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2.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Unified Mentor\Project\"/>
    </mc:Choice>
  </mc:AlternateContent>
  <xr:revisionPtr revIDLastSave="0" documentId="13_ncr:1_{4FC5FC5C-196F-4408-9CA7-729C8B497A91}" xr6:coauthVersionLast="47" xr6:coauthVersionMax="47" xr10:uidLastSave="{00000000-0000-0000-0000-000000000000}"/>
  <bookViews>
    <workbookView xWindow="-120" yWindow="-120" windowWidth="20730" windowHeight="11040" firstSheet="7" activeTab="9" xr2:uid="{BFFB38EC-B897-4983-9887-41D75D34E0C9}"/>
  </bookViews>
  <sheets>
    <sheet name="Geography-wise Churn" sheetId="6" r:id="rId1"/>
    <sheet name="Age Group Churn" sheetId="7" r:id="rId2"/>
    <sheet name="Gender-wise Churn" sheetId="8" r:id="rId3"/>
    <sheet name="Tenure Group Churn" sheetId="9" r:id="rId4"/>
    <sheet name="Credit Score Band Churn" sheetId="10" r:id="rId5"/>
    <sheet name="Balance Segment Churn" sheetId="11" r:id="rId6"/>
    <sheet name="Active vs Inactive Customers" sheetId="12" r:id="rId7"/>
    <sheet name="European_Bank (2)" sheetId="2" r:id="rId8"/>
    <sheet name="Sheet36" sheetId="37" r:id="rId9"/>
    <sheet name="Dashboard" sheetId="1" r:id="rId10"/>
  </sheets>
  <definedNames>
    <definedName name="_xlnm._FilterDatabase" localSheetId="7" hidden="1">'European_Bank (2)'!$T$17:$T$9992</definedName>
    <definedName name="AggList_Filter" hidden="1">#REF!</definedName>
    <definedName name="AggList_RowCol" hidden="1">#REF!</definedName>
    <definedName name="AggList_Value" hidden="1">#REF!</definedName>
    <definedName name="DashCurrencies">#REF!</definedName>
    <definedName name="DashHeaders">#REF!</definedName>
    <definedName name="ExternalData_1" localSheetId="7" hidden="1">'European_Bank (2)'!$A$1:$N$10001</definedName>
    <definedName name="HierList_Full" hidden="1">#REF!</definedName>
    <definedName name="HierList_None" hidden="1">#REF!</definedName>
    <definedName name="Slicer_Geography">#N/A</definedName>
    <definedName name="Slicer_Geography2">#N/A</definedName>
    <definedName name="SlicerConnectList" hidden="1">#REF!</definedName>
    <definedName name="SYS_DashBackend" hidden="1">#REF!</definedName>
    <definedName name="SYS_DashSettings" hidden="1">#REF!</definedName>
    <definedName name="SYS_DashTheme">#REF!</definedName>
    <definedName name="SYS_DataSourceRng" hidden="1">'European_Bank (2)'!$A$1</definedName>
    <definedName name="SYS_OfflineDash" hidden="1">#REF!</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37" l="1"/>
  <c r="O7" i="1" s="1"/>
  <c r="W12"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U9802" i="2"/>
  <c r="U9803" i="2"/>
  <c r="U9804" i="2"/>
  <c r="U9805" i="2"/>
  <c r="U9806" i="2"/>
  <c r="U9807" i="2"/>
  <c r="U9808" i="2"/>
  <c r="U9809" i="2"/>
  <c r="U9810" i="2"/>
  <c r="U9811" i="2"/>
  <c r="U9812" i="2"/>
  <c r="U9813" i="2"/>
  <c r="U9814" i="2"/>
  <c r="U9815" i="2"/>
  <c r="U9816" i="2"/>
  <c r="U9817" i="2"/>
  <c r="U9818" i="2"/>
  <c r="U9819" i="2"/>
  <c r="U9820" i="2"/>
  <c r="U9821" i="2"/>
  <c r="U9822" i="2"/>
  <c r="U9823" i="2"/>
  <c r="U9824" i="2"/>
  <c r="U9825" i="2"/>
  <c r="U9826" i="2"/>
  <c r="U9827" i="2"/>
  <c r="U9828" i="2"/>
  <c r="U9829" i="2"/>
  <c r="U9830" i="2"/>
  <c r="U9831" i="2"/>
  <c r="U9832" i="2"/>
  <c r="U9833" i="2"/>
  <c r="U9834" i="2"/>
  <c r="U9835" i="2"/>
  <c r="U9836" i="2"/>
  <c r="U9837" i="2"/>
  <c r="U9838" i="2"/>
  <c r="U9839" i="2"/>
  <c r="U9840" i="2"/>
  <c r="U9841" i="2"/>
  <c r="U9842" i="2"/>
  <c r="U9843" i="2"/>
  <c r="U9844" i="2"/>
  <c r="U9845" i="2"/>
  <c r="U9846" i="2"/>
  <c r="U9847" i="2"/>
  <c r="U9848" i="2"/>
  <c r="U9849" i="2"/>
  <c r="U9850" i="2"/>
  <c r="U9851" i="2"/>
  <c r="U9852" i="2"/>
  <c r="U9853" i="2"/>
  <c r="U9854" i="2"/>
  <c r="U9855" i="2"/>
  <c r="U9856" i="2"/>
  <c r="U9857" i="2"/>
  <c r="U9858" i="2"/>
  <c r="U9859" i="2"/>
  <c r="U9860" i="2"/>
  <c r="U9861" i="2"/>
  <c r="U9862" i="2"/>
  <c r="U9863" i="2"/>
  <c r="U9864" i="2"/>
  <c r="U9865" i="2"/>
  <c r="U9866" i="2"/>
  <c r="U9867" i="2"/>
  <c r="U9868" i="2"/>
  <c r="U9869" i="2"/>
  <c r="U9870" i="2"/>
  <c r="U9871" i="2"/>
  <c r="U9872" i="2"/>
  <c r="U9873" i="2"/>
  <c r="U9874" i="2"/>
  <c r="U9875" i="2"/>
  <c r="U9876" i="2"/>
  <c r="U9877" i="2"/>
  <c r="U9878" i="2"/>
  <c r="U9879" i="2"/>
  <c r="U9880" i="2"/>
  <c r="U9881" i="2"/>
  <c r="U9882" i="2"/>
  <c r="U9883" i="2"/>
  <c r="U9884" i="2"/>
  <c r="U9885" i="2"/>
  <c r="U9886" i="2"/>
  <c r="U9887" i="2"/>
  <c r="U9888" i="2"/>
  <c r="U9889" i="2"/>
  <c r="U9890" i="2"/>
  <c r="U9891" i="2"/>
  <c r="U9892" i="2"/>
  <c r="U9893" i="2"/>
  <c r="U9894" i="2"/>
  <c r="U9895" i="2"/>
  <c r="U9896" i="2"/>
  <c r="U9897" i="2"/>
  <c r="U9898" i="2"/>
  <c r="U9899" i="2"/>
  <c r="U9900" i="2"/>
  <c r="U9901" i="2"/>
  <c r="U9902" i="2"/>
  <c r="U9903" i="2"/>
  <c r="U9904" i="2"/>
  <c r="U9905" i="2"/>
  <c r="U9906" i="2"/>
  <c r="U9907" i="2"/>
  <c r="U9908" i="2"/>
  <c r="U9909" i="2"/>
  <c r="U9910" i="2"/>
  <c r="U9911" i="2"/>
  <c r="U9912" i="2"/>
  <c r="U9913" i="2"/>
  <c r="U9914" i="2"/>
  <c r="U9915" i="2"/>
  <c r="U9916" i="2"/>
  <c r="U9917" i="2"/>
  <c r="U9918" i="2"/>
  <c r="U9919" i="2"/>
  <c r="U9920" i="2"/>
  <c r="U9921" i="2"/>
  <c r="U9922" i="2"/>
  <c r="U9923" i="2"/>
  <c r="U9924" i="2"/>
  <c r="U9925" i="2"/>
  <c r="U9926" i="2"/>
  <c r="U9927" i="2"/>
  <c r="U9928" i="2"/>
  <c r="U9929" i="2"/>
  <c r="U9930" i="2"/>
  <c r="U9931" i="2"/>
  <c r="U9932" i="2"/>
  <c r="U9933" i="2"/>
  <c r="U9934" i="2"/>
  <c r="U9935" i="2"/>
  <c r="U9936" i="2"/>
  <c r="U9937" i="2"/>
  <c r="U9938" i="2"/>
  <c r="U9939" i="2"/>
  <c r="U9940" i="2"/>
  <c r="U9941" i="2"/>
  <c r="U9942" i="2"/>
  <c r="U9943" i="2"/>
  <c r="U9944" i="2"/>
  <c r="U9945" i="2"/>
  <c r="U9946" i="2"/>
  <c r="U9947" i="2"/>
  <c r="U9948" i="2"/>
  <c r="U9949" i="2"/>
  <c r="U9950" i="2"/>
  <c r="U9951" i="2"/>
  <c r="U9952" i="2"/>
  <c r="U9953" i="2"/>
  <c r="U9954" i="2"/>
  <c r="U9955" i="2"/>
  <c r="U9956" i="2"/>
  <c r="U9957" i="2"/>
  <c r="U9958" i="2"/>
  <c r="U9959" i="2"/>
  <c r="U9960" i="2"/>
  <c r="U9961" i="2"/>
  <c r="U9962" i="2"/>
  <c r="U9963" i="2"/>
  <c r="U9964" i="2"/>
  <c r="U9965" i="2"/>
  <c r="U9966" i="2"/>
  <c r="U9967" i="2"/>
  <c r="U9968" i="2"/>
  <c r="U9969" i="2"/>
  <c r="U9970" i="2"/>
  <c r="U9971" i="2"/>
  <c r="U9972" i="2"/>
  <c r="U9973" i="2"/>
  <c r="U9974" i="2"/>
  <c r="U9975" i="2"/>
  <c r="U9976" i="2"/>
  <c r="U9977" i="2"/>
  <c r="U9978" i="2"/>
  <c r="U9979" i="2"/>
  <c r="U9980" i="2"/>
  <c r="U9981" i="2"/>
  <c r="U9982" i="2"/>
  <c r="U9983" i="2"/>
  <c r="U9984" i="2"/>
  <c r="U9985" i="2"/>
  <c r="U9986" i="2"/>
  <c r="U9987" i="2"/>
  <c r="U9988" i="2"/>
  <c r="U9989" i="2"/>
  <c r="U9990" i="2"/>
  <c r="U9991" i="2"/>
  <c r="U9992" i="2"/>
  <c r="U9993" i="2"/>
  <c r="U9994" i="2"/>
  <c r="U9995" i="2"/>
  <c r="U9996" i="2"/>
  <c r="U9997" i="2"/>
  <c r="U9998" i="2"/>
  <c r="U9999" i="2"/>
  <c r="U10000" i="2"/>
  <c r="U10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D2" i="37"/>
  <c r="J1" i="1" s="1"/>
  <c r="E2" i="37"/>
  <c r="C2" i="37"/>
  <c r="I1" i="1" s="1"/>
  <c r="B2" i="37"/>
  <c r="H1" i="1" s="1"/>
  <c r="Z5" i="2"/>
  <c r="Z4" i="2"/>
  <c r="Z3" i="2"/>
  <c r="Y4" i="2"/>
  <c r="Y5" i="2"/>
  <c r="Y3" i="2"/>
  <c r="Y6" i="2" s="1"/>
  <c r="X4" i="2"/>
  <c r="X5" i="2"/>
  <c r="X3" i="2"/>
  <c r="X6" i="2" s="1"/>
  <c r="X7" i="2"/>
  <c r="X8" i="2"/>
  <c r="X9" i="2"/>
  <c r="X17" i="2"/>
  <c r="X18" i="2"/>
  <c r="X28" i="2"/>
  <c r="X34"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Q9996" i="2"/>
  <c r="Q9997" i="2"/>
  <c r="Q9998" i="2"/>
  <c r="Q9999" i="2"/>
  <c r="Q10000" i="2"/>
  <c r="Q10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Z6" i="2" l="1"/>
  <c r="AA4" i="2"/>
  <c r="AA5" i="2"/>
  <c r="AA6" i="2"/>
  <c r="AA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7B1A5E-E85D-44EB-B6C1-E52443809589}" keepAlive="1" name="Query - European_Bank (2)" description="Connection to the 'European_Bank (2)' query in the workbook." type="5" refreshedVersion="8" background="1" saveData="1">
    <dbPr connection="Provider=Microsoft.Mashup.OleDb.1;Data Source=$Workbook$;Location=&quot;European_Bank (2)&quot;;Extended Properties=&quot;&quot;" command="SELECT * FROM [European_Bank (2)]"/>
  </connection>
</connections>
</file>

<file path=xl/sharedStrings.xml><?xml version="1.0" encoding="utf-8"?>
<sst xmlns="http://schemas.openxmlformats.org/spreadsheetml/2006/main" count="30103" uniqueCount="2991">
  <si>
    <t>Year</t>
  </si>
  <si>
    <t>Customer Id</t>
  </si>
  <si>
    <t>Surname</t>
  </si>
  <si>
    <t>Credit Score</t>
  </si>
  <si>
    <t>Geography</t>
  </si>
  <si>
    <t>Gender</t>
  </si>
  <si>
    <t>Age</t>
  </si>
  <si>
    <t>Tenure</t>
  </si>
  <si>
    <t>Balance</t>
  </si>
  <si>
    <t>Num Of Products</t>
  </si>
  <si>
    <t>Has Cr Card</t>
  </si>
  <si>
    <t>Is Active Member</t>
  </si>
  <si>
    <t>Estimated 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</si>
  <si>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</si>
  <si>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</si>
  <si>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</si>
  <si>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</si>
  <si>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</si>
  <si>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</si>
  <si>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</si>
  <si>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</si>
  <si>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</si>
  <si>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</si>
  <si>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</si>
  <si>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</si>
  <si>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</si>
  <si>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</si>
  <si>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</si>
  <si>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</si>
  <si>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</si>
  <si>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</si>
  <si>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</si>
  <si>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</si>
  <si>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</si>
  <si>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</si>
  <si>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</si>
  <si>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</si>
  <si>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</si>
  <si>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</si>
  <si>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</si>
  <si>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</si>
  <si>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</si>
  <si>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</si>
  <si>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</si>
  <si>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</si>
  <si>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</si>
  <si>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</si>
  <si>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</si>
  <si>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</si>
  <si>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</si>
  <si>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</si>
  <si>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</si>
  <si>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</si>
  <si>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</si>
  <si>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</si>
  <si>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</si>
  <si>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</si>
  <si>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</si>
  <si>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</si>
  <si>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</si>
  <si>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</si>
  <si>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</si>
  <si>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</si>
  <si>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</si>
  <si>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</si>
  <si>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</si>
  <si>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</si>
  <si>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</si>
  <si>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</si>
  <si>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</si>
  <si>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</si>
  <si>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</si>
  <si>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</si>
  <si>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</si>
  <si>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</si>
  <si>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</si>
  <si>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</si>
  <si>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</si>
  <si>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</si>
  <si>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</si>
  <si>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</si>
  <si>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</si>
  <si>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</si>
  <si>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</si>
  <si>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</si>
  <si>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</si>
  <si>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</si>
  <si>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</si>
  <si>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</si>
  <si>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</si>
  <si>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</si>
  <si>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</si>
  <si>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</si>
  <si>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</si>
  <si>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</si>
  <si>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</si>
  <si>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</si>
  <si>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</si>
  <si>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</si>
  <si>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</si>
  <si>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</si>
  <si>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</si>
  <si>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</si>
  <si>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</si>
  <si>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</si>
  <si>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</si>
  <si>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</si>
  <si>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</si>
  <si>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</si>
  <si>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</si>
  <si>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</si>
  <si>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</si>
  <si>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</si>
  <si>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</si>
  <si>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</si>
  <si>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</si>
  <si>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</si>
  <si>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</si>
  <si>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</si>
  <si>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</si>
  <si>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</si>
  <si>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</si>
  <si>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</si>
  <si>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</si>
  <si>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</si>
  <si>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</si>
  <si>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</si>
  <si>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</si>
  <si>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</si>
  <si>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</si>
  <si>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</si>
  <si>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</si>
  <si>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</si>
  <si>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</si>
  <si>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</si>
  <si>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</si>
  <si>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</si>
  <si>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</si>
  <si>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</si>
  <si>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</si>
  <si>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</si>
  <si>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</si>
  <si>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</si>
  <si>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</si>
  <si>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</si>
  <si>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</si>
  <si>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</si>
  <si>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</si>
  <si>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</si>
  <si>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</si>
  <si>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</si>
  <si>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</si>
  <si>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</si>
  <si>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</si>
  <si>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</si>
  <si>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</si>
  <si>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</si>
  <si>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</si>
  <si>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</si>
  <si>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</si>
  <si>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</si>
  <si>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</si>
  <si>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</si>
  <si>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</si>
  <si>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</si>
  <si>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</si>
  <si>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</si>
  <si>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</si>
  <si>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</si>
  <si>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</si>
  <si>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</si>
  <si>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</si>
  <si>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</si>
  <si>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</si>
  <si>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</si>
  <si>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</si>
  <si>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</si>
  <si>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</si>
  <si>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</si>
  <si>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</si>
  <si>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</si>
  <si>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</si>
  <si>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</si>
  <si>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</si>
  <si>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</si>
  <si>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</si>
  <si>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</si>
  <si>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</si>
  <si>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</si>
  <si>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</si>
  <si>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</si>
  <si>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</si>
  <si>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</si>
  <si>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</si>
  <si>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</si>
  <si>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</si>
  <si>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</si>
  <si>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</si>
  <si>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</si>
  <si>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</si>
  <si>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</si>
  <si>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</si>
  <si>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</si>
  <si>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</si>
  <si>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</si>
  <si>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</si>
  <si>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</si>
  <si>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</si>
  <si>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</si>
  <si>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</si>
  <si>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</si>
  <si>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</si>
  <si>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</si>
  <si>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</si>
  <si>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</si>
  <si>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</si>
  <si>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</si>
  <si>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</si>
  <si>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</si>
  <si>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</si>
  <si>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</si>
  <si>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</si>
  <si>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</si>
  <si>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</si>
  <si>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</si>
  <si>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</si>
  <si>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</si>
  <si>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</si>
  <si>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</si>
  <si>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</si>
  <si>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</si>
  <si>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</si>
  <si>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</si>
  <si>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</si>
  <si>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</si>
  <si>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</si>
  <si>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</si>
  <si>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</si>
  <si>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</si>
  <si>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</si>
  <si>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</si>
  <si>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</si>
  <si>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</si>
  <si>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</si>
  <si>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</si>
  <si>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</si>
  <si>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</si>
  <si>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</si>
  <si>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</si>
  <si>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</si>
  <si>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</si>
  <si>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</si>
  <si>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</si>
  <si>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</si>
  <si>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</si>
  <si>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</si>
  <si>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</si>
  <si>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</si>
  <si>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</si>
  <si>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</si>
  <si>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</si>
  <si>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</si>
  <si>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</si>
  <si>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</si>
  <si>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</si>
  <si>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</si>
  <si>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</si>
  <si>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</si>
  <si>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</si>
  <si>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</si>
  <si>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</si>
  <si>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</si>
  <si>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</si>
  <si>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</si>
  <si>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</si>
  <si>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</si>
  <si>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</si>
  <si>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</si>
  <si>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</si>
  <si>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</si>
  <si>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</si>
  <si>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</si>
  <si>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</si>
  <si>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</si>
  <si>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</si>
  <si>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</si>
  <si>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</si>
  <si>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</si>
  <si>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</si>
  <si>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</si>
  <si>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</si>
  <si>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</si>
  <si>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</si>
  <si>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</si>
  <si>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</si>
  <si>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</si>
  <si>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</si>
  <si>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</si>
  <si>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</si>
  <si>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</si>
  <si>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</si>
  <si>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</si>
  <si>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</si>
  <si>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</si>
  <si>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</si>
  <si>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</si>
  <si>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</si>
  <si>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</si>
  <si>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</si>
  <si>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</si>
  <si>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</si>
  <si>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</si>
  <si>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</si>
  <si>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</si>
  <si>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</si>
  <si>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</si>
  <si>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</si>
  <si>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</si>
  <si>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</si>
  <si>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</si>
  <si>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</si>
  <si>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</si>
  <si>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</si>
  <si>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</si>
  <si>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</si>
  <si>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</si>
  <si>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</si>
  <si>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</si>
  <si>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</si>
  <si>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</si>
  <si>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</si>
  <si>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</si>
  <si>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</si>
  <si>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</si>
  <si>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</si>
  <si>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</si>
  <si>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</si>
  <si>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</si>
  <si>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</si>
  <si>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</si>
  <si>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</si>
  <si>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</si>
  <si>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</si>
  <si>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</si>
  <si>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</si>
  <si>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</si>
  <si>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</si>
  <si>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</si>
  <si>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</si>
  <si>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</si>
  <si>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</si>
  <si>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</si>
  <si>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</si>
  <si>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</si>
  <si>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</si>
  <si>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</si>
  <si>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</si>
  <si>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</si>
  <si>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</si>
  <si>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</si>
  <si>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</si>
  <si>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</si>
  <si>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</si>
  <si>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</si>
  <si>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</si>
  <si>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</si>
  <si>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</si>
  <si>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</si>
  <si>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</si>
  <si>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</si>
  <si>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</si>
  <si>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</si>
  <si>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</si>
  <si>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</si>
  <si>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</si>
  <si>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</si>
  <si>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</si>
  <si>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</si>
  <si>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</si>
  <si>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</si>
  <si>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</si>
  <si>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</si>
  <si>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</si>
  <si>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</si>
  <si>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</si>
  <si>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</si>
  <si>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</si>
  <si>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</si>
  <si>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</si>
  <si>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</si>
  <si>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</si>
  <si>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</si>
  <si>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</si>
  <si>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</si>
  <si>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</si>
  <si>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</si>
  <si>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</si>
  <si>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</si>
  <si>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</si>
  <si>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</si>
  <si>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</si>
  <si>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</si>
  <si>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</si>
  <si>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</si>
  <si>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</si>
  <si>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</si>
  <si>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</si>
  <si>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</si>
  <si>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</si>
  <si>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</si>
  <si>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</si>
  <si>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</si>
  <si>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</si>
  <si>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</si>
  <si>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</si>
  <si>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</si>
  <si>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</si>
  <si>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</si>
  <si>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</si>
  <si>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</si>
  <si>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</si>
  <si>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</si>
  <si>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</si>
  <si>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</si>
  <si>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</si>
  <si>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</si>
  <si>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</si>
  <si>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</si>
  <si>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</si>
  <si>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</si>
  <si>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</si>
  <si>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</si>
  <si>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</si>
  <si>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</si>
  <si>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</si>
  <si>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</si>
  <si>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</si>
  <si>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</si>
  <si>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</si>
  <si>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</si>
  <si>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</si>
  <si>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</si>
  <si>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</si>
  <si>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</si>
  <si>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</si>
  <si>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</si>
  <si>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</si>
  <si>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</si>
  <si>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</si>
  <si>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</si>
  <si>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</si>
  <si>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</si>
  <si>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</si>
  <si>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</si>
  <si>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</si>
  <si>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</si>
  <si>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</si>
  <si>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</si>
  <si>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</si>
  <si>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</si>
  <si>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</si>
  <si>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</si>
  <si>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</si>
  <si>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</si>
  <si>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</si>
  <si>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</si>
  <si>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</si>
  <si>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</si>
  <si>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</si>
  <si>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</si>
  <si>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</si>
  <si>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</si>
  <si>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</si>
  <si>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</si>
  <si>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</si>
  <si>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</si>
  <si>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</si>
  <si>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</si>
  <si>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</si>
  <si>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</si>
  <si>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</si>
  <si>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</si>
  <si>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</si>
  <si>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</si>
  <si>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</si>
  <si>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</si>
  <si>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</si>
  <si>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</si>
  <si>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</si>
  <si>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</si>
  <si>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</si>
  <si>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</si>
  <si>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</si>
  <si>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</si>
  <si>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</si>
  <si>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</si>
  <si>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</si>
  <si>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</si>
  <si>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</si>
  <si>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</si>
  <si>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</si>
  <si>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</si>
  <si>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</si>
  <si>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</si>
  <si>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</si>
  <si>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</si>
  <si>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</si>
  <si>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</si>
  <si>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</si>
  <si>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</si>
  <si>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</si>
  <si>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</si>
  <si>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</si>
  <si>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</si>
  <si>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</si>
  <si>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</si>
  <si>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</si>
  <si>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</si>
  <si>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</si>
  <si>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</si>
  <si>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</si>
  <si>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</si>
  <si>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</si>
  <si>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</si>
  <si>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</si>
  <si>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</si>
  <si>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</si>
  <si>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</si>
  <si>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</si>
  <si>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</si>
  <si>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</si>
  <si>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</si>
  <si>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</si>
  <si>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</si>
  <si>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</si>
  <si>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</si>
  <si>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</si>
  <si>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</si>
  <si>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</si>
  <si>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</si>
  <si>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</si>
  <si>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</si>
  <si>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</si>
  <si>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</si>
  <si>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</si>
  <si>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</si>
  <si>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</si>
  <si>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</si>
  <si>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</si>
  <si>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</si>
  <si>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</si>
  <si>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</si>
  <si>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</si>
  <si>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</si>
  <si>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</si>
  <si>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</si>
  <si>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</si>
  <si>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</si>
  <si>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</si>
  <si>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</si>
  <si>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</si>
  <si>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</si>
  <si>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</si>
  <si>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</si>
  <si>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</si>
  <si>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</si>
  <si>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</si>
  <si>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</si>
  <si>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</si>
  <si>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</si>
  <si>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</si>
  <si>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</si>
  <si>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</si>
  <si>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</si>
  <si>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</si>
  <si>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</si>
  <si>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</si>
  <si>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</si>
  <si>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</si>
  <si>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</si>
  <si>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</si>
  <si>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</si>
  <si>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</si>
  <si>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</si>
  <si>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</si>
  <si>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</si>
  <si>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</si>
  <si>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</si>
  <si>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</si>
  <si>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</si>
  <si>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</si>
  <si>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</si>
  <si>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</si>
  <si>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</si>
  <si>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</si>
  <si>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</si>
  <si>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</si>
  <si>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</si>
  <si>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</si>
  <si>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</si>
  <si>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</si>
  <si>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</si>
  <si>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</si>
  <si>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</si>
  <si>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</si>
  <si>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</si>
  <si>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</si>
  <si>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</si>
  <si>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</si>
  <si>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</si>
  <si>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</si>
  <si>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</si>
  <si>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</si>
  <si>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</si>
  <si>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</si>
  <si>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</si>
  <si>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</si>
  <si>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</si>
  <si>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</si>
  <si>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</si>
  <si>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</si>
  <si>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</si>
  <si>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</si>
  <si>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</si>
  <si>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</si>
  <si>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</si>
  <si>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</si>
  <si>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</si>
  <si>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</si>
  <si>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</si>
  <si>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</si>
  <si>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</si>
  <si>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</si>
  <si>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</si>
  <si>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</si>
  <si>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</si>
  <si>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</si>
  <si>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</si>
  <si>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</si>
  <si>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</si>
  <si>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</si>
  <si>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</si>
  <si>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</si>
  <si>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</si>
  <si>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</si>
  <si>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</si>
  <si>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</si>
  <si>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</si>
  <si>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</si>
  <si>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</si>
  <si>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</si>
  <si>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</si>
  <si>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</si>
  <si>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</si>
  <si>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</si>
  <si>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</si>
  <si>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</si>
  <si>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</si>
  <si>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</si>
  <si>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</si>
  <si>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</si>
  <si>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</si>
  <si>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</si>
  <si>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</si>
  <si>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</si>
  <si>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</si>
  <si>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</si>
  <si>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</si>
  <si>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</si>
  <si>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</si>
  <si>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</si>
  <si>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</si>
  <si>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</si>
  <si>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</si>
  <si>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</si>
  <si>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</si>
  <si>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</si>
  <si>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</si>
  <si>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</si>
  <si>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</si>
  <si>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</si>
  <si>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</si>
  <si>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</si>
  <si>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</si>
  <si>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</si>
  <si>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</si>
  <si>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</si>
  <si>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</si>
  <si>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</si>
  <si>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</si>
  <si>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</si>
  <si>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</si>
  <si>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</si>
  <si>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</si>
  <si>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</si>
  <si>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</si>
  <si>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</si>
  <si>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</si>
  <si>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</si>
  <si>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</si>
  <si>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</si>
  <si>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</si>
  <si>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</si>
  <si>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</si>
  <si>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</si>
  <si>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</si>
  <si>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</si>
  <si>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</si>
  <si>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</si>
  <si>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</si>
  <si>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</si>
  <si>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</si>
  <si>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</si>
  <si>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</si>
  <si>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</si>
  <si>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</si>
  <si>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</si>
  <si>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</si>
  <si>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</si>
  <si>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</si>
  <si>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</si>
  <si>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</si>
  <si>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</si>
  <si>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</si>
  <si>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</si>
  <si>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</si>
  <si>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</si>
  <si>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</si>
  <si>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</si>
  <si>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</si>
  <si>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</si>
  <si>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</si>
  <si>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</si>
  <si>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</si>
  <si>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</si>
  <si>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</si>
  <si>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</si>
  <si>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</si>
  <si>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</si>
  <si>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</si>
  <si>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</si>
  <si>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</si>
  <si>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</si>
  <si>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</si>
  <si>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</si>
  <si>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</si>
  <si>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</si>
  <si>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</si>
  <si>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</si>
  <si>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</si>
  <si>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</si>
  <si>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</si>
  <si>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</si>
  <si>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</si>
  <si>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</si>
  <si>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</si>
  <si>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</si>
  <si>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</si>
  <si>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</si>
  <si>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</si>
  <si>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</si>
  <si>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</si>
  <si>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</si>
  <si>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</si>
  <si>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</si>
  <si>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</si>
  <si>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</si>
  <si>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</si>
  <si>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</si>
  <si>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</si>
  <si>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</si>
  <si>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</si>
  <si>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</si>
  <si>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</si>
  <si>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</si>
  <si>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</si>
  <si>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</si>
  <si>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</si>
  <si>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</si>
  <si>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</si>
  <si>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</si>
  <si>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</si>
  <si>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</si>
  <si>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</si>
  <si>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</si>
  <si>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</si>
  <si>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</si>
  <si>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</si>
  <si>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</si>
  <si>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</si>
  <si>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</si>
  <si>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</si>
  <si>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</si>
  <si>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</si>
  <si>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</si>
  <si>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</si>
  <si>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</si>
  <si>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</si>
  <si>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</si>
  <si>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</si>
  <si>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</si>
  <si>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</si>
  <si>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</si>
  <si>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</si>
  <si>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</si>
  <si>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</si>
  <si>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</si>
  <si>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</si>
  <si>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</si>
  <si>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</si>
  <si>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</si>
  <si>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</si>
  <si>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</si>
  <si>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</si>
  <si>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</si>
  <si>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</si>
  <si>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</si>
  <si>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</si>
  <si>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</si>
  <si>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</si>
  <si>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</si>
  <si>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</si>
  <si>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</si>
  <si>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</si>
  <si>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</si>
  <si>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</si>
  <si>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</si>
  <si>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</si>
  <si>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</si>
  <si>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</si>
  <si>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</si>
  <si>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</si>
  <si>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</si>
  <si>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</si>
  <si>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</si>
  <si>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</si>
  <si>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</si>
  <si>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</si>
  <si>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</si>
  <si>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</si>
  <si>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</si>
  <si>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</si>
  <si>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</si>
  <si>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</si>
  <si>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</si>
  <si>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</si>
  <si>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</si>
  <si>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</si>
  <si>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</si>
  <si>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</si>
  <si>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</si>
  <si>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</si>
  <si>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</si>
  <si>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</si>
  <si>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</si>
  <si>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</si>
  <si>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</si>
  <si>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</si>
  <si>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</si>
  <si>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</si>
  <si>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</si>
  <si>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</si>
  <si>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</si>
  <si>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</si>
  <si>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</si>
  <si>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</si>
  <si>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</si>
  <si>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</si>
  <si>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</si>
  <si>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</si>
  <si>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</si>
  <si>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</si>
  <si>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</si>
  <si>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</si>
  <si>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</si>
  <si>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</si>
  <si>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</si>
  <si>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</si>
  <si>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</si>
  <si>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</si>
  <si>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</si>
  <si>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</si>
  <si>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</si>
  <si>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</si>
  <si>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</si>
  <si>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</si>
  <si>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</si>
  <si>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</si>
  <si>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</si>
  <si>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</si>
  <si>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</si>
  <si>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</si>
  <si>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</si>
  <si>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</si>
  <si>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</si>
  <si>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</si>
  <si>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</si>
  <si>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</si>
  <si>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</si>
  <si>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</si>
  <si>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</si>
  <si>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</si>
  <si>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</si>
  <si>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</si>
  <si>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</si>
  <si>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</si>
  <si>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</si>
  <si>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</si>
  <si>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</si>
  <si>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</si>
  <si>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</si>
  <si>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</si>
  <si>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</si>
  <si>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</si>
  <si>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</si>
  <si>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</si>
  <si>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</si>
  <si>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</si>
  <si>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</si>
  <si>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</si>
  <si>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</si>
  <si>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</si>
  <si>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</si>
  <si>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</si>
  <si>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</si>
  <si>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</si>
  <si>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</si>
  <si>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</si>
  <si>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</si>
  <si>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</si>
  <si>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</si>
  <si>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</si>
  <si>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</si>
  <si>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</si>
  <si>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</si>
  <si>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</si>
  <si>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</si>
  <si>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</si>
  <si>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</si>
  <si>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</si>
  <si>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</si>
  <si>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</si>
  <si>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</si>
  <si>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</si>
  <si>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</si>
  <si>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</si>
  <si>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</si>
  <si>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</si>
  <si>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</si>
  <si>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</si>
  <si>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</si>
  <si>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</si>
  <si>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</si>
  <si>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</si>
  <si>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</si>
  <si>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</si>
  <si>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</si>
  <si>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</si>
  <si>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</si>
  <si>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</si>
  <si>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</si>
  <si>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</si>
  <si>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</si>
  <si>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</si>
  <si>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</si>
  <si>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</si>
  <si>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</si>
  <si>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</si>
  <si>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</si>
  <si>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</si>
  <si>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</si>
  <si>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</si>
  <si>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</si>
  <si>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</si>
  <si>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</si>
  <si>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</si>
  <si>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</si>
  <si>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</si>
  <si>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</si>
  <si>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</si>
  <si>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</si>
  <si>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</si>
  <si>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</si>
  <si>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</si>
  <si>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</si>
  <si>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</si>
  <si>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</si>
  <si>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</si>
  <si>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</si>
  <si>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</si>
  <si>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</si>
  <si>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</si>
  <si>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</si>
  <si>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</si>
  <si>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</si>
  <si>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</si>
  <si>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</si>
  <si>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</si>
  <si>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</si>
  <si>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</si>
  <si>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</si>
  <si>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</si>
  <si>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</si>
  <si>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</si>
  <si>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</si>
  <si>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</si>
  <si>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</si>
  <si>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</si>
  <si>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</si>
  <si>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</si>
  <si>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</si>
  <si>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</si>
  <si>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</si>
  <si>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</si>
  <si>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</si>
  <si>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</si>
  <si>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</si>
  <si>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</si>
  <si>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</si>
  <si>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</si>
  <si>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</si>
  <si>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</si>
  <si>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</si>
  <si>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</si>
  <si>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</si>
  <si>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</si>
  <si>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</si>
  <si>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</si>
  <si>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</si>
  <si>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</si>
  <si>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</si>
  <si>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</si>
  <si>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</si>
  <si>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</si>
  <si>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</si>
  <si>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</si>
  <si>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</si>
  <si>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</si>
  <si>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</si>
  <si>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</si>
  <si>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</si>
  <si>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</si>
  <si>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</si>
  <si>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</si>
  <si>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</si>
  <si>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</si>
  <si>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</si>
  <si>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</si>
  <si>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</si>
  <si>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</si>
  <si>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</si>
  <si>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</si>
  <si>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</si>
  <si>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</si>
  <si>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</si>
  <si>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</si>
  <si>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</si>
  <si>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</si>
  <si>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</si>
  <si>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</si>
  <si>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</si>
  <si>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</si>
  <si>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</si>
  <si>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</si>
  <si>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</si>
  <si>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</si>
  <si>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</si>
  <si>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</si>
  <si>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</si>
  <si>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</si>
  <si>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</si>
  <si>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</si>
  <si>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</si>
  <si>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</si>
  <si>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</si>
  <si>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</si>
  <si>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</si>
  <si>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</si>
  <si>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</si>
  <si>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</si>
  <si>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</si>
  <si>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</si>
  <si>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</si>
  <si>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</si>
  <si>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</si>
  <si>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</si>
  <si>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</si>
  <si>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</si>
  <si>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</si>
  <si>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</si>
  <si>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</si>
  <si>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</si>
  <si>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</si>
  <si>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</si>
  <si>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</si>
  <si>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</si>
  <si>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</si>
  <si>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</si>
  <si>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</si>
  <si>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</si>
  <si>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</si>
  <si>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</si>
  <si>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</si>
  <si>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</si>
  <si>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</si>
  <si>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</si>
  <si>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</si>
  <si>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</si>
  <si>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</si>
  <si>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</si>
  <si>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</si>
  <si>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</si>
  <si>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</si>
  <si>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</si>
  <si>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</si>
  <si>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</si>
  <si>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</si>
  <si>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</si>
  <si>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</si>
  <si>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</si>
  <si>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</si>
  <si>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</si>
  <si>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</si>
  <si>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</si>
  <si>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</si>
  <si>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</si>
  <si>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</si>
  <si>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</si>
  <si>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</si>
  <si>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</si>
  <si>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</si>
  <si>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</si>
  <si>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</si>
  <si>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</si>
  <si>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</si>
  <si>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</si>
  <si>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</si>
  <si>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</si>
  <si>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</si>
  <si>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</si>
  <si>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</si>
  <si>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</si>
  <si>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</si>
  <si>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</si>
  <si>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</si>
  <si>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</si>
  <si>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</si>
  <si>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</si>
  <si>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</si>
  <si>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</si>
  <si>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</si>
  <si>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</si>
  <si>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</si>
  <si>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</si>
  <si>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</si>
  <si>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</si>
  <si>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</si>
  <si>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</si>
  <si>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</si>
  <si>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</si>
  <si>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</si>
  <si>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</si>
  <si>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</si>
  <si>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</si>
  <si>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</si>
  <si>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</si>
  <si>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</si>
  <si>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</si>
  <si>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</si>
  <si>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</si>
  <si>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</si>
  <si>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</si>
  <si>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</si>
  <si>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</si>
  <si>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</si>
  <si>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</si>
  <si>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</si>
  <si>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</si>
  <si>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</si>
  <si>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</si>
  <si>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</si>
  <si>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</si>
  <si>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</si>
  <si>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</si>
  <si>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</si>
  <si>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</si>
  <si>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</si>
  <si>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</si>
  <si>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</si>
  <si>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</si>
  <si>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</si>
  <si>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</si>
  <si>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</si>
  <si>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</si>
  <si>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</si>
  <si>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</si>
  <si>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</si>
  <si>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</si>
  <si>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</si>
  <si>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</si>
  <si>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</si>
  <si>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</si>
  <si>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</si>
  <si>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</si>
  <si>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</si>
  <si>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</si>
  <si>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</si>
  <si>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</si>
  <si>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</si>
  <si>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</si>
  <si>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</si>
  <si>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</si>
  <si>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</si>
  <si>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</si>
  <si>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</si>
  <si>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</si>
  <si>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</si>
  <si>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</si>
  <si>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</si>
  <si>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</si>
  <si>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</si>
  <si>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</si>
  <si>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</si>
  <si>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</si>
  <si>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</si>
  <si>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</si>
  <si>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</si>
  <si>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</si>
  <si>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</si>
  <si>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</si>
  <si>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</si>
  <si>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</si>
  <si>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</si>
  <si>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</si>
  <si>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</si>
  <si>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</si>
  <si>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</si>
  <si>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</si>
  <si>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</si>
  <si>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</si>
  <si>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</si>
  <si>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</si>
  <si>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</si>
  <si>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</si>
  <si>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</si>
  <si>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</si>
  <si>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</si>
  <si>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</si>
  <si>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</si>
  <si>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</si>
  <si>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</si>
  <si>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</si>
  <si>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</si>
  <si>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</si>
  <si>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</si>
  <si>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</si>
  <si>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</si>
  <si>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</si>
  <si>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</si>
  <si>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</si>
  <si>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</si>
  <si>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</si>
  <si>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</si>
  <si>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</si>
  <si>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</si>
  <si>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</si>
  <si>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</si>
  <si>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</si>
  <si>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</si>
  <si>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</si>
  <si>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</si>
  <si>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</si>
  <si>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</si>
  <si>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</si>
  <si>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</si>
  <si>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</si>
  <si>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</si>
  <si>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</si>
  <si>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</si>
  <si>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</si>
  <si>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</si>
  <si>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</si>
  <si>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</si>
  <si>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</si>
  <si>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</si>
  <si>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</si>
  <si>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</si>
  <si>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</si>
  <si>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</si>
  <si>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</si>
  <si>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</si>
  <si>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</si>
  <si>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</si>
  <si>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</si>
  <si>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</si>
  <si>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</si>
  <si>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</si>
  <si>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</si>
  <si>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</si>
  <si>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</si>
  <si>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</si>
  <si>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</si>
  <si>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</si>
  <si>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</si>
  <si>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</si>
  <si>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</si>
  <si>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</si>
  <si>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</si>
  <si>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</si>
  <si>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</si>
  <si>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</si>
  <si>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</si>
  <si>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</si>
  <si>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</si>
  <si>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</si>
  <si>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</si>
  <si>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</si>
  <si>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</si>
  <si>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</si>
  <si>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</si>
  <si>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</si>
  <si>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</si>
  <si>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</si>
  <si>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</si>
  <si>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</si>
  <si>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</si>
  <si>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</si>
  <si>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</si>
  <si>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</si>
  <si>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</si>
  <si>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</si>
  <si>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</si>
  <si>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</si>
  <si>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</si>
  <si>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</si>
  <si>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</si>
  <si>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</si>
  <si>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</si>
  <si>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</si>
  <si>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</si>
  <si>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</si>
  <si>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</si>
  <si>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</si>
  <si>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</si>
  <si>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</si>
  <si>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</si>
  <si>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</si>
  <si>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</si>
  <si>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</si>
  <si>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</si>
  <si>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</si>
  <si>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</si>
  <si>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</si>
  <si>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</si>
  <si>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</si>
  <si>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</si>
  <si>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</si>
  <si>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</si>
  <si>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</si>
  <si>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</si>
  <si>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</si>
  <si>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</si>
  <si>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</si>
  <si>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</si>
  <si>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</si>
  <si>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</si>
  <si>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</si>
  <si>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</si>
  <si>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</si>
  <si>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</si>
  <si>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</si>
  <si>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</si>
  <si>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</si>
  <si>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</si>
  <si>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</si>
  <si>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</si>
  <si>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</si>
  <si>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</si>
  <si>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</si>
  <si>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</si>
  <si>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</si>
  <si>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</si>
  <si>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</si>
  <si>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</si>
  <si>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</si>
  <si>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</si>
  <si>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</si>
  <si>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</si>
  <si>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</si>
  <si>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</si>
  <si>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</si>
  <si>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</si>
  <si>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</si>
  <si>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</si>
  <si>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</si>
  <si>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</si>
  <si>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</si>
  <si>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</si>
  <si>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</si>
  <si>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</si>
  <si>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</si>
  <si>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</si>
  <si>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</si>
  <si>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</si>
  <si>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</si>
  <si>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</si>
  <si>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</si>
  <si>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</si>
  <si>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</si>
  <si>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</si>
  <si>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</si>
  <si>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</si>
  <si>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</si>
  <si>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</si>
  <si>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</si>
  <si>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</si>
  <si>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</si>
  <si>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</si>
  <si>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</si>
  <si>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</si>
  <si>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</si>
  <si>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</si>
  <si>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</si>
  <si>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</si>
  <si>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</si>
  <si>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</si>
  <si>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</si>
  <si>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</si>
  <si>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</si>
  <si>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</si>
  <si>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</si>
  <si>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</si>
  <si>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</si>
  <si>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</si>
  <si>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</si>
  <si>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</si>
  <si>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</si>
  <si>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</si>
  <si>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</si>
  <si>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</si>
  <si>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</si>
  <si>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</si>
  <si>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</si>
  <si>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</si>
  <si>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</si>
  <si>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</si>
  <si>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</si>
  <si>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</si>
  <si>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</si>
  <si>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</si>
  <si>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</si>
  <si>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</si>
  <si>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</si>
  <si>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</si>
  <si>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</si>
  <si>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</si>
  <si>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</si>
  <si>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</si>
  <si>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</si>
  <si>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</si>
  <si>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</si>
  <si>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</si>
  <si>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</si>
  <si>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</si>
  <si>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</si>
  <si>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</si>
  <si>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</si>
  <si>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</si>
  <si>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</si>
  <si>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</si>
  <si>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</si>
  <si>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</si>
  <si>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</si>
  <si>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</si>
  <si>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</si>
  <si>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</si>
  <si>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</si>
  <si>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</si>
  <si>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</si>
  <si>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</si>
  <si>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</si>
  <si>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</si>
  <si>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</si>
  <si>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</si>
  <si>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</si>
  <si>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</si>
  <si>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</si>
  <si>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</si>
  <si>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</si>
  <si>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</si>
  <si>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</si>
  <si>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</si>
  <si>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</si>
  <si>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</si>
  <si>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</si>
  <si>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</si>
  <si>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</si>
  <si>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</si>
  <si>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</si>
  <si>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</si>
  <si>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</si>
  <si>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</si>
  <si>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</si>
  <si>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</si>
  <si>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</si>
  <si>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</si>
  <si>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</si>
  <si>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</si>
  <si>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</si>
  <si>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</si>
  <si>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</si>
  <si>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</si>
  <si>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</si>
  <si>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</si>
  <si>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</si>
  <si>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</si>
  <si>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</si>
  <si>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</si>
  <si>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</si>
  <si>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</si>
  <si>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</si>
  <si>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</si>
  <si>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</si>
  <si>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</si>
  <si>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</si>
  <si>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</si>
  <si>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</si>
  <si>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</si>
  <si>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</si>
  <si>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</si>
  <si>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</si>
  <si>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</si>
  <si>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</si>
  <si>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</si>
  <si>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</si>
  <si>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</si>
  <si>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</si>
  <si>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</si>
  <si>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</si>
  <si>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</si>
  <si>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</si>
  <si>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</si>
  <si>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</si>
  <si>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</si>
  <si>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</si>
  <si>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</si>
  <si>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</si>
  <si>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</si>
  <si>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</si>
  <si>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</si>
  <si>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</si>
  <si>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</si>
  <si>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</si>
  <si>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</si>
  <si>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</si>
  <si>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</si>
  <si>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</si>
  <si>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</si>
  <si>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</si>
  <si>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</si>
  <si>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</si>
  <si>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</si>
  <si>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</si>
  <si>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</si>
  <si>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</si>
  <si>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</si>
  <si>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</si>
  <si>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</si>
  <si>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</si>
  <si>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</si>
  <si>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</si>
  <si>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</si>
  <si>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</si>
  <si>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</si>
  <si>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</si>
  <si>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</si>
  <si>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</si>
  <si>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</si>
  <si>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</si>
  <si>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</si>
  <si>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</si>
  <si>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</si>
  <si>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</si>
  <si>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</si>
  <si>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</si>
  <si>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</si>
  <si>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</si>
  <si>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</si>
  <si>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</si>
  <si>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</si>
  <si>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</si>
  <si>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</si>
  <si>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</si>
  <si>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</si>
  <si>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</si>
  <si>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</si>
  <si>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</si>
  <si>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</si>
  <si>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</si>
  <si>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</si>
  <si>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</si>
  <si>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</si>
  <si>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</si>
  <si>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</si>
  <si>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</si>
  <si>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</si>
  <si>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</si>
  <si>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</si>
  <si>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</si>
  <si>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</si>
  <si>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</si>
  <si>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</si>
  <si>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</si>
  <si>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</si>
  <si>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</si>
  <si>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</si>
  <si>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</si>
  <si>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</si>
  <si>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</si>
  <si>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</si>
  <si>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</si>
  <si>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</si>
  <si>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</si>
  <si>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</si>
  <si>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</si>
  <si>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</si>
  <si>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</si>
  <si>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</si>
  <si>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</si>
  <si>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</si>
  <si>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</si>
  <si>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</si>
  <si>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</si>
  <si>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</si>
  <si>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</si>
  <si>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</si>
  <si>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</si>
  <si>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</si>
  <si>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</si>
  <si>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</si>
  <si>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</si>
  <si>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</si>
  <si>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</si>
  <si>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</si>
  <si>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</si>
  <si>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</si>
  <si>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</si>
  <si>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</si>
  <si>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</si>
  <si>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</si>
  <si>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</si>
  <si>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</si>
  <si>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</si>
  <si>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</si>
  <si>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</si>
  <si>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</si>
  <si>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</si>
  <si>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</si>
  <si>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</si>
  <si>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</si>
  <si>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</si>
  <si>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</si>
  <si>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</si>
  <si>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</si>
  <si>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</si>
  <si>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</si>
  <si>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</si>
  <si>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</si>
  <si>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</si>
  <si>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</si>
  <si>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</si>
  <si>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</si>
  <si>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</si>
  <si>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</si>
  <si>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</si>
  <si>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</si>
  <si>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</si>
  <si>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</si>
  <si>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</si>
  <si>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</si>
  <si>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</si>
  <si>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</si>
  <si>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</si>
  <si>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</si>
  <si>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</si>
  <si>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</si>
  <si>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</si>
  <si>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</si>
  <si>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</si>
  <si>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</si>
  <si>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</si>
  <si>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</si>
  <si>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</si>
  <si>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</si>
  <si>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</si>
  <si>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</si>
  <si>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</si>
  <si>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</si>
  <si>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</si>
  <si>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</si>
  <si>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</si>
  <si>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</si>
  <si>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</si>
  <si>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</si>
  <si>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</si>
  <si>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</si>
  <si>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</si>
  <si>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</si>
  <si>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</si>
  <si>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</si>
  <si>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</si>
  <si>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</si>
  <si>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</si>
  <si>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</si>
  <si>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</si>
  <si>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</si>
  <si>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</si>
  <si>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</si>
  <si>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</si>
  <si>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</si>
  <si>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</si>
  <si>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</si>
  <si>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</si>
  <si>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</si>
  <si>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</si>
  <si>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</si>
  <si>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</si>
  <si>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</si>
  <si>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</si>
  <si>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</si>
  <si>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</si>
  <si>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</si>
  <si>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</si>
  <si>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</si>
  <si>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</si>
  <si>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</si>
  <si>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</si>
  <si>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</si>
  <si>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</si>
  <si>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</si>
  <si>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</si>
  <si>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</si>
  <si>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</si>
  <si>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</si>
  <si>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</si>
  <si>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</si>
  <si>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</si>
  <si>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</si>
  <si>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</si>
  <si>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</si>
  <si>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</si>
  <si>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</si>
  <si>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</si>
  <si>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</si>
  <si>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</si>
  <si>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</si>
  <si>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</si>
  <si>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</si>
  <si>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</si>
  <si>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</si>
  <si>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</si>
  <si>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</si>
  <si>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</si>
  <si>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</si>
  <si>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</si>
  <si>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</si>
  <si>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</si>
  <si>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</si>
  <si>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</si>
  <si>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</si>
  <si>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</si>
  <si>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</si>
  <si>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</si>
  <si>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</si>
  <si>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</si>
  <si>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</si>
  <si>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</si>
  <si>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</si>
  <si>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</si>
  <si>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</si>
  <si>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</si>
  <si>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</si>
  <si>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</si>
  <si>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</si>
  <si>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</si>
  <si>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</si>
  <si>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</si>
  <si>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</si>
  <si>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</si>
  <si>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</si>
  <si>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</si>
  <si>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</si>
  <si>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</si>
  <si>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</si>
  <si>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</si>
  <si>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</si>
  <si>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</si>
  <si>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</si>
  <si>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</si>
  <si>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</si>
  <si>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</si>
  <si>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</si>
  <si>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</si>
  <si>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</si>
  <si>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</si>
  <si>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</si>
  <si>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</si>
  <si>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</si>
  <si>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</si>
  <si>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</si>
  <si>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</si>
  <si>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</si>
  <si>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</si>
  <si>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</si>
  <si>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</si>
  <si>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</si>
  <si>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</si>
  <si>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</si>
  <si>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</si>
  <si>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</si>
  <si>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</si>
  <si>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</si>
  <si>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</si>
  <si>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</si>
  <si>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</si>
  <si>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</si>
  <si>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</si>
  <si>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</si>
  <si>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</si>
  <si>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</si>
  <si>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</si>
  <si>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</si>
  <si>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</si>
  <si>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</si>
  <si>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</si>
  <si>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</si>
  <si>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</si>
  <si>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</si>
  <si>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</si>
  <si>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</si>
  <si>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</si>
  <si>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</si>
  <si>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</si>
  <si>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</si>
  <si>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</si>
  <si>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</si>
  <si>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</si>
  <si>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</si>
  <si>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</si>
  <si>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</si>
  <si>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</si>
  <si>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</si>
  <si>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</si>
  <si>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</si>
  <si>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</si>
  <si>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</si>
  <si>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</si>
  <si>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</si>
  <si>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</si>
  <si>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</si>
  <si>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</si>
  <si>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</si>
  <si>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</si>
  <si>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</si>
  <si>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</si>
  <si>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</si>
  <si>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</si>
  <si>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</si>
  <si>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</si>
  <si>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</si>
  <si>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</si>
  <si>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</si>
  <si>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</si>
  <si>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</si>
  <si>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</si>
  <si>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</si>
  <si>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</si>
  <si>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</si>
  <si>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</si>
  <si>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</si>
  <si>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</si>
  <si>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</si>
  <si>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</si>
  <si>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</si>
  <si>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</si>
  <si>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</si>
  <si>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</si>
  <si>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</si>
  <si>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</si>
  <si>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</si>
  <si>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</si>
  <si>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</si>
  <si>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</si>
  <si>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</si>
  <si>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</si>
  <si>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</si>
  <si>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</si>
  <si>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</si>
  <si>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</si>
  <si>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</si>
  <si>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</si>
  <si>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</si>
  <si>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</si>
  <si>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</si>
  <si>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</si>
  <si>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</si>
  <si>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</si>
  <si>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</si>
  <si>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</si>
  <si>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</si>
  <si>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</si>
  <si>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</si>
  <si>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</si>
  <si>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</si>
  <si>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</si>
  <si>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</si>
  <si>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</si>
  <si>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</si>
  <si>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</si>
  <si>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</si>
  <si>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</si>
  <si>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</si>
  <si>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</si>
  <si>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</si>
  <si>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</si>
  <si>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</si>
  <si>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</si>
  <si>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</si>
  <si>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</si>
  <si>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</si>
  <si>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</si>
  <si>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</si>
  <si>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</si>
  <si>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</si>
  <si>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</si>
  <si>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</si>
  <si>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</si>
  <si>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</si>
  <si>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</si>
  <si>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</si>
  <si>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</si>
  <si>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</si>
  <si>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</si>
  <si>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</si>
  <si>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</si>
  <si>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</si>
  <si>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</si>
  <si>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</si>
  <si>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</si>
  <si>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</si>
  <si>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</si>
  <si>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</si>
  <si>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</si>
  <si>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</si>
  <si>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</si>
  <si>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</si>
  <si>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</si>
  <si>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</si>
  <si>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</si>
  <si>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</si>
  <si>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</si>
  <si>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</si>
  <si>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</si>
  <si>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</si>
  <si>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</si>
  <si>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</si>
  <si>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</si>
  <si>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</si>
  <si>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</si>
  <si>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</si>
  <si>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</si>
  <si>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</si>
  <si>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</si>
  <si>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</si>
  <si>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</si>
  <si>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</si>
  <si>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</si>
  <si>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</si>
  <si>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</si>
  <si>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</si>
  <si>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</si>
  <si>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</si>
  <si>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</si>
  <si>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</si>
  <si>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</si>
  <si>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</si>
  <si>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</si>
  <si>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</si>
  <si>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</si>
  <si>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</si>
  <si>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</si>
  <si>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</si>
  <si>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</si>
  <si>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</si>
  <si>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</si>
  <si>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</si>
  <si>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</si>
  <si>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</si>
  <si>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</si>
  <si>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</si>
  <si>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</si>
  <si>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</si>
  <si>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</si>
  <si>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</si>
  <si>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</si>
  <si>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</si>
  <si>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</si>
  <si>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</si>
  <si>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</si>
  <si>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</si>
  <si>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</si>
  <si>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</si>
  <si>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</si>
  <si>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</si>
  <si>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</si>
  <si>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</si>
  <si>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</si>
  <si>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</si>
  <si>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</si>
  <si>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</si>
  <si>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</si>
  <si>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</si>
  <si>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</si>
  <si>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</si>
  <si>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</si>
  <si>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</si>
  <si>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</si>
  <si>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</si>
  <si>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</si>
  <si>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</si>
  <si>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</si>
  <si>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</si>
  <si>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</si>
  <si>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</si>
  <si>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</si>
  <si>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</si>
  <si>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</si>
  <si>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</si>
  <si>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</si>
  <si>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</si>
  <si>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</si>
  <si>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</si>
  <si>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</si>
  <si>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</si>
  <si>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</si>
  <si>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</si>
  <si>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</si>
  <si>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</si>
  <si>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</si>
  <si>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</si>
  <si>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</si>
  <si>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</si>
  <si>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</si>
  <si>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</si>
  <si>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</si>
  <si>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</si>
  <si>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</si>
  <si>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</si>
  <si>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</si>
  <si>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</si>
  <si>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</si>
  <si>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</si>
  <si>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</si>
  <si>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</si>
  <si>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</si>
  <si>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</si>
  <si>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</si>
  <si>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</si>
  <si>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</si>
  <si>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</si>
  <si>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</si>
  <si>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</si>
  <si>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</si>
  <si>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</si>
  <si>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</si>
  <si>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</si>
  <si>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</si>
  <si>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</si>
  <si>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</si>
  <si>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</si>
  <si>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</si>
  <si>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</si>
  <si>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</si>
  <si>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</si>
  <si>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</si>
  <si>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</si>
  <si>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</si>
  <si>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</si>
  <si>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</si>
  <si>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</si>
  <si>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</si>
  <si>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</si>
  <si>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</si>
  <si>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</si>
  <si>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</si>
  <si>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</si>
  <si>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</si>
  <si>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</si>
  <si>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</si>
  <si>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</si>
  <si>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</si>
  <si>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</si>
  <si>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</si>
  <si>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</si>
  <si>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</si>
  <si>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</si>
  <si>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</si>
  <si>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</si>
  <si>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</si>
  <si>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</si>
  <si>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</si>
  <si>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</si>
  <si>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</si>
  <si>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</si>
  <si>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</si>
  <si>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</si>
  <si>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</si>
  <si>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</si>
  <si>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</si>
  <si>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</si>
  <si>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</si>
  <si>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</si>
  <si>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</si>
  <si>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</si>
  <si>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</si>
  <si>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</si>
  <si>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</si>
  <si>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</si>
  <si>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</si>
  <si>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</si>
  <si>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</si>
  <si>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</si>
  <si>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</si>
  <si>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</si>
  <si>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</si>
  <si>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</si>
  <si>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</si>
  <si>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</si>
  <si>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</si>
  <si>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</si>
  <si>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</si>
  <si>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</si>
  <si>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</si>
  <si>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</si>
  <si>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</si>
  <si>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</si>
  <si>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</si>
  <si>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</si>
  <si>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</si>
  <si>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</si>
  <si>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</si>
  <si>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</si>
  <si>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</si>
  <si>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</si>
  <si>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</si>
  <si>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</si>
  <si>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</si>
  <si>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</si>
  <si>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</si>
  <si>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</si>
  <si>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</si>
  <si>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</si>
  <si>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</si>
  <si>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</si>
  <si>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</si>
  <si>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</si>
  <si>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</si>
  <si>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</si>
  <si>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</si>
  <si>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</si>
  <si>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</si>
  <si>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</si>
  <si>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</si>
  <si>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</si>
  <si>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</si>
  <si>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</si>
  <si>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</si>
  <si>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</si>
  <si>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</si>
  <si>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</si>
  <si>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</si>
  <si>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</si>
  <si>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</si>
  <si>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</si>
  <si>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</si>
  <si>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</si>
  <si>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</si>
  <si>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</si>
  <si>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</si>
  <si>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</si>
  <si>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</si>
  <si>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</si>
  <si>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</si>
  <si>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</si>
  <si>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</si>
  <si>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</si>
  <si>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</si>
  <si>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</si>
  <si>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</si>
  <si>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</si>
  <si>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</si>
  <si>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</si>
  <si>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</si>
  <si>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</si>
  <si>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</si>
  <si>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</si>
  <si>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</si>
  <si>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</si>
  <si>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</si>
  <si>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</si>
  <si>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</si>
  <si>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</si>
  <si>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</si>
  <si>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</si>
  <si>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</si>
  <si>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</si>
  <si>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</si>
  <si>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</si>
  <si>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</si>
  <si>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</si>
  <si>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</si>
  <si>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</si>
  <si>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</si>
  <si>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</si>
  <si>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</si>
  <si>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</si>
  <si>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</si>
  <si>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</si>
  <si>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</si>
  <si>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</si>
  <si>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</si>
  <si>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</si>
  <si>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</si>
  <si>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</si>
  <si>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</si>
  <si>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</si>
  <si>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</si>
  <si>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</si>
  <si>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</si>
  <si>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</si>
  <si>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</si>
  <si>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</si>
  <si>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</si>
  <si>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</si>
  <si>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</si>
  <si>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</si>
  <si>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</si>
  <si>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</si>
  <si>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</si>
  <si>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</si>
  <si>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</si>
  <si>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</si>
  <si>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</si>
  <si>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</si>
  <si>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</si>
  <si>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</si>
  <si>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</si>
  <si>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</si>
  <si>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</si>
  <si>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</si>
  <si>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</si>
  <si>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</si>
  <si>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</si>
  <si>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</si>
  <si>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</si>
  <si>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</si>
  <si>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</si>
  <si>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</si>
  <si>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</si>
  <si>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</si>
  <si>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</si>
  <si>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</si>
  <si>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</si>
  <si>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</si>
  <si>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</si>
  <si>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</si>
  <si>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</si>
  <si>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</si>
  <si>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</si>
  <si>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</si>
  <si>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</si>
  <si>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</si>
  <si>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</si>
  <si>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</si>
  <si>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</si>
  <si>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</si>
  <si>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</si>
  <si>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</si>
  <si>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</si>
  <si>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</si>
  <si>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</si>
  <si>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</si>
  <si>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</si>
  <si>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</si>
  <si>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</si>
  <si>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</si>
  <si>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</si>
  <si>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</si>
  <si>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</si>
  <si>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</si>
  <si>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</si>
  <si>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</si>
  <si>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</si>
  <si>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</si>
  <si>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</si>
  <si>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</si>
  <si>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</si>
  <si>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</si>
  <si>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</si>
  <si>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</si>
  <si>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</si>
  <si>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</si>
  <si>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</si>
  <si>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</si>
  <si>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</si>
  <si>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</si>
  <si>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</si>
  <si>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</si>
  <si>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</si>
  <si>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</si>
  <si>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</si>
  <si>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</si>
  <si>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</si>
  <si>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</si>
  <si>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</si>
  <si>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</si>
  <si>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</si>
  <si>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</si>
  <si>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</si>
  <si>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</si>
  <si>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</si>
  <si>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</si>
  <si>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</si>
  <si>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</si>
  <si>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</si>
  <si>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</si>
  <si>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</si>
  <si>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</si>
  <si>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</si>
  <si>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</si>
  <si>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</si>
  <si>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</si>
  <si>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</si>
  <si>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</si>
  <si>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</si>
  <si>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</si>
  <si>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</si>
  <si>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</si>
  <si>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</si>
  <si>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</si>
  <si>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</si>
  <si>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</si>
  <si>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</si>
  <si>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</si>
  <si>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</si>
  <si>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</si>
  <si>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</si>
  <si>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</si>
  <si>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</si>
  <si>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</si>
  <si>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</si>
  <si>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</si>
  <si>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</si>
  <si>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</si>
  <si>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</si>
  <si>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</si>
  <si>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</si>
  <si>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</si>
  <si>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</si>
  <si>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</si>
  <si>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</si>
  <si>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</si>
  <si>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</si>
  <si>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</si>
  <si>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</si>
  <si>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</si>
  <si>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</si>
  <si>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</si>
  <si>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</si>
  <si>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</si>
  <si>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</si>
  <si>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</si>
  <si>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</si>
  <si>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</si>
  <si>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</si>
  <si>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</si>
  <si>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</si>
  <si>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</si>
  <si>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</si>
  <si>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</si>
  <si>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</si>
  <si>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</si>
  <si>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</si>
  <si>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</si>
  <si>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</si>
  <si>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</si>
  <si>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</si>
  <si>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</si>
  <si>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</si>
  <si>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</si>
  <si>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</si>
  <si>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</si>
  <si>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</si>
  <si>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</si>
  <si>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</si>
  <si>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</si>
  <si>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</si>
  <si>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</si>
  <si>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</si>
  <si>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</si>
  <si>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</si>
  <si>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</si>
  <si>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</si>
  <si>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</si>
  <si>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</si>
  <si>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</si>
  <si>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</si>
  <si>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</si>
  <si>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</si>
  <si>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</si>
  <si>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</si>
  <si>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</si>
  <si>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</si>
  <si>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</si>
  <si>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</si>
  <si>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</si>
  <si>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</si>
  <si>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</si>
  <si>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</si>
  <si>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</si>
  <si>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</si>
  <si>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</si>
  <si>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</si>
  <si>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</si>
  <si>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</si>
  <si>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</si>
  <si>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</si>
  <si>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</si>
  <si>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</si>
  <si>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</si>
  <si>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</si>
  <si>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</si>
  <si>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</si>
  <si>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</si>
  <si>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</si>
  <si>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</si>
  <si>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</si>
  <si>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</si>
  <si>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</si>
  <si>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</si>
  <si>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</si>
  <si>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</si>
  <si>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</si>
  <si>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</si>
  <si>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</si>
  <si>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</si>
  <si>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</si>
  <si>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</si>
  <si>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</si>
  <si>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</si>
  <si>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</si>
  <si>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</si>
  <si>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</si>
  <si>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</si>
  <si>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</si>
  <si>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</si>
  <si>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</si>
  <si>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</si>
  <si>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</si>
  <si>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</si>
  <si>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</si>
  <si>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</si>
  <si>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</si>
  <si>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</si>
  <si>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</si>
  <si>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</si>
  <si>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</si>
  <si>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</si>
  <si>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</si>
  <si>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</si>
  <si>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</si>
  <si>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</si>
  <si>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</si>
  <si>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</si>
  <si>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</si>
  <si>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</si>
  <si>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</si>
  <si>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</si>
  <si>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</si>
  <si>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</si>
  <si>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</si>
  <si>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</si>
  <si>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</si>
  <si>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</si>
  <si>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</si>
  <si>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</si>
  <si>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</si>
  <si>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</si>
  <si>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</si>
  <si>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</si>
  <si>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</si>
  <si>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</si>
  <si>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</si>
  <si>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</si>
  <si>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</si>
  <si>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</si>
  <si>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</si>
  <si>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</si>
  <si>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</si>
  <si>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</si>
  <si>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</si>
  <si>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</si>
  <si>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</si>
  <si>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</si>
  <si>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</si>
  <si>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</si>
  <si>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</si>
  <si>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</si>
  <si>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</si>
  <si>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</si>
  <si>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</si>
  <si>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</si>
  <si>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</si>
  <si>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</si>
  <si>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</si>
  <si>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</si>
  <si>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</si>
  <si>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</si>
  <si>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</si>
  <si>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</si>
  <si>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</si>
  <si>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</si>
  <si>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</si>
  <si>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</si>
  <si>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</si>
  <si>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</si>
  <si>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</si>
  <si>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</si>
  <si>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</si>
  <si>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</si>
  <si>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</si>
  <si>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</si>
  <si>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</si>
  <si>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</si>
  <si>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</si>
  <si>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</si>
  <si>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</si>
  <si>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</si>
  <si>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</si>
  <si>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</si>
  <si>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</si>
  <si>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</si>
  <si>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</si>
  <si>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</si>
  <si>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</si>
  <si>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</si>
  <si>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</si>
  <si>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</si>
  <si>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</si>
  <si>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</si>
  <si>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</si>
  <si>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</si>
  <si>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</si>
  <si>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</si>
  <si>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</si>
  <si>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</si>
  <si>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</si>
  <si>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</si>
  <si>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</si>
  <si>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</si>
  <si>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</si>
  <si>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</si>
  <si>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</si>
  <si>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</si>
  <si>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</si>
  <si>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</si>
  <si>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</si>
  <si>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</si>
  <si>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</si>
  <si>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</si>
  <si>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</si>
  <si>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</si>
  <si>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</si>
  <si>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</si>
  <si>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</si>
  <si>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</si>
  <si>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</si>
  <si>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</si>
  <si>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</si>
  <si>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</si>
  <si>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</si>
  <si>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</si>
  <si>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</si>
  <si>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</si>
  <si>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</si>
  <si>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</si>
  <si>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</si>
  <si>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</si>
  <si>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</si>
  <si>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</si>
  <si>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</si>
  <si>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</si>
  <si>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</si>
  <si>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</si>
  <si>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</si>
  <si>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</si>
  <si>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</si>
  <si>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</si>
  <si>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</si>
  <si>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</si>
  <si>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</si>
  <si>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</si>
  <si>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</si>
  <si>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</si>
  <si>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</si>
  <si>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</si>
  <si>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</si>
  <si>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</si>
  <si>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</si>
  <si>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</si>
  <si>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</si>
  <si>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</si>
  <si>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</si>
  <si>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</si>
  <si>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</si>
  <si>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</si>
  <si>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</si>
  <si>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</si>
  <si>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</si>
  <si>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</si>
  <si>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</si>
  <si>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</si>
  <si>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</si>
  <si>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</si>
  <si>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</si>
  <si>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</si>
  <si>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</si>
  <si>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</si>
  <si>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</si>
  <si>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</si>
  <si>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</si>
  <si>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</si>
  <si>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</si>
  <si>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</si>
  <si>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</si>
  <si>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</si>
  <si>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</si>
  <si>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</si>
  <si>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</si>
  <si>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</si>
  <si>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</si>
  <si>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</si>
  <si>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</si>
  <si>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</si>
  <si>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</si>
  <si>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</si>
  <si>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</si>
  <si>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</si>
  <si>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</si>
  <si>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</si>
  <si>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</si>
  <si>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</si>
  <si>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</si>
  <si>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</si>
  <si>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</si>
  <si>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</si>
  <si>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</si>
  <si>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</si>
  <si>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</si>
  <si>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</si>
  <si>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</si>
  <si>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</si>
  <si>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</si>
  <si>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</si>
  <si>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</si>
  <si>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</si>
  <si>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</si>
  <si>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</si>
  <si>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</si>
  <si>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</si>
  <si>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</si>
  <si>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</si>
  <si>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</si>
  <si>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</si>
  <si>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</si>
  <si>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</si>
  <si>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</si>
  <si>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</si>
  <si>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</si>
  <si>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</si>
  <si>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</si>
  <si>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</si>
  <si>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</si>
  <si>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</si>
  <si>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</si>
  <si>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</si>
  <si>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</si>
  <si>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</si>
  <si>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</si>
  <si>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</si>
  <si>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</si>
  <si>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</si>
  <si>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</si>
  <si>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</si>
  <si>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</si>
  <si>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</si>
  <si>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</si>
  <si>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</si>
  <si>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</si>
  <si>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</si>
  <si>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</si>
  <si>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</si>
  <si>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</si>
  <si>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</si>
  <si>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</si>
  <si>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</si>
  <si>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</si>
  <si>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</si>
  <si>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</si>
  <si>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</si>
  <si>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</si>
  <si>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</si>
  <si>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</si>
  <si>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</si>
  <si>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</si>
  <si>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</si>
  <si>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</si>
  <si>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</si>
  <si>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</si>
  <si>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</si>
  <si>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</si>
  <si>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</si>
  <si>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</si>
  <si>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</si>
  <si>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</si>
  <si>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</si>
  <si>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</si>
  <si>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</si>
  <si>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</si>
  <si>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</si>
  <si>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</si>
  <si>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</si>
  <si>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</si>
  <si>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</si>
  <si>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</si>
  <si>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</si>
  <si>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</si>
  <si>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</si>
  <si>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</si>
  <si>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</si>
  <si>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</si>
  <si>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</si>
  <si>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</si>
  <si>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</si>
  <si>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</si>
  <si>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</si>
  <si>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</si>
  <si>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</si>
  <si>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</si>
  <si>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</si>
  <si>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</si>
  <si>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</si>
  <si>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</si>
  <si>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</si>
  <si>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</si>
  <si>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</si>
  <si>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</si>
  <si>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</si>
  <si>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</si>
  <si>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</si>
  <si>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</si>
  <si>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</si>
  <si>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</si>
  <si>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</si>
  <si>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</si>
  <si>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</si>
  <si>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</si>
  <si>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</si>
  <si>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</si>
  <si>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</si>
  <si>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</si>
  <si>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</si>
  <si>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</si>
  <si>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</si>
  <si>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</si>
  <si>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</si>
  <si>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</si>
  <si>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</si>
  <si>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</si>
  <si>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</si>
  <si>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</si>
  <si>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</si>
  <si>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</si>
  <si>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</si>
  <si>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</si>
  <si>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</si>
  <si>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</si>
  <si>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</si>
  <si>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</si>
  <si>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</si>
  <si>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</si>
  <si>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</si>
  <si>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</si>
  <si>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</si>
  <si>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</si>
  <si>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</si>
  <si>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</si>
  <si>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</si>
  <si>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</si>
  <si>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</si>
  <si>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</si>
  <si>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</si>
  <si>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</si>
  <si>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</si>
  <si>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</si>
  <si>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</si>
  <si>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</si>
  <si>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</si>
  <si>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</si>
  <si>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</si>
  <si>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</si>
  <si>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</si>
  <si>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</si>
  <si>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</si>
  <si>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</si>
  <si>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</si>
  <si>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</si>
  <si>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</si>
  <si>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</si>
  <si>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</si>
  <si>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</si>
  <si>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</si>
  <si>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</si>
  <si>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</si>
  <si>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</si>
  <si>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</si>
  <si>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</si>
  <si>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</si>
  <si>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</si>
  <si>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</si>
  <si>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</si>
  <si>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</si>
  <si>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</si>
  <si>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</si>
  <si>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</si>
  <si>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</si>
  <si>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</si>
  <si>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</si>
  <si>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</si>
  <si>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</si>
  <si>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</si>
  <si>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</si>
  <si>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</si>
  <si>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</si>
  <si>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</si>
  <si>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</si>
  <si>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</si>
  <si>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</si>
  <si>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</si>
  <si>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</si>
  <si>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</si>
  <si>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</si>
  <si>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</si>
  <si>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</si>
  <si>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</si>
  <si>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</si>
  <si>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</si>
  <si>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</si>
  <si>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</si>
  <si>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</si>
  <si>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</si>
  <si>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</si>
  <si>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</si>
  <si>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</si>
  <si>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</si>
  <si>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</si>
  <si>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</si>
  <si>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</si>
  <si>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</si>
  <si>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</si>
  <si>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</si>
  <si>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</si>
  <si>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</si>
  <si>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</si>
  <si>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</si>
  <si>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</si>
  <si>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</si>
  <si>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</si>
  <si>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</si>
  <si>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</si>
  <si>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</si>
  <si>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</si>
  <si>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</si>
  <si>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</si>
  <si>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</si>
  <si>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</si>
  <si>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</si>
  <si>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</si>
  <si>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</si>
  <si>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</si>
  <si>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</si>
  <si>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</si>
  <si>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</si>
  <si>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</si>
  <si>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</si>
  <si>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</si>
  <si>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</si>
  <si>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</si>
  <si>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</si>
  <si>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</si>
  <si>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</si>
  <si>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</si>
  <si>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</si>
  <si>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</si>
  <si>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</si>
  <si>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</si>
  <si>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</si>
  <si>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</si>
  <si>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</si>
  <si>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</si>
  <si>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</si>
  <si>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</si>
  <si>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</si>
  <si>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</si>
  <si>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</si>
  <si>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</si>
  <si>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</si>
  <si>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</si>
  <si>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</si>
  <si>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</si>
  <si>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</si>
  <si>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</si>
  <si>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</si>
  <si>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</si>
  <si>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</si>
  <si>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</si>
  <si>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</si>
  <si>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</si>
  <si>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</si>
  <si>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</si>
  <si>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</si>
  <si>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</si>
  <si>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</si>
  <si>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</si>
  <si>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</si>
  <si>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</si>
  <si>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</si>
  <si>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</si>
  <si>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</si>
  <si>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</si>
  <si>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</si>
  <si>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Age Group</t>
  </si>
  <si>
    <t>Credit Score Bnad</t>
  </si>
  <si>
    <t>Tennure Group</t>
  </si>
  <si>
    <t>Balance Segment</t>
  </si>
  <si>
    <t>KPI's</t>
  </si>
  <si>
    <t>Total Customers</t>
  </si>
  <si>
    <t>Churned Customers</t>
  </si>
  <si>
    <t>Retained Customers</t>
  </si>
  <si>
    <t>Overall Churn Rate</t>
  </si>
  <si>
    <t>Total balance of churned customers:</t>
  </si>
  <si>
    <t>High-Value Customer Churn</t>
  </si>
  <si>
    <t>Row Labels</t>
  </si>
  <si>
    <t>Grand Total</t>
  </si>
  <si>
    <t>Sum of Exited</t>
  </si>
  <si>
    <t>&lt;30</t>
  </si>
  <si>
    <t>30-45</t>
  </si>
  <si>
    <t>46-60</t>
  </si>
  <si>
    <t>60+</t>
  </si>
  <si>
    <t>Long-Term</t>
  </si>
  <si>
    <t>Mid-Term</t>
  </si>
  <si>
    <t>New</t>
  </si>
  <si>
    <t>High</t>
  </si>
  <si>
    <t>Low</t>
  </si>
  <si>
    <t>Medium</t>
  </si>
  <si>
    <t>High Balance</t>
  </si>
  <si>
    <t>Low Balance</t>
  </si>
  <si>
    <t>Zero Balance</t>
  </si>
  <si>
    <t>Revenue at Risk</t>
  </si>
  <si>
    <t>Present</t>
  </si>
  <si>
    <t>Sum of Present</t>
  </si>
  <si>
    <t>Total</t>
  </si>
  <si>
    <t>Sum of churn%</t>
  </si>
  <si>
    <t>Sum of retain customer</t>
  </si>
  <si>
    <t>High-Value customer</t>
  </si>
  <si>
    <t>High Value</t>
  </si>
  <si>
    <t>Normal</t>
  </si>
  <si>
    <t>Sum of Estimated Salary</t>
  </si>
  <si>
    <t>Sum of Balance</t>
  </si>
  <si>
    <t>Sum of Revenue at Risk</t>
  </si>
  <si>
    <t>Count of High-Value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</si>
</sst>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5" x14ac:knownFonts="1">
    <font>
      <sz val="11"/>
      <color theme="1"/>
      <name val="Calibri"/>
      <family val="2"/>
      <scheme val="minor"/>
    </font>
    <font>
      <sz val="11"/>
      <color theme="1"/>
      <name val="Calibri"/>
      <family val="2"/>
      <scheme val="minor"/>
    </font>
    <font>
      <sz val="8"/>
      <name val="Calibri"/>
      <family val="2"/>
      <scheme val="minor"/>
    </font>
    <font>
      <sz val="11"/>
      <color theme="3"/>
      <name val="Calibri"/>
      <family val="2"/>
      <scheme val="minor"/>
    </font>
    <font>
      <sz val="11"/>
      <color theme="2"/>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9" fontId="0" fillId="0" borderId="0" xfId="2" applyFont="1"/>
    <xf numFmtId="0" fontId="0" fillId="0" borderId="0" xfId="0" pivotButton="1"/>
    <xf numFmtId="0" fontId="0" fillId="0" borderId="0" xfId="0" applyAlignment="1">
      <alignment horizontal="left"/>
    </xf>
    <xf numFmtId="0" fontId="0" fillId="0" borderId="0" xfId="0" applyAlignment="1">
      <alignment horizontal="right"/>
    </xf>
    <xf numFmtId="10" fontId="0" fillId="0" borderId="0" xfId="2" applyNumberFormat="1" applyFont="1" applyAlignment="1">
      <alignment horizontal="right"/>
    </xf>
    <xf numFmtId="43" fontId="0" fillId="0" borderId="0" xfId="1" applyFont="1" applyAlignment="1">
      <alignment horizontal="right"/>
    </xf>
    <xf numFmtId="0" fontId="0" fillId="2" borderId="0" xfId="0" applyFill="1"/>
    <xf numFmtId="10" fontId="0" fillId="2" borderId="0" xfId="0" applyNumberFormat="1" applyFill="1"/>
    <xf numFmtId="43" fontId="0" fillId="2" borderId="0" xfId="0" applyNumberFormat="1" applyFill="1"/>
    <xf numFmtId="0" fontId="3" fillId="2" borderId="0" xfId="0" applyFont="1" applyFill="1"/>
    <xf numFmtId="9" fontId="0" fillId="0" borderId="0" xfId="0" applyNumberFormat="1"/>
    <xf numFmtId="0" fontId="4" fillId="2" borderId="0" xfId="0" applyFont="1" applyFill="1"/>
    <xf numFmtId="0" fontId="0" fillId="0" borderId="0" xfId="0" applyNumberFormat="1"/>
  </cellXfs>
  <cellStyles count="3">
    <cellStyle name="Comma" xfId="1" builtinId="3"/>
    <cellStyle name="Normal" xfId="0" builtinId="0"/>
    <cellStyle name="Percent" xfId="2" builtinId="5"/>
  </cellStyles>
  <dxfs count="41">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2"/>
        </patternFill>
      </fill>
    </dxf>
    <dxf>
      <fill>
        <patternFill>
          <bgColor theme="2"/>
        </patternFill>
      </fill>
    </dxf>
    <dxf>
      <border>
        <left style="thin">
          <color theme="2" tint="-0.499984740745262"/>
        </left>
        <right style="thin">
          <color theme="2" tint="-0.499984740745262"/>
        </right>
        <top style="thin">
          <color theme="2" tint="-0.499984740745262"/>
        </top>
        <bottom style="thin">
          <color theme="2" tint="-0.499984740745262"/>
        </bottom>
      </border>
    </dxf>
    <dxf>
      <font>
        <b/>
        <i val="0"/>
      </font>
    </dxf>
    <dxf>
      <font>
        <b/>
        <i val="0"/>
        <sz val="11"/>
      </font>
      <fill>
        <patternFill>
          <bgColor theme="2"/>
        </patternFill>
      </fill>
    </dxf>
    <dxf>
      <border diagonalUp="0" diagonalDown="0">
        <left/>
        <right/>
        <top/>
        <bottom/>
        <vertical/>
        <horizontal/>
      </border>
    </dxf>
  </dxfs>
  <tableStyles count="5" defaultTableStyle="TableStyleMedium2" defaultPivotStyle="PivotStyleLight16">
    <tableStyle name="Slicer Style 1" pivot="0" table="0" count="5" xr9:uid="{3F472C19-0B37-40C3-870B-98BAC48FB1D9}">
      <tableStyleElement type="wholeTable" dxfId="40"/>
      <tableStyleElement type="headerRow" dxfId="39"/>
    </tableStyle>
    <tableStyle name="Slicer Style 2" pivot="0" table="0" count="1" xr9:uid="{743EB74F-731B-47EB-9E55-0245C7DF4D04}">
      <tableStyleElement type="headerRow" dxfId="38"/>
    </tableStyle>
    <tableStyle name="Slicer Style 3" pivot="0" table="0" count="1" xr9:uid="{DAE782F6-B813-4E55-BA87-2A7596355110}">
      <tableStyleElement type="wholeTable" dxfId="37"/>
    </tableStyle>
    <tableStyle name="Slicer Style 4" pivot="0" table="0" count="1" xr9:uid="{9295E2DA-4F23-43EF-8C18-326B69CEC4B4}">
      <tableStyleElement type="headerRow" dxfId="36"/>
    </tableStyle>
    <tableStyle name="Slicer Style 5" pivot="0" table="0" count="1" xr9:uid="{6F52C7CD-7139-4DA8-8FC4-A4CCFB4645E9}">
      <tableStyleElement type="headerRow" dxfId="35"/>
    </tableStyle>
  </tableStyles>
  <extLst>
    <ext xmlns:x14="http://schemas.microsoft.com/office/spreadsheetml/2009/9/main" uri="{46F421CA-312F-682f-3DD2-61675219B42D}">
      <x14:dxfs count="3">
        <dxf>
          <fill>
            <patternFill>
              <bgColor theme="9" tint="0.79998168889431442"/>
            </patternFill>
          </fill>
        </dxf>
        <dxf>
          <fill>
            <patternFill>
              <bgColor theme="0"/>
            </patternFill>
          </fill>
        </dxf>
        <dxf>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&amp; Churn Pattern Analytics in European Banking.xlsx]Geography-wise Churn!PivotTable1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Geography-wise Churn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'Geography-wise Churn'!$B$3</c:f>
              <c:strCache>
                <c:ptCount val="1"/>
                <c:pt idx="0">
                  <c:v>Total</c:v>
                </c:pt>
              </c:strCache>
            </c:strRef>
          </c:tx>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6E-47DC-910A-9358D4C00FDE}"/>
              </c:ext>
            </c:extLst>
          </c:dPt>
          <c:dPt>
            <c:idx val="1"/>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6E-47DC-910A-9358D4C00FDE}"/>
              </c:ext>
            </c:extLst>
          </c:dPt>
          <c:dPt>
            <c:idx val="2"/>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D6E-47DC-910A-9358D4C00F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'Geography-wise Churn'!$A$4:$A$7</c:f>
              <c:strCache>
                <c:ptCount val="3"/>
                <c:pt idx="0">
                  <c:v>France</c:v>
                </c:pt>
                <c:pt idx="1">
                  <c:v>Germany</c:v>
                </c:pt>
                <c:pt idx="2">
                  <c:v>Spain</c:v>
                </c:pt>
              </c:strCache>
            </c:strRef>
          </c:cat>
          <c:val>
            <c:numRef>
              <c:f>'Geography-wise Churn'!$B$4:$B$7</c:f>
              <c:numCache>
                <c:formatCode>General</c:formatCode>
                <c:ptCount val="3"/>
                <c:pt idx="0">
                  <c:v>810</c:v>
                </c:pt>
                <c:pt idx="1">
                  <c:v>814</c:v>
                </c:pt>
                <c:pt idx="2">
                  <c:v>413</c:v>
                </c:pt>
              </c:numCache>
            </c:numRef>
          </c:val>
          <c:extLst>
            <c:ext xmlns:c16="http://schemas.microsoft.com/office/drawing/2014/chart" uri="{C3380CC4-5D6E-409C-BE32-E72D297353CC}">
              <c16:uniqueId val="{00000006-8D6E-47DC-910A-9358D4C00FDE}"/>
            </c:ext>
          </c:extLst>
        </c:ser>
        <c:dLbls>
          <c:dLblPos val="outEnd"/>
          <c:showLegendKey val="0"/>
          <c:showVal val="1"/>
          <c:showCatName val="0"/>
          <c:showSerName val="0"/>
          <c:showPercent val="0"/>
          <c:showBubbleSize val="0"/>
        </c:dLbls>
        <c:gapWidth val="100"/>
        <c:overlap val="-24"/>
        <c:axId val="7415248"/>
        <c:axId val="58369248"/>
      </c:barChart>
      <c:catAx>
        <c:axId val="7415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369248"/>
        <c:crosses val="autoZero"/>
        <c:auto val="1"/>
        <c:lblAlgn val="ctr"/>
        <c:lblOffset val="100"/>
        <c:noMultiLvlLbl val="0"/>
      </c:catAx>
      <c:valAx>
        <c:axId val="58369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1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&amp; Churn Pattern Analytics in European Banking.xlsx]Age Group Churn!PivotTable2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Group Churn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'Age Group Churn'!$B$3</c:f>
              <c:strCache>
                <c:ptCount val="1"/>
                <c:pt idx="0">
                  <c:v>Total</c:v>
                </c:pt>
              </c:strCache>
            </c:strRef>
          </c:tx>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632-4E3B-9893-715D331D9F2E}"/>
              </c:ext>
            </c:extLst>
          </c:dPt>
          <c:dPt>
            <c:idx val="1"/>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632-4E3B-9893-715D331D9F2E}"/>
              </c:ext>
            </c:extLst>
          </c:dPt>
          <c:dPt>
            <c:idx val="2"/>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632-4E3B-9893-715D331D9F2E}"/>
              </c:ext>
            </c:extLst>
          </c:dPt>
          <c:dPt>
            <c:idx val="3"/>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632-4E3B-9893-715D331D9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Group Churn'!$A$4:$A$8</c:f>
              <c:strCache>
                <c:ptCount val="4"/>
                <c:pt idx="0">
                  <c:v>&lt;30</c:v>
                </c:pt>
                <c:pt idx="1">
                  <c:v>30-45</c:v>
                </c:pt>
                <c:pt idx="2">
                  <c:v>46-60</c:v>
                </c:pt>
                <c:pt idx="3">
                  <c:v>60+</c:v>
                </c:pt>
              </c:strCache>
            </c:strRef>
          </c:cat>
          <c:val>
            <c:numRef>
              <c:f>'Age Group Churn'!$B$4:$B$8</c:f>
              <c:numCache>
                <c:formatCode>General</c:formatCode>
                <c:ptCount val="4"/>
                <c:pt idx="0">
                  <c:v>124</c:v>
                </c:pt>
                <c:pt idx="1">
                  <c:v>956</c:v>
                </c:pt>
                <c:pt idx="2">
                  <c:v>842</c:v>
                </c:pt>
                <c:pt idx="3">
                  <c:v>115</c:v>
                </c:pt>
              </c:numCache>
            </c:numRef>
          </c:val>
          <c:extLst>
            <c:ext xmlns:c16="http://schemas.microsoft.com/office/drawing/2014/chart" uri="{C3380CC4-5D6E-409C-BE32-E72D297353CC}">
              <c16:uniqueId val="{00000008-6632-4E3B-9893-715D331D9F2E}"/>
            </c:ext>
          </c:extLst>
        </c:ser>
        <c:dLbls>
          <c:dLblPos val="outEnd"/>
          <c:showLegendKey val="0"/>
          <c:showVal val="1"/>
          <c:showCatName val="0"/>
          <c:showSerName val="0"/>
          <c:showPercent val="0"/>
          <c:showBubbleSize val="0"/>
        </c:dLbls>
        <c:gapWidth val="100"/>
        <c:overlap val="-24"/>
        <c:axId val="7480208"/>
        <c:axId val="515747680"/>
      </c:barChart>
      <c:catAx>
        <c:axId val="7480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5747680"/>
        <c:crosses val="autoZero"/>
        <c:auto val="1"/>
        <c:lblAlgn val="ctr"/>
        <c:lblOffset val="100"/>
        <c:noMultiLvlLbl val="0"/>
      </c:catAx>
      <c:valAx>
        <c:axId val="515747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8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&amp; Churn Pattern Analytics in European Banking.xlsx]Gender-wise Churn!PivotTable3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Gender-wise Churn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'Gender-wise Churn'!$B$3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DAE-4211-A600-14F76870CB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DAE-4211-A600-14F76870CB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'Gender-wise Churn'!$A$4:$A$6</c:f>
              <c:strCache>
                <c:ptCount val="2"/>
                <c:pt idx="0">
                  <c:v>Female</c:v>
                </c:pt>
                <c:pt idx="1">
                  <c:v>Male</c:v>
                </c:pt>
              </c:strCache>
            </c:strRef>
          </c:cat>
          <c:val>
            <c:numRef>
              <c:f>'Gender-wise Churn'!$B$4:$B$6</c:f>
              <c:numCache>
                <c:formatCode>General</c:formatCode>
                <c:ptCount val="2"/>
                <c:pt idx="0">
                  <c:v>1139</c:v>
                </c:pt>
                <c:pt idx="1">
                  <c:v>898</c:v>
                </c:pt>
              </c:numCache>
            </c:numRef>
          </c:val>
          <c:extLst>
            <c:ext xmlns:c16="http://schemas.microsoft.com/office/drawing/2014/chart" uri="{C3380CC4-5D6E-409C-BE32-E72D297353CC}">
              <c16:uniqueId val="{00000004-7DAE-4211-A600-14F76870CBE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&amp; Churn Pattern Analytics in European Banking.xlsx]Tenure Group Churn!PivotTable4</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Tenure Group Churn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'Tenure Group Churn'!$B$3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'Tenure Group Churn'!$A$4:$A$7</c:f>
              <c:strCache>
                <c:ptCount val="3"/>
                <c:pt idx="0">
                  <c:v>Long-Term</c:v>
                </c:pt>
                <c:pt idx="1">
                  <c:v>Mid-Term</c:v>
                </c:pt>
                <c:pt idx="2">
                  <c:v>New</c:v>
                </c:pt>
              </c:strCache>
            </c:strRef>
          </c:cat>
          <c:val>
            <c:numRef>
              <c:f>'Tenure Group Churn'!$B$4:$B$7</c:f>
              <c:numCache>
                <c:formatCode>General</c:formatCode>
                <c:ptCount val="3"/>
                <c:pt idx="0">
                  <c:v>511</c:v>
                </c:pt>
                <c:pt idx="1">
                  <c:v>785</c:v>
                </c:pt>
                <c:pt idx="2">
                  <c:v>741</c:v>
                </c:pt>
              </c:numCache>
            </c:numRef>
          </c:val>
          <c:smooth val="0"/>
          <c:extLst>
            <c:ext xmlns:c16="http://schemas.microsoft.com/office/drawing/2014/chart" uri="{C3380CC4-5D6E-409C-BE32-E72D297353CC}">
              <c16:uniqueId val="{00000000-D3A0-420C-8C4E-28A1D1C6C960}"/>
            </c:ext>
          </c:extLst>
        </c:ser>
        <c:dLbls>
          <c:dLblPos val="t"/>
          <c:showLegendKey val="0"/>
          <c:showVal val="1"/>
          <c:showCatName val="0"/>
          <c:showSerName val="0"/>
          <c:showPercent val="0"/>
          <c:showBubbleSize val="0"/>
        </c:dLbls>
        <c:marker val="1"/>
        <c:smooth val="0"/>
        <c:axId val="7443088"/>
        <c:axId val="515740960"/>
      </c:lineChart>
      <c:catAx>
        <c:axId val="744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5740960"/>
        <c:crosses val="autoZero"/>
        <c:auto val="1"/>
        <c:lblAlgn val="ctr"/>
        <c:lblOffset val="100"/>
        <c:noMultiLvlLbl val="0"/>
      </c:catAx>
      <c:valAx>
        <c:axId val="515740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430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&amp; Churn Pattern Analytics in European Banking.xlsx]Credit Score Band Churn!PivotTable5</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800" b="0" i="0" u="none" strike="noStrike" cap="all" baseline="0"/>
              <a:t>Credit Score Band Churn</a:t>
            </a:r>
          </a:p>
          <a:p>
            <a:pPr>
              <a:defRPr/>
            </a:pPr>
            <a:endParaRPr lang="en-US"/>
          </a:p>
        </c:rich>
      </c:tx>
      <c:layout>
        <c:manualLayout>
          <c:xMode val="edge"/>
          <c:yMode val="edge"/>
          <c:x val="0.17631227758497009"/>
          <c:y val="8.7664041994750669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'Credit Score Band Churn'!$B$3</c:f>
              <c:strCache>
                <c:ptCount val="1"/>
                <c:pt idx="0">
                  <c:v>Total</c:v>
                </c:pt>
              </c:strCache>
            </c:strRef>
          </c:tx>
          <c:invertIfNegative val="0"/>
          <c:dPt>
            <c:idx val="0"/>
            <c:invertIfNegative val="0"/>
            <c:bubble3D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extLst>
              <c:ext xmlns:c16="http://schemas.microsoft.com/office/drawing/2014/chart" uri="{C3380CC4-5D6E-409C-BE32-E72D297353CC}">
                <c16:uniqueId val="{00000001-34A5-4BBB-8060-6D084763974B}"/>
              </c:ext>
            </c:extLst>
          </c:dPt>
          <c:dPt>
            <c:idx val="1"/>
            <c:invertIfNegative val="0"/>
            <c:bubble3D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extLst>
              <c:ext xmlns:c16="http://schemas.microsoft.com/office/drawing/2014/chart" uri="{C3380CC4-5D6E-409C-BE32-E72D297353CC}">
                <c16:uniqueId val="{00000003-34A5-4BBB-8060-6D084763974B}"/>
              </c:ext>
            </c:extLst>
          </c:dPt>
          <c:dPt>
            <c:idx val="2"/>
            <c:invertIfNegative val="0"/>
            <c:bubble3D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extLst>
              <c:ext xmlns:c16="http://schemas.microsoft.com/office/drawing/2014/chart" uri="{C3380CC4-5D6E-409C-BE32-E72D297353CC}">
                <c16:uniqueId val="{00000005-34A5-4BBB-8060-6D084763974B}"/>
              </c:ext>
            </c:extLst>
          </c:dPt>
          <c:dLbls>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4A5-4BBB-8060-6D084763974B}"/>
                </c:ext>
              </c:extLst>
            </c:dLbl>
            <c:dLbl>
              <c:idx val="1"/>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34A5-4BBB-8060-6D084763974B}"/>
                </c:ext>
              </c:extLst>
            </c:dLbl>
            <c:dLbl>
              <c:idx val="2"/>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34A5-4BBB-8060-6D084763974B}"/>
                </c:ext>
              </c:extLst>
            </c:dLbl>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'Credit Score Band Churn'!$A$4:$A$7</c:f>
              <c:strCache>
                <c:ptCount val="3"/>
                <c:pt idx="0">
                  <c:v>High</c:v>
                </c:pt>
                <c:pt idx="1">
                  <c:v>Low</c:v>
                </c:pt>
                <c:pt idx="2">
                  <c:v>Medium</c:v>
                </c:pt>
              </c:strCache>
            </c:strRef>
          </c:cat>
          <c:val>
            <c:numRef>
              <c:f>'Credit Score Band Churn'!$B$4:$B$7</c:f>
              <c:numCache>
                <c:formatCode>General</c:formatCode>
                <c:ptCount val="3"/>
                <c:pt idx="0">
                  <c:v>313</c:v>
                </c:pt>
                <c:pt idx="1">
                  <c:v>660</c:v>
                </c:pt>
                <c:pt idx="2">
                  <c:v>1064</c:v>
                </c:pt>
              </c:numCache>
            </c:numRef>
          </c:val>
          <c:extLst>
            <c:ext xmlns:c16="http://schemas.microsoft.com/office/drawing/2014/chart" uri="{C3380CC4-5D6E-409C-BE32-E72D297353CC}">
              <c16:uniqueId val="{00000006-34A5-4BBB-8060-6D084763974B}"/>
            </c:ext>
          </c:extLst>
        </c:ser>
        <c:dLbls>
          <c:showLegendKey val="0"/>
          <c:showVal val="1"/>
          <c:showCatName val="0"/>
          <c:showSerName val="0"/>
          <c:showPercent val="0"/>
          <c:showBubbleSize val="0"/>
        </c:dLbls>
        <c:gapWidth val="84"/>
        <c:gapDepth val="53"/>
        <c:shape val="box"/>
        <c:axId val="7484848"/>
        <c:axId val="515749120"/>
        <c:axId val="0"/>
      </c:bar3DChart>
      <c:catAx>
        <c:axId val="7484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5749120"/>
        <c:crosses val="autoZero"/>
        <c:auto val="1"/>
        <c:lblAlgn val="ctr"/>
        <c:lblOffset val="100"/>
        <c:noMultiLvlLbl val="0"/>
      </c:catAx>
      <c:valAx>
        <c:axId val="515749120"/>
        <c:scaling>
          <c:orientation val="minMax"/>
        </c:scaling>
        <c:delete val="1"/>
        <c:axPos val="l"/>
        <c:numFmt formatCode="General" sourceLinked="1"/>
        <c:majorTickMark val="out"/>
        <c:minorTickMark val="none"/>
        <c:tickLblPos val="nextTo"/>
        <c:crossAx val="748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&amp; Churn Pattern Analytics in European Banking.xlsx]Balance Segment Churn!PivotTable6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Balance Segment Churn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'Balance Segment Churn'!$B$3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BD-4C96-B3B5-AC8B5D4B22F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BD-4C96-B3B5-AC8B5D4B22F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0BD-4C96-B3B5-AC8B5D4B22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'Balance Segment Churn'!$A$4:$A$7</c:f>
              <c:strCache>
                <c:ptCount val="3"/>
                <c:pt idx="0">
                  <c:v>High Balance</c:v>
                </c:pt>
                <c:pt idx="1">
                  <c:v>Low Balance</c:v>
                </c:pt>
                <c:pt idx="2">
                  <c:v>Zero Balance</c:v>
                </c:pt>
              </c:strCache>
            </c:strRef>
          </c:cat>
          <c:val>
            <c:numRef>
              <c:f>'Balance Segment Churn'!$B$4:$B$7</c:f>
              <c:numCache>
                <c:formatCode>General</c:formatCode>
                <c:ptCount val="3"/>
                <c:pt idx="0">
                  <c:v>1211</c:v>
                </c:pt>
                <c:pt idx="1">
                  <c:v>326</c:v>
                </c:pt>
                <c:pt idx="2">
                  <c:v>500</c:v>
                </c:pt>
              </c:numCache>
            </c:numRef>
          </c:val>
          <c:extLst>
            <c:ext xmlns:c16="http://schemas.microsoft.com/office/drawing/2014/chart" uri="{C3380CC4-5D6E-409C-BE32-E72D297353CC}">
              <c16:uniqueId val="{00000006-A0BD-4C96-B3B5-AC8B5D4B22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&amp; Churn Pattern Analytics in European Banking.xlsx]Active vs Inactive Customers!PivotTable7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Active vs Inactive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'Active vs Inactive Customers'!$B$3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052-4852-92E7-C0AE3351C3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052-4852-92E7-C0AE3351C3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'Active vs Inactive Customers'!$A$4:$A$6</c:f>
              <c:strCache>
                <c:ptCount val="2"/>
                <c:pt idx="0">
                  <c:v>0</c:v>
                </c:pt>
                <c:pt idx="1">
                  <c:v>1</c:v>
                </c:pt>
              </c:strCache>
            </c:strRef>
          </c:cat>
          <c:val>
            <c:numRef>
              <c:f>'Active vs Inactive Customers'!$B$4:$B$6</c:f>
              <c:numCache>
                <c:formatCode>General</c:formatCode>
                <c:ptCount val="2"/>
                <c:pt idx="0">
                  <c:v>1302</c:v>
                </c:pt>
                <c:pt idx="1">
                  <c:v>735</c:v>
                </c:pt>
              </c:numCache>
            </c:numRef>
          </c:val>
          <c:extLst>
            <c:ext xmlns:c16="http://schemas.microsoft.com/office/drawing/2014/chart" uri="{C3380CC4-5D6E-409C-BE32-E72D297353CC}">
              <c16:uniqueId val="{00000004-7052-4852-92E7-C0AE3351C36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&amp; Churn Pattern Analytics in European Banking.xlsx]Sheet36!PivotTable8</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Sheet36!$B$10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Sheet36!$A$11:$A$13</c:f>
              <c:strCache>
                <c:ptCount val="2"/>
                <c:pt idx="0">
                  <c:v>High Value</c:v>
                </c:pt>
                <c:pt idx="1">
                  <c:v>Normal</c:v>
                </c:pt>
              </c:strCache>
            </c:strRef>
          </c:cat>
          <c:val>
            <c:numRef>
              <c:f>Sheet36!$B$11:$B$13</c:f>
              <c:numCache>
                <c:formatCode>General</c:formatCode>
                <c:ptCount val="2"/>
                <c:pt idx="0">
                  <c:v>4799</c:v>
                </c:pt>
                <c:pt idx="1">
                  <c:v>5201</c:v>
                </c:pt>
              </c:numCache>
            </c:numRef>
          </c:val>
          <c:extLst>
            <c:ext xmlns:c16="http://schemas.microsoft.com/office/drawing/2014/chart" uri="{C3380CC4-5D6E-409C-BE32-E72D297353CC}">
              <c16:uniqueId val="{00000007-9807-430A-9B81-9861A74C7962}"/>
            </c:ext>
          </c:extLst>
        </c:ser>
        <c:dLbls>
          <c:dLblPos val="outEnd"/>
          <c:showLegendKey val="0"/>
          <c:showVal val="1"/>
          <c:showCatName val="0"/>
          <c:showSerName val="0"/>
          <c:showPercent val="0"/>
          <c:showBubbleSize val="0"/>
        </c:dLbls>
        <c:gapWidth val="115"/>
        <c:overlap val="-20"/>
        <c:axId val="494266816"/>
        <c:axId val="192893184"/>
      </c:barChart>
      <c:catAx>
        <c:axId val="494266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93184"/>
        <c:crosses val="autoZero"/>
        <c:auto val="1"/>
        <c:lblAlgn val="ctr"/>
        <c:lblOffset val="100"/>
        <c:noMultiLvlLbl val="0"/>
      </c:catAx>
      <c:valAx>
        <c:axId val="19289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426681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&amp; Churn Pattern Analytics in European Banking.xlsx]Sheet36!PivotTable9</c:name>
    <c:fmtId val="4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Sheet36!$B$17</c:f>
              <c:strCache>
                <c:ptCount val="1"/>
                <c:pt idx="0">
                  <c:v>Sum of Estimated Salary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Sheet36!$A$18:$A$20</c:f>
              <c:strCache>
                <c:ptCount val="2"/>
                <c:pt idx="0">
                  <c:v>0</c:v>
                </c:pt>
                <c:pt idx="1">
                  <c:v>1</c:v>
                </c:pt>
              </c:strCache>
            </c:strRef>
          </c:cat>
          <c:val>
            <c:numRef>
              <c:f>Sheet36!$B$18:$B$20</c:f>
              <c:numCache>
                <c:formatCode>General</c:formatCode>
                <c:ptCount val="2"/>
                <c:pt idx="0">
                  <c:v>794216769</c:v>
                </c:pt>
                <c:pt idx="1">
                  <c:v>206685595</c:v>
                </c:pt>
              </c:numCache>
            </c:numRef>
          </c:val>
          <c:extLst>
            <c:ext xmlns:c16="http://schemas.microsoft.com/office/drawing/2014/chart" uri="{C3380CC4-5D6E-409C-BE32-E72D297353CC}">
              <c16:uniqueId val="{00000000-6036-4881-A76A-6B85461A35F5}"/>
            </c:ext>
          </c:extLst>
        </c:ser>
        <c:ser>
          <c:idx val="1"/>
          <c:order val="1"/>
          <c:tx>
            <c:strRef>
              <c:f>Sheet36!$C$17</c:f>
              <c:strCache>
                <c:ptCount val="1"/>
                <c:pt idx="0">
                  <c:v>Sum of Balance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Sheet36!$A$18:$A$20</c:f>
              <c:strCache>
                <c:ptCount val="2"/>
                <c:pt idx="0">
                  <c:v>0</c:v>
                </c:pt>
                <c:pt idx="1">
                  <c:v>1</c:v>
                </c:pt>
              </c:strCache>
            </c:strRef>
          </c:cat>
          <c:val>
            <c:numRef>
              <c:f>Sheet36!$C$18:$C$20</c:f>
              <c:numCache>
                <c:formatCode>General</c:formatCode>
                <c:ptCount val="2"/>
                <c:pt idx="0">
                  <c:v>579270839</c:v>
                </c:pt>
                <c:pt idx="1">
                  <c:v>185588092</c:v>
                </c:pt>
              </c:numCache>
            </c:numRef>
          </c:val>
          <c:extLst>
            <c:ext xmlns:c16="http://schemas.microsoft.com/office/drawing/2014/chart" uri="{C3380CC4-5D6E-409C-BE32-E72D297353CC}">
              <c16:uniqueId val="{00000001-6036-4881-A76A-6B85461A35F5}"/>
            </c:ext>
          </c:extLst>
        </c:ser>
        <c:dLbls>
          <c:dLblPos val="outEnd"/>
          <c:showLegendKey val="0"/>
          <c:showVal val="1"/>
          <c:showCatName val="0"/>
          <c:showSerName val="0"/>
          <c:showPercent val="0"/>
          <c:showBubbleSize val="0"/>
        </c:dLbls>
        <c:gapWidth val="100"/>
        <c:overlap val="-24"/>
        <c:axId val="494216240"/>
        <c:axId val="192871104"/>
      </c:barChart>
      <c:catAx>
        <c:axId val="494216240"/>
        <c:scaling>
          <c:orientation val="minMax"/>
        </c:scaling>
        <c:delete val="1"/>
        <c:axPos val="b"/>
        <c:numFmt formatCode="General" sourceLinked="1"/>
        <c:majorTickMark val="out"/>
        <c:minorTickMark val="none"/>
        <c:tickLblPos val="nextTo"/>
        <c:crossAx val="192871104"/>
        <c:crosses val="autoZero"/>
        <c:auto val="1"/>
        <c:lblAlgn val="ctr"/>
        <c:lblOffset val="100"/>
        <c:noMultiLvlLbl val="0"/>
      </c:catAx>
      <c:valAx>
        <c:axId val="192871104"/>
        <c:scaling>
          <c:orientation val="minMax"/>
        </c:scaling>
        <c:delete val="1"/>
        <c:axPos val="l"/>
        <c:numFmt formatCode="General" sourceLinked="1"/>
        <c:majorTickMark val="out"/>
        <c:minorTickMark val="none"/>
        <c:tickLblPos val="nextTo"/>
        <c:crossAx val="49421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47625</xdr:rowOff>
    </xdr:from>
    <xdr:to>
      <xdr:col>8</xdr:col>
      <xdr:colOff>381000</xdr:colOff>
      <xdr:row>6</xdr:row>
      <xdr:rowOff>0</xdr:rowOff>
    </xdr:to>
    <mc:AlternateContent xmlns:mc="http://schemas.openxmlformats.org/markup-compatibility/2006" xmlns:a14="http://schemas.microsoft.com/office/drawing/2010/main">
      <mc:Choice Requires="a14">
        <xdr:graphicFrame macro="">
          <xdr:nvGraphicFramePr>
            <xdr:cNvPr id="4" name="Geography 1">
              <a:extLst>
                <a:ext uri="{FF2B5EF4-FFF2-40B4-BE49-F238E27FC236}">
                  <a16:creationId xmlns:a16="http://schemas.microsoft.com/office/drawing/2014/main" id="{2EBC73B3-AB37-409F-A1BE-641CE0806D56}"/>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4133850" y="428625"/>
              <a:ext cx="2209800" cy="71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135730</xdr:colOff>
      <xdr:row>154</xdr:row>
      <xdr:rowOff>0</xdr:rowOff>
    </xdr:from>
    <xdr:to>
      <xdr:col>13</xdr:col>
      <xdr:colOff>5800</xdr:colOff>
      <xdr:row>158</xdr:row>
      <xdr:rowOff>0</xdr:rowOff>
    </xdr:to>
    <mc:AlternateContent xmlns:mc="http://schemas.openxmlformats.org/markup-compatibility/2006" xmlns:sle15="http://schemas.microsoft.com/office/drawing/2012/slicer">
      <mc:Choice Requires="sle15">
        <xdr:graphicFrame macro="">
          <xdr:nvGraphicFramePr>
            <xdr:cNvPr id="3" name="Geography">
              <a:extLst>
                <a:ext uri="{FF2B5EF4-FFF2-40B4-BE49-F238E27FC236}">
                  <a16:creationId xmlns:a16="http://schemas.microsoft.com/office/drawing/2014/main" id="{CD2F4FBB-B799-85C4-A02D-BD4FE4CC5914}"/>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8500634" y="30089231"/>
              <a:ext cx="3216031" cy="7815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161925</xdr:colOff>
      <xdr:row>2</xdr:row>
      <xdr:rowOff>0</xdr:rowOff>
    </xdr:from>
    <xdr:to>
      <xdr:col>23</xdr:col>
      <xdr:colOff>0</xdr:colOff>
      <xdr:row>4</xdr:row>
      <xdr:rowOff>0</xdr:rowOff>
    </xdr:to>
    <xdr:sp macro="" textlink="">
      <xdr:nvSpPr>
        <xdr:cNvPr id="2" name="TextBox 1">
          <a:extLst>
            <a:ext uri="{FF2B5EF4-FFF2-40B4-BE49-F238E27FC236}">
              <a16:creationId xmlns:a16="http://schemas.microsoft.com/office/drawing/2014/main" id="{B900489E-CE17-75C2-79FF-6717B77C6A70}"/>
            </a:ext>
          </a:extLst>
        </xdr:cNvPr>
        <xdr:cNvSpPr txBox="1"/>
      </xdr:nvSpPr>
      <xdr:spPr>
        <a:xfrm>
          <a:off x="161925" y="179294"/>
          <a:ext cx="14260046" cy="381000"/>
        </a:xfrm>
        <a:prstGeom prst="rect">
          <a:avLst/>
        </a:prstGeom>
        <a:solidFill>
          <a:schemeClr val="bg2"/>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i="0">
              <a:solidFill>
                <a:schemeClr val="dk1"/>
              </a:solidFill>
              <a:effectLst/>
              <a:latin typeface="+mn-lt"/>
              <a:ea typeface="+mn-ea"/>
              <a:cs typeface="+mn-cs"/>
            </a:rPr>
            <a:t>Customer Segmentation &amp; Churn Pattern Analytics in European Banking  </a:t>
          </a:r>
        </a:p>
        <a:p>
          <a:endParaRPr lang="en-IN" sz="2000" b="1"/>
        </a:p>
      </xdr:txBody>
    </xdr:sp>
    <xdr:clientData/>
  </xdr:twoCellAnchor>
  <xdr:twoCellAnchor>
    <xdr:from>
      <xdr:col>0</xdr:col>
      <xdr:colOff>163048</xdr:colOff>
      <xdr:row>4</xdr:row>
      <xdr:rowOff>145677</xdr:rowOff>
    </xdr:from>
    <xdr:to>
      <xdr:col>2</xdr:col>
      <xdr:colOff>381001</xdr:colOff>
      <xdr:row>7</xdr:row>
      <xdr:rowOff>150177</xdr:rowOff>
    </xdr:to>
    <xdr:sp macro="" textlink="Sheet36!B2">
      <xdr:nvSpPr>
        <xdr:cNvPr id="3" name="Rectangle: Rounded Corners 2">
          <a:extLst>
            <a:ext uri="{FF2B5EF4-FFF2-40B4-BE49-F238E27FC236}">
              <a16:creationId xmlns:a16="http://schemas.microsoft.com/office/drawing/2014/main" id="{6090880D-C68B-7CB9-18DE-20A9B02582F6}"/>
            </a:ext>
          </a:extLst>
        </xdr:cNvPr>
        <xdr:cNvSpPr/>
      </xdr:nvSpPr>
      <xdr:spPr>
        <a:xfrm>
          <a:off x="163048" y="705971"/>
          <a:ext cx="1428188" cy="576000"/>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ysClr val="windowText" lastClr="000000"/>
              </a:solidFill>
              <a:latin typeface="Calibri"/>
              <a:ea typeface="Calibri"/>
              <a:cs typeface="Calibri"/>
            </a:rPr>
            <a:t>   Total Customer</a:t>
          </a:r>
        </a:p>
        <a:p>
          <a:pPr algn="l"/>
          <a:r>
            <a:rPr lang="en-US" sz="1200" b="1" i="0" u="none" strike="noStrike">
              <a:solidFill>
                <a:sysClr val="windowText" lastClr="000000"/>
              </a:solidFill>
              <a:latin typeface="Calibri"/>
              <a:ea typeface="Calibri"/>
              <a:cs typeface="Calibri"/>
            </a:rPr>
            <a:t>           </a:t>
          </a:r>
          <a:fld id="{06774329-2EFA-45AC-970C-85DF7E1E2201}" type="TxLink">
            <a:rPr lang="en-US" sz="1200" b="1" i="0" u="none" strike="noStrike">
              <a:solidFill>
                <a:sysClr val="windowText" lastClr="000000"/>
              </a:solidFill>
              <a:latin typeface="Calibri"/>
              <a:ea typeface="Calibri"/>
              <a:cs typeface="Calibri"/>
            </a:rPr>
            <a:pPr algn="l"/>
            <a:t>10000</a:t>
          </a:fld>
          <a:endParaRPr lang="en-IN" sz="1200" b="1" u="none">
            <a:solidFill>
              <a:sysClr val="windowText" lastClr="000000"/>
            </a:solidFill>
          </a:endParaRPr>
        </a:p>
      </xdr:txBody>
    </xdr:sp>
    <xdr:clientData/>
  </xdr:twoCellAnchor>
  <xdr:twoCellAnchor>
    <xdr:from>
      <xdr:col>2</xdr:col>
      <xdr:colOff>515471</xdr:colOff>
      <xdr:row>4</xdr:row>
      <xdr:rowOff>145677</xdr:rowOff>
    </xdr:from>
    <xdr:to>
      <xdr:col>5</xdr:col>
      <xdr:colOff>257736</xdr:colOff>
      <xdr:row>7</xdr:row>
      <xdr:rowOff>145677</xdr:rowOff>
    </xdr:to>
    <xdr:sp macro="" textlink="$I$1">
      <xdr:nvSpPr>
        <xdr:cNvPr id="4" name="Rectangle: Rounded Corners 3">
          <a:extLst>
            <a:ext uri="{FF2B5EF4-FFF2-40B4-BE49-F238E27FC236}">
              <a16:creationId xmlns:a16="http://schemas.microsoft.com/office/drawing/2014/main" id="{F5D9D19A-6FB9-464D-AC74-A671D1F0A3B6}"/>
            </a:ext>
          </a:extLst>
        </xdr:cNvPr>
        <xdr:cNvSpPr/>
      </xdr:nvSpPr>
      <xdr:spPr>
        <a:xfrm>
          <a:off x="1725706" y="705971"/>
          <a:ext cx="1557618" cy="571500"/>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u="none" strike="noStrike">
              <a:solidFill>
                <a:srgbClr val="000000"/>
              </a:solidFill>
              <a:latin typeface="Calibri"/>
              <a:ea typeface="Calibri"/>
              <a:cs typeface="Calibri"/>
            </a:rPr>
            <a:t>  Churned Customer</a:t>
          </a:r>
        </a:p>
        <a:p>
          <a:r>
            <a:rPr lang="en-US" sz="1200" b="1" i="0" u="none" strike="noStrike">
              <a:solidFill>
                <a:srgbClr val="000000"/>
              </a:solidFill>
              <a:latin typeface="Calibri"/>
              <a:ea typeface="Calibri"/>
              <a:cs typeface="Calibri"/>
            </a:rPr>
            <a:t>           </a:t>
          </a:r>
          <a:r>
            <a:rPr lang="en-US" sz="1200" b="1" i="0" u="none" strike="noStrike" baseline="0">
              <a:solidFill>
                <a:srgbClr val="000000"/>
              </a:solidFill>
              <a:latin typeface="Calibri"/>
              <a:ea typeface="Calibri"/>
              <a:cs typeface="Calibri"/>
            </a:rPr>
            <a:t>  </a:t>
          </a:r>
          <a:r>
            <a:rPr lang="en-US" sz="1200" b="1" i="0" u="none" strike="noStrike">
              <a:solidFill>
                <a:srgbClr val="000000"/>
              </a:solidFill>
              <a:latin typeface="Calibri"/>
              <a:ea typeface="Calibri"/>
              <a:cs typeface="Calibri"/>
            </a:rPr>
            <a:t>  </a:t>
          </a:r>
          <a:fld id="{0CBB14F7-84E5-4E28-97C3-3B1C853B5456}" type="TxLink">
            <a:rPr lang="en-US" sz="1200" b="1" i="0" u="none" strike="noStrike">
              <a:solidFill>
                <a:srgbClr val="000000"/>
              </a:solidFill>
              <a:latin typeface="Calibri"/>
              <a:ea typeface="Calibri"/>
              <a:cs typeface="Calibri"/>
            </a:rPr>
            <a:pPr/>
            <a:t>2037</a:t>
          </a:fld>
          <a:endParaRPr lang="en-US" sz="1200" b="1">
            <a:solidFill>
              <a:schemeClr val="tx1"/>
            </a:solidFill>
          </a:endParaRPr>
        </a:p>
      </xdr:txBody>
    </xdr:sp>
    <xdr:clientData/>
  </xdr:twoCellAnchor>
  <xdr:twoCellAnchor>
    <xdr:from>
      <xdr:col>5</xdr:col>
      <xdr:colOff>381001</xdr:colOff>
      <xdr:row>4</xdr:row>
      <xdr:rowOff>141177</xdr:rowOff>
    </xdr:from>
    <xdr:to>
      <xdr:col>8</xdr:col>
      <xdr:colOff>212912</xdr:colOff>
      <xdr:row>7</xdr:row>
      <xdr:rowOff>145677</xdr:rowOff>
    </xdr:to>
    <xdr:sp macro="" textlink="$J$1">
      <xdr:nvSpPr>
        <xdr:cNvPr id="5" name="Rectangle: Rounded Corners 4">
          <a:extLst>
            <a:ext uri="{FF2B5EF4-FFF2-40B4-BE49-F238E27FC236}">
              <a16:creationId xmlns:a16="http://schemas.microsoft.com/office/drawing/2014/main" id="{1EF6A1E6-C200-4A1D-A42C-EB5909E4F383}"/>
            </a:ext>
          </a:extLst>
        </xdr:cNvPr>
        <xdr:cNvSpPr/>
      </xdr:nvSpPr>
      <xdr:spPr>
        <a:xfrm>
          <a:off x="3406589" y="701471"/>
          <a:ext cx="1647264" cy="576000"/>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u="none" strike="noStrike">
              <a:solidFill>
                <a:srgbClr val="000000"/>
              </a:solidFill>
              <a:latin typeface="Calibri"/>
              <a:ea typeface="Calibri"/>
              <a:cs typeface="Calibri"/>
            </a:rPr>
            <a:t>  Retained Customers</a:t>
          </a:r>
        </a:p>
        <a:p>
          <a:r>
            <a:rPr lang="en-US" sz="1200" b="1" i="0" u="none" strike="noStrike">
              <a:solidFill>
                <a:srgbClr val="000000"/>
              </a:solidFill>
              <a:latin typeface="Calibri"/>
              <a:ea typeface="Calibri"/>
              <a:cs typeface="Calibri"/>
            </a:rPr>
            <a:t>                </a:t>
          </a:r>
          <a:fld id="{F8A823C7-7490-40A7-8170-A6A650DBA811}" type="TxLink">
            <a:rPr lang="en-US" sz="1200" b="1" i="0" u="none" strike="noStrike">
              <a:solidFill>
                <a:srgbClr val="000000"/>
              </a:solidFill>
              <a:latin typeface="Calibri"/>
              <a:ea typeface="Calibri"/>
              <a:cs typeface="Calibri"/>
            </a:rPr>
            <a:pPr/>
            <a:t>7963</a:t>
          </a:fld>
          <a:endParaRPr lang="en-IN" sz="1200" b="1">
            <a:solidFill>
              <a:schemeClr val="tx1"/>
            </a:solidFill>
          </a:endParaRPr>
        </a:p>
      </xdr:txBody>
    </xdr:sp>
    <xdr:clientData/>
  </xdr:twoCellAnchor>
  <xdr:twoCellAnchor>
    <xdr:from>
      <xdr:col>8</xdr:col>
      <xdr:colOff>336176</xdr:colOff>
      <xdr:row>4</xdr:row>
      <xdr:rowOff>150504</xdr:rowOff>
    </xdr:from>
    <xdr:to>
      <xdr:col>11</xdr:col>
      <xdr:colOff>369794</xdr:colOff>
      <xdr:row>7</xdr:row>
      <xdr:rowOff>155004</xdr:rowOff>
    </xdr:to>
    <xdr:sp macro="" textlink="Sheet36!$E$2">
      <xdr:nvSpPr>
        <xdr:cNvPr id="6" name="Rectangle: Rounded Corners 5">
          <a:extLst>
            <a:ext uri="{FF2B5EF4-FFF2-40B4-BE49-F238E27FC236}">
              <a16:creationId xmlns:a16="http://schemas.microsoft.com/office/drawing/2014/main" id="{8333E294-1D5B-41C5-9B0B-352FF18D4713}"/>
            </a:ext>
          </a:extLst>
        </xdr:cNvPr>
        <xdr:cNvSpPr/>
      </xdr:nvSpPr>
      <xdr:spPr>
        <a:xfrm>
          <a:off x="5177117" y="710798"/>
          <a:ext cx="1848971" cy="576000"/>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u="none" strike="noStrike">
              <a:solidFill>
                <a:srgbClr val="000000"/>
              </a:solidFill>
              <a:latin typeface="+mn-lt"/>
              <a:ea typeface="Calibri"/>
              <a:cs typeface="Calibri"/>
            </a:rPr>
            <a:t>Overall churn customer</a:t>
          </a:r>
        </a:p>
        <a:p>
          <a:r>
            <a:rPr lang="en-US" sz="1200" b="1" i="0" u="none" strike="noStrike">
              <a:solidFill>
                <a:srgbClr val="000000"/>
              </a:solidFill>
              <a:latin typeface="Calibri"/>
              <a:ea typeface="Calibri"/>
              <a:cs typeface="Calibri"/>
            </a:rPr>
            <a:t>                 </a:t>
          </a:r>
          <a:fld id="{D544623D-B73A-438A-9C39-0B8C4A3DD8F4}" type="TxLink">
            <a:rPr lang="en-US" sz="1200" b="1" i="0" u="none" strike="noStrike">
              <a:solidFill>
                <a:srgbClr val="000000"/>
              </a:solidFill>
              <a:latin typeface="Calibri"/>
              <a:ea typeface="Calibri"/>
              <a:cs typeface="Calibri"/>
            </a:rPr>
            <a:pPr/>
            <a:t>20%</a:t>
          </a:fld>
          <a:endParaRPr lang="en-IN" sz="1400" b="1">
            <a:solidFill>
              <a:schemeClr val="tx1"/>
            </a:solidFill>
          </a:endParaRPr>
        </a:p>
      </xdr:txBody>
    </xdr:sp>
    <xdr:clientData/>
  </xdr:twoCellAnchor>
  <xdr:twoCellAnchor>
    <xdr:from>
      <xdr:col>0</xdr:col>
      <xdr:colOff>145677</xdr:colOff>
      <xdr:row>9</xdr:row>
      <xdr:rowOff>0</xdr:rowOff>
    </xdr:from>
    <xdr:to>
      <xdr:col>8</xdr:col>
      <xdr:colOff>44824</xdr:colOff>
      <xdr:row>22</xdr:row>
      <xdr:rowOff>0</xdr:rowOff>
    </xdr:to>
    <xdr:graphicFrame macro="">
      <xdr:nvGraphicFramePr>
        <xdr:cNvPr id="10" name="Chart 9">
          <a:extLst>
            <a:ext uri="{FF2B5EF4-FFF2-40B4-BE49-F238E27FC236}">
              <a16:creationId xmlns:a16="http://schemas.microsoft.com/office/drawing/2014/main" id="{0C0C617E-9691-4D45-A457-D33B54299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246530</xdr:colOff>
      <xdr:row>8</xdr:row>
      <xdr:rowOff>168088</xdr:rowOff>
    </xdr:from>
    <xdr:to>
      <xdr:col>22</xdr:col>
      <xdr:colOff>601261</xdr:colOff>
      <xdr:row>21</xdr:row>
      <xdr:rowOff>168088</xdr:rowOff>
    </xdr:to>
    <xdr:graphicFrame macro="">
      <xdr:nvGraphicFramePr>
        <xdr:cNvPr id="11" name="Chart 10">
          <a:extLst>
            <a:ext uri="{FF2B5EF4-FFF2-40B4-BE49-F238E27FC236}">
              <a16:creationId xmlns:a16="http://schemas.microsoft.com/office/drawing/2014/main" id="{B98B689E-23E7-41E3-9B81-C4F846DBD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201705</xdr:colOff>
      <xdr:row>9</xdr:row>
      <xdr:rowOff>0</xdr:rowOff>
    </xdr:from>
    <xdr:to>
      <xdr:col>15</xdr:col>
      <xdr:colOff>112058</xdr:colOff>
      <xdr:row>22</xdr:row>
      <xdr:rowOff>0</xdr:rowOff>
    </xdr:to>
    <xdr:graphicFrame macro="">
      <xdr:nvGraphicFramePr>
        <xdr:cNvPr id="12" name="Chart 11">
          <a:extLst>
            <a:ext uri="{FF2B5EF4-FFF2-40B4-BE49-F238E27FC236}">
              <a16:creationId xmlns:a16="http://schemas.microsoft.com/office/drawing/2014/main" id="{02DCAC62-969A-470E-BCDE-C7D88C081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136507</xdr:colOff>
      <xdr:row>22</xdr:row>
      <xdr:rowOff>67235</xdr:rowOff>
    </xdr:from>
    <xdr:to>
      <xdr:col>8</xdr:col>
      <xdr:colOff>67235</xdr:colOff>
      <xdr:row>34</xdr:row>
      <xdr:rowOff>145677</xdr:rowOff>
    </xdr:to>
    <xdr:graphicFrame macro="">
      <xdr:nvGraphicFramePr>
        <xdr:cNvPr id="13" name="Chart 12">
          <a:extLst>
            <a:ext uri="{FF2B5EF4-FFF2-40B4-BE49-F238E27FC236}">
              <a16:creationId xmlns:a16="http://schemas.microsoft.com/office/drawing/2014/main" id="{50734F38-0827-4E1E-8CD7-9D890CEEA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207819</xdr:colOff>
      <xdr:row>35</xdr:row>
      <xdr:rowOff>124282</xdr:rowOff>
    </xdr:from>
    <xdr:to>
      <xdr:col>8</xdr:col>
      <xdr:colOff>41562</xdr:colOff>
      <xdr:row>50</xdr:row>
      <xdr:rowOff>17317</xdr:rowOff>
    </xdr:to>
    <xdr:graphicFrame macro="">
      <xdr:nvGraphicFramePr>
        <xdr:cNvPr id="14" name="Chart 13">
          <a:extLst>
            <a:ext uri="{FF2B5EF4-FFF2-40B4-BE49-F238E27FC236}">
              <a16:creationId xmlns:a16="http://schemas.microsoft.com/office/drawing/2014/main" id="{3A85178A-917C-496A-AE9C-4DB4635C0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280147</xdr:colOff>
      <xdr:row>22</xdr:row>
      <xdr:rowOff>78441</xdr:rowOff>
    </xdr:from>
    <xdr:to>
      <xdr:col>23</xdr:col>
      <xdr:colOff>4075</xdr:colOff>
      <xdr:row>34</xdr:row>
      <xdr:rowOff>156883</xdr:rowOff>
    </xdr:to>
    <xdr:graphicFrame macro="">
      <xdr:nvGraphicFramePr>
        <xdr:cNvPr id="15" name="Chart 14">
          <a:extLst>
            <a:ext uri="{FF2B5EF4-FFF2-40B4-BE49-F238E27FC236}">
              <a16:creationId xmlns:a16="http://schemas.microsoft.com/office/drawing/2014/main" id="{601C2F08-42AF-4934-A3D0-ECA63BB05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218443</xdr:colOff>
      <xdr:row>22</xdr:row>
      <xdr:rowOff>89487</xdr:rowOff>
    </xdr:from>
    <xdr:to>
      <xdr:col>15</xdr:col>
      <xdr:colOff>145677</xdr:colOff>
      <xdr:row>34</xdr:row>
      <xdr:rowOff>156882</xdr:rowOff>
    </xdr:to>
    <xdr:graphicFrame macro="">
      <xdr:nvGraphicFramePr>
        <xdr:cNvPr id="16" name="Chart 15">
          <a:extLst>
            <a:ext uri="{FF2B5EF4-FFF2-40B4-BE49-F238E27FC236}">
              <a16:creationId xmlns:a16="http://schemas.microsoft.com/office/drawing/2014/main" id="{1DD1995E-A2D5-4F0B-B150-B43B47CD1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381000</xdr:colOff>
      <xdr:row>4</xdr:row>
      <xdr:rowOff>134472</xdr:rowOff>
    </xdr:from>
    <xdr:to>
      <xdr:col>22</xdr:col>
      <xdr:colOff>582706</xdr:colOff>
      <xdr:row>7</xdr:row>
      <xdr:rowOff>145678</xdr:rowOff>
    </xdr:to>
    <mc:AlternateContent xmlns:mc="http://schemas.openxmlformats.org/markup-compatibility/2006" xmlns:a14="http://schemas.microsoft.com/office/drawing/2010/main">
      <mc:Choice Requires="a14">
        <xdr:graphicFrame macro="">
          <xdr:nvGraphicFramePr>
            <xdr:cNvPr id="9" name="Geography 2">
              <a:extLst>
                <a:ext uri="{FF2B5EF4-FFF2-40B4-BE49-F238E27FC236}">
                  <a16:creationId xmlns:a16="http://schemas.microsoft.com/office/drawing/2014/main" id="{F37EFFFF-B2D6-4563-A5F6-8CF838E4995C}"/>
                </a:ext>
              </a:extLst>
            </xdr:cNvPr>
            <xdr:cNvGraphicFramePr/>
          </xdr:nvGraphicFramePr>
          <xdr:xfrm>
            <a:off x="0" y="0"/>
            <a:ext cx="0" cy="0"/>
          </xdr:xfrm>
          <a:graphic>
            <a:graphicData uri="http://schemas.microsoft.com/office/drawing/2010/slicer">
              <sle:slicer xmlns:sle="http://schemas.microsoft.com/office/drawing/2010/slicer" name="Geography 2"/>
            </a:graphicData>
          </a:graphic>
        </xdr:graphicFrame>
      </mc:Choice>
      <mc:Fallback xmlns="">
        <xdr:sp macro="" textlink="">
          <xdr:nvSpPr>
            <xdr:cNvPr id="0" name=""/>
            <xdr:cNvSpPr>
              <a:spLocks noTextEdit="1"/>
            </xdr:cNvSpPr>
          </xdr:nvSpPr>
          <xdr:spPr>
            <a:xfrm>
              <a:off x="8751794" y="694766"/>
              <a:ext cx="5647765" cy="582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155864</xdr:colOff>
      <xdr:row>35</xdr:row>
      <xdr:rowOff>98203</xdr:rowOff>
    </xdr:from>
    <xdr:to>
      <xdr:col>15</xdr:col>
      <xdr:colOff>170330</xdr:colOff>
      <xdr:row>49</xdr:row>
      <xdr:rowOff>174403</xdr:rowOff>
    </xdr:to>
    <xdr:graphicFrame macro="">
      <xdr:nvGraphicFramePr>
        <xdr:cNvPr id="17" name="Chart 16">
          <a:extLst>
            <a:ext uri="{FF2B5EF4-FFF2-40B4-BE49-F238E27FC236}">
              <a16:creationId xmlns:a16="http://schemas.microsoft.com/office/drawing/2014/main" id="{27EFB344-A98A-41CA-A2AD-3CB26B7C0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443753</xdr:colOff>
      <xdr:row>4</xdr:row>
      <xdr:rowOff>157227</xdr:rowOff>
    </xdr:from>
    <xdr:to>
      <xdr:col>13</xdr:col>
      <xdr:colOff>224118</xdr:colOff>
      <xdr:row>7</xdr:row>
      <xdr:rowOff>161727</xdr:rowOff>
    </xdr:to>
    <xdr:sp macro="" textlink="$O$7">
      <xdr:nvSpPr>
        <xdr:cNvPr id="19" name="Rectangle: Rounded Corners 18">
          <a:extLst>
            <a:ext uri="{FF2B5EF4-FFF2-40B4-BE49-F238E27FC236}">
              <a16:creationId xmlns:a16="http://schemas.microsoft.com/office/drawing/2014/main" id="{99E3B214-439D-492C-B242-AEFC79CE93E2}"/>
            </a:ext>
          </a:extLst>
        </xdr:cNvPr>
        <xdr:cNvSpPr/>
      </xdr:nvSpPr>
      <xdr:spPr>
        <a:xfrm>
          <a:off x="7100047" y="717521"/>
          <a:ext cx="1494865" cy="576000"/>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b="1" u="none">
              <a:solidFill>
                <a:sysClr val="windowText" lastClr="000000"/>
              </a:solidFill>
            </a:rPr>
            <a:t>   Revenue at Risk</a:t>
          </a:r>
          <a:endParaRPr lang="en-US" sz="1200" b="1" i="0" u="none" strike="noStrike">
            <a:solidFill>
              <a:sysClr val="windowText" lastClr="000000"/>
            </a:solidFill>
            <a:latin typeface="Calibri"/>
            <a:ea typeface="Calibri"/>
            <a:cs typeface="Calibri"/>
          </a:endParaRPr>
        </a:p>
        <a:p>
          <a:r>
            <a:rPr lang="en-US" sz="1200" b="1" i="0" u="none" strike="noStrike">
              <a:solidFill>
                <a:sysClr val="windowText" lastClr="000000"/>
              </a:solidFill>
              <a:latin typeface="Calibri"/>
              <a:ea typeface="Calibri"/>
              <a:cs typeface="Calibri"/>
            </a:rPr>
            <a:t>        </a:t>
          </a:r>
          <a:fld id="{29A2B767-0D71-4223-ACA2-2868B8F5FCBC}" type="TxLink">
            <a:rPr lang="en-US" sz="1200" b="1" i="0" u="none" strike="noStrike">
              <a:solidFill>
                <a:sysClr val="windowText" lastClr="000000"/>
              </a:solidFill>
              <a:latin typeface="Calibri"/>
              <a:ea typeface="Calibri"/>
              <a:cs typeface="Calibri"/>
            </a:rPr>
            <a:pPr/>
            <a:t>185588092</a:t>
          </a:fld>
          <a:endParaRPr lang="en-IN" sz="1200" b="1" u="none">
            <a:solidFill>
              <a:sysClr val="windowText" lastClr="000000"/>
            </a:solidFill>
          </a:endParaRPr>
        </a:p>
      </xdr:txBody>
    </xdr:sp>
    <xdr:clientData/>
  </xdr:twoCellAnchor>
  <xdr:twoCellAnchor>
    <xdr:from>
      <xdr:col>15</xdr:col>
      <xdr:colOff>329045</xdr:colOff>
      <xdr:row>35</xdr:row>
      <xdr:rowOff>138546</xdr:rowOff>
    </xdr:from>
    <xdr:to>
      <xdr:col>23</xdr:col>
      <xdr:colOff>51954</xdr:colOff>
      <xdr:row>50</xdr:row>
      <xdr:rowOff>24246</xdr:rowOff>
    </xdr:to>
    <xdr:graphicFrame macro="">
      <xdr:nvGraphicFramePr>
        <xdr:cNvPr id="20" name="Chart 19">
          <a:extLst>
            <a:ext uri="{FF2B5EF4-FFF2-40B4-BE49-F238E27FC236}">
              <a16:creationId xmlns:a16="http://schemas.microsoft.com/office/drawing/2014/main" id="{742B466C-F041-436F-B68F-E7620A9D5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1.618553703702" createdVersion="8" refreshedVersion="8" minRefreshableVersion="3" recordCount="10000" xr:uid="{031A8D5A-2197-411A-B78F-B2BCAECB0092}">
  <cacheSource type="worksheet">
    <worksheetSource name="European_Bank__2"/>
  </cacheSource>
  <cacheFields count="23">
    <cacheField name="Year" numFmtId="0">
      <sharedItems containsSemiMixedTypes="0" containsString="0" containsNumber="1" containsInteger="1" minValue="2025" maxValue="2025"/>
    </cacheField>
    <cacheField name="Customer Id" numFmtId="0">
      <sharedItems containsSemiMixedTypes="0" containsString="0" containsNumber="1" containsInteger="1" minValue="15565701" maxValue="15815690"/>
    </cacheField>
    <cacheField name="Surname" numFmtId="0">
      <sharedItems/>
    </cacheField>
    <cacheField name="Credit 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acheField>
    <cacheField name="Balance" numFmtId="0">
      <sharedItems containsSemiMixedTypes="0" containsString="0" containsNumber="1" containsInteger="1" minValue="0" maxValue="250898"/>
    </cacheField>
    <cacheField name="Num Of Products" numFmtId="0">
      <sharedItems containsSemiMixedTypes="0" containsString="0" containsNumber="1" containsInteger="1" minValue="1" maxValue="4"/>
    </cacheField>
    <cacheField name="Has Cr Card" numFmtId="0">
      <sharedItems containsSemiMixedTypes="0" containsString="0" containsNumber="1" containsInteger="1" minValue="0" maxValue="1"/>
    </cacheField>
    <cacheField name="Is Active Member" numFmtId="0">
      <sharedItems containsSemiMixedTypes="0" containsString="0" containsNumber="1" containsInteger="1" minValue="0" maxValue="1" count="2">
        <n v="1"/>
        <n v="0"/>
      </sharedItems>
    </cacheField>
    <cacheField name="Estimated Salary" numFmtId="0">
      <sharedItems containsSemiMixedTypes="0" containsString="0" containsNumber="1" containsInteger="1" minValue="12" maxValue="199992"/>
    </cacheField>
    <cacheField name="Exited" numFmtId="0">
      <sharedItems containsSemiMixedTypes="0" containsString="0" containsNumber="1" containsInteger="1" minValue="0" maxValue="1" count="2">
        <n v="1"/>
        <n v="0"/>
      </sharedItems>
    </cacheField>
    <cacheField name="Age Group" numFmtId="0">
      <sharedItems count="4">
        <s v="30-45"/>
        <s v="46-60"/>
        <s v="&lt;30"/>
        <s v="60+"/>
      </sharedItems>
    </cacheField>
    <cacheField name="Credit Score Bnad" numFmtId="0">
      <sharedItems count="3">
        <s v="Medium"/>
        <s v="Low"/>
        <s v="High"/>
      </sharedItems>
    </cacheField>
    <cacheField name="Tennure Group" numFmtId="0">
      <sharedItems count="3">
        <s v="New"/>
        <s v="Long-Term"/>
        <s v="Mid-Term"/>
      </sharedItems>
    </cacheField>
    <cacheField name="Balance Segment" numFmtId="0">
      <sharedItems count="3">
        <s v="Zero Balance"/>
        <s v="Low Balance"/>
        <s v="High Balance"/>
      </sharedItems>
    </cacheField>
    <cacheField name="High-Value customer" numFmtId="0">
      <sharedItems count="2">
        <s v="Normal"/>
        <s v="High Value"/>
      </sharedItems>
    </cacheField>
    <cacheField name="Present" numFmtId="0">
      <sharedItems containsSemiMixedTypes="0" containsString="0" containsNumber="1" containsInteger="1" minValue="1" maxValue="1"/>
    </cacheField>
    <cacheField name="Revenue at Risk" numFmtId="0">
      <sharedItems containsSemiMixedTypes="0" containsString="0" containsNumber="1" containsInteger="1" minValue="0" maxValue="250898"/>
    </cacheField>
    <cacheField name="churn customer" numFmtId="0" formula="Present-Exited" databaseField="0"/>
    <cacheField name="churn%" numFmtId="0" formula="Exited/Present" databaseField="0"/>
  </cacheFields>
  <extLst>
    <ext xmlns:x14="http://schemas.microsoft.com/office/spreadsheetml/2009/9/main" uri="{725AE2AE-9491-48be-B2B4-4EB974FC3084}">
      <x14:pivotCacheDefinition pivotCacheId="1494842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2025"/>
    <n v="15634602"/>
    <s v="Hargrave"/>
    <n v="619"/>
    <x v="0"/>
    <x v="0"/>
    <n v="42"/>
    <n v="2"/>
    <n v="0"/>
    <n v="1"/>
    <n v="1"/>
    <x v="0"/>
    <n v="101349"/>
    <x v="0"/>
    <x v="0"/>
    <x v="0"/>
    <x v="0"/>
    <x v="0"/>
    <x v="0"/>
    <n v="1"/>
    <n v="0"/>
  </r>
  <r>
    <n v="2025"/>
    <n v="15647311"/>
    <s v="Hill"/>
    <n v="608"/>
    <x v="1"/>
    <x v="0"/>
    <n v="41"/>
    <n v="1"/>
    <n v="83808"/>
    <n v="1"/>
    <n v="0"/>
    <x v="0"/>
    <n v="112543"/>
    <x v="1"/>
    <x v="0"/>
    <x v="0"/>
    <x v="0"/>
    <x v="1"/>
    <x v="0"/>
    <n v="1"/>
    <n v="0"/>
  </r>
  <r>
    <n v="2025"/>
    <n v="15619304"/>
    <s v="Onio"/>
    <n v="502"/>
    <x v="0"/>
    <x v="0"/>
    <n v="42"/>
    <n v="8"/>
    <n v="159661"/>
    <n v="3"/>
    <n v="1"/>
    <x v="1"/>
    <n v="113932"/>
    <x v="0"/>
    <x v="0"/>
    <x v="1"/>
    <x v="1"/>
    <x v="2"/>
    <x v="1"/>
    <n v="1"/>
    <n v="159661"/>
  </r>
  <r>
    <n v="2025"/>
    <n v="15701354"/>
    <s v="Boni"/>
    <n v="699"/>
    <x v="0"/>
    <x v="0"/>
    <n v="39"/>
    <n v="1"/>
    <n v="0"/>
    <n v="2"/>
    <n v="0"/>
    <x v="1"/>
    <n v="93827"/>
    <x v="1"/>
    <x v="0"/>
    <x v="0"/>
    <x v="0"/>
    <x v="0"/>
    <x v="0"/>
    <n v="1"/>
    <n v="0"/>
  </r>
  <r>
    <n v="2025"/>
    <n v="15737888"/>
    <s v="Mitchell"/>
    <n v="850"/>
    <x v="1"/>
    <x v="0"/>
    <n v="43"/>
    <n v="2"/>
    <n v="125511"/>
    <n v="1"/>
    <n v="1"/>
    <x v="0"/>
    <n v="79084"/>
    <x v="1"/>
    <x v="0"/>
    <x v="2"/>
    <x v="0"/>
    <x v="2"/>
    <x v="1"/>
    <n v="1"/>
    <n v="0"/>
  </r>
  <r>
    <n v="2025"/>
    <n v="15574012"/>
    <s v="Chu"/>
    <n v="645"/>
    <x v="1"/>
    <x v="1"/>
    <n v="44"/>
    <n v="8"/>
    <n v="113756"/>
    <n v="2"/>
    <n v="1"/>
    <x v="1"/>
    <n v="149757"/>
    <x v="0"/>
    <x v="0"/>
    <x v="0"/>
    <x v="1"/>
    <x v="2"/>
    <x v="1"/>
    <n v="1"/>
    <n v="113756"/>
  </r>
  <r>
    <n v="2025"/>
    <n v="15592531"/>
    <s v="Bartlett"/>
    <n v="822"/>
    <x v="0"/>
    <x v="1"/>
    <n v="50"/>
    <n v="7"/>
    <n v="0"/>
    <n v="2"/>
    <n v="1"/>
    <x v="0"/>
    <n v="10063"/>
    <x v="1"/>
    <x v="1"/>
    <x v="2"/>
    <x v="2"/>
    <x v="0"/>
    <x v="0"/>
    <n v="1"/>
    <n v="0"/>
  </r>
  <r>
    <n v="2025"/>
    <n v="15656148"/>
    <s v="Obinna"/>
    <n v="376"/>
    <x v="2"/>
    <x v="0"/>
    <n v="29"/>
    <n v="4"/>
    <n v="115047"/>
    <n v="4"/>
    <n v="1"/>
    <x v="1"/>
    <n v="119347"/>
    <x v="0"/>
    <x v="2"/>
    <x v="1"/>
    <x v="2"/>
    <x v="2"/>
    <x v="1"/>
    <n v="1"/>
    <n v="115047"/>
  </r>
  <r>
    <n v="2025"/>
    <n v="15792365"/>
    <s v="He"/>
    <n v="501"/>
    <x v="0"/>
    <x v="1"/>
    <n v="44"/>
    <n v="4"/>
    <n v="142051"/>
    <n v="2"/>
    <n v="0"/>
    <x v="0"/>
    <n v="74940"/>
    <x v="1"/>
    <x v="0"/>
    <x v="1"/>
    <x v="2"/>
    <x v="2"/>
    <x v="1"/>
    <n v="1"/>
    <n v="0"/>
  </r>
  <r>
    <n v="2025"/>
    <n v="15592389"/>
    <s v="H?"/>
    <n v="684"/>
    <x v="0"/>
    <x v="1"/>
    <n v="27"/>
    <n v="2"/>
    <n v="134604"/>
    <n v="1"/>
    <n v="1"/>
    <x v="0"/>
    <n v="71726"/>
    <x v="1"/>
    <x v="2"/>
    <x v="0"/>
    <x v="0"/>
    <x v="2"/>
    <x v="1"/>
    <n v="1"/>
    <n v="0"/>
  </r>
  <r>
    <n v="2025"/>
    <n v="15767821"/>
    <s v="Bearce"/>
    <n v="528"/>
    <x v="0"/>
    <x v="1"/>
    <n v="31"/>
    <n v="6"/>
    <n v="102017"/>
    <n v="2"/>
    <n v="0"/>
    <x v="1"/>
    <n v="80181"/>
    <x v="1"/>
    <x v="0"/>
    <x v="1"/>
    <x v="2"/>
    <x v="2"/>
    <x v="1"/>
    <n v="1"/>
    <n v="0"/>
  </r>
  <r>
    <n v="2025"/>
    <n v="15737173"/>
    <s v="Andrews"/>
    <n v="497"/>
    <x v="1"/>
    <x v="1"/>
    <n v="24"/>
    <n v="3"/>
    <n v="0"/>
    <n v="2"/>
    <n v="1"/>
    <x v="1"/>
    <n v="76390"/>
    <x v="1"/>
    <x v="2"/>
    <x v="1"/>
    <x v="0"/>
    <x v="0"/>
    <x v="0"/>
    <n v="1"/>
    <n v="0"/>
  </r>
  <r>
    <n v="2025"/>
    <n v="15632264"/>
    <s v="Kay"/>
    <n v="476"/>
    <x v="0"/>
    <x v="0"/>
    <n v="34"/>
    <n v="10"/>
    <n v="0"/>
    <n v="2"/>
    <n v="1"/>
    <x v="1"/>
    <n v="26261"/>
    <x v="1"/>
    <x v="0"/>
    <x v="1"/>
    <x v="1"/>
    <x v="0"/>
    <x v="0"/>
    <n v="1"/>
    <n v="0"/>
  </r>
  <r>
    <n v="2025"/>
    <n v="15691483"/>
    <s v="Chin"/>
    <n v="549"/>
    <x v="0"/>
    <x v="0"/>
    <n v="25"/>
    <n v="5"/>
    <n v="0"/>
    <n v="2"/>
    <n v="0"/>
    <x v="1"/>
    <n v="190858"/>
    <x v="1"/>
    <x v="2"/>
    <x v="1"/>
    <x v="2"/>
    <x v="0"/>
    <x v="0"/>
    <n v="1"/>
    <n v="0"/>
  </r>
  <r>
    <n v="2025"/>
    <n v="15600882"/>
    <s v="Scott"/>
    <n v="635"/>
    <x v="1"/>
    <x v="0"/>
    <n v="35"/>
    <n v="7"/>
    <n v="0"/>
    <n v="2"/>
    <n v="1"/>
    <x v="0"/>
    <n v="65952"/>
    <x v="1"/>
    <x v="0"/>
    <x v="0"/>
    <x v="2"/>
    <x v="0"/>
    <x v="0"/>
    <n v="1"/>
    <n v="0"/>
  </r>
  <r>
    <n v="2025"/>
    <n v="15643966"/>
    <s v="Goforth"/>
    <n v="616"/>
    <x v="2"/>
    <x v="1"/>
    <n v="45"/>
    <n v="3"/>
    <n v="143129"/>
    <n v="2"/>
    <n v="0"/>
    <x v="0"/>
    <n v="64327"/>
    <x v="1"/>
    <x v="0"/>
    <x v="0"/>
    <x v="0"/>
    <x v="2"/>
    <x v="1"/>
    <n v="1"/>
    <n v="0"/>
  </r>
  <r>
    <n v="2025"/>
    <n v="15737452"/>
    <s v="Romeo"/>
    <n v="653"/>
    <x v="2"/>
    <x v="1"/>
    <n v="58"/>
    <n v="1"/>
    <n v="132603"/>
    <n v="1"/>
    <n v="1"/>
    <x v="1"/>
    <n v="5098"/>
    <x v="0"/>
    <x v="1"/>
    <x v="0"/>
    <x v="0"/>
    <x v="2"/>
    <x v="1"/>
    <n v="1"/>
    <n v="132603"/>
  </r>
  <r>
    <n v="2025"/>
    <n v="15788218"/>
    <s v="Henderson"/>
    <n v="549"/>
    <x v="1"/>
    <x v="0"/>
    <n v="24"/>
    <n v="9"/>
    <n v="0"/>
    <n v="2"/>
    <n v="1"/>
    <x v="0"/>
    <n v="14406"/>
    <x v="1"/>
    <x v="2"/>
    <x v="1"/>
    <x v="1"/>
    <x v="0"/>
    <x v="0"/>
    <n v="1"/>
    <n v="0"/>
  </r>
  <r>
    <n v="2025"/>
    <n v="15661507"/>
    <s v="Muldrow"/>
    <n v="587"/>
    <x v="1"/>
    <x v="1"/>
    <n v="45"/>
    <n v="6"/>
    <n v="0"/>
    <n v="1"/>
    <n v="0"/>
    <x v="1"/>
    <n v="158685"/>
    <x v="1"/>
    <x v="0"/>
    <x v="1"/>
    <x v="2"/>
    <x v="0"/>
    <x v="0"/>
    <n v="1"/>
    <n v="0"/>
  </r>
  <r>
    <n v="2025"/>
    <n v="15568982"/>
    <s v="Hao"/>
    <n v="726"/>
    <x v="0"/>
    <x v="0"/>
    <n v="24"/>
    <n v="6"/>
    <n v="0"/>
    <n v="2"/>
    <n v="1"/>
    <x v="0"/>
    <n v="54724"/>
    <x v="1"/>
    <x v="2"/>
    <x v="0"/>
    <x v="2"/>
    <x v="0"/>
    <x v="0"/>
    <n v="1"/>
    <n v="0"/>
  </r>
  <r>
    <n v="2025"/>
    <n v="15577657"/>
    <s v="McDonald"/>
    <n v="732"/>
    <x v="0"/>
    <x v="1"/>
    <n v="41"/>
    <n v="8"/>
    <n v="0"/>
    <n v="2"/>
    <n v="1"/>
    <x v="0"/>
    <n v="170886"/>
    <x v="1"/>
    <x v="0"/>
    <x v="0"/>
    <x v="1"/>
    <x v="0"/>
    <x v="0"/>
    <n v="1"/>
    <n v="0"/>
  </r>
  <r>
    <n v="2025"/>
    <n v="15597945"/>
    <s v="Dellucci"/>
    <n v="636"/>
    <x v="1"/>
    <x v="0"/>
    <n v="32"/>
    <n v="8"/>
    <n v="0"/>
    <n v="2"/>
    <n v="1"/>
    <x v="1"/>
    <n v="138555"/>
    <x v="1"/>
    <x v="0"/>
    <x v="0"/>
    <x v="1"/>
    <x v="0"/>
    <x v="0"/>
    <n v="1"/>
    <n v="0"/>
  </r>
  <r>
    <n v="2025"/>
    <n v="15699309"/>
    <s v="Gerasimov"/>
    <n v="510"/>
    <x v="1"/>
    <x v="0"/>
    <n v="38"/>
    <n v="4"/>
    <n v="0"/>
    <n v="1"/>
    <n v="1"/>
    <x v="1"/>
    <n v="118914"/>
    <x v="0"/>
    <x v="0"/>
    <x v="1"/>
    <x v="2"/>
    <x v="0"/>
    <x v="0"/>
    <n v="1"/>
    <n v="0"/>
  </r>
  <r>
    <n v="2025"/>
    <n v="15725737"/>
    <s v="Mosman"/>
    <n v="669"/>
    <x v="0"/>
    <x v="1"/>
    <n v="46"/>
    <n v="3"/>
    <n v="0"/>
    <n v="2"/>
    <n v="0"/>
    <x v="0"/>
    <n v="8488"/>
    <x v="1"/>
    <x v="1"/>
    <x v="0"/>
    <x v="0"/>
    <x v="0"/>
    <x v="0"/>
    <n v="1"/>
    <n v="0"/>
  </r>
  <r>
    <n v="2025"/>
    <n v="15625047"/>
    <s v="Yen"/>
    <n v="846"/>
    <x v="0"/>
    <x v="0"/>
    <n v="38"/>
    <n v="5"/>
    <n v="0"/>
    <n v="1"/>
    <n v="1"/>
    <x v="0"/>
    <n v="187616"/>
    <x v="1"/>
    <x v="0"/>
    <x v="2"/>
    <x v="2"/>
    <x v="0"/>
    <x v="0"/>
    <n v="1"/>
    <n v="0"/>
  </r>
  <r>
    <n v="2025"/>
    <n v="15738191"/>
    <s v="Maclean"/>
    <n v="577"/>
    <x v="0"/>
    <x v="1"/>
    <n v="25"/>
    <n v="3"/>
    <n v="0"/>
    <n v="2"/>
    <n v="0"/>
    <x v="0"/>
    <n v="124508"/>
    <x v="1"/>
    <x v="2"/>
    <x v="1"/>
    <x v="0"/>
    <x v="0"/>
    <x v="0"/>
    <n v="1"/>
    <n v="0"/>
  </r>
  <r>
    <n v="2025"/>
    <n v="15736816"/>
    <s v="Young"/>
    <n v="756"/>
    <x v="2"/>
    <x v="1"/>
    <n v="36"/>
    <n v="2"/>
    <n v="136816"/>
    <n v="1"/>
    <n v="1"/>
    <x v="0"/>
    <n v="170042"/>
    <x v="1"/>
    <x v="0"/>
    <x v="2"/>
    <x v="0"/>
    <x v="2"/>
    <x v="1"/>
    <n v="1"/>
    <n v="0"/>
  </r>
  <r>
    <n v="2025"/>
    <n v="15700772"/>
    <s v="Nebechi"/>
    <n v="571"/>
    <x v="0"/>
    <x v="1"/>
    <n v="44"/>
    <n v="9"/>
    <n v="0"/>
    <n v="2"/>
    <n v="0"/>
    <x v="1"/>
    <n v="38433"/>
    <x v="1"/>
    <x v="0"/>
    <x v="1"/>
    <x v="1"/>
    <x v="0"/>
    <x v="0"/>
    <n v="1"/>
    <n v="0"/>
  </r>
  <r>
    <n v="2025"/>
    <n v="15728693"/>
    <s v="McWilliams"/>
    <n v="574"/>
    <x v="2"/>
    <x v="0"/>
    <n v="43"/>
    <n v="3"/>
    <n v="141349"/>
    <n v="1"/>
    <n v="1"/>
    <x v="0"/>
    <n v="100187"/>
    <x v="1"/>
    <x v="0"/>
    <x v="1"/>
    <x v="0"/>
    <x v="2"/>
    <x v="1"/>
    <n v="1"/>
    <n v="0"/>
  </r>
  <r>
    <n v="2025"/>
    <n v="15656300"/>
    <s v="Lucciano"/>
    <n v="411"/>
    <x v="0"/>
    <x v="1"/>
    <n v="29"/>
    <n v="0"/>
    <n v="59697"/>
    <n v="2"/>
    <n v="1"/>
    <x v="0"/>
    <n v="53483"/>
    <x v="1"/>
    <x v="2"/>
    <x v="1"/>
    <x v="0"/>
    <x v="1"/>
    <x v="0"/>
    <n v="1"/>
    <n v="0"/>
  </r>
  <r>
    <n v="2025"/>
    <n v="15589475"/>
    <s v="Azikiwe"/>
    <n v="591"/>
    <x v="1"/>
    <x v="0"/>
    <n v="39"/>
    <n v="3"/>
    <n v="0"/>
    <n v="3"/>
    <n v="1"/>
    <x v="1"/>
    <n v="140469"/>
    <x v="0"/>
    <x v="0"/>
    <x v="1"/>
    <x v="0"/>
    <x v="0"/>
    <x v="0"/>
    <n v="1"/>
    <n v="0"/>
  </r>
  <r>
    <n v="2025"/>
    <n v="15706552"/>
    <s v="Odinakachukwu"/>
    <n v="533"/>
    <x v="0"/>
    <x v="1"/>
    <n v="36"/>
    <n v="7"/>
    <n v="85312"/>
    <n v="1"/>
    <n v="0"/>
    <x v="0"/>
    <n v="156732"/>
    <x v="1"/>
    <x v="0"/>
    <x v="1"/>
    <x v="2"/>
    <x v="1"/>
    <x v="0"/>
    <n v="1"/>
    <n v="0"/>
  </r>
  <r>
    <n v="2025"/>
    <n v="15750181"/>
    <s v="Sanderson"/>
    <n v="553"/>
    <x v="2"/>
    <x v="1"/>
    <n v="41"/>
    <n v="9"/>
    <n v="110113"/>
    <n v="2"/>
    <n v="0"/>
    <x v="1"/>
    <n v="81899"/>
    <x v="1"/>
    <x v="0"/>
    <x v="1"/>
    <x v="1"/>
    <x v="2"/>
    <x v="1"/>
    <n v="1"/>
    <n v="0"/>
  </r>
  <r>
    <n v="2025"/>
    <n v="15659428"/>
    <s v="Maggard"/>
    <n v="520"/>
    <x v="1"/>
    <x v="0"/>
    <n v="42"/>
    <n v="6"/>
    <n v="0"/>
    <n v="2"/>
    <n v="1"/>
    <x v="0"/>
    <n v="34411"/>
    <x v="1"/>
    <x v="0"/>
    <x v="1"/>
    <x v="2"/>
    <x v="0"/>
    <x v="0"/>
    <n v="1"/>
    <n v="0"/>
  </r>
  <r>
    <n v="2025"/>
    <n v="15732963"/>
    <s v="Clements"/>
    <n v="722"/>
    <x v="1"/>
    <x v="0"/>
    <n v="29"/>
    <n v="9"/>
    <n v="0"/>
    <n v="2"/>
    <n v="1"/>
    <x v="0"/>
    <n v="142033"/>
    <x v="1"/>
    <x v="2"/>
    <x v="0"/>
    <x v="1"/>
    <x v="0"/>
    <x v="0"/>
    <n v="1"/>
    <n v="0"/>
  </r>
  <r>
    <n v="2025"/>
    <n v="15794171"/>
    <s v="Lombardo"/>
    <n v="475"/>
    <x v="0"/>
    <x v="0"/>
    <n v="45"/>
    <n v="0"/>
    <n v="134264"/>
    <n v="1"/>
    <n v="1"/>
    <x v="1"/>
    <n v="27823"/>
    <x v="0"/>
    <x v="0"/>
    <x v="1"/>
    <x v="0"/>
    <x v="2"/>
    <x v="1"/>
    <n v="1"/>
    <n v="134264"/>
  </r>
  <r>
    <n v="2025"/>
    <n v="15788448"/>
    <s v="Watson"/>
    <n v="490"/>
    <x v="1"/>
    <x v="1"/>
    <n v="31"/>
    <n v="3"/>
    <n v="145260"/>
    <n v="1"/>
    <n v="0"/>
    <x v="0"/>
    <n v="114067"/>
    <x v="1"/>
    <x v="0"/>
    <x v="1"/>
    <x v="0"/>
    <x v="2"/>
    <x v="1"/>
    <n v="1"/>
    <n v="0"/>
  </r>
  <r>
    <n v="2025"/>
    <n v="15729599"/>
    <s v="Lorenzo"/>
    <n v="804"/>
    <x v="1"/>
    <x v="1"/>
    <n v="33"/>
    <n v="7"/>
    <n v="76549"/>
    <n v="1"/>
    <n v="0"/>
    <x v="0"/>
    <n v="98453"/>
    <x v="1"/>
    <x v="0"/>
    <x v="2"/>
    <x v="2"/>
    <x v="1"/>
    <x v="0"/>
    <n v="1"/>
    <n v="0"/>
  </r>
  <r>
    <n v="2025"/>
    <n v="15717426"/>
    <s v="Armstrong"/>
    <n v="850"/>
    <x v="0"/>
    <x v="1"/>
    <n v="36"/>
    <n v="7"/>
    <n v="0"/>
    <n v="1"/>
    <n v="1"/>
    <x v="0"/>
    <n v="40813"/>
    <x v="1"/>
    <x v="0"/>
    <x v="2"/>
    <x v="2"/>
    <x v="0"/>
    <x v="0"/>
    <n v="1"/>
    <n v="0"/>
  </r>
  <r>
    <n v="2025"/>
    <n v="15585768"/>
    <s v="Cameron"/>
    <n v="582"/>
    <x v="2"/>
    <x v="1"/>
    <n v="41"/>
    <n v="6"/>
    <n v="70349"/>
    <n v="2"/>
    <n v="0"/>
    <x v="0"/>
    <n v="178074"/>
    <x v="1"/>
    <x v="0"/>
    <x v="1"/>
    <x v="2"/>
    <x v="1"/>
    <x v="0"/>
    <n v="1"/>
    <n v="0"/>
  </r>
  <r>
    <n v="2025"/>
    <n v="15619360"/>
    <s v="Hsiao"/>
    <n v="472"/>
    <x v="1"/>
    <x v="1"/>
    <n v="40"/>
    <n v="4"/>
    <n v="0"/>
    <n v="1"/>
    <n v="1"/>
    <x v="1"/>
    <n v="70154"/>
    <x v="1"/>
    <x v="0"/>
    <x v="1"/>
    <x v="2"/>
    <x v="0"/>
    <x v="0"/>
    <n v="1"/>
    <n v="0"/>
  </r>
  <r>
    <n v="2025"/>
    <n v="15738148"/>
    <s v="Clarke"/>
    <n v="465"/>
    <x v="0"/>
    <x v="0"/>
    <n v="51"/>
    <n v="8"/>
    <n v="122522"/>
    <n v="1"/>
    <n v="0"/>
    <x v="1"/>
    <n v="181298"/>
    <x v="0"/>
    <x v="1"/>
    <x v="1"/>
    <x v="1"/>
    <x v="2"/>
    <x v="1"/>
    <n v="1"/>
    <n v="122522"/>
  </r>
  <r>
    <n v="2025"/>
    <n v="15687946"/>
    <s v="Osborne"/>
    <n v="556"/>
    <x v="0"/>
    <x v="0"/>
    <n v="61"/>
    <n v="2"/>
    <n v="117419"/>
    <n v="1"/>
    <n v="1"/>
    <x v="0"/>
    <n v="94154"/>
    <x v="1"/>
    <x v="3"/>
    <x v="1"/>
    <x v="0"/>
    <x v="2"/>
    <x v="1"/>
    <n v="1"/>
    <n v="0"/>
  </r>
  <r>
    <n v="2025"/>
    <n v="15755196"/>
    <s v="Lavine"/>
    <n v="834"/>
    <x v="0"/>
    <x v="0"/>
    <n v="49"/>
    <n v="2"/>
    <n v="131395"/>
    <n v="1"/>
    <n v="0"/>
    <x v="1"/>
    <n v="194366"/>
    <x v="0"/>
    <x v="1"/>
    <x v="2"/>
    <x v="0"/>
    <x v="2"/>
    <x v="1"/>
    <n v="1"/>
    <n v="131395"/>
  </r>
  <r>
    <n v="2025"/>
    <n v="15684171"/>
    <s v="Bianchi"/>
    <n v="660"/>
    <x v="1"/>
    <x v="0"/>
    <n v="61"/>
    <n v="5"/>
    <n v="155931"/>
    <n v="1"/>
    <n v="1"/>
    <x v="0"/>
    <n v="158338"/>
    <x v="1"/>
    <x v="3"/>
    <x v="0"/>
    <x v="2"/>
    <x v="2"/>
    <x v="1"/>
    <n v="1"/>
    <n v="0"/>
  </r>
  <r>
    <n v="2025"/>
    <n v="15754849"/>
    <s v="Tyler"/>
    <n v="776"/>
    <x v="2"/>
    <x v="0"/>
    <n v="32"/>
    <n v="4"/>
    <n v="109421"/>
    <n v="2"/>
    <n v="1"/>
    <x v="0"/>
    <n v="126517"/>
    <x v="1"/>
    <x v="0"/>
    <x v="2"/>
    <x v="2"/>
    <x v="2"/>
    <x v="1"/>
    <n v="1"/>
    <n v="0"/>
  </r>
  <r>
    <n v="2025"/>
    <n v="15602280"/>
    <s v="Martin"/>
    <n v="829"/>
    <x v="2"/>
    <x v="0"/>
    <n v="27"/>
    <n v="9"/>
    <n v="112046"/>
    <n v="1"/>
    <n v="1"/>
    <x v="0"/>
    <n v="119708"/>
    <x v="0"/>
    <x v="2"/>
    <x v="2"/>
    <x v="1"/>
    <x v="2"/>
    <x v="1"/>
    <n v="1"/>
    <n v="112046"/>
  </r>
  <r>
    <n v="2025"/>
    <n v="15771573"/>
    <s v="Okagbue"/>
    <n v="637"/>
    <x v="2"/>
    <x v="0"/>
    <n v="39"/>
    <n v="9"/>
    <n v="137844"/>
    <n v="1"/>
    <n v="1"/>
    <x v="0"/>
    <n v="117623"/>
    <x v="0"/>
    <x v="0"/>
    <x v="0"/>
    <x v="1"/>
    <x v="2"/>
    <x v="1"/>
    <n v="1"/>
    <n v="137844"/>
  </r>
  <r>
    <n v="2025"/>
    <n v="15766205"/>
    <s v="Yin"/>
    <n v="550"/>
    <x v="2"/>
    <x v="1"/>
    <n v="38"/>
    <n v="2"/>
    <n v="103391"/>
    <n v="1"/>
    <n v="0"/>
    <x v="0"/>
    <n v="90878"/>
    <x v="1"/>
    <x v="0"/>
    <x v="1"/>
    <x v="0"/>
    <x v="2"/>
    <x v="1"/>
    <n v="1"/>
    <n v="0"/>
  </r>
  <r>
    <n v="2025"/>
    <n v="15771873"/>
    <s v="Buccho"/>
    <n v="776"/>
    <x v="2"/>
    <x v="0"/>
    <n v="37"/>
    <n v="2"/>
    <n v="103769"/>
    <n v="2"/>
    <n v="1"/>
    <x v="1"/>
    <n v="194099"/>
    <x v="1"/>
    <x v="0"/>
    <x v="2"/>
    <x v="0"/>
    <x v="2"/>
    <x v="1"/>
    <n v="1"/>
    <n v="0"/>
  </r>
  <r>
    <n v="2025"/>
    <n v="15616550"/>
    <s v="Chidiebele"/>
    <n v="698"/>
    <x v="2"/>
    <x v="1"/>
    <n v="44"/>
    <n v="10"/>
    <n v="116363"/>
    <n v="2"/>
    <n v="1"/>
    <x v="1"/>
    <n v="198059"/>
    <x v="1"/>
    <x v="0"/>
    <x v="0"/>
    <x v="1"/>
    <x v="2"/>
    <x v="1"/>
    <n v="1"/>
    <n v="0"/>
  </r>
  <r>
    <n v="2025"/>
    <n v="15768193"/>
    <s v="Trevisani"/>
    <n v="585"/>
    <x v="2"/>
    <x v="1"/>
    <n v="36"/>
    <n v="5"/>
    <n v="146051"/>
    <n v="2"/>
    <n v="0"/>
    <x v="1"/>
    <n v="86425"/>
    <x v="1"/>
    <x v="0"/>
    <x v="1"/>
    <x v="2"/>
    <x v="2"/>
    <x v="1"/>
    <n v="1"/>
    <n v="0"/>
  </r>
  <r>
    <n v="2025"/>
    <n v="15683553"/>
    <s v="O'Brien"/>
    <n v="788"/>
    <x v="0"/>
    <x v="0"/>
    <n v="33"/>
    <n v="5"/>
    <n v="0"/>
    <n v="2"/>
    <n v="0"/>
    <x v="1"/>
    <n v="116978"/>
    <x v="1"/>
    <x v="0"/>
    <x v="2"/>
    <x v="2"/>
    <x v="0"/>
    <x v="0"/>
    <n v="1"/>
    <n v="0"/>
  </r>
  <r>
    <n v="2025"/>
    <n v="15702298"/>
    <s v="Parkhill"/>
    <n v="655"/>
    <x v="2"/>
    <x v="1"/>
    <n v="41"/>
    <n v="8"/>
    <n v="125562"/>
    <n v="1"/>
    <n v="0"/>
    <x v="1"/>
    <n v="164041"/>
    <x v="0"/>
    <x v="0"/>
    <x v="0"/>
    <x v="1"/>
    <x v="2"/>
    <x v="1"/>
    <n v="1"/>
    <n v="125562"/>
  </r>
  <r>
    <n v="2025"/>
    <n v="15569590"/>
    <s v="Yoo"/>
    <n v="601"/>
    <x v="2"/>
    <x v="1"/>
    <n v="42"/>
    <n v="1"/>
    <n v="98496"/>
    <n v="1"/>
    <n v="1"/>
    <x v="1"/>
    <n v="40015"/>
    <x v="0"/>
    <x v="0"/>
    <x v="0"/>
    <x v="0"/>
    <x v="1"/>
    <x v="0"/>
    <n v="1"/>
    <n v="98496"/>
  </r>
  <r>
    <n v="2025"/>
    <n v="15760861"/>
    <s v="Phillipps"/>
    <n v="619"/>
    <x v="0"/>
    <x v="1"/>
    <n v="43"/>
    <n v="1"/>
    <n v="125212"/>
    <n v="1"/>
    <n v="1"/>
    <x v="0"/>
    <n v="113410"/>
    <x v="1"/>
    <x v="0"/>
    <x v="0"/>
    <x v="0"/>
    <x v="2"/>
    <x v="1"/>
    <n v="1"/>
    <n v="0"/>
  </r>
  <r>
    <n v="2025"/>
    <n v="15630053"/>
    <s v="Tsao"/>
    <n v="656"/>
    <x v="0"/>
    <x v="1"/>
    <n v="45"/>
    <n v="5"/>
    <n v="127864"/>
    <n v="1"/>
    <n v="1"/>
    <x v="1"/>
    <n v="87108"/>
    <x v="1"/>
    <x v="0"/>
    <x v="0"/>
    <x v="2"/>
    <x v="2"/>
    <x v="1"/>
    <n v="1"/>
    <n v="0"/>
  </r>
  <r>
    <n v="2025"/>
    <n v="15647091"/>
    <s v="Endrizzi"/>
    <n v="725"/>
    <x v="2"/>
    <x v="1"/>
    <n v="19"/>
    <n v="0"/>
    <n v="75888"/>
    <n v="1"/>
    <n v="0"/>
    <x v="1"/>
    <n v="45614"/>
    <x v="1"/>
    <x v="2"/>
    <x v="0"/>
    <x v="0"/>
    <x v="1"/>
    <x v="0"/>
    <n v="1"/>
    <n v="0"/>
  </r>
  <r>
    <n v="2025"/>
    <n v="15623944"/>
    <s v="T'ien"/>
    <n v="511"/>
    <x v="1"/>
    <x v="0"/>
    <n v="66"/>
    <n v="4"/>
    <n v="0"/>
    <n v="1"/>
    <n v="1"/>
    <x v="1"/>
    <n v="1643"/>
    <x v="0"/>
    <x v="3"/>
    <x v="1"/>
    <x v="2"/>
    <x v="0"/>
    <x v="0"/>
    <n v="1"/>
    <n v="0"/>
  </r>
  <r>
    <n v="2025"/>
    <n v="15804771"/>
    <s v="Velazquez"/>
    <n v="614"/>
    <x v="0"/>
    <x v="1"/>
    <n v="51"/>
    <n v="4"/>
    <n v="40686"/>
    <n v="1"/>
    <n v="1"/>
    <x v="0"/>
    <n v="46775"/>
    <x v="1"/>
    <x v="1"/>
    <x v="0"/>
    <x v="2"/>
    <x v="1"/>
    <x v="0"/>
    <n v="1"/>
    <n v="0"/>
  </r>
  <r>
    <n v="2025"/>
    <n v="15651280"/>
    <s v="Hunter"/>
    <n v="742"/>
    <x v="2"/>
    <x v="1"/>
    <n v="35"/>
    <n v="5"/>
    <n v="136857"/>
    <n v="1"/>
    <n v="0"/>
    <x v="1"/>
    <n v="84510"/>
    <x v="1"/>
    <x v="0"/>
    <x v="0"/>
    <x v="2"/>
    <x v="2"/>
    <x v="1"/>
    <n v="1"/>
    <n v="0"/>
  </r>
  <r>
    <n v="2025"/>
    <n v="15773469"/>
    <s v="Clark"/>
    <n v="687"/>
    <x v="2"/>
    <x v="0"/>
    <n v="27"/>
    <n v="9"/>
    <n v="152329"/>
    <n v="2"/>
    <n v="0"/>
    <x v="1"/>
    <n v="126495"/>
    <x v="1"/>
    <x v="2"/>
    <x v="0"/>
    <x v="1"/>
    <x v="2"/>
    <x v="1"/>
    <n v="1"/>
    <n v="0"/>
  </r>
  <r>
    <n v="2025"/>
    <n v="15702014"/>
    <s v="Jeffrey"/>
    <n v="555"/>
    <x v="1"/>
    <x v="1"/>
    <n v="33"/>
    <n v="1"/>
    <n v="56085"/>
    <n v="2"/>
    <n v="0"/>
    <x v="1"/>
    <n v="178798"/>
    <x v="1"/>
    <x v="0"/>
    <x v="1"/>
    <x v="0"/>
    <x v="1"/>
    <x v="0"/>
    <n v="1"/>
    <n v="0"/>
  </r>
  <r>
    <n v="2025"/>
    <n v="15751208"/>
    <s v="Pirozzi"/>
    <n v="684"/>
    <x v="1"/>
    <x v="1"/>
    <n v="56"/>
    <n v="8"/>
    <n v="78707"/>
    <n v="1"/>
    <n v="1"/>
    <x v="0"/>
    <n v="99398"/>
    <x v="1"/>
    <x v="1"/>
    <x v="0"/>
    <x v="1"/>
    <x v="1"/>
    <x v="0"/>
    <n v="1"/>
    <n v="0"/>
  </r>
  <r>
    <n v="2025"/>
    <n v="15592461"/>
    <s v="Jackson"/>
    <n v="603"/>
    <x v="2"/>
    <x v="1"/>
    <n v="26"/>
    <n v="4"/>
    <n v="109166"/>
    <n v="1"/>
    <n v="1"/>
    <x v="0"/>
    <n v="92841"/>
    <x v="1"/>
    <x v="2"/>
    <x v="0"/>
    <x v="2"/>
    <x v="2"/>
    <x v="1"/>
    <n v="1"/>
    <n v="0"/>
  </r>
  <r>
    <n v="2025"/>
    <n v="15789484"/>
    <s v="Hammond"/>
    <n v="751"/>
    <x v="2"/>
    <x v="0"/>
    <n v="36"/>
    <n v="6"/>
    <n v="169831"/>
    <n v="2"/>
    <n v="1"/>
    <x v="0"/>
    <n v="27758"/>
    <x v="1"/>
    <x v="0"/>
    <x v="2"/>
    <x v="2"/>
    <x v="2"/>
    <x v="1"/>
    <n v="1"/>
    <n v="0"/>
  </r>
  <r>
    <n v="2025"/>
    <n v="15696061"/>
    <s v="Brownless"/>
    <n v="581"/>
    <x v="2"/>
    <x v="0"/>
    <n v="34"/>
    <n v="1"/>
    <n v="101633"/>
    <n v="1"/>
    <n v="1"/>
    <x v="1"/>
    <n v="110432"/>
    <x v="1"/>
    <x v="0"/>
    <x v="1"/>
    <x v="0"/>
    <x v="2"/>
    <x v="1"/>
    <n v="1"/>
    <n v="0"/>
  </r>
  <r>
    <n v="2025"/>
    <n v="15641582"/>
    <s v="Chibugo"/>
    <n v="735"/>
    <x v="2"/>
    <x v="1"/>
    <n v="43"/>
    <n v="10"/>
    <n v="123180"/>
    <n v="2"/>
    <n v="1"/>
    <x v="0"/>
    <n v="196673"/>
    <x v="1"/>
    <x v="0"/>
    <x v="0"/>
    <x v="1"/>
    <x v="2"/>
    <x v="1"/>
    <n v="1"/>
    <n v="0"/>
  </r>
  <r>
    <n v="2025"/>
    <n v="15638424"/>
    <s v="Glauert"/>
    <n v="661"/>
    <x v="2"/>
    <x v="0"/>
    <n v="35"/>
    <n v="5"/>
    <n v="150726"/>
    <n v="2"/>
    <n v="0"/>
    <x v="0"/>
    <n v="113657"/>
    <x v="1"/>
    <x v="0"/>
    <x v="0"/>
    <x v="2"/>
    <x v="2"/>
    <x v="1"/>
    <n v="1"/>
    <n v="0"/>
  </r>
  <r>
    <n v="2025"/>
    <n v="15755648"/>
    <s v="Pisano"/>
    <n v="675"/>
    <x v="0"/>
    <x v="0"/>
    <n v="21"/>
    <n v="8"/>
    <n v="98373"/>
    <n v="1"/>
    <n v="1"/>
    <x v="1"/>
    <n v="18203"/>
    <x v="1"/>
    <x v="2"/>
    <x v="0"/>
    <x v="1"/>
    <x v="1"/>
    <x v="0"/>
    <n v="1"/>
    <n v="0"/>
  </r>
  <r>
    <n v="2025"/>
    <n v="15703793"/>
    <s v="Konovalova"/>
    <n v="738"/>
    <x v="2"/>
    <x v="1"/>
    <n v="58"/>
    <n v="2"/>
    <n v="133745"/>
    <n v="4"/>
    <n v="1"/>
    <x v="1"/>
    <n v="28374"/>
    <x v="0"/>
    <x v="1"/>
    <x v="0"/>
    <x v="0"/>
    <x v="2"/>
    <x v="1"/>
    <n v="1"/>
    <n v="133745"/>
  </r>
  <r>
    <n v="2025"/>
    <n v="15620344"/>
    <s v="McKee"/>
    <n v="813"/>
    <x v="0"/>
    <x v="1"/>
    <n v="29"/>
    <n v="6"/>
    <n v="0"/>
    <n v="1"/>
    <n v="1"/>
    <x v="1"/>
    <n v="33954"/>
    <x v="1"/>
    <x v="2"/>
    <x v="2"/>
    <x v="2"/>
    <x v="0"/>
    <x v="0"/>
    <n v="1"/>
    <n v="0"/>
  </r>
  <r>
    <n v="2025"/>
    <n v="15812518"/>
    <s v="Palermo"/>
    <n v="657"/>
    <x v="1"/>
    <x v="0"/>
    <n v="37"/>
    <n v="0"/>
    <n v="163607"/>
    <n v="1"/>
    <n v="0"/>
    <x v="0"/>
    <n v="44204"/>
    <x v="1"/>
    <x v="0"/>
    <x v="0"/>
    <x v="0"/>
    <x v="2"/>
    <x v="1"/>
    <n v="1"/>
    <n v="0"/>
  </r>
  <r>
    <n v="2025"/>
    <n v="15779052"/>
    <s v="Ballard"/>
    <n v="604"/>
    <x v="2"/>
    <x v="0"/>
    <n v="25"/>
    <n v="5"/>
    <n v="157781"/>
    <n v="2"/>
    <n v="1"/>
    <x v="0"/>
    <n v="58427"/>
    <x v="1"/>
    <x v="2"/>
    <x v="0"/>
    <x v="2"/>
    <x v="2"/>
    <x v="1"/>
    <n v="1"/>
    <n v="0"/>
  </r>
  <r>
    <n v="2025"/>
    <n v="15770811"/>
    <s v="Wallace"/>
    <n v="519"/>
    <x v="0"/>
    <x v="1"/>
    <n v="36"/>
    <n v="9"/>
    <n v="0"/>
    <n v="2"/>
    <n v="0"/>
    <x v="0"/>
    <n v="145562"/>
    <x v="1"/>
    <x v="0"/>
    <x v="1"/>
    <x v="1"/>
    <x v="0"/>
    <x v="0"/>
    <n v="1"/>
    <n v="0"/>
  </r>
  <r>
    <n v="2025"/>
    <n v="15780961"/>
    <s v="Cavenagh"/>
    <n v="735"/>
    <x v="0"/>
    <x v="0"/>
    <n v="21"/>
    <n v="1"/>
    <n v="178718"/>
    <n v="2"/>
    <n v="1"/>
    <x v="1"/>
    <n v="22388"/>
    <x v="1"/>
    <x v="2"/>
    <x v="0"/>
    <x v="0"/>
    <x v="2"/>
    <x v="1"/>
    <n v="1"/>
    <n v="0"/>
  </r>
  <r>
    <n v="2025"/>
    <n v="15614049"/>
    <s v="Hu"/>
    <n v="664"/>
    <x v="0"/>
    <x v="1"/>
    <n v="55"/>
    <n v="8"/>
    <n v="0"/>
    <n v="2"/>
    <n v="1"/>
    <x v="0"/>
    <n v="139162"/>
    <x v="1"/>
    <x v="1"/>
    <x v="0"/>
    <x v="1"/>
    <x v="0"/>
    <x v="0"/>
    <n v="1"/>
    <n v="0"/>
  </r>
  <r>
    <n v="2025"/>
    <n v="15662085"/>
    <s v="Read"/>
    <n v="678"/>
    <x v="0"/>
    <x v="0"/>
    <n v="32"/>
    <n v="9"/>
    <n v="0"/>
    <n v="1"/>
    <n v="1"/>
    <x v="0"/>
    <n v="148211"/>
    <x v="1"/>
    <x v="0"/>
    <x v="0"/>
    <x v="1"/>
    <x v="0"/>
    <x v="0"/>
    <n v="1"/>
    <n v="0"/>
  </r>
  <r>
    <n v="2025"/>
    <n v="15575185"/>
    <s v="Bushell"/>
    <n v="757"/>
    <x v="1"/>
    <x v="1"/>
    <n v="33"/>
    <n v="5"/>
    <n v="77253"/>
    <n v="1"/>
    <n v="0"/>
    <x v="0"/>
    <n v="194240"/>
    <x v="1"/>
    <x v="0"/>
    <x v="2"/>
    <x v="2"/>
    <x v="1"/>
    <x v="0"/>
    <n v="1"/>
    <n v="0"/>
  </r>
  <r>
    <n v="2025"/>
    <n v="15803136"/>
    <s v="Postle"/>
    <n v="416"/>
    <x v="2"/>
    <x v="0"/>
    <n v="41"/>
    <n v="10"/>
    <n v="122190"/>
    <n v="2"/>
    <n v="1"/>
    <x v="1"/>
    <n v="98302"/>
    <x v="1"/>
    <x v="0"/>
    <x v="1"/>
    <x v="1"/>
    <x v="2"/>
    <x v="1"/>
    <n v="1"/>
    <n v="0"/>
  </r>
  <r>
    <n v="2025"/>
    <n v="15706021"/>
    <s v="Buley"/>
    <n v="665"/>
    <x v="0"/>
    <x v="0"/>
    <n v="34"/>
    <n v="1"/>
    <n v="96646"/>
    <n v="2"/>
    <n v="0"/>
    <x v="1"/>
    <n v="171414"/>
    <x v="1"/>
    <x v="0"/>
    <x v="0"/>
    <x v="0"/>
    <x v="1"/>
    <x v="0"/>
    <n v="1"/>
    <n v="0"/>
  </r>
  <r>
    <n v="2025"/>
    <n v="15663706"/>
    <s v="Leonard"/>
    <n v="777"/>
    <x v="0"/>
    <x v="0"/>
    <n v="32"/>
    <n v="2"/>
    <n v="0"/>
    <n v="1"/>
    <n v="1"/>
    <x v="1"/>
    <n v="136458"/>
    <x v="0"/>
    <x v="0"/>
    <x v="2"/>
    <x v="0"/>
    <x v="0"/>
    <x v="0"/>
    <n v="1"/>
    <n v="0"/>
  </r>
  <r>
    <n v="2025"/>
    <n v="15641732"/>
    <s v="Mills"/>
    <n v="543"/>
    <x v="0"/>
    <x v="0"/>
    <n v="36"/>
    <n v="3"/>
    <n v="0"/>
    <n v="2"/>
    <n v="0"/>
    <x v="1"/>
    <n v="26020"/>
    <x v="1"/>
    <x v="0"/>
    <x v="1"/>
    <x v="0"/>
    <x v="0"/>
    <x v="0"/>
    <n v="1"/>
    <n v="0"/>
  </r>
  <r>
    <n v="2025"/>
    <n v="15701164"/>
    <s v="Onyeorulu"/>
    <n v="506"/>
    <x v="0"/>
    <x v="0"/>
    <n v="34"/>
    <n v="4"/>
    <n v="90308"/>
    <n v="1"/>
    <n v="1"/>
    <x v="0"/>
    <n v="159235"/>
    <x v="1"/>
    <x v="0"/>
    <x v="1"/>
    <x v="2"/>
    <x v="1"/>
    <x v="0"/>
    <n v="1"/>
    <n v="0"/>
  </r>
  <r>
    <n v="2025"/>
    <n v="15738751"/>
    <s v="Beit"/>
    <n v="493"/>
    <x v="0"/>
    <x v="0"/>
    <n v="46"/>
    <n v="4"/>
    <n v="0"/>
    <n v="2"/>
    <n v="1"/>
    <x v="1"/>
    <n v="1908"/>
    <x v="1"/>
    <x v="1"/>
    <x v="1"/>
    <x v="2"/>
    <x v="0"/>
    <x v="0"/>
    <n v="1"/>
    <n v="0"/>
  </r>
  <r>
    <n v="2025"/>
    <n v="15805254"/>
    <s v="Ndukaku"/>
    <n v="652"/>
    <x v="1"/>
    <x v="0"/>
    <n v="75"/>
    <n v="10"/>
    <n v="0"/>
    <n v="2"/>
    <n v="1"/>
    <x v="0"/>
    <n v="114676"/>
    <x v="1"/>
    <x v="3"/>
    <x v="0"/>
    <x v="1"/>
    <x v="0"/>
    <x v="0"/>
    <n v="1"/>
    <n v="0"/>
  </r>
  <r>
    <n v="2025"/>
    <n v="15762418"/>
    <s v="Gant"/>
    <n v="750"/>
    <x v="1"/>
    <x v="1"/>
    <n v="22"/>
    <n v="3"/>
    <n v="121682"/>
    <n v="1"/>
    <n v="1"/>
    <x v="1"/>
    <n v="128643"/>
    <x v="0"/>
    <x v="2"/>
    <x v="0"/>
    <x v="0"/>
    <x v="2"/>
    <x v="1"/>
    <n v="1"/>
    <n v="121682"/>
  </r>
  <r>
    <n v="2025"/>
    <n v="15625759"/>
    <s v="Rowley"/>
    <n v="729"/>
    <x v="0"/>
    <x v="1"/>
    <n v="30"/>
    <n v="9"/>
    <n v="0"/>
    <n v="2"/>
    <n v="1"/>
    <x v="1"/>
    <n v="151869"/>
    <x v="1"/>
    <x v="0"/>
    <x v="0"/>
    <x v="1"/>
    <x v="0"/>
    <x v="0"/>
    <n v="1"/>
    <n v="0"/>
  </r>
  <r>
    <n v="2025"/>
    <n v="15622897"/>
    <s v="Sharpe"/>
    <n v="646"/>
    <x v="0"/>
    <x v="0"/>
    <n v="46"/>
    <n v="4"/>
    <n v="0"/>
    <n v="3"/>
    <n v="1"/>
    <x v="1"/>
    <n v="93251"/>
    <x v="0"/>
    <x v="1"/>
    <x v="0"/>
    <x v="2"/>
    <x v="0"/>
    <x v="0"/>
    <n v="1"/>
    <n v="0"/>
  </r>
  <r>
    <n v="2025"/>
    <n v="15767954"/>
    <s v="Osborne"/>
    <n v="635"/>
    <x v="2"/>
    <x v="0"/>
    <n v="28"/>
    <n v="3"/>
    <n v="81624"/>
    <n v="2"/>
    <n v="1"/>
    <x v="0"/>
    <n v="156791"/>
    <x v="1"/>
    <x v="2"/>
    <x v="0"/>
    <x v="0"/>
    <x v="1"/>
    <x v="0"/>
    <n v="1"/>
    <n v="0"/>
  </r>
  <r>
    <n v="2025"/>
    <n v="15757535"/>
    <s v="Heap"/>
    <n v="647"/>
    <x v="1"/>
    <x v="0"/>
    <n v="44"/>
    <n v="5"/>
    <n v="0"/>
    <n v="3"/>
    <n v="1"/>
    <x v="0"/>
    <n v="174205"/>
    <x v="0"/>
    <x v="0"/>
    <x v="0"/>
    <x v="2"/>
    <x v="0"/>
    <x v="0"/>
    <n v="1"/>
    <n v="0"/>
  </r>
  <r>
    <n v="2025"/>
    <n v="15731511"/>
    <s v="Ritchie"/>
    <n v="808"/>
    <x v="0"/>
    <x v="1"/>
    <n v="45"/>
    <n v="7"/>
    <n v="118627"/>
    <n v="2"/>
    <n v="1"/>
    <x v="1"/>
    <n v="147132"/>
    <x v="1"/>
    <x v="0"/>
    <x v="2"/>
    <x v="2"/>
    <x v="2"/>
    <x v="1"/>
    <n v="1"/>
    <n v="0"/>
  </r>
  <r>
    <n v="2025"/>
    <n v="15809248"/>
    <s v="Cole"/>
    <n v="524"/>
    <x v="0"/>
    <x v="0"/>
    <n v="36"/>
    <n v="10"/>
    <n v="0"/>
    <n v="2"/>
    <n v="1"/>
    <x v="1"/>
    <n v="109615"/>
    <x v="1"/>
    <x v="0"/>
    <x v="1"/>
    <x v="1"/>
    <x v="0"/>
    <x v="0"/>
    <n v="1"/>
    <n v="0"/>
  </r>
  <r>
    <n v="2025"/>
    <n v="15640635"/>
    <s v="Capon"/>
    <n v="769"/>
    <x v="0"/>
    <x v="1"/>
    <n v="29"/>
    <n v="8"/>
    <n v="0"/>
    <n v="2"/>
    <n v="1"/>
    <x v="0"/>
    <n v="172291"/>
    <x v="1"/>
    <x v="2"/>
    <x v="2"/>
    <x v="1"/>
    <x v="0"/>
    <x v="0"/>
    <n v="1"/>
    <n v="0"/>
  </r>
  <r>
    <n v="2025"/>
    <n v="15676966"/>
    <s v="Capon"/>
    <n v="730"/>
    <x v="1"/>
    <x v="1"/>
    <n v="42"/>
    <n v="4"/>
    <n v="0"/>
    <n v="2"/>
    <n v="0"/>
    <x v="0"/>
    <n v="85982"/>
    <x v="1"/>
    <x v="0"/>
    <x v="0"/>
    <x v="2"/>
    <x v="0"/>
    <x v="0"/>
    <n v="1"/>
    <n v="0"/>
  </r>
  <r>
    <n v="2025"/>
    <n v="15699461"/>
    <s v="Fiorentini"/>
    <n v="515"/>
    <x v="1"/>
    <x v="1"/>
    <n v="35"/>
    <n v="10"/>
    <n v="176274"/>
    <n v="1"/>
    <n v="0"/>
    <x v="0"/>
    <n v="121278"/>
    <x v="1"/>
    <x v="0"/>
    <x v="1"/>
    <x v="1"/>
    <x v="2"/>
    <x v="1"/>
    <n v="1"/>
    <n v="0"/>
  </r>
  <r>
    <n v="2025"/>
    <n v="15738721"/>
    <s v="Graham"/>
    <n v="773"/>
    <x v="1"/>
    <x v="1"/>
    <n v="41"/>
    <n v="9"/>
    <n v="102827"/>
    <n v="1"/>
    <n v="0"/>
    <x v="0"/>
    <n v="64595"/>
    <x v="1"/>
    <x v="0"/>
    <x v="2"/>
    <x v="1"/>
    <x v="2"/>
    <x v="1"/>
    <n v="1"/>
    <n v="0"/>
  </r>
  <r>
    <n v="2025"/>
    <n v="15693683"/>
    <s v="Yuille"/>
    <n v="814"/>
    <x v="2"/>
    <x v="1"/>
    <n v="29"/>
    <n v="8"/>
    <n v="97086"/>
    <n v="2"/>
    <n v="1"/>
    <x v="0"/>
    <n v="197276"/>
    <x v="1"/>
    <x v="2"/>
    <x v="2"/>
    <x v="1"/>
    <x v="1"/>
    <x v="0"/>
    <n v="1"/>
    <n v="0"/>
  </r>
  <r>
    <n v="2025"/>
    <n v="15604348"/>
    <s v="Allard"/>
    <n v="710"/>
    <x v="1"/>
    <x v="1"/>
    <n v="22"/>
    <n v="8"/>
    <n v="0"/>
    <n v="2"/>
    <n v="0"/>
    <x v="1"/>
    <n v="99645"/>
    <x v="1"/>
    <x v="2"/>
    <x v="0"/>
    <x v="1"/>
    <x v="0"/>
    <x v="0"/>
    <n v="1"/>
    <n v="0"/>
  </r>
  <r>
    <n v="2025"/>
    <n v="15633059"/>
    <s v="Fanucci"/>
    <n v="413"/>
    <x v="0"/>
    <x v="1"/>
    <n v="34"/>
    <n v="9"/>
    <n v="0"/>
    <n v="2"/>
    <n v="0"/>
    <x v="1"/>
    <n v="6534"/>
    <x v="1"/>
    <x v="0"/>
    <x v="1"/>
    <x v="1"/>
    <x v="0"/>
    <x v="0"/>
    <n v="1"/>
    <n v="0"/>
  </r>
  <r>
    <n v="2025"/>
    <n v="15808582"/>
    <s v="Fu"/>
    <n v="665"/>
    <x v="0"/>
    <x v="0"/>
    <n v="40"/>
    <n v="6"/>
    <n v="0"/>
    <n v="1"/>
    <n v="1"/>
    <x v="0"/>
    <n v="161848"/>
    <x v="1"/>
    <x v="0"/>
    <x v="0"/>
    <x v="2"/>
    <x v="0"/>
    <x v="0"/>
    <n v="1"/>
    <n v="0"/>
  </r>
  <r>
    <n v="2025"/>
    <n v="15743192"/>
    <s v="Hung"/>
    <n v="623"/>
    <x v="0"/>
    <x v="0"/>
    <n v="44"/>
    <n v="6"/>
    <n v="0"/>
    <n v="2"/>
    <n v="0"/>
    <x v="1"/>
    <n v="167162"/>
    <x v="1"/>
    <x v="0"/>
    <x v="0"/>
    <x v="2"/>
    <x v="0"/>
    <x v="0"/>
    <n v="1"/>
    <n v="0"/>
  </r>
  <r>
    <n v="2025"/>
    <n v="15580146"/>
    <s v="Hung"/>
    <n v="738"/>
    <x v="0"/>
    <x v="1"/>
    <n v="31"/>
    <n v="9"/>
    <n v="82674"/>
    <n v="1"/>
    <n v="1"/>
    <x v="1"/>
    <n v="41971"/>
    <x v="1"/>
    <x v="0"/>
    <x v="0"/>
    <x v="1"/>
    <x v="1"/>
    <x v="0"/>
    <n v="1"/>
    <n v="0"/>
  </r>
  <r>
    <n v="2025"/>
    <n v="15776605"/>
    <s v="Bradley"/>
    <n v="528"/>
    <x v="1"/>
    <x v="1"/>
    <n v="36"/>
    <n v="7"/>
    <n v="0"/>
    <n v="2"/>
    <n v="1"/>
    <x v="1"/>
    <n v="60537"/>
    <x v="1"/>
    <x v="0"/>
    <x v="1"/>
    <x v="2"/>
    <x v="0"/>
    <x v="0"/>
    <n v="1"/>
    <n v="0"/>
  </r>
  <r>
    <n v="2025"/>
    <n v="15804919"/>
    <s v="Dunbabin"/>
    <n v="670"/>
    <x v="1"/>
    <x v="0"/>
    <n v="65"/>
    <n v="1"/>
    <n v="0"/>
    <n v="1"/>
    <n v="1"/>
    <x v="0"/>
    <n v="177656"/>
    <x v="0"/>
    <x v="3"/>
    <x v="0"/>
    <x v="0"/>
    <x v="0"/>
    <x v="0"/>
    <n v="1"/>
    <n v="0"/>
  </r>
  <r>
    <n v="2025"/>
    <n v="15613854"/>
    <s v="Mauldon"/>
    <n v="622"/>
    <x v="1"/>
    <x v="0"/>
    <n v="46"/>
    <n v="4"/>
    <n v="107073"/>
    <n v="2"/>
    <n v="1"/>
    <x v="0"/>
    <n v="30985"/>
    <x v="0"/>
    <x v="1"/>
    <x v="0"/>
    <x v="2"/>
    <x v="2"/>
    <x v="1"/>
    <n v="1"/>
    <n v="107073"/>
  </r>
  <r>
    <n v="2025"/>
    <n v="15599195"/>
    <s v="Stiger"/>
    <n v="582"/>
    <x v="2"/>
    <x v="1"/>
    <n v="32"/>
    <n v="1"/>
    <n v="88939"/>
    <n v="1"/>
    <n v="1"/>
    <x v="0"/>
    <n v="10055"/>
    <x v="1"/>
    <x v="0"/>
    <x v="1"/>
    <x v="0"/>
    <x v="1"/>
    <x v="0"/>
    <n v="1"/>
    <n v="0"/>
  </r>
  <r>
    <n v="2025"/>
    <n v="15812878"/>
    <s v="Parsons"/>
    <n v="785"/>
    <x v="2"/>
    <x v="0"/>
    <n v="36"/>
    <n v="2"/>
    <n v="99807"/>
    <n v="1"/>
    <n v="0"/>
    <x v="0"/>
    <n v="36977"/>
    <x v="1"/>
    <x v="0"/>
    <x v="2"/>
    <x v="0"/>
    <x v="1"/>
    <x v="0"/>
    <n v="1"/>
    <n v="0"/>
  </r>
  <r>
    <n v="2025"/>
    <n v="15602312"/>
    <s v="Walkom"/>
    <n v="605"/>
    <x v="1"/>
    <x v="1"/>
    <n v="33"/>
    <n v="5"/>
    <n v="150093"/>
    <n v="1"/>
    <n v="0"/>
    <x v="1"/>
    <n v="71863"/>
    <x v="1"/>
    <x v="0"/>
    <x v="0"/>
    <x v="2"/>
    <x v="2"/>
    <x v="1"/>
    <n v="1"/>
    <n v="0"/>
  </r>
  <r>
    <n v="2025"/>
    <n v="15744689"/>
    <s v="T'ang"/>
    <n v="479"/>
    <x v="2"/>
    <x v="1"/>
    <n v="35"/>
    <n v="9"/>
    <n v="92834"/>
    <n v="1"/>
    <n v="1"/>
    <x v="1"/>
    <n v="99450"/>
    <x v="0"/>
    <x v="0"/>
    <x v="1"/>
    <x v="1"/>
    <x v="1"/>
    <x v="0"/>
    <n v="1"/>
    <n v="92834"/>
  </r>
  <r>
    <n v="2025"/>
    <n v="15803526"/>
    <s v="Eremenko"/>
    <n v="685"/>
    <x v="2"/>
    <x v="1"/>
    <n v="30"/>
    <n v="3"/>
    <n v="90537"/>
    <n v="1"/>
    <n v="0"/>
    <x v="0"/>
    <n v="63083"/>
    <x v="1"/>
    <x v="0"/>
    <x v="0"/>
    <x v="0"/>
    <x v="1"/>
    <x v="0"/>
    <n v="1"/>
    <n v="0"/>
  </r>
  <r>
    <n v="2025"/>
    <n v="15665790"/>
    <s v="Rowntree"/>
    <n v="538"/>
    <x v="2"/>
    <x v="1"/>
    <n v="39"/>
    <n v="7"/>
    <n v="108055"/>
    <n v="2"/>
    <n v="1"/>
    <x v="1"/>
    <n v="27231"/>
    <x v="1"/>
    <x v="0"/>
    <x v="1"/>
    <x v="2"/>
    <x v="2"/>
    <x v="1"/>
    <n v="1"/>
    <n v="0"/>
  </r>
  <r>
    <n v="2025"/>
    <n v="15715951"/>
    <s v="Thorpe"/>
    <n v="562"/>
    <x v="0"/>
    <x v="1"/>
    <n v="42"/>
    <n v="2"/>
    <n v="100238"/>
    <n v="1"/>
    <n v="0"/>
    <x v="1"/>
    <n v="86797"/>
    <x v="1"/>
    <x v="0"/>
    <x v="1"/>
    <x v="0"/>
    <x v="2"/>
    <x v="1"/>
    <n v="1"/>
    <n v="0"/>
  </r>
  <r>
    <n v="2025"/>
    <n v="15591100"/>
    <s v="Chiemela"/>
    <n v="675"/>
    <x v="1"/>
    <x v="1"/>
    <n v="36"/>
    <n v="9"/>
    <n v="106191"/>
    <n v="1"/>
    <n v="0"/>
    <x v="0"/>
    <n v="22994"/>
    <x v="1"/>
    <x v="0"/>
    <x v="0"/>
    <x v="1"/>
    <x v="2"/>
    <x v="1"/>
    <n v="1"/>
    <n v="0"/>
  </r>
  <r>
    <n v="2025"/>
    <n v="15609618"/>
    <s v="Fanucci"/>
    <n v="721"/>
    <x v="2"/>
    <x v="1"/>
    <n v="28"/>
    <n v="9"/>
    <n v="154476"/>
    <n v="2"/>
    <n v="0"/>
    <x v="0"/>
    <n v="101301"/>
    <x v="0"/>
    <x v="2"/>
    <x v="0"/>
    <x v="1"/>
    <x v="2"/>
    <x v="1"/>
    <n v="1"/>
    <n v="154476"/>
  </r>
  <r>
    <n v="2025"/>
    <n v="15675522"/>
    <s v="Ko"/>
    <n v="628"/>
    <x v="2"/>
    <x v="0"/>
    <n v="30"/>
    <n v="9"/>
    <n v="132351"/>
    <n v="2"/>
    <n v="1"/>
    <x v="0"/>
    <n v="74169"/>
    <x v="1"/>
    <x v="0"/>
    <x v="0"/>
    <x v="1"/>
    <x v="2"/>
    <x v="1"/>
    <n v="1"/>
    <n v="0"/>
  </r>
  <r>
    <n v="2025"/>
    <n v="15705512"/>
    <s v="Welch"/>
    <n v="668"/>
    <x v="2"/>
    <x v="0"/>
    <n v="37"/>
    <n v="6"/>
    <n v="167864"/>
    <n v="1"/>
    <n v="1"/>
    <x v="1"/>
    <n v="115638"/>
    <x v="1"/>
    <x v="0"/>
    <x v="0"/>
    <x v="2"/>
    <x v="2"/>
    <x v="1"/>
    <n v="1"/>
    <n v="0"/>
  </r>
  <r>
    <n v="2025"/>
    <n v="15698028"/>
    <s v="Duncan"/>
    <n v="506"/>
    <x v="0"/>
    <x v="0"/>
    <n v="41"/>
    <n v="1"/>
    <n v="0"/>
    <n v="2"/>
    <n v="1"/>
    <x v="1"/>
    <n v="31766"/>
    <x v="1"/>
    <x v="0"/>
    <x v="1"/>
    <x v="0"/>
    <x v="0"/>
    <x v="0"/>
    <n v="1"/>
    <n v="0"/>
  </r>
  <r>
    <n v="2025"/>
    <n v="15661670"/>
    <s v="Chidozie"/>
    <n v="524"/>
    <x v="2"/>
    <x v="0"/>
    <n v="31"/>
    <n v="8"/>
    <n v="107819"/>
    <n v="1"/>
    <n v="1"/>
    <x v="1"/>
    <n v="199725"/>
    <x v="0"/>
    <x v="0"/>
    <x v="1"/>
    <x v="1"/>
    <x v="2"/>
    <x v="1"/>
    <n v="1"/>
    <n v="107819"/>
  </r>
  <r>
    <n v="2025"/>
    <n v="15600781"/>
    <s v="Wu"/>
    <n v="699"/>
    <x v="2"/>
    <x v="1"/>
    <n v="34"/>
    <n v="4"/>
    <n v="185174"/>
    <n v="2"/>
    <n v="1"/>
    <x v="1"/>
    <n v="120834"/>
    <x v="1"/>
    <x v="0"/>
    <x v="0"/>
    <x v="2"/>
    <x v="2"/>
    <x v="1"/>
    <n v="1"/>
    <n v="0"/>
  </r>
  <r>
    <n v="2025"/>
    <n v="15682472"/>
    <s v="Culbreth"/>
    <n v="828"/>
    <x v="0"/>
    <x v="1"/>
    <n v="34"/>
    <n v="8"/>
    <n v="129433"/>
    <n v="2"/>
    <n v="0"/>
    <x v="1"/>
    <n v="38132"/>
    <x v="1"/>
    <x v="0"/>
    <x v="2"/>
    <x v="1"/>
    <x v="2"/>
    <x v="1"/>
    <n v="1"/>
    <n v="0"/>
  </r>
  <r>
    <n v="2025"/>
    <n v="15580203"/>
    <s v="Kennedy"/>
    <n v="674"/>
    <x v="1"/>
    <x v="1"/>
    <n v="39"/>
    <n v="6"/>
    <n v="120193"/>
    <n v="1"/>
    <n v="0"/>
    <x v="1"/>
    <n v="100131"/>
    <x v="1"/>
    <x v="0"/>
    <x v="0"/>
    <x v="2"/>
    <x v="2"/>
    <x v="1"/>
    <n v="1"/>
    <n v="0"/>
  </r>
  <r>
    <n v="2025"/>
    <n v="15690673"/>
    <s v="Cameron"/>
    <n v="656"/>
    <x v="0"/>
    <x v="0"/>
    <n v="39"/>
    <n v="6"/>
    <n v="0"/>
    <n v="2"/>
    <n v="1"/>
    <x v="1"/>
    <n v="141070"/>
    <x v="1"/>
    <x v="0"/>
    <x v="0"/>
    <x v="2"/>
    <x v="0"/>
    <x v="0"/>
    <n v="1"/>
    <n v="0"/>
  </r>
  <r>
    <n v="2025"/>
    <n v="15760085"/>
    <s v="Calabresi"/>
    <n v="684"/>
    <x v="2"/>
    <x v="0"/>
    <n v="48"/>
    <n v="10"/>
    <n v="126384"/>
    <n v="1"/>
    <n v="1"/>
    <x v="0"/>
    <n v="198129"/>
    <x v="1"/>
    <x v="1"/>
    <x v="0"/>
    <x v="1"/>
    <x v="2"/>
    <x v="1"/>
    <n v="1"/>
    <n v="0"/>
  </r>
  <r>
    <n v="2025"/>
    <n v="15779659"/>
    <s v="Zetticci"/>
    <n v="625"/>
    <x v="0"/>
    <x v="0"/>
    <n v="28"/>
    <n v="3"/>
    <n v="0"/>
    <n v="1"/>
    <n v="0"/>
    <x v="1"/>
    <n v="183646"/>
    <x v="1"/>
    <x v="2"/>
    <x v="0"/>
    <x v="0"/>
    <x v="0"/>
    <x v="0"/>
    <n v="1"/>
    <n v="0"/>
  </r>
  <r>
    <n v="2025"/>
    <n v="15627360"/>
    <s v="Fuller"/>
    <n v="432"/>
    <x v="0"/>
    <x v="1"/>
    <n v="42"/>
    <n v="9"/>
    <n v="152603"/>
    <n v="1"/>
    <n v="1"/>
    <x v="1"/>
    <n v="110265"/>
    <x v="0"/>
    <x v="0"/>
    <x v="1"/>
    <x v="1"/>
    <x v="2"/>
    <x v="1"/>
    <n v="1"/>
    <n v="152603"/>
  </r>
  <r>
    <n v="2025"/>
    <n v="15671137"/>
    <s v="MacDonald"/>
    <n v="549"/>
    <x v="0"/>
    <x v="0"/>
    <n v="52"/>
    <n v="1"/>
    <n v="0"/>
    <n v="1"/>
    <n v="0"/>
    <x v="0"/>
    <n v="8636"/>
    <x v="0"/>
    <x v="1"/>
    <x v="1"/>
    <x v="0"/>
    <x v="0"/>
    <x v="0"/>
    <n v="1"/>
    <n v="0"/>
  </r>
  <r>
    <n v="2025"/>
    <n v="15782688"/>
    <s v="Piccio"/>
    <n v="625"/>
    <x v="2"/>
    <x v="1"/>
    <n v="56"/>
    <n v="0"/>
    <n v="148507"/>
    <n v="1"/>
    <n v="1"/>
    <x v="1"/>
    <n v="46824"/>
    <x v="0"/>
    <x v="1"/>
    <x v="0"/>
    <x v="0"/>
    <x v="2"/>
    <x v="1"/>
    <n v="1"/>
    <n v="148507"/>
  </r>
  <r>
    <n v="2025"/>
    <n v="15575492"/>
    <s v="Kennedy"/>
    <n v="828"/>
    <x v="0"/>
    <x v="0"/>
    <n v="41"/>
    <n v="7"/>
    <n v="0"/>
    <n v="2"/>
    <n v="1"/>
    <x v="1"/>
    <n v="171379"/>
    <x v="1"/>
    <x v="0"/>
    <x v="2"/>
    <x v="2"/>
    <x v="0"/>
    <x v="0"/>
    <n v="1"/>
    <n v="0"/>
  </r>
  <r>
    <n v="2025"/>
    <n v="15591607"/>
    <s v="Fernie"/>
    <n v="770"/>
    <x v="0"/>
    <x v="1"/>
    <n v="24"/>
    <n v="9"/>
    <n v="101827"/>
    <n v="1"/>
    <n v="1"/>
    <x v="1"/>
    <n v="167256"/>
    <x v="1"/>
    <x v="2"/>
    <x v="2"/>
    <x v="1"/>
    <x v="2"/>
    <x v="1"/>
    <n v="1"/>
    <n v="0"/>
  </r>
  <r>
    <n v="2025"/>
    <n v="15740404"/>
    <s v="He"/>
    <n v="758"/>
    <x v="0"/>
    <x v="0"/>
    <n v="34"/>
    <n v="3"/>
    <n v="0"/>
    <n v="2"/>
    <n v="1"/>
    <x v="0"/>
    <n v="124226"/>
    <x v="1"/>
    <x v="0"/>
    <x v="2"/>
    <x v="0"/>
    <x v="0"/>
    <x v="0"/>
    <n v="1"/>
    <n v="0"/>
  </r>
  <r>
    <n v="2025"/>
    <n v="15718369"/>
    <s v="Kaodilinakachukwu"/>
    <n v="795"/>
    <x v="2"/>
    <x v="0"/>
    <n v="33"/>
    <n v="9"/>
    <n v="130862"/>
    <n v="1"/>
    <n v="1"/>
    <x v="0"/>
    <n v="114935"/>
    <x v="1"/>
    <x v="0"/>
    <x v="2"/>
    <x v="1"/>
    <x v="2"/>
    <x v="1"/>
    <n v="1"/>
    <n v="0"/>
  </r>
  <r>
    <n v="2025"/>
    <n v="15677871"/>
    <s v="Cocci"/>
    <n v="687"/>
    <x v="0"/>
    <x v="1"/>
    <n v="38"/>
    <n v="9"/>
    <n v="122571"/>
    <n v="1"/>
    <n v="1"/>
    <x v="0"/>
    <n v="35609"/>
    <x v="1"/>
    <x v="0"/>
    <x v="0"/>
    <x v="1"/>
    <x v="2"/>
    <x v="1"/>
    <n v="1"/>
    <n v="0"/>
  </r>
  <r>
    <n v="2025"/>
    <n v="15642004"/>
    <s v="Alekseeva"/>
    <n v="686"/>
    <x v="0"/>
    <x v="1"/>
    <n v="25"/>
    <n v="1"/>
    <n v="0"/>
    <n v="2"/>
    <n v="0"/>
    <x v="0"/>
    <n v="16459"/>
    <x v="1"/>
    <x v="2"/>
    <x v="0"/>
    <x v="0"/>
    <x v="0"/>
    <x v="0"/>
    <n v="1"/>
    <n v="0"/>
  </r>
  <r>
    <n v="2025"/>
    <n v="15712543"/>
    <s v="Chinweike"/>
    <n v="789"/>
    <x v="2"/>
    <x v="1"/>
    <n v="39"/>
    <n v="7"/>
    <n v="124828"/>
    <n v="2"/>
    <n v="1"/>
    <x v="0"/>
    <n v="124411"/>
    <x v="1"/>
    <x v="0"/>
    <x v="2"/>
    <x v="2"/>
    <x v="2"/>
    <x v="1"/>
    <n v="1"/>
    <n v="0"/>
  </r>
  <r>
    <n v="2025"/>
    <n v="15584518"/>
    <s v="Arthur"/>
    <n v="589"/>
    <x v="2"/>
    <x v="0"/>
    <n v="50"/>
    <n v="5"/>
    <n v="144895"/>
    <n v="2"/>
    <n v="1"/>
    <x v="0"/>
    <n v="34941"/>
    <x v="1"/>
    <x v="1"/>
    <x v="1"/>
    <x v="2"/>
    <x v="2"/>
    <x v="1"/>
    <n v="1"/>
    <n v="0"/>
  </r>
  <r>
    <n v="2025"/>
    <n v="15802381"/>
    <s v="Li"/>
    <n v="461"/>
    <x v="2"/>
    <x v="0"/>
    <n v="34"/>
    <n v="5"/>
    <n v="63664"/>
    <n v="1"/>
    <n v="0"/>
    <x v="0"/>
    <n v="167784"/>
    <x v="1"/>
    <x v="0"/>
    <x v="1"/>
    <x v="2"/>
    <x v="1"/>
    <x v="0"/>
    <n v="1"/>
    <n v="0"/>
  </r>
  <r>
    <n v="2025"/>
    <n v="15610156"/>
    <s v="Ma"/>
    <n v="637"/>
    <x v="0"/>
    <x v="1"/>
    <n v="40"/>
    <n v="2"/>
    <n v="133463"/>
    <n v="1"/>
    <n v="0"/>
    <x v="0"/>
    <n v="93165"/>
    <x v="1"/>
    <x v="0"/>
    <x v="0"/>
    <x v="0"/>
    <x v="2"/>
    <x v="1"/>
    <n v="1"/>
    <n v="0"/>
  </r>
  <r>
    <n v="2025"/>
    <n v="15594408"/>
    <s v="Chia"/>
    <n v="584"/>
    <x v="1"/>
    <x v="0"/>
    <n v="48"/>
    <n v="2"/>
    <n v="213146"/>
    <n v="1"/>
    <n v="1"/>
    <x v="1"/>
    <n v="75161"/>
    <x v="0"/>
    <x v="1"/>
    <x v="1"/>
    <x v="0"/>
    <x v="2"/>
    <x v="1"/>
    <n v="1"/>
    <n v="213146"/>
  </r>
  <r>
    <n v="2025"/>
    <n v="15640905"/>
    <s v="Vasin"/>
    <n v="579"/>
    <x v="1"/>
    <x v="0"/>
    <n v="35"/>
    <n v="1"/>
    <n v="129490"/>
    <n v="2"/>
    <n v="0"/>
    <x v="0"/>
    <n v="8591"/>
    <x v="0"/>
    <x v="0"/>
    <x v="1"/>
    <x v="0"/>
    <x v="2"/>
    <x v="1"/>
    <n v="1"/>
    <n v="129490"/>
  </r>
  <r>
    <n v="2025"/>
    <n v="15698932"/>
    <s v="Groves"/>
    <n v="756"/>
    <x v="2"/>
    <x v="1"/>
    <n v="44"/>
    <n v="10"/>
    <n v="137452"/>
    <n v="1"/>
    <n v="1"/>
    <x v="1"/>
    <n v="189544"/>
    <x v="1"/>
    <x v="0"/>
    <x v="2"/>
    <x v="1"/>
    <x v="2"/>
    <x v="1"/>
    <n v="1"/>
    <n v="0"/>
  </r>
  <r>
    <n v="2025"/>
    <n v="15724944"/>
    <s v="Tien"/>
    <n v="663"/>
    <x v="0"/>
    <x v="1"/>
    <n v="34"/>
    <n v="7"/>
    <n v="0"/>
    <n v="2"/>
    <n v="1"/>
    <x v="0"/>
    <n v="180427"/>
    <x v="1"/>
    <x v="0"/>
    <x v="0"/>
    <x v="2"/>
    <x v="0"/>
    <x v="0"/>
    <n v="1"/>
    <n v="0"/>
  </r>
  <r>
    <n v="2025"/>
    <n v="15628145"/>
    <s v="Forwood"/>
    <n v="682"/>
    <x v="0"/>
    <x v="0"/>
    <n v="43"/>
    <n v="5"/>
    <n v="125852"/>
    <n v="1"/>
    <n v="1"/>
    <x v="0"/>
    <n v="193318"/>
    <x v="1"/>
    <x v="0"/>
    <x v="0"/>
    <x v="2"/>
    <x v="2"/>
    <x v="1"/>
    <n v="1"/>
    <n v="0"/>
  </r>
  <r>
    <n v="2025"/>
    <n v="15713483"/>
    <s v="Greeves"/>
    <n v="793"/>
    <x v="1"/>
    <x v="1"/>
    <n v="52"/>
    <n v="2"/>
    <n v="0"/>
    <n v="1"/>
    <n v="1"/>
    <x v="1"/>
    <n v="159124"/>
    <x v="0"/>
    <x v="1"/>
    <x v="2"/>
    <x v="0"/>
    <x v="0"/>
    <x v="0"/>
    <n v="1"/>
    <n v="0"/>
  </r>
  <r>
    <n v="2025"/>
    <n v="15612350"/>
    <s v="Taylor"/>
    <n v="691"/>
    <x v="0"/>
    <x v="0"/>
    <n v="31"/>
    <n v="5"/>
    <n v="40916"/>
    <n v="1"/>
    <n v="1"/>
    <x v="1"/>
    <n v="126214"/>
    <x v="0"/>
    <x v="0"/>
    <x v="0"/>
    <x v="2"/>
    <x v="1"/>
    <x v="0"/>
    <n v="1"/>
    <n v="40916"/>
  </r>
  <r>
    <n v="2025"/>
    <n v="15800703"/>
    <s v="Madukwe"/>
    <n v="485"/>
    <x v="1"/>
    <x v="0"/>
    <n v="21"/>
    <n v="5"/>
    <n v="113157"/>
    <n v="1"/>
    <n v="1"/>
    <x v="0"/>
    <n v="54142"/>
    <x v="1"/>
    <x v="2"/>
    <x v="1"/>
    <x v="2"/>
    <x v="2"/>
    <x v="1"/>
    <n v="1"/>
    <n v="0"/>
  </r>
  <r>
    <n v="2025"/>
    <n v="15705707"/>
    <s v="Bennelong"/>
    <n v="635"/>
    <x v="1"/>
    <x v="0"/>
    <n v="29"/>
    <n v="8"/>
    <n v="138297"/>
    <n v="2"/>
    <n v="1"/>
    <x v="1"/>
    <n v="141076"/>
    <x v="1"/>
    <x v="2"/>
    <x v="0"/>
    <x v="1"/>
    <x v="2"/>
    <x v="1"/>
    <n v="1"/>
    <n v="0"/>
  </r>
  <r>
    <n v="2025"/>
    <n v="15754105"/>
    <s v="Olisanugo"/>
    <n v="650"/>
    <x v="0"/>
    <x v="1"/>
    <n v="37"/>
    <n v="5"/>
    <n v="106967"/>
    <n v="1"/>
    <n v="0"/>
    <x v="1"/>
    <n v="24495"/>
    <x v="1"/>
    <x v="0"/>
    <x v="0"/>
    <x v="2"/>
    <x v="2"/>
    <x v="1"/>
    <n v="1"/>
    <n v="0"/>
  </r>
  <r>
    <n v="2025"/>
    <n v="15703264"/>
    <s v="Chukwufumnanya"/>
    <n v="735"/>
    <x v="0"/>
    <x v="1"/>
    <n v="44"/>
    <n v="9"/>
    <n v="120682"/>
    <n v="1"/>
    <n v="1"/>
    <x v="1"/>
    <n v="74836"/>
    <x v="1"/>
    <x v="0"/>
    <x v="0"/>
    <x v="1"/>
    <x v="2"/>
    <x v="1"/>
    <n v="1"/>
    <n v="0"/>
  </r>
  <r>
    <n v="2025"/>
    <n v="15794413"/>
    <s v="Harris"/>
    <n v="416"/>
    <x v="0"/>
    <x v="1"/>
    <n v="32"/>
    <n v="0"/>
    <n v="0"/>
    <n v="2"/>
    <n v="0"/>
    <x v="0"/>
    <n v="879"/>
    <x v="1"/>
    <x v="0"/>
    <x v="1"/>
    <x v="0"/>
    <x v="0"/>
    <x v="0"/>
    <n v="1"/>
    <n v="0"/>
  </r>
  <r>
    <n v="2025"/>
    <n v="15650237"/>
    <s v="Morgan"/>
    <n v="754"/>
    <x v="1"/>
    <x v="0"/>
    <n v="32"/>
    <n v="7"/>
    <n v="0"/>
    <n v="2"/>
    <n v="1"/>
    <x v="1"/>
    <n v="89521"/>
    <x v="1"/>
    <x v="0"/>
    <x v="2"/>
    <x v="2"/>
    <x v="0"/>
    <x v="0"/>
    <n v="1"/>
    <n v="0"/>
  </r>
  <r>
    <n v="2025"/>
    <n v="15759618"/>
    <s v="Alexeeva"/>
    <n v="535"/>
    <x v="0"/>
    <x v="0"/>
    <n v="48"/>
    <n v="9"/>
    <n v="0"/>
    <n v="1"/>
    <n v="1"/>
    <x v="1"/>
    <n v="149893"/>
    <x v="0"/>
    <x v="1"/>
    <x v="1"/>
    <x v="1"/>
    <x v="0"/>
    <x v="0"/>
    <n v="1"/>
    <n v="0"/>
  </r>
  <r>
    <n v="2025"/>
    <n v="15811589"/>
    <s v="Metcalfe"/>
    <n v="716"/>
    <x v="1"/>
    <x v="1"/>
    <n v="42"/>
    <n v="8"/>
    <n v="0"/>
    <n v="2"/>
    <n v="1"/>
    <x v="1"/>
    <n v="180800"/>
    <x v="1"/>
    <x v="0"/>
    <x v="0"/>
    <x v="1"/>
    <x v="0"/>
    <x v="0"/>
    <n v="1"/>
    <n v="0"/>
  </r>
  <r>
    <n v="2025"/>
    <n v="15689044"/>
    <s v="Humphries"/>
    <n v="539"/>
    <x v="0"/>
    <x v="1"/>
    <n v="37"/>
    <n v="2"/>
    <n v="127610"/>
    <n v="1"/>
    <n v="1"/>
    <x v="1"/>
    <n v="98646"/>
    <x v="1"/>
    <x v="0"/>
    <x v="1"/>
    <x v="0"/>
    <x v="2"/>
    <x v="1"/>
    <n v="1"/>
    <n v="0"/>
  </r>
  <r>
    <n v="2025"/>
    <n v="15709368"/>
    <s v="Milne"/>
    <n v="614"/>
    <x v="0"/>
    <x v="0"/>
    <n v="43"/>
    <n v="6"/>
    <n v="0"/>
    <n v="2"/>
    <n v="1"/>
    <x v="0"/>
    <n v="109042"/>
    <x v="1"/>
    <x v="0"/>
    <x v="0"/>
    <x v="2"/>
    <x v="0"/>
    <x v="0"/>
    <n v="1"/>
    <n v="0"/>
  </r>
  <r>
    <n v="2025"/>
    <n v="15679145"/>
    <s v="Chou"/>
    <n v="706"/>
    <x v="1"/>
    <x v="1"/>
    <n v="57"/>
    <n v="7"/>
    <n v="0"/>
    <n v="1"/>
    <n v="1"/>
    <x v="1"/>
    <n v="17941"/>
    <x v="0"/>
    <x v="1"/>
    <x v="0"/>
    <x v="2"/>
    <x v="0"/>
    <x v="0"/>
    <n v="1"/>
    <n v="0"/>
  </r>
  <r>
    <n v="2025"/>
    <n v="15655007"/>
    <s v="Li"/>
    <n v="758"/>
    <x v="0"/>
    <x v="0"/>
    <n v="33"/>
    <n v="7"/>
    <n v="0"/>
    <n v="2"/>
    <n v="0"/>
    <x v="1"/>
    <n v="82996"/>
    <x v="1"/>
    <x v="0"/>
    <x v="2"/>
    <x v="2"/>
    <x v="0"/>
    <x v="0"/>
    <n v="1"/>
    <n v="0"/>
  </r>
  <r>
    <n v="2025"/>
    <n v="15623595"/>
    <s v="Clayton"/>
    <n v="586"/>
    <x v="1"/>
    <x v="0"/>
    <n v="28"/>
    <n v="2"/>
    <n v="0"/>
    <n v="2"/>
    <n v="1"/>
    <x v="0"/>
    <n v="92067"/>
    <x v="1"/>
    <x v="2"/>
    <x v="1"/>
    <x v="0"/>
    <x v="0"/>
    <x v="0"/>
    <n v="1"/>
    <n v="0"/>
  </r>
  <r>
    <n v="2025"/>
    <n v="15589975"/>
    <s v="Maclean"/>
    <n v="646"/>
    <x v="0"/>
    <x v="0"/>
    <n v="73"/>
    <n v="6"/>
    <n v="97259"/>
    <n v="1"/>
    <n v="0"/>
    <x v="0"/>
    <n v="104720"/>
    <x v="1"/>
    <x v="3"/>
    <x v="0"/>
    <x v="2"/>
    <x v="1"/>
    <x v="0"/>
    <n v="1"/>
    <n v="0"/>
  </r>
  <r>
    <n v="2025"/>
    <n v="15804017"/>
    <s v="Chigolum"/>
    <n v="631"/>
    <x v="2"/>
    <x v="0"/>
    <n v="33"/>
    <n v="4"/>
    <n v="123247"/>
    <n v="1"/>
    <n v="0"/>
    <x v="1"/>
    <n v="112688"/>
    <x v="1"/>
    <x v="0"/>
    <x v="0"/>
    <x v="2"/>
    <x v="2"/>
    <x v="1"/>
    <n v="1"/>
    <n v="0"/>
  </r>
  <r>
    <n v="2025"/>
    <n v="15692132"/>
    <s v="Wilkinson"/>
    <n v="717"/>
    <x v="1"/>
    <x v="0"/>
    <n v="22"/>
    <n v="6"/>
    <n v="101060"/>
    <n v="1"/>
    <n v="0"/>
    <x v="0"/>
    <n v="84700"/>
    <x v="1"/>
    <x v="2"/>
    <x v="0"/>
    <x v="2"/>
    <x v="2"/>
    <x v="1"/>
    <n v="1"/>
    <n v="0"/>
  </r>
  <r>
    <n v="2025"/>
    <n v="15641122"/>
    <s v="Wei"/>
    <n v="684"/>
    <x v="0"/>
    <x v="1"/>
    <n v="30"/>
    <n v="2"/>
    <n v="0"/>
    <n v="2"/>
    <n v="1"/>
    <x v="1"/>
    <n v="83474"/>
    <x v="1"/>
    <x v="0"/>
    <x v="0"/>
    <x v="0"/>
    <x v="0"/>
    <x v="0"/>
    <n v="1"/>
    <n v="0"/>
  </r>
  <r>
    <n v="2025"/>
    <n v="15630910"/>
    <s v="Treacy"/>
    <n v="800"/>
    <x v="0"/>
    <x v="0"/>
    <n v="49"/>
    <n v="7"/>
    <n v="108007"/>
    <n v="1"/>
    <n v="0"/>
    <x v="1"/>
    <n v="47125"/>
    <x v="1"/>
    <x v="1"/>
    <x v="2"/>
    <x v="2"/>
    <x v="2"/>
    <x v="1"/>
    <n v="1"/>
    <n v="0"/>
  </r>
  <r>
    <n v="2025"/>
    <n v="15680772"/>
    <s v="Hu"/>
    <n v="721"/>
    <x v="1"/>
    <x v="0"/>
    <n v="36"/>
    <n v="2"/>
    <n v="0"/>
    <n v="2"/>
    <n v="1"/>
    <x v="0"/>
    <n v="106978"/>
    <x v="1"/>
    <x v="0"/>
    <x v="0"/>
    <x v="0"/>
    <x v="0"/>
    <x v="0"/>
    <n v="1"/>
    <n v="0"/>
  </r>
  <r>
    <n v="2025"/>
    <n v="15658929"/>
    <s v="Taverner"/>
    <n v="683"/>
    <x v="1"/>
    <x v="1"/>
    <n v="29"/>
    <n v="0"/>
    <n v="133703"/>
    <n v="1"/>
    <n v="1"/>
    <x v="1"/>
    <n v="55583"/>
    <x v="0"/>
    <x v="2"/>
    <x v="0"/>
    <x v="0"/>
    <x v="2"/>
    <x v="1"/>
    <n v="1"/>
    <n v="133703"/>
  </r>
  <r>
    <n v="2025"/>
    <n v="15585388"/>
    <s v="Sherman"/>
    <n v="660"/>
    <x v="2"/>
    <x v="1"/>
    <n v="31"/>
    <n v="9"/>
    <n v="125190"/>
    <n v="2"/>
    <n v="1"/>
    <x v="0"/>
    <n v="139874"/>
    <x v="1"/>
    <x v="0"/>
    <x v="0"/>
    <x v="1"/>
    <x v="2"/>
    <x v="1"/>
    <n v="1"/>
    <n v="0"/>
  </r>
  <r>
    <n v="2025"/>
    <n v="15724623"/>
    <s v="Taubman"/>
    <n v="704"/>
    <x v="2"/>
    <x v="0"/>
    <n v="24"/>
    <n v="7"/>
    <n v="113034"/>
    <n v="1"/>
    <n v="1"/>
    <x v="1"/>
    <n v="162503"/>
    <x v="0"/>
    <x v="2"/>
    <x v="0"/>
    <x v="2"/>
    <x v="2"/>
    <x v="1"/>
    <n v="1"/>
    <n v="113034"/>
  </r>
  <r>
    <n v="2025"/>
    <n v="15588537"/>
    <s v="Robinson"/>
    <n v="615"/>
    <x v="1"/>
    <x v="0"/>
    <n v="41"/>
    <n v="9"/>
    <n v="109013"/>
    <n v="1"/>
    <n v="1"/>
    <x v="1"/>
    <n v="196500"/>
    <x v="1"/>
    <x v="0"/>
    <x v="0"/>
    <x v="1"/>
    <x v="2"/>
    <x v="1"/>
    <n v="1"/>
    <n v="0"/>
  </r>
  <r>
    <n v="2025"/>
    <n v="15574692"/>
    <s v="Pinto"/>
    <n v="667"/>
    <x v="1"/>
    <x v="0"/>
    <n v="39"/>
    <n v="2"/>
    <n v="0"/>
    <n v="2"/>
    <n v="1"/>
    <x v="1"/>
    <n v="40721"/>
    <x v="0"/>
    <x v="0"/>
    <x v="0"/>
    <x v="0"/>
    <x v="0"/>
    <x v="0"/>
    <n v="1"/>
    <n v="0"/>
  </r>
  <r>
    <n v="2025"/>
    <n v="15611325"/>
    <s v="Wood"/>
    <n v="682"/>
    <x v="2"/>
    <x v="1"/>
    <n v="24"/>
    <n v="9"/>
    <n v="57930"/>
    <n v="2"/>
    <n v="0"/>
    <x v="1"/>
    <n v="53134"/>
    <x v="1"/>
    <x v="2"/>
    <x v="0"/>
    <x v="1"/>
    <x v="1"/>
    <x v="0"/>
    <n v="1"/>
    <n v="0"/>
  </r>
  <r>
    <n v="2025"/>
    <n v="15587562"/>
    <s v="Hawkins"/>
    <n v="484"/>
    <x v="0"/>
    <x v="0"/>
    <n v="29"/>
    <n v="4"/>
    <n v="130114"/>
    <n v="1"/>
    <n v="1"/>
    <x v="1"/>
    <n v="164018"/>
    <x v="1"/>
    <x v="2"/>
    <x v="1"/>
    <x v="2"/>
    <x v="2"/>
    <x v="1"/>
    <n v="1"/>
    <n v="0"/>
  </r>
  <r>
    <n v="2025"/>
    <n v="15613172"/>
    <s v="Sun"/>
    <n v="628"/>
    <x v="2"/>
    <x v="1"/>
    <n v="27"/>
    <n v="5"/>
    <n v="95826"/>
    <n v="2"/>
    <n v="1"/>
    <x v="1"/>
    <n v="155997"/>
    <x v="1"/>
    <x v="2"/>
    <x v="0"/>
    <x v="2"/>
    <x v="1"/>
    <x v="0"/>
    <n v="1"/>
    <n v="0"/>
  </r>
  <r>
    <n v="2025"/>
    <n v="15651022"/>
    <s v="Yost"/>
    <n v="480"/>
    <x v="2"/>
    <x v="1"/>
    <n v="44"/>
    <n v="10"/>
    <n v="129609"/>
    <n v="1"/>
    <n v="1"/>
    <x v="1"/>
    <n v="5473"/>
    <x v="0"/>
    <x v="0"/>
    <x v="1"/>
    <x v="1"/>
    <x v="2"/>
    <x v="1"/>
    <n v="1"/>
    <n v="129609"/>
  </r>
  <r>
    <n v="2025"/>
    <n v="15586310"/>
    <s v="Ting"/>
    <n v="578"/>
    <x v="0"/>
    <x v="1"/>
    <n v="30"/>
    <n v="4"/>
    <n v="169462"/>
    <n v="1"/>
    <n v="1"/>
    <x v="1"/>
    <n v="112187"/>
    <x v="1"/>
    <x v="0"/>
    <x v="1"/>
    <x v="2"/>
    <x v="2"/>
    <x v="1"/>
    <n v="1"/>
    <n v="0"/>
  </r>
  <r>
    <n v="2025"/>
    <n v="15625524"/>
    <s v="Rowe"/>
    <n v="512"/>
    <x v="0"/>
    <x v="1"/>
    <n v="40"/>
    <n v="5"/>
    <n v="0"/>
    <n v="2"/>
    <n v="1"/>
    <x v="0"/>
    <n v="146458"/>
    <x v="1"/>
    <x v="0"/>
    <x v="1"/>
    <x v="2"/>
    <x v="0"/>
    <x v="0"/>
    <n v="1"/>
    <n v="0"/>
  </r>
  <r>
    <n v="2025"/>
    <n v="15755209"/>
    <s v="Fu"/>
    <n v="484"/>
    <x v="1"/>
    <x v="0"/>
    <n v="35"/>
    <n v="7"/>
    <n v="133868"/>
    <n v="1"/>
    <n v="1"/>
    <x v="0"/>
    <n v="27286"/>
    <x v="1"/>
    <x v="0"/>
    <x v="1"/>
    <x v="2"/>
    <x v="2"/>
    <x v="1"/>
    <n v="1"/>
    <n v="0"/>
  </r>
  <r>
    <n v="2025"/>
    <n v="15645248"/>
    <s v="Ho"/>
    <n v="510"/>
    <x v="0"/>
    <x v="0"/>
    <n v="30"/>
    <n v="0"/>
    <n v="0"/>
    <n v="2"/>
    <n v="1"/>
    <x v="0"/>
    <n v="130553"/>
    <x v="1"/>
    <x v="0"/>
    <x v="1"/>
    <x v="0"/>
    <x v="0"/>
    <x v="0"/>
    <n v="1"/>
    <n v="0"/>
  </r>
  <r>
    <n v="2025"/>
    <n v="15790355"/>
    <s v="Okechukwu"/>
    <n v="606"/>
    <x v="2"/>
    <x v="1"/>
    <n v="36"/>
    <n v="5"/>
    <n v="190479"/>
    <n v="2"/>
    <n v="0"/>
    <x v="1"/>
    <n v="179352"/>
    <x v="1"/>
    <x v="0"/>
    <x v="0"/>
    <x v="2"/>
    <x v="2"/>
    <x v="1"/>
    <n v="1"/>
    <n v="0"/>
  </r>
  <r>
    <n v="2025"/>
    <n v="15762615"/>
    <s v="Campbell"/>
    <n v="597"/>
    <x v="1"/>
    <x v="0"/>
    <n v="40"/>
    <n v="8"/>
    <n v="101993"/>
    <n v="1"/>
    <n v="0"/>
    <x v="0"/>
    <n v="94774"/>
    <x v="1"/>
    <x v="0"/>
    <x v="1"/>
    <x v="1"/>
    <x v="2"/>
    <x v="1"/>
    <n v="1"/>
    <n v="0"/>
  </r>
  <r>
    <n v="2025"/>
    <n v="15625426"/>
    <s v="Ashbolt"/>
    <n v="754"/>
    <x v="2"/>
    <x v="0"/>
    <n v="55"/>
    <n v="3"/>
    <n v="161609"/>
    <n v="1"/>
    <n v="1"/>
    <x v="1"/>
    <n v="8081"/>
    <x v="0"/>
    <x v="1"/>
    <x v="2"/>
    <x v="0"/>
    <x v="2"/>
    <x v="1"/>
    <n v="1"/>
    <n v="161609"/>
  </r>
  <r>
    <n v="2025"/>
    <n v="15716334"/>
    <s v="Rozier"/>
    <n v="850"/>
    <x v="1"/>
    <x v="0"/>
    <n v="45"/>
    <n v="2"/>
    <n v="122311"/>
    <n v="1"/>
    <n v="1"/>
    <x v="0"/>
    <n v="19482"/>
    <x v="1"/>
    <x v="0"/>
    <x v="2"/>
    <x v="0"/>
    <x v="2"/>
    <x v="1"/>
    <n v="1"/>
    <n v="0"/>
  </r>
  <r>
    <n v="2025"/>
    <n v="15789669"/>
    <s v="Hsia"/>
    <n v="510"/>
    <x v="0"/>
    <x v="1"/>
    <n v="65"/>
    <n v="2"/>
    <n v="0"/>
    <n v="2"/>
    <n v="1"/>
    <x v="0"/>
    <n v="48072"/>
    <x v="1"/>
    <x v="3"/>
    <x v="1"/>
    <x v="0"/>
    <x v="0"/>
    <x v="0"/>
    <n v="1"/>
    <n v="0"/>
  </r>
  <r>
    <n v="2025"/>
    <n v="15621075"/>
    <s v="Ogbonnaya"/>
    <n v="778"/>
    <x v="2"/>
    <x v="0"/>
    <n v="45"/>
    <n v="1"/>
    <n v="162150"/>
    <n v="2"/>
    <n v="1"/>
    <x v="1"/>
    <n v="174531"/>
    <x v="1"/>
    <x v="0"/>
    <x v="2"/>
    <x v="0"/>
    <x v="2"/>
    <x v="1"/>
    <n v="1"/>
    <n v="0"/>
  </r>
  <r>
    <n v="2025"/>
    <n v="15810845"/>
    <s v="T'ang"/>
    <n v="636"/>
    <x v="0"/>
    <x v="1"/>
    <n v="42"/>
    <n v="2"/>
    <n v="0"/>
    <n v="2"/>
    <n v="1"/>
    <x v="0"/>
    <n v="55471"/>
    <x v="1"/>
    <x v="0"/>
    <x v="0"/>
    <x v="0"/>
    <x v="0"/>
    <x v="0"/>
    <n v="1"/>
    <n v="0"/>
  </r>
  <r>
    <n v="2025"/>
    <n v="15719377"/>
    <s v="Cocci"/>
    <n v="804"/>
    <x v="0"/>
    <x v="0"/>
    <n v="50"/>
    <n v="4"/>
    <n v="0"/>
    <n v="1"/>
    <n v="1"/>
    <x v="0"/>
    <n v="8547"/>
    <x v="0"/>
    <x v="1"/>
    <x v="2"/>
    <x v="2"/>
    <x v="0"/>
    <x v="0"/>
    <n v="1"/>
    <n v="0"/>
  </r>
  <r>
    <n v="2025"/>
    <n v="15654506"/>
    <s v="Chang"/>
    <n v="514"/>
    <x v="0"/>
    <x v="1"/>
    <n v="32"/>
    <n v="8"/>
    <n v="0"/>
    <n v="2"/>
    <n v="1"/>
    <x v="1"/>
    <n v="95857"/>
    <x v="1"/>
    <x v="0"/>
    <x v="1"/>
    <x v="1"/>
    <x v="0"/>
    <x v="0"/>
    <n v="1"/>
    <n v="0"/>
  </r>
  <r>
    <n v="2025"/>
    <n v="15771977"/>
    <s v="T'ao"/>
    <n v="730"/>
    <x v="0"/>
    <x v="0"/>
    <n v="39"/>
    <n v="1"/>
    <n v="99011"/>
    <n v="1"/>
    <n v="1"/>
    <x v="1"/>
    <n v="194946"/>
    <x v="1"/>
    <x v="0"/>
    <x v="0"/>
    <x v="0"/>
    <x v="1"/>
    <x v="0"/>
    <n v="1"/>
    <n v="0"/>
  </r>
  <r>
    <n v="2025"/>
    <n v="15708710"/>
    <s v="Ford"/>
    <n v="525"/>
    <x v="1"/>
    <x v="0"/>
    <n v="37"/>
    <n v="0"/>
    <n v="0"/>
    <n v="1"/>
    <n v="0"/>
    <x v="0"/>
    <n v="131522"/>
    <x v="1"/>
    <x v="0"/>
    <x v="1"/>
    <x v="0"/>
    <x v="0"/>
    <x v="0"/>
    <n v="1"/>
    <n v="0"/>
  </r>
  <r>
    <n v="2025"/>
    <n v="15726676"/>
    <s v="Marshall"/>
    <n v="616"/>
    <x v="1"/>
    <x v="1"/>
    <n v="30"/>
    <n v="5"/>
    <n v="0"/>
    <n v="2"/>
    <n v="0"/>
    <x v="0"/>
    <n v="196109"/>
    <x v="1"/>
    <x v="0"/>
    <x v="0"/>
    <x v="2"/>
    <x v="0"/>
    <x v="0"/>
    <n v="1"/>
    <n v="0"/>
  </r>
  <r>
    <n v="2025"/>
    <n v="15587421"/>
    <s v="Tsai"/>
    <n v="687"/>
    <x v="2"/>
    <x v="0"/>
    <n v="34"/>
    <n v="7"/>
    <n v="111388"/>
    <n v="2"/>
    <n v="1"/>
    <x v="1"/>
    <n v="148565"/>
    <x v="1"/>
    <x v="0"/>
    <x v="0"/>
    <x v="2"/>
    <x v="2"/>
    <x v="1"/>
    <n v="1"/>
    <n v="0"/>
  </r>
  <r>
    <n v="2025"/>
    <n v="15726931"/>
    <s v="Onwumelu"/>
    <n v="715"/>
    <x v="0"/>
    <x v="0"/>
    <n v="41"/>
    <n v="8"/>
    <n v="56215"/>
    <n v="2"/>
    <n v="0"/>
    <x v="1"/>
    <n v="92983"/>
    <x v="0"/>
    <x v="0"/>
    <x v="0"/>
    <x v="1"/>
    <x v="1"/>
    <x v="0"/>
    <n v="1"/>
    <n v="56215"/>
  </r>
  <r>
    <n v="2025"/>
    <n v="15771086"/>
    <s v="Graham"/>
    <n v="512"/>
    <x v="0"/>
    <x v="0"/>
    <n v="36"/>
    <n v="3"/>
    <n v="84328"/>
    <n v="2"/>
    <n v="1"/>
    <x v="1"/>
    <n v="17675"/>
    <x v="1"/>
    <x v="0"/>
    <x v="1"/>
    <x v="0"/>
    <x v="1"/>
    <x v="0"/>
    <n v="1"/>
    <n v="0"/>
  </r>
  <r>
    <n v="2025"/>
    <n v="15756850"/>
    <s v="Golovanov"/>
    <n v="479"/>
    <x v="0"/>
    <x v="1"/>
    <n v="40"/>
    <n v="1"/>
    <n v="0"/>
    <n v="2"/>
    <n v="0"/>
    <x v="1"/>
    <n v="114996"/>
    <x v="1"/>
    <x v="0"/>
    <x v="1"/>
    <x v="0"/>
    <x v="0"/>
    <x v="0"/>
    <n v="1"/>
    <n v="0"/>
  </r>
  <r>
    <n v="2025"/>
    <n v="15702741"/>
    <s v="Potts"/>
    <n v="601"/>
    <x v="0"/>
    <x v="1"/>
    <n v="32"/>
    <n v="8"/>
    <n v="93013"/>
    <n v="1"/>
    <n v="1"/>
    <x v="1"/>
    <n v="86957"/>
    <x v="1"/>
    <x v="0"/>
    <x v="0"/>
    <x v="1"/>
    <x v="1"/>
    <x v="0"/>
    <n v="1"/>
    <n v="0"/>
  </r>
  <r>
    <n v="2025"/>
    <n v="15679200"/>
    <s v="Crawford"/>
    <n v="580"/>
    <x v="1"/>
    <x v="1"/>
    <n v="29"/>
    <n v="9"/>
    <n v="61710"/>
    <n v="2"/>
    <n v="1"/>
    <x v="1"/>
    <n v="128078"/>
    <x v="1"/>
    <x v="2"/>
    <x v="1"/>
    <x v="1"/>
    <x v="1"/>
    <x v="0"/>
    <n v="1"/>
    <n v="0"/>
  </r>
  <r>
    <n v="2025"/>
    <n v="15594815"/>
    <s v="Aleshire"/>
    <n v="807"/>
    <x v="0"/>
    <x v="1"/>
    <n v="35"/>
    <n v="3"/>
    <n v="174790"/>
    <n v="1"/>
    <n v="1"/>
    <x v="0"/>
    <n v="600"/>
    <x v="1"/>
    <x v="0"/>
    <x v="2"/>
    <x v="0"/>
    <x v="2"/>
    <x v="1"/>
    <n v="1"/>
    <n v="0"/>
  </r>
  <r>
    <n v="2025"/>
    <n v="15635905"/>
    <s v="Moran"/>
    <n v="616"/>
    <x v="1"/>
    <x v="0"/>
    <n v="32"/>
    <n v="6"/>
    <n v="0"/>
    <n v="2"/>
    <n v="1"/>
    <x v="0"/>
    <n v="43001"/>
    <x v="1"/>
    <x v="0"/>
    <x v="0"/>
    <x v="2"/>
    <x v="0"/>
    <x v="0"/>
    <n v="1"/>
    <n v="0"/>
  </r>
  <r>
    <n v="2025"/>
    <n v="15777892"/>
    <s v="Samsonova"/>
    <n v="721"/>
    <x v="2"/>
    <x v="1"/>
    <n v="37"/>
    <n v="3"/>
    <n v="107721"/>
    <n v="1"/>
    <n v="1"/>
    <x v="0"/>
    <n v="158591"/>
    <x v="1"/>
    <x v="0"/>
    <x v="0"/>
    <x v="0"/>
    <x v="2"/>
    <x v="1"/>
    <n v="1"/>
    <n v="0"/>
  </r>
  <r>
    <n v="2025"/>
    <n v="15656176"/>
    <s v="Jenkins"/>
    <n v="501"/>
    <x v="0"/>
    <x v="1"/>
    <n v="57"/>
    <n v="10"/>
    <n v="0"/>
    <n v="2"/>
    <n v="1"/>
    <x v="0"/>
    <n v="47847"/>
    <x v="1"/>
    <x v="1"/>
    <x v="1"/>
    <x v="1"/>
    <x v="0"/>
    <x v="0"/>
    <n v="1"/>
    <n v="0"/>
  </r>
  <r>
    <n v="2025"/>
    <n v="15811127"/>
    <s v="Volkov"/>
    <n v="521"/>
    <x v="0"/>
    <x v="1"/>
    <n v="35"/>
    <n v="6"/>
    <n v="96424"/>
    <n v="1"/>
    <n v="1"/>
    <x v="1"/>
    <n v="10488"/>
    <x v="1"/>
    <x v="0"/>
    <x v="1"/>
    <x v="2"/>
    <x v="1"/>
    <x v="0"/>
    <n v="1"/>
    <n v="0"/>
  </r>
  <r>
    <n v="2025"/>
    <n v="15604482"/>
    <s v="Chiemezie"/>
    <n v="850"/>
    <x v="1"/>
    <x v="1"/>
    <n v="30"/>
    <n v="2"/>
    <n v="141040"/>
    <n v="1"/>
    <n v="1"/>
    <x v="0"/>
    <n v="5978"/>
    <x v="1"/>
    <x v="0"/>
    <x v="2"/>
    <x v="0"/>
    <x v="2"/>
    <x v="1"/>
    <n v="1"/>
    <n v="0"/>
  </r>
  <r>
    <n v="2025"/>
    <n v="15622911"/>
    <s v="Jude"/>
    <n v="759"/>
    <x v="0"/>
    <x v="1"/>
    <n v="42"/>
    <n v="4"/>
    <n v="105420"/>
    <n v="1"/>
    <n v="0"/>
    <x v="0"/>
    <n v="121409"/>
    <x v="1"/>
    <x v="0"/>
    <x v="2"/>
    <x v="2"/>
    <x v="2"/>
    <x v="1"/>
    <n v="1"/>
    <n v="0"/>
  </r>
  <r>
    <n v="2025"/>
    <n v="15600974"/>
    <s v="He"/>
    <n v="516"/>
    <x v="1"/>
    <x v="1"/>
    <n v="50"/>
    <n v="5"/>
    <n v="0"/>
    <n v="1"/>
    <n v="0"/>
    <x v="0"/>
    <n v="146146"/>
    <x v="0"/>
    <x v="1"/>
    <x v="1"/>
    <x v="2"/>
    <x v="0"/>
    <x v="0"/>
    <n v="1"/>
    <n v="0"/>
  </r>
  <r>
    <n v="2025"/>
    <n v="15727868"/>
    <s v="Onuora"/>
    <n v="711"/>
    <x v="0"/>
    <x v="0"/>
    <n v="38"/>
    <n v="2"/>
    <n v="129022"/>
    <n v="2"/>
    <n v="1"/>
    <x v="0"/>
    <n v="14375"/>
    <x v="0"/>
    <x v="0"/>
    <x v="0"/>
    <x v="0"/>
    <x v="2"/>
    <x v="1"/>
    <n v="1"/>
    <n v="129022"/>
  </r>
  <r>
    <n v="2025"/>
    <n v="15627801"/>
    <s v="Ginikanwa"/>
    <n v="512"/>
    <x v="1"/>
    <x v="1"/>
    <n v="33"/>
    <n v="3"/>
    <n v="176667"/>
    <n v="1"/>
    <n v="1"/>
    <x v="1"/>
    <n v="94671"/>
    <x v="1"/>
    <x v="0"/>
    <x v="1"/>
    <x v="0"/>
    <x v="2"/>
    <x v="1"/>
    <n v="1"/>
    <n v="0"/>
  </r>
  <r>
    <n v="2025"/>
    <n v="15773039"/>
    <s v="Ku"/>
    <n v="550"/>
    <x v="0"/>
    <x v="1"/>
    <n v="37"/>
    <n v="3"/>
    <n v="0"/>
    <n v="1"/>
    <n v="1"/>
    <x v="0"/>
    <n v="179670"/>
    <x v="1"/>
    <x v="0"/>
    <x v="1"/>
    <x v="0"/>
    <x v="0"/>
    <x v="0"/>
    <n v="1"/>
    <n v="0"/>
  </r>
  <r>
    <n v="2025"/>
    <n v="15755262"/>
    <s v="McDonald"/>
    <n v="608"/>
    <x v="1"/>
    <x v="0"/>
    <n v="41"/>
    <n v="3"/>
    <n v="89764"/>
    <n v="1"/>
    <n v="0"/>
    <x v="1"/>
    <n v="199305"/>
    <x v="0"/>
    <x v="0"/>
    <x v="0"/>
    <x v="0"/>
    <x v="1"/>
    <x v="0"/>
    <n v="1"/>
    <n v="89764"/>
  </r>
  <r>
    <n v="2025"/>
    <n v="15679531"/>
    <s v="Collins"/>
    <n v="618"/>
    <x v="0"/>
    <x v="1"/>
    <n v="34"/>
    <n v="5"/>
    <n v="134955"/>
    <n v="1"/>
    <n v="1"/>
    <x v="0"/>
    <n v="151954"/>
    <x v="1"/>
    <x v="0"/>
    <x v="0"/>
    <x v="2"/>
    <x v="2"/>
    <x v="1"/>
    <n v="1"/>
    <n v="0"/>
  </r>
  <r>
    <n v="2025"/>
    <n v="15684181"/>
    <s v="Hackett"/>
    <n v="643"/>
    <x v="0"/>
    <x v="1"/>
    <n v="45"/>
    <n v="5"/>
    <n v="0"/>
    <n v="1"/>
    <n v="1"/>
    <x v="1"/>
    <n v="142514"/>
    <x v="0"/>
    <x v="0"/>
    <x v="0"/>
    <x v="2"/>
    <x v="0"/>
    <x v="0"/>
    <n v="1"/>
    <n v="0"/>
  </r>
  <r>
    <n v="2025"/>
    <n v="15612087"/>
    <s v="Dike"/>
    <n v="671"/>
    <x v="0"/>
    <x v="1"/>
    <n v="45"/>
    <n v="2"/>
    <n v="106377"/>
    <n v="1"/>
    <n v="0"/>
    <x v="0"/>
    <n v="158265"/>
    <x v="1"/>
    <x v="0"/>
    <x v="0"/>
    <x v="0"/>
    <x v="2"/>
    <x v="1"/>
    <n v="1"/>
    <n v="0"/>
  </r>
  <r>
    <n v="2025"/>
    <n v="15752047"/>
    <s v="Trevisano"/>
    <n v="689"/>
    <x v="2"/>
    <x v="1"/>
    <n v="33"/>
    <n v="2"/>
    <n v="161815"/>
    <n v="2"/>
    <n v="1"/>
    <x v="1"/>
    <n v="169382"/>
    <x v="1"/>
    <x v="0"/>
    <x v="0"/>
    <x v="0"/>
    <x v="2"/>
    <x v="1"/>
    <n v="1"/>
    <n v="0"/>
  </r>
  <r>
    <n v="2025"/>
    <n v="15624592"/>
    <s v="Tan"/>
    <n v="603"/>
    <x v="0"/>
    <x v="1"/>
    <n v="31"/>
    <n v="8"/>
    <n v="0"/>
    <n v="2"/>
    <n v="1"/>
    <x v="0"/>
    <n v="169915"/>
    <x v="1"/>
    <x v="0"/>
    <x v="0"/>
    <x v="1"/>
    <x v="0"/>
    <x v="0"/>
    <n v="1"/>
    <n v="0"/>
  </r>
  <r>
    <n v="2025"/>
    <n v="15573152"/>
    <s v="Glassman"/>
    <n v="620"/>
    <x v="0"/>
    <x v="0"/>
    <n v="41"/>
    <n v="9"/>
    <n v="0"/>
    <n v="2"/>
    <n v="0"/>
    <x v="1"/>
    <n v="88852"/>
    <x v="1"/>
    <x v="0"/>
    <x v="0"/>
    <x v="1"/>
    <x v="0"/>
    <x v="0"/>
    <n v="1"/>
    <n v="0"/>
  </r>
  <r>
    <n v="2025"/>
    <n v="15594917"/>
    <s v="Miller"/>
    <n v="676"/>
    <x v="0"/>
    <x v="0"/>
    <n v="34"/>
    <n v="1"/>
    <n v="63095"/>
    <n v="1"/>
    <n v="1"/>
    <x v="0"/>
    <n v="40646"/>
    <x v="1"/>
    <x v="0"/>
    <x v="0"/>
    <x v="0"/>
    <x v="1"/>
    <x v="0"/>
    <n v="1"/>
    <n v="0"/>
  </r>
  <r>
    <n v="2025"/>
    <n v="15785542"/>
    <s v="Kornilova"/>
    <n v="572"/>
    <x v="2"/>
    <x v="1"/>
    <n v="26"/>
    <n v="4"/>
    <n v="118287"/>
    <n v="2"/>
    <n v="0"/>
    <x v="1"/>
    <n v="60427"/>
    <x v="1"/>
    <x v="2"/>
    <x v="1"/>
    <x v="2"/>
    <x v="2"/>
    <x v="1"/>
    <n v="1"/>
    <n v="0"/>
  </r>
  <r>
    <n v="2025"/>
    <n v="15723488"/>
    <s v="Watson"/>
    <n v="668"/>
    <x v="2"/>
    <x v="1"/>
    <n v="47"/>
    <n v="7"/>
    <n v="106854"/>
    <n v="1"/>
    <n v="0"/>
    <x v="0"/>
    <n v="157959"/>
    <x v="0"/>
    <x v="1"/>
    <x v="0"/>
    <x v="2"/>
    <x v="2"/>
    <x v="1"/>
    <n v="1"/>
    <n v="106854"/>
  </r>
  <r>
    <n v="2025"/>
    <n v="15680920"/>
    <s v="Marchesi"/>
    <n v="695"/>
    <x v="0"/>
    <x v="1"/>
    <n v="46"/>
    <n v="7"/>
    <n v="49513"/>
    <n v="1"/>
    <n v="1"/>
    <x v="1"/>
    <n v="133007"/>
    <x v="1"/>
    <x v="1"/>
    <x v="0"/>
    <x v="2"/>
    <x v="1"/>
    <x v="0"/>
    <n v="1"/>
    <n v="0"/>
  </r>
  <r>
    <n v="2025"/>
    <n v="15786308"/>
    <s v="Millar"/>
    <n v="730"/>
    <x v="1"/>
    <x v="0"/>
    <n v="33"/>
    <n v="9"/>
    <n v="0"/>
    <n v="2"/>
    <n v="0"/>
    <x v="1"/>
    <n v="176577"/>
    <x v="1"/>
    <x v="0"/>
    <x v="0"/>
    <x v="1"/>
    <x v="0"/>
    <x v="0"/>
    <n v="1"/>
    <n v="0"/>
  </r>
  <r>
    <n v="2025"/>
    <n v="15659366"/>
    <s v="Shih"/>
    <n v="807"/>
    <x v="0"/>
    <x v="1"/>
    <n v="43"/>
    <n v="1"/>
    <n v="105799"/>
    <n v="2"/>
    <n v="1"/>
    <x v="1"/>
    <n v="34888"/>
    <x v="0"/>
    <x v="0"/>
    <x v="2"/>
    <x v="0"/>
    <x v="2"/>
    <x v="1"/>
    <n v="1"/>
    <n v="105799"/>
  </r>
  <r>
    <n v="2025"/>
    <n v="15774854"/>
    <s v="Fuller"/>
    <n v="592"/>
    <x v="0"/>
    <x v="1"/>
    <n v="54"/>
    <n v="8"/>
    <n v="0"/>
    <n v="1"/>
    <n v="1"/>
    <x v="0"/>
    <n v="28738"/>
    <x v="0"/>
    <x v="1"/>
    <x v="1"/>
    <x v="1"/>
    <x v="0"/>
    <x v="0"/>
    <n v="1"/>
    <n v="0"/>
  </r>
  <r>
    <n v="2025"/>
    <n v="15725311"/>
    <s v="Hay"/>
    <n v="726"/>
    <x v="0"/>
    <x v="0"/>
    <n v="31"/>
    <n v="9"/>
    <n v="114722"/>
    <n v="2"/>
    <n v="1"/>
    <x v="0"/>
    <n v="98179"/>
    <x v="1"/>
    <x v="0"/>
    <x v="0"/>
    <x v="1"/>
    <x v="2"/>
    <x v="1"/>
    <n v="1"/>
    <n v="0"/>
  </r>
  <r>
    <n v="2025"/>
    <n v="15787155"/>
    <s v="Yang"/>
    <n v="514"/>
    <x v="1"/>
    <x v="1"/>
    <n v="30"/>
    <n v="7"/>
    <n v="0"/>
    <n v="1"/>
    <n v="0"/>
    <x v="0"/>
    <n v="125010"/>
    <x v="1"/>
    <x v="0"/>
    <x v="1"/>
    <x v="2"/>
    <x v="0"/>
    <x v="0"/>
    <n v="1"/>
    <n v="0"/>
  </r>
  <r>
    <n v="2025"/>
    <n v="15727829"/>
    <s v="McIntyre"/>
    <n v="567"/>
    <x v="0"/>
    <x v="1"/>
    <n v="42"/>
    <n v="2"/>
    <n v="0"/>
    <n v="2"/>
    <n v="1"/>
    <x v="0"/>
    <n v="167985"/>
    <x v="1"/>
    <x v="0"/>
    <x v="1"/>
    <x v="0"/>
    <x v="0"/>
    <x v="0"/>
    <n v="1"/>
    <n v="0"/>
  </r>
  <r>
    <n v="2025"/>
    <n v="15733247"/>
    <s v="Stevenson"/>
    <n v="850"/>
    <x v="0"/>
    <x v="1"/>
    <n v="33"/>
    <n v="10"/>
    <n v="0"/>
    <n v="1"/>
    <n v="1"/>
    <x v="1"/>
    <n v="4862"/>
    <x v="0"/>
    <x v="0"/>
    <x v="2"/>
    <x v="1"/>
    <x v="0"/>
    <x v="0"/>
    <n v="1"/>
    <n v="0"/>
  </r>
  <r>
    <n v="2025"/>
    <n v="15568748"/>
    <s v="Poole"/>
    <n v="671"/>
    <x v="2"/>
    <x v="1"/>
    <n v="45"/>
    <n v="6"/>
    <n v="99564"/>
    <n v="1"/>
    <n v="1"/>
    <x v="0"/>
    <n v="108872"/>
    <x v="0"/>
    <x v="0"/>
    <x v="0"/>
    <x v="2"/>
    <x v="1"/>
    <x v="0"/>
    <n v="1"/>
    <n v="99564"/>
  </r>
  <r>
    <n v="2025"/>
    <n v="15699029"/>
    <s v="Bagley"/>
    <n v="670"/>
    <x v="0"/>
    <x v="1"/>
    <n v="37"/>
    <n v="4"/>
    <n v="170558"/>
    <n v="2"/>
    <n v="1"/>
    <x v="1"/>
    <n v="198253"/>
    <x v="1"/>
    <x v="0"/>
    <x v="0"/>
    <x v="2"/>
    <x v="2"/>
    <x v="1"/>
    <n v="1"/>
    <n v="0"/>
  </r>
  <r>
    <n v="2025"/>
    <n v="15774393"/>
    <s v="Ch'ien"/>
    <n v="694"/>
    <x v="0"/>
    <x v="0"/>
    <n v="30"/>
    <n v="9"/>
    <n v="0"/>
    <n v="2"/>
    <n v="1"/>
    <x v="0"/>
    <n v="26960"/>
    <x v="1"/>
    <x v="0"/>
    <x v="0"/>
    <x v="1"/>
    <x v="0"/>
    <x v="0"/>
    <n v="1"/>
    <n v="0"/>
  </r>
  <r>
    <n v="2025"/>
    <n v="15676895"/>
    <s v="Cattaneo"/>
    <n v="547"/>
    <x v="2"/>
    <x v="0"/>
    <n v="39"/>
    <n v="6"/>
    <n v="74596"/>
    <n v="3"/>
    <n v="1"/>
    <x v="0"/>
    <n v="85747"/>
    <x v="0"/>
    <x v="0"/>
    <x v="1"/>
    <x v="2"/>
    <x v="1"/>
    <x v="0"/>
    <n v="1"/>
    <n v="74596"/>
  </r>
  <r>
    <n v="2025"/>
    <n v="15637753"/>
    <s v="O'Sullivan"/>
    <n v="751"/>
    <x v="2"/>
    <x v="1"/>
    <n v="50"/>
    <n v="2"/>
    <n v="96888"/>
    <n v="1"/>
    <n v="1"/>
    <x v="1"/>
    <n v="77206"/>
    <x v="0"/>
    <x v="1"/>
    <x v="2"/>
    <x v="0"/>
    <x v="1"/>
    <x v="0"/>
    <n v="1"/>
    <n v="96888"/>
  </r>
  <r>
    <n v="2025"/>
    <n v="15605461"/>
    <s v="Lucas"/>
    <n v="594"/>
    <x v="2"/>
    <x v="0"/>
    <n v="29"/>
    <n v="3"/>
    <n v="130830"/>
    <n v="1"/>
    <n v="1"/>
    <x v="1"/>
    <n v="61049"/>
    <x v="1"/>
    <x v="2"/>
    <x v="1"/>
    <x v="0"/>
    <x v="2"/>
    <x v="1"/>
    <n v="1"/>
    <n v="0"/>
  </r>
  <r>
    <n v="2025"/>
    <n v="15808473"/>
    <s v="Ringrose"/>
    <n v="673"/>
    <x v="0"/>
    <x v="1"/>
    <n v="72"/>
    <n v="1"/>
    <n v="0"/>
    <n v="2"/>
    <n v="0"/>
    <x v="0"/>
    <n v="111981"/>
    <x v="1"/>
    <x v="3"/>
    <x v="0"/>
    <x v="0"/>
    <x v="0"/>
    <x v="0"/>
    <n v="1"/>
    <n v="0"/>
  </r>
  <r>
    <n v="2025"/>
    <n v="15627000"/>
    <s v="Freeman"/>
    <n v="610"/>
    <x v="0"/>
    <x v="1"/>
    <n v="40"/>
    <n v="0"/>
    <n v="0"/>
    <n v="2"/>
    <n v="1"/>
    <x v="1"/>
    <n v="62233"/>
    <x v="1"/>
    <x v="0"/>
    <x v="0"/>
    <x v="0"/>
    <x v="0"/>
    <x v="0"/>
    <n v="1"/>
    <n v="0"/>
  </r>
  <r>
    <n v="2025"/>
    <n v="15787174"/>
    <s v="Sergeyev"/>
    <n v="512"/>
    <x v="0"/>
    <x v="0"/>
    <n v="37"/>
    <n v="1"/>
    <n v="0"/>
    <n v="2"/>
    <n v="0"/>
    <x v="0"/>
    <n v="156105"/>
    <x v="1"/>
    <x v="0"/>
    <x v="1"/>
    <x v="0"/>
    <x v="0"/>
    <x v="0"/>
    <n v="1"/>
    <n v="0"/>
  </r>
  <r>
    <n v="2025"/>
    <n v="15723886"/>
    <s v="Fiore"/>
    <n v="767"/>
    <x v="2"/>
    <x v="1"/>
    <n v="20"/>
    <n v="3"/>
    <n v="119714"/>
    <n v="2"/>
    <n v="0"/>
    <x v="0"/>
    <n v="150135"/>
    <x v="1"/>
    <x v="2"/>
    <x v="2"/>
    <x v="0"/>
    <x v="2"/>
    <x v="1"/>
    <n v="1"/>
    <n v="0"/>
  </r>
  <r>
    <n v="2025"/>
    <n v="15704769"/>
    <s v="Smith"/>
    <n v="585"/>
    <x v="0"/>
    <x v="0"/>
    <n v="67"/>
    <n v="5"/>
    <n v="113979"/>
    <n v="2"/>
    <n v="0"/>
    <x v="0"/>
    <n v="93146"/>
    <x v="1"/>
    <x v="3"/>
    <x v="1"/>
    <x v="2"/>
    <x v="2"/>
    <x v="1"/>
    <n v="1"/>
    <n v="0"/>
  </r>
  <r>
    <n v="2025"/>
    <n v="15772896"/>
    <s v="Dumetochukwu"/>
    <n v="763"/>
    <x v="2"/>
    <x v="1"/>
    <n v="42"/>
    <n v="6"/>
    <n v="100161"/>
    <n v="1"/>
    <n v="1"/>
    <x v="1"/>
    <n v="33463"/>
    <x v="0"/>
    <x v="0"/>
    <x v="2"/>
    <x v="2"/>
    <x v="2"/>
    <x v="1"/>
    <n v="1"/>
    <n v="100161"/>
  </r>
  <r>
    <n v="2025"/>
    <n v="15711540"/>
    <s v="Pacheco"/>
    <n v="712"/>
    <x v="0"/>
    <x v="0"/>
    <n v="29"/>
    <n v="2"/>
    <n v="0"/>
    <n v="1"/>
    <n v="1"/>
    <x v="0"/>
    <n v="144375"/>
    <x v="1"/>
    <x v="2"/>
    <x v="0"/>
    <x v="0"/>
    <x v="0"/>
    <x v="0"/>
    <n v="1"/>
    <n v="0"/>
  </r>
  <r>
    <n v="2025"/>
    <n v="15764866"/>
    <s v="Synnot"/>
    <n v="539"/>
    <x v="2"/>
    <x v="0"/>
    <n v="43"/>
    <n v="3"/>
    <n v="116220"/>
    <n v="3"/>
    <n v="1"/>
    <x v="1"/>
    <n v="55804"/>
    <x v="0"/>
    <x v="0"/>
    <x v="1"/>
    <x v="0"/>
    <x v="2"/>
    <x v="1"/>
    <n v="1"/>
    <n v="116220"/>
  </r>
  <r>
    <n v="2025"/>
    <n v="15794056"/>
    <s v="Johnston"/>
    <n v="668"/>
    <x v="0"/>
    <x v="0"/>
    <n v="46"/>
    <n v="2"/>
    <n v="0"/>
    <n v="3"/>
    <n v="1"/>
    <x v="1"/>
    <n v="89048"/>
    <x v="0"/>
    <x v="1"/>
    <x v="0"/>
    <x v="0"/>
    <x v="0"/>
    <x v="0"/>
    <n v="1"/>
    <n v="0"/>
  </r>
  <r>
    <n v="2025"/>
    <n v="15795149"/>
    <s v="Stevens"/>
    <n v="703"/>
    <x v="0"/>
    <x v="1"/>
    <n v="28"/>
    <n v="2"/>
    <n v="81174"/>
    <n v="2"/>
    <n v="0"/>
    <x v="0"/>
    <n v="162812"/>
    <x v="1"/>
    <x v="2"/>
    <x v="0"/>
    <x v="0"/>
    <x v="1"/>
    <x v="0"/>
    <n v="1"/>
    <n v="0"/>
  </r>
  <r>
    <n v="2025"/>
    <n v="15812009"/>
    <s v="Grant"/>
    <n v="662"/>
    <x v="1"/>
    <x v="1"/>
    <n v="38"/>
    <n v="4"/>
    <n v="0"/>
    <n v="2"/>
    <n v="1"/>
    <x v="1"/>
    <n v="136260"/>
    <x v="1"/>
    <x v="0"/>
    <x v="0"/>
    <x v="2"/>
    <x v="0"/>
    <x v="0"/>
    <n v="1"/>
    <n v="0"/>
  </r>
  <r>
    <n v="2025"/>
    <n v="15651001"/>
    <s v="Tsao"/>
    <n v="725"/>
    <x v="2"/>
    <x v="0"/>
    <n v="39"/>
    <n v="5"/>
    <n v="116804"/>
    <n v="1"/>
    <n v="1"/>
    <x v="1"/>
    <n v="124053"/>
    <x v="1"/>
    <x v="0"/>
    <x v="0"/>
    <x v="2"/>
    <x v="2"/>
    <x v="1"/>
    <n v="1"/>
    <n v="0"/>
  </r>
  <r>
    <n v="2025"/>
    <n v="15813844"/>
    <s v="Barnes"/>
    <n v="703"/>
    <x v="0"/>
    <x v="1"/>
    <n v="37"/>
    <n v="8"/>
    <n v="105962"/>
    <n v="2"/>
    <n v="0"/>
    <x v="0"/>
    <n v="74159"/>
    <x v="1"/>
    <x v="0"/>
    <x v="0"/>
    <x v="1"/>
    <x v="2"/>
    <x v="1"/>
    <n v="1"/>
    <n v="0"/>
  </r>
  <r>
    <n v="2025"/>
    <n v="15596175"/>
    <s v="McIntosh"/>
    <n v="659"/>
    <x v="2"/>
    <x v="1"/>
    <n v="67"/>
    <n v="6"/>
    <n v="117412"/>
    <n v="1"/>
    <n v="1"/>
    <x v="0"/>
    <n v="45071"/>
    <x v="0"/>
    <x v="3"/>
    <x v="0"/>
    <x v="2"/>
    <x v="2"/>
    <x v="1"/>
    <n v="1"/>
    <n v="117412"/>
  </r>
  <r>
    <n v="2025"/>
    <n v="15576269"/>
    <s v="Madison"/>
    <n v="523"/>
    <x v="1"/>
    <x v="1"/>
    <n v="34"/>
    <n v="7"/>
    <n v="0"/>
    <n v="2"/>
    <n v="1"/>
    <x v="1"/>
    <n v="62030"/>
    <x v="1"/>
    <x v="0"/>
    <x v="1"/>
    <x v="2"/>
    <x v="0"/>
    <x v="0"/>
    <n v="1"/>
    <n v="0"/>
  </r>
  <r>
    <n v="2025"/>
    <n v="15797219"/>
    <s v="Ifesinachi"/>
    <n v="635"/>
    <x v="0"/>
    <x v="0"/>
    <n v="40"/>
    <n v="10"/>
    <n v="123498"/>
    <n v="1"/>
    <n v="1"/>
    <x v="1"/>
    <n v="131953"/>
    <x v="0"/>
    <x v="0"/>
    <x v="0"/>
    <x v="1"/>
    <x v="2"/>
    <x v="1"/>
    <n v="1"/>
    <n v="123498"/>
  </r>
  <r>
    <n v="2025"/>
    <n v="15685500"/>
    <s v="Glazkov"/>
    <n v="772"/>
    <x v="2"/>
    <x v="1"/>
    <n v="26"/>
    <n v="7"/>
    <n v="152401"/>
    <n v="2"/>
    <n v="1"/>
    <x v="1"/>
    <n v="79414"/>
    <x v="1"/>
    <x v="2"/>
    <x v="2"/>
    <x v="2"/>
    <x v="2"/>
    <x v="1"/>
    <n v="1"/>
    <n v="0"/>
  </r>
  <r>
    <n v="2025"/>
    <n v="15599792"/>
    <s v="Dimauro"/>
    <n v="545"/>
    <x v="0"/>
    <x v="0"/>
    <n v="26"/>
    <n v="1"/>
    <n v="0"/>
    <n v="2"/>
    <n v="1"/>
    <x v="0"/>
    <n v="199639"/>
    <x v="1"/>
    <x v="2"/>
    <x v="1"/>
    <x v="0"/>
    <x v="0"/>
    <x v="0"/>
    <n v="1"/>
    <n v="0"/>
  </r>
  <r>
    <n v="2025"/>
    <n v="15657566"/>
    <s v="Wieck"/>
    <n v="634"/>
    <x v="2"/>
    <x v="1"/>
    <n v="24"/>
    <n v="8"/>
    <n v="103098"/>
    <n v="1"/>
    <n v="1"/>
    <x v="0"/>
    <n v="157577"/>
    <x v="1"/>
    <x v="2"/>
    <x v="0"/>
    <x v="1"/>
    <x v="2"/>
    <x v="1"/>
    <n v="1"/>
    <n v="0"/>
  </r>
  <r>
    <n v="2025"/>
    <n v="15772423"/>
    <s v="Liao"/>
    <n v="739"/>
    <x v="2"/>
    <x v="1"/>
    <n v="54"/>
    <n v="8"/>
    <n v="126418"/>
    <n v="1"/>
    <n v="1"/>
    <x v="1"/>
    <n v="134421"/>
    <x v="0"/>
    <x v="1"/>
    <x v="0"/>
    <x v="1"/>
    <x v="2"/>
    <x v="1"/>
    <n v="1"/>
    <n v="126418"/>
  </r>
  <r>
    <n v="2025"/>
    <n v="15628112"/>
    <s v="Hughes"/>
    <n v="771"/>
    <x v="2"/>
    <x v="0"/>
    <n v="36"/>
    <n v="5"/>
    <n v="77847"/>
    <n v="1"/>
    <n v="0"/>
    <x v="1"/>
    <n v="99806"/>
    <x v="1"/>
    <x v="0"/>
    <x v="2"/>
    <x v="2"/>
    <x v="1"/>
    <x v="0"/>
    <n v="1"/>
    <n v="0"/>
  </r>
  <r>
    <n v="2025"/>
    <n v="15753754"/>
    <s v="Morrison"/>
    <n v="587"/>
    <x v="1"/>
    <x v="0"/>
    <n v="34"/>
    <n v="1"/>
    <n v="0"/>
    <n v="2"/>
    <n v="1"/>
    <x v="0"/>
    <n v="97933"/>
    <x v="1"/>
    <x v="0"/>
    <x v="1"/>
    <x v="0"/>
    <x v="0"/>
    <x v="0"/>
    <n v="1"/>
    <n v="0"/>
  </r>
  <r>
    <n v="2025"/>
    <n v="15793726"/>
    <s v="Matveyeva"/>
    <n v="681"/>
    <x v="0"/>
    <x v="0"/>
    <n v="79"/>
    <n v="0"/>
    <n v="0"/>
    <n v="2"/>
    <n v="0"/>
    <x v="0"/>
    <n v="170969"/>
    <x v="1"/>
    <x v="3"/>
    <x v="0"/>
    <x v="0"/>
    <x v="0"/>
    <x v="0"/>
    <n v="1"/>
    <n v="0"/>
  </r>
  <r>
    <n v="2025"/>
    <n v="15694717"/>
    <s v="Ku"/>
    <n v="544"/>
    <x v="2"/>
    <x v="1"/>
    <n v="37"/>
    <n v="2"/>
    <n v="79732"/>
    <n v="1"/>
    <n v="1"/>
    <x v="0"/>
    <n v="57559"/>
    <x v="1"/>
    <x v="0"/>
    <x v="1"/>
    <x v="0"/>
    <x v="1"/>
    <x v="0"/>
    <n v="1"/>
    <n v="0"/>
  </r>
  <r>
    <n v="2025"/>
    <n v="15665834"/>
    <s v="Cheatham"/>
    <n v="696"/>
    <x v="1"/>
    <x v="1"/>
    <n v="28"/>
    <n v="8"/>
    <n v="0"/>
    <n v="1"/>
    <n v="0"/>
    <x v="1"/>
    <n v="176713"/>
    <x v="1"/>
    <x v="2"/>
    <x v="0"/>
    <x v="1"/>
    <x v="0"/>
    <x v="0"/>
    <n v="1"/>
    <n v="0"/>
  </r>
  <r>
    <n v="2025"/>
    <n v="15765297"/>
    <s v="Yao"/>
    <n v="766"/>
    <x v="1"/>
    <x v="1"/>
    <n v="41"/>
    <n v="0"/>
    <n v="0"/>
    <n v="2"/>
    <n v="0"/>
    <x v="0"/>
    <n v="34283"/>
    <x v="1"/>
    <x v="0"/>
    <x v="2"/>
    <x v="0"/>
    <x v="0"/>
    <x v="0"/>
    <n v="1"/>
    <n v="0"/>
  </r>
  <r>
    <n v="2025"/>
    <n v="15636684"/>
    <s v="Kirkland"/>
    <n v="727"/>
    <x v="0"/>
    <x v="1"/>
    <n v="34"/>
    <n v="10"/>
    <n v="0"/>
    <n v="2"/>
    <n v="1"/>
    <x v="0"/>
    <n v="198637"/>
    <x v="1"/>
    <x v="0"/>
    <x v="0"/>
    <x v="1"/>
    <x v="0"/>
    <x v="0"/>
    <n v="1"/>
    <n v="0"/>
  </r>
  <r>
    <n v="2025"/>
    <n v="15592979"/>
    <s v="Rose"/>
    <n v="671"/>
    <x v="2"/>
    <x v="0"/>
    <n v="34"/>
    <n v="6"/>
    <n v="37267"/>
    <n v="2"/>
    <n v="0"/>
    <x v="1"/>
    <n v="156917"/>
    <x v="1"/>
    <x v="0"/>
    <x v="0"/>
    <x v="2"/>
    <x v="1"/>
    <x v="0"/>
    <n v="1"/>
    <n v="0"/>
  </r>
  <r>
    <n v="2025"/>
    <n v="15750803"/>
    <s v="Jess"/>
    <n v="693"/>
    <x v="0"/>
    <x v="0"/>
    <n v="30"/>
    <n v="6"/>
    <n v="127992"/>
    <n v="1"/>
    <n v="1"/>
    <x v="0"/>
    <n v="50457"/>
    <x v="1"/>
    <x v="0"/>
    <x v="0"/>
    <x v="2"/>
    <x v="2"/>
    <x v="1"/>
    <n v="1"/>
    <n v="0"/>
  </r>
  <r>
    <n v="2025"/>
    <n v="15607178"/>
    <s v="Welch"/>
    <n v="850"/>
    <x v="2"/>
    <x v="1"/>
    <n v="38"/>
    <n v="3"/>
    <n v="54901"/>
    <n v="1"/>
    <n v="1"/>
    <x v="0"/>
    <n v="140076"/>
    <x v="1"/>
    <x v="0"/>
    <x v="2"/>
    <x v="0"/>
    <x v="1"/>
    <x v="0"/>
    <n v="1"/>
    <n v="0"/>
  </r>
  <r>
    <n v="2025"/>
    <n v="15713853"/>
    <s v="Ifeajuna"/>
    <n v="732"/>
    <x v="2"/>
    <x v="1"/>
    <n v="42"/>
    <n v="9"/>
    <n v="108748"/>
    <n v="2"/>
    <n v="1"/>
    <x v="0"/>
    <n v="65323"/>
    <x v="1"/>
    <x v="0"/>
    <x v="0"/>
    <x v="1"/>
    <x v="2"/>
    <x v="1"/>
    <n v="1"/>
    <n v="0"/>
  </r>
  <r>
    <n v="2025"/>
    <n v="15673481"/>
    <s v="Morton"/>
    <n v="726"/>
    <x v="1"/>
    <x v="0"/>
    <n v="48"/>
    <n v="6"/>
    <n v="99906"/>
    <n v="1"/>
    <n v="1"/>
    <x v="1"/>
    <n v="64323"/>
    <x v="1"/>
    <x v="1"/>
    <x v="0"/>
    <x v="2"/>
    <x v="1"/>
    <x v="0"/>
    <n v="1"/>
    <n v="0"/>
  </r>
  <r>
    <n v="2025"/>
    <n v="15686776"/>
    <s v="Rossi"/>
    <n v="557"/>
    <x v="0"/>
    <x v="0"/>
    <n v="32"/>
    <n v="6"/>
    <n v="184686"/>
    <n v="2"/>
    <n v="1"/>
    <x v="1"/>
    <n v="14956"/>
    <x v="1"/>
    <x v="0"/>
    <x v="1"/>
    <x v="2"/>
    <x v="2"/>
    <x v="1"/>
    <n v="1"/>
    <n v="0"/>
  </r>
  <r>
    <n v="2025"/>
    <n v="15673693"/>
    <s v="Reppert"/>
    <n v="682"/>
    <x v="0"/>
    <x v="0"/>
    <n v="26"/>
    <n v="0"/>
    <n v="110654"/>
    <n v="1"/>
    <n v="0"/>
    <x v="0"/>
    <n v="111879"/>
    <x v="1"/>
    <x v="2"/>
    <x v="0"/>
    <x v="0"/>
    <x v="2"/>
    <x v="1"/>
    <n v="1"/>
    <n v="0"/>
  </r>
  <r>
    <n v="2025"/>
    <n v="15700696"/>
    <s v="Kang"/>
    <n v="738"/>
    <x v="1"/>
    <x v="1"/>
    <n v="31"/>
    <n v="9"/>
    <n v="79020"/>
    <n v="1"/>
    <n v="1"/>
    <x v="0"/>
    <n v="18606"/>
    <x v="1"/>
    <x v="0"/>
    <x v="0"/>
    <x v="1"/>
    <x v="1"/>
    <x v="0"/>
    <n v="1"/>
    <n v="0"/>
  </r>
  <r>
    <n v="2025"/>
    <n v="15813163"/>
    <s v="Ch'iu"/>
    <n v="531"/>
    <x v="1"/>
    <x v="0"/>
    <n v="36"/>
    <n v="9"/>
    <n v="99241"/>
    <n v="1"/>
    <n v="1"/>
    <x v="1"/>
    <n v="123137"/>
    <x v="1"/>
    <x v="0"/>
    <x v="1"/>
    <x v="1"/>
    <x v="1"/>
    <x v="0"/>
    <n v="1"/>
    <n v="0"/>
  </r>
  <r>
    <n v="2025"/>
    <n v="15653857"/>
    <s v="Wallis"/>
    <n v="498"/>
    <x v="0"/>
    <x v="1"/>
    <n v="34"/>
    <n v="2"/>
    <n v="0"/>
    <n v="2"/>
    <n v="1"/>
    <x v="0"/>
    <n v="148528"/>
    <x v="1"/>
    <x v="0"/>
    <x v="1"/>
    <x v="0"/>
    <x v="0"/>
    <x v="0"/>
    <n v="1"/>
    <n v="0"/>
  </r>
  <r>
    <n v="2025"/>
    <n v="15777076"/>
    <s v="Clark"/>
    <n v="651"/>
    <x v="0"/>
    <x v="1"/>
    <n v="36"/>
    <n v="7"/>
    <n v="0"/>
    <n v="2"/>
    <n v="1"/>
    <x v="1"/>
    <n v="13898"/>
    <x v="1"/>
    <x v="0"/>
    <x v="0"/>
    <x v="2"/>
    <x v="0"/>
    <x v="0"/>
    <n v="1"/>
    <n v="0"/>
  </r>
  <r>
    <n v="2025"/>
    <n v="15717398"/>
    <s v="Fielding"/>
    <n v="549"/>
    <x v="1"/>
    <x v="0"/>
    <n v="39"/>
    <n v="7"/>
    <n v="0"/>
    <n v="1"/>
    <n v="0"/>
    <x v="1"/>
    <n v="81259"/>
    <x v="0"/>
    <x v="0"/>
    <x v="1"/>
    <x v="2"/>
    <x v="0"/>
    <x v="0"/>
    <n v="1"/>
    <n v="0"/>
  </r>
  <r>
    <n v="2025"/>
    <n v="15799217"/>
    <s v="Zetticci"/>
    <n v="791"/>
    <x v="2"/>
    <x v="0"/>
    <n v="35"/>
    <n v="7"/>
    <n v="52436"/>
    <n v="1"/>
    <n v="1"/>
    <x v="1"/>
    <n v="161052"/>
    <x v="1"/>
    <x v="0"/>
    <x v="2"/>
    <x v="2"/>
    <x v="1"/>
    <x v="0"/>
    <n v="1"/>
    <n v="0"/>
  </r>
  <r>
    <n v="2025"/>
    <n v="15787071"/>
    <s v="Dulhunty"/>
    <n v="650"/>
    <x v="1"/>
    <x v="1"/>
    <n v="41"/>
    <n v="9"/>
    <n v="0"/>
    <n v="2"/>
    <n v="0"/>
    <x v="0"/>
    <n v="191600"/>
    <x v="1"/>
    <x v="0"/>
    <x v="0"/>
    <x v="1"/>
    <x v="0"/>
    <x v="0"/>
    <n v="1"/>
    <n v="0"/>
  </r>
  <r>
    <n v="2025"/>
    <n v="15619955"/>
    <s v="Bevington"/>
    <n v="733"/>
    <x v="2"/>
    <x v="1"/>
    <n v="34"/>
    <n v="3"/>
    <n v="100338"/>
    <n v="3"/>
    <n v="1"/>
    <x v="1"/>
    <n v="48559"/>
    <x v="0"/>
    <x v="0"/>
    <x v="0"/>
    <x v="0"/>
    <x v="2"/>
    <x v="1"/>
    <n v="1"/>
    <n v="100338"/>
  </r>
  <r>
    <n v="2025"/>
    <n v="15796505"/>
    <s v="Boyle"/>
    <n v="811"/>
    <x v="2"/>
    <x v="0"/>
    <n v="34"/>
    <n v="1"/>
    <n v="149297"/>
    <n v="2"/>
    <n v="1"/>
    <x v="0"/>
    <n v="186340"/>
    <x v="1"/>
    <x v="0"/>
    <x v="2"/>
    <x v="0"/>
    <x v="2"/>
    <x v="1"/>
    <n v="1"/>
    <n v="0"/>
  </r>
  <r>
    <n v="2025"/>
    <n v="15725166"/>
    <s v="Newton"/>
    <n v="707"/>
    <x v="0"/>
    <x v="1"/>
    <n v="30"/>
    <n v="8"/>
    <n v="0"/>
    <n v="2"/>
    <n v="1"/>
    <x v="1"/>
    <n v="33159"/>
    <x v="1"/>
    <x v="0"/>
    <x v="0"/>
    <x v="1"/>
    <x v="0"/>
    <x v="0"/>
    <n v="1"/>
    <n v="0"/>
  </r>
  <r>
    <n v="2025"/>
    <n v="15800116"/>
    <s v="Bowman"/>
    <n v="712"/>
    <x v="2"/>
    <x v="1"/>
    <n v="28"/>
    <n v="4"/>
    <n v="145605"/>
    <n v="1"/>
    <n v="0"/>
    <x v="0"/>
    <n v="93884"/>
    <x v="1"/>
    <x v="2"/>
    <x v="0"/>
    <x v="2"/>
    <x v="2"/>
    <x v="1"/>
    <n v="1"/>
    <n v="0"/>
  </r>
  <r>
    <n v="2025"/>
    <n v="15758685"/>
    <s v="Dubinina"/>
    <n v="706"/>
    <x v="1"/>
    <x v="0"/>
    <n v="37"/>
    <n v="7"/>
    <n v="0"/>
    <n v="2"/>
    <n v="1"/>
    <x v="0"/>
    <n v="110899"/>
    <x v="1"/>
    <x v="0"/>
    <x v="0"/>
    <x v="2"/>
    <x v="0"/>
    <x v="0"/>
    <n v="1"/>
    <n v="0"/>
  </r>
  <r>
    <n v="2025"/>
    <n v="15694456"/>
    <s v="Toscani"/>
    <n v="756"/>
    <x v="0"/>
    <x v="1"/>
    <n v="62"/>
    <n v="3"/>
    <n v="0"/>
    <n v="1"/>
    <n v="1"/>
    <x v="0"/>
    <n v="11199"/>
    <x v="0"/>
    <x v="3"/>
    <x v="2"/>
    <x v="0"/>
    <x v="0"/>
    <x v="0"/>
    <n v="1"/>
    <n v="0"/>
  </r>
  <r>
    <n v="2025"/>
    <n v="15767339"/>
    <s v="Chiazagomekpere"/>
    <n v="777"/>
    <x v="0"/>
    <x v="0"/>
    <n v="53"/>
    <n v="10"/>
    <n v="0"/>
    <n v="2"/>
    <n v="1"/>
    <x v="1"/>
    <n v="189993"/>
    <x v="1"/>
    <x v="1"/>
    <x v="2"/>
    <x v="1"/>
    <x v="0"/>
    <x v="0"/>
    <n v="1"/>
    <n v="0"/>
  </r>
  <r>
    <n v="2025"/>
    <n v="15683562"/>
    <s v="Allen"/>
    <n v="646"/>
    <x v="0"/>
    <x v="1"/>
    <n v="35"/>
    <n v="6"/>
    <n v="84027"/>
    <n v="1"/>
    <n v="0"/>
    <x v="0"/>
    <n v="164256"/>
    <x v="1"/>
    <x v="0"/>
    <x v="0"/>
    <x v="2"/>
    <x v="1"/>
    <x v="0"/>
    <n v="1"/>
    <n v="0"/>
  </r>
  <r>
    <n v="2025"/>
    <n v="15782210"/>
    <s v="K'ung"/>
    <n v="714"/>
    <x v="0"/>
    <x v="1"/>
    <n v="46"/>
    <n v="1"/>
    <n v="0"/>
    <n v="1"/>
    <n v="1"/>
    <x v="1"/>
    <n v="152168"/>
    <x v="0"/>
    <x v="1"/>
    <x v="0"/>
    <x v="0"/>
    <x v="0"/>
    <x v="0"/>
    <n v="1"/>
    <n v="0"/>
  </r>
  <r>
    <n v="2025"/>
    <n v="15668893"/>
    <s v="Wilsmore"/>
    <n v="782"/>
    <x v="0"/>
    <x v="1"/>
    <n v="39"/>
    <n v="8"/>
    <n v="0"/>
    <n v="2"/>
    <n v="1"/>
    <x v="0"/>
    <n v="33950"/>
    <x v="1"/>
    <x v="0"/>
    <x v="2"/>
    <x v="1"/>
    <x v="0"/>
    <x v="0"/>
    <n v="1"/>
    <n v="0"/>
  </r>
  <r>
    <n v="2025"/>
    <n v="15669169"/>
    <s v="Hargreaves"/>
    <n v="775"/>
    <x v="1"/>
    <x v="1"/>
    <n v="29"/>
    <n v="10"/>
    <n v="0"/>
    <n v="2"/>
    <n v="1"/>
    <x v="0"/>
    <n v="68144"/>
    <x v="1"/>
    <x v="2"/>
    <x v="2"/>
    <x v="1"/>
    <x v="0"/>
    <x v="0"/>
    <n v="1"/>
    <n v="0"/>
  </r>
  <r>
    <n v="2025"/>
    <n v="15643024"/>
    <s v="Huang"/>
    <n v="479"/>
    <x v="2"/>
    <x v="1"/>
    <n v="35"/>
    <n v="4"/>
    <n v="138719"/>
    <n v="1"/>
    <n v="1"/>
    <x v="0"/>
    <n v="47252"/>
    <x v="0"/>
    <x v="0"/>
    <x v="1"/>
    <x v="2"/>
    <x v="2"/>
    <x v="1"/>
    <n v="1"/>
    <n v="138719"/>
  </r>
  <r>
    <n v="2025"/>
    <n v="15699389"/>
    <s v="Ch'ien"/>
    <n v="807"/>
    <x v="0"/>
    <x v="1"/>
    <n v="42"/>
    <n v="7"/>
    <n v="118275"/>
    <n v="1"/>
    <n v="1"/>
    <x v="0"/>
    <n v="25886"/>
    <x v="1"/>
    <x v="0"/>
    <x v="2"/>
    <x v="2"/>
    <x v="2"/>
    <x v="1"/>
    <n v="1"/>
    <n v="0"/>
  </r>
  <r>
    <n v="2025"/>
    <n v="15708608"/>
    <s v="Wallwork"/>
    <n v="799"/>
    <x v="0"/>
    <x v="0"/>
    <n v="22"/>
    <n v="8"/>
    <n v="174186"/>
    <n v="2"/>
    <n v="0"/>
    <x v="0"/>
    <n v="192634"/>
    <x v="1"/>
    <x v="2"/>
    <x v="2"/>
    <x v="1"/>
    <x v="2"/>
    <x v="1"/>
    <n v="1"/>
    <n v="0"/>
  </r>
  <r>
    <n v="2025"/>
    <n v="15626144"/>
    <s v="Chu"/>
    <n v="675"/>
    <x v="0"/>
    <x v="1"/>
    <n v="40"/>
    <n v="7"/>
    <n v="113209"/>
    <n v="2"/>
    <n v="1"/>
    <x v="1"/>
    <n v="34577"/>
    <x v="1"/>
    <x v="0"/>
    <x v="0"/>
    <x v="2"/>
    <x v="2"/>
    <x v="1"/>
    <n v="1"/>
    <n v="0"/>
  </r>
  <r>
    <n v="2025"/>
    <n v="15573112"/>
    <s v="Kang"/>
    <n v="602"/>
    <x v="1"/>
    <x v="1"/>
    <n v="29"/>
    <n v="5"/>
    <n v="103907"/>
    <n v="1"/>
    <n v="1"/>
    <x v="1"/>
    <n v="161230"/>
    <x v="1"/>
    <x v="2"/>
    <x v="0"/>
    <x v="2"/>
    <x v="2"/>
    <x v="1"/>
    <n v="1"/>
    <n v="0"/>
  </r>
  <r>
    <n v="2025"/>
    <n v="15790678"/>
    <s v="Davidson"/>
    <n v="475"/>
    <x v="0"/>
    <x v="0"/>
    <n v="32"/>
    <n v="8"/>
    <n v="119023"/>
    <n v="1"/>
    <n v="1"/>
    <x v="1"/>
    <n v="100816"/>
    <x v="1"/>
    <x v="0"/>
    <x v="1"/>
    <x v="1"/>
    <x v="2"/>
    <x v="1"/>
    <n v="1"/>
    <n v="0"/>
  </r>
  <r>
    <n v="2025"/>
    <n v="15727556"/>
    <s v="O'Donnell"/>
    <n v="744"/>
    <x v="1"/>
    <x v="0"/>
    <n v="26"/>
    <n v="5"/>
    <n v="166298"/>
    <n v="1"/>
    <n v="1"/>
    <x v="0"/>
    <n v="181694"/>
    <x v="1"/>
    <x v="2"/>
    <x v="0"/>
    <x v="2"/>
    <x v="2"/>
    <x v="1"/>
    <n v="1"/>
    <n v="0"/>
  </r>
  <r>
    <n v="2025"/>
    <n v="15697307"/>
    <s v="Nnachetam"/>
    <n v="588"/>
    <x v="1"/>
    <x v="1"/>
    <n v="34"/>
    <n v="10"/>
    <n v="0"/>
    <n v="2"/>
    <n v="1"/>
    <x v="1"/>
    <n v="79079"/>
    <x v="1"/>
    <x v="0"/>
    <x v="1"/>
    <x v="1"/>
    <x v="0"/>
    <x v="0"/>
    <n v="1"/>
    <n v="0"/>
  </r>
  <r>
    <n v="2025"/>
    <n v="15652266"/>
    <s v="Chidiebele"/>
    <n v="703"/>
    <x v="2"/>
    <x v="1"/>
    <n v="42"/>
    <n v="9"/>
    <n v="63227"/>
    <n v="1"/>
    <n v="0"/>
    <x v="0"/>
    <n v="137316"/>
    <x v="1"/>
    <x v="0"/>
    <x v="0"/>
    <x v="1"/>
    <x v="1"/>
    <x v="0"/>
    <n v="1"/>
    <n v="0"/>
  </r>
  <r>
    <n v="2025"/>
    <n v="15607098"/>
    <s v="Ahmed"/>
    <n v="747"/>
    <x v="1"/>
    <x v="0"/>
    <n v="41"/>
    <n v="5"/>
    <n v="94521"/>
    <n v="2"/>
    <n v="1"/>
    <x v="1"/>
    <n v="194927"/>
    <x v="1"/>
    <x v="0"/>
    <x v="0"/>
    <x v="2"/>
    <x v="1"/>
    <x v="0"/>
    <n v="1"/>
    <n v="0"/>
  </r>
  <r>
    <n v="2025"/>
    <n v="15655774"/>
    <s v="Booth"/>
    <n v="583"/>
    <x v="0"/>
    <x v="1"/>
    <n v="27"/>
    <n v="7"/>
    <n v="0"/>
    <n v="2"/>
    <n v="1"/>
    <x v="1"/>
    <n v="51285"/>
    <x v="1"/>
    <x v="2"/>
    <x v="1"/>
    <x v="2"/>
    <x v="0"/>
    <x v="0"/>
    <n v="1"/>
    <n v="0"/>
  </r>
  <r>
    <n v="2025"/>
    <n v="15590241"/>
    <s v="Chuang"/>
    <n v="750"/>
    <x v="1"/>
    <x v="0"/>
    <n v="34"/>
    <n v="9"/>
    <n v="112822"/>
    <n v="1"/>
    <n v="0"/>
    <x v="1"/>
    <n v="150402"/>
    <x v="0"/>
    <x v="0"/>
    <x v="0"/>
    <x v="1"/>
    <x v="2"/>
    <x v="1"/>
    <n v="1"/>
    <n v="112822"/>
  </r>
  <r>
    <n v="2025"/>
    <n v="15785819"/>
    <s v="Shao"/>
    <n v="681"/>
    <x v="0"/>
    <x v="1"/>
    <n v="38"/>
    <n v="3"/>
    <n v="0"/>
    <n v="2"/>
    <n v="1"/>
    <x v="0"/>
    <n v="112492"/>
    <x v="1"/>
    <x v="0"/>
    <x v="0"/>
    <x v="0"/>
    <x v="0"/>
    <x v="0"/>
    <n v="1"/>
    <n v="0"/>
  </r>
  <r>
    <n v="2025"/>
    <n v="15723654"/>
    <s v="Tsao"/>
    <n v="773"/>
    <x v="0"/>
    <x v="1"/>
    <n v="25"/>
    <n v="2"/>
    <n v="135903"/>
    <n v="1"/>
    <n v="1"/>
    <x v="1"/>
    <n v="73656"/>
    <x v="1"/>
    <x v="2"/>
    <x v="2"/>
    <x v="0"/>
    <x v="2"/>
    <x v="1"/>
    <n v="1"/>
    <n v="0"/>
  </r>
  <r>
    <n v="2025"/>
    <n v="15774510"/>
    <s v="Tien"/>
    <n v="714"/>
    <x v="0"/>
    <x v="0"/>
    <n v="31"/>
    <n v="4"/>
    <n v="125169"/>
    <n v="1"/>
    <n v="1"/>
    <x v="0"/>
    <n v="106637"/>
    <x v="1"/>
    <x v="0"/>
    <x v="0"/>
    <x v="2"/>
    <x v="2"/>
    <x v="1"/>
    <n v="1"/>
    <n v="0"/>
  </r>
  <r>
    <n v="2025"/>
    <n v="15684173"/>
    <s v="Chang"/>
    <n v="687"/>
    <x v="1"/>
    <x v="0"/>
    <n v="44"/>
    <n v="7"/>
    <n v="0"/>
    <n v="3"/>
    <n v="1"/>
    <x v="1"/>
    <n v="155854"/>
    <x v="0"/>
    <x v="0"/>
    <x v="0"/>
    <x v="2"/>
    <x v="0"/>
    <x v="0"/>
    <n v="1"/>
    <n v="0"/>
  </r>
  <r>
    <n v="2025"/>
    <n v="15650068"/>
    <s v="Johnson"/>
    <n v="511"/>
    <x v="0"/>
    <x v="1"/>
    <n v="58"/>
    <n v="0"/>
    <n v="149117"/>
    <n v="1"/>
    <n v="1"/>
    <x v="0"/>
    <n v="162600"/>
    <x v="1"/>
    <x v="1"/>
    <x v="1"/>
    <x v="0"/>
    <x v="2"/>
    <x v="1"/>
    <n v="1"/>
    <n v="0"/>
  </r>
  <r>
    <n v="2025"/>
    <n v="15811490"/>
    <s v="French"/>
    <n v="627"/>
    <x v="0"/>
    <x v="1"/>
    <n v="33"/>
    <n v="5"/>
    <n v="0"/>
    <n v="2"/>
    <n v="1"/>
    <x v="0"/>
    <n v="103738"/>
    <x v="1"/>
    <x v="0"/>
    <x v="0"/>
    <x v="2"/>
    <x v="0"/>
    <x v="0"/>
    <n v="1"/>
    <n v="0"/>
  </r>
  <r>
    <n v="2025"/>
    <n v="15803976"/>
    <s v="Efremov"/>
    <n v="694"/>
    <x v="0"/>
    <x v="0"/>
    <n v="31"/>
    <n v="10"/>
    <n v="0"/>
    <n v="2"/>
    <n v="1"/>
    <x v="1"/>
    <n v="160990"/>
    <x v="1"/>
    <x v="0"/>
    <x v="0"/>
    <x v="1"/>
    <x v="0"/>
    <x v="0"/>
    <n v="1"/>
    <n v="0"/>
  </r>
  <r>
    <n v="2025"/>
    <n v="15682541"/>
    <s v="Hartley"/>
    <n v="616"/>
    <x v="1"/>
    <x v="0"/>
    <n v="36"/>
    <n v="6"/>
    <n v="132312"/>
    <n v="1"/>
    <n v="0"/>
    <x v="1"/>
    <n v="15463"/>
    <x v="1"/>
    <x v="0"/>
    <x v="0"/>
    <x v="2"/>
    <x v="2"/>
    <x v="1"/>
    <n v="1"/>
    <n v="0"/>
  </r>
  <r>
    <n v="2025"/>
    <n v="15695699"/>
    <s v="Calabrese"/>
    <n v="687"/>
    <x v="0"/>
    <x v="1"/>
    <n v="35"/>
    <n v="8"/>
    <n v="0"/>
    <n v="2"/>
    <n v="1"/>
    <x v="1"/>
    <n v="10334"/>
    <x v="1"/>
    <x v="0"/>
    <x v="0"/>
    <x v="1"/>
    <x v="0"/>
    <x v="0"/>
    <n v="1"/>
    <n v="0"/>
  </r>
  <r>
    <n v="2025"/>
    <n v="15624188"/>
    <s v="Chiu"/>
    <n v="712"/>
    <x v="0"/>
    <x v="0"/>
    <n v="33"/>
    <n v="6"/>
    <n v="0"/>
    <n v="2"/>
    <n v="1"/>
    <x v="0"/>
    <n v="190686"/>
    <x v="1"/>
    <x v="0"/>
    <x v="0"/>
    <x v="2"/>
    <x v="0"/>
    <x v="0"/>
    <n v="1"/>
    <n v="0"/>
  </r>
  <r>
    <n v="2025"/>
    <n v="15812191"/>
    <s v="Brennan"/>
    <n v="553"/>
    <x v="0"/>
    <x v="1"/>
    <n v="33"/>
    <n v="4"/>
    <n v="118083"/>
    <n v="1"/>
    <n v="0"/>
    <x v="1"/>
    <n v="94440"/>
    <x v="1"/>
    <x v="0"/>
    <x v="1"/>
    <x v="2"/>
    <x v="2"/>
    <x v="1"/>
    <n v="1"/>
    <n v="0"/>
  </r>
  <r>
    <n v="2025"/>
    <n v="15636673"/>
    <s v="Onwuatuegwu"/>
    <n v="667"/>
    <x v="0"/>
    <x v="1"/>
    <n v="31"/>
    <n v="1"/>
    <n v="119267"/>
    <n v="1"/>
    <n v="1"/>
    <x v="0"/>
    <n v="28258"/>
    <x v="1"/>
    <x v="0"/>
    <x v="0"/>
    <x v="0"/>
    <x v="2"/>
    <x v="1"/>
    <n v="1"/>
    <n v="0"/>
  </r>
  <r>
    <n v="2025"/>
    <n v="15594898"/>
    <s v="Hewitt"/>
    <n v="731"/>
    <x v="0"/>
    <x v="1"/>
    <n v="43"/>
    <n v="2"/>
    <n v="0"/>
    <n v="1"/>
    <n v="1"/>
    <x v="0"/>
    <n v="170035"/>
    <x v="0"/>
    <x v="0"/>
    <x v="0"/>
    <x v="0"/>
    <x v="0"/>
    <x v="0"/>
    <n v="1"/>
    <n v="0"/>
  </r>
  <r>
    <n v="2025"/>
    <n v="15660211"/>
    <s v="Shih"/>
    <n v="629"/>
    <x v="2"/>
    <x v="1"/>
    <n v="35"/>
    <n v="7"/>
    <n v="156847"/>
    <n v="2"/>
    <n v="1"/>
    <x v="1"/>
    <n v="31824"/>
    <x v="1"/>
    <x v="0"/>
    <x v="0"/>
    <x v="2"/>
    <x v="2"/>
    <x v="1"/>
    <n v="1"/>
    <n v="0"/>
  </r>
  <r>
    <n v="2025"/>
    <n v="15773972"/>
    <s v="Balashov"/>
    <n v="614"/>
    <x v="0"/>
    <x v="1"/>
    <n v="50"/>
    <n v="4"/>
    <n v="137104"/>
    <n v="1"/>
    <n v="1"/>
    <x v="1"/>
    <n v="127166"/>
    <x v="0"/>
    <x v="1"/>
    <x v="0"/>
    <x v="2"/>
    <x v="2"/>
    <x v="1"/>
    <n v="1"/>
    <n v="137104"/>
  </r>
  <r>
    <n v="2025"/>
    <n v="15746726"/>
    <s v="Doyle"/>
    <n v="438"/>
    <x v="2"/>
    <x v="1"/>
    <n v="31"/>
    <n v="8"/>
    <n v="78399"/>
    <n v="1"/>
    <n v="1"/>
    <x v="1"/>
    <n v="44937"/>
    <x v="1"/>
    <x v="0"/>
    <x v="1"/>
    <x v="1"/>
    <x v="1"/>
    <x v="0"/>
    <n v="1"/>
    <n v="0"/>
  </r>
  <r>
    <n v="2025"/>
    <n v="15712287"/>
    <s v="Pokrovskii"/>
    <n v="652"/>
    <x v="0"/>
    <x v="0"/>
    <n v="80"/>
    <n v="4"/>
    <n v="0"/>
    <n v="2"/>
    <n v="1"/>
    <x v="0"/>
    <n v="188603"/>
    <x v="1"/>
    <x v="3"/>
    <x v="0"/>
    <x v="2"/>
    <x v="0"/>
    <x v="0"/>
    <n v="1"/>
    <n v="0"/>
  </r>
  <r>
    <n v="2025"/>
    <n v="15702919"/>
    <s v="Collins"/>
    <n v="729"/>
    <x v="2"/>
    <x v="1"/>
    <n v="30"/>
    <n v="6"/>
    <n v="63669"/>
    <n v="1"/>
    <n v="1"/>
    <x v="1"/>
    <n v="145111"/>
    <x v="1"/>
    <x v="0"/>
    <x v="0"/>
    <x v="2"/>
    <x v="1"/>
    <x v="0"/>
    <n v="1"/>
    <n v="0"/>
  </r>
  <r>
    <n v="2025"/>
    <n v="15674398"/>
    <s v="Russo"/>
    <n v="642"/>
    <x v="0"/>
    <x v="1"/>
    <n v="38"/>
    <n v="3"/>
    <n v="0"/>
    <n v="2"/>
    <n v="0"/>
    <x v="1"/>
    <n v="171464"/>
    <x v="1"/>
    <x v="0"/>
    <x v="0"/>
    <x v="0"/>
    <x v="0"/>
    <x v="0"/>
    <n v="1"/>
    <n v="0"/>
  </r>
  <r>
    <n v="2025"/>
    <n v="15797960"/>
    <s v="Skinner"/>
    <n v="806"/>
    <x v="2"/>
    <x v="0"/>
    <n v="59"/>
    <n v="0"/>
    <n v="135296"/>
    <n v="1"/>
    <n v="1"/>
    <x v="1"/>
    <n v="182822"/>
    <x v="1"/>
    <x v="1"/>
    <x v="2"/>
    <x v="0"/>
    <x v="2"/>
    <x v="1"/>
    <n v="1"/>
    <n v="0"/>
  </r>
  <r>
    <n v="2025"/>
    <n v="15631868"/>
    <s v="Robertson"/>
    <n v="744"/>
    <x v="1"/>
    <x v="1"/>
    <n v="36"/>
    <n v="2"/>
    <n v="153804"/>
    <n v="1"/>
    <n v="1"/>
    <x v="0"/>
    <n v="87213"/>
    <x v="1"/>
    <x v="0"/>
    <x v="0"/>
    <x v="0"/>
    <x v="2"/>
    <x v="1"/>
    <n v="1"/>
    <n v="0"/>
  </r>
  <r>
    <n v="2025"/>
    <n v="15581539"/>
    <s v="Atkinson"/>
    <n v="474"/>
    <x v="1"/>
    <x v="1"/>
    <n v="37"/>
    <n v="3"/>
    <n v="0"/>
    <n v="2"/>
    <n v="0"/>
    <x v="1"/>
    <n v="57175"/>
    <x v="1"/>
    <x v="0"/>
    <x v="1"/>
    <x v="0"/>
    <x v="0"/>
    <x v="0"/>
    <n v="1"/>
    <n v="0"/>
  </r>
  <r>
    <n v="2025"/>
    <n v="15662736"/>
    <s v="Doyle"/>
    <n v="559"/>
    <x v="0"/>
    <x v="1"/>
    <n v="49"/>
    <n v="2"/>
    <n v="147070"/>
    <n v="1"/>
    <n v="1"/>
    <x v="1"/>
    <n v="120541"/>
    <x v="0"/>
    <x v="1"/>
    <x v="1"/>
    <x v="0"/>
    <x v="2"/>
    <x v="1"/>
    <n v="1"/>
    <n v="147070"/>
  </r>
  <r>
    <n v="2025"/>
    <n v="15666252"/>
    <s v="Ritchie"/>
    <n v="706"/>
    <x v="1"/>
    <x v="1"/>
    <n v="42"/>
    <n v="9"/>
    <n v="0"/>
    <n v="2"/>
    <n v="1"/>
    <x v="0"/>
    <n v="28714"/>
    <x v="1"/>
    <x v="0"/>
    <x v="0"/>
    <x v="1"/>
    <x v="0"/>
    <x v="0"/>
    <n v="1"/>
    <n v="0"/>
  </r>
  <r>
    <n v="2025"/>
    <n v="15677512"/>
    <s v="McEncroe"/>
    <n v="628"/>
    <x v="1"/>
    <x v="0"/>
    <n v="22"/>
    <n v="3"/>
    <n v="0"/>
    <n v="1"/>
    <n v="1"/>
    <x v="1"/>
    <n v="85426"/>
    <x v="1"/>
    <x v="2"/>
    <x v="0"/>
    <x v="0"/>
    <x v="0"/>
    <x v="0"/>
    <n v="1"/>
    <n v="0"/>
  </r>
  <r>
    <n v="2025"/>
    <n v="15626114"/>
    <s v="Pearson"/>
    <n v="429"/>
    <x v="0"/>
    <x v="1"/>
    <n v="24"/>
    <n v="4"/>
    <n v="95742"/>
    <n v="1"/>
    <n v="1"/>
    <x v="1"/>
    <n v="46171"/>
    <x v="1"/>
    <x v="2"/>
    <x v="1"/>
    <x v="2"/>
    <x v="1"/>
    <x v="0"/>
    <n v="1"/>
    <n v="0"/>
  </r>
  <r>
    <n v="2025"/>
    <n v="15810834"/>
    <s v="Gordon"/>
    <n v="525"/>
    <x v="1"/>
    <x v="0"/>
    <n v="57"/>
    <n v="2"/>
    <n v="145965"/>
    <n v="1"/>
    <n v="1"/>
    <x v="0"/>
    <n v="64448"/>
    <x v="1"/>
    <x v="1"/>
    <x v="1"/>
    <x v="0"/>
    <x v="2"/>
    <x v="1"/>
    <n v="1"/>
    <n v="0"/>
  </r>
  <r>
    <n v="2025"/>
    <n v="15678910"/>
    <s v="Ts'ai"/>
    <n v="680"/>
    <x v="0"/>
    <x v="0"/>
    <n v="30"/>
    <n v="8"/>
    <n v="141442"/>
    <n v="1"/>
    <n v="1"/>
    <x v="0"/>
    <n v="16279"/>
    <x v="1"/>
    <x v="0"/>
    <x v="0"/>
    <x v="1"/>
    <x v="2"/>
    <x v="1"/>
    <n v="1"/>
    <n v="0"/>
  </r>
  <r>
    <n v="2025"/>
    <n v="15694408"/>
    <s v="Lung"/>
    <n v="749"/>
    <x v="0"/>
    <x v="1"/>
    <n v="40"/>
    <n v="1"/>
    <n v="139290"/>
    <n v="1"/>
    <n v="1"/>
    <x v="1"/>
    <n v="182855"/>
    <x v="0"/>
    <x v="0"/>
    <x v="0"/>
    <x v="0"/>
    <x v="2"/>
    <x v="1"/>
    <n v="1"/>
    <n v="139290"/>
  </r>
  <r>
    <n v="2025"/>
    <n v="15585215"/>
    <s v="Yuan"/>
    <n v="763"/>
    <x v="0"/>
    <x v="0"/>
    <n v="31"/>
    <n v="4"/>
    <n v="0"/>
    <n v="2"/>
    <n v="0"/>
    <x v="1"/>
    <n v="50405"/>
    <x v="1"/>
    <x v="0"/>
    <x v="2"/>
    <x v="2"/>
    <x v="0"/>
    <x v="0"/>
    <n v="1"/>
    <n v="0"/>
  </r>
  <r>
    <n v="2025"/>
    <n v="15682757"/>
    <s v="Pardey"/>
    <n v="734"/>
    <x v="0"/>
    <x v="1"/>
    <n v="30"/>
    <n v="3"/>
    <n v="0"/>
    <n v="2"/>
    <n v="1"/>
    <x v="1"/>
    <n v="107640"/>
    <x v="1"/>
    <x v="0"/>
    <x v="0"/>
    <x v="0"/>
    <x v="0"/>
    <x v="0"/>
    <n v="1"/>
    <n v="0"/>
  </r>
  <r>
    <n v="2025"/>
    <n v="15736601"/>
    <s v="Tai"/>
    <n v="716"/>
    <x v="0"/>
    <x v="1"/>
    <n v="35"/>
    <n v="4"/>
    <n v="144429"/>
    <n v="1"/>
    <n v="1"/>
    <x v="1"/>
    <n v="134133"/>
    <x v="1"/>
    <x v="0"/>
    <x v="0"/>
    <x v="2"/>
    <x v="2"/>
    <x v="1"/>
    <n v="1"/>
    <n v="0"/>
  </r>
  <r>
    <n v="2025"/>
    <n v="15601848"/>
    <s v="Scott"/>
    <n v="594"/>
    <x v="0"/>
    <x v="1"/>
    <n v="35"/>
    <n v="2"/>
    <n v="0"/>
    <n v="2"/>
    <n v="1"/>
    <x v="1"/>
    <n v="103481"/>
    <x v="1"/>
    <x v="0"/>
    <x v="1"/>
    <x v="0"/>
    <x v="0"/>
    <x v="0"/>
    <n v="1"/>
    <n v="0"/>
  </r>
  <r>
    <n v="2025"/>
    <n v="15736008"/>
    <s v="Hunter"/>
    <n v="644"/>
    <x v="0"/>
    <x v="0"/>
    <n v="46"/>
    <n v="9"/>
    <n v="95441"/>
    <n v="1"/>
    <n v="1"/>
    <x v="1"/>
    <n v="108761"/>
    <x v="0"/>
    <x v="1"/>
    <x v="0"/>
    <x v="1"/>
    <x v="1"/>
    <x v="0"/>
    <n v="1"/>
    <n v="95441"/>
  </r>
  <r>
    <n v="2025"/>
    <n v="15669064"/>
    <s v="Mazzanti"/>
    <n v="671"/>
    <x v="2"/>
    <x v="1"/>
    <n v="35"/>
    <n v="1"/>
    <n v="144849"/>
    <n v="1"/>
    <n v="1"/>
    <x v="0"/>
    <n v="179012"/>
    <x v="1"/>
    <x v="0"/>
    <x v="0"/>
    <x v="0"/>
    <x v="2"/>
    <x v="1"/>
    <n v="1"/>
    <n v="0"/>
  </r>
  <r>
    <n v="2025"/>
    <n v="15624528"/>
    <s v="L?"/>
    <n v="664"/>
    <x v="2"/>
    <x v="1"/>
    <n v="26"/>
    <n v="7"/>
    <n v="116244"/>
    <n v="2"/>
    <n v="1"/>
    <x v="0"/>
    <n v="95145"/>
    <x v="1"/>
    <x v="2"/>
    <x v="0"/>
    <x v="2"/>
    <x v="2"/>
    <x v="1"/>
    <n v="1"/>
    <n v="0"/>
  </r>
  <r>
    <n v="2025"/>
    <n v="15598493"/>
    <s v="Beach"/>
    <n v="656"/>
    <x v="0"/>
    <x v="1"/>
    <n v="50"/>
    <n v="7"/>
    <n v="0"/>
    <n v="2"/>
    <n v="0"/>
    <x v="0"/>
    <n v="72143"/>
    <x v="1"/>
    <x v="1"/>
    <x v="0"/>
    <x v="2"/>
    <x v="0"/>
    <x v="0"/>
    <n v="1"/>
    <n v="0"/>
  </r>
  <r>
    <n v="2025"/>
    <n v="15601274"/>
    <s v="Hsieh"/>
    <n v="667"/>
    <x v="1"/>
    <x v="0"/>
    <n v="40"/>
    <n v="1"/>
    <n v="146502"/>
    <n v="1"/>
    <n v="1"/>
    <x v="1"/>
    <n v="19163"/>
    <x v="1"/>
    <x v="0"/>
    <x v="0"/>
    <x v="0"/>
    <x v="2"/>
    <x v="1"/>
    <n v="1"/>
    <n v="0"/>
  </r>
  <r>
    <n v="2025"/>
    <n v="15702669"/>
    <s v="Faulkner"/>
    <n v="663"/>
    <x v="2"/>
    <x v="1"/>
    <n v="44"/>
    <n v="2"/>
    <n v="117029"/>
    <n v="2"/>
    <n v="0"/>
    <x v="0"/>
    <n v="144680"/>
    <x v="1"/>
    <x v="0"/>
    <x v="0"/>
    <x v="0"/>
    <x v="2"/>
    <x v="1"/>
    <n v="1"/>
    <n v="0"/>
  </r>
  <r>
    <n v="2025"/>
    <n v="15728669"/>
    <s v="Knowles"/>
    <n v="584"/>
    <x v="2"/>
    <x v="0"/>
    <n v="30"/>
    <n v="8"/>
    <n v="112014"/>
    <n v="1"/>
    <n v="1"/>
    <x v="1"/>
    <n v="177772"/>
    <x v="0"/>
    <x v="0"/>
    <x v="1"/>
    <x v="1"/>
    <x v="2"/>
    <x v="1"/>
    <n v="1"/>
    <n v="112014"/>
  </r>
  <r>
    <n v="2025"/>
    <n v="15742668"/>
    <s v="Day"/>
    <n v="626"/>
    <x v="1"/>
    <x v="0"/>
    <n v="37"/>
    <n v="6"/>
    <n v="108269"/>
    <n v="1"/>
    <n v="1"/>
    <x v="1"/>
    <n v="5598"/>
    <x v="1"/>
    <x v="0"/>
    <x v="0"/>
    <x v="2"/>
    <x v="2"/>
    <x v="1"/>
    <n v="1"/>
    <n v="0"/>
  </r>
  <r>
    <n v="2025"/>
    <n v="15697441"/>
    <s v="Hsueh"/>
    <n v="485"/>
    <x v="0"/>
    <x v="1"/>
    <n v="29"/>
    <n v="7"/>
    <n v="182124"/>
    <n v="1"/>
    <n v="1"/>
    <x v="1"/>
    <n v="116829"/>
    <x v="0"/>
    <x v="2"/>
    <x v="1"/>
    <x v="2"/>
    <x v="2"/>
    <x v="1"/>
    <n v="1"/>
    <n v="182124"/>
  </r>
  <r>
    <n v="2025"/>
    <n v="15740476"/>
    <s v="Tsao"/>
    <n v="659"/>
    <x v="2"/>
    <x v="0"/>
    <n v="32"/>
    <n v="3"/>
    <n v="150924"/>
    <n v="2"/>
    <n v="0"/>
    <x v="0"/>
    <n v="174653"/>
    <x v="1"/>
    <x v="0"/>
    <x v="0"/>
    <x v="0"/>
    <x v="2"/>
    <x v="1"/>
    <n v="1"/>
    <n v="0"/>
  </r>
  <r>
    <n v="2025"/>
    <n v="15648064"/>
    <s v="Kennedy"/>
    <n v="649"/>
    <x v="0"/>
    <x v="1"/>
    <n v="33"/>
    <n v="2"/>
    <n v="0"/>
    <n v="2"/>
    <n v="1"/>
    <x v="1"/>
    <n v="2011"/>
    <x v="1"/>
    <x v="0"/>
    <x v="0"/>
    <x v="0"/>
    <x v="0"/>
    <x v="0"/>
    <n v="1"/>
    <n v="0"/>
  </r>
  <r>
    <n v="2025"/>
    <n v="15636624"/>
    <s v="Nwabugwu"/>
    <n v="805"/>
    <x v="1"/>
    <x v="0"/>
    <n v="39"/>
    <n v="5"/>
    <n v="165272"/>
    <n v="1"/>
    <n v="1"/>
    <x v="1"/>
    <n v="14110"/>
    <x v="0"/>
    <x v="0"/>
    <x v="2"/>
    <x v="2"/>
    <x v="2"/>
    <x v="1"/>
    <n v="1"/>
    <n v="165272"/>
  </r>
  <r>
    <n v="2025"/>
    <n v="15807923"/>
    <s v="Young"/>
    <n v="716"/>
    <x v="2"/>
    <x v="0"/>
    <n v="39"/>
    <n v="10"/>
    <n v="115301"/>
    <n v="1"/>
    <n v="1"/>
    <x v="1"/>
    <n v="43527"/>
    <x v="0"/>
    <x v="0"/>
    <x v="0"/>
    <x v="1"/>
    <x v="2"/>
    <x v="1"/>
    <n v="1"/>
    <n v="115301"/>
  </r>
  <r>
    <n v="2025"/>
    <n v="15745844"/>
    <s v="Kerr"/>
    <n v="642"/>
    <x v="2"/>
    <x v="0"/>
    <n v="40"/>
    <n v="6"/>
    <n v="129502"/>
    <n v="2"/>
    <n v="0"/>
    <x v="0"/>
    <n v="86099"/>
    <x v="0"/>
    <x v="0"/>
    <x v="0"/>
    <x v="2"/>
    <x v="2"/>
    <x v="1"/>
    <n v="1"/>
    <n v="129502"/>
  </r>
  <r>
    <n v="2025"/>
    <n v="15786170"/>
    <s v="Tien"/>
    <n v="659"/>
    <x v="0"/>
    <x v="1"/>
    <n v="31"/>
    <n v="4"/>
    <n v="118342"/>
    <n v="1"/>
    <n v="0"/>
    <x v="1"/>
    <n v="161574"/>
    <x v="1"/>
    <x v="0"/>
    <x v="0"/>
    <x v="2"/>
    <x v="2"/>
    <x v="1"/>
    <n v="1"/>
    <n v="0"/>
  </r>
  <r>
    <n v="2025"/>
    <n v="15681081"/>
    <s v="Marrero"/>
    <n v="545"/>
    <x v="1"/>
    <x v="0"/>
    <n v="47"/>
    <n v="5"/>
    <n v="0"/>
    <n v="2"/>
    <n v="1"/>
    <x v="0"/>
    <n v="38970"/>
    <x v="1"/>
    <x v="1"/>
    <x v="1"/>
    <x v="2"/>
    <x v="0"/>
    <x v="0"/>
    <n v="1"/>
    <n v="0"/>
  </r>
  <r>
    <n v="2025"/>
    <n v="15684484"/>
    <s v="White"/>
    <n v="543"/>
    <x v="0"/>
    <x v="1"/>
    <n v="22"/>
    <n v="8"/>
    <n v="0"/>
    <n v="2"/>
    <n v="0"/>
    <x v="1"/>
    <n v="127587"/>
    <x v="1"/>
    <x v="2"/>
    <x v="1"/>
    <x v="1"/>
    <x v="0"/>
    <x v="0"/>
    <n v="1"/>
    <n v="0"/>
  </r>
  <r>
    <n v="2025"/>
    <n v="15785869"/>
    <s v="Pisano"/>
    <n v="718"/>
    <x v="0"/>
    <x v="0"/>
    <n v="25"/>
    <n v="7"/>
    <n v="0"/>
    <n v="2"/>
    <n v="1"/>
    <x v="1"/>
    <n v="30380"/>
    <x v="1"/>
    <x v="2"/>
    <x v="0"/>
    <x v="2"/>
    <x v="0"/>
    <x v="0"/>
    <n v="1"/>
    <n v="0"/>
  </r>
  <r>
    <n v="2025"/>
    <n v="15763859"/>
    <s v="Brown"/>
    <n v="840"/>
    <x v="0"/>
    <x v="0"/>
    <n v="43"/>
    <n v="7"/>
    <n v="0"/>
    <n v="2"/>
    <n v="1"/>
    <x v="1"/>
    <n v="90909"/>
    <x v="1"/>
    <x v="0"/>
    <x v="2"/>
    <x v="2"/>
    <x v="0"/>
    <x v="0"/>
    <n v="1"/>
    <n v="0"/>
  </r>
  <r>
    <n v="2025"/>
    <n v="15658935"/>
    <s v="Freeman"/>
    <n v="630"/>
    <x v="2"/>
    <x v="0"/>
    <n v="34"/>
    <n v="9"/>
    <n v="106937"/>
    <n v="2"/>
    <n v="1"/>
    <x v="1"/>
    <n v="138275"/>
    <x v="1"/>
    <x v="0"/>
    <x v="0"/>
    <x v="1"/>
    <x v="2"/>
    <x v="1"/>
    <n v="1"/>
    <n v="0"/>
  </r>
  <r>
    <n v="2025"/>
    <n v="15747358"/>
    <s v="Russell"/>
    <n v="643"/>
    <x v="2"/>
    <x v="1"/>
    <n v="59"/>
    <n v="3"/>
    <n v="170331"/>
    <n v="1"/>
    <n v="1"/>
    <x v="0"/>
    <n v="32172"/>
    <x v="1"/>
    <x v="1"/>
    <x v="0"/>
    <x v="0"/>
    <x v="2"/>
    <x v="1"/>
    <n v="1"/>
    <n v="0"/>
  </r>
  <r>
    <n v="2025"/>
    <n v="15735203"/>
    <s v="Seleznyov"/>
    <n v="654"/>
    <x v="2"/>
    <x v="0"/>
    <n v="32"/>
    <n v="1"/>
    <n v="114511"/>
    <n v="1"/>
    <n v="1"/>
    <x v="0"/>
    <n v="126143"/>
    <x v="1"/>
    <x v="0"/>
    <x v="0"/>
    <x v="0"/>
    <x v="2"/>
    <x v="1"/>
    <n v="1"/>
    <n v="0"/>
  </r>
  <r>
    <n v="2025"/>
    <n v="15576256"/>
    <s v="Yusupova"/>
    <n v="582"/>
    <x v="0"/>
    <x v="1"/>
    <n v="39"/>
    <n v="5"/>
    <n v="0"/>
    <n v="2"/>
    <n v="1"/>
    <x v="0"/>
    <n v="129893"/>
    <x v="1"/>
    <x v="0"/>
    <x v="1"/>
    <x v="2"/>
    <x v="0"/>
    <x v="0"/>
    <n v="1"/>
    <n v="0"/>
  </r>
  <r>
    <n v="2025"/>
    <n v="15659420"/>
    <s v="Foley"/>
    <n v="659"/>
    <x v="1"/>
    <x v="1"/>
    <n v="32"/>
    <n v="3"/>
    <n v="107594"/>
    <n v="2"/>
    <n v="1"/>
    <x v="0"/>
    <n v="102417"/>
    <x v="1"/>
    <x v="0"/>
    <x v="0"/>
    <x v="0"/>
    <x v="2"/>
    <x v="1"/>
    <n v="1"/>
    <n v="0"/>
  </r>
  <r>
    <n v="2025"/>
    <n v="15593365"/>
    <s v="Shih"/>
    <n v="762"/>
    <x v="1"/>
    <x v="1"/>
    <n v="39"/>
    <n v="2"/>
    <n v="81273"/>
    <n v="1"/>
    <n v="1"/>
    <x v="0"/>
    <n v="18720"/>
    <x v="1"/>
    <x v="0"/>
    <x v="2"/>
    <x v="0"/>
    <x v="1"/>
    <x v="0"/>
    <n v="1"/>
    <n v="0"/>
  </r>
  <r>
    <n v="2025"/>
    <n v="15777352"/>
    <s v="Ikedinachukwu"/>
    <n v="568"/>
    <x v="1"/>
    <x v="0"/>
    <n v="32"/>
    <n v="7"/>
    <n v="169400"/>
    <n v="1"/>
    <n v="1"/>
    <x v="1"/>
    <n v="61936"/>
    <x v="1"/>
    <x v="0"/>
    <x v="1"/>
    <x v="2"/>
    <x v="2"/>
    <x v="1"/>
    <n v="1"/>
    <n v="0"/>
  </r>
  <r>
    <n v="2025"/>
    <n v="15812007"/>
    <s v="Power"/>
    <n v="670"/>
    <x v="1"/>
    <x v="1"/>
    <n v="25"/>
    <n v="6"/>
    <n v="0"/>
    <n v="2"/>
    <n v="1"/>
    <x v="0"/>
    <n v="78359"/>
    <x v="1"/>
    <x v="2"/>
    <x v="0"/>
    <x v="2"/>
    <x v="0"/>
    <x v="0"/>
    <n v="1"/>
    <n v="0"/>
  </r>
  <r>
    <n v="2025"/>
    <n v="15625461"/>
    <s v="Amos"/>
    <n v="613"/>
    <x v="0"/>
    <x v="0"/>
    <n v="45"/>
    <n v="1"/>
    <n v="187842"/>
    <n v="2"/>
    <n v="1"/>
    <x v="0"/>
    <n v="147224"/>
    <x v="1"/>
    <x v="0"/>
    <x v="0"/>
    <x v="0"/>
    <x v="2"/>
    <x v="1"/>
    <n v="1"/>
    <n v="0"/>
  </r>
  <r>
    <n v="2025"/>
    <n v="15739438"/>
    <s v="Reed"/>
    <n v="539"/>
    <x v="0"/>
    <x v="1"/>
    <n v="30"/>
    <n v="0"/>
    <n v="0"/>
    <n v="2"/>
    <n v="1"/>
    <x v="1"/>
    <n v="160980"/>
    <x v="1"/>
    <x v="0"/>
    <x v="1"/>
    <x v="0"/>
    <x v="0"/>
    <x v="0"/>
    <n v="1"/>
    <n v="0"/>
  </r>
  <r>
    <n v="2025"/>
    <n v="15611759"/>
    <s v="Simmons"/>
    <n v="850"/>
    <x v="1"/>
    <x v="0"/>
    <n v="57"/>
    <n v="8"/>
    <n v="126776"/>
    <n v="2"/>
    <n v="1"/>
    <x v="0"/>
    <n v="132298"/>
    <x v="1"/>
    <x v="1"/>
    <x v="2"/>
    <x v="1"/>
    <x v="2"/>
    <x v="1"/>
    <n v="1"/>
    <n v="0"/>
  </r>
  <r>
    <n v="2025"/>
    <n v="15661629"/>
    <s v="Ricci"/>
    <n v="522"/>
    <x v="1"/>
    <x v="1"/>
    <n v="34"/>
    <n v="9"/>
    <n v="126436"/>
    <n v="1"/>
    <n v="1"/>
    <x v="1"/>
    <n v="174249"/>
    <x v="0"/>
    <x v="0"/>
    <x v="1"/>
    <x v="1"/>
    <x v="2"/>
    <x v="1"/>
    <n v="1"/>
    <n v="126436"/>
  </r>
  <r>
    <n v="2025"/>
    <n v="15633950"/>
    <s v="Yen"/>
    <n v="737"/>
    <x v="0"/>
    <x v="1"/>
    <n v="41"/>
    <n v="1"/>
    <n v="101961"/>
    <n v="1"/>
    <n v="1"/>
    <x v="0"/>
    <n v="123547"/>
    <x v="1"/>
    <x v="0"/>
    <x v="0"/>
    <x v="0"/>
    <x v="2"/>
    <x v="1"/>
    <n v="1"/>
    <n v="0"/>
  </r>
  <r>
    <n v="2025"/>
    <n v="15592386"/>
    <s v="Campbell"/>
    <n v="520"/>
    <x v="0"/>
    <x v="1"/>
    <n v="58"/>
    <n v="3"/>
    <n v="0"/>
    <n v="2"/>
    <n v="0"/>
    <x v="0"/>
    <n v="32790"/>
    <x v="1"/>
    <x v="1"/>
    <x v="1"/>
    <x v="0"/>
    <x v="0"/>
    <x v="0"/>
    <n v="1"/>
    <n v="0"/>
  </r>
  <r>
    <n v="2025"/>
    <n v="15803716"/>
    <s v="West"/>
    <n v="706"/>
    <x v="1"/>
    <x v="1"/>
    <n v="28"/>
    <n v="3"/>
    <n v="0"/>
    <n v="2"/>
    <n v="0"/>
    <x v="0"/>
    <n v="181544"/>
    <x v="1"/>
    <x v="2"/>
    <x v="0"/>
    <x v="0"/>
    <x v="0"/>
    <x v="0"/>
    <n v="1"/>
    <n v="0"/>
  </r>
  <r>
    <n v="2025"/>
    <n v="15696674"/>
    <s v="Robinson"/>
    <n v="643"/>
    <x v="2"/>
    <x v="0"/>
    <n v="45"/>
    <n v="2"/>
    <n v="150843"/>
    <n v="1"/>
    <n v="0"/>
    <x v="0"/>
    <n v="2320"/>
    <x v="0"/>
    <x v="0"/>
    <x v="0"/>
    <x v="0"/>
    <x v="2"/>
    <x v="1"/>
    <n v="1"/>
    <n v="150843"/>
  </r>
  <r>
    <n v="2025"/>
    <n v="15706365"/>
    <s v="Bianchi"/>
    <n v="648"/>
    <x v="0"/>
    <x v="0"/>
    <n v="50"/>
    <n v="9"/>
    <n v="102536"/>
    <n v="1"/>
    <n v="1"/>
    <x v="0"/>
    <n v="189543"/>
    <x v="1"/>
    <x v="1"/>
    <x v="0"/>
    <x v="1"/>
    <x v="2"/>
    <x v="1"/>
    <n v="1"/>
    <n v="0"/>
  </r>
  <r>
    <n v="2025"/>
    <n v="15745088"/>
    <s v="Chen"/>
    <n v="443"/>
    <x v="2"/>
    <x v="0"/>
    <n v="29"/>
    <n v="9"/>
    <n v="99028"/>
    <n v="2"/>
    <n v="1"/>
    <x v="1"/>
    <n v="10940"/>
    <x v="1"/>
    <x v="2"/>
    <x v="1"/>
    <x v="1"/>
    <x v="1"/>
    <x v="0"/>
    <n v="1"/>
    <n v="0"/>
  </r>
  <r>
    <n v="2025"/>
    <n v="15676715"/>
    <s v="Madukaego"/>
    <n v="640"/>
    <x v="0"/>
    <x v="1"/>
    <n v="68"/>
    <n v="9"/>
    <n v="0"/>
    <n v="2"/>
    <n v="1"/>
    <x v="0"/>
    <n v="199493"/>
    <x v="1"/>
    <x v="3"/>
    <x v="0"/>
    <x v="1"/>
    <x v="0"/>
    <x v="0"/>
    <n v="1"/>
    <n v="0"/>
  </r>
  <r>
    <n v="2025"/>
    <n v="15613085"/>
    <s v="Ibrahimova"/>
    <n v="628"/>
    <x v="1"/>
    <x v="0"/>
    <n v="33"/>
    <n v="3"/>
    <n v="0"/>
    <n v="1"/>
    <n v="1"/>
    <x v="0"/>
    <n v="188193"/>
    <x v="1"/>
    <x v="0"/>
    <x v="0"/>
    <x v="0"/>
    <x v="0"/>
    <x v="0"/>
    <n v="1"/>
    <n v="0"/>
  </r>
  <r>
    <n v="2025"/>
    <n v="15633537"/>
    <s v="Nolan"/>
    <n v="540"/>
    <x v="2"/>
    <x v="0"/>
    <n v="42"/>
    <n v="9"/>
    <n v="87271"/>
    <n v="2"/>
    <n v="1"/>
    <x v="1"/>
    <n v="172573"/>
    <x v="1"/>
    <x v="0"/>
    <x v="1"/>
    <x v="1"/>
    <x v="1"/>
    <x v="0"/>
    <n v="1"/>
    <n v="0"/>
  </r>
  <r>
    <n v="2025"/>
    <n v="15594720"/>
    <s v="Scott"/>
    <n v="460"/>
    <x v="2"/>
    <x v="0"/>
    <n v="35"/>
    <n v="8"/>
    <n v="102743"/>
    <n v="2"/>
    <n v="1"/>
    <x v="0"/>
    <n v="189340"/>
    <x v="1"/>
    <x v="0"/>
    <x v="1"/>
    <x v="1"/>
    <x v="2"/>
    <x v="1"/>
    <n v="1"/>
    <n v="0"/>
  </r>
  <r>
    <n v="2025"/>
    <n v="15684042"/>
    <s v="Blair"/>
    <n v="636"/>
    <x v="2"/>
    <x v="1"/>
    <n v="34"/>
    <n v="2"/>
    <n v="40106"/>
    <n v="2"/>
    <n v="0"/>
    <x v="0"/>
    <n v="53512"/>
    <x v="1"/>
    <x v="0"/>
    <x v="0"/>
    <x v="0"/>
    <x v="1"/>
    <x v="0"/>
    <n v="1"/>
    <n v="0"/>
  </r>
  <r>
    <n v="2025"/>
    <n v="15583303"/>
    <s v="Monaldo"/>
    <n v="593"/>
    <x v="0"/>
    <x v="0"/>
    <n v="29"/>
    <n v="2"/>
    <n v="152265"/>
    <n v="1"/>
    <n v="1"/>
    <x v="1"/>
    <n v="34004"/>
    <x v="1"/>
    <x v="2"/>
    <x v="1"/>
    <x v="0"/>
    <x v="2"/>
    <x v="1"/>
    <n v="1"/>
    <n v="0"/>
  </r>
  <r>
    <n v="2025"/>
    <n v="15611579"/>
    <s v="Sutherland"/>
    <n v="801"/>
    <x v="1"/>
    <x v="1"/>
    <n v="42"/>
    <n v="4"/>
    <n v="141948"/>
    <n v="1"/>
    <n v="1"/>
    <x v="0"/>
    <n v="10598"/>
    <x v="1"/>
    <x v="0"/>
    <x v="2"/>
    <x v="2"/>
    <x v="2"/>
    <x v="1"/>
    <n v="1"/>
    <n v="0"/>
  </r>
  <r>
    <n v="2025"/>
    <n v="15774696"/>
    <s v="Cole"/>
    <n v="640"/>
    <x v="2"/>
    <x v="0"/>
    <n v="75"/>
    <n v="1"/>
    <n v="106308"/>
    <n v="2"/>
    <n v="0"/>
    <x v="0"/>
    <n v="113429"/>
    <x v="1"/>
    <x v="3"/>
    <x v="0"/>
    <x v="0"/>
    <x v="2"/>
    <x v="1"/>
    <n v="1"/>
    <n v="0"/>
  </r>
  <r>
    <n v="2025"/>
    <n v="15694506"/>
    <s v="Briggs"/>
    <n v="611"/>
    <x v="2"/>
    <x v="1"/>
    <n v="31"/>
    <n v="0"/>
    <n v="107885"/>
    <n v="2"/>
    <n v="1"/>
    <x v="0"/>
    <n v="183488"/>
    <x v="1"/>
    <x v="0"/>
    <x v="0"/>
    <x v="0"/>
    <x v="2"/>
    <x v="1"/>
    <n v="1"/>
    <n v="0"/>
  </r>
  <r>
    <n v="2025"/>
    <n v="15688074"/>
    <s v="Gregory"/>
    <n v="802"/>
    <x v="2"/>
    <x v="1"/>
    <n v="31"/>
    <n v="1"/>
    <n v="125014"/>
    <n v="1"/>
    <n v="1"/>
    <x v="0"/>
    <n v="187658"/>
    <x v="1"/>
    <x v="0"/>
    <x v="2"/>
    <x v="0"/>
    <x v="2"/>
    <x v="1"/>
    <n v="1"/>
    <n v="0"/>
  </r>
  <r>
    <n v="2025"/>
    <n v="15759537"/>
    <s v="Bianchi"/>
    <n v="717"/>
    <x v="2"/>
    <x v="1"/>
    <n v="35"/>
    <n v="7"/>
    <n v="58469"/>
    <n v="2"/>
    <n v="1"/>
    <x v="0"/>
    <n v="172459"/>
    <x v="1"/>
    <x v="0"/>
    <x v="0"/>
    <x v="2"/>
    <x v="1"/>
    <x v="0"/>
    <n v="1"/>
    <n v="0"/>
  </r>
  <r>
    <n v="2025"/>
    <n v="15758449"/>
    <s v="Angelo"/>
    <n v="769"/>
    <x v="0"/>
    <x v="0"/>
    <n v="39"/>
    <n v="8"/>
    <n v="0"/>
    <n v="1"/>
    <n v="0"/>
    <x v="0"/>
    <n v="21016"/>
    <x v="1"/>
    <x v="0"/>
    <x v="2"/>
    <x v="1"/>
    <x v="0"/>
    <x v="0"/>
    <n v="1"/>
    <n v="0"/>
  </r>
  <r>
    <n v="2025"/>
    <n v="15583456"/>
    <s v="Gardiner"/>
    <n v="745"/>
    <x v="2"/>
    <x v="1"/>
    <n v="45"/>
    <n v="10"/>
    <n v="117232"/>
    <n v="3"/>
    <n v="1"/>
    <x v="0"/>
    <n v="122381"/>
    <x v="0"/>
    <x v="0"/>
    <x v="0"/>
    <x v="1"/>
    <x v="2"/>
    <x v="1"/>
    <n v="1"/>
    <n v="117232"/>
  </r>
  <r>
    <n v="2025"/>
    <n v="15667871"/>
    <s v="Kerr"/>
    <n v="572"/>
    <x v="1"/>
    <x v="1"/>
    <n v="35"/>
    <n v="4"/>
    <n v="152390"/>
    <n v="1"/>
    <n v="1"/>
    <x v="1"/>
    <n v="128124"/>
    <x v="1"/>
    <x v="0"/>
    <x v="1"/>
    <x v="2"/>
    <x v="2"/>
    <x v="1"/>
    <n v="1"/>
    <n v="0"/>
  </r>
  <r>
    <n v="2025"/>
    <n v="15677371"/>
    <s v="Ko"/>
    <n v="629"/>
    <x v="1"/>
    <x v="0"/>
    <n v="30"/>
    <n v="2"/>
    <n v="34014"/>
    <n v="1"/>
    <n v="1"/>
    <x v="1"/>
    <n v="19571"/>
    <x v="1"/>
    <x v="0"/>
    <x v="0"/>
    <x v="0"/>
    <x v="1"/>
    <x v="0"/>
    <n v="1"/>
    <n v="0"/>
  </r>
  <r>
    <n v="2025"/>
    <n v="15629677"/>
    <s v="Distefano"/>
    <n v="687"/>
    <x v="1"/>
    <x v="0"/>
    <n v="39"/>
    <n v="2"/>
    <n v="0"/>
    <n v="3"/>
    <n v="0"/>
    <x v="1"/>
    <n v="188151"/>
    <x v="0"/>
    <x v="0"/>
    <x v="0"/>
    <x v="0"/>
    <x v="0"/>
    <x v="0"/>
    <n v="1"/>
    <n v="0"/>
  </r>
  <r>
    <n v="2025"/>
    <n v="15713578"/>
    <s v="Farrell"/>
    <n v="483"/>
    <x v="0"/>
    <x v="0"/>
    <n v="50"/>
    <n v="9"/>
    <n v="0"/>
    <n v="2"/>
    <n v="1"/>
    <x v="0"/>
    <n v="111020"/>
    <x v="1"/>
    <x v="1"/>
    <x v="1"/>
    <x v="1"/>
    <x v="0"/>
    <x v="0"/>
    <n v="1"/>
    <n v="0"/>
  </r>
  <r>
    <n v="2025"/>
    <n v="15591509"/>
    <s v="Milano"/>
    <n v="690"/>
    <x v="0"/>
    <x v="1"/>
    <n v="36"/>
    <n v="7"/>
    <n v="101583"/>
    <n v="2"/>
    <n v="1"/>
    <x v="1"/>
    <n v="123775"/>
    <x v="1"/>
    <x v="0"/>
    <x v="0"/>
    <x v="2"/>
    <x v="2"/>
    <x v="1"/>
    <n v="1"/>
    <n v="0"/>
  </r>
  <r>
    <n v="2025"/>
    <n v="15568240"/>
    <s v="Ting"/>
    <n v="492"/>
    <x v="2"/>
    <x v="0"/>
    <n v="30"/>
    <n v="10"/>
    <n v="77169"/>
    <n v="2"/>
    <n v="0"/>
    <x v="0"/>
    <n v="146700"/>
    <x v="1"/>
    <x v="0"/>
    <x v="1"/>
    <x v="1"/>
    <x v="1"/>
    <x v="0"/>
    <n v="1"/>
    <n v="0"/>
  </r>
  <r>
    <n v="2025"/>
    <n v="15622993"/>
    <s v="Boyd"/>
    <n v="709"/>
    <x v="2"/>
    <x v="1"/>
    <n v="28"/>
    <n v="8"/>
    <n v="124696"/>
    <n v="2"/>
    <n v="1"/>
    <x v="1"/>
    <n v="145251"/>
    <x v="1"/>
    <x v="2"/>
    <x v="0"/>
    <x v="1"/>
    <x v="2"/>
    <x v="1"/>
    <n v="1"/>
    <n v="0"/>
  </r>
  <r>
    <n v="2025"/>
    <n v="15689294"/>
    <s v="Onyemaechi"/>
    <n v="705"/>
    <x v="2"/>
    <x v="1"/>
    <n v="44"/>
    <n v="3"/>
    <n v="105935"/>
    <n v="1"/>
    <n v="1"/>
    <x v="1"/>
    <n v="82464"/>
    <x v="1"/>
    <x v="0"/>
    <x v="0"/>
    <x v="0"/>
    <x v="2"/>
    <x v="1"/>
    <n v="1"/>
    <n v="0"/>
  </r>
  <r>
    <n v="2025"/>
    <n v="15720910"/>
    <s v="Black"/>
    <n v="560"/>
    <x v="0"/>
    <x v="0"/>
    <n v="66"/>
    <n v="9"/>
    <n v="0"/>
    <n v="1"/>
    <n v="1"/>
    <x v="0"/>
    <n v="15928"/>
    <x v="1"/>
    <x v="3"/>
    <x v="1"/>
    <x v="1"/>
    <x v="0"/>
    <x v="0"/>
    <n v="1"/>
    <n v="0"/>
  </r>
  <r>
    <n v="2025"/>
    <n v="15721181"/>
    <s v="Oliver"/>
    <n v="611"/>
    <x v="1"/>
    <x v="1"/>
    <n v="46"/>
    <n v="6"/>
    <n v="0"/>
    <n v="2"/>
    <n v="1"/>
    <x v="1"/>
    <n v="45886"/>
    <x v="1"/>
    <x v="1"/>
    <x v="0"/>
    <x v="2"/>
    <x v="0"/>
    <x v="0"/>
    <n v="1"/>
    <n v="0"/>
  </r>
  <r>
    <n v="2025"/>
    <n v="15776433"/>
    <s v="Greco"/>
    <n v="730"/>
    <x v="1"/>
    <x v="1"/>
    <n v="62"/>
    <n v="2"/>
    <n v="0"/>
    <n v="2"/>
    <n v="1"/>
    <x v="0"/>
    <n v="186490"/>
    <x v="1"/>
    <x v="3"/>
    <x v="0"/>
    <x v="0"/>
    <x v="0"/>
    <x v="0"/>
    <n v="1"/>
    <n v="0"/>
  </r>
  <r>
    <n v="2025"/>
    <n v="15748936"/>
    <s v="Whitehead"/>
    <n v="709"/>
    <x v="1"/>
    <x v="0"/>
    <n v="45"/>
    <n v="2"/>
    <n v="0"/>
    <n v="2"/>
    <n v="0"/>
    <x v="0"/>
    <n v="162923"/>
    <x v="1"/>
    <x v="0"/>
    <x v="0"/>
    <x v="0"/>
    <x v="0"/>
    <x v="0"/>
    <n v="1"/>
    <n v="0"/>
  </r>
  <r>
    <n v="2025"/>
    <n v="15717225"/>
    <s v="Ikemefuna"/>
    <n v="544"/>
    <x v="0"/>
    <x v="0"/>
    <n v="21"/>
    <n v="10"/>
    <n v="161526"/>
    <n v="2"/>
    <n v="1"/>
    <x v="1"/>
    <n v="9263"/>
    <x v="1"/>
    <x v="2"/>
    <x v="1"/>
    <x v="1"/>
    <x v="2"/>
    <x v="1"/>
    <n v="1"/>
    <n v="0"/>
  </r>
  <r>
    <n v="2025"/>
    <n v="15685226"/>
    <s v="Morrison"/>
    <n v="712"/>
    <x v="2"/>
    <x v="0"/>
    <n v="29"/>
    <n v="7"/>
    <n v="147199"/>
    <n v="1"/>
    <n v="1"/>
    <x v="0"/>
    <n v="84932"/>
    <x v="1"/>
    <x v="2"/>
    <x v="0"/>
    <x v="2"/>
    <x v="2"/>
    <x v="1"/>
    <n v="1"/>
    <n v="0"/>
  </r>
  <r>
    <n v="2025"/>
    <n v="15785611"/>
    <s v="Onyeoruru"/>
    <n v="752"/>
    <x v="2"/>
    <x v="1"/>
    <n v="38"/>
    <n v="3"/>
    <n v="183102"/>
    <n v="1"/>
    <n v="1"/>
    <x v="0"/>
    <n v="71557"/>
    <x v="1"/>
    <x v="0"/>
    <x v="2"/>
    <x v="0"/>
    <x v="2"/>
    <x v="1"/>
    <n v="1"/>
    <n v="0"/>
  </r>
  <r>
    <n v="2025"/>
    <n v="15573456"/>
    <s v="Cunningham"/>
    <n v="648"/>
    <x v="1"/>
    <x v="1"/>
    <n v="46"/>
    <n v="9"/>
    <n v="127209"/>
    <n v="2"/>
    <n v="1"/>
    <x v="1"/>
    <n v="77406"/>
    <x v="0"/>
    <x v="1"/>
    <x v="0"/>
    <x v="1"/>
    <x v="2"/>
    <x v="1"/>
    <n v="1"/>
    <n v="127209"/>
  </r>
  <r>
    <n v="2025"/>
    <n v="15684548"/>
    <s v="Demidov"/>
    <n v="556"/>
    <x v="1"/>
    <x v="1"/>
    <n v="38"/>
    <n v="8"/>
    <n v="0"/>
    <n v="2"/>
    <n v="0"/>
    <x v="1"/>
    <n v="417"/>
    <x v="0"/>
    <x v="0"/>
    <x v="1"/>
    <x v="1"/>
    <x v="0"/>
    <x v="0"/>
    <n v="1"/>
    <n v="0"/>
  </r>
  <r>
    <n v="2025"/>
    <n v="15620505"/>
    <s v="Celis"/>
    <n v="594"/>
    <x v="1"/>
    <x v="0"/>
    <n v="24"/>
    <n v="0"/>
    <n v="97379"/>
    <n v="1"/>
    <n v="1"/>
    <x v="0"/>
    <n v="71405"/>
    <x v="1"/>
    <x v="2"/>
    <x v="1"/>
    <x v="0"/>
    <x v="1"/>
    <x v="0"/>
    <n v="1"/>
    <n v="0"/>
  </r>
  <r>
    <n v="2025"/>
    <n v="15807432"/>
    <s v="Cheng"/>
    <n v="645"/>
    <x v="2"/>
    <x v="0"/>
    <n v="37"/>
    <n v="2"/>
    <n v="136925"/>
    <n v="2"/>
    <n v="0"/>
    <x v="0"/>
    <n v="153400"/>
    <x v="1"/>
    <x v="0"/>
    <x v="0"/>
    <x v="0"/>
    <x v="2"/>
    <x v="1"/>
    <n v="1"/>
    <n v="0"/>
  </r>
  <r>
    <n v="2025"/>
    <n v="15584766"/>
    <s v="Knight"/>
    <n v="557"/>
    <x v="0"/>
    <x v="1"/>
    <n v="33"/>
    <n v="3"/>
    <n v="54504"/>
    <n v="1"/>
    <n v="1"/>
    <x v="0"/>
    <n v="371"/>
    <x v="1"/>
    <x v="0"/>
    <x v="1"/>
    <x v="0"/>
    <x v="1"/>
    <x v="0"/>
    <n v="1"/>
    <n v="0"/>
  </r>
  <r>
    <n v="2025"/>
    <n v="15612187"/>
    <s v="Morin"/>
    <n v="547"/>
    <x v="2"/>
    <x v="1"/>
    <n v="32"/>
    <n v="8"/>
    <n v="155727"/>
    <n v="1"/>
    <n v="1"/>
    <x v="1"/>
    <n v="67790"/>
    <x v="1"/>
    <x v="0"/>
    <x v="1"/>
    <x v="1"/>
    <x v="2"/>
    <x v="1"/>
    <n v="1"/>
    <n v="0"/>
  </r>
  <r>
    <n v="2025"/>
    <n v="15762218"/>
    <s v="Mills"/>
    <n v="701"/>
    <x v="0"/>
    <x v="0"/>
    <n v="39"/>
    <n v="9"/>
    <n v="0"/>
    <n v="2"/>
    <n v="0"/>
    <x v="0"/>
    <n v="145895"/>
    <x v="1"/>
    <x v="0"/>
    <x v="0"/>
    <x v="1"/>
    <x v="0"/>
    <x v="0"/>
    <n v="1"/>
    <n v="0"/>
  </r>
  <r>
    <n v="2025"/>
    <n v="15646372"/>
    <s v="Outhwaite"/>
    <n v="616"/>
    <x v="0"/>
    <x v="0"/>
    <n v="66"/>
    <n v="1"/>
    <n v="135842"/>
    <n v="1"/>
    <n v="1"/>
    <x v="1"/>
    <n v="183841"/>
    <x v="0"/>
    <x v="3"/>
    <x v="0"/>
    <x v="0"/>
    <x v="2"/>
    <x v="1"/>
    <n v="1"/>
    <n v="135842"/>
  </r>
  <r>
    <n v="2025"/>
    <n v="15690452"/>
    <s v="Tung"/>
    <n v="605"/>
    <x v="0"/>
    <x v="1"/>
    <n v="52"/>
    <n v="1"/>
    <n v="63350"/>
    <n v="1"/>
    <n v="1"/>
    <x v="1"/>
    <n v="108887"/>
    <x v="1"/>
    <x v="1"/>
    <x v="0"/>
    <x v="0"/>
    <x v="1"/>
    <x v="0"/>
    <n v="1"/>
    <n v="0"/>
  </r>
  <r>
    <n v="2025"/>
    <n v="15747795"/>
    <s v="Pai"/>
    <n v="593"/>
    <x v="2"/>
    <x v="0"/>
    <n v="38"/>
    <n v="4"/>
    <n v="129499"/>
    <n v="1"/>
    <n v="1"/>
    <x v="0"/>
    <n v="154071"/>
    <x v="1"/>
    <x v="0"/>
    <x v="1"/>
    <x v="2"/>
    <x v="2"/>
    <x v="1"/>
    <n v="1"/>
    <n v="0"/>
  </r>
  <r>
    <n v="2025"/>
    <n v="15781589"/>
    <s v="Carpenter"/>
    <n v="751"/>
    <x v="1"/>
    <x v="1"/>
    <n v="52"/>
    <n v="8"/>
    <n v="0"/>
    <n v="2"/>
    <n v="0"/>
    <x v="0"/>
    <n v="179292"/>
    <x v="1"/>
    <x v="1"/>
    <x v="2"/>
    <x v="1"/>
    <x v="0"/>
    <x v="0"/>
    <n v="1"/>
    <n v="0"/>
  </r>
  <r>
    <n v="2025"/>
    <n v="15732674"/>
    <s v="Fennell"/>
    <n v="443"/>
    <x v="1"/>
    <x v="1"/>
    <n v="36"/>
    <n v="6"/>
    <n v="70438"/>
    <n v="2"/>
    <n v="0"/>
    <x v="0"/>
    <n v="56937"/>
    <x v="1"/>
    <x v="0"/>
    <x v="1"/>
    <x v="2"/>
    <x v="1"/>
    <x v="0"/>
    <n v="1"/>
    <n v="0"/>
  </r>
  <r>
    <n v="2025"/>
    <n v="15642291"/>
    <s v="Fontaine"/>
    <n v="685"/>
    <x v="0"/>
    <x v="1"/>
    <n v="23"/>
    <n v="8"/>
    <n v="0"/>
    <n v="2"/>
    <n v="1"/>
    <x v="0"/>
    <n v="112239"/>
    <x v="1"/>
    <x v="2"/>
    <x v="0"/>
    <x v="1"/>
    <x v="0"/>
    <x v="0"/>
    <n v="1"/>
    <n v="0"/>
  </r>
  <r>
    <n v="2025"/>
    <n v="15692761"/>
    <s v="Pratt"/>
    <n v="718"/>
    <x v="0"/>
    <x v="1"/>
    <n v="36"/>
    <n v="9"/>
    <n v="0"/>
    <n v="1"/>
    <n v="1"/>
    <x v="1"/>
    <n v="45910"/>
    <x v="1"/>
    <x v="0"/>
    <x v="0"/>
    <x v="1"/>
    <x v="0"/>
    <x v="0"/>
    <n v="1"/>
    <n v="0"/>
  </r>
  <r>
    <n v="2025"/>
    <n v="15578045"/>
    <s v="Mitchell"/>
    <n v="538"/>
    <x v="1"/>
    <x v="0"/>
    <n v="49"/>
    <n v="9"/>
    <n v="141434"/>
    <n v="1"/>
    <n v="0"/>
    <x v="1"/>
    <n v="173779"/>
    <x v="0"/>
    <x v="1"/>
    <x v="1"/>
    <x v="1"/>
    <x v="2"/>
    <x v="1"/>
    <n v="1"/>
    <n v="141434"/>
  </r>
  <r>
    <n v="2025"/>
    <n v="15745354"/>
    <s v="Franklin"/>
    <n v="611"/>
    <x v="1"/>
    <x v="0"/>
    <n v="37"/>
    <n v="4"/>
    <n v="0"/>
    <n v="2"/>
    <n v="1"/>
    <x v="1"/>
    <n v="125696"/>
    <x v="1"/>
    <x v="0"/>
    <x v="0"/>
    <x v="2"/>
    <x v="0"/>
    <x v="0"/>
    <n v="1"/>
    <n v="0"/>
  </r>
  <r>
    <n v="2025"/>
    <n v="15701376"/>
    <s v="K'ung"/>
    <n v="668"/>
    <x v="2"/>
    <x v="1"/>
    <n v="37"/>
    <n v="10"/>
    <n v="152958"/>
    <n v="2"/>
    <n v="1"/>
    <x v="0"/>
    <n v="159586"/>
    <x v="1"/>
    <x v="0"/>
    <x v="0"/>
    <x v="1"/>
    <x v="2"/>
    <x v="1"/>
    <n v="1"/>
    <n v="0"/>
  </r>
  <r>
    <n v="2025"/>
    <n v="15691625"/>
    <s v="Ko"/>
    <n v="537"/>
    <x v="2"/>
    <x v="0"/>
    <n v="41"/>
    <n v="3"/>
    <n v="138306"/>
    <n v="1"/>
    <n v="1"/>
    <x v="1"/>
    <n v="106761"/>
    <x v="1"/>
    <x v="0"/>
    <x v="1"/>
    <x v="0"/>
    <x v="2"/>
    <x v="1"/>
    <n v="1"/>
    <n v="0"/>
  </r>
  <r>
    <n v="2025"/>
    <n v="15566594"/>
    <s v="McKenzie"/>
    <n v="709"/>
    <x v="1"/>
    <x v="1"/>
    <n v="23"/>
    <n v="10"/>
    <n v="0"/>
    <n v="2"/>
    <n v="0"/>
    <x v="1"/>
    <n v="129590"/>
    <x v="1"/>
    <x v="2"/>
    <x v="0"/>
    <x v="1"/>
    <x v="0"/>
    <x v="0"/>
    <n v="1"/>
    <n v="0"/>
  </r>
  <r>
    <n v="2025"/>
    <n v="15760431"/>
    <s v="Pino"/>
    <n v="850"/>
    <x v="0"/>
    <x v="1"/>
    <n v="38"/>
    <n v="1"/>
    <n v="0"/>
    <n v="2"/>
    <n v="1"/>
    <x v="0"/>
    <n v="80007"/>
    <x v="1"/>
    <x v="0"/>
    <x v="2"/>
    <x v="0"/>
    <x v="0"/>
    <x v="0"/>
    <n v="1"/>
    <n v="0"/>
  </r>
  <r>
    <n v="2025"/>
    <n v="15686302"/>
    <s v="Fisk"/>
    <n v="745"/>
    <x v="1"/>
    <x v="0"/>
    <n v="31"/>
    <n v="3"/>
    <n v="124329"/>
    <n v="1"/>
    <n v="1"/>
    <x v="0"/>
    <n v="140452"/>
    <x v="1"/>
    <x v="0"/>
    <x v="0"/>
    <x v="0"/>
    <x v="2"/>
    <x v="1"/>
    <n v="1"/>
    <n v="0"/>
  </r>
  <r>
    <n v="2025"/>
    <n v="15801559"/>
    <s v="Chiang"/>
    <n v="693"/>
    <x v="2"/>
    <x v="0"/>
    <n v="41"/>
    <n v="9"/>
    <n v="181461"/>
    <n v="3"/>
    <n v="1"/>
    <x v="0"/>
    <n v="187929"/>
    <x v="0"/>
    <x v="0"/>
    <x v="0"/>
    <x v="1"/>
    <x v="2"/>
    <x v="1"/>
    <n v="1"/>
    <n v="181461"/>
  </r>
  <r>
    <n v="2025"/>
    <n v="15810432"/>
    <s v="Moseley"/>
    <n v="795"/>
    <x v="1"/>
    <x v="1"/>
    <n v="35"/>
    <n v="8"/>
    <n v="0"/>
    <n v="2"/>
    <n v="1"/>
    <x v="1"/>
    <n v="167155"/>
    <x v="1"/>
    <x v="0"/>
    <x v="2"/>
    <x v="1"/>
    <x v="0"/>
    <x v="0"/>
    <n v="1"/>
    <n v="0"/>
  </r>
  <r>
    <n v="2025"/>
    <n v="15809616"/>
    <s v="Hsiung"/>
    <n v="626"/>
    <x v="1"/>
    <x v="1"/>
    <n v="26"/>
    <n v="8"/>
    <n v="0"/>
    <n v="2"/>
    <n v="0"/>
    <x v="1"/>
    <n v="191421"/>
    <x v="1"/>
    <x v="2"/>
    <x v="0"/>
    <x v="1"/>
    <x v="0"/>
    <x v="0"/>
    <n v="1"/>
    <n v="0"/>
  </r>
  <r>
    <n v="2025"/>
    <n v="15720559"/>
    <s v="Heath"/>
    <n v="487"/>
    <x v="2"/>
    <x v="0"/>
    <n v="61"/>
    <n v="5"/>
    <n v="110368"/>
    <n v="1"/>
    <n v="0"/>
    <x v="1"/>
    <n v="11384"/>
    <x v="0"/>
    <x v="3"/>
    <x v="1"/>
    <x v="2"/>
    <x v="2"/>
    <x v="1"/>
    <n v="1"/>
    <n v="110368"/>
  </r>
  <r>
    <n v="2025"/>
    <n v="15695632"/>
    <s v="Dellucci"/>
    <n v="556"/>
    <x v="0"/>
    <x v="0"/>
    <n v="39"/>
    <n v="9"/>
    <n v="89588"/>
    <n v="1"/>
    <n v="1"/>
    <x v="0"/>
    <n v="94898"/>
    <x v="1"/>
    <x v="0"/>
    <x v="1"/>
    <x v="1"/>
    <x v="1"/>
    <x v="0"/>
    <n v="1"/>
    <n v="0"/>
  </r>
  <r>
    <n v="2025"/>
    <n v="15659843"/>
    <s v="Li"/>
    <n v="643"/>
    <x v="0"/>
    <x v="0"/>
    <n v="46"/>
    <n v="6"/>
    <n v="0"/>
    <n v="2"/>
    <n v="0"/>
    <x v="1"/>
    <n v="106782"/>
    <x v="1"/>
    <x v="1"/>
    <x v="0"/>
    <x v="2"/>
    <x v="0"/>
    <x v="0"/>
    <n v="1"/>
    <n v="0"/>
  </r>
  <r>
    <n v="2025"/>
    <n v="15615624"/>
    <s v="De Salis"/>
    <n v="605"/>
    <x v="0"/>
    <x v="0"/>
    <n v="28"/>
    <n v="6"/>
    <n v="0"/>
    <n v="2"/>
    <n v="0"/>
    <x v="1"/>
    <n v="159509"/>
    <x v="1"/>
    <x v="2"/>
    <x v="0"/>
    <x v="2"/>
    <x v="0"/>
    <x v="0"/>
    <n v="1"/>
    <n v="0"/>
  </r>
  <r>
    <n v="2025"/>
    <n v="15810418"/>
    <s v="T'ang"/>
    <n v="756"/>
    <x v="2"/>
    <x v="0"/>
    <n v="60"/>
    <n v="3"/>
    <n v="115925"/>
    <n v="1"/>
    <n v="1"/>
    <x v="1"/>
    <n v="93524"/>
    <x v="0"/>
    <x v="1"/>
    <x v="2"/>
    <x v="0"/>
    <x v="2"/>
    <x v="1"/>
    <n v="1"/>
    <n v="115925"/>
  </r>
  <r>
    <n v="2025"/>
    <n v="15716186"/>
    <s v="Richardson"/>
    <n v="586"/>
    <x v="0"/>
    <x v="0"/>
    <n v="38"/>
    <n v="2"/>
    <n v="0"/>
    <n v="2"/>
    <n v="1"/>
    <x v="1"/>
    <n v="87168"/>
    <x v="1"/>
    <x v="0"/>
    <x v="1"/>
    <x v="0"/>
    <x v="0"/>
    <x v="0"/>
    <n v="1"/>
    <n v="0"/>
  </r>
  <r>
    <n v="2025"/>
    <n v="15674551"/>
    <s v="Fitch"/>
    <n v="535"/>
    <x v="2"/>
    <x v="1"/>
    <n v="40"/>
    <n v="7"/>
    <n v="111756"/>
    <n v="1"/>
    <n v="1"/>
    <x v="1"/>
    <n v="8128"/>
    <x v="0"/>
    <x v="0"/>
    <x v="1"/>
    <x v="2"/>
    <x v="2"/>
    <x v="1"/>
    <n v="1"/>
    <n v="111756"/>
  </r>
  <r>
    <n v="2025"/>
    <n v="15622834"/>
    <s v="Stevenson"/>
    <n v="678"/>
    <x v="0"/>
    <x v="0"/>
    <n v="35"/>
    <n v="4"/>
    <n v="0"/>
    <n v="1"/>
    <n v="1"/>
    <x v="1"/>
    <n v="125518"/>
    <x v="1"/>
    <x v="0"/>
    <x v="0"/>
    <x v="2"/>
    <x v="0"/>
    <x v="0"/>
    <n v="1"/>
    <n v="0"/>
  </r>
  <r>
    <n v="2025"/>
    <n v="15566111"/>
    <s v="Estes"/>
    <n v="596"/>
    <x v="0"/>
    <x v="1"/>
    <n v="39"/>
    <n v="9"/>
    <n v="0"/>
    <n v="1"/>
    <n v="1"/>
    <x v="1"/>
    <n v="48964"/>
    <x v="1"/>
    <x v="0"/>
    <x v="1"/>
    <x v="1"/>
    <x v="0"/>
    <x v="0"/>
    <n v="1"/>
    <n v="0"/>
  </r>
  <r>
    <n v="2025"/>
    <n v="15784597"/>
    <s v="Lattimore"/>
    <n v="648"/>
    <x v="0"/>
    <x v="1"/>
    <n v="26"/>
    <n v="9"/>
    <n v="162924"/>
    <n v="1"/>
    <n v="1"/>
    <x v="1"/>
    <n v="98368"/>
    <x v="1"/>
    <x v="2"/>
    <x v="0"/>
    <x v="1"/>
    <x v="2"/>
    <x v="1"/>
    <n v="1"/>
    <n v="0"/>
  </r>
  <r>
    <n v="2025"/>
    <n v="15652883"/>
    <s v="Chung"/>
    <n v="492"/>
    <x v="2"/>
    <x v="1"/>
    <n v="39"/>
    <n v="10"/>
    <n v="124577"/>
    <n v="2"/>
    <n v="1"/>
    <x v="1"/>
    <n v="148585"/>
    <x v="1"/>
    <x v="0"/>
    <x v="1"/>
    <x v="1"/>
    <x v="2"/>
    <x v="1"/>
    <n v="1"/>
    <n v="0"/>
  </r>
  <r>
    <n v="2025"/>
    <n v="15806964"/>
    <s v="Utz"/>
    <n v="702"/>
    <x v="0"/>
    <x v="1"/>
    <n v="45"/>
    <n v="0"/>
    <n v="80794"/>
    <n v="1"/>
    <n v="1"/>
    <x v="0"/>
    <n v="27475"/>
    <x v="1"/>
    <x v="0"/>
    <x v="0"/>
    <x v="0"/>
    <x v="1"/>
    <x v="0"/>
    <n v="1"/>
    <n v="0"/>
  </r>
  <r>
    <n v="2025"/>
    <n v="15576313"/>
    <s v="Wei"/>
    <n v="486"/>
    <x v="2"/>
    <x v="0"/>
    <n v="40"/>
    <n v="9"/>
    <n v="71340"/>
    <n v="1"/>
    <n v="1"/>
    <x v="1"/>
    <n v="76192"/>
    <x v="1"/>
    <x v="0"/>
    <x v="1"/>
    <x v="1"/>
    <x v="1"/>
    <x v="0"/>
    <n v="1"/>
    <n v="0"/>
  </r>
  <r>
    <n v="2025"/>
    <n v="15806467"/>
    <s v="Boyle"/>
    <n v="568"/>
    <x v="2"/>
    <x v="1"/>
    <n v="40"/>
    <n v="1"/>
    <n v="99283"/>
    <n v="1"/>
    <n v="0"/>
    <x v="1"/>
    <n v="134601"/>
    <x v="0"/>
    <x v="0"/>
    <x v="1"/>
    <x v="0"/>
    <x v="1"/>
    <x v="0"/>
    <n v="1"/>
    <n v="99283"/>
  </r>
  <r>
    <n v="2025"/>
    <n v="15597602"/>
    <s v="Nwachinemelu"/>
    <n v="619"/>
    <x v="2"/>
    <x v="1"/>
    <n v="57"/>
    <n v="3"/>
    <n v="137946"/>
    <n v="1"/>
    <n v="1"/>
    <x v="0"/>
    <n v="72468"/>
    <x v="0"/>
    <x v="1"/>
    <x v="0"/>
    <x v="0"/>
    <x v="2"/>
    <x v="1"/>
    <n v="1"/>
    <n v="137946"/>
  </r>
  <r>
    <n v="2025"/>
    <n v="15743040"/>
    <s v="Kuznetsova"/>
    <n v="724"/>
    <x v="2"/>
    <x v="1"/>
    <n v="41"/>
    <n v="2"/>
    <n v="127893"/>
    <n v="2"/>
    <n v="0"/>
    <x v="0"/>
    <n v="199645"/>
    <x v="1"/>
    <x v="0"/>
    <x v="0"/>
    <x v="0"/>
    <x v="2"/>
    <x v="1"/>
    <n v="1"/>
    <n v="0"/>
  </r>
  <r>
    <n v="2025"/>
    <n v="15705521"/>
    <s v="Pisani"/>
    <n v="548"/>
    <x v="2"/>
    <x v="0"/>
    <n v="33"/>
    <n v="0"/>
    <n v="101084"/>
    <n v="1"/>
    <n v="1"/>
    <x v="1"/>
    <n v="42750"/>
    <x v="1"/>
    <x v="0"/>
    <x v="1"/>
    <x v="0"/>
    <x v="2"/>
    <x v="1"/>
    <n v="1"/>
    <n v="0"/>
  </r>
  <r>
    <n v="2025"/>
    <n v="15595039"/>
    <s v="Manna"/>
    <n v="545"/>
    <x v="2"/>
    <x v="0"/>
    <n v="37"/>
    <n v="8"/>
    <n v="114754"/>
    <n v="1"/>
    <n v="1"/>
    <x v="1"/>
    <n v="136050"/>
    <x v="0"/>
    <x v="0"/>
    <x v="1"/>
    <x v="1"/>
    <x v="2"/>
    <x v="1"/>
    <n v="1"/>
    <n v="114754"/>
  </r>
  <r>
    <n v="2025"/>
    <n v="15799384"/>
    <s v="Collier"/>
    <n v="683"/>
    <x v="0"/>
    <x v="1"/>
    <n v="33"/>
    <n v="8"/>
    <n v="0"/>
    <n v="1"/>
    <n v="0"/>
    <x v="1"/>
    <n v="73564"/>
    <x v="1"/>
    <x v="0"/>
    <x v="0"/>
    <x v="1"/>
    <x v="0"/>
    <x v="0"/>
    <n v="1"/>
    <n v="0"/>
  </r>
  <r>
    <n v="2025"/>
    <n v="15581197"/>
    <s v="Ricci"/>
    <n v="762"/>
    <x v="0"/>
    <x v="0"/>
    <n v="51"/>
    <n v="3"/>
    <n v="99287"/>
    <n v="1"/>
    <n v="0"/>
    <x v="0"/>
    <n v="85579"/>
    <x v="1"/>
    <x v="1"/>
    <x v="2"/>
    <x v="0"/>
    <x v="1"/>
    <x v="0"/>
    <n v="1"/>
    <n v="0"/>
  </r>
  <r>
    <n v="2025"/>
    <n v="15693737"/>
    <s v="Carr"/>
    <n v="627"/>
    <x v="2"/>
    <x v="0"/>
    <n v="30"/>
    <n v="4"/>
    <n v="79871"/>
    <n v="2"/>
    <n v="1"/>
    <x v="1"/>
    <n v="129827"/>
    <x v="1"/>
    <x v="0"/>
    <x v="0"/>
    <x v="2"/>
    <x v="1"/>
    <x v="0"/>
    <n v="1"/>
    <n v="0"/>
  </r>
  <r>
    <n v="2025"/>
    <n v="15624623"/>
    <s v="Hs?"/>
    <n v="516"/>
    <x v="0"/>
    <x v="1"/>
    <n v="35"/>
    <n v="10"/>
    <n v="104089"/>
    <n v="2"/>
    <n v="0"/>
    <x v="1"/>
    <n v="119666"/>
    <x v="1"/>
    <x v="0"/>
    <x v="1"/>
    <x v="1"/>
    <x v="2"/>
    <x v="1"/>
    <n v="1"/>
    <n v="0"/>
  </r>
  <r>
    <n v="2025"/>
    <n v="15783501"/>
    <s v="Findlay"/>
    <n v="800"/>
    <x v="0"/>
    <x v="0"/>
    <n v="38"/>
    <n v="2"/>
    <n v="168190"/>
    <n v="2"/>
    <n v="1"/>
    <x v="1"/>
    <n v="68052"/>
    <x v="1"/>
    <x v="0"/>
    <x v="2"/>
    <x v="0"/>
    <x v="2"/>
    <x v="1"/>
    <n v="1"/>
    <n v="0"/>
  </r>
  <r>
    <n v="2025"/>
    <n v="15690134"/>
    <s v="Hughes"/>
    <n v="464"/>
    <x v="2"/>
    <x v="0"/>
    <n v="42"/>
    <n v="3"/>
    <n v="85679"/>
    <n v="1"/>
    <n v="1"/>
    <x v="0"/>
    <n v="164105"/>
    <x v="1"/>
    <x v="0"/>
    <x v="1"/>
    <x v="0"/>
    <x v="1"/>
    <x v="0"/>
    <n v="1"/>
    <n v="0"/>
  </r>
  <r>
    <n v="2025"/>
    <n v="15782735"/>
    <s v="Chukwuemeka"/>
    <n v="626"/>
    <x v="0"/>
    <x v="0"/>
    <n v="35"/>
    <n v="3"/>
    <n v="0"/>
    <n v="1"/>
    <n v="0"/>
    <x v="1"/>
    <n v="80190"/>
    <x v="1"/>
    <x v="0"/>
    <x v="0"/>
    <x v="0"/>
    <x v="0"/>
    <x v="0"/>
    <n v="1"/>
    <n v="0"/>
  </r>
  <r>
    <n v="2025"/>
    <n v="15611088"/>
    <s v="Genovese"/>
    <n v="790"/>
    <x v="0"/>
    <x v="0"/>
    <n v="31"/>
    <n v="9"/>
    <n v="0"/>
    <n v="2"/>
    <n v="1"/>
    <x v="1"/>
    <n v="84127"/>
    <x v="1"/>
    <x v="0"/>
    <x v="2"/>
    <x v="1"/>
    <x v="0"/>
    <x v="0"/>
    <n v="1"/>
    <n v="0"/>
  </r>
  <r>
    <n v="2025"/>
    <n v="15672145"/>
    <s v="Swift"/>
    <n v="534"/>
    <x v="0"/>
    <x v="0"/>
    <n v="34"/>
    <n v="7"/>
    <n v="121552"/>
    <n v="2"/>
    <n v="1"/>
    <x v="0"/>
    <n v="70179"/>
    <x v="1"/>
    <x v="0"/>
    <x v="1"/>
    <x v="2"/>
    <x v="2"/>
    <x v="1"/>
    <n v="1"/>
    <n v="0"/>
  </r>
  <r>
    <n v="2025"/>
    <n v="15732628"/>
    <s v="Ugoji"/>
    <n v="745"/>
    <x v="0"/>
    <x v="1"/>
    <n v="46"/>
    <n v="2"/>
    <n v="122220"/>
    <n v="1"/>
    <n v="1"/>
    <x v="0"/>
    <n v="118024"/>
    <x v="1"/>
    <x v="1"/>
    <x v="0"/>
    <x v="0"/>
    <x v="2"/>
    <x v="1"/>
    <n v="1"/>
    <n v="0"/>
  </r>
  <r>
    <n v="2025"/>
    <n v="15787470"/>
    <s v="Parkinson"/>
    <n v="553"/>
    <x v="1"/>
    <x v="1"/>
    <n v="47"/>
    <n v="3"/>
    <n v="116528"/>
    <n v="1"/>
    <n v="0"/>
    <x v="1"/>
    <n v="145704"/>
    <x v="0"/>
    <x v="1"/>
    <x v="1"/>
    <x v="0"/>
    <x v="2"/>
    <x v="1"/>
    <n v="1"/>
    <n v="116528"/>
  </r>
  <r>
    <n v="2025"/>
    <n v="15803406"/>
    <s v="Ross"/>
    <n v="748"/>
    <x v="0"/>
    <x v="0"/>
    <n v="26"/>
    <n v="1"/>
    <n v="77780"/>
    <n v="1"/>
    <n v="0"/>
    <x v="0"/>
    <n v="183049"/>
    <x v="1"/>
    <x v="2"/>
    <x v="0"/>
    <x v="0"/>
    <x v="1"/>
    <x v="0"/>
    <n v="1"/>
    <n v="0"/>
  </r>
  <r>
    <n v="2025"/>
    <n v="15730460"/>
    <s v="Oleary"/>
    <n v="722"/>
    <x v="0"/>
    <x v="1"/>
    <n v="37"/>
    <n v="2"/>
    <n v="0"/>
    <n v="1"/>
    <n v="0"/>
    <x v="1"/>
    <n v="120907"/>
    <x v="1"/>
    <x v="0"/>
    <x v="0"/>
    <x v="0"/>
    <x v="0"/>
    <x v="0"/>
    <n v="1"/>
    <n v="0"/>
  </r>
  <r>
    <n v="2025"/>
    <n v="15644572"/>
    <s v="Turnbull"/>
    <n v="501"/>
    <x v="0"/>
    <x v="1"/>
    <n v="40"/>
    <n v="4"/>
    <n v="125832"/>
    <n v="1"/>
    <n v="1"/>
    <x v="0"/>
    <n v="100434"/>
    <x v="1"/>
    <x v="0"/>
    <x v="1"/>
    <x v="2"/>
    <x v="2"/>
    <x v="1"/>
    <n v="1"/>
    <n v="0"/>
  </r>
  <r>
    <n v="2025"/>
    <n v="15694860"/>
    <s v="Uspensky"/>
    <n v="675"/>
    <x v="0"/>
    <x v="0"/>
    <n v="38"/>
    <n v="6"/>
    <n v="68066"/>
    <n v="1"/>
    <n v="0"/>
    <x v="1"/>
    <n v="138777"/>
    <x v="0"/>
    <x v="0"/>
    <x v="0"/>
    <x v="2"/>
    <x v="1"/>
    <x v="0"/>
    <n v="1"/>
    <n v="68066"/>
  </r>
  <r>
    <n v="2025"/>
    <n v="15658169"/>
    <s v="Cook"/>
    <n v="778"/>
    <x v="1"/>
    <x v="0"/>
    <n v="47"/>
    <n v="6"/>
    <n v="127299"/>
    <n v="2"/>
    <n v="1"/>
    <x v="1"/>
    <n v="124695"/>
    <x v="1"/>
    <x v="1"/>
    <x v="2"/>
    <x v="2"/>
    <x v="2"/>
    <x v="1"/>
    <n v="1"/>
    <n v="0"/>
  </r>
  <r>
    <n v="2025"/>
    <n v="15794396"/>
    <s v="Newbold"/>
    <n v="494"/>
    <x v="2"/>
    <x v="0"/>
    <n v="38"/>
    <n v="7"/>
    <n v="174938"/>
    <n v="1"/>
    <n v="1"/>
    <x v="1"/>
    <n v="40084"/>
    <x v="1"/>
    <x v="0"/>
    <x v="1"/>
    <x v="2"/>
    <x v="2"/>
    <x v="1"/>
    <n v="1"/>
    <n v="0"/>
  </r>
  <r>
    <n v="2025"/>
    <n v="15785798"/>
    <s v="Uchechukwu"/>
    <n v="850"/>
    <x v="0"/>
    <x v="1"/>
    <n v="40"/>
    <n v="9"/>
    <n v="0"/>
    <n v="2"/>
    <n v="0"/>
    <x v="0"/>
    <n v="119232"/>
    <x v="1"/>
    <x v="0"/>
    <x v="2"/>
    <x v="1"/>
    <x v="0"/>
    <x v="0"/>
    <n v="1"/>
    <n v="0"/>
  </r>
  <r>
    <n v="2025"/>
    <n v="15710825"/>
    <s v="Ch'en"/>
    <n v="592"/>
    <x v="1"/>
    <x v="1"/>
    <n v="31"/>
    <n v="7"/>
    <n v="110071"/>
    <n v="1"/>
    <n v="0"/>
    <x v="1"/>
    <n v="43921"/>
    <x v="1"/>
    <x v="0"/>
    <x v="1"/>
    <x v="2"/>
    <x v="2"/>
    <x v="1"/>
    <n v="1"/>
    <n v="0"/>
  </r>
  <r>
    <n v="2025"/>
    <n v="15668444"/>
    <s v="He"/>
    <n v="590"/>
    <x v="1"/>
    <x v="0"/>
    <n v="44"/>
    <n v="3"/>
    <n v="139432"/>
    <n v="1"/>
    <n v="1"/>
    <x v="1"/>
    <n v="62223"/>
    <x v="1"/>
    <x v="0"/>
    <x v="1"/>
    <x v="0"/>
    <x v="2"/>
    <x v="1"/>
    <n v="1"/>
    <n v="0"/>
  </r>
  <r>
    <n v="2025"/>
    <n v="15726631"/>
    <s v="Hilton"/>
    <n v="758"/>
    <x v="0"/>
    <x v="0"/>
    <n v="39"/>
    <n v="6"/>
    <n v="127358"/>
    <n v="1"/>
    <n v="0"/>
    <x v="0"/>
    <n v="56577"/>
    <x v="1"/>
    <x v="0"/>
    <x v="2"/>
    <x v="2"/>
    <x v="2"/>
    <x v="1"/>
    <n v="1"/>
    <n v="0"/>
  </r>
  <r>
    <n v="2025"/>
    <n v="15733797"/>
    <s v="Sal"/>
    <n v="506"/>
    <x v="0"/>
    <x v="1"/>
    <n v="36"/>
    <n v="5"/>
    <n v="0"/>
    <n v="2"/>
    <n v="1"/>
    <x v="1"/>
    <n v="164253"/>
    <x v="1"/>
    <x v="0"/>
    <x v="1"/>
    <x v="2"/>
    <x v="0"/>
    <x v="0"/>
    <n v="1"/>
    <n v="0"/>
  </r>
  <r>
    <n v="2025"/>
    <n v="15747960"/>
    <s v="Eluemuno"/>
    <n v="733"/>
    <x v="0"/>
    <x v="1"/>
    <n v="33"/>
    <n v="3"/>
    <n v="0"/>
    <n v="1"/>
    <n v="1"/>
    <x v="0"/>
    <n v="7667"/>
    <x v="1"/>
    <x v="0"/>
    <x v="0"/>
    <x v="0"/>
    <x v="0"/>
    <x v="0"/>
    <n v="1"/>
    <n v="0"/>
  </r>
  <r>
    <n v="2025"/>
    <n v="15634632"/>
    <s v="Titus"/>
    <n v="711"/>
    <x v="0"/>
    <x v="1"/>
    <n v="38"/>
    <n v="3"/>
    <n v="0"/>
    <n v="2"/>
    <n v="1"/>
    <x v="1"/>
    <n v="68488"/>
    <x v="1"/>
    <x v="0"/>
    <x v="0"/>
    <x v="0"/>
    <x v="0"/>
    <x v="0"/>
    <n v="1"/>
    <n v="0"/>
  </r>
  <r>
    <n v="2025"/>
    <n v="15707362"/>
    <s v="Yin"/>
    <n v="514"/>
    <x v="2"/>
    <x v="1"/>
    <n v="43"/>
    <n v="1"/>
    <n v="95556"/>
    <n v="1"/>
    <n v="0"/>
    <x v="0"/>
    <n v="199274"/>
    <x v="0"/>
    <x v="0"/>
    <x v="1"/>
    <x v="0"/>
    <x v="1"/>
    <x v="0"/>
    <n v="1"/>
    <n v="95556"/>
  </r>
  <r>
    <n v="2025"/>
    <n v="15662976"/>
    <s v="Lettiere"/>
    <n v="637"/>
    <x v="1"/>
    <x v="1"/>
    <n v="37"/>
    <n v="8"/>
    <n v="0"/>
    <n v="1"/>
    <n v="1"/>
    <x v="0"/>
    <n v="186062"/>
    <x v="1"/>
    <x v="0"/>
    <x v="0"/>
    <x v="1"/>
    <x v="0"/>
    <x v="0"/>
    <n v="1"/>
    <n v="0"/>
  </r>
  <r>
    <n v="2025"/>
    <n v="15732778"/>
    <s v="Templeman"/>
    <n v="468"/>
    <x v="2"/>
    <x v="1"/>
    <n v="29"/>
    <n v="1"/>
    <n v="111682"/>
    <n v="2"/>
    <n v="1"/>
    <x v="0"/>
    <n v="195711"/>
    <x v="1"/>
    <x v="2"/>
    <x v="1"/>
    <x v="0"/>
    <x v="2"/>
    <x v="1"/>
    <n v="1"/>
    <n v="0"/>
  </r>
  <r>
    <n v="2025"/>
    <n v="15718443"/>
    <s v="Chibuzo"/>
    <n v="539"/>
    <x v="0"/>
    <x v="1"/>
    <n v="39"/>
    <n v="3"/>
    <n v="0"/>
    <n v="2"/>
    <n v="1"/>
    <x v="1"/>
    <n v="36692"/>
    <x v="1"/>
    <x v="0"/>
    <x v="1"/>
    <x v="0"/>
    <x v="0"/>
    <x v="0"/>
    <n v="1"/>
    <n v="0"/>
  </r>
  <r>
    <n v="2025"/>
    <n v="15670039"/>
    <s v="Sun"/>
    <n v="509"/>
    <x v="1"/>
    <x v="0"/>
    <n v="25"/>
    <n v="3"/>
    <n v="108739"/>
    <n v="2"/>
    <n v="1"/>
    <x v="1"/>
    <n v="106921"/>
    <x v="1"/>
    <x v="2"/>
    <x v="1"/>
    <x v="0"/>
    <x v="2"/>
    <x v="1"/>
    <n v="1"/>
    <n v="0"/>
  </r>
  <r>
    <n v="2025"/>
    <n v="15773792"/>
    <s v="Evans"/>
    <n v="662"/>
    <x v="0"/>
    <x v="0"/>
    <n v="32"/>
    <n v="4"/>
    <n v="133950"/>
    <n v="1"/>
    <n v="1"/>
    <x v="0"/>
    <n v="48726"/>
    <x v="0"/>
    <x v="0"/>
    <x v="0"/>
    <x v="2"/>
    <x v="2"/>
    <x v="1"/>
    <n v="1"/>
    <n v="133950"/>
  </r>
  <r>
    <n v="2025"/>
    <n v="15613786"/>
    <s v="Ogbonnaya"/>
    <n v="818"/>
    <x v="1"/>
    <x v="1"/>
    <n v="26"/>
    <n v="4"/>
    <n v="0"/>
    <n v="2"/>
    <n v="1"/>
    <x v="0"/>
    <n v="167037"/>
    <x v="1"/>
    <x v="2"/>
    <x v="2"/>
    <x v="2"/>
    <x v="0"/>
    <x v="0"/>
    <n v="1"/>
    <n v="0"/>
  </r>
  <r>
    <n v="2025"/>
    <n v="15726032"/>
    <s v="Enyinnaya"/>
    <n v="608"/>
    <x v="0"/>
    <x v="1"/>
    <n v="33"/>
    <n v="9"/>
    <n v="89969"/>
    <n v="1"/>
    <n v="1"/>
    <x v="1"/>
    <n v="68777"/>
    <x v="1"/>
    <x v="0"/>
    <x v="0"/>
    <x v="1"/>
    <x v="1"/>
    <x v="0"/>
    <n v="1"/>
    <n v="0"/>
  </r>
  <r>
    <n v="2025"/>
    <n v="15663252"/>
    <s v="Olisanugo"/>
    <n v="850"/>
    <x v="1"/>
    <x v="0"/>
    <n v="32"/>
    <n v="9"/>
    <n v="0"/>
    <n v="2"/>
    <n v="1"/>
    <x v="0"/>
    <n v="18925"/>
    <x v="1"/>
    <x v="0"/>
    <x v="2"/>
    <x v="1"/>
    <x v="0"/>
    <x v="0"/>
    <n v="1"/>
    <n v="0"/>
  </r>
  <r>
    <n v="2025"/>
    <n v="15593782"/>
    <s v="Brookes"/>
    <n v="816"/>
    <x v="2"/>
    <x v="0"/>
    <n v="38"/>
    <n v="5"/>
    <n v="130879"/>
    <n v="3"/>
    <n v="1"/>
    <x v="1"/>
    <n v="71906"/>
    <x v="0"/>
    <x v="0"/>
    <x v="2"/>
    <x v="2"/>
    <x v="2"/>
    <x v="1"/>
    <n v="1"/>
    <n v="130879"/>
  </r>
  <r>
    <n v="2025"/>
    <n v="15633283"/>
    <s v="Padovano"/>
    <n v="536"/>
    <x v="0"/>
    <x v="1"/>
    <n v="35"/>
    <n v="8"/>
    <n v="0"/>
    <n v="2"/>
    <n v="1"/>
    <x v="1"/>
    <n v="64833"/>
    <x v="1"/>
    <x v="0"/>
    <x v="1"/>
    <x v="1"/>
    <x v="0"/>
    <x v="0"/>
    <n v="1"/>
    <n v="0"/>
  </r>
  <r>
    <n v="2025"/>
    <n v="15749167"/>
    <s v="Fisk"/>
    <n v="753"/>
    <x v="0"/>
    <x v="1"/>
    <n v="35"/>
    <n v="3"/>
    <n v="0"/>
    <n v="2"/>
    <n v="1"/>
    <x v="0"/>
    <n v="184844"/>
    <x v="1"/>
    <x v="0"/>
    <x v="2"/>
    <x v="0"/>
    <x v="0"/>
    <x v="0"/>
    <n v="1"/>
    <n v="0"/>
  </r>
  <r>
    <n v="2025"/>
    <n v="15759298"/>
    <s v="Shih"/>
    <n v="631"/>
    <x v="1"/>
    <x v="1"/>
    <n v="27"/>
    <n v="10"/>
    <n v="134170"/>
    <n v="1"/>
    <n v="1"/>
    <x v="0"/>
    <n v="176730"/>
    <x v="1"/>
    <x v="2"/>
    <x v="0"/>
    <x v="1"/>
    <x v="2"/>
    <x v="1"/>
    <n v="1"/>
    <n v="0"/>
  </r>
  <r>
    <n v="2025"/>
    <n v="15683625"/>
    <s v="Hare"/>
    <n v="703"/>
    <x v="0"/>
    <x v="1"/>
    <n v="37"/>
    <n v="1"/>
    <n v="149762"/>
    <n v="1"/>
    <n v="1"/>
    <x v="1"/>
    <n v="20629"/>
    <x v="0"/>
    <x v="0"/>
    <x v="0"/>
    <x v="0"/>
    <x v="2"/>
    <x v="1"/>
    <n v="1"/>
    <n v="149762"/>
  </r>
  <r>
    <n v="2025"/>
    <n v="15635367"/>
    <s v="Muir"/>
    <n v="774"/>
    <x v="0"/>
    <x v="1"/>
    <n v="26"/>
    <n v="2"/>
    <n v="93845"/>
    <n v="1"/>
    <n v="1"/>
    <x v="1"/>
    <n v="28415"/>
    <x v="1"/>
    <x v="2"/>
    <x v="2"/>
    <x v="0"/>
    <x v="1"/>
    <x v="0"/>
    <n v="1"/>
    <n v="0"/>
  </r>
  <r>
    <n v="2025"/>
    <n v="15681705"/>
    <s v="Fanucci"/>
    <n v="785"/>
    <x v="0"/>
    <x v="1"/>
    <n v="28"/>
    <n v="8"/>
    <n v="0"/>
    <n v="2"/>
    <n v="1"/>
    <x v="1"/>
    <n v="77231"/>
    <x v="1"/>
    <x v="2"/>
    <x v="2"/>
    <x v="1"/>
    <x v="0"/>
    <x v="0"/>
    <n v="1"/>
    <n v="0"/>
  </r>
  <r>
    <n v="2025"/>
    <n v="15603156"/>
    <s v="Elewechi"/>
    <n v="571"/>
    <x v="0"/>
    <x v="0"/>
    <n v="33"/>
    <n v="1"/>
    <n v="0"/>
    <n v="2"/>
    <n v="1"/>
    <x v="1"/>
    <n v="102751"/>
    <x v="1"/>
    <x v="0"/>
    <x v="1"/>
    <x v="0"/>
    <x v="0"/>
    <x v="0"/>
    <n v="1"/>
    <n v="0"/>
  </r>
  <r>
    <n v="2025"/>
    <n v="15591986"/>
    <s v="Johnston"/>
    <n v="621"/>
    <x v="2"/>
    <x v="1"/>
    <n v="46"/>
    <n v="6"/>
    <n v="141078"/>
    <n v="1"/>
    <n v="0"/>
    <x v="1"/>
    <n v="34581"/>
    <x v="0"/>
    <x v="1"/>
    <x v="0"/>
    <x v="2"/>
    <x v="2"/>
    <x v="1"/>
    <n v="1"/>
    <n v="141078"/>
  </r>
  <r>
    <n v="2025"/>
    <n v="15798888"/>
    <s v="Pisano"/>
    <n v="605"/>
    <x v="2"/>
    <x v="0"/>
    <n v="31"/>
    <n v="1"/>
    <n v="117993"/>
    <n v="1"/>
    <n v="1"/>
    <x v="0"/>
    <n v="183599"/>
    <x v="1"/>
    <x v="0"/>
    <x v="0"/>
    <x v="0"/>
    <x v="2"/>
    <x v="1"/>
    <n v="1"/>
    <n v="0"/>
  </r>
  <r>
    <n v="2025"/>
    <n v="15809722"/>
    <s v="Ankudinov"/>
    <n v="611"/>
    <x v="0"/>
    <x v="0"/>
    <n v="40"/>
    <n v="8"/>
    <n v="100812"/>
    <n v="2"/>
    <n v="1"/>
    <x v="1"/>
    <n v="147358"/>
    <x v="1"/>
    <x v="0"/>
    <x v="0"/>
    <x v="1"/>
    <x v="2"/>
    <x v="1"/>
    <n v="1"/>
    <n v="0"/>
  </r>
  <r>
    <n v="2025"/>
    <n v="15677538"/>
    <s v="Nwokike"/>
    <n v="569"/>
    <x v="0"/>
    <x v="1"/>
    <n v="38"/>
    <n v="7"/>
    <n v="0"/>
    <n v="1"/>
    <n v="1"/>
    <x v="0"/>
    <n v="108469"/>
    <x v="1"/>
    <x v="0"/>
    <x v="1"/>
    <x v="2"/>
    <x v="0"/>
    <x v="0"/>
    <n v="1"/>
    <n v="0"/>
  </r>
  <r>
    <n v="2025"/>
    <n v="15797736"/>
    <s v="Smith"/>
    <n v="658"/>
    <x v="0"/>
    <x v="1"/>
    <n v="29"/>
    <n v="4"/>
    <n v="80263"/>
    <n v="1"/>
    <n v="1"/>
    <x v="0"/>
    <n v="20613"/>
    <x v="1"/>
    <x v="2"/>
    <x v="0"/>
    <x v="2"/>
    <x v="1"/>
    <x v="0"/>
    <n v="1"/>
    <n v="0"/>
  </r>
  <r>
    <n v="2025"/>
    <n v="15695585"/>
    <s v="Atkins"/>
    <n v="788"/>
    <x v="1"/>
    <x v="1"/>
    <n v="34"/>
    <n v="6"/>
    <n v="156479"/>
    <n v="1"/>
    <n v="0"/>
    <x v="0"/>
    <n v="181197"/>
    <x v="1"/>
    <x v="0"/>
    <x v="2"/>
    <x v="2"/>
    <x v="2"/>
    <x v="1"/>
    <n v="1"/>
    <n v="0"/>
  </r>
  <r>
    <n v="2025"/>
    <n v="15744398"/>
    <s v="Burns"/>
    <n v="525"/>
    <x v="0"/>
    <x v="0"/>
    <n v="23"/>
    <n v="5"/>
    <n v="0"/>
    <n v="2"/>
    <n v="1"/>
    <x v="1"/>
    <n v="160249"/>
    <x v="1"/>
    <x v="2"/>
    <x v="1"/>
    <x v="2"/>
    <x v="0"/>
    <x v="0"/>
    <n v="1"/>
    <n v="0"/>
  </r>
  <r>
    <n v="2025"/>
    <n v="15750658"/>
    <s v="Obiuto"/>
    <n v="798"/>
    <x v="0"/>
    <x v="1"/>
    <n v="37"/>
    <n v="8"/>
    <n v="0"/>
    <n v="3"/>
    <n v="0"/>
    <x v="1"/>
    <n v="110783"/>
    <x v="1"/>
    <x v="0"/>
    <x v="2"/>
    <x v="1"/>
    <x v="0"/>
    <x v="0"/>
    <n v="1"/>
    <n v="0"/>
  </r>
  <r>
    <n v="2025"/>
    <n v="15578186"/>
    <s v="Pirozzi"/>
    <n v="486"/>
    <x v="2"/>
    <x v="1"/>
    <n v="37"/>
    <n v="9"/>
    <n v="115218"/>
    <n v="2"/>
    <n v="1"/>
    <x v="1"/>
    <n v="144995"/>
    <x v="1"/>
    <x v="0"/>
    <x v="1"/>
    <x v="1"/>
    <x v="2"/>
    <x v="1"/>
    <n v="1"/>
    <n v="0"/>
  </r>
  <r>
    <n v="2025"/>
    <n v="15676519"/>
    <s v="George"/>
    <n v="615"/>
    <x v="1"/>
    <x v="1"/>
    <n v="61"/>
    <n v="9"/>
    <n v="0"/>
    <n v="2"/>
    <n v="1"/>
    <x v="1"/>
    <n v="150228"/>
    <x v="0"/>
    <x v="3"/>
    <x v="0"/>
    <x v="1"/>
    <x v="0"/>
    <x v="0"/>
    <n v="1"/>
    <n v="0"/>
  </r>
  <r>
    <n v="2025"/>
    <n v="15637954"/>
    <s v="Lewis"/>
    <n v="730"/>
    <x v="0"/>
    <x v="0"/>
    <n v="35"/>
    <n v="0"/>
    <n v="155471"/>
    <n v="1"/>
    <n v="1"/>
    <x v="0"/>
    <n v="53718"/>
    <x v="1"/>
    <x v="0"/>
    <x v="0"/>
    <x v="0"/>
    <x v="2"/>
    <x v="1"/>
    <n v="1"/>
    <n v="0"/>
  </r>
  <r>
    <n v="2025"/>
    <n v="15758639"/>
    <s v="Moran"/>
    <n v="641"/>
    <x v="0"/>
    <x v="1"/>
    <n v="37"/>
    <n v="7"/>
    <n v="0"/>
    <n v="2"/>
    <n v="1"/>
    <x v="1"/>
    <n v="75248"/>
    <x v="1"/>
    <x v="0"/>
    <x v="0"/>
    <x v="2"/>
    <x v="0"/>
    <x v="0"/>
    <n v="1"/>
    <n v="0"/>
  </r>
  <r>
    <n v="2025"/>
    <n v="15613772"/>
    <s v="Dalrymple"/>
    <n v="542"/>
    <x v="0"/>
    <x v="1"/>
    <n v="39"/>
    <n v="3"/>
    <n v="135097"/>
    <n v="1"/>
    <n v="1"/>
    <x v="0"/>
    <n v="14353"/>
    <x v="0"/>
    <x v="0"/>
    <x v="1"/>
    <x v="0"/>
    <x v="2"/>
    <x v="1"/>
    <n v="1"/>
    <n v="135097"/>
  </r>
  <r>
    <n v="2025"/>
    <n v="15731744"/>
    <s v="Carslaw"/>
    <n v="692"/>
    <x v="0"/>
    <x v="1"/>
    <n v="30"/>
    <n v="2"/>
    <n v="0"/>
    <n v="2"/>
    <n v="0"/>
    <x v="0"/>
    <n v="130487"/>
    <x v="1"/>
    <x v="0"/>
    <x v="0"/>
    <x v="0"/>
    <x v="0"/>
    <x v="0"/>
    <n v="1"/>
    <n v="0"/>
  </r>
  <r>
    <n v="2025"/>
    <n v="15807709"/>
    <s v="Kirby"/>
    <n v="714"/>
    <x v="2"/>
    <x v="0"/>
    <n v="55"/>
    <n v="9"/>
    <n v="180075"/>
    <n v="1"/>
    <n v="1"/>
    <x v="0"/>
    <n v="100128"/>
    <x v="1"/>
    <x v="1"/>
    <x v="0"/>
    <x v="1"/>
    <x v="2"/>
    <x v="1"/>
    <n v="1"/>
    <n v="0"/>
  </r>
  <r>
    <n v="2025"/>
    <n v="15714689"/>
    <s v="Houghton"/>
    <n v="591"/>
    <x v="1"/>
    <x v="1"/>
    <n v="29"/>
    <n v="1"/>
    <n v="97541"/>
    <n v="1"/>
    <n v="1"/>
    <x v="0"/>
    <n v="196356"/>
    <x v="1"/>
    <x v="2"/>
    <x v="1"/>
    <x v="0"/>
    <x v="1"/>
    <x v="0"/>
    <n v="1"/>
    <n v="0"/>
  </r>
  <r>
    <n v="2025"/>
    <n v="15699005"/>
    <s v="Martin"/>
    <n v="710"/>
    <x v="0"/>
    <x v="0"/>
    <n v="41"/>
    <n v="2"/>
    <n v="156067"/>
    <n v="1"/>
    <n v="1"/>
    <x v="0"/>
    <n v="9984"/>
    <x v="1"/>
    <x v="0"/>
    <x v="0"/>
    <x v="0"/>
    <x v="2"/>
    <x v="1"/>
    <n v="1"/>
    <n v="0"/>
  </r>
  <r>
    <n v="2025"/>
    <n v="15624170"/>
    <s v="Tan"/>
    <n v="639"/>
    <x v="0"/>
    <x v="0"/>
    <n v="38"/>
    <n v="4"/>
    <n v="81551"/>
    <n v="2"/>
    <n v="0"/>
    <x v="0"/>
    <n v="118975"/>
    <x v="1"/>
    <x v="0"/>
    <x v="0"/>
    <x v="2"/>
    <x v="1"/>
    <x v="0"/>
    <n v="1"/>
    <n v="0"/>
  </r>
  <r>
    <n v="2025"/>
    <n v="15725679"/>
    <s v="Hsia"/>
    <n v="531"/>
    <x v="0"/>
    <x v="0"/>
    <n v="47"/>
    <n v="6"/>
    <n v="0"/>
    <n v="1"/>
    <n v="0"/>
    <x v="1"/>
    <n v="194998"/>
    <x v="0"/>
    <x v="1"/>
    <x v="1"/>
    <x v="2"/>
    <x v="0"/>
    <x v="0"/>
    <n v="1"/>
    <n v="0"/>
  </r>
  <r>
    <n v="2025"/>
    <n v="15585865"/>
    <s v="Westerberg"/>
    <n v="673"/>
    <x v="0"/>
    <x v="0"/>
    <n v="38"/>
    <n v="2"/>
    <n v="170062"/>
    <n v="2"/>
    <n v="0"/>
    <x v="1"/>
    <n v="134901"/>
    <x v="0"/>
    <x v="0"/>
    <x v="0"/>
    <x v="0"/>
    <x v="2"/>
    <x v="1"/>
    <n v="1"/>
    <n v="170062"/>
  </r>
  <r>
    <n v="2025"/>
    <n v="15804256"/>
    <s v="Hale"/>
    <n v="765"/>
    <x v="2"/>
    <x v="1"/>
    <n v="36"/>
    <n v="8"/>
    <n v="92311"/>
    <n v="2"/>
    <n v="1"/>
    <x v="0"/>
    <n v="72925"/>
    <x v="1"/>
    <x v="0"/>
    <x v="2"/>
    <x v="1"/>
    <x v="1"/>
    <x v="0"/>
    <n v="1"/>
    <n v="0"/>
  </r>
  <r>
    <n v="2025"/>
    <n v="15662403"/>
    <s v="Kryukova"/>
    <n v="622"/>
    <x v="0"/>
    <x v="0"/>
    <n v="32"/>
    <n v="6"/>
    <n v="169089"/>
    <n v="2"/>
    <n v="1"/>
    <x v="1"/>
    <n v="101058"/>
    <x v="1"/>
    <x v="0"/>
    <x v="0"/>
    <x v="2"/>
    <x v="2"/>
    <x v="1"/>
    <n v="1"/>
    <n v="0"/>
  </r>
  <r>
    <n v="2025"/>
    <n v="15733616"/>
    <s v="Sopuluchukwu"/>
    <n v="806"/>
    <x v="0"/>
    <x v="1"/>
    <n v="40"/>
    <n v="5"/>
    <n v="80614"/>
    <n v="1"/>
    <n v="1"/>
    <x v="0"/>
    <n v="142839"/>
    <x v="1"/>
    <x v="0"/>
    <x v="2"/>
    <x v="2"/>
    <x v="1"/>
    <x v="0"/>
    <n v="1"/>
    <n v="0"/>
  </r>
  <r>
    <n v="2025"/>
    <n v="15591995"/>
    <s v="Barry"/>
    <n v="757"/>
    <x v="2"/>
    <x v="1"/>
    <n v="26"/>
    <n v="8"/>
    <n v="121582"/>
    <n v="2"/>
    <n v="1"/>
    <x v="0"/>
    <n v="127059"/>
    <x v="1"/>
    <x v="2"/>
    <x v="2"/>
    <x v="1"/>
    <x v="2"/>
    <x v="1"/>
    <n v="1"/>
    <n v="0"/>
  </r>
  <r>
    <n v="2025"/>
    <n v="15677020"/>
    <s v="Selezneva"/>
    <n v="570"/>
    <x v="0"/>
    <x v="0"/>
    <n v="58"/>
    <n v="8"/>
    <n v="0"/>
    <n v="1"/>
    <n v="0"/>
    <x v="0"/>
    <n v="116504"/>
    <x v="0"/>
    <x v="1"/>
    <x v="1"/>
    <x v="1"/>
    <x v="0"/>
    <x v="0"/>
    <n v="1"/>
    <n v="0"/>
  </r>
  <r>
    <n v="2025"/>
    <n v="15727688"/>
    <s v="Chizuoke"/>
    <n v="555"/>
    <x v="1"/>
    <x v="1"/>
    <n v="32"/>
    <n v="4"/>
    <n v="0"/>
    <n v="2"/>
    <n v="1"/>
    <x v="0"/>
    <n v="54406"/>
    <x v="1"/>
    <x v="0"/>
    <x v="1"/>
    <x v="2"/>
    <x v="0"/>
    <x v="0"/>
    <n v="1"/>
    <n v="0"/>
  </r>
  <r>
    <n v="2025"/>
    <n v="15715941"/>
    <s v="Lueck"/>
    <n v="692"/>
    <x v="0"/>
    <x v="1"/>
    <n v="54"/>
    <n v="5"/>
    <n v="0"/>
    <n v="2"/>
    <n v="1"/>
    <x v="0"/>
    <n v="88722"/>
    <x v="1"/>
    <x v="1"/>
    <x v="0"/>
    <x v="2"/>
    <x v="0"/>
    <x v="0"/>
    <n v="1"/>
    <n v="0"/>
  </r>
  <r>
    <n v="2025"/>
    <n v="15714485"/>
    <s v="Udinese"/>
    <n v="774"/>
    <x v="0"/>
    <x v="1"/>
    <n v="60"/>
    <n v="5"/>
    <n v="85892"/>
    <n v="1"/>
    <n v="1"/>
    <x v="1"/>
    <n v="74135"/>
    <x v="0"/>
    <x v="1"/>
    <x v="2"/>
    <x v="2"/>
    <x v="1"/>
    <x v="0"/>
    <n v="1"/>
    <n v="85892"/>
  </r>
  <r>
    <n v="2025"/>
    <n v="15730059"/>
    <s v="Udobata"/>
    <n v="638"/>
    <x v="1"/>
    <x v="1"/>
    <n v="44"/>
    <n v="9"/>
    <n v="77637"/>
    <n v="2"/>
    <n v="1"/>
    <x v="0"/>
    <n v="111346"/>
    <x v="1"/>
    <x v="0"/>
    <x v="0"/>
    <x v="1"/>
    <x v="1"/>
    <x v="0"/>
    <n v="1"/>
    <n v="0"/>
  </r>
  <r>
    <n v="2025"/>
    <n v="15715527"/>
    <s v="Freeman"/>
    <n v="543"/>
    <x v="1"/>
    <x v="0"/>
    <n v="41"/>
    <n v="4"/>
    <n v="0"/>
    <n v="1"/>
    <n v="0"/>
    <x v="1"/>
    <n v="194902"/>
    <x v="1"/>
    <x v="0"/>
    <x v="1"/>
    <x v="2"/>
    <x v="0"/>
    <x v="0"/>
    <n v="1"/>
    <n v="0"/>
  </r>
  <r>
    <n v="2025"/>
    <n v="15576623"/>
    <s v="Outlaw"/>
    <n v="584"/>
    <x v="0"/>
    <x v="1"/>
    <n v="31"/>
    <n v="5"/>
    <n v="0"/>
    <n v="2"/>
    <n v="1"/>
    <x v="1"/>
    <n v="31474"/>
    <x v="1"/>
    <x v="0"/>
    <x v="1"/>
    <x v="2"/>
    <x v="0"/>
    <x v="0"/>
    <n v="1"/>
    <n v="0"/>
  </r>
  <r>
    <n v="2025"/>
    <n v="15805565"/>
    <s v="Obiuto"/>
    <n v="691"/>
    <x v="2"/>
    <x v="1"/>
    <n v="30"/>
    <n v="7"/>
    <n v="116928"/>
    <n v="1"/>
    <n v="1"/>
    <x v="1"/>
    <n v="21198"/>
    <x v="1"/>
    <x v="0"/>
    <x v="0"/>
    <x v="2"/>
    <x v="2"/>
    <x v="1"/>
    <n v="1"/>
    <n v="0"/>
  </r>
  <r>
    <n v="2025"/>
    <n v="15677307"/>
    <s v="Lo"/>
    <n v="684"/>
    <x v="2"/>
    <x v="0"/>
    <n v="40"/>
    <n v="6"/>
    <n v="137327"/>
    <n v="1"/>
    <n v="1"/>
    <x v="1"/>
    <n v="186977"/>
    <x v="1"/>
    <x v="0"/>
    <x v="0"/>
    <x v="2"/>
    <x v="2"/>
    <x v="1"/>
    <n v="1"/>
    <n v="0"/>
  </r>
  <r>
    <n v="2025"/>
    <n v="15773890"/>
    <s v="Okechukwu"/>
    <n v="733"/>
    <x v="0"/>
    <x v="1"/>
    <n v="22"/>
    <n v="5"/>
    <n v="0"/>
    <n v="2"/>
    <n v="1"/>
    <x v="0"/>
    <n v="117202"/>
    <x v="1"/>
    <x v="2"/>
    <x v="0"/>
    <x v="2"/>
    <x v="0"/>
    <x v="0"/>
    <n v="1"/>
    <n v="0"/>
  </r>
  <r>
    <n v="2025"/>
    <n v="15598883"/>
    <s v="King"/>
    <n v="599"/>
    <x v="1"/>
    <x v="0"/>
    <n v="37"/>
    <n v="2"/>
    <n v="0"/>
    <n v="2"/>
    <n v="1"/>
    <x v="0"/>
    <n v="143739"/>
    <x v="1"/>
    <x v="0"/>
    <x v="1"/>
    <x v="0"/>
    <x v="0"/>
    <x v="0"/>
    <n v="1"/>
    <n v="0"/>
  </r>
  <r>
    <n v="2025"/>
    <n v="15568506"/>
    <s v="Forbes"/>
    <n v="524"/>
    <x v="2"/>
    <x v="0"/>
    <n v="31"/>
    <n v="10"/>
    <n v="67239"/>
    <n v="2"/>
    <n v="1"/>
    <x v="0"/>
    <n v="161811"/>
    <x v="1"/>
    <x v="0"/>
    <x v="1"/>
    <x v="1"/>
    <x v="1"/>
    <x v="0"/>
    <n v="1"/>
    <n v="0"/>
  </r>
  <r>
    <n v="2025"/>
    <n v="15761043"/>
    <s v="Macleod"/>
    <n v="632"/>
    <x v="2"/>
    <x v="0"/>
    <n v="38"/>
    <n v="6"/>
    <n v="86570"/>
    <n v="2"/>
    <n v="1"/>
    <x v="1"/>
    <n v="98091"/>
    <x v="1"/>
    <x v="0"/>
    <x v="0"/>
    <x v="2"/>
    <x v="1"/>
    <x v="0"/>
    <n v="1"/>
    <n v="0"/>
  </r>
  <r>
    <n v="2025"/>
    <n v="15782236"/>
    <s v="Gibbs"/>
    <n v="735"/>
    <x v="1"/>
    <x v="1"/>
    <n v="34"/>
    <n v="5"/>
    <n v="0"/>
    <n v="2"/>
    <n v="0"/>
    <x v="1"/>
    <n v="71095"/>
    <x v="1"/>
    <x v="0"/>
    <x v="0"/>
    <x v="2"/>
    <x v="0"/>
    <x v="0"/>
    <n v="1"/>
    <n v="0"/>
  </r>
  <r>
    <n v="2025"/>
    <n v="15593601"/>
    <s v="Isayev"/>
    <n v="734"/>
    <x v="0"/>
    <x v="1"/>
    <n v="34"/>
    <n v="6"/>
    <n v="133598"/>
    <n v="1"/>
    <n v="1"/>
    <x v="0"/>
    <n v="13107"/>
    <x v="1"/>
    <x v="0"/>
    <x v="0"/>
    <x v="2"/>
    <x v="2"/>
    <x v="1"/>
    <n v="1"/>
    <n v="0"/>
  </r>
  <r>
    <n v="2025"/>
    <n v="15682048"/>
    <s v="Pisano"/>
    <n v="605"/>
    <x v="0"/>
    <x v="0"/>
    <n v="51"/>
    <n v="3"/>
    <n v="136189"/>
    <n v="1"/>
    <n v="1"/>
    <x v="0"/>
    <n v="67111"/>
    <x v="0"/>
    <x v="1"/>
    <x v="0"/>
    <x v="0"/>
    <x v="2"/>
    <x v="1"/>
    <n v="1"/>
    <n v="136189"/>
  </r>
  <r>
    <n v="2025"/>
    <n v="15746902"/>
    <s v="Belstead"/>
    <n v="793"/>
    <x v="1"/>
    <x v="1"/>
    <n v="38"/>
    <n v="9"/>
    <n v="0"/>
    <n v="2"/>
    <n v="1"/>
    <x v="1"/>
    <n v="88225"/>
    <x v="1"/>
    <x v="0"/>
    <x v="2"/>
    <x v="1"/>
    <x v="0"/>
    <x v="0"/>
    <n v="1"/>
    <n v="0"/>
  </r>
  <r>
    <n v="2025"/>
    <n v="15752081"/>
    <s v="Vassiliev"/>
    <n v="468"/>
    <x v="0"/>
    <x v="0"/>
    <n v="56"/>
    <n v="10"/>
    <n v="0"/>
    <n v="3"/>
    <n v="0"/>
    <x v="0"/>
    <n v="62257"/>
    <x v="0"/>
    <x v="1"/>
    <x v="1"/>
    <x v="1"/>
    <x v="0"/>
    <x v="0"/>
    <n v="1"/>
    <n v="0"/>
  </r>
  <r>
    <n v="2025"/>
    <n v="15781307"/>
    <s v="Schneider"/>
    <n v="779"/>
    <x v="2"/>
    <x v="1"/>
    <n v="37"/>
    <n v="7"/>
    <n v="120093"/>
    <n v="2"/>
    <n v="1"/>
    <x v="1"/>
    <n v="135926"/>
    <x v="1"/>
    <x v="0"/>
    <x v="2"/>
    <x v="2"/>
    <x v="2"/>
    <x v="1"/>
    <n v="1"/>
    <n v="0"/>
  </r>
  <r>
    <n v="2025"/>
    <n v="15775912"/>
    <s v="Mazzanti"/>
    <n v="698"/>
    <x v="0"/>
    <x v="1"/>
    <n v="48"/>
    <n v="4"/>
    <n v="101238"/>
    <n v="2"/>
    <n v="0"/>
    <x v="0"/>
    <n v="177816"/>
    <x v="0"/>
    <x v="1"/>
    <x v="0"/>
    <x v="2"/>
    <x v="2"/>
    <x v="1"/>
    <n v="1"/>
    <n v="101238"/>
  </r>
  <r>
    <n v="2025"/>
    <n v="15745417"/>
    <s v="Knipe"/>
    <n v="707"/>
    <x v="0"/>
    <x v="1"/>
    <n v="58"/>
    <n v="6"/>
    <n v="89686"/>
    <n v="1"/>
    <n v="0"/>
    <x v="0"/>
    <n v="126471"/>
    <x v="1"/>
    <x v="1"/>
    <x v="0"/>
    <x v="2"/>
    <x v="1"/>
    <x v="0"/>
    <n v="1"/>
    <n v="0"/>
  </r>
  <r>
    <n v="2025"/>
    <n v="15671256"/>
    <s v="Macartney"/>
    <n v="850"/>
    <x v="0"/>
    <x v="0"/>
    <n v="35"/>
    <n v="1"/>
    <n v="211774"/>
    <n v="1"/>
    <n v="1"/>
    <x v="1"/>
    <n v="188574"/>
    <x v="0"/>
    <x v="0"/>
    <x v="2"/>
    <x v="0"/>
    <x v="2"/>
    <x v="1"/>
    <n v="1"/>
    <n v="211774"/>
  </r>
  <r>
    <n v="2025"/>
    <n v="15653547"/>
    <s v="Madukwe"/>
    <n v="850"/>
    <x v="0"/>
    <x v="1"/>
    <n v="56"/>
    <n v="7"/>
    <n v="131317"/>
    <n v="1"/>
    <n v="1"/>
    <x v="0"/>
    <n v="119175"/>
    <x v="1"/>
    <x v="1"/>
    <x v="2"/>
    <x v="2"/>
    <x v="2"/>
    <x v="1"/>
    <n v="1"/>
    <n v="0"/>
  </r>
  <r>
    <n v="2025"/>
    <n v="15595766"/>
    <s v="Watts"/>
    <n v="527"/>
    <x v="1"/>
    <x v="1"/>
    <n v="37"/>
    <n v="5"/>
    <n v="93723"/>
    <n v="2"/>
    <n v="1"/>
    <x v="0"/>
    <n v="139094"/>
    <x v="1"/>
    <x v="0"/>
    <x v="1"/>
    <x v="2"/>
    <x v="1"/>
    <x v="0"/>
    <n v="1"/>
    <n v="0"/>
  </r>
  <r>
    <n v="2025"/>
    <n v="15742358"/>
    <s v="Humphreys"/>
    <n v="696"/>
    <x v="2"/>
    <x v="1"/>
    <n v="32"/>
    <n v="8"/>
    <n v="101161"/>
    <n v="1"/>
    <n v="1"/>
    <x v="0"/>
    <n v="115917"/>
    <x v="1"/>
    <x v="0"/>
    <x v="0"/>
    <x v="1"/>
    <x v="2"/>
    <x v="1"/>
    <n v="1"/>
    <n v="0"/>
  </r>
  <r>
    <n v="2025"/>
    <n v="15763274"/>
    <s v="Wu"/>
    <n v="661"/>
    <x v="0"/>
    <x v="1"/>
    <n v="48"/>
    <n v="3"/>
    <n v="120321"/>
    <n v="1"/>
    <n v="0"/>
    <x v="1"/>
    <n v="96463"/>
    <x v="1"/>
    <x v="1"/>
    <x v="0"/>
    <x v="0"/>
    <x v="2"/>
    <x v="1"/>
    <n v="1"/>
    <n v="0"/>
  </r>
  <r>
    <n v="2025"/>
    <n v="15786063"/>
    <s v="Chin"/>
    <n v="776"/>
    <x v="0"/>
    <x v="0"/>
    <n v="31"/>
    <n v="2"/>
    <n v="0"/>
    <n v="2"/>
    <n v="1"/>
    <x v="0"/>
    <n v="112350"/>
    <x v="1"/>
    <x v="0"/>
    <x v="2"/>
    <x v="0"/>
    <x v="0"/>
    <x v="0"/>
    <n v="1"/>
    <n v="0"/>
  </r>
  <r>
    <n v="2025"/>
    <n v="15600258"/>
    <s v="Chesnokova"/>
    <n v="701"/>
    <x v="0"/>
    <x v="1"/>
    <n v="43"/>
    <n v="2"/>
    <n v="0"/>
    <n v="2"/>
    <n v="1"/>
    <x v="0"/>
    <n v="165304"/>
    <x v="1"/>
    <x v="0"/>
    <x v="0"/>
    <x v="0"/>
    <x v="0"/>
    <x v="0"/>
    <n v="1"/>
    <n v="0"/>
  </r>
  <r>
    <n v="2025"/>
    <n v="15573318"/>
    <s v="Kung"/>
    <n v="610"/>
    <x v="0"/>
    <x v="1"/>
    <n v="26"/>
    <n v="8"/>
    <n v="0"/>
    <n v="2"/>
    <n v="1"/>
    <x v="1"/>
    <n v="166031"/>
    <x v="1"/>
    <x v="2"/>
    <x v="0"/>
    <x v="1"/>
    <x v="0"/>
    <x v="0"/>
    <n v="1"/>
    <n v="0"/>
  </r>
  <r>
    <n v="2025"/>
    <n v="15653849"/>
    <s v="Lu"/>
    <n v="572"/>
    <x v="2"/>
    <x v="0"/>
    <n v="48"/>
    <n v="3"/>
    <n v="152828"/>
    <n v="1"/>
    <n v="1"/>
    <x v="1"/>
    <n v="38412"/>
    <x v="0"/>
    <x v="1"/>
    <x v="1"/>
    <x v="0"/>
    <x v="2"/>
    <x v="1"/>
    <n v="1"/>
    <n v="152828"/>
  </r>
  <r>
    <n v="2025"/>
    <n v="15694272"/>
    <s v="Nkemakolam"/>
    <n v="673"/>
    <x v="0"/>
    <x v="1"/>
    <n v="30"/>
    <n v="1"/>
    <n v="64098"/>
    <n v="1"/>
    <n v="1"/>
    <x v="0"/>
    <n v="77783"/>
    <x v="1"/>
    <x v="0"/>
    <x v="0"/>
    <x v="0"/>
    <x v="1"/>
    <x v="0"/>
    <n v="1"/>
    <n v="0"/>
  </r>
  <r>
    <n v="2025"/>
    <n v="15736112"/>
    <s v="Walton"/>
    <n v="519"/>
    <x v="1"/>
    <x v="0"/>
    <n v="57"/>
    <n v="2"/>
    <n v="119035"/>
    <n v="2"/>
    <n v="1"/>
    <x v="0"/>
    <n v="29872"/>
    <x v="1"/>
    <x v="1"/>
    <x v="1"/>
    <x v="0"/>
    <x v="2"/>
    <x v="1"/>
    <n v="1"/>
    <n v="0"/>
  </r>
  <r>
    <n v="2025"/>
    <n v="15749851"/>
    <s v="Brookes"/>
    <n v="702"/>
    <x v="1"/>
    <x v="0"/>
    <n v="26"/>
    <n v="4"/>
    <n v="135220"/>
    <n v="1"/>
    <n v="0"/>
    <x v="0"/>
    <n v="59748"/>
    <x v="1"/>
    <x v="2"/>
    <x v="0"/>
    <x v="2"/>
    <x v="2"/>
    <x v="1"/>
    <n v="1"/>
    <n v="0"/>
  </r>
  <r>
    <n v="2025"/>
    <n v="15663478"/>
    <s v="Baldwin"/>
    <n v="729"/>
    <x v="0"/>
    <x v="1"/>
    <n v="32"/>
    <n v="6"/>
    <n v="93694"/>
    <n v="1"/>
    <n v="1"/>
    <x v="0"/>
    <n v="79919"/>
    <x v="1"/>
    <x v="0"/>
    <x v="0"/>
    <x v="2"/>
    <x v="1"/>
    <x v="0"/>
    <n v="1"/>
    <n v="0"/>
  </r>
  <r>
    <n v="2025"/>
    <n v="15592300"/>
    <s v="Mai"/>
    <n v="543"/>
    <x v="1"/>
    <x v="1"/>
    <n v="35"/>
    <n v="10"/>
    <n v="59409"/>
    <n v="1"/>
    <n v="1"/>
    <x v="1"/>
    <n v="76774"/>
    <x v="1"/>
    <x v="0"/>
    <x v="1"/>
    <x v="1"/>
    <x v="1"/>
    <x v="0"/>
    <n v="1"/>
    <n v="0"/>
  </r>
  <r>
    <n v="2025"/>
    <n v="15567832"/>
    <s v="Shih"/>
    <n v="550"/>
    <x v="0"/>
    <x v="0"/>
    <n v="40"/>
    <n v="7"/>
    <n v="114355"/>
    <n v="1"/>
    <n v="1"/>
    <x v="1"/>
    <n v="54019"/>
    <x v="1"/>
    <x v="0"/>
    <x v="1"/>
    <x v="2"/>
    <x v="2"/>
    <x v="1"/>
    <n v="1"/>
    <n v="0"/>
  </r>
  <r>
    <n v="2025"/>
    <n v="15776780"/>
    <s v="He"/>
    <n v="608"/>
    <x v="0"/>
    <x v="1"/>
    <n v="59"/>
    <n v="1"/>
    <n v="0"/>
    <n v="1"/>
    <n v="1"/>
    <x v="1"/>
    <n v="70650"/>
    <x v="0"/>
    <x v="1"/>
    <x v="0"/>
    <x v="0"/>
    <x v="0"/>
    <x v="0"/>
    <n v="1"/>
    <n v="0"/>
  </r>
  <r>
    <n v="2025"/>
    <n v="15592846"/>
    <s v="Fiorentini"/>
    <n v="639"/>
    <x v="2"/>
    <x v="1"/>
    <n v="35"/>
    <n v="10"/>
    <n v="128174"/>
    <n v="2"/>
    <n v="1"/>
    <x v="1"/>
    <n v="59093"/>
    <x v="1"/>
    <x v="0"/>
    <x v="0"/>
    <x v="1"/>
    <x v="2"/>
    <x v="1"/>
    <n v="1"/>
    <n v="0"/>
  </r>
  <r>
    <n v="2025"/>
    <n v="15739803"/>
    <s v="Lucciano"/>
    <n v="686"/>
    <x v="1"/>
    <x v="1"/>
    <n v="34"/>
    <n v="9"/>
    <n v="0"/>
    <n v="2"/>
    <n v="1"/>
    <x v="1"/>
    <n v="127570"/>
    <x v="1"/>
    <x v="0"/>
    <x v="0"/>
    <x v="1"/>
    <x v="0"/>
    <x v="0"/>
    <n v="1"/>
    <n v="0"/>
  </r>
  <r>
    <n v="2025"/>
    <n v="15794142"/>
    <s v="Ferreira"/>
    <n v="564"/>
    <x v="2"/>
    <x v="0"/>
    <n v="62"/>
    <n v="5"/>
    <n v="114931"/>
    <n v="3"/>
    <n v="0"/>
    <x v="0"/>
    <n v="18261"/>
    <x v="0"/>
    <x v="3"/>
    <x v="1"/>
    <x v="2"/>
    <x v="2"/>
    <x v="1"/>
    <n v="1"/>
    <n v="114931"/>
  </r>
  <r>
    <n v="2025"/>
    <n v="15762729"/>
    <s v="Ukaegbunam"/>
    <n v="745"/>
    <x v="2"/>
    <x v="0"/>
    <n v="28"/>
    <n v="1"/>
    <n v="111071"/>
    <n v="1"/>
    <n v="1"/>
    <x v="1"/>
    <n v="73276"/>
    <x v="0"/>
    <x v="2"/>
    <x v="0"/>
    <x v="0"/>
    <x v="2"/>
    <x v="1"/>
    <n v="1"/>
    <n v="111071"/>
  </r>
  <r>
    <n v="2025"/>
    <n v="15667896"/>
    <s v="De Luca"/>
    <n v="833"/>
    <x v="0"/>
    <x v="1"/>
    <n v="37"/>
    <n v="8"/>
    <n v="151226"/>
    <n v="2"/>
    <n v="1"/>
    <x v="0"/>
    <n v="136129"/>
    <x v="1"/>
    <x v="0"/>
    <x v="2"/>
    <x v="1"/>
    <x v="2"/>
    <x v="1"/>
    <n v="1"/>
    <n v="0"/>
  </r>
  <r>
    <n v="2025"/>
    <n v="15626578"/>
    <s v="Milne"/>
    <n v="622"/>
    <x v="0"/>
    <x v="1"/>
    <n v="26"/>
    <n v="9"/>
    <n v="0"/>
    <n v="2"/>
    <n v="1"/>
    <x v="0"/>
    <n v="153238"/>
    <x v="1"/>
    <x v="2"/>
    <x v="0"/>
    <x v="1"/>
    <x v="0"/>
    <x v="0"/>
    <n v="1"/>
    <n v="0"/>
  </r>
  <r>
    <n v="2025"/>
    <n v="15776223"/>
    <s v="Davide"/>
    <n v="597"/>
    <x v="0"/>
    <x v="0"/>
    <n v="42"/>
    <n v="4"/>
    <n v="64740"/>
    <n v="1"/>
    <n v="1"/>
    <x v="0"/>
    <n v="106841"/>
    <x v="1"/>
    <x v="0"/>
    <x v="1"/>
    <x v="2"/>
    <x v="1"/>
    <x v="0"/>
    <n v="1"/>
    <n v="0"/>
  </r>
  <r>
    <n v="2025"/>
    <n v="15705953"/>
    <s v="Kodilinyechukwu"/>
    <n v="721"/>
    <x v="1"/>
    <x v="1"/>
    <n v="51"/>
    <n v="0"/>
    <n v="169312"/>
    <n v="1"/>
    <n v="1"/>
    <x v="1"/>
    <n v="109078"/>
    <x v="0"/>
    <x v="1"/>
    <x v="0"/>
    <x v="0"/>
    <x v="2"/>
    <x v="1"/>
    <n v="1"/>
    <n v="169312"/>
  </r>
  <r>
    <n v="2025"/>
    <n v="15802593"/>
    <s v="Little"/>
    <n v="504"/>
    <x v="0"/>
    <x v="0"/>
    <n v="49"/>
    <n v="7"/>
    <n v="0"/>
    <n v="3"/>
    <n v="0"/>
    <x v="0"/>
    <n v="87822"/>
    <x v="0"/>
    <x v="1"/>
    <x v="1"/>
    <x v="2"/>
    <x v="0"/>
    <x v="0"/>
    <n v="1"/>
    <n v="0"/>
  </r>
  <r>
    <n v="2025"/>
    <n v="15615457"/>
    <s v="Burns"/>
    <n v="842"/>
    <x v="1"/>
    <x v="0"/>
    <n v="44"/>
    <n v="2"/>
    <n v="112652"/>
    <n v="2"/>
    <n v="1"/>
    <x v="1"/>
    <n v="126645"/>
    <x v="1"/>
    <x v="0"/>
    <x v="2"/>
    <x v="0"/>
    <x v="2"/>
    <x v="1"/>
    <n v="1"/>
    <n v="0"/>
  </r>
  <r>
    <n v="2025"/>
    <n v="15708916"/>
    <s v="Paterson"/>
    <n v="587"/>
    <x v="0"/>
    <x v="1"/>
    <n v="38"/>
    <n v="0"/>
    <n v="0"/>
    <n v="2"/>
    <n v="1"/>
    <x v="1"/>
    <n v="47414"/>
    <x v="1"/>
    <x v="0"/>
    <x v="1"/>
    <x v="0"/>
    <x v="0"/>
    <x v="0"/>
    <n v="1"/>
    <n v="0"/>
  </r>
  <r>
    <n v="2025"/>
    <n v="15720187"/>
    <s v="Han"/>
    <n v="479"/>
    <x v="2"/>
    <x v="0"/>
    <n v="30"/>
    <n v="7"/>
    <n v="143964"/>
    <n v="2"/>
    <n v="1"/>
    <x v="1"/>
    <n v="41880"/>
    <x v="1"/>
    <x v="0"/>
    <x v="1"/>
    <x v="2"/>
    <x v="2"/>
    <x v="1"/>
    <n v="1"/>
    <n v="0"/>
  </r>
  <r>
    <n v="2025"/>
    <n v="15595440"/>
    <s v="Kryukova"/>
    <n v="508"/>
    <x v="0"/>
    <x v="1"/>
    <n v="49"/>
    <n v="7"/>
    <n v="122451"/>
    <n v="2"/>
    <n v="1"/>
    <x v="0"/>
    <n v="75808"/>
    <x v="1"/>
    <x v="1"/>
    <x v="1"/>
    <x v="2"/>
    <x v="2"/>
    <x v="1"/>
    <n v="1"/>
    <n v="0"/>
  </r>
  <r>
    <n v="2025"/>
    <n v="15600651"/>
    <s v="Ijendu"/>
    <n v="749"/>
    <x v="0"/>
    <x v="1"/>
    <n v="24"/>
    <n v="1"/>
    <n v="0"/>
    <n v="3"/>
    <n v="1"/>
    <x v="0"/>
    <n v="47911"/>
    <x v="1"/>
    <x v="2"/>
    <x v="0"/>
    <x v="0"/>
    <x v="0"/>
    <x v="0"/>
    <n v="1"/>
    <n v="0"/>
  </r>
  <r>
    <n v="2025"/>
    <n v="15750141"/>
    <s v="Reichard"/>
    <n v="721"/>
    <x v="2"/>
    <x v="0"/>
    <n v="36"/>
    <n v="3"/>
    <n v="65253"/>
    <n v="2"/>
    <n v="1"/>
    <x v="1"/>
    <n v="28738"/>
    <x v="1"/>
    <x v="0"/>
    <x v="0"/>
    <x v="0"/>
    <x v="1"/>
    <x v="0"/>
    <n v="1"/>
    <n v="0"/>
  </r>
  <r>
    <n v="2025"/>
    <n v="15657284"/>
    <s v="Day"/>
    <n v="674"/>
    <x v="2"/>
    <x v="1"/>
    <n v="47"/>
    <n v="6"/>
    <n v="106902"/>
    <n v="1"/>
    <n v="1"/>
    <x v="0"/>
    <n v="2079"/>
    <x v="0"/>
    <x v="1"/>
    <x v="0"/>
    <x v="2"/>
    <x v="2"/>
    <x v="1"/>
    <n v="1"/>
    <n v="106902"/>
  </r>
  <r>
    <n v="2025"/>
    <n v="15763063"/>
    <s v="Price"/>
    <n v="685"/>
    <x v="1"/>
    <x v="0"/>
    <n v="25"/>
    <n v="10"/>
    <n v="128510"/>
    <n v="1"/>
    <n v="1"/>
    <x v="1"/>
    <n v="121562"/>
    <x v="1"/>
    <x v="2"/>
    <x v="0"/>
    <x v="1"/>
    <x v="2"/>
    <x v="1"/>
    <n v="1"/>
    <n v="0"/>
  </r>
  <r>
    <n v="2025"/>
    <n v="15709324"/>
    <s v="Bruce"/>
    <n v="417"/>
    <x v="0"/>
    <x v="1"/>
    <n v="34"/>
    <n v="7"/>
    <n v="0"/>
    <n v="2"/>
    <n v="1"/>
    <x v="1"/>
    <n v="55004"/>
    <x v="1"/>
    <x v="0"/>
    <x v="1"/>
    <x v="2"/>
    <x v="0"/>
    <x v="0"/>
    <n v="1"/>
    <n v="0"/>
  </r>
  <r>
    <n v="2025"/>
    <n v="15711309"/>
    <s v="Sumrall"/>
    <n v="574"/>
    <x v="2"/>
    <x v="1"/>
    <n v="33"/>
    <n v="3"/>
    <n v="129835"/>
    <n v="1"/>
    <n v="1"/>
    <x v="1"/>
    <n v="193131"/>
    <x v="1"/>
    <x v="0"/>
    <x v="1"/>
    <x v="0"/>
    <x v="2"/>
    <x v="1"/>
    <n v="1"/>
    <n v="0"/>
  </r>
  <r>
    <n v="2025"/>
    <n v="15775318"/>
    <s v="Lu"/>
    <n v="590"/>
    <x v="1"/>
    <x v="0"/>
    <n v="51"/>
    <n v="3"/>
    <n v="154963"/>
    <n v="3"/>
    <n v="0"/>
    <x v="0"/>
    <n v="191932"/>
    <x v="0"/>
    <x v="1"/>
    <x v="1"/>
    <x v="0"/>
    <x v="2"/>
    <x v="1"/>
    <n v="1"/>
    <n v="154963"/>
  </r>
  <r>
    <n v="2025"/>
    <n v="15705515"/>
    <s v="Lazarev"/>
    <n v="587"/>
    <x v="2"/>
    <x v="1"/>
    <n v="40"/>
    <n v="5"/>
    <n v="138242"/>
    <n v="2"/>
    <n v="1"/>
    <x v="1"/>
    <n v="159418"/>
    <x v="1"/>
    <x v="0"/>
    <x v="1"/>
    <x v="2"/>
    <x v="2"/>
    <x v="1"/>
    <n v="1"/>
    <n v="0"/>
  </r>
  <r>
    <n v="2025"/>
    <n v="15634844"/>
    <s v="Miller"/>
    <n v="598"/>
    <x v="2"/>
    <x v="1"/>
    <n v="41"/>
    <n v="3"/>
    <n v="91537"/>
    <n v="1"/>
    <n v="1"/>
    <x v="1"/>
    <n v="191469"/>
    <x v="0"/>
    <x v="0"/>
    <x v="1"/>
    <x v="0"/>
    <x v="1"/>
    <x v="0"/>
    <n v="1"/>
    <n v="91537"/>
  </r>
  <r>
    <n v="2025"/>
    <n v="15717046"/>
    <s v="Wentworth-Shields"/>
    <n v="741"/>
    <x v="1"/>
    <x v="1"/>
    <n v="53"/>
    <n v="3"/>
    <n v="0"/>
    <n v="2"/>
    <n v="1"/>
    <x v="0"/>
    <n v="38914"/>
    <x v="1"/>
    <x v="1"/>
    <x v="0"/>
    <x v="0"/>
    <x v="0"/>
    <x v="0"/>
    <n v="1"/>
    <n v="0"/>
  </r>
  <r>
    <n v="2025"/>
    <n v="15571816"/>
    <s v="Ritchie"/>
    <n v="850"/>
    <x v="1"/>
    <x v="0"/>
    <n v="70"/>
    <n v="5"/>
    <n v="0"/>
    <n v="1"/>
    <n v="1"/>
    <x v="0"/>
    <n v="705"/>
    <x v="1"/>
    <x v="3"/>
    <x v="2"/>
    <x v="2"/>
    <x v="0"/>
    <x v="0"/>
    <n v="1"/>
    <n v="0"/>
  </r>
  <r>
    <n v="2025"/>
    <n v="15670080"/>
    <s v="Mackenzie"/>
    <n v="584"/>
    <x v="2"/>
    <x v="0"/>
    <n v="29"/>
    <n v="7"/>
    <n v="105204"/>
    <n v="1"/>
    <n v="0"/>
    <x v="0"/>
    <n v="138490"/>
    <x v="1"/>
    <x v="2"/>
    <x v="1"/>
    <x v="2"/>
    <x v="2"/>
    <x v="1"/>
    <n v="1"/>
    <n v="0"/>
  </r>
  <r>
    <n v="2025"/>
    <n v="15800440"/>
    <s v="Power"/>
    <n v="650"/>
    <x v="1"/>
    <x v="1"/>
    <n v="61"/>
    <n v="1"/>
    <n v="152969"/>
    <n v="1"/>
    <n v="0"/>
    <x v="0"/>
    <n v="82971"/>
    <x v="1"/>
    <x v="3"/>
    <x v="0"/>
    <x v="0"/>
    <x v="2"/>
    <x v="1"/>
    <n v="1"/>
    <n v="0"/>
  </r>
  <r>
    <n v="2025"/>
    <n v="15665678"/>
    <s v="Tan"/>
    <n v="607"/>
    <x v="1"/>
    <x v="1"/>
    <n v="36"/>
    <n v="8"/>
    <n v="158262"/>
    <n v="1"/>
    <n v="1"/>
    <x v="0"/>
    <n v="76745"/>
    <x v="1"/>
    <x v="0"/>
    <x v="0"/>
    <x v="1"/>
    <x v="2"/>
    <x v="1"/>
    <n v="1"/>
    <n v="0"/>
  </r>
  <r>
    <n v="2025"/>
    <n v="15665956"/>
    <s v="Pendergrass"/>
    <n v="509"/>
    <x v="0"/>
    <x v="0"/>
    <n v="46"/>
    <n v="1"/>
    <n v="0"/>
    <n v="1"/>
    <n v="1"/>
    <x v="1"/>
    <n v="71245"/>
    <x v="0"/>
    <x v="1"/>
    <x v="1"/>
    <x v="0"/>
    <x v="0"/>
    <x v="0"/>
    <n v="1"/>
    <n v="0"/>
  </r>
  <r>
    <n v="2025"/>
    <n v="15788126"/>
    <s v="Evans"/>
    <n v="689"/>
    <x v="1"/>
    <x v="0"/>
    <n v="38"/>
    <n v="6"/>
    <n v="121021"/>
    <n v="1"/>
    <n v="1"/>
    <x v="0"/>
    <n v="12182"/>
    <x v="1"/>
    <x v="0"/>
    <x v="0"/>
    <x v="2"/>
    <x v="2"/>
    <x v="1"/>
    <n v="1"/>
    <n v="0"/>
  </r>
  <r>
    <n v="2025"/>
    <n v="15811773"/>
    <s v="Hsia"/>
    <n v="543"/>
    <x v="0"/>
    <x v="1"/>
    <n v="36"/>
    <n v="4"/>
    <n v="0"/>
    <n v="2"/>
    <n v="1"/>
    <x v="0"/>
    <n v="141210"/>
    <x v="1"/>
    <x v="0"/>
    <x v="1"/>
    <x v="2"/>
    <x v="0"/>
    <x v="0"/>
    <n v="1"/>
    <n v="0"/>
  </r>
  <r>
    <n v="2025"/>
    <n v="15651674"/>
    <s v="Billson"/>
    <n v="438"/>
    <x v="1"/>
    <x v="0"/>
    <n v="54"/>
    <n v="2"/>
    <n v="0"/>
    <n v="1"/>
    <n v="0"/>
    <x v="1"/>
    <n v="191763"/>
    <x v="0"/>
    <x v="1"/>
    <x v="1"/>
    <x v="0"/>
    <x v="0"/>
    <x v="0"/>
    <n v="1"/>
    <n v="0"/>
  </r>
  <r>
    <n v="2025"/>
    <n v="15689614"/>
    <s v="Teng"/>
    <n v="687"/>
    <x v="1"/>
    <x v="0"/>
    <n v="63"/>
    <n v="1"/>
    <n v="137716"/>
    <n v="1"/>
    <n v="1"/>
    <x v="0"/>
    <n v="37939"/>
    <x v="1"/>
    <x v="3"/>
    <x v="0"/>
    <x v="0"/>
    <x v="2"/>
    <x v="1"/>
    <n v="1"/>
    <n v="0"/>
  </r>
  <r>
    <n v="2025"/>
    <n v="15795564"/>
    <s v="Moretti"/>
    <n v="737"/>
    <x v="2"/>
    <x v="1"/>
    <n v="31"/>
    <n v="5"/>
    <n v="121192"/>
    <n v="2"/>
    <n v="1"/>
    <x v="0"/>
    <n v="74891"/>
    <x v="1"/>
    <x v="0"/>
    <x v="0"/>
    <x v="2"/>
    <x v="2"/>
    <x v="1"/>
    <n v="1"/>
    <n v="0"/>
  </r>
  <r>
    <n v="2025"/>
    <n v="15706647"/>
    <s v="Jordan"/>
    <n v="761"/>
    <x v="0"/>
    <x v="1"/>
    <n v="31"/>
    <n v="7"/>
    <n v="0"/>
    <n v="3"/>
    <n v="1"/>
    <x v="0"/>
    <n v="166698"/>
    <x v="1"/>
    <x v="0"/>
    <x v="2"/>
    <x v="2"/>
    <x v="0"/>
    <x v="0"/>
    <n v="1"/>
    <n v="0"/>
  </r>
  <r>
    <n v="2025"/>
    <n v="15728505"/>
    <s v="Ts'ao"/>
    <n v="601"/>
    <x v="0"/>
    <x v="1"/>
    <n v="44"/>
    <n v="1"/>
    <n v="100486"/>
    <n v="2"/>
    <n v="1"/>
    <x v="0"/>
    <n v="62679"/>
    <x v="1"/>
    <x v="0"/>
    <x v="0"/>
    <x v="0"/>
    <x v="2"/>
    <x v="1"/>
    <n v="1"/>
    <n v="0"/>
  </r>
  <r>
    <n v="2025"/>
    <n v="15730076"/>
    <s v="Osborne"/>
    <n v="651"/>
    <x v="0"/>
    <x v="1"/>
    <n v="45"/>
    <n v="1"/>
    <n v="0"/>
    <n v="1"/>
    <n v="1"/>
    <x v="1"/>
    <n v="67740"/>
    <x v="0"/>
    <x v="0"/>
    <x v="0"/>
    <x v="0"/>
    <x v="0"/>
    <x v="0"/>
    <n v="1"/>
    <n v="0"/>
  </r>
  <r>
    <n v="2025"/>
    <n v="15622003"/>
    <s v="Carslaw"/>
    <n v="745"/>
    <x v="0"/>
    <x v="1"/>
    <n v="35"/>
    <n v="9"/>
    <n v="92567"/>
    <n v="2"/>
    <n v="1"/>
    <x v="1"/>
    <n v="161520"/>
    <x v="1"/>
    <x v="0"/>
    <x v="0"/>
    <x v="1"/>
    <x v="1"/>
    <x v="0"/>
    <n v="1"/>
    <n v="0"/>
  </r>
  <r>
    <n v="2025"/>
    <n v="15607312"/>
    <s v="Ch'ang"/>
    <n v="648"/>
    <x v="1"/>
    <x v="0"/>
    <n v="49"/>
    <n v="10"/>
    <n v="0"/>
    <n v="2"/>
    <n v="1"/>
    <x v="0"/>
    <n v="159836"/>
    <x v="0"/>
    <x v="1"/>
    <x v="0"/>
    <x v="1"/>
    <x v="0"/>
    <x v="0"/>
    <n v="1"/>
    <n v="0"/>
  </r>
  <r>
    <n v="2025"/>
    <n v="15644753"/>
    <s v="Hung"/>
    <n v="848"/>
    <x v="1"/>
    <x v="1"/>
    <n v="40"/>
    <n v="3"/>
    <n v="110930"/>
    <n v="1"/>
    <n v="1"/>
    <x v="0"/>
    <n v="30877"/>
    <x v="1"/>
    <x v="0"/>
    <x v="2"/>
    <x v="0"/>
    <x v="2"/>
    <x v="1"/>
    <n v="1"/>
    <n v="0"/>
  </r>
  <r>
    <n v="2025"/>
    <n v="15653620"/>
    <s v="Gordon"/>
    <n v="546"/>
    <x v="0"/>
    <x v="0"/>
    <n v="27"/>
    <n v="8"/>
    <n v="0"/>
    <n v="2"/>
    <n v="1"/>
    <x v="0"/>
    <n v="14858"/>
    <x v="1"/>
    <x v="2"/>
    <x v="1"/>
    <x v="1"/>
    <x v="0"/>
    <x v="0"/>
    <n v="1"/>
    <n v="0"/>
  </r>
  <r>
    <n v="2025"/>
    <n v="15761986"/>
    <s v="Obialo"/>
    <n v="439"/>
    <x v="1"/>
    <x v="0"/>
    <n v="32"/>
    <n v="3"/>
    <n v="138902"/>
    <n v="1"/>
    <n v="1"/>
    <x v="1"/>
    <n v="75686"/>
    <x v="1"/>
    <x v="0"/>
    <x v="1"/>
    <x v="0"/>
    <x v="2"/>
    <x v="1"/>
    <n v="1"/>
    <n v="0"/>
  </r>
  <r>
    <n v="2025"/>
    <n v="15633922"/>
    <s v="Gray"/>
    <n v="755"/>
    <x v="0"/>
    <x v="1"/>
    <n v="30"/>
    <n v="4"/>
    <n v="123218"/>
    <n v="2"/>
    <n v="0"/>
    <x v="0"/>
    <n v="144183"/>
    <x v="1"/>
    <x v="0"/>
    <x v="2"/>
    <x v="2"/>
    <x v="2"/>
    <x v="1"/>
    <n v="1"/>
    <n v="0"/>
  </r>
  <r>
    <n v="2025"/>
    <n v="15734674"/>
    <s v="Lin"/>
    <n v="593"/>
    <x v="0"/>
    <x v="0"/>
    <n v="41"/>
    <n v="6"/>
    <n v="0"/>
    <n v="1"/>
    <n v="1"/>
    <x v="1"/>
    <n v="65171"/>
    <x v="1"/>
    <x v="0"/>
    <x v="1"/>
    <x v="2"/>
    <x v="0"/>
    <x v="0"/>
    <n v="1"/>
    <n v="0"/>
  </r>
  <r>
    <n v="2025"/>
    <n v="15658032"/>
    <s v="Hopkins"/>
    <n v="701"/>
    <x v="0"/>
    <x v="1"/>
    <n v="39"/>
    <n v="2"/>
    <n v="0"/>
    <n v="2"/>
    <n v="1"/>
    <x v="0"/>
    <n v="82527"/>
    <x v="1"/>
    <x v="0"/>
    <x v="0"/>
    <x v="0"/>
    <x v="0"/>
    <x v="0"/>
    <n v="1"/>
    <n v="0"/>
  </r>
  <r>
    <n v="2025"/>
    <n v="15692671"/>
    <s v="Dobson"/>
    <n v="701"/>
    <x v="1"/>
    <x v="1"/>
    <n v="36"/>
    <n v="8"/>
    <n v="0"/>
    <n v="2"/>
    <n v="1"/>
    <x v="1"/>
    <n v="169161"/>
    <x v="1"/>
    <x v="0"/>
    <x v="0"/>
    <x v="1"/>
    <x v="0"/>
    <x v="0"/>
    <n v="1"/>
    <n v="0"/>
  </r>
  <r>
    <n v="2025"/>
    <n v="15737741"/>
    <s v="McKay"/>
    <n v="607"/>
    <x v="1"/>
    <x v="0"/>
    <n v="33"/>
    <n v="2"/>
    <n v="108432"/>
    <n v="2"/>
    <n v="0"/>
    <x v="0"/>
    <n v="109291"/>
    <x v="0"/>
    <x v="0"/>
    <x v="0"/>
    <x v="0"/>
    <x v="2"/>
    <x v="1"/>
    <n v="1"/>
    <n v="108432"/>
  </r>
  <r>
    <n v="2025"/>
    <n v="15576352"/>
    <s v="Revell"/>
    <n v="586"/>
    <x v="1"/>
    <x v="0"/>
    <n v="57"/>
    <n v="3"/>
    <n v="0"/>
    <n v="2"/>
    <n v="0"/>
    <x v="0"/>
    <n v="6058"/>
    <x v="1"/>
    <x v="1"/>
    <x v="1"/>
    <x v="0"/>
    <x v="0"/>
    <x v="0"/>
    <n v="1"/>
    <n v="0"/>
  </r>
  <r>
    <n v="2025"/>
    <n v="15753719"/>
    <s v="Rickards"/>
    <n v="547"/>
    <x v="2"/>
    <x v="0"/>
    <n v="30"/>
    <n v="9"/>
    <n v="72392"/>
    <n v="1"/>
    <n v="1"/>
    <x v="1"/>
    <n v="77077"/>
    <x v="1"/>
    <x v="0"/>
    <x v="1"/>
    <x v="1"/>
    <x v="1"/>
    <x v="0"/>
    <n v="1"/>
    <n v="0"/>
  </r>
  <r>
    <n v="2025"/>
    <n v="15803689"/>
    <s v="Begum"/>
    <n v="647"/>
    <x v="2"/>
    <x v="0"/>
    <n v="51"/>
    <n v="1"/>
    <n v="119742"/>
    <n v="2"/>
    <n v="0"/>
    <x v="1"/>
    <n v="54955"/>
    <x v="0"/>
    <x v="1"/>
    <x v="0"/>
    <x v="0"/>
    <x v="2"/>
    <x v="1"/>
    <n v="1"/>
    <n v="119742"/>
  </r>
  <r>
    <n v="2025"/>
    <n v="15718057"/>
    <s v="Onyinyechukwuka"/>
    <n v="760"/>
    <x v="0"/>
    <x v="0"/>
    <n v="51"/>
    <n v="2"/>
    <n v="100947"/>
    <n v="1"/>
    <n v="0"/>
    <x v="1"/>
    <n v="179615"/>
    <x v="0"/>
    <x v="1"/>
    <x v="2"/>
    <x v="0"/>
    <x v="2"/>
    <x v="1"/>
    <n v="1"/>
    <n v="100947"/>
  </r>
  <r>
    <n v="2025"/>
    <n v="15722010"/>
    <s v="Zuyev"/>
    <n v="621"/>
    <x v="1"/>
    <x v="1"/>
    <n v="53"/>
    <n v="9"/>
    <n v="170492"/>
    <n v="1"/>
    <n v="1"/>
    <x v="1"/>
    <n v="35588"/>
    <x v="0"/>
    <x v="1"/>
    <x v="0"/>
    <x v="1"/>
    <x v="2"/>
    <x v="1"/>
    <n v="1"/>
    <n v="170492"/>
  </r>
  <r>
    <n v="2025"/>
    <n v="15680998"/>
    <s v="Nwankwo"/>
    <n v="725"/>
    <x v="0"/>
    <x v="1"/>
    <n v="44"/>
    <n v="5"/>
    <n v="0"/>
    <n v="1"/>
    <n v="1"/>
    <x v="0"/>
    <n v="117356"/>
    <x v="1"/>
    <x v="0"/>
    <x v="0"/>
    <x v="2"/>
    <x v="0"/>
    <x v="0"/>
    <n v="1"/>
    <n v="0"/>
  </r>
  <r>
    <n v="2025"/>
    <n v="15614782"/>
    <s v="Hao"/>
    <n v="526"/>
    <x v="0"/>
    <x v="1"/>
    <n v="36"/>
    <n v="1"/>
    <n v="0"/>
    <n v="1"/>
    <n v="1"/>
    <x v="1"/>
    <n v="160697"/>
    <x v="1"/>
    <x v="0"/>
    <x v="1"/>
    <x v="0"/>
    <x v="0"/>
    <x v="0"/>
    <n v="1"/>
    <n v="0"/>
  </r>
  <r>
    <n v="2025"/>
    <n v="15591047"/>
    <s v="Ma"/>
    <n v="519"/>
    <x v="1"/>
    <x v="0"/>
    <n v="47"/>
    <n v="6"/>
    <n v="157296"/>
    <n v="2"/>
    <n v="0"/>
    <x v="1"/>
    <n v="147278"/>
    <x v="0"/>
    <x v="1"/>
    <x v="1"/>
    <x v="2"/>
    <x v="2"/>
    <x v="1"/>
    <n v="1"/>
    <n v="157296"/>
  </r>
  <r>
    <n v="2025"/>
    <n v="15788291"/>
    <s v="Okwuadigbo"/>
    <n v="713"/>
    <x v="2"/>
    <x v="0"/>
    <n v="38"/>
    <n v="7"/>
    <n v="144606"/>
    <n v="1"/>
    <n v="1"/>
    <x v="0"/>
    <n v="56594"/>
    <x v="0"/>
    <x v="0"/>
    <x v="0"/>
    <x v="2"/>
    <x v="2"/>
    <x v="1"/>
    <n v="1"/>
    <n v="144606"/>
  </r>
  <r>
    <n v="2025"/>
    <n v="15604044"/>
    <s v="Mitchell"/>
    <n v="700"/>
    <x v="0"/>
    <x v="1"/>
    <n v="38"/>
    <n v="8"/>
    <n v="134811"/>
    <n v="1"/>
    <n v="1"/>
    <x v="1"/>
    <n v="1300"/>
    <x v="1"/>
    <x v="0"/>
    <x v="0"/>
    <x v="1"/>
    <x v="2"/>
    <x v="1"/>
    <n v="1"/>
    <n v="0"/>
  </r>
  <r>
    <n v="2025"/>
    <n v="15679587"/>
    <s v="Chan"/>
    <n v="666"/>
    <x v="0"/>
    <x v="0"/>
    <n v="34"/>
    <n v="9"/>
    <n v="115897"/>
    <n v="1"/>
    <n v="1"/>
    <x v="0"/>
    <n v="25095"/>
    <x v="1"/>
    <x v="0"/>
    <x v="0"/>
    <x v="1"/>
    <x v="2"/>
    <x v="1"/>
    <n v="1"/>
    <n v="0"/>
  </r>
  <r>
    <n v="2025"/>
    <n v="15775153"/>
    <s v="Buchi"/>
    <n v="630"/>
    <x v="1"/>
    <x v="1"/>
    <n v="32"/>
    <n v="4"/>
    <n v="82034"/>
    <n v="1"/>
    <n v="0"/>
    <x v="1"/>
    <n v="146326"/>
    <x v="1"/>
    <x v="0"/>
    <x v="0"/>
    <x v="2"/>
    <x v="1"/>
    <x v="0"/>
    <n v="1"/>
    <n v="0"/>
  </r>
  <r>
    <n v="2025"/>
    <n v="15603925"/>
    <s v="Greco"/>
    <n v="779"/>
    <x v="1"/>
    <x v="0"/>
    <n v="26"/>
    <n v="4"/>
    <n v="174318"/>
    <n v="2"/>
    <n v="0"/>
    <x v="0"/>
    <n v="38296"/>
    <x v="1"/>
    <x v="2"/>
    <x v="2"/>
    <x v="2"/>
    <x v="2"/>
    <x v="1"/>
    <n v="1"/>
    <n v="0"/>
  </r>
  <r>
    <n v="2025"/>
    <n v="15680970"/>
    <s v="Lombardi"/>
    <n v="611"/>
    <x v="2"/>
    <x v="0"/>
    <n v="41"/>
    <n v="2"/>
    <n v="114207"/>
    <n v="1"/>
    <n v="1"/>
    <x v="1"/>
    <n v="164062"/>
    <x v="1"/>
    <x v="0"/>
    <x v="0"/>
    <x v="0"/>
    <x v="2"/>
    <x v="1"/>
    <n v="1"/>
    <n v="0"/>
  </r>
  <r>
    <n v="2025"/>
    <n v="15697183"/>
    <s v="Uchenna"/>
    <n v="685"/>
    <x v="1"/>
    <x v="1"/>
    <n v="43"/>
    <n v="9"/>
    <n v="0"/>
    <n v="2"/>
    <n v="1"/>
    <x v="1"/>
    <n v="107811"/>
    <x v="1"/>
    <x v="0"/>
    <x v="0"/>
    <x v="1"/>
    <x v="0"/>
    <x v="0"/>
    <n v="1"/>
    <n v="0"/>
  </r>
  <r>
    <n v="2025"/>
    <n v="15567446"/>
    <s v="Coffman"/>
    <n v="646"/>
    <x v="2"/>
    <x v="1"/>
    <n v="39"/>
    <n v="9"/>
    <n v="111574"/>
    <n v="1"/>
    <n v="1"/>
    <x v="0"/>
    <n v="30839"/>
    <x v="1"/>
    <x v="0"/>
    <x v="0"/>
    <x v="1"/>
    <x v="2"/>
    <x v="1"/>
    <n v="1"/>
    <n v="0"/>
  </r>
  <r>
    <n v="2025"/>
    <n v="15637476"/>
    <s v="Alexandrova"/>
    <n v="683"/>
    <x v="2"/>
    <x v="0"/>
    <n v="57"/>
    <n v="5"/>
    <n v="162449"/>
    <n v="1"/>
    <n v="0"/>
    <x v="1"/>
    <n v="9222"/>
    <x v="0"/>
    <x v="1"/>
    <x v="0"/>
    <x v="2"/>
    <x v="2"/>
    <x v="1"/>
    <n v="1"/>
    <n v="162449"/>
  </r>
  <r>
    <n v="2025"/>
    <n v="15714939"/>
    <s v="Fallaci"/>
    <n v="484"/>
    <x v="2"/>
    <x v="0"/>
    <n v="34"/>
    <n v="4"/>
    <n v="148250"/>
    <n v="1"/>
    <n v="0"/>
    <x v="0"/>
    <n v="33738"/>
    <x v="1"/>
    <x v="0"/>
    <x v="1"/>
    <x v="2"/>
    <x v="2"/>
    <x v="1"/>
    <n v="1"/>
    <n v="0"/>
  </r>
  <r>
    <n v="2025"/>
    <n v="15683503"/>
    <s v="Hudson"/>
    <n v="601"/>
    <x v="0"/>
    <x v="0"/>
    <n v="43"/>
    <n v="8"/>
    <n v="0"/>
    <n v="3"/>
    <n v="0"/>
    <x v="0"/>
    <n v="110916"/>
    <x v="0"/>
    <x v="0"/>
    <x v="0"/>
    <x v="1"/>
    <x v="0"/>
    <x v="0"/>
    <n v="1"/>
    <n v="0"/>
  </r>
  <r>
    <n v="2025"/>
    <n v="15645569"/>
    <s v="Mai"/>
    <n v="762"/>
    <x v="1"/>
    <x v="0"/>
    <n v="26"/>
    <n v="7"/>
    <n v="123709"/>
    <n v="2"/>
    <n v="1"/>
    <x v="0"/>
    <n v="169655"/>
    <x v="1"/>
    <x v="2"/>
    <x v="2"/>
    <x v="2"/>
    <x v="2"/>
    <x v="1"/>
    <n v="1"/>
    <n v="0"/>
  </r>
  <r>
    <n v="2025"/>
    <n v="15782569"/>
    <s v="Stout"/>
    <n v="687"/>
    <x v="0"/>
    <x v="0"/>
    <n v="72"/>
    <n v="9"/>
    <n v="0"/>
    <n v="1"/>
    <n v="0"/>
    <x v="0"/>
    <n v="69829"/>
    <x v="1"/>
    <x v="3"/>
    <x v="0"/>
    <x v="1"/>
    <x v="0"/>
    <x v="0"/>
    <n v="1"/>
    <n v="0"/>
  </r>
  <r>
    <n v="2025"/>
    <n v="15592387"/>
    <s v="Burke"/>
    <n v="566"/>
    <x v="0"/>
    <x v="1"/>
    <n v="30"/>
    <n v="5"/>
    <n v="0"/>
    <n v="1"/>
    <n v="1"/>
    <x v="1"/>
    <n v="54927"/>
    <x v="0"/>
    <x v="0"/>
    <x v="1"/>
    <x v="2"/>
    <x v="0"/>
    <x v="0"/>
    <n v="1"/>
    <n v="0"/>
  </r>
  <r>
    <n v="2025"/>
    <n v="15609286"/>
    <s v="Chadwick"/>
    <n v="702"/>
    <x v="0"/>
    <x v="1"/>
    <n v="37"/>
    <n v="10"/>
    <n v="150526"/>
    <n v="1"/>
    <n v="1"/>
    <x v="0"/>
    <n v="94728"/>
    <x v="1"/>
    <x v="0"/>
    <x v="0"/>
    <x v="1"/>
    <x v="2"/>
    <x v="1"/>
    <n v="1"/>
    <n v="0"/>
  </r>
  <r>
    <n v="2025"/>
    <n v="15814035"/>
    <s v="Lawrence"/>
    <n v="601"/>
    <x v="0"/>
    <x v="1"/>
    <n v="29"/>
    <n v="9"/>
    <n v="0"/>
    <n v="1"/>
    <n v="1"/>
    <x v="0"/>
    <n v="80393"/>
    <x v="1"/>
    <x v="2"/>
    <x v="0"/>
    <x v="1"/>
    <x v="0"/>
    <x v="0"/>
    <n v="1"/>
    <n v="0"/>
  </r>
  <r>
    <n v="2025"/>
    <n v="15661249"/>
    <s v="Bellucci"/>
    <n v="699"/>
    <x v="0"/>
    <x v="1"/>
    <n v="53"/>
    <n v="4"/>
    <n v="0"/>
    <n v="2"/>
    <n v="0"/>
    <x v="0"/>
    <n v="111308"/>
    <x v="1"/>
    <x v="1"/>
    <x v="0"/>
    <x v="2"/>
    <x v="0"/>
    <x v="0"/>
    <n v="1"/>
    <n v="0"/>
  </r>
  <r>
    <n v="2025"/>
    <n v="15629117"/>
    <s v="Harper"/>
    <n v="584"/>
    <x v="0"/>
    <x v="1"/>
    <n v="28"/>
    <n v="10"/>
    <n v="0"/>
    <n v="2"/>
    <n v="1"/>
    <x v="1"/>
    <n v="19834"/>
    <x v="1"/>
    <x v="2"/>
    <x v="1"/>
    <x v="1"/>
    <x v="0"/>
    <x v="0"/>
    <n v="1"/>
    <n v="0"/>
  </r>
  <r>
    <n v="2025"/>
    <n v="15607170"/>
    <s v="Boyle"/>
    <n v="699"/>
    <x v="0"/>
    <x v="1"/>
    <n v="35"/>
    <n v="5"/>
    <n v="0"/>
    <n v="2"/>
    <n v="1"/>
    <x v="0"/>
    <n v="78397"/>
    <x v="1"/>
    <x v="0"/>
    <x v="0"/>
    <x v="2"/>
    <x v="0"/>
    <x v="0"/>
    <n v="1"/>
    <n v="0"/>
  </r>
  <r>
    <n v="2025"/>
    <n v="15586585"/>
    <s v="Duncan"/>
    <n v="698"/>
    <x v="2"/>
    <x v="0"/>
    <n v="51"/>
    <n v="2"/>
    <n v="111019"/>
    <n v="1"/>
    <n v="1"/>
    <x v="1"/>
    <n v="86410"/>
    <x v="1"/>
    <x v="1"/>
    <x v="0"/>
    <x v="0"/>
    <x v="2"/>
    <x v="1"/>
    <n v="1"/>
    <n v="0"/>
  </r>
  <r>
    <n v="2025"/>
    <n v="15686611"/>
    <s v="Moss"/>
    <n v="495"/>
    <x v="0"/>
    <x v="1"/>
    <n v="30"/>
    <n v="10"/>
    <n v="129756"/>
    <n v="1"/>
    <n v="0"/>
    <x v="1"/>
    <n v="172750"/>
    <x v="1"/>
    <x v="0"/>
    <x v="1"/>
    <x v="1"/>
    <x v="2"/>
    <x v="1"/>
    <n v="1"/>
    <n v="0"/>
  </r>
  <r>
    <n v="2025"/>
    <n v="15603203"/>
    <s v="Avdeyeva"/>
    <n v="650"/>
    <x v="0"/>
    <x v="0"/>
    <n v="27"/>
    <n v="6"/>
    <n v="0"/>
    <n v="2"/>
    <n v="1"/>
    <x v="1"/>
    <n v="1002"/>
    <x v="1"/>
    <x v="2"/>
    <x v="0"/>
    <x v="2"/>
    <x v="0"/>
    <x v="0"/>
    <n v="1"/>
    <n v="0"/>
  </r>
  <r>
    <n v="2025"/>
    <n v="15619857"/>
    <s v="Crawford"/>
    <n v="605"/>
    <x v="0"/>
    <x v="0"/>
    <n v="64"/>
    <n v="2"/>
    <n v="129556"/>
    <n v="1"/>
    <n v="1"/>
    <x v="0"/>
    <n v="13602"/>
    <x v="1"/>
    <x v="3"/>
    <x v="0"/>
    <x v="0"/>
    <x v="2"/>
    <x v="1"/>
    <n v="1"/>
    <n v="0"/>
  </r>
  <r>
    <n v="2025"/>
    <n v="15805062"/>
    <s v="Lynton"/>
    <n v="667"/>
    <x v="1"/>
    <x v="1"/>
    <n v="38"/>
    <n v="1"/>
    <n v="87202"/>
    <n v="1"/>
    <n v="1"/>
    <x v="0"/>
    <n v="77867"/>
    <x v="1"/>
    <x v="0"/>
    <x v="0"/>
    <x v="0"/>
    <x v="1"/>
    <x v="0"/>
    <n v="1"/>
    <n v="0"/>
  </r>
  <r>
    <n v="2025"/>
    <n v="15660271"/>
    <s v="Duncan"/>
    <n v="688"/>
    <x v="2"/>
    <x v="1"/>
    <n v="26"/>
    <n v="8"/>
    <n v="146133"/>
    <n v="1"/>
    <n v="1"/>
    <x v="0"/>
    <n v="175297"/>
    <x v="1"/>
    <x v="2"/>
    <x v="0"/>
    <x v="1"/>
    <x v="2"/>
    <x v="1"/>
    <n v="1"/>
    <n v="0"/>
  </r>
  <r>
    <n v="2025"/>
    <n v="15745295"/>
    <s v="Gether"/>
    <n v="727"/>
    <x v="1"/>
    <x v="0"/>
    <n v="31"/>
    <n v="0"/>
    <n v="0"/>
    <n v="1"/>
    <n v="1"/>
    <x v="1"/>
    <n v="121751"/>
    <x v="0"/>
    <x v="0"/>
    <x v="0"/>
    <x v="0"/>
    <x v="0"/>
    <x v="0"/>
    <n v="1"/>
    <n v="0"/>
  </r>
  <r>
    <n v="2025"/>
    <n v="15719352"/>
    <s v="Davidson"/>
    <n v="754"/>
    <x v="1"/>
    <x v="1"/>
    <n v="39"/>
    <n v="6"/>
    <n v="170185"/>
    <n v="2"/>
    <n v="1"/>
    <x v="1"/>
    <n v="89593"/>
    <x v="1"/>
    <x v="0"/>
    <x v="2"/>
    <x v="2"/>
    <x v="2"/>
    <x v="1"/>
    <n v="1"/>
    <n v="0"/>
  </r>
  <r>
    <n v="2025"/>
    <n v="15766575"/>
    <s v="Larionova"/>
    <n v="612"/>
    <x v="2"/>
    <x v="0"/>
    <n v="62"/>
    <n v="8"/>
    <n v="140745"/>
    <n v="1"/>
    <n v="1"/>
    <x v="1"/>
    <n v="193438"/>
    <x v="0"/>
    <x v="3"/>
    <x v="0"/>
    <x v="1"/>
    <x v="2"/>
    <x v="1"/>
    <n v="1"/>
    <n v="140745"/>
  </r>
  <r>
    <n v="2025"/>
    <n v="15594594"/>
    <s v="Loggia"/>
    <n v="546"/>
    <x v="1"/>
    <x v="1"/>
    <n v="42"/>
    <n v="7"/>
    <n v="139071"/>
    <n v="1"/>
    <n v="1"/>
    <x v="0"/>
    <n v="86945"/>
    <x v="1"/>
    <x v="0"/>
    <x v="1"/>
    <x v="2"/>
    <x v="2"/>
    <x v="1"/>
    <n v="1"/>
    <n v="0"/>
  </r>
  <r>
    <n v="2025"/>
    <n v="15646161"/>
    <s v="Steinhoff"/>
    <n v="673"/>
    <x v="1"/>
    <x v="0"/>
    <n v="37"/>
    <n v="8"/>
    <n v="0"/>
    <n v="2"/>
    <n v="1"/>
    <x v="0"/>
    <n v="183319"/>
    <x v="1"/>
    <x v="0"/>
    <x v="0"/>
    <x v="1"/>
    <x v="0"/>
    <x v="0"/>
    <n v="1"/>
    <n v="0"/>
  </r>
  <r>
    <n v="2025"/>
    <n v="15682585"/>
    <s v="Guerra"/>
    <n v="593"/>
    <x v="0"/>
    <x v="1"/>
    <n v="35"/>
    <n v="9"/>
    <n v="114193"/>
    <n v="1"/>
    <n v="1"/>
    <x v="1"/>
    <n v="71154"/>
    <x v="1"/>
    <x v="0"/>
    <x v="1"/>
    <x v="1"/>
    <x v="2"/>
    <x v="1"/>
    <n v="1"/>
    <n v="0"/>
  </r>
  <r>
    <n v="2025"/>
    <n v="15603134"/>
    <s v="Pai"/>
    <n v="656"/>
    <x v="1"/>
    <x v="0"/>
    <n v="40"/>
    <n v="10"/>
    <n v="167878"/>
    <n v="1"/>
    <n v="0"/>
    <x v="0"/>
    <n v="151887"/>
    <x v="1"/>
    <x v="0"/>
    <x v="0"/>
    <x v="1"/>
    <x v="2"/>
    <x v="1"/>
    <n v="1"/>
    <n v="0"/>
  </r>
  <r>
    <n v="2025"/>
    <n v="15636444"/>
    <s v="Craig"/>
    <n v="535"/>
    <x v="2"/>
    <x v="0"/>
    <n v="53"/>
    <n v="5"/>
    <n v="141617"/>
    <n v="2"/>
    <n v="1"/>
    <x v="0"/>
    <n v="75889"/>
    <x v="1"/>
    <x v="1"/>
    <x v="1"/>
    <x v="2"/>
    <x v="2"/>
    <x v="1"/>
    <n v="1"/>
    <n v="0"/>
  </r>
  <r>
    <n v="2025"/>
    <n v="15773456"/>
    <s v="Lazareva"/>
    <n v="678"/>
    <x v="2"/>
    <x v="1"/>
    <n v="36"/>
    <n v="3"/>
    <n v="145748"/>
    <n v="2"/>
    <n v="0"/>
    <x v="0"/>
    <n v="89567"/>
    <x v="1"/>
    <x v="0"/>
    <x v="0"/>
    <x v="0"/>
    <x v="2"/>
    <x v="1"/>
    <n v="1"/>
    <n v="0"/>
  </r>
  <r>
    <n v="2025"/>
    <n v="15745307"/>
    <s v="Ch'iu"/>
    <n v="477"/>
    <x v="1"/>
    <x v="0"/>
    <n v="48"/>
    <n v="2"/>
    <n v="129121"/>
    <n v="1"/>
    <n v="0"/>
    <x v="0"/>
    <n v="26476"/>
    <x v="1"/>
    <x v="1"/>
    <x v="1"/>
    <x v="0"/>
    <x v="2"/>
    <x v="1"/>
    <n v="1"/>
    <n v="0"/>
  </r>
  <r>
    <n v="2025"/>
    <n v="15604119"/>
    <s v="Alderete"/>
    <n v="850"/>
    <x v="1"/>
    <x v="1"/>
    <n v="35"/>
    <n v="7"/>
    <n v="110350"/>
    <n v="1"/>
    <n v="0"/>
    <x v="1"/>
    <n v="126356"/>
    <x v="1"/>
    <x v="0"/>
    <x v="2"/>
    <x v="2"/>
    <x v="2"/>
    <x v="1"/>
    <n v="1"/>
    <n v="0"/>
  </r>
  <r>
    <n v="2025"/>
    <n v="15626900"/>
    <s v="Kung"/>
    <n v="427"/>
    <x v="0"/>
    <x v="1"/>
    <n v="29"/>
    <n v="1"/>
    <n v="141326"/>
    <n v="1"/>
    <n v="1"/>
    <x v="0"/>
    <n v="93839"/>
    <x v="1"/>
    <x v="2"/>
    <x v="1"/>
    <x v="0"/>
    <x v="2"/>
    <x v="1"/>
    <n v="1"/>
    <n v="0"/>
  </r>
  <r>
    <n v="2025"/>
    <n v="15605447"/>
    <s v="Palermo"/>
    <n v="752"/>
    <x v="0"/>
    <x v="1"/>
    <n v="49"/>
    <n v="2"/>
    <n v="78654"/>
    <n v="1"/>
    <n v="1"/>
    <x v="1"/>
    <n v="7699"/>
    <x v="1"/>
    <x v="1"/>
    <x v="2"/>
    <x v="0"/>
    <x v="1"/>
    <x v="0"/>
    <n v="1"/>
    <n v="0"/>
  </r>
  <r>
    <n v="2025"/>
    <n v="15589030"/>
    <s v="Ts'ai"/>
    <n v="649"/>
    <x v="0"/>
    <x v="1"/>
    <n v="47"/>
    <n v="1"/>
    <n v="0"/>
    <n v="2"/>
    <n v="1"/>
    <x v="0"/>
    <n v="145594"/>
    <x v="1"/>
    <x v="1"/>
    <x v="0"/>
    <x v="0"/>
    <x v="0"/>
    <x v="0"/>
    <n v="1"/>
    <n v="0"/>
  </r>
  <r>
    <n v="2025"/>
    <n v="15692463"/>
    <s v="Rahman"/>
    <n v="799"/>
    <x v="1"/>
    <x v="0"/>
    <n v="28"/>
    <n v="3"/>
    <n v="142254"/>
    <n v="1"/>
    <n v="1"/>
    <x v="1"/>
    <n v="45043"/>
    <x v="1"/>
    <x v="2"/>
    <x v="2"/>
    <x v="0"/>
    <x v="2"/>
    <x v="1"/>
    <n v="1"/>
    <n v="0"/>
  </r>
  <r>
    <n v="2025"/>
    <n v="15712403"/>
    <s v="McMillan"/>
    <n v="589"/>
    <x v="0"/>
    <x v="0"/>
    <n v="61"/>
    <n v="1"/>
    <n v="0"/>
    <n v="1"/>
    <n v="1"/>
    <x v="1"/>
    <n v="61109"/>
    <x v="0"/>
    <x v="3"/>
    <x v="1"/>
    <x v="0"/>
    <x v="0"/>
    <x v="0"/>
    <n v="1"/>
    <n v="0"/>
  </r>
  <r>
    <n v="2025"/>
    <n v="15811762"/>
    <s v="Pickering"/>
    <n v="583"/>
    <x v="2"/>
    <x v="0"/>
    <n v="54"/>
    <n v="6"/>
    <n v="115989"/>
    <n v="1"/>
    <n v="1"/>
    <x v="1"/>
    <n v="57554"/>
    <x v="0"/>
    <x v="1"/>
    <x v="1"/>
    <x v="2"/>
    <x v="2"/>
    <x v="1"/>
    <n v="1"/>
    <n v="115989"/>
  </r>
  <r>
    <n v="2025"/>
    <n v="15718673"/>
    <s v="Mirams"/>
    <n v="839"/>
    <x v="1"/>
    <x v="0"/>
    <n v="33"/>
    <n v="10"/>
    <n v="75592"/>
    <n v="1"/>
    <n v="1"/>
    <x v="1"/>
    <n v="62674"/>
    <x v="1"/>
    <x v="0"/>
    <x v="2"/>
    <x v="1"/>
    <x v="1"/>
    <x v="0"/>
    <n v="1"/>
    <n v="0"/>
  </r>
  <r>
    <n v="2025"/>
    <n v="15724282"/>
    <s v="Tsao"/>
    <n v="540"/>
    <x v="2"/>
    <x v="1"/>
    <n v="44"/>
    <n v="3"/>
    <n v="164113"/>
    <n v="2"/>
    <n v="1"/>
    <x v="0"/>
    <n v="12121"/>
    <x v="1"/>
    <x v="0"/>
    <x v="1"/>
    <x v="0"/>
    <x v="2"/>
    <x v="1"/>
    <n v="1"/>
    <n v="0"/>
  </r>
  <r>
    <n v="2025"/>
    <n v="15738181"/>
    <s v="Douglas"/>
    <n v="850"/>
    <x v="0"/>
    <x v="1"/>
    <n v="31"/>
    <n v="6"/>
    <n v="67996"/>
    <n v="2"/>
    <n v="0"/>
    <x v="1"/>
    <n v="50130"/>
    <x v="0"/>
    <x v="0"/>
    <x v="2"/>
    <x v="2"/>
    <x v="1"/>
    <x v="0"/>
    <n v="1"/>
    <n v="67996"/>
  </r>
  <r>
    <n v="2025"/>
    <n v="15633648"/>
    <s v="Jideofor"/>
    <n v="696"/>
    <x v="1"/>
    <x v="0"/>
    <n v="51"/>
    <n v="5"/>
    <n v="0"/>
    <n v="2"/>
    <n v="1"/>
    <x v="1"/>
    <n v="55022"/>
    <x v="1"/>
    <x v="1"/>
    <x v="0"/>
    <x v="2"/>
    <x v="0"/>
    <x v="0"/>
    <n v="1"/>
    <n v="0"/>
  </r>
  <r>
    <n v="2025"/>
    <n v="15603323"/>
    <s v="Bell"/>
    <n v="660"/>
    <x v="1"/>
    <x v="0"/>
    <n v="33"/>
    <n v="1"/>
    <n v="0"/>
    <n v="2"/>
    <n v="0"/>
    <x v="1"/>
    <n v="117835"/>
    <x v="1"/>
    <x v="0"/>
    <x v="0"/>
    <x v="0"/>
    <x v="0"/>
    <x v="0"/>
    <n v="1"/>
    <n v="0"/>
  </r>
  <r>
    <n v="2025"/>
    <n v="15583725"/>
    <s v="Mairinger"/>
    <n v="682"/>
    <x v="0"/>
    <x v="1"/>
    <n v="48"/>
    <n v="1"/>
    <n v="138778"/>
    <n v="1"/>
    <n v="0"/>
    <x v="0"/>
    <n v="168840"/>
    <x v="1"/>
    <x v="1"/>
    <x v="0"/>
    <x v="0"/>
    <x v="2"/>
    <x v="1"/>
    <n v="1"/>
    <n v="0"/>
  </r>
  <r>
    <n v="2025"/>
    <n v="15588350"/>
    <s v="McIntyre"/>
    <n v="744"/>
    <x v="0"/>
    <x v="0"/>
    <n v="43"/>
    <n v="10"/>
    <n v="147832"/>
    <n v="1"/>
    <n v="0"/>
    <x v="0"/>
    <n v="24234"/>
    <x v="1"/>
    <x v="0"/>
    <x v="0"/>
    <x v="1"/>
    <x v="2"/>
    <x v="1"/>
    <n v="1"/>
    <n v="0"/>
  </r>
  <r>
    <n v="2025"/>
    <n v="15798398"/>
    <s v="Pagnotto"/>
    <n v="785"/>
    <x v="0"/>
    <x v="0"/>
    <n v="36"/>
    <n v="4"/>
    <n v="135438"/>
    <n v="1"/>
    <n v="0"/>
    <x v="1"/>
    <n v="190627"/>
    <x v="1"/>
    <x v="0"/>
    <x v="2"/>
    <x v="2"/>
    <x v="2"/>
    <x v="1"/>
    <n v="1"/>
    <n v="0"/>
  </r>
  <r>
    <n v="2025"/>
    <n v="15784844"/>
    <s v="K'ung"/>
    <n v="752"/>
    <x v="1"/>
    <x v="1"/>
    <n v="48"/>
    <n v="5"/>
    <n v="116060"/>
    <n v="1"/>
    <n v="1"/>
    <x v="1"/>
    <n v="156618"/>
    <x v="0"/>
    <x v="1"/>
    <x v="2"/>
    <x v="2"/>
    <x v="2"/>
    <x v="1"/>
    <n v="1"/>
    <n v="116060"/>
  </r>
  <r>
    <n v="2025"/>
    <n v="15580684"/>
    <s v="Feng"/>
    <n v="706"/>
    <x v="0"/>
    <x v="0"/>
    <n v="29"/>
    <n v="5"/>
    <n v="112565"/>
    <n v="1"/>
    <n v="1"/>
    <x v="1"/>
    <n v="42334"/>
    <x v="1"/>
    <x v="2"/>
    <x v="0"/>
    <x v="2"/>
    <x v="2"/>
    <x v="1"/>
    <n v="1"/>
    <n v="0"/>
  </r>
  <r>
    <n v="2025"/>
    <n v="15809663"/>
    <s v="Donaldson"/>
    <n v="583"/>
    <x v="0"/>
    <x v="0"/>
    <n v="27"/>
    <n v="1"/>
    <n v="125407"/>
    <n v="1"/>
    <n v="1"/>
    <x v="0"/>
    <n v="110784"/>
    <x v="1"/>
    <x v="2"/>
    <x v="1"/>
    <x v="0"/>
    <x v="2"/>
    <x v="1"/>
    <n v="1"/>
    <n v="0"/>
  </r>
  <r>
    <n v="2025"/>
    <n v="15640078"/>
    <s v="Chambers"/>
    <n v="660"/>
    <x v="2"/>
    <x v="0"/>
    <n v="39"/>
    <n v="5"/>
    <n v="135135"/>
    <n v="1"/>
    <n v="1"/>
    <x v="1"/>
    <n v="173683"/>
    <x v="0"/>
    <x v="0"/>
    <x v="0"/>
    <x v="2"/>
    <x v="2"/>
    <x v="1"/>
    <n v="1"/>
    <n v="135135"/>
  </r>
  <r>
    <n v="2025"/>
    <n v="15698786"/>
    <s v="Marcelo"/>
    <n v="819"/>
    <x v="0"/>
    <x v="0"/>
    <n v="39"/>
    <n v="9"/>
    <n v="133103"/>
    <n v="1"/>
    <n v="1"/>
    <x v="1"/>
    <n v="27046"/>
    <x v="0"/>
    <x v="0"/>
    <x v="2"/>
    <x v="1"/>
    <x v="2"/>
    <x v="1"/>
    <n v="1"/>
    <n v="133103"/>
  </r>
  <r>
    <n v="2025"/>
    <n v="15569807"/>
    <s v="Ejimofor"/>
    <n v="673"/>
    <x v="0"/>
    <x v="0"/>
    <n v="34"/>
    <n v="8"/>
    <n v="42157"/>
    <n v="1"/>
    <n v="1"/>
    <x v="1"/>
    <n v="20599"/>
    <x v="0"/>
    <x v="0"/>
    <x v="0"/>
    <x v="1"/>
    <x v="1"/>
    <x v="0"/>
    <n v="1"/>
    <n v="42157"/>
  </r>
  <r>
    <n v="2025"/>
    <n v="15730830"/>
    <s v="Dale"/>
    <n v="752"/>
    <x v="0"/>
    <x v="0"/>
    <n v="30"/>
    <n v="3"/>
    <n v="0"/>
    <n v="2"/>
    <n v="1"/>
    <x v="0"/>
    <n v="104991"/>
    <x v="1"/>
    <x v="0"/>
    <x v="2"/>
    <x v="0"/>
    <x v="0"/>
    <x v="0"/>
    <n v="1"/>
    <n v="0"/>
  </r>
  <r>
    <n v="2025"/>
    <n v="15805112"/>
    <s v="Pokrovsky"/>
    <n v="578"/>
    <x v="0"/>
    <x v="1"/>
    <n v="38"/>
    <n v="7"/>
    <n v="82259"/>
    <n v="1"/>
    <n v="1"/>
    <x v="1"/>
    <n v="8997"/>
    <x v="1"/>
    <x v="0"/>
    <x v="1"/>
    <x v="2"/>
    <x v="1"/>
    <x v="0"/>
    <n v="1"/>
    <n v="0"/>
  </r>
  <r>
    <n v="2025"/>
    <n v="15633064"/>
    <s v="Stonebraker"/>
    <n v="438"/>
    <x v="0"/>
    <x v="0"/>
    <n v="36"/>
    <n v="4"/>
    <n v="0"/>
    <n v="2"/>
    <n v="1"/>
    <x v="1"/>
    <n v="64420"/>
    <x v="1"/>
    <x v="0"/>
    <x v="1"/>
    <x v="2"/>
    <x v="0"/>
    <x v="0"/>
    <n v="1"/>
    <n v="0"/>
  </r>
  <r>
    <n v="2025"/>
    <n v="15703119"/>
    <s v="Liang"/>
    <n v="652"/>
    <x v="0"/>
    <x v="1"/>
    <n v="38"/>
    <n v="6"/>
    <n v="0"/>
    <n v="2"/>
    <n v="1"/>
    <x v="0"/>
    <n v="145700"/>
    <x v="1"/>
    <x v="0"/>
    <x v="0"/>
    <x v="2"/>
    <x v="0"/>
    <x v="0"/>
    <n v="1"/>
    <n v="0"/>
  </r>
  <r>
    <n v="2025"/>
    <n v="15730447"/>
    <s v="Anderson"/>
    <n v="629"/>
    <x v="0"/>
    <x v="0"/>
    <n v="49"/>
    <n v="4"/>
    <n v="0"/>
    <n v="2"/>
    <n v="1"/>
    <x v="0"/>
    <n v="196335"/>
    <x v="1"/>
    <x v="1"/>
    <x v="0"/>
    <x v="2"/>
    <x v="0"/>
    <x v="0"/>
    <n v="1"/>
    <n v="0"/>
  </r>
  <r>
    <n v="2025"/>
    <n v="15813850"/>
    <s v="Christian"/>
    <n v="720"/>
    <x v="0"/>
    <x v="1"/>
    <n v="52"/>
    <n v="7"/>
    <n v="0"/>
    <n v="1"/>
    <n v="1"/>
    <x v="0"/>
    <n v="14781"/>
    <x v="1"/>
    <x v="1"/>
    <x v="0"/>
    <x v="2"/>
    <x v="0"/>
    <x v="0"/>
    <n v="1"/>
    <n v="0"/>
  </r>
  <r>
    <n v="2025"/>
    <n v="15711889"/>
    <s v="Mao"/>
    <n v="668"/>
    <x v="0"/>
    <x v="1"/>
    <n v="42"/>
    <n v="3"/>
    <n v="150461"/>
    <n v="1"/>
    <n v="1"/>
    <x v="1"/>
    <n v="108139"/>
    <x v="1"/>
    <x v="0"/>
    <x v="0"/>
    <x v="0"/>
    <x v="2"/>
    <x v="1"/>
    <n v="1"/>
    <n v="0"/>
  </r>
  <r>
    <n v="2025"/>
    <n v="15664610"/>
    <s v="Campbell"/>
    <n v="459"/>
    <x v="2"/>
    <x v="1"/>
    <n v="48"/>
    <n v="4"/>
    <n v="133995"/>
    <n v="1"/>
    <n v="1"/>
    <x v="0"/>
    <n v="19287"/>
    <x v="0"/>
    <x v="1"/>
    <x v="1"/>
    <x v="2"/>
    <x v="2"/>
    <x v="1"/>
    <n v="1"/>
    <n v="133995"/>
  </r>
  <r>
    <n v="2025"/>
    <n v="15751710"/>
    <s v="Ginikanwa"/>
    <n v="729"/>
    <x v="1"/>
    <x v="1"/>
    <n v="31"/>
    <n v="8"/>
    <n v="164871"/>
    <n v="2"/>
    <n v="1"/>
    <x v="0"/>
    <n v="9567"/>
    <x v="1"/>
    <x v="0"/>
    <x v="0"/>
    <x v="1"/>
    <x v="2"/>
    <x v="1"/>
    <n v="1"/>
    <n v="0"/>
  </r>
  <r>
    <n v="2025"/>
    <n v="15692926"/>
    <s v="Toscani"/>
    <n v="498"/>
    <x v="2"/>
    <x v="1"/>
    <n v="25"/>
    <n v="8"/>
    <n v="121703"/>
    <n v="1"/>
    <n v="1"/>
    <x v="0"/>
    <n v="132210"/>
    <x v="1"/>
    <x v="2"/>
    <x v="1"/>
    <x v="1"/>
    <x v="2"/>
    <x v="1"/>
    <n v="1"/>
    <n v="0"/>
  </r>
  <r>
    <n v="2025"/>
    <n v="15813741"/>
    <s v="Nnachetam"/>
    <n v="549"/>
    <x v="1"/>
    <x v="1"/>
    <n v="25"/>
    <n v="6"/>
    <n v="193858"/>
    <n v="1"/>
    <n v="0"/>
    <x v="0"/>
    <n v="21600"/>
    <x v="1"/>
    <x v="2"/>
    <x v="1"/>
    <x v="2"/>
    <x v="2"/>
    <x v="1"/>
    <n v="1"/>
    <n v="0"/>
  </r>
  <r>
    <n v="2025"/>
    <n v="15698474"/>
    <s v="Sagese"/>
    <n v="601"/>
    <x v="2"/>
    <x v="0"/>
    <n v="54"/>
    <n v="1"/>
    <n v="131040"/>
    <n v="2"/>
    <n v="1"/>
    <x v="0"/>
    <n v="199662"/>
    <x v="1"/>
    <x v="1"/>
    <x v="0"/>
    <x v="0"/>
    <x v="2"/>
    <x v="1"/>
    <n v="1"/>
    <n v="0"/>
  </r>
  <r>
    <n v="2025"/>
    <n v="15568595"/>
    <s v="Fleming"/>
    <n v="544"/>
    <x v="0"/>
    <x v="1"/>
    <n v="64"/>
    <n v="9"/>
    <n v="113829"/>
    <n v="1"/>
    <n v="1"/>
    <x v="0"/>
    <n v="124341"/>
    <x v="1"/>
    <x v="3"/>
    <x v="1"/>
    <x v="1"/>
    <x v="2"/>
    <x v="1"/>
    <n v="1"/>
    <n v="0"/>
  </r>
  <r>
    <n v="2025"/>
    <n v="15603065"/>
    <s v="Grubb"/>
    <n v="751"/>
    <x v="0"/>
    <x v="0"/>
    <n v="30"/>
    <n v="6"/>
    <n v="0"/>
    <n v="2"/>
    <n v="1"/>
    <x v="1"/>
    <n v="15766"/>
    <x v="1"/>
    <x v="0"/>
    <x v="2"/>
    <x v="2"/>
    <x v="0"/>
    <x v="0"/>
    <n v="1"/>
    <n v="0"/>
  </r>
  <r>
    <n v="2025"/>
    <n v="15592937"/>
    <s v="Napolitani"/>
    <n v="632"/>
    <x v="2"/>
    <x v="0"/>
    <n v="41"/>
    <n v="3"/>
    <n v="81877"/>
    <n v="1"/>
    <n v="1"/>
    <x v="0"/>
    <n v="33642"/>
    <x v="1"/>
    <x v="0"/>
    <x v="0"/>
    <x v="0"/>
    <x v="1"/>
    <x v="0"/>
    <n v="1"/>
    <n v="0"/>
  </r>
  <r>
    <n v="2025"/>
    <n v="15699637"/>
    <s v="Anenechi"/>
    <n v="694"/>
    <x v="1"/>
    <x v="1"/>
    <n v="57"/>
    <n v="8"/>
    <n v="116326"/>
    <n v="1"/>
    <n v="1"/>
    <x v="0"/>
    <n v="117705"/>
    <x v="1"/>
    <x v="1"/>
    <x v="0"/>
    <x v="1"/>
    <x v="2"/>
    <x v="1"/>
    <n v="1"/>
    <n v="0"/>
  </r>
  <r>
    <n v="2025"/>
    <n v="15667215"/>
    <s v="Chandler"/>
    <n v="678"/>
    <x v="0"/>
    <x v="1"/>
    <n v="31"/>
    <n v="2"/>
    <n v="0"/>
    <n v="2"/>
    <n v="1"/>
    <x v="0"/>
    <n v="58803"/>
    <x v="1"/>
    <x v="0"/>
    <x v="0"/>
    <x v="0"/>
    <x v="0"/>
    <x v="0"/>
    <n v="1"/>
    <n v="0"/>
  </r>
  <r>
    <n v="2025"/>
    <n v="15788659"/>
    <s v="Howells"/>
    <n v="695"/>
    <x v="0"/>
    <x v="1"/>
    <n v="46"/>
    <n v="4"/>
    <n v="0"/>
    <n v="2"/>
    <n v="1"/>
    <x v="0"/>
    <n v="137537"/>
    <x v="1"/>
    <x v="1"/>
    <x v="0"/>
    <x v="2"/>
    <x v="0"/>
    <x v="0"/>
    <n v="1"/>
    <n v="0"/>
  </r>
  <r>
    <n v="2025"/>
    <n v="15763218"/>
    <s v="Akeroyd"/>
    <n v="661"/>
    <x v="0"/>
    <x v="0"/>
    <n v="41"/>
    <n v="1"/>
    <n v="0"/>
    <n v="2"/>
    <n v="0"/>
    <x v="0"/>
    <n v="131301"/>
    <x v="1"/>
    <x v="0"/>
    <x v="0"/>
    <x v="0"/>
    <x v="0"/>
    <x v="0"/>
    <n v="1"/>
    <n v="0"/>
  </r>
  <r>
    <n v="2025"/>
    <n v="15645772"/>
    <s v="Onwumelu"/>
    <n v="661"/>
    <x v="0"/>
    <x v="1"/>
    <n v="33"/>
    <n v="9"/>
    <n v="0"/>
    <n v="2"/>
    <n v="1"/>
    <x v="0"/>
    <n v="84175"/>
    <x v="1"/>
    <x v="0"/>
    <x v="0"/>
    <x v="1"/>
    <x v="0"/>
    <x v="0"/>
    <n v="1"/>
    <n v="0"/>
  </r>
  <r>
    <n v="2025"/>
    <n v="15725511"/>
    <s v="Wallace"/>
    <n v="559"/>
    <x v="0"/>
    <x v="0"/>
    <n v="31"/>
    <n v="3"/>
    <n v="127071"/>
    <n v="1"/>
    <n v="0"/>
    <x v="0"/>
    <n v="160942"/>
    <x v="1"/>
    <x v="0"/>
    <x v="1"/>
    <x v="0"/>
    <x v="2"/>
    <x v="1"/>
    <n v="1"/>
    <n v="0"/>
  </r>
  <r>
    <n v="2025"/>
    <n v="15575024"/>
    <s v="Uwaezuoke"/>
    <n v="503"/>
    <x v="0"/>
    <x v="1"/>
    <n v="29"/>
    <n v="3"/>
    <n v="0"/>
    <n v="2"/>
    <n v="1"/>
    <x v="0"/>
    <n v="143955"/>
    <x v="1"/>
    <x v="2"/>
    <x v="1"/>
    <x v="0"/>
    <x v="0"/>
    <x v="0"/>
    <n v="1"/>
    <n v="0"/>
  </r>
  <r>
    <n v="2025"/>
    <n v="15640825"/>
    <s v="Loyau"/>
    <n v="695"/>
    <x v="1"/>
    <x v="1"/>
    <n v="46"/>
    <n v="3"/>
    <n v="122550"/>
    <n v="1"/>
    <n v="1"/>
    <x v="0"/>
    <n v="56298"/>
    <x v="1"/>
    <x v="1"/>
    <x v="0"/>
    <x v="0"/>
    <x v="2"/>
    <x v="1"/>
    <n v="1"/>
    <n v="0"/>
  </r>
  <r>
    <n v="2025"/>
    <n v="15662397"/>
    <s v="Small"/>
    <n v="640"/>
    <x v="0"/>
    <x v="0"/>
    <n v="42"/>
    <n v="5"/>
    <n v="176099"/>
    <n v="1"/>
    <n v="1"/>
    <x v="0"/>
    <n v="8405"/>
    <x v="1"/>
    <x v="0"/>
    <x v="0"/>
    <x v="2"/>
    <x v="2"/>
    <x v="1"/>
    <n v="1"/>
    <n v="0"/>
  </r>
  <r>
    <n v="2025"/>
    <n v="15576368"/>
    <s v="Bledsoe"/>
    <n v="624"/>
    <x v="2"/>
    <x v="0"/>
    <n v="48"/>
    <n v="3"/>
    <n v="122388"/>
    <n v="2"/>
    <n v="0"/>
    <x v="1"/>
    <n v="30020"/>
    <x v="1"/>
    <x v="1"/>
    <x v="0"/>
    <x v="0"/>
    <x v="2"/>
    <x v="1"/>
    <n v="1"/>
    <n v="0"/>
  </r>
  <r>
    <n v="2025"/>
    <n v="15674991"/>
    <s v="Kao"/>
    <n v="667"/>
    <x v="0"/>
    <x v="1"/>
    <n v="42"/>
    <n v="9"/>
    <n v="0"/>
    <n v="2"/>
    <n v="0"/>
    <x v="0"/>
    <n v="58137"/>
    <x v="1"/>
    <x v="0"/>
    <x v="0"/>
    <x v="1"/>
    <x v="0"/>
    <x v="0"/>
    <n v="1"/>
    <n v="0"/>
  </r>
  <r>
    <n v="2025"/>
    <n v="15721024"/>
    <s v="Wickens"/>
    <n v="642"/>
    <x v="0"/>
    <x v="1"/>
    <n v="26"/>
    <n v="0"/>
    <n v="0"/>
    <n v="1"/>
    <n v="0"/>
    <x v="1"/>
    <n v="47473"/>
    <x v="1"/>
    <x v="2"/>
    <x v="0"/>
    <x v="0"/>
    <x v="0"/>
    <x v="0"/>
    <n v="1"/>
    <n v="0"/>
  </r>
  <r>
    <n v="2025"/>
    <n v="15745621"/>
    <s v="Wertheim"/>
    <n v="640"/>
    <x v="1"/>
    <x v="0"/>
    <n v="32"/>
    <n v="6"/>
    <n v="118879"/>
    <n v="2"/>
    <n v="1"/>
    <x v="0"/>
    <n v="19132"/>
    <x v="1"/>
    <x v="0"/>
    <x v="0"/>
    <x v="2"/>
    <x v="2"/>
    <x v="1"/>
    <n v="1"/>
    <n v="0"/>
  </r>
  <r>
    <n v="2025"/>
    <n v="15642394"/>
    <s v="He"/>
    <n v="529"/>
    <x v="1"/>
    <x v="1"/>
    <n v="35"/>
    <n v="5"/>
    <n v="0"/>
    <n v="2"/>
    <n v="1"/>
    <x v="0"/>
    <n v="187288"/>
    <x v="1"/>
    <x v="0"/>
    <x v="1"/>
    <x v="2"/>
    <x v="0"/>
    <x v="0"/>
    <n v="1"/>
    <n v="0"/>
  </r>
  <r>
    <n v="2025"/>
    <n v="15754605"/>
    <s v="Jarvis"/>
    <n v="563"/>
    <x v="0"/>
    <x v="0"/>
    <n v="39"/>
    <n v="5"/>
    <n v="0"/>
    <n v="2"/>
    <n v="1"/>
    <x v="0"/>
    <n v="17604"/>
    <x v="1"/>
    <x v="0"/>
    <x v="1"/>
    <x v="2"/>
    <x v="0"/>
    <x v="0"/>
    <n v="1"/>
    <n v="0"/>
  </r>
  <r>
    <n v="2025"/>
    <n v="15607040"/>
    <s v="P'an"/>
    <n v="593"/>
    <x v="1"/>
    <x v="0"/>
    <n v="38"/>
    <n v="4"/>
    <n v="88736"/>
    <n v="2"/>
    <n v="1"/>
    <x v="1"/>
    <n v="67020"/>
    <x v="1"/>
    <x v="0"/>
    <x v="1"/>
    <x v="2"/>
    <x v="1"/>
    <x v="0"/>
    <n v="1"/>
    <n v="0"/>
  </r>
  <r>
    <n v="2025"/>
    <n v="15715142"/>
    <s v="Repina"/>
    <n v="739"/>
    <x v="2"/>
    <x v="1"/>
    <n v="45"/>
    <n v="7"/>
    <n v="102704"/>
    <n v="1"/>
    <n v="0"/>
    <x v="0"/>
    <n v="147803"/>
    <x v="0"/>
    <x v="0"/>
    <x v="0"/>
    <x v="2"/>
    <x v="2"/>
    <x v="1"/>
    <n v="1"/>
    <n v="102704"/>
  </r>
  <r>
    <n v="2025"/>
    <n v="15810978"/>
    <s v="Pugliesi"/>
    <n v="788"/>
    <x v="1"/>
    <x v="0"/>
    <n v="70"/>
    <n v="1"/>
    <n v="0"/>
    <n v="2"/>
    <n v="1"/>
    <x v="0"/>
    <n v="41611"/>
    <x v="1"/>
    <x v="3"/>
    <x v="2"/>
    <x v="0"/>
    <x v="0"/>
    <x v="0"/>
    <n v="1"/>
    <n v="0"/>
  </r>
  <r>
    <n v="2025"/>
    <n v="15668886"/>
    <s v="Blakey"/>
    <n v="684"/>
    <x v="1"/>
    <x v="0"/>
    <n v="38"/>
    <n v="3"/>
    <n v="0"/>
    <n v="2"/>
    <n v="1"/>
    <x v="1"/>
    <n v="44256"/>
    <x v="1"/>
    <x v="0"/>
    <x v="0"/>
    <x v="0"/>
    <x v="0"/>
    <x v="0"/>
    <n v="1"/>
    <n v="0"/>
  </r>
  <r>
    <n v="2025"/>
    <n v="15780804"/>
    <s v="Nucci"/>
    <n v="482"/>
    <x v="0"/>
    <x v="1"/>
    <n v="55"/>
    <n v="5"/>
    <n v="97318"/>
    <n v="1"/>
    <n v="0"/>
    <x v="0"/>
    <n v="78416"/>
    <x v="1"/>
    <x v="1"/>
    <x v="1"/>
    <x v="2"/>
    <x v="1"/>
    <x v="0"/>
    <n v="1"/>
    <n v="0"/>
  </r>
  <r>
    <n v="2025"/>
    <n v="15613880"/>
    <s v="Higinbotham"/>
    <n v="591"/>
    <x v="1"/>
    <x v="1"/>
    <n v="58"/>
    <n v="5"/>
    <n v="128469"/>
    <n v="1"/>
    <n v="0"/>
    <x v="0"/>
    <n v="137255"/>
    <x v="1"/>
    <x v="1"/>
    <x v="1"/>
    <x v="2"/>
    <x v="2"/>
    <x v="1"/>
    <n v="1"/>
    <n v="0"/>
  </r>
  <r>
    <n v="2025"/>
    <n v="15775238"/>
    <s v="Achebe"/>
    <n v="651"/>
    <x v="2"/>
    <x v="0"/>
    <n v="41"/>
    <n v="4"/>
    <n v="133433"/>
    <n v="1"/>
    <n v="0"/>
    <x v="0"/>
    <n v="151303"/>
    <x v="1"/>
    <x v="0"/>
    <x v="0"/>
    <x v="2"/>
    <x v="2"/>
    <x v="1"/>
    <n v="1"/>
    <n v="0"/>
  </r>
  <r>
    <n v="2025"/>
    <n v="15786905"/>
    <s v="Russo"/>
    <n v="749"/>
    <x v="2"/>
    <x v="0"/>
    <n v="40"/>
    <n v="8"/>
    <n v="141783"/>
    <n v="2"/>
    <n v="0"/>
    <x v="1"/>
    <n v="86334"/>
    <x v="1"/>
    <x v="0"/>
    <x v="0"/>
    <x v="1"/>
    <x v="2"/>
    <x v="1"/>
    <n v="1"/>
    <n v="0"/>
  </r>
  <r>
    <n v="2025"/>
    <n v="15747867"/>
    <s v="Trevisani"/>
    <n v="583"/>
    <x v="0"/>
    <x v="1"/>
    <n v="24"/>
    <n v="9"/>
    <n v="135125"/>
    <n v="1"/>
    <n v="0"/>
    <x v="1"/>
    <n v="89802"/>
    <x v="1"/>
    <x v="2"/>
    <x v="1"/>
    <x v="1"/>
    <x v="2"/>
    <x v="1"/>
    <n v="1"/>
    <n v="0"/>
  </r>
  <r>
    <n v="2025"/>
    <n v="15600337"/>
    <s v="Dobie"/>
    <n v="661"/>
    <x v="1"/>
    <x v="1"/>
    <n v="42"/>
    <n v="2"/>
    <n v="178821"/>
    <n v="1"/>
    <n v="0"/>
    <x v="1"/>
    <n v="29359"/>
    <x v="0"/>
    <x v="0"/>
    <x v="0"/>
    <x v="0"/>
    <x v="2"/>
    <x v="1"/>
    <n v="1"/>
    <n v="178821"/>
  </r>
  <r>
    <n v="2025"/>
    <n v="15801277"/>
    <s v="Maccallum"/>
    <n v="715"/>
    <x v="0"/>
    <x v="0"/>
    <n v="31"/>
    <n v="2"/>
    <n v="112212"/>
    <n v="2"/>
    <n v="1"/>
    <x v="0"/>
    <n v="181601"/>
    <x v="1"/>
    <x v="0"/>
    <x v="0"/>
    <x v="0"/>
    <x v="2"/>
    <x v="1"/>
    <n v="1"/>
    <n v="0"/>
  </r>
  <r>
    <n v="2025"/>
    <n v="15579334"/>
    <s v="Watkins"/>
    <n v="769"/>
    <x v="2"/>
    <x v="0"/>
    <n v="45"/>
    <n v="5"/>
    <n v="126675"/>
    <n v="1"/>
    <n v="1"/>
    <x v="1"/>
    <n v="124119"/>
    <x v="0"/>
    <x v="0"/>
    <x v="2"/>
    <x v="2"/>
    <x v="2"/>
    <x v="1"/>
    <n v="1"/>
    <n v="126675"/>
  </r>
  <r>
    <n v="2025"/>
    <n v="15802741"/>
    <s v="Mitchel"/>
    <n v="625"/>
    <x v="0"/>
    <x v="0"/>
    <n v="51"/>
    <n v="7"/>
    <n v="136295"/>
    <n v="1"/>
    <n v="1"/>
    <x v="1"/>
    <n v="38867"/>
    <x v="0"/>
    <x v="1"/>
    <x v="0"/>
    <x v="2"/>
    <x v="2"/>
    <x v="1"/>
    <n v="1"/>
    <n v="136295"/>
  </r>
  <r>
    <n v="2025"/>
    <n v="15720649"/>
    <s v="Ferdinand"/>
    <n v="641"/>
    <x v="0"/>
    <x v="0"/>
    <n v="36"/>
    <n v="5"/>
    <n v="66393"/>
    <n v="1"/>
    <n v="1"/>
    <x v="1"/>
    <n v="31107"/>
    <x v="1"/>
    <x v="0"/>
    <x v="0"/>
    <x v="2"/>
    <x v="1"/>
    <x v="0"/>
    <n v="1"/>
    <n v="0"/>
  </r>
  <r>
    <n v="2025"/>
    <n v="15589493"/>
    <s v="Otitodilinna"/>
    <n v="716"/>
    <x v="2"/>
    <x v="1"/>
    <n v="27"/>
    <n v="1"/>
    <n v="122552"/>
    <n v="2"/>
    <n v="1"/>
    <x v="1"/>
    <n v="67611"/>
    <x v="1"/>
    <x v="2"/>
    <x v="0"/>
    <x v="0"/>
    <x v="2"/>
    <x v="1"/>
    <n v="1"/>
    <n v="0"/>
  </r>
  <r>
    <n v="2025"/>
    <n v="15688251"/>
    <s v="Mamelu"/>
    <n v="767"/>
    <x v="0"/>
    <x v="1"/>
    <n v="43"/>
    <n v="1"/>
    <n v="76409"/>
    <n v="2"/>
    <n v="1"/>
    <x v="1"/>
    <n v="77838"/>
    <x v="1"/>
    <x v="0"/>
    <x v="2"/>
    <x v="0"/>
    <x v="1"/>
    <x v="0"/>
    <n v="1"/>
    <n v="0"/>
  </r>
  <r>
    <n v="2025"/>
    <n v="15665238"/>
    <s v="Beneventi"/>
    <n v="745"/>
    <x v="2"/>
    <x v="1"/>
    <n v="36"/>
    <n v="8"/>
    <n v="145071"/>
    <n v="1"/>
    <n v="0"/>
    <x v="1"/>
    <n v="6078"/>
    <x v="1"/>
    <x v="0"/>
    <x v="0"/>
    <x v="1"/>
    <x v="2"/>
    <x v="1"/>
    <n v="1"/>
    <n v="0"/>
  </r>
  <r>
    <n v="2025"/>
    <n v="15740900"/>
    <s v="Perrodin"/>
    <n v="589"/>
    <x v="0"/>
    <x v="1"/>
    <n v="34"/>
    <n v="6"/>
    <n v="0"/>
    <n v="2"/>
    <n v="1"/>
    <x v="0"/>
    <n v="177897"/>
    <x v="1"/>
    <x v="0"/>
    <x v="1"/>
    <x v="2"/>
    <x v="0"/>
    <x v="0"/>
    <n v="1"/>
    <n v="0"/>
  </r>
  <r>
    <n v="2025"/>
    <n v="15681068"/>
    <s v="Chinagorom"/>
    <n v="796"/>
    <x v="0"/>
    <x v="0"/>
    <n v="45"/>
    <n v="2"/>
    <n v="109730"/>
    <n v="1"/>
    <n v="1"/>
    <x v="0"/>
    <n v="123883"/>
    <x v="1"/>
    <x v="0"/>
    <x v="2"/>
    <x v="0"/>
    <x v="2"/>
    <x v="1"/>
    <n v="1"/>
    <n v="0"/>
  </r>
  <r>
    <n v="2025"/>
    <n v="15748625"/>
    <s v="Napolitano"/>
    <n v="664"/>
    <x v="0"/>
    <x v="1"/>
    <n v="57"/>
    <n v="6"/>
    <n v="0"/>
    <n v="2"/>
    <n v="1"/>
    <x v="0"/>
    <n v="15304"/>
    <x v="1"/>
    <x v="1"/>
    <x v="0"/>
    <x v="2"/>
    <x v="0"/>
    <x v="0"/>
    <n v="1"/>
    <n v="0"/>
  </r>
  <r>
    <n v="2025"/>
    <n v="15727299"/>
    <s v="Edgar"/>
    <n v="445"/>
    <x v="1"/>
    <x v="1"/>
    <n v="62"/>
    <n v="1"/>
    <n v="64119"/>
    <n v="1"/>
    <n v="1"/>
    <x v="0"/>
    <n v="76570"/>
    <x v="0"/>
    <x v="3"/>
    <x v="1"/>
    <x v="0"/>
    <x v="1"/>
    <x v="0"/>
    <n v="1"/>
    <n v="64119"/>
  </r>
  <r>
    <n v="2025"/>
    <n v="15620204"/>
    <s v="Walker"/>
    <n v="543"/>
    <x v="2"/>
    <x v="0"/>
    <n v="57"/>
    <n v="1"/>
    <n v="106138"/>
    <n v="2"/>
    <n v="1"/>
    <x v="0"/>
    <n v="120657"/>
    <x v="0"/>
    <x v="1"/>
    <x v="1"/>
    <x v="0"/>
    <x v="2"/>
    <x v="1"/>
    <n v="1"/>
    <n v="106138"/>
  </r>
  <r>
    <n v="2025"/>
    <n v="15669516"/>
    <s v="Steele"/>
    <n v="746"/>
    <x v="1"/>
    <x v="1"/>
    <n v="36"/>
    <n v="2"/>
    <n v="0"/>
    <n v="2"/>
    <n v="1"/>
    <x v="0"/>
    <n v="16437"/>
    <x v="1"/>
    <x v="0"/>
    <x v="0"/>
    <x v="0"/>
    <x v="0"/>
    <x v="0"/>
    <n v="1"/>
    <n v="0"/>
  </r>
  <r>
    <n v="2025"/>
    <n v="15736534"/>
    <s v="Elkins"/>
    <n v="742"/>
    <x v="2"/>
    <x v="1"/>
    <n v="33"/>
    <n v="0"/>
    <n v="181657"/>
    <n v="1"/>
    <n v="1"/>
    <x v="0"/>
    <n v="107668"/>
    <x v="1"/>
    <x v="0"/>
    <x v="0"/>
    <x v="0"/>
    <x v="2"/>
    <x v="1"/>
    <n v="1"/>
    <n v="0"/>
  </r>
  <r>
    <n v="2025"/>
    <n v="15803457"/>
    <s v="Hao"/>
    <n v="750"/>
    <x v="0"/>
    <x v="0"/>
    <n v="32"/>
    <n v="5"/>
    <n v="0"/>
    <n v="2"/>
    <n v="1"/>
    <x v="1"/>
    <n v="95611"/>
    <x v="1"/>
    <x v="0"/>
    <x v="0"/>
    <x v="2"/>
    <x v="0"/>
    <x v="0"/>
    <n v="1"/>
    <n v="0"/>
  </r>
  <r>
    <n v="2025"/>
    <n v="15659098"/>
    <s v="Toscano"/>
    <n v="669"/>
    <x v="0"/>
    <x v="1"/>
    <n v="30"/>
    <n v="7"/>
    <n v="95129"/>
    <n v="1"/>
    <n v="0"/>
    <x v="1"/>
    <n v="19799"/>
    <x v="1"/>
    <x v="0"/>
    <x v="0"/>
    <x v="2"/>
    <x v="1"/>
    <x v="0"/>
    <n v="1"/>
    <n v="0"/>
  </r>
  <r>
    <n v="2025"/>
    <n v="15603436"/>
    <s v="Savage"/>
    <n v="594"/>
    <x v="1"/>
    <x v="0"/>
    <n v="49"/>
    <n v="2"/>
    <n v="126616"/>
    <n v="2"/>
    <n v="0"/>
    <x v="0"/>
    <n v="123215"/>
    <x v="1"/>
    <x v="1"/>
    <x v="1"/>
    <x v="0"/>
    <x v="2"/>
    <x v="1"/>
    <n v="1"/>
    <n v="0"/>
  </r>
  <r>
    <n v="2025"/>
    <n v="15566292"/>
    <s v="Okwuadigbo"/>
    <n v="574"/>
    <x v="1"/>
    <x v="1"/>
    <n v="36"/>
    <n v="1"/>
    <n v="0"/>
    <n v="2"/>
    <n v="0"/>
    <x v="0"/>
    <n v="71709"/>
    <x v="1"/>
    <x v="0"/>
    <x v="1"/>
    <x v="0"/>
    <x v="0"/>
    <x v="0"/>
    <n v="1"/>
    <n v="0"/>
  </r>
  <r>
    <n v="2025"/>
    <n v="15808621"/>
    <s v="Mordvinova"/>
    <n v="659"/>
    <x v="2"/>
    <x v="1"/>
    <n v="36"/>
    <n v="2"/>
    <n v="76190"/>
    <n v="2"/>
    <n v="1"/>
    <x v="0"/>
    <n v="149066"/>
    <x v="1"/>
    <x v="0"/>
    <x v="0"/>
    <x v="0"/>
    <x v="1"/>
    <x v="0"/>
    <n v="1"/>
    <n v="0"/>
  </r>
  <r>
    <n v="2025"/>
    <n v="15580148"/>
    <s v="Welch"/>
    <n v="750"/>
    <x v="2"/>
    <x v="1"/>
    <n v="40"/>
    <n v="5"/>
    <n v="168287"/>
    <n v="3"/>
    <n v="1"/>
    <x v="1"/>
    <n v="20452"/>
    <x v="0"/>
    <x v="0"/>
    <x v="0"/>
    <x v="2"/>
    <x v="2"/>
    <x v="1"/>
    <n v="1"/>
    <n v="168287"/>
  </r>
  <r>
    <n v="2025"/>
    <n v="15776231"/>
    <s v="Kent"/>
    <n v="626"/>
    <x v="2"/>
    <x v="1"/>
    <n v="35"/>
    <n v="4"/>
    <n v="88110"/>
    <n v="1"/>
    <n v="1"/>
    <x v="0"/>
    <n v="32826"/>
    <x v="1"/>
    <x v="0"/>
    <x v="0"/>
    <x v="2"/>
    <x v="1"/>
    <x v="0"/>
    <n v="1"/>
    <n v="0"/>
  </r>
  <r>
    <n v="2025"/>
    <n v="15773809"/>
    <s v="Campbell"/>
    <n v="620"/>
    <x v="0"/>
    <x v="1"/>
    <n v="42"/>
    <n v="4"/>
    <n v="0"/>
    <n v="2"/>
    <n v="1"/>
    <x v="1"/>
    <n v="6232"/>
    <x v="1"/>
    <x v="0"/>
    <x v="0"/>
    <x v="2"/>
    <x v="0"/>
    <x v="0"/>
    <n v="1"/>
    <n v="0"/>
  </r>
  <r>
    <n v="2025"/>
    <n v="15649423"/>
    <s v="Cooper"/>
    <n v="580"/>
    <x v="0"/>
    <x v="0"/>
    <n v="35"/>
    <n v="8"/>
    <n v="0"/>
    <n v="2"/>
    <n v="0"/>
    <x v="0"/>
    <n v="10357"/>
    <x v="1"/>
    <x v="0"/>
    <x v="1"/>
    <x v="1"/>
    <x v="0"/>
    <x v="0"/>
    <n v="1"/>
    <n v="0"/>
  </r>
  <r>
    <n v="2025"/>
    <n v="15734886"/>
    <s v="Mazzi"/>
    <n v="686"/>
    <x v="0"/>
    <x v="0"/>
    <n v="34"/>
    <n v="3"/>
    <n v="123972"/>
    <n v="2"/>
    <n v="1"/>
    <x v="1"/>
    <n v="147795"/>
    <x v="1"/>
    <x v="0"/>
    <x v="0"/>
    <x v="0"/>
    <x v="2"/>
    <x v="1"/>
    <n v="1"/>
    <n v="0"/>
  </r>
  <r>
    <n v="2025"/>
    <n v="15722548"/>
    <s v="Fisher"/>
    <n v="540"/>
    <x v="0"/>
    <x v="1"/>
    <n v="48"/>
    <n v="0"/>
    <n v="148116"/>
    <n v="1"/>
    <n v="0"/>
    <x v="1"/>
    <n v="116973"/>
    <x v="1"/>
    <x v="1"/>
    <x v="1"/>
    <x v="0"/>
    <x v="2"/>
    <x v="1"/>
    <n v="1"/>
    <n v="0"/>
  </r>
  <r>
    <n v="2025"/>
    <n v="15650288"/>
    <s v="Summers"/>
    <n v="634"/>
    <x v="2"/>
    <x v="1"/>
    <n v="35"/>
    <n v="6"/>
    <n v="116269"/>
    <n v="1"/>
    <n v="1"/>
    <x v="1"/>
    <n v="129965"/>
    <x v="1"/>
    <x v="0"/>
    <x v="0"/>
    <x v="2"/>
    <x v="2"/>
    <x v="1"/>
    <n v="1"/>
    <n v="0"/>
  </r>
  <r>
    <n v="2025"/>
    <n v="15629448"/>
    <s v="Brady"/>
    <n v="632"/>
    <x v="1"/>
    <x v="1"/>
    <n v="38"/>
    <n v="1"/>
    <n v="120599"/>
    <n v="1"/>
    <n v="1"/>
    <x v="1"/>
    <n v="92817"/>
    <x v="1"/>
    <x v="0"/>
    <x v="0"/>
    <x v="0"/>
    <x v="2"/>
    <x v="1"/>
    <n v="1"/>
    <n v="0"/>
  </r>
  <r>
    <n v="2025"/>
    <n v="15716164"/>
    <s v="Nicholls"/>
    <n v="501"/>
    <x v="0"/>
    <x v="0"/>
    <n v="41"/>
    <n v="3"/>
    <n v="144260"/>
    <n v="1"/>
    <n v="1"/>
    <x v="1"/>
    <n v="172115"/>
    <x v="1"/>
    <x v="0"/>
    <x v="1"/>
    <x v="0"/>
    <x v="2"/>
    <x v="1"/>
    <n v="1"/>
    <n v="0"/>
  </r>
  <r>
    <n v="2025"/>
    <n v="15807609"/>
    <s v="Yuan"/>
    <n v="650"/>
    <x v="1"/>
    <x v="0"/>
    <n v="25"/>
    <n v="3"/>
    <n v="86606"/>
    <n v="3"/>
    <n v="1"/>
    <x v="1"/>
    <n v="16649"/>
    <x v="0"/>
    <x v="2"/>
    <x v="0"/>
    <x v="0"/>
    <x v="1"/>
    <x v="0"/>
    <n v="1"/>
    <n v="86606"/>
  </r>
  <r>
    <n v="2025"/>
    <n v="15578977"/>
    <s v="Robinson"/>
    <n v="786"/>
    <x v="0"/>
    <x v="1"/>
    <n v="34"/>
    <n v="9"/>
    <n v="0"/>
    <n v="2"/>
    <n v="1"/>
    <x v="1"/>
    <n v="144517"/>
    <x v="1"/>
    <x v="0"/>
    <x v="2"/>
    <x v="1"/>
    <x v="0"/>
    <x v="0"/>
    <n v="1"/>
    <n v="0"/>
  </r>
  <r>
    <n v="2025"/>
    <n v="15677369"/>
    <s v="Golubov"/>
    <n v="554"/>
    <x v="2"/>
    <x v="0"/>
    <n v="37"/>
    <n v="4"/>
    <n v="58630"/>
    <n v="1"/>
    <n v="0"/>
    <x v="1"/>
    <n v="182039"/>
    <x v="1"/>
    <x v="0"/>
    <x v="1"/>
    <x v="2"/>
    <x v="1"/>
    <x v="0"/>
    <n v="1"/>
    <n v="0"/>
  </r>
  <r>
    <n v="2025"/>
    <n v="15804072"/>
    <s v="Chen"/>
    <n v="701"/>
    <x v="1"/>
    <x v="0"/>
    <n v="42"/>
    <n v="5"/>
    <n v="0"/>
    <n v="2"/>
    <n v="0"/>
    <x v="1"/>
    <n v="24211"/>
    <x v="1"/>
    <x v="0"/>
    <x v="0"/>
    <x v="2"/>
    <x v="0"/>
    <x v="0"/>
    <n v="1"/>
    <n v="0"/>
  </r>
  <r>
    <n v="2025"/>
    <n v="15696859"/>
    <s v="Oldham"/>
    <n v="474"/>
    <x v="0"/>
    <x v="1"/>
    <n v="45"/>
    <n v="10"/>
    <n v="0"/>
    <n v="2"/>
    <n v="0"/>
    <x v="1"/>
    <n v="172176"/>
    <x v="1"/>
    <x v="0"/>
    <x v="1"/>
    <x v="1"/>
    <x v="0"/>
    <x v="0"/>
    <n v="1"/>
    <n v="0"/>
  </r>
  <r>
    <n v="2025"/>
    <n v="15653780"/>
    <s v="Kambinachi"/>
    <n v="621"/>
    <x v="0"/>
    <x v="0"/>
    <n v="43"/>
    <n v="5"/>
    <n v="0"/>
    <n v="1"/>
    <n v="1"/>
    <x v="0"/>
    <n v="47578"/>
    <x v="1"/>
    <x v="0"/>
    <x v="0"/>
    <x v="2"/>
    <x v="0"/>
    <x v="0"/>
    <n v="1"/>
    <n v="0"/>
  </r>
  <r>
    <n v="2025"/>
    <n v="15721658"/>
    <s v="Fleming"/>
    <n v="672"/>
    <x v="1"/>
    <x v="0"/>
    <n v="56"/>
    <n v="2"/>
    <n v="209767"/>
    <n v="2"/>
    <n v="1"/>
    <x v="0"/>
    <n v="150694"/>
    <x v="0"/>
    <x v="1"/>
    <x v="0"/>
    <x v="0"/>
    <x v="2"/>
    <x v="1"/>
    <n v="1"/>
    <n v="209767"/>
  </r>
  <r>
    <n v="2025"/>
    <n v="15578761"/>
    <s v="Cunningham"/>
    <n v="459"/>
    <x v="1"/>
    <x v="0"/>
    <n v="42"/>
    <n v="6"/>
    <n v="129634"/>
    <n v="2"/>
    <n v="1"/>
    <x v="0"/>
    <n v="177683"/>
    <x v="0"/>
    <x v="0"/>
    <x v="1"/>
    <x v="2"/>
    <x v="2"/>
    <x v="1"/>
    <n v="1"/>
    <n v="129634"/>
  </r>
  <r>
    <n v="2025"/>
    <n v="15736879"/>
    <s v="Obinna"/>
    <n v="669"/>
    <x v="0"/>
    <x v="1"/>
    <n v="23"/>
    <n v="1"/>
    <n v="0"/>
    <n v="2"/>
    <n v="0"/>
    <x v="1"/>
    <n v="66089"/>
    <x v="1"/>
    <x v="2"/>
    <x v="0"/>
    <x v="0"/>
    <x v="0"/>
    <x v="0"/>
    <n v="1"/>
    <n v="0"/>
  </r>
  <r>
    <n v="2025"/>
    <n v="15571973"/>
    <s v="Chinwemma"/>
    <n v="776"/>
    <x v="0"/>
    <x v="0"/>
    <n v="38"/>
    <n v="2"/>
    <n v="169824"/>
    <n v="1"/>
    <n v="1"/>
    <x v="1"/>
    <n v="169292"/>
    <x v="1"/>
    <x v="0"/>
    <x v="2"/>
    <x v="0"/>
    <x v="2"/>
    <x v="1"/>
    <n v="1"/>
    <n v="0"/>
  </r>
  <r>
    <n v="2025"/>
    <n v="15626742"/>
    <s v="Carpenter"/>
    <n v="694"/>
    <x v="0"/>
    <x v="1"/>
    <n v="36"/>
    <n v="3"/>
    <n v="97530"/>
    <n v="1"/>
    <n v="1"/>
    <x v="0"/>
    <n v="117140"/>
    <x v="1"/>
    <x v="0"/>
    <x v="0"/>
    <x v="0"/>
    <x v="1"/>
    <x v="0"/>
    <n v="1"/>
    <n v="0"/>
  </r>
  <r>
    <n v="2025"/>
    <n v="15672692"/>
    <s v="Yin"/>
    <n v="787"/>
    <x v="0"/>
    <x v="0"/>
    <n v="42"/>
    <n v="10"/>
    <n v="145989"/>
    <n v="2"/>
    <n v="1"/>
    <x v="0"/>
    <n v="79510"/>
    <x v="1"/>
    <x v="0"/>
    <x v="2"/>
    <x v="1"/>
    <x v="2"/>
    <x v="1"/>
    <n v="1"/>
    <n v="0"/>
  </r>
  <r>
    <n v="2025"/>
    <n v="15673570"/>
    <s v="Olsen"/>
    <n v="580"/>
    <x v="0"/>
    <x v="1"/>
    <n v="37"/>
    <n v="9"/>
    <n v="0"/>
    <n v="2"/>
    <n v="0"/>
    <x v="0"/>
    <n v="77109"/>
    <x v="1"/>
    <x v="0"/>
    <x v="1"/>
    <x v="1"/>
    <x v="0"/>
    <x v="0"/>
    <n v="1"/>
    <n v="0"/>
  </r>
  <r>
    <n v="2025"/>
    <n v="15767432"/>
    <s v="Ts'ai"/>
    <n v="711"/>
    <x v="0"/>
    <x v="0"/>
    <n v="25"/>
    <n v="7"/>
    <n v="0"/>
    <n v="3"/>
    <n v="1"/>
    <x v="0"/>
    <n v="9679"/>
    <x v="1"/>
    <x v="2"/>
    <x v="0"/>
    <x v="2"/>
    <x v="0"/>
    <x v="0"/>
    <n v="1"/>
    <n v="0"/>
  </r>
  <r>
    <n v="2025"/>
    <n v="15654238"/>
    <s v="Jen"/>
    <n v="673"/>
    <x v="0"/>
    <x v="0"/>
    <n v="40"/>
    <n v="5"/>
    <n v="137494"/>
    <n v="1"/>
    <n v="1"/>
    <x v="1"/>
    <n v="81754"/>
    <x v="1"/>
    <x v="0"/>
    <x v="0"/>
    <x v="2"/>
    <x v="2"/>
    <x v="1"/>
    <n v="1"/>
    <n v="0"/>
  </r>
  <r>
    <n v="2025"/>
    <n v="15612525"/>
    <s v="Preston"/>
    <n v="499"/>
    <x v="0"/>
    <x v="0"/>
    <n v="57"/>
    <n v="1"/>
    <n v="0"/>
    <n v="1"/>
    <n v="0"/>
    <x v="1"/>
    <n v="131372"/>
    <x v="0"/>
    <x v="1"/>
    <x v="1"/>
    <x v="0"/>
    <x v="0"/>
    <x v="0"/>
    <n v="1"/>
    <n v="0"/>
  </r>
  <r>
    <n v="2025"/>
    <n v="15812750"/>
    <s v="Ozioma"/>
    <n v="591"/>
    <x v="0"/>
    <x v="1"/>
    <n v="24"/>
    <n v="6"/>
    <n v="147360"/>
    <n v="1"/>
    <n v="1"/>
    <x v="0"/>
    <n v="25311"/>
    <x v="1"/>
    <x v="2"/>
    <x v="1"/>
    <x v="2"/>
    <x v="2"/>
    <x v="1"/>
    <n v="1"/>
    <n v="0"/>
  </r>
  <r>
    <n v="2025"/>
    <n v="15790757"/>
    <s v="Cody"/>
    <n v="769"/>
    <x v="0"/>
    <x v="0"/>
    <n v="25"/>
    <n v="10"/>
    <n v="0"/>
    <n v="2"/>
    <n v="0"/>
    <x v="1"/>
    <n v="187926"/>
    <x v="1"/>
    <x v="2"/>
    <x v="2"/>
    <x v="1"/>
    <x v="0"/>
    <x v="0"/>
    <n v="1"/>
    <n v="0"/>
  </r>
  <r>
    <n v="2025"/>
    <n v="15723873"/>
    <s v="Ponomarev"/>
    <n v="657"/>
    <x v="1"/>
    <x v="1"/>
    <n v="31"/>
    <n v="3"/>
    <n v="125167"/>
    <n v="1"/>
    <n v="0"/>
    <x v="1"/>
    <n v="98820"/>
    <x v="1"/>
    <x v="0"/>
    <x v="0"/>
    <x v="0"/>
    <x v="2"/>
    <x v="1"/>
    <n v="1"/>
    <n v="0"/>
  </r>
  <r>
    <n v="2025"/>
    <n v="15744607"/>
    <s v="Martin"/>
    <n v="738"/>
    <x v="2"/>
    <x v="1"/>
    <n v="43"/>
    <n v="9"/>
    <n v="121152"/>
    <n v="2"/>
    <n v="1"/>
    <x v="1"/>
    <n v="64167"/>
    <x v="0"/>
    <x v="0"/>
    <x v="0"/>
    <x v="1"/>
    <x v="2"/>
    <x v="1"/>
    <n v="1"/>
    <n v="121152"/>
  </r>
  <r>
    <n v="2025"/>
    <n v="15612966"/>
    <s v="Milani"/>
    <n v="545"/>
    <x v="2"/>
    <x v="0"/>
    <n v="60"/>
    <n v="7"/>
    <n v="128981"/>
    <n v="1"/>
    <n v="0"/>
    <x v="0"/>
    <n v="176924"/>
    <x v="0"/>
    <x v="1"/>
    <x v="1"/>
    <x v="2"/>
    <x v="2"/>
    <x v="1"/>
    <n v="1"/>
    <n v="128981"/>
  </r>
  <r>
    <n v="2025"/>
    <n v="15784209"/>
    <s v="Tang"/>
    <n v="497"/>
    <x v="0"/>
    <x v="1"/>
    <n v="47"/>
    <n v="6"/>
    <n v="0"/>
    <n v="1"/>
    <n v="1"/>
    <x v="0"/>
    <n v="90055"/>
    <x v="1"/>
    <x v="1"/>
    <x v="1"/>
    <x v="2"/>
    <x v="0"/>
    <x v="0"/>
    <n v="1"/>
    <n v="0"/>
  </r>
  <r>
    <n v="2025"/>
    <n v="15794278"/>
    <s v="Romani"/>
    <n v="816"/>
    <x v="1"/>
    <x v="1"/>
    <n v="67"/>
    <n v="6"/>
    <n v="151859"/>
    <n v="1"/>
    <n v="1"/>
    <x v="0"/>
    <n v="72814"/>
    <x v="1"/>
    <x v="3"/>
    <x v="2"/>
    <x v="2"/>
    <x v="2"/>
    <x v="1"/>
    <n v="1"/>
    <n v="0"/>
  </r>
  <r>
    <n v="2025"/>
    <n v="15766741"/>
    <s v="McIntyre"/>
    <n v="525"/>
    <x v="0"/>
    <x v="1"/>
    <n v="36"/>
    <n v="2"/>
    <n v="114628"/>
    <n v="1"/>
    <n v="0"/>
    <x v="0"/>
    <n v="168290"/>
    <x v="1"/>
    <x v="0"/>
    <x v="1"/>
    <x v="0"/>
    <x v="2"/>
    <x v="1"/>
    <n v="1"/>
    <n v="0"/>
  </r>
  <r>
    <n v="2025"/>
    <n v="15661036"/>
    <s v="Davis"/>
    <n v="725"/>
    <x v="0"/>
    <x v="1"/>
    <n v="46"/>
    <n v="6"/>
    <n v="0"/>
    <n v="2"/>
    <n v="1"/>
    <x v="1"/>
    <n v="161767"/>
    <x v="1"/>
    <x v="1"/>
    <x v="0"/>
    <x v="2"/>
    <x v="0"/>
    <x v="0"/>
    <n v="1"/>
    <n v="0"/>
  </r>
  <r>
    <n v="2025"/>
    <n v="15705639"/>
    <s v="Onyemauchechukwu"/>
    <n v="692"/>
    <x v="0"/>
    <x v="0"/>
    <n v="28"/>
    <n v="8"/>
    <n v="95059"/>
    <n v="2"/>
    <n v="1"/>
    <x v="1"/>
    <n v="44420"/>
    <x v="1"/>
    <x v="2"/>
    <x v="0"/>
    <x v="1"/>
    <x v="1"/>
    <x v="0"/>
    <n v="1"/>
    <n v="0"/>
  </r>
  <r>
    <n v="2025"/>
    <n v="15637414"/>
    <s v="Gell"/>
    <n v="618"/>
    <x v="0"/>
    <x v="0"/>
    <n v="24"/>
    <n v="7"/>
    <n v="128736"/>
    <n v="1"/>
    <n v="0"/>
    <x v="0"/>
    <n v="37148"/>
    <x v="1"/>
    <x v="2"/>
    <x v="0"/>
    <x v="2"/>
    <x v="2"/>
    <x v="1"/>
    <n v="1"/>
    <n v="0"/>
  </r>
  <r>
    <n v="2025"/>
    <n v="15716835"/>
    <s v="Rossi"/>
    <n v="546"/>
    <x v="0"/>
    <x v="1"/>
    <n v="24"/>
    <n v="8"/>
    <n v="156325"/>
    <n v="1"/>
    <n v="1"/>
    <x v="0"/>
    <n v="125381"/>
    <x v="1"/>
    <x v="2"/>
    <x v="1"/>
    <x v="1"/>
    <x v="2"/>
    <x v="1"/>
    <n v="1"/>
    <n v="0"/>
  </r>
  <r>
    <n v="2025"/>
    <n v="15696231"/>
    <s v="Chiwetelu"/>
    <n v="635"/>
    <x v="0"/>
    <x v="1"/>
    <n v="29"/>
    <n v="7"/>
    <n v="105406"/>
    <n v="1"/>
    <n v="1"/>
    <x v="0"/>
    <n v="149854"/>
    <x v="1"/>
    <x v="2"/>
    <x v="0"/>
    <x v="2"/>
    <x v="2"/>
    <x v="1"/>
    <n v="1"/>
    <n v="0"/>
  </r>
  <r>
    <n v="2025"/>
    <n v="15641675"/>
    <s v="Kirillova"/>
    <n v="611"/>
    <x v="0"/>
    <x v="0"/>
    <n v="49"/>
    <n v="2"/>
    <n v="88915"/>
    <n v="3"/>
    <n v="0"/>
    <x v="1"/>
    <n v="161435"/>
    <x v="0"/>
    <x v="1"/>
    <x v="0"/>
    <x v="0"/>
    <x v="1"/>
    <x v="0"/>
    <n v="1"/>
    <n v="88915"/>
  </r>
  <r>
    <n v="2025"/>
    <n v="15670755"/>
    <s v="Shaw"/>
    <n v="650"/>
    <x v="0"/>
    <x v="1"/>
    <n v="60"/>
    <n v="8"/>
    <n v="0"/>
    <n v="2"/>
    <n v="1"/>
    <x v="0"/>
    <n v="102926"/>
    <x v="1"/>
    <x v="1"/>
    <x v="0"/>
    <x v="1"/>
    <x v="0"/>
    <x v="0"/>
    <n v="1"/>
    <n v="0"/>
  </r>
  <r>
    <n v="2025"/>
    <n v="15640059"/>
    <s v="Smith"/>
    <n v="606"/>
    <x v="0"/>
    <x v="1"/>
    <n v="40"/>
    <n v="5"/>
    <n v="0"/>
    <n v="2"/>
    <n v="1"/>
    <x v="0"/>
    <n v="70899"/>
    <x v="1"/>
    <x v="0"/>
    <x v="0"/>
    <x v="2"/>
    <x v="0"/>
    <x v="0"/>
    <n v="1"/>
    <n v="0"/>
  </r>
  <r>
    <n v="2025"/>
    <n v="15787619"/>
    <s v="Hsieh"/>
    <n v="844"/>
    <x v="0"/>
    <x v="1"/>
    <n v="18"/>
    <n v="2"/>
    <n v="160980"/>
    <n v="1"/>
    <n v="0"/>
    <x v="1"/>
    <n v="145936"/>
    <x v="1"/>
    <x v="2"/>
    <x v="2"/>
    <x v="0"/>
    <x v="2"/>
    <x v="1"/>
    <n v="1"/>
    <n v="0"/>
  </r>
  <r>
    <n v="2025"/>
    <n v="15587535"/>
    <s v="Onyemauchechukwu"/>
    <n v="450"/>
    <x v="1"/>
    <x v="0"/>
    <n v="46"/>
    <n v="5"/>
    <n v="177620"/>
    <n v="1"/>
    <n v="1"/>
    <x v="1"/>
    <n v="54227"/>
    <x v="1"/>
    <x v="1"/>
    <x v="1"/>
    <x v="2"/>
    <x v="2"/>
    <x v="1"/>
    <n v="1"/>
    <n v="0"/>
  </r>
  <r>
    <n v="2025"/>
    <n v="15813034"/>
    <s v="Martin"/>
    <n v="727"/>
    <x v="1"/>
    <x v="1"/>
    <n v="38"/>
    <n v="2"/>
    <n v="62277"/>
    <n v="1"/>
    <n v="1"/>
    <x v="0"/>
    <n v="59281"/>
    <x v="1"/>
    <x v="0"/>
    <x v="0"/>
    <x v="0"/>
    <x v="1"/>
    <x v="0"/>
    <n v="1"/>
    <n v="0"/>
  </r>
  <r>
    <n v="2025"/>
    <n v="15698839"/>
    <s v="Okwudilichukwu"/>
    <n v="460"/>
    <x v="2"/>
    <x v="1"/>
    <n v="46"/>
    <n v="4"/>
    <n v="127560"/>
    <n v="2"/>
    <n v="1"/>
    <x v="0"/>
    <n v="126952"/>
    <x v="1"/>
    <x v="1"/>
    <x v="1"/>
    <x v="2"/>
    <x v="2"/>
    <x v="1"/>
    <n v="1"/>
    <n v="0"/>
  </r>
  <r>
    <n v="2025"/>
    <n v="15790314"/>
    <s v="Onuoha"/>
    <n v="649"/>
    <x v="0"/>
    <x v="1"/>
    <n v="41"/>
    <n v="0"/>
    <n v="0"/>
    <n v="2"/>
    <n v="0"/>
    <x v="0"/>
    <n v="130567"/>
    <x v="1"/>
    <x v="0"/>
    <x v="0"/>
    <x v="0"/>
    <x v="0"/>
    <x v="0"/>
    <n v="1"/>
    <n v="0"/>
  </r>
  <r>
    <n v="2025"/>
    <n v="15634245"/>
    <s v="Muecke"/>
    <n v="758"/>
    <x v="2"/>
    <x v="0"/>
    <n v="47"/>
    <n v="9"/>
    <n v="95523"/>
    <n v="1"/>
    <n v="1"/>
    <x v="1"/>
    <n v="73294"/>
    <x v="1"/>
    <x v="1"/>
    <x v="2"/>
    <x v="1"/>
    <x v="1"/>
    <x v="0"/>
    <n v="1"/>
    <n v="0"/>
  </r>
  <r>
    <n v="2025"/>
    <n v="15677305"/>
    <s v="Hsieh"/>
    <n v="490"/>
    <x v="0"/>
    <x v="0"/>
    <n v="35"/>
    <n v="7"/>
    <n v="107749"/>
    <n v="1"/>
    <n v="1"/>
    <x v="0"/>
    <n v="3937"/>
    <x v="1"/>
    <x v="0"/>
    <x v="1"/>
    <x v="2"/>
    <x v="2"/>
    <x v="1"/>
    <n v="1"/>
    <n v="0"/>
  </r>
  <r>
    <n v="2025"/>
    <n v="15661526"/>
    <s v="Anderson"/>
    <n v="815"/>
    <x v="2"/>
    <x v="1"/>
    <n v="37"/>
    <n v="2"/>
    <n v="110777"/>
    <n v="2"/>
    <n v="1"/>
    <x v="1"/>
    <n v="2384"/>
    <x v="1"/>
    <x v="0"/>
    <x v="2"/>
    <x v="0"/>
    <x v="2"/>
    <x v="1"/>
    <n v="1"/>
    <n v="0"/>
  </r>
  <r>
    <n v="2025"/>
    <n v="15685997"/>
    <s v="Azubuike"/>
    <n v="838"/>
    <x v="1"/>
    <x v="0"/>
    <n v="39"/>
    <n v="5"/>
    <n v="166734"/>
    <n v="2"/>
    <n v="1"/>
    <x v="1"/>
    <n v="14279"/>
    <x v="1"/>
    <x v="0"/>
    <x v="2"/>
    <x v="2"/>
    <x v="2"/>
    <x v="1"/>
    <n v="1"/>
    <n v="0"/>
  </r>
  <r>
    <n v="2025"/>
    <n v="15660101"/>
    <s v="Nnonso"/>
    <n v="803"/>
    <x v="0"/>
    <x v="1"/>
    <n v="31"/>
    <n v="9"/>
    <n v="157121"/>
    <n v="2"/>
    <n v="1"/>
    <x v="1"/>
    <n v="141301"/>
    <x v="1"/>
    <x v="0"/>
    <x v="2"/>
    <x v="1"/>
    <x v="2"/>
    <x v="1"/>
    <n v="1"/>
    <n v="0"/>
  </r>
  <r>
    <n v="2025"/>
    <n v="15637979"/>
    <s v="Fuller"/>
    <n v="664"/>
    <x v="2"/>
    <x v="0"/>
    <n v="36"/>
    <n v="2"/>
    <n v="127161"/>
    <n v="2"/>
    <n v="1"/>
    <x v="1"/>
    <n v="78141"/>
    <x v="1"/>
    <x v="0"/>
    <x v="0"/>
    <x v="0"/>
    <x v="2"/>
    <x v="1"/>
    <n v="1"/>
    <n v="0"/>
  </r>
  <r>
    <n v="2025"/>
    <n v="15815364"/>
    <s v="Ashley"/>
    <n v="736"/>
    <x v="1"/>
    <x v="0"/>
    <n v="28"/>
    <n v="2"/>
    <n v="0"/>
    <n v="2"/>
    <n v="1"/>
    <x v="0"/>
    <n v="117431"/>
    <x v="1"/>
    <x v="2"/>
    <x v="0"/>
    <x v="0"/>
    <x v="0"/>
    <x v="0"/>
    <n v="1"/>
    <n v="0"/>
  </r>
  <r>
    <n v="2025"/>
    <n v="15647099"/>
    <s v="Ts'ui"/>
    <n v="633"/>
    <x v="0"/>
    <x v="0"/>
    <n v="37"/>
    <n v="9"/>
    <n v="156092"/>
    <n v="1"/>
    <n v="1"/>
    <x v="1"/>
    <n v="72009"/>
    <x v="1"/>
    <x v="0"/>
    <x v="0"/>
    <x v="1"/>
    <x v="2"/>
    <x v="1"/>
    <n v="1"/>
    <n v="0"/>
  </r>
  <r>
    <n v="2025"/>
    <n v="15625944"/>
    <s v="Buccho"/>
    <n v="664"/>
    <x v="0"/>
    <x v="1"/>
    <n v="58"/>
    <n v="5"/>
    <n v="98668"/>
    <n v="1"/>
    <n v="1"/>
    <x v="0"/>
    <n v="60888"/>
    <x v="1"/>
    <x v="1"/>
    <x v="0"/>
    <x v="2"/>
    <x v="1"/>
    <x v="0"/>
    <n v="1"/>
    <n v="0"/>
  </r>
  <r>
    <n v="2025"/>
    <n v="15583212"/>
    <s v="Chidozie"/>
    <n v="600"/>
    <x v="0"/>
    <x v="0"/>
    <n v="43"/>
    <n v="5"/>
    <n v="134022"/>
    <n v="1"/>
    <n v="1"/>
    <x v="1"/>
    <n v="194765"/>
    <x v="1"/>
    <x v="0"/>
    <x v="0"/>
    <x v="2"/>
    <x v="2"/>
    <x v="1"/>
    <n v="1"/>
    <n v="0"/>
  </r>
  <r>
    <n v="2025"/>
    <n v="15582741"/>
    <s v="Maclean"/>
    <n v="693"/>
    <x v="0"/>
    <x v="0"/>
    <n v="35"/>
    <n v="5"/>
    <n v="124151"/>
    <n v="1"/>
    <n v="1"/>
    <x v="1"/>
    <n v="88705"/>
    <x v="0"/>
    <x v="0"/>
    <x v="0"/>
    <x v="2"/>
    <x v="2"/>
    <x v="1"/>
    <n v="1"/>
    <n v="124151"/>
  </r>
  <r>
    <n v="2025"/>
    <n v="15637876"/>
    <s v="Burns"/>
    <n v="663"/>
    <x v="2"/>
    <x v="0"/>
    <n v="36"/>
    <n v="6"/>
    <n v="77254"/>
    <n v="1"/>
    <n v="0"/>
    <x v="1"/>
    <n v="35818"/>
    <x v="0"/>
    <x v="0"/>
    <x v="0"/>
    <x v="2"/>
    <x v="1"/>
    <x v="0"/>
    <n v="1"/>
    <n v="77254"/>
  </r>
  <r>
    <n v="2025"/>
    <n v="15622750"/>
    <s v="Chu"/>
    <n v="742"/>
    <x v="2"/>
    <x v="0"/>
    <n v="21"/>
    <n v="1"/>
    <n v="114292"/>
    <n v="1"/>
    <n v="1"/>
    <x v="1"/>
    <n v="31520"/>
    <x v="1"/>
    <x v="2"/>
    <x v="0"/>
    <x v="0"/>
    <x v="2"/>
    <x v="1"/>
    <n v="1"/>
    <n v="0"/>
  </r>
  <r>
    <n v="2025"/>
    <n v="15672056"/>
    <s v="Kenenna"/>
    <n v="710"/>
    <x v="2"/>
    <x v="1"/>
    <n v="43"/>
    <n v="2"/>
    <n v="140080"/>
    <n v="3"/>
    <n v="1"/>
    <x v="0"/>
    <n v="157908"/>
    <x v="0"/>
    <x v="0"/>
    <x v="0"/>
    <x v="0"/>
    <x v="2"/>
    <x v="1"/>
    <n v="1"/>
    <n v="140080"/>
  </r>
  <r>
    <n v="2025"/>
    <n v="15812351"/>
    <s v="Beluchi"/>
    <n v="710"/>
    <x v="1"/>
    <x v="0"/>
    <n v="27"/>
    <n v="2"/>
    <n v="135278"/>
    <n v="1"/>
    <n v="1"/>
    <x v="1"/>
    <n v="142200"/>
    <x v="1"/>
    <x v="2"/>
    <x v="0"/>
    <x v="0"/>
    <x v="2"/>
    <x v="1"/>
    <n v="1"/>
    <n v="0"/>
  </r>
  <r>
    <n v="2025"/>
    <n v="15810864"/>
    <s v="Williamson"/>
    <n v="700"/>
    <x v="0"/>
    <x v="0"/>
    <n v="82"/>
    <n v="2"/>
    <n v="0"/>
    <n v="2"/>
    <n v="0"/>
    <x v="0"/>
    <n v="182055"/>
    <x v="1"/>
    <x v="3"/>
    <x v="0"/>
    <x v="0"/>
    <x v="0"/>
    <x v="0"/>
    <n v="1"/>
    <n v="0"/>
  </r>
  <r>
    <n v="2025"/>
    <n v="15677921"/>
    <s v="Bobrov"/>
    <n v="720"/>
    <x v="2"/>
    <x v="1"/>
    <n v="60"/>
    <n v="9"/>
    <n v="115921"/>
    <n v="2"/>
    <n v="0"/>
    <x v="1"/>
    <n v="157552"/>
    <x v="0"/>
    <x v="1"/>
    <x v="0"/>
    <x v="1"/>
    <x v="2"/>
    <x v="1"/>
    <n v="1"/>
    <n v="115921"/>
  </r>
  <r>
    <n v="2025"/>
    <n v="15724296"/>
    <s v="Kerr"/>
    <n v="684"/>
    <x v="1"/>
    <x v="1"/>
    <n v="41"/>
    <n v="2"/>
    <n v="119783"/>
    <n v="2"/>
    <n v="0"/>
    <x v="1"/>
    <n v="120285"/>
    <x v="1"/>
    <x v="0"/>
    <x v="0"/>
    <x v="0"/>
    <x v="2"/>
    <x v="1"/>
    <n v="1"/>
    <n v="0"/>
  </r>
  <r>
    <n v="2025"/>
    <n v="15685329"/>
    <s v="McKenzie"/>
    <n v="531"/>
    <x v="0"/>
    <x v="0"/>
    <n v="63"/>
    <n v="1"/>
    <n v="114716"/>
    <n v="1"/>
    <n v="0"/>
    <x v="0"/>
    <n v="24507"/>
    <x v="0"/>
    <x v="3"/>
    <x v="1"/>
    <x v="0"/>
    <x v="2"/>
    <x v="1"/>
    <n v="1"/>
    <n v="114716"/>
  </r>
  <r>
    <n v="2025"/>
    <n v="15584091"/>
    <s v="Pitts"/>
    <n v="742"/>
    <x v="2"/>
    <x v="0"/>
    <n v="36"/>
    <n v="2"/>
    <n v="129749"/>
    <n v="2"/>
    <n v="0"/>
    <x v="1"/>
    <n v="47272"/>
    <x v="0"/>
    <x v="0"/>
    <x v="0"/>
    <x v="0"/>
    <x v="2"/>
    <x v="1"/>
    <n v="1"/>
    <n v="129749"/>
  </r>
  <r>
    <n v="2025"/>
    <n v="15640442"/>
    <s v="Standish"/>
    <n v="717"/>
    <x v="0"/>
    <x v="1"/>
    <n v="31"/>
    <n v="4"/>
    <n v="129723"/>
    <n v="1"/>
    <n v="0"/>
    <x v="1"/>
    <n v="41177"/>
    <x v="1"/>
    <x v="0"/>
    <x v="0"/>
    <x v="2"/>
    <x v="2"/>
    <x v="1"/>
    <n v="1"/>
    <n v="0"/>
  </r>
  <r>
    <n v="2025"/>
    <n v="15639314"/>
    <s v="Cartwright"/>
    <n v="589"/>
    <x v="0"/>
    <x v="1"/>
    <n v="32"/>
    <n v="2"/>
    <n v="0"/>
    <n v="2"/>
    <n v="0"/>
    <x v="0"/>
    <n v="9469"/>
    <x v="1"/>
    <x v="0"/>
    <x v="1"/>
    <x v="0"/>
    <x v="0"/>
    <x v="0"/>
    <n v="1"/>
    <n v="0"/>
  </r>
  <r>
    <n v="2025"/>
    <n v="15685320"/>
    <s v="Johnstone"/>
    <n v="767"/>
    <x v="0"/>
    <x v="1"/>
    <n v="36"/>
    <n v="3"/>
    <n v="139180"/>
    <n v="1"/>
    <n v="0"/>
    <x v="1"/>
    <n v="123880"/>
    <x v="1"/>
    <x v="0"/>
    <x v="2"/>
    <x v="0"/>
    <x v="2"/>
    <x v="1"/>
    <n v="1"/>
    <n v="0"/>
  </r>
  <r>
    <n v="2025"/>
    <n v="15789158"/>
    <s v="Nikitina"/>
    <n v="636"/>
    <x v="2"/>
    <x v="1"/>
    <n v="49"/>
    <n v="6"/>
    <n v="113600"/>
    <n v="2"/>
    <n v="1"/>
    <x v="1"/>
    <n v="158887"/>
    <x v="0"/>
    <x v="1"/>
    <x v="0"/>
    <x v="2"/>
    <x v="2"/>
    <x v="1"/>
    <n v="1"/>
    <n v="113600"/>
  </r>
  <r>
    <n v="2025"/>
    <n v="15752137"/>
    <s v="McElroy"/>
    <n v="648"/>
    <x v="0"/>
    <x v="1"/>
    <n v="33"/>
    <n v="7"/>
    <n v="134944"/>
    <n v="1"/>
    <n v="1"/>
    <x v="0"/>
    <n v="117036"/>
    <x v="1"/>
    <x v="0"/>
    <x v="0"/>
    <x v="2"/>
    <x v="2"/>
    <x v="1"/>
    <n v="1"/>
    <n v="0"/>
  </r>
  <r>
    <n v="2025"/>
    <n v="15712551"/>
    <s v="Shen"/>
    <n v="622"/>
    <x v="2"/>
    <x v="0"/>
    <n v="58"/>
    <n v="7"/>
    <n v="116922"/>
    <n v="1"/>
    <n v="1"/>
    <x v="1"/>
    <n v="120416"/>
    <x v="0"/>
    <x v="1"/>
    <x v="0"/>
    <x v="2"/>
    <x v="2"/>
    <x v="1"/>
    <n v="1"/>
    <n v="116922"/>
  </r>
  <r>
    <n v="2025"/>
    <n v="15628936"/>
    <s v="Archer"/>
    <n v="692"/>
    <x v="1"/>
    <x v="1"/>
    <n v="28"/>
    <n v="9"/>
    <n v="118945"/>
    <n v="1"/>
    <n v="0"/>
    <x v="1"/>
    <n v="16064"/>
    <x v="0"/>
    <x v="2"/>
    <x v="0"/>
    <x v="1"/>
    <x v="2"/>
    <x v="1"/>
    <n v="1"/>
    <n v="118945"/>
  </r>
  <r>
    <n v="2025"/>
    <n v="15797227"/>
    <s v="Otutodilinna"/>
    <n v="754"/>
    <x v="0"/>
    <x v="1"/>
    <n v="28"/>
    <n v="8"/>
    <n v="0"/>
    <n v="2"/>
    <n v="1"/>
    <x v="0"/>
    <n v="52616"/>
    <x v="1"/>
    <x v="2"/>
    <x v="2"/>
    <x v="1"/>
    <x v="0"/>
    <x v="0"/>
    <n v="1"/>
    <n v="0"/>
  </r>
  <r>
    <n v="2025"/>
    <n v="15769974"/>
    <s v="Shih"/>
    <n v="679"/>
    <x v="1"/>
    <x v="0"/>
    <n v="35"/>
    <n v="8"/>
    <n v="119183"/>
    <n v="1"/>
    <n v="0"/>
    <x v="1"/>
    <n v="121210"/>
    <x v="1"/>
    <x v="0"/>
    <x v="0"/>
    <x v="1"/>
    <x v="2"/>
    <x v="1"/>
    <n v="1"/>
    <n v="0"/>
  </r>
  <r>
    <n v="2025"/>
    <n v="15737051"/>
    <s v="Denisov"/>
    <n v="639"/>
    <x v="0"/>
    <x v="1"/>
    <n v="27"/>
    <n v="8"/>
    <n v="0"/>
    <n v="2"/>
    <n v="1"/>
    <x v="1"/>
    <n v="192247"/>
    <x v="1"/>
    <x v="2"/>
    <x v="0"/>
    <x v="1"/>
    <x v="0"/>
    <x v="0"/>
    <n v="1"/>
    <n v="0"/>
  </r>
  <r>
    <n v="2025"/>
    <n v="15585595"/>
    <s v="Owens"/>
    <n v="774"/>
    <x v="0"/>
    <x v="0"/>
    <n v="28"/>
    <n v="1"/>
    <n v="71264"/>
    <n v="2"/>
    <n v="0"/>
    <x v="0"/>
    <n v="68760"/>
    <x v="1"/>
    <x v="2"/>
    <x v="2"/>
    <x v="0"/>
    <x v="1"/>
    <x v="0"/>
    <n v="1"/>
    <n v="0"/>
  </r>
  <r>
    <n v="2025"/>
    <n v="15654060"/>
    <s v="P'eng"/>
    <n v="517"/>
    <x v="0"/>
    <x v="1"/>
    <n v="41"/>
    <n v="2"/>
    <n v="0"/>
    <n v="2"/>
    <n v="0"/>
    <x v="0"/>
    <n v="75937"/>
    <x v="1"/>
    <x v="0"/>
    <x v="1"/>
    <x v="0"/>
    <x v="0"/>
    <x v="0"/>
    <n v="1"/>
    <n v="0"/>
  </r>
  <r>
    <n v="2025"/>
    <n v="15745196"/>
    <s v="Verco"/>
    <n v="571"/>
    <x v="0"/>
    <x v="0"/>
    <n v="35"/>
    <n v="8"/>
    <n v="0"/>
    <n v="2"/>
    <n v="0"/>
    <x v="1"/>
    <n v="84569"/>
    <x v="1"/>
    <x v="0"/>
    <x v="1"/>
    <x v="1"/>
    <x v="0"/>
    <x v="0"/>
    <n v="1"/>
    <n v="0"/>
  </r>
  <r>
    <n v="2025"/>
    <n v="15571221"/>
    <s v="Bergamaschi"/>
    <n v="747"/>
    <x v="2"/>
    <x v="1"/>
    <n v="58"/>
    <n v="7"/>
    <n v="116314"/>
    <n v="1"/>
    <n v="1"/>
    <x v="0"/>
    <n v="190696"/>
    <x v="0"/>
    <x v="1"/>
    <x v="0"/>
    <x v="2"/>
    <x v="2"/>
    <x v="1"/>
    <n v="1"/>
    <n v="116314"/>
  </r>
  <r>
    <n v="2025"/>
    <n v="15660155"/>
    <s v="Lorenzo"/>
    <n v="792"/>
    <x v="1"/>
    <x v="1"/>
    <n v="36"/>
    <n v="5"/>
    <n v="92140"/>
    <n v="1"/>
    <n v="0"/>
    <x v="0"/>
    <n v="67469"/>
    <x v="1"/>
    <x v="0"/>
    <x v="2"/>
    <x v="2"/>
    <x v="1"/>
    <x v="0"/>
    <n v="1"/>
    <n v="0"/>
  </r>
  <r>
    <n v="2025"/>
    <n v="15605284"/>
    <s v="Outtrim"/>
    <n v="688"/>
    <x v="0"/>
    <x v="1"/>
    <n v="26"/>
    <n v="1"/>
    <n v="0"/>
    <n v="2"/>
    <n v="1"/>
    <x v="0"/>
    <n v="104436"/>
    <x v="1"/>
    <x v="2"/>
    <x v="0"/>
    <x v="0"/>
    <x v="0"/>
    <x v="0"/>
    <n v="1"/>
    <n v="0"/>
  </r>
  <r>
    <n v="2025"/>
    <n v="15694366"/>
    <s v="Hou"/>
    <n v="714"/>
    <x v="2"/>
    <x v="1"/>
    <n v="42"/>
    <n v="2"/>
    <n v="177640"/>
    <n v="1"/>
    <n v="0"/>
    <x v="0"/>
    <n v="47167"/>
    <x v="1"/>
    <x v="0"/>
    <x v="0"/>
    <x v="0"/>
    <x v="2"/>
    <x v="1"/>
    <n v="1"/>
    <n v="0"/>
  </r>
  <r>
    <n v="2025"/>
    <n v="15600739"/>
    <s v="Galkin"/>
    <n v="562"/>
    <x v="1"/>
    <x v="0"/>
    <n v="35"/>
    <n v="0"/>
    <n v="0"/>
    <n v="2"/>
    <n v="1"/>
    <x v="1"/>
    <n v="119900"/>
    <x v="1"/>
    <x v="0"/>
    <x v="1"/>
    <x v="0"/>
    <x v="0"/>
    <x v="0"/>
    <n v="1"/>
    <n v="0"/>
  </r>
  <r>
    <n v="2025"/>
    <n v="15653253"/>
    <s v="Pagnotto"/>
    <n v="704"/>
    <x v="1"/>
    <x v="1"/>
    <n v="48"/>
    <n v="8"/>
    <n v="167998"/>
    <n v="1"/>
    <n v="1"/>
    <x v="0"/>
    <n v="173498"/>
    <x v="1"/>
    <x v="1"/>
    <x v="0"/>
    <x v="1"/>
    <x v="2"/>
    <x v="1"/>
    <n v="1"/>
    <n v="0"/>
  </r>
  <r>
    <n v="2025"/>
    <n v="15763431"/>
    <s v="Echezonachukwu"/>
    <n v="698"/>
    <x v="0"/>
    <x v="1"/>
    <n v="36"/>
    <n v="2"/>
    <n v="82275"/>
    <n v="2"/>
    <n v="1"/>
    <x v="0"/>
    <n v="93249"/>
    <x v="1"/>
    <x v="0"/>
    <x v="0"/>
    <x v="0"/>
    <x v="1"/>
    <x v="0"/>
    <n v="1"/>
    <n v="0"/>
  </r>
  <r>
    <n v="2025"/>
    <n v="15643696"/>
    <s v="Young"/>
    <n v="611"/>
    <x v="0"/>
    <x v="1"/>
    <n v="49"/>
    <n v="3"/>
    <n v="0"/>
    <n v="2"/>
    <n v="1"/>
    <x v="0"/>
    <n v="142918"/>
    <x v="1"/>
    <x v="1"/>
    <x v="0"/>
    <x v="0"/>
    <x v="0"/>
    <x v="0"/>
    <n v="1"/>
    <n v="0"/>
  </r>
  <r>
    <n v="2025"/>
    <n v="15707473"/>
    <s v="Summers"/>
    <n v="850"/>
    <x v="2"/>
    <x v="0"/>
    <n v="48"/>
    <n v="6"/>
    <n v="111963"/>
    <n v="1"/>
    <n v="1"/>
    <x v="1"/>
    <n v="111756"/>
    <x v="1"/>
    <x v="1"/>
    <x v="2"/>
    <x v="2"/>
    <x v="2"/>
    <x v="1"/>
    <n v="1"/>
    <n v="0"/>
  </r>
  <r>
    <n v="2025"/>
    <n v="15769504"/>
    <s v="Munro"/>
    <n v="743"/>
    <x v="2"/>
    <x v="0"/>
    <n v="34"/>
    <n v="1"/>
    <n v="131737"/>
    <n v="1"/>
    <n v="1"/>
    <x v="0"/>
    <n v="108543"/>
    <x v="1"/>
    <x v="0"/>
    <x v="0"/>
    <x v="0"/>
    <x v="2"/>
    <x v="1"/>
    <n v="1"/>
    <n v="0"/>
  </r>
  <r>
    <n v="2025"/>
    <n v="15776807"/>
    <s v="Brennan"/>
    <n v="654"/>
    <x v="0"/>
    <x v="1"/>
    <n v="29"/>
    <n v="1"/>
    <n v="0"/>
    <n v="1"/>
    <n v="1"/>
    <x v="1"/>
    <n v="180345"/>
    <x v="1"/>
    <x v="2"/>
    <x v="0"/>
    <x v="0"/>
    <x v="0"/>
    <x v="0"/>
    <n v="1"/>
    <n v="0"/>
  </r>
  <r>
    <n v="2025"/>
    <n v="15686870"/>
    <s v="Ball"/>
    <n v="761"/>
    <x v="2"/>
    <x v="1"/>
    <n v="36"/>
    <n v="8"/>
    <n v="108239"/>
    <n v="2"/>
    <n v="0"/>
    <x v="1"/>
    <n v="99444"/>
    <x v="1"/>
    <x v="0"/>
    <x v="2"/>
    <x v="1"/>
    <x v="2"/>
    <x v="1"/>
    <n v="1"/>
    <n v="0"/>
  </r>
  <r>
    <n v="2025"/>
    <n v="15668747"/>
    <s v="Virgo"/>
    <n v="702"/>
    <x v="0"/>
    <x v="0"/>
    <n v="46"/>
    <n v="9"/>
    <n v="98444"/>
    <n v="1"/>
    <n v="0"/>
    <x v="0"/>
    <n v="109563"/>
    <x v="1"/>
    <x v="1"/>
    <x v="0"/>
    <x v="1"/>
    <x v="1"/>
    <x v="0"/>
    <n v="1"/>
    <n v="0"/>
  </r>
  <r>
    <n v="2025"/>
    <n v="15766908"/>
    <s v="Trevisani"/>
    <n v="488"/>
    <x v="2"/>
    <x v="1"/>
    <n v="32"/>
    <n v="3"/>
    <n v="114540"/>
    <n v="1"/>
    <n v="1"/>
    <x v="1"/>
    <n v="92568"/>
    <x v="1"/>
    <x v="0"/>
    <x v="1"/>
    <x v="0"/>
    <x v="2"/>
    <x v="1"/>
    <n v="1"/>
    <n v="0"/>
  </r>
  <r>
    <n v="2025"/>
    <n v="15570134"/>
    <s v="Padovano"/>
    <n v="683"/>
    <x v="0"/>
    <x v="0"/>
    <n v="35"/>
    <n v="6"/>
    <n v="187531"/>
    <n v="2"/>
    <n v="1"/>
    <x v="0"/>
    <n v="37976"/>
    <x v="1"/>
    <x v="0"/>
    <x v="0"/>
    <x v="2"/>
    <x v="2"/>
    <x v="1"/>
    <n v="1"/>
    <n v="0"/>
  </r>
  <r>
    <n v="2025"/>
    <n v="15567367"/>
    <s v="Tao"/>
    <n v="601"/>
    <x v="2"/>
    <x v="0"/>
    <n v="42"/>
    <n v="9"/>
    <n v="133636"/>
    <n v="1"/>
    <n v="0"/>
    <x v="0"/>
    <n v="103316"/>
    <x v="1"/>
    <x v="0"/>
    <x v="0"/>
    <x v="1"/>
    <x v="2"/>
    <x v="1"/>
    <n v="1"/>
    <n v="0"/>
  </r>
  <r>
    <n v="2025"/>
    <n v="15747542"/>
    <s v="Perez"/>
    <n v="605"/>
    <x v="0"/>
    <x v="1"/>
    <n v="52"/>
    <n v="7"/>
    <n v="0"/>
    <n v="2"/>
    <n v="1"/>
    <x v="0"/>
    <n v="173952"/>
    <x v="1"/>
    <x v="1"/>
    <x v="0"/>
    <x v="2"/>
    <x v="0"/>
    <x v="0"/>
    <n v="1"/>
    <n v="0"/>
  </r>
  <r>
    <n v="2025"/>
    <n v="15762238"/>
    <s v="Fraser"/>
    <n v="671"/>
    <x v="2"/>
    <x v="0"/>
    <n v="44"/>
    <n v="0"/>
    <n v="84745"/>
    <n v="2"/>
    <n v="0"/>
    <x v="0"/>
    <n v="34674"/>
    <x v="1"/>
    <x v="0"/>
    <x v="0"/>
    <x v="0"/>
    <x v="1"/>
    <x v="0"/>
    <n v="1"/>
    <n v="0"/>
  </r>
  <r>
    <n v="2025"/>
    <n v="15681554"/>
    <s v="Alley"/>
    <n v="614"/>
    <x v="2"/>
    <x v="0"/>
    <n v="31"/>
    <n v="7"/>
    <n v="120599"/>
    <n v="2"/>
    <n v="1"/>
    <x v="0"/>
    <n v="46163"/>
    <x v="1"/>
    <x v="0"/>
    <x v="0"/>
    <x v="2"/>
    <x v="2"/>
    <x v="1"/>
    <n v="1"/>
    <n v="0"/>
  </r>
  <r>
    <n v="2025"/>
    <n v="15712825"/>
    <s v="Howells"/>
    <n v="511"/>
    <x v="1"/>
    <x v="0"/>
    <n v="29"/>
    <n v="9"/>
    <n v="0"/>
    <n v="2"/>
    <n v="0"/>
    <x v="0"/>
    <n v="140677"/>
    <x v="1"/>
    <x v="2"/>
    <x v="1"/>
    <x v="1"/>
    <x v="0"/>
    <x v="0"/>
    <n v="1"/>
    <n v="0"/>
  </r>
  <r>
    <n v="2025"/>
    <n v="15640280"/>
    <s v="Cameron"/>
    <n v="850"/>
    <x v="0"/>
    <x v="1"/>
    <n v="39"/>
    <n v="4"/>
    <n v="127771"/>
    <n v="2"/>
    <n v="0"/>
    <x v="0"/>
    <n v="151739"/>
    <x v="1"/>
    <x v="0"/>
    <x v="2"/>
    <x v="2"/>
    <x v="2"/>
    <x v="1"/>
    <n v="1"/>
    <n v="0"/>
  </r>
  <r>
    <n v="2025"/>
    <n v="15756026"/>
    <s v="Hooper"/>
    <n v="790"/>
    <x v="1"/>
    <x v="0"/>
    <n v="46"/>
    <n v="9"/>
    <n v="0"/>
    <n v="1"/>
    <n v="0"/>
    <x v="1"/>
    <n v="14680"/>
    <x v="0"/>
    <x v="1"/>
    <x v="2"/>
    <x v="1"/>
    <x v="0"/>
    <x v="0"/>
    <n v="1"/>
    <n v="0"/>
  </r>
  <r>
    <n v="2025"/>
    <n v="15613319"/>
    <s v="Rice"/>
    <n v="793"/>
    <x v="0"/>
    <x v="0"/>
    <n v="33"/>
    <n v="0"/>
    <n v="0"/>
    <n v="1"/>
    <n v="0"/>
    <x v="1"/>
    <n v="175544"/>
    <x v="1"/>
    <x v="0"/>
    <x v="2"/>
    <x v="0"/>
    <x v="0"/>
    <x v="0"/>
    <n v="1"/>
    <n v="0"/>
  </r>
  <r>
    <n v="2025"/>
    <n v="15798906"/>
    <s v="Cox"/>
    <n v="628"/>
    <x v="0"/>
    <x v="1"/>
    <n v="69"/>
    <n v="5"/>
    <n v="0"/>
    <n v="2"/>
    <n v="1"/>
    <x v="0"/>
    <n v="181965"/>
    <x v="1"/>
    <x v="3"/>
    <x v="0"/>
    <x v="2"/>
    <x v="0"/>
    <x v="0"/>
    <n v="1"/>
    <n v="0"/>
  </r>
  <r>
    <n v="2025"/>
    <n v="15708917"/>
    <s v="Martin"/>
    <n v="598"/>
    <x v="2"/>
    <x v="1"/>
    <n v="53"/>
    <n v="10"/>
    <n v="167773"/>
    <n v="1"/>
    <n v="1"/>
    <x v="0"/>
    <n v="136887"/>
    <x v="1"/>
    <x v="1"/>
    <x v="1"/>
    <x v="1"/>
    <x v="2"/>
    <x v="1"/>
    <n v="1"/>
    <n v="0"/>
  </r>
  <r>
    <n v="2025"/>
    <n v="15778463"/>
    <s v="Ikenna"/>
    <n v="657"/>
    <x v="0"/>
    <x v="0"/>
    <n v="37"/>
    <n v="6"/>
    <n v="95846"/>
    <n v="1"/>
    <n v="1"/>
    <x v="1"/>
    <n v="122218"/>
    <x v="1"/>
    <x v="0"/>
    <x v="0"/>
    <x v="2"/>
    <x v="1"/>
    <x v="0"/>
    <n v="1"/>
    <n v="0"/>
  </r>
  <r>
    <n v="2025"/>
    <n v="15699430"/>
    <s v="Davide"/>
    <n v="618"/>
    <x v="0"/>
    <x v="0"/>
    <n v="35"/>
    <n v="10"/>
    <n v="0"/>
    <n v="2"/>
    <n v="1"/>
    <x v="1"/>
    <n v="180440"/>
    <x v="1"/>
    <x v="0"/>
    <x v="0"/>
    <x v="1"/>
    <x v="0"/>
    <x v="0"/>
    <n v="1"/>
    <n v="0"/>
  </r>
  <r>
    <n v="2025"/>
    <n v="15649992"/>
    <s v="Alexander"/>
    <n v="681"/>
    <x v="1"/>
    <x v="1"/>
    <n v="65"/>
    <n v="7"/>
    <n v="134715"/>
    <n v="2"/>
    <n v="0"/>
    <x v="0"/>
    <n v="190420"/>
    <x v="1"/>
    <x v="3"/>
    <x v="0"/>
    <x v="2"/>
    <x v="2"/>
    <x v="1"/>
    <n v="1"/>
    <n v="0"/>
  </r>
  <r>
    <n v="2025"/>
    <n v="15578980"/>
    <s v="Piazza"/>
    <n v="516"/>
    <x v="1"/>
    <x v="0"/>
    <n v="33"/>
    <n v="3"/>
    <n v="0"/>
    <n v="2"/>
    <n v="1"/>
    <x v="0"/>
    <n v="58686"/>
    <x v="1"/>
    <x v="0"/>
    <x v="1"/>
    <x v="0"/>
    <x v="0"/>
    <x v="0"/>
    <n v="1"/>
    <n v="0"/>
  </r>
  <r>
    <n v="2025"/>
    <n v="15775306"/>
    <s v="Ni"/>
    <n v="421"/>
    <x v="2"/>
    <x v="1"/>
    <n v="28"/>
    <n v="8"/>
    <n v="122384"/>
    <n v="3"/>
    <n v="1"/>
    <x v="0"/>
    <n v="89017"/>
    <x v="0"/>
    <x v="2"/>
    <x v="1"/>
    <x v="1"/>
    <x v="2"/>
    <x v="1"/>
    <n v="1"/>
    <n v="122384"/>
  </r>
  <r>
    <n v="2025"/>
    <n v="15641655"/>
    <s v="Black"/>
    <n v="700"/>
    <x v="0"/>
    <x v="0"/>
    <n v="26"/>
    <n v="2"/>
    <n v="0"/>
    <n v="2"/>
    <n v="0"/>
    <x v="1"/>
    <n v="50051"/>
    <x v="1"/>
    <x v="2"/>
    <x v="0"/>
    <x v="0"/>
    <x v="0"/>
    <x v="0"/>
    <n v="1"/>
    <n v="0"/>
  </r>
  <r>
    <n v="2025"/>
    <n v="15619708"/>
    <s v="Harker"/>
    <n v="745"/>
    <x v="0"/>
    <x v="1"/>
    <n v="25"/>
    <n v="5"/>
    <n v="157993"/>
    <n v="2"/>
    <n v="1"/>
    <x v="1"/>
    <n v="146041"/>
    <x v="1"/>
    <x v="2"/>
    <x v="0"/>
    <x v="2"/>
    <x v="2"/>
    <x v="1"/>
    <n v="1"/>
    <n v="0"/>
  </r>
  <r>
    <n v="2025"/>
    <n v="15734565"/>
    <s v="Hughes"/>
    <n v="696"/>
    <x v="0"/>
    <x v="1"/>
    <n v="29"/>
    <n v="8"/>
    <n v="0"/>
    <n v="2"/>
    <n v="1"/>
    <x v="1"/>
    <n v="191166"/>
    <x v="1"/>
    <x v="2"/>
    <x v="0"/>
    <x v="1"/>
    <x v="0"/>
    <x v="0"/>
    <n v="1"/>
    <n v="0"/>
  </r>
  <r>
    <n v="2025"/>
    <n v="15806438"/>
    <s v="Chiabuotu"/>
    <n v="580"/>
    <x v="2"/>
    <x v="0"/>
    <n v="42"/>
    <n v="2"/>
    <n v="123331"/>
    <n v="1"/>
    <n v="0"/>
    <x v="1"/>
    <n v="103516"/>
    <x v="0"/>
    <x v="0"/>
    <x v="1"/>
    <x v="0"/>
    <x v="2"/>
    <x v="1"/>
    <n v="1"/>
    <n v="123331"/>
  </r>
  <r>
    <n v="2025"/>
    <n v="15591969"/>
    <s v="Kuo"/>
    <n v="497"/>
    <x v="1"/>
    <x v="1"/>
    <n v="27"/>
    <n v="9"/>
    <n v="75263"/>
    <n v="1"/>
    <n v="1"/>
    <x v="0"/>
    <n v="164825"/>
    <x v="1"/>
    <x v="2"/>
    <x v="1"/>
    <x v="1"/>
    <x v="1"/>
    <x v="0"/>
    <n v="1"/>
    <n v="0"/>
  </r>
  <r>
    <n v="2025"/>
    <n v="15747807"/>
    <s v="Gallagher"/>
    <n v="720"/>
    <x v="0"/>
    <x v="0"/>
    <n v="43"/>
    <n v="6"/>
    <n v="137824"/>
    <n v="2"/>
    <n v="1"/>
    <x v="1"/>
    <n v="172558"/>
    <x v="1"/>
    <x v="0"/>
    <x v="0"/>
    <x v="2"/>
    <x v="2"/>
    <x v="1"/>
    <n v="1"/>
    <n v="0"/>
  </r>
  <r>
    <n v="2025"/>
    <n v="15596939"/>
    <s v="Calabresi"/>
    <n v="659"/>
    <x v="2"/>
    <x v="1"/>
    <n v="36"/>
    <n v="4"/>
    <n v="132579"/>
    <n v="2"/>
    <n v="1"/>
    <x v="1"/>
    <n v="84321"/>
    <x v="1"/>
    <x v="0"/>
    <x v="0"/>
    <x v="2"/>
    <x v="2"/>
    <x v="1"/>
    <n v="1"/>
    <n v="0"/>
  </r>
  <r>
    <n v="2025"/>
    <n v="15716155"/>
    <s v="Shaw"/>
    <n v="841"/>
    <x v="0"/>
    <x v="0"/>
    <n v="36"/>
    <n v="5"/>
    <n v="156021"/>
    <n v="1"/>
    <n v="0"/>
    <x v="1"/>
    <n v="122663"/>
    <x v="1"/>
    <x v="0"/>
    <x v="2"/>
    <x v="2"/>
    <x v="2"/>
    <x v="1"/>
    <n v="1"/>
    <n v="0"/>
  </r>
  <r>
    <n v="2025"/>
    <n v="15765311"/>
    <s v="Zhirov"/>
    <n v="642"/>
    <x v="1"/>
    <x v="1"/>
    <n v="34"/>
    <n v="8"/>
    <n v="0"/>
    <n v="1"/>
    <n v="1"/>
    <x v="1"/>
    <n v="72085"/>
    <x v="1"/>
    <x v="0"/>
    <x v="0"/>
    <x v="1"/>
    <x v="0"/>
    <x v="0"/>
    <n v="1"/>
    <n v="0"/>
  </r>
  <r>
    <n v="2025"/>
    <n v="15757811"/>
    <s v="Lloyd"/>
    <n v="732"/>
    <x v="1"/>
    <x v="0"/>
    <n v="69"/>
    <n v="9"/>
    <n v="137453"/>
    <n v="1"/>
    <n v="0"/>
    <x v="0"/>
    <n v="110932"/>
    <x v="0"/>
    <x v="3"/>
    <x v="0"/>
    <x v="1"/>
    <x v="2"/>
    <x v="1"/>
    <n v="1"/>
    <n v="137453"/>
  </r>
  <r>
    <n v="2025"/>
    <n v="15603830"/>
    <s v="Palmer"/>
    <n v="600"/>
    <x v="1"/>
    <x v="1"/>
    <n v="36"/>
    <n v="4"/>
    <n v="0"/>
    <n v="2"/>
    <n v="1"/>
    <x v="1"/>
    <n v="143635"/>
    <x v="1"/>
    <x v="0"/>
    <x v="0"/>
    <x v="2"/>
    <x v="0"/>
    <x v="0"/>
    <n v="1"/>
    <n v="0"/>
  </r>
  <r>
    <n v="2025"/>
    <n v="15660602"/>
    <s v="Ch'eng"/>
    <n v="464"/>
    <x v="2"/>
    <x v="1"/>
    <n v="33"/>
    <n v="8"/>
    <n v="164285"/>
    <n v="2"/>
    <n v="1"/>
    <x v="0"/>
    <n v="3710"/>
    <x v="1"/>
    <x v="0"/>
    <x v="1"/>
    <x v="1"/>
    <x v="2"/>
    <x v="1"/>
    <n v="1"/>
    <n v="0"/>
  </r>
  <r>
    <n v="2025"/>
    <n v="15660535"/>
    <s v="Avent"/>
    <n v="680"/>
    <x v="0"/>
    <x v="0"/>
    <n v="47"/>
    <n v="5"/>
    <n v="0"/>
    <n v="2"/>
    <n v="1"/>
    <x v="0"/>
    <n v="179843"/>
    <x v="1"/>
    <x v="1"/>
    <x v="0"/>
    <x v="2"/>
    <x v="0"/>
    <x v="0"/>
    <n v="1"/>
    <n v="0"/>
  </r>
  <r>
    <n v="2025"/>
    <n v="15666633"/>
    <s v="Huang"/>
    <n v="758"/>
    <x v="1"/>
    <x v="1"/>
    <n v="56"/>
    <n v="1"/>
    <n v="0"/>
    <n v="2"/>
    <n v="1"/>
    <x v="0"/>
    <n v="10643"/>
    <x v="1"/>
    <x v="1"/>
    <x v="2"/>
    <x v="0"/>
    <x v="0"/>
    <x v="0"/>
    <n v="1"/>
    <n v="0"/>
  </r>
  <r>
    <n v="2025"/>
    <n v="15596914"/>
    <s v="Shaw"/>
    <n v="630"/>
    <x v="2"/>
    <x v="0"/>
    <n v="31"/>
    <n v="2"/>
    <n v="112373"/>
    <n v="2"/>
    <n v="1"/>
    <x v="0"/>
    <n v="131168"/>
    <x v="1"/>
    <x v="0"/>
    <x v="0"/>
    <x v="0"/>
    <x v="2"/>
    <x v="1"/>
    <n v="1"/>
    <n v="0"/>
  </r>
  <r>
    <n v="2025"/>
    <n v="15639788"/>
    <s v="Yuan"/>
    <n v="577"/>
    <x v="0"/>
    <x v="0"/>
    <n v="39"/>
    <n v="10"/>
    <n v="0"/>
    <n v="2"/>
    <n v="1"/>
    <x v="1"/>
    <n v="10553"/>
    <x v="1"/>
    <x v="0"/>
    <x v="1"/>
    <x v="1"/>
    <x v="0"/>
    <x v="0"/>
    <n v="1"/>
    <n v="0"/>
  </r>
  <r>
    <n v="2025"/>
    <n v="15695846"/>
    <s v="Hawkins"/>
    <n v="684"/>
    <x v="0"/>
    <x v="0"/>
    <n v="34"/>
    <n v="6"/>
    <n v="0"/>
    <n v="2"/>
    <n v="1"/>
    <x v="0"/>
    <n v="130928"/>
    <x v="1"/>
    <x v="0"/>
    <x v="0"/>
    <x v="2"/>
    <x v="0"/>
    <x v="0"/>
    <n v="1"/>
    <n v="0"/>
  </r>
  <r>
    <n v="2025"/>
    <n v="15726234"/>
    <s v="Trentini"/>
    <n v="708"/>
    <x v="1"/>
    <x v="0"/>
    <n v="41"/>
    <n v="5"/>
    <n v="0"/>
    <n v="1"/>
    <n v="0"/>
    <x v="0"/>
    <n v="157004"/>
    <x v="1"/>
    <x v="0"/>
    <x v="0"/>
    <x v="2"/>
    <x v="0"/>
    <x v="0"/>
    <n v="1"/>
    <n v="0"/>
  </r>
  <r>
    <n v="2025"/>
    <n v="15797964"/>
    <s v="Cameron"/>
    <n v="732"/>
    <x v="2"/>
    <x v="0"/>
    <n v="29"/>
    <n v="1"/>
    <n v="154334"/>
    <n v="1"/>
    <n v="1"/>
    <x v="0"/>
    <n v="138528"/>
    <x v="1"/>
    <x v="2"/>
    <x v="0"/>
    <x v="0"/>
    <x v="2"/>
    <x v="1"/>
    <n v="1"/>
    <n v="0"/>
  </r>
  <r>
    <n v="2025"/>
    <n v="15625881"/>
    <s v="Koehler"/>
    <n v="634"/>
    <x v="2"/>
    <x v="1"/>
    <n v="37"/>
    <n v="3"/>
    <n v="111433"/>
    <n v="2"/>
    <n v="1"/>
    <x v="0"/>
    <n v="167032"/>
    <x v="1"/>
    <x v="0"/>
    <x v="0"/>
    <x v="0"/>
    <x v="2"/>
    <x v="1"/>
    <n v="1"/>
    <n v="0"/>
  </r>
  <r>
    <n v="2025"/>
    <n v="15780628"/>
    <s v="Wu"/>
    <n v="633"/>
    <x v="0"/>
    <x v="0"/>
    <n v="30"/>
    <n v="6"/>
    <n v="0"/>
    <n v="2"/>
    <n v="0"/>
    <x v="1"/>
    <n v="41642"/>
    <x v="1"/>
    <x v="0"/>
    <x v="0"/>
    <x v="2"/>
    <x v="0"/>
    <x v="0"/>
    <n v="1"/>
    <n v="0"/>
  </r>
  <r>
    <n v="2025"/>
    <n v="15575883"/>
    <s v="Manna"/>
    <n v="559"/>
    <x v="0"/>
    <x v="1"/>
    <n v="34"/>
    <n v="2"/>
    <n v="137390"/>
    <n v="2"/>
    <n v="1"/>
    <x v="1"/>
    <n v="9677"/>
    <x v="1"/>
    <x v="0"/>
    <x v="1"/>
    <x v="0"/>
    <x v="2"/>
    <x v="1"/>
    <n v="1"/>
    <n v="0"/>
  </r>
  <r>
    <n v="2025"/>
    <n v="15585036"/>
    <s v="Okoli"/>
    <n v="694"/>
    <x v="1"/>
    <x v="0"/>
    <n v="37"/>
    <n v="3"/>
    <n v="0"/>
    <n v="2"/>
    <n v="1"/>
    <x v="0"/>
    <n v="147012"/>
    <x v="1"/>
    <x v="0"/>
    <x v="0"/>
    <x v="0"/>
    <x v="0"/>
    <x v="0"/>
    <n v="1"/>
    <n v="0"/>
  </r>
  <r>
    <n v="2025"/>
    <n v="15589488"/>
    <s v="Ch'eng"/>
    <n v="686"/>
    <x v="2"/>
    <x v="0"/>
    <n v="56"/>
    <n v="5"/>
    <n v="111642"/>
    <n v="1"/>
    <n v="1"/>
    <x v="0"/>
    <n v="80554"/>
    <x v="1"/>
    <x v="1"/>
    <x v="0"/>
    <x v="2"/>
    <x v="2"/>
    <x v="1"/>
    <n v="1"/>
    <n v="0"/>
  </r>
  <r>
    <n v="2025"/>
    <n v="15585888"/>
    <s v="Nwokezuike"/>
    <n v="553"/>
    <x v="1"/>
    <x v="0"/>
    <n v="48"/>
    <n v="3"/>
    <n v="0"/>
    <n v="1"/>
    <n v="0"/>
    <x v="0"/>
    <n v="30731"/>
    <x v="0"/>
    <x v="1"/>
    <x v="1"/>
    <x v="0"/>
    <x v="0"/>
    <x v="0"/>
    <n v="1"/>
    <n v="0"/>
  </r>
  <r>
    <n v="2025"/>
    <n v="15727915"/>
    <s v="Artemiev"/>
    <n v="507"/>
    <x v="0"/>
    <x v="1"/>
    <n v="36"/>
    <n v="4"/>
    <n v="83543"/>
    <n v="1"/>
    <n v="0"/>
    <x v="1"/>
    <n v="140134"/>
    <x v="1"/>
    <x v="0"/>
    <x v="1"/>
    <x v="2"/>
    <x v="1"/>
    <x v="0"/>
    <n v="1"/>
    <n v="0"/>
  </r>
  <r>
    <n v="2025"/>
    <n v="15707567"/>
    <s v="Esposito"/>
    <n v="732"/>
    <x v="2"/>
    <x v="1"/>
    <n v="50"/>
    <n v="6"/>
    <n v="145339"/>
    <n v="1"/>
    <n v="0"/>
    <x v="1"/>
    <n v="91936"/>
    <x v="0"/>
    <x v="1"/>
    <x v="0"/>
    <x v="2"/>
    <x v="2"/>
    <x v="1"/>
    <n v="1"/>
    <n v="145339"/>
  </r>
  <r>
    <n v="2025"/>
    <n v="15737792"/>
    <s v="Abbie"/>
    <n v="818"/>
    <x v="0"/>
    <x v="0"/>
    <n v="31"/>
    <n v="1"/>
    <n v="186796"/>
    <n v="1"/>
    <n v="0"/>
    <x v="1"/>
    <n v="178253"/>
    <x v="1"/>
    <x v="0"/>
    <x v="2"/>
    <x v="0"/>
    <x v="2"/>
    <x v="1"/>
    <n v="1"/>
    <n v="0"/>
  </r>
  <r>
    <n v="2025"/>
    <n v="15599433"/>
    <s v="Fanucci"/>
    <n v="660"/>
    <x v="2"/>
    <x v="1"/>
    <n v="35"/>
    <n v="8"/>
    <n v="58641"/>
    <n v="1"/>
    <n v="0"/>
    <x v="0"/>
    <n v="198674"/>
    <x v="1"/>
    <x v="0"/>
    <x v="0"/>
    <x v="1"/>
    <x v="1"/>
    <x v="0"/>
    <n v="1"/>
    <n v="0"/>
  </r>
  <r>
    <n v="2025"/>
    <n v="15672012"/>
    <s v="Jen"/>
    <n v="773"/>
    <x v="1"/>
    <x v="0"/>
    <n v="41"/>
    <n v="5"/>
    <n v="0"/>
    <n v="1"/>
    <n v="1"/>
    <x v="1"/>
    <n v="28267"/>
    <x v="0"/>
    <x v="0"/>
    <x v="2"/>
    <x v="2"/>
    <x v="0"/>
    <x v="0"/>
    <n v="1"/>
    <n v="0"/>
  </r>
  <r>
    <n v="2025"/>
    <n v="15806983"/>
    <s v="Moss"/>
    <n v="640"/>
    <x v="0"/>
    <x v="1"/>
    <n v="44"/>
    <n v="3"/>
    <n v="137149"/>
    <n v="1"/>
    <n v="1"/>
    <x v="1"/>
    <n v="92381"/>
    <x v="1"/>
    <x v="0"/>
    <x v="0"/>
    <x v="0"/>
    <x v="2"/>
    <x v="1"/>
    <n v="1"/>
    <n v="0"/>
  </r>
  <r>
    <n v="2025"/>
    <n v="15592222"/>
    <s v="Lo"/>
    <n v="505"/>
    <x v="0"/>
    <x v="1"/>
    <n v="49"/>
    <n v="7"/>
    <n v="80001"/>
    <n v="1"/>
    <n v="0"/>
    <x v="1"/>
    <n v="135180"/>
    <x v="1"/>
    <x v="1"/>
    <x v="1"/>
    <x v="2"/>
    <x v="1"/>
    <x v="0"/>
    <n v="1"/>
    <n v="0"/>
  </r>
  <r>
    <n v="2025"/>
    <n v="15608968"/>
    <s v="Averyanov"/>
    <n v="714"/>
    <x v="2"/>
    <x v="1"/>
    <n v="21"/>
    <n v="6"/>
    <n v="86403"/>
    <n v="2"/>
    <n v="0"/>
    <x v="1"/>
    <n v="27331"/>
    <x v="1"/>
    <x v="2"/>
    <x v="0"/>
    <x v="2"/>
    <x v="1"/>
    <x v="0"/>
    <n v="1"/>
    <n v="0"/>
  </r>
  <r>
    <n v="2025"/>
    <n v="15586959"/>
    <s v="Unaipon"/>
    <n v="468"/>
    <x v="0"/>
    <x v="0"/>
    <n v="42"/>
    <n v="5"/>
    <n v="0"/>
    <n v="2"/>
    <n v="1"/>
    <x v="1"/>
    <n v="125305"/>
    <x v="1"/>
    <x v="0"/>
    <x v="1"/>
    <x v="2"/>
    <x v="0"/>
    <x v="0"/>
    <n v="1"/>
    <n v="0"/>
  </r>
  <r>
    <n v="2025"/>
    <n v="15646558"/>
    <s v="Clamp"/>
    <n v="611"/>
    <x v="1"/>
    <x v="1"/>
    <n v="51"/>
    <n v="1"/>
    <n v="122875"/>
    <n v="1"/>
    <n v="1"/>
    <x v="0"/>
    <n v="149648"/>
    <x v="1"/>
    <x v="1"/>
    <x v="0"/>
    <x v="0"/>
    <x v="2"/>
    <x v="1"/>
    <n v="1"/>
    <n v="0"/>
  </r>
  <r>
    <n v="2025"/>
    <n v="15725811"/>
    <s v="Lim"/>
    <n v="705"/>
    <x v="0"/>
    <x v="1"/>
    <n v="25"/>
    <n v="0"/>
    <n v="97544"/>
    <n v="1"/>
    <n v="0"/>
    <x v="0"/>
    <n v="59887"/>
    <x v="1"/>
    <x v="2"/>
    <x v="0"/>
    <x v="0"/>
    <x v="1"/>
    <x v="0"/>
    <n v="1"/>
    <n v="0"/>
  </r>
  <r>
    <n v="2025"/>
    <n v="15572265"/>
    <s v="Wu"/>
    <n v="646"/>
    <x v="2"/>
    <x v="1"/>
    <n v="46"/>
    <n v="1"/>
    <n v="170827"/>
    <n v="2"/>
    <n v="1"/>
    <x v="1"/>
    <n v="45041"/>
    <x v="1"/>
    <x v="1"/>
    <x v="0"/>
    <x v="0"/>
    <x v="2"/>
    <x v="1"/>
    <n v="1"/>
    <n v="0"/>
  </r>
  <r>
    <n v="2025"/>
    <n v="15794048"/>
    <s v="Wan"/>
    <n v="667"/>
    <x v="2"/>
    <x v="0"/>
    <n v="48"/>
    <n v="1"/>
    <n v="97134"/>
    <n v="2"/>
    <n v="0"/>
    <x v="1"/>
    <n v="113317"/>
    <x v="0"/>
    <x v="1"/>
    <x v="0"/>
    <x v="0"/>
    <x v="1"/>
    <x v="0"/>
    <n v="1"/>
    <n v="97134"/>
  </r>
  <r>
    <n v="2025"/>
    <n v="15677610"/>
    <s v="Chambers"/>
    <n v="511"/>
    <x v="2"/>
    <x v="0"/>
    <n v="41"/>
    <n v="8"/>
    <n v="153896"/>
    <n v="1"/>
    <n v="1"/>
    <x v="0"/>
    <n v="39087"/>
    <x v="1"/>
    <x v="0"/>
    <x v="1"/>
    <x v="1"/>
    <x v="2"/>
    <x v="1"/>
    <n v="1"/>
    <n v="0"/>
  </r>
  <r>
    <n v="2025"/>
    <n v="15745012"/>
    <s v="Pettit"/>
    <n v="653"/>
    <x v="0"/>
    <x v="0"/>
    <n v="43"/>
    <n v="6"/>
    <n v="0"/>
    <n v="2"/>
    <n v="1"/>
    <x v="0"/>
    <n v="7331"/>
    <x v="1"/>
    <x v="0"/>
    <x v="0"/>
    <x v="2"/>
    <x v="0"/>
    <x v="0"/>
    <n v="1"/>
    <n v="0"/>
  </r>
  <r>
    <n v="2025"/>
    <n v="15601589"/>
    <s v="Baresi"/>
    <n v="675"/>
    <x v="0"/>
    <x v="0"/>
    <n v="57"/>
    <n v="8"/>
    <n v="0"/>
    <n v="2"/>
    <n v="0"/>
    <x v="0"/>
    <n v="95463"/>
    <x v="1"/>
    <x v="1"/>
    <x v="0"/>
    <x v="1"/>
    <x v="0"/>
    <x v="0"/>
    <n v="1"/>
    <n v="0"/>
  </r>
  <r>
    <n v="2025"/>
    <n v="15686436"/>
    <s v="Newbery"/>
    <n v="523"/>
    <x v="1"/>
    <x v="1"/>
    <n v="32"/>
    <n v="4"/>
    <n v="0"/>
    <n v="2"/>
    <n v="1"/>
    <x v="1"/>
    <n v="167848"/>
    <x v="1"/>
    <x v="0"/>
    <x v="1"/>
    <x v="2"/>
    <x v="0"/>
    <x v="0"/>
    <n v="1"/>
    <n v="0"/>
  </r>
  <r>
    <n v="2025"/>
    <n v="15693864"/>
    <s v="Iheanacho"/>
    <n v="567"/>
    <x v="2"/>
    <x v="0"/>
    <n v="49"/>
    <n v="5"/>
    <n v="134956"/>
    <n v="1"/>
    <n v="1"/>
    <x v="1"/>
    <n v="93954"/>
    <x v="0"/>
    <x v="1"/>
    <x v="1"/>
    <x v="2"/>
    <x v="2"/>
    <x v="1"/>
    <n v="1"/>
    <n v="134956"/>
  </r>
  <r>
    <n v="2025"/>
    <n v="15760550"/>
    <s v="Duncan"/>
    <n v="741"/>
    <x v="1"/>
    <x v="1"/>
    <n v="39"/>
    <n v="7"/>
    <n v="143638"/>
    <n v="2"/>
    <n v="0"/>
    <x v="0"/>
    <n v="174228"/>
    <x v="1"/>
    <x v="0"/>
    <x v="0"/>
    <x v="2"/>
    <x v="2"/>
    <x v="1"/>
    <n v="1"/>
    <n v="0"/>
  </r>
  <r>
    <n v="2025"/>
    <n v="15686137"/>
    <s v="Barry"/>
    <n v="456"/>
    <x v="1"/>
    <x v="1"/>
    <n v="32"/>
    <n v="9"/>
    <n v="147506"/>
    <n v="1"/>
    <n v="1"/>
    <x v="0"/>
    <n v="135399"/>
    <x v="1"/>
    <x v="0"/>
    <x v="1"/>
    <x v="1"/>
    <x v="2"/>
    <x v="1"/>
    <n v="1"/>
    <n v="0"/>
  </r>
  <r>
    <n v="2025"/>
    <n v="15809087"/>
    <s v="Landry"/>
    <n v="598"/>
    <x v="0"/>
    <x v="1"/>
    <n v="64"/>
    <n v="1"/>
    <n v="0"/>
    <n v="2"/>
    <n v="1"/>
    <x v="1"/>
    <n v="195635"/>
    <x v="0"/>
    <x v="3"/>
    <x v="1"/>
    <x v="0"/>
    <x v="0"/>
    <x v="0"/>
    <n v="1"/>
    <n v="0"/>
  </r>
  <r>
    <n v="2025"/>
    <n v="15807663"/>
    <s v="McGregor"/>
    <n v="667"/>
    <x v="0"/>
    <x v="1"/>
    <n v="43"/>
    <n v="8"/>
    <n v="190227"/>
    <n v="1"/>
    <n v="1"/>
    <x v="1"/>
    <n v="97508"/>
    <x v="0"/>
    <x v="0"/>
    <x v="0"/>
    <x v="1"/>
    <x v="2"/>
    <x v="1"/>
    <n v="1"/>
    <n v="190227"/>
  </r>
  <r>
    <n v="2025"/>
    <n v="15809100"/>
    <s v="Nucci"/>
    <n v="548"/>
    <x v="0"/>
    <x v="0"/>
    <n v="32"/>
    <n v="2"/>
    <n v="172449"/>
    <n v="1"/>
    <n v="1"/>
    <x v="1"/>
    <n v="188084"/>
    <x v="0"/>
    <x v="0"/>
    <x v="1"/>
    <x v="0"/>
    <x v="2"/>
    <x v="1"/>
    <n v="1"/>
    <n v="172449"/>
  </r>
  <r>
    <n v="2025"/>
    <n v="15794916"/>
    <s v="Pirogov"/>
    <n v="725"/>
    <x v="0"/>
    <x v="1"/>
    <n v="41"/>
    <n v="7"/>
    <n v="113980"/>
    <n v="1"/>
    <n v="1"/>
    <x v="0"/>
    <n v="116704"/>
    <x v="1"/>
    <x v="0"/>
    <x v="0"/>
    <x v="2"/>
    <x v="2"/>
    <x v="1"/>
    <n v="1"/>
    <n v="0"/>
  </r>
  <r>
    <n v="2025"/>
    <n v="15614215"/>
    <s v="Oguejiofor"/>
    <n v="717"/>
    <x v="0"/>
    <x v="1"/>
    <n v="53"/>
    <n v="6"/>
    <n v="0"/>
    <n v="2"/>
    <n v="0"/>
    <x v="0"/>
    <n v="97615"/>
    <x v="1"/>
    <x v="1"/>
    <x v="0"/>
    <x v="2"/>
    <x v="0"/>
    <x v="0"/>
    <n v="1"/>
    <n v="0"/>
  </r>
  <r>
    <n v="2025"/>
    <n v="15805449"/>
    <s v="Ugochukwu"/>
    <n v="594"/>
    <x v="0"/>
    <x v="1"/>
    <n v="38"/>
    <n v="4"/>
    <n v="0"/>
    <n v="2"/>
    <n v="0"/>
    <x v="1"/>
    <n v="186884"/>
    <x v="1"/>
    <x v="0"/>
    <x v="1"/>
    <x v="2"/>
    <x v="0"/>
    <x v="0"/>
    <n v="1"/>
    <n v="0"/>
  </r>
  <r>
    <n v="2025"/>
    <n v="15686983"/>
    <s v="Rohu"/>
    <n v="678"/>
    <x v="2"/>
    <x v="0"/>
    <n v="25"/>
    <n v="10"/>
    <n v="76968"/>
    <n v="2"/>
    <n v="0"/>
    <x v="0"/>
    <n v="131502"/>
    <x v="1"/>
    <x v="2"/>
    <x v="0"/>
    <x v="1"/>
    <x v="1"/>
    <x v="0"/>
    <n v="1"/>
    <n v="0"/>
  </r>
  <r>
    <n v="2025"/>
    <n v="15808017"/>
    <s v="Cary"/>
    <n v="545"/>
    <x v="0"/>
    <x v="1"/>
    <n v="38"/>
    <n v="1"/>
    <n v="88293"/>
    <n v="2"/>
    <n v="1"/>
    <x v="0"/>
    <n v="24303"/>
    <x v="1"/>
    <x v="0"/>
    <x v="1"/>
    <x v="0"/>
    <x v="1"/>
    <x v="0"/>
    <n v="1"/>
    <n v="0"/>
  </r>
  <r>
    <n v="2025"/>
    <n v="15756804"/>
    <s v="O'Loghlen"/>
    <n v="636"/>
    <x v="0"/>
    <x v="0"/>
    <n v="48"/>
    <n v="1"/>
    <n v="170833"/>
    <n v="1"/>
    <n v="1"/>
    <x v="1"/>
    <n v="110510"/>
    <x v="0"/>
    <x v="1"/>
    <x v="0"/>
    <x v="0"/>
    <x v="2"/>
    <x v="1"/>
    <n v="1"/>
    <n v="170833"/>
  </r>
  <r>
    <n v="2025"/>
    <n v="15646810"/>
    <s v="Quinn"/>
    <n v="603"/>
    <x v="2"/>
    <x v="1"/>
    <n v="44"/>
    <n v="6"/>
    <n v="108122"/>
    <n v="2"/>
    <n v="1"/>
    <x v="1"/>
    <n v="108488"/>
    <x v="0"/>
    <x v="0"/>
    <x v="0"/>
    <x v="2"/>
    <x v="2"/>
    <x v="1"/>
    <n v="1"/>
    <n v="108122"/>
  </r>
  <r>
    <n v="2025"/>
    <n v="15710424"/>
    <s v="Page"/>
    <n v="435"/>
    <x v="0"/>
    <x v="1"/>
    <n v="36"/>
    <n v="4"/>
    <n v="0"/>
    <n v="1"/>
    <n v="1"/>
    <x v="0"/>
    <n v="197015"/>
    <x v="1"/>
    <x v="0"/>
    <x v="1"/>
    <x v="2"/>
    <x v="0"/>
    <x v="0"/>
    <n v="1"/>
    <n v="0"/>
  </r>
  <r>
    <n v="2025"/>
    <n v="15799422"/>
    <s v="Evans"/>
    <n v="535"/>
    <x v="0"/>
    <x v="0"/>
    <n v="40"/>
    <n v="8"/>
    <n v="0"/>
    <n v="1"/>
    <n v="1"/>
    <x v="0"/>
    <n v="27690"/>
    <x v="1"/>
    <x v="0"/>
    <x v="1"/>
    <x v="1"/>
    <x v="0"/>
    <x v="0"/>
    <n v="1"/>
    <n v="0"/>
  </r>
  <r>
    <n v="2025"/>
    <n v="15692750"/>
    <s v="McGregor"/>
    <n v="629"/>
    <x v="2"/>
    <x v="0"/>
    <n v="45"/>
    <n v="7"/>
    <n v="129818"/>
    <n v="3"/>
    <n v="1"/>
    <x v="1"/>
    <n v="9218"/>
    <x v="0"/>
    <x v="0"/>
    <x v="0"/>
    <x v="2"/>
    <x v="2"/>
    <x v="1"/>
    <n v="1"/>
    <n v="129818"/>
  </r>
  <r>
    <n v="2025"/>
    <n v="15794549"/>
    <s v="Andrews"/>
    <n v="722"/>
    <x v="0"/>
    <x v="0"/>
    <n v="35"/>
    <n v="2"/>
    <n v="163944"/>
    <n v="2"/>
    <n v="1"/>
    <x v="0"/>
    <n v="15068"/>
    <x v="1"/>
    <x v="0"/>
    <x v="0"/>
    <x v="0"/>
    <x v="2"/>
    <x v="1"/>
    <n v="1"/>
    <n v="0"/>
  </r>
  <r>
    <n v="2025"/>
    <n v="15803764"/>
    <s v="Stanley"/>
    <n v="561"/>
    <x v="0"/>
    <x v="1"/>
    <n v="28"/>
    <n v="7"/>
    <n v="0"/>
    <n v="2"/>
    <n v="1"/>
    <x v="1"/>
    <n v="7797"/>
    <x v="1"/>
    <x v="2"/>
    <x v="1"/>
    <x v="2"/>
    <x v="0"/>
    <x v="0"/>
    <n v="1"/>
    <n v="0"/>
  </r>
  <r>
    <n v="2025"/>
    <n v="15674840"/>
    <s v="Chiazagomekpere"/>
    <n v="645"/>
    <x v="0"/>
    <x v="0"/>
    <n v="38"/>
    <n v="5"/>
    <n v="101430"/>
    <n v="2"/>
    <n v="0"/>
    <x v="0"/>
    <n v="4400"/>
    <x v="1"/>
    <x v="0"/>
    <x v="0"/>
    <x v="2"/>
    <x v="2"/>
    <x v="1"/>
    <n v="1"/>
    <n v="0"/>
  </r>
  <r>
    <n v="2025"/>
    <n v="15653762"/>
    <s v="Chidiebele"/>
    <n v="501"/>
    <x v="0"/>
    <x v="0"/>
    <n v="39"/>
    <n v="9"/>
    <n v="117302"/>
    <n v="1"/>
    <n v="0"/>
    <x v="1"/>
    <n v="182026"/>
    <x v="1"/>
    <x v="0"/>
    <x v="1"/>
    <x v="1"/>
    <x v="2"/>
    <x v="1"/>
    <n v="1"/>
    <n v="0"/>
  </r>
  <r>
    <n v="2025"/>
    <n v="15581229"/>
    <s v="Gregory"/>
    <n v="502"/>
    <x v="2"/>
    <x v="0"/>
    <n v="32"/>
    <n v="1"/>
    <n v="173341"/>
    <n v="1"/>
    <n v="0"/>
    <x v="0"/>
    <n v="122764"/>
    <x v="1"/>
    <x v="0"/>
    <x v="1"/>
    <x v="0"/>
    <x v="2"/>
    <x v="1"/>
    <n v="1"/>
    <n v="0"/>
  </r>
  <r>
    <n v="2025"/>
    <n v="15800228"/>
    <s v="Bednall"/>
    <n v="652"/>
    <x v="1"/>
    <x v="0"/>
    <n v="42"/>
    <n v="4"/>
    <n v="0"/>
    <n v="2"/>
    <n v="1"/>
    <x v="0"/>
    <n v="38152"/>
    <x v="1"/>
    <x v="0"/>
    <x v="0"/>
    <x v="2"/>
    <x v="0"/>
    <x v="0"/>
    <n v="1"/>
    <n v="0"/>
  </r>
  <r>
    <n v="2025"/>
    <n v="15656333"/>
    <s v="Jen"/>
    <n v="574"/>
    <x v="0"/>
    <x v="0"/>
    <n v="33"/>
    <n v="3"/>
    <n v="134349"/>
    <n v="1"/>
    <n v="1"/>
    <x v="1"/>
    <n v="63164"/>
    <x v="1"/>
    <x v="0"/>
    <x v="1"/>
    <x v="0"/>
    <x v="2"/>
    <x v="1"/>
    <n v="1"/>
    <n v="0"/>
  </r>
  <r>
    <n v="2025"/>
    <n v="15697497"/>
    <s v="She"/>
    <n v="518"/>
    <x v="0"/>
    <x v="0"/>
    <n v="45"/>
    <n v="9"/>
    <n v="105526"/>
    <n v="2"/>
    <n v="1"/>
    <x v="0"/>
    <n v="73418"/>
    <x v="1"/>
    <x v="0"/>
    <x v="1"/>
    <x v="1"/>
    <x v="2"/>
    <x v="1"/>
    <n v="1"/>
    <n v="0"/>
  </r>
  <r>
    <n v="2025"/>
    <n v="15585362"/>
    <s v="Simmons"/>
    <n v="749"/>
    <x v="0"/>
    <x v="0"/>
    <n v="60"/>
    <n v="6"/>
    <n v="0"/>
    <n v="1"/>
    <n v="1"/>
    <x v="1"/>
    <n v="17979"/>
    <x v="0"/>
    <x v="1"/>
    <x v="0"/>
    <x v="2"/>
    <x v="0"/>
    <x v="0"/>
    <n v="1"/>
    <n v="0"/>
  </r>
  <r>
    <n v="2025"/>
    <n v="15571928"/>
    <s v="Fraser"/>
    <n v="679"/>
    <x v="0"/>
    <x v="0"/>
    <n v="43"/>
    <n v="4"/>
    <n v="0"/>
    <n v="3"/>
    <n v="1"/>
    <x v="1"/>
    <n v="115137"/>
    <x v="0"/>
    <x v="0"/>
    <x v="0"/>
    <x v="2"/>
    <x v="0"/>
    <x v="0"/>
    <n v="1"/>
    <n v="0"/>
  </r>
  <r>
    <n v="2025"/>
    <n v="15785519"/>
    <s v="May"/>
    <n v="565"/>
    <x v="0"/>
    <x v="1"/>
    <n v="36"/>
    <n v="6"/>
    <n v="106192"/>
    <n v="1"/>
    <n v="1"/>
    <x v="1"/>
    <n v="149576"/>
    <x v="1"/>
    <x v="0"/>
    <x v="1"/>
    <x v="2"/>
    <x v="2"/>
    <x v="1"/>
    <n v="1"/>
    <n v="0"/>
  </r>
  <r>
    <n v="2025"/>
    <n v="15743007"/>
    <s v="Seabrook"/>
    <n v="643"/>
    <x v="0"/>
    <x v="0"/>
    <n v="45"/>
    <n v="4"/>
    <n v="45144"/>
    <n v="1"/>
    <n v="1"/>
    <x v="1"/>
    <n v="60917"/>
    <x v="0"/>
    <x v="0"/>
    <x v="0"/>
    <x v="2"/>
    <x v="1"/>
    <x v="0"/>
    <n v="1"/>
    <n v="45144"/>
  </r>
  <r>
    <n v="2025"/>
    <n v="15777211"/>
    <s v="Herrera"/>
    <n v="515"/>
    <x v="0"/>
    <x v="1"/>
    <n v="65"/>
    <n v="7"/>
    <n v="92114"/>
    <n v="1"/>
    <n v="1"/>
    <x v="0"/>
    <n v="142548"/>
    <x v="1"/>
    <x v="3"/>
    <x v="1"/>
    <x v="2"/>
    <x v="1"/>
    <x v="0"/>
    <n v="1"/>
    <n v="0"/>
  </r>
  <r>
    <n v="2025"/>
    <n v="15721935"/>
    <s v="Kincaid"/>
    <n v="521"/>
    <x v="0"/>
    <x v="1"/>
    <n v="25"/>
    <n v="7"/>
    <n v="0"/>
    <n v="2"/>
    <n v="1"/>
    <x v="0"/>
    <n v="157879"/>
    <x v="1"/>
    <x v="2"/>
    <x v="1"/>
    <x v="2"/>
    <x v="0"/>
    <x v="0"/>
    <n v="1"/>
    <n v="0"/>
  </r>
  <r>
    <n v="2025"/>
    <n v="15591711"/>
    <s v="Sleeman"/>
    <n v="739"/>
    <x v="1"/>
    <x v="1"/>
    <n v="38"/>
    <n v="0"/>
    <n v="128366"/>
    <n v="1"/>
    <n v="1"/>
    <x v="1"/>
    <n v="12796"/>
    <x v="1"/>
    <x v="0"/>
    <x v="0"/>
    <x v="0"/>
    <x v="2"/>
    <x v="1"/>
    <n v="1"/>
    <n v="0"/>
  </r>
  <r>
    <n v="2025"/>
    <n v="15625021"/>
    <s v="Hung"/>
    <n v="585"/>
    <x v="0"/>
    <x v="1"/>
    <n v="42"/>
    <n v="2"/>
    <n v="0"/>
    <n v="2"/>
    <n v="1"/>
    <x v="0"/>
    <n v="18658"/>
    <x v="1"/>
    <x v="0"/>
    <x v="1"/>
    <x v="0"/>
    <x v="0"/>
    <x v="0"/>
    <n v="1"/>
    <n v="0"/>
  </r>
  <r>
    <n v="2025"/>
    <n v="15702968"/>
    <s v="Artemieva"/>
    <n v="733"/>
    <x v="2"/>
    <x v="1"/>
    <n v="74"/>
    <n v="3"/>
    <n v="106546"/>
    <n v="1"/>
    <n v="1"/>
    <x v="0"/>
    <n v="134590"/>
    <x v="1"/>
    <x v="3"/>
    <x v="0"/>
    <x v="0"/>
    <x v="2"/>
    <x v="1"/>
    <n v="1"/>
    <n v="0"/>
  </r>
  <r>
    <n v="2025"/>
    <n v="15600462"/>
    <s v="Barwell"/>
    <n v="542"/>
    <x v="0"/>
    <x v="0"/>
    <n v="43"/>
    <n v="8"/>
    <n v="145618"/>
    <n v="1"/>
    <n v="0"/>
    <x v="0"/>
    <n v="10351"/>
    <x v="1"/>
    <x v="0"/>
    <x v="1"/>
    <x v="1"/>
    <x v="2"/>
    <x v="1"/>
    <n v="1"/>
    <n v="0"/>
  </r>
  <r>
    <n v="2025"/>
    <n v="15768104"/>
    <s v="Wright"/>
    <n v="788"/>
    <x v="1"/>
    <x v="1"/>
    <n v="37"/>
    <n v="8"/>
    <n v="141541"/>
    <n v="1"/>
    <n v="0"/>
    <x v="1"/>
    <n v="66013"/>
    <x v="1"/>
    <x v="0"/>
    <x v="2"/>
    <x v="1"/>
    <x v="2"/>
    <x v="1"/>
    <n v="1"/>
    <n v="0"/>
  </r>
  <r>
    <n v="2025"/>
    <n v="15780140"/>
    <s v="Bellucci"/>
    <n v="435"/>
    <x v="2"/>
    <x v="1"/>
    <n v="32"/>
    <n v="2"/>
    <n v="57017"/>
    <n v="2"/>
    <n v="1"/>
    <x v="0"/>
    <n v="5907"/>
    <x v="1"/>
    <x v="0"/>
    <x v="1"/>
    <x v="0"/>
    <x v="1"/>
    <x v="0"/>
    <n v="1"/>
    <n v="0"/>
  </r>
  <r>
    <n v="2025"/>
    <n v="15585255"/>
    <s v="Moore"/>
    <n v="577"/>
    <x v="0"/>
    <x v="1"/>
    <n v="42"/>
    <n v="9"/>
    <n v="0"/>
    <n v="1"/>
    <n v="1"/>
    <x v="1"/>
    <n v="74078"/>
    <x v="1"/>
    <x v="0"/>
    <x v="1"/>
    <x v="1"/>
    <x v="0"/>
    <x v="0"/>
    <n v="1"/>
    <n v="0"/>
  </r>
  <r>
    <n v="2025"/>
    <n v="15772781"/>
    <s v="Ball"/>
    <n v="703"/>
    <x v="0"/>
    <x v="0"/>
    <n v="51"/>
    <n v="3"/>
    <n v="0"/>
    <n v="3"/>
    <n v="1"/>
    <x v="0"/>
    <n v="77295"/>
    <x v="0"/>
    <x v="1"/>
    <x v="0"/>
    <x v="0"/>
    <x v="0"/>
    <x v="0"/>
    <n v="1"/>
    <n v="0"/>
  </r>
  <r>
    <n v="2025"/>
    <n v="15669987"/>
    <s v="Sung"/>
    <n v="728"/>
    <x v="2"/>
    <x v="0"/>
    <n v="35"/>
    <n v="8"/>
    <n v="125885"/>
    <n v="2"/>
    <n v="1"/>
    <x v="1"/>
    <n v="54359"/>
    <x v="0"/>
    <x v="0"/>
    <x v="0"/>
    <x v="1"/>
    <x v="2"/>
    <x v="1"/>
    <n v="1"/>
    <n v="125885"/>
  </r>
  <r>
    <n v="2025"/>
    <n v="15697000"/>
    <s v="Mello"/>
    <n v="728"/>
    <x v="2"/>
    <x v="1"/>
    <n v="32"/>
    <n v="5"/>
    <n v="61826"/>
    <n v="1"/>
    <n v="1"/>
    <x v="0"/>
    <n v="156125"/>
    <x v="1"/>
    <x v="0"/>
    <x v="0"/>
    <x v="2"/>
    <x v="1"/>
    <x v="0"/>
    <n v="1"/>
    <n v="0"/>
  </r>
  <r>
    <n v="2025"/>
    <n v="15733119"/>
    <s v="Mistry"/>
    <n v="718"/>
    <x v="0"/>
    <x v="1"/>
    <n v="35"/>
    <n v="8"/>
    <n v="0"/>
    <n v="2"/>
    <n v="1"/>
    <x v="1"/>
    <n v="94821"/>
    <x v="1"/>
    <x v="0"/>
    <x v="0"/>
    <x v="1"/>
    <x v="0"/>
    <x v="0"/>
    <n v="1"/>
    <n v="0"/>
  </r>
  <r>
    <n v="2025"/>
    <n v="15782390"/>
    <s v="T'ien"/>
    <n v="621"/>
    <x v="0"/>
    <x v="0"/>
    <n v="40"/>
    <n v="6"/>
    <n v="0"/>
    <n v="1"/>
    <n v="1"/>
    <x v="1"/>
    <n v="155155"/>
    <x v="1"/>
    <x v="0"/>
    <x v="0"/>
    <x v="2"/>
    <x v="0"/>
    <x v="0"/>
    <n v="1"/>
    <n v="0"/>
  </r>
  <r>
    <n v="2025"/>
    <n v="15654700"/>
    <s v="Fallaci"/>
    <n v="523"/>
    <x v="0"/>
    <x v="0"/>
    <n v="40"/>
    <n v="2"/>
    <n v="102967"/>
    <n v="1"/>
    <n v="1"/>
    <x v="1"/>
    <n v="128702"/>
    <x v="0"/>
    <x v="0"/>
    <x v="1"/>
    <x v="0"/>
    <x v="2"/>
    <x v="1"/>
    <n v="1"/>
    <n v="102967"/>
  </r>
  <r>
    <n v="2025"/>
    <n v="15632210"/>
    <s v="Hill"/>
    <n v="657"/>
    <x v="2"/>
    <x v="1"/>
    <n v="25"/>
    <n v="2"/>
    <n v="171771"/>
    <n v="1"/>
    <n v="1"/>
    <x v="1"/>
    <n v="22746"/>
    <x v="1"/>
    <x v="2"/>
    <x v="0"/>
    <x v="0"/>
    <x v="2"/>
    <x v="1"/>
    <n v="1"/>
    <n v="0"/>
  </r>
  <r>
    <n v="2025"/>
    <n v="15642041"/>
    <s v="Burns"/>
    <n v="727"/>
    <x v="2"/>
    <x v="1"/>
    <n v="40"/>
    <n v="1"/>
    <n v="93052"/>
    <n v="2"/>
    <n v="1"/>
    <x v="1"/>
    <n v="71865"/>
    <x v="0"/>
    <x v="0"/>
    <x v="0"/>
    <x v="0"/>
    <x v="1"/>
    <x v="0"/>
    <n v="1"/>
    <n v="93052"/>
  </r>
  <r>
    <n v="2025"/>
    <n v="15709737"/>
    <s v="Hunter"/>
    <n v="643"/>
    <x v="0"/>
    <x v="1"/>
    <n v="36"/>
    <n v="7"/>
    <n v="161065"/>
    <n v="2"/>
    <n v="0"/>
    <x v="0"/>
    <n v="84295"/>
    <x v="1"/>
    <x v="0"/>
    <x v="0"/>
    <x v="2"/>
    <x v="2"/>
    <x v="1"/>
    <n v="1"/>
    <n v="0"/>
  </r>
  <r>
    <n v="2025"/>
    <n v="15792388"/>
    <s v="Li"/>
    <n v="645"/>
    <x v="0"/>
    <x v="0"/>
    <n v="48"/>
    <n v="7"/>
    <n v="90612"/>
    <n v="1"/>
    <n v="1"/>
    <x v="0"/>
    <n v="149139"/>
    <x v="1"/>
    <x v="1"/>
    <x v="0"/>
    <x v="2"/>
    <x v="1"/>
    <x v="0"/>
    <n v="1"/>
    <n v="0"/>
  </r>
  <r>
    <n v="2025"/>
    <n v="15786014"/>
    <s v="Ku"/>
    <n v="568"/>
    <x v="0"/>
    <x v="1"/>
    <n v="28"/>
    <n v="5"/>
    <n v="145106"/>
    <n v="2"/>
    <n v="1"/>
    <x v="1"/>
    <n v="185489"/>
    <x v="1"/>
    <x v="2"/>
    <x v="1"/>
    <x v="2"/>
    <x v="2"/>
    <x v="1"/>
    <n v="1"/>
    <n v="0"/>
  </r>
  <r>
    <n v="2025"/>
    <n v="15794580"/>
    <s v="Ch'en"/>
    <n v="599"/>
    <x v="0"/>
    <x v="1"/>
    <n v="58"/>
    <n v="4"/>
    <n v="0"/>
    <n v="1"/>
    <n v="0"/>
    <x v="1"/>
    <n v="176407"/>
    <x v="0"/>
    <x v="1"/>
    <x v="1"/>
    <x v="2"/>
    <x v="0"/>
    <x v="0"/>
    <n v="1"/>
    <n v="0"/>
  </r>
  <r>
    <n v="2025"/>
    <n v="15675964"/>
    <s v="Chukwukadibia"/>
    <n v="672"/>
    <x v="0"/>
    <x v="0"/>
    <n v="45"/>
    <n v="9"/>
    <n v="0"/>
    <n v="1"/>
    <n v="1"/>
    <x v="0"/>
    <n v="92028"/>
    <x v="0"/>
    <x v="0"/>
    <x v="0"/>
    <x v="1"/>
    <x v="0"/>
    <x v="0"/>
    <n v="1"/>
    <n v="0"/>
  </r>
  <r>
    <n v="2025"/>
    <n v="15814275"/>
    <s v="Zikoranachidimma"/>
    <n v="685"/>
    <x v="0"/>
    <x v="1"/>
    <n v="33"/>
    <n v="6"/>
    <n v="174913"/>
    <n v="1"/>
    <n v="1"/>
    <x v="0"/>
    <n v="43933"/>
    <x v="1"/>
    <x v="0"/>
    <x v="0"/>
    <x v="2"/>
    <x v="2"/>
    <x v="1"/>
    <n v="1"/>
    <n v="0"/>
  </r>
  <r>
    <n v="2025"/>
    <n v="15724848"/>
    <s v="Oluchukwu"/>
    <n v="516"/>
    <x v="0"/>
    <x v="0"/>
    <n v="46"/>
    <n v="1"/>
    <n v="104948"/>
    <n v="1"/>
    <n v="1"/>
    <x v="1"/>
    <n v="115789"/>
    <x v="0"/>
    <x v="1"/>
    <x v="1"/>
    <x v="0"/>
    <x v="2"/>
    <x v="1"/>
    <n v="1"/>
    <n v="104948"/>
  </r>
  <r>
    <n v="2025"/>
    <n v="15754713"/>
    <s v="Rivera"/>
    <n v="685"/>
    <x v="1"/>
    <x v="1"/>
    <n v="31"/>
    <n v="10"/>
    <n v="135214"/>
    <n v="1"/>
    <n v="1"/>
    <x v="0"/>
    <n v="125777"/>
    <x v="1"/>
    <x v="0"/>
    <x v="0"/>
    <x v="1"/>
    <x v="2"/>
    <x v="1"/>
    <n v="1"/>
    <n v="0"/>
  </r>
  <r>
    <n v="2025"/>
    <n v="15693814"/>
    <s v="Niu"/>
    <n v="806"/>
    <x v="1"/>
    <x v="1"/>
    <n v="25"/>
    <n v="7"/>
    <n v="0"/>
    <n v="2"/>
    <n v="1"/>
    <x v="1"/>
    <n v="18462"/>
    <x v="1"/>
    <x v="2"/>
    <x v="2"/>
    <x v="2"/>
    <x v="0"/>
    <x v="0"/>
    <n v="1"/>
    <n v="0"/>
  </r>
  <r>
    <n v="2025"/>
    <n v="15599660"/>
    <s v="Bennett"/>
    <n v="604"/>
    <x v="0"/>
    <x v="1"/>
    <n v="36"/>
    <n v="6"/>
    <n v="116230"/>
    <n v="2"/>
    <n v="1"/>
    <x v="0"/>
    <n v="79633"/>
    <x v="1"/>
    <x v="0"/>
    <x v="0"/>
    <x v="2"/>
    <x v="2"/>
    <x v="1"/>
    <n v="1"/>
    <n v="0"/>
  </r>
  <r>
    <n v="2025"/>
    <n v="15746490"/>
    <s v="Wollstonecraft"/>
    <n v="648"/>
    <x v="1"/>
    <x v="0"/>
    <n v="53"/>
    <n v="6"/>
    <n v="111201"/>
    <n v="1"/>
    <n v="1"/>
    <x v="0"/>
    <n v="121542"/>
    <x v="1"/>
    <x v="1"/>
    <x v="0"/>
    <x v="2"/>
    <x v="2"/>
    <x v="1"/>
    <n v="1"/>
    <n v="0"/>
  </r>
  <r>
    <n v="2025"/>
    <n v="15566091"/>
    <s v="Thomsen"/>
    <n v="545"/>
    <x v="1"/>
    <x v="0"/>
    <n v="32"/>
    <n v="4"/>
    <n v="0"/>
    <n v="1"/>
    <n v="1"/>
    <x v="1"/>
    <n v="94739"/>
    <x v="1"/>
    <x v="0"/>
    <x v="1"/>
    <x v="2"/>
    <x v="0"/>
    <x v="0"/>
    <n v="1"/>
    <n v="0"/>
  </r>
  <r>
    <n v="2025"/>
    <n v="15655961"/>
    <s v="Palermo"/>
    <n v="756"/>
    <x v="2"/>
    <x v="1"/>
    <n v="27"/>
    <n v="1"/>
    <n v="131899"/>
    <n v="1"/>
    <n v="1"/>
    <x v="1"/>
    <n v="93302"/>
    <x v="1"/>
    <x v="2"/>
    <x v="2"/>
    <x v="0"/>
    <x v="2"/>
    <x v="1"/>
    <n v="1"/>
    <n v="0"/>
  </r>
  <r>
    <n v="2025"/>
    <n v="15710404"/>
    <s v="Chinwendu"/>
    <n v="569"/>
    <x v="0"/>
    <x v="1"/>
    <n v="35"/>
    <n v="10"/>
    <n v="124526"/>
    <n v="1"/>
    <n v="1"/>
    <x v="0"/>
    <n v="193794"/>
    <x v="1"/>
    <x v="0"/>
    <x v="1"/>
    <x v="1"/>
    <x v="2"/>
    <x v="1"/>
    <n v="1"/>
    <n v="0"/>
  </r>
  <r>
    <n v="2025"/>
    <n v="15775625"/>
    <s v="McKenzie"/>
    <n v="596"/>
    <x v="0"/>
    <x v="1"/>
    <n v="47"/>
    <n v="6"/>
    <n v="0"/>
    <n v="1"/>
    <n v="1"/>
    <x v="1"/>
    <n v="74836"/>
    <x v="1"/>
    <x v="1"/>
    <x v="1"/>
    <x v="2"/>
    <x v="0"/>
    <x v="0"/>
    <n v="1"/>
    <n v="0"/>
  </r>
  <r>
    <n v="2025"/>
    <n v="15792328"/>
    <s v="James"/>
    <n v="475"/>
    <x v="0"/>
    <x v="1"/>
    <n v="39"/>
    <n v="6"/>
    <n v="0"/>
    <n v="1"/>
    <n v="1"/>
    <x v="0"/>
    <n v="57000"/>
    <x v="0"/>
    <x v="0"/>
    <x v="1"/>
    <x v="2"/>
    <x v="0"/>
    <x v="0"/>
    <n v="1"/>
    <n v="0"/>
  </r>
  <r>
    <n v="2025"/>
    <n v="15719856"/>
    <s v="Lamb"/>
    <n v="646"/>
    <x v="0"/>
    <x v="0"/>
    <n v="45"/>
    <n v="3"/>
    <n v="47135"/>
    <n v="1"/>
    <n v="1"/>
    <x v="0"/>
    <n v="57236"/>
    <x v="1"/>
    <x v="0"/>
    <x v="0"/>
    <x v="0"/>
    <x v="1"/>
    <x v="0"/>
    <n v="1"/>
    <n v="0"/>
  </r>
  <r>
    <n v="2025"/>
    <n v="15593773"/>
    <s v="Olejuru"/>
    <n v="784"/>
    <x v="1"/>
    <x v="1"/>
    <n v="35"/>
    <n v="3"/>
    <n v="0"/>
    <n v="2"/>
    <n v="0"/>
    <x v="1"/>
    <n v="81484"/>
    <x v="1"/>
    <x v="0"/>
    <x v="2"/>
    <x v="0"/>
    <x v="0"/>
    <x v="0"/>
    <n v="1"/>
    <n v="0"/>
  </r>
  <r>
    <n v="2025"/>
    <n v="15733114"/>
    <s v="Hay"/>
    <n v="552"/>
    <x v="1"/>
    <x v="1"/>
    <n v="45"/>
    <n v="9"/>
    <n v="0"/>
    <n v="2"/>
    <n v="1"/>
    <x v="1"/>
    <n v="26753"/>
    <x v="1"/>
    <x v="0"/>
    <x v="1"/>
    <x v="1"/>
    <x v="0"/>
    <x v="0"/>
    <n v="1"/>
    <n v="0"/>
  </r>
  <r>
    <n v="2025"/>
    <n v="15797748"/>
    <s v="Lu"/>
    <n v="729"/>
    <x v="0"/>
    <x v="1"/>
    <n v="44"/>
    <n v="5"/>
    <n v="0"/>
    <n v="2"/>
    <n v="0"/>
    <x v="0"/>
    <n v="9201"/>
    <x v="1"/>
    <x v="0"/>
    <x v="0"/>
    <x v="2"/>
    <x v="0"/>
    <x v="0"/>
    <n v="1"/>
    <n v="0"/>
  </r>
  <r>
    <n v="2025"/>
    <n v="15743411"/>
    <s v="Chiawuotu"/>
    <n v="609"/>
    <x v="1"/>
    <x v="1"/>
    <n v="61"/>
    <n v="1"/>
    <n v="0"/>
    <n v="1"/>
    <n v="1"/>
    <x v="1"/>
    <n v="22448"/>
    <x v="0"/>
    <x v="3"/>
    <x v="0"/>
    <x v="0"/>
    <x v="0"/>
    <x v="0"/>
    <n v="1"/>
    <n v="0"/>
  </r>
  <r>
    <n v="2025"/>
    <n v="15753337"/>
    <s v="Yeates"/>
    <n v="555"/>
    <x v="0"/>
    <x v="1"/>
    <n v="51"/>
    <n v="5"/>
    <n v="0"/>
    <n v="3"/>
    <n v="1"/>
    <x v="1"/>
    <n v="189123"/>
    <x v="0"/>
    <x v="1"/>
    <x v="1"/>
    <x v="2"/>
    <x v="0"/>
    <x v="0"/>
    <n v="1"/>
    <n v="0"/>
  </r>
  <r>
    <n v="2025"/>
    <n v="15601026"/>
    <s v="Gallagher"/>
    <n v="572"/>
    <x v="2"/>
    <x v="0"/>
    <n v="19"/>
    <n v="1"/>
    <n v="138657"/>
    <n v="1"/>
    <n v="1"/>
    <x v="0"/>
    <n v="16162"/>
    <x v="1"/>
    <x v="2"/>
    <x v="1"/>
    <x v="0"/>
    <x v="2"/>
    <x v="1"/>
    <n v="1"/>
    <n v="0"/>
  </r>
  <r>
    <n v="2025"/>
    <n v="15658485"/>
    <s v="Heath"/>
    <n v="785"/>
    <x v="0"/>
    <x v="0"/>
    <n v="34"/>
    <n v="9"/>
    <n v="70302"/>
    <n v="1"/>
    <n v="1"/>
    <x v="0"/>
    <n v="68600"/>
    <x v="1"/>
    <x v="0"/>
    <x v="2"/>
    <x v="1"/>
    <x v="1"/>
    <x v="0"/>
    <n v="1"/>
    <n v="0"/>
  </r>
  <r>
    <n v="2025"/>
    <n v="15636731"/>
    <s v="Ts'ai"/>
    <n v="714"/>
    <x v="2"/>
    <x v="0"/>
    <n v="36"/>
    <n v="1"/>
    <n v="101609"/>
    <n v="2"/>
    <n v="1"/>
    <x v="0"/>
    <n v="448"/>
    <x v="1"/>
    <x v="0"/>
    <x v="0"/>
    <x v="0"/>
    <x v="2"/>
    <x v="1"/>
    <n v="1"/>
    <n v="0"/>
  </r>
  <r>
    <n v="2025"/>
    <n v="15628303"/>
    <s v="Thurgood"/>
    <n v="738"/>
    <x v="1"/>
    <x v="1"/>
    <n v="35"/>
    <n v="3"/>
    <n v="0"/>
    <n v="1"/>
    <n v="1"/>
    <x v="0"/>
    <n v="15651"/>
    <x v="1"/>
    <x v="0"/>
    <x v="0"/>
    <x v="0"/>
    <x v="0"/>
    <x v="0"/>
    <n v="1"/>
    <n v="0"/>
  </r>
  <r>
    <n v="2025"/>
    <n v="15633461"/>
    <s v="Pai"/>
    <n v="639"/>
    <x v="2"/>
    <x v="1"/>
    <n v="38"/>
    <n v="5"/>
    <n v="130171"/>
    <n v="1"/>
    <n v="1"/>
    <x v="0"/>
    <n v="149600"/>
    <x v="1"/>
    <x v="0"/>
    <x v="0"/>
    <x v="2"/>
    <x v="2"/>
    <x v="1"/>
    <n v="1"/>
    <n v="0"/>
  </r>
  <r>
    <n v="2025"/>
    <n v="15677135"/>
    <s v="Lorenzo"/>
    <n v="520"/>
    <x v="2"/>
    <x v="1"/>
    <n v="61"/>
    <n v="8"/>
    <n v="133802"/>
    <n v="2"/>
    <n v="1"/>
    <x v="0"/>
    <n v="90304"/>
    <x v="1"/>
    <x v="3"/>
    <x v="1"/>
    <x v="1"/>
    <x v="2"/>
    <x v="1"/>
    <n v="1"/>
    <n v="0"/>
  </r>
  <r>
    <n v="2025"/>
    <n v="15590876"/>
    <s v="Knupp"/>
    <n v="764"/>
    <x v="0"/>
    <x v="0"/>
    <n v="24"/>
    <n v="7"/>
    <n v="106234"/>
    <n v="1"/>
    <n v="0"/>
    <x v="1"/>
    <n v="115676"/>
    <x v="1"/>
    <x v="2"/>
    <x v="2"/>
    <x v="2"/>
    <x v="2"/>
    <x v="1"/>
    <n v="1"/>
    <n v="0"/>
  </r>
  <r>
    <n v="2025"/>
    <n v="15790782"/>
    <s v="Baryshnikov"/>
    <n v="661"/>
    <x v="1"/>
    <x v="1"/>
    <n v="39"/>
    <n v="6"/>
    <n v="132629"/>
    <n v="1"/>
    <n v="0"/>
    <x v="1"/>
    <n v="38813"/>
    <x v="1"/>
    <x v="0"/>
    <x v="0"/>
    <x v="2"/>
    <x v="2"/>
    <x v="1"/>
    <n v="1"/>
    <n v="0"/>
  </r>
  <r>
    <n v="2025"/>
    <n v="15700476"/>
    <s v="Azubuike"/>
    <n v="564"/>
    <x v="2"/>
    <x v="1"/>
    <n v="41"/>
    <n v="9"/>
    <n v="103523"/>
    <n v="2"/>
    <n v="1"/>
    <x v="0"/>
    <n v="34338"/>
    <x v="1"/>
    <x v="0"/>
    <x v="1"/>
    <x v="1"/>
    <x v="2"/>
    <x v="1"/>
    <n v="1"/>
    <n v="0"/>
  </r>
  <r>
    <n v="2025"/>
    <n v="15634141"/>
    <s v="Shephard"/>
    <n v="708"/>
    <x v="2"/>
    <x v="0"/>
    <n v="42"/>
    <n v="8"/>
    <n v="192391"/>
    <n v="2"/>
    <n v="1"/>
    <x v="1"/>
    <n v="823"/>
    <x v="1"/>
    <x v="0"/>
    <x v="0"/>
    <x v="1"/>
    <x v="2"/>
    <x v="1"/>
    <n v="1"/>
    <n v="0"/>
  </r>
  <r>
    <n v="2025"/>
    <n v="15737795"/>
    <s v="Scott"/>
    <n v="512"/>
    <x v="1"/>
    <x v="1"/>
    <n v="36"/>
    <n v="1"/>
    <n v="0"/>
    <n v="1"/>
    <n v="0"/>
    <x v="0"/>
    <n v="135482"/>
    <x v="0"/>
    <x v="0"/>
    <x v="1"/>
    <x v="0"/>
    <x v="0"/>
    <x v="0"/>
    <n v="1"/>
    <n v="0"/>
  </r>
  <r>
    <n v="2025"/>
    <n v="15790299"/>
    <s v="Williamson"/>
    <n v="592"/>
    <x v="1"/>
    <x v="1"/>
    <n v="37"/>
    <n v="9"/>
    <n v="0"/>
    <n v="3"/>
    <n v="1"/>
    <x v="0"/>
    <n v="10657"/>
    <x v="1"/>
    <x v="0"/>
    <x v="1"/>
    <x v="1"/>
    <x v="0"/>
    <x v="0"/>
    <n v="1"/>
    <n v="0"/>
  </r>
  <r>
    <n v="2025"/>
    <n v="15675316"/>
    <s v="Avdeeva"/>
    <n v="619"/>
    <x v="0"/>
    <x v="0"/>
    <n v="38"/>
    <n v="3"/>
    <n v="0"/>
    <n v="2"/>
    <n v="0"/>
    <x v="0"/>
    <n v="116467"/>
    <x v="1"/>
    <x v="0"/>
    <x v="0"/>
    <x v="0"/>
    <x v="0"/>
    <x v="0"/>
    <n v="1"/>
    <n v="0"/>
  </r>
  <r>
    <n v="2025"/>
    <n v="15613630"/>
    <s v="Tang"/>
    <n v="775"/>
    <x v="0"/>
    <x v="1"/>
    <n v="52"/>
    <n v="8"/>
    <n v="109923"/>
    <n v="1"/>
    <n v="1"/>
    <x v="0"/>
    <n v="96823"/>
    <x v="0"/>
    <x v="1"/>
    <x v="2"/>
    <x v="1"/>
    <x v="2"/>
    <x v="1"/>
    <n v="1"/>
    <n v="109923"/>
  </r>
  <r>
    <n v="2025"/>
    <n v="15662100"/>
    <s v="Hsu"/>
    <n v="850"/>
    <x v="2"/>
    <x v="0"/>
    <n v="44"/>
    <n v="5"/>
    <n v="128605"/>
    <n v="1"/>
    <n v="0"/>
    <x v="0"/>
    <n v="171096"/>
    <x v="1"/>
    <x v="0"/>
    <x v="2"/>
    <x v="2"/>
    <x v="2"/>
    <x v="1"/>
    <n v="1"/>
    <n v="0"/>
  </r>
  <r>
    <n v="2025"/>
    <n v="15668032"/>
    <s v="Buchanan"/>
    <n v="577"/>
    <x v="0"/>
    <x v="0"/>
    <n v="37"/>
    <n v="4"/>
    <n v="0"/>
    <n v="1"/>
    <n v="1"/>
    <x v="0"/>
    <n v="79881"/>
    <x v="1"/>
    <x v="0"/>
    <x v="1"/>
    <x v="2"/>
    <x v="0"/>
    <x v="0"/>
    <n v="1"/>
    <n v="0"/>
  </r>
  <r>
    <n v="2025"/>
    <n v="15599289"/>
    <s v="Yeh"/>
    <n v="724"/>
    <x v="0"/>
    <x v="0"/>
    <n v="37"/>
    <n v="10"/>
    <n v="68599"/>
    <n v="1"/>
    <n v="1"/>
    <x v="1"/>
    <n v="157863"/>
    <x v="1"/>
    <x v="0"/>
    <x v="0"/>
    <x v="1"/>
    <x v="1"/>
    <x v="0"/>
    <n v="1"/>
    <n v="0"/>
  </r>
  <r>
    <n v="2025"/>
    <n v="15754084"/>
    <s v="Palazzi"/>
    <n v="710"/>
    <x v="1"/>
    <x v="1"/>
    <n v="35"/>
    <n v="1"/>
    <n v="106519"/>
    <n v="1"/>
    <n v="1"/>
    <x v="0"/>
    <n v="127952"/>
    <x v="1"/>
    <x v="0"/>
    <x v="0"/>
    <x v="0"/>
    <x v="2"/>
    <x v="1"/>
    <n v="1"/>
    <n v="0"/>
  </r>
  <r>
    <n v="2025"/>
    <n v="15676521"/>
    <s v="Y?an"/>
    <n v="696"/>
    <x v="0"/>
    <x v="0"/>
    <n v="31"/>
    <n v="8"/>
    <n v="0"/>
    <n v="2"/>
    <n v="0"/>
    <x v="1"/>
    <n v="191074"/>
    <x v="1"/>
    <x v="0"/>
    <x v="0"/>
    <x v="1"/>
    <x v="0"/>
    <x v="0"/>
    <n v="1"/>
    <n v="0"/>
  </r>
  <r>
    <n v="2025"/>
    <n v="15804586"/>
    <s v="Lin"/>
    <n v="376"/>
    <x v="0"/>
    <x v="0"/>
    <n v="46"/>
    <n v="6"/>
    <n v="0"/>
    <n v="1"/>
    <n v="1"/>
    <x v="1"/>
    <n v="157334"/>
    <x v="0"/>
    <x v="1"/>
    <x v="1"/>
    <x v="2"/>
    <x v="0"/>
    <x v="0"/>
    <n v="1"/>
    <n v="0"/>
  </r>
  <r>
    <n v="2025"/>
    <n v="15781465"/>
    <s v="Schofield"/>
    <n v="675"/>
    <x v="2"/>
    <x v="0"/>
    <n v="29"/>
    <n v="8"/>
    <n v="121326"/>
    <n v="1"/>
    <n v="1"/>
    <x v="1"/>
    <n v="133458"/>
    <x v="1"/>
    <x v="2"/>
    <x v="0"/>
    <x v="1"/>
    <x v="2"/>
    <x v="1"/>
    <n v="1"/>
    <n v="0"/>
  </r>
  <r>
    <n v="2025"/>
    <n v="15729362"/>
    <s v="Lombardi"/>
    <n v="745"/>
    <x v="0"/>
    <x v="1"/>
    <n v="36"/>
    <n v="8"/>
    <n v="67226"/>
    <n v="1"/>
    <n v="1"/>
    <x v="1"/>
    <n v="130790"/>
    <x v="1"/>
    <x v="0"/>
    <x v="0"/>
    <x v="1"/>
    <x v="1"/>
    <x v="0"/>
    <n v="1"/>
    <n v="0"/>
  </r>
  <r>
    <n v="2025"/>
    <n v="15709295"/>
    <s v="Wall"/>
    <n v="697"/>
    <x v="1"/>
    <x v="0"/>
    <n v="25"/>
    <n v="5"/>
    <n v="82932"/>
    <n v="2"/>
    <n v="1"/>
    <x v="0"/>
    <n v="128374"/>
    <x v="1"/>
    <x v="2"/>
    <x v="0"/>
    <x v="2"/>
    <x v="1"/>
    <x v="0"/>
    <n v="1"/>
    <n v="0"/>
  </r>
  <r>
    <n v="2025"/>
    <n v="15745324"/>
    <s v="Milani"/>
    <n v="599"/>
    <x v="1"/>
    <x v="0"/>
    <n v="39"/>
    <n v="4"/>
    <n v="0"/>
    <n v="1"/>
    <n v="1"/>
    <x v="1"/>
    <n v="194273"/>
    <x v="0"/>
    <x v="0"/>
    <x v="1"/>
    <x v="2"/>
    <x v="0"/>
    <x v="0"/>
    <n v="1"/>
    <n v="0"/>
  </r>
  <r>
    <n v="2025"/>
    <n v="15741336"/>
    <s v="Ejimofor"/>
    <n v="715"/>
    <x v="0"/>
    <x v="0"/>
    <n v="38"/>
    <n v="5"/>
    <n v="118590"/>
    <n v="1"/>
    <n v="1"/>
    <x v="0"/>
    <n v="5684"/>
    <x v="0"/>
    <x v="0"/>
    <x v="0"/>
    <x v="2"/>
    <x v="2"/>
    <x v="1"/>
    <n v="1"/>
    <n v="118590"/>
  </r>
  <r>
    <n v="2025"/>
    <n v="15783659"/>
    <s v="Blackburn"/>
    <n v="659"/>
    <x v="0"/>
    <x v="1"/>
    <n v="67"/>
    <n v="4"/>
    <n v="145982"/>
    <n v="1"/>
    <n v="1"/>
    <x v="0"/>
    <n v="131043"/>
    <x v="1"/>
    <x v="3"/>
    <x v="0"/>
    <x v="2"/>
    <x v="2"/>
    <x v="1"/>
    <n v="1"/>
    <n v="0"/>
  </r>
  <r>
    <n v="2025"/>
    <n v="15620981"/>
    <s v="Wickham"/>
    <n v="684"/>
    <x v="0"/>
    <x v="0"/>
    <n v="48"/>
    <n v="3"/>
    <n v="73309"/>
    <n v="1"/>
    <n v="0"/>
    <x v="1"/>
    <n v="21228"/>
    <x v="0"/>
    <x v="1"/>
    <x v="0"/>
    <x v="0"/>
    <x v="1"/>
    <x v="0"/>
    <n v="1"/>
    <n v="73309"/>
  </r>
  <r>
    <n v="2025"/>
    <n v="15630328"/>
    <s v="Bird"/>
    <n v="635"/>
    <x v="0"/>
    <x v="0"/>
    <n v="48"/>
    <n v="8"/>
    <n v="130796"/>
    <n v="2"/>
    <n v="1"/>
    <x v="0"/>
    <n v="43250"/>
    <x v="1"/>
    <x v="1"/>
    <x v="0"/>
    <x v="1"/>
    <x v="2"/>
    <x v="1"/>
    <n v="1"/>
    <n v="0"/>
  </r>
  <r>
    <n v="2025"/>
    <n v="15785899"/>
    <s v="Ch'en"/>
    <n v="789"/>
    <x v="2"/>
    <x v="1"/>
    <n v="33"/>
    <n v="8"/>
    <n v="151608"/>
    <n v="1"/>
    <n v="1"/>
    <x v="1"/>
    <n v="4389"/>
    <x v="1"/>
    <x v="0"/>
    <x v="2"/>
    <x v="1"/>
    <x v="2"/>
    <x v="1"/>
    <n v="1"/>
    <n v="0"/>
  </r>
  <r>
    <n v="2025"/>
    <n v="15606149"/>
    <s v="Wood"/>
    <n v="571"/>
    <x v="2"/>
    <x v="0"/>
    <n v="66"/>
    <n v="9"/>
    <n v="111577"/>
    <n v="1"/>
    <n v="0"/>
    <x v="0"/>
    <n v="189272"/>
    <x v="1"/>
    <x v="3"/>
    <x v="1"/>
    <x v="1"/>
    <x v="2"/>
    <x v="1"/>
    <n v="1"/>
    <n v="0"/>
  </r>
  <r>
    <n v="2025"/>
    <n v="15671139"/>
    <s v="Brizendine"/>
    <n v="694"/>
    <x v="1"/>
    <x v="1"/>
    <n v="39"/>
    <n v="0"/>
    <n v="107043"/>
    <n v="1"/>
    <n v="1"/>
    <x v="0"/>
    <n v="102284"/>
    <x v="1"/>
    <x v="0"/>
    <x v="0"/>
    <x v="0"/>
    <x v="2"/>
    <x v="1"/>
    <n v="1"/>
    <n v="0"/>
  </r>
  <r>
    <n v="2025"/>
    <n v="15660429"/>
    <s v="Ch'in"/>
    <n v="665"/>
    <x v="1"/>
    <x v="0"/>
    <n v="42"/>
    <n v="2"/>
    <n v="156372"/>
    <n v="2"/>
    <n v="0"/>
    <x v="0"/>
    <n v="156775"/>
    <x v="0"/>
    <x v="0"/>
    <x v="0"/>
    <x v="0"/>
    <x v="2"/>
    <x v="1"/>
    <n v="1"/>
    <n v="156372"/>
  </r>
  <r>
    <n v="2025"/>
    <n v="15571002"/>
    <s v="Yusupov"/>
    <n v="706"/>
    <x v="0"/>
    <x v="0"/>
    <n v="44"/>
    <n v="4"/>
    <n v="129606"/>
    <n v="1"/>
    <n v="0"/>
    <x v="1"/>
    <n v="69865"/>
    <x v="1"/>
    <x v="0"/>
    <x v="0"/>
    <x v="2"/>
    <x v="2"/>
    <x v="1"/>
    <n v="1"/>
    <n v="0"/>
  </r>
  <r>
    <n v="2025"/>
    <n v="15631681"/>
    <s v="Jibunoh"/>
    <n v="807"/>
    <x v="1"/>
    <x v="0"/>
    <n v="43"/>
    <n v="0"/>
    <n v="0"/>
    <n v="2"/>
    <n v="0"/>
    <x v="0"/>
    <n v="85523"/>
    <x v="1"/>
    <x v="0"/>
    <x v="2"/>
    <x v="0"/>
    <x v="0"/>
    <x v="0"/>
    <n v="1"/>
    <n v="0"/>
  </r>
  <r>
    <n v="2025"/>
    <n v="15731522"/>
    <s v="Ts'ui"/>
    <n v="771"/>
    <x v="1"/>
    <x v="0"/>
    <n v="67"/>
    <n v="8"/>
    <n v="0"/>
    <n v="2"/>
    <n v="1"/>
    <x v="0"/>
    <n v="51220"/>
    <x v="1"/>
    <x v="3"/>
    <x v="2"/>
    <x v="1"/>
    <x v="0"/>
    <x v="0"/>
    <n v="1"/>
    <n v="0"/>
  </r>
  <r>
    <n v="2025"/>
    <n v="15619529"/>
    <s v="Ndukaku"/>
    <n v="531"/>
    <x v="1"/>
    <x v="1"/>
    <n v="27"/>
    <n v="8"/>
    <n v="132576"/>
    <n v="1"/>
    <n v="0"/>
    <x v="1"/>
    <n v="7223"/>
    <x v="1"/>
    <x v="2"/>
    <x v="1"/>
    <x v="1"/>
    <x v="2"/>
    <x v="1"/>
    <n v="1"/>
    <n v="0"/>
  </r>
  <r>
    <n v="2025"/>
    <n v="15628034"/>
    <s v="Wilder"/>
    <n v="629"/>
    <x v="0"/>
    <x v="0"/>
    <n v="37"/>
    <n v="6"/>
    <n v="129101"/>
    <n v="1"/>
    <n v="1"/>
    <x v="0"/>
    <n v="23971"/>
    <x v="1"/>
    <x v="0"/>
    <x v="0"/>
    <x v="2"/>
    <x v="2"/>
    <x v="1"/>
    <n v="1"/>
    <n v="0"/>
  </r>
  <r>
    <n v="2025"/>
    <n v="15686164"/>
    <s v="Maclean"/>
    <n v="850"/>
    <x v="2"/>
    <x v="0"/>
    <n v="31"/>
    <n v="1"/>
    <n v="108822"/>
    <n v="1"/>
    <n v="1"/>
    <x v="0"/>
    <n v="132173"/>
    <x v="1"/>
    <x v="0"/>
    <x v="2"/>
    <x v="0"/>
    <x v="2"/>
    <x v="1"/>
    <n v="1"/>
    <n v="0"/>
  </r>
  <r>
    <n v="2025"/>
    <n v="15582797"/>
    <s v="Ch'iu"/>
    <n v="685"/>
    <x v="1"/>
    <x v="1"/>
    <n v="35"/>
    <n v="4"/>
    <n v="137949"/>
    <n v="1"/>
    <n v="1"/>
    <x v="1"/>
    <n v="113640"/>
    <x v="1"/>
    <x v="0"/>
    <x v="0"/>
    <x v="2"/>
    <x v="2"/>
    <x v="1"/>
    <n v="1"/>
    <n v="0"/>
  </r>
  <r>
    <n v="2025"/>
    <n v="15753831"/>
    <s v="Cox"/>
    <n v="642"/>
    <x v="1"/>
    <x v="1"/>
    <n v="32"/>
    <n v="7"/>
    <n v="100434"/>
    <n v="1"/>
    <n v="1"/>
    <x v="0"/>
    <n v="39769"/>
    <x v="1"/>
    <x v="0"/>
    <x v="0"/>
    <x v="2"/>
    <x v="2"/>
    <x v="1"/>
    <n v="1"/>
    <n v="0"/>
  </r>
  <r>
    <n v="2025"/>
    <n v="15731815"/>
    <s v="Nepean"/>
    <n v="529"/>
    <x v="1"/>
    <x v="1"/>
    <n v="63"/>
    <n v="4"/>
    <n v="96134"/>
    <n v="3"/>
    <n v="1"/>
    <x v="1"/>
    <n v="108733"/>
    <x v="0"/>
    <x v="3"/>
    <x v="1"/>
    <x v="2"/>
    <x v="1"/>
    <x v="0"/>
    <n v="1"/>
    <n v="96134"/>
  </r>
  <r>
    <n v="2025"/>
    <n v="15580956"/>
    <s v="McNess"/>
    <n v="683"/>
    <x v="2"/>
    <x v="0"/>
    <n v="43"/>
    <n v="4"/>
    <n v="115888"/>
    <n v="1"/>
    <n v="1"/>
    <x v="0"/>
    <n v="117349"/>
    <x v="0"/>
    <x v="0"/>
    <x v="0"/>
    <x v="2"/>
    <x v="2"/>
    <x v="1"/>
    <n v="1"/>
    <n v="115888"/>
  </r>
  <r>
    <n v="2025"/>
    <n v="15602084"/>
    <s v="Coles"/>
    <n v="663"/>
    <x v="0"/>
    <x v="0"/>
    <n v="42"/>
    <n v="5"/>
    <n v="124626"/>
    <n v="1"/>
    <n v="1"/>
    <x v="0"/>
    <n v="78004"/>
    <x v="1"/>
    <x v="0"/>
    <x v="0"/>
    <x v="2"/>
    <x v="2"/>
    <x v="1"/>
    <n v="1"/>
    <n v="0"/>
  </r>
  <r>
    <n v="2025"/>
    <n v="15589805"/>
    <s v="Benson"/>
    <n v="563"/>
    <x v="0"/>
    <x v="0"/>
    <n v="34"/>
    <n v="6"/>
    <n v="139810"/>
    <n v="1"/>
    <n v="1"/>
    <x v="0"/>
    <n v="152418"/>
    <x v="1"/>
    <x v="0"/>
    <x v="1"/>
    <x v="2"/>
    <x v="2"/>
    <x v="1"/>
    <n v="1"/>
    <n v="0"/>
  </r>
  <r>
    <n v="2025"/>
    <n v="15720893"/>
    <s v="Gilbert"/>
    <n v="637"/>
    <x v="1"/>
    <x v="0"/>
    <n v="34"/>
    <n v="9"/>
    <n v="0"/>
    <n v="2"/>
    <n v="0"/>
    <x v="1"/>
    <n v="26057"/>
    <x v="1"/>
    <x v="0"/>
    <x v="0"/>
    <x v="1"/>
    <x v="0"/>
    <x v="0"/>
    <n v="1"/>
    <n v="0"/>
  </r>
  <r>
    <n v="2025"/>
    <n v="15641009"/>
    <s v="Wilhelm"/>
    <n v="544"/>
    <x v="0"/>
    <x v="1"/>
    <n v="37"/>
    <n v="3"/>
    <n v="84497"/>
    <n v="1"/>
    <n v="0"/>
    <x v="1"/>
    <n v="79972"/>
    <x v="1"/>
    <x v="0"/>
    <x v="1"/>
    <x v="0"/>
    <x v="1"/>
    <x v="0"/>
    <n v="1"/>
    <n v="0"/>
  </r>
  <r>
    <n v="2025"/>
    <n v="15605926"/>
    <s v="Sinclair"/>
    <n v="649"/>
    <x v="2"/>
    <x v="1"/>
    <n v="70"/>
    <n v="9"/>
    <n v="116855"/>
    <n v="2"/>
    <n v="0"/>
    <x v="0"/>
    <n v="107126"/>
    <x v="1"/>
    <x v="3"/>
    <x v="0"/>
    <x v="1"/>
    <x v="2"/>
    <x v="1"/>
    <n v="1"/>
    <n v="0"/>
  </r>
  <r>
    <n v="2025"/>
    <n v="15805955"/>
    <s v="L?"/>
    <n v="638"/>
    <x v="0"/>
    <x v="0"/>
    <n v="48"/>
    <n v="10"/>
    <n v="138333"/>
    <n v="1"/>
    <n v="1"/>
    <x v="0"/>
    <n v="47679"/>
    <x v="1"/>
    <x v="1"/>
    <x v="0"/>
    <x v="1"/>
    <x v="2"/>
    <x v="1"/>
    <n v="1"/>
    <n v="0"/>
  </r>
  <r>
    <n v="2025"/>
    <n v="15801488"/>
    <s v="Buckner"/>
    <n v="723"/>
    <x v="0"/>
    <x v="1"/>
    <n v="25"/>
    <n v="3"/>
    <n v="0"/>
    <n v="2"/>
    <n v="1"/>
    <x v="0"/>
    <n v="134509"/>
    <x v="1"/>
    <x v="2"/>
    <x v="0"/>
    <x v="0"/>
    <x v="0"/>
    <x v="0"/>
    <n v="1"/>
    <n v="0"/>
  </r>
  <r>
    <n v="2025"/>
    <n v="15605918"/>
    <s v="Padovesi"/>
    <n v="635"/>
    <x v="2"/>
    <x v="1"/>
    <n v="43"/>
    <n v="5"/>
    <n v="78993"/>
    <n v="2"/>
    <n v="0"/>
    <x v="1"/>
    <n v="153265"/>
    <x v="1"/>
    <x v="0"/>
    <x v="0"/>
    <x v="2"/>
    <x v="1"/>
    <x v="0"/>
    <n v="1"/>
    <n v="0"/>
  </r>
  <r>
    <n v="2025"/>
    <n v="15779711"/>
    <s v="Gray"/>
    <n v="750"/>
    <x v="1"/>
    <x v="0"/>
    <n v="38"/>
    <n v="7"/>
    <n v="97257"/>
    <n v="2"/>
    <n v="0"/>
    <x v="0"/>
    <n v="179883"/>
    <x v="1"/>
    <x v="0"/>
    <x v="0"/>
    <x v="2"/>
    <x v="1"/>
    <x v="0"/>
    <n v="1"/>
    <n v="0"/>
  </r>
  <r>
    <n v="2025"/>
    <n v="15705620"/>
    <s v="Lu"/>
    <n v="730"/>
    <x v="0"/>
    <x v="1"/>
    <n v="34"/>
    <n v="5"/>
    <n v="122453"/>
    <n v="2"/>
    <n v="1"/>
    <x v="1"/>
    <n v="138883"/>
    <x v="1"/>
    <x v="0"/>
    <x v="0"/>
    <x v="2"/>
    <x v="2"/>
    <x v="1"/>
    <n v="1"/>
    <n v="0"/>
  </r>
  <r>
    <n v="2025"/>
    <n v="15685357"/>
    <s v="Wright"/>
    <n v="750"/>
    <x v="1"/>
    <x v="0"/>
    <n v="36"/>
    <n v="8"/>
    <n v="112940"/>
    <n v="1"/>
    <n v="0"/>
    <x v="0"/>
    <n v="9856"/>
    <x v="1"/>
    <x v="0"/>
    <x v="0"/>
    <x v="1"/>
    <x v="2"/>
    <x v="1"/>
    <n v="1"/>
    <n v="0"/>
  </r>
  <r>
    <n v="2025"/>
    <n v="15570060"/>
    <s v="Palerma"/>
    <n v="586"/>
    <x v="0"/>
    <x v="0"/>
    <n v="43"/>
    <n v="8"/>
    <n v="132558"/>
    <n v="1"/>
    <n v="1"/>
    <x v="1"/>
    <n v="67047"/>
    <x v="0"/>
    <x v="0"/>
    <x v="1"/>
    <x v="1"/>
    <x v="2"/>
    <x v="1"/>
    <n v="1"/>
    <n v="132558"/>
  </r>
  <r>
    <n v="2025"/>
    <n v="15582616"/>
    <s v="Y?an"/>
    <n v="520"/>
    <x v="0"/>
    <x v="0"/>
    <n v="38"/>
    <n v="4"/>
    <n v="0"/>
    <n v="2"/>
    <n v="1"/>
    <x v="1"/>
    <n v="56389"/>
    <x v="1"/>
    <x v="0"/>
    <x v="1"/>
    <x v="2"/>
    <x v="0"/>
    <x v="0"/>
    <n v="1"/>
    <n v="0"/>
  </r>
  <r>
    <n v="2025"/>
    <n v="15799515"/>
    <s v="Wei"/>
    <n v="652"/>
    <x v="0"/>
    <x v="0"/>
    <n v="48"/>
    <n v="8"/>
    <n v="133297"/>
    <n v="1"/>
    <n v="1"/>
    <x v="1"/>
    <n v="77764"/>
    <x v="1"/>
    <x v="1"/>
    <x v="0"/>
    <x v="1"/>
    <x v="2"/>
    <x v="1"/>
    <n v="1"/>
    <n v="0"/>
  </r>
  <r>
    <n v="2025"/>
    <n v="15642937"/>
    <s v="Padovesi"/>
    <n v="550"/>
    <x v="0"/>
    <x v="0"/>
    <n v="46"/>
    <n v="7"/>
    <n v="0"/>
    <n v="2"/>
    <n v="1"/>
    <x v="1"/>
    <n v="130590"/>
    <x v="1"/>
    <x v="1"/>
    <x v="1"/>
    <x v="2"/>
    <x v="0"/>
    <x v="0"/>
    <n v="1"/>
    <n v="0"/>
  </r>
  <r>
    <n v="2025"/>
    <n v="15624729"/>
    <s v="Tsao"/>
    <n v="594"/>
    <x v="0"/>
    <x v="1"/>
    <n v="27"/>
    <n v="0"/>
    <n v="197042"/>
    <n v="1"/>
    <n v="0"/>
    <x v="1"/>
    <n v="151912"/>
    <x v="1"/>
    <x v="2"/>
    <x v="1"/>
    <x v="0"/>
    <x v="2"/>
    <x v="1"/>
    <n v="1"/>
    <n v="0"/>
  </r>
  <r>
    <n v="2025"/>
    <n v="15566156"/>
    <s v="Franklin"/>
    <n v="749"/>
    <x v="2"/>
    <x v="0"/>
    <n v="44"/>
    <n v="0"/>
    <n v="71498"/>
    <n v="2"/>
    <n v="0"/>
    <x v="1"/>
    <n v="151084"/>
    <x v="1"/>
    <x v="0"/>
    <x v="0"/>
    <x v="0"/>
    <x v="1"/>
    <x v="0"/>
    <n v="1"/>
    <n v="0"/>
  </r>
  <r>
    <n v="2025"/>
    <n v="15792360"/>
    <s v="Clark"/>
    <n v="668"/>
    <x v="0"/>
    <x v="1"/>
    <n v="32"/>
    <n v="7"/>
    <n v="0"/>
    <n v="2"/>
    <n v="1"/>
    <x v="0"/>
    <n v="777"/>
    <x v="1"/>
    <x v="0"/>
    <x v="0"/>
    <x v="2"/>
    <x v="0"/>
    <x v="0"/>
    <n v="1"/>
    <n v="0"/>
  </r>
  <r>
    <n v="2025"/>
    <n v="15807008"/>
    <s v="McGregor"/>
    <n v="614"/>
    <x v="2"/>
    <x v="0"/>
    <n v="35"/>
    <n v="6"/>
    <n v="128100"/>
    <n v="1"/>
    <n v="0"/>
    <x v="1"/>
    <n v="69454"/>
    <x v="0"/>
    <x v="0"/>
    <x v="0"/>
    <x v="2"/>
    <x v="2"/>
    <x v="1"/>
    <n v="1"/>
    <n v="128100"/>
  </r>
  <r>
    <n v="2025"/>
    <n v="15704770"/>
    <s v="Pan"/>
    <n v="773"/>
    <x v="0"/>
    <x v="1"/>
    <n v="25"/>
    <n v="1"/>
    <n v="124533"/>
    <n v="2"/>
    <n v="0"/>
    <x v="0"/>
    <n v="11724"/>
    <x v="1"/>
    <x v="2"/>
    <x v="2"/>
    <x v="0"/>
    <x v="2"/>
    <x v="1"/>
    <n v="1"/>
    <n v="0"/>
  </r>
  <r>
    <n v="2025"/>
    <n v="15756475"/>
    <s v="Kenniff"/>
    <n v="551"/>
    <x v="2"/>
    <x v="1"/>
    <n v="31"/>
    <n v="9"/>
    <n v="82294"/>
    <n v="2"/>
    <n v="1"/>
    <x v="0"/>
    <n v="91565"/>
    <x v="1"/>
    <x v="0"/>
    <x v="1"/>
    <x v="1"/>
    <x v="1"/>
    <x v="0"/>
    <n v="1"/>
    <n v="0"/>
  </r>
  <r>
    <n v="2025"/>
    <n v="15655339"/>
    <s v="Spencer"/>
    <n v="566"/>
    <x v="0"/>
    <x v="1"/>
    <n v="36"/>
    <n v="1"/>
    <n v="142121"/>
    <n v="1"/>
    <n v="1"/>
    <x v="1"/>
    <n v="79616"/>
    <x v="1"/>
    <x v="0"/>
    <x v="1"/>
    <x v="0"/>
    <x v="2"/>
    <x v="1"/>
    <n v="1"/>
    <n v="0"/>
  </r>
  <r>
    <n v="2025"/>
    <n v="15613749"/>
    <s v="Lees"/>
    <n v="569"/>
    <x v="1"/>
    <x v="1"/>
    <n v="34"/>
    <n v="0"/>
    <n v="151839"/>
    <n v="1"/>
    <n v="1"/>
    <x v="1"/>
    <n v="102300"/>
    <x v="0"/>
    <x v="0"/>
    <x v="1"/>
    <x v="0"/>
    <x v="2"/>
    <x v="1"/>
    <n v="1"/>
    <n v="151839"/>
  </r>
  <r>
    <n v="2025"/>
    <n v="15664521"/>
    <s v="David"/>
    <n v="659"/>
    <x v="1"/>
    <x v="1"/>
    <n v="31"/>
    <n v="7"/>
    <n v="149621"/>
    <n v="2"/>
    <n v="1"/>
    <x v="0"/>
    <n v="104534"/>
    <x v="1"/>
    <x v="0"/>
    <x v="0"/>
    <x v="2"/>
    <x v="2"/>
    <x v="1"/>
    <n v="1"/>
    <n v="0"/>
  </r>
  <r>
    <n v="2025"/>
    <n v="15681206"/>
    <s v="Hsing"/>
    <n v="722"/>
    <x v="0"/>
    <x v="0"/>
    <n v="49"/>
    <n v="3"/>
    <n v="168198"/>
    <n v="1"/>
    <n v="1"/>
    <x v="1"/>
    <n v="140766"/>
    <x v="0"/>
    <x v="1"/>
    <x v="0"/>
    <x v="0"/>
    <x v="2"/>
    <x v="1"/>
    <n v="1"/>
    <n v="168198"/>
  </r>
  <r>
    <n v="2025"/>
    <n v="15745527"/>
    <s v="Burke"/>
    <n v="655"/>
    <x v="0"/>
    <x v="1"/>
    <n v="37"/>
    <n v="5"/>
    <n v="93147"/>
    <n v="2"/>
    <n v="1"/>
    <x v="1"/>
    <n v="66214"/>
    <x v="1"/>
    <x v="0"/>
    <x v="0"/>
    <x v="2"/>
    <x v="1"/>
    <x v="0"/>
    <n v="1"/>
    <n v="0"/>
  </r>
  <r>
    <n v="2025"/>
    <n v="15806926"/>
    <s v="Watson"/>
    <n v="615"/>
    <x v="0"/>
    <x v="0"/>
    <n v="35"/>
    <n v="2"/>
    <n v="97440"/>
    <n v="2"/>
    <n v="1"/>
    <x v="0"/>
    <n v="139816"/>
    <x v="1"/>
    <x v="0"/>
    <x v="0"/>
    <x v="0"/>
    <x v="1"/>
    <x v="0"/>
    <n v="1"/>
    <n v="0"/>
  </r>
  <r>
    <n v="2025"/>
    <n v="15724563"/>
    <s v="Hawkins"/>
    <n v="752"/>
    <x v="2"/>
    <x v="0"/>
    <n v="42"/>
    <n v="3"/>
    <n v="65046"/>
    <n v="2"/>
    <n v="0"/>
    <x v="0"/>
    <n v="140139"/>
    <x v="1"/>
    <x v="0"/>
    <x v="2"/>
    <x v="0"/>
    <x v="1"/>
    <x v="0"/>
    <n v="1"/>
    <n v="0"/>
  </r>
  <r>
    <n v="2025"/>
    <n v="15782899"/>
    <s v="Ginn"/>
    <n v="661"/>
    <x v="1"/>
    <x v="0"/>
    <n v="28"/>
    <n v="7"/>
    <n v="95357"/>
    <n v="1"/>
    <n v="0"/>
    <x v="1"/>
    <n v="102297"/>
    <x v="1"/>
    <x v="2"/>
    <x v="0"/>
    <x v="2"/>
    <x v="1"/>
    <x v="0"/>
    <n v="1"/>
    <n v="0"/>
  </r>
  <r>
    <n v="2025"/>
    <n v="15623521"/>
    <s v="Sozonov"/>
    <n v="838"/>
    <x v="1"/>
    <x v="1"/>
    <n v="43"/>
    <n v="9"/>
    <n v="123106"/>
    <n v="2"/>
    <n v="1"/>
    <x v="1"/>
    <n v="145766"/>
    <x v="1"/>
    <x v="0"/>
    <x v="2"/>
    <x v="1"/>
    <x v="2"/>
    <x v="1"/>
    <n v="1"/>
    <n v="0"/>
  </r>
  <r>
    <n v="2025"/>
    <n v="15810218"/>
    <s v="Sun"/>
    <n v="610"/>
    <x v="1"/>
    <x v="1"/>
    <n v="29"/>
    <n v="9"/>
    <n v="0"/>
    <n v="3"/>
    <n v="0"/>
    <x v="0"/>
    <n v="83912"/>
    <x v="1"/>
    <x v="2"/>
    <x v="0"/>
    <x v="1"/>
    <x v="0"/>
    <x v="0"/>
    <n v="1"/>
    <n v="0"/>
  </r>
  <r>
    <n v="2025"/>
    <n v="15645621"/>
    <s v="Hunter"/>
    <n v="811"/>
    <x v="1"/>
    <x v="1"/>
    <n v="44"/>
    <n v="3"/>
    <n v="0"/>
    <n v="2"/>
    <n v="0"/>
    <x v="0"/>
    <n v="78440"/>
    <x v="1"/>
    <x v="0"/>
    <x v="2"/>
    <x v="0"/>
    <x v="0"/>
    <x v="0"/>
    <n v="1"/>
    <n v="0"/>
  </r>
  <r>
    <n v="2025"/>
    <n v="15608114"/>
    <s v="Manfrin"/>
    <n v="587"/>
    <x v="1"/>
    <x v="1"/>
    <n v="62"/>
    <n v="7"/>
    <n v="121286"/>
    <n v="1"/>
    <n v="0"/>
    <x v="0"/>
    <n v="6777"/>
    <x v="1"/>
    <x v="3"/>
    <x v="1"/>
    <x v="2"/>
    <x v="2"/>
    <x v="1"/>
    <n v="1"/>
    <n v="0"/>
  </r>
  <r>
    <n v="2025"/>
    <n v="15659557"/>
    <s v="Artamonova"/>
    <n v="811"/>
    <x v="2"/>
    <x v="0"/>
    <n v="28"/>
    <n v="4"/>
    <n v="167739"/>
    <n v="2"/>
    <n v="1"/>
    <x v="0"/>
    <n v="9903"/>
    <x v="1"/>
    <x v="2"/>
    <x v="2"/>
    <x v="2"/>
    <x v="2"/>
    <x v="1"/>
    <n v="1"/>
    <n v="0"/>
  </r>
  <r>
    <n v="2025"/>
    <n v="15787772"/>
    <s v="Hansen"/>
    <n v="759"/>
    <x v="0"/>
    <x v="0"/>
    <n v="38"/>
    <n v="1"/>
    <n v="104091"/>
    <n v="1"/>
    <n v="0"/>
    <x v="1"/>
    <n v="91562"/>
    <x v="1"/>
    <x v="0"/>
    <x v="2"/>
    <x v="0"/>
    <x v="2"/>
    <x v="1"/>
    <n v="1"/>
    <n v="0"/>
  </r>
  <r>
    <n v="2025"/>
    <n v="15691111"/>
    <s v="Pai"/>
    <n v="648"/>
    <x v="2"/>
    <x v="0"/>
    <n v="42"/>
    <n v="8"/>
    <n v="121981"/>
    <n v="2"/>
    <n v="1"/>
    <x v="1"/>
    <n v="4027"/>
    <x v="1"/>
    <x v="0"/>
    <x v="0"/>
    <x v="1"/>
    <x v="2"/>
    <x v="1"/>
    <n v="1"/>
    <n v="0"/>
  </r>
  <r>
    <n v="2025"/>
    <n v="15592089"/>
    <s v="Larsen"/>
    <n v="788"/>
    <x v="0"/>
    <x v="0"/>
    <n v="43"/>
    <n v="10"/>
    <n v="0"/>
    <n v="2"/>
    <n v="1"/>
    <x v="0"/>
    <n v="116112"/>
    <x v="1"/>
    <x v="0"/>
    <x v="2"/>
    <x v="1"/>
    <x v="0"/>
    <x v="0"/>
    <n v="1"/>
    <n v="0"/>
  </r>
  <r>
    <n v="2025"/>
    <n v="15633897"/>
    <s v="Owen"/>
    <n v="725"/>
    <x v="2"/>
    <x v="1"/>
    <n v="39"/>
    <n v="1"/>
    <n v="50881"/>
    <n v="2"/>
    <n v="1"/>
    <x v="0"/>
    <n v="184024"/>
    <x v="1"/>
    <x v="0"/>
    <x v="0"/>
    <x v="0"/>
    <x v="1"/>
    <x v="0"/>
    <n v="1"/>
    <n v="0"/>
  </r>
  <r>
    <n v="2025"/>
    <n v="15701301"/>
    <s v="Murphy"/>
    <n v="646"/>
    <x v="0"/>
    <x v="0"/>
    <n v="42"/>
    <n v="3"/>
    <n v="175160"/>
    <n v="2"/>
    <n v="0"/>
    <x v="1"/>
    <n v="67124"/>
    <x v="0"/>
    <x v="0"/>
    <x v="0"/>
    <x v="0"/>
    <x v="2"/>
    <x v="1"/>
    <n v="1"/>
    <n v="175160"/>
  </r>
  <r>
    <n v="2025"/>
    <n v="15723685"/>
    <s v="Ekechukwu"/>
    <n v="601"/>
    <x v="2"/>
    <x v="0"/>
    <n v="26"/>
    <n v="7"/>
    <n v="105515"/>
    <n v="2"/>
    <n v="1"/>
    <x v="1"/>
    <n v="50071"/>
    <x v="1"/>
    <x v="2"/>
    <x v="0"/>
    <x v="2"/>
    <x v="2"/>
    <x v="1"/>
    <n v="1"/>
    <n v="0"/>
  </r>
  <r>
    <n v="2025"/>
    <n v="15701602"/>
    <s v="Ayers"/>
    <n v="521"/>
    <x v="2"/>
    <x v="1"/>
    <n v="52"/>
    <n v="5"/>
    <n v="116497"/>
    <n v="3"/>
    <n v="0"/>
    <x v="1"/>
    <n v="53793"/>
    <x v="0"/>
    <x v="1"/>
    <x v="1"/>
    <x v="2"/>
    <x v="2"/>
    <x v="1"/>
    <n v="1"/>
    <n v="116497"/>
  </r>
  <r>
    <n v="2025"/>
    <n v="15739189"/>
    <s v="Johnson"/>
    <n v="561"/>
    <x v="1"/>
    <x v="0"/>
    <n v="33"/>
    <n v="6"/>
    <n v="0"/>
    <n v="2"/>
    <n v="1"/>
    <x v="1"/>
    <n v="45261"/>
    <x v="1"/>
    <x v="0"/>
    <x v="1"/>
    <x v="2"/>
    <x v="0"/>
    <x v="0"/>
    <n v="1"/>
    <n v="0"/>
  </r>
  <r>
    <n v="2025"/>
    <n v="15573086"/>
    <s v="Millar"/>
    <n v="564"/>
    <x v="0"/>
    <x v="1"/>
    <n v="42"/>
    <n v="7"/>
    <n v="99824"/>
    <n v="1"/>
    <n v="1"/>
    <x v="0"/>
    <n v="36721"/>
    <x v="1"/>
    <x v="0"/>
    <x v="1"/>
    <x v="2"/>
    <x v="1"/>
    <x v="0"/>
    <n v="1"/>
    <n v="0"/>
  </r>
  <r>
    <n v="2025"/>
    <n v="15569050"/>
    <s v="Farrell"/>
    <n v="444"/>
    <x v="0"/>
    <x v="1"/>
    <n v="45"/>
    <n v="6"/>
    <n v="0"/>
    <n v="1"/>
    <n v="1"/>
    <x v="1"/>
    <n v="130010"/>
    <x v="0"/>
    <x v="0"/>
    <x v="1"/>
    <x v="2"/>
    <x v="0"/>
    <x v="0"/>
    <n v="1"/>
    <n v="0"/>
  </r>
  <r>
    <n v="2025"/>
    <n v="15750765"/>
    <s v="Sanders"/>
    <n v="650"/>
    <x v="1"/>
    <x v="1"/>
    <n v="71"/>
    <n v="0"/>
    <n v="0"/>
    <n v="1"/>
    <n v="1"/>
    <x v="0"/>
    <n v="175381"/>
    <x v="1"/>
    <x v="3"/>
    <x v="0"/>
    <x v="0"/>
    <x v="0"/>
    <x v="0"/>
    <n v="1"/>
    <n v="0"/>
  </r>
  <r>
    <n v="2025"/>
    <n v="15799811"/>
    <s v="Herrera"/>
    <n v="724"/>
    <x v="0"/>
    <x v="1"/>
    <n v="40"/>
    <n v="10"/>
    <n v="0"/>
    <n v="1"/>
    <n v="1"/>
    <x v="1"/>
    <n v="127847"/>
    <x v="0"/>
    <x v="0"/>
    <x v="0"/>
    <x v="1"/>
    <x v="0"/>
    <x v="0"/>
    <n v="1"/>
    <n v="0"/>
  </r>
  <r>
    <n v="2025"/>
    <n v="15698442"/>
    <s v="Eberechukwu"/>
    <n v="719"/>
    <x v="1"/>
    <x v="1"/>
    <n v="35"/>
    <n v="3"/>
    <n v="122965"/>
    <n v="1"/>
    <n v="1"/>
    <x v="0"/>
    <n v="138232"/>
    <x v="1"/>
    <x v="0"/>
    <x v="0"/>
    <x v="0"/>
    <x v="2"/>
    <x v="1"/>
    <n v="1"/>
    <n v="0"/>
  </r>
  <r>
    <n v="2025"/>
    <n v="15655274"/>
    <s v="Bardin"/>
    <n v="548"/>
    <x v="0"/>
    <x v="0"/>
    <n v="29"/>
    <n v="4"/>
    <n v="0"/>
    <n v="2"/>
    <n v="0"/>
    <x v="0"/>
    <n v="48673"/>
    <x v="1"/>
    <x v="2"/>
    <x v="1"/>
    <x v="2"/>
    <x v="0"/>
    <x v="0"/>
    <n v="1"/>
    <n v="0"/>
  </r>
  <r>
    <n v="2025"/>
    <n v="15603594"/>
    <s v="Nwankwo"/>
    <n v="635"/>
    <x v="1"/>
    <x v="1"/>
    <n v="24"/>
    <n v="4"/>
    <n v="0"/>
    <n v="2"/>
    <n v="1"/>
    <x v="0"/>
    <n v="70669"/>
    <x v="1"/>
    <x v="2"/>
    <x v="0"/>
    <x v="2"/>
    <x v="0"/>
    <x v="0"/>
    <n v="1"/>
    <n v="0"/>
  </r>
  <r>
    <n v="2025"/>
    <n v="15585961"/>
    <s v="Talbot"/>
    <n v="496"/>
    <x v="1"/>
    <x v="0"/>
    <n v="43"/>
    <n v="3"/>
    <n v="0"/>
    <n v="2"/>
    <n v="0"/>
    <x v="0"/>
    <n v="199506"/>
    <x v="1"/>
    <x v="0"/>
    <x v="1"/>
    <x v="0"/>
    <x v="0"/>
    <x v="0"/>
    <n v="1"/>
    <n v="0"/>
  </r>
  <r>
    <n v="2025"/>
    <n v="15686936"/>
    <s v="McGregor"/>
    <n v="676"/>
    <x v="0"/>
    <x v="0"/>
    <n v="37"/>
    <n v="5"/>
    <n v="89635"/>
    <n v="1"/>
    <n v="1"/>
    <x v="0"/>
    <n v="169583"/>
    <x v="0"/>
    <x v="0"/>
    <x v="0"/>
    <x v="2"/>
    <x v="1"/>
    <x v="0"/>
    <n v="1"/>
    <n v="89635"/>
  </r>
  <r>
    <n v="2025"/>
    <n v="15770424"/>
    <s v="Onyeorulu"/>
    <n v="541"/>
    <x v="2"/>
    <x v="1"/>
    <n v="40"/>
    <n v="7"/>
    <n v="95710"/>
    <n v="2"/>
    <n v="1"/>
    <x v="1"/>
    <n v="49063"/>
    <x v="1"/>
    <x v="0"/>
    <x v="1"/>
    <x v="2"/>
    <x v="1"/>
    <x v="0"/>
    <n v="1"/>
    <n v="0"/>
  </r>
  <r>
    <n v="2025"/>
    <n v="15587451"/>
    <s v="Goold"/>
    <n v="778"/>
    <x v="2"/>
    <x v="1"/>
    <n v="41"/>
    <n v="7"/>
    <n v="139706"/>
    <n v="1"/>
    <n v="1"/>
    <x v="1"/>
    <n v="63337"/>
    <x v="1"/>
    <x v="0"/>
    <x v="2"/>
    <x v="2"/>
    <x v="2"/>
    <x v="1"/>
    <n v="1"/>
    <n v="0"/>
  </r>
  <r>
    <n v="2025"/>
    <n v="15602010"/>
    <s v="Zikoranaudodimma"/>
    <n v="850"/>
    <x v="2"/>
    <x v="0"/>
    <n v="45"/>
    <n v="5"/>
    <n v="103910"/>
    <n v="1"/>
    <n v="1"/>
    <x v="1"/>
    <n v="60083"/>
    <x v="0"/>
    <x v="0"/>
    <x v="2"/>
    <x v="2"/>
    <x v="2"/>
    <x v="1"/>
    <n v="1"/>
    <n v="103910"/>
  </r>
  <r>
    <n v="2025"/>
    <n v="15600583"/>
    <s v="Garner"/>
    <n v="633"/>
    <x v="0"/>
    <x v="1"/>
    <n v="31"/>
    <n v="1"/>
    <n v="0"/>
    <n v="1"/>
    <n v="1"/>
    <x v="1"/>
    <n v="48607"/>
    <x v="1"/>
    <x v="0"/>
    <x v="0"/>
    <x v="0"/>
    <x v="0"/>
    <x v="0"/>
    <n v="1"/>
    <n v="0"/>
  </r>
  <r>
    <n v="2025"/>
    <n v="15654673"/>
    <s v="Onyinyechukwuka"/>
    <n v="625"/>
    <x v="0"/>
    <x v="1"/>
    <n v="49"/>
    <n v="6"/>
    <n v="173435"/>
    <n v="1"/>
    <n v="1"/>
    <x v="1"/>
    <n v="165581"/>
    <x v="0"/>
    <x v="1"/>
    <x v="0"/>
    <x v="2"/>
    <x v="2"/>
    <x v="1"/>
    <n v="1"/>
    <n v="173435"/>
  </r>
  <r>
    <n v="2025"/>
    <n v="15717164"/>
    <s v="Genovese"/>
    <n v="485"/>
    <x v="1"/>
    <x v="1"/>
    <n v="32"/>
    <n v="6"/>
    <n v="102238"/>
    <n v="2"/>
    <n v="1"/>
    <x v="0"/>
    <n v="194010"/>
    <x v="1"/>
    <x v="0"/>
    <x v="1"/>
    <x v="2"/>
    <x v="2"/>
    <x v="1"/>
    <n v="1"/>
    <n v="0"/>
  </r>
  <r>
    <n v="2025"/>
    <n v="15765014"/>
    <s v="Mai"/>
    <n v="547"/>
    <x v="0"/>
    <x v="0"/>
    <n v="48"/>
    <n v="1"/>
    <n v="179381"/>
    <n v="2"/>
    <n v="0"/>
    <x v="0"/>
    <n v="69263"/>
    <x v="1"/>
    <x v="1"/>
    <x v="1"/>
    <x v="0"/>
    <x v="2"/>
    <x v="1"/>
    <n v="1"/>
    <n v="0"/>
  </r>
  <r>
    <n v="2025"/>
    <n v="15682639"/>
    <s v="Marshall"/>
    <n v="642"/>
    <x v="0"/>
    <x v="1"/>
    <n v="32"/>
    <n v="3"/>
    <n v="0"/>
    <n v="2"/>
    <n v="1"/>
    <x v="0"/>
    <n v="88699"/>
    <x v="1"/>
    <x v="0"/>
    <x v="0"/>
    <x v="0"/>
    <x v="0"/>
    <x v="0"/>
    <n v="1"/>
    <n v="0"/>
  </r>
  <r>
    <n v="2025"/>
    <n v="15729279"/>
    <s v="Naylor"/>
    <n v="718"/>
    <x v="0"/>
    <x v="0"/>
    <n v="25"/>
    <n v="4"/>
    <n v="108692"/>
    <n v="1"/>
    <n v="1"/>
    <x v="1"/>
    <n v="63031"/>
    <x v="1"/>
    <x v="2"/>
    <x v="0"/>
    <x v="2"/>
    <x v="2"/>
    <x v="1"/>
    <n v="1"/>
    <n v="0"/>
  </r>
  <r>
    <n v="2025"/>
    <n v="15759805"/>
    <s v="Pinto"/>
    <n v="582"/>
    <x v="0"/>
    <x v="0"/>
    <n v="32"/>
    <n v="4"/>
    <n v="0"/>
    <n v="2"/>
    <n v="1"/>
    <x v="1"/>
    <n v="59669"/>
    <x v="1"/>
    <x v="0"/>
    <x v="1"/>
    <x v="2"/>
    <x v="0"/>
    <x v="0"/>
    <n v="1"/>
    <n v="0"/>
  </r>
  <r>
    <n v="2025"/>
    <n v="15767864"/>
    <s v="Fulton"/>
    <n v="628"/>
    <x v="0"/>
    <x v="1"/>
    <n v="33"/>
    <n v="6"/>
    <n v="0"/>
    <n v="2"/>
    <n v="0"/>
    <x v="1"/>
    <n v="184230"/>
    <x v="1"/>
    <x v="0"/>
    <x v="0"/>
    <x v="2"/>
    <x v="0"/>
    <x v="0"/>
    <n v="1"/>
    <n v="0"/>
  </r>
  <r>
    <n v="2025"/>
    <n v="15769948"/>
    <s v="Palerma"/>
    <n v="737"/>
    <x v="2"/>
    <x v="1"/>
    <n v="35"/>
    <n v="0"/>
    <n v="133378"/>
    <n v="1"/>
    <n v="0"/>
    <x v="0"/>
    <n v="64050"/>
    <x v="1"/>
    <x v="0"/>
    <x v="0"/>
    <x v="0"/>
    <x v="2"/>
    <x v="1"/>
    <n v="1"/>
    <n v="0"/>
  </r>
  <r>
    <n v="2025"/>
    <n v="15686345"/>
    <s v="McCaffrey"/>
    <n v="828"/>
    <x v="1"/>
    <x v="1"/>
    <n v="34"/>
    <n v="9"/>
    <n v="0"/>
    <n v="2"/>
    <n v="1"/>
    <x v="0"/>
    <n v="81854"/>
    <x v="1"/>
    <x v="0"/>
    <x v="2"/>
    <x v="1"/>
    <x v="0"/>
    <x v="0"/>
    <n v="1"/>
    <n v="0"/>
  </r>
  <r>
    <n v="2025"/>
    <n v="15688071"/>
    <s v="Collins"/>
    <n v="609"/>
    <x v="1"/>
    <x v="1"/>
    <n v="53"/>
    <n v="10"/>
    <n v="0"/>
    <n v="1"/>
    <n v="1"/>
    <x v="0"/>
    <n v="154643"/>
    <x v="1"/>
    <x v="1"/>
    <x v="0"/>
    <x v="1"/>
    <x v="0"/>
    <x v="0"/>
    <n v="1"/>
    <n v="0"/>
  </r>
  <r>
    <n v="2025"/>
    <n v="15681174"/>
    <s v="Zuev"/>
    <n v="730"/>
    <x v="0"/>
    <x v="1"/>
    <n v="39"/>
    <n v="1"/>
    <n v="116538"/>
    <n v="1"/>
    <n v="0"/>
    <x v="1"/>
    <n v="145680"/>
    <x v="1"/>
    <x v="0"/>
    <x v="0"/>
    <x v="0"/>
    <x v="2"/>
    <x v="1"/>
    <n v="1"/>
    <n v="0"/>
  </r>
  <r>
    <n v="2025"/>
    <n v="15667521"/>
    <s v="Crawford"/>
    <n v="631"/>
    <x v="0"/>
    <x v="0"/>
    <n v="22"/>
    <n v="3"/>
    <n v="0"/>
    <n v="2"/>
    <n v="0"/>
    <x v="1"/>
    <n v="30782"/>
    <x v="1"/>
    <x v="2"/>
    <x v="0"/>
    <x v="0"/>
    <x v="0"/>
    <x v="0"/>
    <n v="1"/>
    <n v="0"/>
  </r>
  <r>
    <n v="2025"/>
    <n v="15750243"/>
    <s v="Genovese"/>
    <n v="830"/>
    <x v="1"/>
    <x v="1"/>
    <n v="40"/>
    <n v="4"/>
    <n v="0"/>
    <n v="2"/>
    <n v="0"/>
    <x v="0"/>
    <n v="81623"/>
    <x v="1"/>
    <x v="0"/>
    <x v="2"/>
    <x v="2"/>
    <x v="0"/>
    <x v="0"/>
    <n v="1"/>
    <n v="0"/>
  </r>
  <r>
    <n v="2025"/>
    <n v="15695475"/>
    <s v="Maclean"/>
    <n v="645"/>
    <x v="0"/>
    <x v="1"/>
    <n v="29"/>
    <n v="1"/>
    <n v="130131"/>
    <n v="2"/>
    <n v="0"/>
    <x v="0"/>
    <n v="196474"/>
    <x v="1"/>
    <x v="2"/>
    <x v="0"/>
    <x v="0"/>
    <x v="2"/>
    <x v="1"/>
    <n v="1"/>
    <n v="0"/>
  </r>
  <r>
    <n v="2025"/>
    <n v="15689176"/>
    <s v="Fabro"/>
    <n v="663"/>
    <x v="0"/>
    <x v="1"/>
    <n v="46"/>
    <n v="3"/>
    <n v="0"/>
    <n v="2"/>
    <n v="0"/>
    <x v="0"/>
    <n v="176276"/>
    <x v="1"/>
    <x v="1"/>
    <x v="0"/>
    <x v="0"/>
    <x v="0"/>
    <x v="0"/>
    <n v="1"/>
    <n v="0"/>
  </r>
  <r>
    <n v="2025"/>
    <n v="15652955"/>
    <s v="Price"/>
    <n v="678"/>
    <x v="1"/>
    <x v="1"/>
    <n v="30"/>
    <n v="0"/>
    <n v="0"/>
    <n v="1"/>
    <n v="1"/>
    <x v="1"/>
    <n v="35113"/>
    <x v="1"/>
    <x v="0"/>
    <x v="0"/>
    <x v="0"/>
    <x v="0"/>
    <x v="0"/>
    <n v="1"/>
    <n v="0"/>
  </r>
  <r>
    <n v="2025"/>
    <n v="15668958"/>
    <s v="Chatfield"/>
    <n v="521"/>
    <x v="0"/>
    <x v="1"/>
    <n v="30"/>
    <n v="2"/>
    <n v="107316"/>
    <n v="1"/>
    <n v="1"/>
    <x v="1"/>
    <n v="64300"/>
    <x v="1"/>
    <x v="0"/>
    <x v="1"/>
    <x v="0"/>
    <x v="2"/>
    <x v="1"/>
    <n v="1"/>
    <n v="0"/>
  </r>
  <r>
    <n v="2025"/>
    <n v="15631054"/>
    <s v="Volkova"/>
    <n v="625"/>
    <x v="0"/>
    <x v="0"/>
    <n v="24"/>
    <n v="1"/>
    <n v="0"/>
    <n v="2"/>
    <n v="1"/>
    <x v="0"/>
    <n v="180970"/>
    <x v="1"/>
    <x v="2"/>
    <x v="0"/>
    <x v="0"/>
    <x v="0"/>
    <x v="0"/>
    <n v="1"/>
    <n v="0"/>
  </r>
  <r>
    <n v="2025"/>
    <n v="15581479"/>
    <s v="Archer"/>
    <n v="523"/>
    <x v="0"/>
    <x v="1"/>
    <n v="30"/>
    <n v="1"/>
    <n v="83181"/>
    <n v="1"/>
    <n v="1"/>
    <x v="0"/>
    <n v="138177"/>
    <x v="1"/>
    <x v="0"/>
    <x v="1"/>
    <x v="0"/>
    <x v="1"/>
    <x v="0"/>
    <n v="1"/>
    <n v="0"/>
  </r>
  <r>
    <n v="2025"/>
    <n v="15577478"/>
    <s v="Ch'iu"/>
    <n v="714"/>
    <x v="0"/>
    <x v="0"/>
    <n v="72"/>
    <n v="3"/>
    <n v="0"/>
    <n v="1"/>
    <n v="1"/>
    <x v="0"/>
    <n v="86734"/>
    <x v="1"/>
    <x v="3"/>
    <x v="0"/>
    <x v="0"/>
    <x v="0"/>
    <x v="0"/>
    <n v="1"/>
    <n v="0"/>
  </r>
  <r>
    <n v="2025"/>
    <n v="15780870"/>
    <s v="McKay"/>
    <n v="580"/>
    <x v="1"/>
    <x v="1"/>
    <n v="67"/>
    <n v="3"/>
    <n v="153946"/>
    <n v="1"/>
    <n v="1"/>
    <x v="0"/>
    <n v="7419"/>
    <x v="1"/>
    <x v="3"/>
    <x v="1"/>
    <x v="0"/>
    <x v="2"/>
    <x v="1"/>
    <n v="1"/>
    <n v="0"/>
  </r>
  <r>
    <n v="2025"/>
    <n v="15692317"/>
    <s v="Craig"/>
    <n v="722"/>
    <x v="0"/>
    <x v="1"/>
    <n v="30"/>
    <n v="5"/>
    <n v="0"/>
    <n v="2"/>
    <n v="1"/>
    <x v="1"/>
    <n v="166377"/>
    <x v="1"/>
    <x v="0"/>
    <x v="0"/>
    <x v="2"/>
    <x v="0"/>
    <x v="0"/>
    <n v="1"/>
    <n v="0"/>
  </r>
  <r>
    <n v="2025"/>
    <n v="15593969"/>
    <s v="Abramovich"/>
    <n v="630"/>
    <x v="1"/>
    <x v="0"/>
    <n v="39"/>
    <n v="7"/>
    <n v="135483"/>
    <n v="1"/>
    <n v="1"/>
    <x v="1"/>
    <n v="140881"/>
    <x v="0"/>
    <x v="0"/>
    <x v="0"/>
    <x v="2"/>
    <x v="2"/>
    <x v="1"/>
    <n v="1"/>
    <n v="135483"/>
  </r>
  <r>
    <n v="2025"/>
    <n v="15570417"/>
    <s v="Chien"/>
    <n v="579"/>
    <x v="0"/>
    <x v="1"/>
    <n v="35"/>
    <n v="1"/>
    <n v="0"/>
    <n v="2"/>
    <n v="1"/>
    <x v="1"/>
    <n v="4460"/>
    <x v="1"/>
    <x v="0"/>
    <x v="1"/>
    <x v="0"/>
    <x v="0"/>
    <x v="0"/>
    <n v="1"/>
    <n v="0"/>
  </r>
  <r>
    <n v="2025"/>
    <n v="15779059"/>
    <s v="Timms"/>
    <n v="670"/>
    <x v="0"/>
    <x v="0"/>
    <n v="38"/>
    <n v="4"/>
    <n v="119625"/>
    <n v="2"/>
    <n v="1"/>
    <x v="0"/>
    <n v="110472"/>
    <x v="1"/>
    <x v="0"/>
    <x v="0"/>
    <x v="2"/>
    <x v="2"/>
    <x v="1"/>
    <n v="1"/>
    <n v="0"/>
  </r>
  <r>
    <n v="2025"/>
    <n v="15785980"/>
    <s v="Williford"/>
    <n v="588"/>
    <x v="1"/>
    <x v="1"/>
    <n v="34"/>
    <n v="6"/>
    <n v="121132"/>
    <n v="2"/>
    <n v="1"/>
    <x v="1"/>
    <n v="86460"/>
    <x v="1"/>
    <x v="0"/>
    <x v="1"/>
    <x v="2"/>
    <x v="2"/>
    <x v="1"/>
    <n v="1"/>
    <n v="0"/>
  </r>
  <r>
    <n v="2025"/>
    <n v="15644200"/>
    <s v="Hamilton"/>
    <n v="807"/>
    <x v="1"/>
    <x v="0"/>
    <n v="42"/>
    <n v="1"/>
    <n v="0"/>
    <n v="1"/>
    <n v="1"/>
    <x v="1"/>
    <n v="16501"/>
    <x v="0"/>
    <x v="0"/>
    <x v="2"/>
    <x v="0"/>
    <x v="0"/>
    <x v="0"/>
    <n v="1"/>
    <n v="0"/>
  </r>
  <r>
    <n v="2025"/>
    <n v="15793949"/>
    <s v="Cheng"/>
    <n v="726"/>
    <x v="0"/>
    <x v="0"/>
    <n v="48"/>
    <n v="4"/>
    <n v="0"/>
    <n v="1"/>
    <n v="1"/>
    <x v="1"/>
    <n v="114020"/>
    <x v="0"/>
    <x v="1"/>
    <x v="0"/>
    <x v="2"/>
    <x v="0"/>
    <x v="0"/>
    <n v="1"/>
    <n v="0"/>
  </r>
  <r>
    <n v="2025"/>
    <n v="15645103"/>
    <s v="Su"/>
    <n v="812"/>
    <x v="2"/>
    <x v="1"/>
    <n v="25"/>
    <n v="5"/>
    <n v="54818"/>
    <n v="1"/>
    <n v="1"/>
    <x v="1"/>
    <n v="131660"/>
    <x v="1"/>
    <x v="2"/>
    <x v="2"/>
    <x v="2"/>
    <x v="1"/>
    <x v="0"/>
    <n v="1"/>
    <n v="0"/>
  </r>
  <r>
    <n v="2025"/>
    <n v="15705860"/>
    <s v="McKenzie"/>
    <n v="631"/>
    <x v="2"/>
    <x v="1"/>
    <n v="40"/>
    <n v="3"/>
    <n v="107949"/>
    <n v="1"/>
    <n v="1"/>
    <x v="1"/>
    <n v="52450"/>
    <x v="0"/>
    <x v="0"/>
    <x v="0"/>
    <x v="0"/>
    <x v="2"/>
    <x v="1"/>
    <n v="1"/>
    <n v="107949"/>
  </r>
  <r>
    <n v="2025"/>
    <n v="15623828"/>
    <s v="Akobundu"/>
    <n v="682"/>
    <x v="0"/>
    <x v="1"/>
    <n v="30"/>
    <n v="4"/>
    <n v="0"/>
    <n v="1"/>
    <n v="0"/>
    <x v="0"/>
    <n v="161465"/>
    <x v="1"/>
    <x v="0"/>
    <x v="0"/>
    <x v="2"/>
    <x v="0"/>
    <x v="0"/>
    <n v="1"/>
    <n v="0"/>
  </r>
  <r>
    <n v="2025"/>
    <n v="15715003"/>
    <s v="Ko"/>
    <n v="625"/>
    <x v="1"/>
    <x v="0"/>
    <n v="49"/>
    <n v="2"/>
    <n v="80816"/>
    <n v="1"/>
    <n v="1"/>
    <x v="0"/>
    <n v="20019"/>
    <x v="1"/>
    <x v="1"/>
    <x v="0"/>
    <x v="0"/>
    <x v="1"/>
    <x v="0"/>
    <n v="1"/>
    <n v="0"/>
  </r>
  <r>
    <n v="2025"/>
    <n v="15623471"/>
    <s v="Marcelo"/>
    <n v="607"/>
    <x v="2"/>
    <x v="1"/>
    <n v="38"/>
    <n v="3"/>
    <n v="98206"/>
    <n v="1"/>
    <n v="1"/>
    <x v="1"/>
    <n v="176318"/>
    <x v="1"/>
    <x v="0"/>
    <x v="0"/>
    <x v="0"/>
    <x v="1"/>
    <x v="0"/>
    <n v="1"/>
    <n v="0"/>
  </r>
  <r>
    <n v="2025"/>
    <n v="15798348"/>
    <s v="Chukwuebuka"/>
    <n v="600"/>
    <x v="1"/>
    <x v="0"/>
    <n v="50"/>
    <n v="6"/>
    <n v="94684"/>
    <n v="1"/>
    <n v="1"/>
    <x v="0"/>
    <n v="50489"/>
    <x v="1"/>
    <x v="1"/>
    <x v="0"/>
    <x v="2"/>
    <x v="1"/>
    <x v="0"/>
    <n v="1"/>
    <n v="0"/>
  </r>
  <r>
    <n v="2025"/>
    <n v="15743016"/>
    <s v="MacDonald"/>
    <n v="602"/>
    <x v="1"/>
    <x v="0"/>
    <n v="22"/>
    <n v="7"/>
    <n v="141605"/>
    <n v="1"/>
    <n v="1"/>
    <x v="1"/>
    <n v="30380"/>
    <x v="1"/>
    <x v="2"/>
    <x v="0"/>
    <x v="2"/>
    <x v="2"/>
    <x v="1"/>
    <n v="1"/>
    <n v="0"/>
  </r>
  <r>
    <n v="2025"/>
    <n v="15769499"/>
    <s v="Lampungmeiua"/>
    <n v="545"/>
    <x v="1"/>
    <x v="0"/>
    <n v="74"/>
    <n v="3"/>
    <n v="0"/>
    <n v="2"/>
    <n v="1"/>
    <x v="0"/>
    <n v="161327"/>
    <x v="1"/>
    <x v="3"/>
    <x v="1"/>
    <x v="0"/>
    <x v="0"/>
    <x v="0"/>
    <n v="1"/>
    <n v="0"/>
  </r>
  <r>
    <n v="2025"/>
    <n v="15798521"/>
    <s v="Tai"/>
    <n v="675"/>
    <x v="1"/>
    <x v="1"/>
    <n v="33"/>
    <n v="3"/>
    <n v="0"/>
    <n v="2"/>
    <n v="1"/>
    <x v="1"/>
    <n v="45348"/>
    <x v="1"/>
    <x v="0"/>
    <x v="0"/>
    <x v="0"/>
    <x v="0"/>
    <x v="0"/>
    <n v="1"/>
    <n v="0"/>
  </r>
  <r>
    <n v="2025"/>
    <n v="15706534"/>
    <s v="Enyinnaya"/>
    <n v="581"/>
    <x v="0"/>
    <x v="0"/>
    <n v="47"/>
    <n v="1"/>
    <n v="122949"/>
    <n v="1"/>
    <n v="0"/>
    <x v="1"/>
    <n v="180252"/>
    <x v="0"/>
    <x v="1"/>
    <x v="1"/>
    <x v="0"/>
    <x v="2"/>
    <x v="1"/>
    <n v="1"/>
    <n v="122949"/>
  </r>
  <r>
    <n v="2025"/>
    <n v="15706186"/>
    <s v="McKenzie"/>
    <n v="640"/>
    <x v="2"/>
    <x v="1"/>
    <n v="33"/>
    <n v="8"/>
    <n v="81677"/>
    <n v="2"/>
    <n v="0"/>
    <x v="1"/>
    <n v="34926"/>
    <x v="1"/>
    <x v="0"/>
    <x v="0"/>
    <x v="1"/>
    <x v="1"/>
    <x v="0"/>
    <n v="1"/>
    <n v="0"/>
  </r>
  <r>
    <n v="2025"/>
    <n v="15812197"/>
    <s v="Kline"/>
    <n v="850"/>
    <x v="0"/>
    <x v="1"/>
    <n v="38"/>
    <n v="7"/>
    <n v="80294"/>
    <n v="1"/>
    <n v="0"/>
    <x v="1"/>
    <n v="126556"/>
    <x v="1"/>
    <x v="0"/>
    <x v="2"/>
    <x v="2"/>
    <x v="1"/>
    <x v="0"/>
    <n v="1"/>
    <n v="0"/>
  </r>
  <r>
    <n v="2025"/>
    <n v="15650933"/>
    <s v="Ma"/>
    <n v="490"/>
    <x v="1"/>
    <x v="0"/>
    <n v="48"/>
    <n v="8"/>
    <n v="155413"/>
    <n v="1"/>
    <n v="1"/>
    <x v="1"/>
    <n v="187921"/>
    <x v="1"/>
    <x v="1"/>
    <x v="1"/>
    <x v="1"/>
    <x v="2"/>
    <x v="1"/>
    <n v="1"/>
    <n v="0"/>
  </r>
  <r>
    <n v="2025"/>
    <n v="15692991"/>
    <s v="Wood"/>
    <n v="710"/>
    <x v="1"/>
    <x v="0"/>
    <n v="38"/>
    <n v="4"/>
    <n v="0"/>
    <n v="2"/>
    <n v="1"/>
    <x v="0"/>
    <n v="136391"/>
    <x v="1"/>
    <x v="0"/>
    <x v="0"/>
    <x v="2"/>
    <x v="0"/>
    <x v="0"/>
    <n v="1"/>
    <n v="0"/>
  </r>
  <r>
    <n v="2025"/>
    <n v="15631189"/>
    <s v="Riggs"/>
    <n v="613"/>
    <x v="2"/>
    <x v="1"/>
    <n v="38"/>
    <n v="9"/>
    <n v="67112"/>
    <n v="1"/>
    <n v="1"/>
    <x v="1"/>
    <n v="78567"/>
    <x v="0"/>
    <x v="0"/>
    <x v="0"/>
    <x v="1"/>
    <x v="1"/>
    <x v="0"/>
    <n v="1"/>
    <n v="67112"/>
  </r>
  <r>
    <n v="2025"/>
    <n v="15762198"/>
    <s v="Capon"/>
    <n v="812"/>
    <x v="0"/>
    <x v="1"/>
    <n v="34"/>
    <n v="5"/>
    <n v="103818"/>
    <n v="1"/>
    <n v="1"/>
    <x v="0"/>
    <n v="166038"/>
    <x v="1"/>
    <x v="0"/>
    <x v="2"/>
    <x v="2"/>
    <x v="2"/>
    <x v="1"/>
    <n v="1"/>
    <n v="0"/>
  </r>
  <r>
    <n v="2025"/>
    <n v="15699598"/>
    <s v="Smith"/>
    <n v="723"/>
    <x v="0"/>
    <x v="0"/>
    <n v="20"/>
    <n v="4"/>
    <n v="0"/>
    <n v="2"/>
    <n v="1"/>
    <x v="0"/>
    <n v="140385"/>
    <x v="1"/>
    <x v="2"/>
    <x v="0"/>
    <x v="2"/>
    <x v="0"/>
    <x v="0"/>
    <n v="1"/>
    <n v="0"/>
  </r>
  <r>
    <n v="2025"/>
    <n v="15692744"/>
    <s v="Davison"/>
    <n v="512"/>
    <x v="0"/>
    <x v="1"/>
    <n v="36"/>
    <n v="4"/>
    <n v="152169"/>
    <n v="2"/>
    <n v="0"/>
    <x v="1"/>
    <n v="38629"/>
    <x v="0"/>
    <x v="0"/>
    <x v="1"/>
    <x v="2"/>
    <x v="2"/>
    <x v="1"/>
    <n v="1"/>
    <n v="152169"/>
  </r>
  <r>
    <n v="2025"/>
    <n v="15688963"/>
    <s v="Ingram"/>
    <n v="731"/>
    <x v="0"/>
    <x v="0"/>
    <n v="52"/>
    <n v="10"/>
    <n v="0"/>
    <n v="1"/>
    <n v="1"/>
    <x v="0"/>
    <n v="24999"/>
    <x v="0"/>
    <x v="1"/>
    <x v="0"/>
    <x v="1"/>
    <x v="0"/>
    <x v="0"/>
    <n v="1"/>
    <n v="0"/>
  </r>
  <r>
    <n v="2025"/>
    <n v="15599131"/>
    <s v="Dilke"/>
    <n v="650"/>
    <x v="2"/>
    <x v="1"/>
    <n v="26"/>
    <n v="4"/>
    <n v="214347"/>
    <n v="2"/>
    <n v="1"/>
    <x v="1"/>
    <n v="128815"/>
    <x v="1"/>
    <x v="2"/>
    <x v="0"/>
    <x v="2"/>
    <x v="2"/>
    <x v="1"/>
    <n v="1"/>
    <n v="0"/>
  </r>
  <r>
    <n v="2025"/>
    <n v="15680303"/>
    <s v="Gibson"/>
    <n v="594"/>
    <x v="0"/>
    <x v="1"/>
    <n v="57"/>
    <n v="6"/>
    <n v="0"/>
    <n v="1"/>
    <n v="1"/>
    <x v="1"/>
    <n v="19377"/>
    <x v="0"/>
    <x v="1"/>
    <x v="1"/>
    <x v="2"/>
    <x v="0"/>
    <x v="0"/>
    <n v="1"/>
    <n v="0"/>
  </r>
  <r>
    <n v="2025"/>
    <n v="15628674"/>
    <s v="Iadanza"/>
    <n v="844"/>
    <x v="0"/>
    <x v="1"/>
    <n v="40"/>
    <n v="7"/>
    <n v="113348"/>
    <n v="1"/>
    <n v="1"/>
    <x v="1"/>
    <n v="31904"/>
    <x v="0"/>
    <x v="0"/>
    <x v="2"/>
    <x v="2"/>
    <x v="2"/>
    <x v="1"/>
    <n v="1"/>
    <n v="113348"/>
  </r>
  <r>
    <n v="2025"/>
    <n v="15648075"/>
    <s v="Hebert"/>
    <n v="686"/>
    <x v="2"/>
    <x v="0"/>
    <n v="47"/>
    <n v="5"/>
    <n v="170936"/>
    <n v="1"/>
    <n v="1"/>
    <x v="1"/>
    <n v="173180"/>
    <x v="0"/>
    <x v="1"/>
    <x v="0"/>
    <x v="2"/>
    <x v="2"/>
    <x v="1"/>
    <n v="1"/>
    <n v="170936"/>
  </r>
  <r>
    <n v="2025"/>
    <n v="15586970"/>
    <s v="Pinto"/>
    <n v="695"/>
    <x v="2"/>
    <x v="1"/>
    <n v="52"/>
    <n v="8"/>
    <n v="103023"/>
    <n v="1"/>
    <n v="1"/>
    <x v="0"/>
    <n v="22486"/>
    <x v="1"/>
    <x v="1"/>
    <x v="0"/>
    <x v="1"/>
    <x v="2"/>
    <x v="1"/>
    <n v="1"/>
    <n v="0"/>
  </r>
  <r>
    <n v="2025"/>
    <n v="15625698"/>
    <s v="Dumetochukwu"/>
    <n v="624"/>
    <x v="1"/>
    <x v="0"/>
    <n v="23"/>
    <n v="6"/>
    <n v="0"/>
    <n v="2"/>
    <n v="0"/>
    <x v="0"/>
    <n v="196669"/>
    <x v="1"/>
    <x v="2"/>
    <x v="0"/>
    <x v="2"/>
    <x v="0"/>
    <x v="0"/>
    <n v="1"/>
    <n v="0"/>
  </r>
  <r>
    <n v="2025"/>
    <n v="15790497"/>
    <s v="Ross"/>
    <n v="503"/>
    <x v="1"/>
    <x v="1"/>
    <n v="37"/>
    <n v="6"/>
    <n v="0"/>
    <n v="2"/>
    <n v="0"/>
    <x v="1"/>
    <n v="136507"/>
    <x v="1"/>
    <x v="0"/>
    <x v="1"/>
    <x v="2"/>
    <x v="0"/>
    <x v="0"/>
    <n v="1"/>
    <n v="0"/>
  </r>
  <r>
    <n v="2025"/>
    <n v="15682618"/>
    <s v="Jamieson"/>
    <n v="535"/>
    <x v="0"/>
    <x v="0"/>
    <n v="31"/>
    <n v="7"/>
    <n v="111855"/>
    <n v="2"/>
    <n v="1"/>
    <x v="0"/>
    <n v="36279"/>
    <x v="1"/>
    <x v="0"/>
    <x v="1"/>
    <x v="2"/>
    <x v="2"/>
    <x v="1"/>
    <n v="1"/>
    <n v="0"/>
  </r>
  <r>
    <n v="2025"/>
    <n v="15762937"/>
    <s v="Chiganu"/>
    <n v="743"/>
    <x v="2"/>
    <x v="0"/>
    <n v="32"/>
    <n v="6"/>
    <n v="140349"/>
    <n v="2"/>
    <n v="1"/>
    <x v="0"/>
    <n v="163254"/>
    <x v="1"/>
    <x v="0"/>
    <x v="0"/>
    <x v="2"/>
    <x v="2"/>
    <x v="1"/>
    <n v="1"/>
    <n v="0"/>
  </r>
  <r>
    <n v="2025"/>
    <n v="15750929"/>
    <s v="Burgess"/>
    <n v="702"/>
    <x v="1"/>
    <x v="1"/>
    <n v="39"/>
    <n v="8"/>
    <n v="0"/>
    <n v="2"/>
    <n v="1"/>
    <x v="1"/>
    <n v="99654"/>
    <x v="1"/>
    <x v="0"/>
    <x v="0"/>
    <x v="1"/>
    <x v="0"/>
    <x v="0"/>
    <n v="1"/>
    <n v="0"/>
  </r>
  <r>
    <n v="2025"/>
    <n v="15729832"/>
    <s v="Cheng"/>
    <n v="658"/>
    <x v="0"/>
    <x v="1"/>
    <n v="29"/>
    <n v="3"/>
    <n v="145513"/>
    <n v="1"/>
    <n v="1"/>
    <x v="1"/>
    <n v="20207"/>
    <x v="1"/>
    <x v="2"/>
    <x v="0"/>
    <x v="0"/>
    <x v="2"/>
    <x v="1"/>
    <n v="1"/>
    <n v="0"/>
  </r>
  <r>
    <n v="2025"/>
    <n v="15633650"/>
    <s v="Woods"/>
    <n v="677"/>
    <x v="2"/>
    <x v="0"/>
    <n v="41"/>
    <n v="8"/>
    <n v="146721"/>
    <n v="2"/>
    <n v="1"/>
    <x v="0"/>
    <n v="4196"/>
    <x v="1"/>
    <x v="0"/>
    <x v="0"/>
    <x v="1"/>
    <x v="2"/>
    <x v="1"/>
    <n v="1"/>
    <n v="0"/>
  </r>
  <r>
    <n v="2025"/>
    <n v="15748856"/>
    <s v="Liang"/>
    <n v="664"/>
    <x v="0"/>
    <x v="1"/>
    <n v="32"/>
    <n v="10"/>
    <n v="107210"/>
    <n v="1"/>
    <n v="1"/>
    <x v="0"/>
    <n v="112340"/>
    <x v="1"/>
    <x v="0"/>
    <x v="0"/>
    <x v="1"/>
    <x v="2"/>
    <x v="1"/>
    <n v="1"/>
    <n v="0"/>
  </r>
  <r>
    <n v="2025"/>
    <n v="15589195"/>
    <s v="Bluett"/>
    <n v="766"/>
    <x v="2"/>
    <x v="0"/>
    <n v="38"/>
    <n v="7"/>
    <n v="130934"/>
    <n v="1"/>
    <n v="0"/>
    <x v="0"/>
    <n v="2036"/>
    <x v="1"/>
    <x v="0"/>
    <x v="2"/>
    <x v="2"/>
    <x v="2"/>
    <x v="1"/>
    <n v="1"/>
    <n v="0"/>
  </r>
  <r>
    <n v="2025"/>
    <n v="15699911"/>
    <s v="Chapman"/>
    <n v="461"/>
    <x v="1"/>
    <x v="0"/>
    <n v="35"/>
    <n v="8"/>
    <n v="0"/>
    <n v="1"/>
    <n v="1"/>
    <x v="1"/>
    <n v="132296"/>
    <x v="1"/>
    <x v="0"/>
    <x v="1"/>
    <x v="1"/>
    <x v="0"/>
    <x v="0"/>
    <n v="1"/>
    <n v="0"/>
  </r>
  <r>
    <n v="2025"/>
    <n v="15663438"/>
    <s v="Andrejew"/>
    <n v="688"/>
    <x v="1"/>
    <x v="1"/>
    <n v="36"/>
    <n v="0"/>
    <n v="89772"/>
    <n v="1"/>
    <n v="1"/>
    <x v="1"/>
    <n v="177384"/>
    <x v="0"/>
    <x v="0"/>
    <x v="0"/>
    <x v="0"/>
    <x v="1"/>
    <x v="0"/>
    <n v="1"/>
    <n v="89772"/>
  </r>
  <r>
    <n v="2025"/>
    <n v="15692583"/>
    <s v="Udobata"/>
    <n v="678"/>
    <x v="0"/>
    <x v="0"/>
    <n v="32"/>
    <n v="5"/>
    <n v="0"/>
    <n v="2"/>
    <n v="1"/>
    <x v="1"/>
    <n v="90284"/>
    <x v="1"/>
    <x v="0"/>
    <x v="0"/>
    <x v="2"/>
    <x v="0"/>
    <x v="0"/>
    <n v="1"/>
    <n v="0"/>
  </r>
  <r>
    <n v="2025"/>
    <n v="15591257"/>
    <s v="Ejimofor"/>
    <n v="796"/>
    <x v="0"/>
    <x v="1"/>
    <n v="24"/>
    <n v="8"/>
    <n v="0"/>
    <n v="2"/>
    <n v="1"/>
    <x v="1"/>
    <n v="61349"/>
    <x v="1"/>
    <x v="2"/>
    <x v="2"/>
    <x v="1"/>
    <x v="0"/>
    <x v="0"/>
    <n v="1"/>
    <n v="0"/>
  </r>
  <r>
    <n v="2025"/>
    <n v="15646513"/>
    <s v="Spyer"/>
    <n v="803"/>
    <x v="0"/>
    <x v="1"/>
    <n v="42"/>
    <n v="5"/>
    <n v="0"/>
    <n v="1"/>
    <n v="1"/>
    <x v="1"/>
    <n v="196467"/>
    <x v="0"/>
    <x v="0"/>
    <x v="2"/>
    <x v="2"/>
    <x v="0"/>
    <x v="0"/>
    <n v="1"/>
    <n v="0"/>
  </r>
  <r>
    <n v="2025"/>
    <n v="15708063"/>
    <s v="Walker"/>
    <n v="712"/>
    <x v="0"/>
    <x v="1"/>
    <n v="36"/>
    <n v="2"/>
    <n v="100750"/>
    <n v="3"/>
    <n v="0"/>
    <x v="1"/>
    <n v="70758"/>
    <x v="0"/>
    <x v="0"/>
    <x v="0"/>
    <x v="0"/>
    <x v="2"/>
    <x v="1"/>
    <n v="1"/>
    <n v="100750"/>
  </r>
  <r>
    <n v="2025"/>
    <n v="15696098"/>
    <s v="Palermo"/>
    <n v="498"/>
    <x v="0"/>
    <x v="0"/>
    <n v="31"/>
    <n v="10"/>
    <n v="0"/>
    <n v="2"/>
    <n v="1"/>
    <x v="1"/>
    <n v="13893"/>
    <x v="1"/>
    <x v="0"/>
    <x v="1"/>
    <x v="1"/>
    <x v="0"/>
    <x v="0"/>
    <n v="1"/>
    <n v="0"/>
  </r>
  <r>
    <n v="2025"/>
    <n v="15645517"/>
    <s v="Philip"/>
    <n v="850"/>
    <x v="1"/>
    <x v="1"/>
    <n v="22"/>
    <n v="2"/>
    <n v="0"/>
    <n v="2"/>
    <n v="1"/>
    <x v="0"/>
    <n v="9685"/>
    <x v="1"/>
    <x v="2"/>
    <x v="2"/>
    <x v="0"/>
    <x v="0"/>
    <x v="0"/>
    <n v="1"/>
    <n v="0"/>
  </r>
  <r>
    <n v="2025"/>
    <n v="15649744"/>
    <s v="Fallaci"/>
    <n v="628"/>
    <x v="0"/>
    <x v="0"/>
    <n v="51"/>
    <n v="3"/>
    <n v="123981"/>
    <n v="2"/>
    <n v="1"/>
    <x v="0"/>
    <n v="40546"/>
    <x v="1"/>
    <x v="1"/>
    <x v="0"/>
    <x v="0"/>
    <x v="2"/>
    <x v="1"/>
    <n v="1"/>
    <n v="0"/>
  </r>
  <r>
    <n v="2025"/>
    <n v="15604304"/>
    <s v="Perry"/>
    <n v="539"/>
    <x v="2"/>
    <x v="0"/>
    <n v="34"/>
    <n v="4"/>
    <n v="91622"/>
    <n v="1"/>
    <n v="1"/>
    <x v="0"/>
    <n v="136603"/>
    <x v="1"/>
    <x v="0"/>
    <x v="1"/>
    <x v="2"/>
    <x v="1"/>
    <x v="0"/>
    <n v="1"/>
    <n v="0"/>
  </r>
  <r>
    <n v="2025"/>
    <n v="15784092"/>
    <s v="Henderson"/>
    <n v="732"/>
    <x v="0"/>
    <x v="1"/>
    <n v="36"/>
    <n v="7"/>
    <n v="126196"/>
    <n v="1"/>
    <n v="1"/>
    <x v="0"/>
    <n v="133172"/>
    <x v="1"/>
    <x v="0"/>
    <x v="0"/>
    <x v="2"/>
    <x v="2"/>
    <x v="1"/>
    <n v="1"/>
    <n v="0"/>
  </r>
  <r>
    <n v="2025"/>
    <n v="15585198"/>
    <s v="Bergamaschi"/>
    <n v="715"/>
    <x v="0"/>
    <x v="1"/>
    <n v="41"/>
    <n v="4"/>
    <n v="94268"/>
    <n v="1"/>
    <n v="0"/>
    <x v="0"/>
    <n v="152821"/>
    <x v="0"/>
    <x v="0"/>
    <x v="0"/>
    <x v="2"/>
    <x v="1"/>
    <x v="0"/>
    <n v="1"/>
    <n v="94268"/>
  </r>
  <r>
    <n v="2025"/>
    <n v="15624347"/>
    <s v="Fokine"/>
    <n v="651"/>
    <x v="0"/>
    <x v="1"/>
    <n v="40"/>
    <n v="4"/>
    <n v="0"/>
    <n v="2"/>
    <n v="1"/>
    <x v="0"/>
    <n v="147716"/>
    <x v="1"/>
    <x v="0"/>
    <x v="0"/>
    <x v="2"/>
    <x v="0"/>
    <x v="0"/>
    <n v="1"/>
    <n v="0"/>
  </r>
  <r>
    <n v="2025"/>
    <n v="15621687"/>
    <s v="Mackay"/>
    <n v="813"/>
    <x v="0"/>
    <x v="1"/>
    <n v="34"/>
    <n v="0"/>
    <n v="0"/>
    <n v="2"/>
    <n v="1"/>
    <x v="1"/>
    <n v="43169"/>
    <x v="1"/>
    <x v="0"/>
    <x v="2"/>
    <x v="0"/>
    <x v="0"/>
    <x v="0"/>
    <n v="1"/>
    <n v="0"/>
  </r>
  <r>
    <n v="2025"/>
    <n v="15689081"/>
    <s v="Wu"/>
    <n v="692"/>
    <x v="0"/>
    <x v="1"/>
    <n v="29"/>
    <n v="4"/>
    <n v="0"/>
    <n v="1"/>
    <n v="1"/>
    <x v="1"/>
    <n v="76756"/>
    <x v="0"/>
    <x v="2"/>
    <x v="0"/>
    <x v="2"/>
    <x v="0"/>
    <x v="0"/>
    <n v="1"/>
    <n v="0"/>
  </r>
  <r>
    <n v="2025"/>
    <n v="15813168"/>
    <s v="Maslova"/>
    <n v="756"/>
    <x v="2"/>
    <x v="0"/>
    <n v="39"/>
    <n v="3"/>
    <n v="100718"/>
    <n v="3"/>
    <n v="1"/>
    <x v="0"/>
    <n v="73406"/>
    <x v="0"/>
    <x v="0"/>
    <x v="2"/>
    <x v="0"/>
    <x v="2"/>
    <x v="1"/>
    <n v="1"/>
    <n v="100718"/>
  </r>
  <r>
    <n v="2025"/>
    <n v="15604295"/>
    <s v="Wei"/>
    <n v="543"/>
    <x v="0"/>
    <x v="1"/>
    <n v="36"/>
    <n v="6"/>
    <n v="0"/>
    <n v="2"/>
    <n v="1"/>
    <x v="1"/>
    <n v="176728"/>
    <x v="1"/>
    <x v="0"/>
    <x v="1"/>
    <x v="2"/>
    <x v="0"/>
    <x v="0"/>
    <n v="1"/>
    <n v="0"/>
  </r>
  <r>
    <n v="2025"/>
    <n v="15724127"/>
    <s v="McLean"/>
    <n v="790"/>
    <x v="0"/>
    <x v="0"/>
    <n v="26"/>
    <n v="4"/>
    <n v="141582"/>
    <n v="2"/>
    <n v="0"/>
    <x v="1"/>
    <n v="98309"/>
    <x v="1"/>
    <x v="2"/>
    <x v="2"/>
    <x v="2"/>
    <x v="2"/>
    <x v="1"/>
    <n v="1"/>
    <n v="0"/>
  </r>
  <r>
    <n v="2025"/>
    <n v="15673055"/>
    <s v="Sung"/>
    <n v="494"/>
    <x v="1"/>
    <x v="1"/>
    <n v="38"/>
    <n v="7"/>
    <n v="0"/>
    <n v="2"/>
    <n v="1"/>
    <x v="0"/>
    <n v="6204"/>
    <x v="1"/>
    <x v="0"/>
    <x v="1"/>
    <x v="2"/>
    <x v="0"/>
    <x v="0"/>
    <n v="1"/>
    <n v="0"/>
  </r>
  <r>
    <n v="2025"/>
    <n v="15768201"/>
    <s v="Paterson"/>
    <n v="850"/>
    <x v="0"/>
    <x v="0"/>
    <n v="39"/>
    <n v="2"/>
    <n v="148587"/>
    <n v="1"/>
    <n v="1"/>
    <x v="0"/>
    <n v="176791"/>
    <x v="1"/>
    <x v="0"/>
    <x v="2"/>
    <x v="0"/>
    <x v="2"/>
    <x v="1"/>
    <n v="1"/>
    <n v="0"/>
  </r>
  <r>
    <n v="2025"/>
    <n v="15782219"/>
    <s v="Fanucci"/>
    <n v="703"/>
    <x v="1"/>
    <x v="1"/>
    <n v="29"/>
    <n v="9"/>
    <n v="0"/>
    <n v="2"/>
    <n v="1"/>
    <x v="1"/>
    <n v="50679"/>
    <x v="1"/>
    <x v="2"/>
    <x v="0"/>
    <x v="1"/>
    <x v="0"/>
    <x v="0"/>
    <n v="1"/>
    <n v="0"/>
  </r>
  <r>
    <n v="2025"/>
    <n v="15746410"/>
    <s v="Thompson"/>
    <n v="432"/>
    <x v="1"/>
    <x v="1"/>
    <n v="38"/>
    <n v="7"/>
    <n v="0"/>
    <n v="2"/>
    <n v="1"/>
    <x v="1"/>
    <n v="150581"/>
    <x v="1"/>
    <x v="0"/>
    <x v="1"/>
    <x v="2"/>
    <x v="0"/>
    <x v="0"/>
    <n v="1"/>
    <n v="0"/>
  </r>
  <r>
    <n v="2025"/>
    <n v="15780144"/>
    <s v="Tisdall"/>
    <n v="512"/>
    <x v="2"/>
    <x v="0"/>
    <n v="32"/>
    <n v="2"/>
    <n v="123404"/>
    <n v="2"/>
    <n v="1"/>
    <x v="1"/>
    <n v="80120"/>
    <x v="1"/>
    <x v="0"/>
    <x v="1"/>
    <x v="0"/>
    <x v="2"/>
    <x v="1"/>
    <n v="1"/>
    <n v="0"/>
  </r>
  <r>
    <n v="2025"/>
    <n v="15590476"/>
    <s v="Onochie"/>
    <n v="589"/>
    <x v="0"/>
    <x v="1"/>
    <n v="28"/>
    <n v="7"/>
    <n v="0"/>
    <n v="2"/>
    <n v="1"/>
    <x v="1"/>
    <n v="151646"/>
    <x v="1"/>
    <x v="2"/>
    <x v="1"/>
    <x v="2"/>
    <x v="0"/>
    <x v="0"/>
    <n v="1"/>
    <n v="0"/>
  </r>
  <r>
    <n v="2025"/>
    <n v="15624293"/>
    <s v="Mironova"/>
    <n v="514"/>
    <x v="0"/>
    <x v="0"/>
    <n v="46"/>
    <n v="3"/>
    <n v="106512"/>
    <n v="1"/>
    <n v="1"/>
    <x v="1"/>
    <n v="55072"/>
    <x v="1"/>
    <x v="1"/>
    <x v="1"/>
    <x v="0"/>
    <x v="2"/>
    <x v="1"/>
    <n v="1"/>
    <n v="0"/>
  </r>
  <r>
    <n v="2025"/>
    <n v="15618182"/>
    <s v="Ndubueze"/>
    <n v="678"/>
    <x v="0"/>
    <x v="0"/>
    <n v="38"/>
    <n v="2"/>
    <n v="0"/>
    <n v="2"/>
    <n v="0"/>
    <x v="1"/>
    <n v="115069"/>
    <x v="1"/>
    <x v="0"/>
    <x v="0"/>
    <x v="0"/>
    <x v="0"/>
    <x v="0"/>
    <n v="1"/>
    <n v="0"/>
  </r>
  <r>
    <n v="2025"/>
    <n v="15660316"/>
    <s v="Stephenson"/>
    <n v="420"/>
    <x v="2"/>
    <x v="0"/>
    <n v="34"/>
    <n v="1"/>
    <n v="135550"/>
    <n v="1"/>
    <n v="0"/>
    <x v="1"/>
    <n v="149471"/>
    <x v="0"/>
    <x v="0"/>
    <x v="1"/>
    <x v="0"/>
    <x v="2"/>
    <x v="1"/>
    <n v="1"/>
    <n v="135550"/>
  </r>
  <r>
    <n v="2025"/>
    <n v="15678886"/>
    <s v="Golubev"/>
    <n v="679"/>
    <x v="2"/>
    <x v="1"/>
    <n v="38"/>
    <n v="7"/>
    <n v="110555"/>
    <n v="2"/>
    <n v="1"/>
    <x v="1"/>
    <n v="46523"/>
    <x v="1"/>
    <x v="0"/>
    <x v="0"/>
    <x v="2"/>
    <x v="2"/>
    <x v="1"/>
    <n v="1"/>
    <n v="0"/>
  </r>
  <r>
    <n v="2025"/>
    <n v="15616330"/>
    <s v="Liao"/>
    <n v="595"/>
    <x v="0"/>
    <x v="1"/>
    <n v="31"/>
    <n v="4"/>
    <n v="0"/>
    <n v="2"/>
    <n v="1"/>
    <x v="1"/>
    <n v="189996"/>
    <x v="1"/>
    <x v="0"/>
    <x v="1"/>
    <x v="2"/>
    <x v="0"/>
    <x v="0"/>
    <n v="1"/>
    <n v="0"/>
  </r>
  <r>
    <n v="2025"/>
    <n v="15592229"/>
    <s v="Mullan"/>
    <n v="713"/>
    <x v="0"/>
    <x v="0"/>
    <n v="52"/>
    <n v="0"/>
    <n v="185892"/>
    <n v="1"/>
    <n v="1"/>
    <x v="0"/>
    <n v="46370"/>
    <x v="0"/>
    <x v="1"/>
    <x v="0"/>
    <x v="0"/>
    <x v="2"/>
    <x v="1"/>
    <n v="1"/>
    <n v="185892"/>
  </r>
  <r>
    <n v="2025"/>
    <n v="15798424"/>
    <s v="Glover"/>
    <n v="833"/>
    <x v="2"/>
    <x v="1"/>
    <n v="59"/>
    <n v="1"/>
    <n v="130855"/>
    <n v="1"/>
    <n v="1"/>
    <x v="0"/>
    <n v="30723"/>
    <x v="0"/>
    <x v="1"/>
    <x v="2"/>
    <x v="0"/>
    <x v="2"/>
    <x v="1"/>
    <n v="1"/>
    <n v="130855"/>
  </r>
  <r>
    <n v="2025"/>
    <n v="15714750"/>
    <s v="Northey"/>
    <n v="690"/>
    <x v="0"/>
    <x v="0"/>
    <n v="42"/>
    <n v="3"/>
    <n v="92578"/>
    <n v="2"/>
    <n v="0"/>
    <x v="1"/>
    <n v="70811"/>
    <x v="1"/>
    <x v="0"/>
    <x v="0"/>
    <x v="0"/>
    <x v="1"/>
    <x v="0"/>
    <n v="1"/>
    <n v="0"/>
  </r>
  <r>
    <n v="2025"/>
    <n v="15648800"/>
    <s v="Paterson"/>
    <n v="731"/>
    <x v="2"/>
    <x v="0"/>
    <n v="21"/>
    <n v="8"/>
    <n v="132312"/>
    <n v="1"/>
    <n v="1"/>
    <x v="1"/>
    <n v="106663"/>
    <x v="0"/>
    <x v="2"/>
    <x v="0"/>
    <x v="1"/>
    <x v="2"/>
    <x v="1"/>
    <n v="1"/>
    <n v="132312"/>
  </r>
  <r>
    <n v="2025"/>
    <n v="15626147"/>
    <s v="Maclean"/>
    <n v="608"/>
    <x v="0"/>
    <x v="0"/>
    <n v="62"/>
    <n v="8"/>
    <n v="144976"/>
    <n v="1"/>
    <n v="0"/>
    <x v="1"/>
    <n v="175836"/>
    <x v="0"/>
    <x v="3"/>
    <x v="0"/>
    <x v="1"/>
    <x v="2"/>
    <x v="1"/>
    <n v="1"/>
    <n v="144976"/>
  </r>
  <r>
    <n v="2025"/>
    <n v="15626608"/>
    <s v="Howarde"/>
    <n v="479"/>
    <x v="1"/>
    <x v="1"/>
    <n v="48"/>
    <n v="5"/>
    <n v="87070"/>
    <n v="1"/>
    <n v="0"/>
    <x v="0"/>
    <n v="85646"/>
    <x v="1"/>
    <x v="1"/>
    <x v="1"/>
    <x v="2"/>
    <x v="1"/>
    <x v="0"/>
    <n v="1"/>
    <n v="0"/>
  </r>
  <r>
    <n v="2025"/>
    <n v="15723250"/>
    <s v="Teng"/>
    <n v="519"/>
    <x v="0"/>
    <x v="1"/>
    <n v="42"/>
    <n v="8"/>
    <n v="0"/>
    <n v="2"/>
    <n v="1"/>
    <x v="0"/>
    <n v="101486"/>
    <x v="1"/>
    <x v="0"/>
    <x v="1"/>
    <x v="1"/>
    <x v="0"/>
    <x v="0"/>
    <n v="1"/>
    <n v="0"/>
  </r>
  <r>
    <n v="2025"/>
    <n v="15592583"/>
    <s v="Colman"/>
    <n v="731"/>
    <x v="0"/>
    <x v="0"/>
    <n v="47"/>
    <n v="1"/>
    <n v="115414"/>
    <n v="3"/>
    <n v="0"/>
    <x v="1"/>
    <n v="191735"/>
    <x v="0"/>
    <x v="1"/>
    <x v="0"/>
    <x v="0"/>
    <x v="2"/>
    <x v="1"/>
    <n v="1"/>
    <n v="115414"/>
  </r>
  <r>
    <n v="2025"/>
    <n v="15759381"/>
    <s v="Johnson"/>
    <n v="617"/>
    <x v="1"/>
    <x v="1"/>
    <n v="61"/>
    <n v="7"/>
    <n v="91070"/>
    <n v="1"/>
    <n v="1"/>
    <x v="0"/>
    <n v="101840"/>
    <x v="1"/>
    <x v="3"/>
    <x v="0"/>
    <x v="2"/>
    <x v="1"/>
    <x v="0"/>
    <n v="1"/>
    <n v="0"/>
  </r>
  <r>
    <n v="2025"/>
    <n v="15585241"/>
    <s v="Butcher"/>
    <n v="756"/>
    <x v="1"/>
    <x v="1"/>
    <n v="29"/>
    <n v="2"/>
    <n v="117412"/>
    <n v="2"/>
    <n v="1"/>
    <x v="1"/>
    <n v="4889"/>
    <x v="1"/>
    <x v="2"/>
    <x v="2"/>
    <x v="0"/>
    <x v="2"/>
    <x v="1"/>
    <n v="1"/>
    <n v="0"/>
  </r>
  <r>
    <n v="2025"/>
    <n v="15589358"/>
    <s v="Stanley"/>
    <n v="848"/>
    <x v="2"/>
    <x v="1"/>
    <n v="31"/>
    <n v="4"/>
    <n v="90018"/>
    <n v="2"/>
    <n v="1"/>
    <x v="1"/>
    <n v="193133"/>
    <x v="1"/>
    <x v="0"/>
    <x v="2"/>
    <x v="2"/>
    <x v="1"/>
    <x v="0"/>
    <n v="1"/>
    <n v="0"/>
  </r>
  <r>
    <n v="2025"/>
    <n v="15672704"/>
    <s v="Jackson"/>
    <n v="809"/>
    <x v="0"/>
    <x v="0"/>
    <n v="24"/>
    <n v="4"/>
    <n v="0"/>
    <n v="2"/>
    <n v="1"/>
    <x v="1"/>
    <n v="193519"/>
    <x v="1"/>
    <x v="2"/>
    <x v="2"/>
    <x v="2"/>
    <x v="0"/>
    <x v="0"/>
    <n v="1"/>
    <n v="0"/>
  </r>
  <r>
    <n v="2025"/>
    <n v="15789955"/>
    <s v="Hu"/>
    <n v="698"/>
    <x v="2"/>
    <x v="1"/>
    <n v="56"/>
    <n v="1"/>
    <n v="112415"/>
    <n v="2"/>
    <n v="0"/>
    <x v="1"/>
    <n v="93982"/>
    <x v="0"/>
    <x v="1"/>
    <x v="0"/>
    <x v="0"/>
    <x v="2"/>
    <x v="1"/>
    <n v="1"/>
    <n v="112415"/>
  </r>
  <r>
    <n v="2025"/>
    <n v="15596800"/>
    <s v="Hill"/>
    <n v="779"/>
    <x v="2"/>
    <x v="1"/>
    <n v="33"/>
    <n v="1"/>
    <n v="158457"/>
    <n v="1"/>
    <n v="1"/>
    <x v="0"/>
    <n v="197001"/>
    <x v="0"/>
    <x v="0"/>
    <x v="2"/>
    <x v="0"/>
    <x v="2"/>
    <x v="1"/>
    <n v="1"/>
    <n v="158457"/>
  </r>
  <r>
    <n v="2025"/>
    <n v="15627305"/>
    <s v="Pan"/>
    <n v="606"/>
    <x v="1"/>
    <x v="1"/>
    <n v="35"/>
    <n v="7"/>
    <n v="0"/>
    <n v="1"/>
    <n v="1"/>
    <x v="1"/>
    <n v="106837"/>
    <x v="0"/>
    <x v="0"/>
    <x v="0"/>
    <x v="2"/>
    <x v="0"/>
    <x v="0"/>
    <n v="1"/>
    <n v="0"/>
  </r>
  <r>
    <n v="2025"/>
    <n v="15645316"/>
    <s v="Han"/>
    <n v="612"/>
    <x v="2"/>
    <x v="0"/>
    <n v="58"/>
    <n v="1"/>
    <n v="149642"/>
    <n v="1"/>
    <n v="1"/>
    <x v="0"/>
    <n v="115161"/>
    <x v="1"/>
    <x v="1"/>
    <x v="0"/>
    <x v="0"/>
    <x v="2"/>
    <x v="1"/>
    <n v="1"/>
    <n v="0"/>
  </r>
  <r>
    <n v="2025"/>
    <n v="15593973"/>
    <s v="Wilkie"/>
    <n v="663"/>
    <x v="1"/>
    <x v="0"/>
    <n v="33"/>
    <n v="8"/>
    <n v="122528"/>
    <n v="1"/>
    <n v="1"/>
    <x v="1"/>
    <n v="196260"/>
    <x v="1"/>
    <x v="0"/>
    <x v="0"/>
    <x v="1"/>
    <x v="2"/>
    <x v="1"/>
    <n v="1"/>
    <n v="0"/>
  </r>
  <r>
    <n v="2025"/>
    <n v="15647301"/>
    <s v="Bray"/>
    <n v="549"/>
    <x v="2"/>
    <x v="0"/>
    <n v="45"/>
    <n v="3"/>
    <n v="143734"/>
    <n v="2"/>
    <n v="1"/>
    <x v="0"/>
    <n v="96404"/>
    <x v="1"/>
    <x v="0"/>
    <x v="1"/>
    <x v="0"/>
    <x v="2"/>
    <x v="1"/>
    <n v="1"/>
    <n v="0"/>
  </r>
  <r>
    <n v="2025"/>
    <n v="15750258"/>
    <s v="Ann"/>
    <n v="675"/>
    <x v="0"/>
    <x v="0"/>
    <n v="32"/>
    <n v="2"/>
    <n v="155663"/>
    <n v="1"/>
    <n v="1"/>
    <x v="1"/>
    <n v="97659"/>
    <x v="1"/>
    <x v="0"/>
    <x v="0"/>
    <x v="0"/>
    <x v="2"/>
    <x v="1"/>
    <n v="1"/>
    <n v="0"/>
  </r>
  <r>
    <n v="2025"/>
    <n v="15685309"/>
    <s v="Souter"/>
    <n v="669"/>
    <x v="0"/>
    <x v="0"/>
    <n v="35"/>
    <n v="7"/>
    <n v="0"/>
    <n v="1"/>
    <n v="1"/>
    <x v="0"/>
    <n v="49108"/>
    <x v="0"/>
    <x v="0"/>
    <x v="0"/>
    <x v="2"/>
    <x v="0"/>
    <x v="0"/>
    <n v="1"/>
    <n v="0"/>
  </r>
  <r>
    <n v="2025"/>
    <n v="15628205"/>
    <s v="Greco"/>
    <n v="571"/>
    <x v="2"/>
    <x v="0"/>
    <n v="34"/>
    <n v="1"/>
    <n v="101737"/>
    <n v="1"/>
    <n v="0"/>
    <x v="0"/>
    <n v="195652"/>
    <x v="1"/>
    <x v="0"/>
    <x v="1"/>
    <x v="0"/>
    <x v="2"/>
    <x v="1"/>
    <n v="1"/>
    <n v="0"/>
  </r>
  <r>
    <n v="2025"/>
    <n v="15733974"/>
    <s v="Mao"/>
    <n v="500"/>
    <x v="1"/>
    <x v="1"/>
    <n v="37"/>
    <n v="9"/>
    <n v="125822"/>
    <n v="1"/>
    <n v="1"/>
    <x v="1"/>
    <n v="111698"/>
    <x v="1"/>
    <x v="0"/>
    <x v="1"/>
    <x v="1"/>
    <x v="2"/>
    <x v="1"/>
    <n v="1"/>
    <n v="0"/>
  </r>
  <r>
    <n v="2025"/>
    <n v="15762110"/>
    <s v="Anderson"/>
    <n v="628"/>
    <x v="0"/>
    <x v="1"/>
    <n v="37"/>
    <n v="0"/>
    <n v="0"/>
    <n v="2"/>
    <n v="1"/>
    <x v="0"/>
    <n v="171708"/>
    <x v="1"/>
    <x v="0"/>
    <x v="0"/>
    <x v="0"/>
    <x v="0"/>
    <x v="0"/>
    <n v="1"/>
    <n v="0"/>
  </r>
  <r>
    <n v="2025"/>
    <n v="15706899"/>
    <s v="Ma"/>
    <n v="559"/>
    <x v="0"/>
    <x v="1"/>
    <n v="34"/>
    <n v="4"/>
    <n v="0"/>
    <n v="2"/>
    <n v="1"/>
    <x v="0"/>
    <n v="66722"/>
    <x v="1"/>
    <x v="0"/>
    <x v="1"/>
    <x v="2"/>
    <x v="0"/>
    <x v="0"/>
    <n v="1"/>
    <n v="0"/>
  </r>
  <r>
    <n v="2025"/>
    <n v="15732660"/>
    <s v="Black"/>
    <n v="769"/>
    <x v="0"/>
    <x v="0"/>
    <n v="27"/>
    <n v="2"/>
    <n v="0"/>
    <n v="1"/>
    <n v="1"/>
    <x v="0"/>
    <n v="57876"/>
    <x v="1"/>
    <x v="2"/>
    <x v="2"/>
    <x v="0"/>
    <x v="0"/>
    <x v="0"/>
    <n v="1"/>
    <n v="0"/>
  </r>
  <r>
    <n v="2025"/>
    <n v="15656121"/>
    <s v="Medvedeva"/>
    <n v="733"/>
    <x v="2"/>
    <x v="1"/>
    <n v="31"/>
    <n v="6"/>
    <n v="157791"/>
    <n v="2"/>
    <n v="0"/>
    <x v="1"/>
    <n v="177995"/>
    <x v="1"/>
    <x v="0"/>
    <x v="0"/>
    <x v="2"/>
    <x v="2"/>
    <x v="1"/>
    <n v="1"/>
    <n v="0"/>
  </r>
  <r>
    <n v="2025"/>
    <n v="15614220"/>
    <s v="Benson"/>
    <n v="750"/>
    <x v="0"/>
    <x v="1"/>
    <n v="22"/>
    <n v="5"/>
    <n v="0"/>
    <n v="2"/>
    <n v="0"/>
    <x v="0"/>
    <n v="105126"/>
    <x v="1"/>
    <x v="2"/>
    <x v="0"/>
    <x v="2"/>
    <x v="0"/>
    <x v="0"/>
    <n v="1"/>
    <n v="0"/>
  </r>
  <r>
    <n v="2025"/>
    <n v="15645269"/>
    <s v="Duncan"/>
    <n v="583"/>
    <x v="0"/>
    <x v="0"/>
    <n v="42"/>
    <n v="4"/>
    <n v="0"/>
    <n v="2"/>
    <n v="1"/>
    <x v="1"/>
    <n v="17440"/>
    <x v="1"/>
    <x v="0"/>
    <x v="1"/>
    <x v="2"/>
    <x v="0"/>
    <x v="0"/>
    <n v="1"/>
    <n v="0"/>
  </r>
  <r>
    <n v="2025"/>
    <n v="15698510"/>
    <s v="Onwudiwe"/>
    <n v="468"/>
    <x v="2"/>
    <x v="1"/>
    <n v="42"/>
    <n v="9"/>
    <n v="181627"/>
    <n v="2"/>
    <n v="1"/>
    <x v="1"/>
    <n v="172668"/>
    <x v="1"/>
    <x v="0"/>
    <x v="1"/>
    <x v="1"/>
    <x v="2"/>
    <x v="1"/>
    <n v="1"/>
    <n v="0"/>
  </r>
  <r>
    <n v="2025"/>
    <n v="15569247"/>
    <s v="Mitchell"/>
    <n v="727"/>
    <x v="1"/>
    <x v="0"/>
    <n v="57"/>
    <n v="1"/>
    <n v="109680"/>
    <n v="1"/>
    <n v="0"/>
    <x v="0"/>
    <n v="753"/>
    <x v="1"/>
    <x v="1"/>
    <x v="0"/>
    <x v="0"/>
    <x v="2"/>
    <x v="1"/>
    <n v="1"/>
    <n v="0"/>
  </r>
  <r>
    <n v="2025"/>
    <n v="15566251"/>
    <s v="Ferrari"/>
    <n v="618"/>
    <x v="0"/>
    <x v="0"/>
    <n v="37"/>
    <n v="5"/>
    <n v="96653"/>
    <n v="1"/>
    <n v="1"/>
    <x v="1"/>
    <n v="98686"/>
    <x v="0"/>
    <x v="0"/>
    <x v="0"/>
    <x v="2"/>
    <x v="1"/>
    <x v="0"/>
    <n v="1"/>
    <n v="96653"/>
  </r>
  <r>
    <n v="2025"/>
    <n v="15716134"/>
    <s v="Russo"/>
    <n v="617"/>
    <x v="0"/>
    <x v="1"/>
    <n v="40"/>
    <n v="5"/>
    <n v="190008"/>
    <n v="2"/>
    <n v="1"/>
    <x v="0"/>
    <n v="107048"/>
    <x v="1"/>
    <x v="0"/>
    <x v="0"/>
    <x v="2"/>
    <x v="2"/>
    <x v="1"/>
    <n v="1"/>
    <n v="0"/>
  </r>
  <r>
    <n v="2025"/>
    <n v="15763625"/>
    <s v="Hazon"/>
    <n v="793"/>
    <x v="1"/>
    <x v="1"/>
    <n v="41"/>
    <n v="9"/>
    <n v="0"/>
    <n v="2"/>
    <n v="1"/>
    <x v="1"/>
    <n v="152154"/>
    <x v="1"/>
    <x v="0"/>
    <x v="2"/>
    <x v="1"/>
    <x v="0"/>
    <x v="0"/>
    <n v="1"/>
    <n v="0"/>
  </r>
  <r>
    <n v="2025"/>
    <n v="15605965"/>
    <s v="Henderson"/>
    <n v="630"/>
    <x v="0"/>
    <x v="1"/>
    <n v="43"/>
    <n v="9"/>
    <n v="0"/>
    <n v="2"/>
    <n v="1"/>
    <x v="0"/>
    <n v="34338"/>
    <x v="1"/>
    <x v="0"/>
    <x v="0"/>
    <x v="1"/>
    <x v="0"/>
    <x v="0"/>
    <n v="1"/>
    <n v="0"/>
  </r>
  <r>
    <n v="2025"/>
    <n v="15694821"/>
    <s v="Hardy"/>
    <n v="765"/>
    <x v="2"/>
    <x v="1"/>
    <n v="43"/>
    <n v="4"/>
    <n v="148963"/>
    <n v="1"/>
    <n v="0"/>
    <x v="0"/>
    <n v="173879"/>
    <x v="0"/>
    <x v="0"/>
    <x v="2"/>
    <x v="2"/>
    <x v="2"/>
    <x v="1"/>
    <n v="1"/>
    <n v="148963"/>
  </r>
  <r>
    <n v="2025"/>
    <n v="15601688"/>
    <s v="Piccio"/>
    <n v="546"/>
    <x v="0"/>
    <x v="1"/>
    <n v="28"/>
    <n v="8"/>
    <n v="0"/>
    <n v="1"/>
    <n v="1"/>
    <x v="1"/>
    <n v="159254"/>
    <x v="1"/>
    <x v="2"/>
    <x v="1"/>
    <x v="1"/>
    <x v="0"/>
    <x v="0"/>
    <n v="1"/>
    <n v="0"/>
  </r>
  <r>
    <n v="2025"/>
    <n v="15575581"/>
    <s v="Dickson"/>
    <n v="614"/>
    <x v="2"/>
    <x v="0"/>
    <n v="30"/>
    <n v="3"/>
    <n v="131345"/>
    <n v="2"/>
    <n v="1"/>
    <x v="1"/>
    <n v="54777"/>
    <x v="1"/>
    <x v="0"/>
    <x v="0"/>
    <x v="0"/>
    <x v="2"/>
    <x v="1"/>
    <n v="1"/>
    <n v="0"/>
  </r>
  <r>
    <n v="2025"/>
    <n v="15671209"/>
    <s v="Holden"/>
    <n v="593"/>
    <x v="2"/>
    <x v="0"/>
    <n v="29"/>
    <n v="5"/>
    <n v="101714"/>
    <n v="3"/>
    <n v="1"/>
    <x v="1"/>
    <n v="134595"/>
    <x v="1"/>
    <x v="2"/>
    <x v="1"/>
    <x v="2"/>
    <x v="2"/>
    <x v="1"/>
    <n v="1"/>
    <n v="0"/>
  </r>
  <r>
    <n v="2025"/>
    <n v="15616529"/>
    <s v="Hsieh"/>
    <n v="613"/>
    <x v="1"/>
    <x v="1"/>
    <n v="34"/>
    <n v="3"/>
    <n v="0"/>
    <n v="1"/>
    <n v="1"/>
    <x v="0"/>
    <n v="41725"/>
    <x v="1"/>
    <x v="0"/>
    <x v="0"/>
    <x v="0"/>
    <x v="0"/>
    <x v="0"/>
    <n v="1"/>
    <n v="0"/>
  </r>
  <r>
    <n v="2025"/>
    <n v="15773906"/>
    <s v="Doherty"/>
    <n v="655"/>
    <x v="0"/>
    <x v="1"/>
    <n v="38"/>
    <n v="4"/>
    <n v="0"/>
    <n v="2"/>
    <n v="0"/>
    <x v="1"/>
    <n v="110528"/>
    <x v="1"/>
    <x v="0"/>
    <x v="0"/>
    <x v="2"/>
    <x v="0"/>
    <x v="0"/>
    <n v="1"/>
    <n v="0"/>
  </r>
  <r>
    <n v="2025"/>
    <n v="15722993"/>
    <s v="Page"/>
    <n v="700"/>
    <x v="0"/>
    <x v="0"/>
    <n v="27"/>
    <n v="6"/>
    <n v="137963"/>
    <n v="1"/>
    <n v="0"/>
    <x v="1"/>
    <n v="8997"/>
    <x v="1"/>
    <x v="2"/>
    <x v="0"/>
    <x v="2"/>
    <x v="2"/>
    <x v="1"/>
    <n v="1"/>
    <n v="0"/>
  </r>
  <r>
    <n v="2025"/>
    <n v="15752463"/>
    <s v="Samuel"/>
    <n v="826"/>
    <x v="1"/>
    <x v="0"/>
    <n v="29"/>
    <n v="4"/>
    <n v="129938"/>
    <n v="1"/>
    <n v="0"/>
    <x v="0"/>
    <n v="190201"/>
    <x v="1"/>
    <x v="2"/>
    <x v="2"/>
    <x v="2"/>
    <x v="2"/>
    <x v="1"/>
    <n v="1"/>
    <n v="0"/>
  </r>
  <r>
    <n v="2025"/>
    <n v="15589754"/>
    <s v="Malloy"/>
    <n v="652"/>
    <x v="2"/>
    <x v="1"/>
    <n v="45"/>
    <n v="2"/>
    <n v="151421"/>
    <n v="1"/>
    <n v="0"/>
    <x v="0"/>
    <n v="115333"/>
    <x v="1"/>
    <x v="0"/>
    <x v="0"/>
    <x v="0"/>
    <x v="2"/>
    <x v="1"/>
    <n v="1"/>
    <n v="0"/>
  </r>
  <r>
    <n v="2025"/>
    <n v="15669899"/>
    <s v="Fitts"/>
    <n v="755"/>
    <x v="2"/>
    <x v="0"/>
    <n v="45"/>
    <n v="7"/>
    <n v="135643"/>
    <n v="1"/>
    <n v="0"/>
    <x v="1"/>
    <n v="143620"/>
    <x v="0"/>
    <x v="0"/>
    <x v="2"/>
    <x v="2"/>
    <x v="2"/>
    <x v="1"/>
    <n v="1"/>
    <n v="135643"/>
  </r>
  <r>
    <n v="2025"/>
    <n v="15766887"/>
    <s v="Iadanza"/>
    <n v="538"/>
    <x v="1"/>
    <x v="1"/>
    <n v="39"/>
    <n v="2"/>
    <n v="122774"/>
    <n v="2"/>
    <n v="1"/>
    <x v="0"/>
    <n v="58467"/>
    <x v="1"/>
    <x v="0"/>
    <x v="1"/>
    <x v="0"/>
    <x v="2"/>
    <x v="1"/>
    <n v="1"/>
    <n v="0"/>
  </r>
  <r>
    <n v="2025"/>
    <n v="15768006"/>
    <s v="Wu"/>
    <n v="729"/>
    <x v="0"/>
    <x v="1"/>
    <n v="34"/>
    <n v="3"/>
    <n v="152304"/>
    <n v="1"/>
    <n v="1"/>
    <x v="1"/>
    <n v="12129"/>
    <x v="1"/>
    <x v="0"/>
    <x v="0"/>
    <x v="0"/>
    <x v="2"/>
    <x v="1"/>
    <n v="1"/>
    <n v="0"/>
  </r>
  <r>
    <n v="2025"/>
    <n v="15741295"/>
    <s v="Yefimova"/>
    <n v="615"/>
    <x v="0"/>
    <x v="1"/>
    <n v="49"/>
    <n v="3"/>
    <n v="0"/>
    <n v="2"/>
    <n v="1"/>
    <x v="0"/>
    <n v="49872"/>
    <x v="1"/>
    <x v="1"/>
    <x v="0"/>
    <x v="0"/>
    <x v="0"/>
    <x v="0"/>
    <n v="1"/>
    <n v="0"/>
  </r>
  <r>
    <n v="2025"/>
    <n v="15811327"/>
    <s v="Pan"/>
    <n v="700"/>
    <x v="1"/>
    <x v="1"/>
    <n v="54"/>
    <n v="1"/>
    <n v="79416"/>
    <n v="1"/>
    <n v="0"/>
    <x v="0"/>
    <n v="139736"/>
    <x v="1"/>
    <x v="1"/>
    <x v="0"/>
    <x v="0"/>
    <x v="1"/>
    <x v="0"/>
    <n v="1"/>
    <n v="0"/>
  </r>
  <r>
    <n v="2025"/>
    <n v="15690007"/>
    <s v="Ts'ui"/>
    <n v="434"/>
    <x v="2"/>
    <x v="0"/>
    <n v="58"/>
    <n v="9"/>
    <n v="125801"/>
    <n v="2"/>
    <n v="1"/>
    <x v="1"/>
    <n v="60892"/>
    <x v="0"/>
    <x v="1"/>
    <x v="1"/>
    <x v="1"/>
    <x v="2"/>
    <x v="1"/>
    <n v="1"/>
    <n v="125801"/>
  </r>
  <r>
    <n v="2025"/>
    <n v="15690664"/>
    <s v="Liang"/>
    <n v="729"/>
    <x v="1"/>
    <x v="1"/>
    <n v="37"/>
    <n v="10"/>
    <n v="0"/>
    <n v="2"/>
    <n v="1"/>
    <x v="1"/>
    <n v="100863"/>
    <x v="1"/>
    <x v="0"/>
    <x v="0"/>
    <x v="1"/>
    <x v="0"/>
    <x v="0"/>
    <n v="1"/>
    <n v="0"/>
  </r>
  <r>
    <n v="2025"/>
    <n v="15719348"/>
    <s v="Tsao"/>
    <n v="513"/>
    <x v="0"/>
    <x v="1"/>
    <n v="35"/>
    <n v="8"/>
    <n v="0"/>
    <n v="1"/>
    <n v="1"/>
    <x v="1"/>
    <n v="76640"/>
    <x v="0"/>
    <x v="0"/>
    <x v="1"/>
    <x v="1"/>
    <x v="0"/>
    <x v="0"/>
    <n v="1"/>
    <n v="0"/>
  </r>
  <r>
    <n v="2025"/>
    <n v="15781802"/>
    <s v="Abramov"/>
    <n v="755"/>
    <x v="0"/>
    <x v="1"/>
    <n v="41"/>
    <n v="6"/>
    <n v="104817"/>
    <n v="1"/>
    <n v="1"/>
    <x v="1"/>
    <n v="126014"/>
    <x v="0"/>
    <x v="0"/>
    <x v="2"/>
    <x v="2"/>
    <x v="2"/>
    <x v="1"/>
    <n v="1"/>
    <n v="104817"/>
  </r>
  <r>
    <n v="2025"/>
    <n v="15752731"/>
    <s v="Millar"/>
    <n v="615"/>
    <x v="0"/>
    <x v="0"/>
    <n v="30"/>
    <n v="9"/>
    <n v="0"/>
    <n v="1"/>
    <n v="1"/>
    <x v="1"/>
    <n v="87348"/>
    <x v="1"/>
    <x v="0"/>
    <x v="0"/>
    <x v="1"/>
    <x v="0"/>
    <x v="0"/>
    <n v="1"/>
    <n v="0"/>
  </r>
  <r>
    <n v="2025"/>
    <n v="15600997"/>
    <s v="Demuth"/>
    <n v="747"/>
    <x v="2"/>
    <x v="0"/>
    <n v="32"/>
    <n v="5"/>
    <n v="67495"/>
    <n v="2"/>
    <n v="0"/>
    <x v="0"/>
    <n v="77370"/>
    <x v="1"/>
    <x v="0"/>
    <x v="0"/>
    <x v="2"/>
    <x v="1"/>
    <x v="0"/>
    <n v="1"/>
    <n v="0"/>
  </r>
  <r>
    <n v="2025"/>
    <n v="15750776"/>
    <s v="Genovese"/>
    <n v="850"/>
    <x v="0"/>
    <x v="0"/>
    <n v="36"/>
    <n v="0"/>
    <n v="164851"/>
    <n v="1"/>
    <n v="1"/>
    <x v="0"/>
    <n v="62722"/>
    <x v="1"/>
    <x v="0"/>
    <x v="2"/>
    <x v="0"/>
    <x v="2"/>
    <x v="1"/>
    <n v="1"/>
    <n v="0"/>
  </r>
  <r>
    <n v="2025"/>
    <n v="15723907"/>
    <s v="Lawless"/>
    <n v="712"/>
    <x v="2"/>
    <x v="0"/>
    <n v="49"/>
    <n v="5"/>
    <n v="154776"/>
    <n v="2"/>
    <n v="0"/>
    <x v="1"/>
    <n v="196258"/>
    <x v="1"/>
    <x v="1"/>
    <x v="0"/>
    <x v="2"/>
    <x v="2"/>
    <x v="1"/>
    <n v="1"/>
    <n v="0"/>
  </r>
  <r>
    <n v="2025"/>
    <n v="15633419"/>
    <s v="Brooks"/>
    <n v="622"/>
    <x v="2"/>
    <x v="0"/>
    <n v="28"/>
    <n v="1"/>
    <n v="143125"/>
    <n v="2"/>
    <n v="1"/>
    <x v="1"/>
    <n v="81724"/>
    <x v="1"/>
    <x v="2"/>
    <x v="0"/>
    <x v="0"/>
    <x v="2"/>
    <x v="1"/>
    <n v="1"/>
    <n v="0"/>
  </r>
  <r>
    <n v="2025"/>
    <n v="15702430"/>
    <s v="Ignatyeva"/>
    <n v="548"/>
    <x v="0"/>
    <x v="0"/>
    <n v="35"/>
    <n v="10"/>
    <n v="0"/>
    <n v="1"/>
    <n v="1"/>
    <x v="0"/>
    <n v="31300"/>
    <x v="1"/>
    <x v="0"/>
    <x v="1"/>
    <x v="1"/>
    <x v="0"/>
    <x v="0"/>
    <n v="1"/>
    <n v="0"/>
  </r>
  <r>
    <n v="2025"/>
    <n v="15710456"/>
    <s v="Balmain"/>
    <n v="607"/>
    <x v="0"/>
    <x v="0"/>
    <n v="27"/>
    <n v="2"/>
    <n v="0"/>
    <n v="2"/>
    <n v="1"/>
    <x v="1"/>
    <n v="63496"/>
    <x v="1"/>
    <x v="2"/>
    <x v="0"/>
    <x v="0"/>
    <x v="0"/>
    <x v="0"/>
    <n v="1"/>
    <n v="0"/>
  </r>
  <r>
    <n v="2025"/>
    <n v="15650351"/>
    <s v="Millar"/>
    <n v="653"/>
    <x v="0"/>
    <x v="0"/>
    <n v="38"/>
    <n v="8"/>
    <n v="102133"/>
    <n v="1"/>
    <n v="1"/>
    <x v="0"/>
    <n v="166521"/>
    <x v="1"/>
    <x v="0"/>
    <x v="0"/>
    <x v="1"/>
    <x v="2"/>
    <x v="1"/>
    <n v="1"/>
    <n v="0"/>
  </r>
  <r>
    <n v="2025"/>
    <n v="15590820"/>
    <s v="Ecuyer"/>
    <n v="699"/>
    <x v="1"/>
    <x v="1"/>
    <n v="26"/>
    <n v="6"/>
    <n v="79932"/>
    <n v="1"/>
    <n v="0"/>
    <x v="1"/>
    <n v="150242"/>
    <x v="1"/>
    <x v="2"/>
    <x v="0"/>
    <x v="2"/>
    <x v="1"/>
    <x v="0"/>
    <n v="1"/>
    <n v="0"/>
  </r>
  <r>
    <n v="2025"/>
    <n v="15640454"/>
    <s v="Parkhill"/>
    <n v="693"/>
    <x v="2"/>
    <x v="1"/>
    <n v="40"/>
    <n v="0"/>
    <n v="120712"/>
    <n v="1"/>
    <n v="0"/>
    <x v="1"/>
    <n v="27345"/>
    <x v="0"/>
    <x v="0"/>
    <x v="0"/>
    <x v="0"/>
    <x v="2"/>
    <x v="1"/>
    <n v="1"/>
    <n v="120712"/>
  </r>
  <r>
    <n v="2025"/>
    <n v="15697789"/>
    <s v="Li Fonti"/>
    <n v="647"/>
    <x v="2"/>
    <x v="0"/>
    <n v="43"/>
    <n v="3"/>
    <n v="122718"/>
    <n v="2"/>
    <n v="1"/>
    <x v="0"/>
    <n v="87000"/>
    <x v="1"/>
    <x v="0"/>
    <x v="0"/>
    <x v="0"/>
    <x v="2"/>
    <x v="1"/>
    <n v="1"/>
    <n v="0"/>
  </r>
  <r>
    <n v="2025"/>
    <n v="15808182"/>
    <s v="Beneventi"/>
    <n v="478"/>
    <x v="1"/>
    <x v="0"/>
    <n v="36"/>
    <n v="3"/>
    <n v="92363"/>
    <n v="2"/>
    <n v="1"/>
    <x v="1"/>
    <n v="44913"/>
    <x v="1"/>
    <x v="0"/>
    <x v="1"/>
    <x v="0"/>
    <x v="1"/>
    <x v="0"/>
    <n v="1"/>
    <n v="0"/>
  </r>
  <r>
    <n v="2025"/>
    <n v="15588670"/>
    <s v="Despeissis"/>
    <n v="705"/>
    <x v="1"/>
    <x v="0"/>
    <n v="40"/>
    <n v="5"/>
    <n v="203715"/>
    <n v="1"/>
    <n v="1"/>
    <x v="1"/>
    <n v="179979"/>
    <x v="0"/>
    <x v="0"/>
    <x v="0"/>
    <x v="2"/>
    <x v="2"/>
    <x v="1"/>
    <n v="1"/>
    <n v="203715"/>
  </r>
  <r>
    <n v="2025"/>
    <n v="15721292"/>
    <s v="Atkins"/>
    <n v="719"/>
    <x v="1"/>
    <x v="1"/>
    <n v="39"/>
    <n v="5"/>
    <n v="0"/>
    <n v="2"/>
    <n v="1"/>
    <x v="1"/>
    <n v="145760"/>
    <x v="1"/>
    <x v="0"/>
    <x v="0"/>
    <x v="2"/>
    <x v="0"/>
    <x v="0"/>
    <n v="1"/>
    <n v="0"/>
  </r>
  <r>
    <n v="2025"/>
    <n v="15604217"/>
    <s v="Williams"/>
    <n v="726"/>
    <x v="0"/>
    <x v="1"/>
    <n v="34"/>
    <n v="9"/>
    <n v="0"/>
    <n v="2"/>
    <n v="0"/>
    <x v="1"/>
    <n v="14122"/>
    <x v="1"/>
    <x v="0"/>
    <x v="0"/>
    <x v="1"/>
    <x v="0"/>
    <x v="0"/>
    <n v="1"/>
    <n v="0"/>
  </r>
  <r>
    <n v="2025"/>
    <n v="15651369"/>
    <s v="Wright"/>
    <n v="626"/>
    <x v="0"/>
    <x v="1"/>
    <n v="21"/>
    <n v="1"/>
    <n v="0"/>
    <n v="2"/>
    <n v="1"/>
    <x v="1"/>
    <n v="66232"/>
    <x v="1"/>
    <x v="2"/>
    <x v="0"/>
    <x v="0"/>
    <x v="0"/>
    <x v="0"/>
    <n v="1"/>
    <n v="0"/>
  </r>
  <r>
    <n v="2025"/>
    <n v="15782454"/>
    <s v="Hancock"/>
    <n v="552"/>
    <x v="0"/>
    <x v="1"/>
    <n v="49"/>
    <n v="4"/>
    <n v="0"/>
    <n v="1"/>
    <n v="1"/>
    <x v="0"/>
    <n v="190297"/>
    <x v="0"/>
    <x v="1"/>
    <x v="1"/>
    <x v="2"/>
    <x v="0"/>
    <x v="0"/>
    <n v="1"/>
    <n v="0"/>
  </r>
  <r>
    <n v="2025"/>
    <n v="15814032"/>
    <s v="Hsieh"/>
    <n v="807"/>
    <x v="2"/>
    <x v="0"/>
    <n v="31"/>
    <n v="1"/>
    <n v="93460"/>
    <n v="2"/>
    <n v="0"/>
    <x v="1"/>
    <n v="172783"/>
    <x v="1"/>
    <x v="0"/>
    <x v="2"/>
    <x v="0"/>
    <x v="1"/>
    <x v="0"/>
    <n v="1"/>
    <n v="0"/>
  </r>
  <r>
    <n v="2025"/>
    <n v="15570326"/>
    <s v="Wilkins"/>
    <n v="621"/>
    <x v="0"/>
    <x v="1"/>
    <n v="34"/>
    <n v="6"/>
    <n v="0"/>
    <n v="2"/>
    <n v="1"/>
    <x v="0"/>
    <n v="99128"/>
    <x v="1"/>
    <x v="0"/>
    <x v="0"/>
    <x v="2"/>
    <x v="0"/>
    <x v="0"/>
    <n v="1"/>
    <n v="0"/>
  </r>
  <r>
    <n v="2025"/>
    <n v="15624428"/>
    <s v="Longo"/>
    <n v="651"/>
    <x v="2"/>
    <x v="0"/>
    <n v="24"/>
    <n v="7"/>
    <n v="40225"/>
    <n v="1"/>
    <n v="1"/>
    <x v="0"/>
    <n v="178341"/>
    <x v="1"/>
    <x v="2"/>
    <x v="0"/>
    <x v="2"/>
    <x v="1"/>
    <x v="0"/>
    <n v="1"/>
    <n v="0"/>
  </r>
  <r>
    <n v="2025"/>
    <n v="15755638"/>
    <s v="Mancini"/>
    <n v="673"/>
    <x v="0"/>
    <x v="0"/>
    <n v="43"/>
    <n v="5"/>
    <n v="168070"/>
    <n v="1"/>
    <n v="1"/>
    <x v="0"/>
    <n v="146992"/>
    <x v="0"/>
    <x v="0"/>
    <x v="0"/>
    <x v="2"/>
    <x v="2"/>
    <x v="1"/>
    <n v="1"/>
    <n v="168070"/>
  </r>
  <r>
    <n v="2025"/>
    <n v="15600992"/>
    <s v="Madukaego"/>
    <n v="652"/>
    <x v="0"/>
    <x v="1"/>
    <n v="36"/>
    <n v="1"/>
    <n v="0"/>
    <n v="2"/>
    <n v="1"/>
    <x v="0"/>
    <n v="151315"/>
    <x v="1"/>
    <x v="0"/>
    <x v="0"/>
    <x v="0"/>
    <x v="0"/>
    <x v="0"/>
    <n v="1"/>
    <n v="0"/>
  </r>
  <r>
    <n v="2025"/>
    <n v="15755649"/>
    <s v="Winter-Irving"/>
    <n v="584"/>
    <x v="2"/>
    <x v="1"/>
    <n v="47"/>
    <n v="7"/>
    <n v="130539"/>
    <n v="1"/>
    <n v="1"/>
    <x v="1"/>
    <n v="92916"/>
    <x v="1"/>
    <x v="1"/>
    <x v="1"/>
    <x v="2"/>
    <x v="2"/>
    <x v="1"/>
    <n v="1"/>
    <n v="0"/>
  </r>
  <r>
    <n v="2025"/>
    <n v="15795228"/>
    <s v="Stewart"/>
    <n v="756"/>
    <x v="0"/>
    <x v="1"/>
    <n v="37"/>
    <n v="3"/>
    <n v="132624"/>
    <n v="1"/>
    <n v="1"/>
    <x v="0"/>
    <n v="58974"/>
    <x v="1"/>
    <x v="0"/>
    <x v="2"/>
    <x v="0"/>
    <x v="2"/>
    <x v="1"/>
    <n v="1"/>
    <n v="0"/>
  </r>
  <r>
    <n v="2025"/>
    <n v="15589257"/>
    <s v="Grant"/>
    <n v="670"/>
    <x v="0"/>
    <x v="0"/>
    <n v="35"/>
    <n v="3"/>
    <n v="103465"/>
    <n v="2"/>
    <n v="1"/>
    <x v="0"/>
    <n v="174627"/>
    <x v="1"/>
    <x v="0"/>
    <x v="0"/>
    <x v="0"/>
    <x v="2"/>
    <x v="1"/>
    <n v="1"/>
    <n v="0"/>
  </r>
  <r>
    <n v="2025"/>
    <n v="15719302"/>
    <s v="Brennan"/>
    <n v="765"/>
    <x v="0"/>
    <x v="0"/>
    <n v="50"/>
    <n v="9"/>
    <n v="126548"/>
    <n v="1"/>
    <n v="1"/>
    <x v="0"/>
    <n v="79580"/>
    <x v="0"/>
    <x v="1"/>
    <x v="2"/>
    <x v="1"/>
    <x v="2"/>
    <x v="1"/>
    <n v="1"/>
    <n v="126548"/>
  </r>
  <r>
    <n v="2025"/>
    <n v="15639882"/>
    <s v="She"/>
    <n v="528"/>
    <x v="0"/>
    <x v="1"/>
    <n v="30"/>
    <n v="2"/>
    <n v="128263"/>
    <n v="2"/>
    <n v="1"/>
    <x v="1"/>
    <n v="50771"/>
    <x v="1"/>
    <x v="0"/>
    <x v="1"/>
    <x v="0"/>
    <x v="2"/>
    <x v="1"/>
    <n v="1"/>
    <n v="0"/>
  </r>
  <r>
    <n v="2025"/>
    <n v="15791279"/>
    <s v="Murray"/>
    <n v="701"/>
    <x v="0"/>
    <x v="1"/>
    <n v="40"/>
    <n v="5"/>
    <n v="169743"/>
    <n v="1"/>
    <n v="1"/>
    <x v="0"/>
    <n v="153538"/>
    <x v="0"/>
    <x v="0"/>
    <x v="0"/>
    <x v="2"/>
    <x v="2"/>
    <x v="1"/>
    <n v="1"/>
    <n v="169743"/>
  </r>
  <r>
    <n v="2025"/>
    <n v="15636935"/>
    <s v="Rischbieth"/>
    <n v="797"/>
    <x v="0"/>
    <x v="0"/>
    <n v="29"/>
    <n v="1"/>
    <n v="0"/>
    <n v="2"/>
    <n v="1"/>
    <x v="0"/>
    <n v="132975"/>
    <x v="1"/>
    <x v="2"/>
    <x v="2"/>
    <x v="0"/>
    <x v="0"/>
    <x v="0"/>
    <n v="1"/>
    <n v="0"/>
  </r>
  <r>
    <n v="2025"/>
    <n v="15686909"/>
    <s v="Lung"/>
    <n v="639"/>
    <x v="2"/>
    <x v="1"/>
    <n v="27"/>
    <n v="3"/>
    <n v="150796"/>
    <n v="1"/>
    <n v="0"/>
    <x v="0"/>
    <n v="85209"/>
    <x v="1"/>
    <x v="2"/>
    <x v="0"/>
    <x v="0"/>
    <x v="2"/>
    <x v="1"/>
    <n v="1"/>
    <n v="0"/>
  </r>
  <r>
    <n v="2025"/>
    <n v="15589572"/>
    <s v="Otutodilichukwu"/>
    <n v="785"/>
    <x v="1"/>
    <x v="0"/>
    <n v="61"/>
    <n v="4"/>
    <n v="129856"/>
    <n v="2"/>
    <n v="1"/>
    <x v="1"/>
    <n v="170215"/>
    <x v="0"/>
    <x v="3"/>
    <x v="2"/>
    <x v="2"/>
    <x v="2"/>
    <x v="1"/>
    <n v="1"/>
    <n v="129856"/>
  </r>
  <r>
    <n v="2025"/>
    <n v="15779947"/>
    <s v="Thomas"/>
    <n v="363"/>
    <x v="1"/>
    <x v="0"/>
    <n v="28"/>
    <n v="6"/>
    <n v="146098"/>
    <n v="3"/>
    <n v="1"/>
    <x v="1"/>
    <n v="100615"/>
    <x v="0"/>
    <x v="2"/>
    <x v="1"/>
    <x v="2"/>
    <x v="2"/>
    <x v="1"/>
    <n v="1"/>
    <n v="146098"/>
  </r>
  <r>
    <n v="2025"/>
    <n v="15573769"/>
    <s v="Fiorentini"/>
    <n v="764"/>
    <x v="0"/>
    <x v="0"/>
    <n v="24"/>
    <n v="7"/>
    <n v="0"/>
    <n v="2"/>
    <n v="1"/>
    <x v="1"/>
    <n v="186106"/>
    <x v="1"/>
    <x v="2"/>
    <x v="2"/>
    <x v="2"/>
    <x v="0"/>
    <x v="0"/>
    <n v="1"/>
    <n v="0"/>
  </r>
  <r>
    <n v="2025"/>
    <n v="15578866"/>
    <s v="Hughes"/>
    <n v="676"/>
    <x v="0"/>
    <x v="0"/>
    <n v="43"/>
    <n v="2"/>
    <n v="0"/>
    <n v="1"/>
    <n v="1"/>
    <x v="0"/>
    <n v="55120"/>
    <x v="1"/>
    <x v="0"/>
    <x v="0"/>
    <x v="0"/>
    <x v="0"/>
    <x v="0"/>
    <n v="1"/>
    <n v="0"/>
  </r>
  <r>
    <n v="2025"/>
    <n v="15739131"/>
    <s v="Whitworth"/>
    <n v="718"/>
    <x v="2"/>
    <x v="1"/>
    <n v="28"/>
    <n v="4"/>
    <n v="65643"/>
    <n v="1"/>
    <n v="1"/>
    <x v="1"/>
    <n v="28761"/>
    <x v="1"/>
    <x v="2"/>
    <x v="0"/>
    <x v="2"/>
    <x v="1"/>
    <x v="0"/>
    <n v="1"/>
    <n v="0"/>
  </r>
  <r>
    <n v="2025"/>
    <n v="15813444"/>
    <s v="McIntosh"/>
    <n v="590"/>
    <x v="1"/>
    <x v="0"/>
    <n v="34"/>
    <n v="6"/>
    <n v="0"/>
    <n v="2"/>
    <n v="1"/>
    <x v="1"/>
    <n v="171021"/>
    <x v="1"/>
    <x v="0"/>
    <x v="1"/>
    <x v="2"/>
    <x v="0"/>
    <x v="0"/>
    <n v="1"/>
    <n v="0"/>
  </r>
  <r>
    <n v="2025"/>
    <n v="15678058"/>
    <s v="Ayers"/>
    <n v="584"/>
    <x v="0"/>
    <x v="1"/>
    <n v="38"/>
    <n v="9"/>
    <n v="104584"/>
    <n v="1"/>
    <n v="1"/>
    <x v="1"/>
    <n v="176679"/>
    <x v="1"/>
    <x v="0"/>
    <x v="1"/>
    <x v="1"/>
    <x v="2"/>
    <x v="1"/>
    <n v="1"/>
    <n v="0"/>
  </r>
  <r>
    <n v="2025"/>
    <n v="15769169"/>
    <s v="Trentino"/>
    <n v="645"/>
    <x v="0"/>
    <x v="1"/>
    <n v="41"/>
    <n v="7"/>
    <n v="0"/>
    <n v="1"/>
    <n v="0"/>
    <x v="0"/>
    <n v="28668"/>
    <x v="1"/>
    <x v="0"/>
    <x v="0"/>
    <x v="2"/>
    <x v="0"/>
    <x v="0"/>
    <n v="1"/>
    <n v="0"/>
  </r>
  <r>
    <n v="2025"/>
    <n v="15804602"/>
    <s v="Boyd"/>
    <n v="772"/>
    <x v="2"/>
    <x v="1"/>
    <n v="30"/>
    <n v="6"/>
    <n v="99785"/>
    <n v="2"/>
    <n v="0"/>
    <x v="1"/>
    <n v="197238"/>
    <x v="1"/>
    <x v="0"/>
    <x v="2"/>
    <x v="2"/>
    <x v="1"/>
    <x v="0"/>
    <n v="1"/>
    <n v="0"/>
  </r>
  <r>
    <n v="2025"/>
    <n v="15651052"/>
    <s v="McMasters"/>
    <n v="399"/>
    <x v="2"/>
    <x v="1"/>
    <n v="46"/>
    <n v="2"/>
    <n v="127655"/>
    <n v="1"/>
    <n v="1"/>
    <x v="1"/>
    <n v="139995"/>
    <x v="0"/>
    <x v="1"/>
    <x v="1"/>
    <x v="0"/>
    <x v="2"/>
    <x v="1"/>
    <n v="1"/>
    <n v="127655"/>
  </r>
  <r>
    <n v="2025"/>
    <n v="15724334"/>
    <s v="Alekseyeva"/>
    <n v="529"/>
    <x v="0"/>
    <x v="1"/>
    <n v="22"/>
    <n v="5"/>
    <n v="0"/>
    <n v="1"/>
    <n v="1"/>
    <x v="1"/>
    <n v="151170"/>
    <x v="1"/>
    <x v="2"/>
    <x v="1"/>
    <x v="2"/>
    <x v="0"/>
    <x v="0"/>
    <n v="1"/>
    <n v="0"/>
  </r>
  <r>
    <n v="2025"/>
    <n v="15569451"/>
    <s v="Miller"/>
    <n v="463"/>
    <x v="0"/>
    <x v="1"/>
    <n v="35"/>
    <n v="2"/>
    <n v="101257"/>
    <n v="1"/>
    <n v="1"/>
    <x v="0"/>
    <n v="118114"/>
    <x v="1"/>
    <x v="0"/>
    <x v="1"/>
    <x v="0"/>
    <x v="2"/>
    <x v="1"/>
    <n v="1"/>
    <n v="0"/>
  </r>
  <r>
    <n v="2025"/>
    <n v="15650098"/>
    <s v="Baranova"/>
    <n v="630"/>
    <x v="0"/>
    <x v="0"/>
    <n v="40"/>
    <n v="7"/>
    <n v="0"/>
    <n v="2"/>
    <n v="1"/>
    <x v="0"/>
    <n v="34453"/>
    <x v="1"/>
    <x v="0"/>
    <x v="0"/>
    <x v="2"/>
    <x v="0"/>
    <x v="0"/>
    <n v="1"/>
    <n v="0"/>
  </r>
  <r>
    <n v="2025"/>
    <n v="15724307"/>
    <s v="Mitchell"/>
    <n v="780"/>
    <x v="0"/>
    <x v="1"/>
    <n v="76"/>
    <n v="10"/>
    <n v="121314"/>
    <n v="1"/>
    <n v="0"/>
    <x v="0"/>
    <n v="64872"/>
    <x v="1"/>
    <x v="3"/>
    <x v="2"/>
    <x v="1"/>
    <x v="2"/>
    <x v="1"/>
    <n v="1"/>
    <n v="0"/>
  </r>
  <r>
    <n v="2025"/>
    <n v="15599268"/>
    <s v="Yobachi"/>
    <n v="584"/>
    <x v="1"/>
    <x v="1"/>
    <n v="32"/>
    <n v="5"/>
    <n v="0"/>
    <n v="2"/>
    <n v="1"/>
    <x v="1"/>
    <n v="10957"/>
    <x v="1"/>
    <x v="0"/>
    <x v="1"/>
    <x v="2"/>
    <x v="0"/>
    <x v="0"/>
    <n v="1"/>
    <n v="0"/>
  </r>
  <r>
    <n v="2025"/>
    <n v="15594864"/>
    <s v="Huang"/>
    <n v="752"/>
    <x v="2"/>
    <x v="1"/>
    <n v="30"/>
    <n v="4"/>
    <n v="81523"/>
    <n v="1"/>
    <n v="1"/>
    <x v="0"/>
    <n v="36886"/>
    <x v="1"/>
    <x v="0"/>
    <x v="2"/>
    <x v="2"/>
    <x v="1"/>
    <x v="0"/>
    <n v="1"/>
    <n v="0"/>
  </r>
  <r>
    <n v="2025"/>
    <n v="15616451"/>
    <s v="Genovese"/>
    <n v="697"/>
    <x v="0"/>
    <x v="0"/>
    <n v="47"/>
    <n v="6"/>
    <n v="128253"/>
    <n v="1"/>
    <n v="1"/>
    <x v="0"/>
    <n v="168053"/>
    <x v="1"/>
    <x v="1"/>
    <x v="0"/>
    <x v="2"/>
    <x v="2"/>
    <x v="1"/>
    <n v="1"/>
    <n v="0"/>
  </r>
  <r>
    <n v="2025"/>
    <n v="15715667"/>
    <s v="Sorokina"/>
    <n v="850"/>
    <x v="0"/>
    <x v="0"/>
    <n v="32"/>
    <n v="7"/>
    <n v="0"/>
    <n v="2"/>
    <n v="0"/>
    <x v="1"/>
    <n v="155227"/>
    <x v="1"/>
    <x v="0"/>
    <x v="2"/>
    <x v="2"/>
    <x v="0"/>
    <x v="0"/>
    <n v="1"/>
    <n v="0"/>
  </r>
  <r>
    <n v="2025"/>
    <n v="15658969"/>
    <s v="Gray"/>
    <n v="711"/>
    <x v="0"/>
    <x v="1"/>
    <n v="51"/>
    <n v="7"/>
    <n v="0"/>
    <n v="3"/>
    <n v="1"/>
    <x v="1"/>
    <n v="38410"/>
    <x v="0"/>
    <x v="1"/>
    <x v="0"/>
    <x v="2"/>
    <x v="0"/>
    <x v="0"/>
    <n v="1"/>
    <n v="0"/>
  </r>
  <r>
    <n v="2025"/>
    <n v="15738174"/>
    <s v="Ervin"/>
    <n v="452"/>
    <x v="0"/>
    <x v="0"/>
    <n v="32"/>
    <n v="5"/>
    <n v="0"/>
    <n v="2"/>
    <n v="0"/>
    <x v="0"/>
    <n v="75279"/>
    <x v="1"/>
    <x v="0"/>
    <x v="1"/>
    <x v="2"/>
    <x v="0"/>
    <x v="0"/>
    <n v="1"/>
    <n v="0"/>
  </r>
  <r>
    <n v="2025"/>
    <n v="15813590"/>
    <s v="Vance"/>
    <n v="610"/>
    <x v="1"/>
    <x v="1"/>
    <n v="42"/>
    <n v="6"/>
    <n v="0"/>
    <n v="2"/>
    <n v="1"/>
    <x v="1"/>
    <n v="158303"/>
    <x v="0"/>
    <x v="0"/>
    <x v="0"/>
    <x v="2"/>
    <x v="0"/>
    <x v="0"/>
    <n v="1"/>
    <n v="0"/>
  </r>
  <r>
    <n v="2025"/>
    <n v="15624229"/>
    <s v="Noble"/>
    <n v="694"/>
    <x v="0"/>
    <x v="0"/>
    <n v="22"/>
    <n v="4"/>
    <n v="0"/>
    <n v="2"/>
    <n v="1"/>
    <x v="0"/>
    <n v="11526"/>
    <x v="1"/>
    <x v="2"/>
    <x v="0"/>
    <x v="2"/>
    <x v="0"/>
    <x v="0"/>
    <n v="1"/>
    <n v="0"/>
  </r>
  <r>
    <n v="2025"/>
    <n v="15674148"/>
    <s v="Milanesi"/>
    <n v="579"/>
    <x v="1"/>
    <x v="1"/>
    <n v="33"/>
    <n v="6"/>
    <n v="0"/>
    <n v="1"/>
    <n v="1"/>
    <x v="1"/>
    <n v="94993"/>
    <x v="0"/>
    <x v="0"/>
    <x v="1"/>
    <x v="2"/>
    <x v="0"/>
    <x v="0"/>
    <n v="1"/>
    <n v="0"/>
  </r>
  <r>
    <n v="2025"/>
    <n v="15625080"/>
    <s v="Parkin"/>
    <n v="745"/>
    <x v="1"/>
    <x v="0"/>
    <n v="54"/>
    <n v="8"/>
    <n v="0"/>
    <n v="1"/>
    <n v="1"/>
    <x v="1"/>
    <n v="173912"/>
    <x v="0"/>
    <x v="1"/>
    <x v="0"/>
    <x v="1"/>
    <x v="0"/>
    <x v="0"/>
    <n v="1"/>
    <n v="0"/>
  </r>
  <r>
    <n v="2025"/>
    <n v="15682528"/>
    <s v="Cremonesi"/>
    <n v="572"/>
    <x v="0"/>
    <x v="1"/>
    <n v="33"/>
    <n v="5"/>
    <n v="0"/>
    <n v="1"/>
    <n v="0"/>
    <x v="0"/>
    <n v="41139"/>
    <x v="1"/>
    <x v="0"/>
    <x v="1"/>
    <x v="2"/>
    <x v="0"/>
    <x v="0"/>
    <n v="1"/>
    <n v="0"/>
  </r>
  <r>
    <n v="2025"/>
    <n v="15696900"/>
    <s v="Burns"/>
    <n v="505"/>
    <x v="2"/>
    <x v="1"/>
    <n v="29"/>
    <n v="3"/>
    <n v="145542"/>
    <n v="2"/>
    <n v="1"/>
    <x v="0"/>
    <n v="58020"/>
    <x v="1"/>
    <x v="2"/>
    <x v="1"/>
    <x v="0"/>
    <x v="2"/>
    <x v="1"/>
    <n v="1"/>
    <n v="0"/>
  </r>
  <r>
    <n v="2025"/>
    <n v="15730038"/>
    <s v="Docherty"/>
    <n v="706"/>
    <x v="0"/>
    <x v="0"/>
    <n v="23"/>
    <n v="5"/>
    <n v="0"/>
    <n v="1"/>
    <n v="0"/>
    <x v="1"/>
    <n v="164128"/>
    <x v="0"/>
    <x v="2"/>
    <x v="0"/>
    <x v="2"/>
    <x v="0"/>
    <x v="0"/>
    <n v="1"/>
    <n v="0"/>
  </r>
  <r>
    <n v="2025"/>
    <n v="15812272"/>
    <s v="Ugonna"/>
    <n v="693"/>
    <x v="2"/>
    <x v="1"/>
    <n v="44"/>
    <n v="5"/>
    <n v="124602"/>
    <n v="2"/>
    <n v="1"/>
    <x v="0"/>
    <n v="46998"/>
    <x v="0"/>
    <x v="0"/>
    <x v="0"/>
    <x v="2"/>
    <x v="2"/>
    <x v="1"/>
    <n v="1"/>
    <n v="124602"/>
  </r>
  <r>
    <n v="2025"/>
    <n v="15654654"/>
    <s v="L?"/>
    <n v="725"/>
    <x v="2"/>
    <x v="0"/>
    <n v="33"/>
    <n v="7"/>
    <n v="115183"/>
    <n v="2"/>
    <n v="1"/>
    <x v="0"/>
    <n v="177279"/>
    <x v="1"/>
    <x v="0"/>
    <x v="0"/>
    <x v="2"/>
    <x v="2"/>
    <x v="1"/>
    <n v="1"/>
    <n v="0"/>
  </r>
  <r>
    <n v="2025"/>
    <n v="15697625"/>
    <s v="Bevan"/>
    <n v="791"/>
    <x v="0"/>
    <x v="1"/>
    <n v="37"/>
    <n v="2"/>
    <n v="163789"/>
    <n v="2"/>
    <n v="1"/>
    <x v="1"/>
    <n v="75833"/>
    <x v="1"/>
    <x v="0"/>
    <x v="2"/>
    <x v="0"/>
    <x v="2"/>
    <x v="1"/>
    <n v="1"/>
    <n v="0"/>
  </r>
  <r>
    <n v="2025"/>
    <n v="15616280"/>
    <s v="Hsia"/>
    <n v="536"/>
    <x v="0"/>
    <x v="1"/>
    <n v="46"/>
    <n v="1"/>
    <n v="65733"/>
    <n v="1"/>
    <n v="1"/>
    <x v="1"/>
    <n v="61095"/>
    <x v="1"/>
    <x v="1"/>
    <x v="1"/>
    <x v="0"/>
    <x v="1"/>
    <x v="0"/>
    <n v="1"/>
    <n v="0"/>
  </r>
  <r>
    <n v="2025"/>
    <n v="15654229"/>
    <s v="O'Neill"/>
    <n v="699"/>
    <x v="1"/>
    <x v="1"/>
    <n v="47"/>
    <n v="1"/>
    <n v="0"/>
    <n v="2"/>
    <n v="0"/>
    <x v="0"/>
    <n v="30117"/>
    <x v="1"/>
    <x v="1"/>
    <x v="0"/>
    <x v="0"/>
    <x v="0"/>
    <x v="0"/>
    <n v="1"/>
    <n v="0"/>
  </r>
  <r>
    <n v="2025"/>
    <n v="15628298"/>
    <s v="Johnstone"/>
    <n v="500"/>
    <x v="1"/>
    <x v="0"/>
    <n v="47"/>
    <n v="8"/>
    <n v="128486"/>
    <n v="1"/>
    <n v="1"/>
    <x v="1"/>
    <n v="179227"/>
    <x v="1"/>
    <x v="1"/>
    <x v="1"/>
    <x v="1"/>
    <x v="2"/>
    <x v="1"/>
    <n v="1"/>
    <n v="0"/>
  </r>
  <r>
    <n v="2025"/>
    <n v="15733387"/>
    <s v="Pham"/>
    <n v="707"/>
    <x v="1"/>
    <x v="0"/>
    <n v="53"/>
    <n v="6"/>
    <n v="109663"/>
    <n v="1"/>
    <n v="1"/>
    <x v="0"/>
    <n v="52110"/>
    <x v="1"/>
    <x v="1"/>
    <x v="0"/>
    <x v="2"/>
    <x v="2"/>
    <x v="1"/>
    <n v="1"/>
    <n v="0"/>
  </r>
  <r>
    <n v="2025"/>
    <n v="15775572"/>
    <s v="Bergamaschi"/>
    <n v="531"/>
    <x v="2"/>
    <x v="0"/>
    <n v="42"/>
    <n v="6"/>
    <n v="88324"/>
    <n v="2"/>
    <n v="1"/>
    <x v="1"/>
    <n v="75249"/>
    <x v="1"/>
    <x v="0"/>
    <x v="1"/>
    <x v="2"/>
    <x v="1"/>
    <x v="0"/>
    <n v="1"/>
    <n v="0"/>
  </r>
  <r>
    <n v="2025"/>
    <n v="15613844"/>
    <s v="Murphy"/>
    <n v="557"/>
    <x v="0"/>
    <x v="0"/>
    <n v="28"/>
    <n v="7"/>
    <n v="146445"/>
    <n v="2"/>
    <n v="1"/>
    <x v="1"/>
    <n v="184318"/>
    <x v="1"/>
    <x v="2"/>
    <x v="1"/>
    <x v="2"/>
    <x v="2"/>
    <x v="1"/>
    <n v="1"/>
    <n v="0"/>
  </r>
  <r>
    <n v="2025"/>
    <n v="15578515"/>
    <s v="Osinachi"/>
    <n v="659"/>
    <x v="0"/>
    <x v="0"/>
    <n v="38"/>
    <n v="3"/>
    <n v="0"/>
    <n v="2"/>
    <n v="1"/>
    <x v="1"/>
    <n v="158553"/>
    <x v="1"/>
    <x v="0"/>
    <x v="0"/>
    <x v="0"/>
    <x v="0"/>
    <x v="0"/>
    <n v="1"/>
    <n v="0"/>
  </r>
  <r>
    <n v="2025"/>
    <n v="15607598"/>
    <s v="Muravyov"/>
    <n v="575"/>
    <x v="1"/>
    <x v="0"/>
    <n v="31"/>
    <n v="6"/>
    <n v="0"/>
    <n v="2"/>
    <n v="1"/>
    <x v="0"/>
    <n v="95686"/>
    <x v="1"/>
    <x v="0"/>
    <x v="1"/>
    <x v="2"/>
    <x v="0"/>
    <x v="0"/>
    <n v="1"/>
    <n v="0"/>
  </r>
  <r>
    <n v="2025"/>
    <n v="15742480"/>
    <s v="Igwebuike"/>
    <n v="775"/>
    <x v="2"/>
    <x v="1"/>
    <n v="36"/>
    <n v="2"/>
    <n v="109949"/>
    <n v="2"/>
    <n v="0"/>
    <x v="0"/>
    <n v="71683"/>
    <x v="1"/>
    <x v="0"/>
    <x v="2"/>
    <x v="0"/>
    <x v="2"/>
    <x v="1"/>
    <n v="1"/>
    <n v="0"/>
  </r>
  <r>
    <n v="2025"/>
    <n v="15749482"/>
    <s v="Zack"/>
    <n v="772"/>
    <x v="1"/>
    <x v="1"/>
    <n v="30"/>
    <n v="4"/>
    <n v="78653"/>
    <n v="1"/>
    <n v="1"/>
    <x v="1"/>
    <n v="1790"/>
    <x v="1"/>
    <x v="0"/>
    <x v="2"/>
    <x v="2"/>
    <x v="1"/>
    <x v="0"/>
    <n v="1"/>
    <n v="0"/>
  </r>
  <r>
    <n v="2025"/>
    <n v="15607537"/>
    <s v="Crawford"/>
    <n v="587"/>
    <x v="2"/>
    <x v="1"/>
    <n v="46"/>
    <n v="9"/>
    <n v="107851"/>
    <n v="1"/>
    <n v="1"/>
    <x v="1"/>
    <n v="139431"/>
    <x v="0"/>
    <x v="1"/>
    <x v="1"/>
    <x v="1"/>
    <x v="2"/>
    <x v="1"/>
    <n v="1"/>
    <n v="107851"/>
  </r>
  <r>
    <n v="2025"/>
    <n v="15575410"/>
    <s v="Chidiegwu"/>
    <n v="667"/>
    <x v="2"/>
    <x v="0"/>
    <n v="39"/>
    <n v="4"/>
    <n v="83765"/>
    <n v="2"/>
    <n v="1"/>
    <x v="1"/>
    <n v="118359"/>
    <x v="1"/>
    <x v="0"/>
    <x v="0"/>
    <x v="2"/>
    <x v="1"/>
    <x v="0"/>
    <n v="1"/>
    <n v="0"/>
  </r>
  <r>
    <n v="2025"/>
    <n v="15684865"/>
    <s v="Lucchesi"/>
    <n v="771"/>
    <x v="0"/>
    <x v="0"/>
    <n v="66"/>
    <n v="7"/>
    <n v="143773"/>
    <n v="1"/>
    <n v="1"/>
    <x v="0"/>
    <n v="130828"/>
    <x v="1"/>
    <x v="3"/>
    <x v="2"/>
    <x v="2"/>
    <x v="2"/>
    <x v="1"/>
    <n v="1"/>
    <n v="0"/>
  </r>
  <r>
    <n v="2025"/>
    <n v="15600700"/>
    <s v="Pan"/>
    <n v="523"/>
    <x v="2"/>
    <x v="1"/>
    <n v="63"/>
    <n v="6"/>
    <n v="116227"/>
    <n v="1"/>
    <n v="1"/>
    <x v="0"/>
    <n v="119405"/>
    <x v="1"/>
    <x v="3"/>
    <x v="1"/>
    <x v="2"/>
    <x v="2"/>
    <x v="1"/>
    <n v="1"/>
    <n v="0"/>
  </r>
  <r>
    <n v="2025"/>
    <n v="15774155"/>
    <s v="Trevisani"/>
    <n v="662"/>
    <x v="2"/>
    <x v="1"/>
    <n v="33"/>
    <n v="0"/>
    <n v="103472"/>
    <n v="1"/>
    <n v="1"/>
    <x v="0"/>
    <n v="162703"/>
    <x v="1"/>
    <x v="0"/>
    <x v="0"/>
    <x v="0"/>
    <x v="2"/>
    <x v="1"/>
    <n v="1"/>
    <n v="0"/>
  </r>
  <r>
    <n v="2025"/>
    <n v="15634267"/>
    <s v="Yudin"/>
    <n v="717"/>
    <x v="0"/>
    <x v="1"/>
    <n v="42"/>
    <n v="5"/>
    <n v="0"/>
    <n v="2"/>
    <n v="1"/>
    <x v="1"/>
    <n v="172665"/>
    <x v="1"/>
    <x v="0"/>
    <x v="0"/>
    <x v="2"/>
    <x v="0"/>
    <x v="0"/>
    <n v="1"/>
    <n v="0"/>
  </r>
  <r>
    <n v="2025"/>
    <n v="15619626"/>
    <s v="Wade"/>
    <n v="746"/>
    <x v="0"/>
    <x v="1"/>
    <n v="24"/>
    <n v="3"/>
    <n v="137492"/>
    <n v="2"/>
    <n v="0"/>
    <x v="0"/>
    <n v="170142"/>
    <x v="1"/>
    <x v="2"/>
    <x v="0"/>
    <x v="0"/>
    <x v="2"/>
    <x v="1"/>
    <n v="1"/>
    <n v="0"/>
  </r>
  <r>
    <n v="2025"/>
    <n v="15660422"/>
    <s v="Chung"/>
    <n v="569"/>
    <x v="0"/>
    <x v="1"/>
    <n v="28"/>
    <n v="7"/>
    <n v="0"/>
    <n v="2"/>
    <n v="1"/>
    <x v="1"/>
    <n v="73977"/>
    <x v="1"/>
    <x v="2"/>
    <x v="1"/>
    <x v="2"/>
    <x v="0"/>
    <x v="0"/>
    <n v="1"/>
    <n v="0"/>
  </r>
  <r>
    <n v="2025"/>
    <n v="15617934"/>
    <s v="Septimus"/>
    <n v="579"/>
    <x v="0"/>
    <x v="1"/>
    <n v="36"/>
    <n v="9"/>
    <n v="129830"/>
    <n v="1"/>
    <n v="1"/>
    <x v="0"/>
    <n v="60906"/>
    <x v="1"/>
    <x v="0"/>
    <x v="1"/>
    <x v="1"/>
    <x v="2"/>
    <x v="1"/>
    <n v="1"/>
    <n v="0"/>
  </r>
  <r>
    <n v="2025"/>
    <n v="15760774"/>
    <s v="Hargraves"/>
    <n v="519"/>
    <x v="0"/>
    <x v="0"/>
    <n v="21"/>
    <n v="1"/>
    <n v="146330"/>
    <n v="2"/>
    <n v="1"/>
    <x v="0"/>
    <n v="194867"/>
    <x v="1"/>
    <x v="2"/>
    <x v="1"/>
    <x v="0"/>
    <x v="2"/>
    <x v="1"/>
    <n v="1"/>
    <n v="0"/>
  </r>
  <r>
    <n v="2025"/>
    <n v="15813132"/>
    <s v="Chukwukadibia"/>
    <n v="696"/>
    <x v="2"/>
    <x v="1"/>
    <n v="30"/>
    <n v="4"/>
    <n v="114028"/>
    <n v="1"/>
    <n v="1"/>
    <x v="0"/>
    <n v="193717"/>
    <x v="1"/>
    <x v="0"/>
    <x v="0"/>
    <x v="2"/>
    <x v="2"/>
    <x v="1"/>
    <n v="1"/>
    <n v="0"/>
  </r>
  <r>
    <n v="2025"/>
    <n v="15593331"/>
    <s v="Sidorov"/>
    <n v="693"/>
    <x v="2"/>
    <x v="1"/>
    <n v="25"/>
    <n v="6"/>
    <n v="146581"/>
    <n v="1"/>
    <n v="0"/>
    <x v="0"/>
    <n v="14633"/>
    <x v="1"/>
    <x v="2"/>
    <x v="0"/>
    <x v="2"/>
    <x v="2"/>
    <x v="1"/>
    <n v="1"/>
    <n v="0"/>
  </r>
  <r>
    <n v="2025"/>
    <n v="15616709"/>
    <s v="Bunton"/>
    <n v="587"/>
    <x v="2"/>
    <x v="0"/>
    <n v="38"/>
    <n v="0"/>
    <n v="132122"/>
    <n v="2"/>
    <n v="0"/>
    <x v="1"/>
    <n v="31730"/>
    <x v="1"/>
    <x v="0"/>
    <x v="1"/>
    <x v="0"/>
    <x v="2"/>
    <x v="1"/>
    <n v="1"/>
    <n v="0"/>
  </r>
  <r>
    <n v="2025"/>
    <n v="15658052"/>
    <s v="Cameron"/>
    <n v="626"/>
    <x v="0"/>
    <x v="0"/>
    <n v="44"/>
    <n v="10"/>
    <n v="81554"/>
    <n v="1"/>
    <n v="1"/>
    <x v="1"/>
    <n v="20064"/>
    <x v="0"/>
    <x v="0"/>
    <x v="0"/>
    <x v="1"/>
    <x v="1"/>
    <x v="0"/>
    <n v="1"/>
    <n v="81554"/>
  </r>
  <r>
    <n v="2025"/>
    <n v="15721189"/>
    <s v="Kung"/>
    <n v="666"/>
    <x v="0"/>
    <x v="0"/>
    <n v="66"/>
    <n v="7"/>
    <n v="0"/>
    <n v="2"/>
    <n v="1"/>
    <x v="0"/>
    <n v="99793"/>
    <x v="1"/>
    <x v="3"/>
    <x v="0"/>
    <x v="2"/>
    <x v="0"/>
    <x v="0"/>
    <n v="1"/>
    <n v="0"/>
  </r>
  <r>
    <n v="2025"/>
    <n v="15711288"/>
    <s v="Hay"/>
    <n v="512"/>
    <x v="0"/>
    <x v="1"/>
    <n v="24"/>
    <n v="6"/>
    <n v="0"/>
    <n v="2"/>
    <n v="1"/>
    <x v="1"/>
    <n v="37654"/>
    <x v="1"/>
    <x v="2"/>
    <x v="1"/>
    <x v="2"/>
    <x v="0"/>
    <x v="0"/>
    <n v="1"/>
    <n v="0"/>
  </r>
  <r>
    <n v="2025"/>
    <n v="15770030"/>
    <s v="Conti"/>
    <n v="689"/>
    <x v="1"/>
    <x v="0"/>
    <n v="28"/>
    <n v="3"/>
    <n v="0"/>
    <n v="2"/>
    <n v="1"/>
    <x v="0"/>
    <n v="192449"/>
    <x v="1"/>
    <x v="2"/>
    <x v="0"/>
    <x v="0"/>
    <x v="0"/>
    <x v="0"/>
    <n v="1"/>
    <n v="0"/>
  </r>
  <r>
    <n v="2025"/>
    <n v="15803681"/>
    <s v="Sims"/>
    <n v="803"/>
    <x v="0"/>
    <x v="0"/>
    <n v="26"/>
    <n v="4"/>
    <n v="0"/>
    <n v="2"/>
    <n v="1"/>
    <x v="0"/>
    <n v="181208"/>
    <x v="1"/>
    <x v="2"/>
    <x v="2"/>
    <x v="2"/>
    <x v="0"/>
    <x v="0"/>
    <n v="1"/>
    <n v="0"/>
  </r>
  <r>
    <n v="2025"/>
    <n v="15702789"/>
    <s v="Carter"/>
    <n v="548"/>
    <x v="2"/>
    <x v="1"/>
    <n v="32"/>
    <n v="5"/>
    <n v="175215"/>
    <n v="1"/>
    <n v="1"/>
    <x v="0"/>
    <n v="155166"/>
    <x v="1"/>
    <x v="0"/>
    <x v="1"/>
    <x v="2"/>
    <x v="2"/>
    <x v="1"/>
    <n v="1"/>
    <n v="0"/>
  </r>
  <r>
    <n v="2025"/>
    <n v="15814930"/>
    <s v="McGregor"/>
    <n v="588"/>
    <x v="2"/>
    <x v="0"/>
    <n v="40"/>
    <n v="10"/>
    <n v="125535"/>
    <n v="1"/>
    <n v="1"/>
    <x v="1"/>
    <n v="121504"/>
    <x v="0"/>
    <x v="0"/>
    <x v="1"/>
    <x v="1"/>
    <x v="2"/>
    <x v="1"/>
    <n v="1"/>
    <n v="125535"/>
  </r>
  <r>
    <n v="2025"/>
    <n v="15658306"/>
    <s v="Lo"/>
    <n v="693"/>
    <x v="0"/>
    <x v="1"/>
    <n v="68"/>
    <n v="4"/>
    <n v="97706"/>
    <n v="1"/>
    <n v="1"/>
    <x v="0"/>
    <n v="61569"/>
    <x v="1"/>
    <x v="3"/>
    <x v="0"/>
    <x v="2"/>
    <x v="1"/>
    <x v="0"/>
    <n v="1"/>
    <n v="0"/>
  </r>
  <r>
    <n v="2025"/>
    <n v="15699523"/>
    <s v="Chu"/>
    <n v="499"/>
    <x v="2"/>
    <x v="0"/>
    <n v="55"/>
    <n v="4"/>
    <n v="126818"/>
    <n v="2"/>
    <n v="1"/>
    <x v="1"/>
    <n v="123270"/>
    <x v="1"/>
    <x v="1"/>
    <x v="1"/>
    <x v="2"/>
    <x v="2"/>
    <x v="1"/>
    <n v="1"/>
    <n v="0"/>
  </r>
  <r>
    <n v="2025"/>
    <n v="15610383"/>
    <s v="Dumetolisa"/>
    <n v="628"/>
    <x v="0"/>
    <x v="0"/>
    <n v="46"/>
    <n v="1"/>
    <n v="46870"/>
    <n v="4"/>
    <n v="1"/>
    <x v="1"/>
    <n v="31272"/>
    <x v="0"/>
    <x v="1"/>
    <x v="0"/>
    <x v="0"/>
    <x v="1"/>
    <x v="0"/>
    <n v="1"/>
    <n v="46870"/>
  </r>
  <r>
    <n v="2025"/>
    <n v="15615032"/>
    <s v="Peng"/>
    <n v="624"/>
    <x v="1"/>
    <x v="1"/>
    <n v="46"/>
    <n v="3"/>
    <n v="0"/>
    <n v="2"/>
    <n v="1"/>
    <x v="0"/>
    <n v="62825"/>
    <x v="1"/>
    <x v="1"/>
    <x v="0"/>
    <x v="0"/>
    <x v="0"/>
    <x v="0"/>
    <n v="1"/>
    <n v="0"/>
  </r>
  <r>
    <n v="2025"/>
    <n v="15781989"/>
    <s v="Drake-Brockman"/>
    <n v="733"/>
    <x v="0"/>
    <x v="1"/>
    <n v="42"/>
    <n v="9"/>
    <n v="120095"/>
    <n v="1"/>
    <n v="1"/>
    <x v="1"/>
    <n v="184056"/>
    <x v="1"/>
    <x v="0"/>
    <x v="0"/>
    <x v="1"/>
    <x v="2"/>
    <x v="1"/>
    <n v="1"/>
    <n v="0"/>
  </r>
  <r>
    <n v="2025"/>
    <n v="15647402"/>
    <s v="Wan"/>
    <n v="628"/>
    <x v="0"/>
    <x v="0"/>
    <n v="38"/>
    <n v="3"/>
    <n v="0"/>
    <n v="2"/>
    <n v="1"/>
    <x v="0"/>
    <n v="48925"/>
    <x v="1"/>
    <x v="0"/>
    <x v="0"/>
    <x v="0"/>
    <x v="0"/>
    <x v="0"/>
    <n v="1"/>
    <n v="0"/>
  </r>
  <r>
    <n v="2025"/>
    <n v="15740494"/>
    <s v="Cameron"/>
    <n v="633"/>
    <x v="0"/>
    <x v="0"/>
    <n v="33"/>
    <n v="3"/>
    <n v="0"/>
    <n v="2"/>
    <n v="1"/>
    <x v="1"/>
    <n v="191111"/>
    <x v="1"/>
    <x v="0"/>
    <x v="0"/>
    <x v="0"/>
    <x v="0"/>
    <x v="0"/>
    <n v="1"/>
    <n v="0"/>
  </r>
  <r>
    <n v="2025"/>
    <n v="15701265"/>
    <s v="Tretiakov"/>
    <n v="559"/>
    <x v="2"/>
    <x v="0"/>
    <n v="36"/>
    <n v="1"/>
    <n v="104357"/>
    <n v="2"/>
    <n v="0"/>
    <x v="0"/>
    <n v="54184"/>
    <x v="1"/>
    <x v="0"/>
    <x v="1"/>
    <x v="0"/>
    <x v="2"/>
    <x v="1"/>
    <n v="1"/>
    <n v="0"/>
  </r>
  <r>
    <n v="2025"/>
    <n v="15743532"/>
    <s v="Ball"/>
    <n v="704"/>
    <x v="2"/>
    <x v="1"/>
    <n v="27"/>
    <n v="5"/>
    <n v="147004"/>
    <n v="1"/>
    <n v="1"/>
    <x v="1"/>
    <n v="64381"/>
    <x v="0"/>
    <x v="2"/>
    <x v="0"/>
    <x v="2"/>
    <x v="2"/>
    <x v="1"/>
    <n v="1"/>
    <n v="147004"/>
  </r>
  <r>
    <n v="2025"/>
    <n v="15794870"/>
    <s v="Sal"/>
    <n v="744"/>
    <x v="2"/>
    <x v="1"/>
    <n v="38"/>
    <n v="6"/>
    <n v="73023"/>
    <n v="2"/>
    <n v="1"/>
    <x v="1"/>
    <n v="78771"/>
    <x v="1"/>
    <x v="0"/>
    <x v="0"/>
    <x v="2"/>
    <x v="1"/>
    <x v="0"/>
    <n v="1"/>
    <n v="0"/>
  </r>
  <r>
    <n v="2025"/>
    <n v="15747591"/>
    <s v="Chung"/>
    <n v="665"/>
    <x v="1"/>
    <x v="0"/>
    <n v="40"/>
    <n v="1"/>
    <n v="173433"/>
    <n v="1"/>
    <n v="0"/>
    <x v="0"/>
    <n v="116767"/>
    <x v="1"/>
    <x v="0"/>
    <x v="0"/>
    <x v="0"/>
    <x v="2"/>
    <x v="1"/>
    <n v="1"/>
    <n v="0"/>
  </r>
  <r>
    <n v="2025"/>
    <n v="15726557"/>
    <s v="Lai"/>
    <n v="638"/>
    <x v="0"/>
    <x v="0"/>
    <n v="42"/>
    <n v="7"/>
    <n v="165680"/>
    <n v="1"/>
    <n v="0"/>
    <x v="1"/>
    <n v="32916"/>
    <x v="1"/>
    <x v="0"/>
    <x v="0"/>
    <x v="2"/>
    <x v="2"/>
    <x v="1"/>
    <n v="1"/>
    <n v="0"/>
  </r>
  <r>
    <n v="2025"/>
    <n v="15732199"/>
    <s v="Gether"/>
    <n v="837"/>
    <x v="1"/>
    <x v="1"/>
    <n v="31"/>
    <n v="9"/>
    <n v="104679"/>
    <n v="1"/>
    <n v="0"/>
    <x v="0"/>
    <n v="50973"/>
    <x v="1"/>
    <x v="0"/>
    <x v="2"/>
    <x v="1"/>
    <x v="2"/>
    <x v="1"/>
    <n v="1"/>
    <n v="0"/>
  </r>
  <r>
    <n v="2025"/>
    <n v="15662291"/>
    <s v="Davidson"/>
    <n v="534"/>
    <x v="0"/>
    <x v="0"/>
    <n v="55"/>
    <n v="8"/>
    <n v="116973"/>
    <n v="3"/>
    <n v="1"/>
    <x v="1"/>
    <n v="122066"/>
    <x v="0"/>
    <x v="1"/>
    <x v="1"/>
    <x v="1"/>
    <x v="2"/>
    <x v="1"/>
    <n v="1"/>
    <n v="116973"/>
  </r>
  <r>
    <n v="2025"/>
    <n v="15749050"/>
    <s v="Justice"/>
    <n v="548"/>
    <x v="0"/>
    <x v="0"/>
    <n v="36"/>
    <n v="3"/>
    <n v="0"/>
    <n v="1"/>
    <n v="1"/>
    <x v="1"/>
    <n v="65997"/>
    <x v="1"/>
    <x v="0"/>
    <x v="1"/>
    <x v="0"/>
    <x v="0"/>
    <x v="0"/>
    <n v="1"/>
    <n v="0"/>
  </r>
  <r>
    <n v="2025"/>
    <n v="15781586"/>
    <s v="Osonduagwuike"/>
    <n v="837"/>
    <x v="2"/>
    <x v="1"/>
    <n v="38"/>
    <n v="2"/>
    <n v="126733"/>
    <n v="1"/>
    <n v="1"/>
    <x v="0"/>
    <n v="79577"/>
    <x v="1"/>
    <x v="0"/>
    <x v="2"/>
    <x v="0"/>
    <x v="2"/>
    <x v="1"/>
    <n v="1"/>
    <n v="0"/>
  </r>
  <r>
    <n v="2025"/>
    <n v="15617078"/>
    <s v="Ewing"/>
    <n v="658"/>
    <x v="0"/>
    <x v="0"/>
    <n v="44"/>
    <n v="6"/>
    <n v="148481"/>
    <n v="1"/>
    <n v="1"/>
    <x v="1"/>
    <n v="130529"/>
    <x v="1"/>
    <x v="0"/>
    <x v="0"/>
    <x v="2"/>
    <x v="2"/>
    <x v="1"/>
    <n v="1"/>
    <n v="0"/>
  </r>
  <r>
    <n v="2025"/>
    <n v="15723339"/>
    <s v="Chin"/>
    <n v="554"/>
    <x v="0"/>
    <x v="0"/>
    <n v="38"/>
    <n v="4"/>
    <n v="137654"/>
    <n v="2"/>
    <n v="1"/>
    <x v="0"/>
    <n v="172630"/>
    <x v="1"/>
    <x v="0"/>
    <x v="1"/>
    <x v="2"/>
    <x v="2"/>
    <x v="1"/>
    <n v="1"/>
    <n v="0"/>
  </r>
  <r>
    <n v="2025"/>
    <n v="15671322"/>
    <s v="Chiang"/>
    <n v="724"/>
    <x v="2"/>
    <x v="1"/>
    <n v="30"/>
    <n v="7"/>
    <n v="115315"/>
    <n v="1"/>
    <n v="1"/>
    <x v="1"/>
    <n v="15217"/>
    <x v="1"/>
    <x v="0"/>
    <x v="0"/>
    <x v="2"/>
    <x v="2"/>
    <x v="1"/>
    <n v="1"/>
    <n v="0"/>
  </r>
  <r>
    <n v="2025"/>
    <n v="15793854"/>
    <s v="Ahmed"/>
    <n v="723"/>
    <x v="0"/>
    <x v="1"/>
    <n v="42"/>
    <n v="2"/>
    <n v="99096"/>
    <n v="1"/>
    <n v="1"/>
    <x v="0"/>
    <n v="17513"/>
    <x v="1"/>
    <x v="0"/>
    <x v="0"/>
    <x v="0"/>
    <x v="1"/>
    <x v="0"/>
    <n v="1"/>
    <n v="0"/>
  </r>
  <r>
    <n v="2025"/>
    <n v="15756539"/>
    <s v="Marshall"/>
    <n v="585"/>
    <x v="2"/>
    <x v="0"/>
    <n v="39"/>
    <n v="7"/>
    <n v="165610"/>
    <n v="2"/>
    <n v="0"/>
    <x v="1"/>
    <n v="131852"/>
    <x v="1"/>
    <x v="0"/>
    <x v="1"/>
    <x v="2"/>
    <x v="2"/>
    <x v="1"/>
    <n v="1"/>
    <n v="0"/>
  </r>
  <r>
    <n v="2025"/>
    <n v="15612064"/>
    <s v="Tsou"/>
    <n v="474"/>
    <x v="0"/>
    <x v="1"/>
    <n v="33"/>
    <n v="5"/>
    <n v="0"/>
    <n v="2"/>
    <n v="1"/>
    <x v="1"/>
    <n v="181946"/>
    <x v="0"/>
    <x v="0"/>
    <x v="1"/>
    <x v="2"/>
    <x v="0"/>
    <x v="0"/>
    <n v="1"/>
    <n v="0"/>
  </r>
  <r>
    <n v="2025"/>
    <n v="15625916"/>
    <s v="Chien"/>
    <n v="562"/>
    <x v="1"/>
    <x v="1"/>
    <n v="32"/>
    <n v="6"/>
    <n v="161629"/>
    <n v="1"/>
    <n v="1"/>
    <x v="1"/>
    <n v="91482"/>
    <x v="1"/>
    <x v="0"/>
    <x v="1"/>
    <x v="2"/>
    <x v="2"/>
    <x v="1"/>
    <n v="1"/>
    <n v="0"/>
  </r>
  <r>
    <n v="2025"/>
    <n v="15683195"/>
    <s v="Ubanwa"/>
    <n v="719"/>
    <x v="0"/>
    <x v="1"/>
    <n v="32"/>
    <n v="9"/>
    <n v="146605"/>
    <n v="1"/>
    <n v="1"/>
    <x v="0"/>
    <n v="77119"/>
    <x v="1"/>
    <x v="0"/>
    <x v="0"/>
    <x v="1"/>
    <x v="2"/>
    <x v="1"/>
    <n v="1"/>
    <n v="0"/>
  </r>
  <r>
    <n v="2025"/>
    <n v="15690182"/>
    <s v="Kapustin"/>
    <n v="635"/>
    <x v="2"/>
    <x v="1"/>
    <n v="37"/>
    <n v="5"/>
    <n v="113489"/>
    <n v="1"/>
    <n v="1"/>
    <x v="1"/>
    <n v="95612"/>
    <x v="0"/>
    <x v="0"/>
    <x v="0"/>
    <x v="2"/>
    <x v="2"/>
    <x v="1"/>
    <n v="1"/>
    <n v="113489"/>
  </r>
  <r>
    <n v="2025"/>
    <n v="15721719"/>
    <s v="Calabresi"/>
    <n v="743"/>
    <x v="0"/>
    <x v="1"/>
    <n v="42"/>
    <n v="7"/>
    <n v="77002"/>
    <n v="2"/>
    <n v="1"/>
    <x v="0"/>
    <n v="80428"/>
    <x v="1"/>
    <x v="0"/>
    <x v="0"/>
    <x v="2"/>
    <x v="1"/>
    <x v="0"/>
    <n v="1"/>
    <n v="0"/>
  </r>
  <r>
    <n v="2025"/>
    <n v="15641690"/>
    <s v="Hsiao"/>
    <n v="681"/>
    <x v="1"/>
    <x v="1"/>
    <n v="67"/>
    <n v="7"/>
    <n v="0"/>
    <n v="2"/>
    <n v="0"/>
    <x v="0"/>
    <n v="163715"/>
    <x v="1"/>
    <x v="3"/>
    <x v="0"/>
    <x v="2"/>
    <x v="0"/>
    <x v="0"/>
    <n v="1"/>
    <n v="0"/>
  </r>
  <r>
    <n v="2025"/>
    <n v="15634896"/>
    <s v="Grant"/>
    <n v="521"/>
    <x v="0"/>
    <x v="0"/>
    <n v="39"/>
    <n v="6"/>
    <n v="0"/>
    <n v="2"/>
    <n v="0"/>
    <x v="0"/>
    <n v="27375"/>
    <x v="1"/>
    <x v="0"/>
    <x v="1"/>
    <x v="2"/>
    <x v="0"/>
    <x v="0"/>
    <n v="1"/>
    <n v="0"/>
  </r>
  <r>
    <n v="2025"/>
    <n v="15671590"/>
    <s v="H?"/>
    <n v="741"/>
    <x v="1"/>
    <x v="1"/>
    <n v="25"/>
    <n v="4"/>
    <n v="0"/>
    <n v="2"/>
    <n v="1"/>
    <x v="0"/>
    <n v="73874"/>
    <x v="1"/>
    <x v="2"/>
    <x v="0"/>
    <x v="2"/>
    <x v="0"/>
    <x v="0"/>
    <n v="1"/>
    <n v="0"/>
  </r>
  <r>
    <n v="2025"/>
    <n v="15779182"/>
    <s v="Chia"/>
    <n v="790"/>
    <x v="1"/>
    <x v="1"/>
    <n v="46"/>
    <n v="8"/>
    <n v="182365"/>
    <n v="1"/>
    <n v="0"/>
    <x v="1"/>
    <n v="139266"/>
    <x v="0"/>
    <x v="1"/>
    <x v="2"/>
    <x v="1"/>
    <x v="2"/>
    <x v="1"/>
    <n v="1"/>
    <n v="182365"/>
  </r>
  <r>
    <n v="2025"/>
    <n v="15778287"/>
    <s v="Ugoji"/>
    <n v="622"/>
    <x v="0"/>
    <x v="1"/>
    <n v="35"/>
    <n v="8"/>
    <n v="0"/>
    <n v="2"/>
    <n v="1"/>
    <x v="0"/>
    <n v="131773"/>
    <x v="1"/>
    <x v="0"/>
    <x v="0"/>
    <x v="1"/>
    <x v="0"/>
    <x v="0"/>
    <n v="1"/>
    <n v="0"/>
  </r>
  <r>
    <n v="2025"/>
    <n v="15609510"/>
    <s v="Gregory"/>
    <n v="669"/>
    <x v="0"/>
    <x v="1"/>
    <n v="45"/>
    <n v="7"/>
    <n v="149365"/>
    <n v="1"/>
    <n v="0"/>
    <x v="0"/>
    <n v="173454"/>
    <x v="1"/>
    <x v="0"/>
    <x v="0"/>
    <x v="2"/>
    <x v="2"/>
    <x v="1"/>
    <n v="1"/>
    <n v="0"/>
  </r>
  <r>
    <n v="2025"/>
    <n v="15742229"/>
    <s v="Mackay"/>
    <n v="583"/>
    <x v="0"/>
    <x v="1"/>
    <n v="59"/>
    <n v="7"/>
    <n v="127450"/>
    <n v="1"/>
    <n v="0"/>
    <x v="0"/>
    <n v="67553"/>
    <x v="1"/>
    <x v="1"/>
    <x v="1"/>
    <x v="2"/>
    <x v="2"/>
    <x v="1"/>
    <n v="1"/>
    <n v="0"/>
  </r>
  <r>
    <n v="2025"/>
    <n v="15658532"/>
    <s v="Nnamutaezinwa"/>
    <n v="520"/>
    <x v="1"/>
    <x v="0"/>
    <n v="63"/>
    <n v="5"/>
    <n v="162278"/>
    <n v="1"/>
    <n v="1"/>
    <x v="0"/>
    <n v="34765"/>
    <x v="1"/>
    <x v="3"/>
    <x v="1"/>
    <x v="2"/>
    <x v="2"/>
    <x v="1"/>
    <n v="1"/>
    <n v="0"/>
  </r>
  <r>
    <n v="2025"/>
    <n v="15590993"/>
    <s v="Findlay"/>
    <n v="579"/>
    <x v="1"/>
    <x v="1"/>
    <n v="37"/>
    <n v="5"/>
    <n v="152213"/>
    <n v="2"/>
    <n v="0"/>
    <x v="1"/>
    <n v="120219"/>
    <x v="1"/>
    <x v="0"/>
    <x v="1"/>
    <x v="2"/>
    <x v="2"/>
    <x v="1"/>
    <n v="1"/>
    <n v="0"/>
  </r>
  <r>
    <n v="2025"/>
    <n v="15565701"/>
    <s v="Ferri"/>
    <n v="698"/>
    <x v="1"/>
    <x v="0"/>
    <n v="39"/>
    <n v="9"/>
    <n v="161994"/>
    <n v="1"/>
    <n v="0"/>
    <x v="1"/>
    <n v="90212"/>
    <x v="1"/>
    <x v="0"/>
    <x v="0"/>
    <x v="1"/>
    <x v="2"/>
    <x v="1"/>
    <n v="1"/>
    <n v="0"/>
  </r>
  <r>
    <n v="2025"/>
    <n v="15597239"/>
    <s v="Ku"/>
    <n v="548"/>
    <x v="1"/>
    <x v="1"/>
    <n v="39"/>
    <n v="7"/>
    <n v="131468"/>
    <n v="1"/>
    <n v="1"/>
    <x v="1"/>
    <n v="164976"/>
    <x v="1"/>
    <x v="0"/>
    <x v="1"/>
    <x v="2"/>
    <x v="2"/>
    <x v="1"/>
    <n v="1"/>
    <n v="0"/>
  </r>
  <r>
    <n v="2025"/>
    <n v="15688880"/>
    <s v="Amechi"/>
    <n v="672"/>
    <x v="2"/>
    <x v="1"/>
    <n v="40"/>
    <n v="10"/>
    <n v="102980"/>
    <n v="1"/>
    <n v="1"/>
    <x v="1"/>
    <n v="1286"/>
    <x v="0"/>
    <x v="0"/>
    <x v="0"/>
    <x v="1"/>
    <x v="2"/>
    <x v="1"/>
    <n v="1"/>
    <n v="102980"/>
  </r>
  <r>
    <n v="2025"/>
    <n v="15813917"/>
    <s v="Kirk"/>
    <n v="653"/>
    <x v="2"/>
    <x v="1"/>
    <n v="31"/>
    <n v="9"/>
    <n v="143322"/>
    <n v="1"/>
    <n v="1"/>
    <x v="1"/>
    <n v="83679"/>
    <x v="1"/>
    <x v="0"/>
    <x v="0"/>
    <x v="1"/>
    <x v="2"/>
    <x v="1"/>
    <n v="1"/>
    <n v="0"/>
  </r>
  <r>
    <n v="2025"/>
    <n v="15679611"/>
    <s v="Andrews"/>
    <n v="734"/>
    <x v="1"/>
    <x v="0"/>
    <n v="37"/>
    <n v="2"/>
    <n v="130405"/>
    <n v="1"/>
    <n v="0"/>
    <x v="1"/>
    <n v="34549"/>
    <x v="1"/>
    <x v="0"/>
    <x v="0"/>
    <x v="0"/>
    <x v="2"/>
    <x v="1"/>
    <n v="1"/>
    <n v="0"/>
  </r>
  <r>
    <n v="2025"/>
    <n v="15636589"/>
    <s v="Murray"/>
    <n v="794"/>
    <x v="0"/>
    <x v="0"/>
    <n v="41"/>
    <n v="7"/>
    <n v="0"/>
    <n v="2"/>
    <n v="1"/>
    <x v="0"/>
    <n v="74275"/>
    <x v="1"/>
    <x v="0"/>
    <x v="2"/>
    <x v="2"/>
    <x v="0"/>
    <x v="0"/>
    <n v="1"/>
    <n v="0"/>
  </r>
  <r>
    <n v="2025"/>
    <n v="15687752"/>
    <s v="Griffin"/>
    <n v="641"/>
    <x v="0"/>
    <x v="1"/>
    <n v="30"/>
    <n v="2"/>
    <n v="87505"/>
    <n v="2"/>
    <n v="0"/>
    <x v="0"/>
    <n v="7279"/>
    <x v="1"/>
    <x v="0"/>
    <x v="0"/>
    <x v="0"/>
    <x v="1"/>
    <x v="0"/>
    <n v="1"/>
    <n v="0"/>
  </r>
  <r>
    <n v="2025"/>
    <n v="15584363"/>
    <s v="Longstaff"/>
    <n v="824"/>
    <x v="0"/>
    <x v="1"/>
    <n v="30"/>
    <n v="0"/>
    <n v="133634"/>
    <n v="1"/>
    <n v="1"/>
    <x v="0"/>
    <n v="162054"/>
    <x v="1"/>
    <x v="0"/>
    <x v="2"/>
    <x v="0"/>
    <x v="2"/>
    <x v="1"/>
    <n v="1"/>
    <n v="0"/>
  </r>
  <r>
    <n v="2025"/>
    <n v="15737748"/>
    <s v="McWilliam"/>
    <n v="534"/>
    <x v="1"/>
    <x v="0"/>
    <n v="33"/>
    <n v="3"/>
    <n v="151234"/>
    <n v="1"/>
    <n v="0"/>
    <x v="1"/>
    <n v="199337"/>
    <x v="1"/>
    <x v="0"/>
    <x v="1"/>
    <x v="0"/>
    <x v="2"/>
    <x v="1"/>
    <n v="1"/>
    <n v="0"/>
  </r>
  <r>
    <n v="2025"/>
    <n v="15803365"/>
    <s v="Coffee"/>
    <n v="653"/>
    <x v="1"/>
    <x v="1"/>
    <n v="55"/>
    <n v="2"/>
    <n v="70264"/>
    <n v="1"/>
    <n v="0"/>
    <x v="0"/>
    <n v="62348"/>
    <x v="1"/>
    <x v="1"/>
    <x v="0"/>
    <x v="0"/>
    <x v="1"/>
    <x v="0"/>
    <n v="1"/>
    <n v="0"/>
  </r>
  <r>
    <n v="2025"/>
    <n v="15793247"/>
    <s v="Hancock"/>
    <n v="498"/>
    <x v="0"/>
    <x v="1"/>
    <n v="34"/>
    <n v="5"/>
    <n v="0"/>
    <n v="2"/>
    <n v="1"/>
    <x v="0"/>
    <n v="91712"/>
    <x v="1"/>
    <x v="0"/>
    <x v="1"/>
    <x v="2"/>
    <x v="0"/>
    <x v="0"/>
    <n v="1"/>
    <n v="0"/>
  </r>
  <r>
    <n v="2025"/>
    <n v="15572360"/>
    <s v="Clark"/>
    <n v="683"/>
    <x v="0"/>
    <x v="1"/>
    <n v="30"/>
    <n v="10"/>
    <n v="57657"/>
    <n v="1"/>
    <n v="0"/>
    <x v="1"/>
    <n v="79241"/>
    <x v="1"/>
    <x v="0"/>
    <x v="0"/>
    <x v="1"/>
    <x v="1"/>
    <x v="0"/>
    <n v="1"/>
    <n v="0"/>
  </r>
  <r>
    <n v="2025"/>
    <n v="15795166"/>
    <s v="Creswell"/>
    <n v="618"/>
    <x v="2"/>
    <x v="1"/>
    <n v="42"/>
    <n v="8"/>
    <n v="153572"/>
    <n v="2"/>
    <n v="1"/>
    <x v="0"/>
    <n v="76680"/>
    <x v="1"/>
    <x v="0"/>
    <x v="0"/>
    <x v="1"/>
    <x v="2"/>
    <x v="1"/>
    <n v="1"/>
    <n v="0"/>
  </r>
  <r>
    <n v="2025"/>
    <n v="15724620"/>
    <s v="Dodds"/>
    <n v="538"/>
    <x v="0"/>
    <x v="1"/>
    <n v="37"/>
    <n v="1"/>
    <n v="134752"/>
    <n v="1"/>
    <n v="1"/>
    <x v="1"/>
    <n v="162512"/>
    <x v="1"/>
    <x v="0"/>
    <x v="1"/>
    <x v="0"/>
    <x v="2"/>
    <x v="1"/>
    <n v="1"/>
    <n v="0"/>
  </r>
  <r>
    <n v="2025"/>
    <n v="15800856"/>
    <s v="Ewen"/>
    <n v="643"/>
    <x v="1"/>
    <x v="1"/>
    <n v="34"/>
    <n v="3"/>
    <n v="83132"/>
    <n v="1"/>
    <n v="1"/>
    <x v="0"/>
    <n v="21361"/>
    <x v="1"/>
    <x v="0"/>
    <x v="0"/>
    <x v="0"/>
    <x v="1"/>
    <x v="0"/>
    <n v="1"/>
    <n v="0"/>
  </r>
  <r>
    <n v="2025"/>
    <n v="15671097"/>
    <s v="Carter"/>
    <n v="428"/>
    <x v="0"/>
    <x v="0"/>
    <n v="31"/>
    <n v="2"/>
    <n v="0"/>
    <n v="2"/>
    <n v="1"/>
    <x v="1"/>
    <n v="54487"/>
    <x v="1"/>
    <x v="0"/>
    <x v="1"/>
    <x v="0"/>
    <x v="0"/>
    <x v="0"/>
    <n v="1"/>
    <n v="0"/>
  </r>
  <r>
    <n v="2025"/>
    <n v="15683930"/>
    <s v="Ch'iu"/>
    <n v="593"/>
    <x v="2"/>
    <x v="0"/>
    <n v="32"/>
    <n v="9"/>
    <n v="134097"/>
    <n v="2"/>
    <n v="1"/>
    <x v="1"/>
    <n v="53931"/>
    <x v="0"/>
    <x v="0"/>
    <x v="1"/>
    <x v="1"/>
    <x v="2"/>
    <x v="1"/>
    <n v="1"/>
    <n v="134097"/>
  </r>
  <r>
    <n v="2025"/>
    <n v="15749004"/>
    <s v="Tsao"/>
    <n v="718"/>
    <x v="0"/>
    <x v="0"/>
    <n v="31"/>
    <n v="0"/>
    <n v="118101"/>
    <n v="2"/>
    <n v="1"/>
    <x v="1"/>
    <n v="103165"/>
    <x v="1"/>
    <x v="0"/>
    <x v="0"/>
    <x v="0"/>
    <x v="2"/>
    <x v="1"/>
    <n v="1"/>
    <n v="0"/>
  </r>
  <r>
    <n v="2025"/>
    <n v="15800434"/>
    <s v="Burgess"/>
    <n v="811"/>
    <x v="2"/>
    <x v="1"/>
    <n v="52"/>
    <n v="10"/>
    <n v="76915"/>
    <n v="1"/>
    <n v="0"/>
    <x v="1"/>
    <n v="146360"/>
    <x v="0"/>
    <x v="1"/>
    <x v="2"/>
    <x v="1"/>
    <x v="1"/>
    <x v="0"/>
    <n v="1"/>
    <n v="76915"/>
  </r>
  <r>
    <n v="2025"/>
    <n v="15709117"/>
    <s v="Fanucci"/>
    <n v="823"/>
    <x v="1"/>
    <x v="0"/>
    <n v="46"/>
    <n v="3"/>
    <n v="81577"/>
    <n v="1"/>
    <n v="1"/>
    <x v="0"/>
    <n v="28371"/>
    <x v="0"/>
    <x v="1"/>
    <x v="2"/>
    <x v="0"/>
    <x v="1"/>
    <x v="0"/>
    <n v="1"/>
    <n v="81577"/>
  </r>
  <r>
    <n v="2025"/>
    <n v="15638806"/>
    <s v="Blackburn"/>
    <n v="645"/>
    <x v="1"/>
    <x v="1"/>
    <n v="49"/>
    <n v="2"/>
    <n v="0"/>
    <n v="2"/>
    <n v="0"/>
    <x v="1"/>
    <n v="10023"/>
    <x v="1"/>
    <x v="1"/>
    <x v="0"/>
    <x v="0"/>
    <x v="0"/>
    <x v="0"/>
    <n v="1"/>
    <n v="0"/>
  </r>
  <r>
    <n v="2025"/>
    <n v="15662294"/>
    <s v="Bennett"/>
    <n v="710"/>
    <x v="0"/>
    <x v="1"/>
    <n v="33"/>
    <n v="10"/>
    <n v="118327"/>
    <n v="2"/>
    <n v="1"/>
    <x v="0"/>
    <n v="192929"/>
    <x v="1"/>
    <x v="0"/>
    <x v="0"/>
    <x v="1"/>
    <x v="2"/>
    <x v="1"/>
    <n v="1"/>
    <n v="0"/>
  </r>
  <r>
    <n v="2025"/>
    <n v="15690079"/>
    <s v="Boniwell"/>
    <n v="591"/>
    <x v="1"/>
    <x v="1"/>
    <n v="30"/>
    <n v="8"/>
    <n v="124858"/>
    <n v="2"/>
    <n v="0"/>
    <x v="1"/>
    <n v="50486"/>
    <x v="1"/>
    <x v="0"/>
    <x v="1"/>
    <x v="1"/>
    <x v="2"/>
    <x v="1"/>
    <n v="1"/>
    <n v="0"/>
  </r>
  <r>
    <n v="2025"/>
    <n v="15759317"/>
    <s v="Vasilieva"/>
    <n v="748"/>
    <x v="2"/>
    <x v="0"/>
    <n v="27"/>
    <n v="2"/>
    <n v="90972"/>
    <n v="1"/>
    <n v="1"/>
    <x v="0"/>
    <n v="131662"/>
    <x v="1"/>
    <x v="2"/>
    <x v="0"/>
    <x v="0"/>
    <x v="1"/>
    <x v="0"/>
    <n v="1"/>
    <n v="0"/>
  </r>
  <r>
    <n v="2025"/>
    <n v="15750497"/>
    <s v="Longo"/>
    <n v="850"/>
    <x v="0"/>
    <x v="0"/>
    <n v="37"/>
    <n v="7"/>
    <n v="153148"/>
    <n v="1"/>
    <n v="1"/>
    <x v="0"/>
    <n v="152235"/>
    <x v="1"/>
    <x v="0"/>
    <x v="2"/>
    <x v="2"/>
    <x v="2"/>
    <x v="1"/>
    <n v="1"/>
    <n v="0"/>
  </r>
  <r>
    <n v="2025"/>
    <n v="15596181"/>
    <s v="Kwemto"/>
    <n v="542"/>
    <x v="0"/>
    <x v="1"/>
    <n v="38"/>
    <n v="8"/>
    <n v="65942"/>
    <n v="1"/>
    <n v="1"/>
    <x v="0"/>
    <n v="68093"/>
    <x v="0"/>
    <x v="0"/>
    <x v="1"/>
    <x v="1"/>
    <x v="1"/>
    <x v="0"/>
    <n v="1"/>
    <n v="65942"/>
  </r>
  <r>
    <n v="2025"/>
    <n v="15576602"/>
    <s v="Lawrence"/>
    <n v="809"/>
    <x v="0"/>
    <x v="1"/>
    <n v="38"/>
    <n v="3"/>
    <n v="0"/>
    <n v="2"/>
    <n v="1"/>
    <x v="0"/>
    <n v="80061"/>
    <x v="1"/>
    <x v="0"/>
    <x v="2"/>
    <x v="0"/>
    <x v="0"/>
    <x v="0"/>
    <n v="1"/>
    <n v="0"/>
  </r>
  <r>
    <n v="2025"/>
    <n v="15644833"/>
    <s v="Duncan"/>
    <n v="675"/>
    <x v="0"/>
    <x v="1"/>
    <n v="54"/>
    <n v="2"/>
    <n v="0"/>
    <n v="1"/>
    <n v="1"/>
    <x v="1"/>
    <n v="149584"/>
    <x v="0"/>
    <x v="1"/>
    <x v="0"/>
    <x v="0"/>
    <x v="0"/>
    <x v="0"/>
    <n v="1"/>
    <n v="0"/>
  </r>
  <r>
    <n v="2025"/>
    <n v="15734634"/>
    <s v="Bocharova"/>
    <n v="607"/>
    <x v="1"/>
    <x v="0"/>
    <n v="27"/>
    <n v="5"/>
    <n v="100912"/>
    <n v="1"/>
    <n v="0"/>
    <x v="1"/>
    <n v="7631"/>
    <x v="1"/>
    <x v="2"/>
    <x v="0"/>
    <x v="2"/>
    <x v="2"/>
    <x v="1"/>
    <n v="1"/>
    <n v="0"/>
  </r>
  <r>
    <n v="2025"/>
    <n v="15808689"/>
    <s v="Morres"/>
    <n v="850"/>
    <x v="0"/>
    <x v="0"/>
    <n v="31"/>
    <n v="4"/>
    <n v="0"/>
    <n v="2"/>
    <n v="1"/>
    <x v="0"/>
    <n v="33083"/>
    <x v="1"/>
    <x v="0"/>
    <x v="2"/>
    <x v="2"/>
    <x v="0"/>
    <x v="0"/>
    <n v="1"/>
    <n v="0"/>
  </r>
  <r>
    <n v="2025"/>
    <n v="15720702"/>
    <s v="Shih"/>
    <n v="789"/>
    <x v="0"/>
    <x v="1"/>
    <n v="37"/>
    <n v="3"/>
    <n v="0"/>
    <n v="1"/>
    <n v="1"/>
    <x v="1"/>
    <n v="121884"/>
    <x v="0"/>
    <x v="0"/>
    <x v="2"/>
    <x v="0"/>
    <x v="0"/>
    <x v="0"/>
    <n v="1"/>
    <n v="0"/>
  </r>
  <r>
    <n v="2025"/>
    <n v="15665077"/>
    <s v="Vogel"/>
    <n v="598"/>
    <x v="0"/>
    <x v="0"/>
    <n v="43"/>
    <n v="5"/>
    <n v="0"/>
    <n v="3"/>
    <n v="1"/>
    <x v="0"/>
    <n v="100723"/>
    <x v="0"/>
    <x v="0"/>
    <x v="1"/>
    <x v="2"/>
    <x v="0"/>
    <x v="0"/>
    <n v="1"/>
    <n v="0"/>
  </r>
  <r>
    <n v="2025"/>
    <n v="15763612"/>
    <s v="T'an"/>
    <n v="756"/>
    <x v="2"/>
    <x v="1"/>
    <n v="41"/>
    <n v="2"/>
    <n v="124439"/>
    <n v="2"/>
    <n v="0"/>
    <x v="0"/>
    <n v="47093"/>
    <x v="1"/>
    <x v="0"/>
    <x v="2"/>
    <x v="0"/>
    <x v="2"/>
    <x v="1"/>
    <n v="1"/>
    <n v="0"/>
  </r>
  <r>
    <n v="2025"/>
    <n v="15596493"/>
    <s v="Wisdom"/>
    <n v="687"/>
    <x v="0"/>
    <x v="0"/>
    <n v="47"/>
    <n v="7"/>
    <n v="0"/>
    <n v="2"/>
    <n v="1"/>
    <x v="0"/>
    <n v="177624"/>
    <x v="1"/>
    <x v="1"/>
    <x v="0"/>
    <x v="2"/>
    <x v="0"/>
    <x v="0"/>
    <n v="1"/>
    <n v="0"/>
  </r>
  <r>
    <n v="2025"/>
    <n v="15704483"/>
    <s v="Lorenzo"/>
    <n v="724"/>
    <x v="0"/>
    <x v="1"/>
    <n v="40"/>
    <n v="6"/>
    <n v="0"/>
    <n v="2"/>
    <n v="0"/>
    <x v="1"/>
    <n v="106149"/>
    <x v="1"/>
    <x v="0"/>
    <x v="0"/>
    <x v="2"/>
    <x v="0"/>
    <x v="0"/>
    <n v="1"/>
    <n v="0"/>
  </r>
  <r>
    <n v="2025"/>
    <n v="15598846"/>
    <s v="Shahan"/>
    <n v="700"/>
    <x v="0"/>
    <x v="0"/>
    <n v="44"/>
    <n v="2"/>
    <n v="58782"/>
    <n v="1"/>
    <n v="1"/>
    <x v="1"/>
    <n v="16875"/>
    <x v="1"/>
    <x v="0"/>
    <x v="0"/>
    <x v="0"/>
    <x v="1"/>
    <x v="0"/>
    <n v="1"/>
    <n v="0"/>
  </r>
  <r>
    <n v="2025"/>
    <n v="15629244"/>
    <s v="Bryant"/>
    <n v="635"/>
    <x v="1"/>
    <x v="1"/>
    <n v="50"/>
    <n v="7"/>
    <n v="159454"/>
    <n v="2"/>
    <n v="0"/>
    <x v="1"/>
    <n v="54561"/>
    <x v="0"/>
    <x v="1"/>
    <x v="0"/>
    <x v="2"/>
    <x v="2"/>
    <x v="1"/>
    <n v="1"/>
    <n v="159454"/>
  </r>
  <r>
    <n v="2025"/>
    <n v="15765537"/>
    <s v="Liang"/>
    <n v="687"/>
    <x v="2"/>
    <x v="1"/>
    <n v="26"/>
    <n v="2"/>
    <n v="142722"/>
    <n v="1"/>
    <n v="1"/>
    <x v="0"/>
    <n v="153606"/>
    <x v="1"/>
    <x v="2"/>
    <x v="0"/>
    <x v="0"/>
    <x v="2"/>
    <x v="1"/>
    <n v="1"/>
    <n v="0"/>
  </r>
  <r>
    <n v="2025"/>
    <n v="15729975"/>
    <s v="Chidozie"/>
    <n v="613"/>
    <x v="0"/>
    <x v="0"/>
    <n v="46"/>
    <n v="8"/>
    <n v="167796"/>
    <n v="1"/>
    <n v="0"/>
    <x v="0"/>
    <n v="44390"/>
    <x v="1"/>
    <x v="1"/>
    <x v="0"/>
    <x v="1"/>
    <x v="2"/>
    <x v="1"/>
    <n v="1"/>
    <n v="0"/>
  </r>
  <r>
    <n v="2025"/>
    <n v="15682773"/>
    <s v="Hayward"/>
    <n v="781"/>
    <x v="0"/>
    <x v="0"/>
    <n v="38"/>
    <n v="3"/>
    <n v="128346"/>
    <n v="2"/>
    <n v="1"/>
    <x v="1"/>
    <n v="63219"/>
    <x v="1"/>
    <x v="0"/>
    <x v="2"/>
    <x v="0"/>
    <x v="2"/>
    <x v="1"/>
    <n v="1"/>
    <n v="0"/>
  </r>
  <r>
    <n v="2025"/>
    <n v="15688007"/>
    <s v="Liu"/>
    <n v="703"/>
    <x v="1"/>
    <x v="1"/>
    <n v="20"/>
    <n v="3"/>
    <n v="165261"/>
    <n v="1"/>
    <n v="1"/>
    <x v="0"/>
    <n v="41627"/>
    <x v="1"/>
    <x v="2"/>
    <x v="0"/>
    <x v="0"/>
    <x v="2"/>
    <x v="1"/>
    <n v="1"/>
    <n v="0"/>
  </r>
  <r>
    <n v="2025"/>
    <n v="15574331"/>
    <s v="Alexeeva"/>
    <n v="593"/>
    <x v="2"/>
    <x v="0"/>
    <n v="62"/>
    <n v="3"/>
    <n v="118234"/>
    <n v="1"/>
    <n v="0"/>
    <x v="0"/>
    <n v="24766"/>
    <x v="0"/>
    <x v="3"/>
    <x v="1"/>
    <x v="0"/>
    <x v="2"/>
    <x v="1"/>
    <n v="1"/>
    <n v="118234"/>
  </r>
  <r>
    <n v="2025"/>
    <n v="15645572"/>
    <s v="Calabresi"/>
    <n v="743"/>
    <x v="0"/>
    <x v="0"/>
    <n v="40"/>
    <n v="6"/>
    <n v="0"/>
    <n v="1"/>
    <n v="1"/>
    <x v="1"/>
    <n v="28281"/>
    <x v="0"/>
    <x v="0"/>
    <x v="0"/>
    <x v="2"/>
    <x v="0"/>
    <x v="0"/>
    <n v="1"/>
    <n v="0"/>
  </r>
  <r>
    <n v="2025"/>
    <n v="15742854"/>
    <s v="Lettiere"/>
    <n v="640"/>
    <x v="1"/>
    <x v="0"/>
    <n v="46"/>
    <n v="8"/>
    <n v="0"/>
    <n v="2"/>
    <n v="1"/>
    <x v="1"/>
    <n v="89043"/>
    <x v="1"/>
    <x v="1"/>
    <x v="0"/>
    <x v="1"/>
    <x v="0"/>
    <x v="0"/>
    <n v="1"/>
    <n v="0"/>
  </r>
  <r>
    <n v="2025"/>
    <n v="15575417"/>
    <s v="Chou"/>
    <n v="849"/>
    <x v="2"/>
    <x v="1"/>
    <n v="37"/>
    <n v="7"/>
    <n v="143453"/>
    <n v="2"/>
    <n v="1"/>
    <x v="0"/>
    <n v="17294"/>
    <x v="1"/>
    <x v="0"/>
    <x v="2"/>
    <x v="2"/>
    <x v="2"/>
    <x v="1"/>
    <n v="1"/>
    <n v="0"/>
  </r>
  <r>
    <n v="2025"/>
    <n v="15796721"/>
    <s v="Nnamutaezinwa"/>
    <n v="778"/>
    <x v="0"/>
    <x v="1"/>
    <n v="38"/>
    <n v="3"/>
    <n v="145018"/>
    <n v="2"/>
    <n v="1"/>
    <x v="0"/>
    <n v="126702"/>
    <x v="1"/>
    <x v="0"/>
    <x v="2"/>
    <x v="0"/>
    <x v="2"/>
    <x v="1"/>
    <n v="1"/>
    <n v="0"/>
  </r>
  <r>
    <n v="2025"/>
    <n v="15734942"/>
    <s v="Nnamutaezinwa"/>
    <n v="539"/>
    <x v="2"/>
    <x v="0"/>
    <n v="38"/>
    <n v="8"/>
    <n v="82408"/>
    <n v="1"/>
    <n v="1"/>
    <x v="1"/>
    <n v="13123"/>
    <x v="1"/>
    <x v="0"/>
    <x v="1"/>
    <x v="1"/>
    <x v="1"/>
    <x v="0"/>
    <n v="1"/>
    <n v="0"/>
  </r>
  <r>
    <n v="2025"/>
    <n v="15664772"/>
    <s v="Greece"/>
    <n v="489"/>
    <x v="2"/>
    <x v="1"/>
    <n v="28"/>
    <n v="1"/>
    <n v="79461"/>
    <n v="2"/>
    <n v="1"/>
    <x v="0"/>
    <n v="167974"/>
    <x v="1"/>
    <x v="2"/>
    <x v="1"/>
    <x v="0"/>
    <x v="1"/>
    <x v="0"/>
    <n v="1"/>
    <n v="0"/>
  </r>
  <r>
    <n v="2025"/>
    <n v="15576683"/>
    <s v="Yin"/>
    <n v="568"/>
    <x v="1"/>
    <x v="0"/>
    <n v="43"/>
    <n v="9"/>
    <n v="0"/>
    <n v="1"/>
    <n v="1"/>
    <x v="1"/>
    <n v="125871"/>
    <x v="0"/>
    <x v="0"/>
    <x v="1"/>
    <x v="1"/>
    <x v="0"/>
    <x v="0"/>
    <n v="1"/>
    <n v="0"/>
  </r>
  <r>
    <n v="2025"/>
    <n v="15682563"/>
    <s v="Larionova"/>
    <n v="618"/>
    <x v="1"/>
    <x v="1"/>
    <n v="38"/>
    <n v="5"/>
    <n v="126474"/>
    <n v="1"/>
    <n v="1"/>
    <x v="1"/>
    <n v="91972"/>
    <x v="1"/>
    <x v="0"/>
    <x v="0"/>
    <x v="2"/>
    <x v="2"/>
    <x v="1"/>
    <n v="1"/>
    <n v="0"/>
  </r>
  <r>
    <n v="2025"/>
    <n v="15650889"/>
    <s v="Golubev"/>
    <n v="710"/>
    <x v="2"/>
    <x v="0"/>
    <n v="30"/>
    <n v="10"/>
    <n v="133537"/>
    <n v="2"/>
    <n v="1"/>
    <x v="1"/>
    <n v="155594"/>
    <x v="1"/>
    <x v="0"/>
    <x v="0"/>
    <x v="1"/>
    <x v="2"/>
    <x v="1"/>
    <n v="1"/>
    <n v="0"/>
  </r>
  <r>
    <n v="2025"/>
    <n v="15612108"/>
    <s v="Norman"/>
    <n v="625"/>
    <x v="0"/>
    <x v="1"/>
    <n v="52"/>
    <n v="5"/>
    <n v="164978"/>
    <n v="1"/>
    <n v="1"/>
    <x v="0"/>
    <n v="67788"/>
    <x v="1"/>
    <x v="1"/>
    <x v="0"/>
    <x v="2"/>
    <x v="2"/>
    <x v="1"/>
    <n v="1"/>
    <n v="0"/>
  </r>
  <r>
    <n v="2025"/>
    <n v="15761132"/>
    <s v="Capon"/>
    <n v="682"/>
    <x v="1"/>
    <x v="1"/>
    <n v="46"/>
    <n v="7"/>
    <n v="128030"/>
    <n v="1"/>
    <n v="1"/>
    <x v="0"/>
    <n v="62615"/>
    <x v="1"/>
    <x v="1"/>
    <x v="0"/>
    <x v="2"/>
    <x v="2"/>
    <x v="1"/>
    <n v="1"/>
    <n v="0"/>
  </r>
  <r>
    <n v="2025"/>
    <n v="15645511"/>
    <s v="Chukwudi"/>
    <n v="727"/>
    <x v="1"/>
    <x v="1"/>
    <n v="43"/>
    <n v="2"/>
    <n v="97403"/>
    <n v="1"/>
    <n v="1"/>
    <x v="0"/>
    <n v="107415"/>
    <x v="0"/>
    <x v="0"/>
    <x v="0"/>
    <x v="0"/>
    <x v="1"/>
    <x v="0"/>
    <n v="1"/>
    <n v="97403"/>
  </r>
  <r>
    <n v="2025"/>
    <n v="15609824"/>
    <s v="Fedorov"/>
    <n v="794"/>
    <x v="0"/>
    <x v="0"/>
    <n v="41"/>
    <n v="7"/>
    <n v="176845"/>
    <n v="3"/>
    <n v="1"/>
    <x v="1"/>
    <n v="166526"/>
    <x v="0"/>
    <x v="0"/>
    <x v="2"/>
    <x v="2"/>
    <x v="2"/>
    <x v="1"/>
    <n v="1"/>
    <n v="176845"/>
  </r>
  <r>
    <n v="2025"/>
    <n v="15640268"/>
    <s v="Avdeeva"/>
    <n v="652"/>
    <x v="1"/>
    <x v="1"/>
    <n v="71"/>
    <n v="4"/>
    <n v="0"/>
    <n v="1"/>
    <n v="1"/>
    <x v="0"/>
    <n v="120107"/>
    <x v="1"/>
    <x v="3"/>
    <x v="0"/>
    <x v="2"/>
    <x v="0"/>
    <x v="0"/>
    <n v="1"/>
    <n v="0"/>
  </r>
  <r>
    <n v="2025"/>
    <n v="15645778"/>
    <s v="Reid"/>
    <n v="670"/>
    <x v="1"/>
    <x v="1"/>
    <n v="42"/>
    <n v="3"/>
    <n v="81589"/>
    <n v="1"/>
    <n v="1"/>
    <x v="1"/>
    <n v="188228"/>
    <x v="1"/>
    <x v="0"/>
    <x v="0"/>
    <x v="0"/>
    <x v="1"/>
    <x v="0"/>
    <n v="1"/>
    <n v="0"/>
  </r>
  <r>
    <n v="2025"/>
    <n v="15691104"/>
    <s v="Kennedy"/>
    <n v="460"/>
    <x v="2"/>
    <x v="0"/>
    <n v="40"/>
    <n v="6"/>
    <n v="119508"/>
    <n v="2"/>
    <n v="1"/>
    <x v="1"/>
    <n v="91561"/>
    <x v="0"/>
    <x v="0"/>
    <x v="1"/>
    <x v="2"/>
    <x v="2"/>
    <x v="1"/>
    <n v="1"/>
    <n v="119508"/>
  </r>
  <r>
    <n v="2025"/>
    <n v="15714567"/>
    <s v="Chan"/>
    <n v="568"/>
    <x v="1"/>
    <x v="0"/>
    <n v="26"/>
    <n v="6"/>
    <n v="0"/>
    <n v="2"/>
    <n v="0"/>
    <x v="1"/>
    <n v="166495"/>
    <x v="1"/>
    <x v="2"/>
    <x v="1"/>
    <x v="2"/>
    <x v="0"/>
    <x v="0"/>
    <n v="1"/>
    <n v="0"/>
  </r>
  <r>
    <n v="2025"/>
    <n v="15777826"/>
    <s v="Wofford"/>
    <n v="643"/>
    <x v="0"/>
    <x v="1"/>
    <n v="30"/>
    <n v="5"/>
    <n v="94444"/>
    <n v="1"/>
    <n v="1"/>
    <x v="0"/>
    <n v="165614"/>
    <x v="1"/>
    <x v="0"/>
    <x v="0"/>
    <x v="2"/>
    <x v="1"/>
    <x v="0"/>
    <n v="1"/>
    <n v="0"/>
  </r>
  <r>
    <n v="2025"/>
    <n v="15668445"/>
    <s v="Mai"/>
    <n v="521"/>
    <x v="0"/>
    <x v="1"/>
    <n v="37"/>
    <n v="2"/>
    <n v="0"/>
    <n v="2"/>
    <n v="1"/>
    <x v="0"/>
    <n v="86372"/>
    <x v="1"/>
    <x v="0"/>
    <x v="1"/>
    <x v="0"/>
    <x v="0"/>
    <x v="0"/>
    <n v="1"/>
    <n v="0"/>
  </r>
  <r>
    <n v="2025"/>
    <n v="15576162"/>
    <s v="King"/>
    <n v="615"/>
    <x v="0"/>
    <x v="1"/>
    <n v="32"/>
    <n v="7"/>
    <n v="92200"/>
    <n v="1"/>
    <n v="1"/>
    <x v="0"/>
    <n v="2756"/>
    <x v="1"/>
    <x v="0"/>
    <x v="0"/>
    <x v="2"/>
    <x v="1"/>
    <x v="0"/>
    <n v="1"/>
    <n v="0"/>
  </r>
  <r>
    <n v="2025"/>
    <n v="15778135"/>
    <s v="T'ao"/>
    <n v="575"/>
    <x v="1"/>
    <x v="1"/>
    <n v="43"/>
    <n v="3"/>
    <n v="0"/>
    <n v="1"/>
    <n v="1"/>
    <x v="1"/>
    <n v="83595"/>
    <x v="1"/>
    <x v="0"/>
    <x v="1"/>
    <x v="0"/>
    <x v="0"/>
    <x v="0"/>
    <n v="1"/>
    <n v="0"/>
  </r>
  <r>
    <n v="2025"/>
    <n v="15613141"/>
    <s v="Hsu"/>
    <n v="717"/>
    <x v="0"/>
    <x v="0"/>
    <n v="41"/>
    <n v="3"/>
    <n v="135757"/>
    <n v="1"/>
    <n v="1"/>
    <x v="0"/>
    <n v="103706"/>
    <x v="1"/>
    <x v="0"/>
    <x v="0"/>
    <x v="0"/>
    <x v="2"/>
    <x v="1"/>
    <n v="1"/>
    <n v="0"/>
  </r>
  <r>
    <n v="2025"/>
    <n v="15635435"/>
    <s v="White"/>
    <n v="648"/>
    <x v="0"/>
    <x v="0"/>
    <n v="54"/>
    <n v="9"/>
    <n v="120633"/>
    <n v="1"/>
    <n v="0"/>
    <x v="1"/>
    <n v="5924"/>
    <x v="0"/>
    <x v="1"/>
    <x v="0"/>
    <x v="1"/>
    <x v="2"/>
    <x v="1"/>
    <n v="1"/>
    <n v="120633"/>
  </r>
  <r>
    <n v="2025"/>
    <n v="15596552"/>
    <s v="Stephens"/>
    <n v="535"/>
    <x v="2"/>
    <x v="1"/>
    <n v="48"/>
    <n v="5"/>
    <n v="134543"/>
    <n v="1"/>
    <n v="1"/>
    <x v="0"/>
    <n v="58204"/>
    <x v="0"/>
    <x v="1"/>
    <x v="1"/>
    <x v="2"/>
    <x v="2"/>
    <x v="1"/>
    <n v="1"/>
    <n v="134543"/>
  </r>
  <r>
    <n v="2025"/>
    <n v="15623644"/>
    <s v="Frolov"/>
    <n v="626"/>
    <x v="1"/>
    <x v="1"/>
    <n v="29"/>
    <n v="7"/>
    <n v="0"/>
    <n v="2"/>
    <n v="1"/>
    <x v="1"/>
    <n v="49362"/>
    <x v="1"/>
    <x v="2"/>
    <x v="0"/>
    <x v="2"/>
    <x v="0"/>
    <x v="0"/>
    <n v="1"/>
    <n v="0"/>
  </r>
  <r>
    <n v="2025"/>
    <n v="15683403"/>
    <s v="Lombardi"/>
    <n v="611"/>
    <x v="1"/>
    <x v="1"/>
    <n v="52"/>
    <n v="7"/>
    <n v="0"/>
    <n v="1"/>
    <n v="0"/>
    <x v="0"/>
    <n v="73585"/>
    <x v="0"/>
    <x v="1"/>
    <x v="0"/>
    <x v="2"/>
    <x v="0"/>
    <x v="0"/>
    <n v="1"/>
    <n v="0"/>
  </r>
  <r>
    <n v="2025"/>
    <n v="15615029"/>
    <s v="Munro"/>
    <n v="734"/>
    <x v="1"/>
    <x v="1"/>
    <n v="39"/>
    <n v="6"/>
    <n v="0"/>
    <n v="1"/>
    <n v="1"/>
    <x v="0"/>
    <n v="95135"/>
    <x v="1"/>
    <x v="0"/>
    <x v="0"/>
    <x v="2"/>
    <x v="0"/>
    <x v="0"/>
    <n v="1"/>
    <n v="0"/>
  </r>
  <r>
    <n v="2025"/>
    <n v="15769005"/>
    <s v="Hayward"/>
    <n v="709"/>
    <x v="0"/>
    <x v="1"/>
    <n v="49"/>
    <n v="4"/>
    <n v="154344"/>
    <n v="2"/>
    <n v="1"/>
    <x v="0"/>
    <n v="38795"/>
    <x v="1"/>
    <x v="1"/>
    <x v="0"/>
    <x v="2"/>
    <x v="2"/>
    <x v="1"/>
    <n v="1"/>
    <n v="0"/>
  </r>
  <r>
    <n v="2025"/>
    <n v="15746326"/>
    <s v="Fields"/>
    <n v="591"/>
    <x v="0"/>
    <x v="1"/>
    <n v="43"/>
    <n v="3"/>
    <n v="0"/>
    <n v="2"/>
    <n v="0"/>
    <x v="0"/>
    <n v="198926"/>
    <x v="1"/>
    <x v="0"/>
    <x v="1"/>
    <x v="0"/>
    <x v="0"/>
    <x v="0"/>
    <n v="1"/>
    <n v="0"/>
  </r>
  <r>
    <n v="2025"/>
    <n v="15722364"/>
    <s v="Onwumelu"/>
    <n v="664"/>
    <x v="0"/>
    <x v="1"/>
    <n v="43"/>
    <n v="9"/>
    <n v="189027"/>
    <n v="2"/>
    <n v="1"/>
    <x v="0"/>
    <n v="56100"/>
    <x v="1"/>
    <x v="0"/>
    <x v="0"/>
    <x v="1"/>
    <x v="2"/>
    <x v="1"/>
    <n v="1"/>
    <n v="0"/>
  </r>
  <r>
    <n v="2025"/>
    <n v="15704954"/>
    <s v="Suffolk"/>
    <n v="431"/>
    <x v="0"/>
    <x v="1"/>
    <n v="37"/>
    <n v="0"/>
    <n v="120764"/>
    <n v="1"/>
    <n v="1"/>
    <x v="0"/>
    <n v="117023"/>
    <x v="1"/>
    <x v="0"/>
    <x v="1"/>
    <x v="0"/>
    <x v="2"/>
    <x v="1"/>
    <n v="1"/>
    <n v="0"/>
  </r>
  <r>
    <n v="2025"/>
    <n v="15694409"/>
    <s v="Tsao"/>
    <n v="647"/>
    <x v="2"/>
    <x v="0"/>
    <n v="22"/>
    <n v="3"/>
    <n v="97976"/>
    <n v="2"/>
    <n v="0"/>
    <x v="0"/>
    <n v="62083"/>
    <x v="1"/>
    <x v="2"/>
    <x v="0"/>
    <x v="0"/>
    <x v="1"/>
    <x v="0"/>
    <n v="1"/>
    <n v="0"/>
  </r>
  <r>
    <n v="2025"/>
    <n v="15754068"/>
    <s v="Judd"/>
    <n v="578"/>
    <x v="0"/>
    <x v="1"/>
    <n v="32"/>
    <n v="4"/>
    <n v="0"/>
    <n v="2"/>
    <n v="1"/>
    <x v="0"/>
    <n v="141823"/>
    <x v="1"/>
    <x v="0"/>
    <x v="1"/>
    <x v="2"/>
    <x v="0"/>
    <x v="0"/>
    <n v="1"/>
    <n v="0"/>
  </r>
  <r>
    <n v="2025"/>
    <n v="15683841"/>
    <s v="Hamilton"/>
    <n v="555"/>
    <x v="2"/>
    <x v="1"/>
    <n v="41"/>
    <n v="10"/>
    <n v="113270"/>
    <n v="2"/>
    <n v="1"/>
    <x v="0"/>
    <n v="185387"/>
    <x v="1"/>
    <x v="0"/>
    <x v="1"/>
    <x v="1"/>
    <x v="2"/>
    <x v="1"/>
    <n v="1"/>
    <n v="0"/>
  </r>
  <r>
    <n v="2025"/>
    <n v="15789095"/>
    <s v="T'ang"/>
    <n v="775"/>
    <x v="1"/>
    <x v="1"/>
    <n v="30"/>
    <n v="4"/>
    <n v="0"/>
    <n v="2"/>
    <n v="0"/>
    <x v="0"/>
    <n v="57461"/>
    <x v="1"/>
    <x v="0"/>
    <x v="2"/>
    <x v="2"/>
    <x v="0"/>
    <x v="0"/>
    <n v="1"/>
    <n v="0"/>
  </r>
  <r>
    <n v="2025"/>
    <n v="15719958"/>
    <s v="Degtyarev"/>
    <n v="850"/>
    <x v="2"/>
    <x v="1"/>
    <n v="39"/>
    <n v="3"/>
    <n v="124549"/>
    <n v="2"/>
    <n v="1"/>
    <x v="0"/>
    <n v="120380"/>
    <x v="1"/>
    <x v="0"/>
    <x v="2"/>
    <x v="0"/>
    <x v="2"/>
    <x v="1"/>
    <n v="1"/>
    <n v="0"/>
  </r>
  <r>
    <n v="2025"/>
    <n v="15689514"/>
    <s v="Kang"/>
    <n v="625"/>
    <x v="0"/>
    <x v="1"/>
    <n v="43"/>
    <n v="8"/>
    <n v="201696"/>
    <n v="1"/>
    <n v="1"/>
    <x v="1"/>
    <n v="133021"/>
    <x v="0"/>
    <x v="0"/>
    <x v="0"/>
    <x v="1"/>
    <x v="2"/>
    <x v="1"/>
    <n v="1"/>
    <n v="201696"/>
  </r>
  <r>
    <n v="2025"/>
    <n v="15621353"/>
    <s v="Hudson"/>
    <n v="645"/>
    <x v="1"/>
    <x v="0"/>
    <n v="37"/>
    <n v="7"/>
    <n v="0"/>
    <n v="2"/>
    <n v="1"/>
    <x v="1"/>
    <n v="13590"/>
    <x v="1"/>
    <x v="0"/>
    <x v="0"/>
    <x v="2"/>
    <x v="0"/>
    <x v="0"/>
    <n v="1"/>
    <n v="0"/>
  </r>
  <r>
    <n v="2025"/>
    <n v="15627232"/>
    <s v="Jibunoh"/>
    <n v="608"/>
    <x v="2"/>
    <x v="1"/>
    <n v="44"/>
    <n v="7"/>
    <n v="114203"/>
    <n v="1"/>
    <n v="1"/>
    <x v="0"/>
    <n v="77830"/>
    <x v="0"/>
    <x v="0"/>
    <x v="0"/>
    <x v="2"/>
    <x v="2"/>
    <x v="1"/>
    <n v="1"/>
    <n v="114203"/>
  </r>
  <r>
    <n v="2025"/>
    <n v="15745843"/>
    <s v="Kinlaw"/>
    <n v="689"/>
    <x v="1"/>
    <x v="0"/>
    <n v="31"/>
    <n v="4"/>
    <n v="0"/>
    <n v="2"/>
    <n v="1"/>
    <x v="0"/>
    <n v="136610"/>
    <x v="1"/>
    <x v="0"/>
    <x v="0"/>
    <x v="2"/>
    <x v="0"/>
    <x v="0"/>
    <n v="1"/>
    <n v="0"/>
  </r>
  <r>
    <n v="2025"/>
    <n v="15722902"/>
    <s v="Chizuoke"/>
    <n v="652"/>
    <x v="2"/>
    <x v="1"/>
    <n v="50"/>
    <n v="8"/>
    <n v="125438"/>
    <n v="1"/>
    <n v="1"/>
    <x v="0"/>
    <n v="17161"/>
    <x v="0"/>
    <x v="1"/>
    <x v="0"/>
    <x v="1"/>
    <x v="2"/>
    <x v="1"/>
    <n v="1"/>
    <n v="125438"/>
  </r>
  <r>
    <n v="2025"/>
    <n v="15791767"/>
    <s v="Lucciano"/>
    <n v="769"/>
    <x v="0"/>
    <x v="0"/>
    <n v="26"/>
    <n v="7"/>
    <n v="0"/>
    <n v="2"/>
    <n v="1"/>
    <x v="1"/>
    <n v="176844"/>
    <x v="1"/>
    <x v="2"/>
    <x v="2"/>
    <x v="2"/>
    <x v="0"/>
    <x v="0"/>
    <n v="1"/>
    <n v="0"/>
  </r>
  <r>
    <n v="2025"/>
    <n v="15792722"/>
    <s v="Omeokachie"/>
    <n v="611"/>
    <x v="0"/>
    <x v="0"/>
    <n v="43"/>
    <n v="8"/>
    <n v="64898"/>
    <n v="1"/>
    <n v="1"/>
    <x v="1"/>
    <n v="114996"/>
    <x v="1"/>
    <x v="0"/>
    <x v="0"/>
    <x v="1"/>
    <x v="1"/>
    <x v="0"/>
    <n v="1"/>
    <n v="0"/>
  </r>
  <r>
    <n v="2025"/>
    <n v="15723006"/>
    <s v="Gorbunova"/>
    <n v="489"/>
    <x v="0"/>
    <x v="1"/>
    <n v="38"/>
    <n v="8"/>
    <n v="0"/>
    <n v="2"/>
    <n v="0"/>
    <x v="0"/>
    <n v="196991"/>
    <x v="1"/>
    <x v="0"/>
    <x v="1"/>
    <x v="1"/>
    <x v="0"/>
    <x v="0"/>
    <n v="1"/>
    <n v="0"/>
  </r>
  <r>
    <n v="2025"/>
    <n v="15771942"/>
    <s v="Tikhonov"/>
    <n v="528"/>
    <x v="2"/>
    <x v="0"/>
    <n v="46"/>
    <n v="9"/>
    <n v="135556"/>
    <n v="1"/>
    <n v="1"/>
    <x v="1"/>
    <n v="133146"/>
    <x v="0"/>
    <x v="1"/>
    <x v="1"/>
    <x v="1"/>
    <x v="2"/>
    <x v="1"/>
    <n v="1"/>
    <n v="135556"/>
  </r>
  <r>
    <n v="2025"/>
    <n v="15774738"/>
    <s v="Campa"/>
    <n v="632"/>
    <x v="0"/>
    <x v="1"/>
    <n v="44"/>
    <n v="3"/>
    <n v="107765"/>
    <n v="1"/>
    <n v="1"/>
    <x v="1"/>
    <n v="185668"/>
    <x v="1"/>
    <x v="0"/>
    <x v="0"/>
    <x v="0"/>
    <x v="2"/>
    <x v="1"/>
    <n v="1"/>
    <n v="0"/>
  </r>
  <r>
    <n v="2025"/>
    <n v="15574004"/>
    <s v="Mancini"/>
    <n v="429"/>
    <x v="0"/>
    <x v="0"/>
    <n v="27"/>
    <n v="6"/>
    <n v="117307"/>
    <n v="2"/>
    <n v="1"/>
    <x v="0"/>
    <n v="24020"/>
    <x v="1"/>
    <x v="2"/>
    <x v="1"/>
    <x v="2"/>
    <x v="2"/>
    <x v="1"/>
    <n v="1"/>
    <n v="0"/>
  </r>
  <r>
    <n v="2025"/>
    <n v="15587233"/>
    <s v="Donoghue"/>
    <n v="457"/>
    <x v="0"/>
    <x v="1"/>
    <n v="41"/>
    <n v="8"/>
    <n v="73700"/>
    <n v="3"/>
    <n v="1"/>
    <x v="0"/>
    <n v="185750"/>
    <x v="0"/>
    <x v="0"/>
    <x v="1"/>
    <x v="1"/>
    <x v="1"/>
    <x v="0"/>
    <n v="1"/>
    <n v="73700"/>
  </r>
  <r>
    <n v="2025"/>
    <n v="15808228"/>
    <s v="Tuan"/>
    <n v="768"/>
    <x v="1"/>
    <x v="0"/>
    <n v="44"/>
    <n v="6"/>
    <n v="60603"/>
    <n v="1"/>
    <n v="1"/>
    <x v="0"/>
    <n v="178046"/>
    <x v="1"/>
    <x v="0"/>
    <x v="2"/>
    <x v="2"/>
    <x v="1"/>
    <x v="0"/>
    <n v="1"/>
    <n v="0"/>
  </r>
  <r>
    <n v="2025"/>
    <n v="15682834"/>
    <s v="Johnstone"/>
    <n v="715"/>
    <x v="1"/>
    <x v="0"/>
    <n v="35"/>
    <n v="4"/>
    <n v="40170"/>
    <n v="2"/>
    <n v="1"/>
    <x v="0"/>
    <n v="199857"/>
    <x v="1"/>
    <x v="0"/>
    <x v="0"/>
    <x v="2"/>
    <x v="1"/>
    <x v="0"/>
    <n v="1"/>
    <n v="0"/>
  </r>
  <r>
    <n v="2025"/>
    <n v="15571752"/>
    <s v="Romani"/>
    <n v="668"/>
    <x v="2"/>
    <x v="0"/>
    <n v="32"/>
    <n v="10"/>
    <n v="92042"/>
    <n v="1"/>
    <n v="1"/>
    <x v="0"/>
    <n v="43596"/>
    <x v="1"/>
    <x v="0"/>
    <x v="0"/>
    <x v="1"/>
    <x v="1"/>
    <x v="0"/>
    <n v="1"/>
    <n v="0"/>
  </r>
  <r>
    <n v="2025"/>
    <n v="15743067"/>
    <s v="Fuller"/>
    <n v="625"/>
    <x v="2"/>
    <x v="1"/>
    <n v="26"/>
    <n v="3"/>
    <n v="130484"/>
    <n v="1"/>
    <n v="1"/>
    <x v="1"/>
    <n v="122811"/>
    <x v="1"/>
    <x v="2"/>
    <x v="0"/>
    <x v="0"/>
    <x v="2"/>
    <x v="1"/>
    <n v="1"/>
    <n v="0"/>
  </r>
  <r>
    <n v="2025"/>
    <n v="15714466"/>
    <s v="Baxter"/>
    <n v="846"/>
    <x v="0"/>
    <x v="0"/>
    <n v="41"/>
    <n v="5"/>
    <n v="0"/>
    <n v="3"/>
    <n v="1"/>
    <x v="1"/>
    <n v="3440"/>
    <x v="0"/>
    <x v="0"/>
    <x v="2"/>
    <x v="2"/>
    <x v="0"/>
    <x v="0"/>
    <n v="1"/>
    <n v="0"/>
  </r>
  <r>
    <n v="2025"/>
    <n v="15617982"/>
    <s v="Pirozzi"/>
    <n v="661"/>
    <x v="1"/>
    <x v="0"/>
    <n v="42"/>
    <n v="3"/>
    <n v="0"/>
    <n v="2"/>
    <n v="1"/>
    <x v="1"/>
    <n v="35989"/>
    <x v="1"/>
    <x v="0"/>
    <x v="0"/>
    <x v="0"/>
    <x v="0"/>
    <x v="0"/>
    <n v="1"/>
    <n v="0"/>
  </r>
  <r>
    <n v="2025"/>
    <n v="15696637"/>
    <s v="Sung"/>
    <n v="571"/>
    <x v="0"/>
    <x v="0"/>
    <n v="23"/>
    <n v="10"/>
    <n v="151097"/>
    <n v="1"/>
    <n v="0"/>
    <x v="0"/>
    <n v="17164"/>
    <x v="1"/>
    <x v="2"/>
    <x v="1"/>
    <x v="1"/>
    <x v="2"/>
    <x v="1"/>
    <n v="1"/>
    <n v="0"/>
  </r>
  <r>
    <n v="2025"/>
    <n v="15690647"/>
    <s v="Rogers"/>
    <n v="582"/>
    <x v="1"/>
    <x v="0"/>
    <n v="46"/>
    <n v="8"/>
    <n v="67563"/>
    <n v="1"/>
    <n v="1"/>
    <x v="1"/>
    <n v="44506"/>
    <x v="0"/>
    <x v="1"/>
    <x v="1"/>
    <x v="1"/>
    <x v="1"/>
    <x v="0"/>
    <n v="1"/>
    <n v="67563"/>
  </r>
  <r>
    <n v="2025"/>
    <n v="15672756"/>
    <s v="Mills"/>
    <n v="716"/>
    <x v="0"/>
    <x v="0"/>
    <n v="35"/>
    <n v="8"/>
    <n v="112808"/>
    <n v="1"/>
    <n v="0"/>
    <x v="0"/>
    <n v="17848"/>
    <x v="1"/>
    <x v="0"/>
    <x v="0"/>
    <x v="1"/>
    <x v="2"/>
    <x v="1"/>
    <n v="1"/>
    <n v="0"/>
  </r>
  <r>
    <n v="2025"/>
    <n v="15704586"/>
    <s v="Osonduagwuike"/>
    <n v="758"/>
    <x v="0"/>
    <x v="0"/>
    <n v="42"/>
    <n v="7"/>
    <n v="0"/>
    <n v="2"/>
    <n v="0"/>
    <x v="0"/>
    <n v="76210"/>
    <x v="1"/>
    <x v="0"/>
    <x v="2"/>
    <x v="2"/>
    <x v="0"/>
    <x v="0"/>
    <n v="1"/>
    <n v="0"/>
  </r>
  <r>
    <n v="2025"/>
    <n v="15674526"/>
    <s v="Byrne"/>
    <n v="725"/>
    <x v="0"/>
    <x v="1"/>
    <n v="66"/>
    <n v="4"/>
    <n v="86460"/>
    <n v="1"/>
    <n v="1"/>
    <x v="0"/>
    <n v="141477"/>
    <x v="1"/>
    <x v="3"/>
    <x v="0"/>
    <x v="2"/>
    <x v="1"/>
    <x v="0"/>
    <n v="1"/>
    <n v="0"/>
  </r>
  <r>
    <n v="2025"/>
    <n v="15775295"/>
    <s v="McIntyre"/>
    <n v="630"/>
    <x v="0"/>
    <x v="0"/>
    <n v="40"/>
    <n v="0"/>
    <n v="118633"/>
    <n v="1"/>
    <n v="0"/>
    <x v="0"/>
    <n v="60032"/>
    <x v="0"/>
    <x v="0"/>
    <x v="0"/>
    <x v="0"/>
    <x v="2"/>
    <x v="1"/>
    <n v="1"/>
    <n v="118633"/>
  </r>
  <r>
    <n v="2025"/>
    <n v="15684196"/>
    <s v="Aitken"/>
    <n v="627"/>
    <x v="0"/>
    <x v="0"/>
    <n v="55"/>
    <n v="2"/>
    <n v="159441"/>
    <n v="1"/>
    <n v="1"/>
    <x v="1"/>
    <n v="100686"/>
    <x v="0"/>
    <x v="1"/>
    <x v="0"/>
    <x v="0"/>
    <x v="2"/>
    <x v="1"/>
    <n v="1"/>
    <n v="159441"/>
  </r>
  <r>
    <n v="2025"/>
    <n v="15727281"/>
    <s v="Macintyre"/>
    <n v="653"/>
    <x v="0"/>
    <x v="0"/>
    <n v="27"/>
    <n v="9"/>
    <n v="0"/>
    <n v="2"/>
    <n v="1"/>
    <x v="1"/>
    <n v="96429"/>
    <x v="1"/>
    <x v="2"/>
    <x v="0"/>
    <x v="1"/>
    <x v="0"/>
    <x v="0"/>
    <n v="1"/>
    <n v="0"/>
  </r>
  <r>
    <n v="2025"/>
    <n v="15787835"/>
    <s v="Simpson"/>
    <n v="775"/>
    <x v="2"/>
    <x v="0"/>
    <n v="38"/>
    <n v="4"/>
    <n v="125213"/>
    <n v="2"/>
    <n v="1"/>
    <x v="0"/>
    <n v="15796"/>
    <x v="0"/>
    <x v="0"/>
    <x v="2"/>
    <x v="2"/>
    <x v="2"/>
    <x v="1"/>
    <n v="1"/>
    <n v="125213"/>
  </r>
  <r>
    <n v="2025"/>
    <n v="15730540"/>
    <s v="Simpson"/>
    <n v="794"/>
    <x v="1"/>
    <x v="1"/>
    <n v="45"/>
    <n v="8"/>
    <n v="88656"/>
    <n v="2"/>
    <n v="1"/>
    <x v="1"/>
    <n v="116547"/>
    <x v="1"/>
    <x v="0"/>
    <x v="2"/>
    <x v="1"/>
    <x v="1"/>
    <x v="0"/>
    <n v="1"/>
    <n v="0"/>
  </r>
  <r>
    <n v="2025"/>
    <n v="15646276"/>
    <s v="Metcalfe"/>
    <n v="831"/>
    <x v="0"/>
    <x v="0"/>
    <n v="32"/>
    <n v="2"/>
    <n v="146034"/>
    <n v="1"/>
    <n v="1"/>
    <x v="1"/>
    <n v="191261"/>
    <x v="1"/>
    <x v="0"/>
    <x v="2"/>
    <x v="0"/>
    <x v="2"/>
    <x v="1"/>
    <n v="1"/>
    <n v="0"/>
  </r>
  <r>
    <n v="2025"/>
    <n v="15582180"/>
    <s v="Lees"/>
    <n v="561"/>
    <x v="0"/>
    <x v="1"/>
    <n v="29"/>
    <n v="9"/>
    <n v="120268"/>
    <n v="1"/>
    <n v="1"/>
    <x v="0"/>
    <n v="173870"/>
    <x v="1"/>
    <x v="2"/>
    <x v="1"/>
    <x v="1"/>
    <x v="2"/>
    <x v="1"/>
    <n v="1"/>
    <n v="0"/>
  </r>
  <r>
    <n v="2025"/>
    <n v="15697095"/>
    <s v="Zetticci"/>
    <n v="705"/>
    <x v="1"/>
    <x v="1"/>
    <n v="46"/>
    <n v="7"/>
    <n v="0"/>
    <n v="2"/>
    <n v="1"/>
    <x v="1"/>
    <n v="117273"/>
    <x v="1"/>
    <x v="1"/>
    <x v="0"/>
    <x v="2"/>
    <x v="0"/>
    <x v="0"/>
    <n v="1"/>
    <n v="0"/>
  </r>
  <r>
    <n v="2025"/>
    <n v="15748797"/>
    <s v="Dale"/>
    <n v="636"/>
    <x v="1"/>
    <x v="0"/>
    <n v="33"/>
    <n v="0"/>
    <n v="0"/>
    <n v="1"/>
    <n v="1"/>
    <x v="1"/>
    <n v="92277"/>
    <x v="0"/>
    <x v="0"/>
    <x v="0"/>
    <x v="0"/>
    <x v="0"/>
    <x v="0"/>
    <n v="1"/>
    <n v="0"/>
  </r>
  <r>
    <n v="2025"/>
    <n v="15754796"/>
    <s v="Byrne"/>
    <n v="487"/>
    <x v="2"/>
    <x v="0"/>
    <n v="46"/>
    <n v="4"/>
    <n v="135071"/>
    <n v="2"/>
    <n v="1"/>
    <x v="0"/>
    <n v="44244"/>
    <x v="0"/>
    <x v="1"/>
    <x v="1"/>
    <x v="2"/>
    <x v="2"/>
    <x v="1"/>
    <n v="1"/>
    <n v="135071"/>
  </r>
  <r>
    <n v="2025"/>
    <n v="15628947"/>
    <s v="Praed"/>
    <n v="693"/>
    <x v="0"/>
    <x v="0"/>
    <n v="38"/>
    <n v="3"/>
    <n v="0"/>
    <n v="2"/>
    <n v="0"/>
    <x v="1"/>
    <n v="78133"/>
    <x v="0"/>
    <x v="0"/>
    <x v="0"/>
    <x v="0"/>
    <x v="0"/>
    <x v="0"/>
    <n v="1"/>
    <n v="0"/>
  </r>
  <r>
    <n v="2025"/>
    <n v="15775546"/>
    <s v="Laurens"/>
    <n v="517"/>
    <x v="1"/>
    <x v="0"/>
    <n v="29"/>
    <n v="5"/>
    <n v="0"/>
    <n v="2"/>
    <n v="1"/>
    <x v="1"/>
    <n v="103403"/>
    <x v="1"/>
    <x v="2"/>
    <x v="1"/>
    <x v="2"/>
    <x v="0"/>
    <x v="0"/>
    <n v="1"/>
    <n v="0"/>
  </r>
  <r>
    <n v="2025"/>
    <n v="15670481"/>
    <s v="Woods"/>
    <n v="684"/>
    <x v="0"/>
    <x v="0"/>
    <n v="27"/>
    <n v="9"/>
    <n v="122550"/>
    <n v="2"/>
    <n v="0"/>
    <x v="0"/>
    <n v="137836"/>
    <x v="1"/>
    <x v="2"/>
    <x v="0"/>
    <x v="1"/>
    <x v="2"/>
    <x v="1"/>
    <n v="1"/>
    <n v="0"/>
  </r>
  <r>
    <n v="2025"/>
    <n v="15619029"/>
    <s v="Bykov"/>
    <n v="620"/>
    <x v="1"/>
    <x v="0"/>
    <n v="43"/>
    <n v="2"/>
    <n v="0"/>
    <n v="2"/>
    <n v="1"/>
    <x v="1"/>
    <n v="20670"/>
    <x v="1"/>
    <x v="0"/>
    <x v="0"/>
    <x v="0"/>
    <x v="0"/>
    <x v="0"/>
    <n v="1"/>
    <n v="0"/>
  </r>
  <r>
    <n v="2025"/>
    <n v="15613282"/>
    <s v="Vorobyova"/>
    <n v="757"/>
    <x v="0"/>
    <x v="1"/>
    <n v="29"/>
    <n v="8"/>
    <n v="130306"/>
    <n v="1"/>
    <n v="1"/>
    <x v="1"/>
    <n v="77469"/>
    <x v="1"/>
    <x v="2"/>
    <x v="2"/>
    <x v="1"/>
    <x v="2"/>
    <x v="1"/>
    <n v="1"/>
    <n v="0"/>
  </r>
  <r>
    <n v="2025"/>
    <n v="15721487"/>
    <s v="Pirogova"/>
    <n v="739"/>
    <x v="0"/>
    <x v="0"/>
    <n v="27"/>
    <n v="6"/>
    <n v="0"/>
    <n v="1"/>
    <n v="1"/>
    <x v="0"/>
    <n v="57572"/>
    <x v="1"/>
    <x v="2"/>
    <x v="0"/>
    <x v="2"/>
    <x v="0"/>
    <x v="0"/>
    <n v="1"/>
    <n v="0"/>
  </r>
  <r>
    <n v="2025"/>
    <n v="15797276"/>
    <s v="Sturt"/>
    <n v="662"/>
    <x v="1"/>
    <x v="0"/>
    <n v="41"/>
    <n v="4"/>
    <n v="90351"/>
    <n v="1"/>
    <n v="1"/>
    <x v="1"/>
    <n v="75885"/>
    <x v="0"/>
    <x v="0"/>
    <x v="0"/>
    <x v="2"/>
    <x v="1"/>
    <x v="0"/>
    <n v="1"/>
    <n v="90351"/>
  </r>
  <r>
    <n v="2025"/>
    <n v="15612494"/>
    <s v="Panicucci"/>
    <n v="359"/>
    <x v="0"/>
    <x v="0"/>
    <n v="44"/>
    <n v="6"/>
    <n v="128748"/>
    <n v="1"/>
    <n v="1"/>
    <x v="1"/>
    <n v="146956"/>
    <x v="0"/>
    <x v="0"/>
    <x v="1"/>
    <x v="2"/>
    <x v="2"/>
    <x v="1"/>
    <n v="1"/>
    <n v="128748"/>
  </r>
  <r>
    <n v="2025"/>
    <n v="15629617"/>
    <s v="Cook"/>
    <n v="572"/>
    <x v="1"/>
    <x v="1"/>
    <n v="23"/>
    <n v="2"/>
    <n v="126874"/>
    <n v="1"/>
    <n v="0"/>
    <x v="0"/>
    <n v="67040"/>
    <x v="1"/>
    <x v="2"/>
    <x v="1"/>
    <x v="0"/>
    <x v="2"/>
    <x v="1"/>
    <n v="1"/>
    <n v="0"/>
  </r>
  <r>
    <n v="2025"/>
    <n v="15600821"/>
    <s v="Hardy"/>
    <n v="721"/>
    <x v="0"/>
    <x v="1"/>
    <n v="69"/>
    <n v="2"/>
    <n v="108424"/>
    <n v="1"/>
    <n v="1"/>
    <x v="0"/>
    <n v="178418"/>
    <x v="1"/>
    <x v="3"/>
    <x v="0"/>
    <x v="0"/>
    <x v="2"/>
    <x v="1"/>
    <n v="1"/>
    <n v="0"/>
  </r>
  <r>
    <n v="2025"/>
    <n v="15579062"/>
    <s v="Chu"/>
    <n v="707"/>
    <x v="0"/>
    <x v="1"/>
    <n v="32"/>
    <n v="9"/>
    <n v="0"/>
    <n v="2"/>
    <n v="0"/>
    <x v="1"/>
    <n v="30807"/>
    <x v="1"/>
    <x v="0"/>
    <x v="0"/>
    <x v="1"/>
    <x v="0"/>
    <x v="0"/>
    <n v="1"/>
    <n v="0"/>
  </r>
  <r>
    <n v="2025"/>
    <n v="15814268"/>
    <s v="Franklin"/>
    <n v="444"/>
    <x v="0"/>
    <x v="0"/>
    <n v="40"/>
    <n v="5"/>
    <n v="84350"/>
    <n v="1"/>
    <n v="1"/>
    <x v="1"/>
    <n v="143836"/>
    <x v="1"/>
    <x v="0"/>
    <x v="1"/>
    <x v="2"/>
    <x v="1"/>
    <x v="0"/>
    <n v="1"/>
    <n v="0"/>
  </r>
  <r>
    <n v="2025"/>
    <n v="15710164"/>
    <s v="P'eng"/>
    <n v="523"/>
    <x v="0"/>
    <x v="0"/>
    <n v="73"/>
    <n v="7"/>
    <n v="0"/>
    <n v="2"/>
    <n v="0"/>
    <x v="1"/>
    <n v="130884"/>
    <x v="0"/>
    <x v="3"/>
    <x v="1"/>
    <x v="2"/>
    <x v="0"/>
    <x v="0"/>
    <n v="1"/>
    <n v="0"/>
  </r>
  <r>
    <n v="2025"/>
    <n v="15693904"/>
    <s v="Chiang"/>
    <n v="685"/>
    <x v="2"/>
    <x v="0"/>
    <n v="30"/>
    <n v="4"/>
    <n v="84959"/>
    <n v="2"/>
    <n v="0"/>
    <x v="0"/>
    <n v="194344"/>
    <x v="1"/>
    <x v="0"/>
    <x v="0"/>
    <x v="2"/>
    <x v="1"/>
    <x v="0"/>
    <n v="1"/>
    <n v="0"/>
  </r>
  <r>
    <n v="2025"/>
    <n v="15588986"/>
    <s v="Grant"/>
    <n v="673"/>
    <x v="2"/>
    <x v="0"/>
    <n v="29"/>
    <n v="4"/>
    <n v="99097"/>
    <n v="1"/>
    <n v="1"/>
    <x v="0"/>
    <n v="9797"/>
    <x v="1"/>
    <x v="2"/>
    <x v="0"/>
    <x v="2"/>
    <x v="1"/>
    <x v="0"/>
    <n v="1"/>
    <n v="0"/>
  </r>
  <r>
    <n v="2025"/>
    <n v="15797733"/>
    <s v="Udobata"/>
    <n v="503"/>
    <x v="2"/>
    <x v="1"/>
    <n v="30"/>
    <n v="10"/>
    <n v="136623"/>
    <n v="2"/>
    <n v="0"/>
    <x v="1"/>
    <n v="47310"/>
    <x v="1"/>
    <x v="0"/>
    <x v="1"/>
    <x v="1"/>
    <x v="2"/>
    <x v="1"/>
    <n v="1"/>
    <n v="0"/>
  </r>
  <r>
    <n v="2025"/>
    <n v="15620507"/>
    <s v="Siciliani"/>
    <n v="485"/>
    <x v="2"/>
    <x v="0"/>
    <n v="30"/>
    <n v="5"/>
    <n v="156772"/>
    <n v="1"/>
    <n v="1"/>
    <x v="0"/>
    <n v="141148"/>
    <x v="1"/>
    <x v="0"/>
    <x v="1"/>
    <x v="2"/>
    <x v="2"/>
    <x v="1"/>
    <n v="1"/>
    <n v="0"/>
  </r>
  <r>
    <n v="2025"/>
    <n v="15685150"/>
    <s v="Evans"/>
    <n v="799"/>
    <x v="2"/>
    <x v="1"/>
    <n v="28"/>
    <n v="7"/>
    <n v="167658"/>
    <n v="2"/>
    <n v="1"/>
    <x v="0"/>
    <n v="111138"/>
    <x v="1"/>
    <x v="2"/>
    <x v="2"/>
    <x v="2"/>
    <x v="2"/>
    <x v="1"/>
    <n v="1"/>
    <n v="0"/>
  </r>
  <r>
    <n v="2025"/>
    <n v="15667651"/>
    <s v="Young"/>
    <n v="585"/>
    <x v="1"/>
    <x v="0"/>
    <n v="33"/>
    <n v="8"/>
    <n v="0"/>
    <n v="2"/>
    <n v="1"/>
    <x v="1"/>
    <n v="114182"/>
    <x v="1"/>
    <x v="0"/>
    <x v="1"/>
    <x v="1"/>
    <x v="0"/>
    <x v="0"/>
    <n v="1"/>
    <n v="0"/>
  </r>
  <r>
    <n v="2025"/>
    <n v="15774166"/>
    <s v="Mitchell"/>
    <n v="607"/>
    <x v="2"/>
    <x v="0"/>
    <n v="24"/>
    <n v="2"/>
    <n v="109484"/>
    <n v="2"/>
    <n v="0"/>
    <x v="0"/>
    <n v="127561"/>
    <x v="1"/>
    <x v="2"/>
    <x v="0"/>
    <x v="0"/>
    <x v="2"/>
    <x v="1"/>
    <n v="1"/>
    <n v="0"/>
  </r>
  <r>
    <n v="2025"/>
    <n v="15649280"/>
    <s v="Lucchese"/>
    <n v="521"/>
    <x v="2"/>
    <x v="0"/>
    <n v="40"/>
    <n v="9"/>
    <n v="134505"/>
    <n v="1"/>
    <n v="1"/>
    <x v="1"/>
    <n v="18082"/>
    <x v="1"/>
    <x v="0"/>
    <x v="1"/>
    <x v="1"/>
    <x v="2"/>
    <x v="1"/>
    <n v="1"/>
    <n v="0"/>
  </r>
  <r>
    <n v="2025"/>
    <n v="15705657"/>
    <s v="Hewitt"/>
    <n v="535"/>
    <x v="0"/>
    <x v="0"/>
    <n v="44"/>
    <n v="2"/>
    <n v="114428"/>
    <n v="1"/>
    <n v="1"/>
    <x v="0"/>
    <n v="136330"/>
    <x v="1"/>
    <x v="0"/>
    <x v="1"/>
    <x v="0"/>
    <x v="2"/>
    <x v="1"/>
    <n v="1"/>
    <n v="0"/>
  </r>
  <r>
    <n v="2025"/>
    <n v="15753969"/>
    <s v="K'ung"/>
    <n v="724"/>
    <x v="1"/>
    <x v="1"/>
    <n v="45"/>
    <n v="5"/>
    <n v="83889"/>
    <n v="1"/>
    <n v="0"/>
    <x v="0"/>
    <n v="34122"/>
    <x v="1"/>
    <x v="0"/>
    <x v="0"/>
    <x v="2"/>
    <x v="1"/>
    <x v="0"/>
    <n v="1"/>
    <n v="0"/>
  </r>
  <r>
    <n v="2025"/>
    <n v="15742378"/>
    <s v="Swaim"/>
    <n v="520"/>
    <x v="2"/>
    <x v="1"/>
    <n v="32"/>
    <n v="5"/>
    <n v="110030"/>
    <n v="1"/>
    <n v="1"/>
    <x v="1"/>
    <n v="56247"/>
    <x v="1"/>
    <x v="0"/>
    <x v="1"/>
    <x v="2"/>
    <x v="2"/>
    <x v="1"/>
    <n v="1"/>
    <n v="0"/>
  </r>
  <r>
    <n v="2025"/>
    <n v="15794874"/>
    <s v="Quinones"/>
    <n v="696"/>
    <x v="1"/>
    <x v="1"/>
    <n v="41"/>
    <n v="9"/>
    <n v="127524"/>
    <n v="1"/>
    <n v="0"/>
    <x v="0"/>
    <n v="191417"/>
    <x v="1"/>
    <x v="0"/>
    <x v="0"/>
    <x v="1"/>
    <x v="2"/>
    <x v="1"/>
    <n v="1"/>
    <n v="0"/>
  </r>
  <r>
    <n v="2025"/>
    <n v="15589221"/>
    <s v="Kennedy"/>
    <n v="657"/>
    <x v="2"/>
    <x v="1"/>
    <n v="30"/>
    <n v="1"/>
    <n v="139762"/>
    <n v="2"/>
    <n v="1"/>
    <x v="0"/>
    <n v="23318"/>
    <x v="1"/>
    <x v="0"/>
    <x v="0"/>
    <x v="0"/>
    <x v="2"/>
    <x v="1"/>
    <n v="1"/>
    <n v="0"/>
  </r>
  <r>
    <n v="2025"/>
    <n v="15596671"/>
    <s v="Endrizzi"/>
    <n v="603"/>
    <x v="1"/>
    <x v="0"/>
    <n v="42"/>
    <n v="8"/>
    <n v="91611"/>
    <n v="1"/>
    <n v="0"/>
    <x v="1"/>
    <n v="144675"/>
    <x v="0"/>
    <x v="0"/>
    <x v="0"/>
    <x v="1"/>
    <x v="1"/>
    <x v="0"/>
    <n v="1"/>
    <n v="91611"/>
  </r>
  <r>
    <n v="2025"/>
    <n v="15583668"/>
    <s v="Ludowici"/>
    <n v="726"/>
    <x v="0"/>
    <x v="0"/>
    <n v="42"/>
    <n v="2"/>
    <n v="109472"/>
    <n v="1"/>
    <n v="0"/>
    <x v="0"/>
    <n v="175161"/>
    <x v="1"/>
    <x v="0"/>
    <x v="0"/>
    <x v="0"/>
    <x v="2"/>
    <x v="1"/>
    <n v="1"/>
    <n v="0"/>
  </r>
  <r>
    <n v="2025"/>
    <n v="15710206"/>
    <s v="Larson"/>
    <n v="591"/>
    <x v="0"/>
    <x v="0"/>
    <n v="39"/>
    <n v="4"/>
    <n v="150501"/>
    <n v="1"/>
    <n v="1"/>
    <x v="1"/>
    <n v="14929"/>
    <x v="1"/>
    <x v="0"/>
    <x v="1"/>
    <x v="2"/>
    <x v="2"/>
    <x v="1"/>
    <n v="1"/>
    <n v="0"/>
  </r>
  <r>
    <n v="2025"/>
    <n v="15799966"/>
    <s v="Chigolum"/>
    <n v="792"/>
    <x v="2"/>
    <x v="0"/>
    <n v="59"/>
    <n v="9"/>
    <n v="101610"/>
    <n v="1"/>
    <n v="0"/>
    <x v="1"/>
    <n v="161479"/>
    <x v="0"/>
    <x v="1"/>
    <x v="2"/>
    <x v="1"/>
    <x v="2"/>
    <x v="1"/>
    <n v="1"/>
    <n v="101610"/>
  </r>
  <r>
    <n v="2025"/>
    <n v="15794560"/>
    <s v="Maclean"/>
    <n v="550"/>
    <x v="0"/>
    <x v="1"/>
    <n v="57"/>
    <n v="5"/>
    <n v="0"/>
    <n v="1"/>
    <n v="1"/>
    <x v="0"/>
    <n v="133502"/>
    <x v="1"/>
    <x v="1"/>
    <x v="1"/>
    <x v="2"/>
    <x v="0"/>
    <x v="0"/>
    <n v="1"/>
    <n v="0"/>
  </r>
  <r>
    <n v="2025"/>
    <n v="15626485"/>
    <s v="Lu"/>
    <n v="601"/>
    <x v="0"/>
    <x v="0"/>
    <n v="26"/>
    <n v="8"/>
    <n v="78892"/>
    <n v="1"/>
    <n v="1"/>
    <x v="0"/>
    <n v="23704"/>
    <x v="1"/>
    <x v="2"/>
    <x v="0"/>
    <x v="1"/>
    <x v="1"/>
    <x v="0"/>
    <n v="1"/>
    <n v="0"/>
  </r>
  <r>
    <n v="2025"/>
    <n v="15703143"/>
    <s v="Tuan"/>
    <n v="820"/>
    <x v="0"/>
    <x v="0"/>
    <n v="29"/>
    <n v="3"/>
    <n v="82345"/>
    <n v="1"/>
    <n v="0"/>
    <x v="0"/>
    <n v="115985"/>
    <x v="1"/>
    <x v="2"/>
    <x v="2"/>
    <x v="0"/>
    <x v="1"/>
    <x v="0"/>
    <n v="1"/>
    <n v="0"/>
  </r>
  <r>
    <n v="2025"/>
    <n v="15809772"/>
    <s v="Glover"/>
    <n v="667"/>
    <x v="0"/>
    <x v="1"/>
    <n v="48"/>
    <n v="2"/>
    <n v="0"/>
    <n v="1"/>
    <n v="1"/>
    <x v="1"/>
    <n v="43229"/>
    <x v="1"/>
    <x v="1"/>
    <x v="0"/>
    <x v="0"/>
    <x v="0"/>
    <x v="0"/>
    <n v="1"/>
    <n v="0"/>
  </r>
  <r>
    <n v="2025"/>
    <n v="15687959"/>
    <s v="Landman"/>
    <n v="573"/>
    <x v="1"/>
    <x v="0"/>
    <n v="44"/>
    <n v="4"/>
    <n v="0"/>
    <n v="1"/>
    <n v="1"/>
    <x v="0"/>
    <n v="94863"/>
    <x v="1"/>
    <x v="0"/>
    <x v="1"/>
    <x v="2"/>
    <x v="0"/>
    <x v="0"/>
    <n v="1"/>
    <n v="0"/>
  </r>
  <r>
    <n v="2025"/>
    <n v="15585282"/>
    <s v="Trevisano"/>
    <n v="755"/>
    <x v="0"/>
    <x v="1"/>
    <n v="62"/>
    <n v="1"/>
    <n v="127706"/>
    <n v="2"/>
    <n v="0"/>
    <x v="0"/>
    <n v="142378"/>
    <x v="1"/>
    <x v="3"/>
    <x v="2"/>
    <x v="0"/>
    <x v="2"/>
    <x v="1"/>
    <n v="1"/>
    <n v="0"/>
  </r>
  <r>
    <n v="2025"/>
    <n v="15714993"/>
    <s v="Longo"/>
    <n v="552"/>
    <x v="0"/>
    <x v="0"/>
    <n v="41"/>
    <n v="9"/>
    <n v="124349"/>
    <n v="1"/>
    <n v="1"/>
    <x v="1"/>
    <n v="135635"/>
    <x v="1"/>
    <x v="0"/>
    <x v="1"/>
    <x v="1"/>
    <x v="2"/>
    <x v="1"/>
    <n v="1"/>
    <n v="0"/>
  </r>
  <r>
    <n v="2025"/>
    <n v="15596021"/>
    <s v="K?"/>
    <n v="598"/>
    <x v="1"/>
    <x v="1"/>
    <n v="44"/>
    <n v="8"/>
    <n v="0"/>
    <n v="2"/>
    <n v="1"/>
    <x v="1"/>
    <n v="148488"/>
    <x v="1"/>
    <x v="0"/>
    <x v="1"/>
    <x v="1"/>
    <x v="0"/>
    <x v="0"/>
    <n v="1"/>
    <n v="0"/>
  </r>
  <r>
    <n v="2025"/>
    <n v="15646615"/>
    <s v="Muir"/>
    <n v="576"/>
    <x v="2"/>
    <x v="1"/>
    <n v="28"/>
    <n v="1"/>
    <n v="119336"/>
    <n v="2"/>
    <n v="0"/>
    <x v="0"/>
    <n v="58977"/>
    <x v="1"/>
    <x v="2"/>
    <x v="1"/>
    <x v="0"/>
    <x v="2"/>
    <x v="1"/>
    <n v="1"/>
    <n v="0"/>
  </r>
  <r>
    <n v="2025"/>
    <n v="15742632"/>
    <s v="Alexeyeva"/>
    <n v="670"/>
    <x v="0"/>
    <x v="0"/>
    <n v="31"/>
    <n v="9"/>
    <n v="0"/>
    <n v="1"/>
    <n v="0"/>
    <x v="0"/>
    <n v="76255"/>
    <x v="1"/>
    <x v="0"/>
    <x v="0"/>
    <x v="1"/>
    <x v="0"/>
    <x v="0"/>
    <n v="1"/>
    <n v="0"/>
  </r>
  <r>
    <n v="2025"/>
    <n v="15574068"/>
    <s v="Norman"/>
    <n v="504"/>
    <x v="2"/>
    <x v="1"/>
    <n v="56"/>
    <n v="9"/>
    <n v="104217"/>
    <n v="1"/>
    <n v="0"/>
    <x v="1"/>
    <n v="55857"/>
    <x v="0"/>
    <x v="1"/>
    <x v="1"/>
    <x v="1"/>
    <x v="2"/>
    <x v="1"/>
    <n v="1"/>
    <n v="104217"/>
  </r>
  <r>
    <n v="2025"/>
    <n v="15806967"/>
    <s v="Simmons"/>
    <n v="778"/>
    <x v="0"/>
    <x v="0"/>
    <n v="65"/>
    <n v="7"/>
    <n v="0"/>
    <n v="1"/>
    <n v="1"/>
    <x v="0"/>
    <n v="77867"/>
    <x v="1"/>
    <x v="3"/>
    <x v="2"/>
    <x v="2"/>
    <x v="0"/>
    <x v="0"/>
    <n v="1"/>
    <n v="0"/>
  </r>
  <r>
    <n v="2025"/>
    <n v="15796334"/>
    <s v="Chukwualuka"/>
    <n v="558"/>
    <x v="2"/>
    <x v="1"/>
    <n v="39"/>
    <n v="10"/>
    <n v="144757"/>
    <n v="1"/>
    <n v="1"/>
    <x v="1"/>
    <n v="22878"/>
    <x v="0"/>
    <x v="0"/>
    <x v="1"/>
    <x v="1"/>
    <x v="2"/>
    <x v="1"/>
    <n v="1"/>
    <n v="144757"/>
  </r>
  <r>
    <n v="2025"/>
    <n v="15688713"/>
    <s v="McCall"/>
    <n v="627"/>
    <x v="1"/>
    <x v="1"/>
    <n v="44"/>
    <n v="6"/>
    <n v="0"/>
    <n v="1"/>
    <n v="1"/>
    <x v="0"/>
    <n v="114470"/>
    <x v="1"/>
    <x v="0"/>
    <x v="0"/>
    <x v="2"/>
    <x v="0"/>
    <x v="0"/>
    <n v="1"/>
    <n v="0"/>
  </r>
  <r>
    <n v="2025"/>
    <n v="15796179"/>
    <s v="Moore"/>
    <n v="683"/>
    <x v="0"/>
    <x v="1"/>
    <n v="43"/>
    <n v="8"/>
    <n v="0"/>
    <n v="1"/>
    <n v="1"/>
    <x v="1"/>
    <n v="96755"/>
    <x v="1"/>
    <x v="0"/>
    <x v="0"/>
    <x v="1"/>
    <x v="0"/>
    <x v="0"/>
    <n v="1"/>
    <n v="0"/>
  </r>
  <r>
    <n v="2025"/>
    <n v="15598751"/>
    <s v="Ingram"/>
    <n v="556"/>
    <x v="0"/>
    <x v="0"/>
    <n v="43"/>
    <n v="6"/>
    <n v="0"/>
    <n v="3"/>
    <n v="0"/>
    <x v="1"/>
    <n v="125155"/>
    <x v="0"/>
    <x v="0"/>
    <x v="1"/>
    <x v="2"/>
    <x v="0"/>
    <x v="0"/>
    <n v="1"/>
    <n v="0"/>
  </r>
  <r>
    <n v="2025"/>
    <n v="15703019"/>
    <s v="Okeke"/>
    <n v="583"/>
    <x v="0"/>
    <x v="0"/>
    <n v="38"/>
    <n v="10"/>
    <n v="0"/>
    <n v="2"/>
    <n v="0"/>
    <x v="0"/>
    <n v="113598"/>
    <x v="1"/>
    <x v="0"/>
    <x v="1"/>
    <x v="1"/>
    <x v="0"/>
    <x v="0"/>
    <n v="1"/>
    <n v="0"/>
  </r>
  <r>
    <n v="2025"/>
    <n v="15646302"/>
    <s v="Shao"/>
    <n v="705"/>
    <x v="0"/>
    <x v="0"/>
    <n v="24"/>
    <n v="7"/>
    <n v="100170"/>
    <n v="1"/>
    <n v="1"/>
    <x v="1"/>
    <n v="121409"/>
    <x v="1"/>
    <x v="2"/>
    <x v="0"/>
    <x v="2"/>
    <x v="2"/>
    <x v="1"/>
    <n v="1"/>
    <n v="0"/>
  </r>
  <r>
    <n v="2025"/>
    <n v="15680855"/>
    <s v="Iloabuchi"/>
    <n v="637"/>
    <x v="0"/>
    <x v="1"/>
    <n v="33"/>
    <n v="2"/>
    <n v="145732"/>
    <n v="1"/>
    <n v="0"/>
    <x v="0"/>
    <n v="109219"/>
    <x v="1"/>
    <x v="0"/>
    <x v="0"/>
    <x v="0"/>
    <x v="2"/>
    <x v="1"/>
    <n v="1"/>
    <n v="0"/>
  </r>
  <r>
    <n v="2025"/>
    <n v="15697311"/>
    <s v="Nebechukwu"/>
    <n v="697"/>
    <x v="1"/>
    <x v="1"/>
    <n v="56"/>
    <n v="5"/>
    <n v="110802"/>
    <n v="1"/>
    <n v="1"/>
    <x v="0"/>
    <n v="50230"/>
    <x v="0"/>
    <x v="1"/>
    <x v="0"/>
    <x v="2"/>
    <x v="2"/>
    <x v="1"/>
    <n v="1"/>
    <n v="110802"/>
  </r>
  <r>
    <n v="2025"/>
    <n v="15585367"/>
    <s v="Diribe"/>
    <n v="555"/>
    <x v="2"/>
    <x v="0"/>
    <n v="46"/>
    <n v="4"/>
    <n v="120393"/>
    <n v="1"/>
    <n v="1"/>
    <x v="1"/>
    <n v="177720"/>
    <x v="0"/>
    <x v="1"/>
    <x v="1"/>
    <x v="2"/>
    <x v="2"/>
    <x v="1"/>
    <n v="1"/>
    <n v="120393"/>
  </r>
  <r>
    <n v="2025"/>
    <n v="15726556"/>
    <s v="Macgroarty"/>
    <n v="594"/>
    <x v="2"/>
    <x v="0"/>
    <n v="26"/>
    <n v="6"/>
    <n v="135068"/>
    <n v="2"/>
    <n v="0"/>
    <x v="1"/>
    <n v="131212"/>
    <x v="1"/>
    <x v="2"/>
    <x v="1"/>
    <x v="2"/>
    <x v="2"/>
    <x v="1"/>
    <n v="1"/>
    <n v="0"/>
  </r>
  <r>
    <n v="2025"/>
    <n v="15676242"/>
    <s v="Artemova"/>
    <n v="632"/>
    <x v="1"/>
    <x v="1"/>
    <n v="31"/>
    <n v="3"/>
    <n v="136556"/>
    <n v="1"/>
    <n v="1"/>
    <x v="1"/>
    <n v="82153"/>
    <x v="0"/>
    <x v="0"/>
    <x v="0"/>
    <x v="0"/>
    <x v="2"/>
    <x v="1"/>
    <n v="1"/>
    <n v="136556"/>
  </r>
  <r>
    <n v="2025"/>
    <n v="15684198"/>
    <s v="McDonald"/>
    <n v="551"/>
    <x v="0"/>
    <x v="0"/>
    <n v="38"/>
    <n v="10"/>
    <n v="0"/>
    <n v="2"/>
    <n v="1"/>
    <x v="0"/>
    <n v="216"/>
    <x v="1"/>
    <x v="0"/>
    <x v="1"/>
    <x v="1"/>
    <x v="0"/>
    <x v="0"/>
    <n v="1"/>
    <n v="0"/>
  </r>
  <r>
    <n v="2025"/>
    <n v="15774882"/>
    <s v="Mazzanti"/>
    <n v="687"/>
    <x v="0"/>
    <x v="0"/>
    <n v="35"/>
    <n v="3"/>
    <n v="99587"/>
    <n v="1"/>
    <n v="1"/>
    <x v="0"/>
    <n v="1713"/>
    <x v="0"/>
    <x v="0"/>
    <x v="0"/>
    <x v="0"/>
    <x v="1"/>
    <x v="0"/>
    <n v="1"/>
    <n v="99587"/>
  </r>
  <r>
    <n v="2025"/>
    <n v="15714227"/>
    <s v="Kelly"/>
    <n v="672"/>
    <x v="0"/>
    <x v="0"/>
    <n v="53"/>
    <n v="7"/>
    <n v="0"/>
    <n v="1"/>
    <n v="1"/>
    <x v="0"/>
    <n v="136910"/>
    <x v="1"/>
    <x v="1"/>
    <x v="0"/>
    <x v="2"/>
    <x v="0"/>
    <x v="0"/>
    <n v="1"/>
    <n v="0"/>
  </r>
  <r>
    <n v="2025"/>
    <n v="15608653"/>
    <s v="Davison"/>
    <n v="521"/>
    <x v="1"/>
    <x v="0"/>
    <n v="34"/>
    <n v="7"/>
    <n v="70731"/>
    <n v="1"/>
    <n v="1"/>
    <x v="0"/>
    <n v="20244"/>
    <x v="0"/>
    <x v="0"/>
    <x v="1"/>
    <x v="2"/>
    <x v="1"/>
    <x v="0"/>
    <n v="1"/>
    <n v="70731"/>
  </r>
  <r>
    <n v="2025"/>
    <n v="15784280"/>
    <s v="Reilly"/>
    <n v="686"/>
    <x v="2"/>
    <x v="1"/>
    <n v="35"/>
    <n v="2"/>
    <n v="109343"/>
    <n v="2"/>
    <n v="0"/>
    <x v="0"/>
    <n v="86043"/>
    <x v="1"/>
    <x v="0"/>
    <x v="0"/>
    <x v="0"/>
    <x v="2"/>
    <x v="1"/>
    <n v="1"/>
    <n v="0"/>
  </r>
  <r>
    <n v="2025"/>
    <n v="15789546"/>
    <s v="Ojiofor"/>
    <n v="639"/>
    <x v="1"/>
    <x v="1"/>
    <n v="28"/>
    <n v="8"/>
    <n v="0"/>
    <n v="2"/>
    <n v="1"/>
    <x v="1"/>
    <n v="126561"/>
    <x v="1"/>
    <x v="2"/>
    <x v="0"/>
    <x v="1"/>
    <x v="0"/>
    <x v="0"/>
    <n v="1"/>
    <n v="0"/>
  </r>
  <r>
    <n v="2025"/>
    <n v="15590320"/>
    <s v="Shelton"/>
    <n v="850"/>
    <x v="0"/>
    <x v="1"/>
    <n v="66"/>
    <n v="4"/>
    <n v="0"/>
    <n v="2"/>
    <n v="0"/>
    <x v="0"/>
    <n v="64351"/>
    <x v="1"/>
    <x v="3"/>
    <x v="2"/>
    <x v="2"/>
    <x v="0"/>
    <x v="0"/>
    <n v="1"/>
    <n v="0"/>
  </r>
  <r>
    <n v="2025"/>
    <n v="15678385"/>
    <s v="Lange"/>
    <n v="465"/>
    <x v="0"/>
    <x v="1"/>
    <n v="25"/>
    <n v="2"/>
    <n v="78247"/>
    <n v="2"/>
    <n v="1"/>
    <x v="0"/>
    <n v="10472"/>
    <x v="1"/>
    <x v="2"/>
    <x v="1"/>
    <x v="0"/>
    <x v="1"/>
    <x v="0"/>
    <n v="1"/>
    <n v="0"/>
  </r>
  <r>
    <n v="2025"/>
    <n v="15571778"/>
    <s v="Trentini"/>
    <n v="817"/>
    <x v="0"/>
    <x v="0"/>
    <n v="55"/>
    <n v="10"/>
    <n v="117561"/>
    <n v="1"/>
    <n v="1"/>
    <x v="1"/>
    <n v="95942"/>
    <x v="0"/>
    <x v="1"/>
    <x v="2"/>
    <x v="1"/>
    <x v="2"/>
    <x v="1"/>
    <n v="1"/>
    <n v="117561"/>
  </r>
  <r>
    <n v="2025"/>
    <n v="15657085"/>
    <s v="Gardiner"/>
    <n v="578"/>
    <x v="0"/>
    <x v="1"/>
    <n v="23"/>
    <n v="10"/>
    <n v="88980"/>
    <n v="1"/>
    <n v="1"/>
    <x v="0"/>
    <n v="125222"/>
    <x v="1"/>
    <x v="2"/>
    <x v="1"/>
    <x v="1"/>
    <x v="1"/>
    <x v="0"/>
    <n v="1"/>
    <n v="0"/>
  </r>
  <r>
    <n v="2025"/>
    <n v="15640627"/>
    <s v="Wan"/>
    <n v="611"/>
    <x v="1"/>
    <x v="1"/>
    <n v="34"/>
    <n v="4"/>
    <n v="0"/>
    <n v="2"/>
    <n v="1"/>
    <x v="1"/>
    <n v="170951"/>
    <x v="1"/>
    <x v="0"/>
    <x v="0"/>
    <x v="2"/>
    <x v="0"/>
    <x v="0"/>
    <n v="1"/>
    <n v="0"/>
  </r>
  <r>
    <n v="2025"/>
    <n v="15566211"/>
    <s v="Hsu"/>
    <n v="616"/>
    <x v="2"/>
    <x v="0"/>
    <n v="41"/>
    <n v="1"/>
    <n v="103561"/>
    <n v="1"/>
    <n v="1"/>
    <x v="1"/>
    <n v="236"/>
    <x v="0"/>
    <x v="0"/>
    <x v="0"/>
    <x v="0"/>
    <x v="2"/>
    <x v="1"/>
    <n v="1"/>
    <n v="103561"/>
  </r>
  <r>
    <n v="2025"/>
    <n v="15669293"/>
    <s v="Hovell"/>
    <n v="517"/>
    <x v="0"/>
    <x v="1"/>
    <n v="37"/>
    <n v="5"/>
    <n v="113309"/>
    <n v="1"/>
    <n v="0"/>
    <x v="0"/>
    <n v="31517"/>
    <x v="1"/>
    <x v="0"/>
    <x v="1"/>
    <x v="2"/>
    <x v="2"/>
    <x v="1"/>
    <n v="1"/>
    <n v="0"/>
  </r>
  <r>
    <n v="2025"/>
    <n v="15595067"/>
    <s v="Zhirov"/>
    <n v="637"/>
    <x v="1"/>
    <x v="0"/>
    <n v="40"/>
    <n v="6"/>
    <n v="0"/>
    <n v="2"/>
    <n v="1"/>
    <x v="0"/>
    <n v="181611"/>
    <x v="1"/>
    <x v="0"/>
    <x v="0"/>
    <x v="2"/>
    <x v="0"/>
    <x v="0"/>
    <n v="1"/>
    <n v="0"/>
  </r>
  <r>
    <n v="2025"/>
    <n v="15753566"/>
    <s v="Espinosa"/>
    <n v="806"/>
    <x v="0"/>
    <x v="0"/>
    <n v="32"/>
    <n v="3"/>
    <n v="63763"/>
    <n v="1"/>
    <n v="1"/>
    <x v="1"/>
    <n v="156593"/>
    <x v="1"/>
    <x v="0"/>
    <x v="2"/>
    <x v="0"/>
    <x v="1"/>
    <x v="0"/>
    <n v="1"/>
    <n v="0"/>
  </r>
  <r>
    <n v="2025"/>
    <n v="15650391"/>
    <s v="Wallace"/>
    <n v="633"/>
    <x v="0"/>
    <x v="0"/>
    <n v="29"/>
    <n v="7"/>
    <n v="169988"/>
    <n v="1"/>
    <n v="1"/>
    <x v="1"/>
    <n v="4272"/>
    <x v="1"/>
    <x v="2"/>
    <x v="0"/>
    <x v="2"/>
    <x v="2"/>
    <x v="1"/>
    <n v="1"/>
    <n v="0"/>
  </r>
  <r>
    <n v="2025"/>
    <n v="15681843"/>
    <s v="Barbour"/>
    <n v="624"/>
    <x v="2"/>
    <x v="0"/>
    <n v="35"/>
    <n v="0"/>
    <n v="180303"/>
    <n v="2"/>
    <n v="1"/>
    <x v="1"/>
    <n v="163588"/>
    <x v="1"/>
    <x v="0"/>
    <x v="0"/>
    <x v="0"/>
    <x v="2"/>
    <x v="1"/>
    <n v="1"/>
    <n v="0"/>
  </r>
  <r>
    <n v="2025"/>
    <n v="15814846"/>
    <s v="Ozerova"/>
    <n v="691"/>
    <x v="0"/>
    <x v="1"/>
    <n v="52"/>
    <n v="3"/>
    <n v="0"/>
    <n v="1"/>
    <n v="1"/>
    <x v="1"/>
    <n v="175844"/>
    <x v="0"/>
    <x v="1"/>
    <x v="0"/>
    <x v="0"/>
    <x v="0"/>
    <x v="0"/>
    <n v="1"/>
    <n v="0"/>
  </r>
  <r>
    <n v="2025"/>
    <n v="15670374"/>
    <s v="Wright"/>
    <n v="819"/>
    <x v="2"/>
    <x v="0"/>
    <n v="49"/>
    <n v="1"/>
    <n v="120657"/>
    <n v="4"/>
    <n v="0"/>
    <x v="1"/>
    <n v="166164"/>
    <x v="0"/>
    <x v="1"/>
    <x v="2"/>
    <x v="0"/>
    <x v="2"/>
    <x v="1"/>
    <n v="1"/>
    <n v="120657"/>
  </r>
  <r>
    <n v="2025"/>
    <n v="15762332"/>
    <s v="Ulyanova"/>
    <n v="568"/>
    <x v="2"/>
    <x v="0"/>
    <n v="31"/>
    <n v="1"/>
    <n v="61592"/>
    <n v="2"/>
    <n v="1"/>
    <x v="0"/>
    <n v="61797"/>
    <x v="1"/>
    <x v="0"/>
    <x v="1"/>
    <x v="0"/>
    <x v="1"/>
    <x v="0"/>
    <n v="1"/>
    <n v="0"/>
  </r>
  <r>
    <n v="2025"/>
    <n v="15700223"/>
    <s v="Steiner"/>
    <n v="806"/>
    <x v="0"/>
    <x v="1"/>
    <n v="48"/>
    <n v="4"/>
    <n v="164702"/>
    <n v="1"/>
    <n v="1"/>
    <x v="0"/>
    <n v="21439"/>
    <x v="1"/>
    <x v="1"/>
    <x v="2"/>
    <x v="2"/>
    <x v="2"/>
    <x v="1"/>
    <n v="1"/>
    <n v="0"/>
  </r>
  <r>
    <n v="2025"/>
    <n v="15729956"/>
    <s v="Akabueze"/>
    <n v="726"/>
    <x v="1"/>
    <x v="0"/>
    <n v="26"/>
    <n v="1"/>
    <n v="80780"/>
    <n v="1"/>
    <n v="1"/>
    <x v="0"/>
    <n v="19226"/>
    <x v="1"/>
    <x v="2"/>
    <x v="0"/>
    <x v="0"/>
    <x v="1"/>
    <x v="0"/>
    <n v="1"/>
    <n v="0"/>
  </r>
  <r>
    <n v="2025"/>
    <n v="15594862"/>
    <s v="Aleksandrova"/>
    <n v="552"/>
    <x v="0"/>
    <x v="1"/>
    <n v="36"/>
    <n v="8"/>
    <n v="0"/>
    <n v="2"/>
    <n v="0"/>
    <x v="1"/>
    <n v="132547"/>
    <x v="1"/>
    <x v="0"/>
    <x v="1"/>
    <x v="1"/>
    <x v="0"/>
    <x v="0"/>
    <n v="1"/>
    <n v="0"/>
  </r>
  <r>
    <n v="2025"/>
    <n v="15598782"/>
    <s v="Pinto"/>
    <n v="755"/>
    <x v="2"/>
    <x v="0"/>
    <n v="30"/>
    <n v="6"/>
    <n v="154221"/>
    <n v="2"/>
    <n v="0"/>
    <x v="0"/>
    <n v="62689"/>
    <x v="1"/>
    <x v="0"/>
    <x v="2"/>
    <x v="2"/>
    <x v="2"/>
    <x v="1"/>
    <n v="1"/>
    <n v="0"/>
  </r>
  <r>
    <n v="2025"/>
    <n v="15745080"/>
    <s v="Griffiths"/>
    <n v="634"/>
    <x v="0"/>
    <x v="1"/>
    <n v="26"/>
    <n v="8"/>
    <n v="0"/>
    <n v="1"/>
    <n v="1"/>
    <x v="1"/>
    <n v="21761"/>
    <x v="1"/>
    <x v="2"/>
    <x v="0"/>
    <x v="1"/>
    <x v="0"/>
    <x v="0"/>
    <n v="1"/>
    <n v="0"/>
  </r>
  <r>
    <n v="2025"/>
    <n v="15703399"/>
    <s v="McNeil"/>
    <n v="756"/>
    <x v="0"/>
    <x v="0"/>
    <n v="26"/>
    <n v="5"/>
    <n v="101641"/>
    <n v="2"/>
    <n v="0"/>
    <x v="0"/>
    <n v="154461"/>
    <x v="1"/>
    <x v="2"/>
    <x v="2"/>
    <x v="2"/>
    <x v="2"/>
    <x v="1"/>
    <n v="1"/>
    <n v="0"/>
  </r>
  <r>
    <n v="2025"/>
    <n v="15732175"/>
    <s v="Bruno"/>
    <n v="776"/>
    <x v="0"/>
    <x v="1"/>
    <n v="37"/>
    <n v="2"/>
    <n v="0"/>
    <n v="1"/>
    <n v="0"/>
    <x v="0"/>
    <n v="8065"/>
    <x v="1"/>
    <x v="0"/>
    <x v="2"/>
    <x v="0"/>
    <x v="0"/>
    <x v="0"/>
    <n v="1"/>
    <n v="0"/>
  </r>
  <r>
    <n v="2025"/>
    <n v="15630725"/>
    <s v="Johnson"/>
    <n v="649"/>
    <x v="0"/>
    <x v="0"/>
    <n v="45"/>
    <n v="5"/>
    <n v="92787"/>
    <n v="1"/>
    <n v="1"/>
    <x v="1"/>
    <n v="173366"/>
    <x v="0"/>
    <x v="0"/>
    <x v="0"/>
    <x v="2"/>
    <x v="1"/>
    <x v="0"/>
    <n v="1"/>
    <n v="92787"/>
  </r>
  <r>
    <n v="2025"/>
    <n v="15640260"/>
    <s v="Okorie"/>
    <n v="595"/>
    <x v="2"/>
    <x v="1"/>
    <n v="32"/>
    <n v="8"/>
    <n v="131082"/>
    <n v="2"/>
    <n v="1"/>
    <x v="0"/>
    <n v="69429"/>
    <x v="1"/>
    <x v="0"/>
    <x v="1"/>
    <x v="1"/>
    <x v="2"/>
    <x v="1"/>
    <n v="1"/>
    <n v="0"/>
  </r>
  <r>
    <n v="2025"/>
    <n v="15716822"/>
    <s v="Moen"/>
    <n v="646"/>
    <x v="0"/>
    <x v="1"/>
    <n v="30"/>
    <n v="5"/>
    <n v="98015"/>
    <n v="1"/>
    <n v="1"/>
    <x v="0"/>
    <n v="12757"/>
    <x v="1"/>
    <x v="0"/>
    <x v="0"/>
    <x v="2"/>
    <x v="1"/>
    <x v="0"/>
    <n v="1"/>
    <n v="0"/>
  </r>
  <r>
    <n v="2025"/>
    <n v="15583748"/>
    <s v="McGuigan"/>
    <n v="592"/>
    <x v="1"/>
    <x v="1"/>
    <n v="38"/>
    <n v="8"/>
    <n v="0"/>
    <n v="2"/>
    <n v="1"/>
    <x v="1"/>
    <n v="180426"/>
    <x v="1"/>
    <x v="0"/>
    <x v="1"/>
    <x v="1"/>
    <x v="0"/>
    <x v="0"/>
    <n v="1"/>
    <n v="0"/>
  </r>
  <r>
    <n v="2025"/>
    <n v="15605968"/>
    <s v="Fancher"/>
    <n v="574"/>
    <x v="0"/>
    <x v="1"/>
    <n v="26"/>
    <n v="8"/>
    <n v="97460"/>
    <n v="1"/>
    <n v="1"/>
    <x v="0"/>
    <n v="43094"/>
    <x v="1"/>
    <x v="2"/>
    <x v="1"/>
    <x v="1"/>
    <x v="1"/>
    <x v="0"/>
    <n v="1"/>
    <n v="0"/>
  </r>
  <r>
    <n v="2025"/>
    <n v="15790683"/>
    <s v="Matthews"/>
    <n v="850"/>
    <x v="0"/>
    <x v="1"/>
    <n v="36"/>
    <n v="1"/>
    <n v="104077"/>
    <n v="2"/>
    <n v="0"/>
    <x v="0"/>
    <n v="68594"/>
    <x v="1"/>
    <x v="0"/>
    <x v="2"/>
    <x v="0"/>
    <x v="2"/>
    <x v="1"/>
    <n v="1"/>
    <n v="0"/>
  </r>
  <r>
    <n v="2025"/>
    <n v="15607713"/>
    <s v="Kaeppel"/>
    <n v="850"/>
    <x v="1"/>
    <x v="0"/>
    <n v="29"/>
    <n v="1"/>
    <n v="0"/>
    <n v="2"/>
    <n v="1"/>
    <x v="0"/>
    <n v="197997"/>
    <x v="1"/>
    <x v="2"/>
    <x v="2"/>
    <x v="0"/>
    <x v="0"/>
    <x v="0"/>
    <n v="1"/>
    <n v="0"/>
  </r>
  <r>
    <n v="2025"/>
    <n v="15700212"/>
    <s v="Shih"/>
    <n v="475"/>
    <x v="0"/>
    <x v="0"/>
    <n v="46"/>
    <n v="10"/>
    <n v="0"/>
    <n v="2"/>
    <n v="0"/>
    <x v="1"/>
    <n v="122953"/>
    <x v="0"/>
    <x v="1"/>
    <x v="1"/>
    <x v="1"/>
    <x v="0"/>
    <x v="0"/>
    <n v="1"/>
    <n v="0"/>
  </r>
  <r>
    <n v="2025"/>
    <n v="15626710"/>
    <s v="Yudina"/>
    <n v="642"/>
    <x v="0"/>
    <x v="0"/>
    <n v="39"/>
    <n v="4"/>
    <n v="0"/>
    <n v="1"/>
    <n v="1"/>
    <x v="0"/>
    <n v="76821"/>
    <x v="1"/>
    <x v="0"/>
    <x v="0"/>
    <x v="2"/>
    <x v="0"/>
    <x v="0"/>
    <n v="1"/>
    <n v="0"/>
  </r>
  <r>
    <n v="2025"/>
    <n v="15716491"/>
    <s v="Akabueze"/>
    <n v="710"/>
    <x v="1"/>
    <x v="0"/>
    <n v="51"/>
    <n v="4"/>
    <n v="93657"/>
    <n v="1"/>
    <n v="0"/>
    <x v="0"/>
    <n v="141401"/>
    <x v="0"/>
    <x v="1"/>
    <x v="0"/>
    <x v="2"/>
    <x v="1"/>
    <x v="0"/>
    <n v="1"/>
    <n v="93657"/>
  </r>
  <r>
    <n v="2025"/>
    <n v="15625824"/>
    <s v="Kornilova"/>
    <n v="596"/>
    <x v="1"/>
    <x v="1"/>
    <n v="30"/>
    <n v="6"/>
    <n v="121346"/>
    <n v="4"/>
    <n v="1"/>
    <x v="1"/>
    <n v="41922"/>
    <x v="0"/>
    <x v="0"/>
    <x v="1"/>
    <x v="2"/>
    <x v="2"/>
    <x v="1"/>
    <n v="1"/>
    <n v="121346"/>
  </r>
  <r>
    <n v="2025"/>
    <n v="15617705"/>
    <s v="Ozioma"/>
    <n v="609"/>
    <x v="0"/>
    <x v="0"/>
    <n v="39"/>
    <n v="8"/>
    <n v="141675"/>
    <n v="1"/>
    <n v="0"/>
    <x v="0"/>
    <n v="175664"/>
    <x v="1"/>
    <x v="0"/>
    <x v="0"/>
    <x v="1"/>
    <x v="2"/>
    <x v="1"/>
    <n v="1"/>
    <n v="0"/>
  </r>
  <r>
    <n v="2025"/>
    <n v="15761976"/>
    <s v="Su"/>
    <n v="797"/>
    <x v="1"/>
    <x v="0"/>
    <n v="31"/>
    <n v="8"/>
    <n v="0"/>
    <n v="2"/>
    <n v="1"/>
    <x v="1"/>
    <n v="117917"/>
    <x v="1"/>
    <x v="0"/>
    <x v="2"/>
    <x v="1"/>
    <x v="0"/>
    <x v="0"/>
    <n v="1"/>
    <n v="0"/>
  </r>
  <r>
    <n v="2025"/>
    <n v="15634891"/>
    <s v="Jamison"/>
    <n v="504"/>
    <x v="2"/>
    <x v="0"/>
    <n v="43"/>
    <n v="7"/>
    <n v="102365"/>
    <n v="1"/>
    <n v="1"/>
    <x v="1"/>
    <n v="194691"/>
    <x v="0"/>
    <x v="0"/>
    <x v="1"/>
    <x v="2"/>
    <x v="2"/>
    <x v="1"/>
    <n v="1"/>
    <n v="102365"/>
  </r>
  <r>
    <n v="2025"/>
    <n v="15744517"/>
    <s v="Esposito"/>
    <n v="735"/>
    <x v="1"/>
    <x v="1"/>
    <n v="50"/>
    <n v="9"/>
    <n v="0"/>
    <n v="1"/>
    <n v="0"/>
    <x v="1"/>
    <n v="166677"/>
    <x v="0"/>
    <x v="1"/>
    <x v="0"/>
    <x v="1"/>
    <x v="0"/>
    <x v="0"/>
    <n v="1"/>
    <n v="0"/>
  </r>
  <r>
    <n v="2025"/>
    <n v="15686963"/>
    <s v="Hardiman"/>
    <n v="680"/>
    <x v="1"/>
    <x v="0"/>
    <n v="30"/>
    <n v="3"/>
    <n v="0"/>
    <n v="1"/>
    <n v="1"/>
    <x v="1"/>
    <n v="160132"/>
    <x v="1"/>
    <x v="0"/>
    <x v="0"/>
    <x v="0"/>
    <x v="0"/>
    <x v="0"/>
    <n v="1"/>
    <n v="0"/>
  </r>
  <r>
    <n v="2025"/>
    <n v="15808189"/>
    <s v="Woodard"/>
    <n v="449"/>
    <x v="0"/>
    <x v="1"/>
    <n v="52"/>
    <n v="6"/>
    <n v="0"/>
    <n v="2"/>
    <n v="0"/>
    <x v="0"/>
    <n v="123622"/>
    <x v="1"/>
    <x v="1"/>
    <x v="1"/>
    <x v="2"/>
    <x v="0"/>
    <x v="0"/>
    <n v="1"/>
    <n v="0"/>
  </r>
  <r>
    <n v="2025"/>
    <n v="15580845"/>
    <s v="Chienezie"/>
    <n v="685"/>
    <x v="2"/>
    <x v="1"/>
    <n v="57"/>
    <n v="7"/>
    <n v="101869"/>
    <n v="1"/>
    <n v="0"/>
    <x v="0"/>
    <n v="113484"/>
    <x v="1"/>
    <x v="1"/>
    <x v="0"/>
    <x v="2"/>
    <x v="2"/>
    <x v="1"/>
    <n v="1"/>
    <n v="0"/>
  </r>
  <r>
    <n v="2025"/>
    <n v="15799156"/>
    <s v="Okwuadigbo"/>
    <n v="569"/>
    <x v="1"/>
    <x v="1"/>
    <n v="38"/>
    <n v="8"/>
    <n v="0"/>
    <n v="2"/>
    <n v="0"/>
    <x v="1"/>
    <n v="79619"/>
    <x v="1"/>
    <x v="0"/>
    <x v="1"/>
    <x v="1"/>
    <x v="0"/>
    <x v="0"/>
    <n v="1"/>
    <n v="0"/>
  </r>
  <r>
    <n v="2025"/>
    <n v="15694296"/>
    <s v="Chineze"/>
    <n v="631"/>
    <x v="0"/>
    <x v="1"/>
    <n v="35"/>
    <n v="9"/>
    <n v="112392"/>
    <n v="2"/>
    <n v="1"/>
    <x v="1"/>
    <n v="24472"/>
    <x v="1"/>
    <x v="0"/>
    <x v="0"/>
    <x v="1"/>
    <x v="2"/>
    <x v="1"/>
    <n v="1"/>
    <n v="0"/>
  </r>
  <r>
    <n v="2025"/>
    <n v="15677049"/>
    <s v="O'Brien"/>
    <n v="595"/>
    <x v="2"/>
    <x v="0"/>
    <n v="25"/>
    <n v="7"/>
    <n v="106570"/>
    <n v="2"/>
    <n v="0"/>
    <x v="0"/>
    <n v="177026"/>
    <x v="1"/>
    <x v="2"/>
    <x v="1"/>
    <x v="2"/>
    <x v="2"/>
    <x v="1"/>
    <n v="1"/>
    <n v="0"/>
  </r>
  <r>
    <n v="2025"/>
    <n v="15583595"/>
    <s v="Tao"/>
    <n v="461"/>
    <x v="0"/>
    <x v="0"/>
    <n v="28"/>
    <n v="8"/>
    <n v="0"/>
    <n v="1"/>
    <n v="1"/>
    <x v="0"/>
    <n v="103350"/>
    <x v="1"/>
    <x v="2"/>
    <x v="1"/>
    <x v="1"/>
    <x v="0"/>
    <x v="0"/>
    <n v="1"/>
    <n v="0"/>
  </r>
  <r>
    <n v="2025"/>
    <n v="15590146"/>
    <s v="Mao"/>
    <n v="630"/>
    <x v="0"/>
    <x v="1"/>
    <n v="50"/>
    <n v="1"/>
    <n v="81948"/>
    <n v="1"/>
    <n v="0"/>
    <x v="0"/>
    <n v="63606"/>
    <x v="0"/>
    <x v="1"/>
    <x v="0"/>
    <x v="0"/>
    <x v="1"/>
    <x v="0"/>
    <n v="1"/>
    <n v="81948"/>
  </r>
  <r>
    <n v="2025"/>
    <n v="15801548"/>
    <s v="Buckland"/>
    <n v="661"/>
    <x v="0"/>
    <x v="0"/>
    <n v="31"/>
    <n v="7"/>
    <n v="144162"/>
    <n v="2"/>
    <n v="1"/>
    <x v="0"/>
    <n v="14491"/>
    <x v="1"/>
    <x v="0"/>
    <x v="0"/>
    <x v="2"/>
    <x v="2"/>
    <x v="1"/>
    <n v="1"/>
    <n v="0"/>
  </r>
  <r>
    <n v="2025"/>
    <n v="15660833"/>
    <s v="Flannery"/>
    <n v="796"/>
    <x v="2"/>
    <x v="1"/>
    <n v="39"/>
    <n v="5"/>
    <n v="86351"/>
    <n v="2"/>
    <n v="0"/>
    <x v="1"/>
    <n v="105081"/>
    <x v="1"/>
    <x v="0"/>
    <x v="2"/>
    <x v="2"/>
    <x v="1"/>
    <x v="0"/>
    <n v="1"/>
    <n v="0"/>
  </r>
  <r>
    <n v="2025"/>
    <n v="15762277"/>
    <s v="Jamieson"/>
    <n v="710"/>
    <x v="0"/>
    <x v="1"/>
    <n v="47"/>
    <n v="5"/>
    <n v="158623"/>
    <n v="1"/>
    <n v="0"/>
    <x v="1"/>
    <n v="83500"/>
    <x v="0"/>
    <x v="1"/>
    <x v="0"/>
    <x v="2"/>
    <x v="2"/>
    <x v="1"/>
    <n v="1"/>
    <n v="158623"/>
  </r>
  <r>
    <n v="2025"/>
    <n v="15791302"/>
    <s v="Swift"/>
    <n v="741"/>
    <x v="0"/>
    <x v="1"/>
    <n v="32"/>
    <n v="8"/>
    <n v="0"/>
    <n v="2"/>
    <n v="1"/>
    <x v="1"/>
    <n v="143599"/>
    <x v="1"/>
    <x v="0"/>
    <x v="0"/>
    <x v="1"/>
    <x v="0"/>
    <x v="0"/>
    <n v="1"/>
    <n v="0"/>
  </r>
  <r>
    <n v="2025"/>
    <n v="15798975"/>
    <s v="Doherty"/>
    <n v="606"/>
    <x v="2"/>
    <x v="1"/>
    <n v="48"/>
    <n v="4"/>
    <n v="132404"/>
    <n v="1"/>
    <n v="0"/>
    <x v="1"/>
    <n v="36092"/>
    <x v="0"/>
    <x v="1"/>
    <x v="0"/>
    <x v="2"/>
    <x v="2"/>
    <x v="1"/>
    <n v="1"/>
    <n v="132404"/>
  </r>
  <r>
    <n v="2025"/>
    <n v="15599956"/>
    <s v="Payne"/>
    <n v="747"/>
    <x v="0"/>
    <x v="1"/>
    <n v="27"/>
    <n v="10"/>
    <n v="0"/>
    <n v="2"/>
    <n v="0"/>
    <x v="1"/>
    <n v="13008"/>
    <x v="1"/>
    <x v="2"/>
    <x v="0"/>
    <x v="1"/>
    <x v="0"/>
    <x v="0"/>
    <n v="1"/>
    <n v="0"/>
  </r>
  <r>
    <n v="2025"/>
    <n v="15577274"/>
    <s v="Genovese"/>
    <n v="549"/>
    <x v="2"/>
    <x v="0"/>
    <n v="43"/>
    <n v="3"/>
    <n v="134986"/>
    <n v="1"/>
    <n v="1"/>
    <x v="1"/>
    <n v="6101"/>
    <x v="1"/>
    <x v="0"/>
    <x v="1"/>
    <x v="0"/>
    <x v="2"/>
    <x v="1"/>
    <n v="1"/>
    <n v="0"/>
  </r>
  <r>
    <n v="2025"/>
    <n v="15701200"/>
    <s v="Lucciano"/>
    <n v="576"/>
    <x v="0"/>
    <x v="1"/>
    <n v="36"/>
    <n v="6"/>
    <n v="0"/>
    <n v="2"/>
    <n v="1"/>
    <x v="0"/>
    <n v="48314"/>
    <x v="1"/>
    <x v="0"/>
    <x v="1"/>
    <x v="2"/>
    <x v="0"/>
    <x v="0"/>
    <n v="1"/>
    <n v="0"/>
  </r>
  <r>
    <n v="2025"/>
    <n v="15638149"/>
    <s v="Rowley"/>
    <n v="528"/>
    <x v="0"/>
    <x v="1"/>
    <n v="37"/>
    <n v="6"/>
    <n v="103772"/>
    <n v="1"/>
    <n v="1"/>
    <x v="1"/>
    <n v="197112"/>
    <x v="1"/>
    <x v="0"/>
    <x v="1"/>
    <x v="2"/>
    <x v="2"/>
    <x v="1"/>
    <n v="1"/>
    <n v="0"/>
  </r>
  <r>
    <n v="2025"/>
    <n v="15786199"/>
    <s v="Hsing"/>
    <n v="535"/>
    <x v="0"/>
    <x v="1"/>
    <n v="33"/>
    <n v="2"/>
    <n v="133040"/>
    <n v="1"/>
    <n v="1"/>
    <x v="0"/>
    <n v="110300"/>
    <x v="1"/>
    <x v="0"/>
    <x v="1"/>
    <x v="0"/>
    <x v="2"/>
    <x v="1"/>
    <n v="1"/>
    <n v="0"/>
  </r>
  <r>
    <n v="2025"/>
    <n v="15701765"/>
    <s v="Vincent"/>
    <n v="575"/>
    <x v="1"/>
    <x v="0"/>
    <n v="37"/>
    <n v="0"/>
    <n v="0"/>
    <n v="2"/>
    <n v="0"/>
    <x v="1"/>
    <n v="30114"/>
    <x v="1"/>
    <x v="0"/>
    <x v="1"/>
    <x v="0"/>
    <x v="0"/>
    <x v="0"/>
    <n v="1"/>
    <n v="0"/>
  </r>
  <r>
    <n v="2025"/>
    <n v="15586974"/>
    <s v="Pearce"/>
    <n v="656"/>
    <x v="0"/>
    <x v="1"/>
    <n v="39"/>
    <n v="10"/>
    <n v="0"/>
    <n v="2"/>
    <n v="1"/>
    <x v="0"/>
    <n v="98895"/>
    <x v="1"/>
    <x v="0"/>
    <x v="0"/>
    <x v="1"/>
    <x v="0"/>
    <x v="0"/>
    <n v="1"/>
    <n v="0"/>
  </r>
  <r>
    <n v="2025"/>
    <n v="15729040"/>
    <s v="Lamb"/>
    <n v="440"/>
    <x v="0"/>
    <x v="1"/>
    <n v="42"/>
    <n v="2"/>
    <n v="0"/>
    <n v="2"/>
    <n v="1"/>
    <x v="1"/>
    <n v="49827"/>
    <x v="1"/>
    <x v="0"/>
    <x v="1"/>
    <x v="0"/>
    <x v="0"/>
    <x v="0"/>
    <n v="1"/>
    <n v="0"/>
  </r>
  <r>
    <n v="2025"/>
    <n v="15788676"/>
    <s v="Riley"/>
    <n v="539"/>
    <x v="1"/>
    <x v="1"/>
    <n v="38"/>
    <n v="8"/>
    <n v="71461"/>
    <n v="2"/>
    <n v="1"/>
    <x v="0"/>
    <n v="10074"/>
    <x v="1"/>
    <x v="0"/>
    <x v="1"/>
    <x v="1"/>
    <x v="1"/>
    <x v="0"/>
    <n v="1"/>
    <n v="0"/>
  </r>
  <r>
    <n v="2025"/>
    <n v="15602497"/>
    <s v="Honore"/>
    <n v="850"/>
    <x v="1"/>
    <x v="1"/>
    <n v="39"/>
    <n v="6"/>
    <n v="133214"/>
    <n v="1"/>
    <n v="0"/>
    <x v="0"/>
    <n v="20770"/>
    <x v="1"/>
    <x v="0"/>
    <x v="2"/>
    <x v="2"/>
    <x v="2"/>
    <x v="1"/>
    <n v="1"/>
    <n v="0"/>
  </r>
  <r>
    <n v="2025"/>
    <n v="15701333"/>
    <s v="Blackburn"/>
    <n v="646"/>
    <x v="0"/>
    <x v="0"/>
    <n v="37"/>
    <n v="7"/>
    <n v="96559"/>
    <n v="1"/>
    <n v="0"/>
    <x v="1"/>
    <n v="163427"/>
    <x v="1"/>
    <x v="0"/>
    <x v="0"/>
    <x v="2"/>
    <x v="1"/>
    <x v="0"/>
    <n v="1"/>
    <n v="0"/>
  </r>
  <r>
    <n v="2025"/>
    <n v="15812071"/>
    <s v="Endrizzi"/>
    <n v="744"/>
    <x v="0"/>
    <x v="1"/>
    <n v="54"/>
    <n v="6"/>
    <n v="93806"/>
    <n v="2"/>
    <n v="0"/>
    <x v="0"/>
    <n v="140069"/>
    <x v="1"/>
    <x v="1"/>
    <x v="0"/>
    <x v="2"/>
    <x v="1"/>
    <x v="0"/>
    <n v="1"/>
    <n v="0"/>
  </r>
  <r>
    <n v="2025"/>
    <n v="15634375"/>
    <s v="Duncan"/>
    <n v="710"/>
    <x v="1"/>
    <x v="0"/>
    <n v="36"/>
    <n v="8"/>
    <n v="0"/>
    <n v="2"/>
    <n v="0"/>
    <x v="1"/>
    <n v="83206"/>
    <x v="1"/>
    <x v="0"/>
    <x v="0"/>
    <x v="1"/>
    <x v="0"/>
    <x v="0"/>
    <n v="1"/>
    <n v="0"/>
  </r>
  <r>
    <n v="2025"/>
    <n v="15738267"/>
    <s v="Macarthur"/>
    <n v="544"/>
    <x v="0"/>
    <x v="0"/>
    <n v="64"/>
    <n v="3"/>
    <n v="124044"/>
    <n v="1"/>
    <n v="1"/>
    <x v="0"/>
    <n v="111403"/>
    <x v="0"/>
    <x v="3"/>
    <x v="1"/>
    <x v="0"/>
    <x v="2"/>
    <x v="1"/>
    <n v="1"/>
    <n v="124044"/>
  </r>
  <r>
    <n v="2025"/>
    <n v="15786800"/>
    <s v="Gould"/>
    <n v="723"/>
    <x v="2"/>
    <x v="1"/>
    <n v="52"/>
    <n v="5"/>
    <n v="131695"/>
    <n v="1"/>
    <n v="0"/>
    <x v="0"/>
    <n v="92874"/>
    <x v="0"/>
    <x v="1"/>
    <x v="0"/>
    <x v="2"/>
    <x v="2"/>
    <x v="1"/>
    <n v="1"/>
    <n v="131695"/>
  </r>
  <r>
    <n v="2025"/>
    <n v="15591130"/>
    <s v="Medvedev"/>
    <n v="507"/>
    <x v="1"/>
    <x v="0"/>
    <n v="29"/>
    <n v="6"/>
    <n v="0"/>
    <n v="2"/>
    <n v="0"/>
    <x v="0"/>
    <n v="94781"/>
    <x v="1"/>
    <x v="2"/>
    <x v="1"/>
    <x v="2"/>
    <x v="0"/>
    <x v="0"/>
    <n v="1"/>
    <n v="0"/>
  </r>
  <r>
    <n v="2025"/>
    <n v="15720662"/>
    <s v="Sholes"/>
    <n v="787"/>
    <x v="0"/>
    <x v="0"/>
    <n v="35"/>
    <n v="1"/>
    <n v="106267"/>
    <n v="1"/>
    <n v="1"/>
    <x v="0"/>
    <n v="16607"/>
    <x v="1"/>
    <x v="0"/>
    <x v="2"/>
    <x v="0"/>
    <x v="2"/>
    <x v="1"/>
    <n v="1"/>
    <n v="0"/>
  </r>
  <r>
    <n v="2025"/>
    <n v="15751531"/>
    <s v="Shaw"/>
    <n v="598"/>
    <x v="1"/>
    <x v="1"/>
    <n v="41"/>
    <n v="8"/>
    <n v="0"/>
    <n v="2"/>
    <n v="1"/>
    <x v="0"/>
    <n v="161954"/>
    <x v="1"/>
    <x v="0"/>
    <x v="1"/>
    <x v="1"/>
    <x v="0"/>
    <x v="0"/>
    <n v="1"/>
    <n v="0"/>
  </r>
  <r>
    <n v="2025"/>
    <n v="15653595"/>
    <s v="Ts'ai"/>
    <n v="796"/>
    <x v="0"/>
    <x v="1"/>
    <n v="51"/>
    <n v="6"/>
    <n v="0"/>
    <n v="2"/>
    <n v="0"/>
    <x v="0"/>
    <n v="194733"/>
    <x v="1"/>
    <x v="1"/>
    <x v="2"/>
    <x v="2"/>
    <x v="0"/>
    <x v="0"/>
    <n v="1"/>
    <n v="0"/>
  </r>
  <r>
    <n v="2025"/>
    <n v="15568360"/>
    <s v="Rolon"/>
    <n v="569"/>
    <x v="1"/>
    <x v="0"/>
    <n v="41"/>
    <n v="4"/>
    <n v="139840"/>
    <n v="1"/>
    <n v="1"/>
    <x v="0"/>
    <n v="163525"/>
    <x v="1"/>
    <x v="0"/>
    <x v="1"/>
    <x v="2"/>
    <x v="2"/>
    <x v="1"/>
    <n v="1"/>
    <n v="0"/>
  </r>
  <r>
    <n v="2025"/>
    <n v="15781210"/>
    <s v="Reid"/>
    <n v="711"/>
    <x v="0"/>
    <x v="1"/>
    <n v="34"/>
    <n v="8"/>
    <n v="0"/>
    <n v="2"/>
    <n v="0"/>
    <x v="1"/>
    <n v="48260"/>
    <x v="1"/>
    <x v="0"/>
    <x v="0"/>
    <x v="1"/>
    <x v="0"/>
    <x v="0"/>
    <n v="1"/>
    <n v="0"/>
  </r>
  <r>
    <n v="2025"/>
    <n v="15668058"/>
    <s v="Chinwendu"/>
    <n v="661"/>
    <x v="2"/>
    <x v="1"/>
    <n v="35"/>
    <n v="8"/>
    <n v="124099"/>
    <n v="1"/>
    <n v="1"/>
    <x v="1"/>
    <n v="86678"/>
    <x v="1"/>
    <x v="0"/>
    <x v="0"/>
    <x v="1"/>
    <x v="2"/>
    <x v="1"/>
    <n v="1"/>
    <n v="0"/>
  </r>
  <r>
    <n v="2025"/>
    <n v="15597131"/>
    <s v="Fu"/>
    <n v="415"/>
    <x v="0"/>
    <x v="1"/>
    <n v="32"/>
    <n v="5"/>
    <n v="145808"/>
    <n v="1"/>
    <n v="1"/>
    <x v="0"/>
    <n v="3065"/>
    <x v="1"/>
    <x v="0"/>
    <x v="1"/>
    <x v="2"/>
    <x v="2"/>
    <x v="1"/>
    <n v="1"/>
    <n v="0"/>
  </r>
  <r>
    <n v="2025"/>
    <n v="15697283"/>
    <s v="Mackenzie"/>
    <n v="578"/>
    <x v="1"/>
    <x v="1"/>
    <n v="23"/>
    <n v="8"/>
    <n v="0"/>
    <n v="2"/>
    <n v="1"/>
    <x v="1"/>
    <n v="112125"/>
    <x v="1"/>
    <x v="2"/>
    <x v="1"/>
    <x v="1"/>
    <x v="0"/>
    <x v="0"/>
    <n v="1"/>
    <n v="0"/>
  </r>
  <r>
    <n v="2025"/>
    <n v="15640953"/>
    <s v="Bligh"/>
    <n v="611"/>
    <x v="0"/>
    <x v="0"/>
    <n v="26"/>
    <n v="2"/>
    <n v="107509"/>
    <n v="2"/>
    <n v="1"/>
    <x v="0"/>
    <n v="120802"/>
    <x v="1"/>
    <x v="2"/>
    <x v="0"/>
    <x v="0"/>
    <x v="2"/>
    <x v="1"/>
    <n v="1"/>
    <n v="0"/>
  </r>
  <r>
    <n v="2025"/>
    <n v="15715031"/>
    <s v="Davidson"/>
    <n v="600"/>
    <x v="0"/>
    <x v="0"/>
    <n v="28"/>
    <n v="6"/>
    <n v="0"/>
    <n v="2"/>
    <n v="0"/>
    <x v="0"/>
    <n v="52193"/>
    <x v="1"/>
    <x v="2"/>
    <x v="0"/>
    <x v="2"/>
    <x v="0"/>
    <x v="0"/>
    <n v="1"/>
    <n v="0"/>
  </r>
  <r>
    <n v="2025"/>
    <n v="15589660"/>
    <s v="Lamble"/>
    <n v="661"/>
    <x v="2"/>
    <x v="0"/>
    <n v="32"/>
    <n v="1"/>
    <n v="145980"/>
    <n v="1"/>
    <n v="0"/>
    <x v="0"/>
    <n v="56636"/>
    <x v="1"/>
    <x v="0"/>
    <x v="0"/>
    <x v="0"/>
    <x v="2"/>
    <x v="1"/>
    <n v="1"/>
    <n v="0"/>
  </r>
  <r>
    <n v="2025"/>
    <n v="15769818"/>
    <s v="Moore"/>
    <n v="850"/>
    <x v="0"/>
    <x v="0"/>
    <n v="37"/>
    <n v="3"/>
    <n v="212778"/>
    <n v="1"/>
    <n v="0"/>
    <x v="0"/>
    <n v="69373"/>
    <x v="1"/>
    <x v="0"/>
    <x v="2"/>
    <x v="0"/>
    <x v="2"/>
    <x v="1"/>
    <n v="1"/>
    <n v="0"/>
  </r>
  <r>
    <n v="2025"/>
    <n v="15782736"/>
    <s v="Jose"/>
    <n v="573"/>
    <x v="2"/>
    <x v="0"/>
    <n v="47"/>
    <n v="4"/>
    <n v="152522"/>
    <n v="1"/>
    <n v="0"/>
    <x v="0"/>
    <n v="164038"/>
    <x v="0"/>
    <x v="1"/>
    <x v="1"/>
    <x v="2"/>
    <x v="2"/>
    <x v="1"/>
    <n v="1"/>
    <n v="152522"/>
  </r>
  <r>
    <n v="2025"/>
    <n v="15614818"/>
    <s v="Trevisani"/>
    <n v="764"/>
    <x v="1"/>
    <x v="0"/>
    <n v="33"/>
    <n v="9"/>
    <n v="168965"/>
    <n v="1"/>
    <n v="0"/>
    <x v="0"/>
    <n v="118983"/>
    <x v="1"/>
    <x v="0"/>
    <x v="2"/>
    <x v="1"/>
    <x v="2"/>
    <x v="1"/>
    <n v="1"/>
    <n v="0"/>
  </r>
  <r>
    <n v="2025"/>
    <n v="15794014"/>
    <s v="Schofield"/>
    <n v="838"/>
    <x v="0"/>
    <x v="0"/>
    <n v="34"/>
    <n v="8"/>
    <n v="0"/>
    <n v="2"/>
    <n v="1"/>
    <x v="1"/>
    <n v="27472"/>
    <x v="1"/>
    <x v="0"/>
    <x v="2"/>
    <x v="1"/>
    <x v="0"/>
    <x v="0"/>
    <n v="1"/>
    <n v="0"/>
  </r>
  <r>
    <n v="2025"/>
    <n v="15732448"/>
    <s v="Stewart"/>
    <n v="821"/>
    <x v="0"/>
    <x v="0"/>
    <n v="28"/>
    <n v="8"/>
    <n v="0"/>
    <n v="1"/>
    <n v="1"/>
    <x v="0"/>
    <n v="36754"/>
    <x v="1"/>
    <x v="2"/>
    <x v="2"/>
    <x v="1"/>
    <x v="0"/>
    <x v="0"/>
    <n v="1"/>
    <n v="0"/>
  </r>
  <r>
    <n v="2025"/>
    <n v="15723411"/>
    <s v="Jamieson"/>
    <n v="607"/>
    <x v="1"/>
    <x v="0"/>
    <n v="36"/>
    <n v="4"/>
    <n v="98266"/>
    <n v="1"/>
    <n v="1"/>
    <x v="0"/>
    <n v="46416"/>
    <x v="1"/>
    <x v="0"/>
    <x v="0"/>
    <x v="2"/>
    <x v="1"/>
    <x v="0"/>
    <n v="1"/>
    <n v="0"/>
  </r>
  <r>
    <n v="2025"/>
    <n v="15797686"/>
    <s v="Howard"/>
    <n v="558"/>
    <x v="0"/>
    <x v="1"/>
    <n v="38"/>
    <n v="8"/>
    <n v="113001"/>
    <n v="1"/>
    <n v="1"/>
    <x v="0"/>
    <n v="152872"/>
    <x v="1"/>
    <x v="0"/>
    <x v="1"/>
    <x v="1"/>
    <x v="2"/>
    <x v="1"/>
    <n v="1"/>
    <n v="0"/>
  </r>
  <r>
    <n v="2025"/>
    <n v="15605950"/>
    <s v="Onwuamaeze"/>
    <n v="530"/>
    <x v="2"/>
    <x v="1"/>
    <n v="23"/>
    <n v="1"/>
    <n v="137061"/>
    <n v="2"/>
    <n v="1"/>
    <x v="0"/>
    <n v="165227"/>
    <x v="1"/>
    <x v="2"/>
    <x v="1"/>
    <x v="0"/>
    <x v="2"/>
    <x v="1"/>
    <n v="1"/>
    <n v="0"/>
  </r>
  <r>
    <n v="2025"/>
    <n v="15812497"/>
    <s v="D'Albertis"/>
    <n v="654"/>
    <x v="2"/>
    <x v="1"/>
    <n v="37"/>
    <n v="5"/>
    <n v="112146"/>
    <n v="1"/>
    <n v="1"/>
    <x v="1"/>
    <n v="75927"/>
    <x v="1"/>
    <x v="0"/>
    <x v="0"/>
    <x v="2"/>
    <x v="2"/>
    <x v="1"/>
    <n v="1"/>
    <n v="0"/>
  </r>
  <r>
    <n v="2025"/>
    <n v="15690678"/>
    <s v="Brooks"/>
    <n v="530"/>
    <x v="0"/>
    <x v="0"/>
    <n v="33"/>
    <n v="4"/>
    <n v="129307"/>
    <n v="1"/>
    <n v="1"/>
    <x v="0"/>
    <n v="172930"/>
    <x v="1"/>
    <x v="0"/>
    <x v="1"/>
    <x v="2"/>
    <x v="2"/>
    <x v="1"/>
    <n v="1"/>
    <n v="0"/>
  </r>
  <r>
    <n v="2025"/>
    <n v="15747677"/>
    <s v="Gordon"/>
    <n v="656"/>
    <x v="1"/>
    <x v="1"/>
    <n v="69"/>
    <n v="6"/>
    <n v="163975"/>
    <n v="1"/>
    <n v="1"/>
    <x v="0"/>
    <n v="36108"/>
    <x v="1"/>
    <x v="3"/>
    <x v="0"/>
    <x v="2"/>
    <x v="2"/>
    <x v="1"/>
    <n v="1"/>
    <n v="0"/>
  </r>
  <r>
    <n v="2025"/>
    <n v="15618926"/>
    <s v="Nwachukwu"/>
    <n v="520"/>
    <x v="1"/>
    <x v="1"/>
    <n v="43"/>
    <n v="7"/>
    <n v="0"/>
    <n v="2"/>
    <n v="1"/>
    <x v="0"/>
    <n v="36203"/>
    <x v="1"/>
    <x v="0"/>
    <x v="1"/>
    <x v="2"/>
    <x v="0"/>
    <x v="0"/>
    <n v="1"/>
    <n v="0"/>
  </r>
  <r>
    <n v="2025"/>
    <n v="15673908"/>
    <s v="Chinweike"/>
    <n v="602"/>
    <x v="2"/>
    <x v="0"/>
    <n v="42"/>
    <n v="6"/>
    <n v="158415"/>
    <n v="1"/>
    <n v="1"/>
    <x v="0"/>
    <n v="131886"/>
    <x v="1"/>
    <x v="0"/>
    <x v="0"/>
    <x v="2"/>
    <x v="2"/>
    <x v="1"/>
    <n v="1"/>
    <n v="0"/>
  </r>
  <r>
    <n v="2025"/>
    <n v="15727944"/>
    <s v="Simpkinson"/>
    <n v="701"/>
    <x v="2"/>
    <x v="0"/>
    <n v="48"/>
    <n v="1"/>
    <n v="92073"/>
    <n v="1"/>
    <n v="1"/>
    <x v="0"/>
    <n v="133992"/>
    <x v="1"/>
    <x v="1"/>
    <x v="0"/>
    <x v="0"/>
    <x v="1"/>
    <x v="0"/>
    <n v="1"/>
    <n v="0"/>
  </r>
  <r>
    <n v="2025"/>
    <n v="15807294"/>
    <s v="Walker"/>
    <n v="653"/>
    <x v="1"/>
    <x v="0"/>
    <n v="30"/>
    <n v="2"/>
    <n v="88243"/>
    <n v="2"/>
    <n v="1"/>
    <x v="0"/>
    <n v="96658"/>
    <x v="1"/>
    <x v="0"/>
    <x v="0"/>
    <x v="0"/>
    <x v="1"/>
    <x v="0"/>
    <n v="1"/>
    <n v="0"/>
  </r>
  <r>
    <n v="2025"/>
    <n v="15618581"/>
    <s v="Diribe"/>
    <n v="668"/>
    <x v="1"/>
    <x v="1"/>
    <n v="25"/>
    <n v="8"/>
    <n v="0"/>
    <n v="2"/>
    <n v="1"/>
    <x v="0"/>
    <n v="135112"/>
    <x v="1"/>
    <x v="2"/>
    <x v="0"/>
    <x v="1"/>
    <x v="0"/>
    <x v="0"/>
    <n v="1"/>
    <n v="0"/>
  </r>
  <r>
    <n v="2025"/>
    <n v="15584364"/>
    <s v="Trentini"/>
    <n v="652"/>
    <x v="0"/>
    <x v="1"/>
    <n v="48"/>
    <n v="4"/>
    <n v="59486"/>
    <n v="1"/>
    <n v="1"/>
    <x v="1"/>
    <n v="163944"/>
    <x v="0"/>
    <x v="1"/>
    <x v="0"/>
    <x v="2"/>
    <x v="1"/>
    <x v="0"/>
    <n v="1"/>
    <n v="59486"/>
  </r>
  <r>
    <n v="2025"/>
    <n v="15599552"/>
    <s v="Conway"/>
    <n v="639"/>
    <x v="1"/>
    <x v="0"/>
    <n v="54"/>
    <n v="2"/>
    <n v="0"/>
    <n v="2"/>
    <n v="1"/>
    <x v="0"/>
    <n v="53844"/>
    <x v="1"/>
    <x v="1"/>
    <x v="0"/>
    <x v="0"/>
    <x v="0"/>
    <x v="0"/>
    <n v="1"/>
    <n v="0"/>
  </r>
  <r>
    <n v="2025"/>
    <n v="15749177"/>
    <s v="Maslow"/>
    <n v="730"/>
    <x v="1"/>
    <x v="0"/>
    <n v="52"/>
    <n v="7"/>
    <n v="0"/>
    <n v="2"/>
    <n v="0"/>
    <x v="0"/>
    <n v="122399"/>
    <x v="1"/>
    <x v="1"/>
    <x v="0"/>
    <x v="2"/>
    <x v="0"/>
    <x v="0"/>
    <n v="1"/>
    <n v="0"/>
  </r>
  <r>
    <n v="2025"/>
    <n v="15718779"/>
    <s v="Clark"/>
    <n v="780"/>
    <x v="0"/>
    <x v="1"/>
    <n v="34"/>
    <n v="1"/>
    <n v="0"/>
    <n v="1"/>
    <n v="1"/>
    <x v="0"/>
    <n v="64804"/>
    <x v="1"/>
    <x v="0"/>
    <x v="2"/>
    <x v="0"/>
    <x v="0"/>
    <x v="0"/>
    <n v="1"/>
    <n v="0"/>
  </r>
  <r>
    <n v="2025"/>
    <n v="15568106"/>
    <s v="L?"/>
    <n v="592"/>
    <x v="0"/>
    <x v="0"/>
    <n v="38"/>
    <n v="8"/>
    <n v="119278"/>
    <n v="2"/>
    <n v="0"/>
    <x v="0"/>
    <n v="19371"/>
    <x v="1"/>
    <x v="0"/>
    <x v="1"/>
    <x v="1"/>
    <x v="2"/>
    <x v="1"/>
    <n v="1"/>
    <n v="0"/>
  </r>
  <r>
    <n v="2025"/>
    <n v="15779481"/>
    <s v="Swadling"/>
    <n v="628"/>
    <x v="0"/>
    <x v="1"/>
    <n v="34"/>
    <n v="4"/>
    <n v="158741"/>
    <n v="2"/>
    <n v="1"/>
    <x v="0"/>
    <n v="126193"/>
    <x v="1"/>
    <x v="0"/>
    <x v="0"/>
    <x v="2"/>
    <x v="2"/>
    <x v="1"/>
    <n v="1"/>
    <n v="0"/>
  </r>
  <r>
    <n v="2025"/>
    <n v="15709994"/>
    <s v="Gallo"/>
    <n v="658"/>
    <x v="0"/>
    <x v="0"/>
    <n v="40"/>
    <n v="7"/>
    <n v="140597"/>
    <n v="1"/>
    <n v="0"/>
    <x v="0"/>
    <n v="135459"/>
    <x v="0"/>
    <x v="0"/>
    <x v="0"/>
    <x v="2"/>
    <x v="2"/>
    <x v="1"/>
    <n v="1"/>
    <n v="140597"/>
  </r>
  <r>
    <n v="2025"/>
    <n v="15772777"/>
    <s v="Onyemachukwu"/>
    <n v="850"/>
    <x v="1"/>
    <x v="0"/>
    <n v="29"/>
    <n v="10"/>
    <n v="0"/>
    <n v="2"/>
    <n v="1"/>
    <x v="0"/>
    <n v="94815"/>
    <x v="1"/>
    <x v="2"/>
    <x v="2"/>
    <x v="1"/>
    <x v="0"/>
    <x v="0"/>
    <n v="1"/>
    <n v="0"/>
  </r>
  <r>
    <n v="2025"/>
    <n v="15706815"/>
    <s v="Samoylova"/>
    <n v="515"/>
    <x v="2"/>
    <x v="1"/>
    <n v="37"/>
    <n v="2"/>
    <n v="90433"/>
    <n v="1"/>
    <n v="1"/>
    <x v="0"/>
    <n v="188366"/>
    <x v="0"/>
    <x v="0"/>
    <x v="1"/>
    <x v="0"/>
    <x v="1"/>
    <x v="0"/>
    <n v="1"/>
    <n v="90433"/>
  </r>
  <r>
    <n v="2025"/>
    <n v="15618018"/>
    <s v="Dickson"/>
    <n v="571"/>
    <x v="0"/>
    <x v="0"/>
    <n v="35"/>
    <n v="1"/>
    <n v="104784"/>
    <n v="2"/>
    <n v="0"/>
    <x v="0"/>
    <n v="178513"/>
    <x v="1"/>
    <x v="0"/>
    <x v="1"/>
    <x v="0"/>
    <x v="2"/>
    <x v="1"/>
    <n v="1"/>
    <n v="0"/>
  </r>
  <r>
    <n v="2025"/>
    <n v="15671032"/>
    <s v="He"/>
    <n v="760"/>
    <x v="2"/>
    <x v="1"/>
    <n v="42"/>
    <n v="0"/>
    <n v="77993"/>
    <n v="2"/>
    <n v="1"/>
    <x v="0"/>
    <n v="97906"/>
    <x v="1"/>
    <x v="0"/>
    <x v="2"/>
    <x v="0"/>
    <x v="1"/>
    <x v="0"/>
    <n v="1"/>
    <n v="0"/>
  </r>
  <r>
    <n v="2025"/>
    <n v="15634281"/>
    <s v="P'an"/>
    <n v="720"/>
    <x v="2"/>
    <x v="0"/>
    <n v="43"/>
    <n v="10"/>
    <n v="110823"/>
    <n v="1"/>
    <n v="0"/>
    <x v="1"/>
    <n v="72862"/>
    <x v="1"/>
    <x v="0"/>
    <x v="0"/>
    <x v="1"/>
    <x v="2"/>
    <x v="1"/>
    <n v="1"/>
    <n v="0"/>
  </r>
  <r>
    <n v="2025"/>
    <n v="15766374"/>
    <s v="Leak"/>
    <n v="632"/>
    <x v="2"/>
    <x v="1"/>
    <n v="42"/>
    <n v="4"/>
    <n v="119625"/>
    <n v="2"/>
    <n v="1"/>
    <x v="0"/>
    <n v="195979"/>
    <x v="1"/>
    <x v="0"/>
    <x v="0"/>
    <x v="2"/>
    <x v="2"/>
    <x v="1"/>
    <n v="1"/>
    <n v="0"/>
  </r>
  <r>
    <n v="2025"/>
    <n v="15600991"/>
    <s v="Artemieva"/>
    <n v="694"/>
    <x v="2"/>
    <x v="1"/>
    <n v="31"/>
    <n v="6"/>
    <n v="109053"/>
    <n v="2"/>
    <n v="1"/>
    <x v="0"/>
    <n v="19449"/>
    <x v="0"/>
    <x v="0"/>
    <x v="0"/>
    <x v="2"/>
    <x v="2"/>
    <x v="1"/>
    <n v="1"/>
    <n v="109053"/>
  </r>
  <r>
    <n v="2025"/>
    <n v="15777576"/>
    <s v="Frost"/>
    <n v="559"/>
    <x v="1"/>
    <x v="0"/>
    <n v="40"/>
    <n v="5"/>
    <n v="139129"/>
    <n v="1"/>
    <n v="0"/>
    <x v="0"/>
    <n v="32636"/>
    <x v="1"/>
    <x v="0"/>
    <x v="1"/>
    <x v="2"/>
    <x v="2"/>
    <x v="1"/>
    <n v="1"/>
    <n v="0"/>
  </r>
  <r>
    <n v="2025"/>
    <n v="15742613"/>
    <s v="Warner"/>
    <n v="773"/>
    <x v="2"/>
    <x v="0"/>
    <n v="42"/>
    <n v="8"/>
    <n v="152325"/>
    <n v="2"/>
    <n v="1"/>
    <x v="1"/>
    <n v="171733"/>
    <x v="1"/>
    <x v="0"/>
    <x v="2"/>
    <x v="1"/>
    <x v="2"/>
    <x v="1"/>
    <n v="1"/>
    <n v="0"/>
  </r>
  <r>
    <n v="2025"/>
    <n v="15649523"/>
    <s v="Kennedy"/>
    <n v="581"/>
    <x v="0"/>
    <x v="1"/>
    <n v="38"/>
    <n v="1"/>
    <n v="0"/>
    <n v="2"/>
    <n v="1"/>
    <x v="1"/>
    <n v="46176"/>
    <x v="1"/>
    <x v="0"/>
    <x v="1"/>
    <x v="0"/>
    <x v="0"/>
    <x v="0"/>
    <n v="1"/>
    <n v="0"/>
  </r>
  <r>
    <n v="2025"/>
    <n v="15651063"/>
    <s v="Ifeatu"/>
    <n v="524"/>
    <x v="2"/>
    <x v="0"/>
    <n v="37"/>
    <n v="9"/>
    <n v="127481"/>
    <n v="2"/>
    <n v="1"/>
    <x v="1"/>
    <n v="179635"/>
    <x v="1"/>
    <x v="0"/>
    <x v="1"/>
    <x v="1"/>
    <x v="2"/>
    <x v="1"/>
    <n v="1"/>
    <n v="0"/>
  </r>
  <r>
    <n v="2025"/>
    <n v="15683124"/>
    <s v="Evans"/>
    <n v="713"/>
    <x v="0"/>
    <x v="1"/>
    <n v="53"/>
    <n v="6"/>
    <n v="115029"/>
    <n v="1"/>
    <n v="0"/>
    <x v="1"/>
    <n v="191521"/>
    <x v="0"/>
    <x v="1"/>
    <x v="0"/>
    <x v="2"/>
    <x v="2"/>
    <x v="1"/>
    <n v="1"/>
    <n v="115029"/>
  </r>
  <r>
    <n v="2025"/>
    <n v="15618314"/>
    <s v="Chu"/>
    <n v="676"/>
    <x v="0"/>
    <x v="1"/>
    <n v="40"/>
    <n v="8"/>
    <n v="114006"/>
    <n v="1"/>
    <n v="1"/>
    <x v="0"/>
    <n v="67998"/>
    <x v="1"/>
    <x v="0"/>
    <x v="0"/>
    <x v="1"/>
    <x v="2"/>
    <x v="1"/>
    <n v="1"/>
    <n v="0"/>
  </r>
  <r>
    <n v="2025"/>
    <n v="15670823"/>
    <s v="Hsueh"/>
    <n v="651"/>
    <x v="2"/>
    <x v="0"/>
    <n v="42"/>
    <n v="1"/>
    <n v="116647"/>
    <n v="1"/>
    <n v="1"/>
    <x v="1"/>
    <n v="44732"/>
    <x v="0"/>
    <x v="0"/>
    <x v="0"/>
    <x v="0"/>
    <x v="2"/>
    <x v="1"/>
    <n v="1"/>
    <n v="116647"/>
  </r>
  <r>
    <n v="2025"/>
    <n v="15607133"/>
    <s v="Shih"/>
    <n v="717"/>
    <x v="1"/>
    <x v="0"/>
    <n v="49"/>
    <n v="1"/>
    <n v="110864"/>
    <n v="2"/>
    <n v="1"/>
    <x v="0"/>
    <n v="124533"/>
    <x v="0"/>
    <x v="1"/>
    <x v="0"/>
    <x v="0"/>
    <x v="2"/>
    <x v="1"/>
    <n v="1"/>
    <n v="110864"/>
  </r>
  <r>
    <n v="2025"/>
    <n v="15615012"/>
    <s v="Fan"/>
    <n v="594"/>
    <x v="0"/>
    <x v="1"/>
    <n v="23"/>
    <n v="5"/>
    <n v="156268"/>
    <n v="1"/>
    <n v="1"/>
    <x v="1"/>
    <n v="160968"/>
    <x v="1"/>
    <x v="2"/>
    <x v="1"/>
    <x v="2"/>
    <x v="2"/>
    <x v="1"/>
    <n v="1"/>
    <n v="0"/>
  </r>
  <r>
    <n v="2025"/>
    <n v="15725141"/>
    <s v="Whiddon"/>
    <n v="716"/>
    <x v="0"/>
    <x v="0"/>
    <n v="44"/>
    <n v="3"/>
    <n v="109528"/>
    <n v="1"/>
    <n v="1"/>
    <x v="1"/>
    <n v="27342"/>
    <x v="0"/>
    <x v="0"/>
    <x v="0"/>
    <x v="0"/>
    <x v="2"/>
    <x v="1"/>
    <n v="1"/>
    <n v="109528"/>
  </r>
  <r>
    <n v="2025"/>
    <n v="15623560"/>
    <s v="Onyekachukwu"/>
    <n v="668"/>
    <x v="0"/>
    <x v="0"/>
    <n v="35"/>
    <n v="6"/>
    <n v="102483"/>
    <n v="1"/>
    <n v="1"/>
    <x v="0"/>
    <n v="53995"/>
    <x v="1"/>
    <x v="0"/>
    <x v="0"/>
    <x v="2"/>
    <x v="2"/>
    <x v="1"/>
    <n v="1"/>
    <n v="0"/>
  </r>
  <r>
    <n v="2025"/>
    <n v="15693018"/>
    <s v="Ermakova"/>
    <n v="678"/>
    <x v="2"/>
    <x v="1"/>
    <n v="23"/>
    <n v="10"/>
    <n v="115564"/>
    <n v="1"/>
    <n v="1"/>
    <x v="0"/>
    <n v="91634"/>
    <x v="1"/>
    <x v="2"/>
    <x v="0"/>
    <x v="1"/>
    <x v="2"/>
    <x v="1"/>
    <n v="1"/>
    <n v="0"/>
  </r>
  <r>
    <n v="2025"/>
    <n v="15636756"/>
    <s v="Marino"/>
    <n v="545"/>
    <x v="0"/>
    <x v="1"/>
    <n v="23"/>
    <n v="2"/>
    <n v="0"/>
    <n v="2"/>
    <n v="1"/>
    <x v="1"/>
    <n v="189613"/>
    <x v="1"/>
    <x v="2"/>
    <x v="1"/>
    <x v="0"/>
    <x v="0"/>
    <x v="0"/>
    <n v="1"/>
    <n v="0"/>
  </r>
  <r>
    <n v="2025"/>
    <n v="15647474"/>
    <s v="Niu"/>
    <n v="613"/>
    <x v="0"/>
    <x v="0"/>
    <n v="40"/>
    <n v="9"/>
    <n v="95624"/>
    <n v="2"/>
    <n v="1"/>
    <x v="0"/>
    <n v="60706"/>
    <x v="1"/>
    <x v="0"/>
    <x v="0"/>
    <x v="1"/>
    <x v="1"/>
    <x v="0"/>
    <n v="1"/>
    <n v="0"/>
  </r>
  <r>
    <n v="2025"/>
    <n v="15576714"/>
    <s v="Manna"/>
    <n v="687"/>
    <x v="1"/>
    <x v="0"/>
    <n v="21"/>
    <n v="8"/>
    <n v="0"/>
    <n v="2"/>
    <n v="1"/>
    <x v="0"/>
    <n v="154767"/>
    <x v="1"/>
    <x v="2"/>
    <x v="0"/>
    <x v="1"/>
    <x v="0"/>
    <x v="0"/>
    <n v="1"/>
    <n v="0"/>
  </r>
  <r>
    <n v="2025"/>
    <n v="15585047"/>
    <s v="Onyemere"/>
    <n v="715"/>
    <x v="0"/>
    <x v="1"/>
    <n v="28"/>
    <n v="7"/>
    <n v="160377"/>
    <n v="1"/>
    <n v="0"/>
    <x v="1"/>
    <n v="196853"/>
    <x v="1"/>
    <x v="2"/>
    <x v="0"/>
    <x v="2"/>
    <x v="2"/>
    <x v="1"/>
    <n v="1"/>
    <n v="0"/>
  </r>
  <r>
    <n v="2025"/>
    <n v="15743976"/>
    <s v="Archer"/>
    <n v="618"/>
    <x v="2"/>
    <x v="1"/>
    <n v="41"/>
    <n v="8"/>
    <n v="37703"/>
    <n v="1"/>
    <n v="1"/>
    <x v="0"/>
    <n v="195775"/>
    <x v="1"/>
    <x v="0"/>
    <x v="0"/>
    <x v="1"/>
    <x v="1"/>
    <x v="0"/>
    <n v="1"/>
    <n v="0"/>
  </r>
  <r>
    <n v="2025"/>
    <n v="15793881"/>
    <s v="Mitchell"/>
    <n v="721"/>
    <x v="0"/>
    <x v="0"/>
    <n v="35"/>
    <n v="6"/>
    <n v="118274"/>
    <n v="1"/>
    <n v="0"/>
    <x v="0"/>
    <n v="3087"/>
    <x v="1"/>
    <x v="0"/>
    <x v="0"/>
    <x v="2"/>
    <x v="2"/>
    <x v="1"/>
    <n v="1"/>
    <n v="0"/>
  </r>
  <r>
    <n v="2025"/>
    <n v="15576517"/>
    <s v="Everingham"/>
    <n v="445"/>
    <x v="2"/>
    <x v="0"/>
    <n v="34"/>
    <n v="7"/>
    <n v="131082"/>
    <n v="2"/>
    <n v="1"/>
    <x v="0"/>
    <n v="70618"/>
    <x v="1"/>
    <x v="0"/>
    <x v="1"/>
    <x v="2"/>
    <x v="2"/>
    <x v="1"/>
    <n v="1"/>
    <n v="0"/>
  </r>
  <r>
    <n v="2025"/>
    <n v="15631072"/>
    <s v="Huie"/>
    <n v="690"/>
    <x v="0"/>
    <x v="1"/>
    <n v="38"/>
    <n v="1"/>
    <n v="94456"/>
    <n v="2"/>
    <n v="0"/>
    <x v="0"/>
    <n v="55034"/>
    <x v="1"/>
    <x v="0"/>
    <x v="0"/>
    <x v="0"/>
    <x v="1"/>
    <x v="0"/>
    <n v="1"/>
    <n v="0"/>
  </r>
  <r>
    <n v="2025"/>
    <n v="15730394"/>
    <s v="Crowther"/>
    <n v="709"/>
    <x v="0"/>
    <x v="0"/>
    <n v="43"/>
    <n v="8"/>
    <n v="0"/>
    <n v="2"/>
    <n v="0"/>
    <x v="1"/>
    <n v="168036"/>
    <x v="0"/>
    <x v="0"/>
    <x v="0"/>
    <x v="1"/>
    <x v="0"/>
    <x v="0"/>
    <n v="1"/>
    <n v="0"/>
  </r>
  <r>
    <n v="2025"/>
    <n v="15631460"/>
    <s v="Swift"/>
    <n v="671"/>
    <x v="1"/>
    <x v="0"/>
    <n v="42"/>
    <n v="3"/>
    <n v="0"/>
    <n v="2"/>
    <n v="1"/>
    <x v="0"/>
    <n v="128449"/>
    <x v="1"/>
    <x v="0"/>
    <x v="0"/>
    <x v="0"/>
    <x v="0"/>
    <x v="0"/>
    <n v="1"/>
    <n v="0"/>
  </r>
  <r>
    <n v="2025"/>
    <n v="15692002"/>
    <s v="Skelton"/>
    <n v="538"/>
    <x v="0"/>
    <x v="1"/>
    <n v="33"/>
    <n v="6"/>
    <n v="93791"/>
    <n v="1"/>
    <n v="1"/>
    <x v="0"/>
    <n v="199249"/>
    <x v="1"/>
    <x v="0"/>
    <x v="1"/>
    <x v="2"/>
    <x v="1"/>
    <x v="0"/>
    <n v="1"/>
    <n v="0"/>
  </r>
  <r>
    <n v="2025"/>
    <n v="15595282"/>
    <s v="White"/>
    <n v="735"/>
    <x v="0"/>
    <x v="0"/>
    <n v="33"/>
    <n v="4"/>
    <n v="0"/>
    <n v="2"/>
    <n v="1"/>
    <x v="1"/>
    <n v="149475"/>
    <x v="1"/>
    <x v="0"/>
    <x v="0"/>
    <x v="2"/>
    <x v="0"/>
    <x v="0"/>
    <n v="1"/>
    <n v="0"/>
  </r>
  <r>
    <n v="2025"/>
    <n v="15789548"/>
    <s v="Giordano"/>
    <n v="592"/>
    <x v="0"/>
    <x v="0"/>
    <n v="37"/>
    <n v="7"/>
    <n v="0"/>
    <n v="2"/>
    <n v="1"/>
    <x v="0"/>
    <n v="126726"/>
    <x v="1"/>
    <x v="0"/>
    <x v="1"/>
    <x v="2"/>
    <x v="0"/>
    <x v="0"/>
    <n v="1"/>
    <n v="0"/>
  </r>
  <r>
    <n v="2025"/>
    <n v="15758035"/>
    <s v="Bateson"/>
    <n v="747"/>
    <x v="0"/>
    <x v="1"/>
    <n v="61"/>
    <n v="7"/>
    <n v="155973"/>
    <n v="1"/>
    <n v="0"/>
    <x v="0"/>
    <n v="147554"/>
    <x v="1"/>
    <x v="3"/>
    <x v="0"/>
    <x v="2"/>
    <x v="2"/>
    <x v="1"/>
    <n v="1"/>
    <n v="0"/>
  </r>
  <r>
    <n v="2025"/>
    <n v="15617518"/>
    <s v="Hu"/>
    <n v="675"/>
    <x v="2"/>
    <x v="1"/>
    <n v="36"/>
    <n v="7"/>
    <n v="89410"/>
    <n v="1"/>
    <n v="1"/>
    <x v="0"/>
    <n v="149400"/>
    <x v="1"/>
    <x v="0"/>
    <x v="0"/>
    <x v="2"/>
    <x v="1"/>
    <x v="0"/>
    <n v="1"/>
    <n v="0"/>
  </r>
  <r>
    <n v="2025"/>
    <n v="15651802"/>
    <s v="Day"/>
    <n v="632"/>
    <x v="1"/>
    <x v="0"/>
    <n v="39"/>
    <n v="5"/>
    <n v="97854"/>
    <n v="2"/>
    <n v="1"/>
    <x v="1"/>
    <n v="93536"/>
    <x v="1"/>
    <x v="0"/>
    <x v="0"/>
    <x v="2"/>
    <x v="1"/>
    <x v="0"/>
    <n v="1"/>
    <n v="0"/>
  </r>
  <r>
    <n v="2025"/>
    <n v="15631813"/>
    <s v="Beneventi"/>
    <n v="621"/>
    <x v="0"/>
    <x v="1"/>
    <n v="39"/>
    <n v="6"/>
    <n v="0"/>
    <n v="2"/>
    <n v="1"/>
    <x v="0"/>
    <n v="58884"/>
    <x v="1"/>
    <x v="0"/>
    <x v="0"/>
    <x v="2"/>
    <x v="0"/>
    <x v="0"/>
    <n v="1"/>
    <n v="0"/>
  </r>
  <r>
    <n v="2025"/>
    <n v="15729668"/>
    <s v="Elizabeth"/>
    <n v="521"/>
    <x v="1"/>
    <x v="1"/>
    <n v="29"/>
    <n v="3"/>
    <n v="60281"/>
    <n v="1"/>
    <n v="1"/>
    <x v="1"/>
    <n v="154271"/>
    <x v="1"/>
    <x v="2"/>
    <x v="1"/>
    <x v="0"/>
    <x v="1"/>
    <x v="0"/>
    <n v="1"/>
    <n v="0"/>
  </r>
  <r>
    <n v="2025"/>
    <n v="15741728"/>
    <s v="Atkins"/>
    <n v="591"/>
    <x v="1"/>
    <x v="1"/>
    <n v="36"/>
    <n v="7"/>
    <n v="135217"/>
    <n v="1"/>
    <n v="1"/>
    <x v="0"/>
    <n v="122023"/>
    <x v="1"/>
    <x v="0"/>
    <x v="1"/>
    <x v="2"/>
    <x v="2"/>
    <x v="1"/>
    <n v="1"/>
    <n v="0"/>
  </r>
  <r>
    <n v="2025"/>
    <n v="15576676"/>
    <s v="Serrano"/>
    <n v="706"/>
    <x v="2"/>
    <x v="0"/>
    <n v="28"/>
    <n v="6"/>
    <n v="124923"/>
    <n v="2"/>
    <n v="1"/>
    <x v="0"/>
    <n v="50299"/>
    <x v="1"/>
    <x v="2"/>
    <x v="0"/>
    <x v="2"/>
    <x v="2"/>
    <x v="1"/>
    <n v="1"/>
    <n v="0"/>
  </r>
  <r>
    <n v="2025"/>
    <n v="15711378"/>
    <s v="Willis"/>
    <n v="677"/>
    <x v="0"/>
    <x v="1"/>
    <n v="38"/>
    <n v="4"/>
    <n v="0"/>
    <n v="2"/>
    <n v="1"/>
    <x v="1"/>
    <n v="187801"/>
    <x v="1"/>
    <x v="0"/>
    <x v="0"/>
    <x v="2"/>
    <x v="0"/>
    <x v="0"/>
    <n v="1"/>
    <n v="0"/>
  </r>
  <r>
    <n v="2025"/>
    <n v="15765520"/>
    <s v="Stevenson"/>
    <n v="769"/>
    <x v="2"/>
    <x v="1"/>
    <n v="27"/>
    <n v="7"/>
    <n v="188614"/>
    <n v="1"/>
    <n v="1"/>
    <x v="1"/>
    <n v="171344"/>
    <x v="1"/>
    <x v="2"/>
    <x v="2"/>
    <x v="2"/>
    <x v="2"/>
    <x v="1"/>
    <n v="1"/>
    <n v="0"/>
  </r>
  <r>
    <n v="2025"/>
    <n v="15656726"/>
    <s v="Ch'ien"/>
    <n v="771"/>
    <x v="0"/>
    <x v="1"/>
    <n v="32"/>
    <n v="5"/>
    <n v="62322"/>
    <n v="1"/>
    <n v="1"/>
    <x v="0"/>
    <n v="40921"/>
    <x v="1"/>
    <x v="0"/>
    <x v="2"/>
    <x v="2"/>
    <x v="1"/>
    <x v="0"/>
    <n v="1"/>
    <n v="0"/>
  </r>
  <r>
    <n v="2025"/>
    <n v="15647842"/>
    <s v="Cunningham"/>
    <n v="601"/>
    <x v="2"/>
    <x v="0"/>
    <n v="48"/>
    <n v="8"/>
    <n v="120783"/>
    <n v="1"/>
    <n v="1"/>
    <x v="1"/>
    <n v="63941"/>
    <x v="0"/>
    <x v="1"/>
    <x v="0"/>
    <x v="1"/>
    <x v="2"/>
    <x v="1"/>
    <n v="1"/>
    <n v="120783"/>
  </r>
  <r>
    <n v="2025"/>
    <n v="15719309"/>
    <s v="Stephens"/>
    <n v="670"/>
    <x v="0"/>
    <x v="0"/>
    <n v="42"/>
    <n v="1"/>
    <n v="115962"/>
    <n v="2"/>
    <n v="0"/>
    <x v="0"/>
    <n v="29484"/>
    <x v="1"/>
    <x v="0"/>
    <x v="0"/>
    <x v="0"/>
    <x v="2"/>
    <x v="1"/>
    <n v="1"/>
    <n v="0"/>
  </r>
  <r>
    <n v="2025"/>
    <n v="15748718"/>
    <s v="Gordon"/>
    <n v="517"/>
    <x v="0"/>
    <x v="1"/>
    <n v="28"/>
    <n v="2"/>
    <n v="115063"/>
    <n v="1"/>
    <n v="1"/>
    <x v="1"/>
    <n v="179056"/>
    <x v="1"/>
    <x v="2"/>
    <x v="1"/>
    <x v="0"/>
    <x v="2"/>
    <x v="1"/>
    <n v="1"/>
    <n v="0"/>
  </r>
  <r>
    <n v="2025"/>
    <n v="15594404"/>
    <s v="Bevan"/>
    <n v="834"/>
    <x v="0"/>
    <x v="0"/>
    <n v="49"/>
    <n v="8"/>
    <n v="160602"/>
    <n v="2"/>
    <n v="1"/>
    <x v="1"/>
    <n v="129274"/>
    <x v="1"/>
    <x v="1"/>
    <x v="2"/>
    <x v="1"/>
    <x v="2"/>
    <x v="1"/>
    <n v="1"/>
    <n v="0"/>
  </r>
  <r>
    <n v="2025"/>
    <n v="15751158"/>
    <s v="Mashman"/>
    <n v="571"/>
    <x v="0"/>
    <x v="0"/>
    <n v="42"/>
    <n v="4"/>
    <n v="108825"/>
    <n v="3"/>
    <n v="1"/>
    <x v="1"/>
    <n v="55559"/>
    <x v="0"/>
    <x v="0"/>
    <x v="1"/>
    <x v="2"/>
    <x v="2"/>
    <x v="1"/>
    <n v="1"/>
    <n v="108825"/>
  </r>
  <r>
    <n v="2025"/>
    <n v="15593470"/>
    <s v="Tu"/>
    <n v="576"/>
    <x v="2"/>
    <x v="0"/>
    <n v="36"/>
    <n v="8"/>
    <n v="166288"/>
    <n v="1"/>
    <n v="1"/>
    <x v="0"/>
    <n v="23306"/>
    <x v="1"/>
    <x v="0"/>
    <x v="1"/>
    <x v="1"/>
    <x v="2"/>
    <x v="1"/>
    <n v="1"/>
    <n v="0"/>
  </r>
  <r>
    <n v="2025"/>
    <n v="15695129"/>
    <s v="Milanesi"/>
    <n v="718"/>
    <x v="0"/>
    <x v="0"/>
    <n v="31"/>
    <n v="1"/>
    <n v="152664"/>
    <n v="1"/>
    <n v="0"/>
    <x v="0"/>
    <n v="17129"/>
    <x v="1"/>
    <x v="0"/>
    <x v="0"/>
    <x v="0"/>
    <x v="2"/>
    <x v="1"/>
    <n v="1"/>
    <n v="0"/>
  </r>
  <r>
    <n v="2025"/>
    <n v="15640865"/>
    <s v="Romano"/>
    <n v="636"/>
    <x v="2"/>
    <x v="0"/>
    <n v="31"/>
    <n v="9"/>
    <n v="80845"/>
    <n v="2"/>
    <n v="1"/>
    <x v="0"/>
    <n v="74642"/>
    <x v="1"/>
    <x v="0"/>
    <x v="0"/>
    <x v="1"/>
    <x v="1"/>
    <x v="0"/>
    <n v="1"/>
    <n v="0"/>
  </r>
  <r>
    <n v="2025"/>
    <n v="15714080"/>
    <s v="Goliwe"/>
    <n v="566"/>
    <x v="2"/>
    <x v="0"/>
    <n v="40"/>
    <n v="2"/>
    <n v="97001"/>
    <n v="2"/>
    <n v="1"/>
    <x v="1"/>
    <n v="154486"/>
    <x v="1"/>
    <x v="0"/>
    <x v="1"/>
    <x v="0"/>
    <x v="1"/>
    <x v="0"/>
    <n v="1"/>
    <n v="0"/>
  </r>
  <r>
    <n v="2025"/>
    <n v="15648721"/>
    <s v="Hsueh"/>
    <n v="711"/>
    <x v="0"/>
    <x v="1"/>
    <n v="64"/>
    <n v="4"/>
    <n v="0"/>
    <n v="2"/>
    <n v="1"/>
    <x v="0"/>
    <n v="3186"/>
    <x v="1"/>
    <x v="3"/>
    <x v="0"/>
    <x v="2"/>
    <x v="0"/>
    <x v="0"/>
    <n v="1"/>
    <n v="0"/>
  </r>
  <r>
    <n v="2025"/>
    <n v="15801466"/>
    <s v="Gray"/>
    <n v="574"/>
    <x v="0"/>
    <x v="0"/>
    <n v="39"/>
    <n v="2"/>
    <n v="122525"/>
    <n v="2"/>
    <n v="1"/>
    <x v="1"/>
    <n v="88464"/>
    <x v="1"/>
    <x v="0"/>
    <x v="1"/>
    <x v="0"/>
    <x v="2"/>
    <x v="1"/>
    <n v="1"/>
    <n v="0"/>
  </r>
  <r>
    <n v="2025"/>
    <n v="15750248"/>
    <s v="Wright"/>
    <n v="619"/>
    <x v="0"/>
    <x v="0"/>
    <n v="35"/>
    <n v="8"/>
    <n v="132293"/>
    <n v="1"/>
    <n v="1"/>
    <x v="1"/>
    <n v="65683"/>
    <x v="1"/>
    <x v="0"/>
    <x v="0"/>
    <x v="1"/>
    <x v="2"/>
    <x v="1"/>
    <n v="1"/>
    <n v="0"/>
  </r>
  <r>
    <n v="2025"/>
    <n v="15758726"/>
    <s v="Chiemeka"/>
    <n v="588"/>
    <x v="0"/>
    <x v="0"/>
    <n v="24"/>
    <n v="0"/>
    <n v="0"/>
    <n v="2"/>
    <n v="1"/>
    <x v="0"/>
    <n v="140586"/>
    <x v="1"/>
    <x v="2"/>
    <x v="1"/>
    <x v="0"/>
    <x v="0"/>
    <x v="0"/>
    <n v="1"/>
    <n v="0"/>
  </r>
  <r>
    <n v="2025"/>
    <n v="15781553"/>
    <s v="Chung"/>
    <n v="760"/>
    <x v="2"/>
    <x v="0"/>
    <n v="49"/>
    <n v="9"/>
    <n v="91503"/>
    <n v="1"/>
    <n v="1"/>
    <x v="1"/>
    <n v="117233"/>
    <x v="0"/>
    <x v="1"/>
    <x v="2"/>
    <x v="1"/>
    <x v="1"/>
    <x v="0"/>
    <n v="1"/>
    <n v="91503"/>
  </r>
  <r>
    <n v="2025"/>
    <n v="15649121"/>
    <s v="Pinto"/>
    <n v="665"/>
    <x v="0"/>
    <x v="1"/>
    <n v="52"/>
    <n v="3"/>
    <n v="0"/>
    <n v="1"/>
    <n v="1"/>
    <x v="1"/>
    <n v="116137"/>
    <x v="0"/>
    <x v="1"/>
    <x v="0"/>
    <x v="0"/>
    <x v="0"/>
    <x v="0"/>
    <n v="1"/>
    <n v="0"/>
  </r>
  <r>
    <n v="2025"/>
    <n v="15674811"/>
    <s v="Kellway"/>
    <n v="739"/>
    <x v="2"/>
    <x v="1"/>
    <n v="29"/>
    <n v="3"/>
    <n v="59386"/>
    <n v="2"/>
    <n v="1"/>
    <x v="0"/>
    <n v="105534"/>
    <x v="1"/>
    <x v="2"/>
    <x v="0"/>
    <x v="0"/>
    <x v="1"/>
    <x v="0"/>
    <n v="1"/>
    <n v="0"/>
  </r>
  <r>
    <n v="2025"/>
    <n v="15646037"/>
    <s v="Sopuluchi"/>
    <n v="641"/>
    <x v="0"/>
    <x v="1"/>
    <n v="77"/>
    <n v="9"/>
    <n v="0"/>
    <n v="3"/>
    <n v="1"/>
    <x v="0"/>
    <n v="81514"/>
    <x v="1"/>
    <x v="3"/>
    <x v="0"/>
    <x v="1"/>
    <x v="0"/>
    <x v="0"/>
    <n v="1"/>
    <n v="0"/>
  </r>
  <r>
    <n v="2025"/>
    <n v="15722578"/>
    <s v="Spitzer"/>
    <n v="685"/>
    <x v="2"/>
    <x v="0"/>
    <n v="21"/>
    <n v="6"/>
    <n v="97956"/>
    <n v="1"/>
    <n v="1"/>
    <x v="0"/>
    <n v="164966"/>
    <x v="1"/>
    <x v="2"/>
    <x v="0"/>
    <x v="2"/>
    <x v="1"/>
    <x v="0"/>
    <n v="1"/>
    <n v="0"/>
  </r>
  <r>
    <n v="2025"/>
    <n v="15665695"/>
    <s v="Potter"/>
    <n v="594"/>
    <x v="0"/>
    <x v="0"/>
    <n v="49"/>
    <n v="4"/>
    <n v="0"/>
    <n v="2"/>
    <n v="1"/>
    <x v="0"/>
    <n v="23632"/>
    <x v="1"/>
    <x v="1"/>
    <x v="1"/>
    <x v="2"/>
    <x v="0"/>
    <x v="0"/>
    <n v="1"/>
    <n v="0"/>
  </r>
  <r>
    <n v="2025"/>
    <n v="15801062"/>
    <s v="Matthews"/>
    <n v="557"/>
    <x v="1"/>
    <x v="0"/>
    <n v="40"/>
    <n v="4"/>
    <n v="0"/>
    <n v="2"/>
    <n v="0"/>
    <x v="0"/>
    <n v="105434"/>
    <x v="1"/>
    <x v="0"/>
    <x v="1"/>
    <x v="2"/>
    <x v="0"/>
    <x v="0"/>
    <n v="1"/>
    <n v="0"/>
  </r>
  <r>
    <n v="2025"/>
    <n v="15662955"/>
    <s v="Nicholls"/>
    <n v="697"/>
    <x v="0"/>
    <x v="1"/>
    <n v="27"/>
    <n v="8"/>
    <n v="141224"/>
    <n v="2"/>
    <n v="1"/>
    <x v="1"/>
    <n v="90591"/>
    <x v="1"/>
    <x v="2"/>
    <x v="0"/>
    <x v="1"/>
    <x v="2"/>
    <x v="1"/>
    <n v="1"/>
    <n v="0"/>
  </r>
  <r>
    <n v="2025"/>
    <n v="15770309"/>
    <s v="McDonald"/>
    <n v="656"/>
    <x v="0"/>
    <x v="1"/>
    <n v="18"/>
    <n v="10"/>
    <n v="151763"/>
    <n v="1"/>
    <n v="0"/>
    <x v="0"/>
    <n v="127014"/>
    <x v="1"/>
    <x v="2"/>
    <x v="0"/>
    <x v="1"/>
    <x v="2"/>
    <x v="1"/>
    <n v="1"/>
    <n v="0"/>
  </r>
  <r>
    <n v="2025"/>
    <n v="15657386"/>
    <s v="Fiorentini"/>
    <n v="712"/>
    <x v="2"/>
    <x v="1"/>
    <n v="43"/>
    <n v="1"/>
    <n v="141750"/>
    <n v="2"/>
    <n v="0"/>
    <x v="0"/>
    <n v="90905"/>
    <x v="1"/>
    <x v="0"/>
    <x v="0"/>
    <x v="0"/>
    <x v="2"/>
    <x v="1"/>
    <n v="1"/>
    <n v="0"/>
  </r>
  <r>
    <n v="2025"/>
    <n v="15777797"/>
    <s v="Kovalyova"/>
    <n v="689"/>
    <x v="1"/>
    <x v="1"/>
    <n v="38"/>
    <n v="5"/>
    <n v="75075"/>
    <n v="1"/>
    <n v="1"/>
    <x v="0"/>
    <n v="8652"/>
    <x v="0"/>
    <x v="0"/>
    <x v="0"/>
    <x v="2"/>
    <x v="1"/>
    <x v="0"/>
    <n v="1"/>
    <n v="75075"/>
  </r>
  <r>
    <n v="2025"/>
    <n v="15783955"/>
    <s v="Miah"/>
    <n v="697"/>
    <x v="0"/>
    <x v="0"/>
    <n v="25"/>
    <n v="4"/>
    <n v="165686"/>
    <n v="2"/>
    <n v="1"/>
    <x v="1"/>
    <n v="15468"/>
    <x v="1"/>
    <x v="2"/>
    <x v="0"/>
    <x v="2"/>
    <x v="2"/>
    <x v="1"/>
    <n v="1"/>
    <n v="0"/>
  </r>
  <r>
    <n v="2025"/>
    <n v="15804516"/>
    <s v="Builder"/>
    <n v="589"/>
    <x v="0"/>
    <x v="1"/>
    <n v="38"/>
    <n v="2"/>
    <n v="0"/>
    <n v="1"/>
    <n v="1"/>
    <x v="1"/>
    <n v="79915"/>
    <x v="1"/>
    <x v="0"/>
    <x v="1"/>
    <x v="0"/>
    <x v="0"/>
    <x v="0"/>
    <n v="1"/>
    <n v="0"/>
  </r>
  <r>
    <n v="2025"/>
    <n v="15681758"/>
    <s v="Baddeley"/>
    <n v="525"/>
    <x v="1"/>
    <x v="0"/>
    <n v="25"/>
    <n v="10"/>
    <n v="0"/>
    <n v="2"/>
    <n v="1"/>
    <x v="1"/>
    <n v="69362"/>
    <x v="1"/>
    <x v="2"/>
    <x v="1"/>
    <x v="1"/>
    <x v="0"/>
    <x v="0"/>
    <n v="1"/>
    <n v="0"/>
  </r>
  <r>
    <n v="2025"/>
    <n v="15630321"/>
    <s v="Hu"/>
    <n v="680"/>
    <x v="0"/>
    <x v="1"/>
    <n v="44"/>
    <n v="3"/>
    <n v="0"/>
    <n v="2"/>
    <n v="1"/>
    <x v="1"/>
    <n v="86935"/>
    <x v="1"/>
    <x v="0"/>
    <x v="0"/>
    <x v="0"/>
    <x v="0"/>
    <x v="0"/>
    <n v="1"/>
    <n v="0"/>
  </r>
  <r>
    <n v="2025"/>
    <n v="15588248"/>
    <s v="Hs?"/>
    <n v="617"/>
    <x v="0"/>
    <x v="0"/>
    <n v="28"/>
    <n v="0"/>
    <n v="0"/>
    <n v="2"/>
    <n v="1"/>
    <x v="0"/>
    <n v="7598"/>
    <x v="0"/>
    <x v="2"/>
    <x v="0"/>
    <x v="0"/>
    <x v="0"/>
    <x v="0"/>
    <n v="1"/>
    <n v="0"/>
  </r>
  <r>
    <n v="2025"/>
    <n v="15591932"/>
    <s v="Ford"/>
    <n v="680"/>
    <x v="0"/>
    <x v="1"/>
    <n v="32"/>
    <n v="5"/>
    <n v="92962"/>
    <n v="1"/>
    <n v="1"/>
    <x v="1"/>
    <n v="116958"/>
    <x v="1"/>
    <x v="0"/>
    <x v="0"/>
    <x v="2"/>
    <x v="1"/>
    <x v="0"/>
    <n v="1"/>
    <n v="0"/>
  </r>
  <r>
    <n v="2025"/>
    <n v="15810347"/>
    <s v="Todd"/>
    <n v="662"/>
    <x v="1"/>
    <x v="0"/>
    <n v="30"/>
    <n v="9"/>
    <n v="0"/>
    <n v="2"/>
    <n v="0"/>
    <x v="0"/>
    <n v="157885"/>
    <x v="1"/>
    <x v="0"/>
    <x v="0"/>
    <x v="1"/>
    <x v="0"/>
    <x v="0"/>
    <n v="1"/>
    <n v="0"/>
  </r>
  <r>
    <n v="2025"/>
    <n v="15595303"/>
    <s v="Johnston"/>
    <n v="736"/>
    <x v="2"/>
    <x v="1"/>
    <n v="46"/>
    <n v="5"/>
    <n v="130813"/>
    <n v="1"/>
    <n v="1"/>
    <x v="0"/>
    <n v="77982"/>
    <x v="0"/>
    <x v="1"/>
    <x v="0"/>
    <x v="2"/>
    <x v="2"/>
    <x v="1"/>
    <n v="1"/>
    <n v="130813"/>
  </r>
  <r>
    <n v="2025"/>
    <n v="15634950"/>
    <s v="Obiajulu"/>
    <n v="657"/>
    <x v="2"/>
    <x v="1"/>
    <n v="57"/>
    <n v="8"/>
    <n v="107175"/>
    <n v="1"/>
    <n v="1"/>
    <x v="0"/>
    <n v="126370"/>
    <x v="0"/>
    <x v="1"/>
    <x v="0"/>
    <x v="1"/>
    <x v="2"/>
    <x v="1"/>
    <n v="1"/>
    <n v="107175"/>
  </r>
  <r>
    <n v="2025"/>
    <n v="15685372"/>
    <s v="Azubuike"/>
    <n v="350"/>
    <x v="1"/>
    <x v="1"/>
    <n v="54"/>
    <n v="1"/>
    <n v="152677"/>
    <n v="1"/>
    <n v="1"/>
    <x v="0"/>
    <n v="191973"/>
    <x v="0"/>
    <x v="1"/>
    <x v="1"/>
    <x v="0"/>
    <x v="2"/>
    <x v="1"/>
    <n v="1"/>
    <n v="152677"/>
  </r>
  <r>
    <n v="2025"/>
    <n v="15745827"/>
    <s v="Padovesi"/>
    <n v="617"/>
    <x v="0"/>
    <x v="1"/>
    <n v="30"/>
    <n v="3"/>
    <n v="132006"/>
    <n v="1"/>
    <n v="1"/>
    <x v="1"/>
    <n v="142940"/>
    <x v="1"/>
    <x v="0"/>
    <x v="0"/>
    <x v="0"/>
    <x v="2"/>
    <x v="1"/>
    <n v="1"/>
    <n v="0"/>
  </r>
  <r>
    <n v="2025"/>
    <n v="15755868"/>
    <s v="Farmer"/>
    <n v="562"/>
    <x v="0"/>
    <x v="1"/>
    <n v="35"/>
    <n v="7"/>
    <n v="0"/>
    <n v="1"/>
    <n v="0"/>
    <x v="1"/>
    <n v="48870"/>
    <x v="1"/>
    <x v="0"/>
    <x v="1"/>
    <x v="2"/>
    <x v="0"/>
    <x v="0"/>
    <n v="1"/>
    <n v="0"/>
  </r>
  <r>
    <n v="2025"/>
    <n v="15735222"/>
    <s v="Ignatieff"/>
    <n v="705"/>
    <x v="1"/>
    <x v="0"/>
    <n v="23"/>
    <n v="5"/>
    <n v="0"/>
    <n v="2"/>
    <n v="1"/>
    <x v="0"/>
    <n v="73132"/>
    <x v="1"/>
    <x v="2"/>
    <x v="0"/>
    <x v="2"/>
    <x v="0"/>
    <x v="0"/>
    <n v="1"/>
    <n v="0"/>
  </r>
  <r>
    <n v="2025"/>
    <n v="15604804"/>
    <s v="Lu"/>
    <n v="516"/>
    <x v="0"/>
    <x v="0"/>
    <n v="33"/>
    <n v="7"/>
    <n v="127306"/>
    <n v="1"/>
    <n v="1"/>
    <x v="0"/>
    <n v="120037"/>
    <x v="1"/>
    <x v="0"/>
    <x v="1"/>
    <x v="2"/>
    <x v="2"/>
    <x v="1"/>
    <n v="1"/>
    <n v="0"/>
  </r>
  <r>
    <n v="2025"/>
    <n v="15718944"/>
    <s v="Artemiev"/>
    <n v="573"/>
    <x v="0"/>
    <x v="0"/>
    <n v="37"/>
    <n v="6"/>
    <n v="0"/>
    <n v="2"/>
    <n v="1"/>
    <x v="1"/>
    <n v="193995"/>
    <x v="1"/>
    <x v="0"/>
    <x v="1"/>
    <x v="2"/>
    <x v="0"/>
    <x v="0"/>
    <n v="1"/>
    <n v="0"/>
  </r>
  <r>
    <n v="2025"/>
    <n v="15678626"/>
    <s v="Okonkwo"/>
    <n v="538"/>
    <x v="1"/>
    <x v="0"/>
    <n v="31"/>
    <n v="0"/>
    <n v="0"/>
    <n v="2"/>
    <n v="0"/>
    <x v="1"/>
    <n v="179454"/>
    <x v="1"/>
    <x v="0"/>
    <x v="1"/>
    <x v="0"/>
    <x v="0"/>
    <x v="0"/>
    <n v="1"/>
    <n v="0"/>
  </r>
  <r>
    <n v="2025"/>
    <n v="15571550"/>
    <s v="Dore"/>
    <n v="699"/>
    <x v="0"/>
    <x v="1"/>
    <n v="39"/>
    <n v="9"/>
    <n v="0"/>
    <n v="1"/>
    <n v="1"/>
    <x v="1"/>
    <n v="80964"/>
    <x v="1"/>
    <x v="0"/>
    <x v="0"/>
    <x v="1"/>
    <x v="0"/>
    <x v="0"/>
    <n v="1"/>
    <n v="0"/>
  </r>
  <r>
    <n v="2025"/>
    <n v="15723053"/>
    <s v="T'ang"/>
    <n v="504"/>
    <x v="2"/>
    <x v="1"/>
    <n v="32"/>
    <n v="8"/>
    <n v="170291"/>
    <n v="2"/>
    <n v="0"/>
    <x v="0"/>
    <n v="15659"/>
    <x v="1"/>
    <x v="0"/>
    <x v="1"/>
    <x v="1"/>
    <x v="2"/>
    <x v="1"/>
    <n v="1"/>
    <n v="0"/>
  </r>
  <r>
    <n v="2025"/>
    <n v="15661528"/>
    <s v="Ashbolt"/>
    <n v="583"/>
    <x v="1"/>
    <x v="1"/>
    <n v="47"/>
    <n v="5"/>
    <n v="102562"/>
    <n v="1"/>
    <n v="1"/>
    <x v="1"/>
    <n v="92708"/>
    <x v="1"/>
    <x v="1"/>
    <x v="1"/>
    <x v="2"/>
    <x v="2"/>
    <x v="1"/>
    <n v="1"/>
    <n v="0"/>
  </r>
  <r>
    <n v="2025"/>
    <n v="15754177"/>
    <s v="Bazarova"/>
    <n v="712"/>
    <x v="1"/>
    <x v="1"/>
    <n v="53"/>
    <n v="2"/>
    <n v="111061"/>
    <n v="2"/>
    <n v="0"/>
    <x v="1"/>
    <n v="26542"/>
    <x v="1"/>
    <x v="1"/>
    <x v="0"/>
    <x v="0"/>
    <x v="2"/>
    <x v="1"/>
    <n v="1"/>
    <n v="0"/>
  </r>
  <r>
    <n v="2025"/>
    <n v="15683544"/>
    <s v="Buccho"/>
    <n v="626"/>
    <x v="1"/>
    <x v="1"/>
    <n v="62"/>
    <n v="3"/>
    <n v="0"/>
    <n v="1"/>
    <n v="1"/>
    <x v="0"/>
    <n v="65011"/>
    <x v="1"/>
    <x v="3"/>
    <x v="0"/>
    <x v="0"/>
    <x v="0"/>
    <x v="0"/>
    <n v="1"/>
    <n v="0"/>
  </r>
  <r>
    <n v="2025"/>
    <n v="15708048"/>
    <s v="Burn"/>
    <n v="631"/>
    <x v="0"/>
    <x v="0"/>
    <n v="34"/>
    <n v="4"/>
    <n v="124379"/>
    <n v="1"/>
    <n v="1"/>
    <x v="1"/>
    <n v="106893"/>
    <x v="1"/>
    <x v="0"/>
    <x v="0"/>
    <x v="2"/>
    <x v="2"/>
    <x v="1"/>
    <n v="1"/>
    <n v="0"/>
  </r>
  <r>
    <n v="2025"/>
    <n v="15701109"/>
    <s v="Andreyev"/>
    <n v="663"/>
    <x v="0"/>
    <x v="0"/>
    <n v="37"/>
    <n v="7"/>
    <n v="0"/>
    <n v="1"/>
    <n v="1"/>
    <x v="0"/>
    <n v="185211"/>
    <x v="1"/>
    <x v="0"/>
    <x v="0"/>
    <x v="2"/>
    <x v="0"/>
    <x v="0"/>
    <n v="1"/>
    <n v="0"/>
  </r>
  <r>
    <n v="2025"/>
    <n v="15600110"/>
    <s v="Endrizzi"/>
    <n v="506"/>
    <x v="2"/>
    <x v="0"/>
    <n v="41"/>
    <n v="3"/>
    <n v="57746"/>
    <n v="1"/>
    <n v="1"/>
    <x v="1"/>
    <n v="4035"/>
    <x v="1"/>
    <x v="0"/>
    <x v="1"/>
    <x v="0"/>
    <x v="1"/>
    <x v="0"/>
    <n v="1"/>
    <n v="0"/>
  </r>
  <r>
    <n v="2025"/>
    <n v="15651533"/>
    <s v="Brown"/>
    <n v="570"/>
    <x v="2"/>
    <x v="0"/>
    <n v="50"/>
    <n v="5"/>
    <n v="129294"/>
    <n v="1"/>
    <n v="1"/>
    <x v="1"/>
    <n v="177805"/>
    <x v="0"/>
    <x v="1"/>
    <x v="1"/>
    <x v="2"/>
    <x v="2"/>
    <x v="1"/>
    <n v="1"/>
    <n v="129294"/>
  </r>
  <r>
    <n v="2025"/>
    <n v="15777904"/>
    <s v="Nock"/>
    <n v="703"/>
    <x v="0"/>
    <x v="0"/>
    <n v="45"/>
    <n v="7"/>
    <n v="0"/>
    <n v="2"/>
    <n v="1"/>
    <x v="0"/>
    <n v="68832"/>
    <x v="1"/>
    <x v="0"/>
    <x v="0"/>
    <x v="2"/>
    <x v="0"/>
    <x v="0"/>
    <n v="1"/>
    <n v="0"/>
  </r>
  <r>
    <n v="2025"/>
    <n v="15655574"/>
    <s v="Okeke"/>
    <n v="698"/>
    <x v="2"/>
    <x v="0"/>
    <n v="40"/>
    <n v="8"/>
    <n v="150777"/>
    <n v="1"/>
    <n v="1"/>
    <x v="1"/>
    <n v="114733"/>
    <x v="1"/>
    <x v="0"/>
    <x v="0"/>
    <x v="1"/>
    <x v="2"/>
    <x v="1"/>
    <n v="1"/>
    <n v="0"/>
  </r>
  <r>
    <n v="2025"/>
    <n v="15569423"/>
    <s v="Cunningham"/>
    <n v="731"/>
    <x v="1"/>
    <x v="1"/>
    <n v="41"/>
    <n v="4"/>
    <n v="0"/>
    <n v="2"/>
    <n v="1"/>
    <x v="1"/>
    <n v="22299"/>
    <x v="1"/>
    <x v="0"/>
    <x v="0"/>
    <x v="2"/>
    <x v="0"/>
    <x v="0"/>
    <n v="1"/>
    <n v="0"/>
  </r>
  <r>
    <n v="2025"/>
    <n v="15718106"/>
    <s v="Kelley"/>
    <n v="625"/>
    <x v="0"/>
    <x v="1"/>
    <n v="34"/>
    <n v="6"/>
    <n v="0"/>
    <n v="2"/>
    <n v="0"/>
    <x v="1"/>
    <n v="197283"/>
    <x v="1"/>
    <x v="0"/>
    <x v="0"/>
    <x v="2"/>
    <x v="0"/>
    <x v="0"/>
    <n v="1"/>
    <n v="0"/>
  </r>
  <r>
    <n v="2025"/>
    <n v="15585067"/>
    <s v="Wilson"/>
    <n v="634"/>
    <x v="1"/>
    <x v="1"/>
    <n v="31"/>
    <n v="9"/>
    <n v="108632"/>
    <n v="1"/>
    <n v="1"/>
    <x v="0"/>
    <n v="179486"/>
    <x v="0"/>
    <x v="0"/>
    <x v="0"/>
    <x v="1"/>
    <x v="2"/>
    <x v="1"/>
    <n v="1"/>
    <n v="108632"/>
  </r>
  <r>
    <n v="2025"/>
    <n v="15675501"/>
    <s v="Woods"/>
    <n v="616"/>
    <x v="0"/>
    <x v="1"/>
    <n v="59"/>
    <n v="5"/>
    <n v="153861"/>
    <n v="1"/>
    <n v="1"/>
    <x v="0"/>
    <n v="17699"/>
    <x v="1"/>
    <x v="1"/>
    <x v="0"/>
    <x v="2"/>
    <x v="2"/>
    <x v="1"/>
    <n v="1"/>
    <n v="0"/>
  </r>
  <r>
    <n v="2025"/>
    <n v="15633233"/>
    <s v="McFarland"/>
    <n v="500"/>
    <x v="0"/>
    <x v="1"/>
    <n v="56"/>
    <n v="1"/>
    <n v="100375"/>
    <n v="1"/>
    <n v="1"/>
    <x v="1"/>
    <n v="118491"/>
    <x v="0"/>
    <x v="1"/>
    <x v="1"/>
    <x v="0"/>
    <x v="2"/>
    <x v="1"/>
    <n v="1"/>
    <n v="100375"/>
  </r>
  <r>
    <n v="2025"/>
    <n v="15667134"/>
    <s v="Cisneros"/>
    <n v="446"/>
    <x v="0"/>
    <x v="1"/>
    <n v="32"/>
    <n v="8"/>
    <n v="0"/>
    <n v="2"/>
    <n v="0"/>
    <x v="1"/>
    <n v="133293"/>
    <x v="1"/>
    <x v="0"/>
    <x v="1"/>
    <x v="1"/>
    <x v="0"/>
    <x v="0"/>
    <n v="1"/>
    <n v="0"/>
  </r>
  <r>
    <n v="2025"/>
    <n v="15659105"/>
    <s v="Borchgrevink"/>
    <n v="669"/>
    <x v="0"/>
    <x v="0"/>
    <n v="47"/>
    <n v="9"/>
    <n v="61197"/>
    <n v="1"/>
    <n v="1"/>
    <x v="1"/>
    <n v="58170"/>
    <x v="1"/>
    <x v="1"/>
    <x v="0"/>
    <x v="1"/>
    <x v="1"/>
    <x v="0"/>
    <n v="1"/>
    <n v="0"/>
  </r>
  <r>
    <n v="2025"/>
    <n v="15575409"/>
    <s v="Rozhkova"/>
    <n v="581"/>
    <x v="2"/>
    <x v="1"/>
    <n v="31"/>
    <n v="6"/>
    <n v="116892"/>
    <n v="1"/>
    <n v="1"/>
    <x v="1"/>
    <n v="107137"/>
    <x v="1"/>
    <x v="0"/>
    <x v="1"/>
    <x v="2"/>
    <x v="2"/>
    <x v="1"/>
    <n v="1"/>
    <n v="0"/>
  </r>
  <r>
    <n v="2025"/>
    <n v="15752342"/>
    <s v="Bradley"/>
    <n v="704"/>
    <x v="2"/>
    <x v="0"/>
    <n v="54"/>
    <n v="6"/>
    <n v="133657"/>
    <n v="3"/>
    <n v="1"/>
    <x v="1"/>
    <n v="145071"/>
    <x v="0"/>
    <x v="1"/>
    <x v="0"/>
    <x v="2"/>
    <x v="2"/>
    <x v="1"/>
    <n v="1"/>
    <n v="133657"/>
  </r>
  <r>
    <n v="2025"/>
    <n v="15654851"/>
    <s v="Obialo"/>
    <n v="748"/>
    <x v="0"/>
    <x v="1"/>
    <n v="44"/>
    <n v="2"/>
    <n v="92912"/>
    <n v="1"/>
    <n v="0"/>
    <x v="0"/>
    <n v="85495"/>
    <x v="1"/>
    <x v="0"/>
    <x v="0"/>
    <x v="0"/>
    <x v="1"/>
    <x v="0"/>
    <n v="1"/>
    <n v="0"/>
  </r>
  <r>
    <n v="2025"/>
    <n v="15741429"/>
    <s v="Hudson"/>
    <n v="680"/>
    <x v="1"/>
    <x v="0"/>
    <n v="31"/>
    <n v="9"/>
    <n v="119826"/>
    <n v="2"/>
    <n v="1"/>
    <x v="0"/>
    <n v="101139"/>
    <x v="1"/>
    <x v="0"/>
    <x v="0"/>
    <x v="1"/>
    <x v="2"/>
    <x v="1"/>
    <n v="1"/>
    <n v="0"/>
  </r>
  <r>
    <n v="2025"/>
    <n v="15682356"/>
    <s v="Veltri"/>
    <n v="655"/>
    <x v="0"/>
    <x v="0"/>
    <n v="37"/>
    <n v="7"/>
    <n v="111853"/>
    <n v="2"/>
    <n v="1"/>
    <x v="1"/>
    <n v="10511"/>
    <x v="1"/>
    <x v="0"/>
    <x v="0"/>
    <x v="2"/>
    <x v="2"/>
    <x v="1"/>
    <n v="1"/>
    <n v="0"/>
  </r>
  <r>
    <n v="2025"/>
    <n v="15806447"/>
    <s v="Mazzanti"/>
    <n v="690"/>
    <x v="2"/>
    <x v="1"/>
    <n v="32"/>
    <n v="0"/>
    <n v="106684"/>
    <n v="2"/>
    <n v="1"/>
    <x v="0"/>
    <n v="137916"/>
    <x v="1"/>
    <x v="0"/>
    <x v="0"/>
    <x v="0"/>
    <x v="2"/>
    <x v="1"/>
    <n v="1"/>
    <n v="0"/>
  </r>
  <r>
    <n v="2025"/>
    <n v="15800229"/>
    <s v="Thorpe"/>
    <n v="695"/>
    <x v="2"/>
    <x v="1"/>
    <n v="40"/>
    <n v="7"/>
    <n v="139022"/>
    <n v="1"/>
    <n v="0"/>
    <x v="0"/>
    <n v="193383"/>
    <x v="1"/>
    <x v="0"/>
    <x v="0"/>
    <x v="2"/>
    <x v="2"/>
    <x v="1"/>
    <n v="1"/>
    <n v="0"/>
  </r>
  <r>
    <n v="2025"/>
    <n v="15663441"/>
    <s v="Golibe"/>
    <n v="700"/>
    <x v="2"/>
    <x v="0"/>
    <n v="40"/>
    <n v="4"/>
    <n v="148571"/>
    <n v="1"/>
    <n v="1"/>
    <x v="1"/>
    <n v="189827"/>
    <x v="0"/>
    <x v="0"/>
    <x v="0"/>
    <x v="2"/>
    <x v="2"/>
    <x v="1"/>
    <n v="1"/>
    <n v="148571"/>
  </r>
  <r>
    <n v="2025"/>
    <n v="15791991"/>
    <s v="Udinesi"/>
    <n v="773"/>
    <x v="0"/>
    <x v="1"/>
    <n v="52"/>
    <n v="4"/>
    <n v="0"/>
    <n v="1"/>
    <n v="0"/>
    <x v="0"/>
    <n v="144113"/>
    <x v="1"/>
    <x v="1"/>
    <x v="2"/>
    <x v="2"/>
    <x v="0"/>
    <x v="0"/>
    <n v="1"/>
    <n v="0"/>
  </r>
  <r>
    <n v="2025"/>
    <n v="15775082"/>
    <s v="Stewart"/>
    <n v="749"/>
    <x v="0"/>
    <x v="1"/>
    <n v="42"/>
    <n v="1"/>
    <n v="129777"/>
    <n v="2"/>
    <n v="0"/>
    <x v="0"/>
    <n v="143539"/>
    <x v="1"/>
    <x v="0"/>
    <x v="0"/>
    <x v="0"/>
    <x v="2"/>
    <x v="1"/>
    <n v="1"/>
    <n v="0"/>
  </r>
  <r>
    <n v="2025"/>
    <n v="15579706"/>
    <s v="Curtis"/>
    <n v="611"/>
    <x v="0"/>
    <x v="0"/>
    <n v="46"/>
    <n v="5"/>
    <n v="0"/>
    <n v="1"/>
    <n v="1"/>
    <x v="1"/>
    <n v="77677"/>
    <x v="0"/>
    <x v="1"/>
    <x v="0"/>
    <x v="2"/>
    <x v="0"/>
    <x v="0"/>
    <n v="1"/>
    <n v="0"/>
  </r>
  <r>
    <n v="2025"/>
    <n v="15718247"/>
    <s v="Hayden"/>
    <n v="606"/>
    <x v="1"/>
    <x v="0"/>
    <n v="46"/>
    <n v="8"/>
    <n v="0"/>
    <n v="2"/>
    <n v="1"/>
    <x v="0"/>
    <n v="183718"/>
    <x v="1"/>
    <x v="1"/>
    <x v="0"/>
    <x v="1"/>
    <x v="0"/>
    <x v="0"/>
    <n v="1"/>
    <n v="0"/>
  </r>
  <r>
    <n v="2025"/>
    <n v="15755722"/>
    <s v="H?"/>
    <n v="554"/>
    <x v="0"/>
    <x v="1"/>
    <n v="24"/>
    <n v="10"/>
    <n v="0"/>
    <n v="1"/>
    <n v="0"/>
    <x v="1"/>
    <n v="92181"/>
    <x v="1"/>
    <x v="2"/>
    <x v="1"/>
    <x v="1"/>
    <x v="0"/>
    <x v="0"/>
    <n v="1"/>
    <n v="0"/>
  </r>
  <r>
    <n v="2025"/>
    <n v="15582259"/>
    <s v="Campbell"/>
    <n v="567"/>
    <x v="0"/>
    <x v="0"/>
    <n v="37"/>
    <n v="7"/>
    <n v="0"/>
    <n v="2"/>
    <n v="1"/>
    <x v="0"/>
    <n v="28691"/>
    <x v="1"/>
    <x v="0"/>
    <x v="1"/>
    <x v="2"/>
    <x v="0"/>
    <x v="0"/>
    <n v="1"/>
    <n v="0"/>
  </r>
  <r>
    <n v="2025"/>
    <n v="15716994"/>
    <s v="Green"/>
    <n v="559"/>
    <x v="1"/>
    <x v="1"/>
    <n v="24"/>
    <n v="3"/>
    <n v="114740"/>
    <n v="1"/>
    <n v="1"/>
    <x v="1"/>
    <n v="85891"/>
    <x v="0"/>
    <x v="2"/>
    <x v="1"/>
    <x v="0"/>
    <x v="2"/>
    <x v="1"/>
    <n v="1"/>
    <n v="114740"/>
  </r>
  <r>
    <n v="2025"/>
    <n v="15586880"/>
    <s v="P'eng"/>
    <n v="594"/>
    <x v="2"/>
    <x v="1"/>
    <n v="41"/>
    <n v="2"/>
    <n v="122546"/>
    <n v="2"/>
    <n v="1"/>
    <x v="0"/>
    <n v="42050"/>
    <x v="1"/>
    <x v="0"/>
    <x v="1"/>
    <x v="0"/>
    <x v="2"/>
    <x v="1"/>
    <n v="1"/>
    <n v="0"/>
  </r>
  <r>
    <n v="2025"/>
    <n v="15713854"/>
    <s v="Cremonesi"/>
    <n v="513"/>
    <x v="0"/>
    <x v="0"/>
    <n v="37"/>
    <n v="6"/>
    <n v="0"/>
    <n v="2"/>
    <n v="1"/>
    <x v="1"/>
    <n v="110142"/>
    <x v="1"/>
    <x v="0"/>
    <x v="1"/>
    <x v="2"/>
    <x v="0"/>
    <x v="0"/>
    <n v="1"/>
    <n v="0"/>
  </r>
  <r>
    <n v="2025"/>
    <n v="15780835"/>
    <s v="Liang"/>
    <n v="652"/>
    <x v="2"/>
    <x v="0"/>
    <n v="26"/>
    <n v="1"/>
    <n v="131908"/>
    <n v="1"/>
    <n v="1"/>
    <x v="0"/>
    <n v="179270"/>
    <x v="1"/>
    <x v="2"/>
    <x v="0"/>
    <x v="0"/>
    <x v="2"/>
    <x v="1"/>
    <n v="1"/>
    <n v="0"/>
  </r>
  <r>
    <n v="2025"/>
    <n v="15675896"/>
    <s v="Gough"/>
    <n v="680"/>
    <x v="2"/>
    <x v="0"/>
    <n v="42"/>
    <n v="7"/>
    <n v="105723"/>
    <n v="1"/>
    <n v="1"/>
    <x v="0"/>
    <n v="90558"/>
    <x v="0"/>
    <x v="0"/>
    <x v="0"/>
    <x v="2"/>
    <x v="2"/>
    <x v="1"/>
    <n v="1"/>
    <n v="105723"/>
  </r>
  <r>
    <n v="2025"/>
    <n v="15658459"/>
    <s v="Bates"/>
    <n v="784"/>
    <x v="1"/>
    <x v="1"/>
    <n v="33"/>
    <n v="10"/>
    <n v="0"/>
    <n v="2"/>
    <n v="1"/>
    <x v="1"/>
    <n v="162022"/>
    <x v="1"/>
    <x v="0"/>
    <x v="2"/>
    <x v="1"/>
    <x v="0"/>
    <x v="0"/>
    <n v="1"/>
    <n v="0"/>
  </r>
  <r>
    <n v="2025"/>
    <n v="15658057"/>
    <s v="Padovesi"/>
    <n v="812"/>
    <x v="1"/>
    <x v="0"/>
    <n v="44"/>
    <n v="8"/>
    <n v="0"/>
    <n v="3"/>
    <n v="1"/>
    <x v="1"/>
    <n v="66927"/>
    <x v="0"/>
    <x v="0"/>
    <x v="2"/>
    <x v="1"/>
    <x v="0"/>
    <x v="0"/>
    <n v="1"/>
    <n v="0"/>
  </r>
  <r>
    <n v="2025"/>
    <n v="15801767"/>
    <s v="Yin"/>
    <n v="784"/>
    <x v="1"/>
    <x v="0"/>
    <n v="40"/>
    <n v="8"/>
    <n v="0"/>
    <n v="2"/>
    <n v="1"/>
    <x v="1"/>
    <n v="108891"/>
    <x v="1"/>
    <x v="0"/>
    <x v="2"/>
    <x v="1"/>
    <x v="0"/>
    <x v="0"/>
    <n v="1"/>
    <n v="0"/>
  </r>
  <r>
    <n v="2025"/>
    <n v="15569178"/>
    <s v="Kharlamov"/>
    <n v="570"/>
    <x v="0"/>
    <x v="0"/>
    <n v="18"/>
    <n v="4"/>
    <n v="82767"/>
    <n v="1"/>
    <n v="1"/>
    <x v="1"/>
    <n v="71812"/>
    <x v="1"/>
    <x v="2"/>
    <x v="1"/>
    <x v="2"/>
    <x v="1"/>
    <x v="0"/>
    <n v="1"/>
    <n v="0"/>
  </r>
  <r>
    <n v="2025"/>
    <n v="15731478"/>
    <s v="Nicholls"/>
    <n v="712"/>
    <x v="0"/>
    <x v="0"/>
    <n v="42"/>
    <n v="1"/>
    <n v="87843"/>
    <n v="1"/>
    <n v="0"/>
    <x v="1"/>
    <n v="92224"/>
    <x v="1"/>
    <x v="0"/>
    <x v="0"/>
    <x v="0"/>
    <x v="1"/>
    <x v="0"/>
    <n v="1"/>
    <n v="0"/>
  </r>
  <r>
    <n v="2025"/>
    <n v="15811236"/>
    <s v="Burns"/>
    <n v="705"/>
    <x v="1"/>
    <x v="1"/>
    <n v="39"/>
    <n v="6"/>
    <n v="133261"/>
    <n v="1"/>
    <n v="1"/>
    <x v="0"/>
    <n v="78066"/>
    <x v="1"/>
    <x v="0"/>
    <x v="0"/>
    <x v="2"/>
    <x v="2"/>
    <x v="1"/>
    <n v="1"/>
    <n v="0"/>
  </r>
  <r>
    <n v="2025"/>
    <n v="15746749"/>
    <s v="Fleming"/>
    <n v="681"/>
    <x v="1"/>
    <x v="0"/>
    <n v="32"/>
    <n v="3"/>
    <n v="0"/>
    <n v="2"/>
    <n v="1"/>
    <x v="0"/>
    <n v="59680"/>
    <x v="1"/>
    <x v="0"/>
    <x v="0"/>
    <x v="0"/>
    <x v="0"/>
    <x v="0"/>
    <n v="1"/>
    <n v="0"/>
  </r>
  <r>
    <n v="2025"/>
    <n v="15662758"/>
    <s v="Watson"/>
    <n v="620"/>
    <x v="0"/>
    <x v="1"/>
    <n v="41"/>
    <n v="0"/>
    <n v="97925"/>
    <n v="1"/>
    <n v="1"/>
    <x v="1"/>
    <n v="85000"/>
    <x v="1"/>
    <x v="0"/>
    <x v="0"/>
    <x v="0"/>
    <x v="1"/>
    <x v="0"/>
    <n v="1"/>
    <n v="0"/>
  </r>
  <r>
    <n v="2025"/>
    <n v="15709387"/>
    <s v="Obiajulu"/>
    <n v="711"/>
    <x v="0"/>
    <x v="1"/>
    <n v="52"/>
    <n v="5"/>
    <n v="0"/>
    <n v="1"/>
    <n v="1"/>
    <x v="0"/>
    <n v="159809"/>
    <x v="1"/>
    <x v="1"/>
    <x v="0"/>
    <x v="2"/>
    <x v="0"/>
    <x v="0"/>
    <n v="1"/>
    <n v="0"/>
  </r>
  <r>
    <n v="2025"/>
    <n v="15572093"/>
    <s v="Han"/>
    <n v="613"/>
    <x v="0"/>
    <x v="0"/>
    <n v="24"/>
    <n v="7"/>
    <n v="140454"/>
    <n v="1"/>
    <n v="1"/>
    <x v="1"/>
    <n v="129001"/>
    <x v="1"/>
    <x v="2"/>
    <x v="0"/>
    <x v="2"/>
    <x v="2"/>
    <x v="1"/>
    <n v="1"/>
    <n v="0"/>
  </r>
  <r>
    <n v="2025"/>
    <n v="15713826"/>
    <s v="Ferguson"/>
    <n v="613"/>
    <x v="2"/>
    <x v="0"/>
    <n v="20"/>
    <n v="0"/>
    <n v="117356"/>
    <n v="1"/>
    <n v="0"/>
    <x v="1"/>
    <n v="113558"/>
    <x v="0"/>
    <x v="2"/>
    <x v="0"/>
    <x v="0"/>
    <x v="2"/>
    <x v="1"/>
    <n v="1"/>
    <n v="117356"/>
  </r>
  <r>
    <n v="2025"/>
    <n v="15570205"/>
    <s v="Tao"/>
    <n v="682"/>
    <x v="1"/>
    <x v="1"/>
    <n v="36"/>
    <n v="5"/>
    <n v="0"/>
    <n v="2"/>
    <n v="1"/>
    <x v="0"/>
    <n v="147759"/>
    <x v="1"/>
    <x v="0"/>
    <x v="0"/>
    <x v="2"/>
    <x v="0"/>
    <x v="0"/>
    <n v="1"/>
    <n v="0"/>
  </r>
  <r>
    <n v="2025"/>
    <n v="15589348"/>
    <s v="Le Grand"/>
    <n v="850"/>
    <x v="1"/>
    <x v="1"/>
    <n v="37"/>
    <n v="4"/>
    <n v="137205"/>
    <n v="1"/>
    <n v="1"/>
    <x v="0"/>
    <n v="28866"/>
    <x v="1"/>
    <x v="0"/>
    <x v="2"/>
    <x v="2"/>
    <x v="2"/>
    <x v="1"/>
    <n v="1"/>
    <n v="0"/>
  </r>
  <r>
    <n v="2025"/>
    <n v="15804610"/>
    <s v="Valdez"/>
    <n v="601"/>
    <x v="0"/>
    <x v="0"/>
    <n v="41"/>
    <n v="1"/>
    <n v="0"/>
    <n v="2"/>
    <n v="0"/>
    <x v="0"/>
    <n v="160607"/>
    <x v="1"/>
    <x v="0"/>
    <x v="0"/>
    <x v="0"/>
    <x v="0"/>
    <x v="0"/>
    <n v="1"/>
    <n v="0"/>
  </r>
  <r>
    <n v="2025"/>
    <n v="15700854"/>
    <s v="Cunningham"/>
    <n v="595"/>
    <x v="1"/>
    <x v="1"/>
    <n v="35"/>
    <n v="8"/>
    <n v="0"/>
    <n v="1"/>
    <n v="1"/>
    <x v="1"/>
    <n v="100016"/>
    <x v="0"/>
    <x v="0"/>
    <x v="1"/>
    <x v="1"/>
    <x v="0"/>
    <x v="0"/>
    <n v="1"/>
    <n v="0"/>
  </r>
  <r>
    <n v="2025"/>
    <n v="15758836"/>
    <s v="Godfrey"/>
    <n v="675"/>
    <x v="1"/>
    <x v="1"/>
    <n v="36"/>
    <n v="3"/>
    <n v="54098"/>
    <n v="2"/>
    <n v="0"/>
    <x v="0"/>
    <n v="54479"/>
    <x v="1"/>
    <x v="0"/>
    <x v="0"/>
    <x v="0"/>
    <x v="1"/>
    <x v="0"/>
    <n v="1"/>
    <n v="0"/>
  </r>
  <r>
    <n v="2025"/>
    <n v="15772933"/>
    <s v="Mai"/>
    <n v="591"/>
    <x v="1"/>
    <x v="1"/>
    <n v="31"/>
    <n v="8"/>
    <n v="0"/>
    <n v="1"/>
    <n v="1"/>
    <x v="0"/>
    <n v="141677"/>
    <x v="1"/>
    <x v="0"/>
    <x v="1"/>
    <x v="1"/>
    <x v="0"/>
    <x v="0"/>
    <n v="1"/>
    <n v="0"/>
  </r>
  <r>
    <n v="2025"/>
    <n v="15809006"/>
    <s v="Walker"/>
    <n v="602"/>
    <x v="0"/>
    <x v="1"/>
    <n v="23"/>
    <n v="7"/>
    <n v="113758"/>
    <n v="2"/>
    <n v="0"/>
    <x v="1"/>
    <n v="84078"/>
    <x v="1"/>
    <x v="2"/>
    <x v="0"/>
    <x v="2"/>
    <x v="2"/>
    <x v="1"/>
    <n v="1"/>
    <n v="0"/>
  </r>
  <r>
    <n v="2025"/>
    <n v="15689612"/>
    <s v="Pirozzi"/>
    <n v="554"/>
    <x v="1"/>
    <x v="0"/>
    <n v="34"/>
    <n v="8"/>
    <n v="0"/>
    <n v="1"/>
    <n v="0"/>
    <x v="0"/>
    <n v="106981"/>
    <x v="1"/>
    <x v="0"/>
    <x v="1"/>
    <x v="1"/>
    <x v="0"/>
    <x v="0"/>
    <n v="1"/>
    <n v="0"/>
  </r>
  <r>
    <n v="2025"/>
    <n v="15744614"/>
    <s v="Feng"/>
    <n v="541"/>
    <x v="0"/>
    <x v="1"/>
    <n v="37"/>
    <n v="9"/>
    <n v="118637"/>
    <n v="1"/>
    <n v="1"/>
    <x v="0"/>
    <n v="73551"/>
    <x v="1"/>
    <x v="0"/>
    <x v="1"/>
    <x v="1"/>
    <x v="2"/>
    <x v="1"/>
    <n v="1"/>
    <n v="0"/>
  </r>
  <r>
    <n v="2025"/>
    <n v="15704250"/>
    <s v="Akabueze"/>
    <n v="506"/>
    <x v="0"/>
    <x v="1"/>
    <n v="34"/>
    <n v="7"/>
    <n v="0"/>
    <n v="2"/>
    <n v="0"/>
    <x v="1"/>
    <n v="115842"/>
    <x v="1"/>
    <x v="0"/>
    <x v="1"/>
    <x v="2"/>
    <x v="0"/>
    <x v="0"/>
    <n v="1"/>
    <n v="0"/>
  </r>
  <r>
    <n v="2025"/>
    <n v="15700255"/>
    <s v="Robson"/>
    <n v="814"/>
    <x v="2"/>
    <x v="1"/>
    <n v="44"/>
    <n v="8"/>
    <n v="95489"/>
    <n v="2"/>
    <n v="0"/>
    <x v="1"/>
    <n v="107014"/>
    <x v="1"/>
    <x v="0"/>
    <x v="2"/>
    <x v="1"/>
    <x v="1"/>
    <x v="0"/>
    <n v="1"/>
    <n v="0"/>
  </r>
  <r>
    <n v="2025"/>
    <n v="15669410"/>
    <s v="Yevdokimova"/>
    <n v="683"/>
    <x v="0"/>
    <x v="1"/>
    <n v="30"/>
    <n v="8"/>
    <n v="110830"/>
    <n v="2"/>
    <n v="0"/>
    <x v="1"/>
    <n v="24939"/>
    <x v="1"/>
    <x v="0"/>
    <x v="0"/>
    <x v="1"/>
    <x v="2"/>
    <x v="1"/>
    <n v="1"/>
    <n v="0"/>
  </r>
  <r>
    <n v="2025"/>
    <n v="15807595"/>
    <s v="Ijendu"/>
    <n v="485"/>
    <x v="2"/>
    <x v="1"/>
    <n v="51"/>
    <n v="7"/>
    <n v="144245"/>
    <n v="2"/>
    <n v="1"/>
    <x v="1"/>
    <n v="51113"/>
    <x v="1"/>
    <x v="1"/>
    <x v="1"/>
    <x v="2"/>
    <x v="2"/>
    <x v="1"/>
    <n v="1"/>
    <n v="0"/>
  </r>
  <r>
    <n v="2025"/>
    <n v="15664523"/>
    <s v="Colombo"/>
    <n v="696"/>
    <x v="2"/>
    <x v="0"/>
    <n v="31"/>
    <n v="8"/>
    <n v="122022"/>
    <n v="2"/>
    <n v="1"/>
    <x v="1"/>
    <n v="33829"/>
    <x v="1"/>
    <x v="0"/>
    <x v="0"/>
    <x v="1"/>
    <x v="2"/>
    <x v="1"/>
    <n v="1"/>
    <n v="0"/>
  </r>
  <r>
    <n v="2025"/>
    <n v="15642833"/>
    <s v="Akubundu"/>
    <n v="608"/>
    <x v="0"/>
    <x v="0"/>
    <n v="30"/>
    <n v="8"/>
    <n v="0"/>
    <n v="2"/>
    <n v="1"/>
    <x v="1"/>
    <n v="128876"/>
    <x v="1"/>
    <x v="0"/>
    <x v="0"/>
    <x v="1"/>
    <x v="0"/>
    <x v="0"/>
    <n v="1"/>
    <n v="0"/>
  </r>
  <r>
    <n v="2025"/>
    <n v="15605279"/>
    <s v="Francis"/>
    <n v="792"/>
    <x v="0"/>
    <x v="1"/>
    <n v="50"/>
    <n v="9"/>
    <n v="0"/>
    <n v="4"/>
    <n v="1"/>
    <x v="0"/>
    <n v="194701"/>
    <x v="0"/>
    <x v="1"/>
    <x v="2"/>
    <x v="1"/>
    <x v="0"/>
    <x v="0"/>
    <n v="1"/>
    <n v="0"/>
  </r>
  <r>
    <n v="2025"/>
    <n v="15713644"/>
    <s v="Marshall"/>
    <n v="686"/>
    <x v="1"/>
    <x v="1"/>
    <n v="22"/>
    <n v="5"/>
    <n v="0"/>
    <n v="2"/>
    <n v="1"/>
    <x v="1"/>
    <n v="158974"/>
    <x v="1"/>
    <x v="2"/>
    <x v="0"/>
    <x v="2"/>
    <x v="0"/>
    <x v="0"/>
    <n v="1"/>
    <n v="0"/>
  </r>
  <r>
    <n v="2025"/>
    <n v="15750466"/>
    <s v="Rhodes"/>
    <n v="790"/>
    <x v="2"/>
    <x v="1"/>
    <n v="42"/>
    <n v="1"/>
    <n v="85840"/>
    <n v="1"/>
    <n v="1"/>
    <x v="1"/>
    <n v="198183"/>
    <x v="1"/>
    <x v="0"/>
    <x v="2"/>
    <x v="0"/>
    <x v="1"/>
    <x v="0"/>
    <n v="1"/>
    <n v="0"/>
  </r>
  <r>
    <n v="2025"/>
    <n v="15739054"/>
    <s v="Y?"/>
    <n v="654"/>
    <x v="0"/>
    <x v="0"/>
    <n v="29"/>
    <n v="4"/>
    <n v="96975"/>
    <n v="1"/>
    <n v="0"/>
    <x v="0"/>
    <n v="141404"/>
    <x v="1"/>
    <x v="2"/>
    <x v="0"/>
    <x v="2"/>
    <x v="1"/>
    <x v="0"/>
    <n v="1"/>
    <n v="0"/>
  </r>
  <r>
    <n v="2025"/>
    <n v="15612771"/>
    <s v="Bell"/>
    <n v="452"/>
    <x v="0"/>
    <x v="1"/>
    <n v="35"/>
    <n v="4"/>
    <n v="148172"/>
    <n v="1"/>
    <n v="1"/>
    <x v="0"/>
    <n v="4176"/>
    <x v="1"/>
    <x v="0"/>
    <x v="1"/>
    <x v="2"/>
    <x v="2"/>
    <x v="1"/>
    <n v="1"/>
    <n v="0"/>
  </r>
  <r>
    <n v="2025"/>
    <n v="15788483"/>
    <s v="Kerr"/>
    <n v="719"/>
    <x v="1"/>
    <x v="1"/>
    <n v="38"/>
    <n v="0"/>
    <n v="0"/>
    <n v="1"/>
    <n v="1"/>
    <x v="1"/>
    <n v="126876"/>
    <x v="1"/>
    <x v="0"/>
    <x v="0"/>
    <x v="0"/>
    <x v="0"/>
    <x v="0"/>
    <n v="1"/>
    <n v="0"/>
  </r>
  <r>
    <n v="2025"/>
    <n v="15732832"/>
    <s v="Jideofor"/>
    <n v="707"/>
    <x v="0"/>
    <x v="0"/>
    <n v="40"/>
    <n v="5"/>
    <n v="0"/>
    <n v="2"/>
    <n v="1"/>
    <x v="1"/>
    <n v="41053"/>
    <x v="1"/>
    <x v="0"/>
    <x v="0"/>
    <x v="2"/>
    <x v="0"/>
    <x v="0"/>
    <n v="1"/>
    <n v="0"/>
  </r>
  <r>
    <n v="2025"/>
    <n v="15772892"/>
    <s v="Robertson"/>
    <n v="699"/>
    <x v="0"/>
    <x v="0"/>
    <n v="49"/>
    <n v="2"/>
    <n v="0"/>
    <n v="1"/>
    <n v="0"/>
    <x v="1"/>
    <n v="105760"/>
    <x v="1"/>
    <x v="1"/>
    <x v="0"/>
    <x v="0"/>
    <x v="0"/>
    <x v="0"/>
    <n v="1"/>
    <n v="0"/>
  </r>
  <r>
    <n v="2025"/>
    <n v="15713843"/>
    <s v="Kao"/>
    <n v="850"/>
    <x v="1"/>
    <x v="1"/>
    <n v="30"/>
    <n v="2"/>
    <n v="0"/>
    <n v="2"/>
    <n v="0"/>
    <x v="0"/>
    <n v="27937"/>
    <x v="1"/>
    <x v="0"/>
    <x v="2"/>
    <x v="0"/>
    <x v="0"/>
    <x v="0"/>
    <n v="1"/>
    <n v="0"/>
  </r>
  <r>
    <n v="2025"/>
    <n v="15567993"/>
    <s v="Palmer"/>
    <n v="828"/>
    <x v="1"/>
    <x v="1"/>
    <n v="28"/>
    <n v="8"/>
    <n v="134767"/>
    <n v="1"/>
    <n v="1"/>
    <x v="1"/>
    <n v="79356"/>
    <x v="1"/>
    <x v="2"/>
    <x v="2"/>
    <x v="1"/>
    <x v="2"/>
    <x v="1"/>
    <n v="1"/>
    <n v="0"/>
  </r>
  <r>
    <n v="2025"/>
    <n v="15617603"/>
    <s v="Mackay"/>
    <n v="850"/>
    <x v="2"/>
    <x v="1"/>
    <n v="30"/>
    <n v="5"/>
    <n v="123211"/>
    <n v="2"/>
    <n v="1"/>
    <x v="0"/>
    <n v="102180"/>
    <x v="1"/>
    <x v="0"/>
    <x v="2"/>
    <x v="2"/>
    <x v="2"/>
    <x v="1"/>
    <n v="1"/>
    <n v="0"/>
  </r>
  <r>
    <n v="2025"/>
    <n v="15744983"/>
    <s v="Burgmann"/>
    <n v="712"/>
    <x v="1"/>
    <x v="1"/>
    <n v="47"/>
    <n v="1"/>
    <n v="139887"/>
    <n v="1"/>
    <n v="1"/>
    <x v="0"/>
    <n v="95720"/>
    <x v="1"/>
    <x v="1"/>
    <x v="0"/>
    <x v="0"/>
    <x v="2"/>
    <x v="1"/>
    <n v="1"/>
    <n v="0"/>
  </r>
  <r>
    <n v="2025"/>
    <n v="15630419"/>
    <s v="Davis"/>
    <n v="634"/>
    <x v="0"/>
    <x v="1"/>
    <n v="44"/>
    <n v="9"/>
    <n v="149961"/>
    <n v="1"/>
    <n v="1"/>
    <x v="1"/>
    <n v="57122"/>
    <x v="1"/>
    <x v="0"/>
    <x v="0"/>
    <x v="1"/>
    <x v="2"/>
    <x v="1"/>
    <n v="1"/>
    <n v="0"/>
  </r>
  <r>
    <n v="2025"/>
    <n v="15738828"/>
    <s v="Milano"/>
    <n v="730"/>
    <x v="2"/>
    <x v="1"/>
    <n v="45"/>
    <n v="6"/>
    <n v="152881"/>
    <n v="1"/>
    <n v="0"/>
    <x v="1"/>
    <n v="162478"/>
    <x v="1"/>
    <x v="0"/>
    <x v="0"/>
    <x v="2"/>
    <x v="2"/>
    <x v="1"/>
    <n v="1"/>
    <n v="0"/>
  </r>
  <r>
    <n v="2025"/>
    <n v="15778025"/>
    <s v="Dellucci"/>
    <n v="685"/>
    <x v="2"/>
    <x v="1"/>
    <n v="43"/>
    <n v="9"/>
    <n v="108589"/>
    <n v="2"/>
    <n v="0"/>
    <x v="0"/>
    <n v="194809"/>
    <x v="1"/>
    <x v="0"/>
    <x v="0"/>
    <x v="1"/>
    <x v="2"/>
    <x v="1"/>
    <n v="1"/>
    <n v="0"/>
  </r>
  <r>
    <n v="2025"/>
    <n v="15799479"/>
    <s v="Coles"/>
    <n v="809"/>
    <x v="1"/>
    <x v="1"/>
    <n v="33"/>
    <n v="9"/>
    <n v="0"/>
    <n v="1"/>
    <n v="1"/>
    <x v="0"/>
    <n v="124046"/>
    <x v="1"/>
    <x v="0"/>
    <x v="2"/>
    <x v="1"/>
    <x v="0"/>
    <x v="0"/>
    <n v="1"/>
    <n v="0"/>
  </r>
  <r>
    <n v="2025"/>
    <n v="15684269"/>
    <s v="Gray"/>
    <n v="707"/>
    <x v="1"/>
    <x v="0"/>
    <n v="35"/>
    <n v="3"/>
    <n v="56674"/>
    <n v="1"/>
    <n v="1"/>
    <x v="1"/>
    <n v="17987"/>
    <x v="0"/>
    <x v="0"/>
    <x v="0"/>
    <x v="0"/>
    <x v="1"/>
    <x v="0"/>
    <n v="1"/>
    <n v="56674"/>
  </r>
  <r>
    <n v="2025"/>
    <n v="15762745"/>
    <s v="Macvitie"/>
    <n v="648"/>
    <x v="1"/>
    <x v="1"/>
    <n v="32"/>
    <n v="8"/>
    <n v="0"/>
    <n v="1"/>
    <n v="1"/>
    <x v="1"/>
    <n v="133653"/>
    <x v="1"/>
    <x v="0"/>
    <x v="0"/>
    <x v="1"/>
    <x v="0"/>
    <x v="0"/>
    <n v="1"/>
    <n v="0"/>
  </r>
  <r>
    <n v="2025"/>
    <n v="15746970"/>
    <s v="Townsend"/>
    <n v="760"/>
    <x v="1"/>
    <x v="0"/>
    <n v="57"/>
    <n v="1"/>
    <n v="0"/>
    <n v="2"/>
    <n v="1"/>
    <x v="0"/>
    <n v="25101"/>
    <x v="1"/>
    <x v="1"/>
    <x v="2"/>
    <x v="0"/>
    <x v="0"/>
    <x v="0"/>
    <n v="1"/>
    <n v="0"/>
  </r>
  <r>
    <n v="2025"/>
    <n v="15725024"/>
    <s v="Pope"/>
    <n v="805"/>
    <x v="2"/>
    <x v="0"/>
    <n v="33"/>
    <n v="3"/>
    <n v="105664"/>
    <n v="2"/>
    <n v="0"/>
    <x v="0"/>
    <n v="33331"/>
    <x v="1"/>
    <x v="0"/>
    <x v="2"/>
    <x v="0"/>
    <x v="2"/>
    <x v="1"/>
    <n v="1"/>
    <n v="0"/>
  </r>
  <r>
    <n v="2025"/>
    <n v="15592116"/>
    <s v="Jensen"/>
    <n v="585"/>
    <x v="0"/>
    <x v="0"/>
    <n v="39"/>
    <n v="7"/>
    <n v="0"/>
    <n v="2"/>
    <n v="1"/>
    <x v="1"/>
    <n v="2401"/>
    <x v="1"/>
    <x v="0"/>
    <x v="1"/>
    <x v="2"/>
    <x v="0"/>
    <x v="0"/>
    <n v="1"/>
    <n v="0"/>
  </r>
  <r>
    <n v="2025"/>
    <n v="15624391"/>
    <s v="Thomson"/>
    <n v="595"/>
    <x v="1"/>
    <x v="0"/>
    <n v="30"/>
    <n v="5"/>
    <n v="100684"/>
    <n v="1"/>
    <n v="1"/>
    <x v="0"/>
    <n v="178361"/>
    <x v="1"/>
    <x v="0"/>
    <x v="1"/>
    <x v="2"/>
    <x v="2"/>
    <x v="1"/>
    <n v="1"/>
    <n v="0"/>
  </r>
  <r>
    <n v="2025"/>
    <n v="15567422"/>
    <s v="Chiazagomekpele"/>
    <n v="630"/>
    <x v="0"/>
    <x v="1"/>
    <n v="42"/>
    <n v="6"/>
    <n v="0"/>
    <n v="2"/>
    <n v="1"/>
    <x v="1"/>
    <n v="162698"/>
    <x v="1"/>
    <x v="0"/>
    <x v="0"/>
    <x v="2"/>
    <x v="0"/>
    <x v="0"/>
    <n v="1"/>
    <n v="0"/>
  </r>
  <r>
    <n v="2025"/>
    <n v="15612627"/>
    <s v="Ozuluonye"/>
    <n v="627"/>
    <x v="2"/>
    <x v="1"/>
    <n v="29"/>
    <n v="5"/>
    <n v="139542"/>
    <n v="2"/>
    <n v="1"/>
    <x v="1"/>
    <n v="80607"/>
    <x v="1"/>
    <x v="2"/>
    <x v="0"/>
    <x v="2"/>
    <x v="2"/>
    <x v="1"/>
    <n v="1"/>
    <n v="0"/>
  </r>
  <r>
    <n v="2025"/>
    <n v="15574879"/>
    <s v="Wright"/>
    <n v="631"/>
    <x v="2"/>
    <x v="0"/>
    <n v="37"/>
    <n v="2"/>
    <n v="121802"/>
    <n v="2"/>
    <n v="0"/>
    <x v="0"/>
    <n v="23147"/>
    <x v="1"/>
    <x v="0"/>
    <x v="0"/>
    <x v="0"/>
    <x v="2"/>
    <x v="1"/>
    <n v="1"/>
    <n v="0"/>
  </r>
  <r>
    <n v="2025"/>
    <n v="15745107"/>
    <s v="Lung"/>
    <n v="776"/>
    <x v="2"/>
    <x v="1"/>
    <n v="38"/>
    <n v="5"/>
    <n v="112282"/>
    <n v="1"/>
    <n v="0"/>
    <x v="0"/>
    <n v="89894"/>
    <x v="1"/>
    <x v="0"/>
    <x v="2"/>
    <x v="2"/>
    <x v="2"/>
    <x v="1"/>
    <n v="1"/>
    <n v="0"/>
  </r>
  <r>
    <n v="2025"/>
    <n v="15734491"/>
    <s v="Lombardo"/>
    <n v="676"/>
    <x v="1"/>
    <x v="0"/>
    <n v="36"/>
    <n v="4"/>
    <n v="0"/>
    <n v="2"/>
    <n v="1"/>
    <x v="0"/>
    <n v="3173"/>
    <x v="1"/>
    <x v="0"/>
    <x v="0"/>
    <x v="2"/>
    <x v="0"/>
    <x v="0"/>
    <n v="1"/>
    <n v="0"/>
  </r>
  <r>
    <n v="2025"/>
    <n v="15675320"/>
    <s v="Leonard"/>
    <n v="758"/>
    <x v="1"/>
    <x v="0"/>
    <n v="40"/>
    <n v="5"/>
    <n v="93500"/>
    <n v="2"/>
    <n v="0"/>
    <x v="1"/>
    <n v="123219"/>
    <x v="1"/>
    <x v="0"/>
    <x v="2"/>
    <x v="2"/>
    <x v="1"/>
    <x v="0"/>
    <n v="1"/>
    <n v="0"/>
  </r>
  <r>
    <n v="2025"/>
    <n v="15643824"/>
    <s v="Johnston"/>
    <n v="637"/>
    <x v="0"/>
    <x v="1"/>
    <n v="33"/>
    <n v="0"/>
    <n v="132256"/>
    <n v="2"/>
    <n v="0"/>
    <x v="0"/>
    <n v="74588"/>
    <x v="1"/>
    <x v="0"/>
    <x v="0"/>
    <x v="0"/>
    <x v="2"/>
    <x v="1"/>
    <n v="1"/>
    <n v="0"/>
  </r>
  <r>
    <n v="2025"/>
    <n v="15643438"/>
    <s v="P'eng"/>
    <n v="850"/>
    <x v="0"/>
    <x v="1"/>
    <n v="20"/>
    <n v="7"/>
    <n v="0"/>
    <n v="2"/>
    <n v="1"/>
    <x v="1"/>
    <n v="31289"/>
    <x v="1"/>
    <x v="2"/>
    <x v="2"/>
    <x v="2"/>
    <x v="0"/>
    <x v="0"/>
    <n v="1"/>
    <n v="0"/>
  </r>
  <r>
    <n v="2025"/>
    <n v="15721730"/>
    <s v="Amechi"/>
    <n v="601"/>
    <x v="1"/>
    <x v="0"/>
    <n v="44"/>
    <n v="4"/>
    <n v="0"/>
    <n v="2"/>
    <n v="1"/>
    <x v="1"/>
    <n v="58561"/>
    <x v="1"/>
    <x v="0"/>
    <x v="0"/>
    <x v="2"/>
    <x v="0"/>
    <x v="0"/>
    <n v="1"/>
    <n v="0"/>
  </r>
  <r>
    <n v="2025"/>
    <n v="15680727"/>
    <s v="Fang"/>
    <n v="735"/>
    <x v="0"/>
    <x v="1"/>
    <n v="49"/>
    <n v="5"/>
    <n v="121973"/>
    <n v="1"/>
    <n v="1"/>
    <x v="1"/>
    <n v="148804"/>
    <x v="1"/>
    <x v="1"/>
    <x v="0"/>
    <x v="2"/>
    <x v="2"/>
    <x v="1"/>
    <n v="1"/>
    <n v="0"/>
  </r>
  <r>
    <n v="2025"/>
    <n v="15752508"/>
    <s v="Docherty"/>
    <n v="614"/>
    <x v="2"/>
    <x v="1"/>
    <n v="32"/>
    <n v="7"/>
    <n v="99463"/>
    <n v="2"/>
    <n v="1"/>
    <x v="0"/>
    <n v="51117"/>
    <x v="1"/>
    <x v="0"/>
    <x v="0"/>
    <x v="2"/>
    <x v="1"/>
    <x v="0"/>
    <n v="1"/>
    <n v="0"/>
  </r>
  <r>
    <n v="2025"/>
    <n v="15808846"/>
    <s v="Horton"/>
    <n v="672"/>
    <x v="2"/>
    <x v="0"/>
    <n v="21"/>
    <n v="3"/>
    <n v="165879"/>
    <n v="2"/>
    <n v="1"/>
    <x v="0"/>
    <n v="164537"/>
    <x v="1"/>
    <x v="2"/>
    <x v="0"/>
    <x v="0"/>
    <x v="2"/>
    <x v="1"/>
    <n v="1"/>
    <n v="0"/>
  </r>
  <r>
    <n v="2025"/>
    <n v="15727251"/>
    <s v="Vincent"/>
    <n v="642"/>
    <x v="0"/>
    <x v="1"/>
    <n v="30"/>
    <n v="8"/>
    <n v="117494"/>
    <n v="1"/>
    <n v="0"/>
    <x v="1"/>
    <n v="61978"/>
    <x v="1"/>
    <x v="0"/>
    <x v="0"/>
    <x v="1"/>
    <x v="2"/>
    <x v="1"/>
    <n v="1"/>
    <n v="0"/>
  </r>
  <r>
    <n v="2025"/>
    <n v="15663489"/>
    <s v="Onio"/>
    <n v="633"/>
    <x v="2"/>
    <x v="0"/>
    <n v="29"/>
    <n v="0"/>
    <n v="138577"/>
    <n v="1"/>
    <n v="1"/>
    <x v="1"/>
    <n v="193363"/>
    <x v="1"/>
    <x v="2"/>
    <x v="0"/>
    <x v="0"/>
    <x v="2"/>
    <x v="1"/>
    <n v="1"/>
    <n v="0"/>
  </r>
  <r>
    <n v="2025"/>
    <n v="15683677"/>
    <s v="Schiavone"/>
    <n v="769"/>
    <x v="1"/>
    <x v="1"/>
    <n v="39"/>
    <n v="9"/>
    <n v="0"/>
    <n v="1"/>
    <n v="1"/>
    <x v="0"/>
    <n v="47723"/>
    <x v="1"/>
    <x v="0"/>
    <x v="2"/>
    <x v="1"/>
    <x v="0"/>
    <x v="0"/>
    <n v="1"/>
    <n v="0"/>
  </r>
  <r>
    <n v="2025"/>
    <n v="15596414"/>
    <s v="Chandler"/>
    <n v="796"/>
    <x v="1"/>
    <x v="1"/>
    <n v="41"/>
    <n v="8"/>
    <n v="107525"/>
    <n v="1"/>
    <n v="1"/>
    <x v="1"/>
    <n v="18510"/>
    <x v="1"/>
    <x v="0"/>
    <x v="2"/>
    <x v="1"/>
    <x v="2"/>
    <x v="1"/>
    <n v="1"/>
    <n v="0"/>
  </r>
  <r>
    <n v="2025"/>
    <n v="15730639"/>
    <s v="Fiorentino"/>
    <n v="715"/>
    <x v="0"/>
    <x v="1"/>
    <n v="23"/>
    <n v="7"/>
    <n v="139225"/>
    <n v="2"/>
    <n v="1"/>
    <x v="1"/>
    <n v="65058"/>
    <x v="1"/>
    <x v="2"/>
    <x v="0"/>
    <x v="2"/>
    <x v="2"/>
    <x v="1"/>
    <n v="1"/>
    <n v="0"/>
  </r>
  <r>
    <n v="2025"/>
    <n v="15672132"/>
    <s v="Butusov"/>
    <n v="695"/>
    <x v="0"/>
    <x v="0"/>
    <n v="42"/>
    <n v="7"/>
    <n v="121454"/>
    <n v="1"/>
    <n v="0"/>
    <x v="1"/>
    <n v="46375"/>
    <x v="1"/>
    <x v="0"/>
    <x v="0"/>
    <x v="2"/>
    <x v="2"/>
    <x v="1"/>
    <n v="1"/>
    <n v="0"/>
  </r>
  <r>
    <n v="2025"/>
    <n v="15742638"/>
    <s v="Wang"/>
    <n v="747"/>
    <x v="0"/>
    <x v="0"/>
    <n v="25"/>
    <n v="4"/>
    <n v="0"/>
    <n v="2"/>
    <n v="0"/>
    <x v="0"/>
    <n v="42040"/>
    <x v="1"/>
    <x v="2"/>
    <x v="0"/>
    <x v="2"/>
    <x v="0"/>
    <x v="0"/>
    <n v="1"/>
    <n v="0"/>
  </r>
  <r>
    <n v="2025"/>
    <n v="15578603"/>
    <s v="Alexeieva"/>
    <n v="584"/>
    <x v="2"/>
    <x v="0"/>
    <n v="54"/>
    <n v="1"/>
    <n v="77354"/>
    <n v="1"/>
    <n v="0"/>
    <x v="1"/>
    <n v="138193"/>
    <x v="0"/>
    <x v="1"/>
    <x v="1"/>
    <x v="0"/>
    <x v="1"/>
    <x v="0"/>
    <n v="1"/>
    <n v="77354"/>
  </r>
  <r>
    <n v="2025"/>
    <n v="15726088"/>
    <s v="Vinogradova"/>
    <n v="476"/>
    <x v="0"/>
    <x v="1"/>
    <n v="40"/>
    <n v="6"/>
    <n v="0"/>
    <n v="1"/>
    <n v="1"/>
    <x v="0"/>
    <n v="22735"/>
    <x v="1"/>
    <x v="0"/>
    <x v="1"/>
    <x v="2"/>
    <x v="0"/>
    <x v="0"/>
    <n v="1"/>
    <n v="0"/>
  </r>
  <r>
    <n v="2025"/>
    <n v="15682533"/>
    <s v="Hughes"/>
    <n v="850"/>
    <x v="0"/>
    <x v="0"/>
    <n v="39"/>
    <n v="7"/>
    <n v="79260"/>
    <n v="1"/>
    <n v="0"/>
    <x v="0"/>
    <n v="186911"/>
    <x v="1"/>
    <x v="0"/>
    <x v="2"/>
    <x v="2"/>
    <x v="1"/>
    <x v="0"/>
    <n v="1"/>
    <n v="0"/>
  </r>
  <r>
    <n v="2025"/>
    <n v="15772995"/>
    <s v="Ts'ao"/>
    <n v="529"/>
    <x v="0"/>
    <x v="1"/>
    <n v="30"/>
    <n v="2"/>
    <n v="116295"/>
    <n v="1"/>
    <n v="1"/>
    <x v="1"/>
    <n v="75285"/>
    <x v="1"/>
    <x v="0"/>
    <x v="1"/>
    <x v="0"/>
    <x v="2"/>
    <x v="1"/>
    <n v="1"/>
    <n v="0"/>
  </r>
  <r>
    <n v="2025"/>
    <n v="15765694"/>
    <s v="Bage"/>
    <n v="584"/>
    <x v="1"/>
    <x v="0"/>
    <n v="59"/>
    <n v="1"/>
    <n v="0"/>
    <n v="1"/>
    <n v="0"/>
    <x v="0"/>
    <n v="130260"/>
    <x v="0"/>
    <x v="1"/>
    <x v="1"/>
    <x v="0"/>
    <x v="0"/>
    <x v="0"/>
    <n v="1"/>
    <n v="0"/>
  </r>
  <r>
    <n v="2025"/>
    <n v="15659486"/>
    <s v="Yudina"/>
    <n v="586"/>
    <x v="2"/>
    <x v="1"/>
    <n v="34"/>
    <n v="9"/>
    <n v="74310"/>
    <n v="1"/>
    <n v="1"/>
    <x v="1"/>
    <n v="15035"/>
    <x v="1"/>
    <x v="0"/>
    <x v="1"/>
    <x v="1"/>
    <x v="1"/>
    <x v="0"/>
    <n v="1"/>
    <n v="0"/>
  </r>
  <r>
    <n v="2025"/>
    <n v="15568963"/>
    <s v="Naquin"/>
    <n v="674"/>
    <x v="2"/>
    <x v="1"/>
    <n v="34"/>
    <n v="2"/>
    <n v="152798"/>
    <n v="1"/>
    <n v="1"/>
    <x v="1"/>
    <n v="175709"/>
    <x v="0"/>
    <x v="0"/>
    <x v="0"/>
    <x v="0"/>
    <x v="2"/>
    <x v="1"/>
    <n v="1"/>
    <n v="152798"/>
  </r>
  <r>
    <n v="2025"/>
    <n v="15703820"/>
    <s v="Endrizzi"/>
    <n v="552"/>
    <x v="0"/>
    <x v="1"/>
    <n v="42"/>
    <n v="9"/>
    <n v="133701"/>
    <n v="2"/>
    <n v="1"/>
    <x v="1"/>
    <n v="101070"/>
    <x v="0"/>
    <x v="0"/>
    <x v="1"/>
    <x v="1"/>
    <x v="2"/>
    <x v="1"/>
    <n v="1"/>
    <n v="133701"/>
  </r>
  <r>
    <n v="2025"/>
    <n v="15569410"/>
    <s v="Tang"/>
    <n v="601"/>
    <x v="2"/>
    <x v="0"/>
    <n v="33"/>
    <n v="7"/>
    <n v="114430"/>
    <n v="2"/>
    <n v="1"/>
    <x v="0"/>
    <n v="153012"/>
    <x v="1"/>
    <x v="0"/>
    <x v="0"/>
    <x v="2"/>
    <x v="2"/>
    <x v="1"/>
    <n v="1"/>
    <n v="0"/>
  </r>
  <r>
    <n v="2025"/>
    <n v="15632256"/>
    <s v="Schroeder"/>
    <n v="541"/>
    <x v="0"/>
    <x v="1"/>
    <n v="29"/>
    <n v="7"/>
    <n v="127505"/>
    <n v="1"/>
    <n v="0"/>
    <x v="1"/>
    <n v="86174"/>
    <x v="1"/>
    <x v="2"/>
    <x v="1"/>
    <x v="2"/>
    <x v="2"/>
    <x v="1"/>
    <n v="1"/>
    <n v="0"/>
  </r>
  <r>
    <n v="2025"/>
    <n v="15724466"/>
    <s v="Swearingen"/>
    <n v="744"/>
    <x v="2"/>
    <x v="0"/>
    <n v="41"/>
    <n v="2"/>
    <n v="84113"/>
    <n v="1"/>
    <n v="1"/>
    <x v="1"/>
    <n v="197549"/>
    <x v="1"/>
    <x v="0"/>
    <x v="0"/>
    <x v="0"/>
    <x v="1"/>
    <x v="0"/>
    <n v="1"/>
    <n v="0"/>
  </r>
  <r>
    <n v="2025"/>
    <n v="15777639"/>
    <s v="McGregor"/>
    <n v="595"/>
    <x v="1"/>
    <x v="0"/>
    <n v="23"/>
    <n v="10"/>
    <n v="101127"/>
    <n v="2"/>
    <n v="0"/>
    <x v="1"/>
    <n v="37043"/>
    <x v="1"/>
    <x v="2"/>
    <x v="1"/>
    <x v="1"/>
    <x v="2"/>
    <x v="1"/>
    <n v="1"/>
    <n v="0"/>
  </r>
  <r>
    <n v="2025"/>
    <n v="15802501"/>
    <s v="Onyeorulu"/>
    <n v="724"/>
    <x v="2"/>
    <x v="1"/>
    <n v="33"/>
    <n v="5"/>
    <n v="103565"/>
    <n v="2"/>
    <n v="1"/>
    <x v="1"/>
    <n v="121086"/>
    <x v="1"/>
    <x v="0"/>
    <x v="0"/>
    <x v="2"/>
    <x v="2"/>
    <x v="1"/>
    <n v="1"/>
    <n v="0"/>
  </r>
  <r>
    <n v="2025"/>
    <n v="15778410"/>
    <s v="Clarke"/>
    <n v="533"/>
    <x v="1"/>
    <x v="0"/>
    <n v="52"/>
    <n v="7"/>
    <n v="0"/>
    <n v="1"/>
    <n v="0"/>
    <x v="0"/>
    <n v="194114"/>
    <x v="0"/>
    <x v="1"/>
    <x v="1"/>
    <x v="2"/>
    <x v="0"/>
    <x v="0"/>
    <n v="1"/>
    <n v="0"/>
  </r>
  <r>
    <n v="2025"/>
    <n v="15670702"/>
    <s v="Smith"/>
    <n v="618"/>
    <x v="0"/>
    <x v="1"/>
    <n v="37"/>
    <n v="2"/>
    <n v="168178"/>
    <n v="2"/>
    <n v="0"/>
    <x v="0"/>
    <n v="101273"/>
    <x v="1"/>
    <x v="0"/>
    <x v="0"/>
    <x v="0"/>
    <x v="2"/>
    <x v="1"/>
    <n v="1"/>
    <n v="0"/>
  </r>
  <r>
    <n v="2025"/>
    <n v="15704763"/>
    <s v="Kozlova"/>
    <n v="523"/>
    <x v="2"/>
    <x v="0"/>
    <n v="39"/>
    <n v="1"/>
    <n v="143903"/>
    <n v="1"/>
    <n v="1"/>
    <x v="0"/>
    <n v="118712"/>
    <x v="0"/>
    <x v="0"/>
    <x v="1"/>
    <x v="0"/>
    <x v="2"/>
    <x v="1"/>
    <n v="1"/>
    <n v="143903"/>
  </r>
  <r>
    <n v="2025"/>
    <n v="15645544"/>
    <s v="Nekrasov"/>
    <n v="642"/>
    <x v="2"/>
    <x v="0"/>
    <n v="30"/>
    <n v="5"/>
    <n v="129754"/>
    <n v="1"/>
    <n v="1"/>
    <x v="1"/>
    <n v="583"/>
    <x v="1"/>
    <x v="0"/>
    <x v="0"/>
    <x v="2"/>
    <x v="2"/>
    <x v="1"/>
    <n v="1"/>
    <n v="0"/>
  </r>
  <r>
    <n v="2025"/>
    <n v="15757646"/>
    <s v="Olague"/>
    <n v="584"/>
    <x v="0"/>
    <x v="1"/>
    <n v="35"/>
    <n v="9"/>
    <n v="0"/>
    <n v="2"/>
    <n v="1"/>
    <x v="1"/>
    <n v="192381"/>
    <x v="1"/>
    <x v="0"/>
    <x v="1"/>
    <x v="1"/>
    <x v="0"/>
    <x v="0"/>
    <n v="1"/>
    <n v="0"/>
  </r>
  <r>
    <n v="2025"/>
    <n v="15701121"/>
    <s v="Holt"/>
    <n v="521"/>
    <x v="0"/>
    <x v="1"/>
    <n v="38"/>
    <n v="5"/>
    <n v="110641"/>
    <n v="1"/>
    <n v="0"/>
    <x v="0"/>
    <n v="136508"/>
    <x v="0"/>
    <x v="0"/>
    <x v="1"/>
    <x v="2"/>
    <x v="2"/>
    <x v="1"/>
    <n v="1"/>
    <n v="110641"/>
  </r>
  <r>
    <n v="2025"/>
    <n v="15796313"/>
    <s v="Olsen"/>
    <n v="662"/>
    <x v="0"/>
    <x v="0"/>
    <n v="36"/>
    <n v="4"/>
    <n v="166909"/>
    <n v="2"/>
    <n v="1"/>
    <x v="1"/>
    <n v="138871"/>
    <x v="0"/>
    <x v="0"/>
    <x v="0"/>
    <x v="2"/>
    <x v="2"/>
    <x v="1"/>
    <n v="1"/>
    <n v="166909"/>
  </r>
  <r>
    <n v="2025"/>
    <n v="15815660"/>
    <s v="Mazzi"/>
    <n v="758"/>
    <x v="0"/>
    <x v="0"/>
    <n v="34"/>
    <n v="1"/>
    <n v="154139"/>
    <n v="1"/>
    <n v="1"/>
    <x v="0"/>
    <n v="60729"/>
    <x v="1"/>
    <x v="0"/>
    <x v="2"/>
    <x v="0"/>
    <x v="2"/>
    <x v="1"/>
    <n v="1"/>
    <n v="0"/>
  </r>
  <r>
    <n v="2025"/>
    <n v="15602844"/>
    <s v="Niu"/>
    <n v="717"/>
    <x v="0"/>
    <x v="1"/>
    <n v="38"/>
    <n v="7"/>
    <n v="97459"/>
    <n v="1"/>
    <n v="0"/>
    <x v="1"/>
    <n v="189176"/>
    <x v="1"/>
    <x v="0"/>
    <x v="0"/>
    <x v="2"/>
    <x v="1"/>
    <x v="0"/>
    <n v="1"/>
    <n v="0"/>
  </r>
  <r>
    <n v="2025"/>
    <n v="15636238"/>
    <s v="Graham"/>
    <n v="611"/>
    <x v="0"/>
    <x v="1"/>
    <n v="40"/>
    <n v="1"/>
    <n v="0"/>
    <n v="2"/>
    <n v="1"/>
    <x v="0"/>
    <n v="102548"/>
    <x v="1"/>
    <x v="0"/>
    <x v="0"/>
    <x v="0"/>
    <x v="0"/>
    <x v="0"/>
    <n v="1"/>
    <n v="0"/>
  </r>
  <r>
    <n v="2025"/>
    <n v="15770101"/>
    <s v="Millar"/>
    <n v="766"/>
    <x v="2"/>
    <x v="1"/>
    <n v="43"/>
    <n v="6"/>
    <n v="112088"/>
    <n v="2"/>
    <n v="1"/>
    <x v="0"/>
    <n v="36707"/>
    <x v="1"/>
    <x v="0"/>
    <x v="2"/>
    <x v="2"/>
    <x v="2"/>
    <x v="1"/>
    <n v="1"/>
    <n v="0"/>
  </r>
  <r>
    <n v="2025"/>
    <n v="15645543"/>
    <s v="Bell"/>
    <n v="636"/>
    <x v="0"/>
    <x v="0"/>
    <n v="34"/>
    <n v="3"/>
    <n v="0"/>
    <n v="2"/>
    <n v="1"/>
    <x v="0"/>
    <n v="44756"/>
    <x v="1"/>
    <x v="0"/>
    <x v="0"/>
    <x v="0"/>
    <x v="0"/>
    <x v="0"/>
    <n v="1"/>
    <n v="0"/>
  </r>
  <r>
    <n v="2025"/>
    <n v="15596397"/>
    <s v="Kelly"/>
    <n v="814"/>
    <x v="0"/>
    <x v="0"/>
    <n v="48"/>
    <n v="7"/>
    <n v="0"/>
    <n v="2"/>
    <n v="1"/>
    <x v="0"/>
    <n v="132870"/>
    <x v="1"/>
    <x v="1"/>
    <x v="2"/>
    <x v="2"/>
    <x v="0"/>
    <x v="0"/>
    <n v="1"/>
    <n v="0"/>
  </r>
  <r>
    <n v="2025"/>
    <n v="15770525"/>
    <s v="T'an"/>
    <n v="760"/>
    <x v="1"/>
    <x v="1"/>
    <n v="28"/>
    <n v="1"/>
    <n v="141039"/>
    <n v="2"/>
    <n v="0"/>
    <x v="1"/>
    <n v="16287"/>
    <x v="1"/>
    <x v="2"/>
    <x v="2"/>
    <x v="0"/>
    <x v="2"/>
    <x v="1"/>
    <n v="1"/>
    <n v="0"/>
  </r>
  <r>
    <n v="2025"/>
    <n v="15684267"/>
    <s v="Davila"/>
    <n v="607"/>
    <x v="2"/>
    <x v="1"/>
    <n v="39"/>
    <n v="2"/>
    <n v="84469"/>
    <n v="2"/>
    <n v="1"/>
    <x v="0"/>
    <n v="121945"/>
    <x v="1"/>
    <x v="0"/>
    <x v="0"/>
    <x v="0"/>
    <x v="1"/>
    <x v="0"/>
    <n v="1"/>
    <n v="0"/>
  </r>
  <r>
    <n v="2025"/>
    <n v="15689980"/>
    <s v="Willis"/>
    <n v="725"/>
    <x v="1"/>
    <x v="0"/>
    <n v="36"/>
    <n v="4"/>
    <n v="118520"/>
    <n v="1"/>
    <n v="0"/>
    <x v="1"/>
    <n v="131174"/>
    <x v="0"/>
    <x v="0"/>
    <x v="0"/>
    <x v="2"/>
    <x v="2"/>
    <x v="1"/>
    <n v="1"/>
    <n v="118520"/>
  </r>
  <r>
    <n v="2025"/>
    <n v="15633260"/>
    <s v="Dumetochukwu"/>
    <n v="600"/>
    <x v="0"/>
    <x v="1"/>
    <n v="37"/>
    <n v="1"/>
    <n v="142663"/>
    <n v="1"/>
    <n v="0"/>
    <x v="0"/>
    <n v="88670"/>
    <x v="1"/>
    <x v="0"/>
    <x v="0"/>
    <x v="0"/>
    <x v="2"/>
    <x v="1"/>
    <n v="1"/>
    <n v="0"/>
  </r>
  <r>
    <n v="2025"/>
    <n v="15756471"/>
    <s v="Giles"/>
    <n v="656"/>
    <x v="2"/>
    <x v="1"/>
    <n v="27"/>
    <n v="4"/>
    <n v="118627"/>
    <n v="2"/>
    <n v="1"/>
    <x v="0"/>
    <n v="160835"/>
    <x v="1"/>
    <x v="2"/>
    <x v="0"/>
    <x v="2"/>
    <x v="2"/>
    <x v="1"/>
    <n v="1"/>
    <n v="0"/>
  </r>
  <r>
    <n v="2025"/>
    <n v="15721303"/>
    <s v="O'Meara"/>
    <n v="640"/>
    <x v="1"/>
    <x v="1"/>
    <n v="34"/>
    <n v="1"/>
    <n v="137523"/>
    <n v="1"/>
    <n v="0"/>
    <x v="1"/>
    <n v="24761"/>
    <x v="1"/>
    <x v="0"/>
    <x v="0"/>
    <x v="0"/>
    <x v="2"/>
    <x v="1"/>
    <n v="1"/>
    <n v="0"/>
  </r>
  <r>
    <n v="2025"/>
    <n v="15802256"/>
    <s v="Yao"/>
    <n v="439"/>
    <x v="0"/>
    <x v="1"/>
    <n v="28"/>
    <n v="7"/>
    <n v="110976"/>
    <n v="2"/>
    <n v="1"/>
    <x v="1"/>
    <n v="138527"/>
    <x v="1"/>
    <x v="2"/>
    <x v="1"/>
    <x v="2"/>
    <x v="2"/>
    <x v="1"/>
    <n v="1"/>
    <n v="0"/>
  </r>
  <r>
    <n v="2025"/>
    <n v="15725664"/>
    <s v="Wallace"/>
    <n v="549"/>
    <x v="0"/>
    <x v="0"/>
    <n v="38"/>
    <n v="8"/>
    <n v="107283"/>
    <n v="1"/>
    <n v="0"/>
    <x v="1"/>
    <n v="157443"/>
    <x v="1"/>
    <x v="0"/>
    <x v="1"/>
    <x v="1"/>
    <x v="2"/>
    <x v="1"/>
    <n v="1"/>
    <n v="0"/>
  </r>
  <r>
    <n v="2025"/>
    <n v="15674851"/>
    <s v="T'ien"/>
    <n v="622"/>
    <x v="0"/>
    <x v="1"/>
    <n v="38"/>
    <n v="5"/>
    <n v="0"/>
    <n v="2"/>
    <n v="0"/>
    <x v="1"/>
    <n v="105296"/>
    <x v="1"/>
    <x v="0"/>
    <x v="0"/>
    <x v="2"/>
    <x v="0"/>
    <x v="0"/>
    <n v="1"/>
    <n v="0"/>
  </r>
  <r>
    <n v="2025"/>
    <n v="15701946"/>
    <s v="Ndubueze"/>
    <n v="715"/>
    <x v="0"/>
    <x v="1"/>
    <n v="34"/>
    <n v="4"/>
    <n v="124314"/>
    <n v="1"/>
    <n v="0"/>
    <x v="1"/>
    <n v="97783"/>
    <x v="1"/>
    <x v="0"/>
    <x v="0"/>
    <x v="2"/>
    <x v="2"/>
    <x v="1"/>
    <n v="1"/>
    <n v="0"/>
  </r>
  <r>
    <n v="2025"/>
    <n v="15748947"/>
    <s v="Chukwuraenye"/>
    <n v="657"/>
    <x v="0"/>
    <x v="0"/>
    <n v="41"/>
    <n v="5"/>
    <n v="95858"/>
    <n v="1"/>
    <n v="1"/>
    <x v="0"/>
    <n v="68256"/>
    <x v="1"/>
    <x v="0"/>
    <x v="0"/>
    <x v="2"/>
    <x v="1"/>
    <x v="0"/>
    <n v="1"/>
    <n v="0"/>
  </r>
  <r>
    <n v="2025"/>
    <n v="15673342"/>
    <s v="K'ung"/>
    <n v="703"/>
    <x v="0"/>
    <x v="1"/>
    <n v="36"/>
    <n v="2"/>
    <n v="0"/>
    <n v="2"/>
    <n v="1"/>
    <x v="1"/>
    <n v="108791"/>
    <x v="1"/>
    <x v="0"/>
    <x v="0"/>
    <x v="0"/>
    <x v="0"/>
    <x v="0"/>
    <n v="1"/>
    <n v="0"/>
  </r>
  <r>
    <n v="2025"/>
    <n v="15601008"/>
    <s v="Stevenson"/>
    <n v="802"/>
    <x v="0"/>
    <x v="1"/>
    <n v="33"/>
    <n v="8"/>
    <n v="0"/>
    <n v="2"/>
    <n v="1"/>
    <x v="1"/>
    <n v="143706"/>
    <x v="1"/>
    <x v="0"/>
    <x v="2"/>
    <x v="1"/>
    <x v="0"/>
    <x v="0"/>
    <n v="1"/>
    <n v="0"/>
  </r>
  <r>
    <n v="2025"/>
    <n v="15771636"/>
    <s v="Marshall"/>
    <n v="793"/>
    <x v="1"/>
    <x v="0"/>
    <n v="36"/>
    <n v="0"/>
    <n v="0"/>
    <n v="1"/>
    <n v="0"/>
    <x v="1"/>
    <n v="148993"/>
    <x v="1"/>
    <x v="0"/>
    <x v="2"/>
    <x v="0"/>
    <x v="0"/>
    <x v="0"/>
    <n v="1"/>
    <n v="0"/>
  </r>
  <r>
    <n v="2025"/>
    <n v="15642002"/>
    <s v="Hayward"/>
    <n v="554"/>
    <x v="0"/>
    <x v="0"/>
    <n v="35"/>
    <n v="6"/>
    <n v="117707"/>
    <n v="2"/>
    <n v="0"/>
    <x v="1"/>
    <n v="95277"/>
    <x v="0"/>
    <x v="0"/>
    <x v="1"/>
    <x v="2"/>
    <x v="2"/>
    <x v="1"/>
    <n v="1"/>
    <n v="117707"/>
  </r>
  <r>
    <n v="2025"/>
    <n v="15693381"/>
    <s v="Tipton"/>
    <n v="533"/>
    <x v="1"/>
    <x v="1"/>
    <n v="38"/>
    <n v="1"/>
    <n v="135289"/>
    <n v="2"/>
    <n v="0"/>
    <x v="0"/>
    <n v="152956"/>
    <x v="1"/>
    <x v="0"/>
    <x v="1"/>
    <x v="0"/>
    <x v="2"/>
    <x v="1"/>
    <n v="1"/>
    <n v="0"/>
  </r>
  <r>
    <n v="2025"/>
    <n v="15607691"/>
    <s v="Gibson"/>
    <n v="658"/>
    <x v="0"/>
    <x v="1"/>
    <n v="36"/>
    <n v="8"/>
    <n v="174060"/>
    <n v="1"/>
    <n v="1"/>
    <x v="0"/>
    <n v="94926"/>
    <x v="1"/>
    <x v="0"/>
    <x v="0"/>
    <x v="1"/>
    <x v="2"/>
    <x v="1"/>
    <n v="1"/>
    <n v="0"/>
  </r>
  <r>
    <n v="2025"/>
    <n v="15589380"/>
    <s v="Fraser"/>
    <n v="713"/>
    <x v="2"/>
    <x v="1"/>
    <n v="40"/>
    <n v="3"/>
    <n v="114447"/>
    <n v="2"/>
    <n v="1"/>
    <x v="0"/>
    <n v="87308"/>
    <x v="1"/>
    <x v="0"/>
    <x v="0"/>
    <x v="0"/>
    <x v="2"/>
    <x v="1"/>
    <n v="1"/>
    <n v="0"/>
  </r>
  <r>
    <n v="2025"/>
    <n v="15603846"/>
    <s v="Fang"/>
    <n v="711"/>
    <x v="1"/>
    <x v="1"/>
    <n v="37"/>
    <n v="2"/>
    <n v="0"/>
    <n v="2"/>
    <n v="1"/>
    <x v="1"/>
    <n v="83979"/>
    <x v="0"/>
    <x v="0"/>
    <x v="0"/>
    <x v="0"/>
    <x v="0"/>
    <x v="0"/>
    <n v="1"/>
    <n v="0"/>
  </r>
  <r>
    <n v="2025"/>
    <n v="15753549"/>
    <s v="Dubinina"/>
    <n v="669"/>
    <x v="0"/>
    <x v="1"/>
    <n v="25"/>
    <n v="1"/>
    <n v="157849"/>
    <n v="1"/>
    <n v="0"/>
    <x v="1"/>
    <n v="37544"/>
    <x v="0"/>
    <x v="2"/>
    <x v="0"/>
    <x v="0"/>
    <x v="2"/>
    <x v="1"/>
    <n v="1"/>
    <n v="157849"/>
  </r>
  <r>
    <n v="2025"/>
    <n v="15725355"/>
    <s v="Morey"/>
    <n v="439"/>
    <x v="0"/>
    <x v="0"/>
    <n v="43"/>
    <n v="8"/>
    <n v="0"/>
    <n v="1"/>
    <n v="0"/>
    <x v="0"/>
    <n v="104889"/>
    <x v="1"/>
    <x v="0"/>
    <x v="1"/>
    <x v="1"/>
    <x v="0"/>
    <x v="0"/>
    <n v="1"/>
    <n v="0"/>
  </r>
  <r>
    <n v="2025"/>
    <n v="15773017"/>
    <s v="Todd"/>
    <n v="763"/>
    <x v="1"/>
    <x v="0"/>
    <n v="37"/>
    <n v="6"/>
    <n v="0"/>
    <n v="2"/>
    <n v="1"/>
    <x v="0"/>
    <n v="149705"/>
    <x v="1"/>
    <x v="0"/>
    <x v="2"/>
    <x v="2"/>
    <x v="0"/>
    <x v="0"/>
    <n v="1"/>
    <n v="0"/>
  </r>
  <r>
    <n v="2025"/>
    <n v="15625641"/>
    <s v="Forbes"/>
    <n v="697"/>
    <x v="2"/>
    <x v="0"/>
    <n v="74"/>
    <n v="3"/>
    <n v="108071"/>
    <n v="2"/>
    <n v="1"/>
    <x v="0"/>
    <n v="16446"/>
    <x v="1"/>
    <x v="3"/>
    <x v="0"/>
    <x v="0"/>
    <x v="2"/>
    <x v="1"/>
    <n v="1"/>
    <n v="0"/>
  </r>
  <r>
    <n v="2025"/>
    <n v="15776467"/>
    <s v="De Salis"/>
    <n v="702"/>
    <x v="1"/>
    <x v="0"/>
    <n v="35"/>
    <n v="8"/>
    <n v="14263"/>
    <n v="2"/>
    <n v="1"/>
    <x v="1"/>
    <n v="54689"/>
    <x v="1"/>
    <x v="0"/>
    <x v="0"/>
    <x v="1"/>
    <x v="1"/>
    <x v="0"/>
    <n v="1"/>
    <n v="0"/>
  </r>
  <r>
    <n v="2025"/>
    <n v="15746451"/>
    <s v="Barry"/>
    <n v="686"/>
    <x v="1"/>
    <x v="1"/>
    <n v="41"/>
    <n v="7"/>
    <n v="102750"/>
    <n v="1"/>
    <n v="0"/>
    <x v="0"/>
    <n v="194914"/>
    <x v="1"/>
    <x v="0"/>
    <x v="0"/>
    <x v="2"/>
    <x v="2"/>
    <x v="1"/>
    <n v="1"/>
    <n v="0"/>
  </r>
  <r>
    <n v="2025"/>
    <n v="15777922"/>
    <s v="Afamefuna"/>
    <n v="629"/>
    <x v="1"/>
    <x v="1"/>
    <n v="36"/>
    <n v="1"/>
    <n v="161758"/>
    <n v="2"/>
    <n v="1"/>
    <x v="0"/>
    <n v="146372"/>
    <x v="1"/>
    <x v="0"/>
    <x v="0"/>
    <x v="0"/>
    <x v="2"/>
    <x v="1"/>
    <n v="1"/>
    <n v="0"/>
  </r>
  <r>
    <n v="2025"/>
    <n v="15606841"/>
    <s v="Ibbott"/>
    <n v="823"/>
    <x v="0"/>
    <x v="1"/>
    <n v="38"/>
    <n v="1"/>
    <n v="0"/>
    <n v="2"/>
    <n v="1"/>
    <x v="1"/>
    <n v="156604"/>
    <x v="1"/>
    <x v="0"/>
    <x v="2"/>
    <x v="0"/>
    <x v="0"/>
    <x v="0"/>
    <n v="1"/>
    <n v="0"/>
  </r>
  <r>
    <n v="2025"/>
    <n v="15757648"/>
    <s v="Marshall"/>
    <n v="683"/>
    <x v="2"/>
    <x v="0"/>
    <n v="35"/>
    <n v="5"/>
    <n v="95699"/>
    <n v="1"/>
    <n v="0"/>
    <x v="0"/>
    <n v="182567"/>
    <x v="1"/>
    <x v="0"/>
    <x v="0"/>
    <x v="2"/>
    <x v="1"/>
    <x v="0"/>
    <n v="1"/>
    <n v="0"/>
  </r>
  <r>
    <n v="2025"/>
    <n v="15677173"/>
    <s v="Law"/>
    <n v="555"/>
    <x v="0"/>
    <x v="1"/>
    <n v="37"/>
    <n v="9"/>
    <n v="124969"/>
    <n v="1"/>
    <n v="1"/>
    <x v="1"/>
    <n v="60194"/>
    <x v="1"/>
    <x v="0"/>
    <x v="1"/>
    <x v="1"/>
    <x v="2"/>
    <x v="1"/>
    <n v="1"/>
    <n v="0"/>
  </r>
  <r>
    <n v="2025"/>
    <n v="15764170"/>
    <s v="Pinto"/>
    <n v="647"/>
    <x v="2"/>
    <x v="1"/>
    <n v="44"/>
    <n v="4"/>
    <n v="93960"/>
    <n v="1"/>
    <n v="1"/>
    <x v="1"/>
    <n v="36580"/>
    <x v="0"/>
    <x v="0"/>
    <x v="0"/>
    <x v="2"/>
    <x v="1"/>
    <x v="0"/>
    <n v="1"/>
    <n v="93960"/>
  </r>
  <r>
    <n v="2025"/>
    <n v="15610446"/>
    <s v="Chinedum"/>
    <n v="714"/>
    <x v="0"/>
    <x v="0"/>
    <n v="51"/>
    <n v="4"/>
    <n v="88309"/>
    <n v="3"/>
    <n v="0"/>
    <x v="1"/>
    <n v="5863"/>
    <x v="0"/>
    <x v="1"/>
    <x v="0"/>
    <x v="2"/>
    <x v="1"/>
    <x v="0"/>
    <n v="1"/>
    <n v="88309"/>
  </r>
  <r>
    <n v="2025"/>
    <n v="15612776"/>
    <s v="McKay"/>
    <n v="850"/>
    <x v="1"/>
    <x v="0"/>
    <n v="39"/>
    <n v="10"/>
    <n v="0"/>
    <n v="2"/>
    <n v="1"/>
    <x v="0"/>
    <n v="143030"/>
    <x v="1"/>
    <x v="0"/>
    <x v="2"/>
    <x v="1"/>
    <x v="0"/>
    <x v="0"/>
    <n v="1"/>
    <n v="0"/>
  </r>
  <r>
    <n v="2025"/>
    <n v="15794122"/>
    <s v="Otutodilinna"/>
    <n v="713"/>
    <x v="0"/>
    <x v="0"/>
    <n v="59"/>
    <n v="3"/>
    <n v="0"/>
    <n v="2"/>
    <n v="1"/>
    <x v="0"/>
    <n v="62700"/>
    <x v="1"/>
    <x v="1"/>
    <x v="0"/>
    <x v="0"/>
    <x v="0"/>
    <x v="0"/>
    <n v="1"/>
    <n v="0"/>
  </r>
  <r>
    <n v="2025"/>
    <n v="15774931"/>
    <s v="She"/>
    <n v="452"/>
    <x v="0"/>
    <x v="1"/>
    <n v="30"/>
    <n v="7"/>
    <n v="112936"/>
    <n v="1"/>
    <n v="1"/>
    <x v="0"/>
    <n v="99017"/>
    <x v="1"/>
    <x v="0"/>
    <x v="1"/>
    <x v="2"/>
    <x v="2"/>
    <x v="1"/>
    <n v="1"/>
    <n v="0"/>
  </r>
  <r>
    <n v="2025"/>
    <n v="15779247"/>
    <s v="Pai"/>
    <n v="683"/>
    <x v="1"/>
    <x v="0"/>
    <n v="24"/>
    <n v="8"/>
    <n v="98567"/>
    <n v="1"/>
    <n v="1"/>
    <x v="1"/>
    <n v="187987"/>
    <x v="1"/>
    <x v="2"/>
    <x v="0"/>
    <x v="1"/>
    <x v="1"/>
    <x v="0"/>
    <n v="1"/>
    <n v="0"/>
  </r>
  <r>
    <n v="2025"/>
    <n v="15707078"/>
    <s v="Kruglov"/>
    <n v="577"/>
    <x v="0"/>
    <x v="0"/>
    <n v="26"/>
    <n v="1"/>
    <n v="180531"/>
    <n v="1"/>
    <n v="0"/>
    <x v="1"/>
    <n v="123455"/>
    <x v="1"/>
    <x v="2"/>
    <x v="1"/>
    <x v="0"/>
    <x v="2"/>
    <x v="1"/>
    <n v="1"/>
    <n v="0"/>
  </r>
  <r>
    <n v="2025"/>
    <n v="15605263"/>
    <s v="Chin"/>
    <n v="552"/>
    <x v="0"/>
    <x v="1"/>
    <n v="33"/>
    <n v="5"/>
    <n v="140932"/>
    <n v="1"/>
    <n v="0"/>
    <x v="0"/>
    <n v="10922"/>
    <x v="1"/>
    <x v="0"/>
    <x v="1"/>
    <x v="2"/>
    <x v="2"/>
    <x v="1"/>
    <n v="1"/>
    <n v="0"/>
  </r>
  <r>
    <n v="2025"/>
    <n v="15607381"/>
    <s v="King"/>
    <n v="769"/>
    <x v="2"/>
    <x v="0"/>
    <n v="31"/>
    <n v="7"/>
    <n v="148914"/>
    <n v="2"/>
    <n v="1"/>
    <x v="1"/>
    <n v="53817"/>
    <x v="1"/>
    <x v="0"/>
    <x v="2"/>
    <x v="2"/>
    <x v="2"/>
    <x v="1"/>
    <n v="1"/>
    <n v="0"/>
  </r>
  <r>
    <n v="2025"/>
    <n v="15683471"/>
    <s v="Hansen"/>
    <n v="691"/>
    <x v="0"/>
    <x v="1"/>
    <n v="38"/>
    <n v="7"/>
    <n v="0"/>
    <n v="2"/>
    <n v="0"/>
    <x v="1"/>
    <n v="81617"/>
    <x v="1"/>
    <x v="0"/>
    <x v="0"/>
    <x v="2"/>
    <x v="0"/>
    <x v="0"/>
    <n v="1"/>
    <n v="0"/>
  </r>
  <r>
    <n v="2025"/>
    <n v="15605037"/>
    <s v="Ting"/>
    <n v="818"/>
    <x v="0"/>
    <x v="0"/>
    <n v="49"/>
    <n v="2"/>
    <n v="0"/>
    <n v="1"/>
    <n v="0"/>
    <x v="0"/>
    <n v="192299"/>
    <x v="0"/>
    <x v="1"/>
    <x v="2"/>
    <x v="0"/>
    <x v="0"/>
    <x v="0"/>
    <n v="1"/>
    <n v="0"/>
  </r>
  <r>
    <n v="2025"/>
    <n v="15576085"/>
    <s v="Stone"/>
    <n v="739"/>
    <x v="0"/>
    <x v="1"/>
    <n v="41"/>
    <n v="5"/>
    <n v="0"/>
    <n v="2"/>
    <n v="0"/>
    <x v="1"/>
    <n v="143882"/>
    <x v="1"/>
    <x v="0"/>
    <x v="0"/>
    <x v="2"/>
    <x v="0"/>
    <x v="0"/>
    <n v="1"/>
    <n v="0"/>
  </r>
  <r>
    <n v="2025"/>
    <n v="15770435"/>
    <s v="McLean"/>
    <n v="639"/>
    <x v="0"/>
    <x v="0"/>
    <n v="50"/>
    <n v="6"/>
    <n v="115335"/>
    <n v="2"/>
    <n v="1"/>
    <x v="0"/>
    <n v="53130"/>
    <x v="1"/>
    <x v="1"/>
    <x v="0"/>
    <x v="2"/>
    <x v="2"/>
    <x v="1"/>
    <n v="1"/>
    <n v="0"/>
  </r>
  <r>
    <n v="2025"/>
    <n v="15592994"/>
    <s v="Zikoranachidimma"/>
    <n v="651"/>
    <x v="0"/>
    <x v="0"/>
    <n v="65"/>
    <n v="0"/>
    <n v="0"/>
    <n v="2"/>
    <n v="1"/>
    <x v="0"/>
    <n v="190454"/>
    <x v="1"/>
    <x v="3"/>
    <x v="0"/>
    <x v="0"/>
    <x v="0"/>
    <x v="0"/>
    <n v="1"/>
    <n v="0"/>
  </r>
  <r>
    <n v="2025"/>
    <n v="15624068"/>
    <s v="Fu"/>
    <n v="779"/>
    <x v="0"/>
    <x v="0"/>
    <n v="26"/>
    <n v="0"/>
    <n v="0"/>
    <n v="2"/>
    <n v="0"/>
    <x v="0"/>
    <n v="111906"/>
    <x v="1"/>
    <x v="2"/>
    <x v="2"/>
    <x v="0"/>
    <x v="0"/>
    <x v="0"/>
    <n v="1"/>
    <n v="0"/>
  </r>
  <r>
    <n v="2025"/>
    <n v="15595221"/>
    <s v="Trevisano"/>
    <n v="850"/>
    <x v="2"/>
    <x v="0"/>
    <n v="33"/>
    <n v="7"/>
    <n v="134678"/>
    <n v="1"/>
    <n v="1"/>
    <x v="1"/>
    <n v="113178"/>
    <x v="1"/>
    <x v="0"/>
    <x v="2"/>
    <x v="2"/>
    <x v="2"/>
    <x v="1"/>
    <n v="1"/>
    <n v="0"/>
  </r>
  <r>
    <n v="2025"/>
    <n v="15637131"/>
    <s v="Fallaci"/>
    <n v="829"/>
    <x v="0"/>
    <x v="1"/>
    <n v="38"/>
    <n v="9"/>
    <n v="0"/>
    <n v="2"/>
    <n v="1"/>
    <x v="1"/>
    <n v="30530"/>
    <x v="1"/>
    <x v="0"/>
    <x v="2"/>
    <x v="1"/>
    <x v="0"/>
    <x v="0"/>
    <n v="1"/>
    <n v="0"/>
  </r>
  <r>
    <n v="2025"/>
    <n v="15613471"/>
    <s v="Wiley"/>
    <n v="579"/>
    <x v="2"/>
    <x v="1"/>
    <n v="31"/>
    <n v="2"/>
    <n v="90547"/>
    <n v="2"/>
    <n v="1"/>
    <x v="0"/>
    <n v="18800"/>
    <x v="1"/>
    <x v="0"/>
    <x v="1"/>
    <x v="0"/>
    <x v="1"/>
    <x v="0"/>
    <n v="1"/>
    <n v="0"/>
  </r>
  <r>
    <n v="2025"/>
    <n v="15583499"/>
    <s v="Chiagoziem"/>
    <n v="510"/>
    <x v="0"/>
    <x v="1"/>
    <n v="32"/>
    <n v="9"/>
    <n v="103325"/>
    <n v="1"/>
    <n v="1"/>
    <x v="0"/>
    <n v="46128"/>
    <x v="1"/>
    <x v="0"/>
    <x v="1"/>
    <x v="1"/>
    <x v="2"/>
    <x v="1"/>
    <n v="1"/>
    <n v="0"/>
  </r>
  <r>
    <n v="2025"/>
    <n v="15752816"/>
    <s v="Murray"/>
    <n v="531"/>
    <x v="0"/>
    <x v="1"/>
    <n v="29"/>
    <n v="3"/>
    <n v="114591"/>
    <n v="1"/>
    <n v="0"/>
    <x v="1"/>
    <n v="75585"/>
    <x v="1"/>
    <x v="2"/>
    <x v="1"/>
    <x v="0"/>
    <x v="2"/>
    <x v="1"/>
    <n v="1"/>
    <n v="0"/>
  </r>
  <r>
    <n v="2025"/>
    <n v="15804075"/>
    <s v="Chuang"/>
    <n v="628"/>
    <x v="2"/>
    <x v="0"/>
    <n v="36"/>
    <n v="3"/>
    <n v="91287"/>
    <n v="1"/>
    <n v="1"/>
    <x v="1"/>
    <n v="63086"/>
    <x v="1"/>
    <x v="0"/>
    <x v="0"/>
    <x v="0"/>
    <x v="1"/>
    <x v="0"/>
    <n v="1"/>
    <n v="0"/>
  </r>
  <r>
    <n v="2025"/>
    <n v="15800517"/>
    <s v="Huang"/>
    <n v="633"/>
    <x v="1"/>
    <x v="1"/>
    <n v="32"/>
    <n v="5"/>
    <n v="163340"/>
    <n v="2"/>
    <n v="1"/>
    <x v="0"/>
    <n v="74415"/>
    <x v="1"/>
    <x v="0"/>
    <x v="0"/>
    <x v="2"/>
    <x v="2"/>
    <x v="1"/>
    <n v="1"/>
    <n v="0"/>
  </r>
  <r>
    <n v="2025"/>
    <n v="15712319"/>
    <s v="Chukwukere"/>
    <n v="714"/>
    <x v="1"/>
    <x v="1"/>
    <n v="45"/>
    <n v="8"/>
    <n v="150900"/>
    <n v="2"/>
    <n v="0"/>
    <x v="0"/>
    <n v="139889"/>
    <x v="1"/>
    <x v="0"/>
    <x v="0"/>
    <x v="1"/>
    <x v="2"/>
    <x v="1"/>
    <n v="1"/>
    <n v="0"/>
  </r>
  <r>
    <n v="2025"/>
    <n v="15797389"/>
    <s v="Hsia"/>
    <n v="604"/>
    <x v="1"/>
    <x v="1"/>
    <n v="23"/>
    <n v="9"/>
    <n v="124577"/>
    <n v="1"/>
    <n v="1"/>
    <x v="0"/>
    <n v="7267"/>
    <x v="1"/>
    <x v="2"/>
    <x v="0"/>
    <x v="1"/>
    <x v="2"/>
    <x v="1"/>
    <n v="1"/>
    <n v="0"/>
  </r>
  <r>
    <n v="2025"/>
    <n v="15621432"/>
    <s v="Lee"/>
    <n v="630"/>
    <x v="1"/>
    <x v="1"/>
    <n v="35"/>
    <n v="1"/>
    <n v="0"/>
    <n v="2"/>
    <n v="0"/>
    <x v="1"/>
    <n v="186826"/>
    <x v="1"/>
    <x v="0"/>
    <x v="0"/>
    <x v="0"/>
    <x v="0"/>
    <x v="0"/>
    <n v="1"/>
    <n v="0"/>
  </r>
  <r>
    <n v="2025"/>
    <n v="15779390"/>
    <s v="Theus"/>
    <n v="850"/>
    <x v="1"/>
    <x v="0"/>
    <n v="31"/>
    <n v="4"/>
    <n v="91293"/>
    <n v="1"/>
    <n v="1"/>
    <x v="0"/>
    <n v="162149"/>
    <x v="1"/>
    <x v="0"/>
    <x v="2"/>
    <x v="2"/>
    <x v="1"/>
    <x v="0"/>
    <n v="1"/>
    <n v="0"/>
  </r>
  <r>
    <n v="2025"/>
    <n v="15711219"/>
    <s v="Jennings"/>
    <n v="788"/>
    <x v="2"/>
    <x v="0"/>
    <n v="57"/>
    <n v="8"/>
    <n v="93717"/>
    <n v="1"/>
    <n v="1"/>
    <x v="0"/>
    <n v="180150"/>
    <x v="0"/>
    <x v="1"/>
    <x v="2"/>
    <x v="1"/>
    <x v="1"/>
    <x v="0"/>
    <n v="1"/>
    <n v="93717"/>
  </r>
  <r>
    <n v="2025"/>
    <n v="15770498"/>
    <s v="Parker"/>
    <n v="798"/>
    <x v="0"/>
    <x v="0"/>
    <n v="37"/>
    <n v="4"/>
    <n v="111723"/>
    <n v="1"/>
    <n v="1"/>
    <x v="0"/>
    <n v="83478"/>
    <x v="1"/>
    <x v="0"/>
    <x v="2"/>
    <x v="2"/>
    <x v="2"/>
    <x v="1"/>
    <n v="1"/>
    <n v="0"/>
  </r>
  <r>
    <n v="2025"/>
    <n v="15678727"/>
    <s v="Tan"/>
    <n v="770"/>
    <x v="2"/>
    <x v="1"/>
    <n v="45"/>
    <n v="4"/>
    <n v="110766"/>
    <n v="1"/>
    <n v="1"/>
    <x v="1"/>
    <n v="26164"/>
    <x v="0"/>
    <x v="0"/>
    <x v="2"/>
    <x v="2"/>
    <x v="2"/>
    <x v="1"/>
    <n v="1"/>
    <n v="110766"/>
  </r>
  <r>
    <n v="2025"/>
    <n v="15573893"/>
    <s v="Barry"/>
    <n v="569"/>
    <x v="2"/>
    <x v="1"/>
    <n v="25"/>
    <n v="9"/>
    <n v="173459"/>
    <n v="2"/>
    <n v="1"/>
    <x v="0"/>
    <n v="44381"/>
    <x v="1"/>
    <x v="2"/>
    <x v="1"/>
    <x v="1"/>
    <x v="2"/>
    <x v="1"/>
    <n v="1"/>
    <n v="0"/>
  </r>
  <r>
    <n v="2025"/>
    <n v="15740104"/>
    <s v="Tuan"/>
    <n v="425"/>
    <x v="1"/>
    <x v="0"/>
    <n v="22"/>
    <n v="7"/>
    <n v="169650"/>
    <n v="2"/>
    <n v="0"/>
    <x v="0"/>
    <n v="136365"/>
    <x v="0"/>
    <x v="2"/>
    <x v="1"/>
    <x v="2"/>
    <x v="2"/>
    <x v="1"/>
    <n v="1"/>
    <n v="169650"/>
  </r>
  <r>
    <n v="2025"/>
    <n v="15792649"/>
    <s v="Patterson"/>
    <n v="547"/>
    <x v="1"/>
    <x v="0"/>
    <n v="31"/>
    <n v="9"/>
    <n v="0"/>
    <n v="2"/>
    <n v="0"/>
    <x v="1"/>
    <n v="99294"/>
    <x v="1"/>
    <x v="0"/>
    <x v="1"/>
    <x v="1"/>
    <x v="0"/>
    <x v="0"/>
    <n v="1"/>
    <n v="0"/>
  </r>
  <r>
    <n v="2025"/>
    <n v="15605275"/>
    <s v="Ofodile"/>
    <n v="725"/>
    <x v="2"/>
    <x v="1"/>
    <n v="45"/>
    <n v="8"/>
    <n v="116917"/>
    <n v="1"/>
    <n v="0"/>
    <x v="1"/>
    <n v="173464"/>
    <x v="0"/>
    <x v="0"/>
    <x v="0"/>
    <x v="1"/>
    <x v="2"/>
    <x v="1"/>
    <n v="1"/>
    <n v="116917"/>
  </r>
  <r>
    <n v="2025"/>
    <n v="15572467"/>
    <s v="Chandler"/>
    <n v="506"/>
    <x v="0"/>
    <x v="1"/>
    <n v="37"/>
    <n v="5"/>
    <n v="0"/>
    <n v="2"/>
    <n v="1"/>
    <x v="0"/>
    <n v="127544"/>
    <x v="1"/>
    <x v="0"/>
    <x v="1"/>
    <x v="2"/>
    <x v="0"/>
    <x v="0"/>
    <n v="1"/>
    <n v="0"/>
  </r>
  <r>
    <n v="2025"/>
    <n v="15738219"/>
    <s v="Nash"/>
    <n v="632"/>
    <x v="0"/>
    <x v="0"/>
    <n v="36"/>
    <n v="7"/>
    <n v="0"/>
    <n v="2"/>
    <n v="1"/>
    <x v="0"/>
    <n v="52527"/>
    <x v="1"/>
    <x v="0"/>
    <x v="0"/>
    <x v="2"/>
    <x v="0"/>
    <x v="0"/>
    <n v="1"/>
    <n v="0"/>
  </r>
  <r>
    <n v="2025"/>
    <n v="15600710"/>
    <s v="Atkinson"/>
    <n v="620"/>
    <x v="0"/>
    <x v="1"/>
    <n v="22"/>
    <n v="0"/>
    <n v="0"/>
    <n v="1"/>
    <n v="1"/>
    <x v="1"/>
    <n v="32589"/>
    <x v="1"/>
    <x v="2"/>
    <x v="0"/>
    <x v="0"/>
    <x v="0"/>
    <x v="0"/>
    <n v="1"/>
    <n v="0"/>
  </r>
  <r>
    <n v="2025"/>
    <n v="15804394"/>
    <s v="Brenan"/>
    <n v="663"/>
    <x v="2"/>
    <x v="1"/>
    <n v="32"/>
    <n v="8"/>
    <n v="130628"/>
    <n v="1"/>
    <n v="1"/>
    <x v="1"/>
    <n v="47161"/>
    <x v="0"/>
    <x v="0"/>
    <x v="0"/>
    <x v="1"/>
    <x v="2"/>
    <x v="1"/>
    <n v="1"/>
    <n v="130628"/>
  </r>
  <r>
    <n v="2025"/>
    <n v="15694188"/>
    <s v="Obidimkpa"/>
    <n v="700"/>
    <x v="1"/>
    <x v="0"/>
    <n v="46"/>
    <n v="5"/>
    <n v="56581"/>
    <n v="2"/>
    <n v="0"/>
    <x v="0"/>
    <n v="45424"/>
    <x v="1"/>
    <x v="1"/>
    <x v="0"/>
    <x v="2"/>
    <x v="1"/>
    <x v="0"/>
    <n v="1"/>
    <n v="0"/>
  </r>
  <r>
    <n v="2025"/>
    <n v="15583718"/>
    <s v="Terry"/>
    <n v="696"/>
    <x v="2"/>
    <x v="1"/>
    <n v="38"/>
    <n v="6"/>
    <n v="142316"/>
    <n v="1"/>
    <n v="1"/>
    <x v="0"/>
    <n v="8018"/>
    <x v="1"/>
    <x v="0"/>
    <x v="0"/>
    <x v="2"/>
    <x v="2"/>
    <x v="1"/>
    <n v="1"/>
    <n v="0"/>
  </r>
  <r>
    <n v="2025"/>
    <n v="15802478"/>
    <s v="Spring"/>
    <n v="767"/>
    <x v="1"/>
    <x v="1"/>
    <n v="31"/>
    <n v="6"/>
    <n v="0"/>
    <n v="2"/>
    <n v="1"/>
    <x v="0"/>
    <n v="195668"/>
    <x v="1"/>
    <x v="0"/>
    <x v="2"/>
    <x v="2"/>
    <x v="0"/>
    <x v="0"/>
    <n v="1"/>
    <n v="0"/>
  </r>
  <r>
    <n v="2025"/>
    <n v="15619343"/>
    <s v="Mahmood"/>
    <n v="561"/>
    <x v="0"/>
    <x v="1"/>
    <n v="56"/>
    <n v="7"/>
    <n v="152759"/>
    <n v="2"/>
    <n v="1"/>
    <x v="1"/>
    <n v="133167"/>
    <x v="0"/>
    <x v="1"/>
    <x v="1"/>
    <x v="2"/>
    <x v="2"/>
    <x v="1"/>
    <n v="1"/>
    <n v="152759"/>
  </r>
  <r>
    <n v="2025"/>
    <n v="15758813"/>
    <s v="Campbell"/>
    <n v="350"/>
    <x v="2"/>
    <x v="1"/>
    <n v="39"/>
    <n v="0"/>
    <n v="109733"/>
    <n v="2"/>
    <n v="0"/>
    <x v="1"/>
    <n v="123602"/>
    <x v="0"/>
    <x v="0"/>
    <x v="1"/>
    <x v="0"/>
    <x v="2"/>
    <x v="1"/>
    <n v="1"/>
    <n v="109733"/>
  </r>
  <r>
    <n v="2025"/>
    <n v="15761374"/>
    <s v="Bellucci"/>
    <n v="706"/>
    <x v="0"/>
    <x v="1"/>
    <n v="54"/>
    <n v="9"/>
    <n v="117445"/>
    <n v="1"/>
    <n v="1"/>
    <x v="0"/>
    <n v="186239"/>
    <x v="1"/>
    <x v="1"/>
    <x v="0"/>
    <x v="1"/>
    <x v="2"/>
    <x v="1"/>
    <n v="1"/>
    <n v="0"/>
  </r>
  <r>
    <n v="2025"/>
    <n v="15569209"/>
    <s v="Amaechi"/>
    <n v="464"/>
    <x v="1"/>
    <x v="0"/>
    <n v="34"/>
    <n v="5"/>
    <n v="76002"/>
    <n v="1"/>
    <n v="1"/>
    <x v="0"/>
    <n v="158669"/>
    <x v="1"/>
    <x v="0"/>
    <x v="1"/>
    <x v="2"/>
    <x v="1"/>
    <x v="0"/>
    <n v="1"/>
    <n v="0"/>
  </r>
  <r>
    <n v="2025"/>
    <n v="15788539"/>
    <s v="Foxall"/>
    <n v="501"/>
    <x v="0"/>
    <x v="0"/>
    <n v="34"/>
    <n v="3"/>
    <n v="107748"/>
    <n v="1"/>
    <n v="1"/>
    <x v="1"/>
    <n v="9249"/>
    <x v="1"/>
    <x v="0"/>
    <x v="1"/>
    <x v="0"/>
    <x v="2"/>
    <x v="1"/>
    <n v="1"/>
    <n v="0"/>
  </r>
  <r>
    <n v="2025"/>
    <n v="15747222"/>
    <s v="Bentley"/>
    <n v="745"/>
    <x v="1"/>
    <x v="0"/>
    <n v="35"/>
    <n v="8"/>
    <n v="0"/>
    <n v="2"/>
    <n v="1"/>
    <x v="0"/>
    <n v="116581"/>
    <x v="1"/>
    <x v="0"/>
    <x v="0"/>
    <x v="1"/>
    <x v="0"/>
    <x v="0"/>
    <n v="1"/>
    <n v="0"/>
  </r>
  <r>
    <n v="2025"/>
    <n v="15769346"/>
    <s v="Baird"/>
    <n v="587"/>
    <x v="0"/>
    <x v="0"/>
    <n v="36"/>
    <n v="1"/>
    <n v="134997"/>
    <n v="2"/>
    <n v="1"/>
    <x v="1"/>
    <n v="44688"/>
    <x v="1"/>
    <x v="0"/>
    <x v="1"/>
    <x v="0"/>
    <x v="2"/>
    <x v="1"/>
    <n v="1"/>
    <n v="0"/>
  </r>
  <r>
    <n v="2025"/>
    <n v="15699634"/>
    <s v="Howard"/>
    <n v="667"/>
    <x v="0"/>
    <x v="0"/>
    <n v="48"/>
    <n v="2"/>
    <n v="0"/>
    <n v="2"/>
    <n v="1"/>
    <x v="0"/>
    <n v="148608"/>
    <x v="1"/>
    <x v="1"/>
    <x v="0"/>
    <x v="0"/>
    <x v="0"/>
    <x v="0"/>
    <n v="1"/>
    <n v="0"/>
  </r>
  <r>
    <n v="2025"/>
    <n v="15589076"/>
    <s v="Henry"/>
    <n v="737"/>
    <x v="0"/>
    <x v="1"/>
    <n v="36"/>
    <n v="9"/>
    <n v="0"/>
    <n v="1"/>
    <n v="0"/>
    <x v="0"/>
    <n v="188671"/>
    <x v="0"/>
    <x v="0"/>
    <x v="0"/>
    <x v="1"/>
    <x v="0"/>
    <x v="0"/>
    <n v="1"/>
    <n v="0"/>
  </r>
  <r>
    <n v="2025"/>
    <n v="15812338"/>
    <s v="Sopuluchukwu"/>
    <n v="485"/>
    <x v="1"/>
    <x v="0"/>
    <n v="30"/>
    <n v="7"/>
    <n v="0"/>
    <n v="1"/>
    <n v="1"/>
    <x v="1"/>
    <n v="107067"/>
    <x v="1"/>
    <x v="0"/>
    <x v="1"/>
    <x v="2"/>
    <x v="0"/>
    <x v="0"/>
    <n v="1"/>
    <n v="0"/>
  </r>
  <r>
    <n v="2025"/>
    <n v="15758845"/>
    <s v="Rocher"/>
    <n v="590"/>
    <x v="1"/>
    <x v="0"/>
    <n v="37"/>
    <n v="0"/>
    <n v="64345"/>
    <n v="1"/>
    <n v="0"/>
    <x v="0"/>
    <n v="61759"/>
    <x v="0"/>
    <x v="0"/>
    <x v="1"/>
    <x v="0"/>
    <x v="1"/>
    <x v="0"/>
    <n v="1"/>
    <n v="64345"/>
  </r>
  <r>
    <n v="2025"/>
    <n v="15685844"/>
    <s v="White"/>
    <n v="518"/>
    <x v="2"/>
    <x v="0"/>
    <n v="35"/>
    <n v="8"/>
    <n v="141666"/>
    <n v="1"/>
    <n v="0"/>
    <x v="0"/>
    <n v="192777"/>
    <x v="1"/>
    <x v="0"/>
    <x v="1"/>
    <x v="1"/>
    <x v="2"/>
    <x v="1"/>
    <n v="1"/>
    <n v="0"/>
  </r>
  <r>
    <n v="2025"/>
    <n v="15583090"/>
    <s v="Komar"/>
    <n v="581"/>
    <x v="1"/>
    <x v="0"/>
    <n v="29"/>
    <n v="8"/>
    <n v="0"/>
    <n v="2"/>
    <n v="1"/>
    <x v="1"/>
    <n v="46735"/>
    <x v="1"/>
    <x v="2"/>
    <x v="1"/>
    <x v="1"/>
    <x v="0"/>
    <x v="0"/>
    <n v="1"/>
    <n v="0"/>
  </r>
  <r>
    <n v="2025"/>
    <n v="15587581"/>
    <s v="Russo"/>
    <n v="785"/>
    <x v="2"/>
    <x v="0"/>
    <n v="33"/>
    <n v="5"/>
    <n v="136625"/>
    <n v="2"/>
    <n v="1"/>
    <x v="0"/>
    <n v="169118"/>
    <x v="1"/>
    <x v="0"/>
    <x v="2"/>
    <x v="2"/>
    <x v="2"/>
    <x v="1"/>
    <n v="1"/>
    <n v="0"/>
  </r>
  <r>
    <n v="2025"/>
    <n v="15633640"/>
    <s v="Loewenthal"/>
    <n v="799"/>
    <x v="0"/>
    <x v="0"/>
    <n v="52"/>
    <n v="4"/>
    <n v="161210"/>
    <n v="1"/>
    <n v="1"/>
    <x v="0"/>
    <n v="89081"/>
    <x v="1"/>
    <x v="1"/>
    <x v="2"/>
    <x v="2"/>
    <x v="2"/>
    <x v="1"/>
    <n v="1"/>
    <n v="0"/>
  </r>
  <r>
    <n v="2025"/>
    <n v="15573741"/>
    <s v="Aliyeva"/>
    <n v="698"/>
    <x v="1"/>
    <x v="1"/>
    <n v="38"/>
    <n v="10"/>
    <n v="95011"/>
    <n v="1"/>
    <n v="1"/>
    <x v="0"/>
    <n v="105228"/>
    <x v="1"/>
    <x v="0"/>
    <x v="0"/>
    <x v="1"/>
    <x v="1"/>
    <x v="0"/>
    <n v="1"/>
    <n v="0"/>
  </r>
  <r>
    <n v="2025"/>
    <n v="15633574"/>
    <s v="Montes"/>
    <n v="730"/>
    <x v="0"/>
    <x v="0"/>
    <n v="41"/>
    <n v="4"/>
    <n v="167545"/>
    <n v="1"/>
    <n v="1"/>
    <x v="1"/>
    <n v="128247"/>
    <x v="1"/>
    <x v="0"/>
    <x v="0"/>
    <x v="2"/>
    <x v="2"/>
    <x v="1"/>
    <n v="1"/>
    <n v="0"/>
  </r>
  <r>
    <n v="2025"/>
    <n v="15711455"/>
    <s v="Kuo"/>
    <n v="740"/>
    <x v="2"/>
    <x v="0"/>
    <n v="36"/>
    <n v="4"/>
    <n v="109045"/>
    <n v="1"/>
    <n v="0"/>
    <x v="1"/>
    <n v="94555"/>
    <x v="0"/>
    <x v="0"/>
    <x v="0"/>
    <x v="2"/>
    <x v="2"/>
    <x v="1"/>
    <n v="1"/>
    <n v="109045"/>
  </r>
  <r>
    <n v="2025"/>
    <n v="15570601"/>
    <s v="Cheng"/>
    <n v="785"/>
    <x v="0"/>
    <x v="0"/>
    <n v="47"/>
    <n v="9"/>
    <n v="122032"/>
    <n v="1"/>
    <n v="1"/>
    <x v="0"/>
    <n v="33824"/>
    <x v="0"/>
    <x v="1"/>
    <x v="2"/>
    <x v="1"/>
    <x v="2"/>
    <x v="1"/>
    <n v="1"/>
    <n v="122032"/>
  </r>
  <r>
    <n v="2025"/>
    <n v="15690925"/>
    <s v="McIntosh"/>
    <n v="527"/>
    <x v="1"/>
    <x v="0"/>
    <n v="29"/>
    <n v="2"/>
    <n v="27756"/>
    <n v="1"/>
    <n v="1"/>
    <x v="1"/>
    <n v="97468"/>
    <x v="0"/>
    <x v="2"/>
    <x v="1"/>
    <x v="0"/>
    <x v="1"/>
    <x v="0"/>
    <n v="1"/>
    <n v="27756"/>
  </r>
  <r>
    <n v="2025"/>
    <n v="15709338"/>
    <s v="T'ao"/>
    <n v="544"/>
    <x v="0"/>
    <x v="0"/>
    <n v="29"/>
    <n v="1"/>
    <n v="118561"/>
    <n v="1"/>
    <n v="1"/>
    <x v="0"/>
    <n v="164137"/>
    <x v="1"/>
    <x v="2"/>
    <x v="1"/>
    <x v="0"/>
    <x v="2"/>
    <x v="1"/>
    <n v="1"/>
    <n v="0"/>
  </r>
  <r>
    <n v="2025"/>
    <n v="15780746"/>
    <s v="Tyndall"/>
    <n v="705"/>
    <x v="0"/>
    <x v="1"/>
    <n v="61"/>
    <n v="4"/>
    <n v="0"/>
    <n v="2"/>
    <n v="1"/>
    <x v="0"/>
    <n v="191314"/>
    <x v="1"/>
    <x v="3"/>
    <x v="0"/>
    <x v="2"/>
    <x v="0"/>
    <x v="0"/>
    <n v="1"/>
    <n v="0"/>
  </r>
  <r>
    <n v="2025"/>
    <n v="15681956"/>
    <s v="Bailey"/>
    <n v="684"/>
    <x v="0"/>
    <x v="1"/>
    <n v="34"/>
    <n v="9"/>
    <n v="0"/>
    <n v="2"/>
    <n v="1"/>
    <x v="0"/>
    <n v="65258"/>
    <x v="1"/>
    <x v="0"/>
    <x v="0"/>
    <x v="1"/>
    <x v="0"/>
    <x v="0"/>
    <n v="1"/>
    <n v="0"/>
  </r>
  <r>
    <n v="2025"/>
    <n v="15778190"/>
    <s v="Onyekaozulu"/>
    <n v="639"/>
    <x v="1"/>
    <x v="0"/>
    <n v="28"/>
    <n v="8"/>
    <n v="97841"/>
    <n v="1"/>
    <n v="1"/>
    <x v="0"/>
    <n v="178223"/>
    <x v="1"/>
    <x v="2"/>
    <x v="0"/>
    <x v="1"/>
    <x v="1"/>
    <x v="0"/>
    <n v="1"/>
    <n v="0"/>
  </r>
  <r>
    <n v="2025"/>
    <n v="15786852"/>
    <s v="Nwachukwu"/>
    <n v="565"/>
    <x v="2"/>
    <x v="0"/>
    <n v="38"/>
    <n v="2"/>
    <n v="158651"/>
    <n v="2"/>
    <n v="1"/>
    <x v="0"/>
    <n v="179445"/>
    <x v="1"/>
    <x v="0"/>
    <x v="1"/>
    <x v="0"/>
    <x v="2"/>
    <x v="1"/>
    <n v="1"/>
    <n v="0"/>
  </r>
  <r>
    <n v="2025"/>
    <n v="15726494"/>
    <s v="Romani"/>
    <n v="481"/>
    <x v="0"/>
    <x v="1"/>
    <n v="44"/>
    <n v="9"/>
    <n v="175303"/>
    <n v="1"/>
    <n v="1"/>
    <x v="1"/>
    <n v="65501"/>
    <x v="0"/>
    <x v="0"/>
    <x v="1"/>
    <x v="1"/>
    <x v="2"/>
    <x v="1"/>
    <n v="1"/>
    <n v="175303"/>
  </r>
  <r>
    <n v="2025"/>
    <n v="15641183"/>
    <s v="Chin"/>
    <n v="731"/>
    <x v="1"/>
    <x v="1"/>
    <n v="25"/>
    <n v="8"/>
    <n v="96950"/>
    <n v="1"/>
    <n v="1"/>
    <x v="1"/>
    <n v="97878"/>
    <x v="1"/>
    <x v="2"/>
    <x v="0"/>
    <x v="1"/>
    <x v="1"/>
    <x v="0"/>
    <n v="1"/>
    <n v="0"/>
  </r>
  <r>
    <n v="2025"/>
    <n v="15805312"/>
    <s v="Bellucci"/>
    <n v="607"/>
    <x v="0"/>
    <x v="1"/>
    <n v="45"/>
    <n v="7"/>
    <n v="123860"/>
    <n v="1"/>
    <n v="0"/>
    <x v="0"/>
    <n v="113052"/>
    <x v="1"/>
    <x v="0"/>
    <x v="0"/>
    <x v="2"/>
    <x v="2"/>
    <x v="1"/>
    <n v="1"/>
    <n v="0"/>
  </r>
  <r>
    <n v="2025"/>
    <n v="15636572"/>
    <s v="Christmas"/>
    <n v="760"/>
    <x v="0"/>
    <x v="0"/>
    <n v="32"/>
    <n v="7"/>
    <n v="0"/>
    <n v="2"/>
    <n v="1"/>
    <x v="0"/>
    <n v="105969"/>
    <x v="1"/>
    <x v="0"/>
    <x v="2"/>
    <x v="2"/>
    <x v="0"/>
    <x v="0"/>
    <n v="1"/>
    <n v="0"/>
  </r>
  <r>
    <n v="2025"/>
    <n v="15632575"/>
    <s v="Moore"/>
    <n v="559"/>
    <x v="0"/>
    <x v="0"/>
    <n v="70"/>
    <n v="9"/>
    <n v="0"/>
    <n v="1"/>
    <n v="1"/>
    <x v="0"/>
    <n v="122997"/>
    <x v="1"/>
    <x v="3"/>
    <x v="1"/>
    <x v="1"/>
    <x v="0"/>
    <x v="0"/>
    <n v="1"/>
    <n v="0"/>
  </r>
  <r>
    <n v="2025"/>
    <n v="15740164"/>
    <s v="Genovesi"/>
    <n v="715"/>
    <x v="0"/>
    <x v="0"/>
    <n v="33"/>
    <n v="3"/>
    <n v="85228"/>
    <n v="1"/>
    <n v="1"/>
    <x v="0"/>
    <n v="68087"/>
    <x v="1"/>
    <x v="0"/>
    <x v="0"/>
    <x v="0"/>
    <x v="1"/>
    <x v="0"/>
    <n v="1"/>
    <n v="0"/>
  </r>
  <r>
    <n v="2025"/>
    <n v="15574947"/>
    <s v="Cartwright"/>
    <n v="656"/>
    <x v="0"/>
    <x v="1"/>
    <n v="36"/>
    <n v="8"/>
    <n v="97786"/>
    <n v="2"/>
    <n v="0"/>
    <x v="0"/>
    <n v="21478"/>
    <x v="1"/>
    <x v="0"/>
    <x v="0"/>
    <x v="1"/>
    <x v="1"/>
    <x v="0"/>
    <n v="1"/>
    <n v="0"/>
  </r>
  <r>
    <n v="2025"/>
    <n v="15597909"/>
    <s v="Johnstone"/>
    <n v="652"/>
    <x v="2"/>
    <x v="1"/>
    <n v="33"/>
    <n v="7"/>
    <n v="128136"/>
    <n v="1"/>
    <n v="1"/>
    <x v="1"/>
    <n v="158438"/>
    <x v="1"/>
    <x v="0"/>
    <x v="0"/>
    <x v="2"/>
    <x v="2"/>
    <x v="1"/>
    <n v="1"/>
    <n v="0"/>
  </r>
  <r>
    <n v="2025"/>
    <n v="15782574"/>
    <s v="Warner"/>
    <n v="624"/>
    <x v="1"/>
    <x v="1"/>
    <n v="33"/>
    <n v="6"/>
    <n v="0"/>
    <n v="2"/>
    <n v="0"/>
    <x v="1"/>
    <n v="76552"/>
    <x v="1"/>
    <x v="0"/>
    <x v="0"/>
    <x v="2"/>
    <x v="0"/>
    <x v="0"/>
    <n v="1"/>
    <n v="0"/>
  </r>
  <r>
    <n v="2025"/>
    <n v="15734999"/>
    <s v="Stephenson"/>
    <n v="634"/>
    <x v="1"/>
    <x v="1"/>
    <n v="36"/>
    <n v="2"/>
    <n v="85996"/>
    <n v="1"/>
    <n v="1"/>
    <x v="1"/>
    <n v="15888"/>
    <x v="1"/>
    <x v="0"/>
    <x v="0"/>
    <x v="0"/>
    <x v="1"/>
    <x v="0"/>
    <n v="1"/>
    <n v="0"/>
  </r>
  <r>
    <n v="2025"/>
    <n v="15706593"/>
    <s v="Ellis"/>
    <n v="850"/>
    <x v="1"/>
    <x v="0"/>
    <n v="50"/>
    <n v="10"/>
    <n v="0"/>
    <n v="2"/>
    <n v="1"/>
    <x v="0"/>
    <n v="33742"/>
    <x v="1"/>
    <x v="1"/>
    <x v="2"/>
    <x v="1"/>
    <x v="0"/>
    <x v="0"/>
    <n v="1"/>
    <n v="0"/>
  </r>
  <r>
    <n v="2025"/>
    <n v="15766686"/>
    <s v="Nebechi"/>
    <n v="659"/>
    <x v="2"/>
    <x v="0"/>
    <n v="39"/>
    <n v="1"/>
    <n v="104502"/>
    <n v="1"/>
    <n v="1"/>
    <x v="1"/>
    <n v="20653"/>
    <x v="1"/>
    <x v="0"/>
    <x v="0"/>
    <x v="0"/>
    <x v="2"/>
    <x v="1"/>
    <n v="1"/>
    <n v="0"/>
  </r>
  <r>
    <n v="2025"/>
    <n v="15590268"/>
    <s v="Chu"/>
    <n v="529"/>
    <x v="1"/>
    <x v="1"/>
    <n v="35"/>
    <n v="5"/>
    <n v="95773"/>
    <n v="1"/>
    <n v="1"/>
    <x v="0"/>
    <n v="112782"/>
    <x v="1"/>
    <x v="0"/>
    <x v="1"/>
    <x v="2"/>
    <x v="1"/>
    <x v="0"/>
    <n v="1"/>
    <n v="0"/>
  </r>
  <r>
    <n v="2025"/>
    <n v="15763055"/>
    <s v="Onuchukwu"/>
    <n v="572"/>
    <x v="1"/>
    <x v="1"/>
    <n v="31"/>
    <n v="5"/>
    <n v="98109"/>
    <n v="1"/>
    <n v="0"/>
    <x v="0"/>
    <n v="119997"/>
    <x v="1"/>
    <x v="0"/>
    <x v="1"/>
    <x v="2"/>
    <x v="1"/>
    <x v="0"/>
    <n v="1"/>
    <n v="0"/>
  </r>
  <r>
    <n v="2025"/>
    <n v="15664754"/>
    <s v="Steele"/>
    <n v="640"/>
    <x v="2"/>
    <x v="1"/>
    <n v="39"/>
    <n v="9"/>
    <n v="131607"/>
    <n v="4"/>
    <n v="0"/>
    <x v="0"/>
    <n v="6981"/>
    <x v="0"/>
    <x v="0"/>
    <x v="0"/>
    <x v="1"/>
    <x v="2"/>
    <x v="1"/>
    <n v="1"/>
    <n v="131607"/>
  </r>
  <r>
    <n v="2025"/>
    <n v="15643630"/>
    <s v="Quaife"/>
    <n v="770"/>
    <x v="1"/>
    <x v="1"/>
    <n v="55"/>
    <n v="9"/>
    <n v="63127"/>
    <n v="2"/>
    <n v="1"/>
    <x v="1"/>
    <n v="185211"/>
    <x v="0"/>
    <x v="1"/>
    <x v="2"/>
    <x v="1"/>
    <x v="1"/>
    <x v="0"/>
    <n v="1"/>
    <n v="63127"/>
  </r>
  <r>
    <n v="2025"/>
    <n v="15641043"/>
    <s v="Scott"/>
    <n v="648"/>
    <x v="1"/>
    <x v="1"/>
    <n v="35"/>
    <n v="7"/>
    <n v="0"/>
    <n v="2"/>
    <n v="1"/>
    <x v="0"/>
    <n v="78436"/>
    <x v="1"/>
    <x v="0"/>
    <x v="0"/>
    <x v="2"/>
    <x v="0"/>
    <x v="0"/>
    <n v="1"/>
    <n v="0"/>
  </r>
  <r>
    <n v="2025"/>
    <n v="15768095"/>
    <s v="Yeh"/>
    <n v="579"/>
    <x v="0"/>
    <x v="1"/>
    <n v="31"/>
    <n v="9"/>
    <n v="0"/>
    <n v="1"/>
    <n v="0"/>
    <x v="0"/>
    <n v="139048"/>
    <x v="1"/>
    <x v="0"/>
    <x v="1"/>
    <x v="1"/>
    <x v="0"/>
    <x v="0"/>
    <n v="1"/>
    <n v="0"/>
  </r>
  <r>
    <n v="2025"/>
    <n v="15811314"/>
    <s v="Y?"/>
    <n v="589"/>
    <x v="2"/>
    <x v="0"/>
    <n v="36"/>
    <n v="9"/>
    <n v="140356"/>
    <n v="2"/>
    <n v="1"/>
    <x v="1"/>
    <n v="136330"/>
    <x v="1"/>
    <x v="0"/>
    <x v="1"/>
    <x v="1"/>
    <x v="2"/>
    <x v="1"/>
    <n v="1"/>
    <n v="0"/>
  </r>
  <r>
    <n v="2025"/>
    <n v="15669922"/>
    <s v="Conti"/>
    <n v="530"/>
    <x v="1"/>
    <x v="0"/>
    <n v="36"/>
    <n v="2"/>
    <n v="0"/>
    <n v="2"/>
    <n v="1"/>
    <x v="0"/>
    <n v="14722"/>
    <x v="1"/>
    <x v="0"/>
    <x v="1"/>
    <x v="0"/>
    <x v="0"/>
    <x v="0"/>
    <n v="1"/>
    <n v="0"/>
  </r>
  <r>
    <n v="2025"/>
    <n v="15707114"/>
    <s v="Holder"/>
    <n v="831"/>
    <x v="0"/>
    <x v="1"/>
    <n v="30"/>
    <n v="2"/>
    <n v="0"/>
    <n v="2"/>
    <n v="0"/>
    <x v="0"/>
    <n v="3430"/>
    <x v="1"/>
    <x v="0"/>
    <x v="2"/>
    <x v="0"/>
    <x v="0"/>
    <x v="0"/>
    <n v="1"/>
    <n v="0"/>
  </r>
  <r>
    <n v="2025"/>
    <n v="15670602"/>
    <s v="Burgess"/>
    <n v="790"/>
    <x v="2"/>
    <x v="1"/>
    <n v="24"/>
    <n v="7"/>
    <n v="107418"/>
    <n v="1"/>
    <n v="0"/>
    <x v="0"/>
    <n v="160450"/>
    <x v="1"/>
    <x v="2"/>
    <x v="2"/>
    <x v="2"/>
    <x v="2"/>
    <x v="1"/>
    <n v="1"/>
    <n v="0"/>
  </r>
  <r>
    <n v="2025"/>
    <n v="15713479"/>
    <s v="Ozuluonye"/>
    <n v="656"/>
    <x v="0"/>
    <x v="1"/>
    <n v="35"/>
    <n v="6"/>
    <n v="0"/>
    <n v="2"/>
    <n v="1"/>
    <x v="1"/>
    <n v="1485"/>
    <x v="1"/>
    <x v="0"/>
    <x v="0"/>
    <x v="2"/>
    <x v="0"/>
    <x v="0"/>
    <n v="1"/>
    <n v="0"/>
  </r>
  <r>
    <n v="2025"/>
    <n v="15663830"/>
    <s v="De Luca"/>
    <n v="563"/>
    <x v="1"/>
    <x v="1"/>
    <n v="32"/>
    <n v="6"/>
    <n v="0"/>
    <n v="2"/>
    <n v="1"/>
    <x v="0"/>
    <n v="19720"/>
    <x v="1"/>
    <x v="0"/>
    <x v="1"/>
    <x v="2"/>
    <x v="0"/>
    <x v="0"/>
    <n v="1"/>
    <n v="0"/>
  </r>
  <r>
    <n v="2025"/>
    <n v="15566958"/>
    <s v="Li Fonti"/>
    <n v="667"/>
    <x v="1"/>
    <x v="1"/>
    <n v="39"/>
    <n v="7"/>
    <n v="167557"/>
    <n v="1"/>
    <n v="1"/>
    <x v="0"/>
    <n v="41183"/>
    <x v="1"/>
    <x v="0"/>
    <x v="0"/>
    <x v="2"/>
    <x v="2"/>
    <x v="1"/>
    <n v="1"/>
    <n v="0"/>
  </r>
  <r>
    <n v="2025"/>
    <n v="15680918"/>
    <s v="Freeman"/>
    <n v="613"/>
    <x v="1"/>
    <x v="1"/>
    <n v="34"/>
    <n v="8"/>
    <n v="117300"/>
    <n v="1"/>
    <n v="1"/>
    <x v="1"/>
    <n v="139410"/>
    <x v="1"/>
    <x v="0"/>
    <x v="0"/>
    <x v="1"/>
    <x v="2"/>
    <x v="1"/>
    <n v="1"/>
    <n v="0"/>
  </r>
  <r>
    <n v="2025"/>
    <n v="15663921"/>
    <s v="Pisani"/>
    <n v="429"/>
    <x v="0"/>
    <x v="1"/>
    <n v="60"/>
    <n v="7"/>
    <n v="0"/>
    <n v="2"/>
    <n v="1"/>
    <x v="0"/>
    <n v="163691"/>
    <x v="1"/>
    <x v="1"/>
    <x v="1"/>
    <x v="2"/>
    <x v="0"/>
    <x v="0"/>
    <n v="1"/>
    <n v="0"/>
  </r>
  <r>
    <n v="2025"/>
    <n v="15716324"/>
    <s v="Ignatieff"/>
    <n v="665"/>
    <x v="0"/>
    <x v="0"/>
    <n v="23"/>
    <n v="9"/>
    <n v="143673"/>
    <n v="1"/>
    <n v="1"/>
    <x v="0"/>
    <n v="115147"/>
    <x v="1"/>
    <x v="2"/>
    <x v="0"/>
    <x v="1"/>
    <x v="2"/>
    <x v="1"/>
    <n v="1"/>
    <n v="0"/>
  </r>
  <r>
    <n v="2025"/>
    <n v="15796969"/>
    <s v="Lahti"/>
    <n v="731"/>
    <x v="0"/>
    <x v="1"/>
    <n v="33"/>
    <n v="4"/>
    <n v="0"/>
    <n v="2"/>
    <n v="1"/>
    <x v="0"/>
    <n v="74945"/>
    <x v="1"/>
    <x v="0"/>
    <x v="0"/>
    <x v="2"/>
    <x v="0"/>
    <x v="0"/>
    <n v="1"/>
    <n v="0"/>
  </r>
  <r>
    <n v="2025"/>
    <n v="15574783"/>
    <s v="Perkins"/>
    <n v="584"/>
    <x v="0"/>
    <x v="0"/>
    <n v="37"/>
    <n v="1"/>
    <n v="0"/>
    <n v="2"/>
    <n v="1"/>
    <x v="0"/>
    <n v="180364"/>
    <x v="1"/>
    <x v="0"/>
    <x v="1"/>
    <x v="0"/>
    <x v="0"/>
    <x v="0"/>
    <n v="1"/>
    <n v="0"/>
  </r>
  <r>
    <n v="2025"/>
    <n v="15773487"/>
    <s v="Conway"/>
    <n v="634"/>
    <x v="2"/>
    <x v="0"/>
    <n v="31"/>
    <n v="8"/>
    <n v="76799"/>
    <n v="1"/>
    <n v="0"/>
    <x v="1"/>
    <n v="196022"/>
    <x v="1"/>
    <x v="0"/>
    <x v="0"/>
    <x v="1"/>
    <x v="1"/>
    <x v="0"/>
    <n v="1"/>
    <n v="0"/>
  </r>
  <r>
    <n v="2025"/>
    <n v="15802486"/>
    <s v="Hayes"/>
    <n v="488"/>
    <x v="0"/>
    <x v="1"/>
    <n v="34"/>
    <n v="3"/>
    <n v="0"/>
    <n v="2"/>
    <n v="1"/>
    <x v="0"/>
    <n v="125979"/>
    <x v="1"/>
    <x v="0"/>
    <x v="1"/>
    <x v="0"/>
    <x v="0"/>
    <x v="0"/>
    <n v="1"/>
    <n v="0"/>
  </r>
  <r>
    <n v="2025"/>
    <n v="15783398"/>
    <s v="Rizzo"/>
    <n v="535"/>
    <x v="1"/>
    <x v="0"/>
    <n v="49"/>
    <n v="7"/>
    <n v="115310"/>
    <n v="1"/>
    <n v="1"/>
    <x v="1"/>
    <n v="111422"/>
    <x v="1"/>
    <x v="1"/>
    <x v="1"/>
    <x v="2"/>
    <x v="2"/>
    <x v="1"/>
    <n v="1"/>
    <n v="0"/>
  </r>
  <r>
    <n v="2025"/>
    <n v="15649418"/>
    <s v="Krylov"/>
    <n v="776"/>
    <x v="0"/>
    <x v="0"/>
    <n v="29"/>
    <n v="7"/>
    <n v="178171"/>
    <n v="2"/>
    <n v="1"/>
    <x v="0"/>
    <n v="115819"/>
    <x v="1"/>
    <x v="2"/>
    <x v="2"/>
    <x v="2"/>
    <x v="2"/>
    <x v="1"/>
    <n v="1"/>
    <n v="0"/>
  </r>
  <r>
    <n v="2025"/>
    <n v="15604588"/>
    <s v="Li Fonti"/>
    <n v="850"/>
    <x v="1"/>
    <x v="0"/>
    <n v="38"/>
    <n v="3"/>
    <n v="0"/>
    <n v="2"/>
    <n v="0"/>
    <x v="0"/>
    <n v="179361"/>
    <x v="1"/>
    <x v="0"/>
    <x v="2"/>
    <x v="0"/>
    <x v="0"/>
    <x v="0"/>
    <n v="1"/>
    <n v="0"/>
  </r>
  <r>
    <n v="2025"/>
    <n v="15735428"/>
    <s v="Talbot"/>
    <n v="673"/>
    <x v="1"/>
    <x v="0"/>
    <n v="37"/>
    <n v="0"/>
    <n v="0"/>
    <n v="2"/>
    <n v="0"/>
    <x v="1"/>
    <n v="82351"/>
    <x v="1"/>
    <x v="0"/>
    <x v="0"/>
    <x v="0"/>
    <x v="0"/>
    <x v="0"/>
    <n v="1"/>
    <n v="0"/>
  </r>
  <r>
    <n v="2025"/>
    <n v="15629078"/>
    <s v="Matthias"/>
    <n v="850"/>
    <x v="2"/>
    <x v="0"/>
    <n v="45"/>
    <n v="5"/>
    <n v="127259"/>
    <n v="1"/>
    <n v="1"/>
    <x v="0"/>
    <n v="192744"/>
    <x v="0"/>
    <x v="0"/>
    <x v="2"/>
    <x v="2"/>
    <x v="2"/>
    <x v="1"/>
    <n v="1"/>
    <n v="127259"/>
  </r>
  <r>
    <n v="2025"/>
    <n v="15806880"/>
    <s v="Boyle"/>
    <n v="627"/>
    <x v="1"/>
    <x v="0"/>
    <n v="30"/>
    <n v="6"/>
    <n v="0"/>
    <n v="1"/>
    <n v="1"/>
    <x v="0"/>
    <n v="113408"/>
    <x v="1"/>
    <x v="0"/>
    <x v="0"/>
    <x v="2"/>
    <x v="0"/>
    <x v="0"/>
    <n v="1"/>
    <n v="0"/>
  </r>
  <r>
    <n v="2025"/>
    <n v="15754999"/>
    <s v="Ch'eng"/>
    <n v="570"/>
    <x v="0"/>
    <x v="0"/>
    <n v="33"/>
    <n v="8"/>
    <n v="0"/>
    <n v="1"/>
    <n v="1"/>
    <x v="0"/>
    <n v="124641"/>
    <x v="1"/>
    <x v="0"/>
    <x v="1"/>
    <x v="1"/>
    <x v="0"/>
    <x v="0"/>
    <n v="1"/>
    <n v="0"/>
  </r>
  <r>
    <n v="2025"/>
    <n v="15781034"/>
    <s v="Mason"/>
    <n v="796"/>
    <x v="1"/>
    <x v="1"/>
    <n v="67"/>
    <n v="5"/>
    <n v="0"/>
    <n v="2"/>
    <n v="0"/>
    <x v="0"/>
    <n v="54871"/>
    <x v="1"/>
    <x v="3"/>
    <x v="2"/>
    <x v="2"/>
    <x v="0"/>
    <x v="0"/>
    <n v="1"/>
    <n v="0"/>
  </r>
  <r>
    <n v="2025"/>
    <n v="15622017"/>
    <s v="Bruno"/>
    <n v="773"/>
    <x v="1"/>
    <x v="0"/>
    <n v="33"/>
    <n v="10"/>
    <n v="0"/>
    <n v="1"/>
    <n v="1"/>
    <x v="0"/>
    <n v="98820"/>
    <x v="1"/>
    <x v="0"/>
    <x v="2"/>
    <x v="1"/>
    <x v="0"/>
    <x v="0"/>
    <n v="1"/>
    <n v="0"/>
  </r>
  <r>
    <n v="2025"/>
    <n v="15705885"/>
    <s v="Smeaton"/>
    <n v="752"/>
    <x v="1"/>
    <x v="1"/>
    <n v="36"/>
    <n v="2"/>
    <n v="0"/>
    <n v="2"/>
    <n v="1"/>
    <x v="0"/>
    <n v="45571"/>
    <x v="1"/>
    <x v="0"/>
    <x v="2"/>
    <x v="0"/>
    <x v="0"/>
    <x v="0"/>
    <n v="1"/>
    <n v="0"/>
  </r>
  <r>
    <n v="2025"/>
    <n v="15677382"/>
    <s v="Miller"/>
    <n v="625"/>
    <x v="1"/>
    <x v="0"/>
    <n v="69"/>
    <n v="1"/>
    <n v="107570"/>
    <n v="1"/>
    <n v="1"/>
    <x v="0"/>
    <n v="182336"/>
    <x v="1"/>
    <x v="3"/>
    <x v="0"/>
    <x v="0"/>
    <x v="2"/>
    <x v="1"/>
    <n v="1"/>
    <n v="0"/>
  </r>
  <r>
    <n v="2025"/>
    <n v="15566843"/>
    <s v="Gotch"/>
    <n v="535"/>
    <x v="2"/>
    <x v="1"/>
    <n v="20"/>
    <n v="9"/>
    <n v="134874"/>
    <n v="1"/>
    <n v="1"/>
    <x v="0"/>
    <n v="118826"/>
    <x v="1"/>
    <x v="2"/>
    <x v="1"/>
    <x v="1"/>
    <x v="2"/>
    <x v="1"/>
    <n v="1"/>
    <n v="0"/>
  </r>
  <r>
    <n v="2025"/>
    <n v="15608387"/>
    <s v="Fu"/>
    <n v="786"/>
    <x v="0"/>
    <x v="0"/>
    <n v="29"/>
    <n v="4"/>
    <n v="0"/>
    <n v="2"/>
    <n v="1"/>
    <x v="1"/>
    <n v="103373"/>
    <x v="1"/>
    <x v="2"/>
    <x v="2"/>
    <x v="2"/>
    <x v="0"/>
    <x v="0"/>
    <n v="1"/>
    <n v="0"/>
  </r>
  <r>
    <n v="2025"/>
    <n v="15810786"/>
    <s v="O'Toole"/>
    <n v="620"/>
    <x v="0"/>
    <x v="0"/>
    <n v="67"/>
    <n v="3"/>
    <n v="0"/>
    <n v="2"/>
    <n v="1"/>
    <x v="0"/>
    <n v="43487"/>
    <x v="1"/>
    <x v="3"/>
    <x v="0"/>
    <x v="0"/>
    <x v="0"/>
    <x v="0"/>
    <n v="1"/>
    <n v="0"/>
  </r>
  <r>
    <n v="2025"/>
    <n v="15626983"/>
    <s v="Ledford"/>
    <n v="605"/>
    <x v="1"/>
    <x v="0"/>
    <n v="48"/>
    <n v="6"/>
    <n v="0"/>
    <n v="2"/>
    <n v="1"/>
    <x v="0"/>
    <n v="40063"/>
    <x v="1"/>
    <x v="1"/>
    <x v="0"/>
    <x v="2"/>
    <x v="0"/>
    <x v="0"/>
    <n v="1"/>
    <n v="0"/>
  </r>
  <r>
    <n v="2025"/>
    <n v="15773605"/>
    <s v="Iadanza"/>
    <n v="670"/>
    <x v="1"/>
    <x v="0"/>
    <n v="32"/>
    <n v="3"/>
    <n v="0"/>
    <n v="2"/>
    <n v="1"/>
    <x v="1"/>
    <n v="46176"/>
    <x v="1"/>
    <x v="0"/>
    <x v="0"/>
    <x v="0"/>
    <x v="0"/>
    <x v="0"/>
    <n v="1"/>
    <n v="0"/>
  </r>
  <r>
    <n v="2025"/>
    <n v="15811261"/>
    <s v="Alaniz"/>
    <n v="617"/>
    <x v="1"/>
    <x v="1"/>
    <n v="42"/>
    <n v="0"/>
    <n v="70106"/>
    <n v="1"/>
    <n v="1"/>
    <x v="0"/>
    <n v="120831"/>
    <x v="1"/>
    <x v="0"/>
    <x v="0"/>
    <x v="0"/>
    <x v="1"/>
    <x v="0"/>
    <n v="1"/>
    <n v="0"/>
  </r>
  <r>
    <n v="2025"/>
    <n v="15590606"/>
    <s v="Saunders"/>
    <n v="595"/>
    <x v="0"/>
    <x v="1"/>
    <n v="41"/>
    <n v="9"/>
    <n v="0"/>
    <n v="2"/>
    <n v="1"/>
    <x v="1"/>
    <n v="5967"/>
    <x v="1"/>
    <x v="0"/>
    <x v="1"/>
    <x v="1"/>
    <x v="0"/>
    <x v="0"/>
    <n v="1"/>
    <n v="0"/>
  </r>
  <r>
    <n v="2025"/>
    <n v="15576644"/>
    <s v="Lin"/>
    <n v="687"/>
    <x v="2"/>
    <x v="0"/>
    <n v="29"/>
    <n v="4"/>
    <n v="78939"/>
    <n v="1"/>
    <n v="1"/>
    <x v="1"/>
    <n v="122135"/>
    <x v="0"/>
    <x v="2"/>
    <x v="0"/>
    <x v="2"/>
    <x v="1"/>
    <x v="0"/>
    <n v="1"/>
    <n v="78939"/>
  </r>
  <r>
    <n v="2025"/>
    <n v="15750264"/>
    <s v="Pinto"/>
    <n v="757"/>
    <x v="2"/>
    <x v="1"/>
    <n v="30"/>
    <n v="6"/>
    <n v="105129"/>
    <n v="2"/>
    <n v="1"/>
    <x v="0"/>
    <n v="62972"/>
    <x v="1"/>
    <x v="0"/>
    <x v="2"/>
    <x v="2"/>
    <x v="2"/>
    <x v="1"/>
    <n v="1"/>
    <n v="0"/>
  </r>
  <r>
    <n v="2025"/>
    <n v="15741554"/>
    <s v="Streeter"/>
    <n v="746"/>
    <x v="1"/>
    <x v="1"/>
    <n v="31"/>
    <n v="2"/>
    <n v="113836"/>
    <n v="1"/>
    <n v="1"/>
    <x v="0"/>
    <n v="174816"/>
    <x v="1"/>
    <x v="0"/>
    <x v="0"/>
    <x v="0"/>
    <x v="2"/>
    <x v="1"/>
    <n v="1"/>
    <n v="0"/>
  </r>
  <r>
    <n v="2025"/>
    <n v="15769051"/>
    <s v="Shaw"/>
    <n v="503"/>
    <x v="1"/>
    <x v="1"/>
    <n v="25"/>
    <n v="7"/>
    <n v="0"/>
    <n v="1"/>
    <n v="0"/>
    <x v="0"/>
    <n v="192841"/>
    <x v="1"/>
    <x v="2"/>
    <x v="1"/>
    <x v="2"/>
    <x v="0"/>
    <x v="0"/>
    <n v="1"/>
    <n v="0"/>
  </r>
  <r>
    <n v="2025"/>
    <n v="15812198"/>
    <s v="Chen"/>
    <n v="543"/>
    <x v="2"/>
    <x v="1"/>
    <n v="48"/>
    <n v="1"/>
    <n v="100900"/>
    <n v="1"/>
    <n v="0"/>
    <x v="1"/>
    <n v="33311"/>
    <x v="0"/>
    <x v="1"/>
    <x v="1"/>
    <x v="0"/>
    <x v="2"/>
    <x v="1"/>
    <n v="1"/>
    <n v="100900"/>
  </r>
  <r>
    <n v="2025"/>
    <n v="15699772"/>
    <s v="Barclay"/>
    <n v="428"/>
    <x v="2"/>
    <x v="0"/>
    <n v="40"/>
    <n v="3"/>
    <n v="129248"/>
    <n v="2"/>
    <n v="1"/>
    <x v="1"/>
    <n v="72876"/>
    <x v="0"/>
    <x v="0"/>
    <x v="1"/>
    <x v="0"/>
    <x v="2"/>
    <x v="1"/>
    <n v="1"/>
    <n v="129248"/>
  </r>
  <r>
    <n v="2025"/>
    <n v="15744105"/>
    <s v="Kodilinyechukwu"/>
    <n v="768"/>
    <x v="0"/>
    <x v="0"/>
    <n v="28"/>
    <n v="3"/>
    <n v="109118"/>
    <n v="2"/>
    <n v="0"/>
    <x v="0"/>
    <n v="50911"/>
    <x v="1"/>
    <x v="2"/>
    <x v="2"/>
    <x v="0"/>
    <x v="2"/>
    <x v="1"/>
    <n v="1"/>
    <n v="0"/>
  </r>
  <r>
    <n v="2025"/>
    <n v="15739858"/>
    <s v="Otitodilichukwu"/>
    <n v="618"/>
    <x v="0"/>
    <x v="1"/>
    <n v="56"/>
    <n v="7"/>
    <n v="0"/>
    <n v="1"/>
    <n v="1"/>
    <x v="0"/>
    <n v="142400"/>
    <x v="0"/>
    <x v="1"/>
    <x v="0"/>
    <x v="2"/>
    <x v="0"/>
    <x v="0"/>
    <n v="1"/>
    <n v="0"/>
  </r>
  <r>
    <n v="2025"/>
    <n v="15723720"/>
    <s v="McKenzie"/>
    <n v="591"/>
    <x v="0"/>
    <x v="0"/>
    <n v="31"/>
    <n v="7"/>
    <n v="0"/>
    <n v="2"/>
    <n v="0"/>
    <x v="0"/>
    <n v="48778"/>
    <x v="1"/>
    <x v="0"/>
    <x v="1"/>
    <x v="2"/>
    <x v="0"/>
    <x v="0"/>
    <n v="1"/>
    <n v="0"/>
  </r>
  <r>
    <n v="2025"/>
    <n v="15638355"/>
    <s v="Woods"/>
    <n v="658"/>
    <x v="0"/>
    <x v="0"/>
    <n v="35"/>
    <n v="5"/>
    <n v="126398"/>
    <n v="1"/>
    <n v="0"/>
    <x v="1"/>
    <n v="156362"/>
    <x v="0"/>
    <x v="0"/>
    <x v="0"/>
    <x v="2"/>
    <x v="2"/>
    <x v="1"/>
    <n v="1"/>
    <n v="126398"/>
  </r>
  <r>
    <n v="2025"/>
    <n v="15805637"/>
    <s v="Hsing"/>
    <n v="625"/>
    <x v="0"/>
    <x v="1"/>
    <n v="36"/>
    <n v="9"/>
    <n v="108546"/>
    <n v="3"/>
    <n v="1"/>
    <x v="1"/>
    <n v="133808"/>
    <x v="0"/>
    <x v="0"/>
    <x v="0"/>
    <x v="1"/>
    <x v="2"/>
    <x v="1"/>
    <n v="1"/>
    <n v="108546"/>
  </r>
  <r>
    <n v="2025"/>
    <n v="15629575"/>
    <s v="Wheare"/>
    <n v="717"/>
    <x v="0"/>
    <x v="1"/>
    <n v="36"/>
    <n v="2"/>
    <n v="148062"/>
    <n v="1"/>
    <n v="1"/>
    <x v="1"/>
    <n v="179129"/>
    <x v="0"/>
    <x v="0"/>
    <x v="0"/>
    <x v="0"/>
    <x v="2"/>
    <x v="1"/>
    <n v="1"/>
    <n v="148062"/>
  </r>
  <r>
    <n v="2025"/>
    <n v="15586243"/>
    <s v="Yobachi"/>
    <n v="667"/>
    <x v="0"/>
    <x v="1"/>
    <n v="44"/>
    <n v="8"/>
    <n v="122278"/>
    <n v="1"/>
    <n v="1"/>
    <x v="0"/>
    <n v="91811"/>
    <x v="1"/>
    <x v="0"/>
    <x v="0"/>
    <x v="1"/>
    <x v="2"/>
    <x v="1"/>
    <n v="1"/>
    <n v="0"/>
  </r>
  <r>
    <n v="2025"/>
    <n v="15757931"/>
    <s v="Fang"/>
    <n v="804"/>
    <x v="0"/>
    <x v="1"/>
    <n v="24"/>
    <n v="3"/>
    <n v="0"/>
    <n v="2"/>
    <n v="1"/>
    <x v="1"/>
    <n v="173195"/>
    <x v="1"/>
    <x v="2"/>
    <x v="2"/>
    <x v="0"/>
    <x v="0"/>
    <x v="0"/>
    <n v="1"/>
    <n v="0"/>
  </r>
  <r>
    <n v="2025"/>
    <n v="15716023"/>
    <s v="Pearson"/>
    <n v="693"/>
    <x v="0"/>
    <x v="1"/>
    <n v="31"/>
    <n v="1"/>
    <n v="0"/>
    <n v="2"/>
    <n v="0"/>
    <x v="0"/>
    <n v="182271"/>
    <x v="1"/>
    <x v="0"/>
    <x v="0"/>
    <x v="0"/>
    <x v="0"/>
    <x v="0"/>
    <n v="1"/>
    <n v="0"/>
  </r>
  <r>
    <n v="2025"/>
    <n v="15647782"/>
    <s v="Brown"/>
    <n v="729"/>
    <x v="2"/>
    <x v="1"/>
    <n v="36"/>
    <n v="8"/>
    <n v="152899"/>
    <n v="2"/>
    <n v="1"/>
    <x v="1"/>
    <n v="177130"/>
    <x v="1"/>
    <x v="0"/>
    <x v="0"/>
    <x v="1"/>
    <x v="2"/>
    <x v="1"/>
    <n v="1"/>
    <n v="0"/>
  </r>
  <r>
    <n v="2025"/>
    <n v="15716609"/>
    <s v="L?"/>
    <n v="484"/>
    <x v="2"/>
    <x v="1"/>
    <n v="54"/>
    <n v="3"/>
    <n v="134388"/>
    <n v="1"/>
    <n v="0"/>
    <x v="1"/>
    <n v="49955"/>
    <x v="0"/>
    <x v="1"/>
    <x v="1"/>
    <x v="0"/>
    <x v="2"/>
    <x v="1"/>
    <n v="1"/>
    <n v="134388"/>
  </r>
  <r>
    <n v="2025"/>
    <n v="15623791"/>
    <s v="Padovesi"/>
    <n v="632"/>
    <x v="1"/>
    <x v="0"/>
    <n v="40"/>
    <n v="3"/>
    <n v="109741"/>
    <n v="1"/>
    <n v="1"/>
    <x v="1"/>
    <n v="141897"/>
    <x v="1"/>
    <x v="0"/>
    <x v="0"/>
    <x v="0"/>
    <x v="2"/>
    <x v="1"/>
    <n v="1"/>
    <n v="0"/>
  </r>
  <r>
    <n v="2025"/>
    <n v="15627262"/>
    <s v="Soto"/>
    <n v="536"/>
    <x v="2"/>
    <x v="1"/>
    <n v="23"/>
    <n v="6"/>
    <n v="92367"/>
    <n v="2"/>
    <n v="1"/>
    <x v="1"/>
    <n v="120662"/>
    <x v="1"/>
    <x v="2"/>
    <x v="1"/>
    <x v="2"/>
    <x v="1"/>
    <x v="0"/>
    <n v="1"/>
    <n v="0"/>
  </r>
  <r>
    <n v="2025"/>
    <n v="15652693"/>
    <s v="Greco"/>
    <n v="573"/>
    <x v="0"/>
    <x v="0"/>
    <n v="26"/>
    <n v="4"/>
    <n v="129109"/>
    <n v="1"/>
    <n v="0"/>
    <x v="1"/>
    <n v="149815"/>
    <x v="0"/>
    <x v="2"/>
    <x v="1"/>
    <x v="2"/>
    <x v="2"/>
    <x v="1"/>
    <n v="1"/>
    <n v="129109"/>
  </r>
  <r>
    <n v="2025"/>
    <n v="15586993"/>
    <s v="Giordano"/>
    <n v="655"/>
    <x v="1"/>
    <x v="0"/>
    <n v="56"/>
    <n v="5"/>
    <n v="0"/>
    <n v="2"/>
    <n v="1"/>
    <x v="0"/>
    <n v="41783"/>
    <x v="1"/>
    <x v="1"/>
    <x v="0"/>
    <x v="2"/>
    <x v="0"/>
    <x v="0"/>
    <n v="1"/>
    <n v="0"/>
  </r>
  <r>
    <n v="2025"/>
    <n v="15815560"/>
    <s v="Bogle"/>
    <n v="666"/>
    <x v="2"/>
    <x v="1"/>
    <n v="74"/>
    <n v="7"/>
    <n v="105102"/>
    <n v="1"/>
    <n v="1"/>
    <x v="0"/>
    <n v="46172"/>
    <x v="1"/>
    <x v="3"/>
    <x v="0"/>
    <x v="2"/>
    <x v="2"/>
    <x v="1"/>
    <n v="1"/>
    <n v="0"/>
  </r>
  <r>
    <n v="2025"/>
    <n v="15584930"/>
    <s v="Grimmett"/>
    <n v="726"/>
    <x v="2"/>
    <x v="1"/>
    <n v="30"/>
    <n v="5"/>
    <n v="111375"/>
    <n v="2"/>
    <n v="1"/>
    <x v="1"/>
    <n v="2704"/>
    <x v="1"/>
    <x v="0"/>
    <x v="0"/>
    <x v="2"/>
    <x v="2"/>
    <x v="1"/>
    <n v="1"/>
    <n v="0"/>
  </r>
  <r>
    <n v="2025"/>
    <n v="15799031"/>
    <s v="Ayers"/>
    <n v="523"/>
    <x v="0"/>
    <x v="1"/>
    <n v="39"/>
    <n v="3"/>
    <n v="0"/>
    <n v="2"/>
    <n v="1"/>
    <x v="1"/>
    <n v="6727"/>
    <x v="1"/>
    <x v="0"/>
    <x v="1"/>
    <x v="0"/>
    <x v="0"/>
    <x v="0"/>
    <n v="1"/>
    <n v="0"/>
  </r>
  <r>
    <n v="2025"/>
    <n v="15810457"/>
    <s v="Miller"/>
    <n v="728"/>
    <x v="2"/>
    <x v="0"/>
    <n v="33"/>
    <n v="9"/>
    <n v="150412"/>
    <n v="2"/>
    <n v="1"/>
    <x v="1"/>
    <n v="170764"/>
    <x v="1"/>
    <x v="0"/>
    <x v="0"/>
    <x v="1"/>
    <x v="2"/>
    <x v="1"/>
    <n v="1"/>
    <n v="0"/>
  </r>
  <r>
    <n v="2025"/>
    <n v="15697879"/>
    <s v="Webb"/>
    <n v="701"/>
    <x v="0"/>
    <x v="1"/>
    <n v="30"/>
    <n v="3"/>
    <n v="156661"/>
    <n v="2"/>
    <n v="1"/>
    <x v="1"/>
    <n v="45742"/>
    <x v="1"/>
    <x v="0"/>
    <x v="0"/>
    <x v="0"/>
    <x v="2"/>
    <x v="1"/>
    <n v="1"/>
    <n v="0"/>
  </r>
  <r>
    <n v="2025"/>
    <n v="15594902"/>
    <s v="Lombardi"/>
    <n v="518"/>
    <x v="0"/>
    <x v="1"/>
    <n v="38"/>
    <n v="3"/>
    <n v="90958"/>
    <n v="1"/>
    <n v="0"/>
    <x v="0"/>
    <n v="162305"/>
    <x v="1"/>
    <x v="0"/>
    <x v="1"/>
    <x v="0"/>
    <x v="1"/>
    <x v="0"/>
    <n v="1"/>
    <n v="0"/>
  </r>
  <r>
    <n v="2025"/>
    <n v="15799710"/>
    <s v="Wei"/>
    <n v="739"/>
    <x v="0"/>
    <x v="1"/>
    <n v="37"/>
    <n v="7"/>
    <n v="104960"/>
    <n v="1"/>
    <n v="0"/>
    <x v="0"/>
    <n v="80884"/>
    <x v="1"/>
    <x v="0"/>
    <x v="0"/>
    <x v="2"/>
    <x v="2"/>
    <x v="1"/>
    <n v="1"/>
    <n v="0"/>
  </r>
  <r>
    <n v="2025"/>
    <n v="15659651"/>
    <s v="Ross"/>
    <n v="531"/>
    <x v="2"/>
    <x v="0"/>
    <n v="31"/>
    <n v="7"/>
    <n v="117053"/>
    <n v="1"/>
    <n v="1"/>
    <x v="1"/>
    <n v="118508"/>
    <x v="0"/>
    <x v="0"/>
    <x v="1"/>
    <x v="2"/>
    <x v="2"/>
    <x v="1"/>
    <n v="1"/>
    <n v="117053"/>
  </r>
  <r>
    <n v="2025"/>
    <n v="15645956"/>
    <s v="Jideofor"/>
    <n v="452"/>
    <x v="1"/>
    <x v="1"/>
    <n v="44"/>
    <n v="3"/>
    <n v="88916"/>
    <n v="1"/>
    <n v="1"/>
    <x v="1"/>
    <n v="69698"/>
    <x v="1"/>
    <x v="0"/>
    <x v="1"/>
    <x v="0"/>
    <x v="1"/>
    <x v="0"/>
    <n v="1"/>
    <n v="0"/>
  </r>
  <r>
    <n v="2025"/>
    <n v="15651713"/>
    <s v="King"/>
    <n v="684"/>
    <x v="0"/>
    <x v="1"/>
    <n v="45"/>
    <n v="6"/>
    <n v="148071"/>
    <n v="1"/>
    <n v="1"/>
    <x v="1"/>
    <n v="183575"/>
    <x v="1"/>
    <x v="0"/>
    <x v="0"/>
    <x v="2"/>
    <x v="2"/>
    <x v="1"/>
    <n v="1"/>
    <n v="0"/>
  </r>
  <r>
    <n v="2025"/>
    <n v="15737265"/>
    <s v="Nwokeocha"/>
    <n v="728"/>
    <x v="2"/>
    <x v="1"/>
    <n v="39"/>
    <n v="6"/>
    <n v="152183"/>
    <n v="1"/>
    <n v="0"/>
    <x v="1"/>
    <n v="161204"/>
    <x v="1"/>
    <x v="0"/>
    <x v="0"/>
    <x v="2"/>
    <x v="2"/>
    <x v="1"/>
    <n v="1"/>
    <n v="0"/>
  </r>
  <r>
    <n v="2025"/>
    <n v="15687310"/>
    <s v="Humphries"/>
    <n v="783"/>
    <x v="1"/>
    <x v="1"/>
    <n v="39"/>
    <n v="9"/>
    <n v="0"/>
    <n v="2"/>
    <n v="1"/>
    <x v="1"/>
    <n v="143753"/>
    <x v="1"/>
    <x v="0"/>
    <x v="2"/>
    <x v="1"/>
    <x v="0"/>
    <x v="0"/>
    <n v="1"/>
    <n v="0"/>
  </r>
  <r>
    <n v="2025"/>
    <n v="15607347"/>
    <s v="Olisaemeka"/>
    <n v="734"/>
    <x v="0"/>
    <x v="1"/>
    <n v="22"/>
    <n v="5"/>
    <n v="130056"/>
    <n v="1"/>
    <n v="0"/>
    <x v="1"/>
    <n v="121894"/>
    <x v="0"/>
    <x v="2"/>
    <x v="0"/>
    <x v="2"/>
    <x v="2"/>
    <x v="1"/>
    <n v="1"/>
    <n v="130056"/>
  </r>
  <r>
    <n v="2025"/>
    <n v="15698321"/>
    <s v="Yobanna"/>
    <n v="648"/>
    <x v="2"/>
    <x v="1"/>
    <n v="34"/>
    <n v="3"/>
    <n v="95040"/>
    <n v="2"/>
    <n v="1"/>
    <x v="0"/>
    <n v="147056"/>
    <x v="1"/>
    <x v="0"/>
    <x v="0"/>
    <x v="0"/>
    <x v="1"/>
    <x v="0"/>
    <n v="1"/>
    <n v="0"/>
  </r>
  <r>
    <n v="2025"/>
    <n v="15657812"/>
    <s v="Ch'iu"/>
    <n v="688"/>
    <x v="0"/>
    <x v="1"/>
    <n v="52"/>
    <n v="1"/>
    <n v="0"/>
    <n v="2"/>
    <n v="1"/>
    <x v="0"/>
    <n v="172034"/>
    <x v="1"/>
    <x v="1"/>
    <x v="0"/>
    <x v="0"/>
    <x v="0"/>
    <x v="0"/>
    <n v="1"/>
    <n v="0"/>
  </r>
  <r>
    <n v="2025"/>
    <n v="15569187"/>
    <s v="Fleming"/>
    <n v="680"/>
    <x v="1"/>
    <x v="1"/>
    <n v="35"/>
    <n v="9"/>
    <n v="0"/>
    <n v="2"/>
    <n v="0"/>
    <x v="1"/>
    <n v="143774"/>
    <x v="1"/>
    <x v="0"/>
    <x v="0"/>
    <x v="1"/>
    <x v="0"/>
    <x v="0"/>
    <n v="1"/>
    <n v="0"/>
  </r>
  <r>
    <n v="2025"/>
    <n v="15681562"/>
    <s v="Trevisan"/>
    <n v="516"/>
    <x v="0"/>
    <x v="0"/>
    <n v="43"/>
    <n v="2"/>
    <n v="112774"/>
    <n v="2"/>
    <n v="1"/>
    <x v="0"/>
    <n v="139367"/>
    <x v="1"/>
    <x v="0"/>
    <x v="1"/>
    <x v="0"/>
    <x v="2"/>
    <x v="1"/>
    <n v="1"/>
    <n v="0"/>
  </r>
  <r>
    <n v="2025"/>
    <n v="15615456"/>
    <s v="Aleksandrova"/>
    <n v="680"/>
    <x v="0"/>
    <x v="0"/>
    <n v="37"/>
    <n v="10"/>
    <n v="123806"/>
    <n v="1"/>
    <n v="1"/>
    <x v="1"/>
    <n v="81777"/>
    <x v="0"/>
    <x v="0"/>
    <x v="0"/>
    <x v="1"/>
    <x v="2"/>
    <x v="1"/>
    <n v="1"/>
    <n v="123806"/>
  </r>
  <r>
    <n v="2025"/>
    <n v="15589793"/>
    <s v="Onwuamaeze"/>
    <n v="604"/>
    <x v="0"/>
    <x v="1"/>
    <n v="53"/>
    <n v="8"/>
    <n v="144454"/>
    <n v="1"/>
    <n v="1"/>
    <x v="1"/>
    <n v="190999"/>
    <x v="0"/>
    <x v="1"/>
    <x v="0"/>
    <x v="1"/>
    <x v="2"/>
    <x v="1"/>
    <n v="1"/>
    <n v="144454"/>
  </r>
  <r>
    <n v="2025"/>
    <n v="15781884"/>
    <s v="Knox"/>
    <n v="624"/>
    <x v="2"/>
    <x v="1"/>
    <n v="27"/>
    <n v="9"/>
    <n v="94667"/>
    <n v="2"/>
    <n v="0"/>
    <x v="0"/>
    <n v="4471"/>
    <x v="1"/>
    <x v="2"/>
    <x v="0"/>
    <x v="1"/>
    <x v="1"/>
    <x v="0"/>
    <n v="1"/>
    <n v="0"/>
  </r>
  <r>
    <n v="2025"/>
    <n v="15675190"/>
    <s v="Chia"/>
    <n v="623"/>
    <x v="0"/>
    <x v="1"/>
    <n v="21"/>
    <n v="10"/>
    <n v="0"/>
    <n v="2"/>
    <n v="0"/>
    <x v="0"/>
    <n v="135851"/>
    <x v="1"/>
    <x v="2"/>
    <x v="0"/>
    <x v="1"/>
    <x v="0"/>
    <x v="0"/>
    <n v="1"/>
    <n v="0"/>
  </r>
  <r>
    <n v="2025"/>
    <n v="15600734"/>
    <s v="Townsend"/>
    <n v="624"/>
    <x v="1"/>
    <x v="1"/>
    <n v="51"/>
    <n v="5"/>
    <n v="174397"/>
    <n v="2"/>
    <n v="1"/>
    <x v="0"/>
    <n v="172373"/>
    <x v="1"/>
    <x v="1"/>
    <x v="0"/>
    <x v="2"/>
    <x v="2"/>
    <x v="1"/>
    <n v="1"/>
    <n v="0"/>
  </r>
  <r>
    <n v="2025"/>
    <n v="15779176"/>
    <s v="Dike"/>
    <n v="565"/>
    <x v="2"/>
    <x v="0"/>
    <n v="58"/>
    <n v="3"/>
    <n v="108888"/>
    <n v="3"/>
    <n v="0"/>
    <x v="0"/>
    <n v="135876"/>
    <x v="0"/>
    <x v="1"/>
    <x v="1"/>
    <x v="0"/>
    <x v="2"/>
    <x v="1"/>
    <n v="1"/>
    <n v="108888"/>
  </r>
  <r>
    <n v="2025"/>
    <n v="15605286"/>
    <s v="Moyes"/>
    <n v="565"/>
    <x v="0"/>
    <x v="1"/>
    <n v="55"/>
    <n v="4"/>
    <n v="118803"/>
    <n v="2"/>
    <n v="1"/>
    <x v="0"/>
    <n v="128125"/>
    <x v="0"/>
    <x v="1"/>
    <x v="1"/>
    <x v="2"/>
    <x v="2"/>
    <x v="1"/>
    <n v="1"/>
    <n v="118803"/>
  </r>
  <r>
    <n v="2025"/>
    <n v="15674922"/>
    <s v="Beavers"/>
    <n v="710"/>
    <x v="0"/>
    <x v="1"/>
    <n v="54"/>
    <n v="6"/>
    <n v="171138"/>
    <n v="1"/>
    <n v="1"/>
    <x v="0"/>
    <n v="167024"/>
    <x v="0"/>
    <x v="1"/>
    <x v="0"/>
    <x v="2"/>
    <x v="2"/>
    <x v="1"/>
    <n v="1"/>
    <n v="171138"/>
  </r>
  <r>
    <n v="2025"/>
    <n v="15737506"/>
    <s v="Tretiakova"/>
    <n v="645"/>
    <x v="0"/>
    <x v="1"/>
    <n v="42"/>
    <n v="6"/>
    <n v="0"/>
    <n v="1"/>
    <n v="0"/>
    <x v="1"/>
    <n v="149807"/>
    <x v="1"/>
    <x v="0"/>
    <x v="0"/>
    <x v="2"/>
    <x v="0"/>
    <x v="0"/>
    <n v="1"/>
    <n v="0"/>
  </r>
  <r>
    <n v="2025"/>
    <n v="15780514"/>
    <s v="Fuller"/>
    <n v="707"/>
    <x v="0"/>
    <x v="1"/>
    <n v="33"/>
    <n v="8"/>
    <n v="136679"/>
    <n v="1"/>
    <n v="1"/>
    <x v="1"/>
    <n v="54291"/>
    <x v="1"/>
    <x v="0"/>
    <x v="0"/>
    <x v="1"/>
    <x v="2"/>
    <x v="1"/>
    <n v="1"/>
    <n v="0"/>
  </r>
  <r>
    <n v="2025"/>
    <n v="15623647"/>
    <s v="Dellucci"/>
    <n v="655"/>
    <x v="1"/>
    <x v="0"/>
    <n v="36"/>
    <n v="1"/>
    <n v="135516"/>
    <n v="1"/>
    <n v="1"/>
    <x v="1"/>
    <n v="86014"/>
    <x v="1"/>
    <x v="0"/>
    <x v="0"/>
    <x v="0"/>
    <x v="2"/>
    <x v="1"/>
    <n v="1"/>
    <n v="0"/>
  </r>
  <r>
    <n v="2025"/>
    <n v="15668472"/>
    <s v="Ritchie"/>
    <n v="705"/>
    <x v="1"/>
    <x v="0"/>
    <n v="24"/>
    <n v="5"/>
    <n v="177800"/>
    <n v="2"/>
    <n v="0"/>
    <x v="1"/>
    <n v="79886"/>
    <x v="1"/>
    <x v="2"/>
    <x v="0"/>
    <x v="2"/>
    <x v="2"/>
    <x v="1"/>
    <n v="1"/>
    <n v="0"/>
  </r>
  <r>
    <n v="2025"/>
    <n v="15692416"/>
    <s v="Aikenhead"/>
    <n v="358"/>
    <x v="1"/>
    <x v="0"/>
    <n v="52"/>
    <n v="8"/>
    <n v="143542"/>
    <n v="3"/>
    <n v="1"/>
    <x v="1"/>
    <n v="141959"/>
    <x v="0"/>
    <x v="1"/>
    <x v="1"/>
    <x v="1"/>
    <x v="2"/>
    <x v="1"/>
    <n v="1"/>
    <n v="143542"/>
  </r>
  <r>
    <n v="2025"/>
    <n v="15771139"/>
    <s v="Douglas"/>
    <n v="578"/>
    <x v="2"/>
    <x v="1"/>
    <n v="34"/>
    <n v="8"/>
    <n v="147487"/>
    <n v="2"/>
    <n v="1"/>
    <x v="1"/>
    <n v="66681"/>
    <x v="1"/>
    <x v="0"/>
    <x v="1"/>
    <x v="1"/>
    <x v="2"/>
    <x v="1"/>
    <n v="1"/>
    <n v="0"/>
  </r>
  <r>
    <n v="2025"/>
    <n v="15738318"/>
    <s v="Kung"/>
    <n v="800"/>
    <x v="0"/>
    <x v="0"/>
    <n v="40"/>
    <n v="5"/>
    <n v="97764"/>
    <n v="1"/>
    <n v="1"/>
    <x v="1"/>
    <n v="98640"/>
    <x v="0"/>
    <x v="0"/>
    <x v="2"/>
    <x v="2"/>
    <x v="1"/>
    <x v="0"/>
    <n v="1"/>
    <n v="97764"/>
  </r>
  <r>
    <n v="2025"/>
    <n v="15772243"/>
    <s v="MacDonald"/>
    <n v="612"/>
    <x v="0"/>
    <x v="0"/>
    <n v="33"/>
    <n v="9"/>
    <n v="0"/>
    <n v="1"/>
    <n v="0"/>
    <x v="1"/>
    <n v="142798"/>
    <x v="0"/>
    <x v="0"/>
    <x v="0"/>
    <x v="1"/>
    <x v="0"/>
    <x v="0"/>
    <n v="1"/>
    <n v="0"/>
  </r>
  <r>
    <n v="2025"/>
    <n v="15638463"/>
    <s v="Okwudilichukwu"/>
    <n v="681"/>
    <x v="2"/>
    <x v="0"/>
    <n v="48"/>
    <n v="8"/>
    <n v="139480"/>
    <n v="1"/>
    <n v="1"/>
    <x v="0"/>
    <n v="163582"/>
    <x v="1"/>
    <x v="1"/>
    <x v="0"/>
    <x v="1"/>
    <x v="2"/>
    <x v="1"/>
    <n v="1"/>
    <n v="0"/>
  </r>
  <r>
    <n v="2025"/>
    <n v="15598088"/>
    <s v="Ni"/>
    <n v="559"/>
    <x v="1"/>
    <x v="1"/>
    <n v="25"/>
    <n v="5"/>
    <n v="0"/>
    <n v="2"/>
    <n v="1"/>
    <x v="0"/>
    <n v="163221"/>
    <x v="1"/>
    <x v="2"/>
    <x v="1"/>
    <x v="2"/>
    <x v="0"/>
    <x v="0"/>
    <n v="1"/>
    <n v="0"/>
  </r>
  <r>
    <n v="2025"/>
    <n v="15693468"/>
    <s v="Simmons"/>
    <n v="488"/>
    <x v="1"/>
    <x v="0"/>
    <n v="39"/>
    <n v="9"/>
    <n v="140553"/>
    <n v="1"/>
    <n v="0"/>
    <x v="1"/>
    <n v="12440"/>
    <x v="1"/>
    <x v="0"/>
    <x v="1"/>
    <x v="1"/>
    <x v="2"/>
    <x v="1"/>
    <n v="1"/>
    <n v="0"/>
  </r>
  <r>
    <n v="2025"/>
    <n v="15671930"/>
    <s v="H?"/>
    <n v="717"/>
    <x v="0"/>
    <x v="0"/>
    <n v="36"/>
    <n v="5"/>
    <n v="0"/>
    <n v="2"/>
    <n v="1"/>
    <x v="0"/>
    <n v="145552"/>
    <x v="1"/>
    <x v="0"/>
    <x v="0"/>
    <x v="2"/>
    <x v="0"/>
    <x v="0"/>
    <n v="1"/>
    <n v="0"/>
  </r>
  <r>
    <n v="2025"/>
    <n v="15762268"/>
    <s v="Hancock"/>
    <n v="666"/>
    <x v="0"/>
    <x v="0"/>
    <n v="41"/>
    <n v="10"/>
    <n v="141162"/>
    <n v="1"/>
    <n v="1"/>
    <x v="1"/>
    <n v="50908"/>
    <x v="1"/>
    <x v="0"/>
    <x v="0"/>
    <x v="1"/>
    <x v="2"/>
    <x v="1"/>
    <n v="1"/>
    <n v="0"/>
  </r>
  <r>
    <n v="2025"/>
    <n v="15780954"/>
    <s v="Cran"/>
    <n v="582"/>
    <x v="1"/>
    <x v="1"/>
    <n v="26"/>
    <n v="4"/>
    <n v="65848"/>
    <n v="2"/>
    <n v="1"/>
    <x v="1"/>
    <n v="30149"/>
    <x v="1"/>
    <x v="2"/>
    <x v="1"/>
    <x v="2"/>
    <x v="1"/>
    <x v="0"/>
    <n v="1"/>
    <n v="0"/>
  </r>
  <r>
    <n v="2025"/>
    <n v="15700174"/>
    <s v="McKay"/>
    <n v="733"/>
    <x v="1"/>
    <x v="0"/>
    <n v="30"/>
    <n v="0"/>
    <n v="83319"/>
    <n v="1"/>
    <n v="0"/>
    <x v="1"/>
    <n v="57769"/>
    <x v="1"/>
    <x v="0"/>
    <x v="0"/>
    <x v="0"/>
    <x v="1"/>
    <x v="0"/>
    <n v="1"/>
    <n v="0"/>
  </r>
  <r>
    <n v="2025"/>
    <n v="15635728"/>
    <s v="P'an"/>
    <n v="693"/>
    <x v="0"/>
    <x v="1"/>
    <n v="41"/>
    <n v="4"/>
    <n v="0"/>
    <n v="2"/>
    <n v="0"/>
    <x v="1"/>
    <n v="156381"/>
    <x v="1"/>
    <x v="0"/>
    <x v="0"/>
    <x v="2"/>
    <x v="0"/>
    <x v="0"/>
    <n v="1"/>
    <n v="0"/>
  </r>
  <r>
    <n v="2025"/>
    <n v="15679283"/>
    <s v="Parkhill"/>
    <n v="694"/>
    <x v="0"/>
    <x v="0"/>
    <n v="33"/>
    <n v="4"/>
    <n v="129732"/>
    <n v="2"/>
    <n v="1"/>
    <x v="1"/>
    <n v="178124"/>
    <x v="1"/>
    <x v="0"/>
    <x v="0"/>
    <x v="2"/>
    <x v="2"/>
    <x v="1"/>
    <n v="1"/>
    <n v="0"/>
  </r>
  <r>
    <n v="2025"/>
    <n v="15591386"/>
    <s v="Golubova"/>
    <n v="622"/>
    <x v="0"/>
    <x v="0"/>
    <n v="35"/>
    <n v="5"/>
    <n v="0"/>
    <n v="2"/>
    <n v="1"/>
    <x v="1"/>
    <n v="51113"/>
    <x v="1"/>
    <x v="0"/>
    <x v="0"/>
    <x v="2"/>
    <x v="0"/>
    <x v="0"/>
    <n v="1"/>
    <n v="0"/>
  </r>
  <r>
    <n v="2025"/>
    <n v="15694192"/>
    <s v="Nwankwo"/>
    <n v="598"/>
    <x v="1"/>
    <x v="0"/>
    <n v="38"/>
    <n v="6"/>
    <n v="0"/>
    <n v="2"/>
    <n v="0"/>
    <x v="1"/>
    <n v="173783"/>
    <x v="1"/>
    <x v="0"/>
    <x v="1"/>
    <x v="2"/>
    <x v="0"/>
    <x v="0"/>
    <n v="1"/>
    <n v="0"/>
  </r>
  <r>
    <n v="2025"/>
    <n v="15585901"/>
    <s v="Johnson"/>
    <n v="717"/>
    <x v="1"/>
    <x v="1"/>
    <n v="35"/>
    <n v="1"/>
    <n v="0"/>
    <n v="3"/>
    <n v="0"/>
    <x v="1"/>
    <n v="174770"/>
    <x v="0"/>
    <x v="0"/>
    <x v="0"/>
    <x v="0"/>
    <x v="0"/>
    <x v="0"/>
    <n v="1"/>
    <n v="0"/>
  </r>
  <r>
    <n v="2025"/>
    <n v="15792329"/>
    <s v="Mao"/>
    <n v="494"/>
    <x v="2"/>
    <x v="1"/>
    <n v="37"/>
    <n v="5"/>
    <n v="107106"/>
    <n v="2"/>
    <n v="1"/>
    <x v="1"/>
    <n v="172063"/>
    <x v="1"/>
    <x v="0"/>
    <x v="1"/>
    <x v="2"/>
    <x v="2"/>
    <x v="1"/>
    <n v="1"/>
    <n v="0"/>
  </r>
  <r>
    <n v="2025"/>
    <n v="15635597"/>
    <s v="Echezonachukwu"/>
    <n v="644"/>
    <x v="0"/>
    <x v="1"/>
    <n v="33"/>
    <n v="8"/>
    <n v="0"/>
    <n v="2"/>
    <n v="1"/>
    <x v="0"/>
    <n v="155294"/>
    <x v="1"/>
    <x v="0"/>
    <x v="0"/>
    <x v="1"/>
    <x v="0"/>
    <x v="0"/>
    <n v="1"/>
    <n v="0"/>
  </r>
  <r>
    <n v="2025"/>
    <n v="15775880"/>
    <s v="McElyea"/>
    <n v="554"/>
    <x v="0"/>
    <x v="0"/>
    <n v="30"/>
    <n v="9"/>
    <n v="0"/>
    <n v="2"/>
    <n v="1"/>
    <x v="0"/>
    <n v="40320"/>
    <x v="1"/>
    <x v="0"/>
    <x v="1"/>
    <x v="1"/>
    <x v="0"/>
    <x v="0"/>
    <n v="1"/>
    <n v="0"/>
  </r>
  <r>
    <n v="2025"/>
    <n v="15630913"/>
    <s v="Rosas"/>
    <n v="476"/>
    <x v="1"/>
    <x v="0"/>
    <n v="69"/>
    <n v="1"/>
    <n v="105304"/>
    <n v="1"/>
    <n v="0"/>
    <x v="0"/>
    <n v="134260"/>
    <x v="1"/>
    <x v="3"/>
    <x v="1"/>
    <x v="0"/>
    <x v="2"/>
    <x v="1"/>
    <n v="1"/>
    <n v="0"/>
  </r>
  <r>
    <n v="2025"/>
    <n v="15756680"/>
    <s v="Phillips"/>
    <n v="667"/>
    <x v="0"/>
    <x v="1"/>
    <n v="28"/>
    <n v="6"/>
    <n v="165798"/>
    <n v="1"/>
    <n v="1"/>
    <x v="1"/>
    <n v="147091"/>
    <x v="1"/>
    <x v="2"/>
    <x v="0"/>
    <x v="2"/>
    <x v="2"/>
    <x v="1"/>
    <n v="1"/>
    <n v="0"/>
  </r>
  <r>
    <n v="2025"/>
    <n v="15587913"/>
    <s v="Palerma"/>
    <n v="748"/>
    <x v="1"/>
    <x v="0"/>
    <n v="40"/>
    <n v="4"/>
    <n v="0"/>
    <n v="2"/>
    <n v="1"/>
    <x v="1"/>
    <n v="132368"/>
    <x v="1"/>
    <x v="0"/>
    <x v="0"/>
    <x v="2"/>
    <x v="0"/>
    <x v="0"/>
    <n v="1"/>
    <n v="0"/>
  </r>
  <r>
    <n v="2025"/>
    <n v="15737605"/>
    <s v="Morris"/>
    <n v="531"/>
    <x v="1"/>
    <x v="0"/>
    <n v="45"/>
    <n v="1"/>
    <n v="126496"/>
    <n v="2"/>
    <n v="1"/>
    <x v="0"/>
    <n v="164742"/>
    <x v="1"/>
    <x v="0"/>
    <x v="1"/>
    <x v="0"/>
    <x v="2"/>
    <x v="1"/>
    <n v="1"/>
    <n v="0"/>
  </r>
  <r>
    <n v="2025"/>
    <n v="15627876"/>
    <s v="Pavlova"/>
    <n v="719"/>
    <x v="1"/>
    <x v="0"/>
    <n v="47"/>
    <n v="9"/>
    <n v="116394"/>
    <n v="1"/>
    <n v="1"/>
    <x v="1"/>
    <n v="63051"/>
    <x v="0"/>
    <x v="1"/>
    <x v="0"/>
    <x v="1"/>
    <x v="2"/>
    <x v="1"/>
    <n v="1"/>
    <n v="116394"/>
  </r>
  <r>
    <n v="2025"/>
    <n v="15772601"/>
    <s v="Lu"/>
    <n v="845"/>
    <x v="2"/>
    <x v="0"/>
    <n v="41"/>
    <n v="2"/>
    <n v="81734"/>
    <n v="2"/>
    <n v="0"/>
    <x v="1"/>
    <n v="199761"/>
    <x v="1"/>
    <x v="0"/>
    <x v="2"/>
    <x v="0"/>
    <x v="1"/>
    <x v="0"/>
    <n v="1"/>
    <n v="0"/>
  </r>
  <r>
    <n v="2025"/>
    <n v="15758606"/>
    <s v="Yamamoto"/>
    <n v="738"/>
    <x v="0"/>
    <x v="1"/>
    <n v="54"/>
    <n v="4"/>
    <n v="0"/>
    <n v="1"/>
    <n v="0"/>
    <x v="0"/>
    <n v="55725"/>
    <x v="0"/>
    <x v="1"/>
    <x v="0"/>
    <x v="2"/>
    <x v="0"/>
    <x v="0"/>
    <n v="1"/>
    <n v="0"/>
  </r>
  <r>
    <n v="2025"/>
    <n v="15657107"/>
    <s v="Angelo"/>
    <n v="563"/>
    <x v="1"/>
    <x v="0"/>
    <n v="46"/>
    <n v="8"/>
    <n v="106172"/>
    <n v="1"/>
    <n v="1"/>
    <x v="1"/>
    <n v="163146"/>
    <x v="0"/>
    <x v="1"/>
    <x v="1"/>
    <x v="1"/>
    <x v="2"/>
    <x v="1"/>
    <n v="1"/>
    <n v="106172"/>
  </r>
  <r>
    <n v="2025"/>
    <n v="15622454"/>
    <s v="Zaitsev"/>
    <n v="695"/>
    <x v="1"/>
    <x v="1"/>
    <n v="28"/>
    <n v="0"/>
    <n v="96021"/>
    <n v="1"/>
    <n v="1"/>
    <x v="0"/>
    <n v="57992"/>
    <x v="1"/>
    <x v="2"/>
    <x v="0"/>
    <x v="0"/>
    <x v="1"/>
    <x v="0"/>
    <n v="1"/>
    <n v="0"/>
  </r>
  <r>
    <n v="2025"/>
    <n v="15775803"/>
    <s v="Cawker"/>
    <n v="841"/>
    <x v="1"/>
    <x v="1"/>
    <n v="41"/>
    <n v="1"/>
    <n v="0"/>
    <n v="2"/>
    <n v="0"/>
    <x v="0"/>
    <n v="193094"/>
    <x v="1"/>
    <x v="0"/>
    <x v="2"/>
    <x v="0"/>
    <x v="0"/>
    <x v="0"/>
    <n v="1"/>
    <n v="0"/>
  </r>
  <r>
    <n v="2025"/>
    <n v="15570859"/>
    <s v="Froggatt"/>
    <n v="626"/>
    <x v="2"/>
    <x v="1"/>
    <n v="36"/>
    <n v="2"/>
    <n v="181671"/>
    <n v="2"/>
    <n v="1"/>
    <x v="0"/>
    <n v="57531"/>
    <x v="1"/>
    <x v="0"/>
    <x v="0"/>
    <x v="0"/>
    <x v="2"/>
    <x v="1"/>
    <n v="1"/>
    <n v="0"/>
  </r>
  <r>
    <n v="2025"/>
    <n v="15748381"/>
    <s v="Gorbunov"/>
    <n v="613"/>
    <x v="0"/>
    <x v="0"/>
    <n v="29"/>
    <n v="6"/>
    <n v="185709"/>
    <n v="2"/>
    <n v="1"/>
    <x v="0"/>
    <n v="77242"/>
    <x v="1"/>
    <x v="2"/>
    <x v="0"/>
    <x v="2"/>
    <x v="2"/>
    <x v="1"/>
    <n v="1"/>
    <n v="0"/>
  </r>
  <r>
    <n v="2025"/>
    <n v="15787189"/>
    <s v="Tai"/>
    <n v="824"/>
    <x v="2"/>
    <x v="1"/>
    <n v="60"/>
    <n v="8"/>
    <n v="134250"/>
    <n v="3"/>
    <n v="0"/>
    <x v="1"/>
    <n v="153046"/>
    <x v="0"/>
    <x v="1"/>
    <x v="2"/>
    <x v="1"/>
    <x v="2"/>
    <x v="1"/>
    <n v="1"/>
    <n v="134250"/>
  </r>
  <r>
    <n v="2025"/>
    <n v="15666055"/>
    <s v="Rowe"/>
    <n v="705"/>
    <x v="0"/>
    <x v="0"/>
    <n v="49"/>
    <n v="7"/>
    <n v="0"/>
    <n v="1"/>
    <n v="1"/>
    <x v="1"/>
    <n v="63405"/>
    <x v="0"/>
    <x v="1"/>
    <x v="0"/>
    <x v="2"/>
    <x v="0"/>
    <x v="0"/>
    <n v="1"/>
    <n v="0"/>
  </r>
  <r>
    <n v="2025"/>
    <n v="15617648"/>
    <s v="Mikkelsen"/>
    <n v="584"/>
    <x v="0"/>
    <x v="0"/>
    <n v="44"/>
    <n v="5"/>
    <n v="95672"/>
    <n v="2"/>
    <n v="1"/>
    <x v="0"/>
    <n v="106565"/>
    <x v="1"/>
    <x v="0"/>
    <x v="1"/>
    <x v="2"/>
    <x v="1"/>
    <x v="0"/>
    <n v="1"/>
    <n v="0"/>
  </r>
  <r>
    <n v="2025"/>
    <n v="15755678"/>
    <s v="Kovalyov"/>
    <n v="534"/>
    <x v="0"/>
    <x v="1"/>
    <n v="62"/>
    <n v="2"/>
    <n v="0"/>
    <n v="2"/>
    <n v="0"/>
    <x v="1"/>
    <n v="42763"/>
    <x v="0"/>
    <x v="3"/>
    <x v="1"/>
    <x v="0"/>
    <x v="0"/>
    <x v="0"/>
    <n v="1"/>
    <n v="0"/>
  </r>
  <r>
    <n v="2025"/>
    <n v="15624781"/>
    <s v="Mbanefo"/>
    <n v="672"/>
    <x v="0"/>
    <x v="0"/>
    <n v="34"/>
    <n v="1"/>
    <n v="142152"/>
    <n v="2"/>
    <n v="1"/>
    <x v="0"/>
    <n v="168753"/>
    <x v="1"/>
    <x v="0"/>
    <x v="0"/>
    <x v="0"/>
    <x v="2"/>
    <x v="1"/>
    <n v="1"/>
    <n v="0"/>
  </r>
  <r>
    <n v="2025"/>
    <n v="15779497"/>
    <s v="Ts'ai"/>
    <n v="603"/>
    <x v="0"/>
    <x v="1"/>
    <n v="43"/>
    <n v="5"/>
    <n v="127824"/>
    <n v="1"/>
    <n v="1"/>
    <x v="0"/>
    <n v="19483"/>
    <x v="1"/>
    <x v="0"/>
    <x v="0"/>
    <x v="2"/>
    <x v="2"/>
    <x v="1"/>
    <n v="1"/>
    <n v="0"/>
  </r>
  <r>
    <n v="2025"/>
    <n v="15567399"/>
    <s v="Enderby"/>
    <n v="633"/>
    <x v="2"/>
    <x v="1"/>
    <n v="43"/>
    <n v="3"/>
    <n v="144164"/>
    <n v="1"/>
    <n v="1"/>
    <x v="0"/>
    <n v="158646"/>
    <x v="1"/>
    <x v="0"/>
    <x v="0"/>
    <x v="0"/>
    <x v="2"/>
    <x v="1"/>
    <n v="1"/>
    <n v="0"/>
  </r>
  <r>
    <n v="2025"/>
    <n v="15613656"/>
    <s v="Lombardi"/>
    <n v="842"/>
    <x v="0"/>
    <x v="1"/>
    <n v="58"/>
    <n v="1"/>
    <n v="63493"/>
    <n v="1"/>
    <n v="1"/>
    <x v="0"/>
    <n v="83172"/>
    <x v="1"/>
    <x v="1"/>
    <x v="2"/>
    <x v="0"/>
    <x v="1"/>
    <x v="0"/>
    <n v="1"/>
    <n v="0"/>
  </r>
  <r>
    <n v="2025"/>
    <n v="15734311"/>
    <s v="Hamilton"/>
    <n v="661"/>
    <x v="0"/>
    <x v="0"/>
    <n v="27"/>
    <n v="3"/>
    <n v="0"/>
    <n v="2"/>
    <n v="1"/>
    <x v="0"/>
    <n v="76890"/>
    <x v="1"/>
    <x v="2"/>
    <x v="0"/>
    <x v="0"/>
    <x v="0"/>
    <x v="0"/>
    <n v="1"/>
    <n v="0"/>
  </r>
  <r>
    <n v="2025"/>
    <n v="15657214"/>
    <s v="Hsia"/>
    <n v="601"/>
    <x v="0"/>
    <x v="1"/>
    <n v="74"/>
    <n v="2"/>
    <n v="0"/>
    <n v="2"/>
    <n v="0"/>
    <x v="0"/>
    <n v="51555"/>
    <x v="1"/>
    <x v="3"/>
    <x v="0"/>
    <x v="0"/>
    <x v="0"/>
    <x v="0"/>
    <n v="1"/>
    <n v="0"/>
  </r>
  <r>
    <n v="2025"/>
    <n v="15799350"/>
    <s v="Mao"/>
    <n v="632"/>
    <x v="0"/>
    <x v="1"/>
    <n v="41"/>
    <n v="0"/>
    <n v="106134"/>
    <n v="1"/>
    <n v="0"/>
    <x v="0"/>
    <n v="105570"/>
    <x v="1"/>
    <x v="0"/>
    <x v="0"/>
    <x v="0"/>
    <x v="2"/>
    <x v="1"/>
    <n v="1"/>
    <n v="0"/>
  </r>
  <r>
    <n v="2025"/>
    <n v="15729970"/>
    <s v="Ugochukwu"/>
    <n v="684"/>
    <x v="2"/>
    <x v="1"/>
    <n v="29"/>
    <n v="8"/>
    <n v="127270"/>
    <n v="1"/>
    <n v="0"/>
    <x v="0"/>
    <n v="79495"/>
    <x v="1"/>
    <x v="2"/>
    <x v="0"/>
    <x v="1"/>
    <x v="2"/>
    <x v="1"/>
    <n v="1"/>
    <n v="0"/>
  </r>
  <r>
    <n v="2025"/>
    <n v="15725835"/>
    <s v="West"/>
    <n v="785"/>
    <x v="2"/>
    <x v="0"/>
    <n v="32"/>
    <n v="3"/>
    <n v="124493"/>
    <n v="2"/>
    <n v="0"/>
    <x v="0"/>
    <n v="52584"/>
    <x v="0"/>
    <x v="0"/>
    <x v="2"/>
    <x v="0"/>
    <x v="2"/>
    <x v="1"/>
    <n v="1"/>
    <n v="124493"/>
  </r>
  <r>
    <n v="2025"/>
    <n v="15745543"/>
    <s v="Hughes"/>
    <n v="687"/>
    <x v="0"/>
    <x v="1"/>
    <n v="39"/>
    <n v="7"/>
    <n v="0"/>
    <n v="2"/>
    <n v="1"/>
    <x v="1"/>
    <n v="26848"/>
    <x v="1"/>
    <x v="0"/>
    <x v="0"/>
    <x v="2"/>
    <x v="0"/>
    <x v="0"/>
    <n v="1"/>
    <n v="0"/>
  </r>
  <r>
    <n v="2025"/>
    <n v="15727384"/>
    <s v="Chukwuemeka"/>
    <n v="705"/>
    <x v="2"/>
    <x v="0"/>
    <n v="43"/>
    <n v="10"/>
    <n v="146548"/>
    <n v="1"/>
    <n v="0"/>
    <x v="0"/>
    <n v="10073"/>
    <x v="0"/>
    <x v="0"/>
    <x v="0"/>
    <x v="1"/>
    <x v="2"/>
    <x v="1"/>
    <n v="1"/>
    <n v="146548"/>
  </r>
  <r>
    <n v="2025"/>
    <n v="15666916"/>
    <s v="Lira"/>
    <n v="639"/>
    <x v="0"/>
    <x v="1"/>
    <n v="43"/>
    <n v="6"/>
    <n v="99611"/>
    <n v="2"/>
    <n v="1"/>
    <x v="1"/>
    <n v="187297"/>
    <x v="1"/>
    <x v="0"/>
    <x v="0"/>
    <x v="2"/>
    <x v="1"/>
    <x v="0"/>
    <n v="1"/>
    <n v="0"/>
  </r>
  <r>
    <n v="2025"/>
    <n v="15732917"/>
    <s v="Li"/>
    <n v="729"/>
    <x v="2"/>
    <x v="1"/>
    <n v="46"/>
    <n v="5"/>
    <n v="117837"/>
    <n v="1"/>
    <n v="1"/>
    <x v="1"/>
    <n v="104017"/>
    <x v="0"/>
    <x v="1"/>
    <x v="0"/>
    <x v="2"/>
    <x v="2"/>
    <x v="1"/>
    <n v="1"/>
    <n v="117837"/>
  </r>
  <r>
    <n v="2025"/>
    <n v="15612050"/>
    <s v="Castiglione"/>
    <n v="556"/>
    <x v="1"/>
    <x v="0"/>
    <n v="48"/>
    <n v="8"/>
    <n v="168522"/>
    <n v="1"/>
    <n v="1"/>
    <x v="0"/>
    <n v="151310"/>
    <x v="1"/>
    <x v="1"/>
    <x v="1"/>
    <x v="1"/>
    <x v="2"/>
    <x v="1"/>
    <n v="1"/>
    <n v="0"/>
  </r>
  <r>
    <n v="2025"/>
    <n v="15726267"/>
    <s v="Paterson"/>
    <n v="570"/>
    <x v="0"/>
    <x v="1"/>
    <n v="32"/>
    <n v="9"/>
    <n v="117338"/>
    <n v="2"/>
    <n v="0"/>
    <x v="0"/>
    <n v="62811"/>
    <x v="1"/>
    <x v="0"/>
    <x v="1"/>
    <x v="1"/>
    <x v="2"/>
    <x v="1"/>
    <n v="1"/>
    <n v="0"/>
  </r>
  <r>
    <n v="2025"/>
    <n v="15780124"/>
    <s v="Blair"/>
    <n v="841"/>
    <x v="0"/>
    <x v="1"/>
    <n v="74"/>
    <n v="9"/>
    <n v="108132"/>
    <n v="1"/>
    <n v="0"/>
    <x v="0"/>
    <n v="60830"/>
    <x v="1"/>
    <x v="3"/>
    <x v="2"/>
    <x v="1"/>
    <x v="2"/>
    <x v="1"/>
    <n v="1"/>
    <n v="0"/>
  </r>
  <r>
    <n v="2025"/>
    <n v="15742238"/>
    <s v="Dellucci"/>
    <n v="705"/>
    <x v="2"/>
    <x v="1"/>
    <n v="35"/>
    <n v="4"/>
    <n v="136496"/>
    <n v="2"/>
    <n v="1"/>
    <x v="1"/>
    <n v="116672"/>
    <x v="1"/>
    <x v="0"/>
    <x v="0"/>
    <x v="2"/>
    <x v="2"/>
    <x v="1"/>
    <n v="1"/>
    <n v="0"/>
  </r>
  <r>
    <n v="2025"/>
    <n v="15679024"/>
    <s v="Udinesi"/>
    <n v="553"/>
    <x v="0"/>
    <x v="1"/>
    <n v="32"/>
    <n v="3"/>
    <n v="116325"/>
    <n v="1"/>
    <n v="1"/>
    <x v="1"/>
    <n v="77304"/>
    <x v="1"/>
    <x v="0"/>
    <x v="1"/>
    <x v="0"/>
    <x v="2"/>
    <x v="1"/>
    <n v="1"/>
    <n v="0"/>
  </r>
  <r>
    <n v="2025"/>
    <n v="15715297"/>
    <s v="Yuan"/>
    <n v="779"/>
    <x v="2"/>
    <x v="0"/>
    <n v="40"/>
    <n v="2"/>
    <n v="75470"/>
    <n v="1"/>
    <n v="1"/>
    <x v="0"/>
    <n v="52894"/>
    <x v="1"/>
    <x v="0"/>
    <x v="2"/>
    <x v="0"/>
    <x v="1"/>
    <x v="0"/>
    <n v="1"/>
    <n v="0"/>
  </r>
  <r>
    <n v="2025"/>
    <n v="15633612"/>
    <s v="Yuryeva"/>
    <n v="696"/>
    <x v="0"/>
    <x v="1"/>
    <n v="28"/>
    <n v="4"/>
    <n v="172647"/>
    <n v="1"/>
    <n v="1"/>
    <x v="0"/>
    <n v="116471"/>
    <x v="1"/>
    <x v="2"/>
    <x v="0"/>
    <x v="2"/>
    <x v="2"/>
    <x v="1"/>
    <n v="1"/>
    <n v="0"/>
  </r>
  <r>
    <n v="2025"/>
    <n v="15602929"/>
    <s v="Wilson"/>
    <n v="728"/>
    <x v="1"/>
    <x v="0"/>
    <n v="37"/>
    <n v="4"/>
    <n v="0"/>
    <n v="1"/>
    <n v="0"/>
    <x v="1"/>
    <n v="4539"/>
    <x v="1"/>
    <x v="0"/>
    <x v="0"/>
    <x v="2"/>
    <x v="0"/>
    <x v="0"/>
    <n v="1"/>
    <n v="0"/>
  </r>
  <r>
    <n v="2025"/>
    <n v="15696703"/>
    <s v="Dean"/>
    <n v="691"/>
    <x v="2"/>
    <x v="1"/>
    <n v="27"/>
    <n v="3"/>
    <n v="160359"/>
    <n v="2"/>
    <n v="1"/>
    <x v="1"/>
    <n v="142368"/>
    <x v="1"/>
    <x v="2"/>
    <x v="0"/>
    <x v="0"/>
    <x v="2"/>
    <x v="1"/>
    <n v="1"/>
    <n v="0"/>
  </r>
  <r>
    <n v="2025"/>
    <n v="15756668"/>
    <s v="Ross"/>
    <n v="706"/>
    <x v="0"/>
    <x v="1"/>
    <n v="30"/>
    <n v="3"/>
    <n v="98415"/>
    <n v="1"/>
    <n v="1"/>
    <x v="0"/>
    <n v="110520"/>
    <x v="1"/>
    <x v="0"/>
    <x v="0"/>
    <x v="0"/>
    <x v="1"/>
    <x v="0"/>
    <n v="1"/>
    <n v="0"/>
  </r>
  <r>
    <n v="2025"/>
    <n v="15565779"/>
    <s v="Kent"/>
    <n v="627"/>
    <x v="2"/>
    <x v="0"/>
    <n v="30"/>
    <n v="6"/>
    <n v="57809"/>
    <n v="1"/>
    <n v="1"/>
    <x v="1"/>
    <n v="188258"/>
    <x v="1"/>
    <x v="0"/>
    <x v="0"/>
    <x v="2"/>
    <x v="1"/>
    <x v="0"/>
    <n v="1"/>
    <n v="0"/>
  </r>
  <r>
    <n v="2025"/>
    <n v="15795519"/>
    <s v="Vasiliev"/>
    <n v="716"/>
    <x v="2"/>
    <x v="0"/>
    <n v="18"/>
    <n v="3"/>
    <n v="128744"/>
    <n v="1"/>
    <n v="0"/>
    <x v="1"/>
    <n v="197322"/>
    <x v="1"/>
    <x v="2"/>
    <x v="0"/>
    <x v="0"/>
    <x v="2"/>
    <x v="1"/>
    <n v="1"/>
    <n v="0"/>
  </r>
  <r>
    <n v="2025"/>
    <n v="15761477"/>
    <s v="Golibe"/>
    <n v="501"/>
    <x v="2"/>
    <x v="1"/>
    <n v="24"/>
    <n v="4"/>
    <n v="130806"/>
    <n v="2"/>
    <n v="1"/>
    <x v="1"/>
    <n v="80241"/>
    <x v="1"/>
    <x v="2"/>
    <x v="1"/>
    <x v="2"/>
    <x v="2"/>
    <x v="1"/>
    <n v="1"/>
    <n v="0"/>
  </r>
  <r>
    <n v="2025"/>
    <n v="15731890"/>
    <s v="Chukwukere"/>
    <n v="601"/>
    <x v="0"/>
    <x v="1"/>
    <n v="41"/>
    <n v="1"/>
    <n v="123971"/>
    <n v="1"/>
    <n v="0"/>
    <x v="0"/>
    <n v="172815"/>
    <x v="1"/>
    <x v="0"/>
    <x v="0"/>
    <x v="0"/>
    <x v="2"/>
    <x v="1"/>
    <n v="1"/>
    <n v="0"/>
  </r>
  <r>
    <n v="2025"/>
    <n v="15633043"/>
    <s v="Fedorova"/>
    <n v="545"/>
    <x v="1"/>
    <x v="0"/>
    <n v="39"/>
    <n v="6"/>
    <n v="0"/>
    <n v="1"/>
    <n v="0"/>
    <x v="1"/>
    <n v="38411"/>
    <x v="0"/>
    <x v="0"/>
    <x v="1"/>
    <x v="2"/>
    <x v="0"/>
    <x v="0"/>
    <n v="1"/>
    <n v="0"/>
  </r>
  <r>
    <n v="2025"/>
    <n v="15752953"/>
    <s v="Chien"/>
    <n v="634"/>
    <x v="0"/>
    <x v="1"/>
    <n v="45"/>
    <n v="9"/>
    <n v="0"/>
    <n v="2"/>
    <n v="0"/>
    <x v="1"/>
    <n v="17623"/>
    <x v="1"/>
    <x v="0"/>
    <x v="0"/>
    <x v="1"/>
    <x v="0"/>
    <x v="0"/>
    <n v="1"/>
    <n v="0"/>
  </r>
  <r>
    <n v="2025"/>
    <n v="15603088"/>
    <s v="Rossi"/>
    <n v="451"/>
    <x v="1"/>
    <x v="0"/>
    <n v="23"/>
    <n v="9"/>
    <n v="0"/>
    <n v="2"/>
    <n v="0"/>
    <x v="0"/>
    <n v="48022"/>
    <x v="1"/>
    <x v="2"/>
    <x v="1"/>
    <x v="1"/>
    <x v="0"/>
    <x v="0"/>
    <n v="1"/>
    <n v="0"/>
  </r>
  <r>
    <n v="2025"/>
    <n v="15606613"/>
    <s v="Samson"/>
    <n v="655"/>
    <x v="0"/>
    <x v="0"/>
    <n v="59"/>
    <n v="7"/>
    <n v="0"/>
    <n v="1"/>
    <n v="1"/>
    <x v="1"/>
    <n v="88958"/>
    <x v="0"/>
    <x v="1"/>
    <x v="0"/>
    <x v="2"/>
    <x v="0"/>
    <x v="0"/>
    <n v="1"/>
    <n v="0"/>
  </r>
  <r>
    <n v="2025"/>
    <n v="15635939"/>
    <s v="Fenton"/>
    <n v="458"/>
    <x v="0"/>
    <x v="0"/>
    <n v="39"/>
    <n v="9"/>
    <n v="0"/>
    <n v="2"/>
    <n v="1"/>
    <x v="1"/>
    <n v="116343"/>
    <x v="1"/>
    <x v="0"/>
    <x v="1"/>
    <x v="1"/>
    <x v="0"/>
    <x v="0"/>
    <n v="1"/>
    <n v="0"/>
  </r>
  <r>
    <n v="2025"/>
    <n v="15666043"/>
    <s v="Mackey"/>
    <n v="520"/>
    <x v="0"/>
    <x v="1"/>
    <n v="33"/>
    <n v="4"/>
    <n v="156298"/>
    <n v="2"/>
    <n v="1"/>
    <x v="0"/>
    <n v="166103"/>
    <x v="1"/>
    <x v="0"/>
    <x v="1"/>
    <x v="2"/>
    <x v="2"/>
    <x v="1"/>
    <n v="1"/>
    <n v="0"/>
  </r>
  <r>
    <n v="2025"/>
    <n v="15746190"/>
    <s v="Payton"/>
    <n v="624"/>
    <x v="1"/>
    <x v="0"/>
    <n v="28"/>
    <n v="2"/>
    <n v="0"/>
    <n v="2"/>
    <n v="0"/>
    <x v="0"/>
    <n v="104353"/>
    <x v="1"/>
    <x v="2"/>
    <x v="0"/>
    <x v="0"/>
    <x v="0"/>
    <x v="0"/>
    <n v="1"/>
    <n v="0"/>
  </r>
  <r>
    <n v="2025"/>
    <n v="15591357"/>
    <s v="Cowger"/>
    <n v="765"/>
    <x v="0"/>
    <x v="1"/>
    <n v="51"/>
    <n v="3"/>
    <n v="123372"/>
    <n v="1"/>
    <n v="1"/>
    <x v="0"/>
    <n v="115429"/>
    <x v="1"/>
    <x v="1"/>
    <x v="2"/>
    <x v="0"/>
    <x v="2"/>
    <x v="1"/>
    <n v="1"/>
    <n v="0"/>
  </r>
  <r>
    <n v="2025"/>
    <n v="15658716"/>
    <s v="Banks"/>
    <n v="667"/>
    <x v="2"/>
    <x v="0"/>
    <n v="37"/>
    <n v="5"/>
    <n v="92171"/>
    <n v="3"/>
    <n v="1"/>
    <x v="1"/>
    <n v="178106"/>
    <x v="0"/>
    <x v="0"/>
    <x v="0"/>
    <x v="2"/>
    <x v="1"/>
    <x v="0"/>
    <n v="1"/>
    <n v="92171"/>
  </r>
  <r>
    <n v="2025"/>
    <n v="15679909"/>
    <s v="Pugliesi"/>
    <n v="665"/>
    <x v="1"/>
    <x v="1"/>
    <n v="41"/>
    <n v="8"/>
    <n v="0"/>
    <n v="2"/>
    <n v="1"/>
    <x v="1"/>
    <n v="132152"/>
    <x v="1"/>
    <x v="0"/>
    <x v="0"/>
    <x v="1"/>
    <x v="0"/>
    <x v="0"/>
    <n v="1"/>
    <n v="0"/>
  </r>
  <r>
    <n v="2025"/>
    <n v="15634262"/>
    <s v="Fantin"/>
    <n v="709"/>
    <x v="2"/>
    <x v="1"/>
    <n v="34"/>
    <n v="4"/>
    <n v="148375"/>
    <n v="2"/>
    <n v="1"/>
    <x v="0"/>
    <n v="21521"/>
    <x v="1"/>
    <x v="0"/>
    <x v="0"/>
    <x v="2"/>
    <x v="2"/>
    <x v="1"/>
    <n v="1"/>
    <n v="0"/>
  </r>
  <r>
    <n v="2025"/>
    <n v="15799825"/>
    <s v="Bentley"/>
    <n v="583"/>
    <x v="0"/>
    <x v="0"/>
    <n v="44"/>
    <n v="8"/>
    <n v="0"/>
    <n v="2"/>
    <n v="1"/>
    <x v="0"/>
    <n v="27432"/>
    <x v="1"/>
    <x v="0"/>
    <x v="1"/>
    <x v="1"/>
    <x v="0"/>
    <x v="0"/>
    <n v="1"/>
    <n v="0"/>
  </r>
  <r>
    <n v="2025"/>
    <n v="15756875"/>
    <s v="Freeman"/>
    <n v="782"/>
    <x v="1"/>
    <x v="1"/>
    <n v="34"/>
    <n v="6"/>
    <n v="147422"/>
    <n v="1"/>
    <n v="0"/>
    <x v="0"/>
    <n v="42144"/>
    <x v="1"/>
    <x v="0"/>
    <x v="2"/>
    <x v="2"/>
    <x v="2"/>
    <x v="1"/>
    <n v="1"/>
    <n v="0"/>
  </r>
  <r>
    <n v="2025"/>
    <n v="15678146"/>
    <s v="Wong"/>
    <n v="668"/>
    <x v="1"/>
    <x v="0"/>
    <n v="24"/>
    <n v="7"/>
    <n v="173962"/>
    <n v="1"/>
    <n v="0"/>
    <x v="1"/>
    <n v="106457"/>
    <x v="0"/>
    <x v="2"/>
    <x v="0"/>
    <x v="2"/>
    <x v="2"/>
    <x v="1"/>
    <n v="1"/>
    <n v="173962"/>
  </r>
  <r>
    <n v="2025"/>
    <n v="15710743"/>
    <s v="Onwuamaeze"/>
    <n v="621"/>
    <x v="0"/>
    <x v="1"/>
    <n v="47"/>
    <n v="0"/>
    <n v="0"/>
    <n v="1"/>
    <n v="1"/>
    <x v="0"/>
    <n v="133831"/>
    <x v="0"/>
    <x v="1"/>
    <x v="0"/>
    <x v="0"/>
    <x v="0"/>
    <x v="0"/>
    <n v="1"/>
    <n v="0"/>
  </r>
  <r>
    <n v="2025"/>
    <n v="15595831"/>
    <s v="Shen"/>
    <n v="579"/>
    <x v="2"/>
    <x v="0"/>
    <n v="64"/>
    <n v="6"/>
    <n v="145215"/>
    <n v="1"/>
    <n v="1"/>
    <x v="0"/>
    <n v="164084"/>
    <x v="1"/>
    <x v="3"/>
    <x v="1"/>
    <x v="2"/>
    <x v="2"/>
    <x v="1"/>
    <n v="1"/>
    <n v="0"/>
  </r>
  <r>
    <n v="2025"/>
    <n v="15626684"/>
    <s v="Huang"/>
    <n v="547"/>
    <x v="0"/>
    <x v="0"/>
    <n v="38"/>
    <n v="5"/>
    <n v="167540"/>
    <n v="1"/>
    <n v="0"/>
    <x v="0"/>
    <n v="159207"/>
    <x v="1"/>
    <x v="0"/>
    <x v="1"/>
    <x v="2"/>
    <x v="2"/>
    <x v="1"/>
    <n v="1"/>
    <n v="0"/>
  </r>
  <r>
    <n v="2025"/>
    <n v="15709846"/>
    <s v="Yeh"/>
    <n v="840"/>
    <x v="0"/>
    <x v="0"/>
    <n v="39"/>
    <n v="1"/>
    <n v="94969"/>
    <n v="1"/>
    <n v="1"/>
    <x v="1"/>
    <n v="84488"/>
    <x v="1"/>
    <x v="0"/>
    <x v="2"/>
    <x v="0"/>
    <x v="1"/>
    <x v="0"/>
    <n v="1"/>
    <n v="0"/>
  </r>
  <r>
    <n v="2025"/>
    <n v="15635459"/>
    <s v="Shih"/>
    <n v="667"/>
    <x v="2"/>
    <x v="0"/>
    <n v="27"/>
    <n v="3"/>
    <n v="106116"/>
    <n v="2"/>
    <n v="1"/>
    <x v="1"/>
    <n v="3675"/>
    <x v="1"/>
    <x v="2"/>
    <x v="0"/>
    <x v="0"/>
    <x v="2"/>
    <x v="1"/>
    <n v="1"/>
    <n v="0"/>
  </r>
  <r>
    <n v="2025"/>
    <n v="15642544"/>
    <s v="Henderson"/>
    <n v="723"/>
    <x v="0"/>
    <x v="1"/>
    <n v="34"/>
    <n v="5"/>
    <n v="0"/>
    <n v="2"/>
    <n v="0"/>
    <x v="0"/>
    <n v="12092"/>
    <x v="1"/>
    <x v="0"/>
    <x v="0"/>
    <x v="2"/>
    <x v="0"/>
    <x v="0"/>
    <n v="1"/>
    <n v="0"/>
  </r>
  <r>
    <n v="2025"/>
    <n v="15566494"/>
    <s v="Fang"/>
    <n v="487"/>
    <x v="0"/>
    <x v="1"/>
    <n v="45"/>
    <n v="2"/>
    <n v="0"/>
    <n v="2"/>
    <n v="1"/>
    <x v="1"/>
    <n v="77476"/>
    <x v="1"/>
    <x v="0"/>
    <x v="1"/>
    <x v="0"/>
    <x v="0"/>
    <x v="0"/>
    <n v="1"/>
    <n v="0"/>
  </r>
  <r>
    <n v="2025"/>
    <n v="15655238"/>
    <s v="Dellucci"/>
    <n v="668"/>
    <x v="0"/>
    <x v="0"/>
    <n v="31"/>
    <n v="9"/>
    <n v="0"/>
    <n v="2"/>
    <n v="0"/>
    <x v="1"/>
    <n v="41292"/>
    <x v="1"/>
    <x v="0"/>
    <x v="0"/>
    <x v="1"/>
    <x v="0"/>
    <x v="0"/>
    <n v="1"/>
    <n v="0"/>
  </r>
  <r>
    <n v="2025"/>
    <n v="15733429"/>
    <s v="Chou"/>
    <n v="520"/>
    <x v="2"/>
    <x v="1"/>
    <n v="34"/>
    <n v="8"/>
    <n v="120019"/>
    <n v="2"/>
    <n v="1"/>
    <x v="0"/>
    <n v="343"/>
    <x v="1"/>
    <x v="0"/>
    <x v="1"/>
    <x v="1"/>
    <x v="2"/>
    <x v="1"/>
    <n v="1"/>
    <n v="0"/>
  </r>
  <r>
    <n v="2025"/>
    <n v="15814536"/>
    <s v="Conti"/>
    <n v="549"/>
    <x v="0"/>
    <x v="1"/>
    <n v="37"/>
    <n v="2"/>
    <n v="112542"/>
    <n v="2"/>
    <n v="0"/>
    <x v="1"/>
    <n v="47432"/>
    <x v="1"/>
    <x v="0"/>
    <x v="1"/>
    <x v="0"/>
    <x v="2"/>
    <x v="1"/>
    <n v="1"/>
    <n v="0"/>
  </r>
  <r>
    <n v="2025"/>
    <n v="15771702"/>
    <s v="Roberts"/>
    <n v="567"/>
    <x v="0"/>
    <x v="0"/>
    <n v="35"/>
    <n v="5"/>
    <n v="166118"/>
    <n v="2"/>
    <n v="1"/>
    <x v="1"/>
    <n v="127827"/>
    <x v="1"/>
    <x v="0"/>
    <x v="1"/>
    <x v="2"/>
    <x v="2"/>
    <x v="1"/>
    <n v="1"/>
    <n v="0"/>
  </r>
  <r>
    <n v="2025"/>
    <n v="15723008"/>
    <s v="Lo Duca"/>
    <n v="720"/>
    <x v="0"/>
    <x v="0"/>
    <n v="45"/>
    <n v="1"/>
    <n v="102882"/>
    <n v="2"/>
    <n v="1"/>
    <x v="0"/>
    <n v="35633"/>
    <x v="0"/>
    <x v="0"/>
    <x v="0"/>
    <x v="0"/>
    <x v="2"/>
    <x v="1"/>
    <n v="1"/>
    <n v="102882"/>
  </r>
  <r>
    <n v="2025"/>
    <n v="15797160"/>
    <s v="Glover"/>
    <n v="492"/>
    <x v="0"/>
    <x v="0"/>
    <n v="49"/>
    <n v="8"/>
    <n v="0"/>
    <n v="1"/>
    <n v="1"/>
    <x v="0"/>
    <n v="182865"/>
    <x v="0"/>
    <x v="1"/>
    <x v="1"/>
    <x v="1"/>
    <x v="0"/>
    <x v="0"/>
    <n v="1"/>
    <n v="0"/>
  </r>
  <r>
    <n v="2025"/>
    <n v="15792222"/>
    <s v="Johnstone"/>
    <n v="712"/>
    <x v="0"/>
    <x v="0"/>
    <n v="37"/>
    <n v="1"/>
    <n v="106882"/>
    <n v="2"/>
    <n v="0"/>
    <x v="1"/>
    <n v="169387"/>
    <x v="1"/>
    <x v="0"/>
    <x v="0"/>
    <x v="0"/>
    <x v="2"/>
    <x v="1"/>
    <n v="1"/>
    <n v="0"/>
  </r>
  <r>
    <n v="2025"/>
    <n v="15644765"/>
    <s v="Ashton"/>
    <n v="689"/>
    <x v="2"/>
    <x v="1"/>
    <n v="26"/>
    <n v="4"/>
    <n v="120728"/>
    <n v="1"/>
    <n v="0"/>
    <x v="0"/>
    <n v="149074"/>
    <x v="1"/>
    <x v="2"/>
    <x v="0"/>
    <x v="2"/>
    <x v="2"/>
    <x v="1"/>
    <n v="1"/>
    <n v="0"/>
  </r>
  <r>
    <n v="2025"/>
    <n v="15610686"/>
    <s v="Melton"/>
    <n v="850"/>
    <x v="0"/>
    <x v="1"/>
    <n v="63"/>
    <n v="8"/>
    <n v="169833"/>
    <n v="1"/>
    <n v="0"/>
    <x v="1"/>
    <n v="184107"/>
    <x v="0"/>
    <x v="3"/>
    <x v="2"/>
    <x v="1"/>
    <x v="2"/>
    <x v="1"/>
    <n v="1"/>
    <n v="169833"/>
  </r>
  <r>
    <n v="2025"/>
    <n v="15730868"/>
    <s v="Marshall"/>
    <n v="747"/>
    <x v="0"/>
    <x v="1"/>
    <n v="41"/>
    <n v="5"/>
    <n v="0"/>
    <n v="2"/>
    <n v="1"/>
    <x v="0"/>
    <n v="22750"/>
    <x v="1"/>
    <x v="0"/>
    <x v="0"/>
    <x v="2"/>
    <x v="0"/>
    <x v="0"/>
    <n v="1"/>
    <n v="0"/>
  </r>
  <r>
    <n v="2025"/>
    <n v="15705991"/>
    <s v="Kenenna"/>
    <n v="469"/>
    <x v="2"/>
    <x v="1"/>
    <n v="38"/>
    <n v="9"/>
    <n v="113599"/>
    <n v="1"/>
    <n v="0"/>
    <x v="1"/>
    <n v="11950"/>
    <x v="1"/>
    <x v="0"/>
    <x v="1"/>
    <x v="1"/>
    <x v="2"/>
    <x v="1"/>
    <n v="1"/>
    <n v="0"/>
  </r>
  <r>
    <n v="2025"/>
    <n v="15577078"/>
    <s v="Zakharov"/>
    <n v="539"/>
    <x v="1"/>
    <x v="1"/>
    <n v="38"/>
    <n v="6"/>
    <n v="0"/>
    <n v="1"/>
    <n v="1"/>
    <x v="0"/>
    <n v="152880"/>
    <x v="0"/>
    <x v="0"/>
    <x v="1"/>
    <x v="2"/>
    <x v="0"/>
    <x v="0"/>
    <n v="1"/>
    <n v="0"/>
  </r>
  <r>
    <n v="2025"/>
    <n v="15679550"/>
    <s v="Chukwualuka"/>
    <n v="743"/>
    <x v="0"/>
    <x v="1"/>
    <n v="32"/>
    <n v="9"/>
    <n v="0"/>
    <n v="2"/>
    <n v="1"/>
    <x v="1"/>
    <n v="175253"/>
    <x v="1"/>
    <x v="0"/>
    <x v="0"/>
    <x v="1"/>
    <x v="0"/>
    <x v="0"/>
    <n v="1"/>
    <n v="0"/>
  </r>
  <r>
    <n v="2025"/>
    <n v="15787655"/>
    <s v="Chu"/>
    <n v="707"/>
    <x v="0"/>
    <x v="1"/>
    <n v="47"/>
    <n v="3"/>
    <n v="0"/>
    <n v="2"/>
    <n v="1"/>
    <x v="1"/>
    <n v="174303"/>
    <x v="1"/>
    <x v="1"/>
    <x v="0"/>
    <x v="0"/>
    <x v="0"/>
    <x v="0"/>
    <n v="1"/>
    <n v="0"/>
  </r>
  <r>
    <n v="2025"/>
    <n v="15668081"/>
    <s v="Capon"/>
    <n v="581"/>
    <x v="1"/>
    <x v="0"/>
    <n v="50"/>
    <n v="4"/>
    <n v="0"/>
    <n v="2"/>
    <n v="1"/>
    <x v="0"/>
    <n v="80702"/>
    <x v="1"/>
    <x v="1"/>
    <x v="1"/>
    <x v="2"/>
    <x v="0"/>
    <x v="0"/>
    <n v="1"/>
    <n v="0"/>
  </r>
  <r>
    <n v="2025"/>
    <n v="15747980"/>
    <s v="Cattaneo"/>
    <n v="737"/>
    <x v="1"/>
    <x v="1"/>
    <n v="38"/>
    <n v="6"/>
    <n v="146283"/>
    <n v="2"/>
    <n v="1"/>
    <x v="1"/>
    <n v="198516"/>
    <x v="1"/>
    <x v="0"/>
    <x v="0"/>
    <x v="2"/>
    <x v="2"/>
    <x v="1"/>
    <n v="1"/>
    <n v="0"/>
  </r>
  <r>
    <n v="2025"/>
    <n v="15710295"/>
    <s v="Patrick"/>
    <n v="445"/>
    <x v="2"/>
    <x v="0"/>
    <n v="38"/>
    <n v="6"/>
    <n v="119414"/>
    <n v="2"/>
    <n v="1"/>
    <x v="1"/>
    <n v="175756"/>
    <x v="1"/>
    <x v="0"/>
    <x v="1"/>
    <x v="2"/>
    <x v="2"/>
    <x v="1"/>
    <n v="1"/>
    <n v="0"/>
  </r>
  <r>
    <n v="2025"/>
    <n v="15724443"/>
    <s v="Taylor"/>
    <n v="703"/>
    <x v="2"/>
    <x v="0"/>
    <n v="29"/>
    <n v="3"/>
    <n v="122085"/>
    <n v="1"/>
    <n v="0"/>
    <x v="0"/>
    <n v="82824"/>
    <x v="1"/>
    <x v="2"/>
    <x v="0"/>
    <x v="0"/>
    <x v="2"/>
    <x v="1"/>
    <n v="1"/>
    <n v="0"/>
  </r>
  <r>
    <n v="2025"/>
    <n v="15571305"/>
    <s v="Stephenson"/>
    <n v="588"/>
    <x v="2"/>
    <x v="0"/>
    <n v="35"/>
    <n v="1"/>
    <n v="103061"/>
    <n v="1"/>
    <n v="1"/>
    <x v="1"/>
    <n v="179866"/>
    <x v="0"/>
    <x v="0"/>
    <x v="1"/>
    <x v="0"/>
    <x v="2"/>
    <x v="1"/>
    <n v="1"/>
    <n v="103061"/>
  </r>
  <r>
    <n v="2025"/>
    <n v="15569503"/>
    <s v="Yeh"/>
    <n v="765"/>
    <x v="0"/>
    <x v="1"/>
    <n v="44"/>
    <n v="6"/>
    <n v="0"/>
    <n v="2"/>
    <n v="1"/>
    <x v="0"/>
    <n v="159900"/>
    <x v="1"/>
    <x v="0"/>
    <x v="2"/>
    <x v="2"/>
    <x v="0"/>
    <x v="0"/>
    <n v="1"/>
    <n v="0"/>
  </r>
  <r>
    <n v="2025"/>
    <n v="15581840"/>
    <s v="DeRose"/>
    <n v="626"/>
    <x v="0"/>
    <x v="1"/>
    <n v="33"/>
    <n v="8"/>
    <n v="0"/>
    <n v="2"/>
    <n v="1"/>
    <x v="1"/>
    <n v="138504"/>
    <x v="1"/>
    <x v="0"/>
    <x v="0"/>
    <x v="1"/>
    <x v="0"/>
    <x v="0"/>
    <n v="1"/>
    <n v="0"/>
  </r>
  <r>
    <n v="2025"/>
    <n v="15772262"/>
    <s v="Vavilov"/>
    <n v="545"/>
    <x v="2"/>
    <x v="1"/>
    <n v="37"/>
    <n v="9"/>
    <n v="110484"/>
    <n v="1"/>
    <n v="1"/>
    <x v="0"/>
    <n v="127395"/>
    <x v="1"/>
    <x v="0"/>
    <x v="1"/>
    <x v="1"/>
    <x v="2"/>
    <x v="1"/>
    <n v="1"/>
    <n v="0"/>
  </r>
  <r>
    <n v="2025"/>
    <n v="15767794"/>
    <s v="Browne"/>
    <n v="744"/>
    <x v="0"/>
    <x v="1"/>
    <n v="31"/>
    <n v="9"/>
    <n v="120718"/>
    <n v="1"/>
    <n v="1"/>
    <x v="0"/>
    <n v="58961"/>
    <x v="1"/>
    <x v="0"/>
    <x v="0"/>
    <x v="1"/>
    <x v="2"/>
    <x v="1"/>
    <n v="1"/>
    <n v="0"/>
  </r>
  <r>
    <n v="2025"/>
    <n v="15629338"/>
    <s v="Collingridge de Tourcey"/>
    <n v="658"/>
    <x v="1"/>
    <x v="0"/>
    <n v="31"/>
    <n v="2"/>
    <n v="36567"/>
    <n v="1"/>
    <n v="1"/>
    <x v="1"/>
    <n v="103645"/>
    <x v="0"/>
    <x v="0"/>
    <x v="0"/>
    <x v="0"/>
    <x v="1"/>
    <x v="0"/>
    <n v="1"/>
    <n v="36567"/>
  </r>
  <r>
    <n v="2025"/>
    <n v="15790379"/>
    <s v="Rowe"/>
    <n v="629"/>
    <x v="2"/>
    <x v="1"/>
    <n v="28"/>
    <n v="8"/>
    <n v="108601"/>
    <n v="1"/>
    <n v="1"/>
    <x v="0"/>
    <n v="119648"/>
    <x v="1"/>
    <x v="2"/>
    <x v="0"/>
    <x v="1"/>
    <x v="2"/>
    <x v="1"/>
    <n v="1"/>
    <n v="0"/>
  </r>
  <r>
    <n v="2025"/>
    <n v="15750684"/>
    <s v="Jibunoh"/>
    <n v="719"/>
    <x v="0"/>
    <x v="0"/>
    <n v="42"/>
    <n v="4"/>
    <n v="0"/>
    <n v="1"/>
    <n v="1"/>
    <x v="1"/>
    <n v="28466"/>
    <x v="0"/>
    <x v="0"/>
    <x v="0"/>
    <x v="2"/>
    <x v="0"/>
    <x v="0"/>
    <n v="1"/>
    <n v="0"/>
  </r>
  <r>
    <n v="2025"/>
    <n v="15697214"/>
    <s v="Korovin"/>
    <n v="686"/>
    <x v="1"/>
    <x v="0"/>
    <n v="36"/>
    <n v="5"/>
    <n v="0"/>
    <n v="2"/>
    <n v="1"/>
    <x v="0"/>
    <n v="152979"/>
    <x v="1"/>
    <x v="0"/>
    <x v="0"/>
    <x v="2"/>
    <x v="0"/>
    <x v="0"/>
    <n v="1"/>
    <n v="0"/>
  </r>
  <r>
    <n v="2025"/>
    <n v="15711015"/>
    <s v="Hammonds"/>
    <n v="743"/>
    <x v="0"/>
    <x v="1"/>
    <n v="36"/>
    <n v="4"/>
    <n v="0"/>
    <n v="2"/>
    <n v="1"/>
    <x v="0"/>
    <n v="190911"/>
    <x v="1"/>
    <x v="0"/>
    <x v="0"/>
    <x v="2"/>
    <x v="0"/>
    <x v="0"/>
    <n v="1"/>
    <n v="0"/>
  </r>
  <r>
    <n v="2025"/>
    <n v="15573309"/>
    <s v="Ward"/>
    <n v="626"/>
    <x v="1"/>
    <x v="0"/>
    <n v="48"/>
    <n v="2"/>
    <n v="0"/>
    <n v="2"/>
    <n v="1"/>
    <x v="0"/>
    <n v="95795"/>
    <x v="1"/>
    <x v="1"/>
    <x v="0"/>
    <x v="0"/>
    <x v="0"/>
    <x v="0"/>
    <n v="1"/>
    <n v="0"/>
  </r>
  <r>
    <n v="2025"/>
    <n v="15805303"/>
    <s v="Olisanugo"/>
    <n v="661"/>
    <x v="2"/>
    <x v="1"/>
    <n v="44"/>
    <n v="1"/>
    <n v="141137"/>
    <n v="1"/>
    <n v="1"/>
    <x v="1"/>
    <n v="189743"/>
    <x v="0"/>
    <x v="0"/>
    <x v="0"/>
    <x v="0"/>
    <x v="2"/>
    <x v="1"/>
    <n v="1"/>
    <n v="141137"/>
  </r>
  <r>
    <n v="2025"/>
    <n v="15741385"/>
    <s v="Gallop"/>
    <n v="710"/>
    <x v="2"/>
    <x v="1"/>
    <n v="45"/>
    <n v="9"/>
    <n v="108231"/>
    <n v="1"/>
    <n v="1"/>
    <x v="0"/>
    <n v="188574"/>
    <x v="1"/>
    <x v="0"/>
    <x v="0"/>
    <x v="1"/>
    <x v="2"/>
    <x v="1"/>
    <n v="1"/>
    <n v="0"/>
  </r>
  <r>
    <n v="2025"/>
    <n v="15780254"/>
    <s v="Gartrell"/>
    <n v="654"/>
    <x v="0"/>
    <x v="1"/>
    <n v="40"/>
    <n v="6"/>
    <n v="0"/>
    <n v="1"/>
    <n v="0"/>
    <x v="1"/>
    <n v="183873"/>
    <x v="0"/>
    <x v="0"/>
    <x v="0"/>
    <x v="2"/>
    <x v="0"/>
    <x v="0"/>
    <n v="1"/>
    <n v="0"/>
  </r>
  <r>
    <n v="2025"/>
    <n v="15744843"/>
    <s v="K'ung"/>
    <n v="569"/>
    <x v="1"/>
    <x v="0"/>
    <n v="34"/>
    <n v="6"/>
    <n v="144855"/>
    <n v="1"/>
    <n v="0"/>
    <x v="1"/>
    <n v="196555"/>
    <x v="1"/>
    <x v="0"/>
    <x v="1"/>
    <x v="2"/>
    <x v="2"/>
    <x v="1"/>
    <n v="1"/>
    <n v="0"/>
  </r>
  <r>
    <n v="2025"/>
    <n v="15815626"/>
    <s v="Oluchi"/>
    <n v="640"/>
    <x v="0"/>
    <x v="1"/>
    <n v="63"/>
    <n v="2"/>
    <n v="68432"/>
    <n v="2"/>
    <n v="1"/>
    <x v="0"/>
    <n v="112503"/>
    <x v="0"/>
    <x v="3"/>
    <x v="0"/>
    <x v="0"/>
    <x v="1"/>
    <x v="0"/>
    <n v="1"/>
    <n v="68432"/>
  </r>
  <r>
    <n v="2025"/>
    <n v="15784736"/>
    <s v="Jamieson"/>
    <n v="562"/>
    <x v="0"/>
    <x v="1"/>
    <n v="45"/>
    <n v="6"/>
    <n v="136855"/>
    <n v="1"/>
    <n v="1"/>
    <x v="1"/>
    <n v="46864"/>
    <x v="1"/>
    <x v="0"/>
    <x v="1"/>
    <x v="2"/>
    <x v="2"/>
    <x v="1"/>
    <n v="1"/>
    <n v="0"/>
  </r>
  <r>
    <n v="2025"/>
    <n v="15813412"/>
    <s v="Barlow"/>
    <n v="721"/>
    <x v="0"/>
    <x v="0"/>
    <n v="55"/>
    <n v="3"/>
    <n v="44021"/>
    <n v="1"/>
    <n v="1"/>
    <x v="1"/>
    <n v="65864"/>
    <x v="0"/>
    <x v="1"/>
    <x v="0"/>
    <x v="0"/>
    <x v="1"/>
    <x v="0"/>
    <n v="1"/>
    <n v="44021"/>
  </r>
  <r>
    <n v="2025"/>
    <n v="15809143"/>
    <s v="White"/>
    <n v="456"/>
    <x v="2"/>
    <x v="1"/>
    <n v="32"/>
    <n v="9"/>
    <n v="133061"/>
    <n v="1"/>
    <n v="1"/>
    <x v="0"/>
    <n v="125168"/>
    <x v="1"/>
    <x v="0"/>
    <x v="1"/>
    <x v="1"/>
    <x v="2"/>
    <x v="1"/>
    <n v="1"/>
    <n v="0"/>
  </r>
  <r>
    <n v="2025"/>
    <n v="15617617"/>
    <s v="Stewart"/>
    <n v="811"/>
    <x v="1"/>
    <x v="1"/>
    <n v="39"/>
    <n v="7"/>
    <n v="0"/>
    <n v="2"/>
    <n v="1"/>
    <x v="0"/>
    <n v="177519"/>
    <x v="1"/>
    <x v="0"/>
    <x v="2"/>
    <x v="2"/>
    <x v="0"/>
    <x v="0"/>
    <n v="1"/>
    <n v="0"/>
  </r>
  <r>
    <n v="2025"/>
    <n v="15779738"/>
    <s v="Buccho"/>
    <n v="534"/>
    <x v="0"/>
    <x v="1"/>
    <n v="24"/>
    <n v="1"/>
    <n v="0"/>
    <n v="1"/>
    <n v="1"/>
    <x v="0"/>
    <n v="169653"/>
    <x v="1"/>
    <x v="2"/>
    <x v="1"/>
    <x v="0"/>
    <x v="0"/>
    <x v="0"/>
    <n v="1"/>
    <n v="0"/>
  </r>
  <r>
    <n v="2025"/>
    <n v="15668669"/>
    <s v="Benson"/>
    <n v="423"/>
    <x v="0"/>
    <x v="0"/>
    <n v="36"/>
    <n v="5"/>
    <n v="97666"/>
    <n v="1"/>
    <n v="1"/>
    <x v="1"/>
    <n v="118373"/>
    <x v="0"/>
    <x v="0"/>
    <x v="1"/>
    <x v="2"/>
    <x v="1"/>
    <x v="0"/>
    <n v="1"/>
    <n v="97666"/>
  </r>
  <r>
    <n v="2025"/>
    <n v="15687477"/>
    <s v="Thompson"/>
    <n v="594"/>
    <x v="2"/>
    <x v="1"/>
    <n v="28"/>
    <n v="5"/>
    <n v="185013"/>
    <n v="1"/>
    <n v="1"/>
    <x v="1"/>
    <n v="16481"/>
    <x v="1"/>
    <x v="2"/>
    <x v="1"/>
    <x v="2"/>
    <x v="2"/>
    <x v="1"/>
    <n v="1"/>
    <n v="0"/>
  </r>
  <r>
    <n v="2025"/>
    <n v="15578908"/>
    <s v="Todd"/>
    <n v="725"/>
    <x v="1"/>
    <x v="0"/>
    <n v="32"/>
    <n v="0"/>
    <n v="0"/>
    <n v="2"/>
    <n v="1"/>
    <x v="0"/>
    <n v="138525"/>
    <x v="1"/>
    <x v="0"/>
    <x v="0"/>
    <x v="0"/>
    <x v="0"/>
    <x v="0"/>
    <n v="1"/>
    <n v="0"/>
  </r>
  <r>
    <n v="2025"/>
    <n v="15687658"/>
    <s v="Burgin"/>
    <n v="716"/>
    <x v="0"/>
    <x v="0"/>
    <n v="52"/>
    <n v="7"/>
    <n v="65972"/>
    <n v="2"/>
    <n v="1"/>
    <x v="1"/>
    <n v="14608"/>
    <x v="0"/>
    <x v="1"/>
    <x v="0"/>
    <x v="2"/>
    <x v="1"/>
    <x v="0"/>
    <n v="1"/>
    <n v="65972"/>
  </r>
  <r>
    <n v="2025"/>
    <n v="15615020"/>
    <s v="Nnaife"/>
    <n v="595"/>
    <x v="2"/>
    <x v="0"/>
    <n v="41"/>
    <n v="9"/>
    <n v="150463"/>
    <n v="2"/>
    <n v="0"/>
    <x v="0"/>
    <n v="81548"/>
    <x v="1"/>
    <x v="0"/>
    <x v="1"/>
    <x v="1"/>
    <x v="2"/>
    <x v="1"/>
    <n v="1"/>
    <n v="0"/>
  </r>
  <r>
    <n v="2025"/>
    <n v="15608886"/>
    <s v="Okwudiliolisa"/>
    <n v="679"/>
    <x v="0"/>
    <x v="0"/>
    <n v="33"/>
    <n v="1"/>
    <n v="0"/>
    <n v="2"/>
    <n v="0"/>
    <x v="1"/>
    <n v="69608"/>
    <x v="1"/>
    <x v="0"/>
    <x v="0"/>
    <x v="0"/>
    <x v="0"/>
    <x v="0"/>
    <n v="1"/>
    <n v="0"/>
  </r>
  <r>
    <n v="2025"/>
    <n v="15602551"/>
    <s v="Johnson"/>
    <n v="667"/>
    <x v="1"/>
    <x v="1"/>
    <n v="39"/>
    <n v="9"/>
    <n v="0"/>
    <n v="2"/>
    <n v="1"/>
    <x v="1"/>
    <n v="68874"/>
    <x v="1"/>
    <x v="0"/>
    <x v="0"/>
    <x v="1"/>
    <x v="0"/>
    <x v="0"/>
    <n v="1"/>
    <n v="0"/>
  </r>
  <r>
    <n v="2025"/>
    <n v="15672945"/>
    <s v="Parkes"/>
    <n v="661"/>
    <x v="0"/>
    <x v="0"/>
    <n v="37"/>
    <n v="5"/>
    <n v="136425"/>
    <n v="1"/>
    <n v="1"/>
    <x v="1"/>
    <n v="81103"/>
    <x v="1"/>
    <x v="0"/>
    <x v="0"/>
    <x v="2"/>
    <x v="2"/>
    <x v="1"/>
    <n v="1"/>
    <n v="0"/>
  </r>
  <r>
    <n v="2025"/>
    <n v="15757408"/>
    <s v="Lo"/>
    <n v="655"/>
    <x v="1"/>
    <x v="1"/>
    <n v="38"/>
    <n v="3"/>
    <n v="250898"/>
    <n v="3"/>
    <n v="0"/>
    <x v="0"/>
    <n v="81054"/>
    <x v="0"/>
    <x v="0"/>
    <x v="0"/>
    <x v="0"/>
    <x v="2"/>
    <x v="1"/>
    <n v="1"/>
    <n v="250898"/>
  </r>
  <r>
    <n v="2025"/>
    <n v="15806132"/>
    <s v="Martin"/>
    <n v="555"/>
    <x v="0"/>
    <x v="1"/>
    <n v="55"/>
    <n v="4"/>
    <n v="146799"/>
    <n v="1"/>
    <n v="1"/>
    <x v="0"/>
    <n v="74150"/>
    <x v="1"/>
    <x v="1"/>
    <x v="1"/>
    <x v="2"/>
    <x v="2"/>
    <x v="1"/>
    <n v="1"/>
    <n v="0"/>
  </r>
  <r>
    <n v="2025"/>
    <n v="15813022"/>
    <s v="Kapustina"/>
    <n v="531"/>
    <x v="1"/>
    <x v="1"/>
    <n v="70"/>
    <n v="1"/>
    <n v="0"/>
    <n v="2"/>
    <n v="0"/>
    <x v="1"/>
    <n v="99503"/>
    <x v="1"/>
    <x v="3"/>
    <x v="1"/>
    <x v="0"/>
    <x v="0"/>
    <x v="0"/>
    <n v="1"/>
    <n v="0"/>
  </r>
  <r>
    <n v="2025"/>
    <n v="15673578"/>
    <s v="Page"/>
    <n v="611"/>
    <x v="2"/>
    <x v="0"/>
    <n v="40"/>
    <n v="7"/>
    <n v="128487"/>
    <n v="2"/>
    <n v="1"/>
    <x v="1"/>
    <n v="10109"/>
    <x v="1"/>
    <x v="0"/>
    <x v="0"/>
    <x v="2"/>
    <x v="2"/>
    <x v="1"/>
    <n v="1"/>
    <n v="0"/>
  </r>
  <r>
    <n v="2025"/>
    <n v="15757916"/>
    <s v="Amaechi"/>
    <n v="600"/>
    <x v="0"/>
    <x v="0"/>
    <n v="38"/>
    <n v="9"/>
    <n v="0"/>
    <n v="2"/>
    <n v="1"/>
    <x v="0"/>
    <n v="58856"/>
    <x v="1"/>
    <x v="0"/>
    <x v="0"/>
    <x v="1"/>
    <x v="0"/>
    <x v="0"/>
    <n v="1"/>
    <n v="0"/>
  </r>
  <r>
    <n v="2025"/>
    <n v="15689168"/>
    <s v="Munro"/>
    <n v="531"/>
    <x v="1"/>
    <x v="1"/>
    <n v="37"/>
    <n v="1"/>
    <n v="143407"/>
    <n v="2"/>
    <n v="0"/>
    <x v="0"/>
    <n v="84402"/>
    <x v="1"/>
    <x v="0"/>
    <x v="1"/>
    <x v="0"/>
    <x v="2"/>
    <x v="1"/>
    <n v="1"/>
    <n v="0"/>
  </r>
  <r>
    <n v="2025"/>
    <n v="15769216"/>
    <s v="Panicucci"/>
    <n v="601"/>
    <x v="0"/>
    <x v="0"/>
    <n v="43"/>
    <n v="2"/>
    <n v="0"/>
    <n v="1"/>
    <n v="1"/>
    <x v="1"/>
    <n v="49714"/>
    <x v="0"/>
    <x v="0"/>
    <x v="0"/>
    <x v="0"/>
    <x v="0"/>
    <x v="0"/>
    <n v="1"/>
    <n v="0"/>
  </r>
  <r>
    <n v="2025"/>
    <n v="15593295"/>
    <s v="Greathouse"/>
    <n v="548"/>
    <x v="0"/>
    <x v="1"/>
    <n v="57"/>
    <n v="6"/>
    <n v="76166"/>
    <n v="1"/>
    <n v="1"/>
    <x v="0"/>
    <n v="133538"/>
    <x v="1"/>
    <x v="1"/>
    <x v="1"/>
    <x v="2"/>
    <x v="1"/>
    <x v="0"/>
    <n v="1"/>
    <n v="0"/>
  </r>
  <r>
    <n v="2025"/>
    <n v="15804814"/>
    <s v="Ts'ui"/>
    <n v="759"/>
    <x v="0"/>
    <x v="1"/>
    <n v="40"/>
    <n v="4"/>
    <n v="0"/>
    <n v="2"/>
    <n v="1"/>
    <x v="1"/>
    <n v="124616"/>
    <x v="1"/>
    <x v="0"/>
    <x v="2"/>
    <x v="2"/>
    <x v="0"/>
    <x v="0"/>
    <n v="1"/>
    <n v="0"/>
  </r>
  <r>
    <n v="2025"/>
    <n v="15778934"/>
    <s v="Napolitani"/>
    <n v="678"/>
    <x v="1"/>
    <x v="0"/>
    <n v="49"/>
    <n v="8"/>
    <n v="0"/>
    <n v="2"/>
    <n v="0"/>
    <x v="0"/>
    <n v="98091"/>
    <x v="1"/>
    <x v="1"/>
    <x v="0"/>
    <x v="1"/>
    <x v="0"/>
    <x v="0"/>
    <n v="1"/>
    <n v="0"/>
  </r>
  <r>
    <n v="2025"/>
    <n v="15802351"/>
    <s v="Beers"/>
    <n v="755"/>
    <x v="2"/>
    <x v="0"/>
    <n v="33"/>
    <n v="6"/>
    <n v="90560"/>
    <n v="2"/>
    <n v="1"/>
    <x v="0"/>
    <n v="42608"/>
    <x v="1"/>
    <x v="0"/>
    <x v="2"/>
    <x v="2"/>
    <x v="1"/>
    <x v="0"/>
    <n v="1"/>
    <n v="0"/>
  </r>
  <r>
    <n v="2025"/>
    <n v="15630241"/>
    <s v="Tretyakova"/>
    <n v="594"/>
    <x v="0"/>
    <x v="1"/>
    <n v="61"/>
    <n v="3"/>
    <n v="62391"/>
    <n v="1"/>
    <n v="1"/>
    <x v="0"/>
    <n v="192434"/>
    <x v="1"/>
    <x v="3"/>
    <x v="1"/>
    <x v="0"/>
    <x v="1"/>
    <x v="0"/>
    <n v="1"/>
    <n v="0"/>
  </r>
  <r>
    <n v="2025"/>
    <n v="15719561"/>
    <s v="Lin"/>
    <n v="768"/>
    <x v="0"/>
    <x v="1"/>
    <n v="42"/>
    <n v="5"/>
    <n v="0"/>
    <n v="3"/>
    <n v="0"/>
    <x v="1"/>
    <n v="60686"/>
    <x v="1"/>
    <x v="0"/>
    <x v="2"/>
    <x v="2"/>
    <x v="0"/>
    <x v="0"/>
    <n v="1"/>
    <n v="0"/>
  </r>
  <r>
    <n v="2025"/>
    <n v="15615096"/>
    <s v="Costa"/>
    <n v="492"/>
    <x v="0"/>
    <x v="0"/>
    <n v="31"/>
    <n v="7"/>
    <n v="0"/>
    <n v="2"/>
    <n v="1"/>
    <x v="0"/>
    <n v="49463"/>
    <x v="1"/>
    <x v="0"/>
    <x v="1"/>
    <x v="2"/>
    <x v="0"/>
    <x v="0"/>
    <n v="1"/>
    <n v="0"/>
  </r>
  <r>
    <n v="2025"/>
    <n v="15659931"/>
    <s v="Ibezimako"/>
    <n v="637"/>
    <x v="2"/>
    <x v="0"/>
    <n v="55"/>
    <n v="1"/>
    <n v="123378"/>
    <n v="1"/>
    <n v="1"/>
    <x v="1"/>
    <n v="81432"/>
    <x v="0"/>
    <x v="1"/>
    <x v="0"/>
    <x v="0"/>
    <x v="2"/>
    <x v="1"/>
    <n v="1"/>
    <n v="123378"/>
  </r>
  <r>
    <n v="2025"/>
    <n v="15714586"/>
    <s v="Marcelo"/>
    <n v="646"/>
    <x v="1"/>
    <x v="0"/>
    <n v="42"/>
    <n v="3"/>
    <n v="99836"/>
    <n v="1"/>
    <n v="0"/>
    <x v="0"/>
    <n v="22910"/>
    <x v="1"/>
    <x v="0"/>
    <x v="0"/>
    <x v="0"/>
    <x v="1"/>
    <x v="0"/>
    <n v="1"/>
    <n v="0"/>
  </r>
  <r>
    <n v="2025"/>
    <n v="15634949"/>
    <s v="Hay"/>
    <n v="593"/>
    <x v="2"/>
    <x v="1"/>
    <n v="74"/>
    <n v="5"/>
    <n v="161434"/>
    <n v="2"/>
    <n v="1"/>
    <x v="0"/>
    <n v="65532"/>
    <x v="1"/>
    <x v="3"/>
    <x v="1"/>
    <x v="2"/>
    <x v="2"/>
    <x v="1"/>
    <n v="1"/>
    <n v="0"/>
  </r>
  <r>
    <n v="2025"/>
    <n v="15589224"/>
    <s v="Moore"/>
    <n v="596"/>
    <x v="1"/>
    <x v="1"/>
    <n v="41"/>
    <n v="5"/>
    <n v="0"/>
    <n v="2"/>
    <n v="0"/>
    <x v="0"/>
    <n v="141054"/>
    <x v="1"/>
    <x v="0"/>
    <x v="1"/>
    <x v="2"/>
    <x v="0"/>
    <x v="0"/>
    <n v="1"/>
    <n v="0"/>
  </r>
  <r>
    <n v="2025"/>
    <n v="15795990"/>
    <s v="Lumholtz"/>
    <n v="722"/>
    <x v="2"/>
    <x v="0"/>
    <n v="48"/>
    <n v="10"/>
    <n v="138312"/>
    <n v="1"/>
    <n v="1"/>
    <x v="0"/>
    <n v="3473"/>
    <x v="0"/>
    <x v="1"/>
    <x v="0"/>
    <x v="1"/>
    <x v="2"/>
    <x v="1"/>
    <n v="1"/>
    <n v="138312"/>
  </r>
  <r>
    <n v="2025"/>
    <n v="15603216"/>
    <s v="Simpson"/>
    <n v="642"/>
    <x v="0"/>
    <x v="1"/>
    <n v="25"/>
    <n v="7"/>
    <n v="0"/>
    <n v="2"/>
    <n v="1"/>
    <x v="1"/>
    <n v="102084"/>
    <x v="1"/>
    <x v="2"/>
    <x v="0"/>
    <x v="2"/>
    <x v="0"/>
    <x v="0"/>
    <n v="1"/>
    <n v="0"/>
  </r>
  <r>
    <n v="2025"/>
    <n v="15631201"/>
    <s v="Hill"/>
    <n v="472"/>
    <x v="1"/>
    <x v="0"/>
    <n v="28"/>
    <n v="4"/>
    <n v="0"/>
    <n v="2"/>
    <n v="1"/>
    <x v="1"/>
    <n v="1802"/>
    <x v="1"/>
    <x v="2"/>
    <x v="1"/>
    <x v="2"/>
    <x v="0"/>
    <x v="0"/>
    <n v="1"/>
    <n v="0"/>
  </r>
  <r>
    <n v="2025"/>
    <n v="15686255"/>
    <s v="Mouzon"/>
    <n v="738"/>
    <x v="2"/>
    <x v="1"/>
    <n v="35"/>
    <n v="6"/>
    <n v="101745"/>
    <n v="1"/>
    <n v="0"/>
    <x v="1"/>
    <n v="85185"/>
    <x v="1"/>
    <x v="0"/>
    <x v="0"/>
    <x v="2"/>
    <x v="2"/>
    <x v="1"/>
    <n v="1"/>
    <n v="0"/>
  </r>
  <r>
    <n v="2025"/>
    <n v="15746594"/>
    <s v="Wu"/>
    <n v="732"/>
    <x v="1"/>
    <x v="1"/>
    <n v="33"/>
    <n v="8"/>
    <n v="0"/>
    <n v="1"/>
    <n v="1"/>
    <x v="1"/>
    <n v="119883"/>
    <x v="1"/>
    <x v="0"/>
    <x v="0"/>
    <x v="1"/>
    <x v="0"/>
    <x v="0"/>
    <n v="1"/>
    <n v="0"/>
  </r>
  <r>
    <n v="2025"/>
    <n v="15718893"/>
    <s v="Pirozzi"/>
    <n v="404"/>
    <x v="2"/>
    <x v="0"/>
    <n v="54"/>
    <n v="4"/>
    <n v="125456"/>
    <n v="1"/>
    <n v="1"/>
    <x v="1"/>
    <n v="83716"/>
    <x v="0"/>
    <x v="1"/>
    <x v="1"/>
    <x v="2"/>
    <x v="2"/>
    <x v="1"/>
    <n v="1"/>
    <n v="125456"/>
  </r>
  <r>
    <n v="2025"/>
    <n v="15671609"/>
    <s v="Ibeabuchi"/>
    <n v="701"/>
    <x v="0"/>
    <x v="1"/>
    <n v="44"/>
    <n v="7"/>
    <n v="0"/>
    <n v="2"/>
    <n v="1"/>
    <x v="1"/>
    <n v="23426"/>
    <x v="1"/>
    <x v="0"/>
    <x v="0"/>
    <x v="2"/>
    <x v="0"/>
    <x v="0"/>
    <n v="1"/>
    <n v="0"/>
  </r>
  <r>
    <n v="2025"/>
    <n v="15652540"/>
    <s v="Garnsey"/>
    <n v="683"/>
    <x v="0"/>
    <x v="1"/>
    <n v="31"/>
    <n v="2"/>
    <n v="0"/>
    <n v="2"/>
    <n v="0"/>
    <x v="0"/>
    <n v="77327"/>
    <x v="1"/>
    <x v="0"/>
    <x v="0"/>
    <x v="0"/>
    <x v="0"/>
    <x v="0"/>
    <n v="1"/>
    <n v="0"/>
  </r>
  <r>
    <n v="2025"/>
    <n v="15774857"/>
    <s v="Synnot"/>
    <n v="460"/>
    <x v="0"/>
    <x v="0"/>
    <n v="27"/>
    <n v="7"/>
    <n v="0"/>
    <n v="2"/>
    <n v="1"/>
    <x v="1"/>
    <n v="156150"/>
    <x v="0"/>
    <x v="2"/>
    <x v="1"/>
    <x v="2"/>
    <x v="0"/>
    <x v="0"/>
    <n v="1"/>
    <n v="0"/>
  </r>
  <r>
    <n v="2025"/>
    <n v="15791836"/>
    <s v="Wildman"/>
    <n v="690"/>
    <x v="0"/>
    <x v="1"/>
    <n v="29"/>
    <n v="5"/>
    <n v="0"/>
    <n v="2"/>
    <n v="1"/>
    <x v="1"/>
    <n v="108578"/>
    <x v="1"/>
    <x v="2"/>
    <x v="0"/>
    <x v="2"/>
    <x v="0"/>
    <x v="0"/>
    <n v="1"/>
    <n v="0"/>
  </r>
  <r>
    <n v="2025"/>
    <n v="15651554"/>
    <s v="Anenechukwu"/>
    <n v="618"/>
    <x v="2"/>
    <x v="0"/>
    <n v="54"/>
    <n v="4"/>
    <n v="118449"/>
    <n v="1"/>
    <n v="1"/>
    <x v="0"/>
    <n v="133573"/>
    <x v="0"/>
    <x v="1"/>
    <x v="0"/>
    <x v="2"/>
    <x v="2"/>
    <x v="1"/>
    <n v="1"/>
    <n v="118449"/>
  </r>
  <r>
    <n v="2025"/>
    <n v="15583576"/>
    <s v="Tai"/>
    <n v="671"/>
    <x v="0"/>
    <x v="1"/>
    <n v="30"/>
    <n v="2"/>
    <n v="0"/>
    <n v="1"/>
    <n v="0"/>
    <x v="0"/>
    <n v="102058"/>
    <x v="1"/>
    <x v="0"/>
    <x v="0"/>
    <x v="0"/>
    <x v="0"/>
    <x v="0"/>
    <n v="1"/>
    <n v="0"/>
  </r>
  <r>
    <n v="2025"/>
    <n v="15732740"/>
    <s v="Plant"/>
    <n v="765"/>
    <x v="1"/>
    <x v="0"/>
    <n v="32"/>
    <n v="9"/>
    <n v="178096"/>
    <n v="1"/>
    <n v="0"/>
    <x v="1"/>
    <n v="47248"/>
    <x v="1"/>
    <x v="0"/>
    <x v="2"/>
    <x v="1"/>
    <x v="2"/>
    <x v="1"/>
    <n v="1"/>
    <n v="0"/>
  </r>
  <r>
    <n v="2025"/>
    <n v="15723320"/>
    <s v="Azubuike"/>
    <n v="651"/>
    <x v="2"/>
    <x v="0"/>
    <n v="25"/>
    <n v="2"/>
    <n v="109175"/>
    <n v="2"/>
    <n v="1"/>
    <x v="1"/>
    <n v="114566"/>
    <x v="1"/>
    <x v="2"/>
    <x v="0"/>
    <x v="0"/>
    <x v="2"/>
    <x v="1"/>
    <n v="1"/>
    <n v="0"/>
  </r>
  <r>
    <n v="2025"/>
    <n v="15603851"/>
    <s v="Galkin"/>
    <n v="704"/>
    <x v="0"/>
    <x v="1"/>
    <n v="32"/>
    <n v="7"/>
    <n v="127785"/>
    <n v="4"/>
    <n v="0"/>
    <x v="1"/>
    <n v="184465"/>
    <x v="0"/>
    <x v="0"/>
    <x v="0"/>
    <x v="2"/>
    <x v="2"/>
    <x v="1"/>
    <n v="1"/>
    <n v="127785"/>
  </r>
  <r>
    <n v="2025"/>
    <n v="15777923"/>
    <s v="Johnston"/>
    <n v="544"/>
    <x v="0"/>
    <x v="0"/>
    <n v="45"/>
    <n v="6"/>
    <n v="0"/>
    <n v="2"/>
    <n v="0"/>
    <x v="0"/>
    <n v="151401"/>
    <x v="1"/>
    <x v="0"/>
    <x v="1"/>
    <x v="2"/>
    <x v="0"/>
    <x v="0"/>
    <n v="1"/>
    <n v="0"/>
  </r>
  <r>
    <n v="2025"/>
    <n v="15735719"/>
    <s v="Babbage"/>
    <n v="790"/>
    <x v="0"/>
    <x v="0"/>
    <n v="40"/>
    <n v="9"/>
    <n v="0"/>
    <n v="2"/>
    <n v="1"/>
    <x v="0"/>
    <n v="70607"/>
    <x v="1"/>
    <x v="0"/>
    <x v="2"/>
    <x v="1"/>
    <x v="0"/>
    <x v="0"/>
    <n v="1"/>
    <n v="0"/>
  </r>
  <r>
    <n v="2025"/>
    <n v="15703482"/>
    <s v="Walker"/>
    <n v="710"/>
    <x v="2"/>
    <x v="1"/>
    <n v="34"/>
    <n v="9"/>
    <n v="134260"/>
    <n v="2"/>
    <n v="1"/>
    <x v="1"/>
    <n v="147075"/>
    <x v="1"/>
    <x v="0"/>
    <x v="0"/>
    <x v="1"/>
    <x v="2"/>
    <x v="1"/>
    <n v="1"/>
    <n v="0"/>
  </r>
  <r>
    <n v="2025"/>
    <n v="15605835"/>
    <s v="Rice"/>
    <n v="743"/>
    <x v="0"/>
    <x v="1"/>
    <n v="37"/>
    <n v="8"/>
    <n v="69144"/>
    <n v="2"/>
    <n v="0"/>
    <x v="0"/>
    <n v="105780"/>
    <x v="1"/>
    <x v="0"/>
    <x v="0"/>
    <x v="1"/>
    <x v="1"/>
    <x v="0"/>
    <n v="1"/>
    <n v="0"/>
  </r>
  <r>
    <n v="2025"/>
    <n v="15664881"/>
    <s v="Norton"/>
    <n v="702"/>
    <x v="0"/>
    <x v="1"/>
    <n v="34"/>
    <n v="4"/>
    <n v="100055"/>
    <n v="1"/>
    <n v="1"/>
    <x v="1"/>
    <n v="109496"/>
    <x v="1"/>
    <x v="0"/>
    <x v="0"/>
    <x v="2"/>
    <x v="2"/>
    <x v="1"/>
    <n v="1"/>
    <n v="0"/>
  </r>
  <r>
    <n v="2025"/>
    <n v="15757568"/>
    <s v="Bogolyubov"/>
    <n v="704"/>
    <x v="0"/>
    <x v="0"/>
    <n v="45"/>
    <n v="6"/>
    <n v="0"/>
    <n v="1"/>
    <n v="1"/>
    <x v="0"/>
    <n v="137739"/>
    <x v="1"/>
    <x v="0"/>
    <x v="0"/>
    <x v="2"/>
    <x v="0"/>
    <x v="0"/>
    <n v="1"/>
    <n v="0"/>
  </r>
  <r>
    <n v="2025"/>
    <n v="15792660"/>
    <s v="Gibbons"/>
    <n v="614"/>
    <x v="0"/>
    <x v="1"/>
    <n v="38"/>
    <n v="2"/>
    <n v="116249"/>
    <n v="1"/>
    <n v="1"/>
    <x v="1"/>
    <n v="105141"/>
    <x v="1"/>
    <x v="0"/>
    <x v="0"/>
    <x v="0"/>
    <x v="2"/>
    <x v="1"/>
    <n v="1"/>
    <n v="0"/>
  </r>
  <r>
    <n v="2025"/>
    <n v="15599722"/>
    <s v="Chia"/>
    <n v="609"/>
    <x v="1"/>
    <x v="0"/>
    <n v="43"/>
    <n v="6"/>
    <n v="86054"/>
    <n v="2"/>
    <n v="1"/>
    <x v="0"/>
    <n v="113276"/>
    <x v="0"/>
    <x v="0"/>
    <x v="0"/>
    <x v="2"/>
    <x v="1"/>
    <x v="0"/>
    <n v="1"/>
    <n v="86054"/>
  </r>
  <r>
    <n v="2025"/>
    <n v="15726354"/>
    <s v="Smith"/>
    <n v="688"/>
    <x v="0"/>
    <x v="0"/>
    <n v="32"/>
    <n v="6"/>
    <n v="123158"/>
    <n v="1"/>
    <n v="1"/>
    <x v="1"/>
    <n v="172531"/>
    <x v="1"/>
    <x v="0"/>
    <x v="0"/>
    <x v="2"/>
    <x v="2"/>
    <x v="1"/>
    <n v="1"/>
    <n v="0"/>
  </r>
  <r>
    <n v="2025"/>
    <n v="15610355"/>
    <s v="Hunter"/>
    <n v="713"/>
    <x v="0"/>
    <x v="1"/>
    <n v="44"/>
    <n v="1"/>
    <n v="63439"/>
    <n v="1"/>
    <n v="1"/>
    <x v="1"/>
    <n v="64375"/>
    <x v="1"/>
    <x v="0"/>
    <x v="0"/>
    <x v="0"/>
    <x v="1"/>
    <x v="0"/>
    <n v="1"/>
    <n v="0"/>
  </r>
  <r>
    <n v="2025"/>
    <n v="15704284"/>
    <s v="Ekechukwu"/>
    <n v="736"/>
    <x v="2"/>
    <x v="1"/>
    <n v="57"/>
    <n v="9"/>
    <n v="95295"/>
    <n v="1"/>
    <n v="1"/>
    <x v="1"/>
    <n v="28434"/>
    <x v="0"/>
    <x v="1"/>
    <x v="0"/>
    <x v="1"/>
    <x v="1"/>
    <x v="0"/>
    <n v="1"/>
    <n v="95295"/>
  </r>
  <r>
    <n v="2025"/>
    <n v="15621893"/>
    <s v="Bellucci"/>
    <n v="727"/>
    <x v="0"/>
    <x v="1"/>
    <n v="18"/>
    <n v="4"/>
    <n v="133551"/>
    <n v="1"/>
    <n v="1"/>
    <x v="0"/>
    <n v="46941"/>
    <x v="1"/>
    <x v="2"/>
    <x v="0"/>
    <x v="2"/>
    <x v="2"/>
    <x v="1"/>
    <n v="1"/>
    <n v="0"/>
  </r>
  <r>
    <n v="2025"/>
    <n v="15588219"/>
    <s v="Ford"/>
    <n v="850"/>
    <x v="0"/>
    <x v="0"/>
    <n v="38"/>
    <n v="1"/>
    <n v="106872"/>
    <n v="2"/>
    <n v="1"/>
    <x v="1"/>
    <n v="29333"/>
    <x v="1"/>
    <x v="0"/>
    <x v="2"/>
    <x v="0"/>
    <x v="2"/>
    <x v="1"/>
    <n v="1"/>
    <n v="0"/>
  </r>
  <r>
    <n v="2025"/>
    <n v="15688619"/>
    <s v="Scott"/>
    <n v="718"/>
    <x v="1"/>
    <x v="1"/>
    <n v="45"/>
    <n v="3"/>
    <n v="105266"/>
    <n v="2"/>
    <n v="1"/>
    <x v="0"/>
    <n v="193725"/>
    <x v="1"/>
    <x v="0"/>
    <x v="0"/>
    <x v="0"/>
    <x v="2"/>
    <x v="1"/>
    <n v="1"/>
    <n v="0"/>
  </r>
  <r>
    <n v="2025"/>
    <n v="15765518"/>
    <s v="Gregson"/>
    <n v="643"/>
    <x v="0"/>
    <x v="0"/>
    <n v="51"/>
    <n v="2"/>
    <n v="105230"/>
    <n v="1"/>
    <n v="1"/>
    <x v="1"/>
    <n v="34968"/>
    <x v="0"/>
    <x v="1"/>
    <x v="0"/>
    <x v="0"/>
    <x v="2"/>
    <x v="1"/>
    <n v="1"/>
    <n v="105230"/>
  </r>
  <r>
    <n v="2025"/>
    <n v="15616931"/>
    <s v="Moore"/>
    <n v="653"/>
    <x v="0"/>
    <x v="1"/>
    <n v="41"/>
    <n v="8"/>
    <n v="102768"/>
    <n v="1"/>
    <n v="1"/>
    <x v="1"/>
    <n v="55664"/>
    <x v="1"/>
    <x v="0"/>
    <x v="0"/>
    <x v="1"/>
    <x v="2"/>
    <x v="1"/>
    <n v="1"/>
    <n v="0"/>
  </r>
  <r>
    <n v="2025"/>
    <n v="15758372"/>
    <s v="Wallace"/>
    <n v="674"/>
    <x v="0"/>
    <x v="1"/>
    <n v="18"/>
    <n v="7"/>
    <n v="0"/>
    <n v="2"/>
    <n v="1"/>
    <x v="0"/>
    <n v="55753"/>
    <x v="0"/>
    <x v="2"/>
    <x v="0"/>
    <x v="2"/>
    <x v="0"/>
    <x v="0"/>
    <n v="1"/>
    <n v="0"/>
  </r>
  <r>
    <n v="2025"/>
    <n v="15782591"/>
    <s v="Cook"/>
    <n v="690"/>
    <x v="0"/>
    <x v="1"/>
    <n v="35"/>
    <n v="6"/>
    <n v="112690"/>
    <n v="1"/>
    <n v="1"/>
    <x v="1"/>
    <n v="176962"/>
    <x v="1"/>
    <x v="0"/>
    <x v="0"/>
    <x v="2"/>
    <x v="2"/>
    <x v="1"/>
    <n v="1"/>
    <n v="0"/>
  </r>
  <r>
    <n v="2025"/>
    <n v="15612109"/>
    <s v="Speth"/>
    <n v="819"/>
    <x v="0"/>
    <x v="1"/>
    <n v="38"/>
    <n v="9"/>
    <n v="122334"/>
    <n v="2"/>
    <n v="1"/>
    <x v="0"/>
    <n v="181507"/>
    <x v="1"/>
    <x v="0"/>
    <x v="2"/>
    <x v="1"/>
    <x v="2"/>
    <x v="1"/>
    <n v="1"/>
    <n v="0"/>
  </r>
  <r>
    <n v="2025"/>
    <n v="15613712"/>
    <s v="Boag"/>
    <n v="634"/>
    <x v="1"/>
    <x v="1"/>
    <n v="34"/>
    <n v="1"/>
    <n v="0"/>
    <n v="2"/>
    <n v="1"/>
    <x v="1"/>
    <n v="61996"/>
    <x v="1"/>
    <x v="0"/>
    <x v="0"/>
    <x v="0"/>
    <x v="0"/>
    <x v="0"/>
    <n v="1"/>
    <n v="0"/>
  </r>
  <r>
    <n v="2025"/>
    <n v="15639322"/>
    <s v="Grave"/>
    <n v="633"/>
    <x v="1"/>
    <x v="1"/>
    <n v="33"/>
    <n v="4"/>
    <n v="137847"/>
    <n v="2"/>
    <n v="1"/>
    <x v="1"/>
    <n v="98349"/>
    <x v="1"/>
    <x v="0"/>
    <x v="0"/>
    <x v="2"/>
    <x v="2"/>
    <x v="1"/>
    <n v="1"/>
    <n v="0"/>
  </r>
  <r>
    <n v="2025"/>
    <n v="15594349"/>
    <s v="Streeten"/>
    <n v="850"/>
    <x v="0"/>
    <x v="1"/>
    <n v="49"/>
    <n v="5"/>
    <n v="122486"/>
    <n v="1"/>
    <n v="0"/>
    <x v="0"/>
    <n v="59748"/>
    <x v="1"/>
    <x v="1"/>
    <x v="2"/>
    <x v="2"/>
    <x v="2"/>
    <x v="1"/>
    <n v="1"/>
    <n v="0"/>
  </r>
  <r>
    <n v="2025"/>
    <n v="15574167"/>
    <s v="Fox"/>
    <n v="665"/>
    <x v="0"/>
    <x v="1"/>
    <n v="33"/>
    <n v="2"/>
    <n v="101286"/>
    <n v="1"/>
    <n v="1"/>
    <x v="0"/>
    <n v="159841"/>
    <x v="1"/>
    <x v="0"/>
    <x v="0"/>
    <x v="0"/>
    <x v="2"/>
    <x v="1"/>
    <n v="1"/>
    <n v="0"/>
  </r>
  <r>
    <n v="2025"/>
    <n v="15811842"/>
    <s v="Artemyeva"/>
    <n v="630"/>
    <x v="1"/>
    <x v="1"/>
    <n v="26"/>
    <n v="7"/>
    <n v="0"/>
    <n v="2"/>
    <n v="1"/>
    <x v="0"/>
    <n v="6657"/>
    <x v="1"/>
    <x v="2"/>
    <x v="0"/>
    <x v="2"/>
    <x v="0"/>
    <x v="0"/>
    <n v="1"/>
    <n v="0"/>
  </r>
  <r>
    <n v="2025"/>
    <n v="15648794"/>
    <s v="Giordano"/>
    <n v="836"/>
    <x v="1"/>
    <x v="1"/>
    <n v="57"/>
    <n v="4"/>
    <n v="101247"/>
    <n v="1"/>
    <n v="1"/>
    <x v="1"/>
    <n v="37142"/>
    <x v="0"/>
    <x v="1"/>
    <x v="2"/>
    <x v="2"/>
    <x v="2"/>
    <x v="1"/>
    <n v="1"/>
    <n v="101247"/>
  </r>
  <r>
    <n v="2025"/>
    <n v="15771211"/>
    <s v="Perkins"/>
    <n v="668"/>
    <x v="0"/>
    <x v="1"/>
    <n v="38"/>
    <n v="10"/>
    <n v="86978"/>
    <n v="1"/>
    <n v="0"/>
    <x v="0"/>
    <n v="37095"/>
    <x v="1"/>
    <x v="0"/>
    <x v="0"/>
    <x v="1"/>
    <x v="1"/>
    <x v="0"/>
    <n v="1"/>
    <n v="0"/>
  </r>
  <r>
    <n v="2025"/>
    <n v="15588614"/>
    <s v="Walton"/>
    <n v="753"/>
    <x v="0"/>
    <x v="1"/>
    <n v="57"/>
    <n v="7"/>
    <n v="0"/>
    <n v="1"/>
    <n v="1"/>
    <x v="1"/>
    <n v="159475"/>
    <x v="0"/>
    <x v="1"/>
    <x v="2"/>
    <x v="2"/>
    <x v="0"/>
    <x v="0"/>
    <n v="1"/>
    <n v="0"/>
  </r>
  <r>
    <n v="2025"/>
    <n v="15630698"/>
    <s v="Hay"/>
    <n v="745"/>
    <x v="0"/>
    <x v="0"/>
    <n v="55"/>
    <n v="9"/>
    <n v="110124"/>
    <n v="1"/>
    <n v="0"/>
    <x v="0"/>
    <n v="51548"/>
    <x v="0"/>
    <x v="1"/>
    <x v="0"/>
    <x v="1"/>
    <x v="2"/>
    <x v="1"/>
    <n v="1"/>
    <n v="110124"/>
  </r>
  <r>
    <n v="2025"/>
    <n v="15694200"/>
    <s v="Gardner"/>
    <n v="693"/>
    <x v="0"/>
    <x v="1"/>
    <n v="36"/>
    <n v="8"/>
    <n v="178112"/>
    <n v="1"/>
    <n v="0"/>
    <x v="1"/>
    <n v="58720"/>
    <x v="0"/>
    <x v="0"/>
    <x v="0"/>
    <x v="1"/>
    <x v="2"/>
    <x v="1"/>
    <n v="1"/>
    <n v="178112"/>
  </r>
  <r>
    <n v="2025"/>
    <n v="15721426"/>
    <s v="Milne"/>
    <n v="606"/>
    <x v="2"/>
    <x v="1"/>
    <n v="65"/>
    <n v="10"/>
    <n v="126307"/>
    <n v="3"/>
    <n v="0"/>
    <x v="1"/>
    <n v="7862"/>
    <x v="0"/>
    <x v="3"/>
    <x v="0"/>
    <x v="1"/>
    <x v="2"/>
    <x v="1"/>
    <n v="1"/>
    <n v="126307"/>
  </r>
  <r>
    <n v="2025"/>
    <n v="15725997"/>
    <s v="She"/>
    <n v="660"/>
    <x v="0"/>
    <x v="0"/>
    <n v="35"/>
    <n v="6"/>
    <n v="100769"/>
    <n v="1"/>
    <n v="1"/>
    <x v="1"/>
    <n v="19200"/>
    <x v="1"/>
    <x v="0"/>
    <x v="0"/>
    <x v="2"/>
    <x v="2"/>
    <x v="1"/>
    <n v="1"/>
    <n v="0"/>
  </r>
  <r>
    <n v="2025"/>
    <n v="15762138"/>
    <s v="Hu"/>
    <n v="608"/>
    <x v="0"/>
    <x v="1"/>
    <n v="42"/>
    <n v="5"/>
    <n v="0"/>
    <n v="2"/>
    <n v="1"/>
    <x v="1"/>
    <n v="178504"/>
    <x v="1"/>
    <x v="0"/>
    <x v="0"/>
    <x v="2"/>
    <x v="0"/>
    <x v="0"/>
    <n v="1"/>
    <n v="0"/>
  </r>
  <r>
    <n v="2025"/>
    <n v="15750649"/>
    <s v="Uwakwe"/>
    <n v="744"/>
    <x v="0"/>
    <x v="0"/>
    <n v="44"/>
    <n v="3"/>
    <n v="0"/>
    <n v="2"/>
    <n v="1"/>
    <x v="0"/>
    <n v="189016"/>
    <x v="1"/>
    <x v="0"/>
    <x v="0"/>
    <x v="0"/>
    <x v="0"/>
    <x v="0"/>
    <n v="1"/>
    <n v="0"/>
  </r>
  <r>
    <n v="2025"/>
    <n v="15685706"/>
    <s v="Bird"/>
    <n v="731"/>
    <x v="0"/>
    <x v="0"/>
    <n v="40"/>
    <n v="7"/>
    <n v="118992"/>
    <n v="1"/>
    <n v="1"/>
    <x v="0"/>
    <n v="156049"/>
    <x v="1"/>
    <x v="0"/>
    <x v="0"/>
    <x v="2"/>
    <x v="2"/>
    <x v="1"/>
    <n v="1"/>
    <n v="0"/>
  </r>
  <r>
    <n v="2025"/>
    <n v="15641835"/>
    <s v="Anderson"/>
    <n v="683"/>
    <x v="0"/>
    <x v="1"/>
    <n v="72"/>
    <n v="3"/>
    <n v="140997"/>
    <n v="1"/>
    <n v="0"/>
    <x v="0"/>
    <n v="52876"/>
    <x v="1"/>
    <x v="3"/>
    <x v="0"/>
    <x v="0"/>
    <x v="2"/>
    <x v="1"/>
    <n v="1"/>
    <n v="0"/>
  </r>
  <r>
    <n v="2025"/>
    <n v="15586821"/>
    <s v="Bellew"/>
    <n v="727"/>
    <x v="0"/>
    <x v="1"/>
    <n v="28"/>
    <n v="5"/>
    <n v="0"/>
    <n v="2"/>
    <n v="0"/>
    <x v="0"/>
    <n v="19653"/>
    <x v="1"/>
    <x v="2"/>
    <x v="0"/>
    <x v="2"/>
    <x v="0"/>
    <x v="0"/>
    <n v="1"/>
    <n v="0"/>
  </r>
  <r>
    <n v="2025"/>
    <n v="15569678"/>
    <s v="Cocci"/>
    <n v="561"/>
    <x v="2"/>
    <x v="1"/>
    <n v="32"/>
    <n v="6"/>
    <n v="166825"/>
    <n v="1"/>
    <n v="1"/>
    <x v="1"/>
    <n v="139452"/>
    <x v="1"/>
    <x v="0"/>
    <x v="1"/>
    <x v="2"/>
    <x v="2"/>
    <x v="1"/>
    <n v="1"/>
    <n v="0"/>
  </r>
  <r>
    <n v="2025"/>
    <n v="15793842"/>
    <s v="Krichauff"/>
    <n v="700"/>
    <x v="0"/>
    <x v="0"/>
    <n v="34"/>
    <n v="2"/>
    <n v="76323"/>
    <n v="1"/>
    <n v="1"/>
    <x v="1"/>
    <n v="128136"/>
    <x v="1"/>
    <x v="0"/>
    <x v="0"/>
    <x v="0"/>
    <x v="1"/>
    <x v="0"/>
    <n v="1"/>
    <n v="0"/>
  </r>
  <r>
    <n v="2025"/>
    <n v="15667554"/>
    <s v="Cameron"/>
    <n v="605"/>
    <x v="0"/>
    <x v="1"/>
    <n v="35"/>
    <n v="6"/>
    <n v="0"/>
    <n v="2"/>
    <n v="1"/>
    <x v="0"/>
    <n v="45207"/>
    <x v="1"/>
    <x v="0"/>
    <x v="0"/>
    <x v="2"/>
    <x v="0"/>
    <x v="0"/>
    <n v="1"/>
    <n v="0"/>
  </r>
  <r>
    <n v="2025"/>
    <n v="15794479"/>
    <s v="Becker"/>
    <n v="767"/>
    <x v="1"/>
    <x v="1"/>
    <n v="77"/>
    <n v="8"/>
    <n v="149084"/>
    <n v="1"/>
    <n v="1"/>
    <x v="0"/>
    <n v="190147"/>
    <x v="1"/>
    <x v="3"/>
    <x v="2"/>
    <x v="1"/>
    <x v="2"/>
    <x v="1"/>
    <n v="1"/>
    <n v="0"/>
  </r>
  <r>
    <n v="2025"/>
    <n v="15585041"/>
    <s v="Ainsworth"/>
    <n v="511"/>
    <x v="0"/>
    <x v="1"/>
    <n v="33"/>
    <n v="7"/>
    <n v="0"/>
    <n v="2"/>
    <n v="0"/>
    <x v="0"/>
    <n v="158314"/>
    <x v="1"/>
    <x v="0"/>
    <x v="1"/>
    <x v="2"/>
    <x v="0"/>
    <x v="0"/>
    <n v="1"/>
    <n v="0"/>
  </r>
  <r>
    <n v="2025"/>
    <n v="15780650"/>
    <s v="Biryukov"/>
    <n v="667"/>
    <x v="0"/>
    <x v="1"/>
    <n v="40"/>
    <n v="9"/>
    <n v="0"/>
    <n v="1"/>
    <n v="1"/>
    <x v="0"/>
    <n v="96670"/>
    <x v="1"/>
    <x v="0"/>
    <x v="0"/>
    <x v="1"/>
    <x v="0"/>
    <x v="0"/>
    <n v="1"/>
    <n v="0"/>
  </r>
  <r>
    <n v="2025"/>
    <n v="15780846"/>
    <s v="Redding"/>
    <n v="787"/>
    <x v="0"/>
    <x v="1"/>
    <n v="33"/>
    <n v="1"/>
    <n v="126589"/>
    <n v="2"/>
    <n v="0"/>
    <x v="0"/>
    <n v="62164"/>
    <x v="1"/>
    <x v="0"/>
    <x v="2"/>
    <x v="0"/>
    <x v="2"/>
    <x v="1"/>
    <n v="1"/>
    <n v="0"/>
  </r>
  <r>
    <n v="2025"/>
    <n v="15805260"/>
    <s v="Wood"/>
    <n v="705"/>
    <x v="2"/>
    <x v="0"/>
    <n v="56"/>
    <n v="2"/>
    <n v="143250"/>
    <n v="1"/>
    <n v="1"/>
    <x v="1"/>
    <n v="88428"/>
    <x v="0"/>
    <x v="1"/>
    <x v="0"/>
    <x v="0"/>
    <x v="2"/>
    <x v="1"/>
    <n v="1"/>
    <n v="143250"/>
  </r>
  <r>
    <n v="2025"/>
    <n v="15621629"/>
    <s v="Scott"/>
    <n v="773"/>
    <x v="2"/>
    <x v="1"/>
    <n v="43"/>
    <n v="8"/>
    <n v="81845"/>
    <n v="2"/>
    <n v="1"/>
    <x v="0"/>
    <n v="35908"/>
    <x v="1"/>
    <x v="0"/>
    <x v="2"/>
    <x v="1"/>
    <x v="1"/>
    <x v="0"/>
    <n v="1"/>
    <n v="0"/>
  </r>
  <r>
    <n v="2025"/>
    <n v="15662151"/>
    <s v="Gould"/>
    <n v="554"/>
    <x v="0"/>
    <x v="1"/>
    <n v="40"/>
    <n v="4"/>
    <n v="0"/>
    <n v="1"/>
    <n v="0"/>
    <x v="0"/>
    <n v="168780"/>
    <x v="1"/>
    <x v="0"/>
    <x v="1"/>
    <x v="2"/>
    <x v="0"/>
    <x v="0"/>
    <n v="1"/>
    <n v="0"/>
  </r>
  <r>
    <n v="2025"/>
    <n v="15747174"/>
    <s v="Hao"/>
    <n v="526"/>
    <x v="2"/>
    <x v="1"/>
    <n v="58"/>
    <n v="9"/>
    <n v="190299"/>
    <n v="2"/>
    <n v="1"/>
    <x v="0"/>
    <n v="191264"/>
    <x v="1"/>
    <x v="1"/>
    <x v="1"/>
    <x v="1"/>
    <x v="2"/>
    <x v="1"/>
    <n v="1"/>
    <n v="0"/>
  </r>
  <r>
    <n v="2025"/>
    <n v="15651585"/>
    <s v="Power"/>
    <n v="661"/>
    <x v="2"/>
    <x v="1"/>
    <n v="35"/>
    <n v="2"/>
    <n v="117212"/>
    <n v="1"/>
    <n v="1"/>
    <x v="0"/>
    <n v="83052"/>
    <x v="1"/>
    <x v="0"/>
    <x v="0"/>
    <x v="0"/>
    <x v="2"/>
    <x v="1"/>
    <n v="1"/>
    <n v="0"/>
  </r>
  <r>
    <n v="2025"/>
    <n v="15649738"/>
    <s v="White"/>
    <n v="698"/>
    <x v="0"/>
    <x v="0"/>
    <n v="46"/>
    <n v="0"/>
    <n v="0"/>
    <n v="2"/>
    <n v="1"/>
    <x v="0"/>
    <n v="125962"/>
    <x v="1"/>
    <x v="1"/>
    <x v="0"/>
    <x v="0"/>
    <x v="0"/>
    <x v="0"/>
    <n v="1"/>
    <n v="0"/>
  </r>
  <r>
    <n v="2025"/>
    <n v="15633108"/>
    <s v="Thorpe"/>
    <n v="646"/>
    <x v="0"/>
    <x v="1"/>
    <n v="26"/>
    <n v="4"/>
    <n v="139848"/>
    <n v="1"/>
    <n v="1"/>
    <x v="1"/>
    <n v="164696"/>
    <x v="1"/>
    <x v="2"/>
    <x v="0"/>
    <x v="2"/>
    <x v="2"/>
    <x v="1"/>
    <n v="1"/>
    <n v="0"/>
  </r>
  <r>
    <n v="2025"/>
    <n v="15769254"/>
    <s v="Tuan"/>
    <n v="757"/>
    <x v="2"/>
    <x v="0"/>
    <n v="34"/>
    <n v="9"/>
    <n v="101861"/>
    <n v="2"/>
    <n v="0"/>
    <x v="1"/>
    <n v="187012"/>
    <x v="1"/>
    <x v="0"/>
    <x v="2"/>
    <x v="1"/>
    <x v="2"/>
    <x v="1"/>
    <n v="1"/>
    <n v="0"/>
  </r>
  <r>
    <n v="2025"/>
    <n v="15704746"/>
    <s v="Inman"/>
    <n v="699"/>
    <x v="1"/>
    <x v="1"/>
    <n v="35"/>
    <n v="2"/>
    <n v="167456"/>
    <n v="2"/>
    <n v="1"/>
    <x v="0"/>
    <n v="55324"/>
    <x v="1"/>
    <x v="0"/>
    <x v="0"/>
    <x v="0"/>
    <x v="2"/>
    <x v="1"/>
    <n v="1"/>
    <n v="0"/>
  </r>
  <r>
    <n v="2025"/>
    <n v="15637644"/>
    <s v="Hanson"/>
    <n v="667"/>
    <x v="0"/>
    <x v="0"/>
    <n v="24"/>
    <n v="4"/>
    <n v="0"/>
    <n v="2"/>
    <n v="0"/>
    <x v="0"/>
    <n v="34336"/>
    <x v="1"/>
    <x v="2"/>
    <x v="0"/>
    <x v="2"/>
    <x v="0"/>
    <x v="0"/>
    <n v="1"/>
    <n v="0"/>
  </r>
  <r>
    <n v="2025"/>
    <n v="15609562"/>
    <s v="MacDonald"/>
    <n v="774"/>
    <x v="1"/>
    <x v="0"/>
    <n v="43"/>
    <n v="1"/>
    <n v="116360"/>
    <n v="1"/>
    <n v="1"/>
    <x v="1"/>
    <n v="17004"/>
    <x v="1"/>
    <x v="0"/>
    <x v="2"/>
    <x v="0"/>
    <x v="2"/>
    <x v="1"/>
    <n v="1"/>
    <n v="0"/>
  </r>
  <r>
    <n v="2025"/>
    <n v="15787459"/>
    <s v="Parkes"/>
    <n v="745"/>
    <x v="1"/>
    <x v="1"/>
    <n v="40"/>
    <n v="3"/>
    <n v="88467"/>
    <n v="1"/>
    <n v="0"/>
    <x v="1"/>
    <n v="116331"/>
    <x v="1"/>
    <x v="0"/>
    <x v="0"/>
    <x v="0"/>
    <x v="1"/>
    <x v="0"/>
    <n v="1"/>
    <n v="0"/>
  </r>
  <r>
    <n v="2025"/>
    <n v="15762902"/>
    <s v="Stanley"/>
    <n v="649"/>
    <x v="0"/>
    <x v="0"/>
    <n v="42"/>
    <n v="7"/>
    <n v="0"/>
    <n v="2"/>
    <n v="0"/>
    <x v="0"/>
    <n v="22974"/>
    <x v="1"/>
    <x v="0"/>
    <x v="0"/>
    <x v="2"/>
    <x v="0"/>
    <x v="0"/>
    <n v="1"/>
    <n v="0"/>
  </r>
  <r>
    <n v="2025"/>
    <n v="15738605"/>
    <s v="Fischer"/>
    <n v="634"/>
    <x v="2"/>
    <x v="0"/>
    <n v="46"/>
    <n v="5"/>
    <n v="123642"/>
    <n v="1"/>
    <n v="1"/>
    <x v="0"/>
    <n v="49725"/>
    <x v="0"/>
    <x v="1"/>
    <x v="0"/>
    <x v="2"/>
    <x v="2"/>
    <x v="1"/>
    <n v="1"/>
    <n v="123642"/>
  </r>
  <r>
    <n v="2025"/>
    <n v="15724889"/>
    <s v="Chinweuba"/>
    <n v="665"/>
    <x v="1"/>
    <x v="1"/>
    <n v="38"/>
    <n v="9"/>
    <n v="0"/>
    <n v="1"/>
    <n v="0"/>
    <x v="0"/>
    <n v="87413"/>
    <x v="1"/>
    <x v="0"/>
    <x v="0"/>
    <x v="1"/>
    <x v="0"/>
    <x v="0"/>
    <n v="1"/>
    <n v="0"/>
  </r>
  <r>
    <n v="2025"/>
    <n v="15730735"/>
    <s v="Henning"/>
    <n v="713"/>
    <x v="0"/>
    <x v="1"/>
    <n v="38"/>
    <n v="9"/>
    <n v="72287"/>
    <n v="2"/>
    <n v="1"/>
    <x v="0"/>
    <n v="26137"/>
    <x v="1"/>
    <x v="0"/>
    <x v="0"/>
    <x v="1"/>
    <x v="1"/>
    <x v="0"/>
    <n v="1"/>
    <n v="0"/>
  </r>
  <r>
    <n v="2025"/>
    <n v="15689147"/>
    <s v="Ogochukwu"/>
    <n v="652"/>
    <x v="0"/>
    <x v="0"/>
    <n v="40"/>
    <n v="1"/>
    <n v="0"/>
    <n v="2"/>
    <n v="1"/>
    <x v="1"/>
    <n v="126555"/>
    <x v="1"/>
    <x v="0"/>
    <x v="0"/>
    <x v="0"/>
    <x v="0"/>
    <x v="0"/>
    <n v="1"/>
    <n v="0"/>
  </r>
  <r>
    <n v="2025"/>
    <n v="15730397"/>
    <s v="Narelle"/>
    <n v="739"/>
    <x v="1"/>
    <x v="1"/>
    <n v="40"/>
    <n v="1"/>
    <n v="109682"/>
    <n v="1"/>
    <n v="1"/>
    <x v="0"/>
    <n v="193321"/>
    <x v="1"/>
    <x v="0"/>
    <x v="0"/>
    <x v="0"/>
    <x v="2"/>
    <x v="1"/>
    <n v="1"/>
    <n v="0"/>
  </r>
  <r>
    <n v="2025"/>
    <n v="15762169"/>
    <s v="Bergman"/>
    <n v="556"/>
    <x v="2"/>
    <x v="1"/>
    <n v="37"/>
    <n v="9"/>
    <n v="145019"/>
    <n v="2"/>
    <n v="1"/>
    <x v="1"/>
    <n v="90928"/>
    <x v="0"/>
    <x v="0"/>
    <x v="1"/>
    <x v="1"/>
    <x v="2"/>
    <x v="1"/>
    <n v="1"/>
    <n v="145019"/>
  </r>
  <r>
    <n v="2025"/>
    <n v="15589320"/>
    <s v="Sagese"/>
    <n v="699"/>
    <x v="1"/>
    <x v="1"/>
    <n v="34"/>
    <n v="8"/>
    <n v="0"/>
    <n v="1"/>
    <n v="1"/>
    <x v="0"/>
    <n v="76510"/>
    <x v="1"/>
    <x v="0"/>
    <x v="0"/>
    <x v="1"/>
    <x v="0"/>
    <x v="0"/>
    <n v="1"/>
    <n v="0"/>
  </r>
  <r>
    <n v="2025"/>
    <n v="15799211"/>
    <s v="Anenechi"/>
    <n v="708"/>
    <x v="1"/>
    <x v="0"/>
    <n v="32"/>
    <n v="8"/>
    <n v="187488"/>
    <n v="1"/>
    <n v="1"/>
    <x v="0"/>
    <n v="120116"/>
    <x v="1"/>
    <x v="0"/>
    <x v="0"/>
    <x v="1"/>
    <x v="2"/>
    <x v="1"/>
    <n v="1"/>
    <n v="0"/>
  </r>
  <r>
    <n v="2025"/>
    <n v="15798310"/>
    <s v="Palerma"/>
    <n v="480"/>
    <x v="0"/>
    <x v="1"/>
    <n v="35"/>
    <n v="2"/>
    <n v="165693"/>
    <n v="1"/>
    <n v="1"/>
    <x v="0"/>
    <n v="197985"/>
    <x v="1"/>
    <x v="0"/>
    <x v="1"/>
    <x v="0"/>
    <x v="2"/>
    <x v="1"/>
    <n v="1"/>
    <n v="0"/>
  </r>
  <r>
    <n v="2025"/>
    <n v="15609998"/>
    <s v="Okwudilichukwu"/>
    <n v="700"/>
    <x v="2"/>
    <x v="0"/>
    <n v="59"/>
    <n v="5"/>
    <n v="137648"/>
    <n v="1"/>
    <n v="1"/>
    <x v="1"/>
    <n v="142977"/>
    <x v="0"/>
    <x v="1"/>
    <x v="0"/>
    <x v="2"/>
    <x v="2"/>
    <x v="1"/>
    <n v="1"/>
    <n v="137648"/>
  </r>
  <r>
    <n v="2025"/>
    <n v="15583548"/>
    <s v="Harrison"/>
    <n v="525"/>
    <x v="1"/>
    <x v="0"/>
    <n v="47"/>
    <n v="6"/>
    <n v="118560"/>
    <n v="1"/>
    <n v="1"/>
    <x v="1"/>
    <n v="82523"/>
    <x v="0"/>
    <x v="1"/>
    <x v="1"/>
    <x v="2"/>
    <x v="2"/>
    <x v="1"/>
    <n v="1"/>
    <n v="118560"/>
  </r>
  <r>
    <n v="2025"/>
    <n v="15761763"/>
    <s v="Jamieson"/>
    <n v="845"/>
    <x v="0"/>
    <x v="1"/>
    <n v="33"/>
    <n v="8"/>
    <n v="164386"/>
    <n v="1"/>
    <n v="1"/>
    <x v="1"/>
    <n v="150665"/>
    <x v="1"/>
    <x v="0"/>
    <x v="2"/>
    <x v="1"/>
    <x v="2"/>
    <x v="1"/>
    <n v="1"/>
    <n v="0"/>
  </r>
  <r>
    <n v="2025"/>
    <n v="15764409"/>
    <s v="Goodman"/>
    <n v="613"/>
    <x v="0"/>
    <x v="1"/>
    <n v="37"/>
    <n v="9"/>
    <n v="108286"/>
    <n v="1"/>
    <n v="1"/>
    <x v="0"/>
    <n v="114153"/>
    <x v="1"/>
    <x v="0"/>
    <x v="0"/>
    <x v="1"/>
    <x v="2"/>
    <x v="1"/>
    <n v="1"/>
    <n v="0"/>
  </r>
  <r>
    <n v="2025"/>
    <n v="15710161"/>
    <s v="Ko"/>
    <n v="850"/>
    <x v="0"/>
    <x v="0"/>
    <n v="34"/>
    <n v="2"/>
    <n v="0"/>
    <n v="2"/>
    <n v="1"/>
    <x v="0"/>
    <n v="171707"/>
    <x v="1"/>
    <x v="0"/>
    <x v="2"/>
    <x v="0"/>
    <x v="0"/>
    <x v="0"/>
    <n v="1"/>
    <n v="0"/>
  </r>
  <r>
    <n v="2025"/>
    <n v="15735246"/>
    <s v="Norman"/>
    <n v="798"/>
    <x v="1"/>
    <x v="0"/>
    <n v="58"/>
    <n v="9"/>
    <n v="0"/>
    <n v="2"/>
    <n v="0"/>
    <x v="1"/>
    <n v="119072"/>
    <x v="0"/>
    <x v="1"/>
    <x v="2"/>
    <x v="1"/>
    <x v="0"/>
    <x v="0"/>
    <n v="1"/>
    <n v="0"/>
  </r>
  <r>
    <n v="2025"/>
    <n v="15791700"/>
    <s v="Ugochukwutubelum"/>
    <n v="773"/>
    <x v="2"/>
    <x v="1"/>
    <n v="47"/>
    <n v="2"/>
    <n v="118079"/>
    <n v="4"/>
    <n v="1"/>
    <x v="0"/>
    <n v="143007"/>
    <x v="0"/>
    <x v="1"/>
    <x v="2"/>
    <x v="0"/>
    <x v="2"/>
    <x v="1"/>
    <n v="1"/>
    <n v="118079"/>
  </r>
  <r>
    <n v="2025"/>
    <n v="15670753"/>
    <s v="Uvarova"/>
    <n v="614"/>
    <x v="1"/>
    <x v="1"/>
    <n v="35"/>
    <n v="2"/>
    <n v="127284"/>
    <n v="1"/>
    <n v="1"/>
    <x v="0"/>
    <n v="31302"/>
    <x v="1"/>
    <x v="0"/>
    <x v="0"/>
    <x v="0"/>
    <x v="2"/>
    <x v="1"/>
    <n v="1"/>
    <n v="0"/>
  </r>
  <r>
    <n v="2025"/>
    <n v="15573876"/>
    <s v="Chia"/>
    <n v="473"/>
    <x v="1"/>
    <x v="1"/>
    <n v="48"/>
    <n v="8"/>
    <n v="0"/>
    <n v="2"/>
    <n v="1"/>
    <x v="1"/>
    <n v="71140"/>
    <x v="1"/>
    <x v="1"/>
    <x v="1"/>
    <x v="1"/>
    <x v="0"/>
    <x v="0"/>
    <n v="1"/>
    <n v="0"/>
  </r>
  <r>
    <n v="2025"/>
    <n v="15770174"/>
    <s v="Piazza"/>
    <n v="762"/>
    <x v="0"/>
    <x v="1"/>
    <n v="29"/>
    <n v="6"/>
    <n v="141389"/>
    <n v="1"/>
    <n v="1"/>
    <x v="1"/>
    <n v="54123"/>
    <x v="1"/>
    <x v="2"/>
    <x v="2"/>
    <x v="2"/>
    <x v="2"/>
    <x v="1"/>
    <n v="1"/>
    <n v="0"/>
  </r>
  <r>
    <n v="2025"/>
    <n v="15641114"/>
    <s v="Power"/>
    <n v="701"/>
    <x v="0"/>
    <x v="1"/>
    <n v="37"/>
    <n v="8"/>
    <n v="130092"/>
    <n v="1"/>
    <n v="1"/>
    <x v="0"/>
    <n v="120031"/>
    <x v="1"/>
    <x v="0"/>
    <x v="0"/>
    <x v="1"/>
    <x v="2"/>
    <x v="1"/>
    <n v="1"/>
    <n v="0"/>
  </r>
  <r>
    <n v="2025"/>
    <n v="15682435"/>
    <s v="P'eng"/>
    <n v="600"/>
    <x v="0"/>
    <x v="1"/>
    <n v="35"/>
    <n v="4"/>
    <n v="143745"/>
    <n v="2"/>
    <n v="1"/>
    <x v="1"/>
    <n v="104077"/>
    <x v="1"/>
    <x v="0"/>
    <x v="0"/>
    <x v="2"/>
    <x v="2"/>
    <x v="1"/>
    <n v="1"/>
    <n v="0"/>
  </r>
  <r>
    <n v="2025"/>
    <n v="15751788"/>
    <s v="Johnson"/>
    <n v="850"/>
    <x v="1"/>
    <x v="1"/>
    <n v="28"/>
    <n v="9"/>
    <n v="97408"/>
    <n v="1"/>
    <n v="1"/>
    <x v="0"/>
    <n v="175854"/>
    <x v="1"/>
    <x v="2"/>
    <x v="2"/>
    <x v="1"/>
    <x v="1"/>
    <x v="0"/>
    <n v="1"/>
    <n v="0"/>
  </r>
  <r>
    <n v="2025"/>
    <n v="15672598"/>
    <s v="Walker"/>
    <n v="613"/>
    <x v="1"/>
    <x v="1"/>
    <n v="30"/>
    <n v="9"/>
    <n v="111927"/>
    <n v="1"/>
    <n v="1"/>
    <x v="0"/>
    <n v="175796"/>
    <x v="1"/>
    <x v="0"/>
    <x v="0"/>
    <x v="1"/>
    <x v="2"/>
    <x v="1"/>
    <n v="1"/>
    <n v="0"/>
  </r>
  <r>
    <n v="2025"/>
    <n v="15762803"/>
    <s v="Innes"/>
    <n v="509"/>
    <x v="0"/>
    <x v="1"/>
    <n v="31"/>
    <n v="3"/>
    <n v="0"/>
    <n v="2"/>
    <n v="1"/>
    <x v="1"/>
    <n v="15361"/>
    <x v="1"/>
    <x v="0"/>
    <x v="1"/>
    <x v="0"/>
    <x v="0"/>
    <x v="0"/>
    <n v="1"/>
    <n v="0"/>
  </r>
  <r>
    <n v="2025"/>
    <n v="15812982"/>
    <s v="Francis"/>
    <n v="509"/>
    <x v="1"/>
    <x v="1"/>
    <n v="38"/>
    <n v="2"/>
    <n v="0"/>
    <n v="1"/>
    <n v="0"/>
    <x v="1"/>
    <n v="168460"/>
    <x v="1"/>
    <x v="0"/>
    <x v="1"/>
    <x v="0"/>
    <x v="0"/>
    <x v="0"/>
    <n v="1"/>
    <n v="0"/>
  </r>
  <r>
    <n v="2025"/>
    <n v="15597901"/>
    <s v="Chidozie"/>
    <n v="609"/>
    <x v="0"/>
    <x v="1"/>
    <n v="34"/>
    <n v="1"/>
    <n v="0"/>
    <n v="1"/>
    <n v="1"/>
    <x v="0"/>
    <n v="181178"/>
    <x v="1"/>
    <x v="0"/>
    <x v="0"/>
    <x v="0"/>
    <x v="0"/>
    <x v="0"/>
    <n v="1"/>
    <n v="0"/>
  </r>
  <r>
    <n v="2025"/>
    <n v="15731507"/>
    <s v="Mackenzie"/>
    <n v="456"/>
    <x v="0"/>
    <x v="0"/>
    <n v="33"/>
    <n v="1"/>
    <n v="188286"/>
    <n v="1"/>
    <n v="0"/>
    <x v="1"/>
    <n v="58364"/>
    <x v="1"/>
    <x v="0"/>
    <x v="1"/>
    <x v="0"/>
    <x v="2"/>
    <x v="1"/>
    <n v="1"/>
    <n v="0"/>
  </r>
  <r>
    <n v="2025"/>
    <n v="15809826"/>
    <s v="Craigie"/>
    <n v="728"/>
    <x v="0"/>
    <x v="0"/>
    <n v="46"/>
    <n v="2"/>
    <n v="109706"/>
    <n v="1"/>
    <n v="1"/>
    <x v="1"/>
    <n v="20277"/>
    <x v="0"/>
    <x v="1"/>
    <x v="0"/>
    <x v="0"/>
    <x v="2"/>
    <x v="1"/>
    <n v="1"/>
    <n v="109706"/>
  </r>
  <r>
    <n v="2025"/>
    <n v="15764237"/>
    <s v="Manfrin"/>
    <n v="663"/>
    <x v="1"/>
    <x v="1"/>
    <n v="33"/>
    <n v="9"/>
    <n v="0"/>
    <n v="2"/>
    <n v="0"/>
    <x v="1"/>
    <n v="91515"/>
    <x v="1"/>
    <x v="0"/>
    <x v="0"/>
    <x v="1"/>
    <x v="0"/>
    <x v="0"/>
    <n v="1"/>
    <n v="0"/>
  </r>
  <r>
    <n v="2025"/>
    <n v="15769917"/>
    <s v="Onyekachi"/>
    <n v="673"/>
    <x v="2"/>
    <x v="0"/>
    <n v="34"/>
    <n v="1"/>
    <n v="127123"/>
    <n v="3"/>
    <n v="0"/>
    <x v="0"/>
    <n v="76703"/>
    <x v="1"/>
    <x v="0"/>
    <x v="0"/>
    <x v="0"/>
    <x v="2"/>
    <x v="1"/>
    <n v="1"/>
    <n v="0"/>
  </r>
  <r>
    <n v="2025"/>
    <n v="15641850"/>
    <s v="Pethard"/>
    <n v="717"/>
    <x v="0"/>
    <x v="1"/>
    <n v="40"/>
    <n v="0"/>
    <n v="98241"/>
    <n v="1"/>
    <n v="1"/>
    <x v="1"/>
    <n v="110887"/>
    <x v="1"/>
    <x v="0"/>
    <x v="0"/>
    <x v="0"/>
    <x v="1"/>
    <x v="0"/>
    <n v="1"/>
    <n v="0"/>
  </r>
  <r>
    <n v="2025"/>
    <n v="15770974"/>
    <s v="Nwabugwu"/>
    <n v="741"/>
    <x v="2"/>
    <x v="0"/>
    <n v="37"/>
    <n v="8"/>
    <n v="170840"/>
    <n v="2"/>
    <n v="0"/>
    <x v="1"/>
    <n v="109843"/>
    <x v="1"/>
    <x v="0"/>
    <x v="0"/>
    <x v="1"/>
    <x v="2"/>
    <x v="1"/>
    <n v="1"/>
    <n v="0"/>
  </r>
  <r>
    <n v="2025"/>
    <n v="15803749"/>
    <s v="DeRose"/>
    <n v="498"/>
    <x v="2"/>
    <x v="0"/>
    <n v="41"/>
    <n v="4"/>
    <n v="87541"/>
    <n v="2"/>
    <n v="1"/>
    <x v="0"/>
    <n v="12577"/>
    <x v="0"/>
    <x v="0"/>
    <x v="1"/>
    <x v="2"/>
    <x v="1"/>
    <x v="0"/>
    <n v="1"/>
    <n v="87541"/>
  </r>
  <r>
    <n v="2025"/>
    <n v="15684999"/>
    <s v="Ch'eng"/>
    <n v="850"/>
    <x v="0"/>
    <x v="0"/>
    <n v="26"/>
    <n v="4"/>
    <n v="62611"/>
    <n v="2"/>
    <n v="0"/>
    <x v="0"/>
    <n v="179365"/>
    <x v="1"/>
    <x v="2"/>
    <x v="2"/>
    <x v="2"/>
    <x v="1"/>
    <x v="0"/>
    <n v="1"/>
    <n v="0"/>
  </r>
  <r>
    <n v="2025"/>
    <n v="15770225"/>
    <s v="Padovesi"/>
    <n v="493"/>
    <x v="0"/>
    <x v="1"/>
    <n v="36"/>
    <n v="9"/>
    <n v="0"/>
    <n v="2"/>
    <n v="1"/>
    <x v="0"/>
    <n v="65817"/>
    <x v="1"/>
    <x v="0"/>
    <x v="1"/>
    <x v="1"/>
    <x v="0"/>
    <x v="0"/>
    <n v="1"/>
    <n v="0"/>
  </r>
  <r>
    <n v="2025"/>
    <n v="15627484"/>
    <s v="Obielumani"/>
    <n v="686"/>
    <x v="0"/>
    <x v="0"/>
    <n v="47"/>
    <n v="5"/>
    <n v="113329"/>
    <n v="1"/>
    <n v="1"/>
    <x v="1"/>
    <n v="124171"/>
    <x v="1"/>
    <x v="1"/>
    <x v="0"/>
    <x v="2"/>
    <x v="2"/>
    <x v="1"/>
    <n v="1"/>
    <n v="0"/>
  </r>
  <r>
    <n v="2025"/>
    <n v="15610337"/>
    <s v="Stephens"/>
    <n v="666"/>
    <x v="1"/>
    <x v="1"/>
    <n v="35"/>
    <n v="2"/>
    <n v="104832"/>
    <n v="1"/>
    <n v="1"/>
    <x v="1"/>
    <n v="175015"/>
    <x v="1"/>
    <x v="0"/>
    <x v="0"/>
    <x v="0"/>
    <x v="2"/>
    <x v="1"/>
    <n v="1"/>
    <n v="0"/>
  </r>
  <r>
    <n v="2025"/>
    <n v="15752488"/>
    <s v="Emery"/>
    <n v="733"/>
    <x v="1"/>
    <x v="0"/>
    <n v="31"/>
    <n v="9"/>
    <n v="102290"/>
    <n v="1"/>
    <n v="1"/>
    <x v="0"/>
    <n v="115442"/>
    <x v="1"/>
    <x v="0"/>
    <x v="0"/>
    <x v="1"/>
    <x v="2"/>
    <x v="1"/>
    <n v="1"/>
    <n v="0"/>
  </r>
  <r>
    <n v="2025"/>
    <n v="15610056"/>
    <s v="Dufresne"/>
    <n v="631"/>
    <x v="2"/>
    <x v="0"/>
    <n v="34"/>
    <n v="6"/>
    <n v="125228"/>
    <n v="2"/>
    <n v="0"/>
    <x v="0"/>
    <n v="128247"/>
    <x v="1"/>
    <x v="0"/>
    <x v="0"/>
    <x v="2"/>
    <x v="2"/>
    <x v="1"/>
    <n v="1"/>
    <n v="0"/>
  </r>
  <r>
    <n v="2025"/>
    <n v="15806049"/>
    <s v="Lee"/>
    <n v="714"/>
    <x v="2"/>
    <x v="0"/>
    <n v="49"/>
    <n v="5"/>
    <n v="140511"/>
    <n v="1"/>
    <n v="1"/>
    <x v="1"/>
    <n v="141915"/>
    <x v="1"/>
    <x v="1"/>
    <x v="0"/>
    <x v="2"/>
    <x v="2"/>
    <x v="1"/>
    <n v="1"/>
    <n v="0"/>
  </r>
  <r>
    <n v="2025"/>
    <n v="15736069"/>
    <s v="Hsing"/>
    <n v="767"/>
    <x v="2"/>
    <x v="0"/>
    <n v="35"/>
    <n v="6"/>
    <n v="132253"/>
    <n v="1"/>
    <n v="1"/>
    <x v="1"/>
    <n v="115567"/>
    <x v="0"/>
    <x v="0"/>
    <x v="2"/>
    <x v="2"/>
    <x v="2"/>
    <x v="1"/>
    <n v="1"/>
    <n v="132253"/>
  </r>
  <r>
    <n v="2025"/>
    <n v="15763662"/>
    <s v="Longo"/>
    <n v="711"/>
    <x v="2"/>
    <x v="1"/>
    <n v="43"/>
    <n v="2"/>
    <n v="39043"/>
    <n v="2"/>
    <n v="1"/>
    <x v="0"/>
    <n v="175424"/>
    <x v="1"/>
    <x v="0"/>
    <x v="0"/>
    <x v="0"/>
    <x v="1"/>
    <x v="0"/>
    <n v="1"/>
    <n v="0"/>
  </r>
  <r>
    <n v="2025"/>
    <n v="15615575"/>
    <s v="Vial"/>
    <n v="722"/>
    <x v="0"/>
    <x v="1"/>
    <n v="34"/>
    <n v="8"/>
    <n v="0"/>
    <n v="2"/>
    <n v="1"/>
    <x v="0"/>
    <n v="133447"/>
    <x v="1"/>
    <x v="0"/>
    <x v="0"/>
    <x v="1"/>
    <x v="0"/>
    <x v="0"/>
    <n v="1"/>
    <n v="0"/>
  </r>
  <r>
    <n v="2025"/>
    <n v="15691723"/>
    <s v="Chukwudi"/>
    <n v="631"/>
    <x v="1"/>
    <x v="1"/>
    <n v="55"/>
    <n v="9"/>
    <n v="99685"/>
    <n v="1"/>
    <n v="1"/>
    <x v="1"/>
    <n v="114475"/>
    <x v="1"/>
    <x v="1"/>
    <x v="0"/>
    <x v="1"/>
    <x v="1"/>
    <x v="0"/>
    <n v="1"/>
    <n v="0"/>
  </r>
  <r>
    <n v="2025"/>
    <n v="15774098"/>
    <s v="Grant"/>
    <n v="701"/>
    <x v="2"/>
    <x v="1"/>
    <n v="38"/>
    <n v="3"/>
    <n v="125385"/>
    <n v="2"/>
    <n v="0"/>
    <x v="0"/>
    <n v="52045"/>
    <x v="1"/>
    <x v="0"/>
    <x v="0"/>
    <x v="0"/>
    <x v="2"/>
    <x v="1"/>
    <n v="1"/>
    <n v="0"/>
  </r>
  <r>
    <n v="2025"/>
    <n v="15750808"/>
    <s v="Ma"/>
    <n v="790"/>
    <x v="1"/>
    <x v="1"/>
    <n v="46"/>
    <n v="2"/>
    <n v="131365"/>
    <n v="2"/>
    <n v="1"/>
    <x v="0"/>
    <n v="180291"/>
    <x v="1"/>
    <x v="1"/>
    <x v="2"/>
    <x v="0"/>
    <x v="2"/>
    <x v="1"/>
    <n v="1"/>
    <n v="0"/>
  </r>
  <r>
    <n v="2025"/>
    <n v="15744368"/>
    <s v="Sun"/>
    <n v="633"/>
    <x v="1"/>
    <x v="1"/>
    <n v="58"/>
    <n v="6"/>
    <n v="98309"/>
    <n v="1"/>
    <n v="1"/>
    <x v="0"/>
    <n v="132034"/>
    <x v="1"/>
    <x v="1"/>
    <x v="0"/>
    <x v="2"/>
    <x v="1"/>
    <x v="0"/>
    <n v="1"/>
    <n v="0"/>
  </r>
  <r>
    <n v="2025"/>
    <n v="15610594"/>
    <s v="Moss"/>
    <n v="644"/>
    <x v="0"/>
    <x v="0"/>
    <n v="37"/>
    <n v="8"/>
    <n v="0"/>
    <n v="2"/>
    <n v="1"/>
    <x v="1"/>
    <n v="20969"/>
    <x v="1"/>
    <x v="0"/>
    <x v="0"/>
    <x v="1"/>
    <x v="0"/>
    <x v="0"/>
    <n v="1"/>
    <n v="0"/>
  </r>
  <r>
    <n v="2025"/>
    <n v="15756125"/>
    <s v="Booth"/>
    <n v="757"/>
    <x v="1"/>
    <x v="1"/>
    <n v="44"/>
    <n v="5"/>
    <n v="140856"/>
    <n v="2"/>
    <n v="1"/>
    <x v="1"/>
    <n v="158735"/>
    <x v="1"/>
    <x v="0"/>
    <x v="2"/>
    <x v="2"/>
    <x v="2"/>
    <x v="1"/>
    <n v="1"/>
    <n v="0"/>
  </r>
  <r>
    <n v="2025"/>
    <n v="15623277"/>
    <s v="Ross"/>
    <n v="696"/>
    <x v="0"/>
    <x v="0"/>
    <n v="30"/>
    <n v="8"/>
    <n v="0"/>
    <n v="2"/>
    <n v="1"/>
    <x v="0"/>
    <n v="196134"/>
    <x v="1"/>
    <x v="0"/>
    <x v="0"/>
    <x v="1"/>
    <x v="0"/>
    <x v="0"/>
    <n v="1"/>
    <n v="0"/>
  </r>
  <r>
    <n v="2025"/>
    <n v="15795954"/>
    <s v="Ndukaku"/>
    <n v="746"/>
    <x v="0"/>
    <x v="1"/>
    <n v="35"/>
    <n v="2"/>
    <n v="172274"/>
    <n v="1"/>
    <n v="1"/>
    <x v="1"/>
    <n v="22375"/>
    <x v="1"/>
    <x v="0"/>
    <x v="0"/>
    <x v="0"/>
    <x v="2"/>
    <x v="1"/>
    <n v="1"/>
    <n v="0"/>
  </r>
  <r>
    <n v="2025"/>
    <n v="15671969"/>
    <s v="Pruneda"/>
    <n v="649"/>
    <x v="1"/>
    <x v="1"/>
    <n v="36"/>
    <n v="8"/>
    <n v="0"/>
    <n v="2"/>
    <n v="1"/>
    <x v="1"/>
    <n v="161668"/>
    <x v="1"/>
    <x v="0"/>
    <x v="0"/>
    <x v="1"/>
    <x v="0"/>
    <x v="0"/>
    <n v="1"/>
    <n v="0"/>
  </r>
  <r>
    <n v="2025"/>
    <n v="15791268"/>
    <s v="Neumann"/>
    <n v="565"/>
    <x v="1"/>
    <x v="1"/>
    <n v="38"/>
    <n v="0"/>
    <n v="122448"/>
    <n v="1"/>
    <n v="0"/>
    <x v="1"/>
    <n v="67339"/>
    <x v="1"/>
    <x v="0"/>
    <x v="1"/>
    <x v="0"/>
    <x v="2"/>
    <x v="1"/>
    <n v="1"/>
    <n v="0"/>
  </r>
  <r>
    <n v="2025"/>
    <n v="15713655"/>
    <s v="Calabrese"/>
    <n v="720"/>
    <x v="0"/>
    <x v="0"/>
    <n v="38"/>
    <n v="10"/>
    <n v="0"/>
    <n v="2"/>
    <n v="1"/>
    <x v="0"/>
    <n v="56230"/>
    <x v="0"/>
    <x v="0"/>
    <x v="0"/>
    <x v="1"/>
    <x v="0"/>
    <x v="0"/>
    <n v="1"/>
    <n v="0"/>
  </r>
  <r>
    <n v="2025"/>
    <n v="15633930"/>
    <s v="Yobachukwu"/>
    <n v="648"/>
    <x v="1"/>
    <x v="0"/>
    <n v="56"/>
    <n v="6"/>
    <n v="157560"/>
    <n v="2"/>
    <n v="1"/>
    <x v="1"/>
    <n v="140991"/>
    <x v="0"/>
    <x v="1"/>
    <x v="0"/>
    <x v="2"/>
    <x v="2"/>
    <x v="1"/>
    <n v="1"/>
    <n v="157560"/>
  </r>
  <r>
    <n v="2025"/>
    <n v="15712849"/>
    <s v="Tung"/>
    <n v="632"/>
    <x v="2"/>
    <x v="1"/>
    <n v="41"/>
    <n v="3"/>
    <n v="126551"/>
    <n v="1"/>
    <n v="0"/>
    <x v="1"/>
    <n v="177645"/>
    <x v="0"/>
    <x v="0"/>
    <x v="0"/>
    <x v="0"/>
    <x v="2"/>
    <x v="1"/>
    <n v="1"/>
    <n v="126551"/>
  </r>
  <r>
    <n v="2025"/>
    <n v="15639077"/>
    <s v="Marchesi"/>
    <n v="622"/>
    <x v="0"/>
    <x v="0"/>
    <n v="30"/>
    <n v="2"/>
    <n v="158585"/>
    <n v="3"/>
    <n v="1"/>
    <x v="1"/>
    <n v="142343"/>
    <x v="0"/>
    <x v="0"/>
    <x v="0"/>
    <x v="0"/>
    <x v="2"/>
    <x v="1"/>
    <n v="1"/>
    <n v="158585"/>
  </r>
  <r>
    <n v="2025"/>
    <n v="15808784"/>
    <s v="Hess"/>
    <n v="835"/>
    <x v="0"/>
    <x v="1"/>
    <n v="28"/>
    <n v="2"/>
    <n v="163570"/>
    <n v="2"/>
    <n v="1"/>
    <x v="0"/>
    <n v="154559"/>
    <x v="1"/>
    <x v="2"/>
    <x v="2"/>
    <x v="0"/>
    <x v="2"/>
    <x v="1"/>
    <n v="1"/>
    <n v="0"/>
  </r>
  <r>
    <n v="2025"/>
    <n v="15648577"/>
    <s v="Pickering"/>
    <n v="493"/>
    <x v="0"/>
    <x v="0"/>
    <n v="31"/>
    <n v="3"/>
    <n v="0"/>
    <n v="1"/>
    <n v="1"/>
    <x v="0"/>
    <n v="176570"/>
    <x v="0"/>
    <x v="0"/>
    <x v="1"/>
    <x v="0"/>
    <x v="0"/>
    <x v="0"/>
    <n v="1"/>
    <n v="0"/>
  </r>
  <r>
    <n v="2025"/>
    <n v="15670345"/>
    <s v="Mazzi"/>
    <n v="785"/>
    <x v="2"/>
    <x v="0"/>
    <n v="33"/>
    <n v="6"/>
    <n v="127211"/>
    <n v="1"/>
    <n v="0"/>
    <x v="1"/>
    <n v="191962"/>
    <x v="1"/>
    <x v="0"/>
    <x v="2"/>
    <x v="2"/>
    <x v="2"/>
    <x v="1"/>
    <n v="1"/>
    <n v="0"/>
  </r>
  <r>
    <n v="2025"/>
    <n v="15633112"/>
    <s v="Madukaego"/>
    <n v="681"/>
    <x v="2"/>
    <x v="1"/>
    <n v="42"/>
    <n v="3"/>
    <n v="118200"/>
    <n v="2"/>
    <n v="1"/>
    <x v="1"/>
    <n v="9453"/>
    <x v="0"/>
    <x v="0"/>
    <x v="0"/>
    <x v="0"/>
    <x v="2"/>
    <x v="1"/>
    <n v="1"/>
    <n v="118200"/>
  </r>
  <r>
    <n v="2025"/>
    <n v="15714397"/>
    <s v="Trentino"/>
    <n v="621"/>
    <x v="2"/>
    <x v="0"/>
    <n v="30"/>
    <n v="2"/>
    <n v="101014"/>
    <n v="2"/>
    <n v="1"/>
    <x v="0"/>
    <n v="165257"/>
    <x v="1"/>
    <x v="0"/>
    <x v="0"/>
    <x v="0"/>
    <x v="2"/>
    <x v="1"/>
    <n v="1"/>
    <n v="0"/>
  </r>
  <r>
    <n v="2025"/>
    <n v="15780038"/>
    <s v="Paterson"/>
    <n v="756"/>
    <x v="1"/>
    <x v="1"/>
    <n v="38"/>
    <n v="6"/>
    <n v="119209"/>
    <n v="1"/>
    <n v="1"/>
    <x v="1"/>
    <n v="169764"/>
    <x v="0"/>
    <x v="0"/>
    <x v="2"/>
    <x v="2"/>
    <x v="2"/>
    <x v="1"/>
    <n v="1"/>
    <n v="119209"/>
  </r>
  <r>
    <n v="2025"/>
    <n v="15756305"/>
    <s v="Marchesi"/>
    <n v="515"/>
    <x v="0"/>
    <x v="0"/>
    <n v="66"/>
    <n v="6"/>
    <n v="0"/>
    <n v="2"/>
    <n v="1"/>
    <x v="0"/>
    <n v="160663"/>
    <x v="1"/>
    <x v="3"/>
    <x v="1"/>
    <x v="2"/>
    <x v="0"/>
    <x v="0"/>
    <n v="1"/>
    <n v="0"/>
  </r>
  <r>
    <n v="2025"/>
    <n v="15578799"/>
    <s v="Anayolisa"/>
    <n v="625"/>
    <x v="0"/>
    <x v="0"/>
    <n v="58"/>
    <n v="10"/>
    <n v="53773"/>
    <n v="1"/>
    <n v="1"/>
    <x v="0"/>
    <n v="192072"/>
    <x v="0"/>
    <x v="1"/>
    <x v="0"/>
    <x v="1"/>
    <x v="1"/>
    <x v="0"/>
    <n v="1"/>
    <n v="53773"/>
  </r>
  <r>
    <n v="2025"/>
    <n v="15800326"/>
    <s v="Poole"/>
    <n v="717"/>
    <x v="1"/>
    <x v="0"/>
    <n v="39"/>
    <n v="6"/>
    <n v="0"/>
    <n v="2"/>
    <n v="1"/>
    <x v="1"/>
    <n v="93276"/>
    <x v="1"/>
    <x v="0"/>
    <x v="0"/>
    <x v="2"/>
    <x v="0"/>
    <x v="0"/>
    <n v="1"/>
    <n v="0"/>
  </r>
  <r>
    <n v="2025"/>
    <n v="15785485"/>
    <s v="Zhou"/>
    <n v="595"/>
    <x v="2"/>
    <x v="0"/>
    <n v="41"/>
    <n v="2"/>
    <n v="138879"/>
    <n v="1"/>
    <n v="0"/>
    <x v="0"/>
    <n v="112270"/>
    <x v="1"/>
    <x v="0"/>
    <x v="1"/>
    <x v="0"/>
    <x v="2"/>
    <x v="1"/>
    <n v="1"/>
    <n v="0"/>
  </r>
  <r>
    <n v="2025"/>
    <n v="15783958"/>
    <s v="Bates"/>
    <n v="539"/>
    <x v="1"/>
    <x v="0"/>
    <n v="37"/>
    <n v="1"/>
    <n v="130923"/>
    <n v="2"/>
    <n v="0"/>
    <x v="1"/>
    <n v="2187"/>
    <x v="1"/>
    <x v="0"/>
    <x v="1"/>
    <x v="0"/>
    <x v="2"/>
    <x v="1"/>
    <n v="1"/>
    <n v="0"/>
  </r>
  <r>
    <n v="2025"/>
    <n v="15727546"/>
    <s v="Olejuru"/>
    <n v="762"/>
    <x v="0"/>
    <x v="1"/>
    <n v="35"/>
    <n v="9"/>
    <n v="0"/>
    <n v="2"/>
    <n v="1"/>
    <x v="0"/>
    <n v="43076"/>
    <x v="1"/>
    <x v="0"/>
    <x v="2"/>
    <x v="1"/>
    <x v="0"/>
    <x v="0"/>
    <n v="1"/>
    <n v="0"/>
  </r>
  <r>
    <n v="2025"/>
    <n v="15739576"/>
    <s v="Bustard"/>
    <n v="706"/>
    <x v="1"/>
    <x v="1"/>
    <n v="20"/>
    <n v="8"/>
    <n v="0"/>
    <n v="2"/>
    <n v="1"/>
    <x v="0"/>
    <n v="12368"/>
    <x v="1"/>
    <x v="2"/>
    <x v="0"/>
    <x v="1"/>
    <x v="0"/>
    <x v="0"/>
    <n v="1"/>
    <n v="0"/>
  </r>
  <r>
    <n v="2025"/>
    <n v="15631333"/>
    <s v="Wade"/>
    <n v="677"/>
    <x v="1"/>
    <x v="0"/>
    <n v="25"/>
    <n v="8"/>
    <n v="130866"/>
    <n v="1"/>
    <n v="1"/>
    <x v="1"/>
    <n v="42410"/>
    <x v="1"/>
    <x v="2"/>
    <x v="0"/>
    <x v="1"/>
    <x v="2"/>
    <x v="1"/>
    <n v="1"/>
    <n v="0"/>
  </r>
  <r>
    <n v="2025"/>
    <n v="15604782"/>
    <s v="Tan"/>
    <n v="733"/>
    <x v="2"/>
    <x v="0"/>
    <n v="33"/>
    <n v="7"/>
    <n v="187258"/>
    <n v="1"/>
    <n v="0"/>
    <x v="0"/>
    <n v="190431"/>
    <x v="1"/>
    <x v="0"/>
    <x v="0"/>
    <x v="2"/>
    <x v="2"/>
    <x v="1"/>
    <n v="1"/>
    <n v="0"/>
  </r>
  <r>
    <n v="2025"/>
    <n v="15589643"/>
    <s v="Ngozichukwuka"/>
    <n v="684"/>
    <x v="1"/>
    <x v="0"/>
    <n v="41"/>
    <n v="7"/>
    <n v="0"/>
    <n v="1"/>
    <n v="1"/>
    <x v="0"/>
    <n v="138394"/>
    <x v="1"/>
    <x v="0"/>
    <x v="0"/>
    <x v="2"/>
    <x v="0"/>
    <x v="0"/>
    <n v="1"/>
    <n v="0"/>
  </r>
  <r>
    <n v="2025"/>
    <n v="15585533"/>
    <s v="Calabrese"/>
    <n v="679"/>
    <x v="0"/>
    <x v="1"/>
    <n v="36"/>
    <n v="6"/>
    <n v="147734"/>
    <n v="1"/>
    <n v="0"/>
    <x v="0"/>
    <n v="172501"/>
    <x v="1"/>
    <x v="0"/>
    <x v="0"/>
    <x v="2"/>
    <x v="2"/>
    <x v="1"/>
    <n v="1"/>
    <n v="0"/>
  </r>
  <r>
    <n v="2025"/>
    <n v="15681506"/>
    <s v="Lane"/>
    <n v="478"/>
    <x v="1"/>
    <x v="1"/>
    <n v="43"/>
    <n v="1"/>
    <n v="0"/>
    <n v="2"/>
    <n v="1"/>
    <x v="0"/>
    <n v="197916"/>
    <x v="1"/>
    <x v="0"/>
    <x v="1"/>
    <x v="0"/>
    <x v="0"/>
    <x v="0"/>
    <n v="1"/>
    <n v="0"/>
  </r>
  <r>
    <n v="2025"/>
    <n v="15630551"/>
    <s v="Forbes"/>
    <n v="696"/>
    <x v="0"/>
    <x v="1"/>
    <n v="33"/>
    <n v="2"/>
    <n v="163139"/>
    <n v="1"/>
    <n v="1"/>
    <x v="0"/>
    <n v="7035"/>
    <x v="1"/>
    <x v="0"/>
    <x v="0"/>
    <x v="0"/>
    <x v="2"/>
    <x v="1"/>
    <n v="1"/>
    <n v="0"/>
  </r>
  <r>
    <n v="2025"/>
    <n v="15698349"/>
    <s v="Davy"/>
    <n v="686"/>
    <x v="1"/>
    <x v="0"/>
    <n v="35"/>
    <n v="4"/>
    <n v="0"/>
    <n v="2"/>
    <n v="1"/>
    <x v="0"/>
    <n v="159677"/>
    <x v="1"/>
    <x v="0"/>
    <x v="0"/>
    <x v="2"/>
    <x v="0"/>
    <x v="0"/>
    <n v="1"/>
    <n v="0"/>
  </r>
  <r>
    <n v="2025"/>
    <n v="15776631"/>
    <s v="Ma"/>
    <n v="466"/>
    <x v="0"/>
    <x v="0"/>
    <n v="36"/>
    <n v="5"/>
    <n v="119540"/>
    <n v="1"/>
    <n v="0"/>
    <x v="0"/>
    <n v="80604"/>
    <x v="1"/>
    <x v="0"/>
    <x v="1"/>
    <x v="2"/>
    <x v="2"/>
    <x v="1"/>
    <n v="1"/>
    <n v="0"/>
  </r>
  <r>
    <n v="2025"/>
    <n v="15762216"/>
    <s v="Barrera"/>
    <n v="686"/>
    <x v="0"/>
    <x v="0"/>
    <n v="41"/>
    <n v="4"/>
    <n v="129554"/>
    <n v="2"/>
    <n v="1"/>
    <x v="1"/>
    <n v="187600"/>
    <x v="1"/>
    <x v="0"/>
    <x v="0"/>
    <x v="2"/>
    <x v="2"/>
    <x v="1"/>
    <n v="1"/>
    <n v="0"/>
  </r>
  <r>
    <n v="2025"/>
    <n v="15623927"/>
    <s v="Alexander"/>
    <n v="576"/>
    <x v="0"/>
    <x v="1"/>
    <n v="55"/>
    <n v="9"/>
    <n v="0"/>
    <n v="2"/>
    <n v="1"/>
    <x v="0"/>
    <n v="94451"/>
    <x v="1"/>
    <x v="1"/>
    <x v="1"/>
    <x v="1"/>
    <x v="0"/>
    <x v="0"/>
    <n v="1"/>
    <n v="0"/>
  </r>
  <r>
    <n v="2025"/>
    <n v="15681402"/>
    <s v="Ngozichukwuka"/>
    <n v="763"/>
    <x v="2"/>
    <x v="0"/>
    <n v="61"/>
    <n v="1"/>
    <n v="66102"/>
    <n v="1"/>
    <n v="1"/>
    <x v="0"/>
    <n v="143981"/>
    <x v="1"/>
    <x v="3"/>
    <x v="2"/>
    <x v="0"/>
    <x v="1"/>
    <x v="0"/>
    <n v="1"/>
    <n v="0"/>
  </r>
  <r>
    <n v="2025"/>
    <n v="15586264"/>
    <s v="Murray"/>
    <n v="572"/>
    <x v="0"/>
    <x v="1"/>
    <n v="43"/>
    <n v="2"/>
    <n v="140432"/>
    <n v="1"/>
    <n v="1"/>
    <x v="1"/>
    <n v="26451"/>
    <x v="0"/>
    <x v="0"/>
    <x v="1"/>
    <x v="0"/>
    <x v="2"/>
    <x v="1"/>
    <n v="1"/>
    <n v="140432"/>
  </r>
  <r>
    <n v="2025"/>
    <n v="15594685"/>
    <s v="Hall"/>
    <n v="757"/>
    <x v="0"/>
    <x v="0"/>
    <n v="49"/>
    <n v="2"/>
    <n v="0"/>
    <n v="2"/>
    <n v="0"/>
    <x v="1"/>
    <n v="164483"/>
    <x v="1"/>
    <x v="1"/>
    <x v="2"/>
    <x v="0"/>
    <x v="0"/>
    <x v="0"/>
    <n v="1"/>
    <n v="0"/>
  </r>
  <r>
    <n v="2025"/>
    <n v="15812945"/>
    <s v="Padovesi"/>
    <n v="582"/>
    <x v="0"/>
    <x v="0"/>
    <n v="29"/>
    <n v="0"/>
    <n v="0"/>
    <n v="1"/>
    <n v="1"/>
    <x v="0"/>
    <n v="84013"/>
    <x v="1"/>
    <x v="2"/>
    <x v="1"/>
    <x v="0"/>
    <x v="0"/>
    <x v="0"/>
    <n v="1"/>
    <n v="0"/>
  </r>
  <r>
    <n v="2025"/>
    <n v="15734628"/>
    <s v="Lysaght"/>
    <n v="623"/>
    <x v="0"/>
    <x v="0"/>
    <n v="35"/>
    <n v="5"/>
    <n v="0"/>
    <n v="2"/>
    <n v="1"/>
    <x v="1"/>
    <n v="101192"/>
    <x v="1"/>
    <x v="0"/>
    <x v="0"/>
    <x v="2"/>
    <x v="0"/>
    <x v="0"/>
    <n v="1"/>
    <n v="0"/>
  </r>
  <r>
    <n v="2025"/>
    <n v="15629323"/>
    <s v="Kelechi"/>
    <n v="617"/>
    <x v="2"/>
    <x v="0"/>
    <n v="37"/>
    <n v="4"/>
    <n v="116471"/>
    <n v="2"/>
    <n v="1"/>
    <x v="1"/>
    <n v="175325"/>
    <x v="0"/>
    <x v="0"/>
    <x v="0"/>
    <x v="2"/>
    <x v="2"/>
    <x v="1"/>
    <n v="1"/>
    <n v="116471"/>
  </r>
  <r>
    <n v="2025"/>
    <n v="15666823"/>
    <s v="Nebechi"/>
    <n v="425"/>
    <x v="0"/>
    <x v="1"/>
    <n v="39"/>
    <n v="4"/>
    <n v="0"/>
    <n v="2"/>
    <n v="1"/>
    <x v="1"/>
    <n v="197226"/>
    <x v="1"/>
    <x v="0"/>
    <x v="1"/>
    <x v="2"/>
    <x v="0"/>
    <x v="0"/>
    <n v="1"/>
    <n v="0"/>
  </r>
  <r>
    <n v="2025"/>
    <n v="15777553"/>
    <s v="Hanson"/>
    <n v="659"/>
    <x v="0"/>
    <x v="0"/>
    <n v="56"/>
    <n v="9"/>
    <n v="123785"/>
    <n v="1"/>
    <n v="1"/>
    <x v="1"/>
    <n v="99504"/>
    <x v="0"/>
    <x v="1"/>
    <x v="0"/>
    <x v="1"/>
    <x v="2"/>
    <x v="1"/>
    <n v="1"/>
    <n v="123785"/>
  </r>
  <r>
    <n v="2025"/>
    <n v="15613097"/>
    <s v="Kao"/>
    <n v="605"/>
    <x v="0"/>
    <x v="0"/>
    <n v="33"/>
    <n v="4"/>
    <n v="0"/>
    <n v="2"/>
    <n v="0"/>
    <x v="0"/>
    <n v="83701"/>
    <x v="1"/>
    <x v="0"/>
    <x v="0"/>
    <x v="2"/>
    <x v="0"/>
    <x v="0"/>
    <n v="1"/>
    <n v="0"/>
  </r>
  <r>
    <n v="2025"/>
    <n v="15622217"/>
    <s v="Tu"/>
    <n v="538"/>
    <x v="0"/>
    <x v="0"/>
    <n v="38"/>
    <n v="8"/>
    <n v="88759"/>
    <n v="2"/>
    <n v="0"/>
    <x v="1"/>
    <n v="28226"/>
    <x v="0"/>
    <x v="0"/>
    <x v="1"/>
    <x v="1"/>
    <x v="1"/>
    <x v="0"/>
    <n v="1"/>
    <n v="88759"/>
  </r>
  <r>
    <n v="2025"/>
    <n v="15703588"/>
    <s v="Palerma"/>
    <n v="665"/>
    <x v="2"/>
    <x v="1"/>
    <n v="25"/>
    <n v="5"/>
    <n v="153612"/>
    <n v="2"/>
    <n v="1"/>
    <x v="1"/>
    <n v="35322"/>
    <x v="1"/>
    <x v="2"/>
    <x v="0"/>
    <x v="2"/>
    <x v="2"/>
    <x v="1"/>
    <n v="1"/>
    <n v="0"/>
  </r>
  <r>
    <n v="2025"/>
    <n v="15570835"/>
    <s v="Fallaci"/>
    <n v="491"/>
    <x v="2"/>
    <x v="0"/>
    <n v="57"/>
    <n v="4"/>
    <n v="112045"/>
    <n v="1"/>
    <n v="1"/>
    <x v="0"/>
    <n v="41230"/>
    <x v="0"/>
    <x v="1"/>
    <x v="1"/>
    <x v="2"/>
    <x v="2"/>
    <x v="1"/>
    <n v="1"/>
    <n v="112045"/>
  </r>
  <r>
    <n v="2025"/>
    <n v="15679299"/>
    <s v="Shen"/>
    <n v="726"/>
    <x v="1"/>
    <x v="0"/>
    <n v="27"/>
    <n v="7"/>
    <n v="123826"/>
    <n v="1"/>
    <n v="0"/>
    <x v="0"/>
    <n v="78971"/>
    <x v="1"/>
    <x v="2"/>
    <x v="0"/>
    <x v="2"/>
    <x v="2"/>
    <x v="1"/>
    <n v="1"/>
    <n v="0"/>
  </r>
  <r>
    <n v="2025"/>
    <n v="15808044"/>
    <s v="Ts'ui"/>
    <n v="580"/>
    <x v="0"/>
    <x v="0"/>
    <n v="65"/>
    <n v="9"/>
    <n v="106804"/>
    <n v="3"/>
    <n v="1"/>
    <x v="1"/>
    <n v="107891"/>
    <x v="0"/>
    <x v="3"/>
    <x v="1"/>
    <x v="1"/>
    <x v="2"/>
    <x v="1"/>
    <n v="1"/>
    <n v="106804"/>
  </r>
  <r>
    <n v="2025"/>
    <n v="15579208"/>
    <s v="Chikezie"/>
    <n v="550"/>
    <x v="0"/>
    <x v="0"/>
    <n v="48"/>
    <n v="6"/>
    <n v="0"/>
    <n v="2"/>
    <n v="1"/>
    <x v="0"/>
    <n v="191870"/>
    <x v="1"/>
    <x v="1"/>
    <x v="1"/>
    <x v="2"/>
    <x v="0"/>
    <x v="0"/>
    <n v="1"/>
    <n v="0"/>
  </r>
  <r>
    <n v="2025"/>
    <n v="15684951"/>
    <s v="He"/>
    <n v="542"/>
    <x v="0"/>
    <x v="0"/>
    <n v="59"/>
    <n v="2"/>
    <n v="68893"/>
    <n v="2"/>
    <n v="1"/>
    <x v="1"/>
    <n v="7905"/>
    <x v="0"/>
    <x v="1"/>
    <x v="1"/>
    <x v="0"/>
    <x v="1"/>
    <x v="0"/>
    <n v="1"/>
    <n v="68893"/>
  </r>
  <r>
    <n v="2025"/>
    <n v="15667620"/>
    <s v="Dreyer"/>
    <n v="732"/>
    <x v="0"/>
    <x v="0"/>
    <n v="43"/>
    <n v="6"/>
    <n v="0"/>
    <n v="2"/>
    <n v="1"/>
    <x v="1"/>
    <n v="65732"/>
    <x v="1"/>
    <x v="0"/>
    <x v="0"/>
    <x v="2"/>
    <x v="0"/>
    <x v="0"/>
    <n v="1"/>
    <n v="0"/>
  </r>
  <r>
    <n v="2025"/>
    <n v="15582960"/>
    <s v="Short"/>
    <n v="473"/>
    <x v="0"/>
    <x v="0"/>
    <n v="33"/>
    <n v="5"/>
    <n v="125827"/>
    <n v="1"/>
    <n v="0"/>
    <x v="0"/>
    <n v="145699"/>
    <x v="1"/>
    <x v="0"/>
    <x v="1"/>
    <x v="2"/>
    <x v="2"/>
    <x v="1"/>
    <n v="1"/>
    <n v="0"/>
  </r>
  <r>
    <n v="2025"/>
    <n v="15590730"/>
    <s v="Hunt"/>
    <n v="745"/>
    <x v="1"/>
    <x v="1"/>
    <n v="34"/>
    <n v="9"/>
    <n v="0"/>
    <n v="2"/>
    <n v="1"/>
    <x v="1"/>
    <n v="50046"/>
    <x v="1"/>
    <x v="0"/>
    <x v="0"/>
    <x v="1"/>
    <x v="0"/>
    <x v="0"/>
    <n v="1"/>
    <n v="0"/>
  </r>
  <r>
    <n v="2025"/>
    <n v="15763747"/>
    <s v="Ricci"/>
    <n v="732"/>
    <x v="0"/>
    <x v="1"/>
    <n v="36"/>
    <n v="7"/>
    <n v="0"/>
    <n v="2"/>
    <n v="1"/>
    <x v="0"/>
    <n v="60830"/>
    <x v="1"/>
    <x v="0"/>
    <x v="0"/>
    <x v="2"/>
    <x v="0"/>
    <x v="0"/>
    <n v="1"/>
    <n v="0"/>
  </r>
  <r>
    <n v="2025"/>
    <n v="15778320"/>
    <s v="Teng"/>
    <n v="848"/>
    <x v="2"/>
    <x v="0"/>
    <n v="40"/>
    <n v="5"/>
    <n v="148496"/>
    <n v="1"/>
    <n v="0"/>
    <x v="1"/>
    <n v="158854"/>
    <x v="1"/>
    <x v="0"/>
    <x v="2"/>
    <x v="2"/>
    <x v="2"/>
    <x v="1"/>
    <n v="1"/>
    <n v="0"/>
  </r>
  <r>
    <n v="2025"/>
    <n v="15642787"/>
    <s v="Ijendu"/>
    <n v="572"/>
    <x v="0"/>
    <x v="1"/>
    <n v="37"/>
    <n v="1"/>
    <n v="133044"/>
    <n v="1"/>
    <n v="0"/>
    <x v="1"/>
    <n v="111243"/>
    <x v="1"/>
    <x v="0"/>
    <x v="1"/>
    <x v="0"/>
    <x v="2"/>
    <x v="1"/>
    <n v="1"/>
    <n v="0"/>
  </r>
  <r>
    <n v="2025"/>
    <n v="15624633"/>
    <s v="Kibby"/>
    <n v="702"/>
    <x v="0"/>
    <x v="1"/>
    <n v="45"/>
    <n v="9"/>
    <n v="74990"/>
    <n v="1"/>
    <n v="1"/>
    <x v="0"/>
    <n v="171015"/>
    <x v="1"/>
    <x v="0"/>
    <x v="0"/>
    <x v="1"/>
    <x v="1"/>
    <x v="0"/>
    <n v="1"/>
    <n v="0"/>
  </r>
  <r>
    <n v="2025"/>
    <n v="15766765"/>
    <s v="Obiuto"/>
    <n v="664"/>
    <x v="2"/>
    <x v="1"/>
    <n v="39"/>
    <n v="7"/>
    <n v="60263"/>
    <n v="1"/>
    <n v="1"/>
    <x v="1"/>
    <n v="170835"/>
    <x v="1"/>
    <x v="0"/>
    <x v="0"/>
    <x v="2"/>
    <x v="1"/>
    <x v="0"/>
    <n v="1"/>
    <n v="0"/>
  </r>
  <r>
    <n v="2025"/>
    <n v="15783615"/>
    <s v="Ramos"/>
    <n v="630"/>
    <x v="2"/>
    <x v="1"/>
    <n v="50"/>
    <n v="3"/>
    <n v="129371"/>
    <n v="4"/>
    <n v="1"/>
    <x v="0"/>
    <n v="47775"/>
    <x v="0"/>
    <x v="1"/>
    <x v="0"/>
    <x v="0"/>
    <x v="2"/>
    <x v="1"/>
    <n v="1"/>
    <n v="129371"/>
  </r>
  <r>
    <n v="2025"/>
    <n v="15640161"/>
    <s v="Calabrese"/>
    <n v="618"/>
    <x v="2"/>
    <x v="1"/>
    <n v="44"/>
    <n v="5"/>
    <n v="157956"/>
    <n v="2"/>
    <n v="0"/>
    <x v="1"/>
    <n v="139298"/>
    <x v="1"/>
    <x v="0"/>
    <x v="0"/>
    <x v="2"/>
    <x v="2"/>
    <x v="1"/>
    <n v="1"/>
    <n v="0"/>
  </r>
  <r>
    <n v="2025"/>
    <n v="15619889"/>
    <s v="Vasin"/>
    <n v="556"/>
    <x v="0"/>
    <x v="1"/>
    <n v="26"/>
    <n v="4"/>
    <n v="0"/>
    <n v="1"/>
    <n v="1"/>
    <x v="1"/>
    <n v="195167"/>
    <x v="1"/>
    <x v="2"/>
    <x v="1"/>
    <x v="2"/>
    <x v="0"/>
    <x v="0"/>
    <n v="1"/>
    <n v="0"/>
  </r>
  <r>
    <n v="2025"/>
    <n v="15579166"/>
    <s v="Munro"/>
    <n v="619"/>
    <x v="0"/>
    <x v="0"/>
    <n v="30"/>
    <n v="7"/>
    <n v="70729"/>
    <n v="1"/>
    <n v="1"/>
    <x v="0"/>
    <n v="160949"/>
    <x v="1"/>
    <x v="0"/>
    <x v="0"/>
    <x v="2"/>
    <x v="1"/>
    <x v="0"/>
    <n v="1"/>
    <n v="0"/>
  </r>
  <r>
    <n v="2025"/>
    <n v="15789097"/>
    <s v="Keeley"/>
    <n v="644"/>
    <x v="0"/>
    <x v="1"/>
    <n v="48"/>
    <n v="8"/>
    <n v="0"/>
    <n v="2"/>
    <n v="0"/>
    <x v="0"/>
    <n v="44966"/>
    <x v="0"/>
    <x v="1"/>
    <x v="0"/>
    <x v="1"/>
    <x v="0"/>
    <x v="0"/>
    <n v="1"/>
    <n v="0"/>
  </r>
  <r>
    <n v="2025"/>
    <n v="15674880"/>
    <s v="Archer"/>
    <n v="658"/>
    <x v="1"/>
    <x v="1"/>
    <n v="50"/>
    <n v="2"/>
    <n v="0"/>
    <n v="2"/>
    <n v="1"/>
    <x v="1"/>
    <n v="52138"/>
    <x v="1"/>
    <x v="1"/>
    <x v="0"/>
    <x v="0"/>
    <x v="0"/>
    <x v="0"/>
    <n v="1"/>
    <n v="0"/>
  </r>
  <r>
    <n v="2025"/>
    <n v="15778157"/>
    <s v="Murray"/>
    <n v="598"/>
    <x v="1"/>
    <x v="1"/>
    <n v="27"/>
    <n v="8"/>
    <n v="90722"/>
    <n v="2"/>
    <n v="1"/>
    <x v="1"/>
    <n v="109296"/>
    <x v="1"/>
    <x v="2"/>
    <x v="1"/>
    <x v="1"/>
    <x v="1"/>
    <x v="0"/>
    <n v="1"/>
    <n v="0"/>
  </r>
  <r>
    <n v="2025"/>
    <n v="15779064"/>
    <s v="Chidiegwu"/>
    <n v="677"/>
    <x v="0"/>
    <x v="1"/>
    <n v="27"/>
    <n v="2"/>
    <n v="0"/>
    <n v="2"/>
    <n v="1"/>
    <x v="0"/>
    <n v="20093"/>
    <x v="1"/>
    <x v="2"/>
    <x v="0"/>
    <x v="0"/>
    <x v="0"/>
    <x v="0"/>
    <n v="1"/>
    <n v="0"/>
  </r>
  <r>
    <n v="2025"/>
    <n v="15801265"/>
    <s v="Tang"/>
    <n v="689"/>
    <x v="1"/>
    <x v="0"/>
    <n v="45"/>
    <n v="0"/>
    <n v="57784"/>
    <n v="1"/>
    <n v="1"/>
    <x v="1"/>
    <n v="197804"/>
    <x v="0"/>
    <x v="0"/>
    <x v="0"/>
    <x v="0"/>
    <x v="1"/>
    <x v="0"/>
    <n v="1"/>
    <n v="57784"/>
  </r>
  <r>
    <n v="2025"/>
    <n v="15589204"/>
    <s v="Farrar"/>
    <n v="591"/>
    <x v="0"/>
    <x v="1"/>
    <n v="33"/>
    <n v="9"/>
    <n v="131766"/>
    <n v="1"/>
    <n v="1"/>
    <x v="1"/>
    <n v="118782"/>
    <x v="1"/>
    <x v="0"/>
    <x v="1"/>
    <x v="1"/>
    <x v="2"/>
    <x v="1"/>
    <n v="1"/>
    <n v="0"/>
  </r>
  <r>
    <n v="2025"/>
    <n v="15664543"/>
    <s v="Shaw"/>
    <n v="699"/>
    <x v="0"/>
    <x v="1"/>
    <n v="40"/>
    <n v="7"/>
    <n v="0"/>
    <n v="1"/>
    <n v="0"/>
    <x v="0"/>
    <n v="152876"/>
    <x v="0"/>
    <x v="0"/>
    <x v="0"/>
    <x v="2"/>
    <x v="0"/>
    <x v="0"/>
    <n v="1"/>
    <n v="0"/>
  </r>
  <r>
    <n v="2025"/>
    <n v="15582714"/>
    <s v="Napolitani"/>
    <n v="749"/>
    <x v="2"/>
    <x v="1"/>
    <n v="47"/>
    <n v="9"/>
    <n v="110023"/>
    <n v="1"/>
    <n v="0"/>
    <x v="0"/>
    <n v="135655"/>
    <x v="0"/>
    <x v="1"/>
    <x v="0"/>
    <x v="1"/>
    <x v="2"/>
    <x v="1"/>
    <n v="1"/>
    <n v="110023"/>
  </r>
  <r>
    <n v="2025"/>
    <n v="15797595"/>
    <s v="Greenhalgh"/>
    <n v="709"/>
    <x v="0"/>
    <x v="0"/>
    <n v="40"/>
    <n v="9"/>
    <n v="131570"/>
    <n v="1"/>
    <n v="1"/>
    <x v="0"/>
    <n v="103971"/>
    <x v="1"/>
    <x v="0"/>
    <x v="0"/>
    <x v="1"/>
    <x v="2"/>
    <x v="1"/>
    <n v="1"/>
    <n v="0"/>
  </r>
  <r>
    <n v="2025"/>
    <n v="15614034"/>
    <s v="Martin"/>
    <n v="607"/>
    <x v="2"/>
    <x v="1"/>
    <n v="61"/>
    <n v="2"/>
    <n v="164524"/>
    <n v="2"/>
    <n v="1"/>
    <x v="0"/>
    <n v="35787"/>
    <x v="1"/>
    <x v="3"/>
    <x v="0"/>
    <x v="0"/>
    <x v="2"/>
    <x v="1"/>
    <n v="1"/>
    <n v="0"/>
  </r>
  <r>
    <n v="2025"/>
    <n v="15763171"/>
    <s v="Hu"/>
    <n v="650"/>
    <x v="2"/>
    <x v="0"/>
    <n v="25"/>
    <n v="2"/>
    <n v="114331"/>
    <n v="1"/>
    <n v="1"/>
    <x v="0"/>
    <n v="25325"/>
    <x v="1"/>
    <x v="2"/>
    <x v="0"/>
    <x v="0"/>
    <x v="2"/>
    <x v="1"/>
    <n v="1"/>
    <n v="0"/>
  </r>
  <r>
    <n v="2025"/>
    <n v="15647266"/>
    <s v="Y?an"/>
    <n v="651"/>
    <x v="1"/>
    <x v="0"/>
    <n v="45"/>
    <n v="10"/>
    <n v="135923"/>
    <n v="1"/>
    <n v="1"/>
    <x v="1"/>
    <n v="18733"/>
    <x v="1"/>
    <x v="0"/>
    <x v="0"/>
    <x v="1"/>
    <x v="2"/>
    <x v="1"/>
    <n v="1"/>
    <n v="0"/>
  </r>
  <r>
    <n v="2025"/>
    <n v="15757577"/>
    <s v="Odili"/>
    <n v="676"/>
    <x v="0"/>
    <x v="0"/>
    <n v="61"/>
    <n v="8"/>
    <n v="0"/>
    <n v="2"/>
    <n v="1"/>
    <x v="0"/>
    <n v="118523"/>
    <x v="1"/>
    <x v="3"/>
    <x v="0"/>
    <x v="1"/>
    <x v="0"/>
    <x v="0"/>
    <n v="1"/>
    <n v="0"/>
  </r>
  <r>
    <n v="2025"/>
    <n v="15736656"/>
    <s v="H?"/>
    <n v="723"/>
    <x v="0"/>
    <x v="0"/>
    <n v="49"/>
    <n v="4"/>
    <n v="0"/>
    <n v="2"/>
    <n v="0"/>
    <x v="0"/>
    <n v="89972"/>
    <x v="1"/>
    <x v="1"/>
    <x v="0"/>
    <x v="2"/>
    <x v="0"/>
    <x v="0"/>
    <n v="1"/>
    <n v="0"/>
  </r>
  <r>
    <n v="2025"/>
    <n v="15635078"/>
    <s v="Chiemela"/>
    <n v="714"/>
    <x v="1"/>
    <x v="1"/>
    <n v="45"/>
    <n v="0"/>
    <n v="124693"/>
    <n v="1"/>
    <n v="0"/>
    <x v="0"/>
    <n v="187194"/>
    <x v="1"/>
    <x v="0"/>
    <x v="0"/>
    <x v="0"/>
    <x v="2"/>
    <x v="1"/>
    <n v="1"/>
    <n v="0"/>
  </r>
  <r>
    <n v="2025"/>
    <n v="15680141"/>
    <s v="Yuan"/>
    <n v="759"/>
    <x v="1"/>
    <x v="0"/>
    <n v="35"/>
    <n v="7"/>
    <n v="147936"/>
    <n v="1"/>
    <n v="1"/>
    <x v="0"/>
    <n v="106786"/>
    <x v="1"/>
    <x v="0"/>
    <x v="2"/>
    <x v="2"/>
    <x v="2"/>
    <x v="1"/>
    <n v="1"/>
    <n v="0"/>
  </r>
  <r>
    <n v="2025"/>
    <n v="15576945"/>
    <s v="Clements"/>
    <n v="582"/>
    <x v="0"/>
    <x v="1"/>
    <n v="29"/>
    <n v="0"/>
    <n v="0"/>
    <n v="1"/>
    <n v="1"/>
    <x v="1"/>
    <n v="142516"/>
    <x v="1"/>
    <x v="2"/>
    <x v="1"/>
    <x v="0"/>
    <x v="0"/>
    <x v="0"/>
    <n v="1"/>
    <n v="0"/>
  </r>
  <r>
    <n v="2025"/>
    <n v="15602034"/>
    <s v="Kolesnikov"/>
    <n v="697"/>
    <x v="0"/>
    <x v="0"/>
    <n v="34"/>
    <n v="2"/>
    <n v="126559"/>
    <n v="1"/>
    <n v="1"/>
    <x v="1"/>
    <n v="73334"/>
    <x v="1"/>
    <x v="0"/>
    <x v="0"/>
    <x v="0"/>
    <x v="2"/>
    <x v="1"/>
    <n v="1"/>
    <n v="0"/>
  </r>
  <r>
    <n v="2025"/>
    <n v="15732020"/>
    <s v="Rutherford"/>
    <n v="610"/>
    <x v="2"/>
    <x v="1"/>
    <n v="57"/>
    <n v="6"/>
    <n v="106938"/>
    <n v="2"/>
    <n v="0"/>
    <x v="0"/>
    <n v="186612"/>
    <x v="1"/>
    <x v="1"/>
    <x v="0"/>
    <x v="2"/>
    <x v="2"/>
    <x v="1"/>
    <n v="1"/>
    <n v="0"/>
  </r>
  <r>
    <n v="2025"/>
    <n v="15611029"/>
    <s v="Hsiung"/>
    <n v="488"/>
    <x v="2"/>
    <x v="0"/>
    <n v="33"/>
    <n v="4"/>
    <n v="140002"/>
    <n v="1"/>
    <n v="1"/>
    <x v="1"/>
    <n v="123614"/>
    <x v="1"/>
    <x v="0"/>
    <x v="1"/>
    <x v="2"/>
    <x v="2"/>
    <x v="1"/>
    <n v="1"/>
    <n v="0"/>
  </r>
  <r>
    <n v="2025"/>
    <n v="15621210"/>
    <s v="Angelo"/>
    <n v="599"/>
    <x v="2"/>
    <x v="1"/>
    <n v="46"/>
    <n v="9"/>
    <n v="123445"/>
    <n v="1"/>
    <n v="1"/>
    <x v="0"/>
    <n v="31368"/>
    <x v="0"/>
    <x v="1"/>
    <x v="1"/>
    <x v="1"/>
    <x v="2"/>
    <x v="1"/>
    <n v="1"/>
    <n v="123445"/>
  </r>
  <r>
    <n v="2025"/>
    <n v="15569222"/>
    <s v="Mendes"/>
    <n v="781"/>
    <x v="0"/>
    <x v="1"/>
    <n v="32"/>
    <n v="6"/>
    <n v="147108"/>
    <n v="1"/>
    <n v="1"/>
    <x v="0"/>
    <n v="40067"/>
    <x v="1"/>
    <x v="0"/>
    <x v="2"/>
    <x v="2"/>
    <x v="2"/>
    <x v="1"/>
    <n v="1"/>
    <n v="0"/>
  </r>
  <r>
    <n v="2025"/>
    <n v="15664639"/>
    <s v="McGregor"/>
    <n v="645"/>
    <x v="0"/>
    <x v="1"/>
    <n v="19"/>
    <n v="9"/>
    <n v="128515"/>
    <n v="1"/>
    <n v="0"/>
    <x v="1"/>
    <n v="175969"/>
    <x v="1"/>
    <x v="2"/>
    <x v="0"/>
    <x v="1"/>
    <x v="2"/>
    <x v="1"/>
    <n v="1"/>
    <n v="0"/>
  </r>
  <r>
    <n v="2025"/>
    <n v="15724223"/>
    <s v="Bronner"/>
    <n v="545"/>
    <x v="0"/>
    <x v="0"/>
    <n v="55"/>
    <n v="5"/>
    <n v="0"/>
    <n v="1"/>
    <n v="0"/>
    <x v="1"/>
    <n v="10035"/>
    <x v="0"/>
    <x v="1"/>
    <x v="1"/>
    <x v="2"/>
    <x v="0"/>
    <x v="0"/>
    <n v="1"/>
    <n v="0"/>
  </r>
  <r>
    <n v="2025"/>
    <n v="15644621"/>
    <s v="Mironova"/>
    <n v="597"/>
    <x v="2"/>
    <x v="0"/>
    <n v="40"/>
    <n v="9"/>
    <n v="106756"/>
    <n v="2"/>
    <n v="1"/>
    <x v="1"/>
    <n v="151168"/>
    <x v="1"/>
    <x v="0"/>
    <x v="1"/>
    <x v="1"/>
    <x v="2"/>
    <x v="1"/>
    <n v="1"/>
    <n v="0"/>
  </r>
  <r>
    <n v="2025"/>
    <n v="15756056"/>
    <s v="Ku"/>
    <n v="561"/>
    <x v="1"/>
    <x v="0"/>
    <n v="28"/>
    <n v="3"/>
    <n v="0"/>
    <n v="2"/>
    <n v="1"/>
    <x v="1"/>
    <n v="191388"/>
    <x v="1"/>
    <x v="2"/>
    <x v="1"/>
    <x v="0"/>
    <x v="0"/>
    <x v="0"/>
    <n v="1"/>
    <n v="0"/>
  </r>
  <r>
    <n v="2025"/>
    <n v="15700353"/>
    <s v="Evans"/>
    <n v="662"/>
    <x v="0"/>
    <x v="0"/>
    <n v="37"/>
    <n v="6"/>
    <n v="0"/>
    <n v="2"/>
    <n v="1"/>
    <x v="1"/>
    <n v="51229"/>
    <x v="1"/>
    <x v="0"/>
    <x v="0"/>
    <x v="2"/>
    <x v="0"/>
    <x v="0"/>
    <n v="1"/>
    <n v="0"/>
  </r>
  <r>
    <n v="2025"/>
    <n v="15624388"/>
    <s v="Henderson"/>
    <n v="649"/>
    <x v="2"/>
    <x v="0"/>
    <n v="50"/>
    <n v="5"/>
    <n v="155393"/>
    <n v="1"/>
    <n v="1"/>
    <x v="0"/>
    <n v="87351"/>
    <x v="0"/>
    <x v="1"/>
    <x v="0"/>
    <x v="2"/>
    <x v="2"/>
    <x v="1"/>
    <n v="1"/>
    <n v="155393"/>
  </r>
  <r>
    <n v="2025"/>
    <n v="15627212"/>
    <s v="Smith"/>
    <n v="630"/>
    <x v="0"/>
    <x v="0"/>
    <n v="36"/>
    <n v="2"/>
    <n v="110414"/>
    <n v="1"/>
    <n v="1"/>
    <x v="0"/>
    <n v="48985"/>
    <x v="1"/>
    <x v="0"/>
    <x v="0"/>
    <x v="0"/>
    <x v="2"/>
    <x v="1"/>
    <n v="1"/>
    <n v="0"/>
  </r>
  <r>
    <n v="2025"/>
    <n v="15648005"/>
    <s v="Russell"/>
    <n v="672"/>
    <x v="1"/>
    <x v="1"/>
    <n v="33"/>
    <n v="2"/>
    <n v="0"/>
    <n v="2"/>
    <n v="1"/>
    <x v="0"/>
    <n v="182738"/>
    <x v="1"/>
    <x v="0"/>
    <x v="0"/>
    <x v="0"/>
    <x v="0"/>
    <x v="0"/>
    <n v="1"/>
    <n v="0"/>
  </r>
  <r>
    <n v="2025"/>
    <n v="15681446"/>
    <s v="Sun"/>
    <n v="636"/>
    <x v="2"/>
    <x v="0"/>
    <n v="37"/>
    <n v="9"/>
    <n v="157099"/>
    <n v="1"/>
    <n v="1"/>
    <x v="0"/>
    <n v="153535"/>
    <x v="1"/>
    <x v="0"/>
    <x v="0"/>
    <x v="1"/>
    <x v="2"/>
    <x v="1"/>
    <n v="1"/>
    <n v="0"/>
  </r>
  <r>
    <n v="2025"/>
    <n v="15775888"/>
    <s v="McDonald"/>
    <n v="593"/>
    <x v="2"/>
    <x v="0"/>
    <n v="38"/>
    <n v="5"/>
    <n v="85627"/>
    <n v="1"/>
    <n v="1"/>
    <x v="0"/>
    <n v="125080"/>
    <x v="1"/>
    <x v="0"/>
    <x v="1"/>
    <x v="2"/>
    <x v="1"/>
    <x v="0"/>
    <n v="1"/>
    <n v="0"/>
  </r>
  <r>
    <n v="2025"/>
    <n v="15749019"/>
    <s v="Wong"/>
    <n v="545"/>
    <x v="2"/>
    <x v="1"/>
    <n v="45"/>
    <n v="6"/>
    <n v="93796"/>
    <n v="2"/>
    <n v="1"/>
    <x v="0"/>
    <n v="162321"/>
    <x v="1"/>
    <x v="0"/>
    <x v="1"/>
    <x v="2"/>
    <x v="1"/>
    <x v="0"/>
    <n v="1"/>
    <n v="0"/>
  </r>
  <r>
    <n v="2025"/>
    <n v="15709928"/>
    <s v="Niu"/>
    <n v="567"/>
    <x v="1"/>
    <x v="0"/>
    <n v="41"/>
    <n v="1"/>
    <n v="0"/>
    <n v="2"/>
    <n v="1"/>
    <x v="1"/>
    <n v="3415"/>
    <x v="1"/>
    <x v="0"/>
    <x v="1"/>
    <x v="0"/>
    <x v="0"/>
    <x v="0"/>
    <n v="1"/>
    <n v="0"/>
  </r>
  <r>
    <n v="2025"/>
    <n v="15784676"/>
    <s v="Fanucci"/>
    <n v="583"/>
    <x v="0"/>
    <x v="1"/>
    <n v="51"/>
    <n v="6"/>
    <n v="125268"/>
    <n v="2"/>
    <n v="1"/>
    <x v="1"/>
    <n v="165082"/>
    <x v="1"/>
    <x v="1"/>
    <x v="1"/>
    <x v="2"/>
    <x v="2"/>
    <x v="1"/>
    <n v="1"/>
    <n v="0"/>
  </r>
  <r>
    <n v="2025"/>
    <n v="15748116"/>
    <s v="Zetticci"/>
    <n v="681"/>
    <x v="0"/>
    <x v="0"/>
    <n v="29"/>
    <n v="2"/>
    <n v="148144"/>
    <n v="1"/>
    <n v="1"/>
    <x v="0"/>
    <n v="52021"/>
    <x v="1"/>
    <x v="2"/>
    <x v="0"/>
    <x v="0"/>
    <x v="2"/>
    <x v="1"/>
    <n v="1"/>
    <n v="0"/>
  </r>
  <r>
    <n v="2025"/>
    <n v="15612193"/>
    <s v="Hsia"/>
    <n v="762"/>
    <x v="1"/>
    <x v="1"/>
    <n v="29"/>
    <n v="10"/>
    <n v="115545"/>
    <n v="2"/>
    <n v="1"/>
    <x v="1"/>
    <n v="148256"/>
    <x v="1"/>
    <x v="2"/>
    <x v="2"/>
    <x v="1"/>
    <x v="2"/>
    <x v="1"/>
    <n v="1"/>
    <n v="0"/>
  </r>
  <r>
    <n v="2025"/>
    <n v="15762984"/>
    <s v="McIntosh"/>
    <n v="648"/>
    <x v="1"/>
    <x v="1"/>
    <n v="35"/>
    <n v="7"/>
    <n v="0"/>
    <n v="2"/>
    <n v="0"/>
    <x v="1"/>
    <n v="122899"/>
    <x v="1"/>
    <x v="0"/>
    <x v="0"/>
    <x v="2"/>
    <x v="0"/>
    <x v="0"/>
    <n v="1"/>
    <n v="0"/>
  </r>
  <r>
    <n v="2025"/>
    <n v="15613713"/>
    <s v="Kozlova"/>
    <n v="644"/>
    <x v="0"/>
    <x v="1"/>
    <n v="30"/>
    <n v="5"/>
    <n v="44929"/>
    <n v="1"/>
    <n v="1"/>
    <x v="0"/>
    <n v="10771"/>
    <x v="1"/>
    <x v="0"/>
    <x v="0"/>
    <x v="2"/>
    <x v="1"/>
    <x v="0"/>
    <n v="1"/>
    <n v="0"/>
  </r>
  <r>
    <n v="2025"/>
    <n v="15664204"/>
    <s v="Meany"/>
    <n v="706"/>
    <x v="1"/>
    <x v="1"/>
    <n v="29"/>
    <n v="2"/>
    <n v="0"/>
    <n v="2"/>
    <n v="1"/>
    <x v="0"/>
    <n v="18256"/>
    <x v="1"/>
    <x v="2"/>
    <x v="0"/>
    <x v="0"/>
    <x v="0"/>
    <x v="0"/>
    <n v="1"/>
    <n v="0"/>
  </r>
  <r>
    <n v="2025"/>
    <n v="15639415"/>
    <s v="Thompson"/>
    <n v="850"/>
    <x v="0"/>
    <x v="1"/>
    <n v="35"/>
    <n v="3"/>
    <n v="162442"/>
    <n v="1"/>
    <n v="1"/>
    <x v="1"/>
    <n v="183567"/>
    <x v="1"/>
    <x v="0"/>
    <x v="2"/>
    <x v="0"/>
    <x v="2"/>
    <x v="1"/>
    <n v="1"/>
    <n v="0"/>
  </r>
  <r>
    <n v="2025"/>
    <n v="15806332"/>
    <s v="Le Gallienne"/>
    <n v="484"/>
    <x v="1"/>
    <x v="0"/>
    <n v="39"/>
    <n v="5"/>
    <n v="0"/>
    <n v="2"/>
    <n v="1"/>
    <x v="0"/>
    <n v="175224"/>
    <x v="1"/>
    <x v="0"/>
    <x v="1"/>
    <x v="2"/>
    <x v="0"/>
    <x v="0"/>
    <n v="1"/>
    <n v="0"/>
  </r>
  <r>
    <n v="2025"/>
    <n v="15614929"/>
    <s v="Cheng"/>
    <n v="508"/>
    <x v="2"/>
    <x v="1"/>
    <n v="28"/>
    <n v="0"/>
    <n v="96214"/>
    <n v="2"/>
    <n v="1"/>
    <x v="1"/>
    <n v="147914"/>
    <x v="1"/>
    <x v="2"/>
    <x v="1"/>
    <x v="0"/>
    <x v="1"/>
    <x v="0"/>
    <n v="1"/>
    <n v="0"/>
  </r>
  <r>
    <n v="2025"/>
    <n v="15695492"/>
    <s v="P'eng"/>
    <n v="439"/>
    <x v="0"/>
    <x v="0"/>
    <n v="29"/>
    <n v="6"/>
    <n v="156569"/>
    <n v="1"/>
    <n v="1"/>
    <x v="1"/>
    <n v="180599"/>
    <x v="1"/>
    <x v="2"/>
    <x v="1"/>
    <x v="2"/>
    <x v="2"/>
    <x v="1"/>
    <n v="1"/>
    <n v="0"/>
  </r>
  <r>
    <n v="2025"/>
    <n v="15635972"/>
    <s v="Lloyd"/>
    <n v="484"/>
    <x v="1"/>
    <x v="1"/>
    <n v="36"/>
    <n v="8"/>
    <n v="0"/>
    <n v="2"/>
    <n v="1"/>
    <x v="1"/>
    <n v="186136"/>
    <x v="1"/>
    <x v="0"/>
    <x v="1"/>
    <x v="1"/>
    <x v="0"/>
    <x v="0"/>
    <n v="1"/>
    <n v="0"/>
  </r>
  <r>
    <n v="2025"/>
    <n v="15616380"/>
    <s v="Wheeler"/>
    <n v="803"/>
    <x v="1"/>
    <x v="0"/>
    <n v="37"/>
    <n v="1"/>
    <n v="0"/>
    <n v="2"/>
    <n v="0"/>
    <x v="1"/>
    <n v="7455"/>
    <x v="1"/>
    <x v="0"/>
    <x v="2"/>
    <x v="0"/>
    <x v="0"/>
    <x v="0"/>
    <n v="1"/>
    <n v="0"/>
  </r>
  <r>
    <n v="2025"/>
    <n v="15581440"/>
    <s v="Christie"/>
    <n v="724"/>
    <x v="2"/>
    <x v="0"/>
    <n v="48"/>
    <n v="6"/>
    <n v="110463"/>
    <n v="2"/>
    <n v="1"/>
    <x v="0"/>
    <n v="80552"/>
    <x v="0"/>
    <x v="1"/>
    <x v="0"/>
    <x v="2"/>
    <x v="2"/>
    <x v="1"/>
    <n v="1"/>
    <n v="110463"/>
  </r>
  <r>
    <n v="2025"/>
    <n v="15654390"/>
    <s v="He"/>
    <n v="640"/>
    <x v="0"/>
    <x v="1"/>
    <n v="33"/>
    <n v="7"/>
    <n v="154576"/>
    <n v="1"/>
    <n v="1"/>
    <x v="1"/>
    <n v="25722"/>
    <x v="0"/>
    <x v="0"/>
    <x v="0"/>
    <x v="2"/>
    <x v="2"/>
    <x v="1"/>
    <n v="1"/>
    <n v="154576"/>
  </r>
  <r>
    <n v="2025"/>
    <n v="15660688"/>
    <s v="King"/>
    <n v="701"/>
    <x v="1"/>
    <x v="0"/>
    <n v="35"/>
    <n v="9"/>
    <n v="0"/>
    <n v="2"/>
    <n v="0"/>
    <x v="1"/>
    <n v="170997"/>
    <x v="1"/>
    <x v="0"/>
    <x v="0"/>
    <x v="1"/>
    <x v="0"/>
    <x v="0"/>
    <n v="1"/>
    <n v="0"/>
  </r>
  <r>
    <n v="2025"/>
    <n v="15806307"/>
    <s v="Favors"/>
    <n v="537"/>
    <x v="0"/>
    <x v="1"/>
    <n v="37"/>
    <n v="3"/>
    <n v="0"/>
    <n v="2"/>
    <n v="1"/>
    <x v="0"/>
    <n v="20603"/>
    <x v="1"/>
    <x v="0"/>
    <x v="1"/>
    <x v="0"/>
    <x v="0"/>
    <x v="0"/>
    <n v="1"/>
    <n v="0"/>
  </r>
  <r>
    <n v="2025"/>
    <n v="15647975"/>
    <s v="Vida"/>
    <n v="651"/>
    <x v="2"/>
    <x v="1"/>
    <n v="26"/>
    <n v="5"/>
    <n v="147037"/>
    <n v="1"/>
    <n v="0"/>
    <x v="1"/>
    <n v="141763"/>
    <x v="1"/>
    <x v="2"/>
    <x v="0"/>
    <x v="2"/>
    <x v="2"/>
    <x v="1"/>
    <n v="1"/>
    <n v="0"/>
  </r>
  <r>
    <n v="2025"/>
    <n v="15595728"/>
    <s v="Thomas"/>
    <n v="523"/>
    <x v="2"/>
    <x v="1"/>
    <n v="41"/>
    <n v="0"/>
    <n v="119276"/>
    <n v="1"/>
    <n v="0"/>
    <x v="1"/>
    <n v="122284"/>
    <x v="0"/>
    <x v="0"/>
    <x v="1"/>
    <x v="0"/>
    <x v="2"/>
    <x v="1"/>
    <n v="1"/>
    <n v="119276"/>
  </r>
  <r>
    <n v="2025"/>
    <n v="15735388"/>
    <s v="Wayn"/>
    <n v="717"/>
    <x v="0"/>
    <x v="0"/>
    <n v="25"/>
    <n v="7"/>
    <n v="108665"/>
    <n v="2"/>
    <n v="1"/>
    <x v="1"/>
    <n v="190012"/>
    <x v="1"/>
    <x v="2"/>
    <x v="0"/>
    <x v="2"/>
    <x v="2"/>
    <x v="1"/>
    <n v="1"/>
    <n v="0"/>
  </r>
  <r>
    <n v="2025"/>
    <n v="15788535"/>
    <s v="Tan"/>
    <n v="593"/>
    <x v="1"/>
    <x v="1"/>
    <n v="44"/>
    <n v="5"/>
    <n v="0"/>
    <n v="1"/>
    <n v="1"/>
    <x v="1"/>
    <n v="128047"/>
    <x v="1"/>
    <x v="0"/>
    <x v="1"/>
    <x v="2"/>
    <x v="0"/>
    <x v="0"/>
    <n v="1"/>
    <n v="0"/>
  </r>
  <r>
    <n v="2025"/>
    <n v="15765902"/>
    <s v="Gibson"/>
    <n v="706"/>
    <x v="2"/>
    <x v="1"/>
    <n v="38"/>
    <n v="5"/>
    <n v="163035"/>
    <n v="2"/>
    <n v="1"/>
    <x v="0"/>
    <n v="135662"/>
    <x v="1"/>
    <x v="0"/>
    <x v="0"/>
    <x v="2"/>
    <x v="2"/>
    <x v="1"/>
    <n v="1"/>
    <n v="0"/>
  </r>
  <r>
    <n v="2025"/>
    <n v="15642345"/>
    <s v="Y?"/>
    <n v="714"/>
    <x v="2"/>
    <x v="0"/>
    <n v="49"/>
    <n v="4"/>
    <n v="93059"/>
    <n v="1"/>
    <n v="1"/>
    <x v="1"/>
    <n v="7572"/>
    <x v="0"/>
    <x v="1"/>
    <x v="0"/>
    <x v="2"/>
    <x v="1"/>
    <x v="0"/>
    <n v="1"/>
    <n v="93059"/>
  </r>
  <r>
    <n v="2025"/>
    <n v="15641250"/>
    <s v="Calabresi"/>
    <n v="794"/>
    <x v="1"/>
    <x v="1"/>
    <n v="38"/>
    <n v="9"/>
    <n v="179581"/>
    <n v="1"/>
    <n v="1"/>
    <x v="1"/>
    <n v="23596"/>
    <x v="1"/>
    <x v="0"/>
    <x v="2"/>
    <x v="1"/>
    <x v="2"/>
    <x v="1"/>
    <n v="1"/>
    <n v="0"/>
  </r>
  <r>
    <n v="2025"/>
    <n v="15706163"/>
    <s v="Enyinnaya"/>
    <n v="518"/>
    <x v="2"/>
    <x v="1"/>
    <n v="46"/>
    <n v="4"/>
    <n v="113626"/>
    <n v="1"/>
    <n v="0"/>
    <x v="1"/>
    <n v="92727"/>
    <x v="0"/>
    <x v="1"/>
    <x v="1"/>
    <x v="2"/>
    <x v="2"/>
    <x v="1"/>
    <n v="1"/>
    <n v="113626"/>
  </r>
  <r>
    <n v="2025"/>
    <n v="15746708"/>
    <s v="Ritchie"/>
    <n v="589"/>
    <x v="2"/>
    <x v="1"/>
    <n v="55"/>
    <n v="7"/>
    <n v="119961"/>
    <n v="1"/>
    <n v="1"/>
    <x v="1"/>
    <n v="65157"/>
    <x v="0"/>
    <x v="1"/>
    <x v="1"/>
    <x v="2"/>
    <x v="2"/>
    <x v="1"/>
    <n v="1"/>
    <n v="119961"/>
  </r>
  <r>
    <n v="2025"/>
    <n v="15775203"/>
    <s v="Chia"/>
    <n v="824"/>
    <x v="0"/>
    <x v="1"/>
    <n v="45"/>
    <n v="3"/>
    <n v="129209"/>
    <n v="1"/>
    <n v="0"/>
    <x v="1"/>
    <n v="60152"/>
    <x v="1"/>
    <x v="0"/>
    <x v="2"/>
    <x v="0"/>
    <x v="2"/>
    <x v="1"/>
    <n v="1"/>
    <n v="0"/>
  </r>
  <r>
    <n v="2025"/>
    <n v="15787907"/>
    <s v="Wang"/>
    <n v="719"/>
    <x v="2"/>
    <x v="0"/>
    <n v="42"/>
    <n v="5"/>
    <n v="137227"/>
    <n v="3"/>
    <n v="1"/>
    <x v="1"/>
    <n v="149097"/>
    <x v="0"/>
    <x v="0"/>
    <x v="0"/>
    <x v="2"/>
    <x v="2"/>
    <x v="1"/>
    <n v="1"/>
    <n v="137227"/>
  </r>
  <r>
    <n v="2025"/>
    <n v="15646764"/>
    <s v="Lorenzo"/>
    <n v="617"/>
    <x v="2"/>
    <x v="0"/>
    <n v="58"/>
    <n v="3"/>
    <n v="119025"/>
    <n v="2"/>
    <n v="1"/>
    <x v="1"/>
    <n v="35199"/>
    <x v="0"/>
    <x v="1"/>
    <x v="0"/>
    <x v="0"/>
    <x v="2"/>
    <x v="1"/>
    <n v="1"/>
    <n v="119025"/>
  </r>
  <r>
    <n v="2025"/>
    <n v="15678284"/>
    <s v="Pai"/>
    <n v="651"/>
    <x v="0"/>
    <x v="1"/>
    <n v="35"/>
    <n v="7"/>
    <n v="74624"/>
    <n v="3"/>
    <n v="1"/>
    <x v="1"/>
    <n v="129451"/>
    <x v="0"/>
    <x v="0"/>
    <x v="0"/>
    <x v="2"/>
    <x v="1"/>
    <x v="0"/>
    <n v="1"/>
    <n v="74624"/>
  </r>
  <r>
    <n v="2025"/>
    <n v="15726791"/>
    <s v="Nuttall"/>
    <n v="637"/>
    <x v="1"/>
    <x v="0"/>
    <n v="45"/>
    <n v="2"/>
    <n v="157929"/>
    <n v="1"/>
    <n v="1"/>
    <x v="0"/>
    <n v="145134"/>
    <x v="0"/>
    <x v="0"/>
    <x v="0"/>
    <x v="0"/>
    <x v="2"/>
    <x v="1"/>
    <n v="1"/>
    <n v="157929"/>
  </r>
  <r>
    <n v="2025"/>
    <n v="15813144"/>
    <s v="Osborne"/>
    <n v="554"/>
    <x v="0"/>
    <x v="0"/>
    <n v="26"/>
    <n v="7"/>
    <n v="92607"/>
    <n v="2"/>
    <n v="1"/>
    <x v="1"/>
    <n v="192710"/>
    <x v="1"/>
    <x v="2"/>
    <x v="1"/>
    <x v="2"/>
    <x v="1"/>
    <x v="0"/>
    <n v="1"/>
    <n v="0"/>
  </r>
  <r>
    <n v="2025"/>
    <n v="15669342"/>
    <s v="Ferri"/>
    <n v="731"/>
    <x v="2"/>
    <x v="1"/>
    <n v="35"/>
    <n v="2"/>
    <n v="127863"/>
    <n v="2"/>
    <n v="1"/>
    <x v="1"/>
    <n v="139084"/>
    <x v="1"/>
    <x v="0"/>
    <x v="0"/>
    <x v="0"/>
    <x v="2"/>
    <x v="1"/>
    <n v="1"/>
    <n v="0"/>
  </r>
  <r>
    <n v="2025"/>
    <n v="15710366"/>
    <s v="Hamilton"/>
    <n v="569"/>
    <x v="1"/>
    <x v="0"/>
    <n v="42"/>
    <n v="1"/>
    <n v="0"/>
    <n v="1"/>
    <n v="1"/>
    <x v="0"/>
    <n v="83630"/>
    <x v="0"/>
    <x v="0"/>
    <x v="1"/>
    <x v="0"/>
    <x v="0"/>
    <x v="0"/>
    <n v="1"/>
    <n v="0"/>
  </r>
  <r>
    <n v="2025"/>
    <n v="15614934"/>
    <s v="McEwan"/>
    <n v="625"/>
    <x v="2"/>
    <x v="0"/>
    <n v="37"/>
    <n v="4"/>
    <n v="142712"/>
    <n v="1"/>
    <n v="1"/>
    <x v="1"/>
    <n v="35625"/>
    <x v="1"/>
    <x v="0"/>
    <x v="0"/>
    <x v="2"/>
    <x v="2"/>
    <x v="1"/>
    <n v="1"/>
    <n v="0"/>
  </r>
  <r>
    <n v="2025"/>
    <n v="15588701"/>
    <s v="Lai"/>
    <n v="592"/>
    <x v="0"/>
    <x v="0"/>
    <n v="38"/>
    <n v="4"/>
    <n v="0"/>
    <n v="2"/>
    <n v="1"/>
    <x v="1"/>
    <n v="35339"/>
    <x v="1"/>
    <x v="0"/>
    <x v="1"/>
    <x v="2"/>
    <x v="0"/>
    <x v="0"/>
    <n v="1"/>
    <n v="0"/>
  </r>
  <r>
    <n v="2025"/>
    <n v="15665438"/>
    <s v="Hs?"/>
    <n v="669"/>
    <x v="0"/>
    <x v="1"/>
    <n v="43"/>
    <n v="1"/>
    <n v="163160"/>
    <n v="1"/>
    <n v="0"/>
    <x v="0"/>
    <n v="15603"/>
    <x v="1"/>
    <x v="0"/>
    <x v="0"/>
    <x v="0"/>
    <x v="2"/>
    <x v="1"/>
    <n v="1"/>
    <n v="0"/>
  </r>
  <r>
    <n v="2025"/>
    <n v="15644896"/>
    <s v="Thompson"/>
    <n v="663"/>
    <x v="2"/>
    <x v="1"/>
    <n v="32"/>
    <n v="3"/>
    <n v="108587"/>
    <n v="1"/>
    <n v="1"/>
    <x v="0"/>
    <n v="182355"/>
    <x v="1"/>
    <x v="0"/>
    <x v="0"/>
    <x v="0"/>
    <x v="2"/>
    <x v="1"/>
    <n v="1"/>
    <n v="0"/>
  </r>
  <r>
    <n v="2025"/>
    <n v="15670205"/>
    <s v="Boyd"/>
    <n v="518"/>
    <x v="2"/>
    <x v="0"/>
    <n v="41"/>
    <n v="5"/>
    <n v="110625"/>
    <n v="1"/>
    <n v="1"/>
    <x v="1"/>
    <n v="89328"/>
    <x v="1"/>
    <x v="0"/>
    <x v="1"/>
    <x v="2"/>
    <x v="2"/>
    <x v="1"/>
    <n v="1"/>
    <n v="0"/>
  </r>
  <r>
    <n v="2025"/>
    <n v="15635776"/>
    <s v="Trevisani"/>
    <n v="686"/>
    <x v="2"/>
    <x v="0"/>
    <n v="43"/>
    <n v="5"/>
    <n v="154846"/>
    <n v="2"/>
    <n v="1"/>
    <x v="0"/>
    <n v="151904"/>
    <x v="1"/>
    <x v="0"/>
    <x v="0"/>
    <x v="2"/>
    <x v="2"/>
    <x v="1"/>
    <n v="1"/>
    <n v="0"/>
  </r>
  <r>
    <n v="2025"/>
    <n v="15791053"/>
    <s v="Lucciano"/>
    <n v="709"/>
    <x v="2"/>
    <x v="1"/>
    <n v="45"/>
    <n v="4"/>
    <n v="122918"/>
    <n v="1"/>
    <n v="1"/>
    <x v="0"/>
    <n v="12"/>
    <x v="0"/>
    <x v="0"/>
    <x v="0"/>
    <x v="2"/>
    <x v="2"/>
    <x v="1"/>
    <n v="1"/>
    <n v="122918"/>
  </r>
  <r>
    <n v="2025"/>
    <n v="15644005"/>
    <s v="Holman"/>
    <n v="571"/>
    <x v="0"/>
    <x v="0"/>
    <n v="33"/>
    <n v="9"/>
    <n v="0"/>
    <n v="2"/>
    <n v="0"/>
    <x v="0"/>
    <n v="77520"/>
    <x v="1"/>
    <x v="0"/>
    <x v="1"/>
    <x v="1"/>
    <x v="0"/>
    <x v="0"/>
    <n v="1"/>
    <n v="0"/>
  </r>
  <r>
    <n v="2025"/>
    <n v="15796343"/>
    <s v="Bazhenov"/>
    <n v="707"/>
    <x v="0"/>
    <x v="0"/>
    <n v="31"/>
    <n v="2"/>
    <n v="82788"/>
    <n v="2"/>
    <n v="0"/>
    <x v="1"/>
    <n v="91424"/>
    <x v="1"/>
    <x v="0"/>
    <x v="0"/>
    <x v="0"/>
    <x v="1"/>
    <x v="0"/>
    <n v="1"/>
    <n v="0"/>
  </r>
  <r>
    <n v="2025"/>
    <n v="15751057"/>
    <s v="Douglas"/>
    <n v="701"/>
    <x v="2"/>
    <x v="1"/>
    <n v="32"/>
    <n v="5"/>
    <n v="102500"/>
    <n v="1"/>
    <n v="0"/>
    <x v="1"/>
    <n v="106288"/>
    <x v="1"/>
    <x v="0"/>
    <x v="0"/>
    <x v="2"/>
    <x v="2"/>
    <x v="1"/>
    <n v="1"/>
    <n v="0"/>
  </r>
  <r>
    <n v="2025"/>
    <n v="15623430"/>
    <s v="Hill"/>
    <n v="672"/>
    <x v="0"/>
    <x v="1"/>
    <n v="34"/>
    <n v="9"/>
    <n v="0"/>
    <n v="2"/>
    <n v="1"/>
    <x v="1"/>
    <n v="161801"/>
    <x v="1"/>
    <x v="0"/>
    <x v="0"/>
    <x v="1"/>
    <x v="0"/>
    <x v="0"/>
    <n v="1"/>
    <n v="0"/>
  </r>
  <r>
    <n v="2025"/>
    <n v="15682600"/>
    <s v="Lo"/>
    <n v="620"/>
    <x v="2"/>
    <x v="1"/>
    <n v="39"/>
    <n v="9"/>
    <n v="159493"/>
    <n v="1"/>
    <n v="1"/>
    <x v="1"/>
    <n v="80582"/>
    <x v="0"/>
    <x v="0"/>
    <x v="0"/>
    <x v="1"/>
    <x v="2"/>
    <x v="1"/>
    <n v="1"/>
    <n v="159493"/>
  </r>
  <r>
    <n v="2025"/>
    <n v="15769312"/>
    <s v="Forbes"/>
    <n v="557"/>
    <x v="1"/>
    <x v="1"/>
    <n v="48"/>
    <n v="10"/>
    <n v="0"/>
    <n v="2"/>
    <n v="1"/>
    <x v="0"/>
    <n v="185094"/>
    <x v="1"/>
    <x v="1"/>
    <x v="1"/>
    <x v="1"/>
    <x v="0"/>
    <x v="0"/>
    <n v="1"/>
    <n v="0"/>
  </r>
  <r>
    <n v="2025"/>
    <n v="15708212"/>
    <s v="Lin"/>
    <n v="648"/>
    <x v="1"/>
    <x v="0"/>
    <n v="54"/>
    <n v="7"/>
    <n v="118241"/>
    <n v="1"/>
    <n v="1"/>
    <x v="1"/>
    <n v="172587"/>
    <x v="0"/>
    <x v="1"/>
    <x v="0"/>
    <x v="2"/>
    <x v="2"/>
    <x v="1"/>
    <n v="1"/>
    <n v="118241"/>
  </r>
  <r>
    <n v="2025"/>
    <n v="15650258"/>
    <s v="Sinclair"/>
    <n v="479"/>
    <x v="0"/>
    <x v="0"/>
    <n v="35"/>
    <n v="2"/>
    <n v="113090"/>
    <n v="1"/>
    <n v="1"/>
    <x v="1"/>
    <n v="195650"/>
    <x v="1"/>
    <x v="0"/>
    <x v="1"/>
    <x v="0"/>
    <x v="2"/>
    <x v="1"/>
    <n v="1"/>
    <n v="0"/>
  </r>
  <r>
    <n v="2025"/>
    <n v="15604345"/>
    <s v="Kemp"/>
    <n v="730"/>
    <x v="0"/>
    <x v="0"/>
    <n v="22"/>
    <n v="9"/>
    <n v="65764"/>
    <n v="1"/>
    <n v="1"/>
    <x v="0"/>
    <n v="145792"/>
    <x v="1"/>
    <x v="2"/>
    <x v="0"/>
    <x v="1"/>
    <x v="1"/>
    <x v="0"/>
    <n v="1"/>
    <n v="0"/>
  </r>
  <r>
    <n v="2025"/>
    <n v="15578297"/>
    <s v="Ebelegbulam"/>
    <n v="737"/>
    <x v="2"/>
    <x v="0"/>
    <n v="43"/>
    <n v="1"/>
    <n v="125537"/>
    <n v="1"/>
    <n v="1"/>
    <x v="1"/>
    <n v="138510"/>
    <x v="0"/>
    <x v="0"/>
    <x v="0"/>
    <x v="0"/>
    <x v="2"/>
    <x v="1"/>
    <n v="1"/>
    <n v="125537"/>
  </r>
  <r>
    <n v="2025"/>
    <n v="15671789"/>
    <s v="Woods"/>
    <n v="616"/>
    <x v="0"/>
    <x v="1"/>
    <n v="31"/>
    <n v="3"/>
    <n v="94264"/>
    <n v="2"/>
    <n v="1"/>
    <x v="1"/>
    <n v="168895"/>
    <x v="1"/>
    <x v="0"/>
    <x v="0"/>
    <x v="0"/>
    <x v="1"/>
    <x v="0"/>
    <n v="1"/>
    <n v="0"/>
  </r>
  <r>
    <n v="2025"/>
    <n v="15726186"/>
    <s v="Genovese"/>
    <n v="639"/>
    <x v="1"/>
    <x v="1"/>
    <n v="29"/>
    <n v="4"/>
    <n v="133435"/>
    <n v="2"/>
    <n v="1"/>
    <x v="1"/>
    <n v="97983"/>
    <x v="1"/>
    <x v="2"/>
    <x v="0"/>
    <x v="2"/>
    <x v="2"/>
    <x v="1"/>
    <n v="1"/>
    <n v="0"/>
  </r>
  <r>
    <n v="2025"/>
    <n v="15764618"/>
    <s v="Tseng"/>
    <n v="815"/>
    <x v="1"/>
    <x v="0"/>
    <n v="39"/>
    <n v="6"/>
    <n v="0"/>
    <n v="1"/>
    <n v="1"/>
    <x v="0"/>
    <n v="85168"/>
    <x v="1"/>
    <x v="0"/>
    <x v="2"/>
    <x v="2"/>
    <x v="0"/>
    <x v="0"/>
    <n v="1"/>
    <n v="0"/>
  </r>
  <r>
    <n v="2025"/>
    <n v="15730738"/>
    <s v="Chiang"/>
    <n v="786"/>
    <x v="1"/>
    <x v="1"/>
    <n v="31"/>
    <n v="9"/>
    <n v="0"/>
    <n v="2"/>
    <n v="1"/>
    <x v="0"/>
    <n v="18210"/>
    <x v="1"/>
    <x v="0"/>
    <x v="2"/>
    <x v="1"/>
    <x v="0"/>
    <x v="0"/>
    <n v="1"/>
    <n v="0"/>
  </r>
  <r>
    <n v="2025"/>
    <n v="15637650"/>
    <s v="Williams"/>
    <n v="549"/>
    <x v="0"/>
    <x v="1"/>
    <n v="50"/>
    <n v="9"/>
    <n v="94749"/>
    <n v="2"/>
    <n v="0"/>
    <x v="0"/>
    <n v="13608"/>
    <x v="1"/>
    <x v="1"/>
    <x v="1"/>
    <x v="1"/>
    <x v="1"/>
    <x v="0"/>
    <n v="1"/>
    <n v="0"/>
  </r>
  <r>
    <n v="2025"/>
    <n v="15606267"/>
    <s v="Wilson"/>
    <n v="622"/>
    <x v="0"/>
    <x v="0"/>
    <n v="38"/>
    <n v="4"/>
    <n v="98641"/>
    <n v="1"/>
    <n v="1"/>
    <x v="0"/>
    <n v="110458"/>
    <x v="1"/>
    <x v="0"/>
    <x v="0"/>
    <x v="2"/>
    <x v="1"/>
    <x v="0"/>
    <n v="1"/>
    <n v="0"/>
  </r>
  <r>
    <n v="2025"/>
    <n v="15625904"/>
    <s v="Wang"/>
    <n v="624"/>
    <x v="0"/>
    <x v="1"/>
    <n v="26"/>
    <n v="9"/>
    <n v="74682"/>
    <n v="2"/>
    <n v="0"/>
    <x v="1"/>
    <n v="31231"/>
    <x v="1"/>
    <x v="2"/>
    <x v="0"/>
    <x v="1"/>
    <x v="1"/>
    <x v="0"/>
    <n v="1"/>
    <n v="0"/>
  </r>
  <r>
    <n v="2025"/>
    <n v="15654463"/>
    <s v="Moore"/>
    <n v="841"/>
    <x v="0"/>
    <x v="1"/>
    <n v="34"/>
    <n v="4"/>
    <n v="0"/>
    <n v="2"/>
    <n v="1"/>
    <x v="1"/>
    <n v="141583"/>
    <x v="1"/>
    <x v="0"/>
    <x v="2"/>
    <x v="2"/>
    <x v="0"/>
    <x v="0"/>
    <n v="1"/>
    <n v="0"/>
  </r>
  <r>
    <n v="2025"/>
    <n v="15774151"/>
    <s v="Iadanza"/>
    <n v="614"/>
    <x v="1"/>
    <x v="0"/>
    <n v="41"/>
    <n v="7"/>
    <n v="179916"/>
    <n v="1"/>
    <n v="0"/>
    <x v="1"/>
    <n v="14666"/>
    <x v="0"/>
    <x v="0"/>
    <x v="0"/>
    <x v="2"/>
    <x v="2"/>
    <x v="1"/>
    <n v="1"/>
    <n v="179916"/>
  </r>
  <r>
    <n v="2025"/>
    <n v="15693259"/>
    <s v="Wallace"/>
    <n v="676"/>
    <x v="0"/>
    <x v="1"/>
    <n v="30"/>
    <n v="1"/>
    <n v="128207"/>
    <n v="1"/>
    <n v="1"/>
    <x v="0"/>
    <n v="55400"/>
    <x v="1"/>
    <x v="0"/>
    <x v="0"/>
    <x v="0"/>
    <x v="2"/>
    <x v="1"/>
    <n v="1"/>
    <n v="0"/>
  </r>
  <r>
    <n v="2025"/>
    <n v="15642468"/>
    <s v="Clark"/>
    <n v="697"/>
    <x v="0"/>
    <x v="1"/>
    <n v="42"/>
    <n v="9"/>
    <n v="132739"/>
    <n v="2"/>
    <n v="0"/>
    <x v="1"/>
    <n v="174668"/>
    <x v="1"/>
    <x v="0"/>
    <x v="0"/>
    <x v="1"/>
    <x v="2"/>
    <x v="1"/>
    <n v="1"/>
    <n v="0"/>
  </r>
  <r>
    <n v="2025"/>
    <n v="15758531"/>
    <s v="Y?"/>
    <n v="732"/>
    <x v="0"/>
    <x v="0"/>
    <n v="40"/>
    <n v="10"/>
    <n v="0"/>
    <n v="2"/>
    <n v="1"/>
    <x v="1"/>
    <n v="154189"/>
    <x v="1"/>
    <x v="0"/>
    <x v="0"/>
    <x v="1"/>
    <x v="0"/>
    <x v="0"/>
    <n v="1"/>
    <n v="0"/>
  </r>
  <r>
    <n v="2025"/>
    <n v="15728352"/>
    <s v="Yermakov"/>
    <n v="623"/>
    <x v="0"/>
    <x v="1"/>
    <n v="27"/>
    <n v="4"/>
    <n v="120510"/>
    <n v="1"/>
    <n v="0"/>
    <x v="1"/>
    <n v="142170"/>
    <x v="1"/>
    <x v="2"/>
    <x v="0"/>
    <x v="2"/>
    <x v="2"/>
    <x v="1"/>
    <n v="1"/>
    <n v="0"/>
  </r>
  <r>
    <n v="2025"/>
    <n v="15637240"/>
    <s v="Wei"/>
    <n v="541"/>
    <x v="0"/>
    <x v="1"/>
    <n v="46"/>
    <n v="4"/>
    <n v="124547"/>
    <n v="2"/>
    <n v="1"/>
    <x v="1"/>
    <n v="94499"/>
    <x v="1"/>
    <x v="1"/>
    <x v="1"/>
    <x v="2"/>
    <x v="2"/>
    <x v="1"/>
    <n v="1"/>
    <n v="0"/>
  </r>
  <r>
    <n v="2025"/>
    <n v="15595588"/>
    <s v="Chukwunonso"/>
    <n v="773"/>
    <x v="1"/>
    <x v="0"/>
    <n v="39"/>
    <n v="4"/>
    <n v="0"/>
    <n v="2"/>
    <n v="0"/>
    <x v="0"/>
    <n v="182081"/>
    <x v="1"/>
    <x v="0"/>
    <x v="2"/>
    <x v="2"/>
    <x v="0"/>
    <x v="0"/>
    <n v="1"/>
    <n v="0"/>
  </r>
  <r>
    <n v="2025"/>
    <n v="15778395"/>
    <s v="McIntyre"/>
    <n v="762"/>
    <x v="2"/>
    <x v="1"/>
    <n v="34"/>
    <n v="4"/>
    <n v="88816"/>
    <n v="2"/>
    <n v="1"/>
    <x v="1"/>
    <n v="68562"/>
    <x v="0"/>
    <x v="0"/>
    <x v="2"/>
    <x v="2"/>
    <x v="1"/>
    <x v="0"/>
    <n v="1"/>
    <n v="88816"/>
  </r>
  <r>
    <n v="2025"/>
    <n v="15711825"/>
    <s v="Ts'ai"/>
    <n v="655"/>
    <x v="1"/>
    <x v="0"/>
    <n v="35"/>
    <n v="1"/>
    <n v="82232"/>
    <n v="2"/>
    <n v="1"/>
    <x v="1"/>
    <n v="88798"/>
    <x v="1"/>
    <x v="0"/>
    <x v="0"/>
    <x v="0"/>
    <x v="1"/>
    <x v="0"/>
    <n v="1"/>
    <n v="0"/>
  </r>
  <r>
    <n v="2025"/>
    <n v="15599251"/>
    <s v="Chung"/>
    <n v="602"/>
    <x v="2"/>
    <x v="1"/>
    <n v="32"/>
    <n v="7"/>
    <n v="184716"/>
    <n v="2"/>
    <n v="1"/>
    <x v="1"/>
    <n v="113782"/>
    <x v="1"/>
    <x v="0"/>
    <x v="0"/>
    <x v="2"/>
    <x v="2"/>
    <x v="1"/>
    <n v="1"/>
    <n v="0"/>
  </r>
  <r>
    <n v="2025"/>
    <n v="15570004"/>
    <s v="Tsou"/>
    <n v="850"/>
    <x v="0"/>
    <x v="1"/>
    <n v="31"/>
    <n v="3"/>
    <n v="0"/>
    <n v="2"/>
    <n v="1"/>
    <x v="1"/>
    <n v="121867"/>
    <x v="1"/>
    <x v="0"/>
    <x v="2"/>
    <x v="0"/>
    <x v="0"/>
    <x v="0"/>
    <n v="1"/>
    <n v="0"/>
  </r>
  <r>
    <n v="2025"/>
    <n v="15656912"/>
    <s v="Aitken"/>
    <n v="649"/>
    <x v="1"/>
    <x v="1"/>
    <n v="51"/>
    <n v="4"/>
    <n v="0"/>
    <n v="1"/>
    <n v="1"/>
    <x v="0"/>
    <n v="150391"/>
    <x v="1"/>
    <x v="1"/>
    <x v="0"/>
    <x v="2"/>
    <x v="0"/>
    <x v="0"/>
    <n v="1"/>
    <n v="0"/>
  </r>
  <r>
    <n v="2025"/>
    <n v="15657342"/>
    <s v="Dawson"/>
    <n v="850"/>
    <x v="2"/>
    <x v="1"/>
    <n v="28"/>
    <n v="4"/>
    <n v="147972"/>
    <n v="1"/>
    <n v="1"/>
    <x v="1"/>
    <n v="60709"/>
    <x v="0"/>
    <x v="2"/>
    <x v="2"/>
    <x v="2"/>
    <x v="2"/>
    <x v="1"/>
    <n v="1"/>
    <n v="147972"/>
  </r>
  <r>
    <n v="2025"/>
    <n v="15716284"/>
    <s v="Ward"/>
    <n v="543"/>
    <x v="0"/>
    <x v="1"/>
    <n v="43"/>
    <n v="9"/>
    <n v="0"/>
    <n v="2"/>
    <n v="1"/>
    <x v="0"/>
    <n v="78858"/>
    <x v="1"/>
    <x v="0"/>
    <x v="1"/>
    <x v="1"/>
    <x v="0"/>
    <x v="0"/>
    <n v="1"/>
    <n v="0"/>
  </r>
  <r>
    <n v="2025"/>
    <n v="15672374"/>
    <s v="Pai"/>
    <n v="672"/>
    <x v="0"/>
    <x v="1"/>
    <n v="52"/>
    <n v="8"/>
    <n v="170009"/>
    <n v="1"/>
    <n v="0"/>
    <x v="1"/>
    <n v="56407"/>
    <x v="0"/>
    <x v="1"/>
    <x v="0"/>
    <x v="1"/>
    <x v="2"/>
    <x v="1"/>
    <n v="1"/>
    <n v="170009"/>
  </r>
  <r>
    <n v="2025"/>
    <n v="15732476"/>
    <s v="Ifeanyichukwu"/>
    <n v="600"/>
    <x v="0"/>
    <x v="0"/>
    <n v="27"/>
    <n v="3"/>
    <n v="0"/>
    <n v="2"/>
    <n v="0"/>
    <x v="0"/>
    <n v="125699"/>
    <x v="1"/>
    <x v="2"/>
    <x v="0"/>
    <x v="0"/>
    <x v="0"/>
    <x v="0"/>
    <n v="1"/>
    <n v="0"/>
  </r>
  <r>
    <n v="2025"/>
    <n v="15747724"/>
    <s v="Briggs"/>
    <n v="671"/>
    <x v="1"/>
    <x v="0"/>
    <n v="34"/>
    <n v="10"/>
    <n v="0"/>
    <n v="1"/>
    <n v="1"/>
    <x v="1"/>
    <n v="23235"/>
    <x v="1"/>
    <x v="0"/>
    <x v="0"/>
    <x v="1"/>
    <x v="0"/>
    <x v="0"/>
    <n v="1"/>
    <n v="0"/>
  </r>
  <r>
    <n v="2025"/>
    <n v="15633877"/>
    <s v="Morrison"/>
    <n v="706"/>
    <x v="1"/>
    <x v="0"/>
    <n v="42"/>
    <n v="8"/>
    <n v="95387"/>
    <n v="1"/>
    <n v="1"/>
    <x v="0"/>
    <n v="75732"/>
    <x v="1"/>
    <x v="0"/>
    <x v="0"/>
    <x v="1"/>
    <x v="1"/>
    <x v="0"/>
    <n v="1"/>
    <n v="0"/>
  </r>
  <r>
    <n v="2025"/>
    <n v="15672516"/>
    <s v="Wall"/>
    <n v="541"/>
    <x v="2"/>
    <x v="1"/>
    <n v="51"/>
    <n v="7"/>
    <n v="90373"/>
    <n v="2"/>
    <n v="1"/>
    <x v="1"/>
    <n v="179862"/>
    <x v="1"/>
    <x v="1"/>
    <x v="1"/>
    <x v="2"/>
    <x v="1"/>
    <x v="0"/>
    <n v="1"/>
    <n v="0"/>
  </r>
  <r>
    <n v="2025"/>
    <n v="15607827"/>
    <s v="Nebechukwu"/>
    <n v="711"/>
    <x v="2"/>
    <x v="1"/>
    <n v="34"/>
    <n v="4"/>
    <n v="133468"/>
    <n v="2"/>
    <n v="1"/>
    <x v="0"/>
    <n v="42977"/>
    <x v="1"/>
    <x v="0"/>
    <x v="0"/>
    <x v="2"/>
    <x v="2"/>
    <x v="1"/>
    <n v="1"/>
    <n v="0"/>
  </r>
  <r>
    <n v="2025"/>
    <n v="15751336"/>
    <s v="Yao"/>
    <n v="630"/>
    <x v="1"/>
    <x v="1"/>
    <n v="30"/>
    <n v="3"/>
    <n v="0"/>
    <n v="2"/>
    <n v="0"/>
    <x v="0"/>
    <n v="10487"/>
    <x v="1"/>
    <x v="0"/>
    <x v="0"/>
    <x v="0"/>
    <x v="0"/>
    <x v="0"/>
    <n v="1"/>
    <n v="0"/>
  </r>
  <r>
    <n v="2025"/>
    <n v="15646539"/>
    <s v="Liao"/>
    <n v="531"/>
    <x v="0"/>
    <x v="1"/>
    <n v="31"/>
    <n v="3"/>
    <n v="96288"/>
    <n v="1"/>
    <n v="1"/>
    <x v="1"/>
    <n v="56795"/>
    <x v="1"/>
    <x v="0"/>
    <x v="1"/>
    <x v="0"/>
    <x v="1"/>
    <x v="0"/>
    <n v="1"/>
    <n v="0"/>
  </r>
  <r>
    <n v="2025"/>
    <n v="15756901"/>
    <s v="Ch'ang"/>
    <n v="641"/>
    <x v="0"/>
    <x v="0"/>
    <n v="26"/>
    <n v="4"/>
    <n v="91548"/>
    <n v="2"/>
    <n v="0"/>
    <x v="0"/>
    <n v="28157"/>
    <x v="1"/>
    <x v="2"/>
    <x v="0"/>
    <x v="2"/>
    <x v="1"/>
    <x v="0"/>
    <n v="1"/>
    <n v="0"/>
  </r>
  <r>
    <n v="2025"/>
    <n v="15809286"/>
    <s v="Burke"/>
    <n v="631"/>
    <x v="2"/>
    <x v="1"/>
    <n v="37"/>
    <n v="8"/>
    <n v="138293"/>
    <n v="2"/>
    <n v="0"/>
    <x v="1"/>
    <n v="152423"/>
    <x v="0"/>
    <x v="0"/>
    <x v="0"/>
    <x v="1"/>
    <x v="2"/>
    <x v="1"/>
    <n v="1"/>
    <n v="138293"/>
  </r>
  <r>
    <n v="2025"/>
    <n v="15759021"/>
    <s v="Kay"/>
    <n v="685"/>
    <x v="0"/>
    <x v="1"/>
    <n v="35"/>
    <n v="9"/>
    <n v="0"/>
    <n v="1"/>
    <n v="1"/>
    <x v="1"/>
    <n v="167034"/>
    <x v="1"/>
    <x v="0"/>
    <x v="0"/>
    <x v="1"/>
    <x v="0"/>
    <x v="0"/>
    <n v="1"/>
    <n v="0"/>
  </r>
  <r>
    <n v="2025"/>
    <n v="15725039"/>
    <s v="McIntyre"/>
    <n v="702"/>
    <x v="1"/>
    <x v="1"/>
    <n v="32"/>
    <n v="8"/>
    <n v="71668"/>
    <n v="1"/>
    <n v="1"/>
    <x v="0"/>
    <n v="126082"/>
    <x v="1"/>
    <x v="0"/>
    <x v="0"/>
    <x v="1"/>
    <x v="1"/>
    <x v="0"/>
    <n v="1"/>
    <n v="0"/>
  </r>
  <r>
    <n v="2025"/>
    <n v="15579130"/>
    <s v="Chidiegwu"/>
    <n v="708"/>
    <x v="2"/>
    <x v="0"/>
    <n v="43"/>
    <n v="0"/>
    <n v="118995"/>
    <n v="1"/>
    <n v="1"/>
    <x v="1"/>
    <n v="181500"/>
    <x v="0"/>
    <x v="0"/>
    <x v="0"/>
    <x v="0"/>
    <x v="2"/>
    <x v="1"/>
    <n v="1"/>
    <n v="118995"/>
  </r>
  <r>
    <n v="2025"/>
    <n v="15754112"/>
    <s v="Musgrove"/>
    <n v="653"/>
    <x v="1"/>
    <x v="1"/>
    <n v="55"/>
    <n v="7"/>
    <n v="0"/>
    <n v="2"/>
    <n v="1"/>
    <x v="0"/>
    <n v="41967"/>
    <x v="1"/>
    <x v="1"/>
    <x v="0"/>
    <x v="2"/>
    <x v="0"/>
    <x v="0"/>
    <n v="1"/>
    <n v="0"/>
  </r>
  <r>
    <n v="2025"/>
    <n v="15735522"/>
    <s v="Boulger"/>
    <n v="654"/>
    <x v="2"/>
    <x v="1"/>
    <n v="37"/>
    <n v="2"/>
    <n v="145610"/>
    <n v="2"/>
    <n v="0"/>
    <x v="1"/>
    <n v="186301"/>
    <x v="1"/>
    <x v="0"/>
    <x v="0"/>
    <x v="0"/>
    <x v="2"/>
    <x v="1"/>
    <n v="1"/>
    <n v="0"/>
  </r>
  <r>
    <n v="2025"/>
    <n v="15613326"/>
    <s v="Gow"/>
    <n v="596"/>
    <x v="0"/>
    <x v="0"/>
    <n v="33"/>
    <n v="1"/>
    <n v="138163"/>
    <n v="1"/>
    <n v="1"/>
    <x v="1"/>
    <n v="85413"/>
    <x v="1"/>
    <x v="0"/>
    <x v="1"/>
    <x v="0"/>
    <x v="2"/>
    <x v="1"/>
    <n v="1"/>
    <n v="0"/>
  </r>
  <r>
    <n v="2025"/>
    <n v="15739502"/>
    <s v="Amaechi"/>
    <n v="549"/>
    <x v="2"/>
    <x v="0"/>
    <n v="31"/>
    <n v="9"/>
    <n v="135020"/>
    <n v="2"/>
    <n v="1"/>
    <x v="0"/>
    <n v="23343"/>
    <x v="1"/>
    <x v="0"/>
    <x v="1"/>
    <x v="1"/>
    <x v="2"/>
    <x v="1"/>
    <n v="1"/>
    <n v="0"/>
  </r>
  <r>
    <n v="2025"/>
    <n v="15670914"/>
    <s v="Robe"/>
    <n v="754"/>
    <x v="0"/>
    <x v="1"/>
    <n v="38"/>
    <n v="2"/>
    <n v="0"/>
    <n v="2"/>
    <n v="1"/>
    <x v="1"/>
    <n v="180698"/>
    <x v="1"/>
    <x v="0"/>
    <x v="2"/>
    <x v="0"/>
    <x v="0"/>
    <x v="0"/>
    <n v="1"/>
    <n v="0"/>
  </r>
  <r>
    <n v="2025"/>
    <n v="15604073"/>
    <s v="Bibi"/>
    <n v="815"/>
    <x v="2"/>
    <x v="0"/>
    <n v="25"/>
    <n v="8"/>
    <n v="135162"/>
    <n v="1"/>
    <n v="1"/>
    <x v="0"/>
    <n v="136071"/>
    <x v="1"/>
    <x v="2"/>
    <x v="2"/>
    <x v="1"/>
    <x v="2"/>
    <x v="1"/>
    <n v="1"/>
    <n v="0"/>
  </r>
  <r>
    <n v="2025"/>
    <n v="15806027"/>
    <s v="Niu"/>
    <n v="556"/>
    <x v="0"/>
    <x v="0"/>
    <n v="52"/>
    <n v="9"/>
    <n v="0"/>
    <n v="1"/>
    <n v="1"/>
    <x v="1"/>
    <n v="175149"/>
    <x v="0"/>
    <x v="1"/>
    <x v="1"/>
    <x v="1"/>
    <x v="0"/>
    <x v="0"/>
    <n v="1"/>
    <n v="0"/>
  </r>
  <r>
    <n v="2025"/>
    <n v="15574886"/>
    <s v="Palerma"/>
    <n v="706"/>
    <x v="0"/>
    <x v="1"/>
    <n v="32"/>
    <n v="6"/>
    <n v="94486"/>
    <n v="1"/>
    <n v="1"/>
    <x v="0"/>
    <n v="146950"/>
    <x v="1"/>
    <x v="0"/>
    <x v="0"/>
    <x v="2"/>
    <x v="1"/>
    <x v="0"/>
    <n v="1"/>
    <n v="0"/>
  </r>
  <r>
    <n v="2025"/>
    <n v="15707120"/>
    <s v="Cocci"/>
    <n v="850"/>
    <x v="0"/>
    <x v="1"/>
    <n v="46"/>
    <n v="9"/>
    <n v="117640"/>
    <n v="1"/>
    <n v="1"/>
    <x v="1"/>
    <n v="88921"/>
    <x v="1"/>
    <x v="1"/>
    <x v="2"/>
    <x v="1"/>
    <x v="2"/>
    <x v="1"/>
    <n v="1"/>
    <n v="0"/>
  </r>
  <r>
    <n v="2025"/>
    <n v="15800845"/>
    <s v="Artemieva"/>
    <n v="732"/>
    <x v="1"/>
    <x v="0"/>
    <n v="33"/>
    <n v="8"/>
    <n v="111380"/>
    <n v="1"/>
    <n v="1"/>
    <x v="0"/>
    <n v="45099"/>
    <x v="1"/>
    <x v="0"/>
    <x v="0"/>
    <x v="1"/>
    <x v="2"/>
    <x v="1"/>
    <n v="1"/>
    <n v="0"/>
  </r>
  <r>
    <n v="2025"/>
    <n v="15603914"/>
    <s v="Arcuri"/>
    <n v="614"/>
    <x v="0"/>
    <x v="1"/>
    <n v="40"/>
    <n v="6"/>
    <n v="0"/>
    <n v="1"/>
    <n v="1"/>
    <x v="0"/>
    <n v="20340"/>
    <x v="0"/>
    <x v="0"/>
    <x v="0"/>
    <x v="2"/>
    <x v="0"/>
    <x v="0"/>
    <n v="1"/>
    <n v="0"/>
  </r>
  <r>
    <n v="2025"/>
    <n v="15722765"/>
    <s v="Owen"/>
    <n v="580"/>
    <x v="1"/>
    <x v="0"/>
    <n v="57"/>
    <n v="0"/>
    <n v="136821"/>
    <n v="1"/>
    <n v="0"/>
    <x v="0"/>
    <n v="108529"/>
    <x v="1"/>
    <x v="1"/>
    <x v="1"/>
    <x v="0"/>
    <x v="2"/>
    <x v="1"/>
    <n v="1"/>
    <n v="0"/>
  </r>
  <r>
    <n v="2025"/>
    <n v="15783305"/>
    <s v="Franklin"/>
    <n v="593"/>
    <x v="0"/>
    <x v="0"/>
    <n v="46"/>
    <n v="7"/>
    <n v="98753"/>
    <n v="1"/>
    <n v="1"/>
    <x v="1"/>
    <n v="145560"/>
    <x v="1"/>
    <x v="1"/>
    <x v="1"/>
    <x v="2"/>
    <x v="1"/>
    <x v="0"/>
    <n v="1"/>
    <n v="0"/>
  </r>
  <r>
    <n v="2025"/>
    <n v="15574842"/>
    <s v="Lorenzo"/>
    <n v="653"/>
    <x v="2"/>
    <x v="0"/>
    <n v="25"/>
    <n v="2"/>
    <n v="158266"/>
    <n v="3"/>
    <n v="1"/>
    <x v="0"/>
    <n v="199357"/>
    <x v="1"/>
    <x v="2"/>
    <x v="0"/>
    <x v="0"/>
    <x v="2"/>
    <x v="1"/>
    <n v="1"/>
    <n v="0"/>
  </r>
  <r>
    <n v="2025"/>
    <n v="15607837"/>
    <s v="Muriel"/>
    <n v="746"/>
    <x v="0"/>
    <x v="0"/>
    <n v="29"/>
    <n v="4"/>
    <n v="105600"/>
    <n v="1"/>
    <n v="1"/>
    <x v="0"/>
    <n v="43106"/>
    <x v="1"/>
    <x v="2"/>
    <x v="0"/>
    <x v="2"/>
    <x v="2"/>
    <x v="1"/>
    <n v="1"/>
    <n v="0"/>
  </r>
  <r>
    <n v="2025"/>
    <n v="15714877"/>
    <s v="MacDevitt"/>
    <n v="662"/>
    <x v="0"/>
    <x v="0"/>
    <n v="29"/>
    <n v="10"/>
    <n v="0"/>
    <n v="2"/>
    <n v="1"/>
    <x v="1"/>
    <n v="137508"/>
    <x v="1"/>
    <x v="2"/>
    <x v="0"/>
    <x v="1"/>
    <x v="0"/>
    <x v="0"/>
    <n v="1"/>
    <n v="0"/>
  </r>
  <r>
    <n v="2025"/>
    <n v="15782941"/>
    <s v="Chijindum"/>
    <n v="573"/>
    <x v="0"/>
    <x v="1"/>
    <n v="31"/>
    <n v="2"/>
    <n v="0"/>
    <n v="2"/>
    <n v="1"/>
    <x v="0"/>
    <n v="91957"/>
    <x v="1"/>
    <x v="0"/>
    <x v="1"/>
    <x v="0"/>
    <x v="0"/>
    <x v="0"/>
    <n v="1"/>
    <n v="0"/>
  </r>
  <r>
    <n v="2025"/>
    <n v="15630167"/>
    <s v="Gibson"/>
    <n v="684"/>
    <x v="1"/>
    <x v="0"/>
    <n v="39"/>
    <n v="4"/>
    <n v="139724"/>
    <n v="1"/>
    <n v="1"/>
    <x v="0"/>
    <n v="120612"/>
    <x v="1"/>
    <x v="0"/>
    <x v="0"/>
    <x v="2"/>
    <x v="2"/>
    <x v="1"/>
    <n v="1"/>
    <n v="0"/>
  </r>
  <r>
    <n v="2025"/>
    <n v="15759038"/>
    <s v="Whitehead"/>
    <n v="793"/>
    <x v="0"/>
    <x v="0"/>
    <n v="41"/>
    <n v="3"/>
    <n v="141806"/>
    <n v="1"/>
    <n v="1"/>
    <x v="1"/>
    <n v="102921"/>
    <x v="1"/>
    <x v="0"/>
    <x v="2"/>
    <x v="0"/>
    <x v="2"/>
    <x v="1"/>
    <n v="1"/>
    <n v="0"/>
  </r>
  <r>
    <n v="2025"/>
    <n v="15661821"/>
    <s v="Johnstone"/>
    <n v="798"/>
    <x v="2"/>
    <x v="0"/>
    <n v="49"/>
    <n v="5"/>
    <n v="132572"/>
    <n v="1"/>
    <n v="1"/>
    <x v="0"/>
    <n v="31686"/>
    <x v="0"/>
    <x v="1"/>
    <x v="2"/>
    <x v="2"/>
    <x v="2"/>
    <x v="1"/>
    <n v="1"/>
    <n v="132572"/>
  </r>
  <r>
    <n v="2025"/>
    <n v="15728006"/>
    <s v="Endrizzi"/>
    <n v="524"/>
    <x v="0"/>
    <x v="1"/>
    <n v="40"/>
    <n v="2"/>
    <n v="180517"/>
    <n v="1"/>
    <n v="1"/>
    <x v="1"/>
    <n v="180002"/>
    <x v="1"/>
    <x v="0"/>
    <x v="1"/>
    <x v="0"/>
    <x v="2"/>
    <x v="1"/>
    <n v="1"/>
    <n v="0"/>
  </r>
  <r>
    <n v="2025"/>
    <n v="15712176"/>
    <s v="Burke"/>
    <n v="816"/>
    <x v="0"/>
    <x v="1"/>
    <n v="31"/>
    <n v="8"/>
    <n v="0"/>
    <n v="2"/>
    <n v="1"/>
    <x v="0"/>
    <n v="28407"/>
    <x v="1"/>
    <x v="0"/>
    <x v="2"/>
    <x v="1"/>
    <x v="0"/>
    <x v="0"/>
    <n v="1"/>
    <n v="0"/>
  </r>
  <r>
    <n v="2025"/>
    <n v="15689351"/>
    <s v="Johnson"/>
    <n v="742"/>
    <x v="2"/>
    <x v="0"/>
    <n v="41"/>
    <n v="4"/>
    <n v="92806"/>
    <n v="1"/>
    <n v="0"/>
    <x v="0"/>
    <n v="73744"/>
    <x v="0"/>
    <x v="0"/>
    <x v="0"/>
    <x v="2"/>
    <x v="1"/>
    <x v="0"/>
    <n v="1"/>
    <n v="92806"/>
  </r>
  <r>
    <n v="2025"/>
    <n v="15782247"/>
    <s v="Yeh"/>
    <n v="540"/>
    <x v="0"/>
    <x v="1"/>
    <n v="22"/>
    <n v="4"/>
    <n v="0"/>
    <n v="3"/>
    <n v="1"/>
    <x v="0"/>
    <n v="186233"/>
    <x v="0"/>
    <x v="2"/>
    <x v="1"/>
    <x v="2"/>
    <x v="0"/>
    <x v="0"/>
    <n v="1"/>
    <n v="0"/>
  </r>
  <r>
    <n v="2025"/>
    <n v="15769064"/>
    <s v="Marshall"/>
    <n v="537"/>
    <x v="2"/>
    <x v="1"/>
    <n v="39"/>
    <n v="3"/>
    <n v="135309"/>
    <n v="1"/>
    <n v="1"/>
    <x v="1"/>
    <n v="31729"/>
    <x v="0"/>
    <x v="0"/>
    <x v="1"/>
    <x v="0"/>
    <x v="2"/>
    <x v="1"/>
    <n v="1"/>
    <n v="135309"/>
  </r>
  <r>
    <n v="2025"/>
    <n v="15718153"/>
    <s v="Kao"/>
    <n v="759"/>
    <x v="1"/>
    <x v="0"/>
    <n v="74"/>
    <n v="6"/>
    <n v="128918"/>
    <n v="1"/>
    <n v="1"/>
    <x v="0"/>
    <n v="48245"/>
    <x v="1"/>
    <x v="3"/>
    <x v="2"/>
    <x v="2"/>
    <x v="2"/>
    <x v="1"/>
    <n v="1"/>
    <n v="0"/>
  </r>
  <r>
    <n v="2025"/>
    <n v="15613189"/>
    <s v="Browne"/>
    <n v="774"/>
    <x v="0"/>
    <x v="0"/>
    <n v="52"/>
    <n v="2"/>
    <n v="56581"/>
    <n v="1"/>
    <n v="1"/>
    <x v="1"/>
    <n v="113266"/>
    <x v="0"/>
    <x v="1"/>
    <x v="2"/>
    <x v="0"/>
    <x v="1"/>
    <x v="0"/>
    <n v="1"/>
    <n v="56581"/>
  </r>
  <r>
    <n v="2025"/>
    <n v="15661734"/>
    <s v="Taylor"/>
    <n v="608"/>
    <x v="2"/>
    <x v="1"/>
    <n v="42"/>
    <n v="8"/>
    <n v="131391"/>
    <n v="2"/>
    <n v="1"/>
    <x v="1"/>
    <n v="71178"/>
    <x v="1"/>
    <x v="0"/>
    <x v="0"/>
    <x v="1"/>
    <x v="2"/>
    <x v="1"/>
    <n v="1"/>
    <n v="0"/>
  </r>
  <r>
    <n v="2025"/>
    <n v="15592645"/>
    <s v="Gibbons"/>
    <n v="704"/>
    <x v="1"/>
    <x v="1"/>
    <n v="37"/>
    <n v="4"/>
    <n v="0"/>
    <n v="2"/>
    <n v="0"/>
    <x v="1"/>
    <n v="25685"/>
    <x v="1"/>
    <x v="0"/>
    <x v="0"/>
    <x v="2"/>
    <x v="0"/>
    <x v="0"/>
    <n v="1"/>
    <n v="0"/>
  </r>
  <r>
    <n v="2025"/>
    <n v="15768387"/>
    <s v="Nott"/>
    <n v="581"/>
    <x v="0"/>
    <x v="1"/>
    <n v="41"/>
    <n v="8"/>
    <n v="0"/>
    <n v="2"/>
    <n v="0"/>
    <x v="1"/>
    <n v="29737"/>
    <x v="1"/>
    <x v="0"/>
    <x v="1"/>
    <x v="1"/>
    <x v="0"/>
    <x v="0"/>
    <n v="1"/>
    <n v="0"/>
  </r>
  <r>
    <n v="2025"/>
    <n v="15792525"/>
    <s v="Lei"/>
    <n v="628"/>
    <x v="2"/>
    <x v="0"/>
    <n v="61"/>
    <n v="1"/>
    <n v="97362"/>
    <n v="1"/>
    <n v="1"/>
    <x v="0"/>
    <n v="149922"/>
    <x v="0"/>
    <x v="3"/>
    <x v="0"/>
    <x v="0"/>
    <x v="1"/>
    <x v="0"/>
    <n v="1"/>
    <n v="97362"/>
  </r>
  <r>
    <n v="2025"/>
    <n v="15586976"/>
    <s v="Alexeeva"/>
    <n v="566"/>
    <x v="0"/>
    <x v="0"/>
    <n v="42"/>
    <n v="6"/>
    <n v="0"/>
    <n v="1"/>
    <n v="1"/>
    <x v="1"/>
    <n v="180702"/>
    <x v="0"/>
    <x v="0"/>
    <x v="1"/>
    <x v="2"/>
    <x v="0"/>
    <x v="0"/>
    <n v="1"/>
    <n v="0"/>
  </r>
  <r>
    <n v="2025"/>
    <n v="15790659"/>
    <s v="Sheets"/>
    <n v="701"/>
    <x v="1"/>
    <x v="1"/>
    <n v="59"/>
    <n v="7"/>
    <n v="0"/>
    <n v="2"/>
    <n v="0"/>
    <x v="0"/>
    <n v="27598"/>
    <x v="1"/>
    <x v="1"/>
    <x v="0"/>
    <x v="2"/>
    <x v="0"/>
    <x v="0"/>
    <n v="1"/>
    <n v="0"/>
  </r>
  <r>
    <n v="2025"/>
    <n v="15691446"/>
    <s v="Tokaryev"/>
    <n v="735"/>
    <x v="1"/>
    <x v="1"/>
    <n v="29"/>
    <n v="10"/>
    <n v="0"/>
    <n v="2"/>
    <n v="1"/>
    <x v="0"/>
    <n v="95025"/>
    <x v="1"/>
    <x v="2"/>
    <x v="0"/>
    <x v="1"/>
    <x v="0"/>
    <x v="0"/>
    <n v="1"/>
    <n v="0"/>
  </r>
  <r>
    <n v="2025"/>
    <n v="15772632"/>
    <s v="Ts'ui"/>
    <n v="680"/>
    <x v="0"/>
    <x v="0"/>
    <n v="34"/>
    <n v="1"/>
    <n v="0"/>
    <n v="2"/>
    <n v="1"/>
    <x v="1"/>
    <n v="167035"/>
    <x v="1"/>
    <x v="0"/>
    <x v="0"/>
    <x v="0"/>
    <x v="0"/>
    <x v="0"/>
    <n v="1"/>
    <n v="0"/>
  </r>
  <r>
    <n v="2025"/>
    <n v="15706587"/>
    <s v="Johnston"/>
    <n v="560"/>
    <x v="0"/>
    <x v="1"/>
    <n v="57"/>
    <n v="0"/>
    <n v="0"/>
    <n v="2"/>
    <n v="0"/>
    <x v="0"/>
    <n v="116782"/>
    <x v="1"/>
    <x v="1"/>
    <x v="1"/>
    <x v="0"/>
    <x v="0"/>
    <x v="0"/>
    <n v="1"/>
    <n v="0"/>
  </r>
  <r>
    <n v="2025"/>
    <n v="15572461"/>
    <s v="Kung"/>
    <n v="663"/>
    <x v="2"/>
    <x v="0"/>
    <n v="29"/>
    <n v="4"/>
    <n v="102715"/>
    <n v="2"/>
    <n v="0"/>
    <x v="1"/>
    <n v="21171"/>
    <x v="1"/>
    <x v="2"/>
    <x v="0"/>
    <x v="2"/>
    <x v="2"/>
    <x v="1"/>
    <n v="1"/>
    <n v="0"/>
  </r>
  <r>
    <n v="2025"/>
    <n v="15654409"/>
    <s v="Unwin"/>
    <n v="665"/>
    <x v="0"/>
    <x v="0"/>
    <n v="34"/>
    <n v="5"/>
    <n v="67817"/>
    <n v="1"/>
    <n v="1"/>
    <x v="0"/>
    <n v="29642"/>
    <x v="1"/>
    <x v="0"/>
    <x v="0"/>
    <x v="2"/>
    <x v="1"/>
    <x v="0"/>
    <n v="1"/>
    <n v="0"/>
  </r>
  <r>
    <n v="2025"/>
    <n v="15568025"/>
    <s v="Hsueh"/>
    <n v="758"/>
    <x v="0"/>
    <x v="1"/>
    <n v="51"/>
    <n v="8"/>
    <n v="81710"/>
    <n v="1"/>
    <n v="1"/>
    <x v="0"/>
    <n v="116520"/>
    <x v="1"/>
    <x v="1"/>
    <x v="2"/>
    <x v="1"/>
    <x v="1"/>
    <x v="0"/>
    <n v="1"/>
    <n v="0"/>
  </r>
  <r>
    <n v="2025"/>
    <n v="15715769"/>
    <s v="Hao"/>
    <n v="621"/>
    <x v="0"/>
    <x v="1"/>
    <n v="26"/>
    <n v="2"/>
    <n v="75238"/>
    <n v="1"/>
    <n v="0"/>
    <x v="0"/>
    <n v="44220"/>
    <x v="1"/>
    <x v="2"/>
    <x v="0"/>
    <x v="0"/>
    <x v="1"/>
    <x v="0"/>
    <n v="1"/>
    <n v="0"/>
  </r>
  <r>
    <n v="2025"/>
    <n v="15667458"/>
    <s v="L?"/>
    <n v="764"/>
    <x v="2"/>
    <x v="1"/>
    <n v="28"/>
    <n v="10"/>
    <n v="124023"/>
    <n v="1"/>
    <n v="1"/>
    <x v="1"/>
    <n v="166188"/>
    <x v="1"/>
    <x v="2"/>
    <x v="2"/>
    <x v="1"/>
    <x v="2"/>
    <x v="1"/>
    <n v="1"/>
    <n v="0"/>
  </r>
  <r>
    <n v="2025"/>
    <n v="15567980"/>
    <s v="Frater"/>
    <n v="537"/>
    <x v="2"/>
    <x v="0"/>
    <n v="46"/>
    <n v="5"/>
    <n v="100728"/>
    <n v="1"/>
    <n v="0"/>
    <x v="0"/>
    <n v="140858"/>
    <x v="0"/>
    <x v="1"/>
    <x v="1"/>
    <x v="2"/>
    <x v="2"/>
    <x v="1"/>
    <n v="1"/>
    <n v="100728"/>
  </r>
  <r>
    <n v="2025"/>
    <n v="15679294"/>
    <s v="Brennan"/>
    <n v="589"/>
    <x v="0"/>
    <x v="0"/>
    <n v="46"/>
    <n v="10"/>
    <n v="107239"/>
    <n v="2"/>
    <n v="1"/>
    <x v="1"/>
    <n v="37024"/>
    <x v="1"/>
    <x v="1"/>
    <x v="1"/>
    <x v="1"/>
    <x v="2"/>
    <x v="1"/>
    <n v="1"/>
    <n v="0"/>
  </r>
  <r>
    <n v="2025"/>
    <n v="15606507"/>
    <s v="Pisani"/>
    <n v="555"/>
    <x v="0"/>
    <x v="1"/>
    <n v="24"/>
    <n v="5"/>
    <n v="0"/>
    <n v="2"/>
    <n v="1"/>
    <x v="1"/>
    <n v="27513"/>
    <x v="1"/>
    <x v="2"/>
    <x v="1"/>
    <x v="2"/>
    <x v="0"/>
    <x v="0"/>
    <n v="1"/>
    <n v="0"/>
  </r>
  <r>
    <n v="2025"/>
    <n v="15578825"/>
    <s v="Golubev"/>
    <n v="734"/>
    <x v="0"/>
    <x v="0"/>
    <n v="29"/>
    <n v="0"/>
    <n v="139995"/>
    <n v="1"/>
    <n v="1"/>
    <x v="1"/>
    <n v="17745"/>
    <x v="1"/>
    <x v="2"/>
    <x v="0"/>
    <x v="0"/>
    <x v="2"/>
    <x v="1"/>
    <n v="1"/>
    <n v="0"/>
  </r>
  <r>
    <n v="2025"/>
    <n v="15619935"/>
    <s v="Vanmeter"/>
    <n v="783"/>
    <x v="1"/>
    <x v="0"/>
    <n v="59"/>
    <n v="9"/>
    <n v="126225"/>
    <n v="1"/>
    <n v="1"/>
    <x v="0"/>
    <n v="4424"/>
    <x v="1"/>
    <x v="1"/>
    <x v="2"/>
    <x v="1"/>
    <x v="2"/>
    <x v="1"/>
    <n v="1"/>
    <n v="0"/>
  </r>
  <r>
    <n v="2025"/>
    <n v="15636089"/>
    <s v="Hs?"/>
    <n v="678"/>
    <x v="2"/>
    <x v="0"/>
    <n v="51"/>
    <n v="1"/>
    <n v="145751"/>
    <n v="1"/>
    <n v="0"/>
    <x v="1"/>
    <n v="109718"/>
    <x v="0"/>
    <x v="1"/>
    <x v="0"/>
    <x v="0"/>
    <x v="2"/>
    <x v="1"/>
    <n v="1"/>
    <n v="145751"/>
  </r>
  <r>
    <n v="2025"/>
    <n v="15727490"/>
    <s v="Scott"/>
    <n v="661"/>
    <x v="0"/>
    <x v="1"/>
    <n v="47"/>
    <n v="5"/>
    <n v="0"/>
    <n v="1"/>
    <n v="0"/>
    <x v="0"/>
    <n v="107243"/>
    <x v="0"/>
    <x v="1"/>
    <x v="0"/>
    <x v="2"/>
    <x v="0"/>
    <x v="0"/>
    <n v="1"/>
    <n v="0"/>
  </r>
  <r>
    <n v="2025"/>
    <n v="15591766"/>
    <s v="Crawford"/>
    <n v="607"/>
    <x v="1"/>
    <x v="0"/>
    <n v="25"/>
    <n v="4"/>
    <n v="121167"/>
    <n v="1"/>
    <n v="0"/>
    <x v="0"/>
    <n v="115288"/>
    <x v="1"/>
    <x v="2"/>
    <x v="0"/>
    <x v="2"/>
    <x v="2"/>
    <x v="1"/>
    <n v="1"/>
    <n v="0"/>
  </r>
  <r>
    <n v="2025"/>
    <n v="15641629"/>
    <s v="P'eng"/>
    <n v="537"/>
    <x v="1"/>
    <x v="0"/>
    <n v="38"/>
    <n v="1"/>
    <n v="0"/>
    <n v="2"/>
    <n v="0"/>
    <x v="0"/>
    <n v="41234"/>
    <x v="1"/>
    <x v="0"/>
    <x v="1"/>
    <x v="0"/>
    <x v="0"/>
    <x v="0"/>
    <n v="1"/>
    <n v="0"/>
  </r>
  <r>
    <n v="2025"/>
    <n v="15813303"/>
    <s v="Rearick"/>
    <n v="513"/>
    <x v="1"/>
    <x v="1"/>
    <n v="88"/>
    <n v="10"/>
    <n v="0"/>
    <n v="2"/>
    <n v="1"/>
    <x v="0"/>
    <n v="52952"/>
    <x v="1"/>
    <x v="3"/>
    <x v="1"/>
    <x v="1"/>
    <x v="0"/>
    <x v="0"/>
    <n v="1"/>
    <n v="0"/>
  </r>
  <r>
    <n v="2025"/>
    <n v="15756920"/>
    <s v="Genovesi"/>
    <n v="576"/>
    <x v="0"/>
    <x v="1"/>
    <n v="63"/>
    <n v="9"/>
    <n v="70655"/>
    <n v="1"/>
    <n v="0"/>
    <x v="1"/>
    <n v="78956"/>
    <x v="0"/>
    <x v="3"/>
    <x v="1"/>
    <x v="1"/>
    <x v="1"/>
    <x v="0"/>
    <n v="1"/>
    <n v="70655"/>
  </r>
  <r>
    <n v="2025"/>
    <n v="15726403"/>
    <s v="Glenny"/>
    <n v="660"/>
    <x v="2"/>
    <x v="1"/>
    <n v="41"/>
    <n v="1"/>
    <n v="129901"/>
    <n v="1"/>
    <n v="1"/>
    <x v="1"/>
    <n v="26026"/>
    <x v="0"/>
    <x v="0"/>
    <x v="0"/>
    <x v="0"/>
    <x v="2"/>
    <x v="1"/>
    <n v="1"/>
    <n v="129901"/>
  </r>
  <r>
    <n v="2025"/>
    <n v="15592765"/>
    <s v="Marks"/>
    <n v="637"/>
    <x v="0"/>
    <x v="1"/>
    <n v="40"/>
    <n v="8"/>
    <n v="125471"/>
    <n v="1"/>
    <n v="1"/>
    <x v="0"/>
    <n v="174536"/>
    <x v="1"/>
    <x v="0"/>
    <x v="0"/>
    <x v="1"/>
    <x v="2"/>
    <x v="1"/>
    <n v="1"/>
    <n v="0"/>
  </r>
  <r>
    <n v="2025"/>
    <n v="15704442"/>
    <s v="Fleming"/>
    <n v="672"/>
    <x v="0"/>
    <x v="0"/>
    <n v="53"/>
    <n v="9"/>
    <n v="169406"/>
    <n v="4"/>
    <n v="1"/>
    <x v="0"/>
    <n v="147311"/>
    <x v="0"/>
    <x v="1"/>
    <x v="0"/>
    <x v="1"/>
    <x v="2"/>
    <x v="1"/>
    <n v="1"/>
    <n v="169406"/>
  </r>
  <r>
    <n v="2025"/>
    <n v="15641136"/>
    <s v="Davison"/>
    <n v="629"/>
    <x v="0"/>
    <x v="1"/>
    <n v="32"/>
    <n v="2"/>
    <n v="0"/>
    <n v="2"/>
    <n v="0"/>
    <x v="0"/>
    <n v="77965"/>
    <x v="1"/>
    <x v="0"/>
    <x v="0"/>
    <x v="0"/>
    <x v="0"/>
    <x v="0"/>
    <n v="1"/>
    <n v="0"/>
  </r>
  <r>
    <n v="2025"/>
    <n v="15725818"/>
    <s v="Chibuzo"/>
    <n v="583"/>
    <x v="2"/>
    <x v="1"/>
    <n v="40"/>
    <n v="4"/>
    <n v="107041"/>
    <n v="1"/>
    <n v="1"/>
    <x v="0"/>
    <n v="5636"/>
    <x v="1"/>
    <x v="0"/>
    <x v="1"/>
    <x v="2"/>
    <x v="2"/>
    <x v="1"/>
    <n v="1"/>
    <n v="0"/>
  </r>
  <r>
    <n v="2025"/>
    <n v="15612071"/>
    <s v="Wilson"/>
    <n v="763"/>
    <x v="1"/>
    <x v="0"/>
    <n v="32"/>
    <n v="10"/>
    <n v="95154"/>
    <n v="1"/>
    <n v="0"/>
    <x v="0"/>
    <n v="81310"/>
    <x v="1"/>
    <x v="0"/>
    <x v="2"/>
    <x v="1"/>
    <x v="1"/>
    <x v="0"/>
    <n v="1"/>
    <n v="0"/>
  </r>
  <r>
    <n v="2025"/>
    <n v="15719809"/>
    <s v="Endrizzi"/>
    <n v="516"/>
    <x v="2"/>
    <x v="1"/>
    <n v="32"/>
    <n v="3"/>
    <n v="145166"/>
    <n v="2"/>
    <n v="0"/>
    <x v="1"/>
    <n v="111421"/>
    <x v="1"/>
    <x v="0"/>
    <x v="1"/>
    <x v="0"/>
    <x v="2"/>
    <x v="1"/>
    <n v="1"/>
    <n v="0"/>
  </r>
  <r>
    <n v="2025"/>
    <n v="15716518"/>
    <s v="Yuryeva"/>
    <n v="617"/>
    <x v="0"/>
    <x v="0"/>
    <n v="27"/>
    <n v="4"/>
    <n v="0"/>
    <n v="2"/>
    <n v="0"/>
    <x v="1"/>
    <n v="190269"/>
    <x v="1"/>
    <x v="2"/>
    <x v="0"/>
    <x v="2"/>
    <x v="0"/>
    <x v="0"/>
    <n v="1"/>
    <n v="0"/>
  </r>
  <r>
    <n v="2025"/>
    <n v="15742210"/>
    <s v="Ugochukwu"/>
    <n v="700"/>
    <x v="0"/>
    <x v="1"/>
    <n v="38"/>
    <n v="9"/>
    <n v="65963"/>
    <n v="1"/>
    <n v="1"/>
    <x v="0"/>
    <n v="100950"/>
    <x v="1"/>
    <x v="0"/>
    <x v="0"/>
    <x v="1"/>
    <x v="1"/>
    <x v="0"/>
    <n v="1"/>
    <n v="0"/>
  </r>
  <r>
    <n v="2025"/>
    <n v="15630617"/>
    <s v="Lo Duca"/>
    <n v="727"/>
    <x v="2"/>
    <x v="1"/>
    <n v="36"/>
    <n v="6"/>
    <n v="140419"/>
    <n v="1"/>
    <n v="1"/>
    <x v="0"/>
    <n v="113034"/>
    <x v="0"/>
    <x v="0"/>
    <x v="0"/>
    <x v="2"/>
    <x v="2"/>
    <x v="1"/>
    <n v="1"/>
    <n v="140419"/>
  </r>
  <r>
    <n v="2025"/>
    <n v="15720838"/>
    <s v="Gallo"/>
    <n v="689"/>
    <x v="1"/>
    <x v="0"/>
    <n v="31"/>
    <n v="3"/>
    <n v="139800"/>
    <n v="1"/>
    <n v="0"/>
    <x v="0"/>
    <n v="120664"/>
    <x v="1"/>
    <x v="0"/>
    <x v="0"/>
    <x v="0"/>
    <x v="2"/>
    <x v="1"/>
    <n v="1"/>
    <n v="0"/>
  </r>
  <r>
    <n v="2025"/>
    <n v="15595537"/>
    <s v="Trout"/>
    <n v="626"/>
    <x v="2"/>
    <x v="1"/>
    <n v="49"/>
    <n v="9"/>
    <n v="171788"/>
    <n v="2"/>
    <n v="1"/>
    <x v="1"/>
    <n v="187192"/>
    <x v="1"/>
    <x v="1"/>
    <x v="0"/>
    <x v="1"/>
    <x v="2"/>
    <x v="1"/>
    <n v="1"/>
    <n v="0"/>
  </r>
  <r>
    <n v="2025"/>
    <n v="15623196"/>
    <s v="Morley"/>
    <n v="686"/>
    <x v="0"/>
    <x v="1"/>
    <n v="38"/>
    <n v="6"/>
    <n v="149239"/>
    <n v="1"/>
    <n v="1"/>
    <x v="0"/>
    <n v="97825"/>
    <x v="1"/>
    <x v="0"/>
    <x v="0"/>
    <x v="2"/>
    <x v="2"/>
    <x v="1"/>
    <n v="1"/>
    <n v="0"/>
  </r>
  <r>
    <n v="2025"/>
    <n v="15679249"/>
    <s v="Chou"/>
    <n v="351"/>
    <x v="2"/>
    <x v="0"/>
    <n v="57"/>
    <n v="4"/>
    <n v="163146"/>
    <n v="1"/>
    <n v="1"/>
    <x v="1"/>
    <n v="169622"/>
    <x v="0"/>
    <x v="1"/>
    <x v="1"/>
    <x v="2"/>
    <x v="2"/>
    <x v="1"/>
    <n v="1"/>
    <n v="163146"/>
  </r>
  <r>
    <n v="2025"/>
    <n v="15693199"/>
    <s v="Shao"/>
    <n v="739"/>
    <x v="0"/>
    <x v="0"/>
    <n v="37"/>
    <n v="8"/>
    <n v="0"/>
    <n v="2"/>
    <n v="1"/>
    <x v="1"/>
    <n v="191557"/>
    <x v="0"/>
    <x v="0"/>
    <x v="0"/>
    <x v="1"/>
    <x v="0"/>
    <x v="0"/>
    <n v="1"/>
    <n v="0"/>
  </r>
  <r>
    <n v="2025"/>
    <n v="15661219"/>
    <s v="Trentino"/>
    <n v="627"/>
    <x v="0"/>
    <x v="1"/>
    <n v="32"/>
    <n v="10"/>
    <n v="0"/>
    <n v="2"/>
    <n v="1"/>
    <x v="1"/>
    <n v="103288"/>
    <x v="1"/>
    <x v="0"/>
    <x v="0"/>
    <x v="1"/>
    <x v="0"/>
    <x v="0"/>
    <n v="1"/>
    <n v="0"/>
  </r>
  <r>
    <n v="2025"/>
    <n v="15617136"/>
    <s v="Mazzanti"/>
    <n v="451"/>
    <x v="2"/>
    <x v="0"/>
    <n v="38"/>
    <n v="9"/>
    <n v="61482"/>
    <n v="1"/>
    <n v="1"/>
    <x v="0"/>
    <n v="167539"/>
    <x v="1"/>
    <x v="0"/>
    <x v="1"/>
    <x v="1"/>
    <x v="1"/>
    <x v="0"/>
    <n v="1"/>
    <n v="0"/>
  </r>
  <r>
    <n v="2025"/>
    <n v="15760294"/>
    <s v="Endrizzi"/>
    <n v="512"/>
    <x v="0"/>
    <x v="0"/>
    <n v="41"/>
    <n v="8"/>
    <n v="145150"/>
    <n v="1"/>
    <n v="1"/>
    <x v="1"/>
    <n v="64869"/>
    <x v="0"/>
    <x v="0"/>
    <x v="1"/>
    <x v="1"/>
    <x v="2"/>
    <x v="1"/>
    <n v="1"/>
    <n v="145150"/>
  </r>
  <r>
    <n v="2025"/>
    <n v="15652808"/>
    <s v="Monaldo"/>
    <n v="774"/>
    <x v="0"/>
    <x v="0"/>
    <n v="41"/>
    <n v="5"/>
    <n v="126670"/>
    <n v="1"/>
    <n v="1"/>
    <x v="1"/>
    <n v="102426"/>
    <x v="1"/>
    <x v="0"/>
    <x v="2"/>
    <x v="2"/>
    <x v="2"/>
    <x v="1"/>
    <n v="1"/>
    <n v="0"/>
  </r>
  <r>
    <n v="2025"/>
    <n v="15657139"/>
    <s v="Otutodilinna"/>
    <n v="652"/>
    <x v="0"/>
    <x v="0"/>
    <n v="40"/>
    <n v="8"/>
    <n v="84391"/>
    <n v="2"/>
    <n v="0"/>
    <x v="0"/>
    <n v="107876"/>
    <x v="1"/>
    <x v="0"/>
    <x v="0"/>
    <x v="1"/>
    <x v="1"/>
    <x v="0"/>
    <n v="1"/>
    <n v="0"/>
  </r>
  <r>
    <n v="2025"/>
    <n v="15803790"/>
    <s v="Allen"/>
    <n v="638"/>
    <x v="2"/>
    <x v="1"/>
    <n v="37"/>
    <n v="2"/>
    <n v="89729"/>
    <n v="2"/>
    <n v="1"/>
    <x v="0"/>
    <n v="37295"/>
    <x v="1"/>
    <x v="0"/>
    <x v="0"/>
    <x v="0"/>
    <x v="1"/>
    <x v="0"/>
    <n v="1"/>
    <n v="0"/>
  </r>
  <r>
    <n v="2025"/>
    <n v="15764105"/>
    <s v="Milne"/>
    <n v="475"/>
    <x v="0"/>
    <x v="0"/>
    <n v="57"/>
    <n v="1"/>
    <n v="0"/>
    <n v="2"/>
    <n v="1"/>
    <x v="1"/>
    <n v="89249"/>
    <x v="1"/>
    <x v="1"/>
    <x v="1"/>
    <x v="0"/>
    <x v="0"/>
    <x v="0"/>
    <n v="1"/>
    <n v="0"/>
  </r>
  <r>
    <n v="2025"/>
    <n v="15672610"/>
    <s v="Somadina"/>
    <n v="567"/>
    <x v="1"/>
    <x v="1"/>
    <n v="40"/>
    <n v="4"/>
    <n v="118629"/>
    <n v="1"/>
    <n v="0"/>
    <x v="1"/>
    <n v="91974"/>
    <x v="1"/>
    <x v="0"/>
    <x v="1"/>
    <x v="2"/>
    <x v="2"/>
    <x v="1"/>
    <n v="1"/>
    <n v="0"/>
  </r>
  <r>
    <n v="2025"/>
    <n v="15766896"/>
    <s v="Chieloka"/>
    <n v="750"/>
    <x v="0"/>
    <x v="1"/>
    <n v="37"/>
    <n v="3"/>
    <n v="0"/>
    <n v="2"/>
    <n v="1"/>
    <x v="1"/>
    <n v="16870"/>
    <x v="1"/>
    <x v="0"/>
    <x v="0"/>
    <x v="0"/>
    <x v="0"/>
    <x v="0"/>
    <n v="1"/>
    <n v="0"/>
  </r>
  <r>
    <n v="2025"/>
    <n v="15587735"/>
    <s v="Chukwuebuka"/>
    <n v="850"/>
    <x v="0"/>
    <x v="1"/>
    <n v="39"/>
    <n v="6"/>
    <n v="96863"/>
    <n v="1"/>
    <n v="1"/>
    <x v="0"/>
    <n v="121681"/>
    <x v="1"/>
    <x v="0"/>
    <x v="2"/>
    <x v="2"/>
    <x v="1"/>
    <x v="0"/>
    <n v="1"/>
    <n v="0"/>
  </r>
  <r>
    <n v="2025"/>
    <n v="15659501"/>
    <s v="Chioke"/>
    <n v="753"/>
    <x v="0"/>
    <x v="0"/>
    <n v="38"/>
    <n v="6"/>
    <n v="142263"/>
    <n v="1"/>
    <n v="0"/>
    <x v="0"/>
    <n v="33730"/>
    <x v="1"/>
    <x v="0"/>
    <x v="2"/>
    <x v="2"/>
    <x v="2"/>
    <x v="1"/>
    <n v="1"/>
    <n v="0"/>
  </r>
  <r>
    <n v="2025"/>
    <n v="15745001"/>
    <s v="Kovalev"/>
    <n v="683"/>
    <x v="1"/>
    <x v="0"/>
    <n v="36"/>
    <n v="7"/>
    <n v="0"/>
    <n v="2"/>
    <n v="1"/>
    <x v="1"/>
    <n v="104787"/>
    <x v="1"/>
    <x v="0"/>
    <x v="0"/>
    <x v="2"/>
    <x v="0"/>
    <x v="0"/>
    <n v="1"/>
    <n v="0"/>
  </r>
  <r>
    <n v="2025"/>
    <n v="15651140"/>
    <s v="Doherty"/>
    <n v="710"/>
    <x v="0"/>
    <x v="0"/>
    <n v="32"/>
    <n v="3"/>
    <n v="0"/>
    <n v="1"/>
    <n v="1"/>
    <x v="1"/>
    <n v="94790"/>
    <x v="1"/>
    <x v="0"/>
    <x v="0"/>
    <x v="0"/>
    <x v="0"/>
    <x v="0"/>
    <n v="1"/>
    <n v="0"/>
  </r>
  <r>
    <n v="2025"/>
    <n v="15571148"/>
    <s v="Baranov"/>
    <n v="645"/>
    <x v="1"/>
    <x v="0"/>
    <n v="21"/>
    <n v="1"/>
    <n v="0"/>
    <n v="2"/>
    <n v="0"/>
    <x v="1"/>
    <n v="28726"/>
    <x v="1"/>
    <x v="2"/>
    <x v="0"/>
    <x v="0"/>
    <x v="0"/>
    <x v="0"/>
    <n v="1"/>
    <n v="0"/>
  </r>
  <r>
    <n v="2025"/>
    <n v="15776824"/>
    <s v="Rossi"/>
    <n v="714"/>
    <x v="0"/>
    <x v="1"/>
    <n v="28"/>
    <n v="6"/>
    <n v="122724"/>
    <n v="1"/>
    <n v="1"/>
    <x v="0"/>
    <n v="67057"/>
    <x v="1"/>
    <x v="2"/>
    <x v="0"/>
    <x v="2"/>
    <x v="2"/>
    <x v="1"/>
    <n v="1"/>
    <n v="0"/>
  </r>
  <r>
    <n v="2025"/>
    <n v="15633141"/>
    <s v="Robinson"/>
    <n v="696"/>
    <x v="2"/>
    <x v="0"/>
    <n v="35"/>
    <n v="4"/>
    <n v="174902"/>
    <n v="1"/>
    <n v="1"/>
    <x v="1"/>
    <n v="69080"/>
    <x v="1"/>
    <x v="0"/>
    <x v="0"/>
    <x v="2"/>
    <x v="2"/>
    <x v="1"/>
    <n v="1"/>
    <n v="0"/>
  </r>
  <r>
    <n v="2025"/>
    <n v="15764174"/>
    <s v="Bidencope"/>
    <n v="612"/>
    <x v="1"/>
    <x v="0"/>
    <n v="26"/>
    <n v="4"/>
    <n v="0"/>
    <n v="2"/>
    <n v="1"/>
    <x v="0"/>
    <n v="179781"/>
    <x v="1"/>
    <x v="2"/>
    <x v="0"/>
    <x v="2"/>
    <x v="0"/>
    <x v="0"/>
    <n v="1"/>
    <n v="0"/>
  </r>
  <r>
    <n v="2025"/>
    <n v="15778155"/>
    <s v="T'ien"/>
    <n v="520"/>
    <x v="2"/>
    <x v="0"/>
    <n v="31"/>
    <n v="3"/>
    <n v="108914"/>
    <n v="1"/>
    <n v="1"/>
    <x v="0"/>
    <n v="183572"/>
    <x v="0"/>
    <x v="0"/>
    <x v="1"/>
    <x v="0"/>
    <x v="2"/>
    <x v="1"/>
    <n v="1"/>
    <n v="108914"/>
  </r>
  <r>
    <n v="2025"/>
    <n v="15715920"/>
    <s v="De Bernales"/>
    <n v="782"/>
    <x v="1"/>
    <x v="1"/>
    <n v="23"/>
    <n v="10"/>
    <n v="98053"/>
    <n v="1"/>
    <n v="1"/>
    <x v="0"/>
    <n v="142587"/>
    <x v="1"/>
    <x v="2"/>
    <x v="2"/>
    <x v="1"/>
    <x v="1"/>
    <x v="0"/>
    <n v="1"/>
    <n v="0"/>
  </r>
  <r>
    <n v="2025"/>
    <n v="15671917"/>
    <s v="Wade"/>
    <n v="666"/>
    <x v="0"/>
    <x v="1"/>
    <n v="46"/>
    <n v="5"/>
    <n v="123873"/>
    <n v="1"/>
    <n v="1"/>
    <x v="0"/>
    <n v="177844"/>
    <x v="1"/>
    <x v="1"/>
    <x v="0"/>
    <x v="2"/>
    <x v="2"/>
    <x v="1"/>
    <n v="1"/>
    <n v="0"/>
  </r>
  <r>
    <n v="2025"/>
    <n v="15666548"/>
    <s v="Chung"/>
    <n v="466"/>
    <x v="2"/>
    <x v="0"/>
    <n v="56"/>
    <n v="2"/>
    <n v="111920"/>
    <n v="3"/>
    <n v="1"/>
    <x v="1"/>
    <n v="197634"/>
    <x v="0"/>
    <x v="1"/>
    <x v="1"/>
    <x v="0"/>
    <x v="2"/>
    <x v="1"/>
    <n v="1"/>
    <n v="111920"/>
  </r>
  <r>
    <n v="2025"/>
    <n v="15625623"/>
    <s v="Stevenson"/>
    <n v="567"/>
    <x v="0"/>
    <x v="0"/>
    <n v="45"/>
    <n v="4"/>
    <n v="0"/>
    <n v="2"/>
    <n v="0"/>
    <x v="0"/>
    <n v="121053"/>
    <x v="1"/>
    <x v="0"/>
    <x v="1"/>
    <x v="2"/>
    <x v="0"/>
    <x v="0"/>
    <n v="1"/>
    <n v="0"/>
  </r>
  <r>
    <n v="2025"/>
    <n v="15748123"/>
    <s v="Chienezie"/>
    <n v="613"/>
    <x v="0"/>
    <x v="1"/>
    <n v="20"/>
    <n v="3"/>
    <n v="0"/>
    <n v="2"/>
    <n v="1"/>
    <x v="0"/>
    <n v="149614"/>
    <x v="1"/>
    <x v="2"/>
    <x v="0"/>
    <x v="0"/>
    <x v="0"/>
    <x v="0"/>
    <n v="1"/>
    <n v="0"/>
  </r>
  <r>
    <n v="2025"/>
    <n v="15648735"/>
    <s v="Cashin"/>
    <n v="718"/>
    <x v="0"/>
    <x v="1"/>
    <n v="37"/>
    <n v="8"/>
    <n v="0"/>
    <n v="2"/>
    <n v="1"/>
    <x v="0"/>
    <n v="143"/>
    <x v="1"/>
    <x v="0"/>
    <x v="0"/>
    <x v="1"/>
    <x v="0"/>
    <x v="0"/>
    <n v="1"/>
    <n v="0"/>
  </r>
  <r>
    <n v="2025"/>
    <n v="15634974"/>
    <s v="Seppelt"/>
    <n v="614"/>
    <x v="0"/>
    <x v="0"/>
    <n v="37"/>
    <n v="8"/>
    <n v="75150"/>
    <n v="4"/>
    <n v="0"/>
    <x v="0"/>
    <n v="131767"/>
    <x v="0"/>
    <x v="0"/>
    <x v="0"/>
    <x v="1"/>
    <x v="1"/>
    <x v="0"/>
    <n v="1"/>
    <n v="75150"/>
  </r>
  <r>
    <n v="2025"/>
    <n v="15713378"/>
    <s v="Brownless"/>
    <n v="711"/>
    <x v="0"/>
    <x v="1"/>
    <n v="38"/>
    <n v="10"/>
    <n v="0"/>
    <n v="2"/>
    <n v="0"/>
    <x v="1"/>
    <n v="53312"/>
    <x v="1"/>
    <x v="0"/>
    <x v="0"/>
    <x v="1"/>
    <x v="0"/>
    <x v="0"/>
    <n v="1"/>
    <n v="0"/>
  </r>
  <r>
    <n v="2025"/>
    <n v="15753370"/>
    <s v="McDonald"/>
    <n v="691"/>
    <x v="2"/>
    <x v="0"/>
    <n v="38"/>
    <n v="5"/>
    <n v="114754"/>
    <n v="1"/>
    <n v="1"/>
    <x v="1"/>
    <n v="107665"/>
    <x v="1"/>
    <x v="0"/>
    <x v="0"/>
    <x v="2"/>
    <x v="2"/>
    <x v="1"/>
    <n v="1"/>
    <n v="0"/>
  </r>
  <r>
    <n v="2025"/>
    <n v="15782659"/>
    <s v="Mamelu"/>
    <n v="527"/>
    <x v="0"/>
    <x v="1"/>
    <n v="32"/>
    <n v="0"/>
    <n v="0"/>
    <n v="1"/>
    <n v="1"/>
    <x v="1"/>
    <n v="109524"/>
    <x v="1"/>
    <x v="0"/>
    <x v="1"/>
    <x v="0"/>
    <x v="0"/>
    <x v="0"/>
    <n v="1"/>
    <n v="0"/>
  </r>
  <r>
    <n v="2025"/>
    <n v="15583364"/>
    <s v="McGregor"/>
    <n v="476"/>
    <x v="0"/>
    <x v="0"/>
    <n v="32"/>
    <n v="6"/>
    <n v="111872"/>
    <n v="1"/>
    <n v="0"/>
    <x v="1"/>
    <n v="112133"/>
    <x v="1"/>
    <x v="0"/>
    <x v="1"/>
    <x v="2"/>
    <x v="2"/>
    <x v="1"/>
    <n v="1"/>
    <n v="0"/>
  </r>
  <r>
    <n v="2025"/>
    <n v="15625942"/>
    <s v="McDonald"/>
    <n v="619"/>
    <x v="1"/>
    <x v="0"/>
    <n v="45"/>
    <n v="0"/>
    <n v="0"/>
    <n v="2"/>
    <n v="0"/>
    <x v="1"/>
    <n v="113645"/>
    <x v="1"/>
    <x v="0"/>
    <x v="0"/>
    <x v="0"/>
    <x v="0"/>
    <x v="0"/>
    <n v="1"/>
    <n v="0"/>
  </r>
  <r>
    <n v="2025"/>
    <n v="15720284"/>
    <s v="Crawford"/>
    <n v="607"/>
    <x v="2"/>
    <x v="0"/>
    <n v="37"/>
    <n v="4"/>
    <n v="135927"/>
    <n v="1"/>
    <n v="0"/>
    <x v="1"/>
    <n v="180890"/>
    <x v="1"/>
    <x v="0"/>
    <x v="0"/>
    <x v="2"/>
    <x v="2"/>
    <x v="1"/>
    <n v="1"/>
    <n v="0"/>
  </r>
  <r>
    <n v="2025"/>
    <n v="15679642"/>
    <s v="Feng"/>
    <n v="695"/>
    <x v="1"/>
    <x v="1"/>
    <n v="44"/>
    <n v="8"/>
    <n v="0"/>
    <n v="2"/>
    <n v="1"/>
    <x v="0"/>
    <n v="70974"/>
    <x v="1"/>
    <x v="0"/>
    <x v="0"/>
    <x v="1"/>
    <x v="0"/>
    <x v="0"/>
    <n v="1"/>
    <n v="0"/>
  </r>
  <r>
    <n v="2025"/>
    <n v="15628007"/>
    <s v="Genovese"/>
    <n v="653"/>
    <x v="0"/>
    <x v="1"/>
    <n v="33"/>
    <n v="1"/>
    <n v="0"/>
    <n v="2"/>
    <n v="0"/>
    <x v="1"/>
    <n v="53380"/>
    <x v="1"/>
    <x v="0"/>
    <x v="0"/>
    <x v="0"/>
    <x v="0"/>
    <x v="0"/>
    <n v="1"/>
    <n v="0"/>
  </r>
  <r>
    <n v="2025"/>
    <n v="15661974"/>
    <s v="Pirozzi"/>
    <n v="677"/>
    <x v="0"/>
    <x v="1"/>
    <n v="46"/>
    <n v="2"/>
    <n v="57038"/>
    <n v="1"/>
    <n v="1"/>
    <x v="0"/>
    <n v="158531"/>
    <x v="1"/>
    <x v="1"/>
    <x v="0"/>
    <x v="0"/>
    <x v="1"/>
    <x v="0"/>
    <n v="1"/>
    <n v="0"/>
  </r>
  <r>
    <n v="2025"/>
    <n v="15689341"/>
    <s v="Gibbs"/>
    <n v="655"/>
    <x v="0"/>
    <x v="0"/>
    <n v="50"/>
    <n v="10"/>
    <n v="0"/>
    <n v="4"/>
    <n v="1"/>
    <x v="1"/>
    <n v="179268"/>
    <x v="0"/>
    <x v="1"/>
    <x v="0"/>
    <x v="1"/>
    <x v="0"/>
    <x v="0"/>
    <n v="1"/>
    <n v="0"/>
  </r>
  <r>
    <n v="2025"/>
    <n v="15607993"/>
    <s v="Milne"/>
    <n v="625"/>
    <x v="0"/>
    <x v="0"/>
    <n v="52"/>
    <n v="2"/>
    <n v="79469"/>
    <n v="1"/>
    <n v="1"/>
    <x v="0"/>
    <n v="84606"/>
    <x v="1"/>
    <x v="1"/>
    <x v="0"/>
    <x v="0"/>
    <x v="1"/>
    <x v="0"/>
    <n v="1"/>
    <n v="0"/>
  </r>
  <r>
    <n v="2025"/>
    <n v="15693267"/>
    <s v="Dickson"/>
    <n v="679"/>
    <x v="2"/>
    <x v="0"/>
    <n v="34"/>
    <n v="7"/>
    <n v="121064"/>
    <n v="1"/>
    <n v="1"/>
    <x v="1"/>
    <n v="56985"/>
    <x v="1"/>
    <x v="0"/>
    <x v="0"/>
    <x v="2"/>
    <x v="2"/>
    <x v="1"/>
    <n v="1"/>
    <n v="0"/>
  </r>
  <r>
    <n v="2025"/>
    <n v="15769522"/>
    <s v="O'Connor"/>
    <n v="734"/>
    <x v="0"/>
    <x v="1"/>
    <n v="51"/>
    <n v="1"/>
    <n v="118537"/>
    <n v="1"/>
    <n v="1"/>
    <x v="0"/>
    <n v="116912"/>
    <x v="1"/>
    <x v="1"/>
    <x v="0"/>
    <x v="0"/>
    <x v="2"/>
    <x v="1"/>
    <n v="1"/>
    <n v="0"/>
  </r>
  <r>
    <n v="2025"/>
    <n v="15755825"/>
    <s v="McGuirk"/>
    <n v="666"/>
    <x v="0"/>
    <x v="1"/>
    <n v="39"/>
    <n v="10"/>
    <n v="0"/>
    <n v="2"/>
    <n v="1"/>
    <x v="1"/>
    <n v="102999"/>
    <x v="1"/>
    <x v="0"/>
    <x v="0"/>
    <x v="1"/>
    <x v="0"/>
    <x v="0"/>
    <n v="1"/>
    <n v="0"/>
  </r>
  <r>
    <n v="2025"/>
    <n v="15598175"/>
    <s v="Toscani"/>
    <n v="592"/>
    <x v="2"/>
    <x v="0"/>
    <n v="26"/>
    <n v="4"/>
    <n v="105082"/>
    <n v="2"/>
    <n v="1"/>
    <x v="1"/>
    <n v="132802"/>
    <x v="1"/>
    <x v="2"/>
    <x v="1"/>
    <x v="2"/>
    <x v="2"/>
    <x v="1"/>
    <n v="1"/>
    <n v="0"/>
  </r>
  <r>
    <n v="2025"/>
    <n v="15744327"/>
    <s v="Ruth"/>
    <n v="564"/>
    <x v="0"/>
    <x v="1"/>
    <n v="40"/>
    <n v="4"/>
    <n v="0"/>
    <n v="1"/>
    <n v="1"/>
    <x v="1"/>
    <n v="85456"/>
    <x v="0"/>
    <x v="0"/>
    <x v="1"/>
    <x v="2"/>
    <x v="0"/>
    <x v="0"/>
    <n v="1"/>
    <n v="0"/>
  </r>
  <r>
    <n v="2025"/>
    <n v="15798666"/>
    <s v="Hughes"/>
    <n v="814"/>
    <x v="0"/>
    <x v="0"/>
    <n v="36"/>
    <n v="6"/>
    <n v="0"/>
    <n v="2"/>
    <n v="1"/>
    <x v="0"/>
    <n v="98657"/>
    <x v="1"/>
    <x v="0"/>
    <x v="2"/>
    <x v="2"/>
    <x v="0"/>
    <x v="0"/>
    <n v="1"/>
    <n v="0"/>
  </r>
  <r>
    <n v="2025"/>
    <n v="15577064"/>
    <s v="Onyekaozulu"/>
    <n v="592"/>
    <x v="2"/>
    <x v="1"/>
    <n v="36"/>
    <n v="2"/>
    <n v="104703"/>
    <n v="2"/>
    <n v="1"/>
    <x v="1"/>
    <n v="107949"/>
    <x v="1"/>
    <x v="0"/>
    <x v="1"/>
    <x v="0"/>
    <x v="2"/>
    <x v="1"/>
    <n v="1"/>
    <n v="0"/>
  </r>
  <r>
    <n v="2025"/>
    <n v="15759436"/>
    <s v="Aksenov"/>
    <n v="758"/>
    <x v="0"/>
    <x v="0"/>
    <n v="50"/>
    <n v="2"/>
    <n v="95814"/>
    <n v="3"/>
    <n v="1"/>
    <x v="0"/>
    <n v="67944"/>
    <x v="0"/>
    <x v="1"/>
    <x v="2"/>
    <x v="0"/>
    <x v="1"/>
    <x v="0"/>
    <n v="1"/>
    <n v="95814"/>
  </r>
  <r>
    <n v="2025"/>
    <n v="15690231"/>
    <s v="K'ung"/>
    <n v="612"/>
    <x v="1"/>
    <x v="0"/>
    <n v="62"/>
    <n v="0"/>
    <n v="167027"/>
    <n v="2"/>
    <n v="1"/>
    <x v="0"/>
    <n v="192892"/>
    <x v="1"/>
    <x v="3"/>
    <x v="0"/>
    <x v="0"/>
    <x v="2"/>
    <x v="1"/>
    <n v="1"/>
    <n v="0"/>
  </r>
  <r>
    <n v="2025"/>
    <n v="15751561"/>
    <s v="Meng"/>
    <n v="498"/>
    <x v="2"/>
    <x v="1"/>
    <n v="61"/>
    <n v="7"/>
    <n v="102453"/>
    <n v="1"/>
    <n v="1"/>
    <x v="1"/>
    <n v="187248"/>
    <x v="0"/>
    <x v="3"/>
    <x v="1"/>
    <x v="2"/>
    <x v="2"/>
    <x v="1"/>
    <n v="1"/>
    <n v="102453"/>
  </r>
  <r>
    <n v="2025"/>
    <n v="15739068"/>
    <s v="Nwoye"/>
    <n v="638"/>
    <x v="2"/>
    <x v="1"/>
    <n v="25"/>
    <n v="4"/>
    <n v="148045"/>
    <n v="2"/>
    <n v="1"/>
    <x v="0"/>
    <n v="114722"/>
    <x v="1"/>
    <x v="2"/>
    <x v="0"/>
    <x v="2"/>
    <x v="2"/>
    <x v="1"/>
    <n v="1"/>
    <n v="0"/>
  </r>
  <r>
    <n v="2025"/>
    <n v="15758056"/>
    <s v="Calabresi"/>
    <n v="558"/>
    <x v="0"/>
    <x v="1"/>
    <n v="35"/>
    <n v="1"/>
    <n v="0"/>
    <n v="2"/>
    <n v="0"/>
    <x v="1"/>
    <n v="111688"/>
    <x v="1"/>
    <x v="0"/>
    <x v="1"/>
    <x v="0"/>
    <x v="0"/>
    <x v="0"/>
    <n v="1"/>
    <n v="0"/>
  </r>
  <r>
    <n v="2025"/>
    <n v="15742269"/>
    <s v="Milano"/>
    <n v="756"/>
    <x v="0"/>
    <x v="0"/>
    <n v="24"/>
    <n v="1"/>
    <n v="0"/>
    <n v="2"/>
    <n v="1"/>
    <x v="1"/>
    <n v="184182"/>
    <x v="1"/>
    <x v="2"/>
    <x v="2"/>
    <x v="0"/>
    <x v="0"/>
    <x v="0"/>
    <n v="1"/>
    <n v="0"/>
  </r>
  <r>
    <n v="2025"/>
    <n v="15726490"/>
    <s v="Kirby"/>
    <n v="782"/>
    <x v="1"/>
    <x v="1"/>
    <n v="52"/>
    <n v="4"/>
    <n v="0"/>
    <n v="1"/>
    <n v="1"/>
    <x v="0"/>
    <n v="52760"/>
    <x v="0"/>
    <x v="1"/>
    <x v="2"/>
    <x v="2"/>
    <x v="0"/>
    <x v="0"/>
    <n v="1"/>
    <n v="0"/>
  </r>
  <r>
    <n v="2025"/>
    <n v="15738411"/>
    <s v="Ho"/>
    <n v="505"/>
    <x v="0"/>
    <x v="1"/>
    <n v="34"/>
    <n v="10"/>
    <n v="104499"/>
    <n v="1"/>
    <n v="0"/>
    <x v="0"/>
    <n v="126451"/>
    <x v="1"/>
    <x v="0"/>
    <x v="1"/>
    <x v="1"/>
    <x v="2"/>
    <x v="1"/>
    <n v="1"/>
    <n v="0"/>
  </r>
  <r>
    <n v="2025"/>
    <n v="15727919"/>
    <s v="Chukwuemeka"/>
    <n v="671"/>
    <x v="1"/>
    <x v="0"/>
    <n v="29"/>
    <n v="6"/>
    <n v="0"/>
    <n v="2"/>
    <n v="0"/>
    <x v="1"/>
    <n v="12049"/>
    <x v="1"/>
    <x v="2"/>
    <x v="0"/>
    <x v="2"/>
    <x v="0"/>
    <x v="0"/>
    <n v="1"/>
    <n v="0"/>
  </r>
  <r>
    <n v="2025"/>
    <n v="15709396"/>
    <s v="Hale"/>
    <n v="801"/>
    <x v="0"/>
    <x v="1"/>
    <n v="42"/>
    <n v="6"/>
    <n v="0"/>
    <n v="2"/>
    <n v="1"/>
    <x v="0"/>
    <n v="95804"/>
    <x v="1"/>
    <x v="0"/>
    <x v="2"/>
    <x v="2"/>
    <x v="0"/>
    <x v="0"/>
    <n v="1"/>
    <n v="0"/>
  </r>
  <r>
    <n v="2025"/>
    <n v="15654106"/>
    <s v="K?"/>
    <n v="604"/>
    <x v="0"/>
    <x v="1"/>
    <n v="26"/>
    <n v="8"/>
    <n v="149543"/>
    <n v="2"/>
    <n v="0"/>
    <x v="0"/>
    <n v="197912"/>
    <x v="1"/>
    <x v="2"/>
    <x v="0"/>
    <x v="1"/>
    <x v="2"/>
    <x v="1"/>
    <n v="1"/>
    <n v="0"/>
  </r>
  <r>
    <n v="2025"/>
    <n v="15621653"/>
    <s v="Rice"/>
    <n v="716"/>
    <x v="0"/>
    <x v="0"/>
    <n v="29"/>
    <n v="10"/>
    <n v="87946"/>
    <n v="1"/>
    <n v="1"/>
    <x v="0"/>
    <n v="182532"/>
    <x v="1"/>
    <x v="2"/>
    <x v="0"/>
    <x v="1"/>
    <x v="1"/>
    <x v="0"/>
    <n v="1"/>
    <n v="0"/>
  </r>
  <r>
    <n v="2025"/>
    <n v="15598086"/>
    <s v="Brown"/>
    <n v="624"/>
    <x v="0"/>
    <x v="0"/>
    <n v="45"/>
    <n v="3"/>
    <n v="68640"/>
    <n v="1"/>
    <n v="1"/>
    <x v="1"/>
    <n v="168002"/>
    <x v="0"/>
    <x v="0"/>
    <x v="0"/>
    <x v="0"/>
    <x v="1"/>
    <x v="0"/>
    <n v="1"/>
    <n v="68640"/>
  </r>
  <r>
    <n v="2025"/>
    <n v="15752300"/>
    <s v="Sagese"/>
    <n v="607"/>
    <x v="2"/>
    <x v="1"/>
    <n v="47"/>
    <n v="4"/>
    <n v="148826"/>
    <n v="1"/>
    <n v="1"/>
    <x v="0"/>
    <n v="79451"/>
    <x v="1"/>
    <x v="1"/>
    <x v="0"/>
    <x v="2"/>
    <x v="2"/>
    <x v="1"/>
    <n v="1"/>
    <n v="0"/>
  </r>
  <r>
    <n v="2025"/>
    <n v="15658693"/>
    <s v="Aksyonova"/>
    <n v="827"/>
    <x v="0"/>
    <x v="0"/>
    <n v="60"/>
    <n v="2"/>
    <n v="0"/>
    <n v="2"/>
    <n v="0"/>
    <x v="0"/>
    <n v="60616"/>
    <x v="1"/>
    <x v="1"/>
    <x v="2"/>
    <x v="0"/>
    <x v="0"/>
    <x v="0"/>
    <n v="1"/>
    <n v="0"/>
  </r>
  <r>
    <n v="2025"/>
    <n v="15631838"/>
    <s v="Findlay"/>
    <n v="606"/>
    <x v="0"/>
    <x v="1"/>
    <n v="61"/>
    <n v="5"/>
    <n v="108166"/>
    <n v="2"/>
    <n v="0"/>
    <x v="0"/>
    <n v="8643"/>
    <x v="1"/>
    <x v="3"/>
    <x v="0"/>
    <x v="2"/>
    <x v="2"/>
    <x v="1"/>
    <n v="1"/>
    <n v="0"/>
  </r>
  <r>
    <n v="2025"/>
    <n v="15803804"/>
    <s v="Walker"/>
    <n v="717"/>
    <x v="2"/>
    <x v="0"/>
    <n v="35"/>
    <n v="5"/>
    <n v="103215"/>
    <n v="1"/>
    <n v="1"/>
    <x v="1"/>
    <n v="172173"/>
    <x v="1"/>
    <x v="0"/>
    <x v="0"/>
    <x v="2"/>
    <x v="2"/>
    <x v="1"/>
    <n v="1"/>
    <n v="0"/>
  </r>
  <r>
    <n v="2025"/>
    <n v="15578809"/>
    <s v="Hao"/>
    <n v="651"/>
    <x v="2"/>
    <x v="1"/>
    <n v="40"/>
    <n v="1"/>
    <n v="134760"/>
    <n v="2"/>
    <n v="0"/>
    <x v="1"/>
    <n v="174434"/>
    <x v="0"/>
    <x v="0"/>
    <x v="0"/>
    <x v="0"/>
    <x v="2"/>
    <x v="1"/>
    <n v="1"/>
    <n v="134760"/>
  </r>
  <r>
    <n v="2025"/>
    <n v="15752026"/>
    <s v="Hammer"/>
    <n v="691"/>
    <x v="0"/>
    <x v="1"/>
    <n v="58"/>
    <n v="3"/>
    <n v="0"/>
    <n v="1"/>
    <n v="0"/>
    <x v="0"/>
    <n v="194930"/>
    <x v="0"/>
    <x v="1"/>
    <x v="0"/>
    <x v="0"/>
    <x v="0"/>
    <x v="0"/>
    <n v="1"/>
    <n v="0"/>
  </r>
  <r>
    <n v="2025"/>
    <n v="15723706"/>
    <s v="Abbott"/>
    <n v="573"/>
    <x v="0"/>
    <x v="0"/>
    <n v="33"/>
    <n v="0"/>
    <n v="90125"/>
    <n v="1"/>
    <n v="1"/>
    <x v="1"/>
    <n v="137477"/>
    <x v="1"/>
    <x v="0"/>
    <x v="1"/>
    <x v="0"/>
    <x v="1"/>
    <x v="0"/>
    <n v="1"/>
    <n v="0"/>
  </r>
  <r>
    <n v="2025"/>
    <n v="15752838"/>
    <s v="Lucas"/>
    <n v="723"/>
    <x v="1"/>
    <x v="1"/>
    <n v="38"/>
    <n v="6"/>
    <n v="0"/>
    <n v="2"/>
    <n v="1"/>
    <x v="0"/>
    <n v="94416"/>
    <x v="1"/>
    <x v="0"/>
    <x v="0"/>
    <x v="2"/>
    <x v="0"/>
    <x v="0"/>
    <n v="1"/>
    <n v="0"/>
  </r>
  <r>
    <n v="2025"/>
    <n v="15569571"/>
    <s v="Davydova"/>
    <n v="584"/>
    <x v="2"/>
    <x v="0"/>
    <n v="46"/>
    <n v="6"/>
    <n v="87361"/>
    <n v="2"/>
    <n v="1"/>
    <x v="1"/>
    <n v="120377"/>
    <x v="0"/>
    <x v="1"/>
    <x v="1"/>
    <x v="2"/>
    <x v="1"/>
    <x v="0"/>
    <n v="1"/>
    <n v="87361"/>
  </r>
  <r>
    <n v="2025"/>
    <n v="15769703"/>
    <s v="West"/>
    <n v="550"/>
    <x v="2"/>
    <x v="0"/>
    <n v="45"/>
    <n v="8"/>
    <n v="111258"/>
    <n v="1"/>
    <n v="0"/>
    <x v="1"/>
    <n v="97623"/>
    <x v="0"/>
    <x v="0"/>
    <x v="1"/>
    <x v="1"/>
    <x v="2"/>
    <x v="1"/>
    <n v="1"/>
    <n v="111258"/>
  </r>
  <r>
    <n v="2025"/>
    <n v="15679770"/>
    <s v="Smith"/>
    <n v="611"/>
    <x v="0"/>
    <x v="0"/>
    <n v="61"/>
    <n v="3"/>
    <n v="131584"/>
    <n v="4"/>
    <n v="0"/>
    <x v="0"/>
    <n v="66238"/>
    <x v="0"/>
    <x v="3"/>
    <x v="0"/>
    <x v="0"/>
    <x v="2"/>
    <x v="1"/>
    <n v="1"/>
    <n v="131584"/>
  </r>
  <r>
    <n v="2025"/>
    <n v="15791102"/>
    <s v="Mai"/>
    <n v="549"/>
    <x v="2"/>
    <x v="1"/>
    <n v="41"/>
    <n v="9"/>
    <n v="95021"/>
    <n v="3"/>
    <n v="1"/>
    <x v="0"/>
    <n v="131711"/>
    <x v="0"/>
    <x v="0"/>
    <x v="1"/>
    <x v="1"/>
    <x v="1"/>
    <x v="0"/>
    <n v="1"/>
    <n v="95021"/>
  </r>
  <r>
    <n v="2025"/>
    <n v="15655192"/>
    <s v="Fiorentino"/>
    <n v="850"/>
    <x v="1"/>
    <x v="0"/>
    <n v="24"/>
    <n v="1"/>
    <n v="0"/>
    <n v="2"/>
    <n v="0"/>
    <x v="0"/>
    <n v="69053"/>
    <x v="1"/>
    <x v="2"/>
    <x v="2"/>
    <x v="0"/>
    <x v="0"/>
    <x v="0"/>
    <n v="1"/>
    <n v="0"/>
  </r>
  <r>
    <n v="2025"/>
    <n v="15709487"/>
    <s v="Freeman"/>
    <n v="668"/>
    <x v="2"/>
    <x v="1"/>
    <n v="34"/>
    <n v="5"/>
    <n v="80242"/>
    <n v="2"/>
    <n v="0"/>
    <x v="1"/>
    <n v="56781"/>
    <x v="1"/>
    <x v="0"/>
    <x v="0"/>
    <x v="2"/>
    <x v="1"/>
    <x v="0"/>
    <n v="1"/>
    <n v="0"/>
  </r>
  <r>
    <n v="2025"/>
    <n v="15687130"/>
    <s v="Nkemjika"/>
    <n v="686"/>
    <x v="0"/>
    <x v="0"/>
    <n v="43"/>
    <n v="0"/>
    <n v="0"/>
    <n v="1"/>
    <n v="1"/>
    <x v="0"/>
    <n v="170073"/>
    <x v="1"/>
    <x v="0"/>
    <x v="0"/>
    <x v="0"/>
    <x v="0"/>
    <x v="0"/>
    <n v="1"/>
    <n v="0"/>
  </r>
  <r>
    <n v="2025"/>
    <n v="15755178"/>
    <s v="Ramos"/>
    <n v="660"/>
    <x v="0"/>
    <x v="1"/>
    <n v="50"/>
    <n v="1"/>
    <n v="0"/>
    <n v="3"/>
    <n v="1"/>
    <x v="0"/>
    <n v="191849"/>
    <x v="0"/>
    <x v="1"/>
    <x v="0"/>
    <x v="0"/>
    <x v="0"/>
    <x v="0"/>
    <n v="1"/>
    <n v="0"/>
  </r>
  <r>
    <n v="2025"/>
    <n v="15634772"/>
    <s v="Mario"/>
    <n v="682"/>
    <x v="1"/>
    <x v="0"/>
    <n v="59"/>
    <n v="0"/>
    <n v="122661"/>
    <n v="1"/>
    <n v="0"/>
    <x v="0"/>
    <n v="84804"/>
    <x v="1"/>
    <x v="1"/>
    <x v="0"/>
    <x v="0"/>
    <x v="2"/>
    <x v="1"/>
    <n v="1"/>
    <n v="0"/>
  </r>
  <r>
    <n v="2025"/>
    <n v="15617197"/>
    <s v="Chien"/>
    <n v="524"/>
    <x v="0"/>
    <x v="1"/>
    <n v="50"/>
    <n v="4"/>
    <n v="0"/>
    <n v="2"/>
    <n v="1"/>
    <x v="0"/>
    <n v="31841"/>
    <x v="0"/>
    <x v="1"/>
    <x v="1"/>
    <x v="2"/>
    <x v="0"/>
    <x v="0"/>
    <n v="1"/>
    <n v="0"/>
  </r>
  <r>
    <n v="2025"/>
    <n v="15631240"/>
    <s v="Dubinina"/>
    <n v="645"/>
    <x v="0"/>
    <x v="0"/>
    <n v="36"/>
    <n v="8"/>
    <n v="0"/>
    <n v="2"/>
    <n v="1"/>
    <x v="0"/>
    <n v="12097"/>
    <x v="0"/>
    <x v="0"/>
    <x v="0"/>
    <x v="1"/>
    <x v="0"/>
    <x v="0"/>
    <n v="1"/>
    <n v="0"/>
  </r>
  <r>
    <n v="2025"/>
    <n v="15784301"/>
    <s v="Wang"/>
    <n v="850"/>
    <x v="0"/>
    <x v="1"/>
    <n v="42"/>
    <n v="0"/>
    <n v="0"/>
    <n v="2"/>
    <n v="1"/>
    <x v="1"/>
    <n v="44166"/>
    <x v="1"/>
    <x v="0"/>
    <x v="2"/>
    <x v="0"/>
    <x v="0"/>
    <x v="0"/>
    <n v="1"/>
    <n v="0"/>
  </r>
  <r>
    <n v="2025"/>
    <n v="15631310"/>
    <s v="Hsieh"/>
    <n v="537"/>
    <x v="0"/>
    <x v="0"/>
    <n v="53"/>
    <n v="3"/>
    <n v="0"/>
    <n v="1"/>
    <n v="1"/>
    <x v="0"/>
    <n v="91407"/>
    <x v="1"/>
    <x v="1"/>
    <x v="1"/>
    <x v="0"/>
    <x v="0"/>
    <x v="0"/>
    <n v="1"/>
    <n v="0"/>
  </r>
  <r>
    <n v="2025"/>
    <n v="15756560"/>
    <s v="Moran"/>
    <n v="599"/>
    <x v="1"/>
    <x v="0"/>
    <n v="46"/>
    <n v="7"/>
    <n v="81743"/>
    <n v="2"/>
    <n v="1"/>
    <x v="1"/>
    <n v="83282"/>
    <x v="1"/>
    <x v="1"/>
    <x v="1"/>
    <x v="2"/>
    <x v="1"/>
    <x v="0"/>
    <n v="1"/>
    <n v="0"/>
  </r>
  <r>
    <n v="2025"/>
    <n v="15732270"/>
    <s v="Hung"/>
    <n v="727"/>
    <x v="1"/>
    <x v="1"/>
    <n v="71"/>
    <n v="8"/>
    <n v="0"/>
    <n v="1"/>
    <n v="1"/>
    <x v="0"/>
    <n v="198447"/>
    <x v="0"/>
    <x v="3"/>
    <x v="0"/>
    <x v="1"/>
    <x v="0"/>
    <x v="0"/>
    <n v="1"/>
    <n v="0"/>
  </r>
  <r>
    <n v="2025"/>
    <n v="15739357"/>
    <s v="Moss"/>
    <n v="756"/>
    <x v="1"/>
    <x v="1"/>
    <n v="30"/>
    <n v="2"/>
    <n v="145128"/>
    <n v="1"/>
    <n v="0"/>
    <x v="1"/>
    <n v="7555"/>
    <x v="1"/>
    <x v="0"/>
    <x v="2"/>
    <x v="0"/>
    <x v="2"/>
    <x v="1"/>
    <n v="1"/>
    <n v="0"/>
  </r>
  <r>
    <n v="2025"/>
    <n v="15771540"/>
    <s v="Fedorova"/>
    <n v="755"/>
    <x v="0"/>
    <x v="1"/>
    <n v="38"/>
    <n v="9"/>
    <n v="148912"/>
    <n v="1"/>
    <n v="1"/>
    <x v="1"/>
    <n v="80416"/>
    <x v="1"/>
    <x v="0"/>
    <x v="2"/>
    <x v="1"/>
    <x v="2"/>
    <x v="1"/>
    <n v="1"/>
    <n v="0"/>
  </r>
  <r>
    <n v="2025"/>
    <n v="15567486"/>
    <s v="Li"/>
    <n v="634"/>
    <x v="1"/>
    <x v="0"/>
    <n v="41"/>
    <n v="4"/>
    <n v="0"/>
    <n v="2"/>
    <n v="1"/>
    <x v="0"/>
    <n v="164550"/>
    <x v="1"/>
    <x v="0"/>
    <x v="0"/>
    <x v="2"/>
    <x v="0"/>
    <x v="0"/>
    <n v="1"/>
    <n v="0"/>
  </r>
  <r>
    <n v="2025"/>
    <n v="15714634"/>
    <s v="Nebechi"/>
    <n v="837"/>
    <x v="0"/>
    <x v="1"/>
    <n v="26"/>
    <n v="4"/>
    <n v="89900"/>
    <n v="2"/>
    <n v="1"/>
    <x v="1"/>
    <n v="175477"/>
    <x v="1"/>
    <x v="2"/>
    <x v="2"/>
    <x v="2"/>
    <x v="1"/>
    <x v="0"/>
    <n v="1"/>
    <n v="0"/>
  </r>
  <r>
    <n v="2025"/>
    <n v="15727021"/>
    <s v="Obialo"/>
    <n v="727"/>
    <x v="2"/>
    <x v="0"/>
    <n v="30"/>
    <n v="8"/>
    <n v="119027"/>
    <n v="2"/>
    <n v="1"/>
    <x v="0"/>
    <n v="137904"/>
    <x v="1"/>
    <x v="0"/>
    <x v="0"/>
    <x v="1"/>
    <x v="2"/>
    <x v="1"/>
    <n v="1"/>
    <n v="0"/>
  </r>
  <r>
    <n v="2025"/>
    <n v="15650670"/>
    <s v="Bateson"/>
    <n v="567"/>
    <x v="2"/>
    <x v="0"/>
    <n v="40"/>
    <n v="2"/>
    <n v="105223"/>
    <n v="2"/>
    <n v="1"/>
    <x v="1"/>
    <n v="93796"/>
    <x v="1"/>
    <x v="0"/>
    <x v="1"/>
    <x v="0"/>
    <x v="2"/>
    <x v="1"/>
    <n v="1"/>
    <n v="0"/>
  </r>
  <r>
    <n v="2025"/>
    <n v="15711834"/>
    <s v="Long"/>
    <n v="650"/>
    <x v="1"/>
    <x v="0"/>
    <n v="30"/>
    <n v="6"/>
    <n v="0"/>
    <n v="1"/>
    <n v="0"/>
    <x v="1"/>
    <n v="67997"/>
    <x v="0"/>
    <x v="0"/>
    <x v="0"/>
    <x v="2"/>
    <x v="0"/>
    <x v="0"/>
    <n v="1"/>
    <n v="0"/>
  </r>
  <r>
    <n v="2025"/>
    <n v="15729763"/>
    <s v="Nelson"/>
    <n v="655"/>
    <x v="1"/>
    <x v="1"/>
    <n v="34"/>
    <n v="1"/>
    <n v="116115"/>
    <n v="1"/>
    <n v="1"/>
    <x v="0"/>
    <n v="49492"/>
    <x v="1"/>
    <x v="0"/>
    <x v="0"/>
    <x v="0"/>
    <x v="2"/>
    <x v="1"/>
    <n v="1"/>
    <n v="0"/>
  </r>
  <r>
    <n v="2025"/>
    <n v="15646566"/>
    <s v="Bell"/>
    <n v="763"/>
    <x v="0"/>
    <x v="0"/>
    <n v="58"/>
    <n v="9"/>
    <n v="187912"/>
    <n v="1"/>
    <n v="0"/>
    <x v="0"/>
    <n v="35825"/>
    <x v="1"/>
    <x v="1"/>
    <x v="2"/>
    <x v="1"/>
    <x v="2"/>
    <x v="1"/>
    <n v="1"/>
    <n v="0"/>
  </r>
  <r>
    <n v="2025"/>
    <n v="15645463"/>
    <s v="Udinese"/>
    <n v="843"/>
    <x v="0"/>
    <x v="0"/>
    <n v="27"/>
    <n v="5"/>
    <n v="0"/>
    <n v="2"/>
    <n v="1"/>
    <x v="0"/>
    <n v="67494"/>
    <x v="1"/>
    <x v="2"/>
    <x v="2"/>
    <x v="2"/>
    <x v="0"/>
    <x v="0"/>
    <n v="1"/>
    <n v="0"/>
  </r>
  <r>
    <n v="2025"/>
    <n v="15672144"/>
    <s v="Mao"/>
    <n v="667"/>
    <x v="0"/>
    <x v="0"/>
    <n v="38"/>
    <n v="6"/>
    <n v="144432"/>
    <n v="1"/>
    <n v="1"/>
    <x v="0"/>
    <n v="73963"/>
    <x v="0"/>
    <x v="0"/>
    <x v="0"/>
    <x v="2"/>
    <x v="2"/>
    <x v="1"/>
    <n v="1"/>
    <n v="144432"/>
  </r>
  <r>
    <n v="2025"/>
    <n v="15596088"/>
    <s v="Fanucci"/>
    <n v="705"/>
    <x v="0"/>
    <x v="0"/>
    <n v="50"/>
    <n v="4"/>
    <n v="77066"/>
    <n v="2"/>
    <n v="0"/>
    <x v="0"/>
    <n v="145159"/>
    <x v="1"/>
    <x v="1"/>
    <x v="0"/>
    <x v="2"/>
    <x v="1"/>
    <x v="0"/>
    <n v="1"/>
    <n v="0"/>
  </r>
  <r>
    <n v="2025"/>
    <n v="15614878"/>
    <s v="Yeh"/>
    <n v="660"/>
    <x v="2"/>
    <x v="0"/>
    <n v="29"/>
    <n v="6"/>
    <n v="180520"/>
    <n v="1"/>
    <n v="1"/>
    <x v="0"/>
    <n v="123851"/>
    <x v="1"/>
    <x v="2"/>
    <x v="0"/>
    <x v="2"/>
    <x v="2"/>
    <x v="1"/>
    <n v="1"/>
    <n v="0"/>
  </r>
  <r>
    <n v="2025"/>
    <n v="15635240"/>
    <s v="Onuoha"/>
    <n v="553"/>
    <x v="0"/>
    <x v="1"/>
    <n v="42"/>
    <n v="1"/>
    <n v="0"/>
    <n v="2"/>
    <n v="0"/>
    <x v="1"/>
    <n v="23822"/>
    <x v="1"/>
    <x v="0"/>
    <x v="1"/>
    <x v="0"/>
    <x v="0"/>
    <x v="0"/>
    <n v="1"/>
    <n v="0"/>
  </r>
  <r>
    <n v="2025"/>
    <n v="15775905"/>
    <s v="Moore"/>
    <n v="612"/>
    <x v="2"/>
    <x v="0"/>
    <n v="47"/>
    <n v="6"/>
    <n v="130025"/>
    <n v="1"/>
    <n v="1"/>
    <x v="0"/>
    <n v="45750"/>
    <x v="0"/>
    <x v="1"/>
    <x v="0"/>
    <x v="2"/>
    <x v="2"/>
    <x v="1"/>
    <n v="1"/>
    <n v="130025"/>
  </r>
  <r>
    <n v="2025"/>
    <n v="15700657"/>
    <s v="Thornton"/>
    <n v="641"/>
    <x v="2"/>
    <x v="0"/>
    <n v="40"/>
    <n v="2"/>
    <n v="110087"/>
    <n v="1"/>
    <n v="1"/>
    <x v="1"/>
    <n v="159773"/>
    <x v="1"/>
    <x v="0"/>
    <x v="0"/>
    <x v="0"/>
    <x v="2"/>
    <x v="1"/>
    <n v="1"/>
    <n v="0"/>
  </r>
  <r>
    <n v="2025"/>
    <n v="15611905"/>
    <s v="Warlow-Davies"/>
    <n v="513"/>
    <x v="1"/>
    <x v="0"/>
    <n v="31"/>
    <n v="5"/>
    <n v="174853"/>
    <n v="1"/>
    <n v="1"/>
    <x v="1"/>
    <n v="84239"/>
    <x v="1"/>
    <x v="0"/>
    <x v="1"/>
    <x v="2"/>
    <x v="2"/>
    <x v="1"/>
    <n v="1"/>
    <n v="0"/>
  </r>
  <r>
    <n v="2025"/>
    <n v="15652527"/>
    <s v="Champion"/>
    <n v="680"/>
    <x v="0"/>
    <x v="1"/>
    <n v="44"/>
    <n v="7"/>
    <n v="108725"/>
    <n v="1"/>
    <n v="0"/>
    <x v="0"/>
    <n v="72330"/>
    <x v="1"/>
    <x v="0"/>
    <x v="0"/>
    <x v="2"/>
    <x v="2"/>
    <x v="1"/>
    <n v="1"/>
    <n v="0"/>
  </r>
  <r>
    <n v="2025"/>
    <n v="15785865"/>
    <s v="Mazzanti"/>
    <n v="711"/>
    <x v="0"/>
    <x v="1"/>
    <n v="58"/>
    <n v="9"/>
    <n v="91285"/>
    <n v="2"/>
    <n v="1"/>
    <x v="0"/>
    <n v="26768"/>
    <x v="1"/>
    <x v="1"/>
    <x v="0"/>
    <x v="1"/>
    <x v="1"/>
    <x v="0"/>
    <n v="1"/>
    <n v="0"/>
  </r>
  <r>
    <n v="2025"/>
    <n v="15645942"/>
    <s v="Macleod"/>
    <n v="689"/>
    <x v="1"/>
    <x v="1"/>
    <n v="40"/>
    <n v="2"/>
    <n v="0"/>
    <n v="2"/>
    <n v="1"/>
    <x v="0"/>
    <n v="164769"/>
    <x v="1"/>
    <x v="0"/>
    <x v="0"/>
    <x v="0"/>
    <x v="0"/>
    <x v="0"/>
    <n v="1"/>
    <n v="0"/>
  </r>
  <r>
    <n v="2025"/>
    <n v="15688691"/>
    <s v="Lei"/>
    <n v="665"/>
    <x v="2"/>
    <x v="0"/>
    <n v="51"/>
    <n v="9"/>
    <n v="110610"/>
    <n v="2"/>
    <n v="0"/>
    <x v="0"/>
    <n v="1113"/>
    <x v="0"/>
    <x v="1"/>
    <x v="0"/>
    <x v="1"/>
    <x v="2"/>
    <x v="1"/>
    <n v="1"/>
    <n v="110610"/>
  </r>
  <r>
    <n v="2025"/>
    <n v="15592736"/>
    <s v="Lucchese"/>
    <n v="551"/>
    <x v="2"/>
    <x v="1"/>
    <n v="54"/>
    <n v="5"/>
    <n v="102994"/>
    <n v="1"/>
    <n v="1"/>
    <x v="1"/>
    <n v="176680"/>
    <x v="0"/>
    <x v="1"/>
    <x v="1"/>
    <x v="2"/>
    <x v="2"/>
    <x v="1"/>
    <n v="1"/>
    <n v="102994"/>
  </r>
  <r>
    <n v="2025"/>
    <n v="15673529"/>
    <s v="Lombardo"/>
    <n v="645"/>
    <x v="1"/>
    <x v="1"/>
    <n v="36"/>
    <n v="4"/>
    <n v="59894"/>
    <n v="2"/>
    <n v="1"/>
    <x v="1"/>
    <n v="44000"/>
    <x v="1"/>
    <x v="0"/>
    <x v="0"/>
    <x v="2"/>
    <x v="1"/>
    <x v="0"/>
    <n v="1"/>
    <n v="0"/>
  </r>
  <r>
    <n v="2025"/>
    <n v="15724145"/>
    <s v="William"/>
    <n v="616"/>
    <x v="2"/>
    <x v="1"/>
    <n v="29"/>
    <n v="8"/>
    <n v="149319"/>
    <n v="1"/>
    <n v="1"/>
    <x v="1"/>
    <n v="140746"/>
    <x v="1"/>
    <x v="2"/>
    <x v="0"/>
    <x v="1"/>
    <x v="2"/>
    <x v="1"/>
    <n v="1"/>
    <n v="0"/>
  </r>
  <r>
    <n v="2025"/>
    <n v="15704629"/>
    <s v="Wright"/>
    <n v="582"/>
    <x v="0"/>
    <x v="0"/>
    <n v="32"/>
    <n v="1"/>
    <n v="116410"/>
    <n v="1"/>
    <n v="0"/>
    <x v="0"/>
    <n v="152791"/>
    <x v="1"/>
    <x v="0"/>
    <x v="1"/>
    <x v="0"/>
    <x v="2"/>
    <x v="1"/>
    <n v="1"/>
    <n v="0"/>
  </r>
  <r>
    <n v="2025"/>
    <n v="15597896"/>
    <s v="Ozoemena"/>
    <n v="365"/>
    <x v="2"/>
    <x v="1"/>
    <n v="30"/>
    <n v="0"/>
    <n v="127760"/>
    <n v="1"/>
    <n v="1"/>
    <x v="1"/>
    <n v="81538"/>
    <x v="0"/>
    <x v="0"/>
    <x v="1"/>
    <x v="0"/>
    <x v="2"/>
    <x v="1"/>
    <n v="1"/>
    <n v="127760"/>
  </r>
  <r>
    <n v="2025"/>
    <n v="15731790"/>
    <s v="Boyle"/>
    <n v="697"/>
    <x v="2"/>
    <x v="0"/>
    <n v="38"/>
    <n v="6"/>
    <n v="132591"/>
    <n v="1"/>
    <n v="1"/>
    <x v="0"/>
    <n v="7388"/>
    <x v="0"/>
    <x v="0"/>
    <x v="0"/>
    <x v="2"/>
    <x v="2"/>
    <x v="1"/>
    <n v="1"/>
    <n v="132591"/>
  </r>
  <r>
    <n v="2025"/>
    <n v="15634719"/>
    <s v="Chinwendu"/>
    <n v="704"/>
    <x v="0"/>
    <x v="1"/>
    <n v="31"/>
    <n v="0"/>
    <n v="0"/>
    <n v="2"/>
    <n v="1"/>
    <x v="1"/>
    <n v="183038"/>
    <x v="1"/>
    <x v="0"/>
    <x v="0"/>
    <x v="0"/>
    <x v="0"/>
    <x v="0"/>
    <n v="1"/>
    <n v="0"/>
  </r>
  <r>
    <n v="2025"/>
    <n v="15703205"/>
    <s v="Uwaezuoke"/>
    <n v="656"/>
    <x v="0"/>
    <x v="0"/>
    <n v="46"/>
    <n v="5"/>
    <n v="113402"/>
    <n v="2"/>
    <n v="1"/>
    <x v="0"/>
    <n v="138849"/>
    <x v="1"/>
    <x v="1"/>
    <x v="0"/>
    <x v="2"/>
    <x v="2"/>
    <x v="1"/>
    <n v="1"/>
    <n v="0"/>
  </r>
  <r>
    <n v="2025"/>
    <n v="15567333"/>
    <s v="Archambault"/>
    <n v="712"/>
    <x v="0"/>
    <x v="0"/>
    <n v="31"/>
    <n v="7"/>
    <n v="0"/>
    <n v="2"/>
    <n v="1"/>
    <x v="1"/>
    <n v="170333"/>
    <x v="1"/>
    <x v="0"/>
    <x v="0"/>
    <x v="2"/>
    <x v="0"/>
    <x v="0"/>
    <n v="1"/>
    <n v="0"/>
  </r>
  <r>
    <n v="2025"/>
    <n v="15754537"/>
    <s v="Ko"/>
    <n v="748"/>
    <x v="0"/>
    <x v="1"/>
    <n v="40"/>
    <n v="0"/>
    <n v="0"/>
    <n v="1"/>
    <n v="0"/>
    <x v="1"/>
    <n v="60417"/>
    <x v="1"/>
    <x v="0"/>
    <x v="0"/>
    <x v="0"/>
    <x v="0"/>
    <x v="0"/>
    <n v="1"/>
    <n v="0"/>
  </r>
  <r>
    <n v="2025"/>
    <n v="15612030"/>
    <s v="Udegbulam"/>
    <n v="724"/>
    <x v="0"/>
    <x v="1"/>
    <n v="28"/>
    <n v="9"/>
    <n v="0"/>
    <n v="2"/>
    <n v="1"/>
    <x v="0"/>
    <n v="100240"/>
    <x v="1"/>
    <x v="2"/>
    <x v="0"/>
    <x v="1"/>
    <x v="0"/>
    <x v="0"/>
    <n v="1"/>
    <n v="0"/>
  </r>
  <r>
    <n v="2025"/>
    <n v="15573242"/>
    <s v="Greene"/>
    <n v="691"/>
    <x v="0"/>
    <x v="1"/>
    <n v="50"/>
    <n v="6"/>
    <n v="136953"/>
    <n v="1"/>
    <n v="1"/>
    <x v="0"/>
    <n v="2705"/>
    <x v="1"/>
    <x v="1"/>
    <x v="0"/>
    <x v="2"/>
    <x v="2"/>
    <x v="1"/>
    <n v="1"/>
    <n v="0"/>
  </r>
  <r>
    <n v="2025"/>
    <n v="15601892"/>
    <s v="Hunter"/>
    <n v="563"/>
    <x v="0"/>
    <x v="1"/>
    <n v="33"/>
    <n v="8"/>
    <n v="0"/>
    <n v="2"/>
    <n v="0"/>
    <x v="0"/>
    <n v="68815"/>
    <x v="1"/>
    <x v="0"/>
    <x v="1"/>
    <x v="1"/>
    <x v="0"/>
    <x v="0"/>
    <n v="1"/>
    <n v="0"/>
  </r>
  <r>
    <n v="2025"/>
    <n v="15663885"/>
    <s v="Blinova"/>
    <n v="741"/>
    <x v="0"/>
    <x v="1"/>
    <n v="32"/>
    <n v="5"/>
    <n v="0"/>
    <n v="1"/>
    <n v="1"/>
    <x v="0"/>
    <n v="64839"/>
    <x v="1"/>
    <x v="0"/>
    <x v="0"/>
    <x v="2"/>
    <x v="0"/>
    <x v="0"/>
    <n v="1"/>
    <n v="0"/>
  </r>
  <r>
    <n v="2025"/>
    <n v="15701096"/>
    <s v="De Garis"/>
    <n v="778"/>
    <x v="0"/>
    <x v="1"/>
    <n v="44"/>
    <n v="8"/>
    <n v="123864"/>
    <n v="1"/>
    <n v="1"/>
    <x v="1"/>
    <n v="144495"/>
    <x v="1"/>
    <x v="0"/>
    <x v="2"/>
    <x v="1"/>
    <x v="2"/>
    <x v="1"/>
    <n v="1"/>
    <n v="0"/>
  </r>
  <r>
    <n v="2025"/>
    <n v="15710450"/>
    <s v="Okwudiliolisa"/>
    <n v="848"/>
    <x v="1"/>
    <x v="1"/>
    <n v="22"/>
    <n v="7"/>
    <n v="120812"/>
    <n v="1"/>
    <n v="1"/>
    <x v="0"/>
    <n v="185510"/>
    <x v="1"/>
    <x v="2"/>
    <x v="2"/>
    <x v="2"/>
    <x v="2"/>
    <x v="1"/>
    <n v="1"/>
    <n v="0"/>
  </r>
  <r>
    <n v="2025"/>
    <n v="15790846"/>
    <s v="Ts'ai"/>
    <n v="634"/>
    <x v="2"/>
    <x v="1"/>
    <n v="38"/>
    <n v="2"/>
    <n v="148431"/>
    <n v="1"/>
    <n v="1"/>
    <x v="0"/>
    <n v="56056"/>
    <x v="1"/>
    <x v="0"/>
    <x v="0"/>
    <x v="0"/>
    <x v="2"/>
    <x v="1"/>
    <n v="1"/>
    <n v="0"/>
  </r>
  <r>
    <n v="2025"/>
    <n v="15658956"/>
    <s v="Tuan"/>
    <n v="505"/>
    <x v="2"/>
    <x v="1"/>
    <n v="40"/>
    <n v="6"/>
    <n v="47870"/>
    <n v="2"/>
    <n v="1"/>
    <x v="0"/>
    <n v="155062"/>
    <x v="1"/>
    <x v="0"/>
    <x v="1"/>
    <x v="2"/>
    <x v="1"/>
    <x v="0"/>
    <n v="1"/>
    <n v="0"/>
  </r>
  <r>
    <n v="2025"/>
    <n v="15755223"/>
    <s v="Tseng"/>
    <n v="692"/>
    <x v="2"/>
    <x v="1"/>
    <n v="53"/>
    <n v="7"/>
    <n v="150927"/>
    <n v="2"/>
    <n v="0"/>
    <x v="1"/>
    <n v="119817"/>
    <x v="1"/>
    <x v="1"/>
    <x v="0"/>
    <x v="2"/>
    <x v="2"/>
    <x v="1"/>
    <n v="1"/>
    <n v="0"/>
  </r>
  <r>
    <n v="2025"/>
    <n v="15787318"/>
    <s v="Holmwood"/>
    <n v="537"/>
    <x v="2"/>
    <x v="0"/>
    <n v="47"/>
    <n v="6"/>
    <n v="103163"/>
    <n v="1"/>
    <n v="1"/>
    <x v="1"/>
    <n v="16260"/>
    <x v="0"/>
    <x v="1"/>
    <x v="1"/>
    <x v="2"/>
    <x v="2"/>
    <x v="1"/>
    <n v="1"/>
    <n v="103163"/>
  </r>
  <r>
    <n v="2025"/>
    <n v="15737310"/>
    <s v="Thompson"/>
    <n v="633"/>
    <x v="0"/>
    <x v="1"/>
    <n v="29"/>
    <n v="10"/>
    <n v="130206"/>
    <n v="1"/>
    <n v="1"/>
    <x v="1"/>
    <n v="184655"/>
    <x v="1"/>
    <x v="2"/>
    <x v="0"/>
    <x v="1"/>
    <x v="2"/>
    <x v="1"/>
    <n v="1"/>
    <n v="0"/>
  </r>
  <r>
    <n v="2025"/>
    <n v="15763665"/>
    <s v="Y?"/>
    <n v="833"/>
    <x v="0"/>
    <x v="0"/>
    <n v="28"/>
    <n v="4"/>
    <n v="136675"/>
    <n v="2"/>
    <n v="0"/>
    <x v="1"/>
    <n v="5279"/>
    <x v="1"/>
    <x v="2"/>
    <x v="2"/>
    <x v="2"/>
    <x v="2"/>
    <x v="1"/>
    <n v="1"/>
    <n v="0"/>
  </r>
  <r>
    <n v="2025"/>
    <n v="15668818"/>
    <s v="Chidubem"/>
    <n v="592"/>
    <x v="1"/>
    <x v="0"/>
    <n v="40"/>
    <n v="2"/>
    <n v="200322"/>
    <n v="1"/>
    <n v="1"/>
    <x v="0"/>
    <n v="113245"/>
    <x v="1"/>
    <x v="0"/>
    <x v="1"/>
    <x v="0"/>
    <x v="2"/>
    <x v="1"/>
    <n v="1"/>
    <n v="0"/>
  </r>
  <r>
    <n v="2025"/>
    <n v="15765812"/>
    <s v="Trevisani"/>
    <n v="587"/>
    <x v="1"/>
    <x v="1"/>
    <n v="48"/>
    <n v="1"/>
    <n v="0"/>
    <n v="2"/>
    <n v="1"/>
    <x v="0"/>
    <n v="8908"/>
    <x v="1"/>
    <x v="1"/>
    <x v="1"/>
    <x v="0"/>
    <x v="0"/>
    <x v="0"/>
    <n v="1"/>
    <n v="0"/>
  </r>
  <r>
    <n v="2025"/>
    <n v="15704844"/>
    <s v="Hsiung"/>
    <n v="550"/>
    <x v="1"/>
    <x v="1"/>
    <n v="62"/>
    <n v="7"/>
    <n v="80928"/>
    <n v="1"/>
    <n v="0"/>
    <x v="0"/>
    <n v="64491"/>
    <x v="1"/>
    <x v="3"/>
    <x v="1"/>
    <x v="2"/>
    <x v="1"/>
    <x v="0"/>
    <n v="1"/>
    <n v="0"/>
  </r>
  <r>
    <n v="2025"/>
    <n v="15744582"/>
    <s v="Randall"/>
    <n v="680"/>
    <x v="0"/>
    <x v="0"/>
    <n v="24"/>
    <n v="10"/>
    <n v="0"/>
    <n v="3"/>
    <n v="1"/>
    <x v="1"/>
    <n v="154972"/>
    <x v="0"/>
    <x v="2"/>
    <x v="0"/>
    <x v="1"/>
    <x v="0"/>
    <x v="0"/>
    <n v="1"/>
    <n v="0"/>
  </r>
  <r>
    <n v="2025"/>
    <n v="15616700"/>
    <s v="Leach"/>
    <n v="622"/>
    <x v="1"/>
    <x v="0"/>
    <n v="41"/>
    <n v="9"/>
    <n v="0"/>
    <n v="2"/>
    <n v="1"/>
    <x v="0"/>
    <n v="155786"/>
    <x v="1"/>
    <x v="0"/>
    <x v="0"/>
    <x v="1"/>
    <x v="0"/>
    <x v="0"/>
    <n v="1"/>
    <n v="0"/>
  </r>
  <r>
    <n v="2025"/>
    <n v="15683521"/>
    <s v="Godfrey"/>
    <n v="594"/>
    <x v="2"/>
    <x v="1"/>
    <n v="28"/>
    <n v="0"/>
    <n v="142575"/>
    <n v="2"/>
    <n v="1"/>
    <x v="1"/>
    <n v="129085"/>
    <x v="1"/>
    <x v="2"/>
    <x v="1"/>
    <x v="0"/>
    <x v="2"/>
    <x v="1"/>
    <n v="1"/>
    <n v="0"/>
  </r>
  <r>
    <n v="2025"/>
    <n v="15583049"/>
    <s v="Wallace"/>
    <n v="643"/>
    <x v="2"/>
    <x v="0"/>
    <n v="34"/>
    <n v="7"/>
    <n v="160426"/>
    <n v="1"/>
    <n v="0"/>
    <x v="0"/>
    <n v="188533"/>
    <x v="1"/>
    <x v="0"/>
    <x v="0"/>
    <x v="2"/>
    <x v="2"/>
    <x v="1"/>
    <n v="1"/>
    <n v="0"/>
  </r>
  <r>
    <n v="2025"/>
    <n v="15643752"/>
    <s v="Wei"/>
    <n v="540"/>
    <x v="0"/>
    <x v="1"/>
    <n v="25"/>
    <n v="5"/>
    <n v="116160"/>
    <n v="1"/>
    <n v="1"/>
    <x v="1"/>
    <n v="13412"/>
    <x v="1"/>
    <x v="2"/>
    <x v="1"/>
    <x v="2"/>
    <x v="2"/>
    <x v="1"/>
    <n v="1"/>
    <n v="0"/>
  </r>
  <r>
    <n v="2025"/>
    <n v="15620398"/>
    <s v="Mitchell"/>
    <n v="635"/>
    <x v="1"/>
    <x v="0"/>
    <n v="34"/>
    <n v="5"/>
    <n v="98683"/>
    <n v="2"/>
    <n v="1"/>
    <x v="1"/>
    <n v="15733"/>
    <x v="1"/>
    <x v="0"/>
    <x v="0"/>
    <x v="2"/>
    <x v="1"/>
    <x v="0"/>
    <n v="1"/>
    <n v="0"/>
  </r>
  <r>
    <n v="2025"/>
    <n v="15715707"/>
    <s v="Light"/>
    <n v="657"/>
    <x v="0"/>
    <x v="1"/>
    <n v="32"/>
    <n v="3"/>
    <n v="118829"/>
    <n v="2"/>
    <n v="1"/>
    <x v="0"/>
    <n v="73128"/>
    <x v="1"/>
    <x v="0"/>
    <x v="0"/>
    <x v="0"/>
    <x v="2"/>
    <x v="1"/>
    <n v="1"/>
    <n v="0"/>
  </r>
  <r>
    <n v="2025"/>
    <n v="15814209"/>
    <s v="Capon"/>
    <n v="814"/>
    <x v="0"/>
    <x v="1"/>
    <n v="31"/>
    <n v="1"/>
    <n v="118871"/>
    <n v="1"/>
    <n v="1"/>
    <x v="1"/>
    <n v="101704"/>
    <x v="1"/>
    <x v="0"/>
    <x v="2"/>
    <x v="0"/>
    <x v="2"/>
    <x v="1"/>
    <n v="1"/>
    <n v="0"/>
  </r>
  <r>
    <n v="2025"/>
    <n v="15733768"/>
    <s v="Hou"/>
    <n v="600"/>
    <x v="0"/>
    <x v="1"/>
    <n v="32"/>
    <n v="1"/>
    <n v="0"/>
    <n v="1"/>
    <n v="1"/>
    <x v="0"/>
    <n v="101986"/>
    <x v="1"/>
    <x v="0"/>
    <x v="0"/>
    <x v="0"/>
    <x v="0"/>
    <x v="0"/>
    <n v="1"/>
    <n v="0"/>
  </r>
  <r>
    <n v="2025"/>
    <n v="15755242"/>
    <s v="Rowe"/>
    <n v="682"/>
    <x v="0"/>
    <x v="0"/>
    <n v="46"/>
    <n v="2"/>
    <n v="0"/>
    <n v="1"/>
    <n v="1"/>
    <x v="0"/>
    <n v="114443"/>
    <x v="1"/>
    <x v="1"/>
    <x v="0"/>
    <x v="0"/>
    <x v="0"/>
    <x v="0"/>
    <n v="1"/>
    <n v="0"/>
  </r>
  <r>
    <n v="2025"/>
    <n v="15729412"/>
    <s v="Holloway"/>
    <n v="682"/>
    <x v="0"/>
    <x v="1"/>
    <n v="38"/>
    <n v="4"/>
    <n v="107192"/>
    <n v="1"/>
    <n v="1"/>
    <x v="0"/>
    <n v="15669"/>
    <x v="1"/>
    <x v="0"/>
    <x v="0"/>
    <x v="2"/>
    <x v="2"/>
    <x v="1"/>
    <n v="1"/>
    <n v="0"/>
  </r>
  <r>
    <n v="2025"/>
    <n v="15746564"/>
    <s v="O'Sullivan"/>
    <n v="566"/>
    <x v="0"/>
    <x v="1"/>
    <n v="42"/>
    <n v="3"/>
    <n v="108011"/>
    <n v="1"/>
    <n v="1"/>
    <x v="0"/>
    <n v="157486"/>
    <x v="1"/>
    <x v="0"/>
    <x v="1"/>
    <x v="0"/>
    <x v="2"/>
    <x v="1"/>
    <n v="1"/>
    <n v="0"/>
  </r>
  <r>
    <n v="2025"/>
    <n v="15588446"/>
    <s v="Udinesi"/>
    <n v="550"/>
    <x v="1"/>
    <x v="1"/>
    <n v="34"/>
    <n v="3"/>
    <n v="0"/>
    <n v="2"/>
    <n v="0"/>
    <x v="1"/>
    <n v="131281"/>
    <x v="1"/>
    <x v="0"/>
    <x v="1"/>
    <x v="0"/>
    <x v="0"/>
    <x v="0"/>
    <n v="1"/>
    <n v="0"/>
  </r>
  <r>
    <n v="2025"/>
    <n v="15665221"/>
    <s v="Nwebube"/>
    <n v="630"/>
    <x v="0"/>
    <x v="1"/>
    <n v="26"/>
    <n v="7"/>
    <n v="129838"/>
    <n v="2"/>
    <n v="0"/>
    <x v="0"/>
    <n v="197001"/>
    <x v="1"/>
    <x v="2"/>
    <x v="0"/>
    <x v="2"/>
    <x v="2"/>
    <x v="1"/>
    <n v="1"/>
    <n v="0"/>
  </r>
  <r>
    <n v="2025"/>
    <n v="15640846"/>
    <s v="Chibueze"/>
    <n v="546"/>
    <x v="2"/>
    <x v="0"/>
    <n v="58"/>
    <n v="3"/>
    <n v="106458"/>
    <n v="4"/>
    <n v="1"/>
    <x v="1"/>
    <n v="128882"/>
    <x v="0"/>
    <x v="1"/>
    <x v="1"/>
    <x v="0"/>
    <x v="2"/>
    <x v="1"/>
    <n v="1"/>
    <n v="106458"/>
  </r>
  <r>
    <n v="2025"/>
    <n v="15700209"/>
    <s v="Walker"/>
    <n v="486"/>
    <x v="0"/>
    <x v="1"/>
    <n v="63"/>
    <n v="9"/>
    <n v="97009"/>
    <n v="1"/>
    <n v="1"/>
    <x v="0"/>
    <n v="85101"/>
    <x v="1"/>
    <x v="3"/>
    <x v="1"/>
    <x v="1"/>
    <x v="1"/>
    <x v="0"/>
    <n v="1"/>
    <n v="0"/>
  </r>
  <r>
    <n v="2025"/>
    <n v="15658360"/>
    <s v="Gregory"/>
    <n v="762"/>
    <x v="1"/>
    <x v="1"/>
    <n v="35"/>
    <n v="9"/>
    <n v="122929"/>
    <n v="2"/>
    <n v="0"/>
    <x v="1"/>
    <n v="149822"/>
    <x v="1"/>
    <x v="0"/>
    <x v="2"/>
    <x v="1"/>
    <x v="2"/>
    <x v="1"/>
    <n v="1"/>
    <n v="0"/>
  </r>
  <r>
    <n v="2025"/>
    <n v="15602735"/>
    <s v="Kuo"/>
    <n v="692"/>
    <x v="2"/>
    <x v="1"/>
    <n v="45"/>
    <n v="6"/>
    <n v="152297"/>
    <n v="4"/>
    <n v="0"/>
    <x v="0"/>
    <n v="108041"/>
    <x v="0"/>
    <x v="0"/>
    <x v="0"/>
    <x v="2"/>
    <x v="2"/>
    <x v="1"/>
    <n v="1"/>
    <n v="152297"/>
  </r>
  <r>
    <n v="2025"/>
    <n v="15724834"/>
    <s v="Wilson"/>
    <n v="498"/>
    <x v="0"/>
    <x v="0"/>
    <n v="30"/>
    <n v="1"/>
    <n v="0"/>
    <n v="2"/>
    <n v="0"/>
    <x v="1"/>
    <n v="135796"/>
    <x v="1"/>
    <x v="0"/>
    <x v="1"/>
    <x v="0"/>
    <x v="0"/>
    <x v="0"/>
    <n v="1"/>
    <n v="0"/>
  </r>
  <r>
    <n v="2025"/>
    <n v="15800062"/>
    <s v="Lanford"/>
    <n v="850"/>
    <x v="1"/>
    <x v="1"/>
    <n v="49"/>
    <n v="8"/>
    <n v="0"/>
    <n v="1"/>
    <n v="0"/>
    <x v="1"/>
    <n v="25868"/>
    <x v="0"/>
    <x v="1"/>
    <x v="2"/>
    <x v="1"/>
    <x v="0"/>
    <x v="0"/>
    <n v="1"/>
    <n v="0"/>
  </r>
  <r>
    <n v="2025"/>
    <n v="15685300"/>
    <s v="Meng"/>
    <n v="603"/>
    <x v="0"/>
    <x v="1"/>
    <n v="35"/>
    <n v="6"/>
    <n v="128994"/>
    <n v="2"/>
    <n v="1"/>
    <x v="1"/>
    <n v="130484"/>
    <x v="1"/>
    <x v="0"/>
    <x v="0"/>
    <x v="2"/>
    <x v="2"/>
    <x v="1"/>
    <n v="1"/>
    <n v="0"/>
  </r>
  <r>
    <n v="2025"/>
    <n v="15760102"/>
    <s v="Yeh"/>
    <n v="551"/>
    <x v="0"/>
    <x v="0"/>
    <n v="36"/>
    <n v="5"/>
    <n v="0"/>
    <n v="1"/>
    <n v="1"/>
    <x v="1"/>
    <n v="183479"/>
    <x v="1"/>
    <x v="0"/>
    <x v="1"/>
    <x v="2"/>
    <x v="0"/>
    <x v="0"/>
    <n v="1"/>
    <n v="0"/>
  </r>
  <r>
    <n v="2025"/>
    <n v="15787026"/>
    <s v="Onwuatuegwu"/>
    <n v="627"/>
    <x v="2"/>
    <x v="1"/>
    <n v="27"/>
    <n v="0"/>
    <n v="185267"/>
    <n v="2"/>
    <n v="1"/>
    <x v="0"/>
    <n v="77027"/>
    <x v="1"/>
    <x v="2"/>
    <x v="0"/>
    <x v="0"/>
    <x v="2"/>
    <x v="1"/>
    <n v="1"/>
    <n v="0"/>
  </r>
  <r>
    <n v="2025"/>
    <n v="15653696"/>
    <s v="Goliwe"/>
    <n v="515"/>
    <x v="0"/>
    <x v="0"/>
    <n v="28"/>
    <n v="9"/>
    <n v="0"/>
    <n v="2"/>
    <n v="0"/>
    <x v="1"/>
    <n v="94142"/>
    <x v="1"/>
    <x v="2"/>
    <x v="1"/>
    <x v="1"/>
    <x v="0"/>
    <x v="0"/>
    <n v="1"/>
    <n v="0"/>
  </r>
  <r>
    <n v="2025"/>
    <n v="15788946"/>
    <s v="Anthony"/>
    <n v="605"/>
    <x v="1"/>
    <x v="0"/>
    <n v="29"/>
    <n v="3"/>
    <n v="116806"/>
    <n v="1"/>
    <n v="0"/>
    <x v="1"/>
    <n v="4093"/>
    <x v="1"/>
    <x v="2"/>
    <x v="0"/>
    <x v="0"/>
    <x v="2"/>
    <x v="1"/>
    <n v="1"/>
    <n v="0"/>
  </r>
  <r>
    <n v="2025"/>
    <n v="15600724"/>
    <s v="Scott"/>
    <n v="567"/>
    <x v="2"/>
    <x v="1"/>
    <n v="29"/>
    <n v="5"/>
    <n v="129751"/>
    <n v="1"/>
    <n v="1"/>
    <x v="1"/>
    <n v="109258"/>
    <x v="1"/>
    <x v="2"/>
    <x v="1"/>
    <x v="2"/>
    <x v="2"/>
    <x v="1"/>
    <n v="1"/>
    <n v="0"/>
  </r>
  <r>
    <n v="2025"/>
    <n v="15574324"/>
    <s v="Genovese"/>
    <n v="568"/>
    <x v="2"/>
    <x v="0"/>
    <n v="29"/>
    <n v="2"/>
    <n v="129177"/>
    <n v="2"/>
    <n v="0"/>
    <x v="0"/>
    <n v="104618"/>
    <x v="1"/>
    <x v="2"/>
    <x v="1"/>
    <x v="0"/>
    <x v="2"/>
    <x v="1"/>
    <n v="1"/>
    <n v="0"/>
  </r>
  <r>
    <n v="2025"/>
    <n v="15707144"/>
    <s v="Onyeorulu"/>
    <n v="571"/>
    <x v="2"/>
    <x v="1"/>
    <n v="25"/>
    <n v="6"/>
    <n v="82507"/>
    <n v="2"/>
    <n v="1"/>
    <x v="1"/>
    <n v="167705"/>
    <x v="1"/>
    <x v="2"/>
    <x v="1"/>
    <x v="2"/>
    <x v="1"/>
    <x v="0"/>
    <n v="1"/>
    <n v="0"/>
  </r>
  <r>
    <n v="2025"/>
    <n v="15775891"/>
    <s v="Myers"/>
    <n v="634"/>
    <x v="2"/>
    <x v="1"/>
    <n v="48"/>
    <n v="2"/>
    <n v="107248"/>
    <n v="1"/>
    <n v="1"/>
    <x v="0"/>
    <n v="103712"/>
    <x v="0"/>
    <x v="1"/>
    <x v="0"/>
    <x v="0"/>
    <x v="2"/>
    <x v="1"/>
    <n v="1"/>
    <n v="107248"/>
  </r>
  <r>
    <n v="2025"/>
    <n v="15711789"/>
    <s v="Davey"/>
    <n v="768"/>
    <x v="1"/>
    <x v="0"/>
    <n v="42"/>
    <n v="3"/>
    <n v="0"/>
    <n v="1"/>
    <n v="0"/>
    <x v="1"/>
    <n v="161243"/>
    <x v="0"/>
    <x v="0"/>
    <x v="2"/>
    <x v="0"/>
    <x v="0"/>
    <x v="0"/>
    <n v="1"/>
    <n v="0"/>
  </r>
  <r>
    <n v="2025"/>
    <n v="15600879"/>
    <s v="Parsons"/>
    <n v="554"/>
    <x v="2"/>
    <x v="0"/>
    <n v="36"/>
    <n v="3"/>
    <n v="157781"/>
    <n v="2"/>
    <n v="1"/>
    <x v="1"/>
    <n v="6089"/>
    <x v="1"/>
    <x v="0"/>
    <x v="1"/>
    <x v="0"/>
    <x v="2"/>
    <x v="1"/>
    <n v="1"/>
    <n v="0"/>
  </r>
  <r>
    <n v="2025"/>
    <n v="15681196"/>
    <s v="Chikere"/>
    <n v="629"/>
    <x v="0"/>
    <x v="1"/>
    <n v="35"/>
    <n v="1"/>
    <n v="172170"/>
    <n v="1"/>
    <n v="1"/>
    <x v="0"/>
    <n v="159777"/>
    <x v="1"/>
    <x v="0"/>
    <x v="0"/>
    <x v="0"/>
    <x v="2"/>
    <x v="1"/>
    <n v="1"/>
    <n v="0"/>
  </r>
  <r>
    <n v="2025"/>
    <n v="15716000"/>
    <s v="Hs?eh"/>
    <n v="638"/>
    <x v="1"/>
    <x v="1"/>
    <n v="48"/>
    <n v="2"/>
    <n v="0"/>
    <n v="2"/>
    <n v="1"/>
    <x v="0"/>
    <n v="7919"/>
    <x v="1"/>
    <x v="1"/>
    <x v="0"/>
    <x v="0"/>
    <x v="0"/>
    <x v="0"/>
    <n v="1"/>
    <n v="0"/>
  </r>
  <r>
    <n v="2025"/>
    <n v="15766776"/>
    <s v="Sal"/>
    <n v="576"/>
    <x v="0"/>
    <x v="1"/>
    <n v="41"/>
    <n v="1"/>
    <n v="0"/>
    <n v="1"/>
    <n v="1"/>
    <x v="0"/>
    <n v="188275"/>
    <x v="1"/>
    <x v="0"/>
    <x v="1"/>
    <x v="0"/>
    <x v="0"/>
    <x v="0"/>
    <n v="1"/>
    <n v="0"/>
  </r>
  <r>
    <n v="2025"/>
    <n v="15680278"/>
    <s v="Ts'ai"/>
    <n v="661"/>
    <x v="1"/>
    <x v="0"/>
    <n v="42"/>
    <n v="9"/>
    <n v="75361"/>
    <n v="1"/>
    <n v="1"/>
    <x v="1"/>
    <n v="27608"/>
    <x v="0"/>
    <x v="0"/>
    <x v="0"/>
    <x v="1"/>
    <x v="1"/>
    <x v="0"/>
    <n v="1"/>
    <n v="75361"/>
  </r>
  <r>
    <n v="2025"/>
    <n v="15688637"/>
    <s v="Witt"/>
    <n v="592"/>
    <x v="0"/>
    <x v="0"/>
    <n v="27"/>
    <n v="4"/>
    <n v="0"/>
    <n v="2"/>
    <n v="1"/>
    <x v="0"/>
    <n v="183569"/>
    <x v="1"/>
    <x v="2"/>
    <x v="1"/>
    <x v="2"/>
    <x v="0"/>
    <x v="0"/>
    <n v="1"/>
    <n v="0"/>
  </r>
  <r>
    <n v="2025"/>
    <n v="15591179"/>
    <s v="Skelton"/>
    <n v="702"/>
    <x v="1"/>
    <x v="1"/>
    <n v="30"/>
    <n v="2"/>
    <n v="0"/>
    <n v="2"/>
    <n v="1"/>
    <x v="0"/>
    <n v="145537"/>
    <x v="1"/>
    <x v="0"/>
    <x v="0"/>
    <x v="0"/>
    <x v="0"/>
    <x v="0"/>
    <n v="1"/>
    <n v="0"/>
  </r>
  <r>
    <n v="2025"/>
    <n v="15677435"/>
    <s v="Kazantseva"/>
    <n v="647"/>
    <x v="0"/>
    <x v="0"/>
    <n v="29"/>
    <n v="0"/>
    <n v="98263"/>
    <n v="2"/>
    <n v="1"/>
    <x v="1"/>
    <n v="164718"/>
    <x v="1"/>
    <x v="2"/>
    <x v="0"/>
    <x v="0"/>
    <x v="1"/>
    <x v="0"/>
    <n v="1"/>
    <n v="0"/>
  </r>
  <r>
    <n v="2025"/>
    <n v="15698619"/>
    <s v="Bowhay"/>
    <n v="593"/>
    <x v="0"/>
    <x v="1"/>
    <n v="43"/>
    <n v="9"/>
    <n v="0"/>
    <n v="2"/>
    <n v="1"/>
    <x v="0"/>
    <n v="76357"/>
    <x v="1"/>
    <x v="0"/>
    <x v="1"/>
    <x v="1"/>
    <x v="0"/>
    <x v="0"/>
    <n v="1"/>
    <n v="0"/>
  </r>
  <r>
    <n v="2025"/>
    <n v="15581036"/>
    <s v="Beyer"/>
    <n v="712"/>
    <x v="2"/>
    <x v="0"/>
    <n v="40"/>
    <n v="3"/>
    <n v="109309"/>
    <n v="2"/>
    <n v="1"/>
    <x v="1"/>
    <n v="120159"/>
    <x v="0"/>
    <x v="0"/>
    <x v="0"/>
    <x v="0"/>
    <x v="2"/>
    <x v="1"/>
    <n v="1"/>
    <n v="109309"/>
  </r>
  <r>
    <n v="2025"/>
    <n v="15622117"/>
    <s v="Fries"/>
    <n v="625"/>
    <x v="1"/>
    <x v="0"/>
    <n v="31"/>
    <n v="8"/>
    <n v="0"/>
    <n v="2"/>
    <n v="1"/>
    <x v="1"/>
    <n v="151844"/>
    <x v="1"/>
    <x v="0"/>
    <x v="0"/>
    <x v="1"/>
    <x v="0"/>
    <x v="0"/>
    <n v="1"/>
    <n v="0"/>
  </r>
  <r>
    <n v="2025"/>
    <n v="15599301"/>
    <s v="Tao"/>
    <n v="538"/>
    <x v="2"/>
    <x v="0"/>
    <n v="28"/>
    <n v="6"/>
    <n v="164365"/>
    <n v="1"/>
    <n v="0"/>
    <x v="0"/>
    <n v="5699"/>
    <x v="1"/>
    <x v="2"/>
    <x v="1"/>
    <x v="2"/>
    <x v="2"/>
    <x v="1"/>
    <n v="1"/>
    <n v="0"/>
  </r>
  <r>
    <n v="2025"/>
    <n v="15581548"/>
    <s v="Kaodilinakachukwu"/>
    <n v="637"/>
    <x v="1"/>
    <x v="0"/>
    <n v="22"/>
    <n v="5"/>
    <n v="98800"/>
    <n v="1"/>
    <n v="1"/>
    <x v="1"/>
    <n v="122866"/>
    <x v="1"/>
    <x v="2"/>
    <x v="0"/>
    <x v="2"/>
    <x v="1"/>
    <x v="0"/>
    <n v="1"/>
    <n v="0"/>
  </r>
  <r>
    <n v="2025"/>
    <n v="15586870"/>
    <s v="Ni"/>
    <n v="632"/>
    <x v="0"/>
    <x v="1"/>
    <n v="27"/>
    <n v="4"/>
    <n v="193126"/>
    <n v="1"/>
    <n v="1"/>
    <x v="0"/>
    <n v="152666"/>
    <x v="1"/>
    <x v="2"/>
    <x v="0"/>
    <x v="2"/>
    <x v="2"/>
    <x v="1"/>
    <n v="1"/>
    <n v="0"/>
  </r>
  <r>
    <n v="2025"/>
    <n v="15735263"/>
    <s v="Hsueh"/>
    <n v="736"/>
    <x v="0"/>
    <x v="1"/>
    <n v="27"/>
    <n v="5"/>
    <n v="51523"/>
    <n v="1"/>
    <n v="0"/>
    <x v="0"/>
    <n v="192132"/>
    <x v="1"/>
    <x v="2"/>
    <x v="0"/>
    <x v="2"/>
    <x v="1"/>
    <x v="0"/>
    <n v="1"/>
    <n v="0"/>
  </r>
  <r>
    <n v="2025"/>
    <n v="15765322"/>
    <s v="Connely"/>
    <n v="755"/>
    <x v="0"/>
    <x v="1"/>
    <n v="23"/>
    <n v="5"/>
    <n v="84284"/>
    <n v="2"/>
    <n v="1"/>
    <x v="0"/>
    <n v="62852"/>
    <x v="1"/>
    <x v="2"/>
    <x v="2"/>
    <x v="2"/>
    <x v="1"/>
    <x v="0"/>
    <n v="1"/>
    <n v="0"/>
  </r>
  <r>
    <n v="2025"/>
    <n v="15582944"/>
    <s v="Becker"/>
    <n v="425"/>
    <x v="1"/>
    <x v="0"/>
    <n v="39"/>
    <n v="5"/>
    <n v="0"/>
    <n v="2"/>
    <n v="1"/>
    <x v="1"/>
    <n v="140941"/>
    <x v="1"/>
    <x v="0"/>
    <x v="1"/>
    <x v="2"/>
    <x v="0"/>
    <x v="0"/>
    <n v="1"/>
    <n v="0"/>
  </r>
  <r>
    <n v="2025"/>
    <n v="15687162"/>
    <s v="Clayton"/>
    <n v="461"/>
    <x v="0"/>
    <x v="1"/>
    <n v="51"/>
    <n v="9"/>
    <n v="119890"/>
    <n v="1"/>
    <n v="0"/>
    <x v="1"/>
    <n v="56768"/>
    <x v="0"/>
    <x v="1"/>
    <x v="1"/>
    <x v="1"/>
    <x v="2"/>
    <x v="1"/>
    <n v="1"/>
    <n v="119890"/>
  </r>
  <r>
    <n v="2025"/>
    <n v="15644962"/>
    <s v="Connolly"/>
    <n v="745"/>
    <x v="0"/>
    <x v="1"/>
    <n v="21"/>
    <n v="4"/>
    <n v="137910"/>
    <n v="1"/>
    <n v="1"/>
    <x v="0"/>
    <n v="177235"/>
    <x v="1"/>
    <x v="2"/>
    <x v="0"/>
    <x v="2"/>
    <x v="2"/>
    <x v="1"/>
    <n v="1"/>
    <n v="0"/>
  </r>
  <r>
    <n v="2025"/>
    <n v="15612615"/>
    <s v="Graham"/>
    <n v="616"/>
    <x v="0"/>
    <x v="0"/>
    <n v="37"/>
    <n v="6"/>
    <n v="0"/>
    <n v="2"/>
    <n v="1"/>
    <x v="1"/>
    <n v="86242"/>
    <x v="1"/>
    <x v="0"/>
    <x v="0"/>
    <x v="2"/>
    <x v="0"/>
    <x v="0"/>
    <n v="1"/>
    <n v="0"/>
  </r>
  <r>
    <n v="2025"/>
    <n v="15813439"/>
    <s v="Ch'ien"/>
    <n v="587"/>
    <x v="0"/>
    <x v="1"/>
    <n v="33"/>
    <n v="5"/>
    <n v="100117"/>
    <n v="1"/>
    <n v="1"/>
    <x v="1"/>
    <n v="34216"/>
    <x v="1"/>
    <x v="0"/>
    <x v="1"/>
    <x v="2"/>
    <x v="2"/>
    <x v="1"/>
    <n v="1"/>
    <n v="0"/>
  </r>
  <r>
    <n v="2025"/>
    <n v="15604544"/>
    <s v="Manfrin"/>
    <n v="850"/>
    <x v="2"/>
    <x v="1"/>
    <n v="40"/>
    <n v="4"/>
    <n v="166082"/>
    <n v="2"/>
    <n v="0"/>
    <x v="0"/>
    <n v="44406"/>
    <x v="1"/>
    <x v="0"/>
    <x v="2"/>
    <x v="2"/>
    <x v="2"/>
    <x v="1"/>
    <n v="1"/>
    <n v="0"/>
  </r>
  <r>
    <n v="2025"/>
    <n v="15761348"/>
    <s v="Kuo"/>
    <n v="601"/>
    <x v="0"/>
    <x v="0"/>
    <n v="38"/>
    <n v="0"/>
    <n v="0"/>
    <n v="2"/>
    <n v="1"/>
    <x v="1"/>
    <n v="165197"/>
    <x v="1"/>
    <x v="0"/>
    <x v="0"/>
    <x v="0"/>
    <x v="0"/>
    <x v="0"/>
    <n v="1"/>
    <n v="0"/>
  </r>
  <r>
    <n v="2025"/>
    <n v="15785078"/>
    <s v="Fomin"/>
    <n v="730"/>
    <x v="1"/>
    <x v="1"/>
    <n v="26"/>
    <n v="3"/>
    <n v="0"/>
    <n v="1"/>
    <n v="1"/>
    <x v="1"/>
    <n v="34542"/>
    <x v="1"/>
    <x v="2"/>
    <x v="0"/>
    <x v="0"/>
    <x v="0"/>
    <x v="0"/>
    <n v="1"/>
    <n v="0"/>
  </r>
  <r>
    <n v="2025"/>
    <n v="15759874"/>
    <s v="Chamberlain"/>
    <n v="532"/>
    <x v="0"/>
    <x v="1"/>
    <n v="44"/>
    <n v="3"/>
    <n v="148596"/>
    <n v="1"/>
    <n v="1"/>
    <x v="1"/>
    <n v="74839"/>
    <x v="0"/>
    <x v="0"/>
    <x v="1"/>
    <x v="0"/>
    <x v="2"/>
    <x v="1"/>
    <n v="1"/>
    <n v="148596"/>
  </r>
  <r>
    <n v="2025"/>
    <n v="15643658"/>
    <s v="Barber"/>
    <n v="850"/>
    <x v="2"/>
    <x v="1"/>
    <n v="53"/>
    <n v="2"/>
    <n v="94079"/>
    <n v="2"/>
    <n v="1"/>
    <x v="1"/>
    <n v="36981"/>
    <x v="1"/>
    <x v="1"/>
    <x v="2"/>
    <x v="0"/>
    <x v="1"/>
    <x v="0"/>
    <n v="1"/>
    <n v="0"/>
  </r>
  <r>
    <n v="2025"/>
    <n v="15713267"/>
    <s v="Zimmer"/>
    <n v="779"/>
    <x v="1"/>
    <x v="0"/>
    <n v="34"/>
    <n v="5"/>
    <n v="0"/>
    <n v="2"/>
    <n v="0"/>
    <x v="0"/>
    <n v="111677"/>
    <x v="1"/>
    <x v="0"/>
    <x v="2"/>
    <x v="2"/>
    <x v="0"/>
    <x v="0"/>
    <n v="1"/>
    <n v="0"/>
  </r>
  <r>
    <n v="2025"/>
    <n v="15737782"/>
    <s v="Brazenor"/>
    <n v="562"/>
    <x v="0"/>
    <x v="1"/>
    <n v="29"/>
    <n v="9"/>
    <n v="0"/>
    <n v="1"/>
    <n v="1"/>
    <x v="0"/>
    <n v="25859"/>
    <x v="1"/>
    <x v="2"/>
    <x v="1"/>
    <x v="1"/>
    <x v="0"/>
    <x v="0"/>
    <n v="1"/>
    <n v="0"/>
  </r>
  <r>
    <n v="2025"/>
    <n v="15815490"/>
    <s v="Cocci"/>
    <n v="670"/>
    <x v="2"/>
    <x v="1"/>
    <n v="40"/>
    <n v="2"/>
    <n v="164949"/>
    <n v="3"/>
    <n v="0"/>
    <x v="1"/>
    <n v="177028"/>
    <x v="0"/>
    <x v="0"/>
    <x v="0"/>
    <x v="0"/>
    <x v="2"/>
    <x v="1"/>
    <n v="1"/>
    <n v="164949"/>
  </r>
  <r>
    <n v="2025"/>
    <n v="15679410"/>
    <s v="Caldwell"/>
    <n v="729"/>
    <x v="0"/>
    <x v="0"/>
    <n v="62"/>
    <n v="4"/>
    <n v="140549"/>
    <n v="1"/>
    <n v="1"/>
    <x v="1"/>
    <n v="30990"/>
    <x v="0"/>
    <x v="3"/>
    <x v="0"/>
    <x v="2"/>
    <x v="2"/>
    <x v="1"/>
    <n v="1"/>
    <n v="140549"/>
  </r>
  <r>
    <n v="2025"/>
    <n v="15756241"/>
    <s v="Yirawala"/>
    <n v="767"/>
    <x v="0"/>
    <x v="0"/>
    <n v="44"/>
    <n v="2"/>
    <n v="152509"/>
    <n v="1"/>
    <n v="1"/>
    <x v="0"/>
    <n v="136915"/>
    <x v="1"/>
    <x v="0"/>
    <x v="2"/>
    <x v="0"/>
    <x v="2"/>
    <x v="1"/>
    <n v="1"/>
    <n v="0"/>
  </r>
  <r>
    <n v="2025"/>
    <n v="15688409"/>
    <s v="Donaldson"/>
    <n v="742"/>
    <x v="0"/>
    <x v="0"/>
    <n v="28"/>
    <n v="2"/>
    <n v="191865"/>
    <n v="1"/>
    <n v="1"/>
    <x v="1"/>
    <n v="108458"/>
    <x v="0"/>
    <x v="2"/>
    <x v="0"/>
    <x v="0"/>
    <x v="2"/>
    <x v="1"/>
    <n v="1"/>
    <n v="191865"/>
  </r>
  <r>
    <n v="2025"/>
    <n v="15742272"/>
    <s v="Ozerova"/>
    <n v="669"/>
    <x v="0"/>
    <x v="0"/>
    <n v="44"/>
    <n v="8"/>
    <n v="96418"/>
    <n v="1"/>
    <n v="0"/>
    <x v="1"/>
    <n v="131609"/>
    <x v="0"/>
    <x v="0"/>
    <x v="0"/>
    <x v="1"/>
    <x v="1"/>
    <x v="0"/>
    <n v="1"/>
    <n v="96418"/>
  </r>
  <r>
    <n v="2025"/>
    <n v="15717898"/>
    <s v="Bruce"/>
    <n v="542"/>
    <x v="1"/>
    <x v="1"/>
    <n v="32"/>
    <n v="2"/>
    <n v="131946"/>
    <n v="1"/>
    <n v="0"/>
    <x v="0"/>
    <n v="159738"/>
    <x v="1"/>
    <x v="0"/>
    <x v="1"/>
    <x v="0"/>
    <x v="2"/>
    <x v="1"/>
    <n v="1"/>
    <n v="0"/>
  </r>
  <r>
    <n v="2025"/>
    <n v="15769582"/>
    <s v="Kang"/>
    <n v="586"/>
    <x v="0"/>
    <x v="1"/>
    <n v="29"/>
    <n v="3"/>
    <n v="0"/>
    <n v="2"/>
    <n v="1"/>
    <x v="0"/>
    <n v="142239"/>
    <x v="1"/>
    <x v="2"/>
    <x v="1"/>
    <x v="0"/>
    <x v="0"/>
    <x v="0"/>
    <n v="1"/>
    <n v="0"/>
  </r>
  <r>
    <n v="2025"/>
    <n v="15635660"/>
    <s v="Rossi"/>
    <n v="612"/>
    <x v="2"/>
    <x v="1"/>
    <n v="30"/>
    <n v="9"/>
    <n v="142910"/>
    <n v="1"/>
    <n v="1"/>
    <x v="1"/>
    <n v="105891"/>
    <x v="0"/>
    <x v="0"/>
    <x v="0"/>
    <x v="1"/>
    <x v="2"/>
    <x v="1"/>
    <n v="1"/>
    <n v="142910"/>
  </r>
  <r>
    <n v="2025"/>
    <n v="15576723"/>
    <s v="Ts'ai"/>
    <n v="740"/>
    <x v="0"/>
    <x v="0"/>
    <n v="37"/>
    <n v="7"/>
    <n v="0"/>
    <n v="2"/>
    <n v="1"/>
    <x v="0"/>
    <n v="194271"/>
    <x v="1"/>
    <x v="0"/>
    <x v="0"/>
    <x v="2"/>
    <x v="0"/>
    <x v="0"/>
    <n v="1"/>
    <n v="0"/>
  </r>
  <r>
    <n v="2025"/>
    <n v="15591577"/>
    <s v="Moran"/>
    <n v="584"/>
    <x v="0"/>
    <x v="1"/>
    <n v="35"/>
    <n v="3"/>
    <n v="146312"/>
    <n v="1"/>
    <n v="1"/>
    <x v="0"/>
    <n v="105443"/>
    <x v="1"/>
    <x v="0"/>
    <x v="1"/>
    <x v="0"/>
    <x v="2"/>
    <x v="1"/>
    <n v="1"/>
    <n v="0"/>
  </r>
  <r>
    <n v="2025"/>
    <n v="15582325"/>
    <s v="Jennings"/>
    <n v="524"/>
    <x v="0"/>
    <x v="1"/>
    <n v="52"/>
    <n v="2"/>
    <n v="87894"/>
    <n v="1"/>
    <n v="1"/>
    <x v="1"/>
    <n v="173899"/>
    <x v="0"/>
    <x v="1"/>
    <x v="1"/>
    <x v="0"/>
    <x v="1"/>
    <x v="0"/>
    <n v="1"/>
    <n v="87894"/>
  </r>
  <r>
    <n v="2025"/>
    <n v="15693947"/>
    <s v="Tokareva"/>
    <n v="614"/>
    <x v="0"/>
    <x v="0"/>
    <n v="19"/>
    <n v="5"/>
    <n v="97445"/>
    <n v="2"/>
    <n v="1"/>
    <x v="1"/>
    <n v="122823"/>
    <x v="1"/>
    <x v="2"/>
    <x v="0"/>
    <x v="2"/>
    <x v="1"/>
    <x v="0"/>
    <n v="1"/>
    <n v="0"/>
  </r>
  <r>
    <n v="2025"/>
    <n v="15760446"/>
    <s v="Pagnotto"/>
    <n v="598"/>
    <x v="0"/>
    <x v="0"/>
    <n v="64"/>
    <n v="9"/>
    <n v="0"/>
    <n v="1"/>
    <n v="0"/>
    <x v="0"/>
    <n v="13181"/>
    <x v="0"/>
    <x v="3"/>
    <x v="1"/>
    <x v="1"/>
    <x v="0"/>
    <x v="0"/>
    <n v="1"/>
    <n v="0"/>
  </r>
  <r>
    <n v="2025"/>
    <n v="15611105"/>
    <s v="Castella"/>
    <n v="799"/>
    <x v="1"/>
    <x v="1"/>
    <n v="35"/>
    <n v="7"/>
    <n v="0"/>
    <n v="2"/>
    <n v="0"/>
    <x v="0"/>
    <n v="140781"/>
    <x v="1"/>
    <x v="0"/>
    <x v="2"/>
    <x v="2"/>
    <x v="0"/>
    <x v="0"/>
    <n v="1"/>
    <n v="0"/>
  </r>
  <r>
    <n v="2025"/>
    <n v="15630920"/>
    <s v="Du Cane"/>
    <n v="724"/>
    <x v="0"/>
    <x v="1"/>
    <n v="34"/>
    <n v="2"/>
    <n v="154486"/>
    <n v="2"/>
    <n v="0"/>
    <x v="1"/>
    <n v="78561"/>
    <x v="1"/>
    <x v="0"/>
    <x v="0"/>
    <x v="0"/>
    <x v="2"/>
    <x v="1"/>
    <n v="1"/>
    <n v="0"/>
  </r>
  <r>
    <n v="2025"/>
    <n v="15574910"/>
    <s v="Ferguson"/>
    <n v="601"/>
    <x v="0"/>
    <x v="1"/>
    <n v="50"/>
    <n v="2"/>
    <n v="115625"/>
    <n v="1"/>
    <n v="1"/>
    <x v="1"/>
    <n v="185855"/>
    <x v="1"/>
    <x v="1"/>
    <x v="0"/>
    <x v="0"/>
    <x v="2"/>
    <x v="1"/>
    <n v="1"/>
    <n v="0"/>
  </r>
  <r>
    <n v="2025"/>
    <n v="15756472"/>
    <s v="Odinakachukwu"/>
    <n v="804"/>
    <x v="0"/>
    <x v="1"/>
    <n v="25"/>
    <n v="7"/>
    <n v="108397"/>
    <n v="1"/>
    <n v="1"/>
    <x v="1"/>
    <n v="128277"/>
    <x v="1"/>
    <x v="2"/>
    <x v="2"/>
    <x v="2"/>
    <x v="2"/>
    <x v="1"/>
    <n v="1"/>
    <n v="0"/>
  </r>
  <r>
    <n v="2025"/>
    <n v="15682890"/>
    <s v="Woronoff"/>
    <n v="745"/>
    <x v="2"/>
    <x v="1"/>
    <n v="38"/>
    <n v="5"/>
    <n v="65095"/>
    <n v="2"/>
    <n v="1"/>
    <x v="0"/>
    <n v="140197"/>
    <x v="1"/>
    <x v="0"/>
    <x v="0"/>
    <x v="2"/>
    <x v="1"/>
    <x v="0"/>
    <n v="1"/>
    <n v="0"/>
  </r>
  <r>
    <n v="2025"/>
    <n v="15641994"/>
    <s v="Meng"/>
    <n v="667"/>
    <x v="2"/>
    <x v="1"/>
    <n v="43"/>
    <n v="1"/>
    <n v="103018"/>
    <n v="1"/>
    <n v="1"/>
    <x v="1"/>
    <n v="32462"/>
    <x v="0"/>
    <x v="0"/>
    <x v="0"/>
    <x v="0"/>
    <x v="2"/>
    <x v="1"/>
    <n v="1"/>
    <n v="103018"/>
  </r>
  <r>
    <n v="2025"/>
    <n v="15733297"/>
    <s v="Sinclair"/>
    <n v="518"/>
    <x v="0"/>
    <x v="0"/>
    <n v="38"/>
    <n v="10"/>
    <n v="84765"/>
    <n v="1"/>
    <n v="1"/>
    <x v="0"/>
    <n v="162254"/>
    <x v="1"/>
    <x v="0"/>
    <x v="1"/>
    <x v="1"/>
    <x v="1"/>
    <x v="0"/>
    <n v="1"/>
    <n v="0"/>
  </r>
  <r>
    <n v="2025"/>
    <n v="15767793"/>
    <s v="Hsu"/>
    <n v="819"/>
    <x v="0"/>
    <x v="0"/>
    <n v="38"/>
    <n v="10"/>
    <n v="0"/>
    <n v="2"/>
    <n v="1"/>
    <x v="1"/>
    <n v="30499"/>
    <x v="1"/>
    <x v="0"/>
    <x v="2"/>
    <x v="1"/>
    <x v="0"/>
    <x v="0"/>
    <n v="1"/>
    <n v="0"/>
  </r>
  <r>
    <n v="2025"/>
    <n v="15725698"/>
    <s v="Panicucci"/>
    <n v="520"/>
    <x v="1"/>
    <x v="0"/>
    <n v="35"/>
    <n v="4"/>
    <n v="115681"/>
    <n v="1"/>
    <n v="1"/>
    <x v="0"/>
    <n v="90281"/>
    <x v="1"/>
    <x v="0"/>
    <x v="1"/>
    <x v="2"/>
    <x v="2"/>
    <x v="1"/>
    <n v="1"/>
    <n v="0"/>
  </r>
  <r>
    <n v="2025"/>
    <n v="15813532"/>
    <s v="Burns"/>
    <n v="625"/>
    <x v="0"/>
    <x v="0"/>
    <n v="39"/>
    <n v="5"/>
    <n v="0"/>
    <n v="2"/>
    <n v="1"/>
    <x v="1"/>
    <n v="32615"/>
    <x v="1"/>
    <x v="0"/>
    <x v="0"/>
    <x v="2"/>
    <x v="0"/>
    <x v="0"/>
    <n v="1"/>
    <n v="0"/>
  </r>
  <r>
    <n v="2025"/>
    <n v="15576760"/>
    <s v="Onodugoadiegbemma"/>
    <n v="673"/>
    <x v="2"/>
    <x v="1"/>
    <n v="36"/>
    <n v="5"/>
    <n v="73088"/>
    <n v="2"/>
    <n v="0"/>
    <x v="1"/>
    <n v="196142"/>
    <x v="1"/>
    <x v="0"/>
    <x v="0"/>
    <x v="2"/>
    <x v="1"/>
    <x v="0"/>
    <n v="1"/>
    <n v="0"/>
  </r>
  <r>
    <n v="2025"/>
    <n v="15732102"/>
    <s v="Darling"/>
    <n v="656"/>
    <x v="2"/>
    <x v="0"/>
    <n v="27"/>
    <n v="3"/>
    <n v="150905"/>
    <n v="2"/>
    <n v="1"/>
    <x v="1"/>
    <n v="16999"/>
    <x v="1"/>
    <x v="2"/>
    <x v="0"/>
    <x v="0"/>
    <x v="2"/>
    <x v="1"/>
    <n v="1"/>
    <n v="0"/>
  </r>
  <r>
    <n v="2025"/>
    <n v="15739046"/>
    <s v="Maggard"/>
    <n v="850"/>
    <x v="1"/>
    <x v="0"/>
    <n v="23"/>
    <n v="9"/>
    <n v="143055"/>
    <n v="1"/>
    <n v="0"/>
    <x v="0"/>
    <n v="62981"/>
    <x v="1"/>
    <x v="2"/>
    <x v="2"/>
    <x v="1"/>
    <x v="2"/>
    <x v="1"/>
    <n v="1"/>
    <n v="0"/>
  </r>
  <r>
    <n v="2025"/>
    <n v="15631927"/>
    <s v="Thomas"/>
    <n v="574"/>
    <x v="1"/>
    <x v="0"/>
    <n v="28"/>
    <n v="7"/>
    <n v="0"/>
    <n v="2"/>
    <n v="0"/>
    <x v="1"/>
    <n v="185660"/>
    <x v="1"/>
    <x v="2"/>
    <x v="1"/>
    <x v="2"/>
    <x v="0"/>
    <x v="0"/>
    <n v="1"/>
    <n v="0"/>
  </r>
  <r>
    <n v="2025"/>
    <n v="15672115"/>
    <s v="Lettiere"/>
    <n v="679"/>
    <x v="0"/>
    <x v="1"/>
    <n v="60"/>
    <n v="6"/>
    <n v="0"/>
    <n v="2"/>
    <n v="1"/>
    <x v="0"/>
    <n v="77332"/>
    <x v="1"/>
    <x v="1"/>
    <x v="0"/>
    <x v="2"/>
    <x v="0"/>
    <x v="0"/>
    <n v="1"/>
    <n v="0"/>
  </r>
  <r>
    <n v="2025"/>
    <n v="15618765"/>
    <s v="Ponomaryov"/>
    <n v="530"/>
    <x v="2"/>
    <x v="0"/>
    <n v="42"/>
    <n v="0"/>
    <n v="99948"/>
    <n v="1"/>
    <n v="0"/>
    <x v="0"/>
    <n v="97339"/>
    <x v="1"/>
    <x v="0"/>
    <x v="1"/>
    <x v="0"/>
    <x v="1"/>
    <x v="0"/>
    <n v="1"/>
    <n v="0"/>
  </r>
  <r>
    <n v="2025"/>
    <n v="15679148"/>
    <s v="Oliver"/>
    <n v="508"/>
    <x v="0"/>
    <x v="1"/>
    <n v="44"/>
    <n v="3"/>
    <n v="115451"/>
    <n v="2"/>
    <n v="0"/>
    <x v="1"/>
    <n v="67234"/>
    <x v="1"/>
    <x v="0"/>
    <x v="1"/>
    <x v="0"/>
    <x v="2"/>
    <x v="1"/>
    <n v="1"/>
    <n v="0"/>
  </r>
  <r>
    <n v="2025"/>
    <n v="15728474"/>
    <s v="Chienezie"/>
    <n v="558"/>
    <x v="2"/>
    <x v="1"/>
    <n v="32"/>
    <n v="4"/>
    <n v="108236"/>
    <n v="1"/>
    <n v="1"/>
    <x v="0"/>
    <n v="143783"/>
    <x v="1"/>
    <x v="0"/>
    <x v="1"/>
    <x v="2"/>
    <x v="2"/>
    <x v="1"/>
    <n v="1"/>
    <n v="0"/>
  </r>
  <r>
    <n v="2025"/>
    <n v="15636999"/>
    <s v="Mao"/>
    <n v="414"/>
    <x v="0"/>
    <x v="1"/>
    <n v="38"/>
    <n v="8"/>
    <n v="0"/>
    <n v="1"/>
    <n v="0"/>
    <x v="0"/>
    <n v="77661"/>
    <x v="0"/>
    <x v="0"/>
    <x v="1"/>
    <x v="1"/>
    <x v="0"/>
    <x v="0"/>
    <n v="1"/>
    <n v="0"/>
  </r>
  <r>
    <n v="2025"/>
    <n v="15754261"/>
    <s v="Ho"/>
    <n v="648"/>
    <x v="1"/>
    <x v="1"/>
    <n v="42"/>
    <n v="2"/>
    <n v="98796"/>
    <n v="2"/>
    <n v="1"/>
    <x v="1"/>
    <n v="89124"/>
    <x v="1"/>
    <x v="0"/>
    <x v="0"/>
    <x v="0"/>
    <x v="1"/>
    <x v="0"/>
    <n v="1"/>
    <n v="0"/>
  </r>
  <r>
    <n v="2025"/>
    <n v="15629150"/>
    <s v="Lucchese"/>
    <n v="721"/>
    <x v="0"/>
    <x v="0"/>
    <n v="37"/>
    <n v="1"/>
    <n v="0"/>
    <n v="2"/>
    <n v="1"/>
    <x v="1"/>
    <n v="70811"/>
    <x v="1"/>
    <x v="0"/>
    <x v="0"/>
    <x v="0"/>
    <x v="0"/>
    <x v="0"/>
    <n v="1"/>
    <n v="0"/>
  </r>
  <r>
    <n v="2025"/>
    <n v="15736274"/>
    <s v="Prokhorova"/>
    <n v="751"/>
    <x v="0"/>
    <x v="1"/>
    <n v="31"/>
    <n v="8"/>
    <n v="0"/>
    <n v="2"/>
    <n v="0"/>
    <x v="1"/>
    <n v="17550"/>
    <x v="1"/>
    <x v="0"/>
    <x v="2"/>
    <x v="1"/>
    <x v="0"/>
    <x v="0"/>
    <n v="1"/>
    <n v="0"/>
  </r>
  <r>
    <n v="2025"/>
    <n v="15627697"/>
    <s v="Alekseyeva"/>
    <n v="662"/>
    <x v="0"/>
    <x v="1"/>
    <n v="34"/>
    <n v="2"/>
    <n v="0"/>
    <n v="2"/>
    <n v="0"/>
    <x v="0"/>
    <n v="21497"/>
    <x v="1"/>
    <x v="0"/>
    <x v="0"/>
    <x v="0"/>
    <x v="0"/>
    <x v="0"/>
    <n v="1"/>
    <n v="0"/>
  </r>
  <r>
    <n v="2025"/>
    <n v="15721585"/>
    <s v="Blacklock"/>
    <n v="628"/>
    <x v="2"/>
    <x v="1"/>
    <n v="29"/>
    <n v="3"/>
    <n v="113147"/>
    <n v="2"/>
    <n v="0"/>
    <x v="0"/>
    <n v="124749"/>
    <x v="1"/>
    <x v="2"/>
    <x v="0"/>
    <x v="0"/>
    <x v="2"/>
    <x v="1"/>
    <n v="1"/>
    <n v="0"/>
  </r>
  <r>
    <n v="2025"/>
    <n v="15639946"/>
    <s v="Sazonova"/>
    <n v="597"/>
    <x v="2"/>
    <x v="0"/>
    <n v="39"/>
    <n v="8"/>
    <n v="162532"/>
    <n v="3"/>
    <n v="1"/>
    <x v="1"/>
    <n v="36051"/>
    <x v="0"/>
    <x v="0"/>
    <x v="1"/>
    <x v="1"/>
    <x v="2"/>
    <x v="1"/>
    <n v="1"/>
    <n v="162532"/>
  </r>
  <r>
    <n v="2025"/>
    <n v="15792176"/>
    <s v="Henty"/>
    <n v="698"/>
    <x v="1"/>
    <x v="0"/>
    <n v="40"/>
    <n v="0"/>
    <n v="92053"/>
    <n v="1"/>
    <n v="1"/>
    <x v="0"/>
    <n v="143682"/>
    <x v="1"/>
    <x v="0"/>
    <x v="0"/>
    <x v="0"/>
    <x v="1"/>
    <x v="0"/>
    <n v="1"/>
    <n v="0"/>
  </r>
  <r>
    <n v="2025"/>
    <n v="15699450"/>
    <s v="Li"/>
    <n v="723"/>
    <x v="0"/>
    <x v="1"/>
    <n v="48"/>
    <n v="7"/>
    <n v="0"/>
    <n v="2"/>
    <n v="1"/>
    <x v="0"/>
    <n v="150695"/>
    <x v="1"/>
    <x v="1"/>
    <x v="0"/>
    <x v="2"/>
    <x v="0"/>
    <x v="0"/>
    <n v="1"/>
    <n v="0"/>
  </r>
  <r>
    <n v="2025"/>
    <n v="15729954"/>
    <s v="Azuka"/>
    <n v="586"/>
    <x v="0"/>
    <x v="0"/>
    <n v="28"/>
    <n v="5"/>
    <n v="0"/>
    <n v="3"/>
    <n v="1"/>
    <x v="1"/>
    <n v="170487"/>
    <x v="0"/>
    <x v="2"/>
    <x v="1"/>
    <x v="2"/>
    <x v="0"/>
    <x v="0"/>
    <n v="1"/>
    <n v="0"/>
  </r>
  <r>
    <n v="2025"/>
    <n v="15600103"/>
    <s v="Alexander"/>
    <n v="633"/>
    <x v="2"/>
    <x v="0"/>
    <n v="29"/>
    <n v="8"/>
    <n v="104944"/>
    <n v="1"/>
    <n v="1"/>
    <x v="0"/>
    <n v="97684"/>
    <x v="1"/>
    <x v="2"/>
    <x v="0"/>
    <x v="1"/>
    <x v="2"/>
    <x v="1"/>
    <n v="1"/>
    <n v="0"/>
  </r>
  <r>
    <n v="2025"/>
    <n v="15786200"/>
    <s v="Brock"/>
    <n v="564"/>
    <x v="0"/>
    <x v="1"/>
    <n v="31"/>
    <n v="4"/>
    <n v="0"/>
    <n v="2"/>
    <n v="1"/>
    <x v="1"/>
    <n v="53520"/>
    <x v="1"/>
    <x v="0"/>
    <x v="1"/>
    <x v="2"/>
    <x v="0"/>
    <x v="0"/>
    <n v="1"/>
    <n v="0"/>
  </r>
  <r>
    <n v="2025"/>
    <n v="15797010"/>
    <s v="Shen"/>
    <n v="649"/>
    <x v="0"/>
    <x v="0"/>
    <n v="31"/>
    <n v="2"/>
    <n v="0"/>
    <n v="2"/>
    <n v="1"/>
    <x v="1"/>
    <n v="15201"/>
    <x v="1"/>
    <x v="0"/>
    <x v="0"/>
    <x v="0"/>
    <x v="0"/>
    <x v="0"/>
    <n v="1"/>
    <n v="0"/>
  </r>
  <r>
    <n v="2025"/>
    <n v="15670172"/>
    <s v="Padovesi"/>
    <n v="622"/>
    <x v="0"/>
    <x v="0"/>
    <n v="30"/>
    <n v="4"/>
    <n v="107879"/>
    <n v="1"/>
    <n v="0"/>
    <x v="0"/>
    <n v="196895"/>
    <x v="1"/>
    <x v="0"/>
    <x v="0"/>
    <x v="2"/>
    <x v="2"/>
    <x v="1"/>
    <n v="1"/>
    <n v="0"/>
  </r>
  <r>
    <n v="2025"/>
    <n v="15627352"/>
    <s v="Bulgakov"/>
    <n v="459"/>
    <x v="2"/>
    <x v="1"/>
    <n v="46"/>
    <n v="7"/>
    <n v="110356"/>
    <n v="1"/>
    <n v="1"/>
    <x v="1"/>
    <n v="4969"/>
    <x v="0"/>
    <x v="1"/>
    <x v="1"/>
    <x v="2"/>
    <x v="2"/>
    <x v="1"/>
    <n v="1"/>
    <n v="110356"/>
  </r>
  <r>
    <n v="2025"/>
    <n v="15622494"/>
    <s v="Mazzanti"/>
    <n v="718"/>
    <x v="0"/>
    <x v="1"/>
    <n v="27"/>
    <n v="2"/>
    <n v="0"/>
    <n v="2"/>
    <n v="0"/>
    <x v="1"/>
    <n v="26229"/>
    <x v="1"/>
    <x v="2"/>
    <x v="0"/>
    <x v="0"/>
    <x v="0"/>
    <x v="0"/>
    <n v="1"/>
    <n v="0"/>
  </r>
  <r>
    <n v="2025"/>
    <n v="15585835"/>
    <s v="Lord"/>
    <n v="655"/>
    <x v="1"/>
    <x v="0"/>
    <n v="34"/>
    <n v="4"/>
    <n v="109784"/>
    <n v="2"/>
    <n v="1"/>
    <x v="1"/>
    <n v="134034"/>
    <x v="1"/>
    <x v="0"/>
    <x v="0"/>
    <x v="2"/>
    <x v="2"/>
    <x v="1"/>
    <n v="1"/>
    <n v="0"/>
  </r>
  <r>
    <n v="2025"/>
    <n v="15595071"/>
    <s v="Ramos"/>
    <n v="696"/>
    <x v="0"/>
    <x v="1"/>
    <n v="22"/>
    <n v="9"/>
    <n v="149777"/>
    <n v="1"/>
    <n v="1"/>
    <x v="0"/>
    <n v="198033"/>
    <x v="1"/>
    <x v="2"/>
    <x v="0"/>
    <x v="1"/>
    <x v="2"/>
    <x v="1"/>
    <n v="1"/>
    <n v="0"/>
  </r>
  <r>
    <n v="2025"/>
    <n v="15628203"/>
    <s v="Pai"/>
    <n v="637"/>
    <x v="0"/>
    <x v="0"/>
    <n v="38"/>
    <n v="3"/>
    <n v="104340"/>
    <n v="1"/>
    <n v="0"/>
    <x v="1"/>
    <n v="119883"/>
    <x v="1"/>
    <x v="0"/>
    <x v="0"/>
    <x v="0"/>
    <x v="2"/>
    <x v="1"/>
    <n v="1"/>
    <n v="0"/>
  </r>
  <r>
    <n v="2025"/>
    <n v="15667190"/>
    <s v="Yuan"/>
    <n v="630"/>
    <x v="1"/>
    <x v="0"/>
    <n v="21"/>
    <n v="1"/>
    <n v="85818"/>
    <n v="1"/>
    <n v="1"/>
    <x v="0"/>
    <n v="133102"/>
    <x v="1"/>
    <x v="2"/>
    <x v="0"/>
    <x v="0"/>
    <x v="1"/>
    <x v="0"/>
    <n v="1"/>
    <n v="0"/>
  </r>
  <r>
    <n v="2025"/>
    <n v="15780212"/>
    <s v="Mao"/>
    <n v="592"/>
    <x v="0"/>
    <x v="1"/>
    <n v="37"/>
    <n v="4"/>
    <n v="212693"/>
    <n v="1"/>
    <n v="0"/>
    <x v="1"/>
    <n v="176395"/>
    <x v="1"/>
    <x v="0"/>
    <x v="1"/>
    <x v="2"/>
    <x v="2"/>
    <x v="1"/>
    <n v="1"/>
    <n v="0"/>
  </r>
  <r>
    <n v="2025"/>
    <n v="15766869"/>
    <s v="Uspenskaya"/>
    <n v="634"/>
    <x v="2"/>
    <x v="1"/>
    <n v="37"/>
    <n v="1"/>
    <n v="89697"/>
    <n v="2"/>
    <n v="1"/>
    <x v="0"/>
    <n v="193180"/>
    <x v="1"/>
    <x v="0"/>
    <x v="0"/>
    <x v="0"/>
    <x v="1"/>
    <x v="0"/>
    <n v="1"/>
    <n v="0"/>
  </r>
  <r>
    <n v="2025"/>
    <n v="15775741"/>
    <s v="Powell"/>
    <n v="608"/>
    <x v="0"/>
    <x v="0"/>
    <n v="28"/>
    <n v="9"/>
    <n v="0"/>
    <n v="2"/>
    <n v="1"/>
    <x v="0"/>
    <n v="125062"/>
    <x v="1"/>
    <x v="2"/>
    <x v="0"/>
    <x v="1"/>
    <x v="0"/>
    <x v="0"/>
    <n v="1"/>
    <n v="0"/>
  </r>
  <r>
    <n v="2025"/>
    <n v="15628170"/>
    <s v="Brown"/>
    <n v="565"/>
    <x v="2"/>
    <x v="0"/>
    <n v="32"/>
    <n v="9"/>
    <n v="68067"/>
    <n v="1"/>
    <n v="1"/>
    <x v="1"/>
    <n v="143288"/>
    <x v="1"/>
    <x v="0"/>
    <x v="1"/>
    <x v="1"/>
    <x v="1"/>
    <x v="0"/>
    <n v="1"/>
    <n v="0"/>
  </r>
  <r>
    <n v="2025"/>
    <n v="15701318"/>
    <s v="Poole"/>
    <n v="763"/>
    <x v="1"/>
    <x v="1"/>
    <n v="67"/>
    <n v="9"/>
    <n v="148565"/>
    <n v="1"/>
    <n v="0"/>
    <x v="0"/>
    <n v="87236"/>
    <x v="1"/>
    <x v="3"/>
    <x v="2"/>
    <x v="1"/>
    <x v="2"/>
    <x v="1"/>
    <n v="1"/>
    <n v="0"/>
  </r>
  <r>
    <n v="2025"/>
    <n v="15710928"/>
    <s v="McChesney"/>
    <n v="665"/>
    <x v="0"/>
    <x v="0"/>
    <n v="55"/>
    <n v="8"/>
    <n v="136354"/>
    <n v="1"/>
    <n v="1"/>
    <x v="0"/>
    <n v="93770"/>
    <x v="1"/>
    <x v="1"/>
    <x v="0"/>
    <x v="1"/>
    <x v="2"/>
    <x v="1"/>
    <n v="1"/>
    <n v="0"/>
  </r>
  <r>
    <n v="2025"/>
    <n v="15682547"/>
    <s v="Lucchese"/>
    <n v="649"/>
    <x v="0"/>
    <x v="1"/>
    <n v="38"/>
    <n v="1"/>
    <n v="122214"/>
    <n v="1"/>
    <n v="0"/>
    <x v="0"/>
    <n v="88965"/>
    <x v="1"/>
    <x v="0"/>
    <x v="0"/>
    <x v="0"/>
    <x v="2"/>
    <x v="1"/>
    <n v="1"/>
    <n v="0"/>
  </r>
  <r>
    <n v="2025"/>
    <n v="15631170"/>
    <s v="Clements"/>
    <n v="695"/>
    <x v="0"/>
    <x v="1"/>
    <n v="45"/>
    <n v="3"/>
    <n v="0"/>
    <n v="2"/>
    <n v="1"/>
    <x v="0"/>
    <n v="30794"/>
    <x v="1"/>
    <x v="0"/>
    <x v="0"/>
    <x v="0"/>
    <x v="0"/>
    <x v="0"/>
    <n v="1"/>
    <n v="0"/>
  </r>
  <r>
    <n v="2025"/>
    <n v="15648702"/>
    <s v="Yuriev"/>
    <n v="775"/>
    <x v="2"/>
    <x v="1"/>
    <n v="70"/>
    <n v="6"/>
    <n v="119685"/>
    <n v="2"/>
    <n v="1"/>
    <x v="0"/>
    <n v="74532"/>
    <x v="1"/>
    <x v="3"/>
    <x v="2"/>
    <x v="2"/>
    <x v="2"/>
    <x v="1"/>
    <n v="1"/>
    <n v="0"/>
  </r>
  <r>
    <n v="2025"/>
    <n v="15783444"/>
    <s v="Endrizzi"/>
    <n v="788"/>
    <x v="0"/>
    <x v="0"/>
    <n v="39"/>
    <n v="3"/>
    <n v="135139"/>
    <n v="1"/>
    <n v="0"/>
    <x v="0"/>
    <n v="113086"/>
    <x v="1"/>
    <x v="0"/>
    <x v="2"/>
    <x v="0"/>
    <x v="2"/>
    <x v="1"/>
    <n v="1"/>
    <n v="0"/>
  </r>
  <r>
    <n v="2025"/>
    <n v="15809178"/>
    <s v="Pan"/>
    <n v="569"/>
    <x v="2"/>
    <x v="0"/>
    <n v="42"/>
    <n v="9"/>
    <n v="146101"/>
    <n v="1"/>
    <n v="1"/>
    <x v="1"/>
    <n v="32574"/>
    <x v="0"/>
    <x v="0"/>
    <x v="1"/>
    <x v="1"/>
    <x v="2"/>
    <x v="1"/>
    <n v="1"/>
    <n v="146101"/>
  </r>
  <r>
    <n v="2025"/>
    <n v="15806688"/>
    <s v="Manfrin"/>
    <n v="726"/>
    <x v="1"/>
    <x v="0"/>
    <n v="56"/>
    <n v="8"/>
    <n v="123111"/>
    <n v="3"/>
    <n v="0"/>
    <x v="0"/>
    <n v="130114"/>
    <x v="0"/>
    <x v="1"/>
    <x v="0"/>
    <x v="1"/>
    <x v="2"/>
    <x v="1"/>
    <n v="1"/>
    <n v="123111"/>
  </r>
  <r>
    <n v="2025"/>
    <n v="15576824"/>
    <s v="Kennedy"/>
    <n v="564"/>
    <x v="2"/>
    <x v="0"/>
    <n v="44"/>
    <n v="3"/>
    <n v="111760"/>
    <n v="3"/>
    <n v="1"/>
    <x v="0"/>
    <n v="104722"/>
    <x v="0"/>
    <x v="0"/>
    <x v="1"/>
    <x v="0"/>
    <x v="2"/>
    <x v="1"/>
    <n v="1"/>
    <n v="111760"/>
  </r>
  <r>
    <n v="2025"/>
    <n v="15675422"/>
    <s v="Conway"/>
    <n v="544"/>
    <x v="0"/>
    <x v="0"/>
    <n v="32"/>
    <n v="9"/>
    <n v="110728"/>
    <n v="1"/>
    <n v="1"/>
    <x v="0"/>
    <n v="14560"/>
    <x v="1"/>
    <x v="0"/>
    <x v="1"/>
    <x v="1"/>
    <x v="2"/>
    <x v="1"/>
    <n v="1"/>
    <n v="0"/>
  </r>
  <r>
    <n v="2025"/>
    <n v="15681550"/>
    <s v="Lablanc"/>
    <n v="614"/>
    <x v="0"/>
    <x v="0"/>
    <n v="41"/>
    <n v="8"/>
    <n v="121558"/>
    <n v="1"/>
    <n v="1"/>
    <x v="0"/>
    <n v="599"/>
    <x v="1"/>
    <x v="0"/>
    <x v="0"/>
    <x v="1"/>
    <x v="2"/>
    <x v="1"/>
    <n v="1"/>
    <n v="0"/>
  </r>
  <r>
    <n v="2025"/>
    <n v="15812628"/>
    <s v="Dodd"/>
    <n v="453"/>
    <x v="2"/>
    <x v="0"/>
    <n v="38"/>
    <n v="8"/>
    <n v="120623"/>
    <n v="1"/>
    <n v="1"/>
    <x v="1"/>
    <n v="129698"/>
    <x v="1"/>
    <x v="0"/>
    <x v="1"/>
    <x v="1"/>
    <x v="2"/>
    <x v="1"/>
    <n v="1"/>
    <n v="0"/>
  </r>
  <r>
    <n v="2025"/>
    <n v="15597951"/>
    <s v="Muir"/>
    <n v="471"/>
    <x v="0"/>
    <x v="0"/>
    <n v="58"/>
    <n v="4"/>
    <n v="114714"/>
    <n v="1"/>
    <n v="1"/>
    <x v="0"/>
    <n v="36315"/>
    <x v="1"/>
    <x v="1"/>
    <x v="1"/>
    <x v="2"/>
    <x v="2"/>
    <x v="1"/>
    <n v="1"/>
    <n v="0"/>
  </r>
  <r>
    <n v="2025"/>
    <n v="15807045"/>
    <s v="Milanesi"/>
    <n v="829"/>
    <x v="2"/>
    <x v="0"/>
    <n v="37"/>
    <n v="3"/>
    <n v="103458"/>
    <n v="1"/>
    <n v="0"/>
    <x v="1"/>
    <n v="1114"/>
    <x v="1"/>
    <x v="0"/>
    <x v="2"/>
    <x v="0"/>
    <x v="2"/>
    <x v="1"/>
    <n v="1"/>
    <n v="0"/>
  </r>
  <r>
    <n v="2025"/>
    <n v="15581748"/>
    <s v="Shen"/>
    <n v="754"/>
    <x v="2"/>
    <x v="1"/>
    <n v="57"/>
    <n v="2"/>
    <n v="101135"/>
    <n v="2"/>
    <n v="1"/>
    <x v="0"/>
    <n v="70954"/>
    <x v="1"/>
    <x v="1"/>
    <x v="2"/>
    <x v="0"/>
    <x v="2"/>
    <x v="1"/>
    <n v="1"/>
    <n v="0"/>
  </r>
  <r>
    <n v="2025"/>
    <n v="15770420"/>
    <s v="Dillon"/>
    <n v="749"/>
    <x v="2"/>
    <x v="1"/>
    <n v="46"/>
    <n v="10"/>
    <n v="78136"/>
    <n v="2"/>
    <n v="1"/>
    <x v="0"/>
    <n v="73471"/>
    <x v="1"/>
    <x v="1"/>
    <x v="0"/>
    <x v="1"/>
    <x v="1"/>
    <x v="0"/>
    <n v="1"/>
    <n v="0"/>
  </r>
  <r>
    <n v="2025"/>
    <n v="15608230"/>
    <s v="Hoelscher"/>
    <n v="667"/>
    <x v="0"/>
    <x v="1"/>
    <n v="23"/>
    <n v="1"/>
    <n v="0"/>
    <n v="2"/>
    <n v="1"/>
    <x v="1"/>
    <n v="91573"/>
    <x v="1"/>
    <x v="2"/>
    <x v="0"/>
    <x v="0"/>
    <x v="0"/>
    <x v="0"/>
    <n v="1"/>
    <n v="0"/>
  </r>
  <r>
    <n v="2025"/>
    <n v="15730339"/>
    <s v="Bell"/>
    <n v="670"/>
    <x v="1"/>
    <x v="1"/>
    <n v="30"/>
    <n v="3"/>
    <n v="133446"/>
    <n v="1"/>
    <n v="0"/>
    <x v="1"/>
    <n v="3155"/>
    <x v="1"/>
    <x v="0"/>
    <x v="0"/>
    <x v="0"/>
    <x v="2"/>
    <x v="1"/>
    <n v="1"/>
    <n v="0"/>
  </r>
  <r>
    <n v="2025"/>
    <n v="15712584"/>
    <s v="Liao"/>
    <n v="670"/>
    <x v="0"/>
    <x v="0"/>
    <n v="33"/>
    <n v="7"/>
    <n v="0"/>
    <n v="2"/>
    <n v="1"/>
    <x v="0"/>
    <n v="88188"/>
    <x v="1"/>
    <x v="0"/>
    <x v="0"/>
    <x v="2"/>
    <x v="0"/>
    <x v="0"/>
    <n v="1"/>
    <n v="0"/>
  </r>
  <r>
    <n v="2025"/>
    <n v="15592816"/>
    <s v="Udokamma"/>
    <n v="623"/>
    <x v="2"/>
    <x v="0"/>
    <n v="48"/>
    <n v="1"/>
    <n v="108076"/>
    <n v="1"/>
    <n v="1"/>
    <x v="1"/>
    <n v="118855"/>
    <x v="0"/>
    <x v="1"/>
    <x v="0"/>
    <x v="0"/>
    <x v="2"/>
    <x v="1"/>
    <n v="1"/>
    <n v="108076"/>
  </r>
  <r>
    <n v="2025"/>
    <n v="15641480"/>
    <s v="Sinnett"/>
    <n v="571"/>
    <x v="0"/>
    <x v="1"/>
    <n v="32"/>
    <n v="5"/>
    <n v="131354"/>
    <n v="1"/>
    <n v="1"/>
    <x v="1"/>
    <n v="125257"/>
    <x v="1"/>
    <x v="0"/>
    <x v="1"/>
    <x v="2"/>
    <x v="2"/>
    <x v="1"/>
    <n v="1"/>
    <n v="0"/>
  </r>
  <r>
    <n v="2025"/>
    <n v="15708505"/>
    <s v="Palerma"/>
    <n v="641"/>
    <x v="2"/>
    <x v="0"/>
    <n v="37"/>
    <n v="7"/>
    <n v="62975"/>
    <n v="2"/>
    <n v="0"/>
    <x v="0"/>
    <n v="39016"/>
    <x v="1"/>
    <x v="0"/>
    <x v="0"/>
    <x v="2"/>
    <x v="1"/>
    <x v="0"/>
    <n v="1"/>
    <n v="0"/>
  </r>
  <r>
    <n v="2025"/>
    <n v="15791131"/>
    <s v="Chimaijem"/>
    <n v="551"/>
    <x v="2"/>
    <x v="0"/>
    <n v="30"/>
    <n v="2"/>
    <n v="143340"/>
    <n v="1"/>
    <n v="1"/>
    <x v="1"/>
    <n v="145796"/>
    <x v="1"/>
    <x v="0"/>
    <x v="1"/>
    <x v="0"/>
    <x v="2"/>
    <x v="1"/>
    <n v="1"/>
    <n v="0"/>
  </r>
  <r>
    <n v="2025"/>
    <n v="15618225"/>
    <s v="Porter"/>
    <n v="741"/>
    <x v="2"/>
    <x v="1"/>
    <n v="36"/>
    <n v="8"/>
    <n v="116993"/>
    <n v="2"/>
    <n v="1"/>
    <x v="1"/>
    <n v="168816"/>
    <x v="1"/>
    <x v="0"/>
    <x v="0"/>
    <x v="1"/>
    <x v="2"/>
    <x v="1"/>
    <n v="1"/>
    <n v="0"/>
  </r>
  <r>
    <n v="2025"/>
    <n v="15644724"/>
    <s v="Fan"/>
    <n v="472"/>
    <x v="0"/>
    <x v="1"/>
    <n v="31"/>
    <n v="4"/>
    <n v="58663"/>
    <n v="2"/>
    <n v="0"/>
    <x v="0"/>
    <n v="73322"/>
    <x v="1"/>
    <x v="0"/>
    <x v="1"/>
    <x v="2"/>
    <x v="1"/>
    <x v="0"/>
    <n v="1"/>
    <n v="0"/>
  </r>
  <r>
    <n v="2025"/>
    <n v="15662098"/>
    <s v="Palmer"/>
    <n v="650"/>
    <x v="1"/>
    <x v="1"/>
    <n v="41"/>
    <n v="3"/>
    <n v="128809"/>
    <n v="3"/>
    <n v="0"/>
    <x v="1"/>
    <n v="113678"/>
    <x v="0"/>
    <x v="0"/>
    <x v="0"/>
    <x v="0"/>
    <x v="2"/>
    <x v="1"/>
    <n v="1"/>
    <n v="128809"/>
  </r>
  <r>
    <n v="2025"/>
    <n v="15723894"/>
    <s v="Younger"/>
    <n v="625"/>
    <x v="0"/>
    <x v="1"/>
    <n v="45"/>
    <n v="7"/>
    <n v="137555"/>
    <n v="1"/>
    <n v="0"/>
    <x v="1"/>
    <n v="124608"/>
    <x v="1"/>
    <x v="0"/>
    <x v="0"/>
    <x v="2"/>
    <x v="2"/>
    <x v="1"/>
    <n v="1"/>
    <n v="0"/>
  </r>
  <r>
    <n v="2025"/>
    <n v="15787699"/>
    <s v="Burke"/>
    <n v="650"/>
    <x v="2"/>
    <x v="1"/>
    <n v="34"/>
    <n v="4"/>
    <n v="142393"/>
    <n v="1"/>
    <n v="1"/>
    <x v="0"/>
    <n v="11276"/>
    <x v="1"/>
    <x v="0"/>
    <x v="0"/>
    <x v="2"/>
    <x v="2"/>
    <x v="1"/>
    <n v="1"/>
    <n v="0"/>
  </r>
  <r>
    <n v="2025"/>
    <n v="15687738"/>
    <s v="Nwagugheuzo"/>
    <n v="535"/>
    <x v="0"/>
    <x v="0"/>
    <n v="38"/>
    <n v="8"/>
    <n v="0"/>
    <n v="2"/>
    <n v="1"/>
    <x v="1"/>
    <n v="136621"/>
    <x v="1"/>
    <x v="0"/>
    <x v="1"/>
    <x v="1"/>
    <x v="0"/>
    <x v="0"/>
    <n v="1"/>
    <n v="0"/>
  </r>
  <r>
    <n v="2025"/>
    <n v="15576126"/>
    <s v="Young"/>
    <n v="649"/>
    <x v="0"/>
    <x v="0"/>
    <n v="41"/>
    <n v="2"/>
    <n v="125785"/>
    <n v="1"/>
    <n v="1"/>
    <x v="0"/>
    <n v="70524"/>
    <x v="1"/>
    <x v="0"/>
    <x v="0"/>
    <x v="0"/>
    <x v="2"/>
    <x v="1"/>
    <n v="1"/>
    <n v="0"/>
  </r>
  <r>
    <n v="2025"/>
    <n v="15658889"/>
    <s v="Watson"/>
    <n v="689"/>
    <x v="0"/>
    <x v="1"/>
    <n v="22"/>
    <n v="4"/>
    <n v="136444"/>
    <n v="1"/>
    <n v="1"/>
    <x v="1"/>
    <n v="51980"/>
    <x v="0"/>
    <x v="2"/>
    <x v="0"/>
    <x v="2"/>
    <x v="2"/>
    <x v="1"/>
    <n v="1"/>
    <n v="136444"/>
  </r>
  <r>
    <n v="2025"/>
    <n v="15667046"/>
    <s v="Tseng"/>
    <n v="694"/>
    <x v="1"/>
    <x v="1"/>
    <n v="38"/>
    <n v="7"/>
    <n v="121527"/>
    <n v="1"/>
    <n v="1"/>
    <x v="1"/>
    <n v="113481"/>
    <x v="1"/>
    <x v="0"/>
    <x v="0"/>
    <x v="2"/>
    <x v="2"/>
    <x v="1"/>
    <n v="1"/>
    <n v="0"/>
  </r>
  <r>
    <n v="2025"/>
    <n v="15669957"/>
    <s v="Drake"/>
    <n v="655"/>
    <x v="2"/>
    <x v="1"/>
    <n v="52"/>
    <n v="9"/>
    <n v="144697"/>
    <n v="1"/>
    <n v="1"/>
    <x v="0"/>
    <n v="49026"/>
    <x v="1"/>
    <x v="1"/>
    <x v="0"/>
    <x v="1"/>
    <x v="2"/>
    <x v="1"/>
    <n v="1"/>
    <n v="0"/>
  </r>
  <r>
    <n v="2025"/>
    <n v="15655794"/>
    <s v="Hanna"/>
    <n v="620"/>
    <x v="0"/>
    <x v="1"/>
    <n v="36"/>
    <n v="8"/>
    <n v="0"/>
    <n v="2"/>
    <n v="1"/>
    <x v="0"/>
    <n v="145938"/>
    <x v="1"/>
    <x v="0"/>
    <x v="0"/>
    <x v="1"/>
    <x v="0"/>
    <x v="0"/>
    <n v="1"/>
    <n v="0"/>
  </r>
  <r>
    <n v="2025"/>
    <n v="15599829"/>
    <s v="Padovesi"/>
    <n v="577"/>
    <x v="0"/>
    <x v="0"/>
    <n v="35"/>
    <n v="10"/>
    <n v="0"/>
    <n v="2"/>
    <n v="1"/>
    <x v="0"/>
    <n v="25162"/>
    <x v="1"/>
    <x v="0"/>
    <x v="1"/>
    <x v="1"/>
    <x v="0"/>
    <x v="0"/>
    <n v="1"/>
    <n v="0"/>
  </r>
  <r>
    <n v="2025"/>
    <n v="15753332"/>
    <s v="Loftus"/>
    <n v="401"/>
    <x v="2"/>
    <x v="1"/>
    <n v="48"/>
    <n v="8"/>
    <n v="128140"/>
    <n v="1"/>
    <n v="1"/>
    <x v="1"/>
    <n v="175754"/>
    <x v="0"/>
    <x v="1"/>
    <x v="1"/>
    <x v="1"/>
    <x v="2"/>
    <x v="1"/>
    <n v="1"/>
    <n v="128140"/>
  </r>
  <r>
    <n v="2025"/>
    <n v="15671124"/>
    <s v="Buccho"/>
    <n v="599"/>
    <x v="0"/>
    <x v="1"/>
    <n v="25"/>
    <n v="6"/>
    <n v="120383"/>
    <n v="1"/>
    <n v="1"/>
    <x v="0"/>
    <n v="24903"/>
    <x v="1"/>
    <x v="2"/>
    <x v="1"/>
    <x v="2"/>
    <x v="2"/>
    <x v="1"/>
    <n v="1"/>
    <n v="0"/>
  </r>
  <r>
    <n v="2025"/>
    <n v="15767474"/>
    <s v="Lorenzo"/>
    <n v="481"/>
    <x v="0"/>
    <x v="0"/>
    <n v="57"/>
    <n v="9"/>
    <n v="0"/>
    <n v="3"/>
    <n v="1"/>
    <x v="0"/>
    <n v="169719"/>
    <x v="0"/>
    <x v="1"/>
    <x v="1"/>
    <x v="1"/>
    <x v="0"/>
    <x v="0"/>
    <n v="1"/>
    <n v="0"/>
  </r>
  <r>
    <n v="2025"/>
    <n v="15720671"/>
    <s v="Ibezimako"/>
    <n v="704"/>
    <x v="0"/>
    <x v="1"/>
    <n v="42"/>
    <n v="8"/>
    <n v="129735"/>
    <n v="2"/>
    <n v="1"/>
    <x v="0"/>
    <n v="179566"/>
    <x v="1"/>
    <x v="0"/>
    <x v="0"/>
    <x v="1"/>
    <x v="2"/>
    <x v="1"/>
    <n v="1"/>
    <n v="0"/>
  </r>
  <r>
    <n v="2025"/>
    <n v="15626787"/>
    <s v="Wei"/>
    <n v="698"/>
    <x v="1"/>
    <x v="0"/>
    <n v="31"/>
    <n v="8"/>
    <n v="185078"/>
    <n v="1"/>
    <n v="0"/>
    <x v="1"/>
    <n v="115338"/>
    <x v="0"/>
    <x v="0"/>
    <x v="0"/>
    <x v="1"/>
    <x v="2"/>
    <x v="1"/>
    <n v="1"/>
    <n v="185078"/>
  </r>
  <r>
    <n v="2025"/>
    <n v="15774491"/>
    <s v="Ross"/>
    <n v="480"/>
    <x v="0"/>
    <x v="0"/>
    <n v="28"/>
    <n v="6"/>
    <n v="0"/>
    <n v="2"/>
    <n v="0"/>
    <x v="1"/>
    <n v="48132"/>
    <x v="1"/>
    <x v="2"/>
    <x v="1"/>
    <x v="2"/>
    <x v="0"/>
    <x v="0"/>
    <n v="1"/>
    <n v="0"/>
  </r>
  <r>
    <n v="2025"/>
    <n v="15579647"/>
    <s v="Oluchukwu"/>
    <n v="682"/>
    <x v="0"/>
    <x v="1"/>
    <n v="42"/>
    <n v="0"/>
    <n v="0"/>
    <n v="1"/>
    <n v="1"/>
    <x v="0"/>
    <n v="160829"/>
    <x v="1"/>
    <x v="0"/>
    <x v="0"/>
    <x v="0"/>
    <x v="0"/>
    <x v="0"/>
    <n v="1"/>
    <n v="0"/>
  </r>
  <r>
    <n v="2025"/>
    <n v="15625522"/>
    <s v="Walker"/>
    <n v="700"/>
    <x v="1"/>
    <x v="1"/>
    <n v="31"/>
    <n v="7"/>
    <n v="0"/>
    <n v="2"/>
    <n v="0"/>
    <x v="0"/>
    <n v="145152"/>
    <x v="1"/>
    <x v="0"/>
    <x v="0"/>
    <x v="2"/>
    <x v="0"/>
    <x v="0"/>
    <n v="1"/>
    <n v="0"/>
  </r>
  <r>
    <n v="2025"/>
    <n v="15765806"/>
    <s v="Wu"/>
    <n v="492"/>
    <x v="0"/>
    <x v="1"/>
    <n v="29"/>
    <n v="1"/>
    <n v="144592"/>
    <n v="1"/>
    <n v="1"/>
    <x v="0"/>
    <n v="196294"/>
    <x v="1"/>
    <x v="2"/>
    <x v="1"/>
    <x v="0"/>
    <x v="2"/>
    <x v="1"/>
    <n v="1"/>
    <n v="0"/>
  </r>
  <r>
    <n v="2025"/>
    <n v="15566708"/>
    <s v="Chidalu"/>
    <n v="444"/>
    <x v="0"/>
    <x v="0"/>
    <n v="45"/>
    <n v="4"/>
    <n v="0"/>
    <n v="2"/>
    <n v="1"/>
    <x v="1"/>
    <n v="161654"/>
    <x v="0"/>
    <x v="0"/>
    <x v="1"/>
    <x v="2"/>
    <x v="0"/>
    <x v="0"/>
    <n v="1"/>
    <n v="0"/>
  </r>
  <r>
    <n v="2025"/>
    <n v="15668347"/>
    <s v="Ingram"/>
    <n v="624"/>
    <x v="0"/>
    <x v="1"/>
    <n v="36"/>
    <n v="6"/>
    <n v="0"/>
    <n v="2"/>
    <n v="0"/>
    <x v="1"/>
    <n v="84636"/>
    <x v="1"/>
    <x v="0"/>
    <x v="0"/>
    <x v="2"/>
    <x v="0"/>
    <x v="0"/>
    <n v="1"/>
    <n v="0"/>
  </r>
  <r>
    <n v="2025"/>
    <n v="15575214"/>
    <s v="Ch'en"/>
    <n v="709"/>
    <x v="0"/>
    <x v="1"/>
    <n v="37"/>
    <n v="7"/>
    <n v="0"/>
    <n v="1"/>
    <n v="1"/>
    <x v="1"/>
    <n v="159487"/>
    <x v="1"/>
    <x v="0"/>
    <x v="0"/>
    <x v="2"/>
    <x v="0"/>
    <x v="0"/>
    <n v="1"/>
    <n v="0"/>
  </r>
  <r>
    <n v="2025"/>
    <n v="15591123"/>
    <s v="Iredale"/>
    <n v="557"/>
    <x v="2"/>
    <x v="1"/>
    <n v="68"/>
    <n v="2"/>
    <n v="100194"/>
    <n v="1"/>
    <n v="1"/>
    <x v="0"/>
    <n v="38596"/>
    <x v="1"/>
    <x v="3"/>
    <x v="1"/>
    <x v="0"/>
    <x v="2"/>
    <x v="1"/>
    <n v="1"/>
    <n v="0"/>
  </r>
  <r>
    <n v="2025"/>
    <n v="15573280"/>
    <s v="Gallagher"/>
    <n v="646"/>
    <x v="2"/>
    <x v="1"/>
    <n v="50"/>
    <n v="6"/>
    <n v="145295"/>
    <n v="2"/>
    <n v="1"/>
    <x v="0"/>
    <n v="27815"/>
    <x v="1"/>
    <x v="1"/>
    <x v="0"/>
    <x v="2"/>
    <x v="2"/>
    <x v="1"/>
    <n v="1"/>
    <n v="0"/>
  </r>
  <r>
    <n v="2025"/>
    <n v="15589018"/>
    <s v="Padilla"/>
    <n v="719"/>
    <x v="2"/>
    <x v="1"/>
    <n v="28"/>
    <n v="3"/>
    <n v="106070"/>
    <n v="2"/>
    <n v="1"/>
    <x v="0"/>
    <n v="183893"/>
    <x v="1"/>
    <x v="2"/>
    <x v="0"/>
    <x v="0"/>
    <x v="2"/>
    <x v="1"/>
    <n v="1"/>
    <n v="0"/>
  </r>
  <r>
    <n v="2025"/>
    <n v="15654495"/>
    <s v="Potter"/>
    <n v="706"/>
    <x v="2"/>
    <x v="0"/>
    <n v="47"/>
    <n v="6"/>
    <n v="120622"/>
    <n v="1"/>
    <n v="1"/>
    <x v="0"/>
    <n v="140804"/>
    <x v="1"/>
    <x v="1"/>
    <x v="0"/>
    <x v="2"/>
    <x v="2"/>
    <x v="1"/>
    <n v="1"/>
    <n v="0"/>
  </r>
  <r>
    <n v="2025"/>
    <n v="15597265"/>
    <s v="Mao"/>
    <n v="660"/>
    <x v="0"/>
    <x v="1"/>
    <n v="38"/>
    <n v="7"/>
    <n v="0"/>
    <n v="2"/>
    <n v="0"/>
    <x v="0"/>
    <n v="146586"/>
    <x v="1"/>
    <x v="0"/>
    <x v="0"/>
    <x v="2"/>
    <x v="0"/>
    <x v="0"/>
    <n v="1"/>
    <n v="0"/>
  </r>
  <r>
    <n v="2025"/>
    <n v="15733876"/>
    <s v="Schneider"/>
    <n v="667"/>
    <x v="0"/>
    <x v="1"/>
    <n v="36"/>
    <n v="9"/>
    <n v="0"/>
    <n v="2"/>
    <n v="1"/>
    <x v="0"/>
    <n v="40062"/>
    <x v="1"/>
    <x v="0"/>
    <x v="0"/>
    <x v="1"/>
    <x v="0"/>
    <x v="0"/>
    <n v="1"/>
    <n v="0"/>
  </r>
  <r>
    <n v="2025"/>
    <n v="15677217"/>
    <s v="Ibragimova"/>
    <n v="705"/>
    <x v="0"/>
    <x v="1"/>
    <n v="30"/>
    <n v="1"/>
    <n v="0"/>
    <n v="1"/>
    <n v="1"/>
    <x v="0"/>
    <n v="181300"/>
    <x v="1"/>
    <x v="0"/>
    <x v="0"/>
    <x v="0"/>
    <x v="0"/>
    <x v="0"/>
    <n v="1"/>
    <n v="0"/>
  </r>
  <r>
    <n v="2025"/>
    <n v="15747265"/>
    <s v="Huang"/>
    <n v="598"/>
    <x v="2"/>
    <x v="0"/>
    <n v="27"/>
    <n v="10"/>
    <n v="171284"/>
    <n v="1"/>
    <n v="1"/>
    <x v="0"/>
    <n v="84136"/>
    <x v="1"/>
    <x v="2"/>
    <x v="1"/>
    <x v="1"/>
    <x v="2"/>
    <x v="1"/>
    <n v="1"/>
    <n v="0"/>
  </r>
  <r>
    <n v="2025"/>
    <n v="15713379"/>
    <s v="Anderson"/>
    <n v="669"/>
    <x v="0"/>
    <x v="1"/>
    <n v="26"/>
    <n v="4"/>
    <n v="0"/>
    <n v="2"/>
    <n v="1"/>
    <x v="0"/>
    <n v="197594"/>
    <x v="1"/>
    <x v="2"/>
    <x v="0"/>
    <x v="2"/>
    <x v="0"/>
    <x v="0"/>
    <n v="1"/>
    <n v="0"/>
  </r>
  <r>
    <n v="2025"/>
    <n v="15730433"/>
    <s v="Nakayama"/>
    <n v="580"/>
    <x v="2"/>
    <x v="0"/>
    <n v="38"/>
    <n v="1"/>
    <n v="128218"/>
    <n v="1"/>
    <n v="1"/>
    <x v="1"/>
    <n v="125954"/>
    <x v="0"/>
    <x v="0"/>
    <x v="1"/>
    <x v="0"/>
    <x v="2"/>
    <x v="1"/>
    <n v="1"/>
    <n v="128218"/>
  </r>
  <r>
    <n v="2025"/>
    <n v="15693347"/>
    <s v="Gardener"/>
    <n v="676"/>
    <x v="0"/>
    <x v="0"/>
    <n v="32"/>
    <n v="5"/>
    <n v="0"/>
    <n v="2"/>
    <n v="1"/>
    <x v="0"/>
    <n v="75465"/>
    <x v="1"/>
    <x v="0"/>
    <x v="0"/>
    <x v="2"/>
    <x v="0"/>
    <x v="0"/>
    <n v="1"/>
    <n v="0"/>
  </r>
  <r>
    <n v="2025"/>
    <n v="15715465"/>
    <s v="Aksenova"/>
    <n v="714"/>
    <x v="2"/>
    <x v="1"/>
    <n v="28"/>
    <n v="7"/>
    <n v="77776"/>
    <n v="1"/>
    <n v="1"/>
    <x v="1"/>
    <n v="177737"/>
    <x v="1"/>
    <x v="2"/>
    <x v="0"/>
    <x v="2"/>
    <x v="1"/>
    <x v="0"/>
    <n v="1"/>
    <n v="0"/>
  </r>
  <r>
    <n v="2025"/>
    <n v="15680736"/>
    <s v="Milne"/>
    <n v="597"/>
    <x v="2"/>
    <x v="0"/>
    <n v="72"/>
    <n v="6"/>
    <n v="124978"/>
    <n v="2"/>
    <n v="1"/>
    <x v="0"/>
    <n v="7144"/>
    <x v="1"/>
    <x v="3"/>
    <x v="1"/>
    <x v="2"/>
    <x v="2"/>
    <x v="1"/>
    <n v="1"/>
    <n v="0"/>
  </r>
  <r>
    <n v="2025"/>
    <n v="15610765"/>
    <s v="Onwumelu"/>
    <n v="559"/>
    <x v="0"/>
    <x v="1"/>
    <n v="29"/>
    <n v="1"/>
    <n v="0"/>
    <n v="2"/>
    <n v="0"/>
    <x v="1"/>
    <n v="155640"/>
    <x v="1"/>
    <x v="2"/>
    <x v="1"/>
    <x v="0"/>
    <x v="0"/>
    <x v="0"/>
    <n v="1"/>
    <n v="0"/>
  </r>
  <r>
    <n v="2025"/>
    <n v="15650034"/>
    <s v="Kudryashova"/>
    <n v="564"/>
    <x v="0"/>
    <x v="0"/>
    <n v="28"/>
    <n v="1"/>
    <n v="0"/>
    <n v="1"/>
    <n v="1"/>
    <x v="0"/>
    <n v="162428"/>
    <x v="1"/>
    <x v="2"/>
    <x v="1"/>
    <x v="0"/>
    <x v="0"/>
    <x v="0"/>
    <n v="1"/>
    <n v="0"/>
  </r>
  <r>
    <n v="2025"/>
    <n v="15782468"/>
    <s v="Hart"/>
    <n v="850"/>
    <x v="1"/>
    <x v="1"/>
    <n v="51"/>
    <n v="3"/>
    <n v="109800"/>
    <n v="2"/>
    <n v="1"/>
    <x v="0"/>
    <n v="12458"/>
    <x v="0"/>
    <x v="1"/>
    <x v="2"/>
    <x v="0"/>
    <x v="2"/>
    <x v="1"/>
    <n v="1"/>
    <n v="109800"/>
  </r>
  <r>
    <n v="2025"/>
    <n v="15685109"/>
    <s v="Teng"/>
    <n v="689"/>
    <x v="0"/>
    <x v="1"/>
    <n v="39"/>
    <n v="7"/>
    <n v="0"/>
    <n v="2"/>
    <n v="0"/>
    <x v="1"/>
    <n v="14917"/>
    <x v="1"/>
    <x v="0"/>
    <x v="0"/>
    <x v="2"/>
    <x v="0"/>
    <x v="0"/>
    <n v="1"/>
    <n v="0"/>
  </r>
  <r>
    <n v="2025"/>
    <n v="15776233"/>
    <s v="Kruglova"/>
    <n v="758"/>
    <x v="2"/>
    <x v="0"/>
    <n v="61"/>
    <n v="8"/>
    <n v="125397"/>
    <n v="1"/>
    <n v="1"/>
    <x v="1"/>
    <n v="182184"/>
    <x v="0"/>
    <x v="3"/>
    <x v="2"/>
    <x v="1"/>
    <x v="2"/>
    <x v="1"/>
    <n v="1"/>
    <n v="125397"/>
  </r>
  <r>
    <n v="2025"/>
    <n v="15761141"/>
    <s v="Palerma"/>
    <n v="604"/>
    <x v="1"/>
    <x v="0"/>
    <n v="71"/>
    <n v="10"/>
    <n v="0"/>
    <n v="2"/>
    <n v="1"/>
    <x v="0"/>
    <n v="129984"/>
    <x v="1"/>
    <x v="3"/>
    <x v="0"/>
    <x v="1"/>
    <x v="0"/>
    <x v="0"/>
    <n v="1"/>
    <n v="0"/>
  </r>
  <r>
    <n v="2025"/>
    <n v="15781702"/>
    <s v="Brookes"/>
    <n v="733"/>
    <x v="2"/>
    <x v="1"/>
    <n v="38"/>
    <n v="9"/>
    <n v="111347"/>
    <n v="2"/>
    <n v="0"/>
    <x v="0"/>
    <n v="194873"/>
    <x v="1"/>
    <x v="0"/>
    <x v="0"/>
    <x v="1"/>
    <x v="2"/>
    <x v="1"/>
    <n v="1"/>
    <n v="0"/>
  </r>
  <r>
    <n v="2025"/>
    <n v="15790235"/>
    <s v="Hsing"/>
    <n v="778"/>
    <x v="1"/>
    <x v="1"/>
    <n v="40"/>
    <n v="8"/>
    <n v="104291"/>
    <n v="2"/>
    <n v="1"/>
    <x v="0"/>
    <n v="117507"/>
    <x v="1"/>
    <x v="0"/>
    <x v="2"/>
    <x v="1"/>
    <x v="2"/>
    <x v="1"/>
    <n v="1"/>
    <n v="0"/>
  </r>
  <r>
    <n v="2025"/>
    <n v="15641416"/>
    <s v="Shaffer"/>
    <n v="732"/>
    <x v="2"/>
    <x v="0"/>
    <n v="61"/>
    <n v="9"/>
    <n v="94867"/>
    <n v="2"/>
    <n v="1"/>
    <x v="0"/>
    <n v="157528"/>
    <x v="0"/>
    <x v="3"/>
    <x v="0"/>
    <x v="1"/>
    <x v="1"/>
    <x v="0"/>
    <n v="1"/>
    <n v="94867"/>
  </r>
  <r>
    <n v="2025"/>
    <n v="15775234"/>
    <s v="Laurie"/>
    <n v="646"/>
    <x v="0"/>
    <x v="1"/>
    <n v="24"/>
    <n v="8"/>
    <n v="0"/>
    <n v="2"/>
    <n v="0"/>
    <x v="1"/>
    <n v="92613"/>
    <x v="1"/>
    <x v="2"/>
    <x v="0"/>
    <x v="1"/>
    <x v="0"/>
    <x v="0"/>
    <n v="1"/>
    <n v="0"/>
  </r>
  <r>
    <n v="2025"/>
    <n v="15659475"/>
    <s v="Chung"/>
    <n v="597"/>
    <x v="0"/>
    <x v="0"/>
    <n v="33"/>
    <n v="6"/>
    <n v="135704"/>
    <n v="2"/>
    <n v="0"/>
    <x v="1"/>
    <n v="74851"/>
    <x v="1"/>
    <x v="0"/>
    <x v="1"/>
    <x v="2"/>
    <x v="2"/>
    <x v="1"/>
    <n v="1"/>
    <n v="0"/>
  </r>
  <r>
    <n v="2025"/>
    <n v="15642202"/>
    <s v="Whitfield"/>
    <n v="821"/>
    <x v="2"/>
    <x v="0"/>
    <n v="37"/>
    <n v="5"/>
    <n v="106454"/>
    <n v="2"/>
    <n v="0"/>
    <x v="0"/>
    <n v="127413"/>
    <x v="1"/>
    <x v="0"/>
    <x v="2"/>
    <x v="2"/>
    <x v="2"/>
    <x v="1"/>
    <n v="1"/>
    <n v="0"/>
  </r>
  <r>
    <n v="2025"/>
    <n v="15771417"/>
    <s v="Thomas"/>
    <n v="640"/>
    <x v="0"/>
    <x v="1"/>
    <n v="43"/>
    <n v="7"/>
    <n v="132412"/>
    <n v="1"/>
    <n v="0"/>
    <x v="1"/>
    <n v="69584"/>
    <x v="0"/>
    <x v="0"/>
    <x v="0"/>
    <x v="2"/>
    <x v="2"/>
    <x v="1"/>
    <n v="1"/>
    <n v="132412"/>
  </r>
  <r>
    <n v="2025"/>
    <n v="15585100"/>
    <s v="Rioux"/>
    <n v="511"/>
    <x v="2"/>
    <x v="0"/>
    <n v="40"/>
    <n v="9"/>
    <n v="124402"/>
    <n v="1"/>
    <n v="1"/>
    <x v="1"/>
    <n v="198814"/>
    <x v="0"/>
    <x v="0"/>
    <x v="1"/>
    <x v="1"/>
    <x v="2"/>
    <x v="1"/>
    <n v="1"/>
    <n v="124402"/>
  </r>
  <r>
    <n v="2025"/>
    <n v="15700487"/>
    <s v="Osonduagwuike"/>
    <n v="805"/>
    <x v="0"/>
    <x v="1"/>
    <n v="46"/>
    <n v="6"/>
    <n v="118022"/>
    <n v="3"/>
    <n v="1"/>
    <x v="1"/>
    <n v="162643"/>
    <x v="0"/>
    <x v="1"/>
    <x v="2"/>
    <x v="2"/>
    <x v="2"/>
    <x v="1"/>
    <n v="1"/>
    <n v="118022"/>
  </r>
  <r>
    <n v="2025"/>
    <n v="15726589"/>
    <s v="Matveyev"/>
    <n v="540"/>
    <x v="2"/>
    <x v="1"/>
    <n v="39"/>
    <n v="1"/>
    <n v="82531"/>
    <n v="1"/>
    <n v="1"/>
    <x v="1"/>
    <n v="114093"/>
    <x v="1"/>
    <x v="0"/>
    <x v="1"/>
    <x v="0"/>
    <x v="1"/>
    <x v="0"/>
    <n v="1"/>
    <n v="0"/>
  </r>
  <r>
    <n v="2025"/>
    <n v="15747503"/>
    <s v="Hayward"/>
    <n v="705"/>
    <x v="1"/>
    <x v="1"/>
    <n v="44"/>
    <n v="0"/>
    <n v="184552"/>
    <n v="1"/>
    <n v="1"/>
    <x v="1"/>
    <n v="68860"/>
    <x v="0"/>
    <x v="0"/>
    <x v="0"/>
    <x v="0"/>
    <x v="2"/>
    <x v="1"/>
    <n v="1"/>
    <n v="184552"/>
  </r>
  <r>
    <n v="2025"/>
    <n v="15595883"/>
    <s v="Nkemdirim"/>
    <n v="540"/>
    <x v="2"/>
    <x v="1"/>
    <n v="39"/>
    <n v="4"/>
    <n v="127278"/>
    <n v="1"/>
    <n v="1"/>
    <x v="0"/>
    <n v="16150"/>
    <x v="1"/>
    <x v="0"/>
    <x v="1"/>
    <x v="2"/>
    <x v="2"/>
    <x v="1"/>
    <n v="1"/>
    <n v="0"/>
  </r>
  <r>
    <n v="2025"/>
    <n v="15663826"/>
    <s v="Brim"/>
    <n v="532"/>
    <x v="1"/>
    <x v="0"/>
    <n v="66"/>
    <n v="3"/>
    <n v="0"/>
    <n v="1"/>
    <n v="1"/>
    <x v="0"/>
    <n v="115227"/>
    <x v="1"/>
    <x v="3"/>
    <x v="1"/>
    <x v="0"/>
    <x v="0"/>
    <x v="0"/>
    <n v="1"/>
    <n v="0"/>
  </r>
  <r>
    <n v="2025"/>
    <n v="15742820"/>
    <s v="Trevisano"/>
    <n v="535"/>
    <x v="0"/>
    <x v="0"/>
    <n v="45"/>
    <n v="2"/>
    <n v="0"/>
    <n v="2"/>
    <n v="0"/>
    <x v="0"/>
    <n v="170622"/>
    <x v="1"/>
    <x v="0"/>
    <x v="1"/>
    <x v="0"/>
    <x v="0"/>
    <x v="0"/>
    <n v="1"/>
    <n v="0"/>
  </r>
  <r>
    <n v="2025"/>
    <n v="15624793"/>
    <s v="Soubeiran"/>
    <n v="627"/>
    <x v="2"/>
    <x v="1"/>
    <n v="23"/>
    <n v="5"/>
    <n v="184245"/>
    <n v="1"/>
    <n v="1"/>
    <x v="1"/>
    <n v="103099"/>
    <x v="1"/>
    <x v="2"/>
    <x v="0"/>
    <x v="2"/>
    <x v="2"/>
    <x v="1"/>
    <n v="1"/>
    <n v="0"/>
  </r>
  <r>
    <n v="2025"/>
    <n v="15597930"/>
    <s v="Wilson"/>
    <n v="646"/>
    <x v="0"/>
    <x v="1"/>
    <n v="52"/>
    <n v="8"/>
    <n v="59669"/>
    <n v="1"/>
    <n v="0"/>
    <x v="1"/>
    <n v="172496"/>
    <x v="0"/>
    <x v="1"/>
    <x v="0"/>
    <x v="1"/>
    <x v="1"/>
    <x v="0"/>
    <n v="1"/>
    <n v="59669"/>
  </r>
  <r>
    <n v="2025"/>
    <n v="15665110"/>
    <s v="Helena"/>
    <n v="515"/>
    <x v="0"/>
    <x v="0"/>
    <n v="25"/>
    <n v="7"/>
    <n v="79544"/>
    <n v="1"/>
    <n v="0"/>
    <x v="0"/>
    <n v="38773"/>
    <x v="1"/>
    <x v="2"/>
    <x v="1"/>
    <x v="2"/>
    <x v="1"/>
    <x v="0"/>
    <n v="1"/>
    <n v="0"/>
  </r>
  <r>
    <n v="2025"/>
    <n v="15770719"/>
    <s v="Duncan"/>
    <n v="697"/>
    <x v="0"/>
    <x v="0"/>
    <n v="39"/>
    <n v="6"/>
    <n v="151553"/>
    <n v="1"/>
    <n v="1"/>
    <x v="0"/>
    <n v="44946"/>
    <x v="1"/>
    <x v="0"/>
    <x v="0"/>
    <x v="2"/>
    <x v="2"/>
    <x v="1"/>
    <n v="1"/>
    <n v="0"/>
  </r>
  <r>
    <n v="2025"/>
    <n v="15731327"/>
    <s v="Hale"/>
    <n v="652"/>
    <x v="2"/>
    <x v="1"/>
    <n v="27"/>
    <n v="2"/>
    <n v="166528"/>
    <n v="2"/>
    <n v="0"/>
    <x v="0"/>
    <n v="146008"/>
    <x v="1"/>
    <x v="2"/>
    <x v="0"/>
    <x v="0"/>
    <x v="2"/>
    <x v="1"/>
    <n v="1"/>
    <n v="0"/>
  </r>
  <r>
    <n v="2025"/>
    <n v="15576044"/>
    <s v="Macdonald"/>
    <n v="579"/>
    <x v="2"/>
    <x v="1"/>
    <n v="28"/>
    <n v="6"/>
    <n v="150329"/>
    <n v="1"/>
    <n v="1"/>
    <x v="1"/>
    <n v="145558"/>
    <x v="1"/>
    <x v="2"/>
    <x v="1"/>
    <x v="2"/>
    <x v="2"/>
    <x v="1"/>
    <n v="1"/>
    <n v="0"/>
  </r>
  <r>
    <n v="2025"/>
    <n v="15775662"/>
    <s v="McKay"/>
    <n v="760"/>
    <x v="0"/>
    <x v="1"/>
    <n v="43"/>
    <n v="8"/>
    <n v="121912"/>
    <n v="1"/>
    <n v="1"/>
    <x v="1"/>
    <n v="193312"/>
    <x v="1"/>
    <x v="0"/>
    <x v="2"/>
    <x v="1"/>
    <x v="2"/>
    <x v="1"/>
    <n v="1"/>
    <n v="0"/>
  </r>
  <r>
    <n v="2025"/>
    <n v="15646817"/>
    <s v="Chiekwugo"/>
    <n v="769"/>
    <x v="0"/>
    <x v="1"/>
    <n v="51"/>
    <n v="9"/>
    <n v="156774"/>
    <n v="2"/>
    <n v="1"/>
    <x v="1"/>
    <n v="40258"/>
    <x v="1"/>
    <x v="1"/>
    <x v="2"/>
    <x v="1"/>
    <x v="2"/>
    <x v="1"/>
    <n v="1"/>
    <n v="0"/>
  </r>
  <r>
    <n v="2025"/>
    <n v="15596060"/>
    <s v="Skinner"/>
    <n v="498"/>
    <x v="1"/>
    <x v="1"/>
    <n v="29"/>
    <n v="8"/>
    <n v="127864"/>
    <n v="1"/>
    <n v="1"/>
    <x v="0"/>
    <n v="46678"/>
    <x v="1"/>
    <x v="2"/>
    <x v="1"/>
    <x v="1"/>
    <x v="2"/>
    <x v="1"/>
    <n v="1"/>
    <n v="0"/>
  </r>
  <r>
    <n v="2025"/>
    <n v="15723299"/>
    <s v="Sorokina"/>
    <n v="774"/>
    <x v="0"/>
    <x v="1"/>
    <n v="53"/>
    <n v="4"/>
    <n v="113709"/>
    <n v="1"/>
    <n v="1"/>
    <x v="0"/>
    <n v="153888"/>
    <x v="0"/>
    <x v="1"/>
    <x v="2"/>
    <x v="2"/>
    <x v="2"/>
    <x v="1"/>
    <n v="1"/>
    <n v="113709"/>
  </r>
  <r>
    <n v="2025"/>
    <n v="15636982"/>
    <s v="Weller"/>
    <n v="705"/>
    <x v="2"/>
    <x v="0"/>
    <n v="43"/>
    <n v="7"/>
    <n v="79975"/>
    <n v="1"/>
    <n v="1"/>
    <x v="0"/>
    <n v="103108"/>
    <x v="1"/>
    <x v="0"/>
    <x v="0"/>
    <x v="2"/>
    <x v="1"/>
    <x v="0"/>
    <n v="1"/>
    <n v="0"/>
  </r>
  <r>
    <n v="2025"/>
    <n v="15751175"/>
    <s v="Bess"/>
    <n v="648"/>
    <x v="0"/>
    <x v="0"/>
    <n v="44"/>
    <n v="2"/>
    <n v="0"/>
    <n v="2"/>
    <n v="1"/>
    <x v="0"/>
    <n v="58652"/>
    <x v="1"/>
    <x v="0"/>
    <x v="0"/>
    <x v="0"/>
    <x v="0"/>
    <x v="0"/>
    <n v="1"/>
    <n v="0"/>
  </r>
  <r>
    <n v="2025"/>
    <n v="15618936"/>
    <s v="MacDonald"/>
    <n v="688"/>
    <x v="0"/>
    <x v="0"/>
    <n v="51"/>
    <n v="5"/>
    <n v="0"/>
    <n v="1"/>
    <n v="1"/>
    <x v="1"/>
    <n v="91624"/>
    <x v="0"/>
    <x v="1"/>
    <x v="0"/>
    <x v="2"/>
    <x v="0"/>
    <x v="0"/>
    <n v="1"/>
    <n v="0"/>
  </r>
  <r>
    <n v="2025"/>
    <n v="15787529"/>
    <s v="Gray"/>
    <n v="592"/>
    <x v="1"/>
    <x v="1"/>
    <n v="38"/>
    <n v="0"/>
    <n v="0"/>
    <n v="1"/>
    <n v="1"/>
    <x v="1"/>
    <n v="65986"/>
    <x v="0"/>
    <x v="0"/>
    <x v="1"/>
    <x v="0"/>
    <x v="0"/>
    <x v="0"/>
    <n v="1"/>
    <n v="0"/>
  </r>
  <r>
    <n v="2025"/>
    <n v="15780128"/>
    <s v="Ogbonnaya"/>
    <n v="705"/>
    <x v="0"/>
    <x v="1"/>
    <n v="33"/>
    <n v="3"/>
    <n v="144428"/>
    <n v="2"/>
    <n v="1"/>
    <x v="1"/>
    <n v="113845"/>
    <x v="1"/>
    <x v="0"/>
    <x v="0"/>
    <x v="0"/>
    <x v="2"/>
    <x v="1"/>
    <n v="1"/>
    <n v="0"/>
  </r>
  <r>
    <n v="2025"/>
    <n v="15615991"/>
    <s v="Udegbulam"/>
    <n v="654"/>
    <x v="0"/>
    <x v="1"/>
    <n v="42"/>
    <n v="7"/>
    <n v="99263"/>
    <n v="1"/>
    <n v="1"/>
    <x v="0"/>
    <n v="67608"/>
    <x v="1"/>
    <x v="0"/>
    <x v="0"/>
    <x v="2"/>
    <x v="1"/>
    <x v="0"/>
    <n v="1"/>
    <n v="0"/>
  </r>
  <r>
    <n v="2025"/>
    <n v="15757001"/>
    <s v="Mai"/>
    <n v="624"/>
    <x v="0"/>
    <x v="0"/>
    <n v="32"/>
    <n v="2"/>
    <n v="79369"/>
    <n v="2"/>
    <n v="1"/>
    <x v="0"/>
    <n v="145472"/>
    <x v="1"/>
    <x v="0"/>
    <x v="0"/>
    <x v="0"/>
    <x v="1"/>
    <x v="0"/>
    <n v="1"/>
    <n v="0"/>
  </r>
  <r>
    <n v="2025"/>
    <n v="15595388"/>
    <s v="Yeh"/>
    <n v="594"/>
    <x v="0"/>
    <x v="0"/>
    <n v="30"/>
    <n v="10"/>
    <n v="0"/>
    <n v="2"/>
    <n v="1"/>
    <x v="0"/>
    <n v="124072"/>
    <x v="1"/>
    <x v="0"/>
    <x v="1"/>
    <x v="1"/>
    <x v="0"/>
    <x v="0"/>
    <n v="1"/>
    <n v="0"/>
  </r>
  <r>
    <n v="2025"/>
    <n v="15699550"/>
    <s v="Babbage"/>
    <n v="695"/>
    <x v="1"/>
    <x v="0"/>
    <n v="34"/>
    <n v="9"/>
    <n v="0"/>
    <n v="2"/>
    <n v="1"/>
    <x v="0"/>
    <n v="67502"/>
    <x v="1"/>
    <x v="0"/>
    <x v="0"/>
    <x v="1"/>
    <x v="0"/>
    <x v="0"/>
    <n v="1"/>
    <n v="0"/>
  </r>
  <r>
    <n v="2025"/>
    <n v="15581620"/>
    <s v="Franklin"/>
    <n v="597"/>
    <x v="0"/>
    <x v="1"/>
    <n v="28"/>
    <n v="2"/>
    <n v="0"/>
    <n v="3"/>
    <n v="1"/>
    <x v="0"/>
    <n v="78708"/>
    <x v="1"/>
    <x v="2"/>
    <x v="1"/>
    <x v="0"/>
    <x v="0"/>
    <x v="0"/>
    <n v="1"/>
    <n v="0"/>
  </r>
  <r>
    <n v="2025"/>
    <n v="15600934"/>
    <s v="Randell"/>
    <n v="758"/>
    <x v="0"/>
    <x v="0"/>
    <n v="52"/>
    <n v="7"/>
    <n v="125096"/>
    <n v="1"/>
    <n v="1"/>
    <x v="1"/>
    <n v="171190"/>
    <x v="0"/>
    <x v="1"/>
    <x v="2"/>
    <x v="2"/>
    <x v="2"/>
    <x v="1"/>
    <n v="1"/>
    <n v="125096"/>
  </r>
  <r>
    <n v="2025"/>
    <n v="15738672"/>
    <s v="Paterson"/>
    <n v="737"/>
    <x v="2"/>
    <x v="0"/>
    <n v="40"/>
    <n v="2"/>
    <n v="162486"/>
    <n v="2"/>
    <n v="1"/>
    <x v="1"/>
    <n v="149381"/>
    <x v="1"/>
    <x v="0"/>
    <x v="0"/>
    <x v="0"/>
    <x v="2"/>
    <x v="1"/>
    <n v="1"/>
    <n v="0"/>
  </r>
  <r>
    <n v="2025"/>
    <n v="15721307"/>
    <s v="Pickering"/>
    <n v="694"/>
    <x v="2"/>
    <x v="1"/>
    <n v="37"/>
    <n v="1"/>
    <n v="95669"/>
    <n v="2"/>
    <n v="1"/>
    <x v="1"/>
    <n v="100336"/>
    <x v="1"/>
    <x v="0"/>
    <x v="0"/>
    <x v="0"/>
    <x v="1"/>
    <x v="0"/>
    <n v="1"/>
    <n v="0"/>
  </r>
  <r>
    <n v="2025"/>
    <n v="15619280"/>
    <s v="Uspensky"/>
    <n v="683"/>
    <x v="0"/>
    <x v="1"/>
    <n v="25"/>
    <n v="4"/>
    <n v="0"/>
    <n v="2"/>
    <n v="1"/>
    <x v="1"/>
    <n v="152698"/>
    <x v="1"/>
    <x v="2"/>
    <x v="0"/>
    <x v="2"/>
    <x v="0"/>
    <x v="0"/>
    <n v="1"/>
    <n v="0"/>
  </r>
  <r>
    <n v="2025"/>
    <n v="15768244"/>
    <s v="Macleod"/>
    <n v="538"/>
    <x v="1"/>
    <x v="0"/>
    <n v="30"/>
    <n v="8"/>
    <n v="0"/>
    <n v="2"/>
    <n v="1"/>
    <x v="0"/>
    <n v="41193"/>
    <x v="1"/>
    <x v="0"/>
    <x v="1"/>
    <x v="1"/>
    <x v="0"/>
    <x v="0"/>
    <n v="1"/>
    <n v="0"/>
  </r>
  <r>
    <n v="2025"/>
    <n v="15806837"/>
    <s v="Nnaife"/>
    <n v="669"/>
    <x v="0"/>
    <x v="1"/>
    <n v="37"/>
    <n v="4"/>
    <n v="0"/>
    <n v="1"/>
    <n v="1"/>
    <x v="1"/>
    <n v="132540"/>
    <x v="1"/>
    <x v="0"/>
    <x v="0"/>
    <x v="2"/>
    <x v="0"/>
    <x v="0"/>
    <n v="1"/>
    <n v="0"/>
  </r>
  <r>
    <n v="2025"/>
    <n v="15643496"/>
    <s v="Randolph"/>
    <n v="730"/>
    <x v="0"/>
    <x v="0"/>
    <n v="34"/>
    <n v="5"/>
    <n v="74197"/>
    <n v="2"/>
    <n v="1"/>
    <x v="1"/>
    <n v="96876"/>
    <x v="1"/>
    <x v="0"/>
    <x v="0"/>
    <x v="2"/>
    <x v="1"/>
    <x v="0"/>
    <n v="1"/>
    <n v="0"/>
  </r>
  <r>
    <n v="2025"/>
    <n v="15813916"/>
    <s v="Kudryashova"/>
    <n v="622"/>
    <x v="0"/>
    <x v="0"/>
    <n v="31"/>
    <n v="1"/>
    <n v="89689"/>
    <n v="1"/>
    <n v="1"/>
    <x v="0"/>
    <n v="152305"/>
    <x v="1"/>
    <x v="0"/>
    <x v="0"/>
    <x v="0"/>
    <x v="1"/>
    <x v="0"/>
    <n v="1"/>
    <n v="0"/>
  </r>
  <r>
    <n v="2025"/>
    <n v="15626385"/>
    <s v="George"/>
    <n v="714"/>
    <x v="1"/>
    <x v="0"/>
    <n v="33"/>
    <n v="10"/>
    <n v="103121"/>
    <n v="2"/>
    <n v="1"/>
    <x v="0"/>
    <n v="49672"/>
    <x v="1"/>
    <x v="0"/>
    <x v="0"/>
    <x v="1"/>
    <x v="2"/>
    <x v="1"/>
    <n v="1"/>
    <n v="0"/>
  </r>
  <r>
    <n v="2025"/>
    <n v="15603582"/>
    <s v="Robertson"/>
    <n v="569"/>
    <x v="1"/>
    <x v="0"/>
    <n v="34"/>
    <n v="3"/>
    <n v="0"/>
    <n v="1"/>
    <n v="1"/>
    <x v="1"/>
    <n v="133998"/>
    <x v="1"/>
    <x v="0"/>
    <x v="1"/>
    <x v="0"/>
    <x v="0"/>
    <x v="0"/>
    <n v="1"/>
    <n v="0"/>
  </r>
  <r>
    <n v="2025"/>
    <n v="15764351"/>
    <s v="Yuryeva"/>
    <n v="668"/>
    <x v="2"/>
    <x v="0"/>
    <n v="59"/>
    <n v="5"/>
    <n v="120170"/>
    <n v="1"/>
    <n v="0"/>
    <x v="0"/>
    <n v="50455"/>
    <x v="1"/>
    <x v="1"/>
    <x v="0"/>
    <x v="2"/>
    <x v="2"/>
    <x v="1"/>
    <n v="1"/>
    <n v="0"/>
  </r>
  <r>
    <n v="2025"/>
    <n v="15667938"/>
    <s v="Hurst"/>
    <n v="628"/>
    <x v="0"/>
    <x v="1"/>
    <n v="32"/>
    <n v="9"/>
    <n v="149136"/>
    <n v="2"/>
    <n v="1"/>
    <x v="0"/>
    <n v="16402"/>
    <x v="1"/>
    <x v="0"/>
    <x v="0"/>
    <x v="1"/>
    <x v="2"/>
    <x v="1"/>
    <n v="1"/>
    <n v="0"/>
  </r>
  <r>
    <n v="2025"/>
    <n v="15576360"/>
    <s v="Ch'iu"/>
    <n v="600"/>
    <x v="0"/>
    <x v="1"/>
    <n v="40"/>
    <n v="1"/>
    <n v="141137"/>
    <n v="1"/>
    <n v="1"/>
    <x v="0"/>
    <n v="67804"/>
    <x v="1"/>
    <x v="0"/>
    <x v="0"/>
    <x v="0"/>
    <x v="2"/>
    <x v="1"/>
    <n v="1"/>
    <n v="0"/>
  </r>
  <r>
    <n v="2025"/>
    <n v="15628813"/>
    <s v="King"/>
    <n v="693"/>
    <x v="0"/>
    <x v="0"/>
    <n v="43"/>
    <n v="4"/>
    <n v="152342"/>
    <n v="1"/>
    <n v="1"/>
    <x v="1"/>
    <n v="9242"/>
    <x v="1"/>
    <x v="0"/>
    <x v="0"/>
    <x v="2"/>
    <x v="2"/>
    <x v="1"/>
    <n v="1"/>
    <n v="0"/>
  </r>
  <r>
    <n v="2025"/>
    <n v="15584190"/>
    <s v="Esposito"/>
    <n v="704"/>
    <x v="0"/>
    <x v="1"/>
    <n v="36"/>
    <n v="7"/>
    <n v="120027"/>
    <n v="2"/>
    <n v="0"/>
    <x v="0"/>
    <n v="100602"/>
    <x v="1"/>
    <x v="0"/>
    <x v="0"/>
    <x v="2"/>
    <x v="2"/>
    <x v="1"/>
    <n v="1"/>
    <n v="0"/>
  </r>
  <r>
    <n v="2025"/>
    <n v="15716449"/>
    <s v="Fraser"/>
    <n v="527"/>
    <x v="1"/>
    <x v="1"/>
    <n v="33"/>
    <n v="9"/>
    <n v="132168"/>
    <n v="1"/>
    <n v="0"/>
    <x v="1"/>
    <n v="98734"/>
    <x v="1"/>
    <x v="0"/>
    <x v="1"/>
    <x v="1"/>
    <x v="2"/>
    <x v="1"/>
    <n v="1"/>
    <n v="0"/>
  </r>
  <r>
    <n v="2025"/>
    <n v="15759913"/>
    <s v="Trentini"/>
    <n v="553"/>
    <x v="2"/>
    <x v="1"/>
    <n v="43"/>
    <n v="6"/>
    <n v="85201"/>
    <n v="2"/>
    <n v="1"/>
    <x v="0"/>
    <n v="160574"/>
    <x v="1"/>
    <x v="0"/>
    <x v="1"/>
    <x v="2"/>
    <x v="1"/>
    <x v="0"/>
    <n v="1"/>
    <n v="0"/>
  </r>
  <r>
    <n v="2025"/>
    <n v="15701555"/>
    <s v="Nicholls"/>
    <n v="575"/>
    <x v="1"/>
    <x v="1"/>
    <n v="53"/>
    <n v="1"/>
    <n v="84903"/>
    <n v="2"/>
    <n v="0"/>
    <x v="0"/>
    <n v="26016"/>
    <x v="1"/>
    <x v="1"/>
    <x v="1"/>
    <x v="0"/>
    <x v="1"/>
    <x v="0"/>
    <n v="1"/>
    <n v="0"/>
  </r>
  <r>
    <n v="2025"/>
    <n v="15758482"/>
    <s v="Montalvo"/>
    <n v="626"/>
    <x v="0"/>
    <x v="0"/>
    <n v="32"/>
    <n v="0"/>
    <n v="0"/>
    <n v="2"/>
    <n v="0"/>
    <x v="1"/>
    <n v="187173"/>
    <x v="1"/>
    <x v="0"/>
    <x v="0"/>
    <x v="0"/>
    <x v="0"/>
    <x v="0"/>
    <n v="1"/>
    <n v="0"/>
  </r>
  <r>
    <n v="2025"/>
    <n v="15758171"/>
    <s v="Tien"/>
    <n v="582"/>
    <x v="0"/>
    <x v="1"/>
    <n v="20"/>
    <n v="4"/>
    <n v="0"/>
    <n v="1"/>
    <n v="1"/>
    <x v="0"/>
    <n v="55764"/>
    <x v="1"/>
    <x v="2"/>
    <x v="1"/>
    <x v="2"/>
    <x v="0"/>
    <x v="0"/>
    <n v="1"/>
    <n v="0"/>
  </r>
  <r>
    <n v="2025"/>
    <n v="15680346"/>
    <s v="Chuang"/>
    <n v="683"/>
    <x v="1"/>
    <x v="1"/>
    <n v="40"/>
    <n v="8"/>
    <n v="0"/>
    <n v="1"/>
    <n v="1"/>
    <x v="1"/>
    <n v="75848"/>
    <x v="1"/>
    <x v="0"/>
    <x v="0"/>
    <x v="1"/>
    <x v="0"/>
    <x v="0"/>
    <n v="1"/>
    <n v="0"/>
  </r>
  <r>
    <n v="2025"/>
    <n v="15649124"/>
    <s v="Fang"/>
    <n v="850"/>
    <x v="0"/>
    <x v="1"/>
    <n v="30"/>
    <n v="9"/>
    <n v="121535"/>
    <n v="1"/>
    <n v="0"/>
    <x v="1"/>
    <n v="40313"/>
    <x v="1"/>
    <x v="0"/>
    <x v="2"/>
    <x v="1"/>
    <x v="2"/>
    <x v="1"/>
    <n v="1"/>
    <n v="0"/>
  </r>
  <r>
    <n v="2025"/>
    <n v="15812917"/>
    <s v="Kosisochukwu"/>
    <n v="653"/>
    <x v="1"/>
    <x v="1"/>
    <n v="35"/>
    <n v="6"/>
    <n v="116663"/>
    <n v="2"/>
    <n v="1"/>
    <x v="0"/>
    <n v="23864"/>
    <x v="1"/>
    <x v="0"/>
    <x v="0"/>
    <x v="2"/>
    <x v="2"/>
    <x v="1"/>
    <n v="1"/>
    <n v="0"/>
  </r>
  <r>
    <n v="2025"/>
    <n v="15768455"/>
    <s v="Young"/>
    <n v="679"/>
    <x v="0"/>
    <x v="1"/>
    <n v="60"/>
    <n v="8"/>
    <n v="0"/>
    <n v="2"/>
    <n v="1"/>
    <x v="0"/>
    <n v="51381"/>
    <x v="1"/>
    <x v="1"/>
    <x v="0"/>
    <x v="1"/>
    <x v="0"/>
    <x v="0"/>
    <n v="1"/>
    <n v="0"/>
  </r>
  <r>
    <n v="2025"/>
    <n v="15703059"/>
    <s v="Scott"/>
    <n v="549"/>
    <x v="2"/>
    <x v="0"/>
    <n v="49"/>
    <n v="6"/>
    <n v="124829"/>
    <n v="1"/>
    <n v="0"/>
    <x v="0"/>
    <n v="93551"/>
    <x v="1"/>
    <x v="1"/>
    <x v="1"/>
    <x v="2"/>
    <x v="2"/>
    <x v="1"/>
    <n v="1"/>
    <n v="0"/>
  </r>
  <r>
    <n v="2025"/>
    <n v="15646196"/>
    <s v="Yeh"/>
    <n v="850"/>
    <x v="1"/>
    <x v="0"/>
    <n v="36"/>
    <n v="2"/>
    <n v="155181"/>
    <n v="2"/>
    <n v="0"/>
    <x v="1"/>
    <n v="169416"/>
    <x v="1"/>
    <x v="0"/>
    <x v="2"/>
    <x v="0"/>
    <x v="2"/>
    <x v="1"/>
    <n v="1"/>
    <n v="0"/>
  </r>
  <r>
    <n v="2025"/>
    <n v="15585451"/>
    <s v="Vigano"/>
    <n v="558"/>
    <x v="2"/>
    <x v="0"/>
    <n v="32"/>
    <n v="1"/>
    <n v="108263"/>
    <n v="1"/>
    <n v="1"/>
    <x v="0"/>
    <n v="6935"/>
    <x v="1"/>
    <x v="0"/>
    <x v="1"/>
    <x v="0"/>
    <x v="2"/>
    <x v="1"/>
    <n v="1"/>
    <n v="0"/>
  </r>
  <r>
    <n v="2025"/>
    <n v="15714057"/>
    <s v="Windradyne"/>
    <n v="528"/>
    <x v="1"/>
    <x v="1"/>
    <n v="40"/>
    <n v="4"/>
    <n v="0"/>
    <n v="2"/>
    <n v="1"/>
    <x v="1"/>
    <n v="25400"/>
    <x v="1"/>
    <x v="0"/>
    <x v="1"/>
    <x v="2"/>
    <x v="0"/>
    <x v="0"/>
    <n v="1"/>
    <n v="0"/>
  </r>
  <r>
    <n v="2025"/>
    <n v="15748473"/>
    <s v="Curnow"/>
    <n v="801"/>
    <x v="0"/>
    <x v="1"/>
    <n v="38"/>
    <n v="5"/>
    <n v="0"/>
    <n v="2"/>
    <n v="1"/>
    <x v="1"/>
    <n v="66256"/>
    <x v="1"/>
    <x v="0"/>
    <x v="2"/>
    <x v="2"/>
    <x v="0"/>
    <x v="0"/>
    <n v="1"/>
    <n v="0"/>
  </r>
  <r>
    <n v="2025"/>
    <n v="15785782"/>
    <s v="Ugonna"/>
    <n v="513"/>
    <x v="1"/>
    <x v="1"/>
    <n v="48"/>
    <n v="2"/>
    <n v="0"/>
    <n v="1"/>
    <n v="1"/>
    <x v="0"/>
    <n v="114709"/>
    <x v="0"/>
    <x v="1"/>
    <x v="1"/>
    <x v="0"/>
    <x v="0"/>
    <x v="0"/>
    <n v="1"/>
    <n v="0"/>
  </r>
  <r>
    <n v="2025"/>
    <n v="15693233"/>
    <s v="De Neeve"/>
    <n v="666"/>
    <x v="2"/>
    <x v="1"/>
    <n v="38"/>
    <n v="6"/>
    <n v="99813"/>
    <n v="2"/>
    <n v="1"/>
    <x v="0"/>
    <n v="158358"/>
    <x v="1"/>
    <x v="0"/>
    <x v="0"/>
    <x v="2"/>
    <x v="1"/>
    <x v="0"/>
    <n v="1"/>
    <n v="0"/>
  </r>
  <r>
    <n v="2025"/>
    <n v="15757521"/>
    <s v="Ricci"/>
    <n v="606"/>
    <x v="0"/>
    <x v="1"/>
    <n v="35"/>
    <n v="2"/>
    <n v="132164"/>
    <n v="1"/>
    <n v="0"/>
    <x v="0"/>
    <n v="164816"/>
    <x v="1"/>
    <x v="0"/>
    <x v="0"/>
    <x v="0"/>
    <x v="2"/>
    <x v="1"/>
    <n v="1"/>
    <n v="0"/>
  </r>
  <r>
    <n v="2025"/>
    <n v="15812513"/>
    <s v="Nnaife"/>
    <n v="599"/>
    <x v="2"/>
    <x v="1"/>
    <n v="45"/>
    <n v="10"/>
    <n v="103583"/>
    <n v="1"/>
    <n v="1"/>
    <x v="1"/>
    <n v="132128"/>
    <x v="0"/>
    <x v="0"/>
    <x v="1"/>
    <x v="1"/>
    <x v="2"/>
    <x v="1"/>
    <n v="1"/>
    <n v="103583"/>
  </r>
  <r>
    <n v="2025"/>
    <n v="15674950"/>
    <s v="Ebelechukwu"/>
    <n v="544"/>
    <x v="2"/>
    <x v="1"/>
    <n v="39"/>
    <n v="4"/>
    <n v="142406"/>
    <n v="2"/>
    <n v="1"/>
    <x v="1"/>
    <n v="146637"/>
    <x v="1"/>
    <x v="0"/>
    <x v="1"/>
    <x v="2"/>
    <x v="2"/>
    <x v="1"/>
    <n v="1"/>
    <n v="0"/>
  </r>
  <r>
    <n v="2025"/>
    <n v="15678572"/>
    <s v="Keating"/>
    <n v="529"/>
    <x v="1"/>
    <x v="1"/>
    <n v="38"/>
    <n v="7"/>
    <n v="99842"/>
    <n v="2"/>
    <n v="1"/>
    <x v="1"/>
    <n v="90256"/>
    <x v="0"/>
    <x v="0"/>
    <x v="1"/>
    <x v="2"/>
    <x v="1"/>
    <x v="0"/>
    <n v="1"/>
    <n v="99842"/>
  </r>
  <r>
    <n v="2025"/>
    <n v="15713608"/>
    <s v="Tuan"/>
    <n v="850"/>
    <x v="0"/>
    <x v="0"/>
    <n v="41"/>
    <n v="5"/>
    <n v="0"/>
    <n v="2"/>
    <n v="1"/>
    <x v="0"/>
    <n v="34827"/>
    <x v="1"/>
    <x v="0"/>
    <x v="2"/>
    <x v="2"/>
    <x v="0"/>
    <x v="0"/>
    <n v="1"/>
    <n v="0"/>
  </r>
  <r>
    <n v="2025"/>
    <n v="15579262"/>
    <s v="Shearston"/>
    <n v="497"/>
    <x v="0"/>
    <x v="1"/>
    <n v="41"/>
    <n v="9"/>
    <n v="0"/>
    <n v="1"/>
    <n v="0"/>
    <x v="1"/>
    <n v="22074"/>
    <x v="1"/>
    <x v="0"/>
    <x v="1"/>
    <x v="1"/>
    <x v="0"/>
    <x v="0"/>
    <n v="1"/>
    <n v="0"/>
  </r>
  <r>
    <n v="2025"/>
    <n v="15610426"/>
    <s v="Tien"/>
    <n v="764"/>
    <x v="0"/>
    <x v="0"/>
    <n v="39"/>
    <n v="5"/>
    <n v="81042"/>
    <n v="1"/>
    <n v="0"/>
    <x v="0"/>
    <n v="109805"/>
    <x v="1"/>
    <x v="0"/>
    <x v="2"/>
    <x v="2"/>
    <x v="1"/>
    <x v="0"/>
    <n v="1"/>
    <n v="0"/>
  </r>
  <r>
    <n v="2025"/>
    <n v="15776454"/>
    <s v="Hamilton"/>
    <n v="603"/>
    <x v="0"/>
    <x v="0"/>
    <n v="48"/>
    <n v="5"/>
    <n v="0"/>
    <n v="1"/>
    <n v="1"/>
    <x v="1"/>
    <n v="100479"/>
    <x v="0"/>
    <x v="1"/>
    <x v="0"/>
    <x v="2"/>
    <x v="0"/>
    <x v="0"/>
    <n v="1"/>
    <n v="0"/>
  </r>
  <r>
    <n v="2025"/>
    <n v="15771483"/>
    <s v="Arnold"/>
    <n v="609"/>
    <x v="0"/>
    <x v="1"/>
    <n v="40"/>
    <n v="6"/>
    <n v="0"/>
    <n v="2"/>
    <n v="1"/>
    <x v="0"/>
    <n v="97416"/>
    <x v="1"/>
    <x v="0"/>
    <x v="0"/>
    <x v="2"/>
    <x v="0"/>
    <x v="0"/>
    <n v="1"/>
    <n v="0"/>
  </r>
  <r>
    <n v="2025"/>
    <n v="15648489"/>
    <s v="Ting"/>
    <n v="487"/>
    <x v="0"/>
    <x v="1"/>
    <n v="53"/>
    <n v="4"/>
    <n v="199689"/>
    <n v="1"/>
    <n v="1"/>
    <x v="0"/>
    <n v="24208"/>
    <x v="0"/>
    <x v="1"/>
    <x v="1"/>
    <x v="2"/>
    <x v="2"/>
    <x v="1"/>
    <n v="1"/>
    <n v="199689"/>
  </r>
  <r>
    <n v="2025"/>
    <n v="15646609"/>
    <s v="Chao"/>
    <n v="748"/>
    <x v="0"/>
    <x v="1"/>
    <n v="33"/>
    <n v="1"/>
    <n v="142645"/>
    <n v="1"/>
    <n v="0"/>
    <x v="1"/>
    <n v="69133"/>
    <x v="1"/>
    <x v="0"/>
    <x v="0"/>
    <x v="0"/>
    <x v="2"/>
    <x v="1"/>
    <n v="1"/>
    <n v="0"/>
  </r>
  <r>
    <n v="2025"/>
    <n v="15693203"/>
    <s v="Powell"/>
    <n v="710"/>
    <x v="1"/>
    <x v="0"/>
    <n v="75"/>
    <n v="5"/>
    <n v="0"/>
    <n v="2"/>
    <n v="1"/>
    <x v="0"/>
    <n v="9377"/>
    <x v="1"/>
    <x v="3"/>
    <x v="0"/>
    <x v="2"/>
    <x v="0"/>
    <x v="0"/>
    <n v="1"/>
    <n v="0"/>
  </r>
  <r>
    <n v="2025"/>
    <n v="15813067"/>
    <s v="Williams"/>
    <n v="432"/>
    <x v="2"/>
    <x v="0"/>
    <n v="45"/>
    <n v="3"/>
    <n v="110219"/>
    <n v="1"/>
    <n v="1"/>
    <x v="1"/>
    <n v="43047"/>
    <x v="0"/>
    <x v="0"/>
    <x v="1"/>
    <x v="0"/>
    <x v="2"/>
    <x v="1"/>
    <n v="1"/>
    <n v="110219"/>
  </r>
  <r>
    <n v="2025"/>
    <n v="15769829"/>
    <s v="Cheng"/>
    <n v="534"/>
    <x v="1"/>
    <x v="1"/>
    <n v="51"/>
    <n v="3"/>
    <n v="0"/>
    <n v="2"/>
    <n v="0"/>
    <x v="0"/>
    <n v="20856"/>
    <x v="1"/>
    <x v="1"/>
    <x v="1"/>
    <x v="0"/>
    <x v="0"/>
    <x v="0"/>
    <n v="1"/>
    <n v="0"/>
  </r>
  <r>
    <n v="2025"/>
    <n v="15662434"/>
    <s v="Zhdanova"/>
    <n v="607"/>
    <x v="0"/>
    <x v="1"/>
    <n v="25"/>
    <n v="3"/>
    <n v="0"/>
    <n v="2"/>
    <n v="0"/>
    <x v="1"/>
    <n v="187049"/>
    <x v="1"/>
    <x v="2"/>
    <x v="0"/>
    <x v="0"/>
    <x v="0"/>
    <x v="0"/>
    <n v="1"/>
    <n v="0"/>
  </r>
  <r>
    <n v="2025"/>
    <n v="15773503"/>
    <s v="Tsai"/>
    <n v="551"/>
    <x v="1"/>
    <x v="1"/>
    <n v="32"/>
    <n v="4"/>
    <n v="0"/>
    <n v="2"/>
    <n v="1"/>
    <x v="1"/>
    <n v="53421"/>
    <x v="1"/>
    <x v="0"/>
    <x v="1"/>
    <x v="2"/>
    <x v="0"/>
    <x v="0"/>
    <n v="1"/>
    <n v="0"/>
  </r>
  <r>
    <n v="2025"/>
    <n v="15705890"/>
    <s v="Nebechukwu"/>
    <n v="674"/>
    <x v="0"/>
    <x v="1"/>
    <n v="45"/>
    <n v="7"/>
    <n v="142072"/>
    <n v="1"/>
    <n v="1"/>
    <x v="1"/>
    <n v="37013"/>
    <x v="1"/>
    <x v="0"/>
    <x v="0"/>
    <x v="2"/>
    <x v="2"/>
    <x v="1"/>
    <n v="1"/>
    <n v="0"/>
  </r>
  <r>
    <n v="2025"/>
    <n v="15711398"/>
    <s v="Fetherstonhaugh"/>
    <n v="525"/>
    <x v="0"/>
    <x v="0"/>
    <n v="25"/>
    <n v="6"/>
    <n v="0"/>
    <n v="2"/>
    <n v="1"/>
    <x v="1"/>
    <n v="89567"/>
    <x v="1"/>
    <x v="2"/>
    <x v="1"/>
    <x v="2"/>
    <x v="0"/>
    <x v="0"/>
    <n v="1"/>
    <n v="0"/>
  </r>
  <r>
    <n v="2025"/>
    <n v="15752375"/>
    <s v="Ojiofor"/>
    <n v="645"/>
    <x v="2"/>
    <x v="1"/>
    <n v="33"/>
    <n v="8"/>
    <n v="149565"/>
    <n v="1"/>
    <n v="0"/>
    <x v="1"/>
    <n v="149914"/>
    <x v="1"/>
    <x v="0"/>
    <x v="0"/>
    <x v="1"/>
    <x v="2"/>
    <x v="1"/>
    <n v="1"/>
    <n v="0"/>
  </r>
  <r>
    <n v="2025"/>
    <n v="15659175"/>
    <s v="Severson"/>
    <n v="755"/>
    <x v="0"/>
    <x v="0"/>
    <n v="43"/>
    <n v="9"/>
    <n v="0"/>
    <n v="2"/>
    <n v="1"/>
    <x v="1"/>
    <n v="18067"/>
    <x v="1"/>
    <x v="0"/>
    <x v="2"/>
    <x v="1"/>
    <x v="0"/>
    <x v="0"/>
    <n v="1"/>
    <n v="0"/>
  </r>
  <r>
    <n v="2025"/>
    <n v="15597033"/>
    <s v="Speight"/>
    <n v="708"/>
    <x v="2"/>
    <x v="1"/>
    <n v="37"/>
    <n v="8"/>
    <n v="153366"/>
    <n v="1"/>
    <n v="1"/>
    <x v="0"/>
    <n v="26912"/>
    <x v="1"/>
    <x v="0"/>
    <x v="0"/>
    <x v="1"/>
    <x v="2"/>
    <x v="1"/>
    <n v="1"/>
    <n v="0"/>
  </r>
  <r>
    <n v="2025"/>
    <n v="15590228"/>
    <s v="Greenwalt"/>
    <n v="715"/>
    <x v="0"/>
    <x v="1"/>
    <n v="21"/>
    <n v="6"/>
    <n v="76467"/>
    <n v="1"/>
    <n v="1"/>
    <x v="0"/>
    <n v="173512"/>
    <x v="1"/>
    <x v="2"/>
    <x v="0"/>
    <x v="2"/>
    <x v="1"/>
    <x v="0"/>
    <n v="1"/>
    <n v="0"/>
  </r>
  <r>
    <n v="2025"/>
    <n v="15631848"/>
    <s v="Grover"/>
    <n v="727"/>
    <x v="0"/>
    <x v="0"/>
    <n v="26"/>
    <n v="9"/>
    <n v="121508"/>
    <n v="1"/>
    <n v="1"/>
    <x v="0"/>
    <n v="146785"/>
    <x v="1"/>
    <x v="2"/>
    <x v="0"/>
    <x v="1"/>
    <x v="2"/>
    <x v="1"/>
    <n v="1"/>
    <n v="0"/>
  </r>
  <r>
    <n v="2025"/>
    <n v="15654211"/>
    <s v="Milani"/>
    <n v="559"/>
    <x v="1"/>
    <x v="0"/>
    <n v="27"/>
    <n v="1"/>
    <n v="0"/>
    <n v="1"/>
    <n v="0"/>
    <x v="0"/>
    <n v="1050"/>
    <x v="1"/>
    <x v="2"/>
    <x v="1"/>
    <x v="0"/>
    <x v="0"/>
    <x v="0"/>
    <n v="1"/>
    <n v="0"/>
  </r>
  <r>
    <n v="2025"/>
    <n v="15707968"/>
    <s v="Akobundu"/>
    <n v="545"/>
    <x v="1"/>
    <x v="1"/>
    <n v="36"/>
    <n v="8"/>
    <n v="73211"/>
    <n v="2"/>
    <n v="1"/>
    <x v="1"/>
    <n v="89587"/>
    <x v="0"/>
    <x v="0"/>
    <x v="1"/>
    <x v="1"/>
    <x v="1"/>
    <x v="0"/>
    <n v="1"/>
    <n v="73211"/>
  </r>
  <r>
    <n v="2025"/>
    <n v="15594084"/>
    <s v="Anderson"/>
    <n v="524"/>
    <x v="0"/>
    <x v="1"/>
    <n v="22"/>
    <n v="9"/>
    <n v="0"/>
    <n v="2"/>
    <n v="1"/>
    <x v="1"/>
    <n v="74405"/>
    <x v="1"/>
    <x v="2"/>
    <x v="1"/>
    <x v="1"/>
    <x v="0"/>
    <x v="0"/>
    <n v="1"/>
    <n v="0"/>
  </r>
  <r>
    <n v="2025"/>
    <n v="15651093"/>
    <s v="Chien"/>
    <n v="707"/>
    <x v="0"/>
    <x v="0"/>
    <n v="55"/>
    <n v="1"/>
    <n v="0"/>
    <n v="2"/>
    <n v="0"/>
    <x v="0"/>
    <n v="54409"/>
    <x v="1"/>
    <x v="1"/>
    <x v="0"/>
    <x v="0"/>
    <x v="0"/>
    <x v="0"/>
    <n v="1"/>
    <n v="0"/>
  </r>
  <r>
    <n v="2025"/>
    <n v="15798824"/>
    <s v="Kennedy"/>
    <n v="671"/>
    <x v="1"/>
    <x v="1"/>
    <n v="38"/>
    <n v="0"/>
    <n v="92675"/>
    <n v="2"/>
    <n v="1"/>
    <x v="1"/>
    <n v="3648"/>
    <x v="1"/>
    <x v="0"/>
    <x v="0"/>
    <x v="0"/>
    <x v="1"/>
    <x v="0"/>
    <n v="1"/>
    <n v="0"/>
  </r>
  <r>
    <n v="2025"/>
    <n v="15671591"/>
    <s v="Castiglione"/>
    <n v="439"/>
    <x v="1"/>
    <x v="1"/>
    <n v="52"/>
    <n v="3"/>
    <n v="96196"/>
    <n v="4"/>
    <n v="1"/>
    <x v="1"/>
    <n v="198875"/>
    <x v="0"/>
    <x v="1"/>
    <x v="1"/>
    <x v="0"/>
    <x v="1"/>
    <x v="0"/>
    <n v="1"/>
    <n v="96196"/>
  </r>
  <r>
    <n v="2025"/>
    <n v="15707189"/>
    <s v="Marshall"/>
    <n v="667"/>
    <x v="2"/>
    <x v="0"/>
    <n v="36"/>
    <n v="1"/>
    <n v="114392"/>
    <n v="1"/>
    <n v="1"/>
    <x v="0"/>
    <n v="53413"/>
    <x v="1"/>
    <x v="0"/>
    <x v="0"/>
    <x v="0"/>
    <x v="2"/>
    <x v="1"/>
    <n v="1"/>
    <n v="0"/>
  </r>
  <r>
    <n v="2025"/>
    <n v="15733581"/>
    <s v="Duncan"/>
    <n v="831"/>
    <x v="2"/>
    <x v="1"/>
    <n v="32"/>
    <n v="9"/>
    <n v="80263"/>
    <n v="1"/>
    <n v="1"/>
    <x v="1"/>
    <n v="194868"/>
    <x v="1"/>
    <x v="0"/>
    <x v="2"/>
    <x v="1"/>
    <x v="1"/>
    <x v="0"/>
    <n v="1"/>
    <n v="0"/>
  </r>
  <r>
    <n v="2025"/>
    <n v="15641640"/>
    <s v="Uspenskaya"/>
    <n v="545"/>
    <x v="1"/>
    <x v="0"/>
    <n v="33"/>
    <n v="7"/>
    <n v="173332"/>
    <n v="1"/>
    <n v="1"/>
    <x v="1"/>
    <n v="150453"/>
    <x v="1"/>
    <x v="0"/>
    <x v="1"/>
    <x v="2"/>
    <x v="2"/>
    <x v="1"/>
    <n v="1"/>
    <n v="0"/>
  </r>
  <r>
    <n v="2025"/>
    <n v="15585284"/>
    <s v="Thomson"/>
    <n v="604"/>
    <x v="1"/>
    <x v="0"/>
    <n v="35"/>
    <n v="7"/>
    <n v="147286"/>
    <n v="1"/>
    <n v="1"/>
    <x v="0"/>
    <n v="57807"/>
    <x v="1"/>
    <x v="0"/>
    <x v="0"/>
    <x v="2"/>
    <x v="2"/>
    <x v="1"/>
    <n v="1"/>
    <n v="0"/>
  </r>
  <r>
    <n v="2025"/>
    <n v="15617866"/>
    <s v="Calabrese"/>
    <n v="657"/>
    <x v="1"/>
    <x v="1"/>
    <n v="67"/>
    <n v="5"/>
    <n v="119785"/>
    <n v="2"/>
    <n v="1"/>
    <x v="0"/>
    <n v="107534"/>
    <x v="1"/>
    <x v="3"/>
    <x v="0"/>
    <x v="2"/>
    <x v="2"/>
    <x v="1"/>
    <n v="1"/>
    <n v="0"/>
  </r>
  <r>
    <n v="2025"/>
    <n v="15667751"/>
    <s v="Herrera"/>
    <n v="487"/>
    <x v="1"/>
    <x v="0"/>
    <n v="36"/>
    <n v="1"/>
    <n v="140137"/>
    <n v="1"/>
    <n v="1"/>
    <x v="1"/>
    <n v="194073"/>
    <x v="1"/>
    <x v="0"/>
    <x v="1"/>
    <x v="0"/>
    <x v="2"/>
    <x v="1"/>
    <n v="1"/>
    <n v="0"/>
  </r>
  <r>
    <n v="2025"/>
    <n v="15669411"/>
    <s v="Muse"/>
    <n v="750"/>
    <x v="2"/>
    <x v="0"/>
    <n v="52"/>
    <n v="6"/>
    <n v="107468"/>
    <n v="1"/>
    <n v="1"/>
    <x v="1"/>
    <n v="126233"/>
    <x v="0"/>
    <x v="1"/>
    <x v="0"/>
    <x v="2"/>
    <x v="2"/>
    <x v="1"/>
    <n v="1"/>
    <n v="107468"/>
  </r>
  <r>
    <n v="2025"/>
    <n v="15789425"/>
    <s v="Marsden"/>
    <n v="694"/>
    <x v="2"/>
    <x v="0"/>
    <n v="37"/>
    <n v="8"/>
    <n v="98218"/>
    <n v="2"/>
    <n v="1"/>
    <x v="1"/>
    <n v="182354"/>
    <x v="0"/>
    <x v="0"/>
    <x v="0"/>
    <x v="1"/>
    <x v="1"/>
    <x v="0"/>
    <n v="1"/>
    <n v="98218"/>
  </r>
  <r>
    <n v="2025"/>
    <n v="15570943"/>
    <s v="Artemyeva"/>
    <n v="711"/>
    <x v="2"/>
    <x v="0"/>
    <n v="35"/>
    <n v="2"/>
    <n v="133608"/>
    <n v="1"/>
    <n v="1"/>
    <x v="0"/>
    <n v="120586"/>
    <x v="1"/>
    <x v="0"/>
    <x v="0"/>
    <x v="0"/>
    <x v="2"/>
    <x v="1"/>
    <n v="1"/>
    <n v="0"/>
  </r>
  <r>
    <n v="2025"/>
    <n v="15685829"/>
    <s v="McKay"/>
    <n v="551"/>
    <x v="0"/>
    <x v="1"/>
    <n v="37"/>
    <n v="3"/>
    <n v="0"/>
    <n v="2"/>
    <n v="1"/>
    <x v="0"/>
    <n v="50578"/>
    <x v="1"/>
    <x v="0"/>
    <x v="1"/>
    <x v="0"/>
    <x v="0"/>
    <x v="0"/>
    <n v="1"/>
    <n v="0"/>
  </r>
  <r>
    <n v="2025"/>
    <n v="15721917"/>
    <s v="Chuang"/>
    <n v="559"/>
    <x v="0"/>
    <x v="0"/>
    <n v="38"/>
    <n v="8"/>
    <n v="95139"/>
    <n v="1"/>
    <n v="1"/>
    <x v="0"/>
    <n v="86575"/>
    <x v="1"/>
    <x v="0"/>
    <x v="1"/>
    <x v="1"/>
    <x v="1"/>
    <x v="0"/>
    <n v="1"/>
    <n v="0"/>
  </r>
  <r>
    <n v="2025"/>
    <n v="15776047"/>
    <s v="Nicholls"/>
    <n v="620"/>
    <x v="0"/>
    <x v="0"/>
    <n v="29"/>
    <n v="3"/>
    <n v="0"/>
    <n v="2"/>
    <n v="0"/>
    <x v="0"/>
    <n v="153392"/>
    <x v="1"/>
    <x v="2"/>
    <x v="0"/>
    <x v="0"/>
    <x v="0"/>
    <x v="0"/>
    <n v="1"/>
    <n v="0"/>
  </r>
  <r>
    <n v="2025"/>
    <n v="15716024"/>
    <s v="Dennis"/>
    <n v="660"/>
    <x v="1"/>
    <x v="1"/>
    <n v="42"/>
    <n v="5"/>
    <n v="0"/>
    <n v="2"/>
    <n v="1"/>
    <x v="1"/>
    <n v="115510"/>
    <x v="1"/>
    <x v="0"/>
    <x v="0"/>
    <x v="2"/>
    <x v="0"/>
    <x v="0"/>
    <n v="1"/>
    <n v="0"/>
  </r>
  <r>
    <n v="2025"/>
    <n v="15675328"/>
    <s v="Knight"/>
    <n v="449"/>
    <x v="0"/>
    <x v="0"/>
    <n v="37"/>
    <n v="6"/>
    <n v="0"/>
    <n v="2"/>
    <n v="1"/>
    <x v="1"/>
    <n v="82176"/>
    <x v="1"/>
    <x v="0"/>
    <x v="1"/>
    <x v="2"/>
    <x v="0"/>
    <x v="0"/>
    <n v="1"/>
    <n v="0"/>
  </r>
  <r>
    <n v="2025"/>
    <n v="15604314"/>
    <s v="Webb"/>
    <n v="703"/>
    <x v="2"/>
    <x v="0"/>
    <n v="26"/>
    <n v="1"/>
    <n v="97331"/>
    <n v="1"/>
    <n v="1"/>
    <x v="1"/>
    <n v="63717"/>
    <x v="1"/>
    <x v="2"/>
    <x v="0"/>
    <x v="0"/>
    <x v="1"/>
    <x v="0"/>
    <n v="1"/>
    <n v="0"/>
  </r>
  <r>
    <n v="2025"/>
    <n v="15658339"/>
    <s v="Pugliesi"/>
    <n v="795"/>
    <x v="2"/>
    <x v="1"/>
    <n v="37"/>
    <n v="2"/>
    <n v="139266"/>
    <n v="2"/>
    <n v="1"/>
    <x v="0"/>
    <n v="198746"/>
    <x v="1"/>
    <x v="0"/>
    <x v="2"/>
    <x v="0"/>
    <x v="2"/>
    <x v="1"/>
    <n v="1"/>
    <n v="0"/>
  </r>
  <r>
    <n v="2025"/>
    <n v="15630402"/>
    <s v="Nebechukwu"/>
    <n v="594"/>
    <x v="0"/>
    <x v="0"/>
    <n v="31"/>
    <n v="9"/>
    <n v="0"/>
    <n v="1"/>
    <n v="0"/>
    <x v="0"/>
    <n v="5719"/>
    <x v="1"/>
    <x v="0"/>
    <x v="1"/>
    <x v="1"/>
    <x v="0"/>
    <x v="0"/>
    <n v="1"/>
    <n v="0"/>
  </r>
  <r>
    <n v="2025"/>
    <n v="15689616"/>
    <s v="Ward"/>
    <n v="586"/>
    <x v="1"/>
    <x v="1"/>
    <n v="34"/>
    <n v="5"/>
    <n v="168094"/>
    <n v="1"/>
    <n v="0"/>
    <x v="1"/>
    <n v="20059"/>
    <x v="1"/>
    <x v="0"/>
    <x v="1"/>
    <x v="2"/>
    <x v="2"/>
    <x v="1"/>
    <n v="1"/>
    <n v="0"/>
  </r>
  <r>
    <n v="2025"/>
    <n v="15774224"/>
    <s v="Nixon"/>
    <n v="613"/>
    <x v="2"/>
    <x v="0"/>
    <n v="30"/>
    <n v="5"/>
    <n v="131564"/>
    <n v="2"/>
    <n v="1"/>
    <x v="1"/>
    <n v="170639"/>
    <x v="1"/>
    <x v="0"/>
    <x v="0"/>
    <x v="2"/>
    <x v="2"/>
    <x v="1"/>
    <n v="1"/>
    <n v="0"/>
  </r>
  <r>
    <n v="2025"/>
    <n v="15701291"/>
    <s v="Chidubem"/>
    <n v="601"/>
    <x v="0"/>
    <x v="1"/>
    <n v="44"/>
    <n v="3"/>
    <n v="0"/>
    <n v="2"/>
    <n v="1"/>
    <x v="1"/>
    <n v="30607"/>
    <x v="1"/>
    <x v="0"/>
    <x v="0"/>
    <x v="0"/>
    <x v="0"/>
    <x v="0"/>
    <n v="1"/>
    <n v="0"/>
  </r>
  <r>
    <n v="2025"/>
    <n v="15719606"/>
    <s v="Rivers"/>
    <n v="657"/>
    <x v="0"/>
    <x v="1"/>
    <n v="50"/>
    <n v="9"/>
    <n v="0"/>
    <n v="2"/>
    <n v="0"/>
    <x v="1"/>
    <n v="37171"/>
    <x v="1"/>
    <x v="1"/>
    <x v="0"/>
    <x v="1"/>
    <x v="0"/>
    <x v="0"/>
    <n v="1"/>
    <n v="0"/>
  </r>
  <r>
    <n v="2025"/>
    <n v="15644119"/>
    <s v="Sochima"/>
    <n v="531"/>
    <x v="0"/>
    <x v="1"/>
    <n v="31"/>
    <n v="3"/>
    <n v="0"/>
    <n v="1"/>
    <n v="1"/>
    <x v="0"/>
    <n v="42589"/>
    <x v="1"/>
    <x v="0"/>
    <x v="1"/>
    <x v="0"/>
    <x v="0"/>
    <x v="0"/>
    <n v="1"/>
    <n v="0"/>
  </r>
  <r>
    <n v="2025"/>
    <n v="15646859"/>
    <s v="Heydon"/>
    <n v="621"/>
    <x v="2"/>
    <x v="1"/>
    <n v="47"/>
    <n v="7"/>
    <n v="107363"/>
    <n v="1"/>
    <n v="1"/>
    <x v="0"/>
    <n v="66799"/>
    <x v="1"/>
    <x v="1"/>
    <x v="0"/>
    <x v="2"/>
    <x v="2"/>
    <x v="1"/>
    <n v="1"/>
    <n v="0"/>
  </r>
  <r>
    <n v="2025"/>
    <n v="15606836"/>
    <s v="Lombardo"/>
    <n v="782"/>
    <x v="0"/>
    <x v="0"/>
    <n v="33"/>
    <n v="2"/>
    <n v="94493"/>
    <n v="1"/>
    <n v="0"/>
    <x v="0"/>
    <n v="101866"/>
    <x v="1"/>
    <x v="0"/>
    <x v="2"/>
    <x v="0"/>
    <x v="1"/>
    <x v="0"/>
    <n v="1"/>
    <n v="0"/>
  </r>
  <r>
    <n v="2025"/>
    <n v="15664150"/>
    <s v="Holland"/>
    <n v="528"/>
    <x v="2"/>
    <x v="0"/>
    <n v="29"/>
    <n v="9"/>
    <n v="170214"/>
    <n v="2"/>
    <n v="1"/>
    <x v="1"/>
    <n v="49284"/>
    <x v="1"/>
    <x v="2"/>
    <x v="1"/>
    <x v="1"/>
    <x v="2"/>
    <x v="1"/>
    <n v="1"/>
    <n v="0"/>
  </r>
  <r>
    <n v="2025"/>
    <n v="15624510"/>
    <s v="Tien"/>
    <n v="696"/>
    <x v="0"/>
    <x v="1"/>
    <n v="52"/>
    <n v="6"/>
    <n v="139781"/>
    <n v="1"/>
    <n v="1"/>
    <x v="1"/>
    <n v="27445"/>
    <x v="0"/>
    <x v="1"/>
    <x v="0"/>
    <x v="2"/>
    <x v="2"/>
    <x v="1"/>
    <n v="1"/>
    <n v="139781"/>
  </r>
  <r>
    <n v="2025"/>
    <n v="15810944"/>
    <s v="Bryant"/>
    <n v="586"/>
    <x v="0"/>
    <x v="0"/>
    <n v="35"/>
    <n v="7"/>
    <n v="0"/>
    <n v="2"/>
    <n v="1"/>
    <x v="1"/>
    <n v="70761"/>
    <x v="1"/>
    <x v="0"/>
    <x v="1"/>
    <x v="2"/>
    <x v="0"/>
    <x v="0"/>
    <n v="1"/>
    <n v="0"/>
  </r>
  <r>
    <n v="2025"/>
    <n v="15668575"/>
    <s v="Hao"/>
    <n v="626"/>
    <x v="1"/>
    <x v="0"/>
    <n v="26"/>
    <n v="8"/>
    <n v="148610"/>
    <n v="3"/>
    <n v="0"/>
    <x v="0"/>
    <n v="104502"/>
    <x v="0"/>
    <x v="2"/>
    <x v="0"/>
    <x v="1"/>
    <x v="2"/>
    <x v="1"/>
    <n v="1"/>
    <n v="148610"/>
  </r>
  <r>
    <n v="2025"/>
    <n v="15603246"/>
    <s v="Genovesi"/>
    <n v="498"/>
    <x v="0"/>
    <x v="1"/>
    <n v="73"/>
    <n v="2"/>
    <n v="170242"/>
    <n v="2"/>
    <n v="1"/>
    <x v="0"/>
    <n v="165408"/>
    <x v="1"/>
    <x v="3"/>
    <x v="1"/>
    <x v="0"/>
    <x v="2"/>
    <x v="1"/>
    <n v="1"/>
    <n v="0"/>
  </r>
  <r>
    <n v="2025"/>
    <n v="15804002"/>
    <s v="Kovalev"/>
    <n v="691"/>
    <x v="0"/>
    <x v="0"/>
    <n v="33"/>
    <n v="1"/>
    <n v="128307"/>
    <n v="1"/>
    <n v="1"/>
    <x v="0"/>
    <n v="113581"/>
    <x v="1"/>
    <x v="0"/>
    <x v="0"/>
    <x v="0"/>
    <x v="2"/>
    <x v="1"/>
    <n v="1"/>
    <n v="0"/>
  </r>
  <r>
    <n v="2025"/>
    <n v="15728773"/>
    <s v="Hsieh"/>
    <n v="568"/>
    <x v="0"/>
    <x v="0"/>
    <n v="47"/>
    <n v="7"/>
    <n v="0"/>
    <n v="2"/>
    <n v="1"/>
    <x v="0"/>
    <n v="45978"/>
    <x v="1"/>
    <x v="1"/>
    <x v="1"/>
    <x v="2"/>
    <x v="0"/>
    <x v="0"/>
    <n v="1"/>
    <n v="0"/>
  </r>
  <r>
    <n v="2025"/>
    <n v="15598044"/>
    <s v="Debellis"/>
    <n v="715"/>
    <x v="0"/>
    <x v="0"/>
    <n v="35"/>
    <n v="3"/>
    <n v="0"/>
    <n v="1"/>
    <n v="1"/>
    <x v="0"/>
    <n v="152012"/>
    <x v="1"/>
    <x v="0"/>
    <x v="0"/>
    <x v="0"/>
    <x v="0"/>
    <x v="0"/>
    <n v="1"/>
    <n v="0"/>
  </r>
  <r>
    <n v="2025"/>
    <n v="15694829"/>
    <s v="Chibueze"/>
    <n v="680"/>
    <x v="2"/>
    <x v="1"/>
    <n v="32"/>
    <n v="7"/>
    <n v="175454"/>
    <n v="1"/>
    <n v="0"/>
    <x v="0"/>
    <n v="77350"/>
    <x v="1"/>
    <x v="0"/>
    <x v="0"/>
    <x v="2"/>
    <x v="2"/>
    <x v="1"/>
    <n v="1"/>
    <n v="0"/>
  </r>
  <r>
    <n v="2025"/>
    <n v="15600575"/>
    <s v="Padovano"/>
    <n v="802"/>
    <x v="1"/>
    <x v="1"/>
    <n v="41"/>
    <n v="6"/>
    <n v="0"/>
    <n v="2"/>
    <n v="1"/>
    <x v="1"/>
    <n v="47322"/>
    <x v="1"/>
    <x v="0"/>
    <x v="2"/>
    <x v="2"/>
    <x v="0"/>
    <x v="0"/>
    <n v="1"/>
    <n v="0"/>
  </r>
  <r>
    <n v="2025"/>
    <n v="15727311"/>
    <s v="Yen"/>
    <n v="539"/>
    <x v="0"/>
    <x v="0"/>
    <n v="22"/>
    <n v="0"/>
    <n v="100886"/>
    <n v="2"/>
    <n v="1"/>
    <x v="0"/>
    <n v="38773"/>
    <x v="1"/>
    <x v="2"/>
    <x v="1"/>
    <x v="0"/>
    <x v="2"/>
    <x v="1"/>
    <n v="1"/>
    <n v="0"/>
  </r>
  <r>
    <n v="2025"/>
    <n v="15570769"/>
    <s v="Kibble"/>
    <n v="494"/>
    <x v="0"/>
    <x v="1"/>
    <n v="69"/>
    <n v="9"/>
    <n v="93321"/>
    <n v="1"/>
    <n v="1"/>
    <x v="0"/>
    <n v="24489"/>
    <x v="1"/>
    <x v="3"/>
    <x v="1"/>
    <x v="1"/>
    <x v="1"/>
    <x v="0"/>
    <n v="1"/>
    <n v="0"/>
  </r>
  <r>
    <n v="2025"/>
    <n v="15606274"/>
    <s v="Lori"/>
    <n v="594"/>
    <x v="2"/>
    <x v="1"/>
    <n v="38"/>
    <n v="6"/>
    <n v="63176"/>
    <n v="2"/>
    <n v="1"/>
    <x v="0"/>
    <n v="14466"/>
    <x v="1"/>
    <x v="0"/>
    <x v="1"/>
    <x v="2"/>
    <x v="1"/>
    <x v="0"/>
    <n v="1"/>
    <n v="0"/>
  </r>
  <r>
    <n v="2025"/>
    <n v="15746139"/>
    <s v="Enemuo"/>
    <n v="596"/>
    <x v="0"/>
    <x v="1"/>
    <n v="33"/>
    <n v="2"/>
    <n v="139452"/>
    <n v="1"/>
    <n v="0"/>
    <x v="1"/>
    <n v="63142"/>
    <x v="1"/>
    <x v="0"/>
    <x v="1"/>
    <x v="0"/>
    <x v="2"/>
    <x v="1"/>
    <n v="1"/>
    <n v="0"/>
  </r>
  <r>
    <n v="2025"/>
    <n v="15704987"/>
    <s v="Lu"/>
    <n v="649"/>
    <x v="0"/>
    <x v="0"/>
    <n v="52"/>
    <n v="8"/>
    <n v="49114"/>
    <n v="1"/>
    <n v="1"/>
    <x v="1"/>
    <n v="41858"/>
    <x v="1"/>
    <x v="1"/>
    <x v="0"/>
    <x v="1"/>
    <x v="1"/>
    <x v="0"/>
    <n v="1"/>
    <n v="0"/>
  </r>
  <r>
    <n v="2025"/>
    <n v="15628972"/>
    <s v="Nebeolisa"/>
    <n v="699"/>
    <x v="2"/>
    <x v="1"/>
    <n v="32"/>
    <n v="1"/>
    <n v="123906"/>
    <n v="3"/>
    <n v="1"/>
    <x v="0"/>
    <n v="127444"/>
    <x v="0"/>
    <x v="0"/>
    <x v="0"/>
    <x v="0"/>
    <x v="2"/>
    <x v="1"/>
    <n v="1"/>
    <n v="123906"/>
  </r>
  <r>
    <n v="2025"/>
    <n v="15697686"/>
    <s v="Stewart"/>
    <n v="787"/>
    <x v="0"/>
    <x v="0"/>
    <n v="40"/>
    <n v="6"/>
    <n v="0"/>
    <n v="2"/>
    <n v="1"/>
    <x v="0"/>
    <n v="84152"/>
    <x v="1"/>
    <x v="0"/>
    <x v="2"/>
    <x v="2"/>
    <x v="0"/>
    <x v="0"/>
    <n v="1"/>
    <n v="0"/>
  </r>
  <r>
    <n v="2025"/>
    <n v="15733883"/>
    <s v="Ward"/>
    <n v="604"/>
    <x v="0"/>
    <x v="1"/>
    <n v="28"/>
    <n v="7"/>
    <n v="0"/>
    <n v="2"/>
    <n v="0"/>
    <x v="1"/>
    <n v="58596"/>
    <x v="1"/>
    <x v="2"/>
    <x v="0"/>
    <x v="2"/>
    <x v="0"/>
    <x v="0"/>
    <n v="1"/>
    <n v="0"/>
  </r>
  <r>
    <n v="2025"/>
    <n v="15617482"/>
    <s v="Milanesi"/>
    <n v="489"/>
    <x v="2"/>
    <x v="0"/>
    <n v="52"/>
    <n v="1"/>
    <n v="131442"/>
    <n v="1"/>
    <n v="1"/>
    <x v="1"/>
    <n v="37240"/>
    <x v="0"/>
    <x v="1"/>
    <x v="1"/>
    <x v="0"/>
    <x v="2"/>
    <x v="1"/>
    <n v="1"/>
    <n v="131442"/>
  </r>
  <r>
    <n v="2025"/>
    <n v="15704583"/>
    <s v="Chikwado"/>
    <n v="651"/>
    <x v="0"/>
    <x v="1"/>
    <n v="56"/>
    <n v="2"/>
    <n v="0"/>
    <n v="1"/>
    <n v="1"/>
    <x v="1"/>
    <n v="114523"/>
    <x v="0"/>
    <x v="1"/>
    <x v="0"/>
    <x v="0"/>
    <x v="0"/>
    <x v="0"/>
    <n v="1"/>
    <n v="0"/>
  </r>
  <r>
    <n v="2025"/>
    <n v="15621083"/>
    <s v="Douglas"/>
    <n v="698"/>
    <x v="0"/>
    <x v="1"/>
    <n v="57"/>
    <n v="6"/>
    <n v="136325"/>
    <n v="2"/>
    <n v="1"/>
    <x v="0"/>
    <n v="72549"/>
    <x v="0"/>
    <x v="1"/>
    <x v="0"/>
    <x v="2"/>
    <x v="2"/>
    <x v="1"/>
    <n v="1"/>
    <n v="136325"/>
  </r>
  <r>
    <n v="2025"/>
    <n v="15649487"/>
    <s v="Sal"/>
    <n v="578"/>
    <x v="2"/>
    <x v="0"/>
    <n v="38"/>
    <n v="4"/>
    <n v="113150"/>
    <n v="2"/>
    <n v="1"/>
    <x v="1"/>
    <n v="176713"/>
    <x v="0"/>
    <x v="0"/>
    <x v="1"/>
    <x v="2"/>
    <x v="2"/>
    <x v="1"/>
    <n v="1"/>
    <n v="113150"/>
  </r>
  <r>
    <n v="2025"/>
    <n v="15736760"/>
    <s v="Douglas"/>
    <n v="538"/>
    <x v="1"/>
    <x v="0"/>
    <n v="42"/>
    <n v="9"/>
    <n v="0"/>
    <n v="1"/>
    <n v="0"/>
    <x v="1"/>
    <n v="152856"/>
    <x v="1"/>
    <x v="0"/>
    <x v="1"/>
    <x v="1"/>
    <x v="0"/>
    <x v="0"/>
    <n v="1"/>
    <n v="0"/>
  </r>
  <r>
    <n v="2025"/>
    <n v="15714658"/>
    <s v="Yates"/>
    <n v="696"/>
    <x v="0"/>
    <x v="0"/>
    <n v="33"/>
    <n v="4"/>
    <n v="0"/>
    <n v="2"/>
    <n v="1"/>
    <x v="0"/>
    <n v="73372"/>
    <x v="1"/>
    <x v="0"/>
    <x v="0"/>
    <x v="2"/>
    <x v="0"/>
    <x v="0"/>
    <n v="1"/>
    <n v="0"/>
  </r>
  <r>
    <n v="2025"/>
    <n v="15599081"/>
    <s v="Watt"/>
    <n v="507"/>
    <x v="2"/>
    <x v="0"/>
    <n v="46"/>
    <n v="8"/>
    <n v="102785"/>
    <n v="1"/>
    <n v="1"/>
    <x v="0"/>
    <n v="70324"/>
    <x v="1"/>
    <x v="1"/>
    <x v="1"/>
    <x v="1"/>
    <x v="2"/>
    <x v="1"/>
    <n v="1"/>
    <n v="0"/>
  </r>
  <r>
    <n v="2025"/>
    <n v="15705113"/>
    <s v="P'an"/>
    <n v="685"/>
    <x v="1"/>
    <x v="1"/>
    <n v="34"/>
    <n v="6"/>
    <n v="83264"/>
    <n v="1"/>
    <n v="0"/>
    <x v="1"/>
    <n v="9663"/>
    <x v="1"/>
    <x v="0"/>
    <x v="0"/>
    <x v="2"/>
    <x v="1"/>
    <x v="0"/>
    <n v="1"/>
    <n v="0"/>
  </r>
  <r>
    <n v="2025"/>
    <n v="15631159"/>
    <s v="H?"/>
    <n v="705"/>
    <x v="2"/>
    <x v="1"/>
    <n v="41"/>
    <n v="4"/>
    <n v="72253"/>
    <n v="2"/>
    <n v="1"/>
    <x v="0"/>
    <n v="142515"/>
    <x v="1"/>
    <x v="0"/>
    <x v="0"/>
    <x v="2"/>
    <x v="1"/>
    <x v="0"/>
    <n v="1"/>
    <n v="0"/>
  </r>
  <r>
    <n v="2025"/>
    <n v="15792818"/>
    <s v="Perry"/>
    <n v="499"/>
    <x v="2"/>
    <x v="0"/>
    <n v="29"/>
    <n v="6"/>
    <n v="148052"/>
    <n v="1"/>
    <n v="1"/>
    <x v="1"/>
    <n v="118624"/>
    <x v="1"/>
    <x v="2"/>
    <x v="1"/>
    <x v="2"/>
    <x v="2"/>
    <x v="1"/>
    <n v="1"/>
    <n v="0"/>
  </r>
  <r>
    <n v="2025"/>
    <n v="15633531"/>
    <s v="Lavrov"/>
    <n v="717"/>
    <x v="0"/>
    <x v="0"/>
    <n v="76"/>
    <n v="9"/>
    <n v="138490"/>
    <n v="1"/>
    <n v="1"/>
    <x v="0"/>
    <n v="68400"/>
    <x v="1"/>
    <x v="3"/>
    <x v="0"/>
    <x v="1"/>
    <x v="2"/>
    <x v="1"/>
    <n v="1"/>
    <n v="0"/>
  </r>
  <r>
    <n v="2025"/>
    <n v="15744529"/>
    <s v="Chiekwugo"/>
    <n v="510"/>
    <x v="0"/>
    <x v="1"/>
    <n v="63"/>
    <n v="8"/>
    <n v="0"/>
    <n v="2"/>
    <n v="1"/>
    <x v="0"/>
    <n v="115292"/>
    <x v="1"/>
    <x v="3"/>
    <x v="1"/>
    <x v="1"/>
    <x v="0"/>
    <x v="0"/>
    <n v="1"/>
    <n v="0"/>
  </r>
  <r>
    <n v="2025"/>
    <n v="15669656"/>
    <s v="Macdonald"/>
    <n v="632"/>
    <x v="0"/>
    <x v="1"/>
    <n v="32"/>
    <n v="6"/>
    <n v="111589"/>
    <n v="1"/>
    <n v="1"/>
    <x v="0"/>
    <n v="170383"/>
    <x v="1"/>
    <x v="0"/>
    <x v="0"/>
    <x v="2"/>
    <x v="2"/>
    <x v="1"/>
    <n v="1"/>
    <n v="0"/>
  </r>
  <r>
    <n v="2025"/>
    <n v="15581198"/>
    <s v="Jenkins"/>
    <n v="668"/>
    <x v="2"/>
    <x v="0"/>
    <n v="39"/>
    <n v="0"/>
    <n v="122105"/>
    <n v="1"/>
    <n v="1"/>
    <x v="1"/>
    <n v="112947"/>
    <x v="0"/>
    <x v="0"/>
    <x v="0"/>
    <x v="0"/>
    <x v="2"/>
    <x v="1"/>
    <n v="1"/>
    <n v="122105"/>
  </r>
  <r>
    <n v="2025"/>
    <n v="15729054"/>
    <s v="Korovina"/>
    <n v="744"/>
    <x v="2"/>
    <x v="1"/>
    <n v="32"/>
    <n v="4"/>
    <n v="96107"/>
    <n v="1"/>
    <n v="1"/>
    <x v="0"/>
    <n v="79813"/>
    <x v="1"/>
    <x v="0"/>
    <x v="0"/>
    <x v="2"/>
    <x v="1"/>
    <x v="0"/>
    <n v="1"/>
    <n v="0"/>
  </r>
  <r>
    <n v="2025"/>
    <n v="15573452"/>
    <s v="Manning"/>
    <n v="663"/>
    <x v="2"/>
    <x v="1"/>
    <n v="42"/>
    <n v="7"/>
    <n v="115931"/>
    <n v="1"/>
    <n v="1"/>
    <x v="1"/>
    <n v="19863"/>
    <x v="1"/>
    <x v="0"/>
    <x v="0"/>
    <x v="2"/>
    <x v="2"/>
    <x v="1"/>
    <n v="1"/>
    <n v="0"/>
  </r>
  <r>
    <n v="2025"/>
    <n v="15776733"/>
    <s v="Wilson"/>
    <n v="638"/>
    <x v="2"/>
    <x v="0"/>
    <n v="37"/>
    <n v="7"/>
    <n v="124514"/>
    <n v="2"/>
    <n v="1"/>
    <x v="1"/>
    <n v="158611"/>
    <x v="1"/>
    <x v="0"/>
    <x v="0"/>
    <x v="2"/>
    <x v="2"/>
    <x v="1"/>
    <n v="1"/>
    <n v="0"/>
  </r>
  <r>
    <n v="2025"/>
    <n v="15724858"/>
    <s v="Begum"/>
    <n v="688"/>
    <x v="0"/>
    <x v="0"/>
    <n v="54"/>
    <n v="9"/>
    <n v="0"/>
    <n v="1"/>
    <n v="1"/>
    <x v="1"/>
    <n v="191213"/>
    <x v="0"/>
    <x v="1"/>
    <x v="0"/>
    <x v="1"/>
    <x v="0"/>
    <x v="0"/>
    <n v="1"/>
    <n v="0"/>
  </r>
  <r>
    <n v="2025"/>
    <n v="15713144"/>
    <s v="Ingrassia"/>
    <n v="588"/>
    <x v="1"/>
    <x v="1"/>
    <n v="46"/>
    <n v="8"/>
    <n v="0"/>
    <n v="1"/>
    <n v="1"/>
    <x v="1"/>
    <n v="61931"/>
    <x v="1"/>
    <x v="1"/>
    <x v="1"/>
    <x v="1"/>
    <x v="0"/>
    <x v="0"/>
    <n v="1"/>
    <n v="0"/>
  </r>
  <r>
    <n v="2025"/>
    <n v="15690188"/>
    <s v="Maclean"/>
    <n v="631"/>
    <x v="0"/>
    <x v="1"/>
    <n v="33"/>
    <n v="7"/>
    <n v="0"/>
    <n v="1"/>
    <n v="1"/>
    <x v="0"/>
    <n v="58043"/>
    <x v="0"/>
    <x v="0"/>
    <x v="0"/>
    <x v="2"/>
    <x v="0"/>
    <x v="0"/>
    <n v="1"/>
    <n v="0"/>
  </r>
  <r>
    <n v="2025"/>
    <n v="15689425"/>
    <s v="Olejuru"/>
    <n v="687"/>
    <x v="1"/>
    <x v="1"/>
    <n v="35"/>
    <n v="8"/>
    <n v="100988"/>
    <n v="2"/>
    <n v="1"/>
    <x v="1"/>
    <n v="22247"/>
    <x v="1"/>
    <x v="0"/>
    <x v="0"/>
    <x v="1"/>
    <x v="2"/>
    <x v="1"/>
    <n v="1"/>
    <n v="0"/>
  </r>
  <r>
    <n v="2025"/>
    <n v="15671766"/>
    <s v="Enyinnaya"/>
    <n v="599"/>
    <x v="0"/>
    <x v="1"/>
    <n v="44"/>
    <n v="10"/>
    <n v="118577"/>
    <n v="1"/>
    <n v="1"/>
    <x v="0"/>
    <n v="31449"/>
    <x v="1"/>
    <x v="0"/>
    <x v="1"/>
    <x v="1"/>
    <x v="2"/>
    <x v="1"/>
    <n v="1"/>
    <n v="0"/>
  </r>
  <r>
    <n v="2025"/>
    <n v="15782806"/>
    <s v="Watson"/>
    <n v="718"/>
    <x v="1"/>
    <x v="1"/>
    <n v="28"/>
    <n v="6"/>
    <n v="0"/>
    <n v="2"/>
    <n v="1"/>
    <x v="1"/>
    <n v="146876"/>
    <x v="1"/>
    <x v="2"/>
    <x v="0"/>
    <x v="2"/>
    <x v="0"/>
    <x v="0"/>
    <n v="1"/>
    <n v="0"/>
  </r>
  <r>
    <n v="2025"/>
    <n v="15764419"/>
    <s v="Langdon"/>
    <n v="730"/>
    <x v="0"/>
    <x v="1"/>
    <n v="27"/>
    <n v="5"/>
    <n v="0"/>
    <n v="2"/>
    <n v="1"/>
    <x v="0"/>
    <n v="116082"/>
    <x v="1"/>
    <x v="2"/>
    <x v="0"/>
    <x v="2"/>
    <x v="0"/>
    <x v="0"/>
    <n v="1"/>
    <n v="0"/>
  </r>
  <r>
    <n v="2025"/>
    <n v="15591915"/>
    <s v="Frolov"/>
    <n v="533"/>
    <x v="0"/>
    <x v="0"/>
    <n v="39"/>
    <n v="2"/>
    <n v="0"/>
    <n v="1"/>
    <n v="0"/>
    <x v="0"/>
    <n v="73670"/>
    <x v="0"/>
    <x v="0"/>
    <x v="1"/>
    <x v="0"/>
    <x v="0"/>
    <x v="0"/>
    <n v="1"/>
    <n v="0"/>
  </r>
  <r>
    <n v="2025"/>
    <n v="15772798"/>
    <s v="Chikezie"/>
    <n v="711"/>
    <x v="1"/>
    <x v="0"/>
    <n v="28"/>
    <n v="5"/>
    <n v="0"/>
    <n v="2"/>
    <n v="1"/>
    <x v="0"/>
    <n v="93960"/>
    <x v="1"/>
    <x v="2"/>
    <x v="0"/>
    <x v="2"/>
    <x v="0"/>
    <x v="0"/>
    <n v="1"/>
    <n v="0"/>
  </r>
  <r>
    <n v="2025"/>
    <n v="15792008"/>
    <s v="Zetticci"/>
    <n v="555"/>
    <x v="1"/>
    <x v="0"/>
    <n v="26"/>
    <n v="9"/>
    <n v="0"/>
    <n v="2"/>
    <n v="0"/>
    <x v="0"/>
    <n v="158918"/>
    <x v="1"/>
    <x v="2"/>
    <x v="1"/>
    <x v="1"/>
    <x v="0"/>
    <x v="0"/>
    <n v="1"/>
    <n v="0"/>
  </r>
  <r>
    <n v="2025"/>
    <n v="15715541"/>
    <s v="Yang"/>
    <n v="850"/>
    <x v="0"/>
    <x v="0"/>
    <n v="42"/>
    <n v="9"/>
    <n v="113311"/>
    <n v="1"/>
    <n v="1"/>
    <x v="0"/>
    <n v="198194"/>
    <x v="1"/>
    <x v="0"/>
    <x v="2"/>
    <x v="1"/>
    <x v="2"/>
    <x v="1"/>
    <n v="1"/>
    <n v="0"/>
  </r>
  <r>
    <n v="2025"/>
    <n v="15639277"/>
    <s v="Lin"/>
    <n v="678"/>
    <x v="0"/>
    <x v="0"/>
    <n v="41"/>
    <n v="9"/>
    <n v="0"/>
    <n v="1"/>
    <n v="0"/>
    <x v="1"/>
    <n v="13160"/>
    <x v="1"/>
    <x v="0"/>
    <x v="0"/>
    <x v="1"/>
    <x v="0"/>
    <x v="0"/>
    <n v="1"/>
    <n v="0"/>
  </r>
  <r>
    <n v="2025"/>
    <n v="15798850"/>
    <s v="Goddard"/>
    <n v="576"/>
    <x v="0"/>
    <x v="1"/>
    <n v="32"/>
    <n v="7"/>
    <n v="0"/>
    <n v="2"/>
    <n v="1"/>
    <x v="1"/>
    <n v="4661"/>
    <x v="1"/>
    <x v="0"/>
    <x v="1"/>
    <x v="2"/>
    <x v="0"/>
    <x v="0"/>
    <n v="1"/>
    <n v="0"/>
  </r>
  <r>
    <n v="2025"/>
    <n v="15776348"/>
    <s v="Rogers"/>
    <n v="835"/>
    <x v="2"/>
    <x v="1"/>
    <n v="20"/>
    <n v="4"/>
    <n v="124365"/>
    <n v="1"/>
    <n v="0"/>
    <x v="1"/>
    <n v="180198"/>
    <x v="0"/>
    <x v="2"/>
    <x v="2"/>
    <x v="2"/>
    <x v="2"/>
    <x v="1"/>
    <n v="1"/>
    <n v="124365"/>
  </r>
  <r>
    <n v="2025"/>
    <n v="15727696"/>
    <s v="Zubareva"/>
    <n v="592"/>
    <x v="0"/>
    <x v="1"/>
    <n v="42"/>
    <n v="1"/>
    <n v="147249"/>
    <n v="2"/>
    <n v="1"/>
    <x v="0"/>
    <n v="63023"/>
    <x v="1"/>
    <x v="0"/>
    <x v="1"/>
    <x v="0"/>
    <x v="2"/>
    <x v="1"/>
    <n v="1"/>
    <n v="0"/>
  </r>
  <r>
    <n v="2025"/>
    <n v="15793813"/>
    <s v="Onochie"/>
    <n v="774"/>
    <x v="0"/>
    <x v="1"/>
    <n v="36"/>
    <n v="7"/>
    <n v="103688"/>
    <n v="1"/>
    <n v="0"/>
    <x v="0"/>
    <n v="118972"/>
    <x v="1"/>
    <x v="0"/>
    <x v="2"/>
    <x v="2"/>
    <x v="2"/>
    <x v="1"/>
    <n v="1"/>
    <n v="0"/>
  </r>
  <r>
    <n v="2025"/>
    <n v="15694395"/>
    <s v="Ts'ui"/>
    <n v="620"/>
    <x v="0"/>
    <x v="0"/>
    <n v="29"/>
    <n v="1"/>
    <n v="138740"/>
    <n v="2"/>
    <n v="0"/>
    <x v="1"/>
    <n v="154701"/>
    <x v="1"/>
    <x v="2"/>
    <x v="0"/>
    <x v="0"/>
    <x v="2"/>
    <x v="1"/>
    <n v="1"/>
    <n v="0"/>
  </r>
  <r>
    <n v="2025"/>
    <n v="15764195"/>
    <s v="Newsom"/>
    <n v="519"/>
    <x v="1"/>
    <x v="1"/>
    <n v="39"/>
    <n v="4"/>
    <n v="111900"/>
    <n v="1"/>
    <n v="1"/>
    <x v="0"/>
    <n v="97577"/>
    <x v="1"/>
    <x v="0"/>
    <x v="1"/>
    <x v="2"/>
    <x v="2"/>
    <x v="1"/>
    <n v="1"/>
    <n v="0"/>
  </r>
  <r>
    <n v="2025"/>
    <n v="15744919"/>
    <s v="Genovese"/>
    <n v="734"/>
    <x v="1"/>
    <x v="0"/>
    <n v="37"/>
    <n v="0"/>
    <n v="152760"/>
    <n v="1"/>
    <n v="1"/>
    <x v="0"/>
    <n v="48990"/>
    <x v="1"/>
    <x v="0"/>
    <x v="0"/>
    <x v="0"/>
    <x v="2"/>
    <x v="1"/>
    <n v="1"/>
    <n v="0"/>
  </r>
  <r>
    <n v="2025"/>
    <n v="15671655"/>
    <s v="Thorpe"/>
    <n v="763"/>
    <x v="2"/>
    <x v="1"/>
    <n v="31"/>
    <n v="7"/>
    <n v="143966"/>
    <n v="2"/>
    <n v="1"/>
    <x v="0"/>
    <n v="140263"/>
    <x v="0"/>
    <x v="0"/>
    <x v="2"/>
    <x v="2"/>
    <x v="2"/>
    <x v="1"/>
    <n v="1"/>
    <n v="143966"/>
  </r>
  <r>
    <n v="2025"/>
    <n v="15654901"/>
    <s v="Horton"/>
    <n v="733"/>
    <x v="0"/>
    <x v="1"/>
    <n v="51"/>
    <n v="10"/>
    <n v="141557"/>
    <n v="1"/>
    <n v="1"/>
    <x v="1"/>
    <n v="130190"/>
    <x v="1"/>
    <x v="1"/>
    <x v="0"/>
    <x v="1"/>
    <x v="2"/>
    <x v="1"/>
    <n v="1"/>
    <n v="0"/>
  </r>
  <r>
    <n v="2025"/>
    <n v="15649136"/>
    <s v="Williamson"/>
    <n v="650"/>
    <x v="0"/>
    <x v="0"/>
    <n v="43"/>
    <n v="6"/>
    <n v="0"/>
    <n v="2"/>
    <n v="1"/>
    <x v="0"/>
    <n v="16302"/>
    <x v="1"/>
    <x v="0"/>
    <x v="0"/>
    <x v="2"/>
    <x v="0"/>
    <x v="0"/>
    <n v="1"/>
    <n v="0"/>
  </r>
  <r>
    <n v="2025"/>
    <n v="15775562"/>
    <s v="Shoobridge"/>
    <n v="538"/>
    <x v="0"/>
    <x v="0"/>
    <n v="33"/>
    <n v="5"/>
    <n v="0"/>
    <n v="2"/>
    <n v="1"/>
    <x v="1"/>
    <n v="126962"/>
    <x v="1"/>
    <x v="0"/>
    <x v="1"/>
    <x v="2"/>
    <x v="0"/>
    <x v="0"/>
    <n v="1"/>
    <n v="0"/>
  </r>
  <r>
    <n v="2025"/>
    <n v="15807481"/>
    <s v="Peng"/>
    <n v="577"/>
    <x v="0"/>
    <x v="0"/>
    <n v="46"/>
    <n v="1"/>
    <n v="0"/>
    <n v="1"/>
    <n v="1"/>
    <x v="0"/>
    <n v="158751"/>
    <x v="1"/>
    <x v="1"/>
    <x v="1"/>
    <x v="0"/>
    <x v="0"/>
    <x v="0"/>
    <n v="1"/>
    <n v="0"/>
  </r>
  <r>
    <n v="2025"/>
    <n v="15642885"/>
    <s v="Gray"/>
    <n v="792"/>
    <x v="0"/>
    <x v="1"/>
    <n v="30"/>
    <n v="8"/>
    <n v="0"/>
    <n v="2"/>
    <n v="1"/>
    <x v="1"/>
    <n v="199644"/>
    <x v="1"/>
    <x v="0"/>
    <x v="2"/>
    <x v="1"/>
    <x v="0"/>
    <x v="0"/>
    <n v="1"/>
    <n v="0"/>
  </r>
  <r>
    <n v="2025"/>
    <n v="15789109"/>
    <s v="Watson"/>
    <n v="686"/>
    <x v="0"/>
    <x v="0"/>
    <n v="41"/>
    <n v="10"/>
    <n v="0"/>
    <n v="1"/>
    <n v="1"/>
    <x v="0"/>
    <n v="144273"/>
    <x v="0"/>
    <x v="0"/>
    <x v="0"/>
    <x v="1"/>
    <x v="0"/>
    <x v="0"/>
    <n v="1"/>
    <n v="0"/>
  </r>
  <r>
    <n v="2025"/>
    <n v="15814004"/>
    <s v="Fyodorova"/>
    <n v="589"/>
    <x v="0"/>
    <x v="1"/>
    <n v="29"/>
    <n v="2"/>
    <n v="0"/>
    <n v="2"/>
    <n v="0"/>
    <x v="0"/>
    <n v="98320"/>
    <x v="1"/>
    <x v="2"/>
    <x v="1"/>
    <x v="0"/>
    <x v="0"/>
    <x v="0"/>
    <n v="1"/>
    <n v="0"/>
  </r>
  <r>
    <n v="2025"/>
    <n v="15673619"/>
    <s v="Bazhenov"/>
    <n v="530"/>
    <x v="0"/>
    <x v="1"/>
    <n v="25"/>
    <n v="9"/>
    <n v="162560"/>
    <n v="1"/>
    <n v="1"/>
    <x v="1"/>
    <n v="64129"/>
    <x v="1"/>
    <x v="2"/>
    <x v="1"/>
    <x v="1"/>
    <x v="2"/>
    <x v="1"/>
    <n v="1"/>
    <n v="0"/>
  </r>
  <r>
    <n v="2025"/>
    <n v="15595135"/>
    <s v="Solomon"/>
    <n v="778"/>
    <x v="2"/>
    <x v="0"/>
    <n v="29"/>
    <n v="7"/>
    <n v="123229"/>
    <n v="1"/>
    <n v="1"/>
    <x v="1"/>
    <n v="181221"/>
    <x v="1"/>
    <x v="2"/>
    <x v="2"/>
    <x v="2"/>
    <x v="2"/>
    <x v="1"/>
    <n v="1"/>
    <n v="0"/>
  </r>
  <r>
    <n v="2025"/>
    <n v="15583681"/>
    <s v="Layh"/>
    <n v="616"/>
    <x v="1"/>
    <x v="1"/>
    <n v="31"/>
    <n v="7"/>
    <n v="76666"/>
    <n v="2"/>
    <n v="1"/>
    <x v="0"/>
    <n v="163809"/>
    <x v="1"/>
    <x v="0"/>
    <x v="0"/>
    <x v="2"/>
    <x v="1"/>
    <x v="0"/>
    <n v="1"/>
    <n v="0"/>
  </r>
  <r>
    <n v="2025"/>
    <n v="15605000"/>
    <s v="John"/>
    <n v="550"/>
    <x v="0"/>
    <x v="1"/>
    <n v="38"/>
    <n v="9"/>
    <n v="140279"/>
    <n v="3"/>
    <n v="1"/>
    <x v="0"/>
    <n v="171457"/>
    <x v="0"/>
    <x v="0"/>
    <x v="1"/>
    <x v="1"/>
    <x v="2"/>
    <x v="1"/>
    <n v="1"/>
    <n v="140279"/>
  </r>
  <r>
    <n v="2025"/>
    <n v="15718071"/>
    <s v="Tuan"/>
    <n v="655"/>
    <x v="0"/>
    <x v="0"/>
    <n v="51"/>
    <n v="3"/>
    <n v="0"/>
    <n v="2"/>
    <n v="0"/>
    <x v="0"/>
    <n v="15801"/>
    <x v="1"/>
    <x v="1"/>
    <x v="0"/>
    <x v="0"/>
    <x v="0"/>
    <x v="0"/>
    <n v="1"/>
    <n v="0"/>
  </r>
  <r>
    <n v="2025"/>
    <n v="15679760"/>
    <s v="Slattery"/>
    <n v="721"/>
    <x v="0"/>
    <x v="1"/>
    <n v="46"/>
    <n v="1"/>
    <n v="115764"/>
    <n v="2"/>
    <n v="0"/>
    <x v="1"/>
    <n v="102951"/>
    <x v="1"/>
    <x v="1"/>
    <x v="0"/>
    <x v="0"/>
    <x v="2"/>
    <x v="1"/>
    <n v="1"/>
    <n v="0"/>
  </r>
  <r>
    <n v="2025"/>
    <n v="15654574"/>
    <s v="Onyekachi"/>
    <n v="499"/>
    <x v="2"/>
    <x v="1"/>
    <n v="36"/>
    <n v="5"/>
    <n v="131143"/>
    <n v="2"/>
    <n v="1"/>
    <x v="1"/>
    <n v="174918"/>
    <x v="1"/>
    <x v="0"/>
    <x v="1"/>
    <x v="2"/>
    <x v="2"/>
    <x v="1"/>
    <n v="1"/>
    <n v="0"/>
  </r>
  <r>
    <n v="2025"/>
    <n v="15577178"/>
    <s v="Genovese"/>
    <n v="511"/>
    <x v="0"/>
    <x v="1"/>
    <n v="45"/>
    <n v="5"/>
    <n v="68375"/>
    <n v="1"/>
    <n v="1"/>
    <x v="1"/>
    <n v="193160"/>
    <x v="0"/>
    <x v="0"/>
    <x v="1"/>
    <x v="2"/>
    <x v="1"/>
    <x v="0"/>
    <n v="1"/>
    <n v="68375"/>
  </r>
  <r>
    <n v="2025"/>
    <n v="15595324"/>
    <s v="Daniels"/>
    <n v="579"/>
    <x v="2"/>
    <x v="0"/>
    <n v="39"/>
    <n v="5"/>
    <n v="117833"/>
    <n v="3"/>
    <n v="0"/>
    <x v="1"/>
    <n v="5831"/>
    <x v="0"/>
    <x v="0"/>
    <x v="1"/>
    <x v="2"/>
    <x v="2"/>
    <x v="1"/>
    <n v="1"/>
    <n v="117833"/>
  </r>
  <r>
    <n v="2025"/>
    <n v="15756932"/>
    <s v="Caldwell"/>
    <n v="696"/>
    <x v="1"/>
    <x v="0"/>
    <n v="36"/>
    <n v="7"/>
    <n v="0"/>
    <n v="2"/>
    <n v="1"/>
    <x v="0"/>
    <n v="82299"/>
    <x v="1"/>
    <x v="0"/>
    <x v="0"/>
    <x v="2"/>
    <x v="0"/>
    <x v="0"/>
    <n v="1"/>
    <n v="0"/>
  </r>
  <r>
    <n v="2025"/>
    <n v="15726358"/>
    <s v="Chiemenam"/>
    <n v="681"/>
    <x v="0"/>
    <x v="1"/>
    <n v="34"/>
    <n v="7"/>
    <n v="0"/>
    <n v="2"/>
    <n v="0"/>
    <x v="1"/>
    <n v="130687"/>
    <x v="1"/>
    <x v="0"/>
    <x v="0"/>
    <x v="2"/>
    <x v="0"/>
    <x v="0"/>
    <n v="1"/>
    <n v="0"/>
  </r>
  <r>
    <n v="2025"/>
    <n v="15595228"/>
    <s v="Wanliss"/>
    <n v="815"/>
    <x v="0"/>
    <x v="1"/>
    <n v="45"/>
    <n v="7"/>
    <n v="0"/>
    <n v="1"/>
    <n v="0"/>
    <x v="0"/>
    <n v="52885"/>
    <x v="0"/>
    <x v="0"/>
    <x v="2"/>
    <x v="2"/>
    <x v="0"/>
    <x v="0"/>
    <n v="1"/>
    <n v="0"/>
  </r>
  <r>
    <n v="2025"/>
    <n v="15782530"/>
    <s v="Bruce"/>
    <n v="681"/>
    <x v="1"/>
    <x v="1"/>
    <n v="30"/>
    <n v="2"/>
    <n v="111093"/>
    <n v="1"/>
    <n v="1"/>
    <x v="1"/>
    <n v="68986"/>
    <x v="1"/>
    <x v="0"/>
    <x v="0"/>
    <x v="0"/>
    <x v="2"/>
    <x v="1"/>
    <n v="1"/>
    <n v="0"/>
  </r>
  <r>
    <n v="2025"/>
    <n v="15592877"/>
    <s v="Wright"/>
    <n v="641"/>
    <x v="1"/>
    <x v="1"/>
    <n v="42"/>
    <n v="9"/>
    <n v="132658"/>
    <n v="1"/>
    <n v="1"/>
    <x v="1"/>
    <n v="35367"/>
    <x v="1"/>
    <x v="0"/>
    <x v="0"/>
    <x v="1"/>
    <x v="2"/>
    <x v="1"/>
    <n v="1"/>
    <n v="0"/>
  </r>
  <r>
    <n v="2025"/>
    <n v="15651983"/>
    <s v="Fang"/>
    <n v="591"/>
    <x v="0"/>
    <x v="0"/>
    <n v="56"/>
    <n v="9"/>
    <n v="128882"/>
    <n v="1"/>
    <n v="1"/>
    <x v="0"/>
    <n v="196242"/>
    <x v="0"/>
    <x v="1"/>
    <x v="1"/>
    <x v="1"/>
    <x v="2"/>
    <x v="1"/>
    <n v="1"/>
    <n v="128882"/>
  </r>
  <r>
    <n v="2025"/>
    <n v="15746737"/>
    <s v="Eames"/>
    <n v="565"/>
    <x v="2"/>
    <x v="1"/>
    <n v="59"/>
    <n v="9"/>
    <n v="69130"/>
    <n v="1"/>
    <n v="1"/>
    <x v="0"/>
    <n v="170706"/>
    <x v="1"/>
    <x v="1"/>
    <x v="1"/>
    <x v="1"/>
    <x v="1"/>
    <x v="0"/>
    <n v="1"/>
    <n v="0"/>
  </r>
  <r>
    <n v="2025"/>
    <n v="15774179"/>
    <s v="Sutherland"/>
    <n v="487"/>
    <x v="0"/>
    <x v="1"/>
    <n v="37"/>
    <n v="6"/>
    <n v="0"/>
    <n v="2"/>
    <n v="1"/>
    <x v="0"/>
    <n v="126477"/>
    <x v="1"/>
    <x v="0"/>
    <x v="1"/>
    <x v="2"/>
    <x v="0"/>
    <x v="0"/>
    <n v="1"/>
    <n v="0"/>
  </r>
  <r>
    <n v="2025"/>
    <n v="15667265"/>
    <s v="Cavenagh"/>
    <n v="729"/>
    <x v="0"/>
    <x v="1"/>
    <n v="39"/>
    <n v="4"/>
    <n v="121405"/>
    <n v="1"/>
    <n v="1"/>
    <x v="0"/>
    <n v="159618"/>
    <x v="1"/>
    <x v="0"/>
    <x v="0"/>
    <x v="2"/>
    <x v="2"/>
    <x v="1"/>
    <n v="1"/>
    <n v="0"/>
  </r>
  <r>
    <n v="2025"/>
    <n v="15655123"/>
    <s v="Dumetolisa"/>
    <n v="505"/>
    <x v="1"/>
    <x v="0"/>
    <n v="45"/>
    <n v="9"/>
    <n v="131355"/>
    <n v="3"/>
    <n v="1"/>
    <x v="1"/>
    <n v="195395"/>
    <x v="0"/>
    <x v="0"/>
    <x v="1"/>
    <x v="1"/>
    <x v="2"/>
    <x v="1"/>
    <n v="1"/>
    <n v="131355"/>
  </r>
  <r>
    <n v="2025"/>
    <n v="15595917"/>
    <s v="Mackay"/>
    <n v="580"/>
    <x v="0"/>
    <x v="0"/>
    <n v="35"/>
    <n v="1"/>
    <n v="102097"/>
    <n v="1"/>
    <n v="0"/>
    <x v="0"/>
    <n v="168286"/>
    <x v="1"/>
    <x v="0"/>
    <x v="1"/>
    <x v="0"/>
    <x v="2"/>
    <x v="1"/>
    <n v="1"/>
    <n v="0"/>
  </r>
  <r>
    <n v="2025"/>
    <n v="15668385"/>
    <s v="Dellucci"/>
    <n v="642"/>
    <x v="0"/>
    <x v="1"/>
    <n v="40"/>
    <n v="1"/>
    <n v="154863"/>
    <n v="1"/>
    <n v="1"/>
    <x v="0"/>
    <n v="138053"/>
    <x v="1"/>
    <x v="0"/>
    <x v="0"/>
    <x v="0"/>
    <x v="2"/>
    <x v="1"/>
    <n v="1"/>
    <n v="0"/>
  </r>
  <r>
    <n v="2025"/>
    <n v="15709476"/>
    <s v="Kenyon"/>
    <n v="850"/>
    <x v="1"/>
    <x v="0"/>
    <n v="41"/>
    <n v="3"/>
    <n v="99946"/>
    <n v="2"/>
    <n v="1"/>
    <x v="1"/>
    <n v="71179"/>
    <x v="1"/>
    <x v="0"/>
    <x v="2"/>
    <x v="0"/>
    <x v="1"/>
    <x v="0"/>
    <n v="1"/>
    <n v="0"/>
  </r>
  <r>
    <n v="2025"/>
    <n v="15711218"/>
    <s v="Parry"/>
    <n v="616"/>
    <x v="2"/>
    <x v="1"/>
    <n v="39"/>
    <n v="2"/>
    <n v="121704"/>
    <n v="2"/>
    <n v="1"/>
    <x v="1"/>
    <n v="55556"/>
    <x v="1"/>
    <x v="0"/>
    <x v="0"/>
    <x v="0"/>
    <x v="2"/>
    <x v="1"/>
    <n v="1"/>
    <n v="0"/>
  </r>
  <r>
    <n v="2025"/>
    <n v="15798659"/>
    <s v="Kennedy"/>
    <n v="526"/>
    <x v="1"/>
    <x v="0"/>
    <n v="43"/>
    <n v="3"/>
    <n v="0"/>
    <n v="2"/>
    <n v="1"/>
    <x v="1"/>
    <n v="31705"/>
    <x v="1"/>
    <x v="0"/>
    <x v="1"/>
    <x v="0"/>
    <x v="0"/>
    <x v="0"/>
    <n v="1"/>
    <n v="0"/>
  </r>
  <r>
    <n v="2025"/>
    <n v="15663939"/>
    <s v="Arnott"/>
    <n v="523"/>
    <x v="2"/>
    <x v="1"/>
    <n v="35"/>
    <n v="8"/>
    <n v="138783"/>
    <n v="1"/>
    <n v="1"/>
    <x v="0"/>
    <n v="186119"/>
    <x v="1"/>
    <x v="0"/>
    <x v="1"/>
    <x v="1"/>
    <x v="2"/>
    <x v="1"/>
    <n v="1"/>
    <n v="0"/>
  </r>
  <r>
    <n v="2025"/>
    <n v="15694946"/>
    <s v="Hanson"/>
    <n v="663"/>
    <x v="0"/>
    <x v="1"/>
    <n v="35"/>
    <n v="9"/>
    <n v="0"/>
    <n v="2"/>
    <n v="1"/>
    <x v="0"/>
    <n v="195580"/>
    <x v="1"/>
    <x v="0"/>
    <x v="0"/>
    <x v="1"/>
    <x v="0"/>
    <x v="0"/>
    <n v="1"/>
    <n v="0"/>
  </r>
  <r>
    <n v="2025"/>
    <n v="15631912"/>
    <s v="T'ao"/>
    <n v="840"/>
    <x v="0"/>
    <x v="1"/>
    <n v="30"/>
    <n v="8"/>
    <n v="136292"/>
    <n v="1"/>
    <n v="1"/>
    <x v="1"/>
    <n v="54113"/>
    <x v="1"/>
    <x v="0"/>
    <x v="2"/>
    <x v="1"/>
    <x v="2"/>
    <x v="1"/>
    <n v="1"/>
    <n v="0"/>
  </r>
  <r>
    <n v="2025"/>
    <n v="15768816"/>
    <s v="Shen"/>
    <n v="570"/>
    <x v="2"/>
    <x v="1"/>
    <n v="42"/>
    <n v="0"/>
    <n v="107857"/>
    <n v="2"/>
    <n v="1"/>
    <x v="1"/>
    <n v="127529"/>
    <x v="1"/>
    <x v="0"/>
    <x v="1"/>
    <x v="0"/>
    <x v="2"/>
    <x v="1"/>
    <n v="1"/>
    <n v="0"/>
  </r>
  <r>
    <n v="2025"/>
    <n v="15682268"/>
    <s v="Steere"/>
    <n v="676"/>
    <x v="2"/>
    <x v="0"/>
    <n v="26"/>
    <n v="1"/>
    <n v="108349"/>
    <n v="1"/>
    <n v="0"/>
    <x v="1"/>
    <n v="60232"/>
    <x v="0"/>
    <x v="2"/>
    <x v="0"/>
    <x v="0"/>
    <x v="2"/>
    <x v="1"/>
    <n v="1"/>
    <n v="108349"/>
  </r>
  <r>
    <n v="2025"/>
    <n v="15684801"/>
    <s v="Abbott"/>
    <n v="689"/>
    <x v="0"/>
    <x v="1"/>
    <n v="47"/>
    <n v="1"/>
    <n v="93872"/>
    <n v="3"/>
    <n v="1"/>
    <x v="1"/>
    <n v="156878"/>
    <x v="0"/>
    <x v="1"/>
    <x v="0"/>
    <x v="0"/>
    <x v="1"/>
    <x v="0"/>
    <n v="1"/>
    <n v="93872"/>
  </r>
  <r>
    <n v="2025"/>
    <n v="15636428"/>
    <s v="Sutherland"/>
    <n v="703"/>
    <x v="1"/>
    <x v="0"/>
    <n v="45"/>
    <n v="1"/>
    <n v="0"/>
    <n v="1"/>
    <n v="1"/>
    <x v="1"/>
    <n v="182784"/>
    <x v="0"/>
    <x v="0"/>
    <x v="0"/>
    <x v="0"/>
    <x v="0"/>
    <x v="0"/>
    <n v="1"/>
    <n v="0"/>
  </r>
  <r>
    <n v="2025"/>
    <n v="15809823"/>
    <s v="Thurgood"/>
    <n v="491"/>
    <x v="2"/>
    <x v="1"/>
    <n v="19"/>
    <n v="2"/>
    <n v="125860"/>
    <n v="1"/>
    <n v="0"/>
    <x v="1"/>
    <n v="129690"/>
    <x v="1"/>
    <x v="2"/>
    <x v="1"/>
    <x v="0"/>
    <x v="2"/>
    <x v="1"/>
    <n v="1"/>
    <n v="0"/>
  </r>
  <r>
    <n v="2025"/>
    <n v="15699284"/>
    <s v="Johnson"/>
    <n v="584"/>
    <x v="0"/>
    <x v="1"/>
    <n v="49"/>
    <n v="8"/>
    <n v="172713"/>
    <n v="1"/>
    <n v="1"/>
    <x v="1"/>
    <n v="113861"/>
    <x v="1"/>
    <x v="1"/>
    <x v="1"/>
    <x v="1"/>
    <x v="2"/>
    <x v="1"/>
    <n v="1"/>
    <n v="0"/>
  </r>
  <r>
    <n v="2025"/>
    <n v="15786993"/>
    <s v="Lung"/>
    <n v="810"/>
    <x v="0"/>
    <x v="0"/>
    <n v="51"/>
    <n v="5"/>
    <n v="0"/>
    <n v="2"/>
    <n v="0"/>
    <x v="0"/>
    <n v="184525"/>
    <x v="1"/>
    <x v="1"/>
    <x v="2"/>
    <x v="2"/>
    <x v="0"/>
    <x v="0"/>
    <n v="1"/>
    <n v="0"/>
  </r>
  <r>
    <n v="2025"/>
    <n v="15709441"/>
    <s v="Cocci"/>
    <n v="745"/>
    <x v="1"/>
    <x v="0"/>
    <n v="59"/>
    <n v="8"/>
    <n v="0"/>
    <n v="1"/>
    <n v="1"/>
    <x v="0"/>
    <n v="36125"/>
    <x v="1"/>
    <x v="1"/>
    <x v="0"/>
    <x v="1"/>
    <x v="0"/>
    <x v="0"/>
    <n v="1"/>
    <n v="0"/>
  </r>
  <r>
    <n v="2025"/>
    <n v="15710257"/>
    <s v="Matveyeva"/>
    <n v="625"/>
    <x v="0"/>
    <x v="0"/>
    <n v="39"/>
    <n v="3"/>
    <n v="130787"/>
    <n v="1"/>
    <n v="0"/>
    <x v="0"/>
    <n v="121316"/>
    <x v="1"/>
    <x v="0"/>
    <x v="0"/>
    <x v="0"/>
    <x v="2"/>
    <x v="1"/>
    <n v="1"/>
    <n v="0"/>
  </r>
  <r>
    <n v="2025"/>
    <n v="15582492"/>
    <s v="Moore"/>
    <n v="535"/>
    <x v="0"/>
    <x v="0"/>
    <n v="29"/>
    <n v="2"/>
    <n v="112367"/>
    <n v="1"/>
    <n v="1"/>
    <x v="1"/>
    <n v="185631"/>
    <x v="1"/>
    <x v="2"/>
    <x v="1"/>
    <x v="0"/>
    <x v="2"/>
    <x v="1"/>
    <n v="1"/>
    <n v="0"/>
  </r>
  <r>
    <n v="2025"/>
    <n v="15575694"/>
    <s v="Yobachukwu"/>
    <n v="729"/>
    <x v="1"/>
    <x v="0"/>
    <n v="45"/>
    <n v="7"/>
    <n v="91091"/>
    <n v="2"/>
    <n v="1"/>
    <x v="1"/>
    <n v="71133"/>
    <x v="1"/>
    <x v="0"/>
    <x v="0"/>
    <x v="2"/>
    <x v="1"/>
    <x v="0"/>
    <n v="1"/>
    <n v="0"/>
  </r>
  <r>
    <n v="2025"/>
    <n v="15756820"/>
    <s v="Fleming"/>
    <n v="655"/>
    <x v="0"/>
    <x v="0"/>
    <n v="26"/>
    <n v="7"/>
    <n v="106198"/>
    <n v="1"/>
    <n v="0"/>
    <x v="0"/>
    <n v="32020"/>
    <x v="1"/>
    <x v="2"/>
    <x v="0"/>
    <x v="2"/>
    <x v="2"/>
    <x v="1"/>
    <n v="1"/>
    <n v="0"/>
  </r>
  <r>
    <n v="2025"/>
    <n v="15766289"/>
    <s v="Dickinson"/>
    <n v="751"/>
    <x v="0"/>
    <x v="1"/>
    <n v="47"/>
    <n v="5"/>
    <n v="142670"/>
    <n v="2"/>
    <n v="1"/>
    <x v="1"/>
    <n v="162761"/>
    <x v="1"/>
    <x v="1"/>
    <x v="2"/>
    <x v="2"/>
    <x v="2"/>
    <x v="1"/>
    <n v="1"/>
    <n v="0"/>
  </r>
  <r>
    <n v="2025"/>
    <n v="15593014"/>
    <s v="Evseyev"/>
    <n v="525"/>
    <x v="0"/>
    <x v="1"/>
    <n v="33"/>
    <n v="1"/>
    <n v="112833"/>
    <n v="1"/>
    <n v="0"/>
    <x v="0"/>
    <n v="175179"/>
    <x v="1"/>
    <x v="0"/>
    <x v="1"/>
    <x v="0"/>
    <x v="2"/>
    <x v="1"/>
    <n v="1"/>
    <n v="0"/>
  </r>
  <r>
    <n v="2025"/>
    <n v="15584545"/>
    <s v="Aksenov"/>
    <n v="532"/>
    <x v="0"/>
    <x v="0"/>
    <n v="40"/>
    <n v="5"/>
    <n v="0"/>
    <n v="2"/>
    <n v="0"/>
    <x v="0"/>
    <n v="177100"/>
    <x v="1"/>
    <x v="0"/>
    <x v="1"/>
    <x v="2"/>
    <x v="0"/>
    <x v="0"/>
    <n v="1"/>
    <n v="0"/>
  </r>
  <r>
    <n v="2025"/>
    <n v="15675949"/>
    <s v="Fleming"/>
    <n v="696"/>
    <x v="1"/>
    <x v="0"/>
    <n v="43"/>
    <n v="4"/>
    <n v="0"/>
    <n v="2"/>
    <n v="1"/>
    <x v="0"/>
    <n v="66406"/>
    <x v="1"/>
    <x v="0"/>
    <x v="0"/>
    <x v="2"/>
    <x v="0"/>
    <x v="0"/>
    <n v="1"/>
    <n v="0"/>
  </r>
  <r>
    <n v="2025"/>
    <n v="15672091"/>
    <s v="Ulyanov"/>
    <n v="786"/>
    <x v="2"/>
    <x v="0"/>
    <n v="32"/>
    <n v="2"/>
    <n v="104336"/>
    <n v="2"/>
    <n v="0"/>
    <x v="1"/>
    <n v="59560"/>
    <x v="1"/>
    <x v="0"/>
    <x v="2"/>
    <x v="0"/>
    <x v="2"/>
    <x v="1"/>
    <n v="1"/>
    <n v="0"/>
  </r>
  <r>
    <n v="2025"/>
    <n v="15801658"/>
    <s v="Summers"/>
    <n v="580"/>
    <x v="0"/>
    <x v="1"/>
    <n v="55"/>
    <n v="6"/>
    <n v="104306"/>
    <n v="1"/>
    <n v="0"/>
    <x v="0"/>
    <n v="175750"/>
    <x v="1"/>
    <x v="1"/>
    <x v="1"/>
    <x v="2"/>
    <x v="2"/>
    <x v="1"/>
    <n v="1"/>
    <n v="0"/>
  </r>
  <r>
    <n v="2025"/>
    <n v="15706185"/>
    <s v="Clements"/>
    <n v="596"/>
    <x v="2"/>
    <x v="1"/>
    <n v="47"/>
    <n v="5"/>
    <n v="140187"/>
    <n v="2"/>
    <n v="1"/>
    <x v="0"/>
    <n v="174311"/>
    <x v="1"/>
    <x v="1"/>
    <x v="1"/>
    <x v="2"/>
    <x v="2"/>
    <x v="1"/>
    <n v="1"/>
    <n v="0"/>
  </r>
  <r>
    <n v="2025"/>
    <n v="15789863"/>
    <s v="Kazakova"/>
    <n v="683"/>
    <x v="0"/>
    <x v="1"/>
    <n v="39"/>
    <n v="4"/>
    <n v="0"/>
    <n v="2"/>
    <n v="1"/>
    <x v="1"/>
    <n v="171717"/>
    <x v="1"/>
    <x v="0"/>
    <x v="0"/>
    <x v="2"/>
    <x v="0"/>
    <x v="0"/>
    <n v="1"/>
    <n v="0"/>
  </r>
  <r>
    <n v="2025"/>
    <n v="15720943"/>
    <s v="Pirozzi"/>
    <n v="747"/>
    <x v="0"/>
    <x v="0"/>
    <n v="45"/>
    <n v="1"/>
    <n v="114959"/>
    <n v="1"/>
    <n v="1"/>
    <x v="1"/>
    <n v="189362"/>
    <x v="0"/>
    <x v="0"/>
    <x v="0"/>
    <x v="0"/>
    <x v="2"/>
    <x v="1"/>
    <n v="1"/>
    <n v="114959"/>
  </r>
  <r>
    <n v="2025"/>
    <n v="15697997"/>
    <s v="Jamieson"/>
    <n v="602"/>
    <x v="0"/>
    <x v="1"/>
    <n v="33"/>
    <n v="5"/>
    <n v="164704"/>
    <n v="1"/>
    <n v="0"/>
    <x v="0"/>
    <n v="180716"/>
    <x v="0"/>
    <x v="0"/>
    <x v="0"/>
    <x v="2"/>
    <x v="2"/>
    <x v="1"/>
    <n v="1"/>
    <n v="164704"/>
  </r>
  <r>
    <n v="2025"/>
    <n v="15665416"/>
    <s v="Ferri"/>
    <n v="779"/>
    <x v="0"/>
    <x v="1"/>
    <n v="62"/>
    <n v="10"/>
    <n v="119097"/>
    <n v="1"/>
    <n v="0"/>
    <x v="0"/>
    <n v="116978"/>
    <x v="1"/>
    <x v="3"/>
    <x v="2"/>
    <x v="1"/>
    <x v="2"/>
    <x v="1"/>
    <n v="1"/>
    <n v="0"/>
  </r>
  <r>
    <n v="2025"/>
    <n v="15660200"/>
    <s v="Mai"/>
    <n v="551"/>
    <x v="0"/>
    <x v="1"/>
    <n v="31"/>
    <n v="1"/>
    <n v="0"/>
    <n v="2"/>
    <n v="1"/>
    <x v="0"/>
    <n v="185105"/>
    <x v="1"/>
    <x v="0"/>
    <x v="1"/>
    <x v="0"/>
    <x v="0"/>
    <x v="0"/>
    <n v="1"/>
    <n v="0"/>
  </r>
  <r>
    <n v="2025"/>
    <n v="15619653"/>
    <s v="Hannaford"/>
    <n v="666"/>
    <x v="0"/>
    <x v="1"/>
    <n v="47"/>
    <n v="2"/>
    <n v="0"/>
    <n v="1"/>
    <n v="1"/>
    <x v="1"/>
    <n v="35047"/>
    <x v="0"/>
    <x v="1"/>
    <x v="0"/>
    <x v="0"/>
    <x v="0"/>
    <x v="0"/>
    <n v="1"/>
    <n v="0"/>
  </r>
  <r>
    <n v="2025"/>
    <n v="15773447"/>
    <s v="Fomin"/>
    <n v="526"/>
    <x v="1"/>
    <x v="1"/>
    <n v="30"/>
    <n v="8"/>
    <n v="0"/>
    <n v="1"/>
    <n v="1"/>
    <x v="1"/>
    <n v="36251"/>
    <x v="1"/>
    <x v="0"/>
    <x v="1"/>
    <x v="1"/>
    <x v="0"/>
    <x v="0"/>
    <n v="1"/>
    <n v="0"/>
  </r>
  <r>
    <n v="2025"/>
    <n v="15739160"/>
    <s v="Mahon"/>
    <n v="849"/>
    <x v="0"/>
    <x v="0"/>
    <n v="41"/>
    <n v="9"/>
    <n v="115465"/>
    <n v="1"/>
    <n v="1"/>
    <x v="1"/>
    <n v="103174"/>
    <x v="1"/>
    <x v="0"/>
    <x v="2"/>
    <x v="1"/>
    <x v="2"/>
    <x v="1"/>
    <n v="1"/>
    <n v="0"/>
  </r>
  <r>
    <n v="2025"/>
    <n v="15689237"/>
    <s v="Shaw"/>
    <n v="471"/>
    <x v="0"/>
    <x v="0"/>
    <n v="27"/>
    <n v="4"/>
    <n v="0"/>
    <n v="2"/>
    <n v="1"/>
    <x v="1"/>
    <n v="122642"/>
    <x v="1"/>
    <x v="2"/>
    <x v="1"/>
    <x v="2"/>
    <x v="0"/>
    <x v="0"/>
    <n v="1"/>
    <n v="0"/>
  </r>
  <r>
    <n v="2025"/>
    <n v="15679297"/>
    <s v="Volkova"/>
    <n v="628"/>
    <x v="1"/>
    <x v="1"/>
    <n v="43"/>
    <n v="3"/>
    <n v="184927"/>
    <n v="1"/>
    <n v="1"/>
    <x v="1"/>
    <n v="122938"/>
    <x v="1"/>
    <x v="0"/>
    <x v="0"/>
    <x v="0"/>
    <x v="2"/>
    <x v="1"/>
    <n v="1"/>
    <n v="0"/>
  </r>
  <r>
    <n v="2025"/>
    <n v="15591433"/>
    <s v="Miles"/>
    <n v="674"/>
    <x v="2"/>
    <x v="1"/>
    <n v="43"/>
    <n v="8"/>
    <n v="85958"/>
    <n v="2"/>
    <n v="1"/>
    <x v="1"/>
    <n v="8757"/>
    <x v="1"/>
    <x v="0"/>
    <x v="0"/>
    <x v="1"/>
    <x v="1"/>
    <x v="0"/>
    <n v="1"/>
    <n v="0"/>
  </r>
  <r>
    <n v="2025"/>
    <n v="15642725"/>
    <s v="Madison"/>
    <n v="797"/>
    <x v="0"/>
    <x v="1"/>
    <n v="32"/>
    <n v="10"/>
    <n v="114085"/>
    <n v="1"/>
    <n v="0"/>
    <x v="0"/>
    <n v="125782"/>
    <x v="1"/>
    <x v="0"/>
    <x v="2"/>
    <x v="1"/>
    <x v="2"/>
    <x v="1"/>
    <n v="1"/>
    <n v="0"/>
  </r>
  <r>
    <n v="2025"/>
    <n v="15701962"/>
    <s v="Scott"/>
    <n v="590"/>
    <x v="1"/>
    <x v="0"/>
    <n v="29"/>
    <n v="2"/>
    <n v="166931"/>
    <n v="2"/>
    <n v="1"/>
    <x v="1"/>
    <n v="122488"/>
    <x v="1"/>
    <x v="2"/>
    <x v="1"/>
    <x v="0"/>
    <x v="2"/>
    <x v="1"/>
    <n v="1"/>
    <n v="0"/>
  </r>
  <r>
    <n v="2025"/>
    <n v="15811613"/>
    <s v="Voss"/>
    <n v="588"/>
    <x v="0"/>
    <x v="0"/>
    <n v="27"/>
    <n v="8"/>
    <n v="0"/>
    <n v="1"/>
    <n v="1"/>
    <x v="1"/>
    <n v="20066"/>
    <x v="1"/>
    <x v="2"/>
    <x v="1"/>
    <x v="1"/>
    <x v="0"/>
    <x v="0"/>
    <n v="1"/>
    <n v="0"/>
  </r>
  <r>
    <n v="2025"/>
    <n v="15741049"/>
    <s v="Colebatch"/>
    <n v="577"/>
    <x v="0"/>
    <x v="1"/>
    <n v="29"/>
    <n v="7"/>
    <n v="0"/>
    <n v="2"/>
    <n v="1"/>
    <x v="0"/>
    <n v="55473"/>
    <x v="1"/>
    <x v="2"/>
    <x v="1"/>
    <x v="2"/>
    <x v="0"/>
    <x v="0"/>
    <n v="1"/>
    <n v="0"/>
  </r>
  <r>
    <n v="2025"/>
    <n v="15724423"/>
    <s v="Wilson"/>
    <n v="571"/>
    <x v="0"/>
    <x v="0"/>
    <n v="38"/>
    <n v="6"/>
    <n v="107194"/>
    <n v="2"/>
    <n v="0"/>
    <x v="1"/>
    <n v="38963"/>
    <x v="1"/>
    <x v="0"/>
    <x v="1"/>
    <x v="2"/>
    <x v="2"/>
    <x v="1"/>
    <n v="1"/>
    <n v="0"/>
  </r>
  <r>
    <n v="2025"/>
    <n v="15574305"/>
    <s v="T'ang"/>
    <n v="680"/>
    <x v="0"/>
    <x v="1"/>
    <n v="36"/>
    <n v="3"/>
    <n v="116275"/>
    <n v="1"/>
    <n v="1"/>
    <x v="0"/>
    <n v="63796"/>
    <x v="1"/>
    <x v="0"/>
    <x v="0"/>
    <x v="0"/>
    <x v="2"/>
    <x v="1"/>
    <n v="1"/>
    <n v="0"/>
  </r>
  <r>
    <n v="2025"/>
    <n v="15678168"/>
    <s v="Gibson"/>
    <n v="648"/>
    <x v="1"/>
    <x v="0"/>
    <n v="27"/>
    <n v="7"/>
    <n v="0"/>
    <n v="2"/>
    <n v="1"/>
    <x v="0"/>
    <n v="163060"/>
    <x v="1"/>
    <x v="2"/>
    <x v="0"/>
    <x v="2"/>
    <x v="0"/>
    <x v="0"/>
    <n v="1"/>
    <n v="0"/>
  </r>
  <r>
    <n v="2025"/>
    <n v="15697020"/>
    <s v="Hs?eh"/>
    <n v="618"/>
    <x v="0"/>
    <x v="1"/>
    <n v="39"/>
    <n v="2"/>
    <n v="91069"/>
    <n v="1"/>
    <n v="1"/>
    <x v="1"/>
    <n v="26579"/>
    <x v="1"/>
    <x v="0"/>
    <x v="0"/>
    <x v="0"/>
    <x v="1"/>
    <x v="0"/>
    <n v="1"/>
    <n v="0"/>
  </r>
  <r>
    <n v="2025"/>
    <n v="15610801"/>
    <s v="Pan"/>
    <n v="648"/>
    <x v="2"/>
    <x v="1"/>
    <n v="41"/>
    <n v="5"/>
    <n v="123049"/>
    <n v="1"/>
    <n v="0"/>
    <x v="0"/>
    <n v="5067"/>
    <x v="1"/>
    <x v="0"/>
    <x v="0"/>
    <x v="2"/>
    <x v="2"/>
    <x v="1"/>
    <n v="1"/>
    <n v="0"/>
  </r>
  <r>
    <n v="2025"/>
    <n v="15745232"/>
    <s v="Chikelu"/>
    <n v="759"/>
    <x v="0"/>
    <x v="0"/>
    <n v="39"/>
    <n v="6"/>
    <n v="0"/>
    <n v="2"/>
    <n v="1"/>
    <x v="0"/>
    <n v="140498"/>
    <x v="1"/>
    <x v="0"/>
    <x v="2"/>
    <x v="2"/>
    <x v="0"/>
    <x v="0"/>
    <n v="1"/>
    <n v="0"/>
  </r>
  <r>
    <n v="2025"/>
    <n v="15722758"/>
    <s v="Allan"/>
    <n v="585"/>
    <x v="0"/>
    <x v="1"/>
    <n v="40"/>
    <n v="7"/>
    <n v="0"/>
    <n v="2"/>
    <n v="0"/>
    <x v="1"/>
    <n v="146157"/>
    <x v="1"/>
    <x v="0"/>
    <x v="1"/>
    <x v="2"/>
    <x v="0"/>
    <x v="0"/>
    <n v="1"/>
    <n v="0"/>
  </r>
  <r>
    <n v="2025"/>
    <n v="15792102"/>
    <s v="Yefremova"/>
    <n v="774"/>
    <x v="0"/>
    <x v="0"/>
    <n v="42"/>
    <n v="3"/>
    <n v="137782"/>
    <n v="1"/>
    <n v="0"/>
    <x v="1"/>
    <n v="199316"/>
    <x v="1"/>
    <x v="0"/>
    <x v="2"/>
    <x v="0"/>
    <x v="2"/>
    <x v="1"/>
    <n v="1"/>
    <n v="0"/>
  </r>
  <r>
    <n v="2025"/>
    <n v="15675185"/>
    <s v="Chuang"/>
    <n v="697"/>
    <x v="2"/>
    <x v="0"/>
    <n v="48"/>
    <n v="2"/>
    <n v="108129"/>
    <n v="2"/>
    <n v="1"/>
    <x v="0"/>
    <n v="103944"/>
    <x v="1"/>
    <x v="1"/>
    <x v="0"/>
    <x v="0"/>
    <x v="2"/>
    <x v="1"/>
    <n v="1"/>
    <n v="0"/>
  </r>
  <r>
    <n v="2025"/>
    <n v="15801247"/>
    <s v="Fan"/>
    <n v="605"/>
    <x v="1"/>
    <x v="1"/>
    <n v="39"/>
    <n v="10"/>
    <n v="105318"/>
    <n v="2"/>
    <n v="1"/>
    <x v="1"/>
    <n v="138021"/>
    <x v="1"/>
    <x v="0"/>
    <x v="0"/>
    <x v="1"/>
    <x v="2"/>
    <x v="1"/>
    <n v="1"/>
    <n v="0"/>
  </r>
  <r>
    <n v="2025"/>
    <n v="15725660"/>
    <s v="Dellucci"/>
    <n v="676"/>
    <x v="0"/>
    <x v="1"/>
    <n v="20"/>
    <n v="1"/>
    <n v="80570"/>
    <n v="1"/>
    <n v="0"/>
    <x v="1"/>
    <n v="68622"/>
    <x v="1"/>
    <x v="2"/>
    <x v="0"/>
    <x v="0"/>
    <x v="1"/>
    <x v="0"/>
    <n v="1"/>
    <n v="0"/>
  </r>
  <r>
    <n v="2025"/>
    <n v="15638963"/>
    <s v="Garran"/>
    <n v="678"/>
    <x v="0"/>
    <x v="0"/>
    <n v="22"/>
    <n v="4"/>
    <n v="174853"/>
    <n v="1"/>
    <n v="1"/>
    <x v="0"/>
    <n v="28149"/>
    <x v="1"/>
    <x v="2"/>
    <x v="0"/>
    <x v="2"/>
    <x v="2"/>
    <x v="1"/>
    <n v="1"/>
    <n v="0"/>
  </r>
  <r>
    <n v="2025"/>
    <n v="15800061"/>
    <s v="Moretti"/>
    <n v="495"/>
    <x v="1"/>
    <x v="0"/>
    <n v="45"/>
    <n v="3"/>
    <n v="89159"/>
    <n v="3"/>
    <n v="1"/>
    <x v="1"/>
    <n v="135170"/>
    <x v="0"/>
    <x v="0"/>
    <x v="1"/>
    <x v="0"/>
    <x v="1"/>
    <x v="0"/>
    <n v="1"/>
    <n v="89159"/>
  </r>
  <r>
    <n v="2025"/>
    <n v="15578006"/>
    <s v="Yao"/>
    <n v="787"/>
    <x v="0"/>
    <x v="0"/>
    <n v="85"/>
    <n v="10"/>
    <n v="0"/>
    <n v="2"/>
    <n v="1"/>
    <x v="0"/>
    <n v="116538"/>
    <x v="1"/>
    <x v="3"/>
    <x v="2"/>
    <x v="1"/>
    <x v="0"/>
    <x v="0"/>
    <n v="1"/>
    <n v="0"/>
  </r>
  <r>
    <n v="2025"/>
    <n v="15668504"/>
    <s v="Lucchesi"/>
    <n v="770"/>
    <x v="0"/>
    <x v="1"/>
    <n v="36"/>
    <n v="2"/>
    <n v="89800"/>
    <n v="1"/>
    <n v="1"/>
    <x v="0"/>
    <n v="105923"/>
    <x v="1"/>
    <x v="0"/>
    <x v="2"/>
    <x v="0"/>
    <x v="1"/>
    <x v="0"/>
    <n v="1"/>
    <n v="0"/>
  </r>
  <r>
    <n v="2025"/>
    <n v="15687491"/>
    <s v="Nkemdilim"/>
    <n v="817"/>
    <x v="2"/>
    <x v="1"/>
    <n v="45"/>
    <n v="9"/>
    <n v="101208"/>
    <n v="1"/>
    <n v="0"/>
    <x v="1"/>
    <n v="88211"/>
    <x v="0"/>
    <x v="0"/>
    <x v="2"/>
    <x v="1"/>
    <x v="2"/>
    <x v="1"/>
    <n v="1"/>
    <n v="101208"/>
  </r>
  <r>
    <n v="2025"/>
    <n v="15610403"/>
    <s v="Anderson"/>
    <n v="659"/>
    <x v="0"/>
    <x v="1"/>
    <n v="43"/>
    <n v="1"/>
    <n v="106086"/>
    <n v="2"/>
    <n v="1"/>
    <x v="1"/>
    <n v="26901"/>
    <x v="1"/>
    <x v="0"/>
    <x v="0"/>
    <x v="0"/>
    <x v="2"/>
    <x v="1"/>
    <n v="1"/>
    <n v="0"/>
  </r>
  <r>
    <n v="2025"/>
    <n v="15741094"/>
    <s v="Sagese"/>
    <n v="693"/>
    <x v="0"/>
    <x v="1"/>
    <n v="21"/>
    <n v="1"/>
    <n v="0"/>
    <n v="2"/>
    <n v="1"/>
    <x v="0"/>
    <n v="3494"/>
    <x v="1"/>
    <x v="2"/>
    <x v="0"/>
    <x v="0"/>
    <x v="0"/>
    <x v="0"/>
    <n v="1"/>
    <n v="0"/>
  </r>
  <r>
    <n v="2025"/>
    <n v="15807909"/>
    <s v="Rubensohn"/>
    <n v="744"/>
    <x v="0"/>
    <x v="1"/>
    <n v="47"/>
    <n v="9"/>
    <n v="0"/>
    <n v="2"/>
    <n v="1"/>
    <x v="1"/>
    <n v="113163"/>
    <x v="1"/>
    <x v="1"/>
    <x v="0"/>
    <x v="1"/>
    <x v="0"/>
    <x v="0"/>
    <n v="1"/>
    <n v="0"/>
  </r>
  <r>
    <n v="2025"/>
    <n v="15666141"/>
    <s v="Baldwin"/>
    <n v="829"/>
    <x v="1"/>
    <x v="0"/>
    <n v="26"/>
    <n v="8"/>
    <n v="101440"/>
    <n v="2"/>
    <n v="1"/>
    <x v="0"/>
    <n v="19324"/>
    <x v="1"/>
    <x v="2"/>
    <x v="2"/>
    <x v="1"/>
    <x v="2"/>
    <x v="1"/>
    <n v="1"/>
    <n v="0"/>
  </r>
  <r>
    <n v="2025"/>
    <n v="15617134"/>
    <s v="Iqbal"/>
    <n v="716"/>
    <x v="0"/>
    <x v="1"/>
    <n v="38"/>
    <n v="4"/>
    <n v="0"/>
    <n v="2"/>
    <n v="1"/>
    <x v="1"/>
    <n v="189679"/>
    <x v="1"/>
    <x v="0"/>
    <x v="0"/>
    <x v="2"/>
    <x v="0"/>
    <x v="0"/>
    <n v="1"/>
    <n v="0"/>
  </r>
  <r>
    <n v="2025"/>
    <n v="15783029"/>
    <s v="Monaldo"/>
    <n v="671"/>
    <x v="0"/>
    <x v="1"/>
    <n v="34"/>
    <n v="7"/>
    <n v="106604"/>
    <n v="2"/>
    <n v="1"/>
    <x v="0"/>
    <n v="26388"/>
    <x v="1"/>
    <x v="0"/>
    <x v="0"/>
    <x v="2"/>
    <x v="2"/>
    <x v="1"/>
    <n v="1"/>
    <n v="0"/>
  </r>
  <r>
    <n v="2025"/>
    <n v="15622833"/>
    <s v="Mahon"/>
    <n v="835"/>
    <x v="2"/>
    <x v="0"/>
    <n v="29"/>
    <n v="10"/>
    <n v="130420"/>
    <n v="2"/>
    <n v="0"/>
    <x v="1"/>
    <n v="106277"/>
    <x v="1"/>
    <x v="2"/>
    <x v="2"/>
    <x v="1"/>
    <x v="2"/>
    <x v="1"/>
    <n v="1"/>
    <n v="0"/>
  </r>
  <r>
    <n v="2025"/>
    <n v="15746422"/>
    <s v="Muir"/>
    <n v="636"/>
    <x v="0"/>
    <x v="0"/>
    <n v="38"/>
    <n v="1"/>
    <n v="0"/>
    <n v="1"/>
    <n v="1"/>
    <x v="1"/>
    <n v="45015"/>
    <x v="1"/>
    <x v="0"/>
    <x v="0"/>
    <x v="0"/>
    <x v="0"/>
    <x v="0"/>
    <n v="1"/>
    <n v="0"/>
  </r>
  <r>
    <n v="2025"/>
    <n v="15750839"/>
    <s v="Burns"/>
    <n v="649"/>
    <x v="1"/>
    <x v="1"/>
    <n v="29"/>
    <n v="2"/>
    <n v="45022"/>
    <n v="1"/>
    <n v="1"/>
    <x v="0"/>
    <n v="173496"/>
    <x v="1"/>
    <x v="2"/>
    <x v="0"/>
    <x v="0"/>
    <x v="1"/>
    <x v="0"/>
    <n v="1"/>
    <n v="0"/>
  </r>
  <r>
    <n v="2025"/>
    <n v="15749130"/>
    <s v="Dyer"/>
    <n v="621"/>
    <x v="2"/>
    <x v="1"/>
    <n v="27"/>
    <n v="1"/>
    <n v="74298"/>
    <n v="1"/>
    <n v="1"/>
    <x v="0"/>
    <n v="52582"/>
    <x v="1"/>
    <x v="2"/>
    <x v="0"/>
    <x v="0"/>
    <x v="1"/>
    <x v="0"/>
    <n v="1"/>
    <n v="0"/>
  </r>
  <r>
    <n v="2025"/>
    <n v="15779862"/>
    <s v="Lyons"/>
    <n v="658"/>
    <x v="2"/>
    <x v="0"/>
    <n v="31"/>
    <n v="3"/>
    <n v="133003"/>
    <n v="1"/>
    <n v="0"/>
    <x v="0"/>
    <n v="146339"/>
    <x v="0"/>
    <x v="0"/>
    <x v="0"/>
    <x v="0"/>
    <x v="2"/>
    <x v="1"/>
    <n v="1"/>
    <n v="133003"/>
  </r>
  <r>
    <n v="2025"/>
    <n v="15767871"/>
    <s v="H?"/>
    <n v="784"/>
    <x v="1"/>
    <x v="1"/>
    <n v="48"/>
    <n v="7"/>
    <n v="0"/>
    <n v="2"/>
    <n v="1"/>
    <x v="0"/>
    <n v="182610"/>
    <x v="1"/>
    <x v="1"/>
    <x v="2"/>
    <x v="2"/>
    <x v="0"/>
    <x v="0"/>
    <n v="1"/>
    <n v="0"/>
  </r>
  <r>
    <n v="2025"/>
    <n v="15679651"/>
    <s v="Gardiner"/>
    <n v="783"/>
    <x v="1"/>
    <x v="0"/>
    <n v="37"/>
    <n v="1"/>
    <n v="136690"/>
    <n v="1"/>
    <n v="1"/>
    <x v="1"/>
    <n v="197891"/>
    <x v="1"/>
    <x v="0"/>
    <x v="2"/>
    <x v="0"/>
    <x v="2"/>
    <x v="1"/>
    <n v="1"/>
    <n v="0"/>
  </r>
  <r>
    <n v="2025"/>
    <n v="15576219"/>
    <s v="Cameron"/>
    <n v="615"/>
    <x v="0"/>
    <x v="1"/>
    <n v="32"/>
    <n v="4"/>
    <n v="0"/>
    <n v="2"/>
    <n v="1"/>
    <x v="0"/>
    <n v="6226"/>
    <x v="1"/>
    <x v="0"/>
    <x v="0"/>
    <x v="2"/>
    <x v="0"/>
    <x v="0"/>
    <n v="1"/>
    <n v="0"/>
  </r>
  <r>
    <n v="2025"/>
    <n v="15699247"/>
    <s v="Chapman"/>
    <n v="791"/>
    <x v="0"/>
    <x v="0"/>
    <n v="44"/>
    <n v="5"/>
    <n v="0"/>
    <n v="2"/>
    <n v="1"/>
    <x v="0"/>
    <n v="123978"/>
    <x v="0"/>
    <x v="0"/>
    <x v="2"/>
    <x v="2"/>
    <x v="0"/>
    <x v="0"/>
    <n v="1"/>
    <n v="0"/>
  </r>
  <r>
    <n v="2025"/>
    <n v="15619087"/>
    <s v="Taylor"/>
    <n v="762"/>
    <x v="0"/>
    <x v="1"/>
    <n v="53"/>
    <n v="1"/>
    <n v="102520"/>
    <n v="1"/>
    <n v="1"/>
    <x v="0"/>
    <n v="170195"/>
    <x v="1"/>
    <x v="1"/>
    <x v="2"/>
    <x v="0"/>
    <x v="2"/>
    <x v="1"/>
    <n v="1"/>
    <n v="0"/>
  </r>
  <r>
    <n v="2025"/>
    <n v="15605327"/>
    <s v="Namatjira"/>
    <n v="607"/>
    <x v="0"/>
    <x v="1"/>
    <n v="35"/>
    <n v="2"/>
    <n v="0"/>
    <n v="2"/>
    <n v="1"/>
    <x v="0"/>
    <n v="114190"/>
    <x v="1"/>
    <x v="0"/>
    <x v="0"/>
    <x v="0"/>
    <x v="0"/>
    <x v="0"/>
    <n v="1"/>
    <n v="0"/>
  </r>
  <r>
    <n v="2025"/>
    <n v="15610140"/>
    <s v="He"/>
    <n v="601"/>
    <x v="0"/>
    <x v="0"/>
    <n v="34"/>
    <n v="5"/>
    <n v="0"/>
    <n v="2"/>
    <n v="1"/>
    <x v="1"/>
    <n v="27023"/>
    <x v="1"/>
    <x v="0"/>
    <x v="0"/>
    <x v="2"/>
    <x v="0"/>
    <x v="0"/>
    <n v="1"/>
    <n v="0"/>
  </r>
  <r>
    <n v="2025"/>
    <n v="15791174"/>
    <s v="Leibius"/>
    <n v="540"/>
    <x v="1"/>
    <x v="1"/>
    <n v="67"/>
    <n v="1"/>
    <n v="88382"/>
    <n v="1"/>
    <n v="0"/>
    <x v="0"/>
    <n v="59457"/>
    <x v="1"/>
    <x v="3"/>
    <x v="1"/>
    <x v="0"/>
    <x v="1"/>
    <x v="0"/>
    <n v="1"/>
    <n v="0"/>
  </r>
  <r>
    <n v="2025"/>
    <n v="15602373"/>
    <s v="White"/>
    <n v="812"/>
    <x v="0"/>
    <x v="1"/>
    <n v="44"/>
    <n v="4"/>
    <n v="115049"/>
    <n v="2"/>
    <n v="1"/>
    <x v="1"/>
    <n v="165038"/>
    <x v="1"/>
    <x v="0"/>
    <x v="2"/>
    <x v="2"/>
    <x v="2"/>
    <x v="1"/>
    <n v="1"/>
    <n v="0"/>
  </r>
  <r>
    <n v="2025"/>
    <n v="15762605"/>
    <s v="Wall"/>
    <n v="685"/>
    <x v="0"/>
    <x v="1"/>
    <n v="58"/>
    <n v="1"/>
    <n v="104797"/>
    <n v="1"/>
    <n v="1"/>
    <x v="0"/>
    <n v="154181"/>
    <x v="1"/>
    <x v="1"/>
    <x v="0"/>
    <x v="0"/>
    <x v="2"/>
    <x v="1"/>
    <n v="1"/>
    <n v="0"/>
  </r>
  <r>
    <n v="2025"/>
    <n v="15598840"/>
    <s v="Moretti"/>
    <n v="680"/>
    <x v="0"/>
    <x v="1"/>
    <n v="33"/>
    <n v="1"/>
    <n v="123082"/>
    <n v="1"/>
    <n v="1"/>
    <x v="1"/>
    <n v="134961"/>
    <x v="1"/>
    <x v="0"/>
    <x v="0"/>
    <x v="0"/>
    <x v="2"/>
    <x v="1"/>
    <n v="1"/>
    <n v="0"/>
  </r>
  <r>
    <n v="2025"/>
    <n v="15744279"/>
    <s v="Patterson"/>
    <n v="680"/>
    <x v="1"/>
    <x v="0"/>
    <n v="58"/>
    <n v="8"/>
    <n v="0"/>
    <n v="2"/>
    <n v="1"/>
    <x v="0"/>
    <n v="65708"/>
    <x v="1"/>
    <x v="1"/>
    <x v="0"/>
    <x v="1"/>
    <x v="0"/>
    <x v="0"/>
    <n v="1"/>
    <n v="0"/>
  </r>
  <r>
    <n v="2025"/>
    <n v="15670619"/>
    <s v="Coppin"/>
    <n v="631"/>
    <x v="0"/>
    <x v="0"/>
    <n v="33"/>
    <n v="8"/>
    <n v="0"/>
    <n v="2"/>
    <n v="0"/>
    <x v="1"/>
    <n v="117374"/>
    <x v="1"/>
    <x v="0"/>
    <x v="0"/>
    <x v="1"/>
    <x v="0"/>
    <x v="0"/>
    <n v="1"/>
    <n v="0"/>
  </r>
  <r>
    <n v="2025"/>
    <n v="15599533"/>
    <s v="Tsao"/>
    <n v="569"/>
    <x v="0"/>
    <x v="0"/>
    <n v="43"/>
    <n v="7"/>
    <n v="0"/>
    <n v="2"/>
    <n v="1"/>
    <x v="0"/>
    <n v="77703"/>
    <x v="1"/>
    <x v="0"/>
    <x v="1"/>
    <x v="2"/>
    <x v="0"/>
    <x v="0"/>
    <n v="1"/>
    <n v="0"/>
  </r>
  <r>
    <n v="2025"/>
    <n v="15757837"/>
    <s v="Kao"/>
    <n v="584"/>
    <x v="2"/>
    <x v="1"/>
    <n v="33"/>
    <n v="3"/>
    <n v="88311"/>
    <n v="2"/>
    <n v="1"/>
    <x v="0"/>
    <n v="177651"/>
    <x v="1"/>
    <x v="0"/>
    <x v="1"/>
    <x v="0"/>
    <x v="1"/>
    <x v="0"/>
    <n v="1"/>
    <n v="0"/>
  </r>
  <r>
    <n v="2025"/>
    <n v="15697574"/>
    <s v="Stewart"/>
    <n v="582"/>
    <x v="0"/>
    <x v="0"/>
    <n v="40"/>
    <n v="9"/>
    <n v="0"/>
    <n v="3"/>
    <n v="1"/>
    <x v="0"/>
    <n v="60954"/>
    <x v="1"/>
    <x v="0"/>
    <x v="1"/>
    <x v="1"/>
    <x v="0"/>
    <x v="0"/>
    <n v="1"/>
    <n v="0"/>
  </r>
  <r>
    <n v="2025"/>
    <n v="15578738"/>
    <s v="Tuan"/>
    <n v="609"/>
    <x v="0"/>
    <x v="1"/>
    <n v="32"/>
    <n v="7"/>
    <n v="71872"/>
    <n v="1"/>
    <n v="1"/>
    <x v="0"/>
    <n v="151925"/>
    <x v="1"/>
    <x v="0"/>
    <x v="0"/>
    <x v="2"/>
    <x v="1"/>
    <x v="0"/>
    <n v="1"/>
    <n v="0"/>
  </r>
  <r>
    <n v="2025"/>
    <n v="15762228"/>
    <s v="Barnes"/>
    <n v="506"/>
    <x v="1"/>
    <x v="1"/>
    <n v="35"/>
    <n v="6"/>
    <n v="110047"/>
    <n v="2"/>
    <n v="1"/>
    <x v="1"/>
    <n v="26319"/>
    <x v="1"/>
    <x v="0"/>
    <x v="1"/>
    <x v="2"/>
    <x v="2"/>
    <x v="1"/>
    <n v="1"/>
    <n v="0"/>
  </r>
  <r>
    <n v="2025"/>
    <n v="15614827"/>
    <s v="Sun"/>
    <n v="503"/>
    <x v="0"/>
    <x v="1"/>
    <n v="42"/>
    <n v="8"/>
    <n v="104430"/>
    <n v="1"/>
    <n v="1"/>
    <x v="0"/>
    <n v="147558"/>
    <x v="1"/>
    <x v="0"/>
    <x v="1"/>
    <x v="1"/>
    <x v="2"/>
    <x v="1"/>
    <n v="1"/>
    <n v="0"/>
  </r>
  <r>
    <n v="2025"/>
    <n v="15789815"/>
    <s v="Fallaci"/>
    <n v="503"/>
    <x v="0"/>
    <x v="0"/>
    <n v="28"/>
    <n v="5"/>
    <n v="0"/>
    <n v="2"/>
    <n v="1"/>
    <x v="1"/>
    <n v="125918"/>
    <x v="1"/>
    <x v="2"/>
    <x v="1"/>
    <x v="2"/>
    <x v="0"/>
    <x v="0"/>
    <n v="1"/>
    <n v="0"/>
  </r>
  <r>
    <n v="2025"/>
    <n v="15579781"/>
    <s v="Buccho"/>
    <n v="806"/>
    <x v="2"/>
    <x v="1"/>
    <n v="31"/>
    <n v="10"/>
    <n v="138654"/>
    <n v="1"/>
    <n v="1"/>
    <x v="1"/>
    <n v="190803"/>
    <x v="1"/>
    <x v="0"/>
    <x v="2"/>
    <x v="1"/>
    <x v="2"/>
    <x v="1"/>
    <n v="1"/>
    <n v="0"/>
  </r>
  <r>
    <n v="2025"/>
    <n v="15587013"/>
    <s v="Tien"/>
    <n v="653"/>
    <x v="0"/>
    <x v="0"/>
    <n v="31"/>
    <n v="7"/>
    <n v="102575"/>
    <n v="1"/>
    <n v="1"/>
    <x v="0"/>
    <n v="11044"/>
    <x v="1"/>
    <x v="0"/>
    <x v="0"/>
    <x v="2"/>
    <x v="2"/>
    <x v="1"/>
    <n v="1"/>
    <n v="0"/>
  </r>
  <r>
    <n v="2025"/>
    <n v="15570932"/>
    <s v="Pirozzi"/>
    <n v="666"/>
    <x v="0"/>
    <x v="1"/>
    <n v="43"/>
    <n v="7"/>
    <n v="137781"/>
    <n v="2"/>
    <n v="1"/>
    <x v="0"/>
    <n v="119100"/>
    <x v="0"/>
    <x v="0"/>
    <x v="0"/>
    <x v="2"/>
    <x v="2"/>
    <x v="1"/>
    <n v="1"/>
    <n v="137781"/>
  </r>
  <r>
    <n v="2025"/>
    <n v="15794661"/>
    <s v="Liu"/>
    <n v="674"/>
    <x v="1"/>
    <x v="1"/>
    <n v="32"/>
    <n v="2"/>
    <n v="0"/>
    <n v="2"/>
    <n v="1"/>
    <x v="1"/>
    <n v="140579"/>
    <x v="1"/>
    <x v="0"/>
    <x v="0"/>
    <x v="0"/>
    <x v="0"/>
    <x v="0"/>
    <n v="1"/>
    <n v="0"/>
  </r>
  <r>
    <n v="2025"/>
    <n v="15581654"/>
    <s v="Long"/>
    <n v="798"/>
    <x v="0"/>
    <x v="1"/>
    <n v="32"/>
    <n v="7"/>
    <n v="0"/>
    <n v="2"/>
    <n v="0"/>
    <x v="0"/>
    <n v="37732"/>
    <x v="1"/>
    <x v="0"/>
    <x v="2"/>
    <x v="2"/>
    <x v="0"/>
    <x v="0"/>
    <n v="1"/>
    <n v="0"/>
  </r>
  <r>
    <n v="2025"/>
    <n v="15644296"/>
    <s v="Scott"/>
    <n v="740"/>
    <x v="0"/>
    <x v="0"/>
    <n v="30"/>
    <n v="8"/>
    <n v="105210"/>
    <n v="1"/>
    <n v="1"/>
    <x v="1"/>
    <n v="1853"/>
    <x v="1"/>
    <x v="0"/>
    <x v="0"/>
    <x v="1"/>
    <x v="2"/>
    <x v="1"/>
    <n v="1"/>
    <n v="0"/>
  </r>
  <r>
    <n v="2025"/>
    <n v="15614420"/>
    <s v="Gerasimova"/>
    <n v="531"/>
    <x v="2"/>
    <x v="0"/>
    <n v="32"/>
    <n v="0"/>
    <n v="109570"/>
    <n v="2"/>
    <n v="1"/>
    <x v="0"/>
    <n v="172050"/>
    <x v="1"/>
    <x v="0"/>
    <x v="1"/>
    <x v="0"/>
    <x v="2"/>
    <x v="1"/>
    <n v="1"/>
    <n v="0"/>
  </r>
  <r>
    <n v="2025"/>
    <n v="15609653"/>
    <s v="Ifeatu"/>
    <n v="614"/>
    <x v="2"/>
    <x v="0"/>
    <n v="44"/>
    <n v="6"/>
    <n v="118716"/>
    <n v="1"/>
    <n v="1"/>
    <x v="1"/>
    <n v="133591"/>
    <x v="0"/>
    <x v="0"/>
    <x v="0"/>
    <x v="2"/>
    <x v="2"/>
    <x v="1"/>
    <n v="1"/>
    <n v="118716"/>
  </r>
  <r>
    <n v="2025"/>
    <n v="15594577"/>
    <s v="De Luca"/>
    <n v="556"/>
    <x v="0"/>
    <x v="1"/>
    <n v="35"/>
    <n v="10"/>
    <n v="0"/>
    <n v="2"/>
    <n v="1"/>
    <x v="0"/>
    <n v="192751"/>
    <x v="1"/>
    <x v="0"/>
    <x v="1"/>
    <x v="1"/>
    <x v="0"/>
    <x v="0"/>
    <n v="1"/>
    <n v="0"/>
  </r>
  <r>
    <n v="2025"/>
    <n v="15584114"/>
    <s v="Ogbonnaya"/>
    <n v="678"/>
    <x v="2"/>
    <x v="0"/>
    <n v="43"/>
    <n v="2"/>
    <n v="153393"/>
    <n v="2"/>
    <n v="1"/>
    <x v="0"/>
    <n v="193828"/>
    <x v="1"/>
    <x v="0"/>
    <x v="0"/>
    <x v="0"/>
    <x v="2"/>
    <x v="1"/>
    <n v="1"/>
    <n v="0"/>
  </r>
  <r>
    <n v="2025"/>
    <n v="15673367"/>
    <s v="Humffray"/>
    <n v="587"/>
    <x v="2"/>
    <x v="1"/>
    <n v="33"/>
    <n v="6"/>
    <n v="132603"/>
    <n v="1"/>
    <n v="1"/>
    <x v="1"/>
    <n v="55776"/>
    <x v="1"/>
    <x v="0"/>
    <x v="1"/>
    <x v="2"/>
    <x v="2"/>
    <x v="1"/>
    <n v="1"/>
    <n v="0"/>
  </r>
  <r>
    <n v="2025"/>
    <n v="15685576"/>
    <s v="Degtyaryov"/>
    <n v="527"/>
    <x v="1"/>
    <x v="0"/>
    <n v="36"/>
    <n v="6"/>
    <n v="0"/>
    <n v="2"/>
    <n v="1"/>
    <x v="0"/>
    <n v="102280"/>
    <x v="1"/>
    <x v="0"/>
    <x v="1"/>
    <x v="2"/>
    <x v="0"/>
    <x v="0"/>
    <n v="1"/>
    <n v="0"/>
  </r>
  <r>
    <n v="2025"/>
    <n v="15774727"/>
    <s v="Monaldo"/>
    <n v="757"/>
    <x v="2"/>
    <x v="0"/>
    <n v="34"/>
    <n v="1"/>
    <n v="129398"/>
    <n v="2"/>
    <n v="0"/>
    <x v="1"/>
    <n v="44965"/>
    <x v="1"/>
    <x v="0"/>
    <x v="2"/>
    <x v="0"/>
    <x v="2"/>
    <x v="1"/>
    <n v="1"/>
    <n v="0"/>
  </r>
  <r>
    <n v="2025"/>
    <n v="15694288"/>
    <s v="Cawthorne"/>
    <n v="468"/>
    <x v="1"/>
    <x v="1"/>
    <n v="28"/>
    <n v="3"/>
    <n v="0"/>
    <n v="2"/>
    <n v="1"/>
    <x v="1"/>
    <n v="170661"/>
    <x v="1"/>
    <x v="2"/>
    <x v="1"/>
    <x v="0"/>
    <x v="0"/>
    <x v="0"/>
    <n v="1"/>
    <n v="0"/>
  </r>
  <r>
    <n v="2025"/>
    <n v="15603319"/>
    <s v="Graham"/>
    <n v="693"/>
    <x v="0"/>
    <x v="1"/>
    <n v="29"/>
    <n v="2"/>
    <n v="151353"/>
    <n v="1"/>
    <n v="0"/>
    <x v="1"/>
    <n v="197146"/>
    <x v="1"/>
    <x v="2"/>
    <x v="0"/>
    <x v="0"/>
    <x v="2"/>
    <x v="1"/>
    <n v="1"/>
    <n v="0"/>
  </r>
  <r>
    <n v="2025"/>
    <n v="15759066"/>
    <s v="Carpenter"/>
    <n v="483"/>
    <x v="0"/>
    <x v="0"/>
    <n v="44"/>
    <n v="5"/>
    <n v="136836"/>
    <n v="1"/>
    <n v="1"/>
    <x v="1"/>
    <n v="192360"/>
    <x v="0"/>
    <x v="0"/>
    <x v="1"/>
    <x v="2"/>
    <x v="2"/>
    <x v="1"/>
    <n v="1"/>
    <n v="136836"/>
  </r>
  <r>
    <n v="2025"/>
    <n v="15814816"/>
    <s v="Kambinachi"/>
    <n v="466"/>
    <x v="0"/>
    <x v="1"/>
    <n v="40"/>
    <n v="4"/>
    <n v="91592"/>
    <n v="1"/>
    <n v="1"/>
    <x v="1"/>
    <n v="141210"/>
    <x v="0"/>
    <x v="0"/>
    <x v="1"/>
    <x v="2"/>
    <x v="1"/>
    <x v="0"/>
    <n v="1"/>
    <n v="91592"/>
  </r>
  <r>
    <n v="2025"/>
    <n v="15724402"/>
    <s v="Tyler"/>
    <n v="770"/>
    <x v="0"/>
    <x v="0"/>
    <n v="30"/>
    <n v="8"/>
    <n v="0"/>
    <n v="2"/>
    <n v="1"/>
    <x v="1"/>
    <n v="100557"/>
    <x v="1"/>
    <x v="0"/>
    <x v="2"/>
    <x v="1"/>
    <x v="0"/>
    <x v="0"/>
    <n v="1"/>
    <n v="0"/>
  </r>
  <r>
    <n v="2025"/>
    <n v="15571059"/>
    <s v="Martin"/>
    <n v="734"/>
    <x v="0"/>
    <x v="0"/>
    <n v="54"/>
    <n v="3"/>
    <n v="0"/>
    <n v="1"/>
    <n v="1"/>
    <x v="1"/>
    <n v="130806"/>
    <x v="0"/>
    <x v="1"/>
    <x v="0"/>
    <x v="0"/>
    <x v="0"/>
    <x v="0"/>
    <n v="1"/>
    <n v="0"/>
  </r>
  <r>
    <n v="2025"/>
    <n v="15674206"/>
    <s v="Walker"/>
    <n v="716"/>
    <x v="0"/>
    <x v="0"/>
    <n v="22"/>
    <n v="8"/>
    <n v="0"/>
    <n v="2"/>
    <n v="1"/>
    <x v="0"/>
    <n v="92607"/>
    <x v="1"/>
    <x v="2"/>
    <x v="0"/>
    <x v="1"/>
    <x v="0"/>
    <x v="0"/>
    <n v="1"/>
    <n v="0"/>
  </r>
  <r>
    <n v="2025"/>
    <n v="15715160"/>
    <s v="Khan"/>
    <n v="439"/>
    <x v="0"/>
    <x v="1"/>
    <n v="36"/>
    <n v="2"/>
    <n v="165536"/>
    <n v="2"/>
    <n v="1"/>
    <x v="0"/>
    <n v="123957"/>
    <x v="1"/>
    <x v="0"/>
    <x v="1"/>
    <x v="0"/>
    <x v="2"/>
    <x v="1"/>
    <n v="1"/>
    <n v="0"/>
  </r>
  <r>
    <n v="2025"/>
    <n v="15730448"/>
    <s v="Iroawuchi"/>
    <n v="538"/>
    <x v="2"/>
    <x v="1"/>
    <n v="25"/>
    <n v="5"/>
    <n v="62483"/>
    <n v="1"/>
    <n v="1"/>
    <x v="0"/>
    <n v="102758"/>
    <x v="1"/>
    <x v="2"/>
    <x v="1"/>
    <x v="2"/>
    <x v="1"/>
    <x v="0"/>
    <n v="1"/>
    <n v="0"/>
  </r>
  <r>
    <n v="2025"/>
    <n v="15662067"/>
    <s v="Summers"/>
    <n v="743"/>
    <x v="0"/>
    <x v="1"/>
    <n v="40"/>
    <n v="8"/>
    <n v="68156"/>
    <n v="1"/>
    <n v="1"/>
    <x v="1"/>
    <n v="94877"/>
    <x v="1"/>
    <x v="0"/>
    <x v="0"/>
    <x v="1"/>
    <x v="1"/>
    <x v="0"/>
    <n v="1"/>
    <n v="0"/>
  </r>
  <r>
    <n v="2025"/>
    <n v="15779581"/>
    <s v="Bottrill"/>
    <n v="734"/>
    <x v="1"/>
    <x v="0"/>
    <n v="43"/>
    <n v="3"/>
    <n v="55853"/>
    <n v="2"/>
    <n v="0"/>
    <x v="0"/>
    <n v="94812"/>
    <x v="0"/>
    <x v="0"/>
    <x v="0"/>
    <x v="0"/>
    <x v="1"/>
    <x v="0"/>
    <n v="1"/>
    <n v="55853"/>
  </r>
  <r>
    <n v="2025"/>
    <n v="15662901"/>
    <s v="Hu"/>
    <n v="656"/>
    <x v="0"/>
    <x v="1"/>
    <n v="37"/>
    <n v="2"/>
    <n v="0"/>
    <n v="2"/>
    <n v="0"/>
    <x v="0"/>
    <n v="67841"/>
    <x v="1"/>
    <x v="0"/>
    <x v="0"/>
    <x v="0"/>
    <x v="0"/>
    <x v="0"/>
    <n v="1"/>
    <n v="0"/>
  </r>
  <r>
    <n v="2025"/>
    <n v="15689751"/>
    <s v="Jones"/>
    <n v="666"/>
    <x v="0"/>
    <x v="0"/>
    <n v="31"/>
    <n v="2"/>
    <n v="79589"/>
    <n v="1"/>
    <n v="0"/>
    <x v="1"/>
    <n v="4051"/>
    <x v="1"/>
    <x v="0"/>
    <x v="0"/>
    <x v="0"/>
    <x v="1"/>
    <x v="0"/>
    <n v="1"/>
    <n v="0"/>
  </r>
  <r>
    <n v="2025"/>
    <n v="15667742"/>
    <s v="Vincent"/>
    <n v="627"/>
    <x v="1"/>
    <x v="1"/>
    <n v="41"/>
    <n v="5"/>
    <n v="100881"/>
    <n v="1"/>
    <n v="0"/>
    <x v="0"/>
    <n v="134665"/>
    <x v="1"/>
    <x v="0"/>
    <x v="0"/>
    <x v="2"/>
    <x v="2"/>
    <x v="1"/>
    <n v="1"/>
    <n v="0"/>
  </r>
  <r>
    <n v="2025"/>
    <n v="15738448"/>
    <s v="Sanford"/>
    <n v="480"/>
    <x v="2"/>
    <x v="0"/>
    <n v="25"/>
    <n v="3"/>
    <n v="174330"/>
    <n v="2"/>
    <n v="0"/>
    <x v="1"/>
    <n v="181647"/>
    <x v="1"/>
    <x v="2"/>
    <x v="1"/>
    <x v="0"/>
    <x v="2"/>
    <x v="1"/>
    <n v="1"/>
    <n v="0"/>
  </r>
  <r>
    <n v="2025"/>
    <n v="15680243"/>
    <s v="Brown"/>
    <n v="792"/>
    <x v="0"/>
    <x v="1"/>
    <n v="19"/>
    <n v="7"/>
    <n v="143391"/>
    <n v="1"/>
    <n v="1"/>
    <x v="1"/>
    <n v="33283"/>
    <x v="1"/>
    <x v="2"/>
    <x v="2"/>
    <x v="2"/>
    <x v="2"/>
    <x v="1"/>
    <n v="1"/>
    <n v="0"/>
  </r>
  <r>
    <n v="2025"/>
    <n v="15745083"/>
    <s v="Lei"/>
    <n v="613"/>
    <x v="2"/>
    <x v="1"/>
    <n v="59"/>
    <n v="8"/>
    <n v="91416"/>
    <n v="1"/>
    <n v="0"/>
    <x v="1"/>
    <n v="27965"/>
    <x v="0"/>
    <x v="1"/>
    <x v="0"/>
    <x v="1"/>
    <x v="1"/>
    <x v="0"/>
    <n v="1"/>
    <n v="91416"/>
  </r>
  <r>
    <n v="2025"/>
    <n v="15708228"/>
    <s v="Toscani"/>
    <n v="476"/>
    <x v="2"/>
    <x v="1"/>
    <n v="30"/>
    <n v="3"/>
    <n v="134366"/>
    <n v="1"/>
    <n v="1"/>
    <x v="1"/>
    <n v="68344"/>
    <x v="1"/>
    <x v="0"/>
    <x v="1"/>
    <x v="0"/>
    <x v="2"/>
    <x v="1"/>
    <n v="1"/>
    <n v="0"/>
  </r>
  <r>
    <n v="2025"/>
    <n v="15628523"/>
    <s v="Chien"/>
    <n v="539"/>
    <x v="0"/>
    <x v="0"/>
    <n v="24"/>
    <n v="3"/>
    <n v="0"/>
    <n v="2"/>
    <n v="1"/>
    <x v="0"/>
    <n v="198161"/>
    <x v="1"/>
    <x v="2"/>
    <x v="1"/>
    <x v="0"/>
    <x v="0"/>
    <x v="0"/>
    <n v="1"/>
    <n v="0"/>
  </r>
  <r>
    <n v="2025"/>
    <n v="15708196"/>
    <s v="Uchenna"/>
    <n v="696"/>
    <x v="1"/>
    <x v="1"/>
    <n v="60"/>
    <n v="8"/>
    <n v="88787"/>
    <n v="1"/>
    <n v="1"/>
    <x v="0"/>
    <n v="196858"/>
    <x v="1"/>
    <x v="1"/>
    <x v="0"/>
    <x v="1"/>
    <x v="1"/>
    <x v="0"/>
    <n v="1"/>
    <n v="0"/>
  </r>
  <r>
    <n v="2025"/>
    <n v="15735549"/>
    <s v="Lori"/>
    <n v="810"/>
    <x v="2"/>
    <x v="1"/>
    <n v="35"/>
    <n v="3"/>
    <n v="96814"/>
    <n v="2"/>
    <n v="1"/>
    <x v="0"/>
    <n v="120511"/>
    <x v="1"/>
    <x v="0"/>
    <x v="2"/>
    <x v="0"/>
    <x v="1"/>
    <x v="0"/>
    <n v="1"/>
    <n v="0"/>
  </r>
  <r>
    <n v="2025"/>
    <n v="15809347"/>
    <s v="Fanucci"/>
    <n v="763"/>
    <x v="2"/>
    <x v="1"/>
    <n v="32"/>
    <n v="9"/>
    <n v="160680"/>
    <n v="1"/>
    <n v="1"/>
    <x v="1"/>
    <n v="30886"/>
    <x v="1"/>
    <x v="0"/>
    <x v="2"/>
    <x v="1"/>
    <x v="2"/>
    <x v="1"/>
    <n v="1"/>
    <n v="0"/>
  </r>
  <r>
    <n v="2025"/>
    <n v="15660866"/>
    <s v="Chimaobim"/>
    <n v="640"/>
    <x v="0"/>
    <x v="0"/>
    <n v="29"/>
    <n v="3"/>
    <n v="0"/>
    <n v="2"/>
    <n v="1"/>
    <x v="1"/>
    <n v="2744"/>
    <x v="1"/>
    <x v="2"/>
    <x v="0"/>
    <x v="0"/>
    <x v="0"/>
    <x v="0"/>
    <n v="1"/>
    <n v="0"/>
  </r>
  <r>
    <n v="2025"/>
    <n v="15766609"/>
    <s v="Jowers"/>
    <n v="655"/>
    <x v="0"/>
    <x v="0"/>
    <n v="47"/>
    <n v="10"/>
    <n v="0"/>
    <n v="2"/>
    <n v="1"/>
    <x v="1"/>
    <n v="167779"/>
    <x v="1"/>
    <x v="1"/>
    <x v="0"/>
    <x v="1"/>
    <x v="0"/>
    <x v="0"/>
    <n v="1"/>
    <n v="0"/>
  </r>
  <r>
    <n v="2025"/>
    <n v="15654230"/>
    <s v="Miller"/>
    <n v="526"/>
    <x v="2"/>
    <x v="1"/>
    <n v="31"/>
    <n v="5"/>
    <n v="145537"/>
    <n v="1"/>
    <n v="1"/>
    <x v="1"/>
    <n v="132405"/>
    <x v="1"/>
    <x v="0"/>
    <x v="1"/>
    <x v="2"/>
    <x v="2"/>
    <x v="1"/>
    <n v="1"/>
    <n v="0"/>
  </r>
  <r>
    <n v="2025"/>
    <n v="15794566"/>
    <s v="Kirsova"/>
    <n v="678"/>
    <x v="0"/>
    <x v="0"/>
    <n v="28"/>
    <n v="4"/>
    <n v="0"/>
    <n v="2"/>
    <n v="1"/>
    <x v="0"/>
    <n v="144423"/>
    <x v="0"/>
    <x v="2"/>
    <x v="0"/>
    <x v="2"/>
    <x v="0"/>
    <x v="0"/>
    <n v="1"/>
    <n v="0"/>
  </r>
  <r>
    <n v="2025"/>
    <n v="15800890"/>
    <s v="T'ien"/>
    <n v="554"/>
    <x v="0"/>
    <x v="0"/>
    <n v="45"/>
    <n v="6"/>
    <n v="0"/>
    <n v="2"/>
    <n v="1"/>
    <x v="0"/>
    <n v="181204"/>
    <x v="1"/>
    <x v="0"/>
    <x v="1"/>
    <x v="2"/>
    <x v="0"/>
    <x v="0"/>
    <n v="1"/>
    <n v="0"/>
  </r>
  <r>
    <n v="2025"/>
    <n v="15697424"/>
    <s v="Ku"/>
    <n v="597"/>
    <x v="1"/>
    <x v="0"/>
    <n v="30"/>
    <n v="2"/>
    <n v="119370"/>
    <n v="1"/>
    <n v="1"/>
    <x v="0"/>
    <n v="182726"/>
    <x v="0"/>
    <x v="0"/>
    <x v="1"/>
    <x v="0"/>
    <x v="2"/>
    <x v="1"/>
    <n v="1"/>
    <n v="119370"/>
  </r>
  <r>
    <n v="2025"/>
    <n v="15724536"/>
    <s v="Chin"/>
    <n v="560"/>
    <x v="1"/>
    <x v="0"/>
    <n v="28"/>
    <n v="1"/>
    <n v="0"/>
    <n v="2"/>
    <n v="1"/>
    <x v="0"/>
    <n v="120881"/>
    <x v="1"/>
    <x v="2"/>
    <x v="1"/>
    <x v="0"/>
    <x v="0"/>
    <x v="0"/>
    <n v="1"/>
    <n v="0"/>
  </r>
  <r>
    <n v="2025"/>
    <n v="15735878"/>
    <s v="Law"/>
    <n v="850"/>
    <x v="2"/>
    <x v="0"/>
    <n v="47"/>
    <n v="10"/>
    <n v="134382"/>
    <n v="1"/>
    <n v="0"/>
    <x v="1"/>
    <n v="26813"/>
    <x v="0"/>
    <x v="1"/>
    <x v="2"/>
    <x v="1"/>
    <x v="2"/>
    <x v="1"/>
    <n v="1"/>
    <n v="134382"/>
  </r>
  <r>
    <n v="2025"/>
    <n v="15707596"/>
    <s v="Chung"/>
    <n v="546"/>
    <x v="2"/>
    <x v="0"/>
    <n v="74"/>
    <n v="8"/>
    <n v="114889"/>
    <n v="2"/>
    <n v="1"/>
    <x v="0"/>
    <n v="66733"/>
    <x v="0"/>
    <x v="3"/>
    <x v="1"/>
    <x v="1"/>
    <x v="2"/>
    <x v="1"/>
    <n v="1"/>
    <n v="114889"/>
  </r>
  <r>
    <n v="2025"/>
    <n v="15657163"/>
    <s v="Cockrum"/>
    <n v="623"/>
    <x v="2"/>
    <x v="1"/>
    <n v="42"/>
    <n v="1"/>
    <n v="149332"/>
    <n v="2"/>
    <n v="1"/>
    <x v="1"/>
    <n v="100834"/>
    <x v="1"/>
    <x v="0"/>
    <x v="0"/>
    <x v="0"/>
    <x v="2"/>
    <x v="1"/>
    <n v="1"/>
    <n v="0"/>
  </r>
  <r>
    <n v="2025"/>
    <n v="15622478"/>
    <s v="Greaves"/>
    <n v="698"/>
    <x v="0"/>
    <x v="0"/>
    <n v="40"/>
    <n v="7"/>
    <n v="105062"/>
    <n v="3"/>
    <n v="1"/>
    <x v="1"/>
    <n v="107815"/>
    <x v="0"/>
    <x v="0"/>
    <x v="0"/>
    <x v="2"/>
    <x v="2"/>
    <x v="1"/>
    <n v="1"/>
    <n v="105062"/>
  </r>
  <r>
    <n v="2025"/>
    <n v="15779529"/>
    <s v="Grant"/>
    <n v="620"/>
    <x v="0"/>
    <x v="1"/>
    <n v="32"/>
    <n v="7"/>
    <n v="0"/>
    <n v="2"/>
    <n v="1"/>
    <x v="0"/>
    <n v="34666"/>
    <x v="1"/>
    <x v="0"/>
    <x v="0"/>
    <x v="2"/>
    <x v="0"/>
    <x v="0"/>
    <n v="1"/>
    <n v="0"/>
  </r>
  <r>
    <n v="2025"/>
    <n v="15636023"/>
    <s v="O'Donnell"/>
    <n v="619"/>
    <x v="0"/>
    <x v="0"/>
    <n v="40"/>
    <n v="10"/>
    <n v="0"/>
    <n v="1"/>
    <n v="1"/>
    <x v="0"/>
    <n v="147094"/>
    <x v="0"/>
    <x v="0"/>
    <x v="0"/>
    <x v="1"/>
    <x v="0"/>
    <x v="0"/>
    <n v="1"/>
    <n v="0"/>
  </r>
  <r>
    <n v="2025"/>
    <n v="15582066"/>
    <s v="Maclean"/>
    <n v="561"/>
    <x v="0"/>
    <x v="1"/>
    <n v="21"/>
    <n v="4"/>
    <n v="0"/>
    <n v="1"/>
    <n v="1"/>
    <x v="0"/>
    <n v="36942"/>
    <x v="1"/>
    <x v="2"/>
    <x v="1"/>
    <x v="2"/>
    <x v="0"/>
    <x v="0"/>
    <n v="1"/>
    <n v="0"/>
  </r>
  <r>
    <n v="2025"/>
    <n v="15666675"/>
    <s v="Hsieh"/>
    <n v="753"/>
    <x v="0"/>
    <x v="0"/>
    <n v="39"/>
    <n v="7"/>
    <n v="155063"/>
    <n v="1"/>
    <n v="1"/>
    <x v="0"/>
    <n v="16461"/>
    <x v="1"/>
    <x v="0"/>
    <x v="2"/>
    <x v="2"/>
    <x v="2"/>
    <x v="1"/>
    <n v="1"/>
    <n v="0"/>
  </r>
  <r>
    <n v="2025"/>
    <n v="15732987"/>
    <s v="Hs?"/>
    <n v="721"/>
    <x v="1"/>
    <x v="1"/>
    <n v="43"/>
    <n v="3"/>
    <n v="88798"/>
    <n v="1"/>
    <n v="0"/>
    <x v="1"/>
    <n v="45611"/>
    <x v="1"/>
    <x v="0"/>
    <x v="0"/>
    <x v="0"/>
    <x v="1"/>
    <x v="0"/>
    <n v="1"/>
    <n v="0"/>
  </r>
  <r>
    <n v="2025"/>
    <n v="15789432"/>
    <s v="Mazzanti"/>
    <n v="451"/>
    <x v="0"/>
    <x v="1"/>
    <n v="33"/>
    <n v="6"/>
    <n v="0"/>
    <n v="2"/>
    <n v="1"/>
    <x v="1"/>
    <n v="184954"/>
    <x v="1"/>
    <x v="0"/>
    <x v="1"/>
    <x v="2"/>
    <x v="0"/>
    <x v="0"/>
    <n v="1"/>
    <n v="0"/>
  </r>
  <r>
    <n v="2025"/>
    <n v="15663161"/>
    <s v="Chiu"/>
    <n v="680"/>
    <x v="2"/>
    <x v="0"/>
    <n v="51"/>
    <n v="5"/>
    <n v="143140"/>
    <n v="1"/>
    <n v="0"/>
    <x v="1"/>
    <n v="47795"/>
    <x v="0"/>
    <x v="1"/>
    <x v="0"/>
    <x v="2"/>
    <x v="2"/>
    <x v="1"/>
    <n v="1"/>
    <n v="143140"/>
  </r>
  <r>
    <n v="2025"/>
    <n v="15694879"/>
    <s v="Reeves"/>
    <n v="590"/>
    <x v="1"/>
    <x v="0"/>
    <n v="23"/>
    <n v="7"/>
    <n v="0"/>
    <n v="2"/>
    <n v="1"/>
    <x v="1"/>
    <n v="196790"/>
    <x v="1"/>
    <x v="2"/>
    <x v="1"/>
    <x v="2"/>
    <x v="0"/>
    <x v="0"/>
    <n v="1"/>
    <n v="0"/>
  </r>
  <r>
    <n v="2025"/>
    <n v="15593715"/>
    <s v="Castiglione"/>
    <n v="634"/>
    <x v="2"/>
    <x v="1"/>
    <n v="27"/>
    <n v="3"/>
    <n v="107028"/>
    <n v="1"/>
    <n v="1"/>
    <x v="1"/>
    <n v="173426"/>
    <x v="1"/>
    <x v="2"/>
    <x v="0"/>
    <x v="0"/>
    <x v="2"/>
    <x v="1"/>
    <n v="1"/>
    <n v="0"/>
  </r>
  <r>
    <n v="2025"/>
    <n v="15575002"/>
    <s v="Ferguson"/>
    <n v="676"/>
    <x v="0"/>
    <x v="1"/>
    <n v="29"/>
    <n v="4"/>
    <n v="140721"/>
    <n v="1"/>
    <n v="1"/>
    <x v="1"/>
    <n v="36221"/>
    <x v="1"/>
    <x v="2"/>
    <x v="0"/>
    <x v="2"/>
    <x v="2"/>
    <x v="1"/>
    <n v="1"/>
    <n v="0"/>
  </r>
  <r>
    <n v="2025"/>
    <n v="15622171"/>
    <s v="Nnamdi"/>
    <n v="642"/>
    <x v="0"/>
    <x v="1"/>
    <n v="30"/>
    <n v="8"/>
    <n v="80965"/>
    <n v="2"/>
    <n v="1"/>
    <x v="1"/>
    <n v="174738"/>
    <x v="1"/>
    <x v="0"/>
    <x v="0"/>
    <x v="1"/>
    <x v="1"/>
    <x v="0"/>
    <n v="1"/>
    <n v="0"/>
  </r>
  <r>
    <n v="2025"/>
    <n v="15795224"/>
    <s v="Wu"/>
    <n v="760"/>
    <x v="0"/>
    <x v="1"/>
    <n v="39"/>
    <n v="6"/>
    <n v="178585"/>
    <n v="1"/>
    <n v="1"/>
    <x v="1"/>
    <n v="67131"/>
    <x v="0"/>
    <x v="0"/>
    <x v="2"/>
    <x v="2"/>
    <x v="2"/>
    <x v="1"/>
    <n v="1"/>
    <n v="178585"/>
  </r>
  <r>
    <n v="2025"/>
    <n v="15685346"/>
    <s v="Chu"/>
    <n v="736"/>
    <x v="1"/>
    <x v="0"/>
    <n v="26"/>
    <n v="4"/>
    <n v="135889"/>
    <n v="1"/>
    <n v="1"/>
    <x v="0"/>
    <n v="165692"/>
    <x v="1"/>
    <x v="2"/>
    <x v="0"/>
    <x v="2"/>
    <x v="2"/>
    <x v="1"/>
    <n v="1"/>
    <n v="0"/>
  </r>
  <r>
    <n v="2025"/>
    <n v="15691808"/>
    <s v="King"/>
    <n v="656"/>
    <x v="0"/>
    <x v="1"/>
    <n v="43"/>
    <n v="7"/>
    <n v="134920"/>
    <n v="1"/>
    <n v="1"/>
    <x v="1"/>
    <n v="194692"/>
    <x v="1"/>
    <x v="0"/>
    <x v="0"/>
    <x v="2"/>
    <x v="2"/>
    <x v="1"/>
    <n v="1"/>
    <n v="0"/>
  </r>
  <r>
    <n v="2025"/>
    <n v="15721007"/>
    <s v="Charlton"/>
    <n v="776"/>
    <x v="2"/>
    <x v="1"/>
    <n v="33"/>
    <n v="8"/>
    <n v="115130"/>
    <n v="1"/>
    <n v="0"/>
    <x v="1"/>
    <n v="129526"/>
    <x v="0"/>
    <x v="0"/>
    <x v="2"/>
    <x v="1"/>
    <x v="2"/>
    <x v="1"/>
    <n v="1"/>
    <n v="115130"/>
  </r>
  <r>
    <n v="2025"/>
    <n v="15794253"/>
    <s v="Marsh"/>
    <n v="832"/>
    <x v="1"/>
    <x v="0"/>
    <n v="34"/>
    <n v="6"/>
    <n v="138190"/>
    <n v="2"/>
    <n v="0"/>
    <x v="0"/>
    <n v="146511"/>
    <x v="1"/>
    <x v="0"/>
    <x v="2"/>
    <x v="2"/>
    <x v="2"/>
    <x v="1"/>
    <n v="1"/>
    <n v="0"/>
  </r>
  <r>
    <n v="2025"/>
    <n v="15694453"/>
    <s v="Walker"/>
    <n v="631"/>
    <x v="2"/>
    <x v="1"/>
    <n v="37"/>
    <n v="9"/>
    <n v="131519"/>
    <n v="2"/>
    <n v="1"/>
    <x v="0"/>
    <n v="51752"/>
    <x v="1"/>
    <x v="0"/>
    <x v="0"/>
    <x v="1"/>
    <x v="2"/>
    <x v="1"/>
    <n v="1"/>
    <n v="0"/>
  </r>
  <r>
    <n v="2025"/>
    <n v="15813113"/>
    <s v="Chang"/>
    <n v="795"/>
    <x v="1"/>
    <x v="0"/>
    <n v="56"/>
    <n v="5"/>
    <n v="0"/>
    <n v="1"/>
    <n v="1"/>
    <x v="1"/>
    <n v="35419"/>
    <x v="0"/>
    <x v="1"/>
    <x v="2"/>
    <x v="2"/>
    <x v="0"/>
    <x v="0"/>
    <n v="1"/>
    <n v="0"/>
  </r>
  <r>
    <n v="2025"/>
    <n v="15614187"/>
    <s v="Pottinger"/>
    <n v="648"/>
    <x v="2"/>
    <x v="0"/>
    <n v="39"/>
    <n v="3"/>
    <n v="126936"/>
    <n v="2"/>
    <n v="0"/>
    <x v="0"/>
    <n v="57996"/>
    <x v="1"/>
    <x v="0"/>
    <x v="0"/>
    <x v="0"/>
    <x v="2"/>
    <x v="1"/>
    <n v="1"/>
    <n v="0"/>
  </r>
  <r>
    <n v="2025"/>
    <n v="15619407"/>
    <s v="Buckley"/>
    <n v="615"/>
    <x v="0"/>
    <x v="1"/>
    <n v="39"/>
    <n v="4"/>
    <n v="133707"/>
    <n v="1"/>
    <n v="1"/>
    <x v="0"/>
    <n v="108153"/>
    <x v="1"/>
    <x v="0"/>
    <x v="0"/>
    <x v="2"/>
    <x v="2"/>
    <x v="1"/>
    <n v="1"/>
    <n v="0"/>
  </r>
  <r>
    <n v="2025"/>
    <n v="15646227"/>
    <s v="Folliero"/>
    <n v="682"/>
    <x v="0"/>
    <x v="0"/>
    <n v="27"/>
    <n v="1"/>
    <n v="97893"/>
    <n v="1"/>
    <n v="1"/>
    <x v="1"/>
    <n v="166145"/>
    <x v="1"/>
    <x v="2"/>
    <x v="0"/>
    <x v="0"/>
    <x v="1"/>
    <x v="0"/>
    <n v="1"/>
    <n v="0"/>
  </r>
  <r>
    <n v="2025"/>
    <n v="15660541"/>
    <s v="Olisanugo"/>
    <n v="694"/>
    <x v="0"/>
    <x v="1"/>
    <n v="34"/>
    <n v="5"/>
    <n v="127900"/>
    <n v="1"/>
    <n v="1"/>
    <x v="1"/>
    <n v="101738"/>
    <x v="1"/>
    <x v="0"/>
    <x v="0"/>
    <x v="2"/>
    <x v="2"/>
    <x v="1"/>
    <n v="1"/>
    <n v="0"/>
  </r>
  <r>
    <n v="2025"/>
    <n v="15753874"/>
    <s v="Kent"/>
    <n v="694"/>
    <x v="0"/>
    <x v="1"/>
    <n v="37"/>
    <n v="10"/>
    <n v="143835"/>
    <n v="1"/>
    <n v="0"/>
    <x v="0"/>
    <n v="33327"/>
    <x v="1"/>
    <x v="0"/>
    <x v="0"/>
    <x v="1"/>
    <x v="2"/>
    <x v="1"/>
    <n v="1"/>
    <n v="0"/>
  </r>
  <r>
    <n v="2025"/>
    <n v="15617877"/>
    <s v="Jessop"/>
    <n v="607"/>
    <x v="0"/>
    <x v="1"/>
    <n v="44"/>
    <n v="0"/>
    <n v="0"/>
    <n v="2"/>
    <n v="1"/>
    <x v="0"/>
    <n v="81140"/>
    <x v="1"/>
    <x v="0"/>
    <x v="0"/>
    <x v="0"/>
    <x v="0"/>
    <x v="0"/>
    <n v="1"/>
    <n v="0"/>
  </r>
  <r>
    <n v="2025"/>
    <n v="15772073"/>
    <s v="Hodge"/>
    <n v="664"/>
    <x v="0"/>
    <x v="1"/>
    <n v="48"/>
    <n v="10"/>
    <n v="0"/>
    <n v="1"/>
    <n v="1"/>
    <x v="1"/>
    <n v="140173"/>
    <x v="0"/>
    <x v="1"/>
    <x v="0"/>
    <x v="1"/>
    <x v="0"/>
    <x v="0"/>
    <n v="1"/>
    <n v="0"/>
  </r>
  <r>
    <n v="2025"/>
    <n v="15701537"/>
    <s v="Ignatiev"/>
    <n v="756"/>
    <x v="0"/>
    <x v="1"/>
    <n v="60"/>
    <n v="2"/>
    <n v="0"/>
    <n v="1"/>
    <n v="1"/>
    <x v="0"/>
    <n v="166513"/>
    <x v="0"/>
    <x v="1"/>
    <x v="2"/>
    <x v="0"/>
    <x v="0"/>
    <x v="0"/>
    <n v="1"/>
    <n v="0"/>
  </r>
  <r>
    <n v="2025"/>
    <n v="15736228"/>
    <s v="Chambers"/>
    <n v="645"/>
    <x v="0"/>
    <x v="0"/>
    <n v="40"/>
    <n v="3"/>
    <n v="129597"/>
    <n v="1"/>
    <n v="1"/>
    <x v="0"/>
    <n v="103233"/>
    <x v="1"/>
    <x v="0"/>
    <x v="0"/>
    <x v="0"/>
    <x v="2"/>
    <x v="1"/>
    <n v="1"/>
    <n v="0"/>
  </r>
  <r>
    <n v="2025"/>
    <n v="15780572"/>
    <s v="Mansom"/>
    <n v="653"/>
    <x v="1"/>
    <x v="1"/>
    <n v="30"/>
    <n v="4"/>
    <n v="0"/>
    <n v="2"/>
    <n v="1"/>
    <x v="1"/>
    <n v="120736"/>
    <x v="1"/>
    <x v="0"/>
    <x v="0"/>
    <x v="2"/>
    <x v="0"/>
    <x v="0"/>
    <n v="1"/>
    <n v="0"/>
  </r>
  <r>
    <n v="2025"/>
    <n v="15769596"/>
    <s v="Yen"/>
    <n v="710"/>
    <x v="2"/>
    <x v="0"/>
    <n v="24"/>
    <n v="2"/>
    <n v="110407"/>
    <n v="2"/>
    <n v="0"/>
    <x v="1"/>
    <n v="15832"/>
    <x v="0"/>
    <x v="2"/>
    <x v="0"/>
    <x v="0"/>
    <x v="2"/>
    <x v="1"/>
    <n v="1"/>
    <n v="110407"/>
  </r>
  <r>
    <n v="2025"/>
    <n v="15586996"/>
    <s v="Azikiwe"/>
    <n v="697"/>
    <x v="0"/>
    <x v="0"/>
    <n v="76"/>
    <n v="7"/>
    <n v="0"/>
    <n v="2"/>
    <n v="0"/>
    <x v="0"/>
    <n v="188772"/>
    <x v="1"/>
    <x v="3"/>
    <x v="0"/>
    <x v="2"/>
    <x v="0"/>
    <x v="0"/>
    <n v="1"/>
    <n v="0"/>
  </r>
  <r>
    <n v="2025"/>
    <n v="15722061"/>
    <s v="Allen"/>
    <n v="619"/>
    <x v="2"/>
    <x v="0"/>
    <n v="41"/>
    <n v="8"/>
    <n v="142016"/>
    <n v="2"/>
    <n v="1"/>
    <x v="1"/>
    <n v="114324"/>
    <x v="1"/>
    <x v="0"/>
    <x v="0"/>
    <x v="1"/>
    <x v="2"/>
    <x v="1"/>
    <n v="1"/>
    <n v="0"/>
  </r>
  <r>
    <n v="2025"/>
    <n v="15638003"/>
    <s v="Komarova"/>
    <n v="648"/>
    <x v="1"/>
    <x v="1"/>
    <n v="55"/>
    <n v="1"/>
    <n v="81370"/>
    <n v="1"/>
    <n v="0"/>
    <x v="0"/>
    <n v="181534"/>
    <x v="1"/>
    <x v="1"/>
    <x v="0"/>
    <x v="0"/>
    <x v="1"/>
    <x v="0"/>
    <n v="1"/>
    <n v="0"/>
  </r>
  <r>
    <n v="2025"/>
    <n v="15775590"/>
    <s v="Mackay"/>
    <n v="482"/>
    <x v="2"/>
    <x v="0"/>
    <n v="48"/>
    <n v="2"/>
    <n v="69329"/>
    <n v="1"/>
    <n v="0"/>
    <x v="1"/>
    <n v="102641"/>
    <x v="0"/>
    <x v="1"/>
    <x v="1"/>
    <x v="0"/>
    <x v="1"/>
    <x v="0"/>
    <n v="1"/>
    <n v="69329"/>
  </r>
  <r>
    <n v="2025"/>
    <n v="15730688"/>
    <s v="Yu"/>
    <n v="548"/>
    <x v="0"/>
    <x v="0"/>
    <n v="28"/>
    <n v="8"/>
    <n v="116756"/>
    <n v="2"/>
    <n v="1"/>
    <x v="0"/>
    <n v="158585"/>
    <x v="0"/>
    <x v="2"/>
    <x v="1"/>
    <x v="1"/>
    <x v="2"/>
    <x v="1"/>
    <n v="1"/>
    <n v="116756"/>
  </r>
  <r>
    <n v="2025"/>
    <n v="15753102"/>
    <s v="Curtis"/>
    <n v="752"/>
    <x v="1"/>
    <x v="1"/>
    <n v="44"/>
    <n v="6"/>
    <n v="83870"/>
    <n v="1"/>
    <n v="1"/>
    <x v="1"/>
    <n v="178722"/>
    <x v="1"/>
    <x v="0"/>
    <x v="2"/>
    <x v="2"/>
    <x v="1"/>
    <x v="0"/>
    <n v="1"/>
    <n v="0"/>
  </r>
  <r>
    <n v="2025"/>
    <n v="15810075"/>
    <s v="Fang"/>
    <n v="648"/>
    <x v="0"/>
    <x v="0"/>
    <n v="39"/>
    <n v="6"/>
    <n v="130695"/>
    <n v="2"/>
    <n v="1"/>
    <x v="0"/>
    <n v="153955"/>
    <x v="0"/>
    <x v="0"/>
    <x v="0"/>
    <x v="2"/>
    <x v="2"/>
    <x v="1"/>
    <n v="1"/>
    <n v="130695"/>
  </r>
  <r>
    <n v="2025"/>
    <n v="15723373"/>
    <s v="Page"/>
    <n v="643"/>
    <x v="1"/>
    <x v="0"/>
    <n v="34"/>
    <n v="8"/>
    <n v="117451"/>
    <n v="1"/>
    <n v="1"/>
    <x v="1"/>
    <n v="65375"/>
    <x v="1"/>
    <x v="0"/>
    <x v="0"/>
    <x v="1"/>
    <x v="2"/>
    <x v="1"/>
    <n v="1"/>
    <n v="0"/>
  </r>
  <r>
    <n v="2025"/>
    <n v="15795298"/>
    <s v="Olisaemeka"/>
    <n v="573"/>
    <x v="2"/>
    <x v="0"/>
    <n v="35"/>
    <n v="9"/>
    <n v="206869"/>
    <n v="2"/>
    <n v="0"/>
    <x v="0"/>
    <n v="102986"/>
    <x v="1"/>
    <x v="0"/>
    <x v="1"/>
    <x v="1"/>
    <x v="2"/>
    <x v="1"/>
    <n v="1"/>
    <n v="0"/>
  </r>
  <r>
    <n v="2025"/>
    <n v="15584320"/>
    <s v="Brennan"/>
    <n v="686"/>
    <x v="0"/>
    <x v="0"/>
    <n v="39"/>
    <n v="3"/>
    <n v="111696"/>
    <n v="1"/>
    <n v="0"/>
    <x v="1"/>
    <n v="136644"/>
    <x v="1"/>
    <x v="0"/>
    <x v="0"/>
    <x v="0"/>
    <x v="2"/>
    <x v="1"/>
    <n v="1"/>
    <n v="0"/>
  </r>
  <r>
    <n v="2025"/>
    <n v="15724161"/>
    <s v="Sutton"/>
    <n v="644"/>
    <x v="0"/>
    <x v="0"/>
    <n v="40"/>
    <n v="9"/>
    <n v="137285"/>
    <n v="4"/>
    <n v="1"/>
    <x v="1"/>
    <n v="77064"/>
    <x v="0"/>
    <x v="0"/>
    <x v="0"/>
    <x v="1"/>
    <x v="2"/>
    <x v="1"/>
    <n v="1"/>
    <n v="137285"/>
  </r>
  <r>
    <n v="2025"/>
    <n v="15750056"/>
    <s v="Hyde"/>
    <n v="702"/>
    <x v="0"/>
    <x v="0"/>
    <n v="29"/>
    <n v="6"/>
    <n v="149218"/>
    <n v="1"/>
    <n v="1"/>
    <x v="0"/>
    <n v="9633"/>
    <x v="1"/>
    <x v="2"/>
    <x v="0"/>
    <x v="2"/>
    <x v="2"/>
    <x v="1"/>
    <n v="1"/>
    <n v="0"/>
  </r>
  <r>
    <n v="2025"/>
    <n v="15609637"/>
    <s v="Nkemakolam"/>
    <n v="652"/>
    <x v="0"/>
    <x v="1"/>
    <n v="51"/>
    <n v="7"/>
    <n v="0"/>
    <n v="2"/>
    <n v="0"/>
    <x v="0"/>
    <n v="43496"/>
    <x v="1"/>
    <x v="1"/>
    <x v="0"/>
    <x v="2"/>
    <x v="0"/>
    <x v="0"/>
    <n v="1"/>
    <n v="0"/>
  </r>
  <r>
    <n v="2025"/>
    <n v="15794493"/>
    <s v="Chimaijem"/>
    <n v="641"/>
    <x v="1"/>
    <x v="1"/>
    <n v="32"/>
    <n v="7"/>
    <n v="0"/>
    <n v="2"/>
    <n v="1"/>
    <x v="0"/>
    <n v="24267"/>
    <x v="1"/>
    <x v="0"/>
    <x v="0"/>
    <x v="2"/>
    <x v="0"/>
    <x v="0"/>
    <n v="1"/>
    <n v="0"/>
  </r>
  <r>
    <n v="2025"/>
    <n v="15569641"/>
    <s v="Sung"/>
    <n v="692"/>
    <x v="2"/>
    <x v="0"/>
    <n v="41"/>
    <n v="8"/>
    <n v="130701"/>
    <n v="1"/>
    <n v="1"/>
    <x v="1"/>
    <n v="59354"/>
    <x v="0"/>
    <x v="0"/>
    <x v="0"/>
    <x v="1"/>
    <x v="2"/>
    <x v="1"/>
    <n v="1"/>
    <n v="130701"/>
  </r>
  <r>
    <n v="2025"/>
    <n v="15815236"/>
    <s v="Chiganu"/>
    <n v="574"/>
    <x v="1"/>
    <x v="1"/>
    <n v="34"/>
    <n v="5"/>
    <n v="0"/>
    <n v="2"/>
    <n v="0"/>
    <x v="1"/>
    <n v="28270"/>
    <x v="1"/>
    <x v="0"/>
    <x v="1"/>
    <x v="2"/>
    <x v="0"/>
    <x v="0"/>
    <n v="1"/>
    <n v="0"/>
  </r>
  <r>
    <n v="2025"/>
    <n v="15811177"/>
    <s v="Beneventi"/>
    <n v="643"/>
    <x v="0"/>
    <x v="0"/>
    <n v="31"/>
    <n v="3"/>
    <n v="167949"/>
    <n v="1"/>
    <n v="1"/>
    <x v="1"/>
    <n v="143162"/>
    <x v="1"/>
    <x v="0"/>
    <x v="0"/>
    <x v="0"/>
    <x v="2"/>
    <x v="1"/>
    <n v="1"/>
    <n v="0"/>
  </r>
  <r>
    <n v="2025"/>
    <n v="15680587"/>
    <s v="Esposito"/>
    <n v="834"/>
    <x v="0"/>
    <x v="1"/>
    <n v="23"/>
    <n v="4"/>
    <n v="131255"/>
    <n v="1"/>
    <n v="1"/>
    <x v="1"/>
    <n v="20199"/>
    <x v="1"/>
    <x v="2"/>
    <x v="2"/>
    <x v="2"/>
    <x v="2"/>
    <x v="1"/>
    <n v="1"/>
    <n v="0"/>
  </r>
  <r>
    <n v="2025"/>
    <n v="15672821"/>
    <s v="Owen"/>
    <n v="591"/>
    <x v="0"/>
    <x v="1"/>
    <n v="28"/>
    <n v="5"/>
    <n v="0"/>
    <n v="2"/>
    <n v="1"/>
    <x v="0"/>
    <n v="48607"/>
    <x v="1"/>
    <x v="2"/>
    <x v="1"/>
    <x v="2"/>
    <x v="0"/>
    <x v="0"/>
    <n v="1"/>
    <n v="0"/>
  </r>
  <r>
    <n v="2025"/>
    <n v="15767681"/>
    <s v="Smalley"/>
    <n v="470"/>
    <x v="1"/>
    <x v="1"/>
    <n v="34"/>
    <n v="9"/>
    <n v="0"/>
    <n v="2"/>
    <n v="0"/>
    <x v="0"/>
    <n v="89014"/>
    <x v="1"/>
    <x v="0"/>
    <x v="1"/>
    <x v="1"/>
    <x v="0"/>
    <x v="0"/>
    <n v="1"/>
    <n v="0"/>
  </r>
  <r>
    <n v="2025"/>
    <n v="15600379"/>
    <s v="Hsiung"/>
    <n v="608"/>
    <x v="1"/>
    <x v="1"/>
    <n v="34"/>
    <n v="7"/>
    <n v="86656"/>
    <n v="1"/>
    <n v="0"/>
    <x v="0"/>
    <n v="59890"/>
    <x v="1"/>
    <x v="0"/>
    <x v="0"/>
    <x v="2"/>
    <x v="1"/>
    <x v="0"/>
    <n v="1"/>
    <n v="0"/>
  </r>
  <r>
    <n v="2025"/>
    <n v="15801336"/>
    <s v="Ch'ang"/>
    <n v="649"/>
    <x v="2"/>
    <x v="0"/>
    <n v="37"/>
    <n v="8"/>
    <n v="114737"/>
    <n v="1"/>
    <n v="1"/>
    <x v="0"/>
    <n v="106656"/>
    <x v="0"/>
    <x v="0"/>
    <x v="0"/>
    <x v="1"/>
    <x v="2"/>
    <x v="1"/>
    <n v="1"/>
    <n v="114737"/>
  </r>
  <r>
    <n v="2025"/>
    <n v="15721592"/>
    <s v="Barton"/>
    <n v="665"/>
    <x v="0"/>
    <x v="0"/>
    <n v="38"/>
    <n v="5"/>
    <n v="0"/>
    <n v="2"/>
    <n v="1"/>
    <x v="1"/>
    <n v="156440"/>
    <x v="1"/>
    <x v="0"/>
    <x v="0"/>
    <x v="2"/>
    <x v="0"/>
    <x v="0"/>
    <n v="1"/>
    <n v="0"/>
  </r>
  <r>
    <n v="2025"/>
    <n v="15581282"/>
    <s v="Lucchese"/>
    <n v="651"/>
    <x v="0"/>
    <x v="0"/>
    <n v="39"/>
    <n v="6"/>
    <n v="0"/>
    <n v="1"/>
    <n v="1"/>
    <x v="1"/>
    <n v="24176"/>
    <x v="1"/>
    <x v="0"/>
    <x v="0"/>
    <x v="2"/>
    <x v="0"/>
    <x v="0"/>
    <n v="1"/>
    <n v="0"/>
  </r>
  <r>
    <n v="2025"/>
    <n v="15746203"/>
    <s v="Hsia"/>
    <n v="555"/>
    <x v="2"/>
    <x v="1"/>
    <n v="62"/>
    <n v="4"/>
    <n v="119817"/>
    <n v="1"/>
    <n v="0"/>
    <x v="0"/>
    <n v="43507"/>
    <x v="0"/>
    <x v="3"/>
    <x v="1"/>
    <x v="2"/>
    <x v="2"/>
    <x v="1"/>
    <n v="1"/>
    <n v="119817"/>
  </r>
  <r>
    <n v="2025"/>
    <n v="15583137"/>
    <s v="Pope"/>
    <n v="637"/>
    <x v="0"/>
    <x v="0"/>
    <n v="48"/>
    <n v="7"/>
    <n v="130807"/>
    <n v="2"/>
    <n v="1"/>
    <x v="0"/>
    <n v="132006"/>
    <x v="0"/>
    <x v="1"/>
    <x v="0"/>
    <x v="2"/>
    <x v="2"/>
    <x v="1"/>
    <n v="1"/>
    <n v="130807"/>
  </r>
  <r>
    <n v="2025"/>
    <n v="15680752"/>
    <s v="Horrocks"/>
    <n v="675"/>
    <x v="0"/>
    <x v="0"/>
    <n v="49"/>
    <n v="0"/>
    <n v="0"/>
    <n v="1"/>
    <n v="1"/>
    <x v="0"/>
    <n v="80497"/>
    <x v="0"/>
    <x v="1"/>
    <x v="0"/>
    <x v="0"/>
    <x v="0"/>
    <x v="0"/>
    <n v="1"/>
    <n v="0"/>
  </r>
  <r>
    <n v="2025"/>
    <n v="15688172"/>
    <s v="Tai"/>
    <n v="677"/>
    <x v="1"/>
    <x v="1"/>
    <n v="40"/>
    <n v="5"/>
    <n v="0"/>
    <n v="2"/>
    <n v="1"/>
    <x v="1"/>
    <n v="88948"/>
    <x v="1"/>
    <x v="0"/>
    <x v="0"/>
    <x v="2"/>
    <x v="0"/>
    <x v="0"/>
    <n v="1"/>
    <n v="0"/>
  </r>
  <r>
    <n v="2025"/>
    <n v="15791373"/>
    <s v="Chikezie"/>
    <n v="850"/>
    <x v="2"/>
    <x v="0"/>
    <n v="35"/>
    <n v="2"/>
    <n v="80932"/>
    <n v="1"/>
    <n v="0"/>
    <x v="1"/>
    <n v="12640"/>
    <x v="0"/>
    <x v="0"/>
    <x v="2"/>
    <x v="0"/>
    <x v="1"/>
    <x v="0"/>
    <n v="1"/>
    <n v="80932"/>
  </r>
  <r>
    <n v="2025"/>
    <n v="15589449"/>
    <s v="Frye"/>
    <n v="815"/>
    <x v="0"/>
    <x v="0"/>
    <n v="56"/>
    <n v="3"/>
    <n v="0"/>
    <n v="3"/>
    <n v="1"/>
    <x v="0"/>
    <n v="94248"/>
    <x v="0"/>
    <x v="1"/>
    <x v="2"/>
    <x v="0"/>
    <x v="0"/>
    <x v="0"/>
    <n v="1"/>
    <n v="0"/>
  </r>
  <r>
    <n v="2025"/>
    <n v="15692819"/>
    <s v="Toscani"/>
    <n v="665"/>
    <x v="2"/>
    <x v="1"/>
    <n v="32"/>
    <n v="1"/>
    <n v="132179"/>
    <n v="1"/>
    <n v="0"/>
    <x v="1"/>
    <n v="11866"/>
    <x v="1"/>
    <x v="0"/>
    <x v="0"/>
    <x v="0"/>
    <x v="2"/>
    <x v="1"/>
    <n v="1"/>
    <n v="0"/>
  </r>
  <r>
    <n v="2025"/>
    <n v="15727467"/>
    <s v="Mellor"/>
    <n v="485"/>
    <x v="0"/>
    <x v="0"/>
    <n v="27"/>
    <n v="3"/>
    <n v="0"/>
    <n v="2"/>
    <n v="1"/>
    <x v="1"/>
    <n v="141450"/>
    <x v="1"/>
    <x v="2"/>
    <x v="1"/>
    <x v="0"/>
    <x v="0"/>
    <x v="0"/>
    <n v="1"/>
    <n v="0"/>
  </r>
  <r>
    <n v="2025"/>
    <n v="15734312"/>
    <s v="Kang"/>
    <n v="577"/>
    <x v="1"/>
    <x v="1"/>
    <n v="43"/>
    <n v="6"/>
    <n v="0"/>
    <n v="2"/>
    <n v="1"/>
    <x v="0"/>
    <n v="149458"/>
    <x v="1"/>
    <x v="0"/>
    <x v="1"/>
    <x v="2"/>
    <x v="0"/>
    <x v="0"/>
    <n v="1"/>
    <n v="0"/>
  </r>
  <r>
    <n v="2025"/>
    <n v="15764604"/>
    <s v="Sutherland"/>
    <n v="586"/>
    <x v="0"/>
    <x v="0"/>
    <n v="35"/>
    <n v="7"/>
    <n v="164769"/>
    <n v="3"/>
    <n v="1"/>
    <x v="1"/>
    <n v="119814"/>
    <x v="0"/>
    <x v="0"/>
    <x v="1"/>
    <x v="2"/>
    <x v="2"/>
    <x v="1"/>
    <n v="1"/>
    <n v="164769"/>
  </r>
  <r>
    <n v="2025"/>
    <n v="15613014"/>
    <s v="Hs?"/>
    <n v="722"/>
    <x v="2"/>
    <x v="1"/>
    <n v="29"/>
    <n v="1"/>
    <n v="107234"/>
    <n v="2"/>
    <n v="1"/>
    <x v="1"/>
    <n v="24925"/>
    <x v="1"/>
    <x v="2"/>
    <x v="0"/>
    <x v="0"/>
    <x v="2"/>
    <x v="1"/>
    <n v="1"/>
    <n v="0"/>
  </r>
  <r>
    <n v="2025"/>
    <n v="15759684"/>
    <s v="Ting"/>
    <n v="528"/>
    <x v="0"/>
    <x v="0"/>
    <n v="27"/>
    <n v="7"/>
    <n v="176227"/>
    <n v="2"/>
    <n v="0"/>
    <x v="0"/>
    <n v="139482"/>
    <x v="1"/>
    <x v="2"/>
    <x v="1"/>
    <x v="2"/>
    <x v="2"/>
    <x v="1"/>
    <n v="1"/>
    <n v="0"/>
  </r>
  <r>
    <n v="2025"/>
    <n v="15609669"/>
    <s v="Chuang"/>
    <n v="542"/>
    <x v="0"/>
    <x v="0"/>
    <n v="39"/>
    <n v="4"/>
    <n v="109949"/>
    <n v="2"/>
    <n v="1"/>
    <x v="0"/>
    <n v="41269"/>
    <x v="1"/>
    <x v="0"/>
    <x v="1"/>
    <x v="2"/>
    <x v="2"/>
    <x v="1"/>
    <n v="1"/>
    <n v="0"/>
  </r>
  <r>
    <n v="2025"/>
    <n v="15685536"/>
    <s v="Chu"/>
    <n v="552"/>
    <x v="0"/>
    <x v="0"/>
    <n v="34"/>
    <n v="5"/>
    <n v="0"/>
    <n v="2"/>
    <n v="1"/>
    <x v="0"/>
    <n v="1351"/>
    <x v="1"/>
    <x v="0"/>
    <x v="1"/>
    <x v="2"/>
    <x v="0"/>
    <x v="0"/>
    <n v="1"/>
    <n v="0"/>
  </r>
  <r>
    <n v="2025"/>
    <n v="15750447"/>
    <s v="Ozoemena"/>
    <n v="678"/>
    <x v="0"/>
    <x v="0"/>
    <n v="60"/>
    <n v="10"/>
    <n v="117739"/>
    <n v="1"/>
    <n v="1"/>
    <x v="1"/>
    <n v="147490"/>
    <x v="0"/>
    <x v="1"/>
    <x v="0"/>
    <x v="1"/>
    <x v="2"/>
    <x v="1"/>
    <n v="1"/>
    <n v="117739"/>
  </r>
  <r>
    <n v="2025"/>
    <n v="15663249"/>
    <s v="Howells"/>
    <n v="575"/>
    <x v="1"/>
    <x v="0"/>
    <n v="37"/>
    <n v="9"/>
    <n v="133292"/>
    <n v="1"/>
    <n v="1"/>
    <x v="1"/>
    <n v="111175"/>
    <x v="1"/>
    <x v="0"/>
    <x v="1"/>
    <x v="1"/>
    <x v="2"/>
    <x v="1"/>
    <n v="1"/>
    <n v="0"/>
  </r>
  <r>
    <n v="2025"/>
    <n v="15638646"/>
    <s v="Lucchese"/>
    <n v="669"/>
    <x v="0"/>
    <x v="0"/>
    <n v="43"/>
    <n v="1"/>
    <n v="160475"/>
    <n v="1"/>
    <n v="1"/>
    <x v="0"/>
    <n v="95963"/>
    <x v="1"/>
    <x v="0"/>
    <x v="0"/>
    <x v="0"/>
    <x v="2"/>
    <x v="1"/>
    <n v="1"/>
    <n v="0"/>
  </r>
  <r>
    <n v="2025"/>
    <n v="15734161"/>
    <s v="Nnonso"/>
    <n v="636"/>
    <x v="0"/>
    <x v="1"/>
    <n v="43"/>
    <n v="6"/>
    <n v="0"/>
    <n v="2"/>
    <n v="1"/>
    <x v="1"/>
    <n v="43129"/>
    <x v="1"/>
    <x v="0"/>
    <x v="0"/>
    <x v="2"/>
    <x v="0"/>
    <x v="0"/>
    <n v="1"/>
    <n v="0"/>
  </r>
  <r>
    <n v="2025"/>
    <n v="15631070"/>
    <s v="Gerasimova"/>
    <n v="667"/>
    <x v="2"/>
    <x v="1"/>
    <n v="55"/>
    <n v="9"/>
    <n v="154393"/>
    <n v="1"/>
    <n v="1"/>
    <x v="0"/>
    <n v="137675"/>
    <x v="0"/>
    <x v="1"/>
    <x v="0"/>
    <x v="1"/>
    <x v="2"/>
    <x v="1"/>
    <n v="1"/>
    <n v="154393"/>
  </r>
  <r>
    <n v="2025"/>
    <n v="15761950"/>
    <s v="Woronoff"/>
    <n v="652"/>
    <x v="2"/>
    <x v="0"/>
    <n v="45"/>
    <n v="9"/>
    <n v="110827"/>
    <n v="1"/>
    <n v="1"/>
    <x v="0"/>
    <n v="153384"/>
    <x v="0"/>
    <x v="0"/>
    <x v="0"/>
    <x v="1"/>
    <x v="2"/>
    <x v="1"/>
    <n v="1"/>
    <n v="110827"/>
  </r>
  <r>
    <n v="2025"/>
    <n v="15649668"/>
    <s v="Wilhelm"/>
    <n v="637"/>
    <x v="2"/>
    <x v="0"/>
    <n v="36"/>
    <n v="10"/>
    <n v="145750"/>
    <n v="2"/>
    <n v="1"/>
    <x v="0"/>
    <n v="96661"/>
    <x v="1"/>
    <x v="0"/>
    <x v="0"/>
    <x v="1"/>
    <x v="2"/>
    <x v="1"/>
    <n v="1"/>
    <n v="0"/>
  </r>
  <r>
    <n v="2025"/>
    <n v="15713912"/>
    <s v="Nebechukwu"/>
    <n v="516"/>
    <x v="1"/>
    <x v="0"/>
    <n v="45"/>
    <n v="8"/>
    <n v="109044"/>
    <n v="1"/>
    <n v="0"/>
    <x v="0"/>
    <n v="115818"/>
    <x v="1"/>
    <x v="0"/>
    <x v="1"/>
    <x v="1"/>
    <x v="2"/>
    <x v="1"/>
    <n v="1"/>
    <n v="0"/>
  </r>
  <r>
    <n v="2025"/>
    <n v="15586757"/>
    <s v="Anenechukwu"/>
    <n v="801"/>
    <x v="0"/>
    <x v="0"/>
    <n v="32"/>
    <n v="4"/>
    <n v="75171"/>
    <n v="1"/>
    <n v="1"/>
    <x v="0"/>
    <n v="37898"/>
    <x v="1"/>
    <x v="0"/>
    <x v="2"/>
    <x v="2"/>
    <x v="1"/>
    <x v="0"/>
    <n v="1"/>
    <n v="0"/>
  </r>
  <r>
    <n v="2025"/>
    <n v="15596522"/>
    <s v="Meredith"/>
    <n v="692"/>
    <x v="0"/>
    <x v="0"/>
    <n v="42"/>
    <n v="2"/>
    <n v="0"/>
    <n v="2"/>
    <n v="1"/>
    <x v="1"/>
    <n v="145223"/>
    <x v="1"/>
    <x v="0"/>
    <x v="0"/>
    <x v="0"/>
    <x v="0"/>
    <x v="0"/>
    <n v="1"/>
    <n v="0"/>
  </r>
  <r>
    <n v="2025"/>
    <n v="15625395"/>
    <s v="Chinomso"/>
    <n v="585"/>
    <x v="0"/>
    <x v="0"/>
    <n v="28"/>
    <n v="6"/>
    <n v="105796"/>
    <n v="1"/>
    <n v="1"/>
    <x v="0"/>
    <n v="41219"/>
    <x v="1"/>
    <x v="2"/>
    <x v="1"/>
    <x v="2"/>
    <x v="2"/>
    <x v="1"/>
    <n v="1"/>
    <n v="0"/>
  </r>
  <r>
    <n v="2025"/>
    <n v="15760570"/>
    <s v="Stephenson"/>
    <n v="590"/>
    <x v="0"/>
    <x v="1"/>
    <n v="32"/>
    <n v="5"/>
    <n v="0"/>
    <n v="2"/>
    <n v="1"/>
    <x v="1"/>
    <n v="59250"/>
    <x v="1"/>
    <x v="0"/>
    <x v="1"/>
    <x v="2"/>
    <x v="0"/>
    <x v="0"/>
    <n v="1"/>
    <n v="0"/>
  </r>
  <r>
    <n v="2025"/>
    <n v="15566689"/>
    <s v="Chimaoke"/>
    <n v="554"/>
    <x v="1"/>
    <x v="1"/>
    <n v="66"/>
    <n v="8"/>
    <n v="0"/>
    <n v="2"/>
    <n v="1"/>
    <x v="0"/>
    <n v="116748"/>
    <x v="1"/>
    <x v="3"/>
    <x v="1"/>
    <x v="1"/>
    <x v="0"/>
    <x v="0"/>
    <n v="1"/>
    <n v="0"/>
  </r>
  <r>
    <n v="2025"/>
    <n v="15725794"/>
    <s v="Winters"/>
    <n v="659"/>
    <x v="0"/>
    <x v="0"/>
    <n v="49"/>
    <n v="1"/>
    <n v="0"/>
    <n v="1"/>
    <n v="1"/>
    <x v="1"/>
    <n v="116250"/>
    <x v="0"/>
    <x v="1"/>
    <x v="0"/>
    <x v="0"/>
    <x v="0"/>
    <x v="0"/>
    <n v="1"/>
    <n v="0"/>
  </r>
  <r>
    <n v="2025"/>
    <n v="15673539"/>
    <s v="Napolitani"/>
    <n v="690"/>
    <x v="0"/>
    <x v="0"/>
    <n v="26"/>
    <n v="3"/>
    <n v="118098"/>
    <n v="1"/>
    <n v="1"/>
    <x v="1"/>
    <n v="61258"/>
    <x v="1"/>
    <x v="2"/>
    <x v="0"/>
    <x v="0"/>
    <x v="2"/>
    <x v="1"/>
    <n v="1"/>
    <n v="0"/>
  </r>
  <r>
    <n v="2025"/>
    <n v="15705298"/>
    <s v="L?"/>
    <n v="697"/>
    <x v="2"/>
    <x v="1"/>
    <n v="29"/>
    <n v="0"/>
    <n v="172694"/>
    <n v="1"/>
    <n v="0"/>
    <x v="1"/>
    <n v="141799"/>
    <x v="1"/>
    <x v="2"/>
    <x v="0"/>
    <x v="0"/>
    <x v="2"/>
    <x v="1"/>
    <n v="1"/>
    <n v="0"/>
  </r>
  <r>
    <n v="2025"/>
    <n v="15675791"/>
    <s v="Williams"/>
    <n v="610"/>
    <x v="0"/>
    <x v="1"/>
    <n v="36"/>
    <n v="4"/>
    <n v="129440"/>
    <n v="2"/>
    <n v="1"/>
    <x v="1"/>
    <n v="102638"/>
    <x v="1"/>
    <x v="0"/>
    <x v="0"/>
    <x v="2"/>
    <x v="2"/>
    <x v="1"/>
    <n v="1"/>
    <n v="0"/>
  </r>
  <r>
    <n v="2025"/>
    <n v="15747043"/>
    <s v="Giles"/>
    <n v="599"/>
    <x v="1"/>
    <x v="1"/>
    <n v="36"/>
    <n v="4"/>
    <n v="0"/>
    <n v="2"/>
    <n v="0"/>
    <x v="1"/>
    <n v="13211"/>
    <x v="1"/>
    <x v="0"/>
    <x v="1"/>
    <x v="2"/>
    <x v="0"/>
    <x v="0"/>
    <n v="1"/>
    <n v="0"/>
  </r>
  <r>
    <n v="2025"/>
    <n v="15736397"/>
    <s v="Wang"/>
    <n v="544"/>
    <x v="0"/>
    <x v="1"/>
    <n v="23"/>
    <n v="1"/>
    <n v="96471"/>
    <n v="1"/>
    <n v="1"/>
    <x v="1"/>
    <n v="35551"/>
    <x v="1"/>
    <x v="2"/>
    <x v="1"/>
    <x v="0"/>
    <x v="1"/>
    <x v="0"/>
    <n v="1"/>
    <n v="0"/>
  </r>
  <r>
    <n v="2025"/>
    <n v="15678201"/>
    <s v="Robertson"/>
    <n v="548"/>
    <x v="0"/>
    <x v="0"/>
    <n v="46"/>
    <n v="1"/>
    <n v="0"/>
    <n v="1"/>
    <n v="1"/>
    <x v="0"/>
    <n v="104469"/>
    <x v="0"/>
    <x v="1"/>
    <x v="1"/>
    <x v="0"/>
    <x v="0"/>
    <x v="0"/>
    <n v="1"/>
    <n v="0"/>
  </r>
  <r>
    <n v="2025"/>
    <n v="15720745"/>
    <s v="Murray"/>
    <n v="635"/>
    <x v="1"/>
    <x v="1"/>
    <n v="24"/>
    <n v="4"/>
    <n v="140197"/>
    <n v="1"/>
    <n v="1"/>
    <x v="0"/>
    <n v="142936"/>
    <x v="1"/>
    <x v="2"/>
    <x v="0"/>
    <x v="2"/>
    <x v="2"/>
    <x v="1"/>
    <n v="1"/>
    <n v="0"/>
  </r>
  <r>
    <n v="2025"/>
    <n v="15637593"/>
    <s v="Greco"/>
    <n v="722"/>
    <x v="0"/>
    <x v="1"/>
    <n v="20"/>
    <n v="6"/>
    <n v="0"/>
    <n v="2"/>
    <n v="1"/>
    <x v="1"/>
    <n v="195486"/>
    <x v="1"/>
    <x v="2"/>
    <x v="0"/>
    <x v="2"/>
    <x v="0"/>
    <x v="0"/>
    <n v="1"/>
    <n v="0"/>
  </r>
  <r>
    <n v="2025"/>
    <n v="15598070"/>
    <s v="Marchesi"/>
    <n v="564"/>
    <x v="0"/>
    <x v="0"/>
    <n v="33"/>
    <n v="4"/>
    <n v="135946"/>
    <n v="1"/>
    <n v="1"/>
    <x v="1"/>
    <n v="63170"/>
    <x v="1"/>
    <x v="0"/>
    <x v="1"/>
    <x v="2"/>
    <x v="2"/>
    <x v="1"/>
    <n v="1"/>
    <n v="0"/>
  </r>
  <r>
    <n v="2025"/>
    <n v="15787550"/>
    <s v="Chao"/>
    <n v="719"/>
    <x v="0"/>
    <x v="1"/>
    <n v="69"/>
    <n v="3"/>
    <n v="0"/>
    <n v="2"/>
    <n v="1"/>
    <x v="0"/>
    <n v="58320"/>
    <x v="1"/>
    <x v="3"/>
    <x v="0"/>
    <x v="0"/>
    <x v="0"/>
    <x v="0"/>
    <n v="1"/>
    <n v="0"/>
  </r>
  <r>
    <n v="2025"/>
    <n v="15603942"/>
    <s v="Hawthorn"/>
    <n v="547"/>
    <x v="2"/>
    <x v="1"/>
    <n v="50"/>
    <n v="3"/>
    <n v="81290"/>
    <n v="3"/>
    <n v="0"/>
    <x v="0"/>
    <n v="177747"/>
    <x v="0"/>
    <x v="1"/>
    <x v="1"/>
    <x v="0"/>
    <x v="1"/>
    <x v="0"/>
    <n v="1"/>
    <n v="81290"/>
  </r>
  <r>
    <n v="2025"/>
    <n v="15733973"/>
    <s v="Bibi"/>
    <n v="850"/>
    <x v="0"/>
    <x v="0"/>
    <n v="42"/>
    <n v="8"/>
    <n v="0"/>
    <n v="1"/>
    <n v="1"/>
    <x v="1"/>
    <n v="19633"/>
    <x v="0"/>
    <x v="0"/>
    <x v="2"/>
    <x v="1"/>
    <x v="0"/>
    <x v="0"/>
    <n v="1"/>
    <n v="0"/>
  </r>
  <r>
    <n v="2025"/>
    <n v="15596761"/>
    <s v="Hawdon"/>
    <n v="515"/>
    <x v="2"/>
    <x v="1"/>
    <n v="60"/>
    <n v="9"/>
    <n v="113715"/>
    <n v="1"/>
    <n v="1"/>
    <x v="1"/>
    <n v="18424"/>
    <x v="0"/>
    <x v="1"/>
    <x v="1"/>
    <x v="1"/>
    <x v="2"/>
    <x v="1"/>
    <n v="1"/>
    <n v="113715"/>
  </r>
  <r>
    <n v="2025"/>
    <n v="15652400"/>
    <s v="Moss"/>
    <n v="667"/>
    <x v="1"/>
    <x v="1"/>
    <n v="56"/>
    <n v="2"/>
    <n v="168883"/>
    <n v="1"/>
    <n v="0"/>
    <x v="0"/>
    <n v="18898"/>
    <x v="1"/>
    <x v="1"/>
    <x v="0"/>
    <x v="0"/>
    <x v="2"/>
    <x v="1"/>
    <n v="1"/>
    <n v="0"/>
  </r>
  <r>
    <n v="2025"/>
    <n v="15717893"/>
    <s v="Briggs"/>
    <n v="607"/>
    <x v="2"/>
    <x v="1"/>
    <n v="36"/>
    <n v="8"/>
    <n v="143422"/>
    <n v="1"/>
    <n v="1"/>
    <x v="1"/>
    <n v="97879"/>
    <x v="1"/>
    <x v="0"/>
    <x v="0"/>
    <x v="1"/>
    <x v="2"/>
    <x v="1"/>
    <n v="1"/>
    <n v="0"/>
  </r>
  <r>
    <n v="2025"/>
    <n v="15622585"/>
    <s v="McIntyre"/>
    <n v="525"/>
    <x v="0"/>
    <x v="1"/>
    <n v="26"/>
    <n v="7"/>
    <n v="153644"/>
    <n v="1"/>
    <n v="1"/>
    <x v="0"/>
    <n v="63198"/>
    <x v="1"/>
    <x v="2"/>
    <x v="1"/>
    <x v="2"/>
    <x v="2"/>
    <x v="1"/>
    <n v="1"/>
    <n v="0"/>
  </r>
  <r>
    <n v="2025"/>
    <n v="15733964"/>
    <s v="Russo"/>
    <n v="606"/>
    <x v="1"/>
    <x v="0"/>
    <n v="53"/>
    <n v="1"/>
    <n v="109330"/>
    <n v="1"/>
    <n v="1"/>
    <x v="0"/>
    <n v="75860"/>
    <x v="1"/>
    <x v="1"/>
    <x v="0"/>
    <x v="0"/>
    <x v="2"/>
    <x v="1"/>
    <n v="1"/>
    <n v="0"/>
  </r>
  <r>
    <n v="2025"/>
    <n v="15753861"/>
    <s v="Ballard"/>
    <n v="686"/>
    <x v="2"/>
    <x v="0"/>
    <n v="27"/>
    <n v="1"/>
    <n v="115096"/>
    <n v="2"/>
    <n v="0"/>
    <x v="1"/>
    <n v="78622"/>
    <x v="1"/>
    <x v="2"/>
    <x v="0"/>
    <x v="0"/>
    <x v="2"/>
    <x v="1"/>
    <n v="1"/>
    <n v="0"/>
  </r>
  <r>
    <n v="2025"/>
    <n v="15747097"/>
    <s v="Hs?"/>
    <n v="611"/>
    <x v="0"/>
    <x v="1"/>
    <n v="35"/>
    <n v="10"/>
    <n v="0"/>
    <n v="1"/>
    <n v="1"/>
    <x v="0"/>
    <n v="23598"/>
    <x v="0"/>
    <x v="0"/>
    <x v="0"/>
    <x v="1"/>
    <x v="0"/>
    <x v="0"/>
    <n v="1"/>
    <n v="0"/>
  </r>
  <r>
    <n v="2025"/>
    <n v="15594762"/>
    <s v="Pisani"/>
    <n v="827"/>
    <x v="1"/>
    <x v="1"/>
    <n v="46"/>
    <n v="1"/>
    <n v="183276"/>
    <n v="1"/>
    <n v="1"/>
    <x v="0"/>
    <n v="13460"/>
    <x v="1"/>
    <x v="1"/>
    <x v="2"/>
    <x v="0"/>
    <x v="2"/>
    <x v="1"/>
    <n v="1"/>
    <n v="0"/>
  </r>
  <r>
    <n v="2025"/>
    <n v="15667417"/>
    <s v="Tao"/>
    <n v="572"/>
    <x v="0"/>
    <x v="1"/>
    <n v="33"/>
    <n v="9"/>
    <n v="68194"/>
    <n v="1"/>
    <n v="1"/>
    <x v="1"/>
    <n v="19998"/>
    <x v="1"/>
    <x v="0"/>
    <x v="1"/>
    <x v="1"/>
    <x v="1"/>
    <x v="0"/>
    <n v="1"/>
    <n v="0"/>
  </r>
  <r>
    <n v="2025"/>
    <n v="15684861"/>
    <s v="Thomson"/>
    <n v="726"/>
    <x v="0"/>
    <x v="0"/>
    <n v="32"/>
    <n v="8"/>
    <n v="0"/>
    <n v="2"/>
    <n v="0"/>
    <x v="1"/>
    <n v="185076"/>
    <x v="1"/>
    <x v="0"/>
    <x v="0"/>
    <x v="1"/>
    <x v="0"/>
    <x v="0"/>
    <n v="1"/>
    <n v="0"/>
  </r>
  <r>
    <n v="2025"/>
    <n v="15742204"/>
    <s v="Hsu"/>
    <n v="579"/>
    <x v="2"/>
    <x v="1"/>
    <n v="31"/>
    <n v="6"/>
    <n v="139730"/>
    <n v="1"/>
    <n v="0"/>
    <x v="0"/>
    <n v="135815"/>
    <x v="1"/>
    <x v="0"/>
    <x v="1"/>
    <x v="2"/>
    <x v="2"/>
    <x v="1"/>
    <n v="1"/>
    <n v="0"/>
  </r>
  <r>
    <n v="2025"/>
    <n v="15623502"/>
    <s v="Morrison"/>
    <n v="598"/>
    <x v="1"/>
    <x v="0"/>
    <n v="56"/>
    <n v="4"/>
    <n v="98365"/>
    <n v="1"/>
    <n v="1"/>
    <x v="0"/>
    <n v="44251"/>
    <x v="1"/>
    <x v="1"/>
    <x v="1"/>
    <x v="2"/>
    <x v="1"/>
    <x v="0"/>
    <n v="1"/>
    <n v="0"/>
  </r>
  <r>
    <n v="2025"/>
    <n v="15774872"/>
    <s v="Joslin"/>
    <n v="663"/>
    <x v="0"/>
    <x v="1"/>
    <n v="36"/>
    <n v="10"/>
    <n v="0"/>
    <n v="2"/>
    <n v="1"/>
    <x v="1"/>
    <n v="136350"/>
    <x v="1"/>
    <x v="0"/>
    <x v="0"/>
    <x v="1"/>
    <x v="0"/>
    <x v="0"/>
    <n v="1"/>
    <n v="0"/>
  </r>
  <r>
    <n v="2025"/>
    <n v="15611191"/>
    <s v="Scott"/>
    <n v="505"/>
    <x v="2"/>
    <x v="0"/>
    <n v="37"/>
    <n v="10"/>
    <n v="122454"/>
    <n v="2"/>
    <n v="1"/>
    <x v="0"/>
    <n v="52694"/>
    <x v="1"/>
    <x v="0"/>
    <x v="1"/>
    <x v="1"/>
    <x v="2"/>
    <x v="1"/>
    <n v="1"/>
    <n v="0"/>
  </r>
  <r>
    <n v="2025"/>
    <n v="15674331"/>
    <s v="Bidwill"/>
    <n v="576"/>
    <x v="2"/>
    <x v="1"/>
    <n v="30"/>
    <n v="7"/>
    <n v="132174"/>
    <n v="2"/>
    <n v="0"/>
    <x v="1"/>
    <n v="93767"/>
    <x v="1"/>
    <x v="0"/>
    <x v="1"/>
    <x v="2"/>
    <x v="2"/>
    <x v="1"/>
    <n v="1"/>
    <n v="0"/>
  </r>
  <r>
    <n v="2025"/>
    <n v="15619465"/>
    <s v="Cameron"/>
    <n v="555"/>
    <x v="1"/>
    <x v="0"/>
    <n v="24"/>
    <n v="2"/>
    <n v="0"/>
    <n v="2"/>
    <n v="0"/>
    <x v="0"/>
    <n v="197867"/>
    <x v="1"/>
    <x v="2"/>
    <x v="1"/>
    <x v="0"/>
    <x v="0"/>
    <x v="0"/>
    <n v="1"/>
    <n v="0"/>
  </r>
  <r>
    <n v="2025"/>
    <n v="15575247"/>
    <s v="Cartwright"/>
    <n v="524"/>
    <x v="0"/>
    <x v="1"/>
    <n v="30"/>
    <n v="1"/>
    <n v="0"/>
    <n v="2"/>
    <n v="1"/>
    <x v="1"/>
    <n v="126813"/>
    <x v="1"/>
    <x v="0"/>
    <x v="1"/>
    <x v="0"/>
    <x v="0"/>
    <x v="0"/>
    <n v="1"/>
    <n v="0"/>
  </r>
  <r>
    <n v="2025"/>
    <n v="15695679"/>
    <s v="Yao"/>
    <n v="776"/>
    <x v="1"/>
    <x v="1"/>
    <n v="39"/>
    <n v="2"/>
    <n v="104349"/>
    <n v="1"/>
    <n v="0"/>
    <x v="1"/>
    <n v="79503"/>
    <x v="1"/>
    <x v="0"/>
    <x v="2"/>
    <x v="0"/>
    <x v="2"/>
    <x v="1"/>
    <n v="1"/>
    <n v="0"/>
  </r>
  <r>
    <n v="2025"/>
    <n v="15713463"/>
    <s v="Tate"/>
    <n v="645"/>
    <x v="2"/>
    <x v="0"/>
    <n v="41"/>
    <n v="2"/>
    <n v="138881"/>
    <n v="1"/>
    <n v="1"/>
    <x v="1"/>
    <n v="129937"/>
    <x v="0"/>
    <x v="0"/>
    <x v="0"/>
    <x v="0"/>
    <x v="2"/>
    <x v="1"/>
    <n v="1"/>
    <n v="138881"/>
  </r>
  <r>
    <n v="2025"/>
    <n v="15785170"/>
    <s v="Neal"/>
    <n v="850"/>
    <x v="2"/>
    <x v="0"/>
    <n v="32"/>
    <n v="0"/>
    <n v="116969"/>
    <n v="1"/>
    <n v="0"/>
    <x v="1"/>
    <n v="175095"/>
    <x v="1"/>
    <x v="0"/>
    <x v="2"/>
    <x v="0"/>
    <x v="2"/>
    <x v="1"/>
    <n v="1"/>
    <n v="0"/>
  </r>
  <r>
    <n v="2025"/>
    <n v="15796351"/>
    <s v="Yao"/>
    <n v="603"/>
    <x v="2"/>
    <x v="1"/>
    <n v="35"/>
    <n v="1"/>
    <n v="105346"/>
    <n v="2"/>
    <n v="1"/>
    <x v="0"/>
    <n v="130380"/>
    <x v="1"/>
    <x v="0"/>
    <x v="0"/>
    <x v="0"/>
    <x v="2"/>
    <x v="1"/>
    <n v="1"/>
    <n v="0"/>
  </r>
  <r>
    <n v="2025"/>
    <n v="15639576"/>
    <s v="Burns"/>
    <n v="691"/>
    <x v="0"/>
    <x v="1"/>
    <n v="26"/>
    <n v="9"/>
    <n v="136623"/>
    <n v="1"/>
    <n v="1"/>
    <x v="1"/>
    <n v="153228"/>
    <x v="1"/>
    <x v="2"/>
    <x v="0"/>
    <x v="1"/>
    <x v="2"/>
    <x v="1"/>
    <n v="1"/>
    <n v="0"/>
  </r>
  <r>
    <n v="2025"/>
    <n v="15693264"/>
    <s v="Onyinyechukwuka"/>
    <n v="583"/>
    <x v="0"/>
    <x v="0"/>
    <n v="29"/>
    <n v="10"/>
    <n v="0"/>
    <n v="2"/>
    <n v="1"/>
    <x v="0"/>
    <n v="111286"/>
    <x v="1"/>
    <x v="2"/>
    <x v="1"/>
    <x v="1"/>
    <x v="0"/>
    <x v="0"/>
    <n v="1"/>
    <n v="0"/>
  </r>
  <r>
    <n v="2025"/>
    <n v="15589715"/>
    <s v="Fulks"/>
    <n v="584"/>
    <x v="0"/>
    <x v="0"/>
    <n v="66"/>
    <n v="5"/>
    <n v="0"/>
    <n v="1"/>
    <n v="1"/>
    <x v="1"/>
    <n v="49553"/>
    <x v="0"/>
    <x v="3"/>
    <x v="1"/>
    <x v="2"/>
    <x v="0"/>
    <x v="0"/>
    <n v="1"/>
    <n v="0"/>
  </r>
  <r>
    <n v="2025"/>
    <n v="15769902"/>
    <s v="Christie"/>
    <n v="679"/>
    <x v="0"/>
    <x v="0"/>
    <n v="33"/>
    <n v="6"/>
    <n v="0"/>
    <n v="2"/>
    <n v="1"/>
    <x v="0"/>
    <n v="98016"/>
    <x v="1"/>
    <x v="0"/>
    <x v="0"/>
    <x v="2"/>
    <x v="0"/>
    <x v="0"/>
    <n v="1"/>
    <n v="0"/>
  </r>
  <r>
    <n v="2025"/>
    <n v="15587177"/>
    <s v="Lloyd"/>
    <n v="646"/>
    <x v="0"/>
    <x v="1"/>
    <n v="36"/>
    <n v="6"/>
    <n v="124446"/>
    <n v="1"/>
    <n v="1"/>
    <x v="1"/>
    <n v="88481"/>
    <x v="1"/>
    <x v="0"/>
    <x v="0"/>
    <x v="2"/>
    <x v="2"/>
    <x v="1"/>
    <n v="1"/>
    <n v="0"/>
  </r>
  <r>
    <n v="2025"/>
    <n v="15814553"/>
    <s v="Ball"/>
    <n v="559"/>
    <x v="0"/>
    <x v="0"/>
    <n v="34"/>
    <n v="5"/>
    <n v="69000"/>
    <n v="2"/>
    <n v="1"/>
    <x v="0"/>
    <n v="66879"/>
    <x v="1"/>
    <x v="0"/>
    <x v="1"/>
    <x v="2"/>
    <x v="1"/>
    <x v="0"/>
    <n v="1"/>
    <n v="0"/>
  </r>
  <r>
    <n v="2025"/>
    <n v="15601550"/>
    <s v="Genovesi"/>
    <n v="595"/>
    <x v="1"/>
    <x v="1"/>
    <n v="36"/>
    <n v="6"/>
    <n v="85768"/>
    <n v="1"/>
    <n v="1"/>
    <x v="0"/>
    <n v="24803"/>
    <x v="1"/>
    <x v="0"/>
    <x v="1"/>
    <x v="2"/>
    <x v="1"/>
    <x v="0"/>
    <n v="1"/>
    <n v="0"/>
  </r>
  <r>
    <n v="2025"/>
    <n v="15664907"/>
    <s v="Alexander"/>
    <n v="527"/>
    <x v="0"/>
    <x v="1"/>
    <n v="47"/>
    <n v="1"/>
    <n v="0"/>
    <n v="1"/>
    <n v="1"/>
    <x v="1"/>
    <n v="21312"/>
    <x v="0"/>
    <x v="1"/>
    <x v="1"/>
    <x v="0"/>
    <x v="0"/>
    <x v="0"/>
    <n v="1"/>
    <n v="0"/>
  </r>
  <r>
    <n v="2025"/>
    <n v="15612465"/>
    <s v="Siciliano"/>
    <n v="684"/>
    <x v="1"/>
    <x v="1"/>
    <n v="34"/>
    <n v="9"/>
    <n v="100628"/>
    <n v="2"/>
    <n v="1"/>
    <x v="0"/>
    <n v="190264"/>
    <x v="1"/>
    <x v="0"/>
    <x v="0"/>
    <x v="1"/>
    <x v="2"/>
    <x v="1"/>
    <n v="1"/>
    <n v="0"/>
  </r>
  <r>
    <n v="2025"/>
    <n v="15810800"/>
    <s v="Ositadimma"/>
    <n v="673"/>
    <x v="1"/>
    <x v="0"/>
    <n v="32"/>
    <n v="0"/>
    <n v="0"/>
    <n v="1"/>
    <n v="1"/>
    <x v="0"/>
    <n v="72873"/>
    <x v="1"/>
    <x v="0"/>
    <x v="0"/>
    <x v="0"/>
    <x v="0"/>
    <x v="0"/>
    <n v="1"/>
    <n v="0"/>
  </r>
  <r>
    <n v="2025"/>
    <n v="15665760"/>
    <s v="Kazantsev"/>
    <n v="802"/>
    <x v="1"/>
    <x v="1"/>
    <n v="38"/>
    <n v="7"/>
    <n v="0"/>
    <n v="2"/>
    <n v="0"/>
    <x v="0"/>
    <n v="57765"/>
    <x v="1"/>
    <x v="0"/>
    <x v="2"/>
    <x v="2"/>
    <x v="0"/>
    <x v="0"/>
    <n v="1"/>
    <n v="0"/>
  </r>
  <r>
    <n v="2025"/>
    <n v="15588080"/>
    <s v="Giles"/>
    <n v="675"/>
    <x v="0"/>
    <x v="1"/>
    <n v="54"/>
    <n v="6"/>
    <n v="0"/>
    <n v="1"/>
    <n v="1"/>
    <x v="1"/>
    <n v="110274"/>
    <x v="0"/>
    <x v="1"/>
    <x v="0"/>
    <x v="2"/>
    <x v="0"/>
    <x v="0"/>
    <n v="1"/>
    <n v="0"/>
  </r>
  <r>
    <n v="2025"/>
    <n v="15776844"/>
    <s v="Hao"/>
    <n v="762"/>
    <x v="1"/>
    <x v="0"/>
    <n v="19"/>
    <n v="6"/>
    <n v="0"/>
    <n v="2"/>
    <n v="1"/>
    <x v="1"/>
    <n v="55500"/>
    <x v="1"/>
    <x v="2"/>
    <x v="2"/>
    <x v="2"/>
    <x v="0"/>
    <x v="0"/>
    <n v="1"/>
    <n v="0"/>
  </r>
  <r>
    <n v="2025"/>
    <n v="15717560"/>
    <s v="Martin"/>
    <n v="580"/>
    <x v="0"/>
    <x v="1"/>
    <n v="50"/>
    <n v="0"/>
    <n v="125647"/>
    <n v="1"/>
    <n v="1"/>
    <x v="1"/>
    <n v="57541"/>
    <x v="0"/>
    <x v="1"/>
    <x v="1"/>
    <x v="0"/>
    <x v="2"/>
    <x v="1"/>
    <n v="1"/>
    <n v="125647"/>
  </r>
  <r>
    <n v="2025"/>
    <n v="15629739"/>
    <s v="Hartley"/>
    <n v="621"/>
    <x v="2"/>
    <x v="0"/>
    <n v="31"/>
    <n v="8"/>
    <n v="100375"/>
    <n v="1"/>
    <n v="1"/>
    <x v="0"/>
    <n v="90384"/>
    <x v="1"/>
    <x v="0"/>
    <x v="0"/>
    <x v="1"/>
    <x v="2"/>
    <x v="1"/>
    <n v="1"/>
    <n v="0"/>
  </r>
  <r>
    <n v="2025"/>
    <n v="15729908"/>
    <s v="Allan"/>
    <n v="411"/>
    <x v="0"/>
    <x v="0"/>
    <n v="36"/>
    <n v="10"/>
    <n v="0"/>
    <n v="1"/>
    <n v="0"/>
    <x v="1"/>
    <n v="120694"/>
    <x v="1"/>
    <x v="0"/>
    <x v="1"/>
    <x v="1"/>
    <x v="0"/>
    <x v="0"/>
    <n v="1"/>
    <n v="0"/>
  </r>
  <r>
    <n v="2025"/>
    <n v="15716781"/>
    <s v="Dolgorukova"/>
    <n v="815"/>
    <x v="0"/>
    <x v="1"/>
    <n v="24"/>
    <n v="7"/>
    <n v="171923"/>
    <n v="1"/>
    <n v="0"/>
    <x v="0"/>
    <n v="178029"/>
    <x v="1"/>
    <x v="2"/>
    <x v="2"/>
    <x v="2"/>
    <x v="2"/>
    <x v="1"/>
    <n v="1"/>
    <n v="0"/>
  </r>
  <r>
    <n v="2025"/>
    <n v="15646936"/>
    <s v="Nnamdi"/>
    <n v="631"/>
    <x v="2"/>
    <x v="0"/>
    <n v="32"/>
    <n v="2"/>
    <n v="146811"/>
    <n v="2"/>
    <n v="1"/>
    <x v="0"/>
    <n v="180990"/>
    <x v="1"/>
    <x v="0"/>
    <x v="0"/>
    <x v="0"/>
    <x v="2"/>
    <x v="1"/>
    <n v="1"/>
    <n v="0"/>
  </r>
  <r>
    <n v="2025"/>
    <n v="15768151"/>
    <s v="Romano"/>
    <n v="514"/>
    <x v="2"/>
    <x v="0"/>
    <n v="45"/>
    <n v="3"/>
    <n v="109032"/>
    <n v="1"/>
    <n v="0"/>
    <x v="0"/>
    <n v="155407"/>
    <x v="0"/>
    <x v="0"/>
    <x v="1"/>
    <x v="0"/>
    <x v="2"/>
    <x v="1"/>
    <n v="1"/>
    <n v="109032"/>
  </r>
  <r>
    <n v="2025"/>
    <n v="15579212"/>
    <s v="Chuang"/>
    <n v="638"/>
    <x v="0"/>
    <x v="1"/>
    <n v="57"/>
    <n v="6"/>
    <n v="0"/>
    <n v="1"/>
    <n v="1"/>
    <x v="1"/>
    <n v="33676"/>
    <x v="0"/>
    <x v="1"/>
    <x v="0"/>
    <x v="2"/>
    <x v="0"/>
    <x v="0"/>
    <n v="1"/>
    <n v="0"/>
  </r>
  <r>
    <n v="2025"/>
    <n v="15721835"/>
    <s v="Owen"/>
    <n v="791"/>
    <x v="1"/>
    <x v="1"/>
    <n v="25"/>
    <n v="7"/>
    <n v="0"/>
    <n v="1"/>
    <n v="1"/>
    <x v="1"/>
    <n v="89666"/>
    <x v="1"/>
    <x v="2"/>
    <x v="2"/>
    <x v="2"/>
    <x v="0"/>
    <x v="0"/>
    <n v="1"/>
    <n v="0"/>
  </r>
  <r>
    <n v="2025"/>
    <n v="15800515"/>
    <s v="Singh"/>
    <n v="516"/>
    <x v="0"/>
    <x v="1"/>
    <n v="35"/>
    <n v="5"/>
    <n v="128654"/>
    <n v="1"/>
    <n v="1"/>
    <x v="1"/>
    <n v="127558"/>
    <x v="1"/>
    <x v="0"/>
    <x v="1"/>
    <x v="2"/>
    <x v="2"/>
    <x v="1"/>
    <n v="1"/>
    <n v="0"/>
  </r>
  <r>
    <n v="2025"/>
    <n v="15591279"/>
    <s v="Nwagugheuzo"/>
    <n v="734"/>
    <x v="0"/>
    <x v="1"/>
    <n v="37"/>
    <n v="3"/>
    <n v="80388"/>
    <n v="1"/>
    <n v="0"/>
    <x v="0"/>
    <n v="77273"/>
    <x v="1"/>
    <x v="0"/>
    <x v="0"/>
    <x v="0"/>
    <x v="1"/>
    <x v="0"/>
    <n v="1"/>
    <n v="0"/>
  </r>
  <r>
    <n v="2025"/>
    <n v="15587419"/>
    <s v="Shipton"/>
    <n v="611"/>
    <x v="0"/>
    <x v="1"/>
    <n v="58"/>
    <n v="8"/>
    <n v="0"/>
    <n v="2"/>
    <n v="0"/>
    <x v="0"/>
    <n v="107666"/>
    <x v="0"/>
    <x v="1"/>
    <x v="0"/>
    <x v="1"/>
    <x v="0"/>
    <x v="0"/>
    <n v="1"/>
    <n v="0"/>
  </r>
  <r>
    <n v="2025"/>
    <n v="15750335"/>
    <s v="Paterson"/>
    <n v="850"/>
    <x v="2"/>
    <x v="1"/>
    <n v="43"/>
    <n v="0"/>
    <n v="108509"/>
    <n v="3"/>
    <n v="1"/>
    <x v="1"/>
    <n v="184045"/>
    <x v="0"/>
    <x v="0"/>
    <x v="2"/>
    <x v="0"/>
    <x v="2"/>
    <x v="1"/>
    <n v="1"/>
    <n v="108509"/>
  </r>
  <r>
    <n v="2025"/>
    <n v="15699619"/>
    <s v="Rivas"/>
    <n v="641"/>
    <x v="0"/>
    <x v="1"/>
    <n v="31"/>
    <n v="10"/>
    <n v="155978"/>
    <n v="1"/>
    <n v="1"/>
    <x v="1"/>
    <n v="91511"/>
    <x v="1"/>
    <x v="0"/>
    <x v="0"/>
    <x v="1"/>
    <x v="2"/>
    <x v="1"/>
    <n v="1"/>
    <n v="0"/>
  </r>
  <r>
    <n v="2025"/>
    <n v="15606472"/>
    <s v="Lung"/>
    <n v="585"/>
    <x v="0"/>
    <x v="0"/>
    <n v="38"/>
    <n v="5"/>
    <n v="0"/>
    <n v="1"/>
    <n v="1"/>
    <x v="0"/>
    <n v="87364"/>
    <x v="1"/>
    <x v="0"/>
    <x v="1"/>
    <x v="2"/>
    <x v="0"/>
    <x v="0"/>
    <n v="1"/>
    <n v="0"/>
  </r>
  <r>
    <n v="2025"/>
    <n v="15778368"/>
    <s v="Allan"/>
    <n v="552"/>
    <x v="2"/>
    <x v="1"/>
    <n v="50"/>
    <n v="4"/>
    <n v="121176"/>
    <n v="1"/>
    <n v="1"/>
    <x v="1"/>
    <n v="117505"/>
    <x v="0"/>
    <x v="1"/>
    <x v="1"/>
    <x v="2"/>
    <x v="2"/>
    <x v="1"/>
    <n v="1"/>
    <n v="121176"/>
  </r>
  <r>
    <n v="2025"/>
    <n v="15671387"/>
    <s v="Fetherstonhaugh"/>
    <n v="507"/>
    <x v="0"/>
    <x v="0"/>
    <n v="29"/>
    <n v="4"/>
    <n v="89349"/>
    <n v="2"/>
    <n v="0"/>
    <x v="1"/>
    <n v="180627"/>
    <x v="1"/>
    <x v="2"/>
    <x v="1"/>
    <x v="2"/>
    <x v="1"/>
    <x v="0"/>
    <n v="1"/>
    <n v="0"/>
  </r>
  <r>
    <n v="2025"/>
    <n v="15573926"/>
    <s v="Lung"/>
    <n v="735"/>
    <x v="1"/>
    <x v="1"/>
    <n v="38"/>
    <n v="7"/>
    <n v="86132"/>
    <n v="2"/>
    <n v="0"/>
    <x v="1"/>
    <n v="93479"/>
    <x v="1"/>
    <x v="0"/>
    <x v="0"/>
    <x v="2"/>
    <x v="1"/>
    <x v="0"/>
    <n v="1"/>
    <n v="0"/>
  </r>
  <r>
    <n v="2025"/>
    <n v="15709183"/>
    <s v="Davidson"/>
    <n v="707"/>
    <x v="0"/>
    <x v="0"/>
    <n v="58"/>
    <n v="3"/>
    <n v="102347"/>
    <n v="1"/>
    <n v="1"/>
    <x v="0"/>
    <n v="114673"/>
    <x v="1"/>
    <x v="1"/>
    <x v="0"/>
    <x v="0"/>
    <x v="2"/>
    <x v="1"/>
    <n v="1"/>
    <n v="0"/>
  </r>
  <r>
    <n v="2025"/>
    <n v="15577514"/>
    <s v="Mai"/>
    <n v="698"/>
    <x v="2"/>
    <x v="0"/>
    <n v="36"/>
    <n v="7"/>
    <n v="121264"/>
    <n v="1"/>
    <n v="1"/>
    <x v="0"/>
    <n v="13388"/>
    <x v="1"/>
    <x v="0"/>
    <x v="0"/>
    <x v="2"/>
    <x v="2"/>
    <x v="1"/>
    <n v="1"/>
    <n v="0"/>
  </r>
  <r>
    <n v="2025"/>
    <n v="15778830"/>
    <s v="Dellucci"/>
    <n v="841"/>
    <x v="0"/>
    <x v="1"/>
    <n v="31"/>
    <n v="2"/>
    <n v="0"/>
    <n v="2"/>
    <n v="1"/>
    <x v="1"/>
    <n v="173241"/>
    <x v="1"/>
    <x v="0"/>
    <x v="2"/>
    <x v="0"/>
    <x v="0"/>
    <x v="0"/>
    <n v="1"/>
    <n v="0"/>
  </r>
  <r>
    <n v="2025"/>
    <n v="15768072"/>
    <s v="Mitchell"/>
    <n v="688"/>
    <x v="1"/>
    <x v="0"/>
    <n v="33"/>
    <n v="2"/>
    <n v="0"/>
    <n v="1"/>
    <n v="0"/>
    <x v="1"/>
    <n v="27557"/>
    <x v="0"/>
    <x v="0"/>
    <x v="0"/>
    <x v="0"/>
    <x v="0"/>
    <x v="0"/>
    <n v="1"/>
    <n v="0"/>
  </r>
  <r>
    <n v="2025"/>
    <n v="15768293"/>
    <s v="Sun"/>
    <n v="614"/>
    <x v="0"/>
    <x v="1"/>
    <n v="51"/>
    <n v="3"/>
    <n v="0"/>
    <n v="2"/>
    <n v="1"/>
    <x v="0"/>
    <n v="5552"/>
    <x v="1"/>
    <x v="1"/>
    <x v="0"/>
    <x v="0"/>
    <x v="0"/>
    <x v="0"/>
    <n v="1"/>
    <n v="0"/>
  </r>
  <r>
    <n v="2025"/>
    <n v="15654456"/>
    <s v="Napolitano"/>
    <n v="511"/>
    <x v="2"/>
    <x v="1"/>
    <n v="48"/>
    <n v="6"/>
    <n v="149726"/>
    <n v="1"/>
    <n v="0"/>
    <x v="1"/>
    <n v="88308"/>
    <x v="0"/>
    <x v="1"/>
    <x v="1"/>
    <x v="2"/>
    <x v="2"/>
    <x v="1"/>
    <n v="1"/>
    <n v="149726"/>
  </r>
  <r>
    <n v="2025"/>
    <n v="15807525"/>
    <s v="Bailey"/>
    <n v="447"/>
    <x v="0"/>
    <x v="1"/>
    <n v="43"/>
    <n v="2"/>
    <n v="0"/>
    <n v="2"/>
    <n v="1"/>
    <x v="1"/>
    <n v="33879"/>
    <x v="0"/>
    <x v="0"/>
    <x v="1"/>
    <x v="0"/>
    <x v="0"/>
    <x v="0"/>
    <n v="1"/>
    <n v="0"/>
  </r>
  <r>
    <n v="2025"/>
    <n v="15574372"/>
    <s v="Hoolan"/>
    <n v="738"/>
    <x v="0"/>
    <x v="1"/>
    <n v="35"/>
    <n v="5"/>
    <n v="161274"/>
    <n v="2"/>
    <n v="1"/>
    <x v="1"/>
    <n v="181430"/>
    <x v="1"/>
    <x v="0"/>
    <x v="0"/>
    <x v="2"/>
    <x v="2"/>
    <x v="1"/>
    <n v="1"/>
    <n v="0"/>
  </r>
  <r>
    <n v="2025"/>
    <n v="15671249"/>
    <s v="Kent"/>
    <n v="422"/>
    <x v="0"/>
    <x v="0"/>
    <n v="33"/>
    <n v="2"/>
    <n v="0"/>
    <n v="2"/>
    <n v="1"/>
    <x v="1"/>
    <n v="102655"/>
    <x v="1"/>
    <x v="0"/>
    <x v="1"/>
    <x v="0"/>
    <x v="0"/>
    <x v="0"/>
    <n v="1"/>
    <n v="0"/>
  </r>
  <r>
    <n v="2025"/>
    <n v="15779744"/>
    <s v="Chou"/>
    <n v="537"/>
    <x v="1"/>
    <x v="1"/>
    <n v="30"/>
    <n v="1"/>
    <n v="103138"/>
    <n v="1"/>
    <n v="1"/>
    <x v="0"/>
    <n v="96555"/>
    <x v="1"/>
    <x v="0"/>
    <x v="1"/>
    <x v="0"/>
    <x v="2"/>
    <x v="1"/>
    <n v="1"/>
    <n v="0"/>
  </r>
  <r>
    <n v="2025"/>
    <n v="15624755"/>
    <s v="Pepper"/>
    <n v="707"/>
    <x v="2"/>
    <x v="0"/>
    <n v="40"/>
    <n v="3"/>
    <n v="109628"/>
    <n v="1"/>
    <n v="1"/>
    <x v="1"/>
    <n v="189366"/>
    <x v="1"/>
    <x v="0"/>
    <x v="0"/>
    <x v="0"/>
    <x v="2"/>
    <x v="1"/>
    <n v="1"/>
    <n v="0"/>
  </r>
  <r>
    <n v="2025"/>
    <n v="15611430"/>
    <s v="Abramowitz"/>
    <n v="690"/>
    <x v="0"/>
    <x v="1"/>
    <n v="54"/>
    <n v="5"/>
    <n v="0"/>
    <n v="1"/>
    <n v="1"/>
    <x v="1"/>
    <n v="12848"/>
    <x v="0"/>
    <x v="1"/>
    <x v="0"/>
    <x v="2"/>
    <x v="0"/>
    <x v="0"/>
    <n v="1"/>
    <n v="0"/>
  </r>
  <r>
    <n v="2025"/>
    <n v="15774744"/>
    <s v="Lord"/>
    <n v="664"/>
    <x v="2"/>
    <x v="1"/>
    <n v="33"/>
    <n v="7"/>
    <n v="97286"/>
    <n v="2"/>
    <n v="1"/>
    <x v="1"/>
    <n v="143433"/>
    <x v="1"/>
    <x v="0"/>
    <x v="0"/>
    <x v="2"/>
    <x v="1"/>
    <x v="0"/>
    <n v="1"/>
    <n v="0"/>
  </r>
  <r>
    <n v="2025"/>
    <n v="15629885"/>
    <s v="Wilson"/>
    <n v="850"/>
    <x v="0"/>
    <x v="0"/>
    <n v="33"/>
    <n v="7"/>
    <n v="118004"/>
    <n v="1"/>
    <n v="1"/>
    <x v="1"/>
    <n v="183984"/>
    <x v="1"/>
    <x v="0"/>
    <x v="2"/>
    <x v="2"/>
    <x v="2"/>
    <x v="1"/>
    <n v="1"/>
    <n v="0"/>
  </r>
  <r>
    <n v="2025"/>
    <n v="15708791"/>
    <s v="Abazu"/>
    <n v="584"/>
    <x v="1"/>
    <x v="1"/>
    <n v="32"/>
    <n v="9"/>
    <n v="85535"/>
    <n v="1"/>
    <n v="0"/>
    <x v="1"/>
    <n v="169137"/>
    <x v="1"/>
    <x v="0"/>
    <x v="1"/>
    <x v="1"/>
    <x v="1"/>
    <x v="0"/>
    <n v="1"/>
    <n v="0"/>
  </r>
  <r>
    <n v="2025"/>
    <n v="15793890"/>
    <s v="Harriman"/>
    <n v="728"/>
    <x v="0"/>
    <x v="0"/>
    <n v="59"/>
    <n v="4"/>
    <n v="0"/>
    <n v="1"/>
    <n v="1"/>
    <x v="0"/>
    <n v="163366"/>
    <x v="0"/>
    <x v="1"/>
    <x v="0"/>
    <x v="2"/>
    <x v="0"/>
    <x v="0"/>
    <n v="1"/>
    <n v="0"/>
  </r>
  <r>
    <n v="2025"/>
    <n v="15646091"/>
    <s v="Frankland"/>
    <n v="560"/>
    <x v="1"/>
    <x v="0"/>
    <n v="43"/>
    <n v="4"/>
    <n v="95140"/>
    <n v="2"/>
    <n v="1"/>
    <x v="1"/>
    <n v="123181"/>
    <x v="0"/>
    <x v="0"/>
    <x v="1"/>
    <x v="2"/>
    <x v="1"/>
    <x v="0"/>
    <n v="1"/>
    <n v="95140"/>
  </r>
  <r>
    <n v="2025"/>
    <n v="15596984"/>
    <s v="Pinto"/>
    <n v="629"/>
    <x v="0"/>
    <x v="0"/>
    <n v="31"/>
    <n v="6"/>
    <n v="0"/>
    <n v="1"/>
    <n v="1"/>
    <x v="0"/>
    <n v="16448"/>
    <x v="0"/>
    <x v="0"/>
    <x v="0"/>
    <x v="2"/>
    <x v="0"/>
    <x v="0"/>
    <n v="1"/>
    <n v="0"/>
  </r>
  <r>
    <n v="2025"/>
    <n v="15800215"/>
    <s v="Kwemtochukwu"/>
    <n v="658"/>
    <x v="0"/>
    <x v="1"/>
    <n v="25"/>
    <n v="3"/>
    <n v="0"/>
    <n v="2"/>
    <n v="0"/>
    <x v="0"/>
    <n v="173948"/>
    <x v="1"/>
    <x v="2"/>
    <x v="0"/>
    <x v="0"/>
    <x v="0"/>
    <x v="0"/>
    <n v="1"/>
    <n v="0"/>
  </r>
  <r>
    <n v="2025"/>
    <n v="15577806"/>
    <s v="Chiu"/>
    <n v="794"/>
    <x v="2"/>
    <x v="0"/>
    <n v="54"/>
    <n v="1"/>
    <n v="75901"/>
    <n v="1"/>
    <n v="1"/>
    <x v="0"/>
    <n v="192155"/>
    <x v="1"/>
    <x v="1"/>
    <x v="2"/>
    <x v="0"/>
    <x v="1"/>
    <x v="0"/>
    <n v="1"/>
    <n v="0"/>
  </r>
  <r>
    <n v="2025"/>
    <n v="15749381"/>
    <s v="Yu"/>
    <n v="790"/>
    <x v="0"/>
    <x v="0"/>
    <n v="41"/>
    <n v="2"/>
    <n v="126619"/>
    <n v="1"/>
    <n v="1"/>
    <x v="1"/>
    <n v="198224"/>
    <x v="1"/>
    <x v="0"/>
    <x v="2"/>
    <x v="0"/>
    <x v="2"/>
    <x v="1"/>
    <n v="1"/>
    <n v="0"/>
  </r>
  <r>
    <n v="2025"/>
    <n v="15683758"/>
    <s v="Onyekachukwu"/>
    <n v="640"/>
    <x v="0"/>
    <x v="1"/>
    <n v="44"/>
    <n v="7"/>
    <n v="111833"/>
    <n v="1"/>
    <n v="1"/>
    <x v="1"/>
    <n v="67203"/>
    <x v="1"/>
    <x v="0"/>
    <x v="0"/>
    <x v="2"/>
    <x v="2"/>
    <x v="1"/>
    <n v="1"/>
    <n v="0"/>
  </r>
  <r>
    <n v="2025"/>
    <n v="15670615"/>
    <s v="Castiglione"/>
    <n v="652"/>
    <x v="1"/>
    <x v="1"/>
    <n v="37"/>
    <n v="7"/>
    <n v="0"/>
    <n v="2"/>
    <n v="1"/>
    <x v="1"/>
    <n v="68790"/>
    <x v="1"/>
    <x v="0"/>
    <x v="0"/>
    <x v="2"/>
    <x v="0"/>
    <x v="0"/>
    <n v="1"/>
    <n v="0"/>
  </r>
  <r>
    <n v="2025"/>
    <n v="15715622"/>
    <s v="To Rot"/>
    <n v="583"/>
    <x v="0"/>
    <x v="0"/>
    <n v="57"/>
    <n v="3"/>
    <n v="238388"/>
    <n v="1"/>
    <n v="0"/>
    <x v="0"/>
    <n v="147965"/>
    <x v="0"/>
    <x v="1"/>
    <x v="1"/>
    <x v="0"/>
    <x v="2"/>
    <x v="1"/>
    <n v="1"/>
    <n v="238388"/>
  </r>
  <r>
    <n v="2025"/>
    <n v="15707634"/>
    <s v="Anenechukwu"/>
    <n v="775"/>
    <x v="0"/>
    <x v="0"/>
    <n v="32"/>
    <n v="2"/>
    <n v="108699"/>
    <n v="2"/>
    <n v="1"/>
    <x v="0"/>
    <n v="161070"/>
    <x v="1"/>
    <x v="0"/>
    <x v="2"/>
    <x v="0"/>
    <x v="2"/>
    <x v="1"/>
    <n v="1"/>
    <n v="0"/>
  </r>
  <r>
    <n v="2025"/>
    <n v="15806901"/>
    <s v="Henderson"/>
    <n v="584"/>
    <x v="0"/>
    <x v="0"/>
    <n v="39"/>
    <n v="2"/>
    <n v="112688"/>
    <n v="1"/>
    <n v="1"/>
    <x v="0"/>
    <n v="127750"/>
    <x v="1"/>
    <x v="0"/>
    <x v="1"/>
    <x v="0"/>
    <x v="2"/>
    <x v="1"/>
    <n v="1"/>
    <n v="0"/>
  </r>
  <r>
    <n v="2025"/>
    <n v="15775335"/>
    <s v="Ellis"/>
    <n v="635"/>
    <x v="2"/>
    <x v="0"/>
    <n v="48"/>
    <n v="4"/>
    <n v="81557"/>
    <n v="2"/>
    <n v="1"/>
    <x v="1"/>
    <n v="191914"/>
    <x v="1"/>
    <x v="1"/>
    <x v="0"/>
    <x v="2"/>
    <x v="1"/>
    <x v="0"/>
    <n v="1"/>
    <n v="0"/>
  </r>
  <r>
    <n v="2025"/>
    <n v="15724150"/>
    <s v="Nkemdirim"/>
    <n v="814"/>
    <x v="0"/>
    <x v="1"/>
    <n v="48"/>
    <n v="9"/>
    <n v="136597"/>
    <n v="1"/>
    <n v="1"/>
    <x v="0"/>
    <n v="185792"/>
    <x v="1"/>
    <x v="1"/>
    <x v="2"/>
    <x v="1"/>
    <x v="2"/>
    <x v="1"/>
    <n v="1"/>
    <n v="0"/>
  </r>
  <r>
    <n v="2025"/>
    <n v="15627220"/>
    <s v="Kang"/>
    <n v="735"/>
    <x v="2"/>
    <x v="0"/>
    <n v="43"/>
    <n v="9"/>
    <n v="98807"/>
    <n v="1"/>
    <n v="0"/>
    <x v="1"/>
    <n v="184570"/>
    <x v="0"/>
    <x v="0"/>
    <x v="0"/>
    <x v="1"/>
    <x v="1"/>
    <x v="0"/>
    <n v="1"/>
    <n v="98807"/>
  </r>
  <r>
    <n v="2025"/>
    <n v="15672330"/>
    <s v="Lear"/>
    <n v="678"/>
    <x v="0"/>
    <x v="0"/>
    <n v="31"/>
    <n v="1"/>
    <n v="0"/>
    <n v="2"/>
    <n v="0"/>
    <x v="0"/>
    <n v="130447"/>
    <x v="1"/>
    <x v="0"/>
    <x v="0"/>
    <x v="0"/>
    <x v="0"/>
    <x v="0"/>
    <n v="1"/>
    <n v="0"/>
  </r>
  <r>
    <n v="2025"/>
    <n v="15668521"/>
    <s v="Jamieson"/>
    <n v="693"/>
    <x v="0"/>
    <x v="1"/>
    <n v="37"/>
    <n v="1"/>
    <n v="0"/>
    <n v="2"/>
    <n v="1"/>
    <x v="0"/>
    <n v="82868"/>
    <x v="1"/>
    <x v="0"/>
    <x v="0"/>
    <x v="0"/>
    <x v="0"/>
    <x v="0"/>
    <n v="1"/>
    <n v="0"/>
  </r>
  <r>
    <n v="2025"/>
    <n v="15807837"/>
    <s v="Mazzanti"/>
    <n v="640"/>
    <x v="0"/>
    <x v="0"/>
    <n v="30"/>
    <n v="6"/>
    <n v="107500"/>
    <n v="1"/>
    <n v="1"/>
    <x v="0"/>
    <n v="187632"/>
    <x v="1"/>
    <x v="0"/>
    <x v="0"/>
    <x v="2"/>
    <x v="2"/>
    <x v="1"/>
    <n v="1"/>
    <n v="0"/>
  </r>
  <r>
    <n v="2025"/>
    <n v="15592570"/>
    <s v="Marino"/>
    <n v="773"/>
    <x v="1"/>
    <x v="0"/>
    <n v="23"/>
    <n v="8"/>
    <n v="0"/>
    <n v="2"/>
    <n v="1"/>
    <x v="1"/>
    <n v="56760"/>
    <x v="1"/>
    <x v="2"/>
    <x v="2"/>
    <x v="1"/>
    <x v="0"/>
    <x v="0"/>
    <n v="1"/>
    <n v="0"/>
  </r>
  <r>
    <n v="2025"/>
    <n v="15748589"/>
    <s v="Winter"/>
    <n v="736"/>
    <x v="0"/>
    <x v="0"/>
    <n v="30"/>
    <n v="9"/>
    <n v="0"/>
    <n v="2"/>
    <n v="1"/>
    <x v="1"/>
    <n v="34180"/>
    <x v="1"/>
    <x v="0"/>
    <x v="0"/>
    <x v="1"/>
    <x v="0"/>
    <x v="0"/>
    <n v="1"/>
    <n v="0"/>
  </r>
  <r>
    <n v="2025"/>
    <n v="15635893"/>
    <s v="T'ien"/>
    <n v="693"/>
    <x v="0"/>
    <x v="0"/>
    <n v="28"/>
    <n v="8"/>
    <n v="0"/>
    <n v="2"/>
    <n v="1"/>
    <x v="0"/>
    <n v="158545"/>
    <x v="1"/>
    <x v="2"/>
    <x v="0"/>
    <x v="1"/>
    <x v="0"/>
    <x v="0"/>
    <n v="1"/>
    <n v="0"/>
  </r>
  <r>
    <n v="2025"/>
    <n v="15757632"/>
    <s v="Hughes-Jones"/>
    <n v="496"/>
    <x v="0"/>
    <x v="0"/>
    <n v="41"/>
    <n v="1"/>
    <n v="176024"/>
    <n v="2"/>
    <n v="1"/>
    <x v="1"/>
    <n v="182338"/>
    <x v="1"/>
    <x v="0"/>
    <x v="1"/>
    <x v="0"/>
    <x v="2"/>
    <x v="1"/>
    <n v="1"/>
    <n v="0"/>
  </r>
  <r>
    <n v="2025"/>
    <n v="15691863"/>
    <s v="Cody"/>
    <n v="751"/>
    <x v="0"/>
    <x v="0"/>
    <n v="39"/>
    <n v="3"/>
    <n v="0"/>
    <n v="2"/>
    <n v="1"/>
    <x v="0"/>
    <n v="84175"/>
    <x v="1"/>
    <x v="0"/>
    <x v="2"/>
    <x v="0"/>
    <x v="0"/>
    <x v="0"/>
    <n v="1"/>
    <n v="0"/>
  </r>
  <r>
    <n v="2025"/>
    <n v="15706071"/>
    <s v="Hunt"/>
    <n v="528"/>
    <x v="2"/>
    <x v="1"/>
    <n v="39"/>
    <n v="0"/>
    <n v="127632"/>
    <n v="1"/>
    <n v="0"/>
    <x v="0"/>
    <n v="22198"/>
    <x v="0"/>
    <x v="0"/>
    <x v="1"/>
    <x v="0"/>
    <x v="2"/>
    <x v="1"/>
    <n v="1"/>
    <n v="127632"/>
  </r>
  <r>
    <n v="2025"/>
    <n v="15654296"/>
    <s v="Estrada"/>
    <n v="754"/>
    <x v="1"/>
    <x v="0"/>
    <n v="19"/>
    <n v="9"/>
    <n v="0"/>
    <n v="1"/>
    <n v="1"/>
    <x v="1"/>
    <n v="189641"/>
    <x v="1"/>
    <x v="2"/>
    <x v="2"/>
    <x v="1"/>
    <x v="0"/>
    <x v="0"/>
    <n v="1"/>
    <n v="0"/>
  </r>
  <r>
    <n v="2025"/>
    <n v="15755018"/>
    <s v="Dickinson"/>
    <n v="568"/>
    <x v="2"/>
    <x v="0"/>
    <n v="26"/>
    <n v="10"/>
    <n v="109819"/>
    <n v="2"/>
    <n v="1"/>
    <x v="1"/>
    <n v="154491"/>
    <x v="1"/>
    <x v="2"/>
    <x v="1"/>
    <x v="1"/>
    <x v="2"/>
    <x v="1"/>
    <n v="1"/>
    <n v="0"/>
  </r>
  <r>
    <n v="2025"/>
    <n v="15594041"/>
    <s v="Fanucci"/>
    <n v="592"/>
    <x v="1"/>
    <x v="0"/>
    <n v="41"/>
    <n v="2"/>
    <n v="138735"/>
    <n v="1"/>
    <n v="1"/>
    <x v="1"/>
    <n v="90021"/>
    <x v="1"/>
    <x v="0"/>
    <x v="1"/>
    <x v="0"/>
    <x v="2"/>
    <x v="1"/>
    <n v="1"/>
    <n v="0"/>
  </r>
  <r>
    <n v="2025"/>
    <n v="15670587"/>
    <s v="Yang"/>
    <n v="558"/>
    <x v="2"/>
    <x v="1"/>
    <n v="25"/>
    <n v="10"/>
    <n v="111363"/>
    <n v="2"/>
    <n v="1"/>
    <x v="1"/>
    <n v="197264"/>
    <x v="1"/>
    <x v="2"/>
    <x v="1"/>
    <x v="1"/>
    <x v="2"/>
    <x v="1"/>
    <n v="1"/>
    <n v="0"/>
  </r>
  <r>
    <n v="2025"/>
    <n v="15724527"/>
    <s v="Forbes"/>
    <n v="825"/>
    <x v="0"/>
    <x v="1"/>
    <n v="34"/>
    <n v="9"/>
    <n v="0"/>
    <n v="2"/>
    <n v="1"/>
    <x v="0"/>
    <n v="31933"/>
    <x v="1"/>
    <x v="0"/>
    <x v="2"/>
    <x v="1"/>
    <x v="0"/>
    <x v="0"/>
    <n v="1"/>
    <n v="0"/>
  </r>
  <r>
    <n v="2025"/>
    <n v="15801904"/>
    <s v="Heard"/>
    <n v="677"/>
    <x v="2"/>
    <x v="1"/>
    <n v="28"/>
    <n v="0"/>
    <n v="143988"/>
    <n v="2"/>
    <n v="1"/>
    <x v="1"/>
    <n v="8756"/>
    <x v="0"/>
    <x v="2"/>
    <x v="0"/>
    <x v="0"/>
    <x v="2"/>
    <x v="1"/>
    <n v="1"/>
    <n v="143988"/>
  </r>
  <r>
    <n v="2025"/>
    <n v="15658195"/>
    <s v="Efremova"/>
    <n v="653"/>
    <x v="0"/>
    <x v="1"/>
    <n v="34"/>
    <n v="5"/>
    <n v="118839"/>
    <n v="1"/>
    <n v="1"/>
    <x v="0"/>
    <n v="52820"/>
    <x v="1"/>
    <x v="0"/>
    <x v="0"/>
    <x v="2"/>
    <x v="2"/>
    <x v="1"/>
    <n v="1"/>
    <n v="0"/>
  </r>
  <r>
    <n v="2025"/>
    <n v="15630113"/>
    <s v="Morphett"/>
    <n v="593"/>
    <x v="1"/>
    <x v="1"/>
    <n v="35"/>
    <n v="4"/>
    <n v="161638"/>
    <n v="1"/>
    <n v="1"/>
    <x v="0"/>
    <n v="20008"/>
    <x v="1"/>
    <x v="0"/>
    <x v="1"/>
    <x v="2"/>
    <x v="2"/>
    <x v="1"/>
    <n v="1"/>
    <n v="0"/>
  </r>
  <r>
    <n v="2025"/>
    <n v="15784320"/>
    <s v="Lenhardt"/>
    <n v="632"/>
    <x v="0"/>
    <x v="0"/>
    <n v="44"/>
    <n v="3"/>
    <n v="133794"/>
    <n v="1"/>
    <n v="1"/>
    <x v="0"/>
    <n v="34607"/>
    <x v="0"/>
    <x v="0"/>
    <x v="0"/>
    <x v="0"/>
    <x v="2"/>
    <x v="1"/>
    <n v="1"/>
    <n v="133794"/>
  </r>
  <r>
    <n v="2025"/>
    <n v="15676513"/>
    <s v="Burns"/>
    <n v="601"/>
    <x v="2"/>
    <x v="1"/>
    <n v="35"/>
    <n v="8"/>
    <n v="71554"/>
    <n v="1"/>
    <n v="1"/>
    <x v="1"/>
    <n v="177384"/>
    <x v="1"/>
    <x v="0"/>
    <x v="0"/>
    <x v="1"/>
    <x v="1"/>
    <x v="0"/>
    <n v="1"/>
    <n v="0"/>
  </r>
  <r>
    <n v="2025"/>
    <n v="15574072"/>
    <s v="Ch'ien"/>
    <n v="786"/>
    <x v="0"/>
    <x v="0"/>
    <n v="62"/>
    <n v="8"/>
    <n v="0"/>
    <n v="1"/>
    <n v="1"/>
    <x v="0"/>
    <n v="165703"/>
    <x v="1"/>
    <x v="3"/>
    <x v="2"/>
    <x v="1"/>
    <x v="0"/>
    <x v="0"/>
    <n v="1"/>
    <n v="0"/>
  </r>
  <r>
    <n v="2025"/>
    <n v="15633854"/>
    <s v="Sun"/>
    <n v="654"/>
    <x v="0"/>
    <x v="0"/>
    <n v="40"/>
    <n v="3"/>
    <n v="0"/>
    <n v="2"/>
    <n v="1"/>
    <x v="1"/>
    <n v="167889"/>
    <x v="1"/>
    <x v="0"/>
    <x v="0"/>
    <x v="0"/>
    <x v="0"/>
    <x v="0"/>
    <n v="1"/>
    <n v="0"/>
  </r>
  <r>
    <n v="2025"/>
    <n v="15618566"/>
    <s v="Jamieson"/>
    <n v="572"/>
    <x v="0"/>
    <x v="0"/>
    <n v="38"/>
    <n v="7"/>
    <n v="0"/>
    <n v="2"/>
    <n v="1"/>
    <x v="0"/>
    <n v="133123"/>
    <x v="1"/>
    <x v="0"/>
    <x v="1"/>
    <x v="2"/>
    <x v="0"/>
    <x v="0"/>
    <n v="1"/>
    <n v="0"/>
  </r>
  <r>
    <n v="2025"/>
    <n v="15733014"/>
    <s v="Nolan"/>
    <n v="813"/>
    <x v="0"/>
    <x v="0"/>
    <n v="62"/>
    <n v="10"/>
    <n v="64668"/>
    <n v="2"/>
    <n v="0"/>
    <x v="0"/>
    <n v="140454"/>
    <x v="1"/>
    <x v="3"/>
    <x v="2"/>
    <x v="1"/>
    <x v="1"/>
    <x v="0"/>
    <n v="1"/>
    <n v="0"/>
  </r>
  <r>
    <n v="2025"/>
    <n v="15753343"/>
    <s v="Barry"/>
    <n v="523"/>
    <x v="0"/>
    <x v="0"/>
    <n v="28"/>
    <n v="2"/>
    <n v="121164"/>
    <n v="1"/>
    <n v="1"/>
    <x v="0"/>
    <n v="59939"/>
    <x v="1"/>
    <x v="2"/>
    <x v="1"/>
    <x v="0"/>
    <x v="2"/>
    <x v="1"/>
    <n v="1"/>
    <n v="0"/>
  </r>
  <r>
    <n v="2025"/>
    <n v="15746076"/>
    <s v="Saunders"/>
    <n v="506"/>
    <x v="1"/>
    <x v="1"/>
    <n v="50"/>
    <n v="3"/>
    <n v="0"/>
    <n v="2"/>
    <n v="1"/>
    <x v="1"/>
    <n v="12017"/>
    <x v="1"/>
    <x v="1"/>
    <x v="1"/>
    <x v="0"/>
    <x v="0"/>
    <x v="0"/>
    <n v="1"/>
    <n v="0"/>
  </r>
  <r>
    <n v="2025"/>
    <n v="15608226"/>
    <s v="McMorran"/>
    <n v="513"/>
    <x v="1"/>
    <x v="1"/>
    <n v="72"/>
    <n v="3"/>
    <n v="98903"/>
    <n v="1"/>
    <n v="1"/>
    <x v="0"/>
    <n v="81251"/>
    <x v="1"/>
    <x v="3"/>
    <x v="1"/>
    <x v="0"/>
    <x v="1"/>
    <x v="0"/>
    <n v="1"/>
    <n v="0"/>
  </r>
  <r>
    <n v="2025"/>
    <n v="15605684"/>
    <s v="Phelan"/>
    <n v="664"/>
    <x v="0"/>
    <x v="0"/>
    <n v="31"/>
    <n v="7"/>
    <n v="104159"/>
    <n v="1"/>
    <n v="1"/>
    <x v="1"/>
    <n v="134170"/>
    <x v="1"/>
    <x v="0"/>
    <x v="0"/>
    <x v="2"/>
    <x v="2"/>
    <x v="1"/>
    <n v="1"/>
    <n v="0"/>
  </r>
  <r>
    <n v="2025"/>
    <n v="15638988"/>
    <s v="Fu"/>
    <n v="684"/>
    <x v="0"/>
    <x v="1"/>
    <n v="54"/>
    <n v="6"/>
    <n v="0"/>
    <n v="2"/>
    <n v="1"/>
    <x v="0"/>
    <n v="94889"/>
    <x v="1"/>
    <x v="1"/>
    <x v="0"/>
    <x v="2"/>
    <x v="0"/>
    <x v="0"/>
    <n v="1"/>
    <n v="0"/>
  </r>
  <r>
    <n v="2025"/>
    <n v="15628767"/>
    <s v="Hotchin"/>
    <n v="608"/>
    <x v="1"/>
    <x v="0"/>
    <n v="63"/>
    <n v="3"/>
    <n v="139530"/>
    <n v="2"/>
    <n v="1"/>
    <x v="0"/>
    <n v="175696"/>
    <x v="0"/>
    <x v="3"/>
    <x v="0"/>
    <x v="0"/>
    <x v="2"/>
    <x v="1"/>
    <n v="1"/>
    <n v="139530"/>
  </r>
  <r>
    <n v="2025"/>
    <n v="15737977"/>
    <s v="Aksyonov"/>
    <n v="527"/>
    <x v="0"/>
    <x v="0"/>
    <n v="25"/>
    <n v="6"/>
    <n v="0"/>
    <n v="2"/>
    <n v="0"/>
    <x v="0"/>
    <n v="96759"/>
    <x v="1"/>
    <x v="2"/>
    <x v="1"/>
    <x v="2"/>
    <x v="0"/>
    <x v="0"/>
    <n v="1"/>
    <n v="0"/>
  </r>
  <r>
    <n v="2025"/>
    <n v="15758116"/>
    <s v="Rossi"/>
    <n v="666"/>
    <x v="0"/>
    <x v="1"/>
    <n v="53"/>
    <n v="5"/>
    <n v="64647"/>
    <n v="1"/>
    <n v="1"/>
    <x v="1"/>
    <n v="128019"/>
    <x v="0"/>
    <x v="1"/>
    <x v="0"/>
    <x v="2"/>
    <x v="1"/>
    <x v="0"/>
    <n v="1"/>
    <n v="64647"/>
  </r>
  <r>
    <n v="2025"/>
    <n v="15575119"/>
    <s v="Hughes"/>
    <n v="779"/>
    <x v="0"/>
    <x v="1"/>
    <n v="71"/>
    <n v="3"/>
    <n v="0"/>
    <n v="2"/>
    <n v="1"/>
    <x v="0"/>
    <n v="146895"/>
    <x v="0"/>
    <x v="3"/>
    <x v="2"/>
    <x v="0"/>
    <x v="0"/>
    <x v="0"/>
    <n v="1"/>
    <n v="0"/>
  </r>
  <r>
    <n v="2025"/>
    <n v="15625126"/>
    <s v="Duncan"/>
    <n v="629"/>
    <x v="0"/>
    <x v="0"/>
    <n v="40"/>
    <n v="6"/>
    <n v="0"/>
    <n v="2"/>
    <n v="1"/>
    <x v="0"/>
    <n v="139356"/>
    <x v="1"/>
    <x v="0"/>
    <x v="0"/>
    <x v="2"/>
    <x v="0"/>
    <x v="0"/>
    <n v="1"/>
    <n v="0"/>
  </r>
  <r>
    <n v="2025"/>
    <n v="15567114"/>
    <s v="McGarry"/>
    <n v="430"/>
    <x v="0"/>
    <x v="1"/>
    <n v="35"/>
    <n v="1"/>
    <n v="118894"/>
    <n v="1"/>
    <n v="0"/>
    <x v="1"/>
    <n v="2924"/>
    <x v="1"/>
    <x v="0"/>
    <x v="1"/>
    <x v="0"/>
    <x v="2"/>
    <x v="1"/>
    <n v="1"/>
    <n v="0"/>
  </r>
  <r>
    <n v="2025"/>
    <n v="15672242"/>
    <s v="Aksenov"/>
    <n v="712"/>
    <x v="0"/>
    <x v="1"/>
    <n v="24"/>
    <n v="2"/>
    <n v="0"/>
    <n v="1"/>
    <n v="0"/>
    <x v="0"/>
    <n v="121233"/>
    <x v="1"/>
    <x v="2"/>
    <x v="0"/>
    <x v="0"/>
    <x v="0"/>
    <x v="0"/>
    <n v="1"/>
    <n v="0"/>
  </r>
  <r>
    <n v="2025"/>
    <n v="15681327"/>
    <s v="Akhtar"/>
    <n v="682"/>
    <x v="0"/>
    <x v="1"/>
    <n v="30"/>
    <n v="9"/>
    <n v="0"/>
    <n v="2"/>
    <n v="1"/>
    <x v="0"/>
    <n v="2053"/>
    <x v="1"/>
    <x v="0"/>
    <x v="0"/>
    <x v="1"/>
    <x v="0"/>
    <x v="0"/>
    <n v="1"/>
    <n v="0"/>
  </r>
  <r>
    <n v="2025"/>
    <n v="15802585"/>
    <s v="Pisani"/>
    <n v="634"/>
    <x v="0"/>
    <x v="0"/>
    <n v="41"/>
    <n v="8"/>
    <n v="68214"/>
    <n v="1"/>
    <n v="1"/>
    <x v="0"/>
    <n v="6382"/>
    <x v="1"/>
    <x v="0"/>
    <x v="0"/>
    <x v="1"/>
    <x v="1"/>
    <x v="0"/>
    <n v="1"/>
    <n v="0"/>
  </r>
  <r>
    <n v="2025"/>
    <n v="15740630"/>
    <s v="Pisano"/>
    <n v="487"/>
    <x v="1"/>
    <x v="0"/>
    <n v="31"/>
    <n v="1"/>
    <n v="0"/>
    <n v="2"/>
    <n v="1"/>
    <x v="1"/>
    <n v="158750"/>
    <x v="1"/>
    <x v="0"/>
    <x v="1"/>
    <x v="0"/>
    <x v="0"/>
    <x v="0"/>
    <n v="1"/>
    <n v="0"/>
  </r>
  <r>
    <n v="2025"/>
    <n v="15815420"/>
    <s v="McDaniels"/>
    <n v="808"/>
    <x v="1"/>
    <x v="1"/>
    <n v="47"/>
    <n v="8"/>
    <n v="139196"/>
    <n v="1"/>
    <n v="0"/>
    <x v="0"/>
    <n v="74028"/>
    <x v="1"/>
    <x v="1"/>
    <x v="2"/>
    <x v="1"/>
    <x v="2"/>
    <x v="1"/>
    <n v="1"/>
    <n v="0"/>
  </r>
  <r>
    <n v="2025"/>
    <n v="15711468"/>
    <s v="Tennant"/>
    <n v="527"/>
    <x v="0"/>
    <x v="0"/>
    <n v="32"/>
    <n v="7"/>
    <n v="0"/>
    <n v="2"/>
    <n v="1"/>
    <x v="0"/>
    <n v="44100"/>
    <x v="1"/>
    <x v="0"/>
    <x v="1"/>
    <x v="2"/>
    <x v="0"/>
    <x v="0"/>
    <n v="1"/>
    <n v="0"/>
  </r>
  <r>
    <n v="2025"/>
    <n v="15799626"/>
    <s v="Donaghy"/>
    <n v="637"/>
    <x v="2"/>
    <x v="1"/>
    <n v="50"/>
    <n v="4"/>
    <n v="126346"/>
    <n v="1"/>
    <n v="0"/>
    <x v="0"/>
    <n v="17323"/>
    <x v="0"/>
    <x v="1"/>
    <x v="0"/>
    <x v="2"/>
    <x v="2"/>
    <x v="1"/>
    <n v="1"/>
    <n v="126346"/>
  </r>
  <r>
    <n v="2025"/>
    <n v="15659325"/>
    <s v="Todd"/>
    <n v="802"/>
    <x v="1"/>
    <x v="1"/>
    <n v="40"/>
    <n v="5"/>
    <n v="0"/>
    <n v="2"/>
    <n v="1"/>
    <x v="0"/>
    <n v="175044"/>
    <x v="1"/>
    <x v="0"/>
    <x v="2"/>
    <x v="2"/>
    <x v="0"/>
    <x v="0"/>
    <n v="1"/>
    <n v="0"/>
  </r>
  <r>
    <n v="2025"/>
    <n v="15651352"/>
    <s v="Tobenna"/>
    <n v="529"/>
    <x v="0"/>
    <x v="0"/>
    <n v="38"/>
    <n v="2"/>
    <n v="0"/>
    <n v="1"/>
    <n v="1"/>
    <x v="1"/>
    <n v="146389"/>
    <x v="0"/>
    <x v="0"/>
    <x v="1"/>
    <x v="0"/>
    <x v="0"/>
    <x v="0"/>
    <n v="1"/>
    <n v="0"/>
  </r>
  <r>
    <n v="2025"/>
    <n v="15684925"/>
    <s v="Vicars"/>
    <n v="850"/>
    <x v="0"/>
    <x v="0"/>
    <n v="43"/>
    <n v="3"/>
    <n v="0"/>
    <n v="2"/>
    <n v="0"/>
    <x v="1"/>
    <n v="2466"/>
    <x v="1"/>
    <x v="0"/>
    <x v="2"/>
    <x v="0"/>
    <x v="0"/>
    <x v="0"/>
    <n v="1"/>
    <n v="0"/>
  </r>
  <r>
    <n v="2025"/>
    <n v="15657439"/>
    <s v="Chao"/>
    <n v="738"/>
    <x v="0"/>
    <x v="1"/>
    <n v="18"/>
    <n v="4"/>
    <n v="0"/>
    <n v="2"/>
    <n v="1"/>
    <x v="0"/>
    <n v="47799"/>
    <x v="1"/>
    <x v="2"/>
    <x v="0"/>
    <x v="2"/>
    <x v="0"/>
    <x v="0"/>
    <n v="1"/>
    <n v="0"/>
  </r>
  <r>
    <n v="2025"/>
    <n v="15574122"/>
    <s v="Tien"/>
    <n v="817"/>
    <x v="0"/>
    <x v="1"/>
    <n v="34"/>
    <n v="5"/>
    <n v="129278"/>
    <n v="1"/>
    <n v="0"/>
    <x v="1"/>
    <n v="165563"/>
    <x v="1"/>
    <x v="0"/>
    <x v="2"/>
    <x v="2"/>
    <x v="2"/>
    <x v="1"/>
    <n v="1"/>
    <n v="0"/>
  </r>
  <r>
    <n v="2025"/>
    <n v="15720508"/>
    <s v="Hsing"/>
    <n v="735"/>
    <x v="0"/>
    <x v="1"/>
    <n v="31"/>
    <n v="3"/>
    <n v="119558"/>
    <n v="1"/>
    <n v="0"/>
    <x v="1"/>
    <n v="72928"/>
    <x v="1"/>
    <x v="0"/>
    <x v="0"/>
    <x v="0"/>
    <x v="2"/>
    <x v="1"/>
    <n v="1"/>
    <n v="0"/>
  </r>
  <r>
    <n v="2025"/>
    <n v="15599078"/>
    <s v="Yang"/>
    <n v="619"/>
    <x v="2"/>
    <x v="0"/>
    <n v="41"/>
    <n v="5"/>
    <n v="92468"/>
    <n v="1"/>
    <n v="1"/>
    <x v="1"/>
    <n v="38270"/>
    <x v="1"/>
    <x v="0"/>
    <x v="0"/>
    <x v="2"/>
    <x v="1"/>
    <x v="0"/>
    <n v="1"/>
    <n v="0"/>
  </r>
  <r>
    <n v="2025"/>
    <n v="15702300"/>
    <s v="Walker"/>
    <n v="671"/>
    <x v="0"/>
    <x v="1"/>
    <n v="27"/>
    <n v="5"/>
    <n v="0"/>
    <n v="2"/>
    <n v="0"/>
    <x v="1"/>
    <n v="120893"/>
    <x v="1"/>
    <x v="2"/>
    <x v="0"/>
    <x v="2"/>
    <x v="0"/>
    <x v="0"/>
    <n v="1"/>
    <n v="0"/>
  </r>
  <r>
    <n v="2025"/>
    <n v="15660735"/>
    <s v="T'ang"/>
    <n v="581"/>
    <x v="1"/>
    <x v="0"/>
    <n v="31"/>
    <n v="6"/>
    <n v="0"/>
    <n v="2"/>
    <n v="1"/>
    <x v="1"/>
    <n v="188377"/>
    <x v="1"/>
    <x v="0"/>
    <x v="1"/>
    <x v="2"/>
    <x v="0"/>
    <x v="0"/>
    <n v="1"/>
    <n v="0"/>
  </r>
  <r>
    <n v="2025"/>
    <n v="15671390"/>
    <s v="Chukwukere"/>
    <n v="690"/>
    <x v="1"/>
    <x v="1"/>
    <n v="36"/>
    <n v="10"/>
    <n v="0"/>
    <n v="2"/>
    <n v="1"/>
    <x v="1"/>
    <n v="55903"/>
    <x v="1"/>
    <x v="0"/>
    <x v="0"/>
    <x v="1"/>
    <x v="0"/>
    <x v="0"/>
    <n v="1"/>
    <n v="0"/>
  </r>
  <r>
    <n v="2025"/>
    <n v="15647385"/>
    <s v="Ch'iu"/>
    <n v="579"/>
    <x v="1"/>
    <x v="1"/>
    <n v="56"/>
    <n v="4"/>
    <n v="99341"/>
    <n v="1"/>
    <n v="0"/>
    <x v="1"/>
    <n v="4524"/>
    <x v="0"/>
    <x v="1"/>
    <x v="1"/>
    <x v="2"/>
    <x v="1"/>
    <x v="0"/>
    <n v="1"/>
    <n v="99341"/>
  </r>
  <r>
    <n v="2025"/>
    <n v="15739223"/>
    <s v="Pai"/>
    <n v="688"/>
    <x v="1"/>
    <x v="0"/>
    <n v="24"/>
    <n v="3"/>
    <n v="0"/>
    <n v="2"/>
    <n v="1"/>
    <x v="0"/>
    <n v="102195"/>
    <x v="1"/>
    <x v="2"/>
    <x v="0"/>
    <x v="0"/>
    <x v="0"/>
    <x v="0"/>
    <n v="1"/>
    <n v="0"/>
  </r>
  <r>
    <n v="2025"/>
    <n v="15631305"/>
    <s v="Franklin"/>
    <n v="599"/>
    <x v="1"/>
    <x v="0"/>
    <n v="28"/>
    <n v="4"/>
    <n v="126834"/>
    <n v="2"/>
    <n v="1"/>
    <x v="1"/>
    <n v="60843"/>
    <x v="0"/>
    <x v="2"/>
    <x v="1"/>
    <x v="2"/>
    <x v="2"/>
    <x v="1"/>
    <n v="1"/>
    <n v="126834"/>
  </r>
  <r>
    <n v="2025"/>
    <n v="15809263"/>
    <s v="Y?"/>
    <n v="729"/>
    <x v="2"/>
    <x v="1"/>
    <n v="29"/>
    <n v="5"/>
    <n v="109677"/>
    <n v="1"/>
    <n v="1"/>
    <x v="0"/>
    <n v="25548"/>
    <x v="1"/>
    <x v="2"/>
    <x v="0"/>
    <x v="2"/>
    <x v="2"/>
    <x v="1"/>
    <n v="1"/>
    <n v="0"/>
  </r>
  <r>
    <n v="2025"/>
    <n v="15640866"/>
    <s v="Peng"/>
    <n v="718"/>
    <x v="0"/>
    <x v="0"/>
    <n v="29"/>
    <n v="3"/>
    <n v="0"/>
    <n v="1"/>
    <n v="0"/>
    <x v="0"/>
    <n v="134462"/>
    <x v="1"/>
    <x v="2"/>
    <x v="0"/>
    <x v="0"/>
    <x v="0"/>
    <x v="0"/>
    <n v="1"/>
    <n v="0"/>
  </r>
  <r>
    <n v="2025"/>
    <n v="15775663"/>
    <s v="Otitodilichukwu"/>
    <n v="712"/>
    <x v="2"/>
    <x v="1"/>
    <n v="53"/>
    <n v="6"/>
    <n v="134730"/>
    <n v="2"/>
    <n v="1"/>
    <x v="0"/>
    <n v="132703"/>
    <x v="1"/>
    <x v="1"/>
    <x v="0"/>
    <x v="2"/>
    <x v="2"/>
    <x v="1"/>
    <n v="1"/>
    <n v="0"/>
  </r>
  <r>
    <n v="2025"/>
    <n v="15631800"/>
    <s v="Pagnotto"/>
    <n v="474"/>
    <x v="0"/>
    <x v="1"/>
    <n v="37"/>
    <n v="3"/>
    <n v="98431"/>
    <n v="1"/>
    <n v="0"/>
    <x v="1"/>
    <n v="75698"/>
    <x v="1"/>
    <x v="0"/>
    <x v="1"/>
    <x v="0"/>
    <x v="1"/>
    <x v="0"/>
    <n v="1"/>
    <n v="0"/>
  </r>
  <r>
    <n v="2025"/>
    <n v="15654292"/>
    <s v="Vessels"/>
    <n v="565"/>
    <x v="2"/>
    <x v="1"/>
    <n v="33"/>
    <n v="8"/>
    <n v="130368"/>
    <n v="2"/>
    <n v="1"/>
    <x v="1"/>
    <n v="105642"/>
    <x v="1"/>
    <x v="0"/>
    <x v="1"/>
    <x v="1"/>
    <x v="2"/>
    <x v="1"/>
    <n v="1"/>
    <n v="0"/>
  </r>
  <r>
    <n v="2025"/>
    <n v="15648320"/>
    <s v="Heller"/>
    <n v="658"/>
    <x v="0"/>
    <x v="0"/>
    <n v="31"/>
    <n v="7"/>
    <n v="123975"/>
    <n v="1"/>
    <n v="1"/>
    <x v="1"/>
    <n v="102154"/>
    <x v="1"/>
    <x v="0"/>
    <x v="0"/>
    <x v="2"/>
    <x v="2"/>
    <x v="1"/>
    <n v="1"/>
    <n v="0"/>
  </r>
  <r>
    <n v="2025"/>
    <n v="15726747"/>
    <s v="Donaldson"/>
    <n v="714"/>
    <x v="0"/>
    <x v="1"/>
    <n v="63"/>
    <n v="4"/>
    <n v="138082"/>
    <n v="1"/>
    <n v="0"/>
    <x v="0"/>
    <n v="166678"/>
    <x v="1"/>
    <x v="3"/>
    <x v="0"/>
    <x v="2"/>
    <x v="2"/>
    <x v="1"/>
    <n v="1"/>
    <n v="0"/>
  </r>
  <r>
    <n v="2025"/>
    <n v="15694510"/>
    <s v="Ifeanyichukwu"/>
    <n v="725"/>
    <x v="0"/>
    <x v="1"/>
    <n v="45"/>
    <n v="1"/>
    <n v="129855"/>
    <n v="1"/>
    <n v="0"/>
    <x v="1"/>
    <n v="24219"/>
    <x v="1"/>
    <x v="0"/>
    <x v="0"/>
    <x v="0"/>
    <x v="2"/>
    <x v="1"/>
    <n v="1"/>
    <n v="0"/>
  </r>
  <r>
    <n v="2025"/>
    <n v="15572291"/>
    <s v="Kao"/>
    <n v="825"/>
    <x v="0"/>
    <x v="1"/>
    <n v="40"/>
    <n v="6"/>
    <n v="132308"/>
    <n v="1"/>
    <n v="0"/>
    <x v="1"/>
    <n v="117122"/>
    <x v="1"/>
    <x v="0"/>
    <x v="2"/>
    <x v="2"/>
    <x v="2"/>
    <x v="1"/>
    <n v="1"/>
    <n v="0"/>
  </r>
  <r>
    <n v="2025"/>
    <n v="15603465"/>
    <s v="Dunn"/>
    <n v="665"/>
    <x v="2"/>
    <x v="0"/>
    <n v="45"/>
    <n v="5"/>
    <n v="155448"/>
    <n v="2"/>
    <n v="1"/>
    <x v="1"/>
    <n v="51872"/>
    <x v="0"/>
    <x v="0"/>
    <x v="0"/>
    <x v="2"/>
    <x v="2"/>
    <x v="1"/>
    <n v="1"/>
    <n v="155448"/>
  </r>
  <r>
    <n v="2025"/>
    <n v="15685628"/>
    <s v="Calabresi"/>
    <n v="670"/>
    <x v="1"/>
    <x v="1"/>
    <n v="35"/>
    <n v="2"/>
    <n v="124269"/>
    <n v="2"/>
    <n v="0"/>
    <x v="0"/>
    <n v="84321"/>
    <x v="1"/>
    <x v="0"/>
    <x v="0"/>
    <x v="0"/>
    <x v="2"/>
    <x v="1"/>
    <n v="1"/>
    <n v="0"/>
  </r>
  <r>
    <n v="2025"/>
    <n v="15792729"/>
    <s v="Holland"/>
    <n v="474"/>
    <x v="2"/>
    <x v="0"/>
    <n v="34"/>
    <n v="9"/>
    <n v="176311"/>
    <n v="1"/>
    <n v="1"/>
    <x v="1"/>
    <n v="160213"/>
    <x v="1"/>
    <x v="0"/>
    <x v="1"/>
    <x v="1"/>
    <x v="2"/>
    <x v="1"/>
    <n v="1"/>
    <n v="0"/>
  </r>
  <r>
    <n v="2025"/>
    <n v="15767414"/>
    <s v="Calabresi"/>
    <n v="591"/>
    <x v="0"/>
    <x v="1"/>
    <n v="40"/>
    <n v="2"/>
    <n v="99886"/>
    <n v="2"/>
    <n v="1"/>
    <x v="0"/>
    <n v="88695"/>
    <x v="1"/>
    <x v="0"/>
    <x v="1"/>
    <x v="0"/>
    <x v="1"/>
    <x v="0"/>
    <n v="1"/>
    <n v="0"/>
  </r>
  <r>
    <n v="2025"/>
    <n v="15568044"/>
    <s v="Butusov"/>
    <n v="508"/>
    <x v="0"/>
    <x v="0"/>
    <n v="31"/>
    <n v="7"/>
    <n v="0"/>
    <n v="2"/>
    <n v="1"/>
    <x v="0"/>
    <n v="6123"/>
    <x v="1"/>
    <x v="0"/>
    <x v="1"/>
    <x v="2"/>
    <x v="0"/>
    <x v="0"/>
    <n v="1"/>
    <n v="0"/>
  </r>
  <r>
    <n v="2025"/>
    <n v="15751333"/>
    <s v="Atkinson"/>
    <n v="695"/>
    <x v="0"/>
    <x v="0"/>
    <n v="36"/>
    <n v="2"/>
    <n v="0"/>
    <n v="2"/>
    <n v="0"/>
    <x v="0"/>
    <n v="167750"/>
    <x v="1"/>
    <x v="0"/>
    <x v="0"/>
    <x v="0"/>
    <x v="0"/>
    <x v="0"/>
    <n v="1"/>
    <n v="0"/>
  </r>
  <r>
    <n v="2025"/>
    <n v="15623062"/>
    <s v="Vasilyeva"/>
    <n v="660"/>
    <x v="2"/>
    <x v="1"/>
    <n v="24"/>
    <n v="5"/>
    <n v="85089"/>
    <n v="1"/>
    <n v="1"/>
    <x v="0"/>
    <n v="71638"/>
    <x v="1"/>
    <x v="2"/>
    <x v="0"/>
    <x v="2"/>
    <x v="1"/>
    <x v="0"/>
    <n v="1"/>
    <n v="0"/>
  </r>
  <r>
    <n v="2025"/>
    <n v="15713621"/>
    <s v="Mollison"/>
    <n v="687"/>
    <x v="2"/>
    <x v="1"/>
    <n v="41"/>
    <n v="10"/>
    <n v="134318"/>
    <n v="2"/>
    <n v="1"/>
    <x v="0"/>
    <n v="198065"/>
    <x v="1"/>
    <x v="0"/>
    <x v="0"/>
    <x v="1"/>
    <x v="2"/>
    <x v="1"/>
    <n v="1"/>
    <n v="0"/>
  </r>
  <r>
    <n v="2025"/>
    <n v="15670668"/>
    <s v="Webb"/>
    <n v="658"/>
    <x v="2"/>
    <x v="1"/>
    <n v="29"/>
    <n v="5"/>
    <n v="75396"/>
    <n v="2"/>
    <n v="0"/>
    <x v="0"/>
    <n v="54915"/>
    <x v="1"/>
    <x v="2"/>
    <x v="0"/>
    <x v="2"/>
    <x v="1"/>
    <x v="0"/>
    <n v="1"/>
    <n v="0"/>
  </r>
  <r>
    <n v="2025"/>
    <n v="15750638"/>
    <s v="Obiajulu"/>
    <n v="705"/>
    <x v="2"/>
    <x v="0"/>
    <n v="33"/>
    <n v="5"/>
    <n v="116766"/>
    <n v="1"/>
    <n v="0"/>
    <x v="1"/>
    <n v="190659"/>
    <x v="0"/>
    <x v="0"/>
    <x v="0"/>
    <x v="2"/>
    <x v="2"/>
    <x v="1"/>
    <n v="1"/>
    <n v="116766"/>
  </r>
  <r>
    <n v="2025"/>
    <n v="15747878"/>
    <s v="Aiken"/>
    <n v="739"/>
    <x v="1"/>
    <x v="1"/>
    <n v="60"/>
    <n v="4"/>
    <n v="0"/>
    <n v="1"/>
    <n v="1"/>
    <x v="0"/>
    <n v="51638"/>
    <x v="1"/>
    <x v="1"/>
    <x v="0"/>
    <x v="2"/>
    <x v="0"/>
    <x v="0"/>
    <n v="1"/>
    <n v="0"/>
  </r>
  <r>
    <n v="2025"/>
    <n v="15726796"/>
    <s v="Brabyn"/>
    <n v="844"/>
    <x v="0"/>
    <x v="1"/>
    <n v="38"/>
    <n v="7"/>
    <n v="111502"/>
    <n v="1"/>
    <n v="1"/>
    <x v="0"/>
    <n v="119333"/>
    <x v="1"/>
    <x v="0"/>
    <x v="2"/>
    <x v="2"/>
    <x v="2"/>
    <x v="1"/>
    <n v="1"/>
    <n v="0"/>
  </r>
  <r>
    <n v="2025"/>
    <n v="15754952"/>
    <s v="Su"/>
    <n v="602"/>
    <x v="2"/>
    <x v="0"/>
    <n v="48"/>
    <n v="7"/>
    <n v="76595"/>
    <n v="2"/>
    <n v="0"/>
    <x v="1"/>
    <n v="127095"/>
    <x v="1"/>
    <x v="1"/>
    <x v="0"/>
    <x v="2"/>
    <x v="1"/>
    <x v="0"/>
    <n v="1"/>
    <n v="0"/>
  </r>
  <r>
    <n v="2025"/>
    <n v="15652192"/>
    <s v="Traeger"/>
    <n v="759"/>
    <x v="0"/>
    <x v="0"/>
    <n v="33"/>
    <n v="9"/>
    <n v="160541"/>
    <n v="2"/>
    <n v="0"/>
    <x v="1"/>
    <n v="93541"/>
    <x v="1"/>
    <x v="0"/>
    <x v="2"/>
    <x v="1"/>
    <x v="2"/>
    <x v="1"/>
    <n v="1"/>
    <n v="0"/>
  </r>
  <r>
    <n v="2025"/>
    <n v="15681924"/>
    <s v="Ekwueme"/>
    <n v="747"/>
    <x v="2"/>
    <x v="1"/>
    <n v="38"/>
    <n v="2"/>
    <n v="129729"/>
    <n v="1"/>
    <n v="1"/>
    <x v="1"/>
    <n v="89290"/>
    <x v="1"/>
    <x v="0"/>
    <x v="0"/>
    <x v="0"/>
    <x v="2"/>
    <x v="1"/>
    <n v="1"/>
    <n v="0"/>
  </r>
  <r>
    <n v="2025"/>
    <n v="15763544"/>
    <s v="Thompson"/>
    <n v="673"/>
    <x v="0"/>
    <x v="1"/>
    <n v="47"/>
    <n v="1"/>
    <n v="0"/>
    <n v="2"/>
    <n v="0"/>
    <x v="1"/>
    <n v="108762"/>
    <x v="1"/>
    <x v="1"/>
    <x v="0"/>
    <x v="0"/>
    <x v="0"/>
    <x v="0"/>
    <n v="1"/>
    <n v="0"/>
  </r>
  <r>
    <n v="2025"/>
    <n v="15764431"/>
    <s v="Chinwenma"/>
    <n v="671"/>
    <x v="1"/>
    <x v="0"/>
    <n v="34"/>
    <n v="5"/>
    <n v="130929"/>
    <n v="4"/>
    <n v="1"/>
    <x v="0"/>
    <n v="28238"/>
    <x v="0"/>
    <x v="0"/>
    <x v="0"/>
    <x v="2"/>
    <x v="2"/>
    <x v="1"/>
    <n v="1"/>
    <n v="130929"/>
  </r>
  <r>
    <n v="2025"/>
    <n v="15684010"/>
    <s v="Tuan"/>
    <n v="640"/>
    <x v="2"/>
    <x v="0"/>
    <n v="74"/>
    <n v="2"/>
    <n v="116800"/>
    <n v="1"/>
    <n v="1"/>
    <x v="0"/>
    <n v="34130"/>
    <x v="1"/>
    <x v="3"/>
    <x v="0"/>
    <x v="0"/>
    <x v="2"/>
    <x v="1"/>
    <n v="1"/>
    <n v="0"/>
  </r>
  <r>
    <n v="2025"/>
    <n v="15648881"/>
    <s v="Tsai"/>
    <n v="581"/>
    <x v="2"/>
    <x v="1"/>
    <n v="40"/>
    <n v="0"/>
    <n v="101017"/>
    <n v="1"/>
    <n v="0"/>
    <x v="0"/>
    <n v="7926"/>
    <x v="0"/>
    <x v="0"/>
    <x v="1"/>
    <x v="0"/>
    <x v="2"/>
    <x v="1"/>
    <n v="1"/>
    <n v="101017"/>
  </r>
  <r>
    <n v="2025"/>
    <n v="15733303"/>
    <s v="Liu"/>
    <n v="630"/>
    <x v="0"/>
    <x v="1"/>
    <n v="67"/>
    <n v="5"/>
    <n v="0"/>
    <n v="2"/>
    <n v="1"/>
    <x v="0"/>
    <n v="27330"/>
    <x v="1"/>
    <x v="3"/>
    <x v="0"/>
    <x v="2"/>
    <x v="0"/>
    <x v="0"/>
    <n v="1"/>
    <n v="0"/>
  </r>
  <r>
    <n v="2025"/>
    <n v="15643294"/>
    <s v="Robinson"/>
    <n v="703"/>
    <x v="0"/>
    <x v="0"/>
    <n v="33"/>
    <n v="8"/>
    <n v="190567"/>
    <n v="1"/>
    <n v="1"/>
    <x v="0"/>
    <n v="79997"/>
    <x v="1"/>
    <x v="0"/>
    <x v="0"/>
    <x v="1"/>
    <x v="2"/>
    <x v="1"/>
    <n v="1"/>
    <n v="0"/>
  </r>
  <r>
    <n v="2025"/>
    <n v="15749905"/>
    <s v="Carr"/>
    <n v="698"/>
    <x v="1"/>
    <x v="0"/>
    <n v="47"/>
    <n v="6"/>
    <n v="0"/>
    <n v="1"/>
    <n v="1"/>
    <x v="1"/>
    <n v="50214"/>
    <x v="0"/>
    <x v="1"/>
    <x v="0"/>
    <x v="2"/>
    <x v="0"/>
    <x v="0"/>
    <n v="1"/>
    <n v="0"/>
  </r>
  <r>
    <n v="2025"/>
    <n v="15625175"/>
    <s v="Palerma"/>
    <n v="742"/>
    <x v="2"/>
    <x v="0"/>
    <n v="43"/>
    <n v="6"/>
    <n v="97068"/>
    <n v="1"/>
    <n v="0"/>
    <x v="0"/>
    <n v="60920"/>
    <x v="0"/>
    <x v="0"/>
    <x v="0"/>
    <x v="2"/>
    <x v="1"/>
    <x v="0"/>
    <n v="1"/>
    <n v="97068"/>
  </r>
  <r>
    <n v="2025"/>
    <n v="15643967"/>
    <s v="Chineze"/>
    <n v="652"/>
    <x v="0"/>
    <x v="0"/>
    <n v="37"/>
    <n v="4"/>
    <n v="92209"/>
    <n v="1"/>
    <n v="0"/>
    <x v="0"/>
    <n v="197700"/>
    <x v="0"/>
    <x v="0"/>
    <x v="0"/>
    <x v="2"/>
    <x v="1"/>
    <x v="0"/>
    <n v="1"/>
    <n v="92209"/>
  </r>
  <r>
    <n v="2025"/>
    <n v="15578251"/>
    <s v="Fang"/>
    <n v="644"/>
    <x v="0"/>
    <x v="1"/>
    <n v="37"/>
    <n v="2"/>
    <n v="186348"/>
    <n v="2"/>
    <n v="1"/>
    <x v="1"/>
    <n v="92810"/>
    <x v="1"/>
    <x v="0"/>
    <x v="0"/>
    <x v="0"/>
    <x v="2"/>
    <x v="1"/>
    <n v="1"/>
    <n v="0"/>
  </r>
  <r>
    <n v="2025"/>
    <n v="15772573"/>
    <s v="Simpson"/>
    <n v="735"/>
    <x v="1"/>
    <x v="1"/>
    <n v="55"/>
    <n v="2"/>
    <n v="103177"/>
    <n v="1"/>
    <n v="0"/>
    <x v="0"/>
    <n v="163516"/>
    <x v="1"/>
    <x v="1"/>
    <x v="0"/>
    <x v="0"/>
    <x v="2"/>
    <x v="1"/>
    <n v="1"/>
    <n v="0"/>
  </r>
  <r>
    <n v="2025"/>
    <n v="15733234"/>
    <s v="Moretti"/>
    <n v="777"/>
    <x v="0"/>
    <x v="0"/>
    <n v="58"/>
    <n v="4"/>
    <n v="0"/>
    <n v="1"/>
    <n v="1"/>
    <x v="0"/>
    <n v="62449"/>
    <x v="0"/>
    <x v="1"/>
    <x v="2"/>
    <x v="2"/>
    <x v="0"/>
    <x v="0"/>
    <n v="1"/>
    <n v="0"/>
  </r>
  <r>
    <n v="2025"/>
    <n v="15721582"/>
    <s v="Hale"/>
    <n v="644"/>
    <x v="2"/>
    <x v="0"/>
    <n v="40"/>
    <n v="4"/>
    <n v="77270"/>
    <n v="2"/>
    <n v="1"/>
    <x v="0"/>
    <n v="115800"/>
    <x v="0"/>
    <x v="0"/>
    <x v="0"/>
    <x v="2"/>
    <x v="1"/>
    <x v="0"/>
    <n v="1"/>
    <n v="77270"/>
  </r>
  <r>
    <n v="2025"/>
    <n v="15628219"/>
    <s v="Benson"/>
    <n v="665"/>
    <x v="2"/>
    <x v="0"/>
    <n v="37"/>
    <n v="3"/>
    <n v="111912"/>
    <n v="1"/>
    <n v="1"/>
    <x v="0"/>
    <n v="110360"/>
    <x v="0"/>
    <x v="0"/>
    <x v="0"/>
    <x v="0"/>
    <x v="2"/>
    <x v="1"/>
    <n v="1"/>
    <n v="111912"/>
  </r>
  <r>
    <n v="2025"/>
    <n v="15571302"/>
    <s v="Estep"/>
    <n v="529"/>
    <x v="2"/>
    <x v="1"/>
    <n v="72"/>
    <n v="5"/>
    <n v="94216"/>
    <n v="1"/>
    <n v="1"/>
    <x v="0"/>
    <n v="78696"/>
    <x v="1"/>
    <x v="3"/>
    <x v="1"/>
    <x v="2"/>
    <x v="1"/>
    <x v="0"/>
    <n v="1"/>
    <n v="0"/>
  </r>
  <r>
    <n v="2025"/>
    <n v="15637178"/>
    <s v="Mishina"/>
    <n v="803"/>
    <x v="1"/>
    <x v="0"/>
    <n v="45"/>
    <n v="7"/>
    <n v="0"/>
    <n v="2"/>
    <n v="1"/>
    <x v="0"/>
    <n v="128378"/>
    <x v="1"/>
    <x v="0"/>
    <x v="2"/>
    <x v="2"/>
    <x v="0"/>
    <x v="0"/>
    <n v="1"/>
    <n v="0"/>
  </r>
  <r>
    <n v="2025"/>
    <n v="15601184"/>
    <s v="Abramovich"/>
    <n v="604"/>
    <x v="1"/>
    <x v="0"/>
    <n v="26"/>
    <n v="3"/>
    <n v="0"/>
    <n v="2"/>
    <n v="1"/>
    <x v="1"/>
    <n v="155249"/>
    <x v="1"/>
    <x v="2"/>
    <x v="0"/>
    <x v="0"/>
    <x v="0"/>
    <x v="0"/>
    <n v="1"/>
    <n v="0"/>
  </r>
  <r>
    <n v="2025"/>
    <n v="15629511"/>
    <s v="Lavrentiev"/>
    <n v="738"/>
    <x v="0"/>
    <x v="1"/>
    <n v="49"/>
    <n v="6"/>
    <n v="106771"/>
    <n v="1"/>
    <n v="1"/>
    <x v="1"/>
    <n v="123499"/>
    <x v="1"/>
    <x v="1"/>
    <x v="0"/>
    <x v="2"/>
    <x v="2"/>
    <x v="1"/>
    <n v="1"/>
    <n v="0"/>
  </r>
  <r>
    <n v="2025"/>
    <n v="15570629"/>
    <s v="Alexeyeva"/>
    <n v="655"/>
    <x v="2"/>
    <x v="0"/>
    <n v="72"/>
    <n v="5"/>
    <n v="138090"/>
    <n v="2"/>
    <n v="1"/>
    <x v="0"/>
    <n v="99920"/>
    <x v="1"/>
    <x v="3"/>
    <x v="0"/>
    <x v="2"/>
    <x v="2"/>
    <x v="1"/>
    <n v="1"/>
    <n v="0"/>
  </r>
  <r>
    <n v="2025"/>
    <n v="15665766"/>
    <s v="T'ang"/>
    <n v="698"/>
    <x v="2"/>
    <x v="1"/>
    <n v="39"/>
    <n v="9"/>
    <n v="133191"/>
    <n v="2"/>
    <n v="0"/>
    <x v="0"/>
    <n v="53289"/>
    <x v="1"/>
    <x v="0"/>
    <x v="0"/>
    <x v="1"/>
    <x v="2"/>
    <x v="1"/>
    <n v="1"/>
    <n v="0"/>
  </r>
  <r>
    <n v="2025"/>
    <n v="15693732"/>
    <s v="Kilgour"/>
    <n v="775"/>
    <x v="0"/>
    <x v="0"/>
    <n v="66"/>
    <n v="9"/>
    <n v="0"/>
    <n v="2"/>
    <n v="1"/>
    <x v="0"/>
    <n v="67622"/>
    <x v="1"/>
    <x v="3"/>
    <x v="2"/>
    <x v="1"/>
    <x v="0"/>
    <x v="0"/>
    <n v="1"/>
    <n v="0"/>
  </r>
  <r>
    <n v="2025"/>
    <n v="15765982"/>
    <s v="Chin"/>
    <n v="735"/>
    <x v="0"/>
    <x v="1"/>
    <n v="41"/>
    <n v="7"/>
    <n v="74136"/>
    <n v="1"/>
    <n v="1"/>
    <x v="0"/>
    <n v="11783"/>
    <x v="0"/>
    <x v="0"/>
    <x v="0"/>
    <x v="2"/>
    <x v="1"/>
    <x v="0"/>
    <n v="1"/>
    <n v="74136"/>
  </r>
  <r>
    <n v="2025"/>
    <n v="15582016"/>
    <s v="Fiorentini"/>
    <n v="766"/>
    <x v="1"/>
    <x v="1"/>
    <n v="41"/>
    <n v="6"/>
    <n v="99208"/>
    <n v="2"/>
    <n v="1"/>
    <x v="1"/>
    <n v="62402"/>
    <x v="1"/>
    <x v="0"/>
    <x v="2"/>
    <x v="2"/>
    <x v="1"/>
    <x v="0"/>
    <n v="1"/>
    <n v="0"/>
  </r>
  <r>
    <n v="2025"/>
    <n v="15798024"/>
    <s v="Lori"/>
    <n v="537"/>
    <x v="2"/>
    <x v="1"/>
    <n v="84"/>
    <n v="8"/>
    <n v="92242"/>
    <n v="1"/>
    <n v="1"/>
    <x v="0"/>
    <n v="186236"/>
    <x v="1"/>
    <x v="3"/>
    <x v="1"/>
    <x v="1"/>
    <x v="1"/>
    <x v="0"/>
    <n v="1"/>
    <n v="0"/>
  </r>
  <r>
    <n v="2025"/>
    <n v="15588622"/>
    <s v="Marchesi"/>
    <n v="599"/>
    <x v="2"/>
    <x v="1"/>
    <n v="25"/>
    <n v="7"/>
    <n v="108381"/>
    <n v="1"/>
    <n v="1"/>
    <x v="0"/>
    <n v="79006"/>
    <x v="1"/>
    <x v="2"/>
    <x v="1"/>
    <x v="2"/>
    <x v="2"/>
    <x v="1"/>
    <n v="1"/>
    <n v="0"/>
  </r>
  <r>
    <n v="2025"/>
    <n v="15724863"/>
    <s v="Sheppard"/>
    <n v="420"/>
    <x v="1"/>
    <x v="0"/>
    <n v="55"/>
    <n v="4"/>
    <n v="91893"/>
    <n v="1"/>
    <n v="1"/>
    <x v="1"/>
    <n v="144870"/>
    <x v="0"/>
    <x v="1"/>
    <x v="1"/>
    <x v="2"/>
    <x v="1"/>
    <x v="0"/>
    <n v="1"/>
    <n v="91893"/>
  </r>
  <r>
    <n v="2025"/>
    <n v="15618213"/>
    <s v="Nnanna"/>
    <n v="674"/>
    <x v="0"/>
    <x v="0"/>
    <n v="32"/>
    <n v="7"/>
    <n v="85758"/>
    <n v="1"/>
    <n v="1"/>
    <x v="0"/>
    <n v="95481"/>
    <x v="1"/>
    <x v="0"/>
    <x v="0"/>
    <x v="2"/>
    <x v="1"/>
    <x v="0"/>
    <n v="1"/>
    <n v="0"/>
  </r>
  <r>
    <n v="2025"/>
    <n v="15780411"/>
    <s v="Norris"/>
    <n v="570"/>
    <x v="0"/>
    <x v="0"/>
    <n v="46"/>
    <n v="3"/>
    <n v="0"/>
    <n v="2"/>
    <n v="0"/>
    <x v="1"/>
    <n v="820"/>
    <x v="1"/>
    <x v="1"/>
    <x v="1"/>
    <x v="0"/>
    <x v="0"/>
    <x v="0"/>
    <n v="1"/>
    <n v="0"/>
  </r>
  <r>
    <n v="2025"/>
    <n v="15725429"/>
    <s v="Vincent"/>
    <n v="623"/>
    <x v="2"/>
    <x v="1"/>
    <n v="33"/>
    <n v="8"/>
    <n v="96759"/>
    <n v="1"/>
    <n v="1"/>
    <x v="0"/>
    <n v="174778"/>
    <x v="1"/>
    <x v="0"/>
    <x v="0"/>
    <x v="1"/>
    <x v="1"/>
    <x v="0"/>
    <n v="1"/>
    <n v="0"/>
  </r>
  <r>
    <n v="2025"/>
    <n v="15600626"/>
    <s v="Bradley"/>
    <n v="710"/>
    <x v="0"/>
    <x v="1"/>
    <n v="30"/>
    <n v="6"/>
    <n v="0"/>
    <n v="2"/>
    <n v="1"/>
    <x v="0"/>
    <n v="8991"/>
    <x v="1"/>
    <x v="0"/>
    <x v="0"/>
    <x v="2"/>
    <x v="0"/>
    <x v="0"/>
    <n v="1"/>
    <n v="0"/>
  </r>
  <r>
    <n v="2025"/>
    <n v="15668460"/>
    <s v="Bellucci"/>
    <n v="466"/>
    <x v="0"/>
    <x v="1"/>
    <n v="29"/>
    <n v="6"/>
    <n v="0"/>
    <n v="2"/>
    <n v="1"/>
    <x v="0"/>
    <n v="2797"/>
    <x v="1"/>
    <x v="2"/>
    <x v="1"/>
    <x v="2"/>
    <x v="0"/>
    <x v="0"/>
    <n v="1"/>
    <n v="0"/>
  </r>
  <r>
    <n v="2025"/>
    <n v="15576263"/>
    <s v="Clements"/>
    <n v="759"/>
    <x v="0"/>
    <x v="0"/>
    <n v="22"/>
    <n v="5"/>
    <n v="0"/>
    <n v="1"/>
    <n v="1"/>
    <x v="1"/>
    <n v="22303"/>
    <x v="1"/>
    <x v="2"/>
    <x v="2"/>
    <x v="2"/>
    <x v="0"/>
    <x v="0"/>
    <n v="1"/>
    <n v="0"/>
  </r>
  <r>
    <n v="2025"/>
    <n v="15720354"/>
    <s v="Knowles"/>
    <n v="581"/>
    <x v="0"/>
    <x v="1"/>
    <n v="71"/>
    <n v="4"/>
    <n v="0"/>
    <n v="2"/>
    <n v="1"/>
    <x v="0"/>
    <n v="197562"/>
    <x v="1"/>
    <x v="3"/>
    <x v="1"/>
    <x v="2"/>
    <x v="0"/>
    <x v="0"/>
    <n v="1"/>
    <n v="0"/>
  </r>
  <r>
    <n v="2025"/>
    <n v="15691624"/>
    <s v="Chidiebere"/>
    <n v="820"/>
    <x v="0"/>
    <x v="1"/>
    <n v="33"/>
    <n v="2"/>
    <n v="132150"/>
    <n v="2"/>
    <n v="1"/>
    <x v="1"/>
    <n v="23068"/>
    <x v="1"/>
    <x v="0"/>
    <x v="2"/>
    <x v="0"/>
    <x v="2"/>
    <x v="1"/>
    <n v="1"/>
    <n v="0"/>
  </r>
  <r>
    <n v="2025"/>
    <n v="15793196"/>
    <s v="Kelly"/>
    <n v="759"/>
    <x v="0"/>
    <x v="1"/>
    <n v="41"/>
    <n v="9"/>
    <n v="0"/>
    <n v="2"/>
    <n v="0"/>
    <x v="0"/>
    <n v="190294"/>
    <x v="1"/>
    <x v="0"/>
    <x v="2"/>
    <x v="1"/>
    <x v="0"/>
    <x v="0"/>
    <n v="1"/>
    <n v="0"/>
  </r>
  <r>
    <n v="2025"/>
    <n v="15633352"/>
    <s v="Okwukwe"/>
    <n v="628"/>
    <x v="0"/>
    <x v="0"/>
    <n v="31"/>
    <n v="6"/>
    <n v="175444"/>
    <n v="1"/>
    <n v="1"/>
    <x v="1"/>
    <n v="113167"/>
    <x v="0"/>
    <x v="0"/>
    <x v="0"/>
    <x v="2"/>
    <x v="2"/>
    <x v="1"/>
    <n v="1"/>
    <n v="175444"/>
  </r>
  <r>
    <n v="2025"/>
    <n v="15750874"/>
    <s v="Onyemere"/>
    <n v="676"/>
    <x v="0"/>
    <x v="1"/>
    <n v="31"/>
    <n v="3"/>
    <n v="78990"/>
    <n v="1"/>
    <n v="1"/>
    <x v="0"/>
    <n v="124777"/>
    <x v="1"/>
    <x v="0"/>
    <x v="0"/>
    <x v="0"/>
    <x v="1"/>
    <x v="0"/>
    <n v="1"/>
    <n v="0"/>
  </r>
  <r>
    <n v="2025"/>
    <n v="15588923"/>
    <s v="Murphy"/>
    <n v="591"/>
    <x v="0"/>
    <x v="0"/>
    <n v="33"/>
    <n v="4"/>
    <n v="113743"/>
    <n v="1"/>
    <n v="1"/>
    <x v="1"/>
    <n v="124625"/>
    <x v="1"/>
    <x v="0"/>
    <x v="1"/>
    <x v="2"/>
    <x v="2"/>
    <x v="1"/>
    <n v="1"/>
    <n v="0"/>
  </r>
  <r>
    <n v="2025"/>
    <n v="15715745"/>
    <s v="Elliott"/>
    <n v="690"/>
    <x v="0"/>
    <x v="0"/>
    <n v="26"/>
    <n v="5"/>
    <n v="157625"/>
    <n v="1"/>
    <n v="1"/>
    <x v="0"/>
    <n v="49599"/>
    <x v="1"/>
    <x v="2"/>
    <x v="0"/>
    <x v="2"/>
    <x v="2"/>
    <x v="1"/>
    <n v="1"/>
    <n v="0"/>
  </r>
  <r>
    <n v="2025"/>
    <n v="15611800"/>
    <s v="Loggia"/>
    <n v="624"/>
    <x v="0"/>
    <x v="0"/>
    <n v="62"/>
    <n v="7"/>
    <n v="125164"/>
    <n v="2"/>
    <n v="1"/>
    <x v="0"/>
    <n v="151412"/>
    <x v="1"/>
    <x v="3"/>
    <x v="0"/>
    <x v="2"/>
    <x v="2"/>
    <x v="1"/>
    <n v="1"/>
    <n v="0"/>
  </r>
  <r>
    <n v="2025"/>
    <n v="15576928"/>
    <s v="Walsh"/>
    <n v="573"/>
    <x v="0"/>
    <x v="0"/>
    <n v="23"/>
    <n v="2"/>
    <n v="0"/>
    <n v="1"/>
    <n v="1"/>
    <x v="1"/>
    <n v="122964"/>
    <x v="1"/>
    <x v="2"/>
    <x v="1"/>
    <x v="0"/>
    <x v="0"/>
    <x v="0"/>
    <n v="1"/>
    <n v="0"/>
  </r>
  <r>
    <n v="2025"/>
    <n v="15793693"/>
    <s v="Mahomed"/>
    <n v="694"/>
    <x v="0"/>
    <x v="1"/>
    <n v="60"/>
    <n v="9"/>
    <n v="0"/>
    <n v="1"/>
    <n v="1"/>
    <x v="0"/>
    <n v="57089"/>
    <x v="1"/>
    <x v="1"/>
    <x v="0"/>
    <x v="1"/>
    <x v="0"/>
    <x v="0"/>
    <n v="1"/>
    <n v="0"/>
  </r>
  <r>
    <n v="2025"/>
    <n v="15581252"/>
    <s v="Dolgorukova"/>
    <n v="632"/>
    <x v="1"/>
    <x v="0"/>
    <n v="29"/>
    <n v="7"/>
    <n v="80923"/>
    <n v="1"/>
    <n v="1"/>
    <x v="1"/>
    <n v="7821"/>
    <x v="1"/>
    <x v="2"/>
    <x v="0"/>
    <x v="2"/>
    <x v="1"/>
    <x v="0"/>
    <n v="1"/>
    <n v="0"/>
  </r>
  <r>
    <n v="2025"/>
    <n v="15797760"/>
    <s v="Bogdanov"/>
    <n v="632"/>
    <x v="0"/>
    <x v="1"/>
    <n v="40"/>
    <n v="3"/>
    <n v="193355"/>
    <n v="2"/>
    <n v="1"/>
    <x v="1"/>
    <n v="149188"/>
    <x v="1"/>
    <x v="0"/>
    <x v="0"/>
    <x v="0"/>
    <x v="2"/>
    <x v="1"/>
    <n v="1"/>
    <n v="0"/>
  </r>
  <r>
    <n v="2025"/>
    <n v="15790564"/>
    <s v="She"/>
    <n v="832"/>
    <x v="2"/>
    <x v="0"/>
    <n v="40"/>
    <n v="9"/>
    <n v="107649"/>
    <n v="2"/>
    <n v="1"/>
    <x v="0"/>
    <n v="134639"/>
    <x v="1"/>
    <x v="0"/>
    <x v="2"/>
    <x v="1"/>
    <x v="2"/>
    <x v="1"/>
    <n v="1"/>
    <n v="0"/>
  </r>
  <r>
    <n v="2025"/>
    <n v="15593736"/>
    <s v="Cook"/>
    <n v="598"/>
    <x v="2"/>
    <x v="0"/>
    <n v="46"/>
    <n v="7"/>
    <n v="131769"/>
    <n v="1"/>
    <n v="0"/>
    <x v="1"/>
    <n v="184980"/>
    <x v="0"/>
    <x v="1"/>
    <x v="1"/>
    <x v="2"/>
    <x v="2"/>
    <x v="1"/>
    <n v="1"/>
    <n v="131769"/>
  </r>
  <r>
    <n v="2025"/>
    <n v="15595937"/>
    <s v="Bruno"/>
    <n v="430"/>
    <x v="2"/>
    <x v="1"/>
    <n v="36"/>
    <n v="1"/>
    <n v="138992"/>
    <n v="2"/>
    <n v="0"/>
    <x v="1"/>
    <n v="122373"/>
    <x v="1"/>
    <x v="0"/>
    <x v="1"/>
    <x v="0"/>
    <x v="2"/>
    <x v="1"/>
    <n v="1"/>
    <n v="0"/>
  </r>
  <r>
    <n v="2025"/>
    <n v="15815628"/>
    <s v="Moysey"/>
    <n v="711"/>
    <x v="0"/>
    <x v="0"/>
    <n v="37"/>
    <n v="8"/>
    <n v="113900"/>
    <n v="1"/>
    <n v="0"/>
    <x v="1"/>
    <n v="80215"/>
    <x v="1"/>
    <x v="0"/>
    <x v="0"/>
    <x v="1"/>
    <x v="2"/>
    <x v="1"/>
    <n v="1"/>
    <n v="0"/>
  </r>
  <r>
    <n v="2025"/>
    <n v="15782802"/>
    <s v="Beneventi"/>
    <n v="582"/>
    <x v="2"/>
    <x v="1"/>
    <n v="26"/>
    <n v="6"/>
    <n v="114450"/>
    <n v="1"/>
    <n v="1"/>
    <x v="0"/>
    <n v="14082"/>
    <x v="1"/>
    <x v="2"/>
    <x v="1"/>
    <x v="2"/>
    <x v="2"/>
    <x v="1"/>
    <n v="1"/>
    <n v="0"/>
  </r>
  <r>
    <n v="2025"/>
    <n v="15627412"/>
    <s v="Ferri"/>
    <n v="605"/>
    <x v="0"/>
    <x v="1"/>
    <n v="39"/>
    <n v="3"/>
    <n v="0"/>
    <n v="2"/>
    <n v="1"/>
    <x v="1"/>
    <n v="199390"/>
    <x v="1"/>
    <x v="0"/>
    <x v="0"/>
    <x v="0"/>
    <x v="0"/>
    <x v="0"/>
    <n v="1"/>
    <n v="0"/>
  </r>
  <r>
    <n v="2025"/>
    <n v="15734609"/>
    <s v="Skinner"/>
    <n v="657"/>
    <x v="0"/>
    <x v="0"/>
    <n v="37"/>
    <n v="2"/>
    <n v="0"/>
    <n v="2"/>
    <n v="1"/>
    <x v="0"/>
    <n v="7667"/>
    <x v="1"/>
    <x v="0"/>
    <x v="0"/>
    <x v="0"/>
    <x v="0"/>
    <x v="0"/>
    <n v="1"/>
    <n v="0"/>
  </r>
  <r>
    <n v="2025"/>
    <n v="15710689"/>
    <s v="Angel"/>
    <n v="578"/>
    <x v="1"/>
    <x v="1"/>
    <n v="40"/>
    <n v="6"/>
    <n v="63610"/>
    <n v="1"/>
    <n v="0"/>
    <x v="1"/>
    <n v="74966"/>
    <x v="0"/>
    <x v="0"/>
    <x v="1"/>
    <x v="2"/>
    <x v="1"/>
    <x v="0"/>
    <n v="1"/>
    <n v="63610"/>
  </r>
  <r>
    <n v="2025"/>
    <n v="15565806"/>
    <s v="Toosey"/>
    <n v="532"/>
    <x v="0"/>
    <x v="1"/>
    <n v="38"/>
    <n v="9"/>
    <n v="0"/>
    <n v="2"/>
    <n v="0"/>
    <x v="1"/>
    <n v="30584"/>
    <x v="1"/>
    <x v="0"/>
    <x v="1"/>
    <x v="1"/>
    <x v="0"/>
    <x v="0"/>
    <n v="1"/>
    <n v="0"/>
  </r>
  <r>
    <n v="2025"/>
    <n v="15815530"/>
    <s v="Chin"/>
    <n v="612"/>
    <x v="0"/>
    <x v="0"/>
    <n v="42"/>
    <n v="10"/>
    <n v="75498"/>
    <n v="1"/>
    <n v="0"/>
    <x v="1"/>
    <n v="149683"/>
    <x v="1"/>
    <x v="0"/>
    <x v="0"/>
    <x v="1"/>
    <x v="1"/>
    <x v="0"/>
    <n v="1"/>
    <n v="0"/>
  </r>
  <r>
    <n v="2025"/>
    <n v="15632272"/>
    <s v="Lung"/>
    <n v="792"/>
    <x v="0"/>
    <x v="0"/>
    <n v="42"/>
    <n v="2"/>
    <n v="0"/>
    <n v="2"/>
    <n v="1"/>
    <x v="1"/>
    <n v="92664"/>
    <x v="1"/>
    <x v="0"/>
    <x v="2"/>
    <x v="0"/>
    <x v="0"/>
    <x v="0"/>
    <n v="1"/>
    <n v="0"/>
  </r>
  <r>
    <n v="2025"/>
    <n v="15684103"/>
    <s v="Mellor"/>
    <n v="674"/>
    <x v="0"/>
    <x v="0"/>
    <n v="26"/>
    <n v="10"/>
    <n v="0"/>
    <n v="2"/>
    <n v="1"/>
    <x v="0"/>
    <n v="138423"/>
    <x v="1"/>
    <x v="2"/>
    <x v="0"/>
    <x v="1"/>
    <x v="0"/>
    <x v="0"/>
    <n v="1"/>
    <n v="0"/>
  </r>
  <r>
    <n v="2025"/>
    <n v="15654519"/>
    <s v="Hassall"/>
    <n v="680"/>
    <x v="0"/>
    <x v="1"/>
    <n v="31"/>
    <n v="1"/>
    <n v="0"/>
    <n v="2"/>
    <n v="1"/>
    <x v="0"/>
    <n v="3148"/>
    <x v="1"/>
    <x v="0"/>
    <x v="0"/>
    <x v="0"/>
    <x v="0"/>
    <x v="0"/>
    <n v="1"/>
    <n v="0"/>
  </r>
  <r>
    <n v="2025"/>
    <n v="15767722"/>
    <s v="Richardson"/>
    <n v="593"/>
    <x v="0"/>
    <x v="0"/>
    <n v="39"/>
    <n v="0"/>
    <n v="117705"/>
    <n v="1"/>
    <n v="1"/>
    <x v="1"/>
    <n v="197934"/>
    <x v="1"/>
    <x v="0"/>
    <x v="1"/>
    <x v="0"/>
    <x v="2"/>
    <x v="1"/>
    <n v="1"/>
    <n v="0"/>
  </r>
  <r>
    <n v="2025"/>
    <n v="15654346"/>
    <s v="Poninski"/>
    <n v="679"/>
    <x v="2"/>
    <x v="1"/>
    <n v="35"/>
    <n v="1"/>
    <n v="130464"/>
    <n v="2"/>
    <n v="1"/>
    <x v="0"/>
    <n v="37341"/>
    <x v="1"/>
    <x v="0"/>
    <x v="0"/>
    <x v="0"/>
    <x v="2"/>
    <x v="1"/>
    <n v="1"/>
    <n v="0"/>
  </r>
  <r>
    <n v="2025"/>
    <n v="15660147"/>
    <s v="Dore"/>
    <n v="493"/>
    <x v="1"/>
    <x v="1"/>
    <n v="32"/>
    <n v="8"/>
    <n v="46161"/>
    <n v="1"/>
    <n v="1"/>
    <x v="0"/>
    <n v="79577"/>
    <x v="1"/>
    <x v="0"/>
    <x v="1"/>
    <x v="1"/>
    <x v="1"/>
    <x v="0"/>
    <n v="1"/>
    <n v="0"/>
  </r>
  <r>
    <n v="2025"/>
    <n v="15814998"/>
    <s v="Bonham"/>
    <n v="688"/>
    <x v="1"/>
    <x v="1"/>
    <n v="42"/>
    <n v="5"/>
    <n v="0"/>
    <n v="2"/>
    <n v="0"/>
    <x v="1"/>
    <n v="197602"/>
    <x v="1"/>
    <x v="0"/>
    <x v="0"/>
    <x v="2"/>
    <x v="0"/>
    <x v="0"/>
    <n v="1"/>
    <n v="0"/>
  </r>
  <r>
    <n v="2025"/>
    <n v="15802207"/>
    <s v="Ibezimako"/>
    <n v="769"/>
    <x v="2"/>
    <x v="1"/>
    <n v="43"/>
    <n v="4"/>
    <n v="110183"/>
    <n v="2"/>
    <n v="1"/>
    <x v="0"/>
    <n v="87537"/>
    <x v="1"/>
    <x v="0"/>
    <x v="2"/>
    <x v="2"/>
    <x v="2"/>
    <x v="1"/>
    <n v="1"/>
    <n v="0"/>
  </r>
  <r>
    <n v="2025"/>
    <n v="15658668"/>
    <s v="Hunter"/>
    <n v="581"/>
    <x v="1"/>
    <x v="1"/>
    <n v="49"/>
    <n v="10"/>
    <n v="0"/>
    <n v="2"/>
    <n v="0"/>
    <x v="1"/>
    <n v="41624"/>
    <x v="1"/>
    <x v="1"/>
    <x v="1"/>
    <x v="1"/>
    <x v="0"/>
    <x v="0"/>
    <n v="1"/>
    <n v="0"/>
  </r>
  <r>
    <n v="2025"/>
    <n v="15715079"/>
    <s v="Bold"/>
    <n v="465"/>
    <x v="0"/>
    <x v="1"/>
    <n v="41"/>
    <n v="9"/>
    <n v="117221"/>
    <n v="1"/>
    <n v="1"/>
    <x v="1"/>
    <n v="168281"/>
    <x v="1"/>
    <x v="0"/>
    <x v="1"/>
    <x v="1"/>
    <x v="2"/>
    <x v="1"/>
    <n v="1"/>
    <n v="0"/>
  </r>
  <r>
    <n v="2025"/>
    <n v="15570360"/>
    <s v="Wan"/>
    <n v="641"/>
    <x v="0"/>
    <x v="0"/>
    <n v="35"/>
    <n v="4"/>
    <n v="0"/>
    <n v="2"/>
    <n v="0"/>
    <x v="1"/>
    <n v="125986"/>
    <x v="1"/>
    <x v="0"/>
    <x v="0"/>
    <x v="2"/>
    <x v="0"/>
    <x v="0"/>
    <n v="1"/>
    <n v="0"/>
  </r>
  <r>
    <n v="2025"/>
    <n v="15674678"/>
    <s v="Bradley"/>
    <n v="731"/>
    <x v="2"/>
    <x v="0"/>
    <n v="43"/>
    <n v="9"/>
    <n v="79120"/>
    <n v="1"/>
    <n v="0"/>
    <x v="1"/>
    <n v="549"/>
    <x v="0"/>
    <x v="0"/>
    <x v="0"/>
    <x v="1"/>
    <x v="1"/>
    <x v="0"/>
    <n v="1"/>
    <n v="79120"/>
  </r>
  <r>
    <n v="2025"/>
    <n v="15780925"/>
    <s v="Tretyakova"/>
    <n v="625"/>
    <x v="0"/>
    <x v="1"/>
    <n v="37"/>
    <n v="1"/>
    <n v="177069"/>
    <n v="2"/>
    <n v="1"/>
    <x v="0"/>
    <n v="96089"/>
    <x v="1"/>
    <x v="0"/>
    <x v="0"/>
    <x v="0"/>
    <x v="2"/>
    <x v="1"/>
    <n v="1"/>
    <n v="0"/>
  </r>
  <r>
    <n v="2025"/>
    <n v="15688193"/>
    <s v="Graham"/>
    <n v="468"/>
    <x v="0"/>
    <x v="1"/>
    <n v="36"/>
    <n v="3"/>
    <n v="61637"/>
    <n v="1"/>
    <n v="0"/>
    <x v="1"/>
    <n v="107787"/>
    <x v="1"/>
    <x v="0"/>
    <x v="1"/>
    <x v="0"/>
    <x v="1"/>
    <x v="0"/>
    <n v="1"/>
    <n v="0"/>
  </r>
  <r>
    <n v="2025"/>
    <n v="15778219"/>
    <s v="Izmailov"/>
    <n v="790"/>
    <x v="0"/>
    <x v="1"/>
    <n v="26"/>
    <n v="5"/>
    <n v="0"/>
    <n v="1"/>
    <n v="1"/>
    <x v="1"/>
    <n v="20511"/>
    <x v="1"/>
    <x v="2"/>
    <x v="2"/>
    <x v="2"/>
    <x v="0"/>
    <x v="0"/>
    <n v="1"/>
    <n v="0"/>
  </r>
  <r>
    <n v="2025"/>
    <n v="15696514"/>
    <s v="Calabrese"/>
    <n v="587"/>
    <x v="2"/>
    <x v="0"/>
    <n v="37"/>
    <n v="6"/>
    <n v="104414"/>
    <n v="1"/>
    <n v="1"/>
    <x v="1"/>
    <n v="192026"/>
    <x v="1"/>
    <x v="0"/>
    <x v="1"/>
    <x v="2"/>
    <x v="2"/>
    <x v="1"/>
    <n v="1"/>
    <n v="0"/>
  </r>
  <r>
    <n v="2025"/>
    <n v="15712303"/>
    <s v="Valentin"/>
    <n v="692"/>
    <x v="0"/>
    <x v="1"/>
    <n v="66"/>
    <n v="4"/>
    <n v="159732"/>
    <n v="1"/>
    <n v="1"/>
    <x v="0"/>
    <n v="118188"/>
    <x v="1"/>
    <x v="3"/>
    <x v="0"/>
    <x v="2"/>
    <x v="2"/>
    <x v="1"/>
    <n v="1"/>
    <n v="0"/>
  </r>
  <r>
    <n v="2025"/>
    <n v="15719090"/>
    <s v="Osonduagwuike"/>
    <n v="676"/>
    <x v="2"/>
    <x v="0"/>
    <n v="34"/>
    <n v="4"/>
    <n v="89437"/>
    <n v="1"/>
    <n v="1"/>
    <x v="0"/>
    <n v="189541"/>
    <x v="1"/>
    <x v="0"/>
    <x v="0"/>
    <x v="2"/>
    <x v="1"/>
    <x v="0"/>
    <n v="1"/>
    <n v="0"/>
  </r>
  <r>
    <n v="2025"/>
    <n v="15735632"/>
    <s v="Williamson"/>
    <n v="571"/>
    <x v="0"/>
    <x v="1"/>
    <n v="41"/>
    <n v="8"/>
    <n v="0"/>
    <n v="1"/>
    <n v="1"/>
    <x v="0"/>
    <n v="63736"/>
    <x v="1"/>
    <x v="0"/>
    <x v="1"/>
    <x v="1"/>
    <x v="0"/>
    <x v="0"/>
    <n v="1"/>
    <n v="0"/>
  </r>
  <r>
    <n v="2025"/>
    <n v="15619436"/>
    <s v="Pan"/>
    <n v="700"/>
    <x v="0"/>
    <x v="0"/>
    <n v="32"/>
    <n v="3"/>
    <n v="0"/>
    <n v="1"/>
    <n v="0"/>
    <x v="1"/>
    <n v="95740"/>
    <x v="1"/>
    <x v="0"/>
    <x v="0"/>
    <x v="0"/>
    <x v="0"/>
    <x v="0"/>
    <n v="1"/>
    <n v="0"/>
  </r>
  <r>
    <n v="2025"/>
    <n v="15722404"/>
    <s v="Carpenter"/>
    <n v="445"/>
    <x v="0"/>
    <x v="0"/>
    <n v="30"/>
    <n v="3"/>
    <n v="0"/>
    <n v="2"/>
    <n v="1"/>
    <x v="0"/>
    <n v="127939"/>
    <x v="1"/>
    <x v="0"/>
    <x v="1"/>
    <x v="0"/>
    <x v="0"/>
    <x v="0"/>
    <n v="1"/>
    <n v="0"/>
  </r>
  <r>
    <n v="2025"/>
    <n v="15662063"/>
    <s v="McIver"/>
    <n v="746"/>
    <x v="0"/>
    <x v="1"/>
    <n v="36"/>
    <n v="7"/>
    <n v="142401"/>
    <n v="1"/>
    <n v="1"/>
    <x v="0"/>
    <n v="193439"/>
    <x v="1"/>
    <x v="0"/>
    <x v="0"/>
    <x v="2"/>
    <x v="2"/>
    <x v="1"/>
    <n v="1"/>
    <n v="0"/>
  </r>
  <r>
    <n v="2025"/>
    <n v="15745605"/>
    <s v="Trevisan"/>
    <n v="722"/>
    <x v="0"/>
    <x v="0"/>
    <n v="47"/>
    <n v="2"/>
    <n v="88011"/>
    <n v="1"/>
    <n v="1"/>
    <x v="0"/>
    <n v="90656"/>
    <x v="0"/>
    <x v="1"/>
    <x v="0"/>
    <x v="0"/>
    <x v="1"/>
    <x v="0"/>
    <n v="1"/>
    <n v="88011"/>
  </r>
  <r>
    <n v="2025"/>
    <n v="15636658"/>
    <s v="Rozhkova"/>
    <n v="596"/>
    <x v="0"/>
    <x v="1"/>
    <n v="36"/>
    <n v="2"/>
    <n v="0"/>
    <n v="2"/>
    <n v="1"/>
    <x v="0"/>
    <n v="12067"/>
    <x v="1"/>
    <x v="0"/>
    <x v="1"/>
    <x v="0"/>
    <x v="0"/>
    <x v="0"/>
    <n v="1"/>
    <n v="0"/>
  </r>
  <r>
    <n v="2025"/>
    <n v="15784130"/>
    <s v="He"/>
    <n v="850"/>
    <x v="2"/>
    <x v="0"/>
    <n v="30"/>
    <n v="8"/>
    <n v="154870"/>
    <n v="1"/>
    <n v="1"/>
    <x v="0"/>
    <n v="54191"/>
    <x v="1"/>
    <x v="0"/>
    <x v="2"/>
    <x v="1"/>
    <x v="2"/>
    <x v="1"/>
    <n v="1"/>
    <n v="0"/>
  </r>
  <r>
    <n v="2025"/>
    <n v="15606755"/>
    <s v="Moretti"/>
    <n v="597"/>
    <x v="1"/>
    <x v="0"/>
    <n v="46"/>
    <n v="4"/>
    <n v="0"/>
    <n v="2"/>
    <n v="1"/>
    <x v="1"/>
    <n v="58667"/>
    <x v="0"/>
    <x v="1"/>
    <x v="1"/>
    <x v="2"/>
    <x v="0"/>
    <x v="0"/>
    <n v="1"/>
    <n v="0"/>
  </r>
  <r>
    <n v="2025"/>
    <n v="15801699"/>
    <s v="Fishbourne"/>
    <n v="436"/>
    <x v="1"/>
    <x v="1"/>
    <n v="43"/>
    <n v="5"/>
    <n v="0"/>
    <n v="2"/>
    <n v="1"/>
    <x v="0"/>
    <n v="35687"/>
    <x v="1"/>
    <x v="0"/>
    <x v="1"/>
    <x v="2"/>
    <x v="0"/>
    <x v="0"/>
    <n v="1"/>
    <n v="0"/>
  </r>
  <r>
    <n v="2025"/>
    <n v="15784097"/>
    <s v="Gibson"/>
    <n v="660"/>
    <x v="2"/>
    <x v="1"/>
    <n v="28"/>
    <n v="1"/>
    <n v="118402"/>
    <n v="2"/>
    <n v="1"/>
    <x v="1"/>
    <n v="14289"/>
    <x v="1"/>
    <x v="2"/>
    <x v="0"/>
    <x v="0"/>
    <x v="2"/>
    <x v="1"/>
    <n v="1"/>
    <n v="0"/>
  </r>
  <r>
    <n v="2025"/>
    <n v="15764654"/>
    <s v="Zikoranachidimma"/>
    <n v="649"/>
    <x v="0"/>
    <x v="1"/>
    <n v="37"/>
    <n v="9"/>
    <n v="87375"/>
    <n v="2"/>
    <n v="1"/>
    <x v="0"/>
    <n v="247"/>
    <x v="1"/>
    <x v="0"/>
    <x v="0"/>
    <x v="1"/>
    <x v="1"/>
    <x v="0"/>
    <n v="1"/>
    <n v="0"/>
  </r>
  <r>
    <n v="2025"/>
    <n v="15612092"/>
    <s v="Palmer"/>
    <n v="646"/>
    <x v="2"/>
    <x v="1"/>
    <n v="32"/>
    <n v="8"/>
    <n v="105398"/>
    <n v="1"/>
    <n v="1"/>
    <x v="1"/>
    <n v="78112"/>
    <x v="0"/>
    <x v="0"/>
    <x v="0"/>
    <x v="1"/>
    <x v="2"/>
    <x v="1"/>
    <n v="1"/>
    <n v="105398"/>
  </r>
  <r>
    <n v="2025"/>
    <n v="15610903"/>
    <s v="Chukwueloka"/>
    <n v="560"/>
    <x v="1"/>
    <x v="0"/>
    <n v="31"/>
    <n v="5"/>
    <n v="125342"/>
    <n v="1"/>
    <n v="1"/>
    <x v="1"/>
    <n v="79547"/>
    <x v="1"/>
    <x v="0"/>
    <x v="1"/>
    <x v="2"/>
    <x v="2"/>
    <x v="1"/>
    <n v="1"/>
    <n v="0"/>
  </r>
  <r>
    <n v="2025"/>
    <n v="15705777"/>
    <s v="Real"/>
    <n v="710"/>
    <x v="2"/>
    <x v="1"/>
    <n v="49"/>
    <n v="10"/>
    <n v="129165"/>
    <n v="1"/>
    <n v="1"/>
    <x v="0"/>
    <n v="193267"/>
    <x v="1"/>
    <x v="1"/>
    <x v="0"/>
    <x v="1"/>
    <x v="2"/>
    <x v="1"/>
    <n v="1"/>
    <n v="0"/>
  </r>
  <r>
    <n v="2025"/>
    <n v="15661936"/>
    <s v="Chikelu"/>
    <n v="513"/>
    <x v="0"/>
    <x v="1"/>
    <n v="40"/>
    <n v="3"/>
    <n v="141004"/>
    <n v="1"/>
    <n v="1"/>
    <x v="1"/>
    <n v="105028"/>
    <x v="1"/>
    <x v="0"/>
    <x v="1"/>
    <x v="0"/>
    <x v="2"/>
    <x v="1"/>
    <n v="1"/>
    <n v="0"/>
  </r>
  <r>
    <n v="2025"/>
    <n v="15700864"/>
    <s v="Fiorentini"/>
    <n v="607"/>
    <x v="0"/>
    <x v="0"/>
    <n v="21"/>
    <n v="0"/>
    <n v="0"/>
    <n v="2"/>
    <n v="1"/>
    <x v="1"/>
    <n v="116107"/>
    <x v="1"/>
    <x v="2"/>
    <x v="0"/>
    <x v="0"/>
    <x v="0"/>
    <x v="0"/>
    <n v="1"/>
    <n v="0"/>
  </r>
  <r>
    <n v="2025"/>
    <n v="15722965"/>
    <s v="Yefimova"/>
    <n v="757"/>
    <x v="0"/>
    <x v="1"/>
    <n v="57"/>
    <n v="3"/>
    <n v="89079"/>
    <n v="1"/>
    <n v="1"/>
    <x v="0"/>
    <n v="53179"/>
    <x v="0"/>
    <x v="1"/>
    <x v="2"/>
    <x v="0"/>
    <x v="1"/>
    <x v="0"/>
    <n v="1"/>
    <n v="89079"/>
  </r>
  <r>
    <n v="2025"/>
    <n v="15737521"/>
    <s v="Ball"/>
    <n v="619"/>
    <x v="2"/>
    <x v="1"/>
    <n v="40"/>
    <n v="9"/>
    <n v="103604"/>
    <n v="2"/>
    <n v="0"/>
    <x v="1"/>
    <n v="140947"/>
    <x v="1"/>
    <x v="0"/>
    <x v="0"/>
    <x v="1"/>
    <x v="2"/>
    <x v="1"/>
    <n v="1"/>
    <n v="0"/>
  </r>
  <r>
    <n v="2025"/>
    <n v="15814465"/>
    <s v="Ch'in"/>
    <n v="612"/>
    <x v="0"/>
    <x v="1"/>
    <n v="24"/>
    <n v="1"/>
    <n v="182705"/>
    <n v="1"/>
    <n v="1"/>
    <x v="0"/>
    <n v="171837"/>
    <x v="1"/>
    <x v="2"/>
    <x v="0"/>
    <x v="0"/>
    <x v="2"/>
    <x v="1"/>
    <n v="1"/>
    <n v="0"/>
  </r>
  <r>
    <n v="2025"/>
    <n v="15580988"/>
    <s v="Odell"/>
    <n v="842"/>
    <x v="0"/>
    <x v="1"/>
    <n v="29"/>
    <n v="8"/>
    <n v="0"/>
    <n v="2"/>
    <n v="1"/>
    <x v="0"/>
    <n v="123437"/>
    <x v="1"/>
    <x v="2"/>
    <x v="2"/>
    <x v="1"/>
    <x v="0"/>
    <x v="0"/>
    <n v="1"/>
    <n v="0"/>
  </r>
  <r>
    <n v="2025"/>
    <n v="15789974"/>
    <s v="Enemuo"/>
    <n v="713"/>
    <x v="0"/>
    <x v="1"/>
    <n v="33"/>
    <n v="6"/>
    <n v="94598"/>
    <n v="1"/>
    <n v="0"/>
    <x v="1"/>
    <n v="197520"/>
    <x v="0"/>
    <x v="0"/>
    <x v="0"/>
    <x v="2"/>
    <x v="1"/>
    <x v="0"/>
    <n v="1"/>
    <n v="94598"/>
  </r>
  <r>
    <n v="2025"/>
    <n v="15713370"/>
    <s v="Hunter"/>
    <n v="657"/>
    <x v="1"/>
    <x v="1"/>
    <n v="36"/>
    <n v="8"/>
    <n v="188241"/>
    <n v="2"/>
    <n v="0"/>
    <x v="1"/>
    <n v="183059"/>
    <x v="0"/>
    <x v="0"/>
    <x v="0"/>
    <x v="1"/>
    <x v="2"/>
    <x v="1"/>
    <n v="1"/>
    <n v="188241"/>
  </r>
  <r>
    <n v="2025"/>
    <n v="15748673"/>
    <s v="Nepean"/>
    <n v="770"/>
    <x v="0"/>
    <x v="0"/>
    <n v="37"/>
    <n v="9"/>
    <n v="0"/>
    <n v="2"/>
    <n v="0"/>
    <x v="1"/>
    <n v="22711"/>
    <x v="1"/>
    <x v="0"/>
    <x v="2"/>
    <x v="1"/>
    <x v="0"/>
    <x v="0"/>
    <n v="1"/>
    <n v="0"/>
  </r>
  <r>
    <n v="2025"/>
    <n v="15754919"/>
    <s v="Nwebube"/>
    <n v="773"/>
    <x v="0"/>
    <x v="0"/>
    <n v="40"/>
    <n v="10"/>
    <n v="0"/>
    <n v="2"/>
    <n v="0"/>
    <x v="0"/>
    <n v="69303"/>
    <x v="1"/>
    <x v="0"/>
    <x v="2"/>
    <x v="1"/>
    <x v="0"/>
    <x v="0"/>
    <n v="1"/>
    <n v="0"/>
  </r>
  <r>
    <n v="2025"/>
    <n v="15641662"/>
    <s v="Enticknap"/>
    <n v="470"/>
    <x v="2"/>
    <x v="1"/>
    <n v="39"/>
    <n v="5"/>
    <n v="117470"/>
    <n v="2"/>
    <n v="0"/>
    <x v="1"/>
    <n v="63706"/>
    <x v="1"/>
    <x v="0"/>
    <x v="1"/>
    <x v="2"/>
    <x v="2"/>
    <x v="1"/>
    <n v="1"/>
    <n v="0"/>
  </r>
  <r>
    <n v="2025"/>
    <n v="15813422"/>
    <s v="Lu"/>
    <n v="781"/>
    <x v="1"/>
    <x v="1"/>
    <n v="35"/>
    <n v="4"/>
    <n v="80791"/>
    <n v="1"/>
    <n v="1"/>
    <x v="1"/>
    <n v="116430"/>
    <x v="1"/>
    <x v="0"/>
    <x v="2"/>
    <x v="2"/>
    <x v="1"/>
    <x v="0"/>
    <n v="1"/>
    <n v="0"/>
  </r>
  <r>
    <n v="2025"/>
    <n v="15713596"/>
    <s v="Ugochukwu"/>
    <n v="428"/>
    <x v="0"/>
    <x v="0"/>
    <n v="62"/>
    <n v="1"/>
    <n v="107736"/>
    <n v="1"/>
    <n v="0"/>
    <x v="0"/>
    <n v="58382"/>
    <x v="1"/>
    <x v="3"/>
    <x v="1"/>
    <x v="0"/>
    <x v="2"/>
    <x v="1"/>
    <n v="1"/>
    <n v="0"/>
  </r>
  <r>
    <n v="2025"/>
    <n v="15791216"/>
    <s v="Mann"/>
    <n v="600"/>
    <x v="2"/>
    <x v="1"/>
    <n v="43"/>
    <n v="8"/>
    <n v="133379"/>
    <n v="1"/>
    <n v="1"/>
    <x v="1"/>
    <n v="177379"/>
    <x v="0"/>
    <x v="0"/>
    <x v="0"/>
    <x v="1"/>
    <x v="2"/>
    <x v="1"/>
    <n v="1"/>
    <n v="133379"/>
  </r>
  <r>
    <n v="2025"/>
    <n v="15689031"/>
    <s v="Murphy"/>
    <n v="697"/>
    <x v="1"/>
    <x v="0"/>
    <n v="37"/>
    <n v="7"/>
    <n v="168067"/>
    <n v="1"/>
    <n v="1"/>
    <x v="1"/>
    <n v="35451"/>
    <x v="1"/>
    <x v="0"/>
    <x v="0"/>
    <x v="2"/>
    <x v="2"/>
    <x v="1"/>
    <n v="1"/>
    <n v="0"/>
  </r>
  <r>
    <n v="2025"/>
    <n v="15763704"/>
    <s v="Docherty"/>
    <n v="692"/>
    <x v="2"/>
    <x v="0"/>
    <n v="43"/>
    <n v="2"/>
    <n v="69014"/>
    <n v="2"/>
    <n v="0"/>
    <x v="1"/>
    <n v="164621"/>
    <x v="1"/>
    <x v="0"/>
    <x v="0"/>
    <x v="0"/>
    <x v="1"/>
    <x v="0"/>
    <n v="1"/>
    <n v="0"/>
  </r>
  <r>
    <n v="2025"/>
    <n v="15631339"/>
    <s v="Adams"/>
    <n v="791"/>
    <x v="0"/>
    <x v="1"/>
    <n v="28"/>
    <n v="4"/>
    <n v="0"/>
    <n v="1"/>
    <n v="1"/>
    <x v="1"/>
    <n v="174435"/>
    <x v="1"/>
    <x v="2"/>
    <x v="2"/>
    <x v="2"/>
    <x v="0"/>
    <x v="0"/>
    <n v="1"/>
    <n v="0"/>
  </r>
  <r>
    <n v="2025"/>
    <n v="15771509"/>
    <s v="Hirst"/>
    <n v="538"/>
    <x v="2"/>
    <x v="0"/>
    <n v="42"/>
    <n v="1"/>
    <n v="98549"/>
    <n v="2"/>
    <n v="0"/>
    <x v="0"/>
    <n v="94048"/>
    <x v="1"/>
    <x v="0"/>
    <x v="1"/>
    <x v="0"/>
    <x v="1"/>
    <x v="0"/>
    <n v="1"/>
    <n v="0"/>
  </r>
  <r>
    <n v="2025"/>
    <n v="15769586"/>
    <s v="Horan"/>
    <n v="820"/>
    <x v="0"/>
    <x v="0"/>
    <n v="49"/>
    <n v="1"/>
    <n v="0"/>
    <n v="2"/>
    <n v="1"/>
    <x v="0"/>
    <n v="119087"/>
    <x v="1"/>
    <x v="1"/>
    <x v="2"/>
    <x v="0"/>
    <x v="0"/>
    <x v="0"/>
    <n v="1"/>
    <n v="0"/>
  </r>
  <r>
    <n v="2025"/>
    <n v="15656096"/>
    <s v="Cumbrae-Stewart"/>
    <n v="679"/>
    <x v="1"/>
    <x v="0"/>
    <n v="26"/>
    <n v="3"/>
    <n v="76554"/>
    <n v="1"/>
    <n v="1"/>
    <x v="0"/>
    <n v="184800"/>
    <x v="1"/>
    <x v="2"/>
    <x v="0"/>
    <x v="0"/>
    <x v="1"/>
    <x v="0"/>
    <n v="1"/>
    <n v="0"/>
  </r>
  <r>
    <n v="2025"/>
    <n v="15585280"/>
    <s v="Kinney"/>
    <n v="649"/>
    <x v="0"/>
    <x v="0"/>
    <n v="36"/>
    <n v="2"/>
    <n v="0"/>
    <n v="2"/>
    <n v="0"/>
    <x v="0"/>
    <n v="75035"/>
    <x v="1"/>
    <x v="0"/>
    <x v="0"/>
    <x v="0"/>
    <x v="0"/>
    <x v="0"/>
    <n v="1"/>
    <n v="0"/>
  </r>
  <r>
    <n v="2025"/>
    <n v="15743582"/>
    <s v="T'ang"/>
    <n v="632"/>
    <x v="0"/>
    <x v="0"/>
    <n v="27"/>
    <n v="3"/>
    <n v="107376"/>
    <n v="1"/>
    <n v="1"/>
    <x v="0"/>
    <n v="62703"/>
    <x v="1"/>
    <x v="2"/>
    <x v="0"/>
    <x v="0"/>
    <x v="2"/>
    <x v="1"/>
    <n v="1"/>
    <n v="0"/>
  </r>
  <r>
    <n v="2025"/>
    <n v="15761692"/>
    <s v="Muir"/>
    <n v="594"/>
    <x v="0"/>
    <x v="1"/>
    <n v="40"/>
    <n v="9"/>
    <n v="122417"/>
    <n v="2"/>
    <n v="0"/>
    <x v="0"/>
    <n v="190883"/>
    <x v="1"/>
    <x v="0"/>
    <x v="1"/>
    <x v="1"/>
    <x v="2"/>
    <x v="1"/>
    <n v="1"/>
    <n v="0"/>
  </r>
  <r>
    <n v="2025"/>
    <n v="15627840"/>
    <s v="Toscano"/>
    <n v="682"/>
    <x v="0"/>
    <x v="0"/>
    <n v="42"/>
    <n v="0"/>
    <n v="0"/>
    <n v="1"/>
    <n v="0"/>
    <x v="0"/>
    <n v="91982"/>
    <x v="0"/>
    <x v="0"/>
    <x v="0"/>
    <x v="0"/>
    <x v="0"/>
    <x v="0"/>
    <n v="1"/>
    <n v="0"/>
  </r>
  <r>
    <n v="2025"/>
    <n v="15778861"/>
    <s v="Wallace"/>
    <n v="720"/>
    <x v="1"/>
    <x v="1"/>
    <n v="33"/>
    <n v="6"/>
    <n v="97189"/>
    <n v="1"/>
    <n v="0"/>
    <x v="1"/>
    <n v="91881"/>
    <x v="1"/>
    <x v="0"/>
    <x v="0"/>
    <x v="2"/>
    <x v="1"/>
    <x v="0"/>
    <n v="1"/>
    <n v="0"/>
  </r>
  <r>
    <n v="2025"/>
    <n v="15770554"/>
    <s v="Fraser"/>
    <n v="769"/>
    <x v="0"/>
    <x v="1"/>
    <n v="31"/>
    <n v="4"/>
    <n v="61297"/>
    <n v="2"/>
    <n v="1"/>
    <x v="0"/>
    <n v="7118"/>
    <x v="1"/>
    <x v="0"/>
    <x v="2"/>
    <x v="2"/>
    <x v="1"/>
    <x v="0"/>
    <n v="1"/>
    <n v="0"/>
  </r>
  <r>
    <n v="2025"/>
    <n v="15806956"/>
    <s v="Iqbal"/>
    <n v="746"/>
    <x v="1"/>
    <x v="1"/>
    <n v="30"/>
    <n v="1"/>
    <n v="112667"/>
    <n v="1"/>
    <n v="0"/>
    <x v="1"/>
    <n v="11710"/>
    <x v="0"/>
    <x v="0"/>
    <x v="0"/>
    <x v="0"/>
    <x v="2"/>
    <x v="1"/>
    <n v="1"/>
    <n v="112667"/>
  </r>
  <r>
    <n v="2025"/>
    <n v="15701908"/>
    <s v="Nina"/>
    <n v="623"/>
    <x v="1"/>
    <x v="0"/>
    <n v="40"/>
    <n v="7"/>
    <n v="0"/>
    <n v="1"/>
    <n v="1"/>
    <x v="0"/>
    <n v="25904"/>
    <x v="1"/>
    <x v="0"/>
    <x v="0"/>
    <x v="2"/>
    <x v="0"/>
    <x v="0"/>
    <n v="1"/>
    <n v="0"/>
  </r>
  <r>
    <n v="2025"/>
    <n v="15736990"/>
    <s v="Chuang"/>
    <n v="537"/>
    <x v="0"/>
    <x v="1"/>
    <n v="28"/>
    <n v="3"/>
    <n v="157842"/>
    <n v="1"/>
    <n v="1"/>
    <x v="1"/>
    <n v="86911"/>
    <x v="1"/>
    <x v="2"/>
    <x v="1"/>
    <x v="0"/>
    <x v="2"/>
    <x v="1"/>
    <n v="1"/>
    <n v="0"/>
  </r>
  <r>
    <n v="2025"/>
    <n v="15743714"/>
    <s v="Ch'ien"/>
    <n v="468"/>
    <x v="0"/>
    <x v="1"/>
    <n v="46"/>
    <n v="7"/>
    <n v="91444"/>
    <n v="1"/>
    <n v="1"/>
    <x v="1"/>
    <n v="10958"/>
    <x v="1"/>
    <x v="1"/>
    <x v="1"/>
    <x v="2"/>
    <x v="1"/>
    <x v="0"/>
    <n v="1"/>
    <n v="0"/>
  </r>
  <r>
    <n v="2025"/>
    <n v="15807993"/>
    <s v="Bruno"/>
    <n v="588"/>
    <x v="2"/>
    <x v="0"/>
    <n v="30"/>
    <n v="0"/>
    <n v="110148"/>
    <n v="1"/>
    <n v="1"/>
    <x v="1"/>
    <n v="5791"/>
    <x v="0"/>
    <x v="0"/>
    <x v="1"/>
    <x v="0"/>
    <x v="2"/>
    <x v="1"/>
    <n v="1"/>
    <n v="110148"/>
  </r>
  <r>
    <n v="2025"/>
    <n v="15644686"/>
    <s v="Kennedy"/>
    <n v="729"/>
    <x v="1"/>
    <x v="0"/>
    <n v="34"/>
    <n v="9"/>
    <n v="53300"/>
    <n v="2"/>
    <n v="1"/>
    <x v="0"/>
    <n v="42856"/>
    <x v="1"/>
    <x v="0"/>
    <x v="0"/>
    <x v="1"/>
    <x v="1"/>
    <x v="0"/>
    <n v="1"/>
    <n v="0"/>
  </r>
  <r>
    <n v="2025"/>
    <n v="15677377"/>
    <s v="Lawrence"/>
    <n v="543"/>
    <x v="1"/>
    <x v="1"/>
    <n v="37"/>
    <n v="3"/>
    <n v="0"/>
    <n v="2"/>
    <n v="1"/>
    <x v="0"/>
    <n v="78916"/>
    <x v="1"/>
    <x v="0"/>
    <x v="1"/>
    <x v="0"/>
    <x v="0"/>
    <x v="0"/>
    <n v="1"/>
    <n v="0"/>
  </r>
  <r>
    <n v="2025"/>
    <n v="15626412"/>
    <s v="Mort"/>
    <n v="499"/>
    <x v="1"/>
    <x v="1"/>
    <n v="39"/>
    <n v="6"/>
    <n v="0"/>
    <n v="2"/>
    <n v="1"/>
    <x v="0"/>
    <n v="81409"/>
    <x v="1"/>
    <x v="0"/>
    <x v="1"/>
    <x v="2"/>
    <x v="0"/>
    <x v="0"/>
    <n v="1"/>
    <n v="0"/>
  </r>
  <r>
    <n v="2025"/>
    <n v="15643679"/>
    <s v="Goliwe"/>
    <n v="784"/>
    <x v="2"/>
    <x v="1"/>
    <n v="28"/>
    <n v="2"/>
    <n v="70234"/>
    <n v="2"/>
    <n v="1"/>
    <x v="0"/>
    <n v="179253"/>
    <x v="1"/>
    <x v="2"/>
    <x v="2"/>
    <x v="0"/>
    <x v="1"/>
    <x v="0"/>
    <n v="1"/>
    <n v="0"/>
  </r>
  <r>
    <n v="2025"/>
    <n v="15728456"/>
    <s v="Martinez"/>
    <n v="604"/>
    <x v="0"/>
    <x v="1"/>
    <n v="33"/>
    <n v="3"/>
    <n v="0"/>
    <n v="1"/>
    <n v="1"/>
    <x v="1"/>
    <n v="42171"/>
    <x v="0"/>
    <x v="0"/>
    <x v="0"/>
    <x v="0"/>
    <x v="0"/>
    <x v="0"/>
    <n v="1"/>
    <n v="0"/>
  </r>
  <r>
    <n v="2025"/>
    <n v="15630661"/>
    <s v="Vasilyev"/>
    <n v="614"/>
    <x v="1"/>
    <x v="0"/>
    <n v="25"/>
    <n v="10"/>
    <n v="75212"/>
    <n v="1"/>
    <n v="1"/>
    <x v="1"/>
    <n v="58965"/>
    <x v="1"/>
    <x v="2"/>
    <x v="0"/>
    <x v="1"/>
    <x v="1"/>
    <x v="0"/>
    <n v="1"/>
    <n v="0"/>
  </r>
  <r>
    <n v="2025"/>
    <n v="15734044"/>
    <s v="Black"/>
    <n v="671"/>
    <x v="0"/>
    <x v="0"/>
    <n v="31"/>
    <n v="7"/>
    <n v="41299"/>
    <n v="1"/>
    <n v="0"/>
    <x v="0"/>
    <n v="102681"/>
    <x v="1"/>
    <x v="0"/>
    <x v="0"/>
    <x v="2"/>
    <x v="1"/>
    <x v="0"/>
    <n v="1"/>
    <n v="0"/>
  </r>
  <r>
    <n v="2025"/>
    <n v="15705001"/>
    <s v="Napolitani"/>
    <n v="587"/>
    <x v="1"/>
    <x v="0"/>
    <n v="35"/>
    <n v="3"/>
    <n v="83287"/>
    <n v="1"/>
    <n v="1"/>
    <x v="1"/>
    <n v="125554"/>
    <x v="1"/>
    <x v="0"/>
    <x v="1"/>
    <x v="0"/>
    <x v="1"/>
    <x v="0"/>
    <n v="1"/>
    <n v="0"/>
  </r>
  <r>
    <n v="2025"/>
    <n v="15809817"/>
    <s v="Ch'en"/>
    <n v="593"/>
    <x v="1"/>
    <x v="1"/>
    <n v="43"/>
    <n v="10"/>
    <n v="0"/>
    <n v="2"/>
    <n v="0"/>
    <x v="1"/>
    <n v="53478"/>
    <x v="1"/>
    <x v="0"/>
    <x v="1"/>
    <x v="1"/>
    <x v="0"/>
    <x v="0"/>
    <n v="1"/>
    <n v="0"/>
  </r>
  <r>
    <n v="2025"/>
    <n v="15809137"/>
    <s v="Sagese"/>
    <n v="453"/>
    <x v="0"/>
    <x v="1"/>
    <n v="29"/>
    <n v="6"/>
    <n v="0"/>
    <n v="1"/>
    <n v="0"/>
    <x v="1"/>
    <n v="198376"/>
    <x v="0"/>
    <x v="2"/>
    <x v="1"/>
    <x v="2"/>
    <x v="0"/>
    <x v="0"/>
    <n v="1"/>
    <n v="0"/>
  </r>
  <r>
    <n v="2025"/>
    <n v="15751593"/>
    <s v="Fraser"/>
    <n v="570"/>
    <x v="2"/>
    <x v="1"/>
    <n v="35"/>
    <n v="6"/>
    <n v="85669"/>
    <n v="1"/>
    <n v="1"/>
    <x v="1"/>
    <n v="105525"/>
    <x v="1"/>
    <x v="0"/>
    <x v="1"/>
    <x v="2"/>
    <x v="1"/>
    <x v="0"/>
    <n v="1"/>
    <n v="0"/>
  </r>
  <r>
    <n v="2025"/>
    <n v="15626491"/>
    <s v="Hughes"/>
    <n v="655"/>
    <x v="0"/>
    <x v="0"/>
    <n v="45"/>
    <n v="7"/>
    <n v="57327"/>
    <n v="1"/>
    <n v="0"/>
    <x v="0"/>
    <n v="47349"/>
    <x v="1"/>
    <x v="0"/>
    <x v="0"/>
    <x v="2"/>
    <x v="1"/>
    <x v="0"/>
    <n v="1"/>
    <n v="0"/>
  </r>
  <r>
    <n v="2025"/>
    <n v="15765461"/>
    <s v="Giles"/>
    <n v="632"/>
    <x v="1"/>
    <x v="1"/>
    <n v="47"/>
    <n v="3"/>
    <n v="0"/>
    <n v="2"/>
    <n v="1"/>
    <x v="1"/>
    <n v="178822"/>
    <x v="1"/>
    <x v="1"/>
    <x v="0"/>
    <x v="0"/>
    <x v="0"/>
    <x v="0"/>
    <n v="1"/>
    <n v="0"/>
  </r>
  <r>
    <n v="2025"/>
    <n v="15568120"/>
    <s v="Lacross"/>
    <n v="681"/>
    <x v="0"/>
    <x v="0"/>
    <n v="37"/>
    <n v="7"/>
    <n v="69610"/>
    <n v="1"/>
    <n v="1"/>
    <x v="0"/>
    <n v="72128"/>
    <x v="1"/>
    <x v="0"/>
    <x v="0"/>
    <x v="2"/>
    <x v="1"/>
    <x v="0"/>
    <n v="1"/>
    <n v="0"/>
  </r>
  <r>
    <n v="2025"/>
    <n v="15787161"/>
    <s v="Pisani"/>
    <n v="591"/>
    <x v="2"/>
    <x v="1"/>
    <n v="46"/>
    <n v="4"/>
    <n v="129269"/>
    <n v="1"/>
    <n v="1"/>
    <x v="1"/>
    <n v="163504"/>
    <x v="1"/>
    <x v="1"/>
    <x v="1"/>
    <x v="2"/>
    <x v="2"/>
    <x v="1"/>
    <n v="1"/>
    <n v="0"/>
  </r>
  <r>
    <n v="2025"/>
    <n v="15812324"/>
    <s v="King"/>
    <n v="779"/>
    <x v="0"/>
    <x v="1"/>
    <n v="27"/>
    <n v="1"/>
    <n v="0"/>
    <n v="2"/>
    <n v="1"/>
    <x v="0"/>
    <n v="190623"/>
    <x v="1"/>
    <x v="2"/>
    <x v="2"/>
    <x v="0"/>
    <x v="0"/>
    <x v="0"/>
    <n v="1"/>
    <n v="0"/>
  </r>
  <r>
    <n v="2025"/>
    <n v="15588944"/>
    <s v="Maughan"/>
    <n v="456"/>
    <x v="0"/>
    <x v="0"/>
    <n v="63"/>
    <n v="1"/>
    <n v="165351"/>
    <n v="2"/>
    <n v="0"/>
    <x v="1"/>
    <n v="140758"/>
    <x v="0"/>
    <x v="3"/>
    <x v="1"/>
    <x v="0"/>
    <x v="2"/>
    <x v="1"/>
    <n v="1"/>
    <n v="165351"/>
  </r>
  <r>
    <n v="2025"/>
    <n v="15694253"/>
    <s v="Palerma"/>
    <n v="686"/>
    <x v="0"/>
    <x v="0"/>
    <n v="41"/>
    <n v="7"/>
    <n v="152106"/>
    <n v="2"/>
    <n v="0"/>
    <x v="0"/>
    <n v="132374"/>
    <x v="1"/>
    <x v="0"/>
    <x v="0"/>
    <x v="2"/>
    <x v="2"/>
    <x v="1"/>
    <n v="1"/>
    <n v="0"/>
  </r>
  <r>
    <n v="2025"/>
    <n v="15759566"/>
    <s v="Tochukwu"/>
    <n v="617"/>
    <x v="0"/>
    <x v="1"/>
    <n v="74"/>
    <n v="10"/>
    <n v="0"/>
    <n v="2"/>
    <n v="1"/>
    <x v="0"/>
    <n v="53950"/>
    <x v="1"/>
    <x v="3"/>
    <x v="0"/>
    <x v="1"/>
    <x v="0"/>
    <x v="0"/>
    <n v="1"/>
    <n v="0"/>
  </r>
  <r>
    <n v="2025"/>
    <n v="15675675"/>
    <s v="Slate"/>
    <n v="850"/>
    <x v="0"/>
    <x v="0"/>
    <n v="32"/>
    <n v="5"/>
    <n v="106291"/>
    <n v="1"/>
    <n v="1"/>
    <x v="1"/>
    <n v="121983"/>
    <x v="1"/>
    <x v="0"/>
    <x v="2"/>
    <x v="2"/>
    <x v="2"/>
    <x v="1"/>
    <n v="1"/>
    <n v="0"/>
  </r>
  <r>
    <n v="2025"/>
    <n v="15802060"/>
    <s v="Ch'ang"/>
    <n v="646"/>
    <x v="2"/>
    <x v="0"/>
    <n v="30"/>
    <n v="10"/>
    <n v="100549"/>
    <n v="2"/>
    <n v="0"/>
    <x v="1"/>
    <n v="136984"/>
    <x v="1"/>
    <x v="0"/>
    <x v="0"/>
    <x v="1"/>
    <x v="2"/>
    <x v="1"/>
    <n v="1"/>
    <n v="0"/>
  </r>
  <r>
    <n v="2025"/>
    <n v="15660505"/>
    <s v="Romani"/>
    <n v="735"/>
    <x v="2"/>
    <x v="1"/>
    <n v="46"/>
    <n v="2"/>
    <n v="106345"/>
    <n v="1"/>
    <n v="1"/>
    <x v="1"/>
    <n v="114371"/>
    <x v="0"/>
    <x v="1"/>
    <x v="0"/>
    <x v="0"/>
    <x v="2"/>
    <x v="1"/>
    <n v="1"/>
    <n v="106345"/>
  </r>
  <r>
    <n v="2025"/>
    <n v="15782630"/>
    <s v="Genovese"/>
    <n v="543"/>
    <x v="0"/>
    <x v="1"/>
    <n v="35"/>
    <n v="5"/>
    <n v="137482"/>
    <n v="1"/>
    <n v="0"/>
    <x v="1"/>
    <n v="62389"/>
    <x v="1"/>
    <x v="0"/>
    <x v="1"/>
    <x v="2"/>
    <x v="2"/>
    <x v="1"/>
    <n v="1"/>
    <n v="0"/>
  </r>
  <r>
    <n v="2025"/>
    <n v="15700710"/>
    <s v="Chiebuka"/>
    <n v="490"/>
    <x v="0"/>
    <x v="0"/>
    <n v="37"/>
    <n v="3"/>
    <n v="116466"/>
    <n v="1"/>
    <n v="0"/>
    <x v="0"/>
    <n v="24436"/>
    <x v="1"/>
    <x v="0"/>
    <x v="1"/>
    <x v="0"/>
    <x v="2"/>
    <x v="1"/>
    <n v="1"/>
    <n v="0"/>
  </r>
  <r>
    <n v="2025"/>
    <n v="15742834"/>
    <s v="Liao"/>
    <n v="640"/>
    <x v="0"/>
    <x v="1"/>
    <n v="45"/>
    <n v="1"/>
    <n v="0"/>
    <n v="1"/>
    <n v="1"/>
    <x v="0"/>
    <n v="10908"/>
    <x v="1"/>
    <x v="0"/>
    <x v="0"/>
    <x v="0"/>
    <x v="0"/>
    <x v="0"/>
    <n v="1"/>
    <n v="0"/>
  </r>
  <r>
    <n v="2025"/>
    <n v="15806511"/>
    <s v="Berry"/>
    <n v="445"/>
    <x v="1"/>
    <x v="1"/>
    <n v="45"/>
    <n v="10"/>
    <n v="0"/>
    <n v="2"/>
    <n v="0"/>
    <x v="0"/>
    <n v="90977"/>
    <x v="1"/>
    <x v="0"/>
    <x v="1"/>
    <x v="1"/>
    <x v="0"/>
    <x v="0"/>
    <n v="1"/>
    <n v="0"/>
  </r>
  <r>
    <n v="2025"/>
    <n v="15608166"/>
    <s v="Fallaci"/>
    <n v="761"/>
    <x v="0"/>
    <x v="1"/>
    <n v="36"/>
    <n v="9"/>
    <n v="127638"/>
    <n v="1"/>
    <n v="1"/>
    <x v="0"/>
    <n v="81063"/>
    <x v="1"/>
    <x v="0"/>
    <x v="2"/>
    <x v="1"/>
    <x v="2"/>
    <x v="1"/>
    <n v="1"/>
    <n v="0"/>
  </r>
  <r>
    <n v="2025"/>
    <n v="15614230"/>
    <s v="T'an"/>
    <n v="426"/>
    <x v="0"/>
    <x v="0"/>
    <n v="34"/>
    <n v="3"/>
    <n v="0"/>
    <n v="2"/>
    <n v="1"/>
    <x v="0"/>
    <n v="61231"/>
    <x v="1"/>
    <x v="0"/>
    <x v="1"/>
    <x v="0"/>
    <x v="0"/>
    <x v="0"/>
    <n v="1"/>
    <n v="0"/>
  </r>
  <r>
    <n v="2025"/>
    <n v="15729958"/>
    <s v="Wilkinson"/>
    <n v="777"/>
    <x v="0"/>
    <x v="1"/>
    <n v="37"/>
    <n v="1"/>
    <n v="0"/>
    <n v="1"/>
    <n v="1"/>
    <x v="0"/>
    <n v="126838"/>
    <x v="1"/>
    <x v="0"/>
    <x v="2"/>
    <x v="0"/>
    <x v="0"/>
    <x v="0"/>
    <n v="1"/>
    <n v="0"/>
  </r>
  <r>
    <n v="2025"/>
    <n v="15800814"/>
    <s v="Palerma"/>
    <n v="534"/>
    <x v="0"/>
    <x v="1"/>
    <n v="35"/>
    <n v="2"/>
    <n v="81952"/>
    <n v="2"/>
    <n v="1"/>
    <x v="1"/>
    <n v="115669"/>
    <x v="1"/>
    <x v="0"/>
    <x v="1"/>
    <x v="0"/>
    <x v="1"/>
    <x v="0"/>
    <n v="1"/>
    <n v="0"/>
  </r>
  <r>
    <n v="2025"/>
    <n v="15674727"/>
    <s v="Lazarev"/>
    <n v="777"/>
    <x v="0"/>
    <x v="0"/>
    <n v="42"/>
    <n v="5"/>
    <n v="147532"/>
    <n v="1"/>
    <n v="1"/>
    <x v="0"/>
    <n v="38819"/>
    <x v="1"/>
    <x v="0"/>
    <x v="2"/>
    <x v="2"/>
    <x v="2"/>
    <x v="1"/>
    <n v="1"/>
    <n v="0"/>
  </r>
  <r>
    <n v="2025"/>
    <n v="15657779"/>
    <s v="Boylan"/>
    <n v="806"/>
    <x v="1"/>
    <x v="1"/>
    <n v="18"/>
    <n v="3"/>
    <n v="0"/>
    <n v="2"/>
    <n v="1"/>
    <x v="0"/>
    <n v="86995"/>
    <x v="1"/>
    <x v="2"/>
    <x v="2"/>
    <x v="0"/>
    <x v="0"/>
    <x v="0"/>
    <n v="1"/>
    <n v="0"/>
  </r>
  <r>
    <n v="2025"/>
    <n v="15801395"/>
    <s v="Warren"/>
    <n v="790"/>
    <x v="0"/>
    <x v="0"/>
    <n v="33"/>
    <n v="10"/>
    <n v="135121"/>
    <n v="1"/>
    <n v="0"/>
    <x v="1"/>
    <n v="195205"/>
    <x v="1"/>
    <x v="0"/>
    <x v="2"/>
    <x v="1"/>
    <x v="2"/>
    <x v="1"/>
    <n v="1"/>
    <n v="0"/>
  </r>
  <r>
    <n v="2025"/>
    <n v="15757911"/>
    <s v="Trevisani"/>
    <n v="643"/>
    <x v="1"/>
    <x v="0"/>
    <n v="32"/>
    <n v="2"/>
    <n v="0"/>
    <n v="1"/>
    <n v="0"/>
    <x v="1"/>
    <n v="131302"/>
    <x v="1"/>
    <x v="0"/>
    <x v="0"/>
    <x v="0"/>
    <x v="0"/>
    <x v="0"/>
    <n v="1"/>
    <n v="0"/>
  </r>
  <r>
    <n v="2025"/>
    <n v="15665340"/>
    <s v="Trevisano"/>
    <n v="584"/>
    <x v="1"/>
    <x v="0"/>
    <n v="37"/>
    <n v="8"/>
    <n v="0"/>
    <n v="2"/>
    <n v="0"/>
    <x v="0"/>
    <n v="100835"/>
    <x v="1"/>
    <x v="0"/>
    <x v="1"/>
    <x v="1"/>
    <x v="0"/>
    <x v="0"/>
    <n v="1"/>
    <n v="0"/>
  </r>
  <r>
    <n v="2025"/>
    <n v="15787151"/>
    <s v="Liao"/>
    <n v="638"/>
    <x v="0"/>
    <x v="0"/>
    <n v="34"/>
    <n v="7"/>
    <n v="0"/>
    <n v="2"/>
    <n v="1"/>
    <x v="0"/>
    <n v="198970"/>
    <x v="1"/>
    <x v="0"/>
    <x v="0"/>
    <x v="2"/>
    <x v="0"/>
    <x v="0"/>
    <n v="1"/>
    <n v="0"/>
  </r>
  <r>
    <n v="2025"/>
    <n v="15757821"/>
    <s v="Burgess"/>
    <n v="771"/>
    <x v="1"/>
    <x v="1"/>
    <n v="18"/>
    <n v="1"/>
    <n v="0"/>
    <n v="2"/>
    <n v="0"/>
    <x v="1"/>
    <n v="41543"/>
    <x v="1"/>
    <x v="2"/>
    <x v="2"/>
    <x v="0"/>
    <x v="0"/>
    <x v="0"/>
    <n v="1"/>
    <n v="0"/>
  </r>
  <r>
    <n v="2025"/>
    <n v="15600688"/>
    <s v="Liston"/>
    <n v="600"/>
    <x v="0"/>
    <x v="0"/>
    <n v="39"/>
    <n v="5"/>
    <n v="0"/>
    <n v="2"/>
    <n v="0"/>
    <x v="1"/>
    <n v="118272"/>
    <x v="1"/>
    <x v="0"/>
    <x v="0"/>
    <x v="2"/>
    <x v="0"/>
    <x v="0"/>
    <n v="1"/>
    <n v="0"/>
  </r>
  <r>
    <n v="2025"/>
    <n v="15594878"/>
    <s v="Thompson"/>
    <n v="661"/>
    <x v="1"/>
    <x v="0"/>
    <n v="41"/>
    <n v="5"/>
    <n v="28083"/>
    <n v="1"/>
    <n v="1"/>
    <x v="1"/>
    <n v="69586"/>
    <x v="0"/>
    <x v="0"/>
    <x v="0"/>
    <x v="2"/>
    <x v="1"/>
    <x v="0"/>
    <n v="1"/>
    <n v="28083"/>
  </r>
  <r>
    <n v="2025"/>
    <n v="15569248"/>
    <s v="Milanesi"/>
    <n v="554"/>
    <x v="0"/>
    <x v="0"/>
    <n v="43"/>
    <n v="10"/>
    <n v="0"/>
    <n v="2"/>
    <n v="1"/>
    <x v="1"/>
    <n v="149629"/>
    <x v="0"/>
    <x v="0"/>
    <x v="1"/>
    <x v="1"/>
    <x v="0"/>
    <x v="0"/>
    <n v="1"/>
    <n v="0"/>
  </r>
  <r>
    <n v="2025"/>
    <n v="15812706"/>
    <s v="Mazure"/>
    <n v="627"/>
    <x v="1"/>
    <x v="1"/>
    <n v="49"/>
    <n v="4"/>
    <n v="111088"/>
    <n v="1"/>
    <n v="0"/>
    <x v="0"/>
    <n v="146680"/>
    <x v="1"/>
    <x v="1"/>
    <x v="0"/>
    <x v="2"/>
    <x v="2"/>
    <x v="1"/>
    <n v="1"/>
    <n v="0"/>
  </r>
  <r>
    <n v="2025"/>
    <n v="15645045"/>
    <s v="Rudduck"/>
    <n v="659"/>
    <x v="0"/>
    <x v="0"/>
    <n v="38"/>
    <n v="9"/>
    <n v="0"/>
    <n v="2"/>
    <n v="1"/>
    <x v="0"/>
    <n v="132809"/>
    <x v="1"/>
    <x v="0"/>
    <x v="0"/>
    <x v="1"/>
    <x v="0"/>
    <x v="0"/>
    <n v="1"/>
    <n v="0"/>
  </r>
  <r>
    <n v="2025"/>
    <n v="15766746"/>
    <s v="Darwin"/>
    <n v="835"/>
    <x v="0"/>
    <x v="1"/>
    <n v="35"/>
    <n v="6"/>
    <n v="127120"/>
    <n v="1"/>
    <n v="1"/>
    <x v="1"/>
    <n v="28708"/>
    <x v="1"/>
    <x v="0"/>
    <x v="2"/>
    <x v="2"/>
    <x v="2"/>
    <x v="1"/>
    <n v="1"/>
    <n v="0"/>
  </r>
  <r>
    <n v="2025"/>
    <n v="15700383"/>
    <s v="Uvarova"/>
    <n v="763"/>
    <x v="0"/>
    <x v="0"/>
    <n v="35"/>
    <n v="7"/>
    <n v="115652"/>
    <n v="2"/>
    <n v="1"/>
    <x v="0"/>
    <n v="104706"/>
    <x v="1"/>
    <x v="0"/>
    <x v="2"/>
    <x v="2"/>
    <x v="2"/>
    <x v="1"/>
    <n v="1"/>
    <n v="0"/>
  </r>
  <r>
    <n v="2025"/>
    <n v="15632551"/>
    <s v="Buccho"/>
    <n v="625"/>
    <x v="2"/>
    <x v="1"/>
    <n v="31"/>
    <n v="4"/>
    <n v="77743"/>
    <n v="2"/>
    <n v="1"/>
    <x v="1"/>
    <n v="75336"/>
    <x v="1"/>
    <x v="0"/>
    <x v="0"/>
    <x v="2"/>
    <x v="1"/>
    <x v="0"/>
    <n v="1"/>
    <n v="0"/>
  </r>
  <r>
    <n v="2025"/>
    <n v="15795129"/>
    <s v="Gallo"/>
    <n v="799"/>
    <x v="0"/>
    <x v="0"/>
    <n v="30"/>
    <n v="9"/>
    <n v="0"/>
    <n v="2"/>
    <n v="1"/>
    <x v="1"/>
    <n v="136828"/>
    <x v="1"/>
    <x v="0"/>
    <x v="2"/>
    <x v="1"/>
    <x v="0"/>
    <x v="0"/>
    <n v="1"/>
    <n v="0"/>
  </r>
  <r>
    <n v="2025"/>
    <n v="15650545"/>
    <s v="Tomlinson"/>
    <n v="849"/>
    <x v="0"/>
    <x v="1"/>
    <n v="69"/>
    <n v="7"/>
    <n v="71996"/>
    <n v="1"/>
    <n v="1"/>
    <x v="0"/>
    <n v="139066"/>
    <x v="1"/>
    <x v="3"/>
    <x v="2"/>
    <x v="2"/>
    <x v="1"/>
    <x v="0"/>
    <n v="1"/>
    <n v="0"/>
  </r>
  <r>
    <n v="2025"/>
    <n v="15612769"/>
    <s v="Carr"/>
    <n v="692"/>
    <x v="0"/>
    <x v="1"/>
    <n v="28"/>
    <n v="5"/>
    <n v="61582"/>
    <n v="1"/>
    <n v="1"/>
    <x v="0"/>
    <n v="70180"/>
    <x v="1"/>
    <x v="2"/>
    <x v="0"/>
    <x v="2"/>
    <x v="1"/>
    <x v="0"/>
    <n v="1"/>
    <n v="0"/>
  </r>
  <r>
    <n v="2025"/>
    <n v="15710853"/>
    <s v="Ts'ui"/>
    <n v="623"/>
    <x v="0"/>
    <x v="0"/>
    <n v="24"/>
    <n v="5"/>
    <n v="0"/>
    <n v="2"/>
    <n v="1"/>
    <x v="1"/>
    <n v="116160"/>
    <x v="1"/>
    <x v="2"/>
    <x v="0"/>
    <x v="2"/>
    <x v="0"/>
    <x v="0"/>
    <n v="1"/>
    <n v="0"/>
  </r>
  <r>
    <n v="2025"/>
    <n v="15623712"/>
    <s v="Coates"/>
    <n v="453"/>
    <x v="1"/>
    <x v="0"/>
    <n v="42"/>
    <n v="5"/>
    <n v="0"/>
    <n v="3"/>
    <n v="1"/>
    <x v="1"/>
    <n v="83008"/>
    <x v="0"/>
    <x v="0"/>
    <x v="1"/>
    <x v="2"/>
    <x v="0"/>
    <x v="0"/>
    <n v="1"/>
    <n v="0"/>
  </r>
  <r>
    <n v="2025"/>
    <n v="15653251"/>
    <s v="Hickey"/>
    <n v="408"/>
    <x v="0"/>
    <x v="0"/>
    <n v="84"/>
    <n v="8"/>
    <n v="87873"/>
    <n v="1"/>
    <n v="0"/>
    <x v="1"/>
    <n v="188485"/>
    <x v="0"/>
    <x v="3"/>
    <x v="1"/>
    <x v="1"/>
    <x v="1"/>
    <x v="0"/>
    <n v="1"/>
    <n v="87873"/>
  </r>
  <r>
    <n v="2025"/>
    <n v="15755077"/>
    <s v="Norton"/>
    <n v="778"/>
    <x v="2"/>
    <x v="0"/>
    <n v="37"/>
    <n v="0"/>
    <n v="105618"/>
    <n v="2"/>
    <n v="1"/>
    <x v="0"/>
    <n v="133700"/>
    <x v="0"/>
    <x v="0"/>
    <x v="2"/>
    <x v="0"/>
    <x v="2"/>
    <x v="1"/>
    <n v="1"/>
    <n v="105618"/>
  </r>
  <r>
    <n v="2025"/>
    <n v="15808557"/>
    <s v="Mancini"/>
    <n v="695"/>
    <x v="0"/>
    <x v="0"/>
    <n v="42"/>
    <n v="5"/>
    <n v="0"/>
    <n v="1"/>
    <n v="0"/>
    <x v="0"/>
    <n v="72172"/>
    <x v="0"/>
    <x v="0"/>
    <x v="0"/>
    <x v="2"/>
    <x v="0"/>
    <x v="0"/>
    <n v="1"/>
    <n v="0"/>
  </r>
  <r>
    <n v="2025"/>
    <n v="15614687"/>
    <s v="Tien"/>
    <n v="677"/>
    <x v="2"/>
    <x v="0"/>
    <n v="44"/>
    <n v="4"/>
    <n v="148771"/>
    <n v="2"/>
    <n v="1"/>
    <x v="0"/>
    <n v="191058"/>
    <x v="1"/>
    <x v="0"/>
    <x v="0"/>
    <x v="2"/>
    <x v="2"/>
    <x v="1"/>
    <n v="1"/>
    <n v="0"/>
  </r>
  <r>
    <n v="2025"/>
    <n v="15626882"/>
    <s v="Stobie"/>
    <n v="662"/>
    <x v="1"/>
    <x v="1"/>
    <n v="37"/>
    <n v="5"/>
    <n v="94901"/>
    <n v="1"/>
    <n v="1"/>
    <x v="0"/>
    <n v="48234"/>
    <x v="1"/>
    <x v="0"/>
    <x v="0"/>
    <x v="2"/>
    <x v="1"/>
    <x v="0"/>
    <n v="1"/>
    <n v="0"/>
  </r>
  <r>
    <n v="2025"/>
    <n v="15748034"/>
    <s v="Drakeford"/>
    <n v="534"/>
    <x v="0"/>
    <x v="1"/>
    <n v="29"/>
    <n v="7"/>
    <n v="174852"/>
    <n v="1"/>
    <n v="1"/>
    <x v="0"/>
    <n v="79178"/>
    <x v="1"/>
    <x v="2"/>
    <x v="1"/>
    <x v="2"/>
    <x v="2"/>
    <x v="1"/>
    <n v="1"/>
    <n v="0"/>
  </r>
  <r>
    <n v="2025"/>
    <n v="15632324"/>
    <s v="Pisani"/>
    <n v="602"/>
    <x v="0"/>
    <x v="1"/>
    <n v="59"/>
    <n v="7"/>
    <n v="0"/>
    <n v="2"/>
    <n v="1"/>
    <x v="0"/>
    <n v="162347"/>
    <x v="1"/>
    <x v="1"/>
    <x v="0"/>
    <x v="2"/>
    <x v="0"/>
    <x v="0"/>
    <n v="1"/>
    <n v="0"/>
  </r>
  <r>
    <n v="2025"/>
    <n v="15761023"/>
    <s v="Murphy"/>
    <n v="554"/>
    <x v="2"/>
    <x v="0"/>
    <n v="43"/>
    <n v="2"/>
    <n v="120847"/>
    <n v="1"/>
    <n v="1"/>
    <x v="1"/>
    <n v="7612"/>
    <x v="0"/>
    <x v="0"/>
    <x v="1"/>
    <x v="0"/>
    <x v="2"/>
    <x v="1"/>
    <n v="1"/>
    <n v="120847"/>
  </r>
  <r>
    <n v="2025"/>
    <n v="15761453"/>
    <s v="Kovalev"/>
    <n v="667"/>
    <x v="0"/>
    <x v="1"/>
    <n v="42"/>
    <n v="6"/>
    <n v="0"/>
    <n v="1"/>
    <n v="1"/>
    <x v="1"/>
    <n v="88890"/>
    <x v="1"/>
    <x v="0"/>
    <x v="0"/>
    <x v="2"/>
    <x v="0"/>
    <x v="0"/>
    <n v="1"/>
    <n v="0"/>
  </r>
  <r>
    <n v="2025"/>
    <n v="15646726"/>
    <s v="Crawford"/>
    <n v="672"/>
    <x v="0"/>
    <x v="1"/>
    <n v="43"/>
    <n v="5"/>
    <n v="0"/>
    <n v="1"/>
    <n v="0"/>
    <x v="1"/>
    <n v="63833"/>
    <x v="1"/>
    <x v="0"/>
    <x v="0"/>
    <x v="2"/>
    <x v="0"/>
    <x v="0"/>
    <n v="1"/>
    <n v="0"/>
  </r>
  <r>
    <n v="2025"/>
    <n v="15637169"/>
    <s v="Maclean"/>
    <n v="838"/>
    <x v="1"/>
    <x v="0"/>
    <n v="67"/>
    <n v="4"/>
    <n v="103268"/>
    <n v="1"/>
    <n v="1"/>
    <x v="0"/>
    <n v="78310"/>
    <x v="1"/>
    <x v="3"/>
    <x v="2"/>
    <x v="2"/>
    <x v="2"/>
    <x v="1"/>
    <n v="1"/>
    <n v="0"/>
  </r>
  <r>
    <n v="2025"/>
    <n v="15636024"/>
    <s v="Blackburn"/>
    <n v="692"/>
    <x v="1"/>
    <x v="0"/>
    <n v="34"/>
    <n v="4"/>
    <n v="109699"/>
    <n v="1"/>
    <n v="1"/>
    <x v="0"/>
    <n v="37899"/>
    <x v="1"/>
    <x v="0"/>
    <x v="0"/>
    <x v="2"/>
    <x v="2"/>
    <x v="1"/>
    <n v="1"/>
    <n v="0"/>
  </r>
  <r>
    <n v="2025"/>
    <n v="15801218"/>
    <s v="Bermudez"/>
    <n v="675"/>
    <x v="0"/>
    <x v="1"/>
    <n v="49"/>
    <n v="8"/>
    <n v="135133"/>
    <n v="1"/>
    <n v="0"/>
    <x v="0"/>
    <n v="179521"/>
    <x v="0"/>
    <x v="1"/>
    <x v="0"/>
    <x v="1"/>
    <x v="2"/>
    <x v="1"/>
    <n v="1"/>
    <n v="135133"/>
  </r>
  <r>
    <n v="2025"/>
    <n v="15642655"/>
    <s v="Savage"/>
    <n v="731"/>
    <x v="1"/>
    <x v="1"/>
    <n v="33"/>
    <n v="1"/>
    <n v="0"/>
    <n v="1"/>
    <n v="1"/>
    <x v="1"/>
    <n v="130727"/>
    <x v="1"/>
    <x v="0"/>
    <x v="0"/>
    <x v="0"/>
    <x v="0"/>
    <x v="0"/>
    <n v="1"/>
    <n v="0"/>
  </r>
  <r>
    <n v="2025"/>
    <n v="15690130"/>
    <s v="Wyatt"/>
    <n v="468"/>
    <x v="0"/>
    <x v="0"/>
    <n v="32"/>
    <n v="8"/>
    <n v="137649"/>
    <n v="1"/>
    <n v="0"/>
    <x v="1"/>
    <n v="198714"/>
    <x v="1"/>
    <x v="0"/>
    <x v="1"/>
    <x v="1"/>
    <x v="2"/>
    <x v="1"/>
    <n v="1"/>
    <n v="0"/>
  </r>
  <r>
    <n v="2025"/>
    <n v="15653753"/>
    <s v="Chiemenam"/>
    <n v="542"/>
    <x v="1"/>
    <x v="1"/>
    <n v="43"/>
    <n v="6"/>
    <n v="113568"/>
    <n v="1"/>
    <n v="1"/>
    <x v="1"/>
    <n v="89543"/>
    <x v="1"/>
    <x v="0"/>
    <x v="1"/>
    <x v="2"/>
    <x v="2"/>
    <x v="1"/>
    <n v="1"/>
    <n v="0"/>
  </r>
  <r>
    <n v="2025"/>
    <n v="15641359"/>
    <s v="Shao"/>
    <n v="662"/>
    <x v="1"/>
    <x v="0"/>
    <n v="35"/>
    <n v="6"/>
    <n v="0"/>
    <n v="2"/>
    <n v="0"/>
    <x v="1"/>
    <n v="2424"/>
    <x v="0"/>
    <x v="0"/>
    <x v="0"/>
    <x v="2"/>
    <x v="0"/>
    <x v="0"/>
    <n v="1"/>
    <n v="0"/>
  </r>
  <r>
    <n v="2025"/>
    <n v="15776827"/>
    <s v="Langdon"/>
    <n v="770"/>
    <x v="2"/>
    <x v="1"/>
    <n v="37"/>
    <n v="5"/>
    <n v="141547"/>
    <n v="2"/>
    <n v="0"/>
    <x v="0"/>
    <n v="180327"/>
    <x v="1"/>
    <x v="0"/>
    <x v="2"/>
    <x v="2"/>
    <x v="2"/>
    <x v="1"/>
    <n v="1"/>
    <n v="0"/>
  </r>
  <r>
    <n v="2025"/>
    <n v="15647725"/>
    <s v="Napolitano"/>
    <n v="675"/>
    <x v="0"/>
    <x v="0"/>
    <n v="61"/>
    <n v="5"/>
    <n v="62055"/>
    <n v="3"/>
    <n v="1"/>
    <x v="1"/>
    <n v="166305"/>
    <x v="0"/>
    <x v="3"/>
    <x v="0"/>
    <x v="2"/>
    <x v="1"/>
    <x v="0"/>
    <n v="1"/>
    <n v="62055"/>
  </r>
  <r>
    <n v="2025"/>
    <n v="15648455"/>
    <s v="Kung"/>
    <n v="647"/>
    <x v="2"/>
    <x v="1"/>
    <n v="51"/>
    <n v="4"/>
    <n v="131157"/>
    <n v="1"/>
    <n v="1"/>
    <x v="1"/>
    <n v="29884"/>
    <x v="1"/>
    <x v="1"/>
    <x v="0"/>
    <x v="2"/>
    <x v="2"/>
    <x v="1"/>
    <n v="1"/>
    <n v="0"/>
  </r>
  <r>
    <n v="2025"/>
    <n v="15580629"/>
    <s v="Blackwood"/>
    <n v="604"/>
    <x v="0"/>
    <x v="1"/>
    <n v="31"/>
    <n v="6"/>
    <n v="134838"/>
    <n v="1"/>
    <n v="1"/>
    <x v="1"/>
    <n v="192029"/>
    <x v="1"/>
    <x v="0"/>
    <x v="0"/>
    <x v="2"/>
    <x v="2"/>
    <x v="1"/>
    <n v="1"/>
    <n v="0"/>
  </r>
  <r>
    <n v="2025"/>
    <n v="15730161"/>
    <s v="Marcelo"/>
    <n v="833"/>
    <x v="0"/>
    <x v="0"/>
    <n v="39"/>
    <n v="3"/>
    <n v="0"/>
    <n v="2"/>
    <n v="1"/>
    <x v="1"/>
    <n v="1711"/>
    <x v="1"/>
    <x v="0"/>
    <x v="2"/>
    <x v="0"/>
    <x v="0"/>
    <x v="0"/>
    <n v="1"/>
    <n v="0"/>
  </r>
  <r>
    <n v="2025"/>
    <n v="15626612"/>
    <s v="Yin"/>
    <n v="741"/>
    <x v="1"/>
    <x v="1"/>
    <n v="40"/>
    <n v="4"/>
    <n v="104784"/>
    <n v="1"/>
    <n v="1"/>
    <x v="1"/>
    <n v="135164"/>
    <x v="0"/>
    <x v="0"/>
    <x v="0"/>
    <x v="2"/>
    <x v="2"/>
    <x v="1"/>
    <n v="1"/>
    <n v="104784"/>
  </r>
  <r>
    <n v="2025"/>
    <n v="15662865"/>
    <s v="Storey"/>
    <n v="658"/>
    <x v="1"/>
    <x v="1"/>
    <n v="36"/>
    <n v="1"/>
    <n v="0"/>
    <n v="2"/>
    <n v="0"/>
    <x v="0"/>
    <n v="84927"/>
    <x v="1"/>
    <x v="0"/>
    <x v="0"/>
    <x v="0"/>
    <x v="0"/>
    <x v="0"/>
    <n v="1"/>
    <n v="0"/>
  </r>
  <r>
    <n v="2025"/>
    <n v="15629094"/>
    <s v="Fomin"/>
    <n v="528"/>
    <x v="0"/>
    <x v="0"/>
    <n v="36"/>
    <n v="1"/>
    <n v="156948"/>
    <n v="1"/>
    <n v="1"/>
    <x v="0"/>
    <n v="149912"/>
    <x v="0"/>
    <x v="0"/>
    <x v="1"/>
    <x v="0"/>
    <x v="2"/>
    <x v="1"/>
    <n v="1"/>
    <n v="156948"/>
  </r>
  <r>
    <n v="2025"/>
    <n v="15651823"/>
    <s v="Nkemjika"/>
    <n v="590"/>
    <x v="0"/>
    <x v="0"/>
    <n v="60"/>
    <n v="6"/>
    <n v="147752"/>
    <n v="1"/>
    <n v="1"/>
    <x v="1"/>
    <n v="88206"/>
    <x v="0"/>
    <x v="1"/>
    <x v="1"/>
    <x v="2"/>
    <x v="2"/>
    <x v="1"/>
    <n v="1"/>
    <n v="147752"/>
  </r>
  <r>
    <n v="2025"/>
    <n v="15594827"/>
    <s v="Glasgow"/>
    <n v="675"/>
    <x v="0"/>
    <x v="1"/>
    <n v="34"/>
    <n v="1"/>
    <n v="124619"/>
    <n v="2"/>
    <n v="0"/>
    <x v="0"/>
    <n v="163668"/>
    <x v="1"/>
    <x v="0"/>
    <x v="0"/>
    <x v="0"/>
    <x v="2"/>
    <x v="1"/>
    <n v="1"/>
    <n v="0"/>
  </r>
  <r>
    <n v="2025"/>
    <n v="15786392"/>
    <s v="Chen"/>
    <n v="765"/>
    <x v="0"/>
    <x v="1"/>
    <n v="41"/>
    <n v="4"/>
    <n v="124182"/>
    <n v="1"/>
    <n v="0"/>
    <x v="1"/>
    <n v="100153"/>
    <x v="1"/>
    <x v="0"/>
    <x v="2"/>
    <x v="2"/>
    <x v="2"/>
    <x v="1"/>
    <n v="1"/>
    <n v="0"/>
  </r>
  <r>
    <n v="2025"/>
    <n v="15727353"/>
    <s v="Ch'ang"/>
    <n v="650"/>
    <x v="0"/>
    <x v="0"/>
    <n v="64"/>
    <n v="7"/>
    <n v="142028"/>
    <n v="1"/>
    <n v="1"/>
    <x v="1"/>
    <n v="32275"/>
    <x v="0"/>
    <x v="3"/>
    <x v="0"/>
    <x v="2"/>
    <x v="2"/>
    <x v="1"/>
    <n v="1"/>
    <n v="142028"/>
  </r>
  <r>
    <n v="2025"/>
    <n v="15733777"/>
    <s v="Evans"/>
    <n v="817"/>
    <x v="0"/>
    <x v="1"/>
    <n v="44"/>
    <n v="8"/>
    <n v="0"/>
    <n v="1"/>
    <n v="0"/>
    <x v="1"/>
    <n v="65502"/>
    <x v="0"/>
    <x v="0"/>
    <x v="2"/>
    <x v="1"/>
    <x v="0"/>
    <x v="0"/>
    <n v="1"/>
    <n v="0"/>
  </r>
  <r>
    <n v="2025"/>
    <n v="15614302"/>
    <s v="Crotty"/>
    <n v="699"/>
    <x v="2"/>
    <x v="0"/>
    <n v="31"/>
    <n v="10"/>
    <n v="125838"/>
    <n v="2"/>
    <n v="1"/>
    <x v="1"/>
    <n v="189393"/>
    <x v="1"/>
    <x v="0"/>
    <x v="0"/>
    <x v="1"/>
    <x v="2"/>
    <x v="1"/>
    <n v="1"/>
    <n v="0"/>
  </r>
  <r>
    <n v="2025"/>
    <n v="15723263"/>
    <s v="Cocci"/>
    <n v="495"/>
    <x v="2"/>
    <x v="0"/>
    <n v="34"/>
    <n v="9"/>
    <n v="117160"/>
    <n v="1"/>
    <n v="1"/>
    <x v="0"/>
    <n v="116069"/>
    <x v="0"/>
    <x v="0"/>
    <x v="1"/>
    <x v="1"/>
    <x v="2"/>
    <x v="1"/>
    <n v="1"/>
    <n v="117160"/>
  </r>
  <r>
    <n v="2025"/>
    <n v="15687270"/>
    <s v="Iroawuchi"/>
    <n v="491"/>
    <x v="1"/>
    <x v="0"/>
    <n v="61"/>
    <n v="8"/>
    <n v="0"/>
    <n v="2"/>
    <n v="0"/>
    <x v="0"/>
    <n v="139862"/>
    <x v="1"/>
    <x v="3"/>
    <x v="1"/>
    <x v="1"/>
    <x v="0"/>
    <x v="0"/>
    <n v="1"/>
    <n v="0"/>
  </r>
  <r>
    <n v="2025"/>
    <n v="15803121"/>
    <s v="Chia"/>
    <n v="847"/>
    <x v="0"/>
    <x v="1"/>
    <n v="51"/>
    <n v="5"/>
    <n v="97566"/>
    <n v="1"/>
    <n v="0"/>
    <x v="1"/>
    <n v="144184"/>
    <x v="0"/>
    <x v="1"/>
    <x v="2"/>
    <x v="2"/>
    <x v="1"/>
    <x v="0"/>
    <n v="1"/>
    <n v="97566"/>
  </r>
  <r>
    <n v="2025"/>
    <n v="15598700"/>
    <s v="Hysell"/>
    <n v="676"/>
    <x v="1"/>
    <x v="0"/>
    <n v="30"/>
    <n v="5"/>
    <n v="0"/>
    <n v="2"/>
    <n v="0"/>
    <x v="0"/>
    <n v="157888"/>
    <x v="1"/>
    <x v="0"/>
    <x v="0"/>
    <x v="2"/>
    <x v="0"/>
    <x v="0"/>
    <n v="1"/>
    <n v="0"/>
  </r>
  <r>
    <n v="2025"/>
    <n v="15741875"/>
    <s v="Williamson"/>
    <n v="746"/>
    <x v="1"/>
    <x v="0"/>
    <n v="25"/>
    <n v="3"/>
    <n v="104834"/>
    <n v="1"/>
    <n v="0"/>
    <x v="1"/>
    <n v="71911"/>
    <x v="1"/>
    <x v="2"/>
    <x v="0"/>
    <x v="0"/>
    <x v="2"/>
    <x v="1"/>
    <n v="1"/>
    <n v="0"/>
  </r>
  <r>
    <n v="2025"/>
    <n v="15631709"/>
    <s v="Ginikanwa"/>
    <n v="470"/>
    <x v="1"/>
    <x v="0"/>
    <n v="31"/>
    <n v="2"/>
    <n v="101675"/>
    <n v="2"/>
    <n v="1"/>
    <x v="1"/>
    <n v="45034"/>
    <x v="1"/>
    <x v="0"/>
    <x v="1"/>
    <x v="0"/>
    <x v="2"/>
    <x v="1"/>
    <n v="1"/>
    <n v="0"/>
  </r>
  <r>
    <n v="2025"/>
    <n v="15672970"/>
    <s v="Chigolum"/>
    <n v="714"/>
    <x v="1"/>
    <x v="1"/>
    <n v="20"/>
    <n v="3"/>
    <n v="0"/>
    <n v="2"/>
    <n v="0"/>
    <x v="0"/>
    <n v="150466"/>
    <x v="1"/>
    <x v="2"/>
    <x v="0"/>
    <x v="0"/>
    <x v="0"/>
    <x v="0"/>
    <n v="1"/>
    <n v="0"/>
  </r>
  <r>
    <n v="2025"/>
    <n v="15761670"/>
    <s v="Morley"/>
    <n v="695"/>
    <x v="0"/>
    <x v="0"/>
    <n v="50"/>
    <n v="8"/>
    <n v="0"/>
    <n v="1"/>
    <n v="1"/>
    <x v="1"/>
    <n v="126382"/>
    <x v="0"/>
    <x v="1"/>
    <x v="0"/>
    <x v="1"/>
    <x v="0"/>
    <x v="0"/>
    <n v="1"/>
    <n v="0"/>
  </r>
  <r>
    <n v="2025"/>
    <n v="15706005"/>
    <s v="Roberts"/>
    <n v="674"/>
    <x v="0"/>
    <x v="1"/>
    <n v="46"/>
    <n v="2"/>
    <n v="174701"/>
    <n v="1"/>
    <n v="1"/>
    <x v="1"/>
    <n v="90190"/>
    <x v="0"/>
    <x v="1"/>
    <x v="0"/>
    <x v="0"/>
    <x v="2"/>
    <x v="1"/>
    <n v="1"/>
    <n v="174701"/>
  </r>
  <r>
    <n v="2025"/>
    <n v="15790336"/>
    <s v="Tokareva"/>
    <n v="664"/>
    <x v="2"/>
    <x v="1"/>
    <n v="36"/>
    <n v="6"/>
    <n v="71143"/>
    <n v="2"/>
    <n v="1"/>
    <x v="1"/>
    <n v="122433"/>
    <x v="1"/>
    <x v="0"/>
    <x v="0"/>
    <x v="2"/>
    <x v="1"/>
    <x v="0"/>
    <n v="1"/>
    <n v="0"/>
  </r>
  <r>
    <n v="2025"/>
    <n v="15754267"/>
    <s v="Fleming"/>
    <n v="697"/>
    <x v="2"/>
    <x v="1"/>
    <n v="31"/>
    <n v="3"/>
    <n v="108805"/>
    <n v="2"/>
    <n v="0"/>
    <x v="0"/>
    <n v="123826"/>
    <x v="1"/>
    <x v="0"/>
    <x v="0"/>
    <x v="0"/>
    <x v="2"/>
    <x v="1"/>
    <n v="1"/>
    <n v="0"/>
  </r>
  <r>
    <n v="2025"/>
    <n v="15791988"/>
    <s v="Chinomso"/>
    <n v="670"/>
    <x v="0"/>
    <x v="1"/>
    <n v="68"/>
    <n v="4"/>
    <n v="0"/>
    <n v="2"/>
    <n v="1"/>
    <x v="0"/>
    <n v="11427"/>
    <x v="1"/>
    <x v="3"/>
    <x v="0"/>
    <x v="2"/>
    <x v="0"/>
    <x v="0"/>
    <n v="1"/>
    <n v="0"/>
  </r>
  <r>
    <n v="2025"/>
    <n v="15683375"/>
    <s v="Compton"/>
    <n v="541"/>
    <x v="0"/>
    <x v="0"/>
    <n v="32"/>
    <n v="4"/>
    <n v="0"/>
    <n v="1"/>
    <n v="1"/>
    <x v="0"/>
    <n v="114951"/>
    <x v="1"/>
    <x v="0"/>
    <x v="1"/>
    <x v="2"/>
    <x v="0"/>
    <x v="0"/>
    <n v="1"/>
    <n v="0"/>
  </r>
  <r>
    <n v="2025"/>
    <n v="15625151"/>
    <s v="Wan"/>
    <n v="640"/>
    <x v="0"/>
    <x v="0"/>
    <n v="66"/>
    <n v="9"/>
    <n v="116038"/>
    <n v="1"/>
    <n v="0"/>
    <x v="0"/>
    <n v="184636"/>
    <x v="1"/>
    <x v="3"/>
    <x v="0"/>
    <x v="1"/>
    <x v="2"/>
    <x v="1"/>
    <n v="1"/>
    <n v="0"/>
  </r>
  <r>
    <n v="2025"/>
    <n v="15635285"/>
    <s v="Taylor"/>
    <n v="647"/>
    <x v="0"/>
    <x v="1"/>
    <n v="28"/>
    <n v="8"/>
    <n v="0"/>
    <n v="2"/>
    <n v="1"/>
    <x v="0"/>
    <n v="91055"/>
    <x v="1"/>
    <x v="2"/>
    <x v="0"/>
    <x v="1"/>
    <x v="0"/>
    <x v="0"/>
    <n v="1"/>
    <n v="0"/>
  </r>
  <r>
    <n v="2025"/>
    <n v="15574296"/>
    <s v="Kambinachi"/>
    <n v="757"/>
    <x v="0"/>
    <x v="1"/>
    <n v="23"/>
    <n v="2"/>
    <n v="80674"/>
    <n v="2"/>
    <n v="1"/>
    <x v="1"/>
    <n v="93992"/>
    <x v="1"/>
    <x v="2"/>
    <x v="2"/>
    <x v="0"/>
    <x v="1"/>
    <x v="0"/>
    <n v="1"/>
    <n v="0"/>
  </r>
  <r>
    <n v="2025"/>
    <n v="15711618"/>
    <s v="Chang"/>
    <n v="704"/>
    <x v="2"/>
    <x v="0"/>
    <n v="39"/>
    <n v="1"/>
    <n v="124641"/>
    <n v="1"/>
    <n v="1"/>
    <x v="1"/>
    <n v="116511"/>
    <x v="0"/>
    <x v="0"/>
    <x v="0"/>
    <x v="0"/>
    <x v="2"/>
    <x v="1"/>
    <n v="1"/>
    <n v="124641"/>
  </r>
  <r>
    <n v="2025"/>
    <n v="15670943"/>
    <s v="See"/>
    <n v="778"/>
    <x v="2"/>
    <x v="1"/>
    <n v="31"/>
    <n v="9"/>
    <n v="182275"/>
    <n v="2"/>
    <n v="1"/>
    <x v="1"/>
    <n v="190631"/>
    <x v="1"/>
    <x v="0"/>
    <x v="2"/>
    <x v="1"/>
    <x v="2"/>
    <x v="1"/>
    <n v="1"/>
    <n v="0"/>
  </r>
  <r>
    <n v="2025"/>
    <n v="15634359"/>
    <s v="Dyer"/>
    <n v="639"/>
    <x v="2"/>
    <x v="0"/>
    <n v="41"/>
    <n v="5"/>
    <n v="98636"/>
    <n v="1"/>
    <n v="1"/>
    <x v="1"/>
    <n v="199971"/>
    <x v="1"/>
    <x v="0"/>
    <x v="0"/>
    <x v="2"/>
    <x v="1"/>
    <x v="0"/>
    <n v="1"/>
    <n v="0"/>
  </r>
  <r>
    <n v="2025"/>
    <n v="15586629"/>
    <s v="Campbell"/>
    <n v="637"/>
    <x v="0"/>
    <x v="1"/>
    <n v="33"/>
    <n v="5"/>
    <n v="0"/>
    <n v="2"/>
    <n v="1"/>
    <x v="1"/>
    <n v="139947"/>
    <x v="1"/>
    <x v="0"/>
    <x v="0"/>
    <x v="2"/>
    <x v="0"/>
    <x v="0"/>
    <n v="1"/>
    <n v="0"/>
  </r>
  <r>
    <n v="2025"/>
    <n v="15588461"/>
    <s v="Cremonesi"/>
    <n v="686"/>
    <x v="0"/>
    <x v="1"/>
    <n v="35"/>
    <n v="4"/>
    <n v="0"/>
    <n v="1"/>
    <n v="1"/>
    <x v="1"/>
    <n v="8816"/>
    <x v="1"/>
    <x v="0"/>
    <x v="0"/>
    <x v="2"/>
    <x v="0"/>
    <x v="0"/>
    <n v="1"/>
    <n v="0"/>
  </r>
  <r>
    <n v="2025"/>
    <n v="15773221"/>
    <s v="Harris"/>
    <n v="577"/>
    <x v="1"/>
    <x v="1"/>
    <n v="43"/>
    <n v="8"/>
    <n v="79757"/>
    <n v="1"/>
    <n v="1"/>
    <x v="1"/>
    <n v="135651"/>
    <x v="0"/>
    <x v="0"/>
    <x v="1"/>
    <x v="1"/>
    <x v="1"/>
    <x v="0"/>
    <n v="1"/>
    <n v="79757"/>
  </r>
  <r>
    <n v="2025"/>
    <n v="15664227"/>
    <s v="Threatt"/>
    <n v="506"/>
    <x v="2"/>
    <x v="1"/>
    <n v="28"/>
    <n v="8"/>
    <n v="53054"/>
    <n v="1"/>
    <n v="0"/>
    <x v="0"/>
    <n v="24577"/>
    <x v="1"/>
    <x v="2"/>
    <x v="1"/>
    <x v="1"/>
    <x v="1"/>
    <x v="0"/>
    <n v="1"/>
    <n v="0"/>
  </r>
  <r>
    <n v="2025"/>
    <n v="15741745"/>
    <s v="Lane"/>
    <n v="757"/>
    <x v="0"/>
    <x v="1"/>
    <n v="28"/>
    <n v="7"/>
    <n v="120912"/>
    <n v="2"/>
    <n v="1"/>
    <x v="0"/>
    <n v="131249"/>
    <x v="1"/>
    <x v="2"/>
    <x v="2"/>
    <x v="2"/>
    <x v="2"/>
    <x v="1"/>
    <n v="1"/>
    <n v="0"/>
  </r>
  <r>
    <n v="2025"/>
    <n v="15652626"/>
    <s v="Grave"/>
    <n v="826"/>
    <x v="0"/>
    <x v="1"/>
    <n v="55"/>
    <n v="4"/>
    <n v="115286"/>
    <n v="1"/>
    <n v="1"/>
    <x v="1"/>
    <n v="140126"/>
    <x v="1"/>
    <x v="1"/>
    <x v="2"/>
    <x v="2"/>
    <x v="2"/>
    <x v="1"/>
    <n v="1"/>
    <n v="0"/>
  </r>
  <r>
    <n v="2025"/>
    <n v="15599410"/>
    <s v="Stanley"/>
    <n v="721"/>
    <x v="0"/>
    <x v="1"/>
    <n v="41"/>
    <n v="2"/>
    <n v="0"/>
    <n v="2"/>
    <n v="1"/>
    <x v="1"/>
    <n v="168220"/>
    <x v="1"/>
    <x v="0"/>
    <x v="0"/>
    <x v="0"/>
    <x v="0"/>
    <x v="0"/>
    <n v="1"/>
    <n v="0"/>
  </r>
  <r>
    <n v="2025"/>
    <n v="15571958"/>
    <s v="McIntosh"/>
    <n v="489"/>
    <x v="1"/>
    <x v="1"/>
    <n v="40"/>
    <n v="3"/>
    <n v="221533"/>
    <n v="1"/>
    <n v="1"/>
    <x v="1"/>
    <n v="171867"/>
    <x v="1"/>
    <x v="0"/>
    <x v="1"/>
    <x v="0"/>
    <x v="2"/>
    <x v="1"/>
    <n v="1"/>
    <n v="0"/>
  </r>
  <r>
    <n v="2025"/>
    <n v="15785406"/>
    <s v="Watts"/>
    <n v="446"/>
    <x v="0"/>
    <x v="0"/>
    <n v="51"/>
    <n v="4"/>
    <n v="105056"/>
    <n v="1"/>
    <n v="0"/>
    <x v="1"/>
    <n v="70614"/>
    <x v="1"/>
    <x v="1"/>
    <x v="1"/>
    <x v="2"/>
    <x v="2"/>
    <x v="1"/>
    <n v="1"/>
    <n v="0"/>
  </r>
  <r>
    <n v="2025"/>
    <n v="15687884"/>
    <s v="Alekseyeva"/>
    <n v="677"/>
    <x v="0"/>
    <x v="1"/>
    <n v="37"/>
    <n v="3"/>
    <n v="88363"/>
    <n v="1"/>
    <n v="0"/>
    <x v="0"/>
    <n v="117946"/>
    <x v="1"/>
    <x v="0"/>
    <x v="0"/>
    <x v="0"/>
    <x v="1"/>
    <x v="0"/>
    <n v="1"/>
    <n v="0"/>
  </r>
  <r>
    <n v="2025"/>
    <n v="15621685"/>
    <s v="Davies"/>
    <n v="769"/>
    <x v="0"/>
    <x v="1"/>
    <n v="29"/>
    <n v="2"/>
    <n v="123758"/>
    <n v="2"/>
    <n v="1"/>
    <x v="1"/>
    <n v="84873"/>
    <x v="1"/>
    <x v="2"/>
    <x v="2"/>
    <x v="0"/>
    <x v="2"/>
    <x v="1"/>
    <n v="1"/>
    <n v="0"/>
  </r>
  <r>
    <n v="2025"/>
    <n v="15628886"/>
    <s v="Matlock"/>
    <n v="677"/>
    <x v="1"/>
    <x v="1"/>
    <n v="56"/>
    <n v="5"/>
    <n v="123960"/>
    <n v="1"/>
    <n v="1"/>
    <x v="0"/>
    <n v="60591"/>
    <x v="0"/>
    <x v="1"/>
    <x v="0"/>
    <x v="2"/>
    <x v="2"/>
    <x v="1"/>
    <n v="1"/>
    <n v="123960"/>
  </r>
  <r>
    <n v="2025"/>
    <n v="15699325"/>
    <s v="Fedorova"/>
    <n v="555"/>
    <x v="2"/>
    <x v="0"/>
    <n v="62"/>
    <n v="10"/>
    <n v="114823"/>
    <n v="1"/>
    <n v="0"/>
    <x v="0"/>
    <n v="8444"/>
    <x v="1"/>
    <x v="3"/>
    <x v="1"/>
    <x v="1"/>
    <x v="2"/>
    <x v="1"/>
    <n v="1"/>
    <n v="0"/>
  </r>
  <r>
    <n v="2025"/>
    <n v="15578369"/>
    <s v="Chiedozie"/>
    <n v="652"/>
    <x v="2"/>
    <x v="0"/>
    <n v="37"/>
    <n v="9"/>
    <n v="145219"/>
    <n v="1"/>
    <n v="1"/>
    <x v="1"/>
    <n v="159133"/>
    <x v="1"/>
    <x v="0"/>
    <x v="0"/>
    <x v="1"/>
    <x v="2"/>
    <x v="1"/>
    <n v="1"/>
    <n v="0"/>
  </r>
  <r>
    <n v="2025"/>
    <n v="15654156"/>
    <s v="Marcelo"/>
    <n v="722"/>
    <x v="2"/>
    <x v="0"/>
    <n v="32"/>
    <n v="5"/>
    <n v="106808"/>
    <n v="1"/>
    <n v="1"/>
    <x v="0"/>
    <n v="76999"/>
    <x v="1"/>
    <x v="0"/>
    <x v="0"/>
    <x v="2"/>
    <x v="2"/>
    <x v="1"/>
    <n v="1"/>
    <n v="0"/>
  </r>
  <r>
    <n v="2025"/>
    <n v="15707199"/>
    <s v="Cooper"/>
    <n v="643"/>
    <x v="0"/>
    <x v="1"/>
    <n v="36"/>
    <n v="0"/>
    <n v="148160"/>
    <n v="1"/>
    <n v="0"/>
    <x v="1"/>
    <n v="55836"/>
    <x v="1"/>
    <x v="0"/>
    <x v="0"/>
    <x v="0"/>
    <x v="2"/>
    <x v="1"/>
    <n v="1"/>
    <n v="0"/>
  </r>
  <r>
    <n v="2025"/>
    <n v="15671630"/>
    <s v="McMillan"/>
    <n v="796"/>
    <x v="2"/>
    <x v="0"/>
    <n v="40"/>
    <n v="1"/>
    <n v="99746"/>
    <n v="1"/>
    <n v="1"/>
    <x v="1"/>
    <n v="177524"/>
    <x v="1"/>
    <x v="0"/>
    <x v="2"/>
    <x v="0"/>
    <x v="1"/>
    <x v="0"/>
    <n v="1"/>
    <n v="0"/>
  </r>
  <r>
    <n v="2025"/>
    <n v="15632079"/>
    <s v="Hardy"/>
    <n v="720"/>
    <x v="2"/>
    <x v="0"/>
    <n v="37"/>
    <n v="8"/>
    <n v="156283"/>
    <n v="1"/>
    <n v="1"/>
    <x v="1"/>
    <n v="45986"/>
    <x v="1"/>
    <x v="0"/>
    <x v="0"/>
    <x v="1"/>
    <x v="2"/>
    <x v="1"/>
    <n v="1"/>
    <n v="0"/>
  </r>
  <r>
    <n v="2025"/>
    <n v="15767921"/>
    <s v="Madukwe"/>
    <n v="613"/>
    <x v="0"/>
    <x v="1"/>
    <n v="41"/>
    <n v="7"/>
    <n v="0"/>
    <n v="2"/>
    <n v="1"/>
    <x v="1"/>
    <n v="60298"/>
    <x v="1"/>
    <x v="0"/>
    <x v="0"/>
    <x v="2"/>
    <x v="0"/>
    <x v="0"/>
    <n v="1"/>
    <n v="0"/>
  </r>
  <r>
    <n v="2025"/>
    <n v="15573599"/>
    <s v="Adamson"/>
    <n v="506"/>
    <x v="0"/>
    <x v="0"/>
    <n v="57"/>
    <n v="6"/>
    <n v="0"/>
    <n v="2"/>
    <n v="0"/>
    <x v="0"/>
    <n v="194421"/>
    <x v="0"/>
    <x v="1"/>
    <x v="1"/>
    <x v="2"/>
    <x v="0"/>
    <x v="0"/>
    <n v="1"/>
    <n v="0"/>
  </r>
  <r>
    <n v="2025"/>
    <n v="15747208"/>
    <s v="Watt"/>
    <n v="608"/>
    <x v="0"/>
    <x v="1"/>
    <n v="50"/>
    <n v="6"/>
    <n v="0"/>
    <n v="1"/>
    <n v="1"/>
    <x v="1"/>
    <n v="93569"/>
    <x v="0"/>
    <x v="1"/>
    <x v="0"/>
    <x v="2"/>
    <x v="0"/>
    <x v="0"/>
    <n v="1"/>
    <n v="0"/>
  </r>
  <r>
    <n v="2025"/>
    <n v="15582762"/>
    <s v="Mazzanti"/>
    <n v="667"/>
    <x v="1"/>
    <x v="1"/>
    <n v="77"/>
    <n v="2"/>
    <n v="0"/>
    <n v="1"/>
    <n v="1"/>
    <x v="0"/>
    <n v="34703"/>
    <x v="1"/>
    <x v="3"/>
    <x v="0"/>
    <x v="0"/>
    <x v="0"/>
    <x v="0"/>
    <n v="1"/>
    <n v="0"/>
  </r>
  <r>
    <n v="2025"/>
    <n v="15772528"/>
    <s v="Mishin"/>
    <n v="750"/>
    <x v="0"/>
    <x v="0"/>
    <n v="47"/>
    <n v="7"/>
    <n v="121376"/>
    <n v="2"/>
    <n v="1"/>
    <x v="1"/>
    <n v="54474"/>
    <x v="0"/>
    <x v="1"/>
    <x v="0"/>
    <x v="2"/>
    <x v="2"/>
    <x v="1"/>
    <n v="1"/>
    <n v="121376"/>
  </r>
  <r>
    <n v="2025"/>
    <n v="15755798"/>
    <s v="Feng"/>
    <n v="610"/>
    <x v="0"/>
    <x v="1"/>
    <n v="33"/>
    <n v="4"/>
    <n v="111582"/>
    <n v="1"/>
    <n v="0"/>
    <x v="1"/>
    <n v="113943"/>
    <x v="1"/>
    <x v="0"/>
    <x v="0"/>
    <x v="2"/>
    <x v="2"/>
    <x v="1"/>
    <n v="1"/>
    <n v="0"/>
  </r>
  <r>
    <n v="2025"/>
    <n v="15788683"/>
    <s v="Kang"/>
    <n v="588"/>
    <x v="2"/>
    <x v="0"/>
    <n v="34"/>
    <n v="10"/>
    <n v="129418"/>
    <n v="1"/>
    <n v="1"/>
    <x v="1"/>
    <n v="153727"/>
    <x v="1"/>
    <x v="0"/>
    <x v="1"/>
    <x v="1"/>
    <x v="2"/>
    <x v="1"/>
    <n v="1"/>
    <n v="0"/>
  </r>
  <r>
    <n v="2025"/>
    <n v="15616922"/>
    <s v="Kelly"/>
    <n v="479"/>
    <x v="0"/>
    <x v="0"/>
    <n v="26"/>
    <n v="1"/>
    <n v="0"/>
    <n v="2"/>
    <n v="1"/>
    <x v="0"/>
    <n v="19117"/>
    <x v="1"/>
    <x v="2"/>
    <x v="1"/>
    <x v="0"/>
    <x v="0"/>
    <x v="0"/>
    <n v="1"/>
    <n v="0"/>
  </r>
  <r>
    <n v="2025"/>
    <n v="15771855"/>
    <s v="Yu"/>
    <n v="682"/>
    <x v="0"/>
    <x v="1"/>
    <n v="37"/>
    <n v="5"/>
    <n v="0"/>
    <n v="2"/>
    <n v="0"/>
    <x v="0"/>
    <n v="112555"/>
    <x v="1"/>
    <x v="0"/>
    <x v="0"/>
    <x v="2"/>
    <x v="0"/>
    <x v="0"/>
    <n v="1"/>
    <n v="0"/>
  </r>
  <r>
    <n v="2025"/>
    <n v="15601873"/>
    <s v="Bull"/>
    <n v="677"/>
    <x v="0"/>
    <x v="0"/>
    <n v="36"/>
    <n v="7"/>
    <n v="0"/>
    <n v="1"/>
    <n v="1"/>
    <x v="1"/>
    <n v="47319"/>
    <x v="1"/>
    <x v="0"/>
    <x v="0"/>
    <x v="2"/>
    <x v="0"/>
    <x v="0"/>
    <n v="1"/>
    <n v="0"/>
  </r>
  <r>
    <n v="2025"/>
    <n v="15657868"/>
    <s v="Serra"/>
    <n v="850"/>
    <x v="2"/>
    <x v="1"/>
    <n v="40"/>
    <n v="6"/>
    <n v="94607"/>
    <n v="1"/>
    <n v="1"/>
    <x v="1"/>
    <n v="36690"/>
    <x v="1"/>
    <x v="0"/>
    <x v="2"/>
    <x v="2"/>
    <x v="1"/>
    <x v="0"/>
    <n v="1"/>
    <n v="0"/>
  </r>
  <r>
    <n v="2025"/>
    <n v="15711716"/>
    <s v="Ferguson"/>
    <n v="580"/>
    <x v="0"/>
    <x v="0"/>
    <n v="56"/>
    <n v="1"/>
    <n v="131368"/>
    <n v="1"/>
    <n v="1"/>
    <x v="1"/>
    <n v="106919"/>
    <x v="0"/>
    <x v="1"/>
    <x v="1"/>
    <x v="0"/>
    <x v="2"/>
    <x v="1"/>
    <n v="1"/>
    <n v="131368"/>
  </r>
  <r>
    <n v="2025"/>
    <n v="15734246"/>
    <s v="She"/>
    <n v="746"/>
    <x v="0"/>
    <x v="0"/>
    <n v="21"/>
    <n v="8"/>
    <n v="166883"/>
    <n v="2"/>
    <n v="0"/>
    <x v="0"/>
    <n v="194564"/>
    <x v="1"/>
    <x v="2"/>
    <x v="0"/>
    <x v="1"/>
    <x v="2"/>
    <x v="1"/>
    <n v="1"/>
    <n v="0"/>
  </r>
  <r>
    <n v="2025"/>
    <n v="15792151"/>
    <s v="Hamilton"/>
    <n v="635"/>
    <x v="1"/>
    <x v="0"/>
    <n v="37"/>
    <n v="3"/>
    <n v="0"/>
    <n v="2"/>
    <n v="1"/>
    <x v="1"/>
    <n v="91087"/>
    <x v="1"/>
    <x v="0"/>
    <x v="0"/>
    <x v="0"/>
    <x v="0"/>
    <x v="0"/>
    <n v="1"/>
    <n v="0"/>
  </r>
  <r>
    <n v="2025"/>
    <n v="15770159"/>
    <s v="Nnanna"/>
    <n v="664"/>
    <x v="2"/>
    <x v="1"/>
    <n v="25"/>
    <n v="6"/>
    <n v="172813"/>
    <n v="2"/>
    <n v="1"/>
    <x v="0"/>
    <n v="108009"/>
    <x v="1"/>
    <x v="2"/>
    <x v="0"/>
    <x v="2"/>
    <x v="2"/>
    <x v="1"/>
    <n v="1"/>
    <n v="0"/>
  </r>
  <r>
    <n v="2025"/>
    <n v="15747649"/>
    <s v="Summerville"/>
    <n v="558"/>
    <x v="2"/>
    <x v="0"/>
    <n v="36"/>
    <n v="0"/>
    <n v="126607"/>
    <n v="2"/>
    <n v="1"/>
    <x v="0"/>
    <n v="172364"/>
    <x v="1"/>
    <x v="0"/>
    <x v="1"/>
    <x v="0"/>
    <x v="2"/>
    <x v="1"/>
    <n v="1"/>
    <n v="0"/>
  </r>
  <r>
    <n v="2025"/>
    <n v="15639357"/>
    <s v="Allan"/>
    <n v="415"/>
    <x v="0"/>
    <x v="1"/>
    <n v="46"/>
    <n v="9"/>
    <n v="134950"/>
    <n v="3"/>
    <n v="0"/>
    <x v="1"/>
    <n v="178587"/>
    <x v="0"/>
    <x v="1"/>
    <x v="1"/>
    <x v="1"/>
    <x v="2"/>
    <x v="1"/>
    <n v="1"/>
    <n v="134950"/>
  </r>
  <r>
    <n v="2025"/>
    <n v="15738907"/>
    <s v="Tobenna"/>
    <n v="798"/>
    <x v="0"/>
    <x v="0"/>
    <n v="60"/>
    <n v="6"/>
    <n v="96956"/>
    <n v="1"/>
    <n v="1"/>
    <x v="1"/>
    <n v="31907"/>
    <x v="0"/>
    <x v="1"/>
    <x v="2"/>
    <x v="2"/>
    <x v="1"/>
    <x v="0"/>
    <n v="1"/>
    <n v="96956"/>
  </r>
  <r>
    <n v="2025"/>
    <n v="15663446"/>
    <s v="Volkova"/>
    <n v="792"/>
    <x v="2"/>
    <x v="0"/>
    <n v="29"/>
    <n v="4"/>
    <n v="107602"/>
    <n v="1"/>
    <n v="1"/>
    <x v="1"/>
    <n v="18922"/>
    <x v="0"/>
    <x v="2"/>
    <x v="2"/>
    <x v="2"/>
    <x v="2"/>
    <x v="1"/>
    <n v="1"/>
    <n v="107602"/>
  </r>
  <r>
    <n v="2025"/>
    <n v="15750867"/>
    <s v="Nucci"/>
    <n v="489"/>
    <x v="2"/>
    <x v="0"/>
    <n v="46"/>
    <n v="8"/>
    <n v="92060"/>
    <n v="1"/>
    <n v="1"/>
    <x v="1"/>
    <n v="147223"/>
    <x v="0"/>
    <x v="1"/>
    <x v="1"/>
    <x v="1"/>
    <x v="1"/>
    <x v="0"/>
    <n v="1"/>
    <n v="92060"/>
  </r>
  <r>
    <n v="2025"/>
    <n v="15715939"/>
    <s v="Wright"/>
    <n v="730"/>
    <x v="0"/>
    <x v="1"/>
    <n v="33"/>
    <n v="0"/>
    <n v="0"/>
    <n v="2"/>
    <n v="1"/>
    <x v="1"/>
    <n v="1475"/>
    <x v="1"/>
    <x v="0"/>
    <x v="0"/>
    <x v="0"/>
    <x v="0"/>
    <x v="0"/>
    <n v="1"/>
    <n v="0"/>
  </r>
  <r>
    <n v="2025"/>
    <n v="15763806"/>
    <s v="Astorga"/>
    <n v="773"/>
    <x v="0"/>
    <x v="1"/>
    <n v="41"/>
    <n v="4"/>
    <n v="0"/>
    <n v="2"/>
    <n v="1"/>
    <x v="0"/>
    <n v="24925"/>
    <x v="1"/>
    <x v="0"/>
    <x v="2"/>
    <x v="2"/>
    <x v="0"/>
    <x v="0"/>
    <n v="1"/>
    <n v="0"/>
  </r>
  <r>
    <n v="2025"/>
    <n v="15637993"/>
    <s v="Pokrovsky"/>
    <n v="711"/>
    <x v="0"/>
    <x v="1"/>
    <n v="36"/>
    <n v="9"/>
    <n v="137689"/>
    <n v="1"/>
    <n v="1"/>
    <x v="0"/>
    <n v="46884"/>
    <x v="1"/>
    <x v="0"/>
    <x v="0"/>
    <x v="1"/>
    <x v="2"/>
    <x v="1"/>
    <n v="1"/>
    <n v="0"/>
  </r>
  <r>
    <n v="2025"/>
    <n v="15720338"/>
    <s v="Mazzanti"/>
    <n v="592"/>
    <x v="1"/>
    <x v="1"/>
    <n v="55"/>
    <n v="8"/>
    <n v="85845"/>
    <n v="2"/>
    <n v="1"/>
    <x v="0"/>
    <n v="128918"/>
    <x v="1"/>
    <x v="1"/>
    <x v="1"/>
    <x v="1"/>
    <x v="1"/>
    <x v="0"/>
    <n v="1"/>
    <n v="0"/>
  </r>
  <r>
    <n v="2025"/>
    <n v="15627162"/>
    <s v="Blesing"/>
    <n v="695"/>
    <x v="2"/>
    <x v="1"/>
    <n v="27"/>
    <n v="6"/>
    <n v="125553"/>
    <n v="1"/>
    <n v="1"/>
    <x v="1"/>
    <n v="105291"/>
    <x v="1"/>
    <x v="2"/>
    <x v="0"/>
    <x v="2"/>
    <x v="2"/>
    <x v="1"/>
    <n v="1"/>
    <n v="0"/>
  </r>
  <r>
    <n v="2025"/>
    <n v="15596710"/>
    <s v="Ku"/>
    <n v="640"/>
    <x v="0"/>
    <x v="0"/>
    <n v="33"/>
    <n v="1"/>
    <n v="167298"/>
    <n v="1"/>
    <n v="0"/>
    <x v="0"/>
    <n v="145382"/>
    <x v="1"/>
    <x v="0"/>
    <x v="0"/>
    <x v="0"/>
    <x v="2"/>
    <x v="1"/>
    <n v="1"/>
    <n v="0"/>
  </r>
  <r>
    <n v="2025"/>
    <n v="15781678"/>
    <s v="Pisani"/>
    <n v="470"/>
    <x v="1"/>
    <x v="1"/>
    <n v="31"/>
    <n v="4"/>
    <n v="55733"/>
    <n v="2"/>
    <n v="1"/>
    <x v="0"/>
    <n v="103793"/>
    <x v="1"/>
    <x v="0"/>
    <x v="1"/>
    <x v="2"/>
    <x v="1"/>
    <x v="0"/>
    <n v="1"/>
    <n v="0"/>
  </r>
  <r>
    <n v="2025"/>
    <n v="15634968"/>
    <s v="Hsueh"/>
    <n v="789"/>
    <x v="2"/>
    <x v="0"/>
    <n v="37"/>
    <n v="6"/>
    <n v="110689"/>
    <n v="1"/>
    <n v="1"/>
    <x v="0"/>
    <n v="71121"/>
    <x v="0"/>
    <x v="0"/>
    <x v="2"/>
    <x v="2"/>
    <x v="2"/>
    <x v="1"/>
    <n v="1"/>
    <n v="110689"/>
  </r>
  <r>
    <n v="2025"/>
    <n v="15609475"/>
    <s v="Ricci"/>
    <n v="604"/>
    <x v="1"/>
    <x v="0"/>
    <n v="39"/>
    <n v="7"/>
    <n v="98544"/>
    <n v="1"/>
    <n v="1"/>
    <x v="0"/>
    <n v="52328"/>
    <x v="1"/>
    <x v="0"/>
    <x v="0"/>
    <x v="2"/>
    <x v="1"/>
    <x v="0"/>
    <n v="1"/>
    <n v="0"/>
  </r>
  <r>
    <n v="2025"/>
    <n v="15573319"/>
    <s v="Azubuike"/>
    <n v="493"/>
    <x v="2"/>
    <x v="0"/>
    <n v="35"/>
    <n v="8"/>
    <n v="178318"/>
    <n v="1"/>
    <n v="0"/>
    <x v="1"/>
    <n v="197429"/>
    <x v="1"/>
    <x v="0"/>
    <x v="1"/>
    <x v="1"/>
    <x v="2"/>
    <x v="1"/>
    <n v="1"/>
    <n v="0"/>
  </r>
  <r>
    <n v="2025"/>
    <n v="15738291"/>
    <s v="Nevzorova"/>
    <n v="671"/>
    <x v="0"/>
    <x v="0"/>
    <n v="48"/>
    <n v="8"/>
    <n v="115714"/>
    <n v="2"/>
    <n v="0"/>
    <x v="1"/>
    <n v="83211"/>
    <x v="1"/>
    <x v="1"/>
    <x v="0"/>
    <x v="1"/>
    <x v="2"/>
    <x v="1"/>
    <n v="1"/>
    <n v="0"/>
  </r>
  <r>
    <n v="2025"/>
    <n v="15782456"/>
    <s v="Odili"/>
    <n v="656"/>
    <x v="0"/>
    <x v="1"/>
    <n v="46"/>
    <n v="9"/>
    <n v="143267"/>
    <n v="2"/>
    <n v="0"/>
    <x v="1"/>
    <n v="193099"/>
    <x v="1"/>
    <x v="1"/>
    <x v="0"/>
    <x v="1"/>
    <x v="2"/>
    <x v="1"/>
    <n v="1"/>
    <n v="0"/>
  </r>
  <r>
    <n v="2025"/>
    <n v="15794841"/>
    <s v="Kung"/>
    <n v="739"/>
    <x v="1"/>
    <x v="1"/>
    <n v="19"/>
    <n v="5"/>
    <n v="89750"/>
    <n v="1"/>
    <n v="1"/>
    <x v="1"/>
    <n v="193009"/>
    <x v="1"/>
    <x v="2"/>
    <x v="0"/>
    <x v="2"/>
    <x v="1"/>
    <x v="0"/>
    <n v="1"/>
    <n v="0"/>
  </r>
  <r>
    <n v="2025"/>
    <n v="15684696"/>
    <s v="Lei"/>
    <n v="560"/>
    <x v="1"/>
    <x v="0"/>
    <n v="26"/>
    <n v="3"/>
    <n v="116576"/>
    <n v="1"/>
    <n v="1"/>
    <x v="1"/>
    <n v="157567"/>
    <x v="1"/>
    <x v="2"/>
    <x v="1"/>
    <x v="0"/>
    <x v="2"/>
    <x v="1"/>
    <n v="1"/>
    <n v="0"/>
  </r>
  <r>
    <n v="2025"/>
    <n v="15629846"/>
    <s v="Sheehan"/>
    <n v="827"/>
    <x v="2"/>
    <x v="0"/>
    <n v="47"/>
    <n v="8"/>
    <n v="143002"/>
    <n v="2"/>
    <n v="1"/>
    <x v="1"/>
    <n v="108978"/>
    <x v="1"/>
    <x v="1"/>
    <x v="2"/>
    <x v="1"/>
    <x v="2"/>
    <x v="1"/>
    <n v="1"/>
    <n v="0"/>
  </r>
  <r>
    <n v="2025"/>
    <n v="15674442"/>
    <s v="Kung"/>
    <n v="681"/>
    <x v="0"/>
    <x v="1"/>
    <n v="23"/>
    <n v="7"/>
    <n v="157762"/>
    <n v="1"/>
    <n v="0"/>
    <x v="1"/>
    <n v="147760"/>
    <x v="1"/>
    <x v="2"/>
    <x v="0"/>
    <x v="2"/>
    <x v="2"/>
    <x v="1"/>
    <n v="1"/>
    <n v="0"/>
  </r>
  <r>
    <n v="2025"/>
    <n v="15571689"/>
    <s v="Kelechi"/>
    <n v="740"/>
    <x v="0"/>
    <x v="0"/>
    <n v="37"/>
    <n v="5"/>
    <n v="0"/>
    <n v="2"/>
    <n v="1"/>
    <x v="0"/>
    <n v="27528"/>
    <x v="1"/>
    <x v="0"/>
    <x v="0"/>
    <x v="2"/>
    <x v="0"/>
    <x v="0"/>
    <n v="1"/>
    <n v="0"/>
  </r>
  <r>
    <n v="2025"/>
    <n v="15730469"/>
    <s v="Anenechi"/>
    <n v="663"/>
    <x v="1"/>
    <x v="1"/>
    <n v="31"/>
    <n v="4"/>
    <n v="103430"/>
    <n v="2"/>
    <n v="0"/>
    <x v="0"/>
    <n v="36479"/>
    <x v="1"/>
    <x v="0"/>
    <x v="0"/>
    <x v="2"/>
    <x v="2"/>
    <x v="1"/>
    <n v="1"/>
    <n v="0"/>
  </r>
  <r>
    <n v="2025"/>
    <n v="15809320"/>
    <s v="McElhone"/>
    <n v="845"/>
    <x v="1"/>
    <x v="0"/>
    <n v="52"/>
    <n v="0"/>
    <n v="0"/>
    <n v="1"/>
    <n v="1"/>
    <x v="1"/>
    <n v="31727"/>
    <x v="0"/>
    <x v="1"/>
    <x v="2"/>
    <x v="0"/>
    <x v="0"/>
    <x v="0"/>
    <n v="1"/>
    <n v="0"/>
  </r>
  <r>
    <n v="2025"/>
    <n v="15684367"/>
    <s v="Chigbogu"/>
    <n v="555"/>
    <x v="1"/>
    <x v="1"/>
    <n v="27"/>
    <n v="5"/>
    <n v="0"/>
    <n v="2"/>
    <n v="0"/>
    <x v="1"/>
    <n v="96399"/>
    <x v="1"/>
    <x v="2"/>
    <x v="1"/>
    <x v="2"/>
    <x v="0"/>
    <x v="0"/>
    <n v="1"/>
    <n v="0"/>
  </r>
  <r>
    <n v="2025"/>
    <n v="15793049"/>
    <s v="Atkins"/>
    <n v="680"/>
    <x v="2"/>
    <x v="0"/>
    <n v="48"/>
    <n v="8"/>
    <n v="115115"/>
    <n v="1"/>
    <n v="1"/>
    <x v="1"/>
    <n v="139559"/>
    <x v="0"/>
    <x v="1"/>
    <x v="0"/>
    <x v="1"/>
    <x v="2"/>
    <x v="1"/>
    <n v="1"/>
    <n v="115115"/>
  </r>
  <r>
    <n v="2025"/>
    <n v="15603665"/>
    <s v="Colombo"/>
    <n v="638"/>
    <x v="2"/>
    <x v="0"/>
    <n v="39"/>
    <n v="0"/>
    <n v="122501"/>
    <n v="2"/>
    <n v="1"/>
    <x v="0"/>
    <n v="95008"/>
    <x v="1"/>
    <x v="0"/>
    <x v="0"/>
    <x v="0"/>
    <x v="2"/>
    <x v="1"/>
    <n v="1"/>
    <n v="0"/>
  </r>
  <r>
    <n v="2025"/>
    <n v="15613623"/>
    <s v="Tilley"/>
    <n v="640"/>
    <x v="1"/>
    <x v="1"/>
    <n v="62"/>
    <n v="3"/>
    <n v="0"/>
    <n v="1"/>
    <n v="1"/>
    <x v="0"/>
    <n v="101663"/>
    <x v="1"/>
    <x v="3"/>
    <x v="0"/>
    <x v="0"/>
    <x v="0"/>
    <x v="0"/>
    <n v="1"/>
    <n v="0"/>
  </r>
  <r>
    <n v="2025"/>
    <n v="15569572"/>
    <s v="Sopuluchi"/>
    <n v="778"/>
    <x v="0"/>
    <x v="1"/>
    <n v="42"/>
    <n v="6"/>
    <n v="0"/>
    <n v="2"/>
    <n v="1"/>
    <x v="0"/>
    <n v="106197"/>
    <x v="1"/>
    <x v="0"/>
    <x v="2"/>
    <x v="2"/>
    <x v="0"/>
    <x v="0"/>
    <n v="1"/>
    <n v="0"/>
  </r>
  <r>
    <n v="2025"/>
    <n v="15698791"/>
    <s v="Udinesi"/>
    <n v="679"/>
    <x v="0"/>
    <x v="1"/>
    <n v="45"/>
    <n v="3"/>
    <n v="146758"/>
    <n v="1"/>
    <n v="1"/>
    <x v="1"/>
    <n v="48467"/>
    <x v="1"/>
    <x v="0"/>
    <x v="0"/>
    <x v="0"/>
    <x v="2"/>
    <x v="1"/>
    <n v="1"/>
    <n v="0"/>
  </r>
  <r>
    <n v="2025"/>
    <n v="15626233"/>
    <s v="Onyekachi"/>
    <n v="593"/>
    <x v="0"/>
    <x v="0"/>
    <n v="32"/>
    <n v="3"/>
    <n v="0"/>
    <n v="2"/>
    <n v="1"/>
    <x v="0"/>
    <n v="151978"/>
    <x v="1"/>
    <x v="0"/>
    <x v="1"/>
    <x v="0"/>
    <x v="0"/>
    <x v="0"/>
    <n v="1"/>
    <n v="0"/>
  </r>
  <r>
    <n v="2025"/>
    <n v="15607263"/>
    <s v="McCartney"/>
    <n v="788"/>
    <x v="0"/>
    <x v="1"/>
    <n v="55"/>
    <n v="3"/>
    <n v="0"/>
    <n v="1"/>
    <n v="0"/>
    <x v="0"/>
    <n v="13288"/>
    <x v="0"/>
    <x v="1"/>
    <x v="2"/>
    <x v="0"/>
    <x v="0"/>
    <x v="0"/>
    <n v="1"/>
    <n v="0"/>
  </r>
  <r>
    <n v="2025"/>
    <n v="15610900"/>
    <s v="Thompson"/>
    <n v="770"/>
    <x v="0"/>
    <x v="0"/>
    <n v="70"/>
    <n v="9"/>
    <n v="110739"/>
    <n v="1"/>
    <n v="1"/>
    <x v="1"/>
    <n v="22667"/>
    <x v="0"/>
    <x v="3"/>
    <x v="2"/>
    <x v="1"/>
    <x v="2"/>
    <x v="1"/>
    <n v="1"/>
    <n v="110739"/>
  </r>
  <r>
    <n v="2025"/>
    <n v="15624775"/>
    <s v="Onyeoruru"/>
    <n v="729"/>
    <x v="0"/>
    <x v="1"/>
    <n v="67"/>
    <n v="2"/>
    <n v="94204"/>
    <n v="1"/>
    <n v="0"/>
    <x v="0"/>
    <n v="102391"/>
    <x v="1"/>
    <x v="3"/>
    <x v="0"/>
    <x v="0"/>
    <x v="1"/>
    <x v="0"/>
    <n v="1"/>
    <n v="0"/>
  </r>
  <r>
    <n v="2025"/>
    <n v="15691703"/>
    <s v="Shih"/>
    <n v="545"/>
    <x v="0"/>
    <x v="1"/>
    <n v="47"/>
    <n v="8"/>
    <n v="105792"/>
    <n v="1"/>
    <n v="0"/>
    <x v="0"/>
    <n v="67830"/>
    <x v="0"/>
    <x v="1"/>
    <x v="1"/>
    <x v="1"/>
    <x v="2"/>
    <x v="1"/>
    <n v="1"/>
    <n v="105792"/>
  </r>
  <r>
    <n v="2025"/>
    <n v="15745355"/>
    <s v="Golibe"/>
    <n v="597"/>
    <x v="0"/>
    <x v="1"/>
    <n v="41"/>
    <n v="4"/>
    <n v="153198"/>
    <n v="1"/>
    <n v="1"/>
    <x v="0"/>
    <n v="92090"/>
    <x v="1"/>
    <x v="0"/>
    <x v="1"/>
    <x v="2"/>
    <x v="2"/>
    <x v="1"/>
    <n v="1"/>
    <n v="0"/>
  </r>
  <r>
    <n v="2025"/>
    <n v="15724955"/>
    <s v="Lucchesi"/>
    <n v="537"/>
    <x v="0"/>
    <x v="1"/>
    <n v="38"/>
    <n v="3"/>
    <n v="0"/>
    <n v="2"/>
    <n v="0"/>
    <x v="1"/>
    <n v="141023"/>
    <x v="1"/>
    <x v="0"/>
    <x v="1"/>
    <x v="0"/>
    <x v="0"/>
    <x v="0"/>
    <n v="1"/>
    <n v="0"/>
  </r>
  <r>
    <n v="2025"/>
    <n v="15628999"/>
    <s v="Townsend"/>
    <n v="732"/>
    <x v="0"/>
    <x v="1"/>
    <n v="79"/>
    <n v="10"/>
    <n v="61811"/>
    <n v="1"/>
    <n v="1"/>
    <x v="0"/>
    <n v="104223"/>
    <x v="1"/>
    <x v="3"/>
    <x v="0"/>
    <x v="1"/>
    <x v="1"/>
    <x v="0"/>
    <n v="1"/>
    <n v="0"/>
  </r>
  <r>
    <n v="2025"/>
    <n v="15654341"/>
    <s v="Chao"/>
    <n v="542"/>
    <x v="0"/>
    <x v="1"/>
    <n v="34"/>
    <n v="8"/>
    <n v="101116"/>
    <n v="1"/>
    <n v="1"/>
    <x v="1"/>
    <n v="196395"/>
    <x v="1"/>
    <x v="0"/>
    <x v="1"/>
    <x v="1"/>
    <x v="2"/>
    <x v="1"/>
    <n v="1"/>
    <n v="0"/>
  </r>
  <r>
    <n v="2025"/>
    <n v="15744240"/>
    <s v="Shen"/>
    <n v="688"/>
    <x v="2"/>
    <x v="0"/>
    <n v="46"/>
    <n v="0"/>
    <n v="74458"/>
    <n v="1"/>
    <n v="0"/>
    <x v="0"/>
    <n v="6866"/>
    <x v="1"/>
    <x v="1"/>
    <x v="0"/>
    <x v="0"/>
    <x v="1"/>
    <x v="0"/>
    <n v="1"/>
    <n v="0"/>
  </r>
  <r>
    <n v="2025"/>
    <n v="15632365"/>
    <s v="Booth"/>
    <n v="542"/>
    <x v="2"/>
    <x v="1"/>
    <n v="33"/>
    <n v="8"/>
    <n v="142871"/>
    <n v="2"/>
    <n v="0"/>
    <x v="1"/>
    <n v="77738"/>
    <x v="1"/>
    <x v="0"/>
    <x v="1"/>
    <x v="1"/>
    <x v="2"/>
    <x v="1"/>
    <n v="1"/>
    <n v="0"/>
  </r>
  <r>
    <n v="2025"/>
    <n v="15729689"/>
    <s v="Chan"/>
    <n v="754"/>
    <x v="2"/>
    <x v="1"/>
    <n v="35"/>
    <n v="6"/>
    <n v="98586"/>
    <n v="2"/>
    <n v="0"/>
    <x v="0"/>
    <n v="106117"/>
    <x v="1"/>
    <x v="0"/>
    <x v="2"/>
    <x v="2"/>
    <x v="1"/>
    <x v="0"/>
    <n v="1"/>
    <n v="0"/>
  </r>
  <r>
    <n v="2025"/>
    <n v="15759284"/>
    <s v="Yeh"/>
    <n v="750"/>
    <x v="0"/>
    <x v="0"/>
    <n v="37"/>
    <n v="6"/>
    <n v="0"/>
    <n v="1"/>
    <n v="1"/>
    <x v="0"/>
    <n v="117948"/>
    <x v="0"/>
    <x v="0"/>
    <x v="0"/>
    <x v="2"/>
    <x v="0"/>
    <x v="0"/>
    <n v="1"/>
    <n v="0"/>
  </r>
  <r>
    <n v="2025"/>
    <n v="15602124"/>
    <s v="Badgery"/>
    <n v="731"/>
    <x v="0"/>
    <x v="1"/>
    <n v="30"/>
    <n v="7"/>
    <n v="0"/>
    <n v="2"/>
    <n v="1"/>
    <x v="0"/>
    <n v="184582"/>
    <x v="1"/>
    <x v="0"/>
    <x v="0"/>
    <x v="2"/>
    <x v="0"/>
    <x v="0"/>
    <n v="1"/>
    <n v="0"/>
  </r>
  <r>
    <n v="2025"/>
    <n v="15661903"/>
    <s v="Hsia"/>
    <n v="699"/>
    <x v="0"/>
    <x v="0"/>
    <n v="43"/>
    <n v="3"/>
    <n v="80764"/>
    <n v="1"/>
    <n v="1"/>
    <x v="1"/>
    <n v="199379"/>
    <x v="0"/>
    <x v="0"/>
    <x v="0"/>
    <x v="0"/>
    <x v="1"/>
    <x v="0"/>
    <n v="1"/>
    <n v="80764"/>
  </r>
  <r>
    <n v="2025"/>
    <n v="15664668"/>
    <s v="Zarate"/>
    <n v="534"/>
    <x v="0"/>
    <x v="0"/>
    <n v="42"/>
    <n v="9"/>
    <n v="144802"/>
    <n v="1"/>
    <n v="0"/>
    <x v="0"/>
    <n v="12483"/>
    <x v="0"/>
    <x v="0"/>
    <x v="1"/>
    <x v="1"/>
    <x v="2"/>
    <x v="1"/>
    <n v="1"/>
    <n v="144802"/>
  </r>
  <r>
    <n v="2025"/>
    <n v="15736431"/>
    <s v="Congreve"/>
    <n v="494"/>
    <x v="1"/>
    <x v="1"/>
    <n v="27"/>
    <n v="2"/>
    <n v="0"/>
    <n v="2"/>
    <n v="1"/>
    <x v="1"/>
    <n v="22405"/>
    <x v="1"/>
    <x v="2"/>
    <x v="1"/>
    <x v="0"/>
    <x v="0"/>
    <x v="0"/>
    <n v="1"/>
    <n v="0"/>
  </r>
  <r>
    <n v="2025"/>
    <n v="15748639"/>
    <s v="Hayslett"/>
    <n v="497"/>
    <x v="2"/>
    <x v="1"/>
    <n v="35"/>
    <n v="7"/>
    <n v="110054"/>
    <n v="2"/>
    <n v="1"/>
    <x v="0"/>
    <n v="92887"/>
    <x v="1"/>
    <x v="0"/>
    <x v="1"/>
    <x v="2"/>
    <x v="2"/>
    <x v="1"/>
    <n v="1"/>
    <n v="0"/>
  </r>
  <r>
    <n v="2025"/>
    <n v="15628123"/>
    <s v="Robinson"/>
    <n v="632"/>
    <x v="0"/>
    <x v="0"/>
    <n v="28"/>
    <n v="5"/>
    <n v="118891"/>
    <n v="1"/>
    <n v="0"/>
    <x v="0"/>
    <n v="145158"/>
    <x v="1"/>
    <x v="2"/>
    <x v="0"/>
    <x v="2"/>
    <x v="2"/>
    <x v="1"/>
    <n v="1"/>
    <n v="0"/>
  </r>
  <r>
    <n v="2025"/>
    <n v="15602731"/>
    <s v="Wong"/>
    <n v="724"/>
    <x v="0"/>
    <x v="1"/>
    <n v="31"/>
    <n v="5"/>
    <n v="0"/>
    <n v="1"/>
    <n v="1"/>
    <x v="1"/>
    <n v="134890"/>
    <x v="0"/>
    <x v="0"/>
    <x v="0"/>
    <x v="2"/>
    <x v="0"/>
    <x v="0"/>
    <n v="1"/>
    <n v="0"/>
  </r>
  <r>
    <n v="2025"/>
    <n v="15794137"/>
    <s v="Nevzorova"/>
    <n v="751"/>
    <x v="2"/>
    <x v="0"/>
    <n v="37"/>
    <n v="0"/>
    <n v="151219"/>
    <n v="1"/>
    <n v="1"/>
    <x v="0"/>
    <n v="109309"/>
    <x v="1"/>
    <x v="0"/>
    <x v="2"/>
    <x v="0"/>
    <x v="2"/>
    <x v="1"/>
    <n v="1"/>
    <n v="0"/>
  </r>
  <r>
    <n v="2025"/>
    <n v="15748696"/>
    <s v="Page"/>
    <n v="733"/>
    <x v="0"/>
    <x v="1"/>
    <n v="42"/>
    <n v="9"/>
    <n v="150507"/>
    <n v="1"/>
    <n v="0"/>
    <x v="0"/>
    <n v="169964"/>
    <x v="1"/>
    <x v="0"/>
    <x v="0"/>
    <x v="1"/>
    <x v="2"/>
    <x v="1"/>
    <n v="1"/>
    <n v="0"/>
  </r>
  <r>
    <n v="2025"/>
    <n v="15725068"/>
    <s v="Quinn"/>
    <n v="701"/>
    <x v="1"/>
    <x v="0"/>
    <n v="21"/>
    <n v="9"/>
    <n v="0"/>
    <n v="2"/>
    <n v="1"/>
    <x v="0"/>
    <n v="26327"/>
    <x v="1"/>
    <x v="2"/>
    <x v="0"/>
    <x v="1"/>
    <x v="0"/>
    <x v="0"/>
    <n v="1"/>
    <n v="0"/>
  </r>
  <r>
    <n v="2025"/>
    <n v="15807340"/>
    <s v="O'Donnell"/>
    <n v="525"/>
    <x v="2"/>
    <x v="1"/>
    <n v="33"/>
    <n v="4"/>
    <n v="131024"/>
    <n v="2"/>
    <n v="0"/>
    <x v="1"/>
    <n v="55073"/>
    <x v="1"/>
    <x v="0"/>
    <x v="1"/>
    <x v="2"/>
    <x v="2"/>
    <x v="1"/>
    <n v="1"/>
    <n v="0"/>
  </r>
  <r>
    <n v="2025"/>
    <n v="15586133"/>
    <s v="Pisano"/>
    <n v="666"/>
    <x v="2"/>
    <x v="0"/>
    <n v="44"/>
    <n v="2"/>
    <n v="122314"/>
    <n v="1"/>
    <n v="0"/>
    <x v="1"/>
    <n v="68575"/>
    <x v="0"/>
    <x v="0"/>
    <x v="0"/>
    <x v="0"/>
    <x v="2"/>
    <x v="1"/>
    <n v="1"/>
    <n v="122314"/>
  </r>
  <r>
    <n v="2025"/>
    <n v="15576185"/>
    <s v="Sinclair"/>
    <n v="653"/>
    <x v="0"/>
    <x v="1"/>
    <n v="29"/>
    <n v="2"/>
    <n v="0"/>
    <n v="2"/>
    <n v="1"/>
    <x v="0"/>
    <n v="41672"/>
    <x v="1"/>
    <x v="2"/>
    <x v="0"/>
    <x v="0"/>
    <x v="0"/>
    <x v="0"/>
    <n v="1"/>
    <n v="0"/>
  </r>
  <r>
    <n v="2025"/>
    <n v="15660809"/>
    <s v="Loving"/>
    <n v="850"/>
    <x v="0"/>
    <x v="1"/>
    <n v="28"/>
    <n v="4"/>
    <n v="0"/>
    <n v="2"/>
    <n v="1"/>
    <x v="0"/>
    <n v="12409"/>
    <x v="1"/>
    <x v="2"/>
    <x v="2"/>
    <x v="2"/>
    <x v="0"/>
    <x v="0"/>
    <n v="1"/>
    <n v="0"/>
  </r>
  <r>
    <n v="2025"/>
    <n v="15616666"/>
    <s v="Artemova"/>
    <n v="646"/>
    <x v="2"/>
    <x v="0"/>
    <n v="52"/>
    <n v="6"/>
    <n v="111739"/>
    <n v="2"/>
    <n v="0"/>
    <x v="0"/>
    <n v="68367"/>
    <x v="1"/>
    <x v="1"/>
    <x v="0"/>
    <x v="2"/>
    <x v="2"/>
    <x v="1"/>
    <n v="1"/>
    <n v="0"/>
  </r>
  <r>
    <n v="2025"/>
    <n v="15706904"/>
    <s v="Robertson"/>
    <n v="750"/>
    <x v="0"/>
    <x v="1"/>
    <n v="43"/>
    <n v="6"/>
    <n v="113882"/>
    <n v="1"/>
    <n v="1"/>
    <x v="0"/>
    <n v="74564"/>
    <x v="1"/>
    <x v="0"/>
    <x v="0"/>
    <x v="2"/>
    <x v="2"/>
    <x v="1"/>
    <n v="1"/>
    <n v="0"/>
  </r>
  <r>
    <n v="2025"/>
    <n v="15606915"/>
    <s v="Genovese"/>
    <n v="764"/>
    <x v="0"/>
    <x v="1"/>
    <n v="24"/>
    <n v="7"/>
    <n v="98149"/>
    <n v="1"/>
    <n v="1"/>
    <x v="1"/>
    <n v="26844"/>
    <x v="1"/>
    <x v="2"/>
    <x v="2"/>
    <x v="2"/>
    <x v="1"/>
    <x v="0"/>
    <n v="1"/>
    <n v="0"/>
  </r>
  <r>
    <n v="2025"/>
    <n v="15749693"/>
    <s v="Ugonnatubelum"/>
    <n v="658"/>
    <x v="0"/>
    <x v="0"/>
    <n v="32"/>
    <n v="9"/>
    <n v="0"/>
    <n v="2"/>
    <n v="1"/>
    <x v="1"/>
    <n v="156775"/>
    <x v="1"/>
    <x v="0"/>
    <x v="0"/>
    <x v="1"/>
    <x v="0"/>
    <x v="0"/>
    <n v="1"/>
    <n v="0"/>
  </r>
  <r>
    <n v="2025"/>
    <n v="15791743"/>
    <s v="Corbett"/>
    <n v="727"/>
    <x v="0"/>
    <x v="1"/>
    <n v="32"/>
    <n v="1"/>
    <n v="59272"/>
    <n v="1"/>
    <n v="1"/>
    <x v="0"/>
    <n v="46019"/>
    <x v="1"/>
    <x v="0"/>
    <x v="0"/>
    <x v="0"/>
    <x v="1"/>
    <x v="0"/>
    <n v="1"/>
    <n v="0"/>
  </r>
  <r>
    <n v="2025"/>
    <n v="15796480"/>
    <s v="Reilly"/>
    <n v="687"/>
    <x v="0"/>
    <x v="0"/>
    <n v="31"/>
    <n v="2"/>
    <n v="0"/>
    <n v="2"/>
    <n v="0"/>
    <x v="0"/>
    <n v="145411"/>
    <x v="1"/>
    <x v="0"/>
    <x v="0"/>
    <x v="0"/>
    <x v="0"/>
    <x v="0"/>
    <n v="1"/>
    <n v="0"/>
  </r>
  <r>
    <n v="2025"/>
    <n v="15790442"/>
    <s v="Wright"/>
    <n v="631"/>
    <x v="1"/>
    <x v="1"/>
    <n v="33"/>
    <n v="2"/>
    <n v="0"/>
    <n v="2"/>
    <n v="1"/>
    <x v="0"/>
    <n v="158269"/>
    <x v="1"/>
    <x v="0"/>
    <x v="0"/>
    <x v="0"/>
    <x v="0"/>
    <x v="0"/>
    <n v="1"/>
    <n v="0"/>
  </r>
  <r>
    <n v="2025"/>
    <n v="15609458"/>
    <s v="Vincent"/>
    <n v="797"/>
    <x v="0"/>
    <x v="1"/>
    <n v="30"/>
    <n v="10"/>
    <n v="69413"/>
    <n v="1"/>
    <n v="1"/>
    <x v="0"/>
    <n v="74638"/>
    <x v="1"/>
    <x v="0"/>
    <x v="2"/>
    <x v="1"/>
    <x v="1"/>
    <x v="0"/>
    <n v="1"/>
    <n v="0"/>
  </r>
  <r>
    <n v="2025"/>
    <n v="15593897"/>
    <s v="Carr"/>
    <n v="650"/>
    <x v="1"/>
    <x v="1"/>
    <n v="25"/>
    <n v="7"/>
    <n v="160599"/>
    <n v="2"/>
    <n v="1"/>
    <x v="0"/>
    <n v="28392"/>
    <x v="1"/>
    <x v="2"/>
    <x v="0"/>
    <x v="2"/>
    <x v="2"/>
    <x v="1"/>
    <n v="1"/>
    <n v="0"/>
  </r>
  <r>
    <n v="2025"/>
    <n v="15604576"/>
    <s v="Eiland"/>
    <n v="850"/>
    <x v="1"/>
    <x v="1"/>
    <n v="22"/>
    <n v="3"/>
    <n v="0"/>
    <n v="1"/>
    <n v="1"/>
    <x v="0"/>
    <n v="144386"/>
    <x v="1"/>
    <x v="2"/>
    <x v="2"/>
    <x v="0"/>
    <x v="0"/>
    <x v="0"/>
    <n v="1"/>
    <n v="0"/>
  </r>
  <r>
    <n v="2025"/>
    <n v="15666270"/>
    <s v="Omeokachie"/>
    <n v="676"/>
    <x v="0"/>
    <x v="0"/>
    <n v="40"/>
    <n v="2"/>
    <n v="147803"/>
    <n v="1"/>
    <n v="1"/>
    <x v="1"/>
    <n v="95181"/>
    <x v="0"/>
    <x v="0"/>
    <x v="0"/>
    <x v="0"/>
    <x v="2"/>
    <x v="1"/>
    <n v="1"/>
    <n v="147803"/>
  </r>
  <r>
    <n v="2025"/>
    <n v="15572626"/>
    <s v="Mackenzie"/>
    <n v="620"/>
    <x v="1"/>
    <x v="1"/>
    <n v="44"/>
    <n v="8"/>
    <n v="0"/>
    <n v="2"/>
    <n v="1"/>
    <x v="0"/>
    <n v="15628"/>
    <x v="1"/>
    <x v="0"/>
    <x v="0"/>
    <x v="1"/>
    <x v="0"/>
    <x v="0"/>
    <n v="1"/>
    <n v="0"/>
  </r>
  <r>
    <n v="2025"/>
    <n v="15727197"/>
    <s v="Pinto"/>
    <n v="576"/>
    <x v="0"/>
    <x v="0"/>
    <n v="52"/>
    <n v="9"/>
    <n v="170229"/>
    <n v="2"/>
    <n v="0"/>
    <x v="1"/>
    <n v="148478"/>
    <x v="0"/>
    <x v="1"/>
    <x v="1"/>
    <x v="1"/>
    <x v="2"/>
    <x v="1"/>
    <n v="1"/>
    <n v="170229"/>
  </r>
  <r>
    <n v="2025"/>
    <n v="15714006"/>
    <s v="Gardener"/>
    <n v="482"/>
    <x v="0"/>
    <x v="0"/>
    <n v="35"/>
    <n v="2"/>
    <n v="133112"/>
    <n v="1"/>
    <n v="0"/>
    <x v="0"/>
    <n v="79958"/>
    <x v="1"/>
    <x v="0"/>
    <x v="1"/>
    <x v="0"/>
    <x v="2"/>
    <x v="1"/>
    <n v="1"/>
    <n v="0"/>
  </r>
  <r>
    <n v="2025"/>
    <n v="15642137"/>
    <s v="Fang"/>
    <n v="695"/>
    <x v="1"/>
    <x v="0"/>
    <n v="39"/>
    <n v="5"/>
    <n v="0"/>
    <n v="2"/>
    <n v="0"/>
    <x v="1"/>
    <n v="102764"/>
    <x v="1"/>
    <x v="0"/>
    <x v="0"/>
    <x v="2"/>
    <x v="0"/>
    <x v="0"/>
    <n v="1"/>
    <n v="0"/>
  </r>
  <r>
    <n v="2025"/>
    <n v="15665327"/>
    <s v="Cattaneo"/>
    <n v="706"/>
    <x v="0"/>
    <x v="1"/>
    <n v="18"/>
    <n v="2"/>
    <n v="176140"/>
    <n v="2"/>
    <n v="1"/>
    <x v="1"/>
    <n v="129654"/>
    <x v="1"/>
    <x v="2"/>
    <x v="0"/>
    <x v="0"/>
    <x v="2"/>
    <x v="1"/>
    <n v="1"/>
    <n v="0"/>
  </r>
  <r>
    <n v="2025"/>
    <n v="15626806"/>
    <s v="Labrador"/>
    <n v="668"/>
    <x v="0"/>
    <x v="0"/>
    <n v="32"/>
    <n v="2"/>
    <n v="0"/>
    <n v="2"/>
    <n v="1"/>
    <x v="0"/>
    <n v="40652"/>
    <x v="1"/>
    <x v="0"/>
    <x v="0"/>
    <x v="0"/>
    <x v="0"/>
    <x v="0"/>
    <n v="1"/>
    <n v="0"/>
  </r>
  <r>
    <n v="2025"/>
    <n v="15662578"/>
    <s v="Dettmann"/>
    <n v="679"/>
    <x v="2"/>
    <x v="1"/>
    <n v="35"/>
    <n v="1"/>
    <n v="110245"/>
    <n v="1"/>
    <n v="1"/>
    <x v="0"/>
    <n v="178291"/>
    <x v="1"/>
    <x v="0"/>
    <x v="0"/>
    <x v="0"/>
    <x v="2"/>
    <x v="1"/>
    <n v="1"/>
    <n v="0"/>
  </r>
  <r>
    <n v="2025"/>
    <n v="15790829"/>
    <s v="Gibson"/>
    <n v="703"/>
    <x v="0"/>
    <x v="0"/>
    <n v="45"/>
    <n v="5"/>
    <n v="0"/>
    <n v="2"/>
    <n v="1"/>
    <x v="1"/>
    <n v="131906"/>
    <x v="1"/>
    <x v="0"/>
    <x v="0"/>
    <x v="2"/>
    <x v="0"/>
    <x v="0"/>
    <n v="1"/>
    <n v="0"/>
  </r>
  <r>
    <n v="2025"/>
    <n v="15654959"/>
    <s v="Hope"/>
    <n v="670"/>
    <x v="1"/>
    <x v="1"/>
    <n v="67"/>
    <n v="6"/>
    <n v="158720"/>
    <n v="1"/>
    <n v="1"/>
    <x v="0"/>
    <n v="118607"/>
    <x v="1"/>
    <x v="3"/>
    <x v="0"/>
    <x v="2"/>
    <x v="2"/>
    <x v="1"/>
    <n v="1"/>
    <n v="0"/>
  </r>
  <r>
    <n v="2025"/>
    <n v="15760244"/>
    <s v="Ives"/>
    <n v="590"/>
    <x v="0"/>
    <x v="0"/>
    <n v="76"/>
    <n v="5"/>
    <n v="160980"/>
    <n v="1"/>
    <n v="0"/>
    <x v="0"/>
    <n v="13849"/>
    <x v="1"/>
    <x v="3"/>
    <x v="1"/>
    <x v="2"/>
    <x v="2"/>
    <x v="1"/>
    <n v="1"/>
    <n v="0"/>
  </r>
  <r>
    <n v="2025"/>
    <n v="15715394"/>
    <s v="Greece"/>
    <n v="613"/>
    <x v="1"/>
    <x v="1"/>
    <n v="35"/>
    <n v="4"/>
    <n v="123558"/>
    <n v="2"/>
    <n v="0"/>
    <x v="0"/>
    <n v="170903"/>
    <x v="1"/>
    <x v="0"/>
    <x v="0"/>
    <x v="2"/>
    <x v="2"/>
    <x v="1"/>
    <n v="1"/>
    <n v="0"/>
  </r>
  <r>
    <n v="2025"/>
    <n v="15722246"/>
    <s v="Omeokachie"/>
    <n v="742"/>
    <x v="0"/>
    <x v="0"/>
    <n v="60"/>
    <n v="4"/>
    <n v="0"/>
    <n v="1"/>
    <n v="1"/>
    <x v="0"/>
    <n v="13162"/>
    <x v="0"/>
    <x v="1"/>
    <x v="0"/>
    <x v="2"/>
    <x v="0"/>
    <x v="0"/>
    <n v="1"/>
    <n v="0"/>
  </r>
  <r>
    <n v="2025"/>
    <n v="15609704"/>
    <s v="Mao"/>
    <n v="608"/>
    <x v="0"/>
    <x v="0"/>
    <n v="33"/>
    <n v="4"/>
    <n v="0"/>
    <n v="1"/>
    <n v="1"/>
    <x v="1"/>
    <n v="79304"/>
    <x v="0"/>
    <x v="0"/>
    <x v="0"/>
    <x v="2"/>
    <x v="0"/>
    <x v="0"/>
    <n v="1"/>
    <n v="0"/>
  </r>
  <r>
    <n v="2025"/>
    <n v="15757628"/>
    <s v="Savage"/>
    <n v="571"/>
    <x v="0"/>
    <x v="1"/>
    <n v="40"/>
    <n v="10"/>
    <n v="112897"/>
    <n v="1"/>
    <n v="1"/>
    <x v="0"/>
    <n v="121403"/>
    <x v="1"/>
    <x v="0"/>
    <x v="1"/>
    <x v="1"/>
    <x v="2"/>
    <x v="1"/>
    <n v="1"/>
    <n v="0"/>
  </r>
  <r>
    <n v="2025"/>
    <n v="15633586"/>
    <s v="Brierly"/>
    <n v="595"/>
    <x v="0"/>
    <x v="0"/>
    <n v="39"/>
    <n v="7"/>
    <n v="120962"/>
    <n v="1"/>
    <n v="0"/>
    <x v="1"/>
    <n v="23305"/>
    <x v="1"/>
    <x v="0"/>
    <x v="1"/>
    <x v="2"/>
    <x v="2"/>
    <x v="1"/>
    <n v="1"/>
    <n v="0"/>
  </r>
  <r>
    <n v="2025"/>
    <n v="15565796"/>
    <s v="Docherty"/>
    <n v="745"/>
    <x v="2"/>
    <x v="1"/>
    <n v="48"/>
    <n v="10"/>
    <n v="96049"/>
    <n v="1"/>
    <n v="1"/>
    <x v="1"/>
    <n v="74511"/>
    <x v="1"/>
    <x v="1"/>
    <x v="0"/>
    <x v="1"/>
    <x v="1"/>
    <x v="0"/>
    <n v="1"/>
    <n v="0"/>
  </r>
  <r>
    <n v="2025"/>
    <n v="15717935"/>
    <s v="McDonald"/>
    <n v="589"/>
    <x v="0"/>
    <x v="0"/>
    <n v="21"/>
    <n v="3"/>
    <n v="0"/>
    <n v="2"/>
    <n v="0"/>
    <x v="0"/>
    <n v="55601"/>
    <x v="1"/>
    <x v="2"/>
    <x v="1"/>
    <x v="0"/>
    <x v="0"/>
    <x v="0"/>
    <n v="1"/>
    <n v="0"/>
  </r>
  <r>
    <n v="2025"/>
    <n v="15577700"/>
    <s v="Rapuokwu"/>
    <n v="749"/>
    <x v="0"/>
    <x v="1"/>
    <n v="37"/>
    <n v="10"/>
    <n v="185064"/>
    <n v="2"/>
    <n v="1"/>
    <x v="0"/>
    <n v="134527"/>
    <x v="1"/>
    <x v="0"/>
    <x v="0"/>
    <x v="1"/>
    <x v="2"/>
    <x v="1"/>
    <n v="1"/>
    <n v="0"/>
  </r>
  <r>
    <n v="2025"/>
    <n v="15747345"/>
    <s v="Bergamaschi"/>
    <n v="678"/>
    <x v="0"/>
    <x v="0"/>
    <n v="22"/>
    <n v="6"/>
    <n v="118065"/>
    <n v="2"/>
    <n v="1"/>
    <x v="0"/>
    <n v="195424"/>
    <x v="1"/>
    <x v="2"/>
    <x v="0"/>
    <x v="2"/>
    <x v="2"/>
    <x v="1"/>
    <n v="1"/>
    <n v="0"/>
  </r>
  <r>
    <n v="2025"/>
    <n v="15678317"/>
    <s v="Manfrin"/>
    <n v="603"/>
    <x v="0"/>
    <x v="1"/>
    <n v="46"/>
    <n v="2"/>
    <n v="0"/>
    <n v="2"/>
    <n v="1"/>
    <x v="0"/>
    <n v="59563"/>
    <x v="1"/>
    <x v="1"/>
    <x v="0"/>
    <x v="0"/>
    <x v="0"/>
    <x v="0"/>
    <n v="1"/>
    <n v="0"/>
  </r>
  <r>
    <n v="2025"/>
    <n v="15698335"/>
    <s v="Bergamaschi"/>
    <n v="504"/>
    <x v="0"/>
    <x v="0"/>
    <n v="73"/>
    <n v="8"/>
    <n v="0"/>
    <n v="1"/>
    <n v="1"/>
    <x v="0"/>
    <n v="34596"/>
    <x v="1"/>
    <x v="3"/>
    <x v="1"/>
    <x v="1"/>
    <x v="0"/>
    <x v="0"/>
    <n v="1"/>
    <n v="0"/>
  </r>
  <r>
    <n v="2025"/>
    <n v="15768451"/>
    <s v="MacDonald"/>
    <n v="739"/>
    <x v="2"/>
    <x v="1"/>
    <n v="40"/>
    <n v="5"/>
    <n v="149131"/>
    <n v="3"/>
    <n v="1"/>
    <x v="0"/>
    <n v="60037"/>
    <x v="0"/>
    <x v="0"/>
    <x v="0"/>
    <x v="2"/>
    <x v="2"/>
    <x v="1"/>
    <n v="1"/>
    <n v="149131"/>
  </r>
  <r>
    <n v="2025"/>
    <n v="15753213"/>
    <s v="Lees"/>
    <n v="604"/>
    <x v="0"/>
    <x v="0"/>
    <n v="34"/>
    <n v="7"/>
    <n v="0"/>
    <n v="2"/>
    <n v="1"/>
    <x v="1"/>
    <n v="193021"/>
    <x v="1"/>
    <x v="0"/>
    <x v="0"/>
    <x v="2"/>
    <x v="0"/>
    <x v="0"/>
    <n v="1"/>
    <n v="0"/>
  </r>
  <r>
    <n v="2025"/>
    <n v="15769645"/>
    <s v="Senior"/>
    <n v="612"/>
    <x v="0"/>
    <x v="0"/>
    <n v="35"/>
    <n v="3"/>
    <n v="0"/>
    <n v="1"/>
    <n v="1"/>
    <x v="0"/>
    <n v="48109"/>
    <x v="1"/>
    <x v="0"/>
    <x v="0"/>
    <x v="0"/>
    <x v="0"/>
    <x v="0"/>
    <n v="1"/>
    <n v="0"/>
  </r>
  <r>
    <n v="2025"/>
    <n v="15657565"/>
    <s v="Nwokezuike"/>
    <n v="629"/>
    <x v="1"/>
    <x v="0"/>
    <n v="44"/>
    <n v="6"/>
    <n v="125513"/>
    <n v="2"/>
    <n v="0"/>
    <x v="1"/>
    <n v="79083"/>
    <x v="1"/>
    <x v="0"/>
    <x v="0"/>
    <x v="2"/>
    <x v="2"/>
    <x v="1"/>
    <n v="1"/>
    <n v="0"/>
  </r>
  <r>
    <n v="2025"/>
    <n v="15620323"/>
    <s v="Ekwueme"/>
    <n v="652"/>
    <x v="1"/>
    <x v="0"/>
    <n v="42"/>
    <n v="3"/>
    <n v="83492"/>
    <n v="2"/>
    <n v="1"/>
    <x v="1"/>
    <n v="37914"/>
    <x v="1"/>
    <x v="0"/>
    <x v="0"/>
    <x v="0"/>
    <x v="1"/>
    <x v="0"/>
    <n v="1"/>
    <n v="0"/>
  </r>
  <r>
    <n v="2025"/>
    <n v="15679983"/>
    <s v="Garmon"/>
    <n v="565"/>
    <x v="0"/>
    <x v="1"/>
    <n v="34"/>
    <n v="7"/>
    <n v="0"/>
    <n v="1"/>
    <n v="0"/>
    <x v="1"/>
    <n v="74594"/>
    <x v="1"/>
    <x v="0"/>
    <x v="1"/>
    <x v="2"/>
    <x v="0"/>
    <x v="0"/>
    <n v="1"/>
    <n v="0"/>
  </r>
  <r>
    <n v="2025"/>
    <n v="15812616"/>
    <s v="Enyinnaya"/>
    <n v="707"/>
    <x v="0"/>
    <x v="0"/>
    <n v="49"/>
    <n v="10"/>
    <n v="0"/>
    <n v="1"/>
    <n v="1"/>
    <x v="1"/>
    <n v="82968"/>
    <x v="0"/>
    <x v="1"/>
    <x v="0"/>
    <x v="1"/>
    <x v="0"/>
    <x v="0"/>
    <n v="1"/>
    <n v="0"/>
  </r>
  <r>
    <n v="2025"/>
    <n v="15601796"/>
    <s v="Chizuoke"/>
    <n v="645"/>
    <x v="0"/>
    <x v="1"/>
    <n v="30"/>
    <n v="1"/>
    <n v="125739"/>
    <n v="1"/>
    <n v="1"/>
    <x v="0"/>
    <n v="193441"/>
    <x v="1"/>
    <x v="0"/>
    <x v="0"/>
    <x v="0"/>
    <x v="2"/>
    <x v="1"/>
    <n v="1"/>
    <n v="0"/>
  </r>
  <r>
    <n v="2025"/>
    <n v="15729489"/>
    <s v="Hyde"/>
    <n v="762"/>
    <x v="2"/>
    <x v="0"/>
    <n v="34"/>
    <n v="8"/>
    <n v="98593"/>
    <n v="1"/>
    <n v="0"/>
    <x v="0"/>
    <n v="191790"/>
    <x v="0"/>
    <x v="0"/>
    <x v="2"/>
    <x v="1"/>
    <x v="1"/>
    <x v="0"/>
    <n v="1"/>
    <n v="98593"/>
  </r>
  <r>
    <n v="2025"/>
    <n v="15613216"/>
    <s v="Cameron"/>
    <n v="639"/>
    <x v="1"/>
    <x v="0"/>
    <n v="39"/>
    <n v="1"/>
    <n v="141789"/>
    <n v="1"/>
    <n v="1"/>
    <x v="1"/>
    <n v="92456"/>
    <x v="1"/>
    <x v="0"/>
    <x v="0"/>
    <x v="0"/>
    <x v="2"/>
    <x v="1"/>
    <n v="1"/>
    <n v="0"/>
  </r>
  <r>
    <n v="2025"/>
    <n v="15657937"/>
    <s v="Lord"/>
    <n v="709"/>
    <x v="2"/>
    <x v="1"/>
    <n v="22"/>
    <n v="0"/>
    <n v="112950"/>
    <n v="1"/>
    <n v="0"/>
    <x v="1"/>
    <n v="155232"/>
    <x v="1"/>
    <x v="2"/>
    <x v="0"/>
    <x v="0"/>
    <x v="2"/>
    <x v="1"/>
    <n v="1"/>
    <n v="0"/>
  </r>
  <r>
    <n v="2025"/>
    <n v="15815428"/>
    <s v="Biryukova"/>
    <n v="823"/>
    <x v="0"/>
    <x v="1"/>
    <n v="34"/>
    <n v="3"/>
    <n v="105057"/>
    <n v="1"/>
    <n v="1"/>
    <x v="1"/>
    <n v="9218"/>
    <x v="1"/>
    <x v="0"/>
    <x v="2"/>
    <x v="0"/>
    <x v="2"/>
    <x v="1"/>
    <n v="1"/>
    <n v="0"/>
  </r>
  <r>
    <n v="2025"/>
    <n v="15640409"/>
    <s v="Carpenter"/>
    <n v="817"/>
    <x v="2"/>
    <x v="0"/>
    <n v="46"/>
    <n v="0"/>
    <n v="89088"/>
    <n v="1"/>
    <n v="0"/>
    <x v="0"/>
    <n v="87942"/>
    <x v="0"/>
    <x v="1"/>
    <x v="2"/>
    <x v="0"/>
    <x v="1"/>
    <x v="0"/>
    <n v="1"/>
    <n v="89088"/>
  </r>
  <r>
    <n v="2025"/>
    <n v="15699492"/>
    <s v="Lorenzo"/>
    <n v="665"/>
    <x v="2"/>
    <x v="0"/>
    <n v="27"/>
    <n v="2"/>
    <n v="147436"/>
    <n v="1"/>
    <n v="0"/>
    <x v="1"/>
    <n v="187508"/>
    <x v="1"/>
    <x v="2"/>
    <x v="0"/>
    <x v="0"/>
    <x v="2"/>
    <x v="1"/>
    <n v="1"/>
    <n v="0"/>
  </r>
  <r>
    <n v="2025"/>
    <n v="15623536"/>
    <s v="Madukwe"/>
    <n v="646"/>
    <x v="2"/>
    <x v="1"/>
    <n v="39"/>
    <n v="0"/>
    <n v="154440"/>
    <n v="1"/>
    <n v="1"/>
    <x v="1"/>
    <n v="171519"/>
    <x v="1"/>
    <x v="0"/>
    <x v="0"/>
    <x v="0"/>
    <x v="2"/>
    <x v="1"/>
    <n v="1"/>
    <n v="0"/>
  </r>
  <r>
    <n v="2025"/>
    <n v="15707551"/>
    <s v="Hutcheon"/>
    <n v="568"/>
    <x v="0"/>
    <x v="1"/>
    <n v="30"/>
    <n v="8"/>
    <n v="73054"/>
    <n v="2"/>
    <n v="1"/>
    <x v="0"/>
    <n v="27012"/>
    <x v="1"/>
    <x v="0"/>
    <x v="1"/>
    <x v="1"/>
    <x v="1"/>
    <x v="0"/>
    <n v="1"/>
    <n v="0"/>
  </r>
  <r>
    <n v="2025"/>
    <n v="15577999"/>
    <s v="Sleeman"/>
    <n v="850"/>
    <x v="0"/>
    <x v="0"/>
    <n v="62"/>
    <n v="1"/>
    <n v="124678"/>
    <n v="1"/>
    <n v="1"/>
    <x v="1"/>
    <n v="70916"/>
    <x v="0"/>
    <x v="3"/>
    <x v="2"/>
    <x v="0"/>
    <x v="2"/>
    <x v="1"/>
    <n v="1"/>
    <n v="124678"/>
  </r>
  <r>
    <n v="2025"/>
    <n v="15788775"/>
    <s v="Milne"/>
    <n v="473"/>
    <x v="2"/>
    <x v="1"/>
    <n v="40"/>
    <n v="8"/>
    <n v="152576"/>
    <n v="2"/>
    <n v="1"/>
    <x v="1"/>
    <n v="73074"/>
    <x v="1"/>
    <x v="0"/>
    <x v="1"/>
    <x v="1"/>
    <x v="2"/>
    <x v="1"/>
    <n v="1"/>
    <n v="0"/>
  </r>
  <r>
    <n v="2025"/>
    <n v="15758362"/>
    <s v="Williamson"/>
    <n v="731"/>
    <x v="0"/>
    <x v="0"/>
    <n v="41"/>
    <n v="9"/>
    <n v="152244"/>
    <n v="1"/>
    <n v="1"/>
    <x v="0"/>
    <n v="88784"/>
    <x v="1"/>
    <x v="0"/>
    <x v="0"/>
    <x v="1"/>
    <x v="2"/>
    <x v="1"/>
    <n v="1"/>
    <n v="0"/>
  </r>
  <r>
    <n v="2025"/>
    <n v="15807961"/>
    <s v="Bruno"/>
    <n v="619"/>
    <x v="0"/>
    <x v="1"/>
    <n v="25"/>
    <n v="4"/>
    <n v="0"/>
    <n v="1"/>
    <n v="1"/>
    <x v="1"/>
    <n v="145524"/>
    <x v="1"/>
    <x v="2"/>
    <x v="0"/>
    <x v="2"/>
    <x v="0"/>
    <x v="0"/>
    <n v="1"/>
    <n v="0"/>
  </r>
  <r>
    <n v="2025"/>
    <n v="15710978"/>
    <s v="Palerma"/>
    <n v="715"/>
    <x v="2"/>
    <x v="1"/>
    <n v="42"/>
    <n v="2"/>
    <n v="88121"/>
    <n v="2"/>
    <n v="1"/>
    <x v="0"/>
    <n v="21333"/>
    <x v="1"/>
    <x v="0"/>
    <x v="0"/>
    <x v="0"/>
    <x v="1"/>
    <x v="0"/>
    <n v="1"/>
    <n v="0"/>
  </r>
  <r>
    <n v="2025"/>
    <n v="15703541"/>
    <s v="Wang"/>
    <n v="772"/>
    <x v="2"/>
    <x v="0"/>
    <n v="51"/>
    <n v="9"/>
    <n v="143931"/>
    <n v="1"/>
    <n v="0"/>
    <x v="0"/>
    <n v="46676"/>
    <x v="0"/>
    <x v="1"/>
    <x v="2"/>
    <x v="1"/>
    <x v="2"/>
    <x v="1"/>
    <n v="1"/>
    <n v="143931"/>
  </r>
  <r>
    <n v="2025"/>
    <n v="15626474"/>
    <s v="Onyemere"/>
    <n v="686"/>
    <x v="0"/>
    <x v="0"/>
    <n v="31"/>
    <n v="1"/>
    <n v="0"/>
    <n v="2"/>
    <n v="1"/>
    <x v="1"/>
    <n v="4802"/>
    <x v="1"/>
    <x v="0"/>
    <x v="0"/>
    <x v="0"/>
    <x v="0"/>
    <x v="0"/>
    <n v="1"/>
    <n v="0"/>
  </r>
  <r>
    <n v="2025"/>
    <n v="15608344"/>
    <s v="Dawson"/>
    <n v="749"/>
    <x v="2"/>
    <x v="0"/>
    <n v="29"/>
    <n v="7"/>
    <n v="137059"/>
    <n v="3"/>
    <n v="1"/>
    <x v="1"/>
    <n v="102976"/>
    <x v="0"/>
    <x v="2"/>
    <x v="0"/>
    <x v="2"/>
    <x v="2"/>
    <x v="1"/>
    <n v="1"/>
    <n v="137059"/>
  </r>
  <r>
    <n v="2025"/>
    <n v="15768367"/>
    <s v="Nebechukwu"/>
    <n v="781"/>
    <x v="0"/>
    <x v="0"/>
    <n v="27"/>
    <n v="7"/>
    <n v="186559"/>
    <n v="1"/>
    <n v="1"/>
    <x v="0"/>
    <n v="175071"/>
    <x v="0"/>
    <x v="2"/>
    <x v="2"/>
    <x v="2"/>
    <x v="2"/>
    <x v="1"/>
    <n v="1"/>
    <n v="186559"/>
  </r>
  <r>
    <n v="2025"/>
    <n v="15806210"/>
    <s v="Bateman"/>
    <n v="675"/>
    <x v="1"/>
    <x v="1"/>
    <n v="66"/>
    <n v="5"/>
    <n v="115654"/>
    <n v="2"/>
    <n v="1"/>
    <x v="0"/>
    <n v="131971"/>
    <x v="1"/>
    <x v="3"/>
    <x v="0"/>
    <x v="2"/>
    <x v="2"/>
    <x v="1"/>
    <n v="1"/>
    <n v="0"/>
  </r>
  <r>
    <n v="2025"/>
    <n v="15697702"/>
    <s v="Lord"/>
    <n v="730"/>
    <x v="1"/>
    <x v="1"/>
    <n v="29"/>
    <n v="2"/>
    <n v="0"/>
    <n v="2"/>
    <n v="1"/>
    <x v="1"/>
    <n v="14174"/>
    <x v="1"/>
    <x v="2"/>
    <x v="0"/>
    <x v="0"/>
    <x v="0"/>
    <x v="0"/>
    <n v="1"/>
    <n v="0"/>
  </r>
  <r>
    <n v="2025"/>
    <n v="15689152"/>
    <s v="Loggia"/>
    <n v="683"/>
    <x v="1"/>
    <x v="1"/>
    <n v="38"/>
    <n v="3"/>
    <n v="126153"/>
    <n v="1"/>
    <n v="0"/>
    <x v="1"/>
    <n v="15379"/>
    <x v="1"/>
    <x v="0"/>
    <x v="0"/>
    <x v="0"/>
    <x v="2"/>
    <x v="1"/>
    <n v="1"/>
    <n v="0"/>
  </r>
  <r>
    <n v="2025"/>
    <n v="15568573"/>
    <s v="Graham"/>
    <n v="554"/>
    <x v="2"/>
    <x v="0"/>
    <n v="51"/>
    <n v="7"/>
    <n v="105702"/>
    <n v="1"/>
    <n v="0"/>
    <x v="0"/>
    <n v="179798"/>
    <x v="0"/>
    <x v="1"/>
    <x v="1"/>
    <x v="2"/>
    <x v="2"/>
    <x v="1"/>
    <n v="1"/>
    <n v="105702"/>
  </r>
  <r>
    <n v="2025"/>
    <n v="15689598"/>
    <s v="Dean"/>
    <n v="722"/>
    <x v="0"/>
    <x v="1"/>
    <n v="46"/>
    <n v="6"/>
    <n v="0"/>
    <n v="1"/>
    <n v="1"/>
    <x v="0"/>
    <n v="93918"/>
    <x v="0"/>
    <x v="1"/>
    <x v="0"/>
    <x v="2"/>
    <x v="0"/>
    <x v="0"/>
    <n v="1"/>
    <n v="0"/>
  </r>
  <r>
    <n v="2025"/>
    <n v="15713374"/>
    <s v="Jarvis"/>
    <n v="689"/>
    <x v="2"/>
    <x v="1"/>
    <n v="67"/>
    <n v="9"/>
    <n v="157095"/>
    <n v="1"/>
    <n v="1"/>
    <x v="0"/>
    <n v="99490"/>
    <x v="1"/>
    <x v="3"/>
    <x v="0"/>
    <x v="1"/>
    <x v="2"/>
    <x v="1"/>
    <n v="1"/>
    <n v="0"/>
  </r>
  <r>
    <n v="2025"/>
    <n v="15679733"/>
    <s v="Haugh"/>
    <n v="796"/>
    <x v="2"/>
    <x v="1"/>
    <n v="40"/>
    <n v="2"/>
    <n v="113228"/>
    <n v="2"/>
    <n v="1"/>
    <x v="0"/>
    <n v="46415"/>
    <x v="1"/>
    <x v="0"/>
    <x v="2"/>
    <x v="0"/>
    <x v="2"/>
    <x v="1"/>
    <n v="1"/>
    <n v="0"/>
  </r>
  <r>
    <n v="2025"/>
    <n v="15759274"/>
    <s v="Micklem"/>
    <n v="447"/>
    <x v="0"/>
    <x v="0"/>
    <n v="32"/>
    <n v="10"/>
    <n v="0"/>
    <n v="1"/>
    <n v="1"/>
    <x v="0"/>
    <n v="151816"/>
    <x v="1"/>
    <x v="0"/>
    <x v="1"/>
    <x v="1"/>
    <x v="0"/>
    <x v="0"/>
    <n v="1"/>
    <n v="0"/>
  </r>
  <r>
    <n v="2025"/>
    <n v="15607748"/>
    <s v="Bennett"/>
    <n v="498"/>
    <x v="2"/>
    <x v="1"/>
    <n v="37"/>
    <n v="8"/>
    <n v="108433"/>
    <n v="2"/>
    <n v="1"/>
    <x v="0"/>
    <n v="14865"/>
    <x v="1"/>
    <x v="0"/>
    <x v="1"/>
    <x v="1"/>
    <x v="2"/>
    <x v="1"/>
    <n v="1"/>
    <n v="0"/>
  </r>
  <r>
    <n v="2025"/>
    <n v="15607577"/>
    <s v="Roberts"/>
    <n v="663"/>
    <x v="1"/>
    <x v="1"/>
    <n v="27"/>
    <n v="8"/>
    <n v="0"/>
    <n v="1"/>
    <n v="1"/>
    <x v="0"/>
    <n v="188008"/>
    <x v="1"/>
    <x v="2"/>
    <x v="0"/>
    <x v="1"/>
    <x v="0"/>
    <x v="0"/>
    <n v="1"/>
    <n v="0"/>
  </r>
  <r>
    <n v="2025"/>
    <n v="15813697"/>
    <s v="Onyekaozulu"/>
    <n v="498"/>
    <x v="2"/>
    <x v="0"/>
    <n v="44"/>
    <n v="2"/>
    <n v="120703"/>
    <n v="2"/>
    <n v="1"/>
    <x v="0"/>
    <n v="98176"/>
    <x v="1"/>
    <x v="0"/>
    <x v="1"/>
    <x v="0"/>
    <x v="2"/>
    <x v="1"/>
    <n v="1"/>
    <n v="0"/>
  </r>
  <r>
    <n v="2025"/>
    <n v="15801125"/>
    <s v="Kegley"/>
    <n v="627"/>
    <x v="0"/>
    <x v="0"/>
    <n v="32"/>
    <n v="1"/>
    <n v="0"/>
    <n v="1"/>
    <n v="1"/>
    <x v="1"/>
    <n v="106852"/>
    <x v="1"/>
    <x v="0"/>
    <x v="0"/>
    <x v="0"/>
    <x v="0"/>
    <x v="0"/>
    <n v="1"/>
    <n v="0"/>
  </r>
  <r>
    <n v="2025"/>
    <n v="15777855"/>
    <s v="Manna"/>
    <n v="649"/>
    <x v="0"/>
    <x v="1"/>
    <n v="45"/>
    <n v="7"/>
    <n v="0"/>
    <n v="2"/>
    <n v="0"/>
    <x v="0"/>
    <n v="75204"/>
    <x v="1"/>
    <x v="0"/>
    <x v="0"/>
    <x v="2"/>
    <x v="0"/>
    <x v="0"/>
    <n v="1"/>
    <n v="0"/>
  </r>
  <r>
    <n v="2025"/>
    <n v="15635396"/>
    <s v="Thompson"/>
    <n v="738"/>
    <x v="2"/>
    <x v="0"/>
    <n v="29"/>
    <n v="9"/>
    <n v="139106"/>
    <n v="1"/>
    <n v="1"/>
    <x v="1"/>
    <n v="141872"/>
    <x v="0"/>
    <x v="2"/>
    <x v="0"/>
    <x v="1"/>
    <x v="2"/>
    <x v="1"/>
    <n v="1"/>
    <n v="139106"/>
  </r>
  <r>
    <n v="2025"/>
    <n v="15698031"/>
    <s v="Romano"/>
    <n v="587"/>
    <x v="2"/>
    <x v="0"/>
    <n v="39"/>
    <n v="6"/>
    <n v="101852"/>
    <n v="2"/>
    <n v="1"/>
    <x v="1"/>
    <n v="7104"/>
    <x v="1"/>
    <x v="0"/>
    <x v="1"/>
    <x v="2"/>
    <x v="2"/>
    <x v="1"/>
    <n v="1"/>
    <n v="0"/>
  </r>
  <r>
    <n v="2025"/>
    <n v="15678944"/>
    <s v="Brown"/>
    <n v="655"/>
    <x v="2"/>
    <x v="0"/>
    <n v="32"/>
    <n v="6"/>
    <n v="130936"/>
    <n v="1"/>
    <n v="1"/>
    <x v="1"/>
    <n v="9242"/>
    <x v="0"/>
    <x v="0"/>
    <x v="0"/>
    <x v="2"/>
    <x v="2"/>
    <x v="1"/>
    <n v="1"/>
    <n v="130936"/>
  </r>
  <r>
    <n v="2025"/>
    <n v="15718507"/>
    <s v="Su"/>
    <n v="647"/>
    <x v="2"/>
    <x v="1"/>
    <n v="37"/>
    <n v="3"/>
    <n v="116510"/>
    <n v="1"/>
    <n v="1"/>
    <x v="0"/>
    <n v="149518"/>
    <x v="0"/>
    <x v="0"/>
    <x v="0"/>
    <x v="0"/>
    <x v="2"/>
    <x v="1"/>
    <n v="1"/>
    <n v="116510"/>
  </r>
  <r>
    <n v="2025"/>
    <n v="15808334"/>
    <s v="Mackay"/>
    <n v="776"/>
    <x v="2"/>
    <x v="0"/>
    <n v="37"/>
    <n v="1"/>
    <n v="93124"/>
    <n v="2"/>
    <n v="1"/>
    <x v="0"/>
    <n v="196079"/>
    <x v="1"/>
    <x v="0"/>
    <x v="2"/>
    <x v="0"/>
    <x v="1"/>
    <x v="0"/>
    <n v="1"/>
    <n v="0"/>
  </r>
  <r>
    <n v="2025"/>
    <n v="15804709"/>
    <s v="Watt"/>
    <n v="688"/>
    <x v="2"/>
    <x v="1"/>
    <n v="35"/>
    <n v="5"/>
    <n v="111578"/>
    <n v="1"/>
    <n v="0"/>
    <x v="1"/>
    <n v="166166"/>
    <x v="0"/>
    <x v="0"/>
    <x v="0"/>
    <x v="2"/>
    <x v="2"/>
    <x v="1"/>
    <n v="1"/>
    <n v="111578"/>
  </r>
  <r>
    <n v="2025"/>
    <n v="15645835"/>
    <s v="Milani"/>
    <n v="605"/>
    <x v="0"/>
    <x v="1"/>
    <n v="32"/>
    <n v="9"/>
    <n v="0"/>
    <n v="2"/>
    <n v="1"/>
    <x v="0"/>
    <n v="55724"/>
    <x v="1"/>
    <x v="0"/>
    <x v="0"/>
    <x v="1"/>
    <x v="0"/>
    <x v="0"/>
    <n v="1"/>
    <n v="0"/>
  </r>
  <r>
    <n v="2025"/>
    <n v="15738166"/>
    <s v="Hsu"/>
    <n v="596"/>
    <x v="0"/>
    <x v="0"/>
    <n v="39"/>
    <n v="10"/>
    <n v="86546"/>
    <n v="1"/>
    <n v="0"/>
    <x v="0"/>
    <n v="131769"/>
    <x v="1"/>
    <x v="0"/>
    <x v="1"/>
    <x v="1"/>
    <x v="1"/>
    <x v="0"/>
    <n v="1"/>
    <n v="0"/>
  </r>
  <r>
    <n v="2025"/>
    <n v="15675360"/>
    <s v="Valenzuela"/>
    <n v="427"/>
    <x v="0"/>
    <x v="1"/>
    <n v="33"/>
    <n v="8"/>
    <n v="0"/>
    <n v="1"/>
    <n v="1"/>
    <x v="0"/>
    <n v="13859"/>
    <x v="1"/>
    <x v="0"/>
    <x v="1"/>
    <x v="1"/>
    <x v="0"/>
    <x v="0"/>
    <n v="1"/>
    <n v="0"/>
  </r>
  <r>
    <n v="2025"/>
    <n v="15793042"/>
    <s v="Sung"/>
    <n v="629"/>
    <x v="0"/>
    <x v="1"/>
    <n v="39"/>
    <n v="2"/>
    <n v="129669"/>
    <n v="2"/>
    <n v="1"/>
    <x v="1"/>
    <n v="82774"/>
    <x v="1"/>
    <x v="0"/>
    <x v="0"/>
    <x v="0"/>
    <x v="2"/>
    <x v="1"/>
    <n v="1"/>
    <n v="0"/>
  </r>
  <r>
    <n v="2025"/>
    <n v="15630106"/>
    <s v="Lo"/>
    <n v="496"/>
    <x v="1"/>
    <x v="1"/>
    <n v="29"/>
    <n v="2"/>
    <n v="0"/>
    <n v="2"/>
    <n v="1"/>
    <x v="1"/>
    <n v="55390"/>
    <x v="1"/>
    <x v="2"/>
    <x v="1"/>
    <x v="0"/>
    <x v="0"/>
    <x v="0"/>
    <n v="1"/>
    <n v="0"/>
  </r>
  <r>
    <n v="2025"/>
    <n v="15810385"/>
    <s v="Giordano"/>
    <n v="717"/>
    <x v="1"/>
    <x v="0"/>
    <n v="36"/>
    <n v="2"/>
    <n v="164558"/>
    <n v="1"/>
    <n v="0"/>
    <x v="0"/>
    <n v="82337"/>
    <x v="1"/>
    <x v="0"/>
    <x v="0"/>
    <x v="0"/>
    <x v="2"/>
    <x v="1"/>
    <n v="1"/>
    <n v="0"/>
  </r>
  <r>
    <n v="2025"/>
    <n v="15578211"/>
    <s v="Connolly"/>
    <n v="777"/>
    <x v="0"/>
    <x v="1"/>
    <n v="23"/>
    <n v="6"/>
    <n v="0"/>
    <n v="2"/>
    <n v="1"/>
    <x v="0"/>
    <n v="163225"/>
    <x v="1"/>
    <x v="2"/>
    <x v="2"/>
    <x v="2"/>
    <x v="0"/>
    <x v="0"/>
    <n v="1"/>
    <n v="0"/>
  </r>
  <r>
    <n v="2025"/>
    <n v="15572792"/>
    <s v="Bellucci"/>
    <n v="535"/>
    <x v="1"/>
    <x v="1"/>
    <n v="35"/>
    <n v="8"/>
    <n v="118990"/>
    <n v="1"/>
    <n v="1"/>
    <x v="0"/>
    <n v="135537"/>
    <x v="1"/>
    <x v="0"/>
    <x v="1"/>
    <x v="1"/>
    <x v="2"/>
    <x v="1"/>
    <n v="1"/>
    <n v="0"/>
  </r>
  <r>
    <n v="2025"/>
    <n v="15620030"/>
    <s v="Jamieson"/>
    <n v="744"/>
    <x v="0"/>
    <x v="1"/>
    <n v="29"/>
    <n v="1"/>
    <n v="0"/>
    <n v="1"/>
    <n v="0"/>
    <x v="1"/>
    <n v="82423"/>
    <x v="1"/>
    <x v="2"/>
    <x v="0"/>
    <x v="0"/>
    <x v="0"/>
    <x v="0"/>
    <n v="1"/>
    <n v="0"/>
  </r>
  <r>
    <n v="2025"/>
    <n v="15783541"/>
    <s v="Fomina"/>
    <n v="755"/>
    <x v="0"/>
    <x v="1"/>
    <n v="31"/>
    <n v="5"/>
    <n v="0"/>
    <n v="2"/>
    <n v="0"/>
    <x v="0"/>
    <n v="194661"/>
    <x v="1"/>
    <x v="0"/>
    <x v="2"/>
    <x v="2"/>
    <x v="0"/>
    <x v="0"/>
    <n v="1"/>
    <n v="0"/>
  </r>
  <r>
    <n v="2025"/>
    <n v="15679284"/>
    <s v="Aksenov"/>
    <n v="593"/>
    <x v="1"/>
    <x v="0"/>
    <n v="45"/>
    <n v="6"/>
    <n v="79260"/>
    <n v="1"/>
    <n v="1"/>
    <x v="1"/>
    <n v="55347"/>
    <x v="1"/>
    <x v="0"/>
    <x v="1"/>
    <x v="2"/>
    <x v="1"/>
    <x v="0"/>
    <n v="1"/>
    <n v="0"/>
  </r>
  <r>
    <n v="2025"/>
    <n v="15582910"/>
    <s v="Turnbull"/>
    <n v="514"/>
    <x v="0"/>
    <x v="1"/>
    <n v="38"/>
    <n v="4"/>
    <n v="112230"/>
    <n v="1"/>
    <n v="1"/>
    <x v="1"/>
    <n v="16717"/>
    <x v="0"/>
    <x v="0"/>
    <x v="1"/>
    <x v="2"/>
    <x v="2"/>
    <x v="1"/>
    <n v="1"/>
    <n v="112230"/>
  </r>
  <r>
    <n v="2025"/>
    <n v="15688337"/>
    <s v="Dixon"/>
    <n v="721"/>
    <x v="0"/>
    <x v="1"/>
    <n v="40"/>
    <n v="9"/>
    <n v="118130"/>
    <n v="1"/>
    <n v="1"/>
    <x v="0"/>
    <n v="160278"/>
    <x v="1"/>
    <x v="0"/>
    <x v="0"/>
    <x v="1"/>
    <x v="2"/>
    <x v="1"/>
    <n v="1"/>
    <n v="0"/>
  </r>
  <r>
    <n v="2025"/>
    <n v="15734970"/>
    <s v="White"/>
    <n v="835"/>
    <x v="1"/>
    <x v="1"/>
    <n v="38"/>
    <n v="7"/>
    <n v="86824"/>
    <n v="1"/>
    <n v="0"/>
    <x v="1"/>
    <n v="175906"/>
    <x v="1"/>
    <x v="0"/>
    <x v="2"/>
    <x v="2"/>
    <x v="1"/>
    <x v="0"/>
    <n v="1"/>
    <n v="0"/>
  </r>
  <r>
    <n v="2025"/>
    <n v="15759140"/>
    <s v="Long"/>
    <n v="682"/>
    <x v="0"/>
    <x v="0"/>
    <n v="64"/>
    <n v="10"/>
    <n v="128307"/>
    <n v="1"/>
    <n v="0"/>
    <x v="0"/>
    <n v="66041"/>
    <x v="1"/>
    <x v="3"/>
    <x v="0"/>
    <x v="1"/>
    <x v="2"/>
    <x v="1"/>
    <n v="1"/>
    <n v="0"/>
  </r>
  <r>
    <n v="2025"/>
    <n v="15643042"/>
    <s v="Han"/>
    <n v="590"/>
    <x v="2"/>
    <x v="0"/>
    <n v="40"/>
    <n v="2"/>
    <n v="117641"/>
    <n v="2"/>
    <n v="0"/>
    <x v="1"/>
    <n v="92198"/>
    <x v="1"/>
    <x v="0"/>
    <x v="1"/>
    <x v="0"/>
    <x v="2"/>
    <x v="1"/>
    <n v="1"/>
    <n v="0"/>
  </r>
  <r>
    <n v="2025"/>
    <n v="15773868"/>
    <s v="Belov"/>
    <n v="653"/>
    <x v="2"/>
    <x v="0"/>
    <n v="37"/>
    <n v="3"/>
    <n v="125734"/>
    <n v="2"/>
    <n v="1"/>
    <x v="1"/>
    <n v="134625"/>
    <x v="0"/>
    <x v="0"/>
    <x v="0"/>
    <x v="0"/>
    <x v="2"/>
    <x v="1"/>
    <n v="1"/>
    <n v="125734"/>
  </r>
  <r>
    <n v="2025"/>
    <n v="15615820"/>
    <s v="MacDonald"/>
    <n v="837"/>
    <x v="0"/>
    <x v="1"/>
    <n v="49"/>
    <n v="8"/>
    <n v="103302"/>
    <n v="1"/>
    <n v="1"/>
    <x v="0"/>
    <n v="50975"/>
    <x v="1"/>
    <x v="1"/>
    <x v="2"/>
    <x v="1"/>
    <x v="2"/>
    <x v="1"/>
    <n v="1"/>
    <n v="0"/>
  </r>
  <r>
    <n v="2025"/>
    <n v="15730273"/>
    <s v="Parsons"/>
    <n v="841"/>
    <x v="0"/>
    <x v="1"/>
    <n v="27"/>
    <n v="8"/>
    <n v="0"/>
    <n v="1"/>
    <n v="1"/>
    <x v="1"/>
    <n v="171923"/>
    <x v="1"/>
    <x v="2"/>
    <x v="2"/>
    <x v="1"/>
    <x v="0"/>
    <x v="0"/>
    <n v="1"/>
    <n v="0"/>
  </r>
  <r>
    <n v="2025"/>
    <n v="15724890"/>
    <s v="Cross"/>
    <n v="584"/>
    <x v="1"/>
    <x v="1"/>
    <n v="36"/>
    <n v="4"/>
    <n v="82696"/>
    <n v="2"/>
    <n v="0"/>
    <x v="1"/>
    <n v="83058"/>
    <x v="1"/>
    <x v="0"/>
    <x v="1"/>
    <x v="2"/>
    <x v="1"/>
    <x v="0"/>
    <n v="1"/>
    <n v="0"/>
  </r>
  <r>
    <n v="2025"/>
    <n v="15765952"/>
    <s v="Milanesi"/>
    <n v="769"/>
    <x v="0"/>
    <x v="1"/>
    <n v="29"/>
    <n v="4"/>
    <n v="145471"/>
    <n v="1"/>
    <n v="1"/>
    <x v="1"/>
    <n v="188383"/>
    <x v="1"/>
    <x v="2"/>
    <x v="2"/>
    <x v="2"/>
    <x v="2"/>
    <x v="1"/>
    <n v="1"/>
    <n v="0"/>
  </r>
  <r>
    <n v="2025"/>
    <n v="15685920"/>
    <s v="Lombardo"/>
    <n v="599"/>
    <x v="1"/>
    <x v="1"/>
    <n v="34"/>
    <n v="2"/>
    <n v="101507"/>
    <n v="1"/>
    <n v="0"/>
    <x v="1"/>
    <n v="198030"/>
    <x v="1"/>
    <x v="0"/>
    <x v="1"/>
    <x v="0"/>
    <x v="2"/>
    <x v="1"/>
    <n v="1"/>
    <n v="0"/>
  </r>
  <r>
    <n v="2025"/>
    <n v="15663263"/>
    <s v="Collins"/>
    <n v="698"/>
    <x v="0"/>
    <x v="1"/>
    <n v="47"/>
    <n v="5"/>
    <n v="156265"/>
    <n v="2"/>
    <n v="0"/>
    <x v="1"/>
    <n v="1056"/>
    <x v="1"/>
    <x v="1"/>
    <x v="0"/>
    <x v="2"/>
    <x v="2"/>
    <x v="1"/>
    <n v="1"/>
    <n v="0"/>
  </r>
  <r>
    <n v="2025"/>
    <n v="15568953"/>
    <s v="Alexeieva"/>
    <n v="477"/>
    <x v="0"/>
    <x v="1"/>
    <n v="27"/>
    <n v="1"/>
    <n v="128555"/>
    <n v="1"/>
    <n v="1"/>
    <x v="0"/>
    <n v="133173"/>
    <x v="1"/>
    <x v="2"/>
    <x v="1"/>
    <x v="0"/>
    <x v="2"/>
    <x v="1"/>
    <n v="1"/>
    <n v="0"/>
  </r>
  <r>
    <n v="2025"/>
    <n v="15643361"/>
    <s v="Cullen"/>
    <n v="477"/>
    <x v="2"/>
    <x v="1"/>
    <n v="34"/>
    <n v="8"/>
    <n v="139960"/>
    <n v="2"/>
    <n v="1"/>
    <x v="0"/>
    <n v="189876"/>
    <x v="1"/>
    <x v="0"/>
    <x v="1"/>
    <x v="1"/>
    <x v="2"/>
    <x v="1"/>
    <n v="1"/>
    <n v="0"/>
  </r>
  <r>
    <n v="2025"/>
    <n v="15699486"/>
    <s v="Johnson"/>
    <n v="745"/>
    <x v="1"/>
    <x v="1"/>
    <n v="34"/>
    <n v="7"/>
    <n v="132945"/>
    <n v="1"/>
    <n v="1"/>
    <x v="0"/>
    <n v="31803"/>
    <x v="1"/>
    <x v="0"/>
    <x v="0"/>
    <x v="2"/>
    <x v="2"/>
    <x v="1"/>
    <n v="1"/>
    <n v="0"/>
  </r>
  <r>
    <n v="2025"/>
    <n v="15747854"/>
    <s v="Rudd"/>
    <n v="749"/>
    <x v="0"/>
    <x v="0"/>
    <n v="35"/>
    <n v="3"/>
    <n v="0"/>
    <n v="3"/>
    <n v="1"/>
    <x v="0"/>
    <n v="132650"/>
    <x v="1"/>
    <x v="0"/>
    <x v="0"/>
    <x v="0"/>
    <x v="0"/>
    <x v="0"/>
    <n v="1"/>
    <n v="0"/>
  </r>
  <r>
    <n v="2025"/>
    <n v="15691785"/>
    <s v="Findlay"/>
    <n v="850"/>
    <x v="0"/>
    <x v="1"/>
    <n v="61"/>
    <n v="1"/>
    <n v="0"/>
    <n v="1"/>
    <n v="1"/>
    <x v="1"/>
    <n v="53068"/>
    <x v="0"/>
    <x v="3"/>
    <x v="2"/>
    <x v="0"/>
    <x v="0"/>
    <x v="0"/>
    <n v="1"/>
    <n v="0"/>
  </r>
  <r>
    <n v="2025"/>
    <n v="15709004"/>
    <s v="Mai"/>
    <n v="528"/>
    <x v="2"/>
    <x v="1"/>
    <n v="22"/>
    <n v="5"/>
    <n v="93547"/>
    <n v="2"/>
    <n v="0"/>
    <x v="0"/>
    <n v="962"/>
    <x v="1"/>
    <x v="2"/>
    <x v="1"/>
    <x v="2"/>
    <x v="1"/>
    <x v="0"/>
    <n v="1"/>
    <n v="0"/>
  </r>
  <r>
    <n v="2025"/>
    <n v="15652218"/>
    <s v="Morrison"/>
    <n v="750"/>
    <x v="0"/>
    <x v="1"/>
    <n v="33"/>
    <n v="2"/>
    <n v="152303"/>
    <n v="1"/>
    <n v="1"/>
    <x v="1"/>
    <n v="71333"/>
    <x v="1"/>
    <x v="0"/>
    <x v="0"/>
    <x v="0"/>
    <x v="2"/>
    <x v="1"/>
    <n v="1"/>
    <n v="0"/>
  </r>
  <r>
    <n v="2025"/>
    <n v="15697127"/>
    <s v="Monaldo"/>
    <n v="543"/>
    <x v="0"/>
    <x v="0"/>
    <n v="31"/>
    <n v="2"/>
    <n v="147674"/>
    <n v="1"/>
    <n v="1"/>
    <x v="0"/>
    <n v="16659"/>
    <x v="1"/>
    <x v="0"/>
    <x v="1"/>
    <x v="0"/>
    <x v="2"/>
    <x v="1"/>
    <n v="1"/>
    <n v="0"/>
  </r>
  <r>
    <n v="2025"/>
    <n v="15658486"/>
    <s v="Gidney"/>
    <n v="579"/>
    <x v="1"/>
    <x v="0"/>
    <n v="59"/>
    <n v="3"/>
    <n v="148021"/>
    <n v="1"/>
    <n v="1"/>
    <x v="0"/>
    <n v="74878"/>
    <x v="1"/>
    <x v="1"/>
    <x v="1"/>
    <x v="0"/>
    <x v="2"/>
    <x v="1"/>
    <n v="1"/>
    <n v="0"/>
  </r>
  <r>
    <n v="2025"/>
    <n v="15694160"/>
    <s v="Sagese"/>
    <n v="624"/>
    <x v="0"/>
    <x v="1"/>
    <n v="37"/>
    <n v="0"/>
    <n v="0"/>
    <n v="2"/>
    <n v="0"/>
    <x v="1"/>
    <n v="112105"/>
    <x v="1"/>
    <x v="0"/>
    <x v="0"/>
    <x v="0"/>
    <x v="0"/>
    <x v="0"/>
    <n v="1"/>
    <n v="0"/>
  </r>
  <r>
    <n v="2025"/>
    <n v="15685290"/>
    <s v="Wall"/>
    <n v="595"/>
    <x v="2"/>
    <x v="1"/>
    <n v="46"/>
    <n v="5"/>
    <n v="142361"/>
    <n v="2"/>
    <n v="1"/>
    <x v="1"/>
    <n v="48421"/>
    <x v="0"/>
    <x v="1"/>
    <x v="1"/>
    <x v="2"/>
    <x v="2"/>
    <x v="1"/>
    <n v="1"/>
    <n v="142361"/>
  </r>
  <r>
    <n v="2025"/>
    <n v="15701042"/>
    <s v="Dalton"/>
    <n v="596"/>
    <x v="2"/>
    <x v="0"/>
    <n v="27"/>
    <n v="2"/>
    <n v="151028"/>
    <n v="1"/>
    <n v="1"/>
    <x v="1"/>
    <n v="170321"/>
    <x v="1"/>
    <x v="2"/>
    <x v="1"/>
    <x v="0"/>
    <x v="2"/>
    <x v="1"/>
    <n v="1"/>
    <n v="0"/>
  </r>
  <r>
    <n v="2025"/>
    <n v="15680449"/>
    <s v="Hsing"/>
    <n v="431"/>
    <x v="2"/>
    <x v="0"/>
    <n v="44"/>
    <n v="2"/>
    <n v="138844"/>
    <n v="1"/>
    <n v="1"/>
    <x v="1"/>
    <n v="37688"/>
    <x v="0"/>
    <x v="0"/>
    <x v="1"/>
    <x v="0"/>
    <x v="2"/>
    <x v="1"/>
    <n v="1"/>
    <n v="138844"/>
  </r>
  <r>
    <n v="2025"/>
    <n v="15599860"/>
    <s v="Warner"/>
    <n v="647"/>
    <x v="1"/>
    <x v="0"/>
    <n v="26"/>
    <n v="8"/>
    <n v="109958"/>
    <n v="1"/>
    <n v="1"/>
    <x v="0"/>
    <n v="136592"/>
    <x v="0"/>
    <x v="2"/>
    <x v="0"/>
    <x v="1"/>
    <x v="2"/>
    <x v="1"/>
    <n v="1"/>
    <n v="109958"/>
  </r>
  <r>
    <n v="2025"/>
    <n v="15723169"/>
    <s v="Williams"/>
    <n v="640"/>
    <x v="0"/>
    <x v="0"/>
    <n v="31"/>
    <n v="9"/>
    <n v="138858"/>
    <n v="1"/>
    <n v="1"/>
    <x v="1"/>
    <n v="48641"/>
    <x v="1"/>
    <x v="0"/>
    <x v="0"/>
    <x v="1"/>
    <x v="2"/>
    <x v="1"/>
    <n v="1"/>
    <n v="0"/>
  </r>
  <r>
    <n v="2025"/>
    <n v="15803842"/>
    <s v="Dunn"/>
    <n v="752"/>
    <x v="2"/>
    <x v="0"/>
    <n v="45"/>
    <n v="3"/>
    <n v="105426"/>
    <n v="2"/>
    <n v="0"/>
    <x v="0"/>
    <n v="89773"/>
    <x v="1"/>
    <x v="0"/>
    <x v="2"/>
    <x v="0"/>
    <x v="2"/>
    <x v="1"/>
    <n v="1"/>
    <n v="0"/>
  </r>
  <r>
    <n v="2025"/>
    <n v="15728224"/>
    <s v="Kerr"/>
    <n v="710"/>
    <x v="2"/>
    <x v="0"/>
    <n v="41"/>
    <n v="9"/>
    <n v="149156"/>
    <n v="2"/>
    <n v="1"/>
    <x v="1"/>
    <n v="42131"/>
    <x v="0"/>
    <x v="0"/>
    <x v="0"/>
    <x v="1"/>
    <x v="2"/>
    <x v="1"/>
    <n v="1"/>
    <n v="149156"/>
  </r>
  <r>
    <n v="2025"/>
    <n v="15644174"/>
    <s v="Marchesi"/>
    <n v="638"/>
    <x v="2"/>
    <x v="1"/>
    <n v="27"/>
    <n v="4"/>
    <n v="135096"/>
    <n v="1"/>
    <n v="1"/>
    <x v="0"/>
    <n v="186524"/>
    <x v="0"/>
    <x v="2"/>
    <x v="0"/>
    <x v="2"/>
    <x v="2"/>
    <x v="1"/>
    <n v="1"/>
    <n v="135096"/>
  </r>
  <r>
    <n v="2025"/>
    <n v="15707110"/>
    <s v="Endrizzi"/>
    <n v="660"/>
    <x v="2"/>
    <x v="1"/>
    <n v="28"/>
    <n v="2"/>
    <n v="170890"/>
    <n v="2"/>
    <n v="1"/>
    <x v="1"/>
    <n v="41759"/>
    <x v="1"/>
    <x v="2"/>
    <x v="0"/>
    <x v="0"/>
    <x v="2"/>
    <x v="1"/>
    <n v="1"/>
    <n v="0"/>
  </r>
  <r>
    <n v="2025"/>
    <n v="15765415"/>
    <s v="King"/>
    <n v="609"/>
    <x v="1"/>
    <x v="0"/>
    <n v="45"/>
    <n v="4"/>
    <n v="89122"/>
    <n v="1"/>
    <n v="1"/>
    <x v="0"/>
    <n v="199257"/>
    <x v="1"/>
    <x v="0"/>
    <x v="0"/>
    <x v="2"/>
    <x v="1"/>
    <x v="0"/>
    <n v="1"/>
    <n v="0"/>
  </r>
  <r>
    <n v="2025"/>
    <n v="15756751"/>
    <s v="Griffiths"/>
    <n v="596"/>
    <x v="1"/>
    <x v="0"/>
    <n v="54"/>
    <n v="0"/>
    <n v="78126"/>
    <n v="1"/>
    <n v="1"/>
    <x v="0"/>
    <n v="153483"/>
    <x v="0"/>
    <x v="1"/>
    <x v="1"/>
    <x v="0"/>
    <x v="1"/>
    <x v="0"/>
    <n v="1"/>
    <n v="78126"/>
  </r>
  <r>
    <n v="2025"/>
    <n v="15795151"/>
    <s v="Hartzler"/>
    <n v="705"/>
    <x v="0"/>
    <x v="0"/>
    <n v="38"/>
    <n v="3"/>
    <n v="123894"/>
    <n v="1"/>
    <n v="1"/>
    <x v="1"/>
    <n v="21177"/>
    <x v="1"/>
    <x v="0"/>
    <x v="0"/>
    <x v="0"/>
    <x v="2"/>
    <x v="1"/>
    <n v="1"/>
    <n v="0"/>
  </r>
  <r>
    <n v="2025"/>
    <n v="15632859"/>
    <s v="Chukwudi"/>
    <n v="444"/>
    <x v="0"/>
    <x v="1"/>
    <n v="36"/>
    <n v="7"/>
    <n v="0"/>
    <n v="2"/>
    <n v="0"/>
    <x v="0"/>
    <n v="138744"/>
    <x v="1"/>
    <x v="0"/>
    <x v="1"/>
    <x v="2"/>
    <x v="0"/>
    <x v="0"/>
    <n v="1"/>
    <n v="0"/>
  </r>
  <r>
    <n v="2025"/>
    <n v="15584037"/>
    <s v="Denisov"/>
    <n v="727"/>
    <x v="2"/>
    <x v="1"/>
    <n v="58"/>
    <n v="5"/>
    <n v="106913"/>
    <n v="1"/>
    <n v="1"/>
    <x v="1"/>
    <n v="25881"/>
    <x v="0"/>
    <x v="1"/>
    <x v="0"/>
    <x v="2"/>
    <x v="2"/>
    <x v="1"/>
    <n v="1"/>
    <n v="106913"/>
  </r>
  <r>
    <n v="2025"/>
    <n v="15621409"/>
    <s v="Endrizzi"/>
    <n v="496"/>
    <x v="0"/>
    <x v="1"/>
    <n v="32"/>
    <n v="4"/>
    <n v="127846"/>
    <n v="1"/>
    <n v="1"/>
    <x v="1"/>
    <n v="66469"/>
    <x v="1"/>
    <x v="0"/>
    <x v="1"/>
    <x v="2"/>
    <x v="2"/>
    <x v="1"/>
    <n v="1"/>
    <n v="0"/>
  </r>
  <r>
    <n v="2025"/>
    <n v="15581102"/>
    <s v="Baresi"/>
    <n v="554"/>
    <x v="0"/>
    <x v="0"/>
    <n v="22"/>
    <n v="8"/>
    <n v="0"/>
    <n v="2"/>
    <n v="0"/>
    <x v="0"/>
    <n v="142671"/>
    <x v="1"/>
    <x v="2"/>
    <x v="1"/>
    <x v="1"/>
    <x v="0"/>
    <x v="0"/>
    <n v="1"/>
    <n v="0"/>
  </r>
  <r>
    <n v="2025"/>
    <n v="15578096"/>
    <s v="Nnachetam"/>
    <n v="537"/>
    <x v="0"/>
    <x v="1"/>
    <n v="26"/>
    <n v="7"/>
    <n v="106398"/>
    <n v="1"/>
    <n v="0"/>
    <x v="1"/>
    <n v="103563"/>
    <x v="1"/>
    <x v="2"/>
    <x v="1"/>
    <x v="2"/>
    <x v="2"/>
    <x v="1"/>
    <n v="1"/>
    <n v="0"/>
  </r>
  <r>
    <n v="2025"/>
    <n v="15669887"/>
    <s v="Lambert"/>
    <n v="839"/>
    <x v="0"/>
    <x v="0"/>
    <n v="51"/>
    <n v="3"/>
    <n v="0"/>
    <n v="1"/>
    <n v="1"/>
    <x v="0"/>
    <n v="69101"/>
    <x v="0"/>
    <x v="1"/>
    <x v="2"/>
    <x v="0"/>
    <x v="0"/>
    <x v="0"/>
    <n v="1"/>
    <n v="0"/>
  </r>
  <r>
    <n v="2025"/>
    <n v="15621834"/>
    <s v="Game"/>
    <n v="700"/>
    <x v="1"/>
    <x v="0"/>
    <n v="43"/>
    <n v="0"/>
    <n v="0"/>
    <n v="2"/>
    <n v="1"/>
    <x v="1"/>
    <n v="59475"/>
    <x v="1"/>
    <x v="0"/>
    <x v="0"/>
    <x v="0"/>
    <x v="0"/>
    <x v="0"/>
    <n v="1"/>
    <n v="0"/>
  </r>
  <r>
    <n v="2025"/>
    <n v="15655341"/>
    <s v="Chinagorom"/>
    <n v="458"/>
    <x v="1"/>
    <x v="0"/>
    <n v="35"/>
    <n v="5"/>
    <n v="166492"/>
    <n v="1"/>
    <n v="1"/>
    <x v="1"/>
    <n v="135288"/>
    <x v="1"/>
    <x v="0"/>
    <x v="1"/>
    <x v="2"/>
    <x v="2"/>
    <x v="1"/>
    <n v="1"/>
    <n v="0"/>
  </r>
  <r>
    <n v="2025"/>
    <n v="15685314"/>
    <s v="Noble"/>
    <n v="850"/>
    <x v="0"/>
    <x v="0"/>
    <n v="28"/>
    <n v="2"/>
    <n v="0"/>
    <n v="2"/>
    <n v="1"/>
    <x v="0"/>
    <n v="38774"/>
    <x v="1"/>
    <x v="2"/>
    <x v="2"/>
    <x v="0"/>
    <x v="0"/>
    <x v="0"/>
    <n v="1"/>
    <n v="0"/>
  </r>
  <r>
    <n v="2025"/>
    <n v="15653997"/>
    <s v="Haynes"/>
    <n v="699"/>
    <x v="1"/>
    <x v="1"/>
    <n v="31"/>
    <n v="6"/>
    <n v="114494"/>
    <n v="1"/>
    <n v="0"/>
    <x v="1"/>
    <n v="138396"/>
    <x v="1"/>
    <x v="0"/>
    <x v="0"/>
    <x v="2"/>
    <x v="2"/>
    <x v="1"/>
    <n v="1"/>
    <n v="0"/>
  </r>
  <r>
    <n v="2025"/>
    <n v="15629551"/>
    <s v="Cattaneo"/>
    <n v="615"/>
    <x v="2"/>
    <x v="0"/>
    <n v="44"/>
    <n v="9"/>
    <n v="126105"/>
    <n v="2"/>
    <n v="0"/>
    <x v="0"/>
    <n v="110718"/>
    <x v="1"/>
    <x v="0"/>
    <x v="0"/>
    <x v="1"/>
    <x v="2"/>
    <x v="1"/>
    <n v="1"/>
    <n v="0"/>
  </r>
  <r>
    <n v="2025"/>
    <n v="15651264"/>
    <s v="Yobanna"/>
    <n v="850"/>
    <x v="2"/>
    <x v="1"/>
    <n v="51"/>
    <n v="4"/>
    <n v="124426"/>
    <n v="1"/>
    <n v="0"/>
    <x v="1"/>
    <n v="118545"/>
    <x v="0"/>
    <x v="1"/>
    <x v="2"/>
    <x v="2"/>
    <x v="2"/>
    <x v="1"/>
    <n v="1"/>
    <n v="124426"/>
  </r>
  <r>
    <n v="2025"/>
    <n v="15760825"/>
    <s v="Fraser"/>
    <n v="604"/>
    <x v="0"/>
    <x v="0"/>
    <n v="40"/>
    <n v="1"/>
    <n v="0"/>
    <n v="2"/>
    <n v="1"/>
    <x v="1"/>
    <n v="123207"/>
    <x v="1"/>
    <x v="0"/>
    <x v="0"/>
    <x v="0"/>
    <x v="0"/>
    <x v="0"/>
    <n v="1"/>
    <n v="0"/>
  </r>
  <r>
    <n v="2025"/>
    <n v="15597394"/>
    <s v="Rhodes"/>
    <n v="668"/>
    <x v="1"/>
    <x v="1"/>
    <n v="34"/>
    <n v="0"/>
    <n v="0"/>
    <n v="1"/>
    <n v="0"/>
    <x v="1"/>
    <n v="99985"/>
    <x v="1"/>
    <x v="0"/>
    <x v="0"/>
    <x v="0"/>
    <x v="0"/>
    <x v="0"/>
    <n v="1"/>
    <n v="0"/>
  </r>
  <r>
    <n v="2025"/>
    <n v="15740383"/>
    <s v="Jimenez"/>
    <n v="594"/>
    <x v="1"/>
    <x v="0"/>
    <n v="38"/>
    <n v="10"/>
    <n v="0"/>
    <n v="2"/>
    <n v="1"/>
    <x v="1"/>
    <n v="58333"/>
    <x v="1"/>
    <x v="0"/>
    <x v="1"/>
    <x v="1"/>
    <x v="0"/>
    <x v="0"/>
    <n v="1"/>
    <n v="0"/>
  </r>
  <r>
    <n v="2025"/>
    <n v="15670562"/>
    <s v="Pharr"/>
    <n v="470"/>
    <x v="0"/>
    <x v="1"/>
    <n v="30"/>
    <n v="3"/>
    <n v="101141"/>
    <n v="1"/>
    <n v="1"/>
    <x v="0"/>
    <n v="50907"/>
    <x v="1"/>
    <x v="0"/>
    <x v="1"/>
    <x v="0"/>
    <x v="2"/>
    <x v="1"/>
    <n v="1"/>
    <n v="0"/>
  </r>
  <r>
    <n v="2025"/>
    <n v="15698117"/>
    <s v="Jerger"/>
    <n v="701"/>
    <x v="2"/>
    <x v="1"/>
    <n v="41"/>
    <n v="0"/>
    <n v="150845"/>
    <n v="1"/>
    <n v="0"/>
    <x v="0"/>
    <n v="127623"/>
    <x v="1"/>
    <x v="0"/>
    <x v="0"/>
    <x v="0"/>
    <x v="2"/>
    <x v="1"/>
    <n v="1"/>
    <n v="0"/>
  </r>
  <r>
    <n v="2025"/>
    <n v="15694805"/>
    <s v="McIntyre"/>
    <n v="664"/>
    <x v="1"/>
    <x v="1"/>
    <n v="35"/>
    <n v="1"/>
    <n v="115024"/>
    <n v="1"/>
    <n v="0"/>
    <x v="0"/>
    <n v="169666"/>
    <x v="1"/>
    <x v="0"/>
    <x v="0"/>
    <x v="0"/>
    <x v="2"/>
    <x v="1"/>
    <n v="1"/>
    <n v="0"/>
  </r>
  <r>
    <n v="2025"/>
    <n v="15746802"/>
    <s v="Onio"/>
    <n v="477"/>
    <x v="0"/>
    <x v="0"/>
    <n v="30"/>
    <n v="6"/>
    <n v="131286"/>
    <n v="1"/>
    <n v="1"/>
    <x v="1"/>
    <n v="194144"/>
    <x v="1"/>
    <x v="0"/>
    <x v="1"/>
    <x v="2"/>
    <x v="2"/>
    <x v="1"/>
    <n v="1"/>
    <n v="0"/>
  </r>
  <r>
    <n v="2025"/>
    <n v="15589428"/>
    <s v="Tomlinson"/>
    <n v="756"/>
    <x v="0"/>
    <x v="0"/>
    <n v="42"/>
    <n v="9"/>
    <n v="0"/>
    <n v="2"/>
    <n v="1"/>
    <x v="1"/>
    <n v="35673"/>
    <x v="1"/>
    <x v="0"/>
    <x v="2"/>
    <x v="1"/>
    <x v="0"/>
    <x v="0"/>
    <n v="1"/>
    <n v="0"/>
  </r>
  <r>
    <n v="2025"/>
    <n v="15790267"/>
    <s v="Onuoha"/>
    <n v="625"/>
    <x v="0"/>
    <x v="0"/>
    <n v="40"/>
    <n v="7"/>
    <n v="141268"/>
    <n v="1"/>
    <n v="0"/>
    <x v="0"/>
    <n v="177397"/>
    <x v="1"/>
    <x v="0"/>
    <x v="0"/>
    <x v="2"/>
    <x v="2"/>
    <x v="1"/>
    <n v="1"/>
    <n v="0"/>
  </r>
  <r>
    <n v="2025"/>
    <n v="15665402"/>
    <s v="Panicucci"/>
    <n v="703"/>
    <x v="1"/>
    <x v="1"/>
    <n v="73"/>
    <n v="5"/>
    <n v="137762"/>
    <n v="1"/>
    <n v="1"/>
    <x v="0"/>
    <n v="159677"/>
    <x v="1"/>
    <x v="3"/>
    <x v="0"/>
    <x v="2"/>
    <x v="2"/>
    <x v="1"/>
    <n v="1"/>
    <n v="0"/>
  </r>
  <r>
    <n v="2025"/>
    <n v="15642093"/>
    <s v="Piccio"/>
    <n v="646"/>
    <x v="0"/>
    <x v="1"/>
    <n v="30"/>
    <n v="7"/>
    <n v="0"/>
    <n v="2"/>
    <n v="1"/>
    <x v="1"/>
    <n v="153567"/>
    <x v="1"/>
    <x v="0"/>
    <x v="0"/>
    <x v="2"/>
    <x v="0"/>
    <x v="0"/>
    <n v="1"/>
    <n v="0"/>
  </r>
  <r>
    <n v="2025"/>
    <n v="15666181"/>
    <s v="Ramsden"/>
    <n v="650"/>
    <x v="0"/>
    <x v="1"/>
    <n v="33"/>
    <n v="0"/>
    <n v="98065"/>
    <n v="1"/>
    <n v="1"/>
    <x v="1"/>
    <n v="52412"/>
    <x v="1"/>
    <x v="0"/>
    <x v="0"/>
    <x v="0"/>
    <x v="1"/>
    <x v="0"/>
    <n v="1"/>
    <n v="0"/>
  </r>
  <r>
    <n v="2025"/>
    <n v="15602554"/>
    <s v="Vorobyova"/>
    <n v="664"/>
    <x v="0"/>
    <x v="0"/>
    <n v="31"/>
    <n v="9"/>
    <n v="114520"/>
    <n v="2"/>
    <n v="0"/>
    <x v="0"/>
    <n v="79222"/>
    <x v="1"/>
    <x v="0"/>
    <x v="0"/>
    <x v="1"/>
    <x v="2"/>
    <x v="1"/>
    <n v="1"/>
    <n v="0"/>
  </r>
  <r>
    <n v="2025"/>
    <n v="15724251"/>
    <s v="Todd"/>
    <n v="682"/>
    <x v="2"/>
    <x v="0"/>
    <n v="29"/>
    <n v="6"/>
    <n v="101013"/>
    <n v="1"/>
    <n v="0"/>
    <x v="1"/>
    <n v="32590"/>
    <x v="0"/>
    <x v="2"/>
    <x v="0"/>
    <x v="2"/>
    <x v="2"/>
    <x v="1"/>
    <n v="1"/>
    <n v="101013"/>
  </r>
  <r>
    <n v="2025"/>
    <n v="15740147"/>
    <s v="Cremonesi"/>
    <n v="725"/>
    <x v="0"/>
    <x v="0"/>
    <n v="44"/>
    <n v="10"/>
    <n v="0"/>
    <n v="1"/>
    <n v="0"/>
    <x v="0"/>
    <n v="93778"/>
    <x v="1"/>
    <x v="0"/>
    <x v="0"/>
    <x v="1"/>
    <x v="0"/>
    <x v="0"/>
    <n v="1"/>
    <n v="0"/>
  </r>
  <r>
    <n v="2025"/>
    <n v="15718289"/>
    <s v="Bradley"/>
    <n v="553"/>
    <x v="2"/>
    <x v="1"/>
    <n v="46"/>
    <n v="3"/>
    <n v="82291"/>
    <n v="1"/>
    <n v="1"/>
    <x v="1"/>
    <n v="112550"/>
    <x v="0"/>
    <x v="1"/>
    <x v="1"/>
    <x v="0"/>
    <x v="1"/>
    <x v="0"/>
    <n v="1"/>
    <n v="82291"/>
  </r>
  <r>
    <n v="2025"/>
    <n v="15763148"/>
    <s v="Stanley"/>
    <n v="576"/>
    <x v="0"/>
    <x v="1"/>
    <n v="39"/>
    <n v="9"/>
    <n v="84720"/>
    <n v="1"/>
    <n v="0"/>
    <x v="1"/>
    <n v="191063"/>
    <x v="1"/>
    <x v="0"/>
    <x v="1"/>
    <x v="1"/>
    <x v="1"/>
    <x v="0"/>
    <n v="1"/>
    <n v="0"/>
  </r>
  <r>
    <n v="2025"/>
    <n v="15685245"/>
    <s v="Jowett"/>
    <n v="608"/>
    <x v="1"/>
    <x v="0"/>
    <n v="56"/>
    <n v="5"/>
    <n v="0"/>
    <n v="2"/>
    <n v="0"/>
    <x v="0"/>
    <n v="153810"/>
    <x v="1"/>
    <x v="1"/>
    <x v="0"/>
    <x v="2"/>
    <x v="0"/>
    <x v="0"/>
    <n v="1"/>
    <n v="0"/>
  </r>
  <r>
    <n v="2025"/>
    <n v="15626985"/>
    <s v="Yefremova"/>
    <n v="850"/>
    <x v="0"/>
    <x v="0"/>
    <n v="39"/>
    <n v="0"/>
    <n v="104387"/>
    <n v="1"/>
    <n v="1"/>
    <x v="1"/>
    <n v="105887"/>
    <x v="1"/>
    <x v="0"/>
    <x v="2"/>
    <x v="0"/>
    <x v="2"/>
    <x v="1"/>
    <n v="1"/>
    <n v="0"/>
  </r>
  <r>
    <n v="2025"/>
    <n v="15585823"/>
    <s v="Wilson"/>
    <n v="627"/>
    <x v="0"/>
    <x v="1"/>
    <n v="31"/>
    <n v="8"/>
    <n v="128132"/>
    <n v="1"/>
    <n v="1"/>
    <x v="1"/>
    <n v="96131"/>
    <x v="1"/>
    <x v="0"/>
    <x v="0"/>
    <x v="1"/>
    <x v="2"/>
    <x v="1"/>
    <n v="1"/>
    <n v="0"/>
  </r>
  <r>
    <n v="2025"/>
    <n v="15728167"/>
    <s v="Abramovich"/>
    <n v="667"/>
    <x v="0"/>
    <x v="1"/>
    <n v="44"/>
    <n v="2"/>
    <n v="122807"/>
    <n v="1"/>
    <n v="0"/>
    <x v="1"/>
    <n v="15121"/>
    <x v="1"/>
    <x v="0"/>
    <x v="0"/>
    <x v="0"/>
    <x v="2"/>
    <x v="1"/>
    <n v="1"/>
    <n v="0"/>
  </r>
  <r>
    <n v="2025"/>
    <n v="15762928"/>
    <s v="Venables"/>
    <n v="548"/>
    <x v="1"/>
    <x v="1"/>
    <n v="44"/>
    <n v="8"/>
    <n v="0"/>
    <n v="1"/>
    <n v="1"/>
    <x v="1"/>
    <n v="16990"/>
    <x v="1"/>
    <x v="0"/>
    <x v="1"/>
    <x v="1"/>
    <x v="0"/>
    <x v="0"/>
    <n v="1"/>
    <n v="0"/>
  </r>
  <r>
    <n v="2025"/>
    <n v="15751774"/>
    <s v="Monnier"/>
    <n v="774"/>
    <x v="0"/>
    <x v="1"/>
    <n v="76"/>
    <n v="4"/>
    <n v="112511"/>
    <n v="1"/>
    <n v="1"/>
    <x v="0"/>
    <n v="143133"/>
    <x v="1"/>
    <x v="3"/>
    <x v="2"/>
    <x v="2"/>
    <x v="2"/>
    <x v="1"/>
    <n v="1"/>
    <n v="0"/>
  </r>
  <r>
    <n v="2025"/>
    <n v="15654733"/>
    <s v="Hsieh"/>
    <n v="794"/>
    <x v="2"/>
    <x v="1"/>
    <n v="57"/>
    <n v="3"/>
    <n v="117056"/>
    <n v="1"/>
    <n v="1"/>
    <x v="1"/>
    <n v="93337"/>
    <x v="0"/>
    <x v="1"/>
    <x v="2"/>
    <x v="0"/>
    <x v="2"/>
    <x v="1"/>
    <n v="1"/>
    <n v="117056"/>
  </r>
  <r>
    <n v="2025"/>
    <n v="15809777"/>
    <s v="Gadsden"/>
    <n v="497"/>
    <x v="2"/>
    <x v="0"/>
    <n v="55"/>
    <n v="7"/>
    <n v="131779"/>
    <n v="1"/>
    <n v="1"/>
    <x v="0"/>
    <n v="9973"/>
    <x v="1"/>
    <x v="1"/>
    <x v="1"/>
    <x v="2"/>
    <x v="2"/>
    <x v="1"/>
    <n v="1"/>
    <n v="0"/>
  </r>
  <r>
    <n v="2025"/>
    <n v="15744200"/>
    <s v="Ni"/>
    <n v="587"/>
    <x v="0"/>
    <x v="0"/>
    <n v="36"/>
    <n v="1"/>
    <n v="70784"/>
    <n v="1"/>
    <n v="1"/>
    <x v="1"/>
    <n v="30580"/>
    <x v="1"/>
    <x v="0"/>
    <x v="1"/>
    <x v="0"/>
    <x v="1"/>
    <x v="0"/>
    <n v="1"/>
    <n v="0"/>
  </r>
  <r>
    <n v="2025"/>
    <n v="15720713"/>
    <s v="Chibueze"/>
    <n v="850"/>
    <x v="0"/>
    <x v="0"/>
    <n v="29"/>
    <n v="10"/>
    <n v="0"/>
    <n v="2"/>
    <n v="1"/>
    <x v="0"/>
    <n v="199776"/>
    <x v="1"/>
    <x v="2"/>
    <x v="2"/>
    <x v="1"/>
    <x v="0"/>
    <x v="0"/>
    <n v="1"/>
    <n v="0"/>
  </r>
  <r>
    <n v="2025"/>
    <n v="15695356"/>
    <s v="Chinwemma"/>
    <n v="722"/>
    <x v="0"/>
    <x v="1"/>
    <n v="46"/>
    <n v="5"/>
    <n v="0"/>
    <n v="2"/>
    <n v="1"/>
    <x v="1"/>
    <n v="179909"/>
    <x v="1"/>
    <x v="1"/>
    <x v="0"/>
    <x v="2"/>
    <x v="0"/>
    <x v="0"/>
    <n v="1"/>
    <n v="0"/>
  </r>
  <r>
    <n v="2025"/>
    <n v="15653315"/>
    <s v="Kang"/>
    <n v="555"/>
    <x v="1"/>
    <x v="0"/>
    <n v="35"/>
    <n v="1"/>
    <n v="0"/>
    <n v="2"/>
    <n v="1"/>
    <x v="1"/>
    <n v="101667"/>
    <x v="1"/>
    <x v="0"/>
    <x v="1"/>
    <x v="0"/>
    <x v="0"/>
    <x v="0"/>
    <n v="1"/>
    <n v="0"/>
  </r>
  <r>
    <n v="2025"/>
    <n v="15604792"/>
    <s v="Kuo"/>
    <n v="609"/>
    <x v="2"/>
    <x v="1"/>
    <n v="38"/>
    <n v="6"/>
    <n v="140752"/>
    <n v="2"/>
    <n v="0"/>
    <x v="0"/>
    <n v="171430"/>
    <x v="1"/>
    <x v="0"/>
    <x v="0"/>
    <x v="2"/>
    <x v="2"/>
    <x v="1"/>
    <n v="1"/>
    <n v="0"/>
  </r>
  <r>
    <n v="2025"/>
    <n v="15704819"/>
    <s v="Ositadimma"/>
    <n v="734"/>
    <x v="1"/>
    <x v="0"/>
    <n v="39"/>
    <n v="6"/>
    <n v="92126"/>
    <n v="2"/>
    <n v="0"/>
    <x v="1"/>
    <n v="112973"/>
    <x v="1"/>
    <x v="0"/>
    <x v="0"/>
    <x v="2"/>
    <x v="1"/>
    <x v="0"/>
    <n v="1"/>
    <n v="0"/>
  </r>
  <r>
    <n v="2025"/>
    <n v="15670859"/>
    <s v="Smith"/>
    <n v="718"/>
    <x v="2"/>
    <x v="0"/>
    <n v="39"/>
    <n v="7"/>
    <n v="93149"/>
    <n v="2"/>
    <n v="1"/>
    <x v="0"/>
    <n v="190746"/>
    <x v="1"/>
    <x v="0"/>
    <x v="0"/>
    <x v="2"/>
    <x v="1"/>
    <x v="0"/>
    <n v="1"/>
    <n v="0"/>
  </r>
  <r>
    <n v="2025"/>
    <n v="15602797"/>
    <s v="Okwudilichukwu"/>
    <n v="645"/>
    <x v="1"/>
    <x v="0"/>
    <n v="49"/>
    <n v="5"/>
    <n v="110133"/>
    <n v="3"/>
    <n v="0"/>
    <x v="0"/>
    <n v="187690"/>
    <x v="0"/>
    <x v="1"/>
    <x v="0"/>
    <x v="2"/>
    <x v="2"/>
    <x v="1"/>
    <n v="1"/>
    <n v="110133"/>
  </r>
  <r>
    <n v="2025"/>
    <n v="15662533"/>
    <s v="Porter"/>
    <n v="598"/>
    <x v="1"/>
    <x v="0"/>
    <n v="23"/>
    <n v="6"/>
    <n v="0"/>
    <n v="2"/>
    <n v="1"/>
    <x v="1"/>
    <n v="153229"/>
    <x v="1"/>
    <x v="2"/>
    <x v="1"/>
    <x v="2"/>
    <x v="0"/>
    <x v="0"/>
    <n v="1"/>
    <n v="0"/>
  </r>
  <r>
    <n v="2025"/>
    <n v="15778154"/>
    <s v="Kung"/>
    <n v="628"/>
    <x v="2"/>
    <x v="1"/>
    <n v="50"/>
    <n v="4"/>
    <n v="122228"/>
    <n v="1"/>
    <n v="0"/>
    <x v="0"/>
    <n v="14218"/>
    <x v="0"/>
    <x v="1"/>
    <x v="0"/>
    <x v="2"/>
    <x v="2"/>
    <x v="1"/>
    <n v="1"/>
    <n v="122228"/>
  </r>
  <r>
    <n v="2025"/>
    <n v="15806230"/>
    <s v="Trevisano"/>
    <n v="629"/>
    <x v="2"/>
    <x v="1"/>
    <n v="40"/>
    <n v="2"/>
    <n v="121648"/>
    <n v="2"/>
    <n v="1"/>
    <x v="0"/>
    <n v="64850"/>
    <x v="0"/>
    <x v="0"/>
    <x v="0"/>
    <x v="0"/>
    <x v="2"/>
    <x v="1"/>
    <n v="1"/>
    <n v="121648"/>
  </r>
  <r>
    <n v="2025"/>
    <n v="15662884"/>
    <s v="Naylor"/>
    <n v="739"/>
    <x v="2"/>
    <x v="1"/>
    <n v="58"/>
    <n v="1"/>
    <n v="110598"/>
    <n v="1"/>
    <n v="0"/>
    <x v="0"/>
    <n v="160123"/>
    <x v="0"/>
    <x v="1"/>
    <x v="0"/>
    <x v="0"/>
    <x v="2"/>
    <x v="1"/>
    <n v="1"/>
    <n v="110598"/>
  </r>
  <r>
    <n v="2025"/>
    <n v="15750778"/>
    <s v="Ponomarev"/>
    <n v="653"/>
    <x v="0"/>
    <x v="0"/>
    <n v="60"/>
    <n v="2"/>
    <n v="120731"/>
    <n v="4"/>
    <n v="1"/>
    <x v="0"/>
    <n v="138160"/>
    <x v="0"/>
    <x v="1"/>
    <x v="0"/>
    <x v="0"/>
    <x v="2"/>
    <x v="1"/>
    <n v="1"/>
    <n v="120731"/>
  </r>
  <r>
    <n v="2025"/>
    <n v="15717185"/>
    <s v="Udinese"/>
    <n v="711"/>
    <x v="0"/>
    <x v="1"/>
    <n v="28"/>
    <n v="8"/>
    <n v="0"/>
    <n v="2"/>
    <n v="1"/>
    <x v="0"/>
    <n v="64286"/>
    <x v="1"/>
    <x v="2"/>
    <x v="0"/>
    <x v="1"/>
    <x v="0"/>
    <x v="0"/>
    <n v="1"/>
    <n v="0"/>
  </r>
  <r>
    <n v="2025"/>
    <n v="15677804"/>
    <s v="Aliyeva"/>
    <n v="783"/>
    <x v="1"/>
    <x v="1"/>
    <n v="38"/>
    <n v="1"/>
    <n v="0"/>
    <n v="3"/>
    <n v="1"/>
    <x v="0"/>
    <n v="80179"/>
    <x v="0"/>
    <x v="0"/>
    <x v="2"/>
    <x v="0"/>
    <x v="0"/>
    <x v="0"/>
    <n v="1"/>
    <n v="0"/>
  </r>
  <r>
    <n v="2025"/>
    <n v="15568915"/>
    <s v="Bailey"/>
    <n v="681"/>
    <x v="0"/>
    <x v="1"/>
    <n v="38"/>
    <n v="6"/>
    <n v="153722"/>
    <n v="1"/>
    <n v="1"/>
    <x v="1"/>
    <n v="101320"/>
    <x v="1"/>
    <x v="0"/>
    <x v="0"/>
    <x v="2"/>
    <x v="2"/>
    <x v="1"/>
    <n v="1"/>
    <n v="0"/>
  </r>
  <r>
    <n v="2025"/>
    <n v="15736495"/>
    <s v="Jackson"/>
    <n v="712"/>
    <x v="0"/>
    <x v="1"/>
    <n v="34"/>
    <n v="8"/>
    <n v="114088"/>
    <n v="1"/>
    <n v="1"/>
    <x v="1"/>
    <n v="92795"/>
    <x v="1"/>
    <x v="0"/>
    <x v="0"/>
    <x v="1"/>
    <x v="2"/>
    <x v="1"/>
    <n v="1"/>
    <n v="0"/>
  </r>
  <r>
    <n v="2025"/>
    <n v="15737354"/>
    <s v="Yin"/>
    <n v="554"/>
    <x v="0"/>
    <x v="0"/>
    <n v="48"/>
    <n v="7"/>
    <n v="0"/>
    <n v="2"/>
    <n v="1"/>
    <x v="0"/>
    <n v="63708"/>
    <x v="1"/>
    <x v="1"/>
    <x v="1"/>
    <x v="2"/>
    <x v="0"/>
    <x v="0"/>
    <n v="1"/>
    <n v="0"/>
  </r>
  <r>
    <n v="2025"/>
    <n v="15667889"/>
    <s v="Akobundu"/>
    <n v="611"/>
    <x v="0"/>
    <x v="0"/>
    <n v="37"/>
    <n v="6"/>
    <n v="0"/>
    <n v="2"/>
    <n v="1"/>
    <x v="1"/>
    <n v="110783"/>
    <x v="1"/>
    <x v="0"/>
    <x v="0"/>
    <x v="2"/>
    <x v="0"/>
    <x v="0"/>
    <n v="1"/>
    <n v="0"/>
  </r>
  <r>
    <n v="2025"/>
    <n v="15577831"/>
    <s v="Byrne"/>
    <n v="560"/>
    <x v="2"/>
    <x v="1"/>
    <n v="41"/>
    <n v="4"/>
    <n v="152532"/>
    <n v="1"/>
    <n v="0"/>
    <x v="1"/>
    <n v="10780"/>
    <x v="1"/>
    <x v="0"/>
    <x v="1"/>
    <x v="2"/>
    <x v="2"/>
    <x v="1"/>
    <n v="1"/>
    <n v="0"/>
  </r>
  <r>
    <n v="2025"/>
    <n v="15729836"/>
    <s v="Robinson"/>
    <n v="646"/>
    <x v="1"/>
    <x v="1"/>
    <n v="32"/>
    <n v="1"/>
    <n v="0"/>
    <n v="2"/>
    <n v="1"/>
    <x v="1"/>
    <n v="183289"/>
    <x v="1"/>
    <x v="0"/>
    <x v="0"/>
    <x v="0"/>
    <x v="0"/>
    <x v="0"/>
    <n v="1"/>
    <n v="0"/>
  </r>
  <r>
    <n v="2025"/>
    <n v="15775293"/>
    <s v="Stephenson"/>
    <n v="680"/>
    <x v="0"/>
    <x v="1"/>
    <n v="34"/>
    <n v="3"/>
    <n v="143293"/>
    <n v="1"/>
    <n v="1"/>
    <x v="1"/>
    <n v="66526"/>
    <x v="1"/>
    <x v="0"/>
    <x v="0"/>
    <x v="0"/>
    <x v="2"/>
    <x v="1"/>
    <n v="1"/>
    <n v="0"/>
  </r>
  <r>
    <n v="2025"/>
    <n v="15697597"/>
    <s v="Chiemenam"/>
    <n v="631"/>
    <x v="0"/>
    <x v="1"/>
    <n v="26"/>
    <n v="1"/>
    <n v="149145"/>
    <n v="1"/>
    <n v="0"/>
    <x v="0"/>
    <n v="123698"/>
    <x v="1"/>
    <x v="2"/>
    <x v="0"/>
    <x v="0"/>
    <x v="2"/>
    <x v="1"/>
    <n v="1"/>
    <n v="0"/>
  </r>
  <r>
    <n v="2025"/>
    <n v="15639669"/>
    <s v="Forbes"/>
    <n v="746"/>
    <x v="0"/>
    <x v="1"/>
    <n v="36"/>
    <n v="9"/>
    <n v="127157"/>
    <n v="1"/>
    <n v="1"/>
    <x v="0"/>
    <n v="155700"/>
    <x v="1"/>
    <x v="0"/>
    <x v="0"/>
    <x v="1"/>
    <x v="2"/>
    <x v="1"/>
    <n v="1"/>
    <n v="0"/>
  </r>
  <r>
    <n v="2025"/>
    <n v="15631392"/>
    <s v="Douglas"/>
    <n v="654"/>
    <x v="2"/>
    <x v="1"/>
    <n v="43"/>
    <n v="9"/>
    <n v="84673"/>
    <n v="2"/>
    <n v="0"/>
    <x v="0"/>
    <n v="82081"/>
    <x v="1"/>
    <x v="0"/>
    <x v="0"/>
    <x v="1"/>
    <x v="1"/>
    <x v="0"/>
    <n v="1"/>
    <n v="0"/>
  </r>
  <r>
    <n v="2025"/>
    <n v="15580935"/>
    <s v="Okechukwu"/>
    <n v="687"/>
    <x v="2"/>
    <x v="1"/>
    <n v="33"/>
    <n v="9"/>
    <n v="135962"/>
    <n v="2"/>
    <n v="1"/>
    <x v="1"/>
    <n v="121748"/>
    <x v="1"/>
    <x v="0"/>
    <x v="0"/>
    <x v="1"/>
    <x v="2"/>
    <x v="1"/>
    <n v="1"/>
    <n v="0"/>
  </r>
  <r>
    <n v="2025"/>
    <n v="15590344"/>
    <s v="Russell"/>
    <n v="708"/>
    <x v="2"/>
    <x v="1"/>
    <n v="32"/>
    <n v="3"/>
    <n v="151691"/>
    <n v="2"/>
    <n v="1"/>
    <x v="0"/>
    <n v="172811"/>
    <x v="1"/>
    <x v="0"/>
    <x v="0"/>
    <x v="0"/>
    <x v="2"/>
    <x v="1"/>
    <n v="1"/>
    <n v="0"/>
  </r>
  <r>
    <n v="2025"/>
    <n v="15653306"/>
    <s v="Ermakova"/>
    <n v="679"/>
    <x v="2"/>
    <x v="0"/>
    <n v="32"/>
    <n v="0"/>
    <n v="88335"/>
    <n v="1"/>
    <n v="0"/>
    <x v="1"/>
    <n v="159585"/>
    <x v="1"/>
    <x v="0"/>
    <x v="0"/>
    <x v="0"/>
    <x v="1"/>
    <x v="0"/>
    <n v="1"/>
    <n v="0"/>
  </r>
  <r>
    <n v="2025"/>
    <n v="15805025"/>
    <s v="Oster"/>
    <n v="636"/>
    <x v="0"/>
    <x v="0"/>
    <n v="45"/>
    <n v="7"/>
    <n v="139859"/>
    <n v="1"/>
    <n v="1"/>
    <x v="0"/>
    <n v="108403"/>
    <x v="1"/>
    <x v="0"/>
    <x v="0"/>
    <x v="2"/>
    <x v="2"/>
    <x v="1"/>
    <n v="1"/>
    <n v="0"/>
  </r>
  <r>
    <n v="2025"/>
    <n v="15658449"/>
    <s v="Chizoba"/>
    <n v="695"/>
    <x v="0"/>
    <x v="1"/>
    <n v="45"/>
    <n v="9"/>
    <n v="43135"/>
    <n v="1"/>
    <n v="0"/>
    <x v="0"/>
    <n v="77330"/>
    <x v="1"/>
    <x v="0"/>
    <x v="0"/>
    <x v="1"/>
    <x v="1"/>
    <x v="0"/>
    <n v="1"/>
    <n v="0"/>
  </r>
  <r>
    <n v="2025"/>
    <n v="15694450"/>
    <s v="Bianchi"/>
    <n v="677"/>
    <x v="0"/>
    <x v="1"/>
    <n v="42"/>
    <n v="5"/>
    <n v="99580"/>
    <n v="1"/>
    <n v="1"/>
    <x v="1"/>
    <n v="21008"/>
    <x v="1"/>
    <x v="0"/>
    <x v="0"/>
    <x v="2"/>
    <x v="1"/>
    <x v="0"/>
    <n v="1"/>
    <n v="0"/>
  </r>
  <r>
    <n v="2025"/>
    <n v="15605666"/>
    <s v="Peyser"/>
    <n v="720"/>
    <x v="0"/>
    <x v="0"/>
    <n v="34"/>
    <n v="6"/>
    <n v="110717"/>
    <n v="1"/>
    <n v="1"/>
    <x v="0"/>
    <n v="9398"/>
    <x v="1"/>
    <x v="0"/>
    <x v="0"/>
    <x v="2"/>
    <x v="2"/>
    <x v="1"/>
    <n v="1"/>
    <n v="0"/>
  </r>
  <r>
    <n v="2025"/>
    <n v="15615126"/>
    <s v="Cocci"/>
    <n v="780"/>
    <x v="0"/>
    <x v="0"/>
    <n v="37"/>
    <n v="3"/>
    <n v="0"/>
    <n v="2"/>
    <n v="0"/>
    <x v="1"/>
    <n v="182157"/>
    <x v="0"/>
    <x v="0"/>
    <x v="2"/>
    <x v="0"/>
    <x v="0"/>
    <x v="0"/>
    <n v="1"/>
    <n v="0"/>
  </r>
  <r>
    <n v="2025"/>
    <n v="15726588"/>
    <s v="Seleznev"/>
    <n v="653"/>
    <x v="1"/>
    <x v="0"/>
    <n v="36"/>
    <n v="3"/>
    <n v="0"/>
    <n v="2"/>
    <n v="0"/>
    <x v="1"/>
    <n v="110526"/>
    <x v="1"/>
    <x v="0"/>
    <x v="0"/>
    <x v="0"/>
    <x v="0"/>
    <x v="0"/>
    <n v="1"/>
    <n v="0"/>
  </r>
  <r>
    <n v="2025"/>
    <n v="15645095"/>
    <s v="Huang"/>
    <n v="674"/>
    <x v="0"/>
    <x v="0"/>
    <n v="28"/>
    <n v="3"/>
    <n v="0"/>
    <n v="1"/>
    <n v="1"/>
    <x v="1"/>
    <n v="51537"/>
    <x v="1"/>
    <x v="2"/>
    <x v="0"/>
    <x v="0"/>
    <x v="0"/>
    <x v="0"/>
    <n v="1"/>
    <n v="0"/>
  </r>
  <r>
    <n v="2025"/>
    <n v="15808960"/>
    <s v="Alleyne"/>
    <n v="620"/>
    <x v="2"/>
    <x v="1"/>
    <n v="40"/>
    <n v="5"/>
    <n v="108197"/>
    <n v="2"/>
    <n v="1"/>
    <x v="1"/>
    <n v="49722"/>
    <x v="1"/>
    <x v="0"/>
    <x v="0"/>
    <x v="2"/>
    <x v="2"/>
    <x v="1"/>
    <n v="1"/>
    <n v="0"/>
  </r>
  <r>
    <n v="2025"/>
    <n v="15729435"/>
    <s v="McKenzie"/>
    <n v="623"/>
    <x v="0"/>
    <x v="1"/>
    <n v="40"/>
    <n v="6"/>
    <n v="0"/>
    <n v="2"/>
    <n v="1"/>
    <x v="0"/>
    <n v="66119"/>
    <x v="1"/>
    <x v="0"/>
    <x v="0"/>
    <x v="2"/>
    <x v="0"/>
    <x v="0"/>
    <n v="1"/>
    <n v="0"/>
  </r>
  <r>
    <n v="2025"/>
    <n v="15656840"/>
    <s v="Zikoranachukwudimma"/>
    <n v="547"/>
    <x v="0"/>
    <x v="0"/>
    <n v="29"/>
    <n v="6"/>
    <n v="104451"/>
    <n v="1"/>
    <n v="1"/>
    <x v="0"/>
    <n v="37160"/>
    <x v="1"/>
    <x v="2"/>
    <x v="1"/>
    <x v="2"/>
    <x v="2"/>
    <x v="1"/>
    <n v="1"/>
    <n v="0"/>
  </r>
  <r>
    <n v="2025"/>
    <n v="15659149"/>
    <s v="King"/>
    <n v="530"/>
    <x v="0"/>
    <x v="1"/>
    <n v="39"/>
    <n v="2"/>
    <n v="0"/>
    <n v="2"/>
    <n v="1"/>
    <x v="1"/>
    <n v="197923"/>
    <x v="1"/>
    <x v="0"/>
    <x v="1"/>
    <x v="0"/>
    <x v="0"/>
    <x v="0"/>
    <n v="1"/>
    <n v="0"/>
  </r>
  <r>
    <n v="2025"/>
    <n v="15585490"/>
    <s v="Nkemdilim"/>
    <n v="746"/>
    <x v="0"/>
    <x v="0"/>
    <n v="34"/>
    <n v="4"/>
    <n v="0"/>
    <n v="1"/>
    <n v="0"/>
    <x v="0"/>
    <n v="65167"/>
    <x v="1"/>
    <x v="0"/>
    <x v="0"/>
    <x v="2"/>
    <x v="0"/>
    <x v="0"/>
    <n v="1"/>
    <n v="0"/>
  </r>
  <r>
    <n v="2025"/>
    <n v="15674929"/>
    <s v="Anderson"/>
    <n v="512"/>
    <x v="0"/>
    <x v="0"/>
    <n v="31"/>
    <n v="7"/>
    <n v="0"/>
    <n v="2"/>
    <n v="0"/>
    <x v="1"/>
    <n v="49326"/>
    <x v="1"/>
    <x v="0"/>
    <x v="1"/>
    <x v="2"/>
    <x v="0"/>
    <x v="0"/>
    <n v="1"/>
    <n v="0"/>
  </r>
  <r>
    <n v="2025"/>
    <n v="15746341"/>
    <s v="Ejikemeifeuwa"/>
    <n v="630"/>
    <x v="0"/>
    <x v="1"/>
    <n v="40"/>
    <n v="8"/>
    <n v="0"/>
    <n v="2"/>
    <n v="1"/>
    <x v="0"/>
    <n v="42496"/>
    <x v="1"/>
    <x v="0"/>
    <x v="0"/>
    <x v="1"/>
    <x v="0"/>
    <x v="0"/>
    <n v="1"/>
    <n v="0"/>
  </r>
  <r>
    <n v="2025"/>
    <n v="15662091"/>
    <s v="Adams"/>
    <n v="570"/>
    <x v="1"/>
    <x v="1"/>
    <n v="21"/>
    <n v="7"/>
    <n v="116100"/>
    <n v="1"/>
    <n v="1"/>
    <x v="0"/>
    <n v="148088"/>
    <x v="1"/>
    <x v="2"/>
    <x v="1"/>
    <x v="2"/>
    <x v="2"/>
    <x v="1"/>
    <n v="1"/>
    <n v="0"/>
  </r>
  <r>
    <n v="2025"/>
    <n v="15620123"/>
    <s v="Christie"/>
    <n v="605"/>
    <x v="0"/>
    <x v="1"/>
    <n v="39"/>
    <n v="6"/>
    <n v="111170"/>
    <n v="1"/>
    <n v="0"/>
    <x v="1"/>
    <n v="9641"/>
    <x v="1"/>
    <x v="0"/>
    <x v="0"/>
    <x v="2"/>
    <x v="2"/>
    <x v="1"/>
    <n v="1"/>
    <n v="0"/>
  </r>
  <r>
    <n v="2025"/>
    <n v="15616240"/>
    <s v="Yeh"/>
    <n v="530"/>
    <x v="1"/>
    <x v="1"/>
    <n v="37"/>
    <n v="4"/>
    <n v="0"/>
    <n v="2"/>
    <n v="1"/>
    <x v="0"/>
    <n v="164844"/>
    <x v="1"/>
    <x v="0"/>
    <x v="1"/>
    <x v="2"/>
    <x v="0"/>
    <x v="0"/>
    <n v="1"/>
    <n v="0"/>
  </r>
  <r>
    <n v="2025"/>
    <n v="15624186"/>
    <s v="McGregor"/>
    <n v="813"/>
    <x v="2"/>
    <x v="0"/>
    <n v="25"/>
    <n v="5"/>
    <n v="123616"/>
    <n v="1"/>
    <n v="0"/>
    <x v="0"/>
    <n v="132959"/>
    <x v="1"/>
    <x v="2"/>
    <x v="2"/>
    <x v="2"/>
    <x v="2"/>
    <x v="1"/>
    <n v="1"/>
    <n v="0"/>
  </r>
  <r>
    <n v="2025"/>
    <n v="15605036"/>
    <s v="Pisano"/>
    <n v="704"/>
    <x v="1"/>
    <x v="0"/>
    <n v="37"/>
    <n v="9"/>
    <n v="155620"/>
    <n v="1"/>
    <n v="1"/>
    <x v="0"/>
    <n v="135089"/>
    <x v="1"/>
    <x v="0"/>
    <x v="0"/>
    <x v="1"/>
    <x v="2"/>
    <x v="1"/>
    <n v="1"/>
    <n v="0"/>
  </r>
  <r>
    <n v="2025"/>
    <n v="15805151"/>
    <s v="Ginikanwa"/>
    <n v="565"/>
    <x v="2"/>
    <x v="1"/>
    <n v="31"/>
    <n v="2"/>
    <n v="89558"/>
    <n v="2"/>
    <n v="1"/>
    <x v="0"/>
    <n v="4442"/>
    <x v="1"/>
    <x v="0"/>
    <x v="1"/>
    <x v="0"/>
    <x v="1"/>
    <x v="0"/>
    <n v="1"/>
    <n v="0"/>
  </r>
  <r>
    <n v="2025"/>
    <n v="15753847"/>
    <s v="Hawkins"/>
    <n v="645"/>
    <x v="1"/>
    <x v="1"/>
    <n v="45"/>
    <n v="4"/>
    <n v="0"/>
    <n v="1"/>
    <n v="0"/>
    <x v="0"/>
    <n v="174917"/>
    <x v="0"/>
    <x v="0"/>
    <x v="0"/>
    <x v="2"/>
    <x v="0"/>
    <x v="0"/>
    <n v="1"/>
    <n v="0"/>
  </r>
  <r>
    <n v="2025"/>
    <n v="15653222"/>
    <s v="Otutodilichukwu"/>
    <n v="526"/>
    <x v="2"/>
    <x v="0"/>
    <n v="32"/>
    <n v="6"/>
    <n v="131939"/>
    <n v="2"/>
    <n v="1"/>
    <x v="0"/>
    <n v="1796"/>
    <x v="1"/>
    <x v="0"/>
    <x v="1"/>
    <x v="2"/>
    <x v="2"/>
    <x v="1"/>
    <n v="1"/>
    <n v="0"/>
  </r>
  <r>
    <n v="2025"/>
    <n v="15757541"/>
    <s v="Rickard"/>
    <n v="778"/>
    <x v="0"/>
    <x v="0"/>
    <n v="33"/>
    <n v="9"/>
    <n v="151773"/>
    <n v="2"/>
    <n v="0"/>
    <x v="1"/>
    <n v="180250"/>
    <x v="0"/>
    <x v="0"/>
    <x v="2"/>
    <x v="1"/>
    <x v="2"/>
    <x v="1"/>
    <n v="1"/>
    <n v="151773"/>
  </r>
  <r>
    <n v="2025"/>
    <n v="15726945"/>
    <s v="Andreev"/>
    <n v="677"/>
    <x v="0"/>
    <x v="0"/>
    <n v="72"/>
    <n v="8"/>
    <n v="0"/>
    <n v="2"/>
    <n v="1"/>
    <x v="0"/>
    <n v="153604"/>
    <x v="1"/>
    <x v="3"/>
    <x v="0"/>
    <x v="1"/>
    <x v="0"/>
    <x v="0"/>
    <n v="1"/>
    <n v="0"/>
  </r>
  <r>
    <n v="2025"/>
    <n v="15794276"/>
    <s v="Steele"/>
    <n v="588"/>
    <x v="0"/>
    <x v="0"/>
    <n v="64"/>
    <n v="3"/>
    <n v="0"/>
    <n v="1"/>
    <n v="1"/>
    <x v="0"/>
    <n v="189704"/>
    <x v="1"/>
    <x v="3"/>
    <x v="1"/>
    <x v="0"/>
    <x v="0"/>
    <x v="0"/>
    <n v="1"/>
    <n v="0"/>
  </r>
  <r>
    <n v="2025"/>
    <n v="15568328"/>
    <s v="Black"/>
    <n v="488"/>
    <x v="0"/>
    <x v="0"/>
    <n v="22"/>
    <n v="6"/>
    <n v="0"/>
    <n v="2"/>
    <n v="1"/>
    <x v="0"/>
    <n v="66394"/>
    <x v="1"/>
    <x v="2"/>
    <x v="1"/>
    <x v="2"/>
    <x v="0"/>
    <x v="0"/>
    <n v="1"/>
    <n v="0"/>
  </r>
  <r>
    <n v="2025"/>
    <n v="15604355"/>
    <s v="Shand"/>
    <n v="519"/>
    <x v="0"/>
    <x v="1"/>
    <n v="39"/>
    <n v="1"/>
    <n v="97700"/>
    <n v="1"/>
    <n v="1"/>
    <x v="0"/>
    <n v="30709"/>
    <x v="1"/>
    <x v="0"/>
    <x v="1"/>
    <x v="0"/>
    <x v="1"/>
    <x v="0"/>
    <n v="1"/>
    <n v="0"/>
  </r>
  <r>
    <n v="2025"/>
    <n v="15735788"/>
    <s v="Chiagoziem"/>
    <n v="709"/>
    <x v="0"/>
    <x v="1"/>
    <n v="31"/>
    <n v="6"/>
    <n v="0"/>
    <n v="2"/>
    <n v="1"/>
    <x v="0"/>
    <n v="71010"/>
    <x v="1"/>
    <x v="0"/>
    <x v="0"/>
    <x v="2"/>
    <x v="0"/>
    <x v="0"/>
    <n v="1"/>
    <n v="0"/>
  </r>
  <r>
    <n v="2025"/>
    <n v="15618255"/>
    <s v="Fedorov"/>
    <n v="642"/>
    <x v="2"/>
    <x v="0"/>
    <n v="56"/>
    <n v="6"/>
    <n v="103245"/>
    <n v="2"/>
    <n v="1"/>
    <x v="1"/>
    <n v="143050"/>
    <x v="0"/>
    <x v="1"/>
    <x v="0"/>
    <x v="2"/>
    <x v="2"/>
    <x v="1"/>
    <n v="1"/>
    <n v="103245"/>
  </r>
  <r>
    <n v="2025"/>
    <n v="15720941"/>
    <s v="Tien"/>
    <n v="710"/>
    <x v="2"/>
    <x v="1"/>
    <n v="34"/>
    <n v="8"/>
    <n v="147833"/>
    <n v="2"/>
    <n v="0"/>
    <x v="0"/>
    <n v="1562"/>
    <x v="1"/>
    <x v="0"/>
    <x v="0"/>
    <x v="1"/>
    <x v="2"/>
    <x v="1"/>
    <n v="1"/>
    <n v="0"/>
  </r>
  <r>
    <n v="2025"/>
    <n v="15769110"/>
    <s v="Stehle"/>
    <n v="653"/>
    <x v="0"/>
    <x v="0"/>
    <n v="46"/>
    <n v="5"/>
    <n v="0"/>
    <n v="2"/>
    <n v="1"/>
    <x v="1"/>
    <n v="49708"/>
    <x v="1"/>
    <x v="1"/>
    <x v="0"/>
    <x v="2"/>
    <x v="0"/>
    <x v="0"/>
    <n v="1"/>
    <n v="0"/>
  </r>
  <r>
    <n v="2025"/>
    <n v="15576094"/>
    <s v="Sung"/>
    <n v="743"/>
    <x v="0"/>
    <x v="1"/>
    <n v="71"/>
    <n v="0"/>
    <n v="0"/>
    <n v="2"/>
    <n v="0"/>
    <x v="0"/>
    <n v="29838"/>
    <x v="1"/>
    <x v="3"/>
    <x v="0"/>
    <x v="0"/>
    <x v="0"/>
    <x v="0"/>
    <n v="1"/>
    <n v="0"/>
  </r>
  <r>
    <n v="2025"/>
    <n v="15756150"/>
    <s v="Alexander"/>
    <n v="418"/>
    <x v="0"/>
    <x v="0"/>
    <n v="39"/>
    <n v="2"/>
    <n v="0"/>
    <n v="2"/>
    <n v="0"/>
    <x v="1"/>
    <n v="9042"/>
    <x v="1"/>
    <x v="0"/>
    <x v="1"/>
    <x v="0"/>
    <x v="0"/>
    <x v="0"/>
    <n v="1"/>
    <n v="0"/>
  </r>
  <r>
    <n v="2025"/>
    <n v="15719579"/>
    <s v="McIntosh"/>
    <n v="670"/>
    <x v="2"/>
    <x v="0"/>
    <n v="33"/>
    <n v="9"/>
    <n v="84521"/>
    <n v="2"/>
    <n v="0"/>
    <x v="0"/>
    <n v="198017"/>
    <x v="1"/>
    <x v="0"/>
    <x v="0"/>
    <x v="1"/>
    <x v="1"/>
    <x v="0"/>
    <n v="1"/>
    <n v="0"/>
  </r>
  <r>
    <n v="2025"/>
    <n v="15748854"/>
    <s v="Sung"/>
    <n v="723"/>
    <x v="2"/>
    <x v="0"/>
    <n v="28"/>
    <n v="5"/>
    <n v="91938"/>
    <n v="1"/>
    <n v="1"/>
    <x v="1"/>
    <n v="143482"/>
    <x v="1"/>
    <x v="2"/>
    <x v="0"/>
    <x v="2"/>
    <x v="1"/>
    <x v="0"/>
    <n v="1"/>
    <n v="0"/>
  </r>
  <r>
    <n v="2025"/>
    <n v="15612455"/>
    <s v="Yao"/>
    <n v="549"/>
    <x v="2"/>
    <x v="1"/>
    <n v="45"/>
    <n v="6"/>
    <n v="124241"/>
    <n v="1"/>
    <n v="1"/>
    <x v="0"/>
    <n v="146373"/>
    <x v="1"/>
    <x v="0"/>
    <x v="1"/>
    <x v="2"/>
    <x v="2"/>
    <x v="1"/>
    <n v="1"/>
    <n v="0"/>
  </r>
  <r>
    <n v="2025"/>
    <n v="15664802"/>
    <s v="Chinweuba"/>
    <n v="543"/>
    <x v="0"/>
    <x v="0"/>
    <n v="42"/>
    <n v="5"/>
    <n v="0"/>
    <n v="2"/>
    <n v="0"/>
    <x v="1"/>
    <n v="101905"/>
    <x v="1"/>
    <x v="0"/>
    <x v="1"/>
    <x v="2"/>
    <x v="0"/>
    <x v="0"/>
    <n v="1"/>
    <n v="0"/>
  </r>
  <r>
    <n v="2025"/>
    <n v="15735687"/>
    <s v="Chinweuba"/>
    <n v="595"/>
    <x v="1"/>
    <x v="1"/>
    <n v="37"/>
    <n v="2"/>
    <n v="157085"/>
    <n v="1"/>
    <n v="1"/>
    <x v="1"/>
    <n v="134767"/>
    <x v="1"/>
    <x v="0"/>
    <x v="1"/>
    <x v="0"/>
    <x v="2"/>
    <x v="1"/>
    <n v="1"/>
    <n v="0"/>
  </r>
  <r>
    <n v="2025"/>
    <n v="15664734"/>
    <s v="T'ao"/>
    <n v="673"/>
    <x v="2"/>
    <x v="0"/>
    <n v="25"/>
    <n v="3"/>
    <n v="108245"/>
    <n v="2"/>
    <n v="1"/>
    <x v="0"/>
    <n v="103574"/>
    <x v="1"/>
    <x v="2"/>
    <x v="0"/>
    <x v="0"/>
    <x v="2"/>
    <x v="1"/>
    <n v="1"/>
    <n v="0"/>
  </r>
  <r>
    <n v="2025"/>
    <n v="15767894"/>
    <s v="Ch'ien"/>
    <n v="741"/>
    <x v="0"/>
    <x v="0"/>
    <n v="21"/>
    <n v="9"/>
    <n v="0"/>
    <n v="2"/>
    <n v="0"/>
    <x v="0"/>
    <n v="139260"/>
    <x v="1"/>
    <x v="2"/>
    <x v="0"/>
    <x v="1"/>
    <x v="0"/>
    <x v="0"/>
    <n v="1"/>
    <n v="0"/>
  </r>
  <r>
    <n v="2025"/>
    <n v="15666884"/>
    <s v="Su"/>
    <n v="508"/>
    <x v="2"/>
    <x v="0"/>
    <n v="41"/>
    <n v="5"/>
    <n v="82162"/>
    <n v="2"/>
    <n v="1"/>
    <x v="1"/>
    <n v="187776"/>
    <x v="1"/>
    <x v="0"/>
    <x v="1"/>
    <x v="2"/>
    <x v="1"/>
    <x v="0"/>
    <n v="1"/>
    <n v="0"/>
  </r>
  <r>
    <n v="2025"/>
    <n v="15750156"/>
    <s v="Yu"/>
    <n v="662"/>
    <x v="2"/>
    <x v="1"/>
    <n v="59"/>
    <n v="2"/>
    <n v="104568"/>
    <n v="1"/>
    <n v="1"/>
    <x v="1"/>
    <n v="8059"/>
    <x v="0"/>
    <x v="1"/>
    <x v="0"/>
    <x v="0"/>
    <x v="2"/>
    <x v="1"/>
    <n v="1"/>
    <n v="104568"/>
  </r>
  <r>
    <n v="2025"/>
    <n v="15751120"/>
    <s v="Loyau"/>
    <n v="752"/>
    <x v="0"/>
    <x v="0"/>
    <n v="36"/>
    <n v="2"/>
    <n v="119912"/>
    <n v="1"/>
    <n v="1"/>
    <x v="1"/>
    <n v="124355"/>
    <x v="1"/>
    <x v="0"/>
    <x v="2"/>
    <x v="0"/>
    <x v="2"/>
    <x v="1"/>
    <n v="1"/>
    <n v="0"/>
  </r>
  <r>
    <n v="2025"/>
    <n v="15575748"/>
    <s v="Conti"/>
    <n v="809"/>
    <x v="0"/>
    <x v="1"/>
    <n v="36"/>
    <n v="9"/>
    <n v="68882"/>
    <n v="2"/>
    <n v="0"/>
    <x v="0"/>
    <n v="109135"/>
    <x v="1"/>
    <x v="0"/>
    <x v="2"/>
    <x v="1"/>
    <x v="1"/>
    <x v="0"/>
    <n v="1"/>
    <n v="0"/>
  </r>
  <r>
    <n v="2025"/>
    <n v="15714610"/>
    <s v="Alexeeva"/>
    <n v="575"/>
    <x v="1"/>
    <x v="1"/>
    <n v="30"/>
    <n v="2"/>
    <n v="0"/>
    <n v="2"/>
    <n v="1"/>
    <x v="0"/>
    <n v="82223"/>
    <x v="1"/>
    <x v="0"/>
    <x v="1"/>
    <x v="0"/>
    <x v="0"/>
    <x v="0"/>
    <n v="1"/>
    <n v="0"/>
  </r>
  <r>
    <n v="2025"/>
    <n v="15720305"/>
    <s v="Power"/>
    <n v="591"/>
    <x v="1"/>
    <x v="0"/>
    <n v="40"/>
    <n v="1"/>
    <n v="86376"/>
    <n v="1"/>
    <n v="0"/>
    <x v="0"/>
    <n v="136767"/>
    <x v="0"/>
    <x v="0"/>
    <x v="1"/>
    <x v="0"/>
    <x v="1"/>
    <x v="0"/>
    <n v="1"/>
    <n v="86376"/>
  </r>
  <r>
    <n v="2025"/>
    <n v="15678129"/>
    <s v="Hill"/>
    <n v="643"/>
    <x v="1"/>
    <x v="0"/>
    <n v="45"/>
    <n v="9"/>
    <n v="150840"/>
    <n v="2"/>
    <n v="1"/>
    <x v="1"/>
    <n v="155516"/>
    <x v="1"/>
    <x v="0"/>
    <x v="0"/>
    <x v="1"/>
    <x v="2"/>
    <x v="1"/>
    <n v="1"/>
    <n v="0"/>
  </r>
  <r>
    <n v="2025"/>
    <n v="15566633"/>
    <s v="Freeman"/>
    <n v="698"/>
    <x v="2"/>
    <x v="1"/>
    <n v="55"/>
    <n v="8"/>
    <n v="155059"/>
    <n v="2"/>
    <n v="1"/>
    <x v="0"/>
    <n v="144584"/>
    <x v="1"/>
    <x v="1"/>
    <x v="0"/>
    <x v="1"/>
    <x v="2"/>
    <x v="1"/>
    <n v="1"/>
    <n v="0"/>
  </r>
  <r>
    <n v="2025"/>
    <n v="15680436"/>
    <s v="Hsing"/>
    <n v="496"/>
    <x v="0"/>
    <x v="0"/>
    <n v="29"/>
    <n v="4"/>
    <n v="0"/>
    <n v="2"/>
    <n v="1"/>
    <x v="1"/>
    <n v="164807"/>
    <x v="1"/>
    <x v="2"/>
    <x v="1"/>
    <x v="2"/>
    <x v="0"/>
    <x v="0"/>
    <n v="1"/>
    <n v="0"/>
  </r>
  <r>
    <n v="2025"/>
    <n v="15674343"/>
    <s v="Esposito"/>
    <n v="597"/>
    <x v="0"/>
    <x v="1"/>
    <n v="44"/>
    <n v="8"/>
    <n v="78128"/>
    <n v="2"/>
    <n v="0"/>
    <x v="0"/>
    <n v="109153"/>
    <x v="1"/>
    <x v="0"/>
    <x v="1"/>
    <x v="1"/>
    <x v="1"/>
    <x v="0"/>
    <n v="1"/>
    <n v="0"/>
  </r>
  <r>
    <n v="2025"/>
    <n v="15658890"/>
    <s v="Belonwu"/>
    <n v="603"/>
    <x v="2"/>
    <x v="1"/>
    <n v="46"/>
    <n v="4"/>
    <n v="98900"/>
    <n v="2"/>
    <n v="1"/>
    <x v="0"/>
    <n v="86190"/>
    <x v="1"/>
    <x v="1"/>
    <x v="0"/>
    <x v="2"/>
    <x v="1"/>
    <x v="0"/>
    <n v="1"/>
    <n v="0"/>
  </r>
  <r>
    <n v="2025"/>
    <n v="15599004"/>
    <s v="Tsao"/>
    <n v="655"/>
    <x v="1"/>
    <x v="1"/>
    <n v="37"/>
    <n v="1"/>
    <n v="0"/>
    <n v="1"/>
    <n v="1"/>
    <x v="0"/>
    <n v="106041"/>
    <x v="1"/>
    <x v="0"/>
    <x v="0"/>
    <x v="0"/>
    <x v="0"/>
    <x v="0"/>
    <n v="1"/>
    <n v="0"/>
  </r>
  <r>
    <n v="2025"/>
    <n v="15726487"/>
    <s v="P'eng"/>
    <n v="431"/>
    <x v="0"/>
    <x v="1"/>
    <n v="63"/>
    <n v="6"/>
    <n v="160983"/>
    <n v="1"/>
    <n v="1"/>
    <x v="0"/>
    <n v="168008"/>
    <x v="1"/>
    <x v="3"/>
    <x v="1"/>
    <x v="2"/>
    <x v="2"/>
    <x v="1"/>
    <n v="1"/>
    <n v="0"/>
  </r>
  <r>
    <n v="2025"/>
    <n v="15698716"/>
    <s v="Baker"/>
    <n v="620"/>
    <x v="0"/>
    <x v="0"/>
    <n v="70"/>
    <n v="3"/>
    <n v="87926"/>
    <n v="2"/>
    <n v="1"/>
    <x v="1"/>
    <n v="33350"/>
    <x v="0"/>
    <x v="3"/>
    <x v="0"/>
    <x v="0"/>
    <x v="1"/>
    <x v="0"/>
    <n v="1"/>
    <n v="87926"/>
  </r>
  <r>
    <n v="2025"/>
    <n v="15710527"/>
    <s v="Matthews"/>
    <n v="782"/>
    <x v="0"/>
    <x v="0"/>
    <n v="35"/>
    <n v="4"/>
    <n v="0"/>
    <n v="1"/>
    <n v="1"/>
    <x v="0"/>
    <n v="119565"/>
    <x v="1"/>
    <x v="0"/>
    <x v="2"/>
    <x v="2"/>
    <x v="0"/>
    <x v="0"/>
    <n v="1"/>
    <n v="0"/>
  </r>
  <r>
    <n v="2025"/>
    <n v="15655590"/>
    <s v="Garcia"/>
    <n v="581"/>
    <x v="1"/>
    <x v="1"/>
    <n v="46"/>
    <n v="2"/>
    <n v="79385"/>
    <n v="2"/>
    <n v="0"/>
    <x v="1"/>
    <n v="188493"/>
    <x v="1"/>
    <x v="1"/>
    <x v="1"/>
    <x v="0"/>
    <x v="1"/>
    <x v="0"/>
    <n v="1"/>
    <n v="0"/>
  </r>
  <r>
    <n v="2025"/>
    <n v="15732266"/>
    <s v="Field"/>
    <n v="553"/>
    <x v="2"/>
    <x v="1"/>
    <n v="53"/>
    <n v="5"/>
    <n v="127998"/>
    <n v="1"/>
    <n v="1"/>
    <x v="1"/>
    <n v="165379"/>
    <x v="0"/>
    <x v="1"/>
    <x v="1"/>
    <x v="2"/>
    <x v="2"/>
    <x v="1"/>
    <n v="1"/>
    <n v="127998"/>
  </r>
  <r>
    <n v="2025"/>
    <n v="15669326"/>
    <s v="Gordon"/>
    <n v="658"/>
    <x v="0"/>
    <x v="1"/>
    <n v="44"/>
    <n v="2"/>
    <n v="168396"/>
    <n v="1"/>
    <n v="1"/>
    <x v="0"/>
    <n v="14179"/>
    <x v="1"/>
    <x v="0"/>
    <x v="0"/>
    <x v="0"/>
    <x v="2"/>
    <x v="1"/>
    <n v="1"/>
    <n v="0"/>
  </r>
  <r>
    <n v="2025"/>
    <n v="15672246"/>
    <s v="Jefferies"/>
    <n v="686"/>
    <x v="2"/>
    <x v="1"/>
    <n v="43"/>
    <n v="2"/>
    <n v="134896"/>
    <n v="1"/>
    <n v="1"/>
    <x v="0"/>
    <n v="97847"/>
    <x v="1"/>
    <x v="0"/>
    <x v="0"/>
    <x v="0"/>
    <x v="2"/>
    <x v="1"/>
    <n v="1"/>
    <n v="0"/>
  </r>
  <r>
    <n v="2025"/>
    <n v="15620276"/>
    <s v="Palermo"/>
    <n v="539"/>
    <x v="1"/>
    <x v="1"/>
    <n v="36"/>
    <n v="6"/>
    <n v="0"/>
    <n v="3"/>
    <n v="1"/>
    <x v="0"/>
    <n v="118960"/>
    <x v="1"/>
    <x v="0"/>
    <x v="1"/>
    <x v="2"/>
    <x v="0"/>
    <x v="0"/>
    <n v="1"/>
    <n v="0"/>
  </r>
  <r>
    <n v="2025"/>
    <n v="15640258"/>
    <s v="Chou"/>
    <n v="685"/>
    <x v="0"/>
    <x v="0"/>
    <n v="50"/>
    <n v="6"/>
    <n v="94239"/>
    <n v="2"/>
    <n v="1"/>
    <x v="0"/>
    <n v="50664"/>
    <x v="0"/>
    <x v="1"/>
    <x v="0"/>
    <x v="2"/>
    <x v="1"/>
    <x v="0"/>
    <n v="1"/>
    <n v="94239"/>
  </r>
  <r>
    <n v="2025"/>
    <n v="15740283"/>
    <s v="Ewing"/>
    <n v="850"/>
    <x v="0"/>
    <x v="1"/>
    <n v="29"/>
    <n v="1"/>
    <n v="0"/>
    <n v="2"/>
    <n v="0"/>
    <x v="1"/>
    <n v="152997"/>
    <x v="1"/>
    <x v="2"/>
    <x v="2"/>
    <x v="0"/>
    <x v="0"/>
    <x v="0"/>
    <n v="1"/>
    <n v="0"/>
  </r>
  <r>
    <n v="2025"/>
    <n v="15759717"/>
    <s v="Mazzi"/>
    <n v="763"/>
    <x v="1"/>
    <x v="0"/>
    <n v="39"/>
    <n v="7"/>
    <n v="0"/>
    <n v="2"/>
    <n v="1"/>
    <x v="1"/>
    <n v="19459"/>
    <x v="1"/>
    <x v="0"/>
    <x v="2"/>
    <x v="2"/>
    <x v="0"/>
    <x v="0"/>
    <n v="1"/>
    <n v="0"/>
  </r>
  <r>
    <n v="2025"/>
    <n v="15620268"/>
    <s v="Thomson"/>
    <n v="634"/>
    <x v="2"/>
    <x v="1"/>
    <n v="43"/>
    <n v="3"/>
    <n v="212696"/>
    <n v="1"/>
    <n v="1"/>
    <x v="1"/>
    <n v="115269"/>
    <x v="1"/>
    <x v="0"/>
    <x v="0"/>
    <x v="0"/>
    <x v="2"/>
    <x v="1"/>
    <n v="1"/>
    <n v="0"/>
  </r>
  <r>
    <n v="2025"/>
    <n v="15743871"/>
    <s v="Nkemdirim"/>
    <n v="567"/>
    <x v="0"/>
    <x v="1"/>
    <n v="59"/>
    <n v="3"/>
    <n v="0"/>
    <n v="2"/>
    <n v="1"/>
    <x v="1"/>
    <n v="25844"/>
    <x v="0"/>
    <x v="1"/>
    <x v="1"/>
    <x v="0"/>
    <x v="0"/>
    <x v="0"/>
    <n v="1"/>
    <n v="0"/>
  </r>
  <r>
    <n v="2025"/>
    <n v="15614491"/>
    <s v="Lockyer"/>
    <n v="539"/>
    <x v="0"/>
    <x v="1"/>
    <n v="39"/>
    <n v="3"/>
    <n v="139154"/>
    <n v="2"/>
    <n v="1"/>
    <x v="1"/>
    <n v="147662"/>
    <x v="1"/>
    <x v="0"/>
    <x v="1"/>
    <x v="0"/>
    <x v="2"/>
    <x v="1"/>
    <n v="1"/>
    <n v="0"/>
  </r>
  <r>
    <n v="2025"/>
    <n v="15595047"/>
    <s v="Murray"/>
    <n v="764"/>
    <x v="0"/>
    <x v="1"/>
    <n v="41"/>
    <n v="7"/>
    <n v="0"/>
    <n v="2"/>
    <n v="0"/>
    <x v="1"/>
    <n v="134878"/>
    <x v="1"/>
    <x v="0"/>
    <x v="2"/>
    <x v="2"/>
    <x v="0"/>
    <x v="0"/>
    <n v="1"/>
    <n v="0"/>
  </r>
  <r>
    <n v="2025"/>
    <n v="15732334"/>
    <s v="Black"/>
    <n v="653"/>
    <x v="0"/>
    <x v="0"/>
    <n v="40"/>
    <n v="0"/>
    <n v="0"/>
    <n v="2"/>
    <n v="1"/>
    <x v="1"/>
    <n v="35796"/>
    <x v="1"/>
    <x v="0"/>
    <x v="0"/>
    <x v="0"/>
    <x v="0"/>
    <x v="0"/>
    <n v="1"/>
    <n v="0"/>
  </r>
  <r>
    <n v="2025"/>
    <n v="15701206"/>
    <s v="Torreggiani"/>
    <n v="566"/>
    <x v="1"/>
    <x v="1"/>
    <n v="44"/>
    <n v="5"/>
    <n v="0"/>
    <n v="2"/>
    <n v="1"/>
    <x v="1"/>
    <n v="66463"/>
    <x v="1"/>
    <x v="0"/>
    <x v="1"/>
    <x v="2"/>
    <x v="0"/>
    <x v="0"/>
    <n v="1"/>
    <n v="0"/>
  </r>
  <r>
    <n v="2025"/>
    <n v="15581280"/>
    <s v="Atkinson"/>
    <n v="714"/>
    <x v="2"/>
    <x v="1"/>
    <n v="29"/>
    <n v="6"/>
    <n v="92887"/>
    <n v="1"/>
    <n v="1"/>
    <x v="0"/>
    <n v="69578"/>
    <x v="1"/>
    <x v="2"/>
    <x v="0"/>
    <x v="2"/>
    <x v="1"/>
    <x v="0"/>
    <n v="1"/>
    <n v="0"/>
  </r>
  <r>
    <n v="2025"/>
    <n v="15651943"/>
    <s v="Richards"/>
    <n v="580"/>
    <x v="1"/>
    <x v="0"/>
    <n v="65"/>
    <n v="1"/>
    <n v="0"/>
    <n v="2"/>
    <n v="0"/>
    <x v="0"/>
    <n v="103182"/>
    <x v="1"/>
    <x v="3"/>
    <x v="1"/>
    <x v="0"/>
    <x v="0"/>
    <x v="0"/>
    <n v="1"/>
    <n v="0"/>
  </r>
  <r>
    <n v="2025"/>
    <n v="15609545"/>
    <s v="Azubuike"/>
    <n v="548"/>
    <x v="0"/>
    <x v="1"/>
    <n v="29"/>
    <n v="5"/>
    <n v="83443"/>
    <n v="1"/>
    <n v="0"/>
    <x v="0"/>
    <n v="177017"/>
    <x v="1"/>
    <x v="2"/>
    <x v="1"/>
    <x v="2"/>
    <x v="1"/>
    <x v="0"/>
    <n v="1"/>
    <n v="0"/>
  </r>
  <r>
    <n v="2025"/>
    <n v="15658548"/>
    <s v="Ignatiev"/>
    <n v="646"/>
    <x v="2"/>
    <x v="0"/>
    <n v="36"/>
    <n v="6"/>
    <n v="144773"/>
    <n v="2"/>
    <n v="1"/>
    <x v="1"/>
    <n v="53217"/>
    <x v="1"/>
    <x v="0"/>
    <x v="0"/>
    <x v="2"/>
    <x v="2"/>
    <x v="1"/>
    <n v="1"/>
    <n v="0"/>
  </r>
  <r>
    <n v="2025"/>
    <n v="15626008"/>
    <s v="Miller"/>
    <n v="622"/>
    <x v="2"/>
    <x v="0"/>
    <n v="52"/>
    <n v="9"/>
    <n v="111974"/>
    <n v="1"/>
    <n v="1"/>
    <x v="0"/>
    <n v="162756"/>
    <x v="0"/>
    <x v="1"/>
    <x v="0"/>
    <x v="1"/>
    <x v="2"/>
    <x v="1"/>
    <n v="1"/>
    <n v="111974"/>
  </r>
  <r>
    <n v="2025"/>
    <n v="15774133"/>
    <s v="Cox"/>
    <n v="706"/>
    <x v="0"/>
    <x v="0"/>
    <n v="35"/>
    <n v="8"/>
    <n v="178033"/>
    <n v="1"/>
    <n v="0"/>
    <x v="0"/>
    <n v="42182"/>
    <x v="1"/>
    <x v="0"/>
    <x v="0"/>
    <x v="1"/>
    <x v="2"/>
    <x v="1"/>
    <n v="1"/>
    <n v="0"/>
  </r>
  <r>
    <n v="2025"/>
    <n v="15763798"/>
    <s v="McMillan"/>
    <n v="680"/>
    <x v="0"/>
    <x v="1"/>
    <n v="23"/>
    <n v="5"/>
    <n v="140007"/>
    <n v="1"/>
    <n v="0"/>
    <x v="0"/>
    <n v="31714"/>
    <x v="1"/>
    <x v="2"/>
    <x v="0"/>
    <x v="2"/>
    <x v="2"/>
    <x v="1"/>
    <n v="1"/>
    <n v="0"/>
  </r>
  <r>
    <n v="2025"/>
    <n v="15758013"/>
    <s v="Napolitano"/>
    <n v="698"/>
    <x v="0"/>
    <x v="1"/>
    <n v="37"/>
    <n v="5"/>
    <n v="98401"/>
    <n v="2"/>
    <n v="0"/>
    <x v="1"/>
    <n v="25017"/>
    <x v="1"/>
    <x v="0"/>
    <x v="0"/>
    <x v="2"/>
    <x v="1"/>
    <x v="0"/>
    <n v="1"/>
    <n v="0"/>
  </r>
  <r>
    <n v="2025"/>
    <n v="15705765"/>
    <s v="Lane"/>
    <n v="581"/>
    <x v="1"/>
    <x v="0"/>
    <n v="46"/>
    <n v="1"/>
    <n v="0"/>
    <n v="2"/>
    <n v="1"/>
    <x v="1"/>
    <n v="104272"/>
    <x v="1"/>
    <x v="1"/>
    <x v="1"/>
    <x v="0"/>
    <x v="0"/>
    <x v="0"/>
    <n v="1"/>
    <n v="0"/>
  </r>
  <r>
    <n v="2025"/>
    <n v="15648362"/>
    <s v="Kennedy"/>
    <n v="728"/>
    <x v="2"/>
    <x v="1"/>
    <n v="45"/>
    <n v="3"/>
    <n v="108924"/>
    <n v="2"/>
    <n v="1"/>
    <x v="1"/>
    <n v="84300"/>
    <x v="0"/>
    <x v="0"/>
    <x v="0"/>
    <x v="0"/>
    <x v="2"/>
    <x v="1"/>
    <n v="1"/>
    <n v="108924"/>
  </r>
  <r>
    <n v="2025"/>
    <n v="15761102"/>
    <s v="T'ao"/>
    <n v="707"/>
    <x v="1"/>
    <x v="0"/>
    <n v="32"/>
    <n v="4"/>
    <n v="132836"/>
    <n v="1"/>
    <n v="0"/>
    <x v="1"/>
    <n v="136877"/>
    <x v="1"/>
    <x v="0"/>
    <x v="0"/>
    <x v="2"/>
    <x v="2"/>
    <x v="1"/>
    <n v="1"/>
    <n v="0"/>
  </r>
  <r>
    <n v="2025"/>
    <n v="15610165"/>
    <s v="Hsiung"/>
    <n v="761"/>
    <x v="0"/>
    <x v="0"/>
    <n v="26"/>
    <n v="1"/>
    <n v="0"/>
    <n v="2"/>
    <n v="1"/>
    <x v="0"/>
    <n v="199409"/>
    <x v="1"/>
    <x v="2"/>
    <x v="2"/>
    <x v="0"/>
    <x v="0"/>
    <x v="0"/>
    <n v="1"/>
    <n v="0"/>
  </r>
  <r>
    <n v="2025"/>
    <n v="15723717"/>
    <s v="Heath"/>
    <n v="483"/>
    <x v="2"/>
    <x v="1"/>
    <n v="41"/>
    <n v="1"/>
    <n v="118334"/>
    <n v="1"/>
    <n v="0"/>
    <x v="1"/>
    <n v="163148"/>
    <x v="0"/>
    <x v="0"/>
    <x v="1"/>
    <x v="0"/>
    <x v="2"/>
    <x v="1"/>
    <n v="1"/>
    <n v="118334"/>
  </r>
  <r>
    <n v="2025"/>
    <n v="15654611"/>
    <s v="Parry"/>
    <n v="736"/>
    <x v="2"/>
    <x v="0"/>
    <n v="25"/>
    <n v="9"/>
    <n v="81733"/>
    <n v="2"/>
    <n v="1"/>
    <x v="1"/>
    <n v="136497"/>
    <x v="1"/>
    <x v="2"/>
    <x v="0"/>
    <x v="1"/>
    <x v="1"/>
    <x v="0"/>
    <n v="1"/>
    <n v="0"/>
  </r>
  <r>
    <n v="2025"/>
    <n v="15659736"/>
    <s v="Herbert"/>
    <n v="716"/>
    <x v="2"/>
    <x v="1"/>
    <n v="66"/>
    <n v="5"/>
    <n v="121412"/>
    <n v="1"/>
    <n v="0"/>
    <x v="1"/>
    <n v="10070"/>
    <x v="0"/>
    <x v="3"/>
    <x v="0"/>
    <x v="2"/>
    <x v="2"/>
    <x v="1"/>
    <n v="1"/>
    <n v="121412"/>
  </r>
  <r>
    <n v="2025"/>
    <n v="15603170"/>
    <s v="Kang"/>
    <n v="654"/>
    <x v="0"/>
    <x v="1"/>
    <n v="32"/>
    <n v="9"/>
    <n v="121456"/>
    <n v="1"/>
    <n v="1"/>
    <x v="1"/>
    <n v="190069"/>
    <x v="0"/>
    <x v="0"/>
    <x v="0"/>
    <x v="1"/>
    <x v="2"/>
    <x v="1"/>
    <n v="1"/>
    <n v="121456"/>
  </r>
  <r>
    <n v="2025"/>
    <n v="15786167"/>
    <s v="Andreyeva"/>
    <n v="649"/>
    <x v="1"/>
    <x v="1"/>
    <n v="20"/>
    <n v="5"/>
    <n v="0"/>
    <n v="2"/>
    <n v="1"/>
    <x v="0"/>
    <n v="58310"/>
    <x v="1"/>
    <x v="2"/>
    <x v="0"/>
    <x v="2"/>
    <x v="0"/>
    <x v="0"/>
    <n v="1"/>
    <n v="0"/>
  </r>
  <r>
    <n v="2025"/>
    <n v="15671915"/>
    <s v="Bowen"/>
    <n v="649"/>
    <x v="0"/>
    <x v="1"/>
    <n v="46"/>
    <n v="5"/>
    <n v="0"/>
    <n v="2"/>
    <n v="1"/>
    <x v="0"/>
    <n v="76947"/>
    <x v="1"/>
    <x v="1"/>
    <x v="0"/>
    <x v="2"/>
    <x v="0"/>
    <x v="0"/>
    <n v="1"/>
    <n v="0"/>
  </r>
  <r>
    <n v="2025"/>
    <n v="15794792"/>
    <s v="Golubev"/>
    <n v="612"/>
    <x v="0"/>
    <x v="0"/>
    <n v="31"/>
    <n v="8"/>
    <n v="117990"/>
    <n v="1"/>
    <n v="1"/>
    <x v="0"/>
    <n v="54130"/>
    <x v="1"/>
    <x v="0"/>
    <x v="0"/>
    <x v="1"/>
    <x v="2"/>
    <x v="1"/>
    <n v="1"/>
    <n v="0"/>
  </r>
  <r>
    <n v="2025"/>
    <n v="15652789"/>
    <s v="Hancock"/>
    <n v="657"/>
    <x v="1"/>
    <x v="1"/>
    <n v="40"/>
    <n v="10"/>
    <n v="0"/>
    <n v="2"/>
    <n v="1"/>
    <x v="0"/>
    <n v="52991"/>
    <x v="1"/>
    <x v="0"/>
    <x v="0"/>
    <x v="1"/>
    <x v="0"/>
    <x v="0"/>
    <n v="1"/>
    <n v="0"/>
  </r>
  <r>
    <n v="2025"/>
    <n v="15739168"/>
    <s v="Fowler"/>
    <n v="511"/>
    <x v="0"/>
    <x v="0"/>
    <n v="31"/>
    <n v="5"/>
    <n v="137411"/>
    <n v="1"/>
    <n v="0"/>
    <x v="0"/>
    <n v="161855"/>
    <x v="1"/>
    <x v="0"/>
    <x v="1"/>
    <x v="2"/>
    <x v="2"/>
    <x v="1"/>
    <n v="1"/>
    <n v="0"/>
  </r>
  <r>
    <n v="2025"/>
    <n v="15719950"/>
    <s v="Sutherland"/>
    <n v="682"/>
    <x v="0"/>
    <x v="1"/>
    <n v="61"/>
    <n v="10"/>
    <n v="73688"/>
    <n v="1"/>
    <n v="1"/>
    <x v="0"/>
    <n v="172141"/>
    <x v="1"/>
    <x v="3"/>
    <x v="0"/>
    <x v="1"/>
    <x v="1"/>
    <x v="0"/>
    <n v="1"/>
    <n v="0"/>
  </r>
  <r>
    <n v="2025"/>
    <n v="15743818"/>
    <s v="Rowley"/>
    <n v="748"/>
    <x v="1"/>
    <x v="1"/>
    <n v="58"/>
    <n v="9"/>
    <n v="122331"/>
    <n v="2"/>
    <n v="0"/>
    <x v="0"/>
    <n v="124429"/>
    <x v="1"/>
    <x v="1"/>
    <x v="0"/>
    <x v="1"/>
    <x v="2"/>
    <x v="1"/>
    <n v="1"/>
    <n v="0"/>
  </r>
  <r>
    <n v="2025"/>
    <n v="15717937"/>
    <s v="Gibbons"/>
    <n v="554"/>
    <x v="2"/>
    <x v="1"/>
    <n v="43"/>
    <n v="5"/>
    <n v="99907"/>
    <n v="1"/>
    <n v="0"/>
    <x v="1"/>
    <n v="24983"/>
    <x v="1"/>
    <x v="0"/>
    <x v="1"/>
    <x v="2"/>
    <x v="1"/>
    <x v="0"/>
    <n v="1"/>
    <n v="0"/>
  </r>
  <r>
    <n v="2025"/>
    <n v="15602841"/>
    <s v="Lockett"/>
    <n v="794"/>
    <x v="1"/>
    <x v="0"/>
    <n v="28"/>
    <n v="5"/>
    <n v="0"/>
    <n v="2"/>
    <n v="0"/>
    <x v="0"/>
    <n v="86700"/>
    <x v="1"/>
    <x v="2"/>
    <x v="2"/>
    <x v="2"/>
    <x v="0"/>
    <x v="0"/>
    <n v="1"/>
    <n v="0"/>
  </r>
  <r>
    <n v="2025"/>
    <n v="15619972"/>
    <s v="Akabueze"/>
    <n v="807"/>
    <x v="0"/>
    <x v="0"/>
    <n v="47"/>
    <n v="9"/>
    <n v="167665"/>
    <n v="1"/>
    <n v="0"/>
    <x v="1"/>
    <n v="125440"/>
    <x v="0"/>
    <x v="1"/>
    <x v="2"/>
    <x v="1"/>
    <x v="2"/>
    <x v="1"/>
    <n v="1"/>
    <n v="167665"/>
  </r>
  <r>
    <n v="2025"/>
    <n v="15796114"/>
    <s v="Phelps"/>
    <n v="594"/>
    <x v="0"/>
    <x v="0"/>
    <n v="34"/>
    <n v="7"/>
    <n v="141526"/>
    <n v="1"/>
    <n v="0"/>
    <x v="1"/>
    <n v="9443"/>
    <x v="1"/>
    <x v="0"/>
    <x v="1"/>
    <x v="2"/>
    <x v="2"/>
    <x v="1"/>
    <n v="1"/>
    <n v="0"/>
  </r>
  <r>
    <n v="2025"/>
    <n v="15633546"/>
    <s v="Frederick"/>
    <n v="652"/>
    <x v="1"/>
    <x v="0"/>
    <n v="33"/>
    <n v="3"/>
    <n v="124833"/>
    <n v="1"/>
    <n v="1"/>
    <x v="1"/>
    <n v="195877"/>
    <x v="1"/>
    <x v="0"/>
    <x v="0"/>
    <x v="0"/>
    <x v="2"/>
    <x v="1"/>
    <n v="1"/>
    <n v="0"/>
  </r>
  <r>
    <n v="2025"/>
    <n v="15758755"/>
    <s v="Beneventi"/>
    <n v="729"/>
    <x v="0"/>
    <x v="0"/>
    <n v="34"/>
    <n v="9"/>
    <n v="132122"/>
    <n v="1"/>
    <n v="0"/>
    <x v="0"/>
    <n v="105409"/>
    <x v="1"/>
    <x v="0"/>
    <x v="0"/>
    <x v="1"/>
    <x v="2"/>
    <x v="1"/>
    <n v="1"/>
    <n v="0"/>
  </r>
  <r>
    <n v="2025"/>
    <n v="15695168"/>
    <s v="Bruce"/>
    <n v="625"/>
    <x v="0"/>
    <x v="1"/>
    <n v="39"/>
    <n v="2"/>
    <n v="0"/>
    <n v="2"/>
    <n v="1"/>
    <x v="1"/>
    <n v="100403"/>
    <x v="1"/>
    <x v="0"/>
    <x v="0"/>
    <x v="0"/>
    <x v="0"/>
    <x v="0"/>
    <n v="1"/>
    <n v="0"/>
  </r>
  <r>
    <n v="2025"/>
    <n v="15754342"/>
    <s v="Green"/>
    <n v="597"/>
    <x v="2"/>
    <x v="0"/>
    <n v="60"/>
    <n v="0"/>
    <n v="78540"/>
    <n v="1"/>
    <n v="0"/>
    <x v="0"/>
    <n v="48503"/>
    <x v="1"/>
    <x v="1"/>
    <x v="1"/>
    <x v="0"/>
    <x v="1"/>
    <x v="0"/>
    <n v="1"/>
    <n v="0"/>
  </r>
  <r>
    <n v="2025"/>
    <n v="15756610"/>
    <s v="Carlson"/>
    <n v="657"/>
    <x v="2"/>
    <x v="0"/>
    <n v="38"/>
    <n v="5"/>
    <n v="123770"/>
    <n v="1"/>
    <n v="0"/>
    <x v="1"/>
    <n v="47020"/>
    <x v="0"/>
    <x v="0"/>
    <x v="0"/>
    <x v="2"/>
    <x v="2"/>
    <x v="1"/>
    <n v="1"/>
    <n v="123770"/>
  </r>
  <r>
    <n v="2025"/>
    <n v="15640917"/>
    <s v="Tang"/>
    <n v="633"/>
    <x v="0"/>
    <x v="1"/>
    <n v="43"/>
    <n v="5"/>
    <n v="0"/>
    <n v="2"/>
    <n v="1"/>
    <x v="0"/>
    <n v="48250"/>
    <x v="1"/>
    <x v="0"/>
    <x v="0"/>
    <x v="2"/>
    <x v="0"/>
    <x v="0"/>
    <n v="1"/>
    <n v="0"/>
  </r>
  <r>
    <n v="2025"/>
    <n v="15663164"/>
    <s v="Yudin"/>
    <n v="663"/>
    <x v="2"/>
    <x v="1"/>
    <n v="49"/>
    <n v="7"/>
    <n v="116151"/>
    <n v="3"/>
    <n v="1"/>
    <x v="0"/>
    <n v="84359"/>
    <x v="0"/>
    <x v="1"/>
    <x v="0"/>
    <x v="2"/>
    <x v="2"/>
    <x v="1"/>
    <n v="1"/>
    <n v="116151"/>
  </r>
  <r>
    <n v="2025"/>
    <n v="15616811"/>
    <s v="MacDonald"/>
    <n v="535"/>
    <x v="0"/>
    <x v="1"/>
    <n v="47"/>
    <n v="0"/>
    <n v="160729"/>
    <n v="1"/>
    <n v="0"/>
    <x v="0"/>
    <n v="145986"/>
    <x v="1"/>
    <x v="1"/>
    <x v="1"/>
    <x v="0"/>
    <x v="2"/>
    <x v="1"/>
    <n v="1"/>
    <n v="0"/>
  </r>
  <r>
    <n v="2025"/>
    <n v="15610781"/>
    <s v="Watt"/>
    <n v="702"/>
    <x v="0"/>
    <x v="0"/>
    <n v="29"/>
    <n v="10"/>
    <n v="88379"/>
    <n v="1"/>
    <n v="1"/>
    <x v="1"/>
    <n v="88550"/>
    <x v="1"/>
    <x v="2"/>
    <x v="0"/>
    <x v="1"/>
    <x v="1"/>
    <x v="0"/>
    <n v="1"/>
    <n v="0"/>
  </r>
  <r>
    <n v="2025"/>
    <n v="15600911"/>
    <s v="Mbadiwe"/>
    <n v="712"/>
    <x v="0"/>
    <x v="1"/>
    <n v="33"/>
    <n v="2"/>
    <n v="182888"/>
    <n v="1"/>
    <n v="1"/>
    <x v="1"/>
    <n v="3061"/>
    <x v="1"/>
    <x v="0"/>
    <x v="0"/>
    <x v="0"/>
    <x v="2"/>
    <x v="1"/>
    <n v="1"/>
    <n v="0"/>
  </r>
  <r>
    <n v="2025"/>
    <n v="15629603"/>
    <s v="Chuang"/>
    <n v="607"/>
    <x v="0"/>
    <x v="1"/>
    <n v="31"/>
    <n v="8"/>
    <n v="0"/>
    <n v="2"/>
    <n v="1"/>
    <x v="0"/>
    <n v="43196"/>
    <x v="1"/>
    <x v="0"/>
    <x v="0"/>
    <x v="1"/>
    <x v="0"/>
    <x v="0"/>
    <n v="1"/>
    <n v="0"/>
  </r>
  <r>
    <n v="2025"/>
    <n v="15714981"/>
    <s v="Sabbatini"/>
    <n v="476"/>
    <x v="0"/>
    <x v="1"/>
    <n v="37"/>
    <n v="4"/>
    <n v="0"/>
    <n v="1"/>
    <n v="1"/>
    <x v="0"/>
    <n v="55776"/>
    <x v="0"/>
    <x v="0"/>
    <x v="1"/>
    <x v="2"/>
    <x v="0"/>
    <x v="0"/>
    <n v="1"/>
    <n v="0"/>
  </r>
  <r>
    <n v="2025"/>
    <n v="15775892"/>
    <s v="Caldwell"/>
    <n v="748"/>
    <x v="1"/>
    <x v="0"/>
    <n v="23"/>
    <n v="8"/>
    <n v="85600"/>
    <n v="1"/>
    <n v="0"/>
    <x v="1"/>
    <n v="134078"/>
    <x v="1"/>
    <x v="2"/>
    <x v="0"/>
    <x v="1"/>
    <x v="1"/>
    <x v="0"/>
    <n v="1"/>
    <n v="0"/>
  </r>
  <r>
    <n v="2025"/>
    <n v="15782778"/>
    <s v="Ewers"/>
    <n v="815"/>
    <x v="0"/>
    <x v="1"/>
    <n v="35"/>
    <n v="4"/>
    <n v="0"/>
    <n v="2"/>
    <n v="0"/>
    <x v="0"/>
    <n v="198490"/>
    <x v="1"/>
    <x v="0"/>
    <x v="2"/>
    <x v="2"/>
    <x v="0"/>
    <x v="0"/>
    <n v="1"/>
    <n v="0"/>
  </r>
  <r>
    <n v="2025"/>
    <n v="15786643"/>
    <s v="Tsao"/>
    <n v="602"/>
    <x v="0"/>
    <x v="1"/>
    <n v="32"/>
    <n v="10"/>
    <n v="0"/>
    <n v="2"/>
    <n v="1"/>
    <x v="0"/>
    <n v="116053"/>
    <x v="1"/>
    <x v="0"/>
    <x v="0"/>
    <x v="1"/>
    <x v="0"/>
    <x v="0"/>
    <n v="1"/>
    <n v="0"/>
  </r>
  <r>
    <n v="2025"/>
    <n v="15595657"/>
    <s v="Hannam"/>
    <n v="649"/>
    <x v="2"/>
    <x v="1"/>
    <n v="40"/>
    <n v="4"/>
    <n v="95001"/>
    <n v="1"/>
    <n v="0"/>
    <x v="0"/>
    <n v="123203"/>
    <x v="1"/>
    <x v="0"/>
    <x v="0"/>
    <x v="2"/>
    <x v="1"/>
    <x v="0"/>
    <n v="1"/>
    <n v="0"/>
  </r>
  <r>
    <n v="2025"/>
    <n v="15743673"/>
    <s v="Wood"/>
    <n v="551"/>
    <x v="1"/>
    <x v="1"/>
    <n v="27"/>
    <n v="2"/>
    <n v="113873"/>
    <n v="1"/>
    <n v="1"/>
    <x v="0"/>
    <n v="85130"/>
    <x v="0"/>
    <x v="2"/>
    <x v="1"/>
    <x v="0"/>
    <x v="2"/>
    <x v="1"/>
    <n v="1"/>
    <n v="113873"/>
  </r>
  <r>
    <n v="2025"/>
    <n v="15634310"/>
    <s v="Ko"/>
    <n v="509"/>
    <x v="0"/>
    <x v="1"/>
    <n v="30"/>
    <n v="6"/>
    <n v="0"/>
    <n v="2"/>
    <n v="1"/>
    <x v="1"/>
    <n v="180599"/>
    <x v="1"/>
    <x v="0"/>
    <x v="1"/>
    <x v="2"/>
    <x v="0"/>
    <x v="0"/>
    <n v="1"/>
    <n v="0"/>
  </r>
  <r>
    <n v="2025"/>
    <n v="15790809"/>
    <s v="Lo Duca"/>
    <n v="685"/>
    <x v="1"/>
    <x v="1"/>
    <n v="40"/>
    <n v="7"/>
    <n v="74897"/>
    <n v="1"/>
    <n v="1"/>
    <x v="1"/>
    <n v="198694"/>
    <x v="1"/>
    <x v="0"/>
    <x v="0"/>
    <x v="2"/>
    <x v="1"/>
    <x v="0"/>
    <n v="1"/>
    <n v="0"/>
  </r>
  <r>
    <n v="2025"/>
    <n v="15668695"/>
    <s v="Endrizzi"/>
    <n v="536"/>
    <x v="0"/>
    <x v="0"/>
    <n v="22"/>
    <n v="5"/>
    <n v="89493"/>
    <n v="1"/>
    <n v="0"/>
    <x v="1"/>
    <n v="42934"/>
    <x v="1"/>
    <x v="2"/>
    <x v="1"/>
    <x v="2"/>
    <x v="1"/>
    <x v="0"/>
    <n v="1"/>
    <n v="0"/>
  </r>
  <r>
    <n v="2025"/>
    <n v="15669281"/>
    <s v="Ch'iu"/>
    <n v="711"/>
    <x v="1"/>
    <x v="1"/>
    <n v="38"/>
    <n v="3"/>
    <n v="128719"/>
    <n v="1"/>
    <n v="0"/>
    <x v="1"/>
    <n v="114793"/>
    <x v="1"/>
    <x v="0"/>
    <x v="0"/>
    <x v="0"/>
    <x v="2"/>
    <x v="1"/>
    <n v="1"/>
    <n v="0"/>
  </r>
  <r>
    <n v="2025"/>
    <n v="15621031"/>
    <s v="Mofflin"/>
    <n v="761"/>
    <x v="1"/>
    <x v="1"/>
    <n v="27"/>
    <n v="8"/>
    <n v="0"/>
    <n v="2"/>
    <n v="1"/>
    <x v="1"/>
    <n v="63298"/>
    <x v="1"/>
    <x v="2"/>
    <x v="2"/>
    <x v="1"/>
    <x v="0"/>
    <x v="0"/>
    <n v="1"/>
    <n v="0"/>
  </r>
  <r>
    <n v="2025"/>
    <n v="15720071"/>
    <s v="Fiorentini"/>
    <n v="535"/>
    <x v="0"/>
    <x v="0"/>
    <n v="49"/>
    <n v="3"/>
    <n v="0"/>
    <n v="1"/>
    <n v="0"/>
    <x v="1"/>
    <n v="61820"/>
    <x v="0"/>
    <x v="1"/>
    <x v="1"/>
    <x v="0"/>
    <x v="0"/>
    <x v="0"/>
    <n v="1"/>
    <n v="0"/>
  </r>
  <r>
    <n v="2025"/>
    <n v="15792180"/>
    <s v="Chiekwugo"/>
    <n v="566"/>
    <x v="2"/>
    <x v="1"/>
    <n v="22"/>
    <n v="7"/>
    <n v="144955"/>
    <n v="2"/>
    <n v="1"/>
    <x v="1"/>
    <n v="102246"/>
    <x v="1"/>
    <x v="2"/>
    <x v="1"/>
    <x v="2"/>
    <x v="2"/>
    <x v="1"/>
    <n v="1"/>
    <n v="0"/>
  </r>
  <r>
    <n v="2025"/>
    <n v="15813894"/>
    <s v="Bogle"/>
    <n v="620"/>
    <x v="1"/>
    <x v="1"/>
    <n v="21"/>
    <n v="9"/>
    <n v="0"/>
    <n v="2"/>
    <n v="0"/>
    <x v="1"/>
    <n v="154883"/>
    <x v="1"/>
    <x v="2"/>
    <x v="0"/>
    <x v="1"/>
    <x v="0"/>
    <x v="0"/>
    <n v="1"/>
    <n v="0"/>
  </r>
  <r>
    <n v="2025"/>
    <n v="15669490"/>
    <s v="Ifeanacho"/>
    <n v="837"/>
    <x v="2"/>
    <x v="1"/>
    <n v="37"/>
    <n v="6"/>
    <n v="94002"/>
    <n v="2"/>
    <n v="1"/>
    <x v="1"/>
    <n v="140723"/>
    <x v="1"/>
    <x v="0"/>
    <x v="2"/>
    <x v="2"/>
    <x v="1"/>
    <x v="0"/>
    <n v="1"/>
    <n v="0"/>
  </r>
  <r>
    <n v="2025"/>
    <n v="15783030"/>
    <s v="Owens"/>
    <n v="685"/>
    <x v="0"/>
    <x v="0"/>
    <n v="40"/>
    <n v="7"/>
    <n v="0"/>
    <n v="1"/>
    <n v="1"/>
    <x v="1"/>
    <n v="72853"/>
    <x v="0"/>
    <x v="0"/>
    <x v="0"/>
    <x v="2"/>
    <x v="0"/>
    <x v="0"/>
    <n v="1"/>
    <n v="0"/>
  </r>
  <r>
    <n v="2025"/>
    <n v="15695792"/>
    <s v="Ch'ien"/>
    <n v="673"/>
    <x v="0"/>
    <x v="1"/>
    <n v="65"/>
    <n v="0"/>
    <n v="0"/>
    <n v="1"/>
    <n v="1"/>
    <x v="0"/>
    <n v="85733"/>
    <x v="1"/>
    <x v="3"/>
    <x v="0"/>
    <x v="0"/>
    <x v="0"/>
    <x v="0"/>
    <n v="1"/>
    <n v="0"/>
  </r>
  <r>
    <n v="2025"/>
    <n v="15575676"/>
    <s v="Chung"/>
    <n v="638"/>
    <x v="0"/>
    <x v="1"/>
    <n v="24"/>
    <n v="1"/>
    <n v="0"/>
    <n v="2"/>
    <n v="0"/>
    <x v="0"/>
    <n v="162597"/>
    <x v="1"/>
    <x v="2"/>
    <x v="0"/>
    <x v="0"/>
    <x v="0"/>
    <x v="0"/>
    <n v="1"/>
    <n v="0"/>
  </r>
  <r>
    <n v="2025"/>
    <n v="15627665"/>
    <s v="Sung"/>
    <n v="614"/>
    <x v="0"/>
    <x v="1"/>
    <n v="46"/>
    <n v="4"/>
    <n v="0"/>
    <n v="1"/>
    <n v="1"/>
    <x v="1"/>
    <n v="74380"/>
    <x v="0"/>
    <x v="1"/>
    <x v="0"/>
    <x v="2"/>
    <x v="0"/>
    <x v="0"/>
    <n v="1"/>
    <n v="0"/>
  </r>
  <r>
    <n v="2025"/>
    <n v="15814092"/>
    <s v="Wang"/>
    <n v="626"/>
    <x v="0"/>
    <x v="0"/>
    <n v="44"/>
    <n v="2"/>
    <n v="0"/>
    <n v="1"/>
    <n v="0"/>
    <x v="0"/>
    <n v="173117"/>
    <x v="0"/>
    <x v="0"/>
    <x v="0"/>
    <x v="0"/>
    <x v="0"/>
    <x v="0"/>
    <n v="1"/>
    <n v="0"/>
  </r>
  <r>
    <n v="2025"/>
    <n v="15695225"/>
    <s v="Sun"/>
    <n v="834"/>
    <x v="1"/>
    <x v="1"/>
    <n v="38"/>
    <n v="8"/>
    <n v="0"/>
    <n v="2"/>
    <n v="1"/>
    <x v="0"/>
    <n v="66485"/>
    <x v="1"/>
    <x v="0"/>
    <x v="2"/>
    <x v="1"/>
    <x v="0"/>
    <x v="0"/>
    <n v="1"/>
    <n v="0"/>
  </r>
  <r>
    <n v="2025"/>
    <n v="15615091"/>
    <s v="Maitland"/>
    <n v="691"/>
    <x v="0"/>
    <x v="1"/>
    <n v="24"/>
    <n v="6"/>
    <n v="0"/>
    <n v="2"/>
    <n v="1"/>
    <x v="0"/>
    <n v="92811"/>
    <x v="1"/>
    <x v="2"/>
    <x v="0"/>
    <x v="2"/>
    <x v="0"/>
    <x v="0"/>
    <n v="1"/>
    <n v="0"/>
  </r>
  <r>
    <n v="2025"/>
    <n v="15794345"/>
    <s v="Ma"/>
    <n v="706"/>
    <x v="1"/>
    <x v="1"/>
    <n v="38"/>
    <n v="8"/>
    <n v="0"/>
    <n v="2"/>
    <n v="0"/>
    <x v="0"/>
    <n v="46635"/>
    <x v="1"/>
    <x v="0"/>
    <x v="0"/>
    <x v="1"/>
    <x v="0"/>
    <x v="0"/>
    <n v="1"/>
    <n v="0"/>
  </r>
  <r>
    <n v="2025"/>
    <n v="15726484"/>
    <s v="Pollard"/>
    <n v="633"/>
    <x v="0"/>
    <x v="1"/>
    <n v="37"/>
    <n v="7"/>
    <n v="141546"/>
    <n v="1"/>
    <n v="1"/>
    <x v="0"/>
    <n v="124830"/>
    <x v="1"/>
    <x v="0"/>
    <x v="0"/>
    <x v="2"/>
    <x v="2"/>
    <x v="1"/>
    <n v="1"/>
    <n v="0"/>
  </r>
  <r>
    <n v="2025"/>
    <n v="15650442"/>
    <s v="Hsieh"/>
    <n v="644"/>
    <x v="2"/>
    <x v="0"/>
    <n v="32"/>
    <n v="8"/>
    <n v="141529"/>
    <n v="1"/>
    <n v="1"/>
    <x v="0"/>
    <n v="167087"/>
    <x v="0"/>
    <x v="0"/>
    <x v="0"/>
    <x v="1"/>
    <x v="2"/>
    <x v="1"/>
    <n v="1"/>
    <n v="141529"/>
  </r>
  <r>
    <n v="2025"/>
    <n v="15714256"/>
    <s v="Gerasimov"/>
    <n v="666"/>
    <x v="0"/>
    <x v="1"/>
    <n v="30"/>
    <n v="7"/>
    <n v="109805"/>
    <n v="1"/>
    <n v="0"/>
    <x v="0"/>
    <n v="163626"/>
    <x v="1"/>
    <x v="0"/>
    <x v="0"/>
    <x v="2"/>
    <x v="2"/>
    <x v="1"/>
    <n v="1"/>
    <n v="0"/>
  </r>
  <r>
    <n v="2025"/>
    <n v="15778752"/>
    <s v="Johnson"/>
    <n v="708"/>
    <x v="0"/>
    <x v="1"/>
    <n v="32"/>
    <n v="10"/>
    <n v="86614"/>
    <n v="2"/>
    <n v="1"/>
    <x v="0"/>
    <n v="172129"/>
    <x v="1"/>
    <x v="0"/>
    <x v="0"/>
    <x v="1"/>
    <x v="1"/>
    <x v="0"/>
    <n v="1"/>
    <n v="0"/>
  </r>
  <r>
    <n v="2025"/>
    <n v="15601659"/>
    <s v="Fiorentino"/>
    <n v="496"/>
    <x v="2"/>
    <x v="0"/>
    <n v="59"/>
    <n v="7"/>
    <n v="91680"/>
    <n v="2"/>
    <n v="1"/>
    <x v="1"/>
    <n v="163141"/>
    <x v="0"/>
    <x v="1"/>
    <x v="1"/>
    <x v="2"/>
    <x v="1"/>
    <x v="0"/>
    <n v="1"/>
    <n v="91680"/>
  </r>
  <r>
    <n v="2025"/>
    <n v="15602811"/>
    <s v="Chioke"/>
    <n v="730"/>
    <x v="2"/>
    <x v="1"/>
    <n v="38"/>
    <n v="0"/>
    <n v="38848"/>
    <n v="2"/>
    <n v="0"/>
    <x v="1"/>
    <n v="94003"/>
    <x v="1"/>
    <x v="0"/>
    <x v="0"/>
    <x v="0"/>
    <x v="1"/>
    <x v="0"/>
    <n v="1"/>
    <n v="0"/>
  </r>
  <r>
    <n v="2025"/>
    <n v="15779414"/>
    <s v="Rossi"/>
    <n v="696"/>
    <x v="1"/>
    <x v="1"/>
    <n v="40"/>
    <n v="3"/>
    <n v="153639"/>
    <n v="1"/>
    <n v="1"/>
    <x v="0"/>
    <n v="138352"/>
    <x v="1"/>
    <x v="0"/>
    <x v="0"/>
    <x v="0"/>
    <x v="2"/>
    <x v="1"/>
    <n v="1"/>
    <n v="0"/>
  </r>
  <r>
    <n v="2025"/>
    <n v="15763097"/>
    <s v="Siciliano"/>
    <n v="809"/>
    <x v="1"/>
    <x v="1"/>
    <n v="80"/>
    <n v="8"/>
    <n v="0"/>
    <n v="2"/>
    <n v="0"/>
    <x v="0"/>
    <n v="34164"/>
    <x v="1"/>
    <x v="3"/>
    <x v="2"/>
    <x v="1"/>
    <x v="0"/>
    <x v="0"/>
    <n v="1"/>
    <n v="0"/>
  </r>
  <r>
    <n v="2025"/>
    <n v="15633666"/>
    <s v="Efremov"/>
    <n v="701"/>
    <x v="1"/>
    <x v="0"/>
    <n v="33"/>
    <n v="7"/>
    <n v="123870"/>
    <n v="1"/>
    <n v="1"/>
    <x v="1"/>
    <n v="97795"/>
    <x v="1"/>
    <x v="0"/>
    <x v="0"/>
    <x v="2"/>
    <x v="2"/>
    <x v="1"/>
    <n v="1"/>
    <n v="0"/>
  </r>
  <r>
    <n v="2025"/>
    <n v="15718789"/>
    <s v="Brigstocke"/>
    <n v="604"/>
    <x v="0"/>
    <x v="1"/>
    <n v="30"/>
    <n v="5"/>
    <n v="0"/>
    <n v="2"/>
    <n v="1"/>
    <x v="1"/>
    <n v="75787"/>
    <x v="1"/>
    <x v="0"/>
    <x v="0"/>
    <x v="2"/>
    <x v="0"/>
    <x v="0"/>
    <n v="1"/>
    <n v="0"/>
  </r>
  <r>
    <n v="2025"/>
    <n v="15690620"/>
    <s v="Olisaemeka"/>
    <n v="665"/>
    <x v="0"/>
    <x v="1"/>
    <n v="39"/>
    <n v="10"/>
    <n v="46324"/>
    <n v="1"/>
    <n v="1"/>
    <x v="1"/>
    <n v="136812"/>
    <x v="1"/>
    <x v="0"/>
    <x v="0"/>
    <x v="1"/>
    <x v="1"/>
    <x v="0"/>
    <n v="1"/>
    <n v="0"/>
  </r>
  <r>
    <n v="2025"/>
    <n v="15737071"/>
    <s v="Tang"/>
    <n v="639"/>
    <x v="0"/>
    <x v="0"/>
    <n v="60"/>
    <n v="5"/>
    <n v="162040"/>
    <n v="1"/>
    <n v="1"/>
    <x v="0"/>
    <n v="84362"/>
    <x v="0"/>
    <x v="1"/>
    <x v="0"/>
    <x v="2"/>
    <x v="2"/>
    <x v="1"/>
    <n v="1"/>
    <n v="162040"/>
  </r>
  <r>
    <n v="2025"/>
    <n v="15665062"/>
    <s v="Lucchese"/>
    <n v="696"/>
    <x v="0"/>
    <x v="1"/>
    <n v="19"/>
    <n v="1"/>
    <n v="110929"/>
    <n v="1"/>
    <n v="1"/>
    <x v="0"/>
    <n v="2767"/>
    <x v="1"/>
    <x v="2"/>
    <x v="0"/>
    <x v="0"/>
    <x v="2"/>
    <x v="1"/>
    <n v="1"/>
    <n v="0"/>
  </r>
  <r>
    <n v="2025"/>
    <n v="15600692"/>
    <s v="West"/>
    <n v="520"/>
    <x v="0"/>
    <x v="1"/>
    <n v="38"/>
    <n v="5"/>
    <n v="0"/>
    <n v="2"/>
    <n v="1"/>
    <x v="1"/>
    <n v="163186"/>
    <x v="1"/>
    <x v="0"/>
    <x v="1"/>
    <x v="2"/>
    <x v="0"/>
    <x v="0"/>
    <n v="1"/>
    <n v="0"/>
  </r>
  <r>
    <n v="2025"/>
    <n v="15792064"/>
    <s v="Pai"/>
    <n v="545"/>
    <x v="2"/>
    <x v="1"/>
    <n v="53"/>
    <n v="5"/>
    <n v="114422"/>
    <n v="1"/>
    <n v="1"/>
    <x v="1"/>
    <n v="180598"/>
    <x v="0"/>
    <x v="1"/>
    <x v="1"/>
    <x v="2"/>
    <x v="2"/>
    <x v="1"/>
    <n v="1"/>
    <n v="114422"/>
  </r>
  <r>
    <n v="2025"/>
    <n v="15811486"/>
    <s v="Tang"/>
    <n v="634"/>
    <x v="2"/>
    <x v="0"/>
    <n v="29"/>
    <n v="8"/>
    <n v="130036"/>
    <n v="2"/>
    <n v="0"/>
    <x v="0"/>
    <n v="69850"/>
    <x v="1"/>
    <x v="2"/>
    <x v="0"/>
    <x v="1"/>
    <x v="2"/>
    <x v="1"/>
    <n v="1"/>
    <n v="0"/>
  </r>
  <r>
    <n v="2025"/>
    <n v="15626141"/>
    <s v="Fedorov"/>
    <n v="750"/>
    <x v="0"/>
    <x v="0"/>
    <n v="26"/>
    <n v="1"/>
    <n v="151510"/>
    <n v="2"/>
    <n v="1"/>
    <x v="0"/>
    <n v="19922"/>
    <x v="1"/>
    <x v="2"/>
    <x v="0"/>
    <x v="0"/>
    <x v="2"/>
    <x v="1"/>
    <n v="1"/>
    <n v="0"/>
  </r>
  <r>
    <n v="2025"/>
    <n v="15738546"/>
    <s v="Gboliwe"/>
    <n v="530"/>
    <x v="1"/>
    <x v="0"/>
    <n v="41"/>
    <n v="4"/>
    <n v="0"/>
    <n v="2"/>
    <n v="0"/>
    <x v="0"/>
    <n v="147607"/>
    <x v="1"/>
    <x v="0"/>
    <x v="1"/>
    <x v="2"/>
    <x v="0"/>
    <x v="0"/>
    <n v="1"/>
    <n v="0"/>
  </r>
  <r>
    <n v="2025"/>
    <n v="15677052"/>
    <s v="Ko"/>
    <n v="589"/>
    <x v="0"/>
    <x v="0"/>
    <n v="59"/>
    <n v="2"/>
    <n v="0"/>
    <n v="2"/>
    <n v="1"/>
    <x v="0"/>
    <n v="126160"/>
    <x v="0"/>
    <x v="1"/>
    <x v="1"/>
    <x v="0"/>
    <x v="0"/>
    <x v="0"/>
    <n v="1"/>
    <n v="0"/>
  </r>
  <r>
    <n v="2025"/>
    <n v="15656454"/>
    <s v="Le Gallienne"/>
    <n v="654"/>
    <x v="0"/>
    <x v="1"/>
    <n v="37"/>
    <n v="6"/>
    <n v="83569"/>
    <n v="1"/>
    <n v="1"/>
    <x v="1"/>
    <n v="47047"/>
    <x v="1"/>
    <x v="0"/>
    <x v="0"/>
    <x v="2"/>
    <x v="1"/>
    <x v="0"/>
    <n v="1"/>
    <n v="0"/>
  </r>
  <r>
    <n v="2025"/>
    <n v="15645496"/>
    <s v="Seleznyova"/>
    <n v="648"/>
    <x v="0"/>
    <x v="0"/>
    <n v="43"/>
    <n v="7"/>
    <n v="139972"/>
    <n v="1"/>
    <n v="1"/>
    <x v="1"/>
    <n v="143669"/>
    <x v="1"/>
    <x v="0"/>
    <x v="0"/>
    <x v="2"/>
    <x v="2"/>
    <x v="1"/>
    <n v="1"/>
    <n v="0"/>
  </r>
  <r>
    <n v="2025"/>
    <n v="15612505"/>
    <s v="Joseph"/>
    <n v="835"/>
    <x v="1"/>
    <x v="1"/>
    <n v="45"/>
    <n v="3"/>
    <n v="100212"/>
    <n v="1"/>
    <n v="1"/>
    <x v="1"/>
    <n v="152578"/>
    <x v="1"/>
    <x v="0"/>
    <x v="2"/>
    <x v="0"/>
    <x v="2"/>
    <x v="1"/>
    <n v="1"/>
    <n v="0"/>
  </r>
  <r>
    <n v="2025"/>
    <n v="15708513"/>
    <s v="Bevan"/>
    <n v="446"/>
    <x v="0"/>
    <x v="0"/>
    <n v="39"/>
    <n v="1"/>
    <n v="90217"/>
    <n v="1"/>
    <n v="1"/>
    <x v="1"/>
    <n v="191350"/>
    <x v="1"/>
    <x v="0"/>
    <x v="1"/>
    <x v="0"/>
    <x v="1"/>
    <x v="0"/>
    <n v="1"/>
    <n v="0"/>
  </r>
  <r>
    <n v="2025"/>
    <n v="15685654"/>
    <s v="Allan"/>
    <n v="514"/>
    <x v="1"/>
    <x v="1"/>
    <n v="66"/>
    <n v="9"/>
    <n v="0"/>
    <n v="2"/>
    <n v="1"/>
    <x v="0"/>
    <n v="14234"/>
    <x v="1"/>
    <x v="3"/>
    <x v="1"/>
    <x v="1"/>
    <x v="0"/>
    <x v="0"/>
    <n v="1"/>
    <n v="0"/>
  </r>
  <r>
    <n v="2025"/>
    <n v="15732307"/>
    <s v="Lavrentiev"/>
    <n v="694"/>
    <x v="2"/>
    <x v="1"/>
    <n v="33"/>
    <n v="4"/>
    <n v="124067"/>
    <n v="1"/>
    <n v="1"/>
    <x v="0"/>
    <n v="77907"/>
    <x v="1"/>
    <x v="0"/>
    <x v="0"/>
    <x v="2"/>
    <x v="2"/>
    <x v="1"/>
    <n v="1"/>
    <n v="0"/>
  </r>
  <r>
    <n v="2025"/>
    <n v="15726814"/>
    <s v="Walton"/>
    <n v="554"/>
    <x v="1"/>
    <x v="1"/>
    <n v="46"/>
    <n v="4"/>
    <n v="0"/>
    <n v="2"/>
    <n v="0"/>
    <x v="0"/>
    <n v="57321"/>
    <x v="1"/>
    <x v="1"/>
    <x v="1"/>
    <x v="2"/>
    <x v="0"/>
    <x v="0"/>
    <n v="1"/>
    <n v="0"/>
  </r>
  <r>
    <n v="2025"/>
    <n v="15653776"/>
    <s v="Salier"/>
    <n v="720"/>
    <x v="2"/>
    <x v="0"/>
    <n v="57"/>
    <n v="1"/>
    <n v="162082"/>
    <n v="4"/>
    <n v="0"/>
    <x v="1"/>
    <n v="27146"/>
    <x v="0"/>
    <x v="1"/>
    <x v="0"/>
    <x v="0"/>
    <x v="2"/>
    <x v="1"/>
    <n v="1"/>
    <n v="162082"/>
  </r>
  <r>
    <n v="2025"/>
    <n v="15597914"/>
    <s v="Evdokimov"/>
    <n v="641"/>
    <x v="2"/>
    <x v="0"/>
    <n v="51"/>
    <n v="2"/>
    <n v="117307"/>
    <n v="4"/>
    <n v="1"/>
    <x v="0"/>
    <n v="26913"/>
    <x v="0"/>
    <x v="1"/>
    <x v="0"/>
    <x v="0"/>
    <x v="2"/>
    <x v="1"/>
    <n v="1"/>
    <n v="117307"/>
  </r>
  <r>
    <n v="2025"/>
    <n v="15631603"/>
    <s v="Ponomaryova"/>
    <n v="813"/>
    <x v="0"/>
    <x v="1"/>
    <n v="32"/>
    <n v="1"/>
    <n v="122890"/>
    <n v="1"/>
    <n v="1"/>
    <x v="0"/>
    <n v="26476"/>
    <x v="1"/>
    <x v="0"/>
    <x v="2"/>
    <x v="0"/>
    <x v="2"/>
    <x v="1"/>
    <n v="1"/>
    <n v="0"/>
  </r>
  <r>
    <n v="2025"/>
    <n v="15789753"/>
    <s v="Millar"/>
    <n v="480"/>
    <x v="0"/>
    <x v="1"/>
    <n v="40"/>
    <n v="6"/>
    <n v="148791"/>
    <n v="1"/>
    <n v="0"/>
    <x v="0"/>
    <n v="79330"/>
    <x v="1"/>
    <x v="0"/>
    <x v="1"/>
    <x v="2"/>
    <x v="2"/>
    <x v="1"/>
    <n v="1"/>
    <n v="0"/>
  </r>
  <r>
    <n v="2025"/>
    <n v="15678034"/>
    <s v="Grosse"/>
    <n v="811"/>
    <x v="0"/>
    <x v="1"/>
    <n v="46"/>
    <n v="9"/>
    <n v="180226"/>
    <n v="1"/>
    <n v="1"/>
    <x v="1"/>
    <n v="13465"/>
    <x v="0"/>
    <x v="1"/>
    <x v="2"/>
    <x v="1"/>
    <x v="2"/>
    <x v="1"/>
    <n v="1"/>
    <n v="180226"/>
  </r>
  <r>
    <n v="2025"/>
    <n v="15690209"/>
    <s v="Hsiao"/>
    <n v="715"/>
    <x v="2"/>
    <x v="0"/>
    <n v="32"/>
    <n v="3"/>
    <n v="104857"/>
    <n v="2"/>
    <n v="1"/>
    <x v="1"/>
    <n v="114150"/>
    <x v="1"/>
    <x v="0"/>
    <x v="0"/>
    <x v="0"/>
    <x v="2"/>
    <x v="1"/>
    <n v="1"/>
    <n v="0"/>
  </r>
  <r>
    <n v="2025"/>
    <n v="15592091"/>
    <s v="Belbin"/>
    <n v="620"/>
    <x v="1"/>
    <x v="1"/>
    <n v="31"/>
    <n v="2"/>
    <n v="166834"/>
    <n v="2"/>
    <n v="1"/>
    <x v="0"/>
    <n v="135172"/>
    <x v="1"/>
    <x v="0"/>
    <x v="0"/>
    <x v="0"/>
    <x v="2"/>
    <x v="1"/>
    <n v="1"/>
    <n v="0"/>
  </r>
  <r>
    <n v="2025"/>
    <n v="15647453"/>
    <s v="Ifeajuna"/>
    <n v="721"/>
    <x v="0"/>
    <x v="1"/>
    <n v="42"/>
    <n v="4"/>
    <n v="102937"/>
    <n v="1"/>
    <n v="0"/>
    <x v="1"/>
    <n v="1188"/>
    <x v="1"/>
    <x v="0"/>
    <x v="0"/>
    <x v="2"/>
    <x v="2"/>
    <x v="1"/>
    <n v="1"/>
    <n v="0"/>
  </r>
  <r>
    <n v="2025"/>
    <n v="15697100"/>
    <s v="Wright"/>
    <n v="772"/>
    <x v="2"/>
    <x v="0"/>
    <n v="48"/>
    <n v="6"/>
    <n v="108737"/>
    <n v="1"/>
    <n v="1"/>
    <x v="1"/>
    <n v="184565"/>
    <x v="0"/>
    <x v="1"/>
    <x v="2"/>
    <x v="2"/>
    <x v="2"/>
    <x v="1"/>
    <n v="1"/>
    <n v="108737"/>
  </r>
  <r>
    <n v="2025"/>
    <n v="15811290"/>
    <s v="Komarova"/>
    <n v="680"/>
    <x v="2"/>
    <x v="1"/>
    <n v="44"/>
    <n v="0"/>
    <n v="129975"/>
    <n v="2"/>
    <n v="1"/>
    <x v="0"/>
    <n v="33391"/>
    <x v="1"/>
    <x v="0"/>
    <x v="0"/>
    <x v="0"/>
    <x v="2"/>
    <x v="1"/>
    <n v="1"/>
    <n v="0"/>
  </r>
  <r>
    <n v="2025"/>
    <n v="15629187"/>
    <s v="Titheradge"/>
    <n v="535"/>
    <x v="0"/>
    <x v="1"/>
    <n v="38"/>
    <n v="8"/>
    <n v="85982"/>
    <n v="1"/>
    <n v="1"/>
    <x v="1"/>
    <n v="9238"/>
    <x v="1"/>
    <x v="0"/>
    <x v="1"/>
    <x v="1"/>
    <x v="1"/>
    <x v="0"/>
    <n v="1"/>
    <n v="0"/>
  </r>
  <r>
    <n v="2025"/>
    <n v="15758073"/>
    <s v="Dellucci"/>
    <n v="655"/>
    <x v="0"/>
    <x v="0"/>
    <n v="20"/>
    <n v="7"/>
    <n v="134398"/>
    <n v="1"/>
    <n v="0"/>
    <x v="1"/>
    <n v="28030"/>
    <x v="1"/>
    <x v="2"/>
    <x v="0"/>
    <x v="2"/>
    <x v="2"/>
    <x v="1"/>
    <n v="1"/>
    <n v="0"/>
  </r>
  <r>
    <n v="2025"/>
    <n v="15640769"/>
    <s v="Hobbs"/>
    <n v="660"/>
    <x v="0"/>
    <x v="1"/>
    <n v="63"/>
    <n v="8"/>
    <n v="137842"/>
    <n v="1"/>
    <n v="1"/>
    <x v="0"/>
    <n v="42790"/>
    <x v="1"/>
    <x v="3"/>
    <x v="0"/>
    <x v="1"/>
    <x v="2"/>
    <x v="1"/>
    <n v="1"/>
    <n v="0"/>
  </r>
  <r>
    <n v="2025"/>
    <n v="15606641"/>
    <s v="Beggs"/>
    <n v="762"/>
    <x v="2"/>
    <x v="1"/>
    <n v="56"/>
    <n v="10"/>
    <n v="100261"/>
    <n v="3"/>
    <n v="1"/>
    <x v="0"/>
    <n v="77142"/>
    <x v="0"/>
    <x v="1"/>
    <x v="2"/>
    <x v="1"/>
    <x v="2"/>
    <x v="1"/>
    <n v="1"/>
    <n v="100261"/>
  </r>
  <r>
    <n v="2025"/>
    <n v="15718280"/>
    <s v="Luffman"/>
    <n v="662"/>
    <x v="2"/>
    <x v="1"/>
    <n v="39"/>
    <n v="5"/>
    <n v="139822"/>
    <n v="2"/>
    <n v="1"/>
    <x v="0"/>
    <n v="146220"/>
    <x v="1"/>
    <x v="0"/>
    <x v="0"/>
    <x v="2"/>
    <x v="2"/>
    <x v="1"/>
    <n v="1"/>
    <n v="0"/>
  </r>
  <r>
    <n v="2025"/>
    <n v="15764335"/>
    <s v="Caldwell"/>
    <n v="463"/>
    <x v="2"/>
    <x v="0"/>
    <n v="41"/>
    <n v="8"/>
    <n v="123152"/>
    <n v="2"/>
    <n v="1"/>
    <x v="1"/>
    <n v="70128"/>
    <x v="1"/>
    <x v="0"/>
    <x v="1"/>
    <x v="1"/>
    <x v="2"/>
    <x v="1"/>
    <n v="1"/>
    <n v="0"/>
  </r>
  <r>
    <n v="2025"/>
    <n v="15634218"/>
    <s v="Mancini"/>
    <n v="501"/>
    <x v="2"/>
    <x v="1"/>
    <n v="27"/>
    <n v="4"/>
    <n v="95332"/>
    <n v="2"/>
    <n v="1"/>
    <x v="1"/>
    <n v="132105"/>
    <x v="1"/>
    <x v="2"/>
    <x v="1"/>
    <x v="2"/>
    <x v="1"/>
    <x v="0"/>
    <n v="1"/>
    <n v="0"/>
  </r>
  <r>
    <n v="2025"/>
    <n v="15808760"/>
    <s v="Evseev"/>
    <n v="603"/>
    <x v="1"/>
    <x v="0"/>
    <n v="42"/>
    <n v="6"/>
    <n v="0"/>
    <n v="1"/>
    <n v="1"/>
    <x v="0"/>
    <n v="90438"/>
    <x v="1"/>
    <x v="0"/>
    <x v="0"/>
    <x v="2"/>
    <x v="0"/>
    <x v="0"/>
    <n v="1"/>
    <n v="0"/>
  </r>
  <r>
    <n v="2025"/>
    <n v="15648461"/>
    <s v="Hs?eh"/>
    <n v="688"/>
    <x v="1"/>
    <x v="1"/>
    <n v="37"/>
    <n v="7"/>
    <n v="138162"/>
    <n v="2"/>
    <n v="1"/>
    <x v="0"/>
    <n v="113926"/>
    <x v="1"/>
    <x v="0"/>
    <x v="0"/>
    <x v="2"/>
    <x v="2"/>
    <x v="1"/>
    <n v="1"/>
    <n v="0"/>
  </r>
  <r>
    <n v="2025"/>
    <n v="15593555"/>
    <s v="Chinedum"/>
    <n v="430"/>
    <x v="0"/>
    <x v="1"/>
    <n v="38"/>
    <n v="9"/>
    <n v="0"/>
    <n v="2"/>
    <n v="1"/>
    <x v="0"/>
    <n v="12051"/>
    <x v="1"/>
    <x v="0"/>
    <x v="1"/>
    <x v="1"/>
    <x v="0"/>
    <x v="0"/>
    <n v="1"/>
    <n v="0"/>
  </r>
  <r>
    <n v="2025"/>
    <n v="15569079"/>
    <s v="Hagins"/>
    <n v="632"/>
    <x v="2"/>
    <x v="1"/>
    <n v="48"/>
    <n v="6"/>
    <n v="126066"/>
    <n v="1"/>
    <n v="1"/>
    <x v="1"/>
    <n v="64346"/>
    <x v="0"/>
    <x v="1"/>
    <x v="0"/>
    <x v="2"/>
    <x v="2"/>
    <x v="1"/>
    <n v="1"/>
    <n v="126066"/>
  </r>
  <r>
    <n v="2025"/>
    <n v="15800736"/>
    <s v="Kirwan"/>
    <n v="601"/>
    <x v="1"/>
    <x v="0"/>
    <n v="42"/>
    <n v="4"/>
    <n v="96764"/>
    <n v="1"/>
    <n v="1"/>
    <x v="0"/>
    <n v="199243"/>
    <x v="1"/>
    <x v="0"/>
    <x v="0"/>
    <x v="2"/>
    <x v="1"/>
    <x v="0"/>
    <n v="1"/>
    <n v="0"/>
  </r>
  <r>
    <n v="2025"/>
    <n v="15792607"/>
    <s v="Little"/>
    <n v="769"/>
    <x v="0"/>
    <x v="0"/>
    <n v="38"/>
    <n v="2"/>
    <n v="0"/>
    <n v="2"/>
    <n v="0"/>
    <x v="1"/>
    <n v="75579"/>
    <x v="1"/>
    <x v="0"/>
    <x v="2"/>
    <x v="0"/>
    <x v="0"/>
    <x v="0"/>
    <n v="1"/>
    <n v="0"/>
  </r>
  <r>
    <n v="2025"/>
    <n v="15640034"/>
    <s v="Milligan"/>
    <n v="551"/>
    <x v="0"/>
    <x v="1"/>
    <n v="42"/>
    <n v="2"/>
    <n v="139561"/>
    <n v="1"/>
    <n v="1"/>
    <x v="1"/>
    <n v="43435"/>
    <x v="0"/>
    <x v="0"/>
    <x v="1"/>
    <x v="0"/>
    <x v="2"/>
    <x v="1"/>
    <n v="1"/>
    <n v="139561"/>
  </r>
  <r>
    <n v="2025"/>
    <n v="15807563"/>
    <s v="Ch'iu"/>
    <n v="841"/>
    <x v="0"/>
    <x v="0"/>
    <n v="52"/>
    <n v="5"/>
    <n v="0"/>
    <n v="1"/>
    <n v="0"/>
    <x v="1"/>
    <n v="183240"/>
    <x v="0"/>
    <x v="1"/>
    <x v="2"/>
    <x v="2"/>
    <x v="0"/>
    <x v="0"/>
    <n v="1"/>
    <n v="0"/>
  </r>
  <r>
    <n v="2025"/>
    <n v="15684461"/>
    <s v="McKay"/>
    <n v="469"/>
    <x v="1"/>
    <x v="0"/>
    <n v="31"/>
    <n v="6"/>
    <n v="0"/>
    <n v="1"/>
    <n v="1"/>
    <x v="1"/>
    <n v="146214"/>
    <x v="0"/>
    <x v="0"/>
    <x v="1"/>
    <x v="2"/>
    <x v="0"/>
    <x v="0"/>
    <n v="1"/>
    <n v="0"/>
  </r>
  <r>
    <n v="2025"/>
    <n v="15580134"/>
    <s v="Crawford"/>
    <n v="479"/>
    <x v="1"/>
    <x v="1"/>
    <n v="27"/>
    <n v="2"/>
    <n v="172463"/>
    <n v="1"/>
    <n v="1"/>
    <x v="0"/>
    <n v="40315"/>
    <x v="1"/>
    <x v="2"/>
    <x v="1"/>
    <x v="0"/>
    <x v="2"/>
    <x v="1"/>
    <n v="1"/>
    <n v="0"/>
  </r>
  <r>
    <n v="2025"/>
    <n v="15679075"/>
    <s v="Onyemere"/>
    <n v="701"/>
    <x v="0"/>
    <x v="1"/>
    <n v="37"/>
    <n v="8"/>
    <n v="107799"/>
    <n v="1"/>
    <n v="1"/>
    <x v="1"/>
    <n v="16967"/>
    <x v="1"/>
    <x v="0"/>
    <x v="0"/>
    <x v="1"/>
    <x v="2"/>
    <x v="1"/>
    <n v="1"/>
    <n v="0"/>
  </r>
  <r>
    <n v="2025"/>
    <n v="15742504"/>
    <s v="Azuka"/>
    <n v="593"/>
    <x v="0"/>
    <x v="1"/>
    <n v="36"/>
    <n v="2"/>
    <n v="70181"/>
    <n v="2"/>
    <n v="1"/>
    <x v="1"/>
    <n v="80608"/>
    <x v="1"/>
    <x v="0"/>
    <x v="1"/>
    <x v="0"/>
    <x v="1"/>
    <x v="0"/>
    <n v="1"/>
    <n v="0"/>
  </r>
  <r>
    <n v="2025"/>
    <n v="15567328"/>
    <s v="Ch'en"/>
    <n v="738"/>
    <x v="1"/>
    <x v="1"/>
    <n v="38"/>
    <n v="5"/>
    <n v="177997"/>
    <n v="1"/>
    <n v="0"/>
    <x v="0"/>
    <n v="19233"/>
    <x v="1"/>
    <x v="0"/>
    <x v="0"/>
    <x v="2"/>
    <x v="2"/>
    <x v="1"/>
    <n v="1"/>
    <n v="0"/>
  </r>
  <r>
    <n v="2025"/>
    <n v="15698294"/>
    <s v="Royster"/>
    <n v="635"/>
    <x v="1"/>
    <x v="1"/>
    <n v="31"/>
    <n v="1"/>
    <n v="0"/>
    <n v="2"/>
    <n v="1"/>
    <x v="1"/>
    <n v="135382"/>
    <x v="1"/>
    <x v="0"/>
    <x v="0"/>
    <x v="0"/>
    <x v="0"/>
    <x v="0"/>
    <n v="1"/>
    <n v="0"/>
  </r>
  <r>
    <n v="2025"/>
    <n v="15607142"/>
    <s v="Parkin"/>
    <n v="658"/>
    <x v="0"/>
    <x v="1"/>
    <n v="32"/>
    <n v="8"/>
    <n v="0"/>
    <n v="1"/>
    <n v="1"/>
    <x v="0"/>
    <n v="80411"/>
    <x v="1"/>
    <x v="0"/>
    <x v="0"/>
    <x v="1"/>
    <x v="0"/>
    <x v="0"/>
    <n v="1"/>
    <n v="0"/>
  </r>
  <r>
    <n v="2025"/>
    <n v="15738516"/>
    <s v="Kozlova"/>
    <n v="687"/>
    <x v="1"/>
    <x v="0"/>
    <n v="36"/>
    <n v="5"/>
    <n v="0"/>
    <n v="1"/>
    <n v="1"/>
    <x v="1"/>
    <n v="17696"/>
    <x v="1"/>
    <x v="0"/>
    <x v="0"/>
    <x v="2"/>
    <x v="0"/>
    <x v="0"/>
    <n v="1"/>
    <n v="0"/>
  </r>
  <r>
    <n v="2025"/>
    <n v="15806403"/>
    <s v="Hu"/>
    <n v="650"/>
    <x v="0"/>
    <x v="1"/>
    <n v="37"/>
    <n v="9"/>
    <n v="0"/>
    <n v="2"/>
    <n v="1"/>
    <x v="1"/>
    <n v="17974"/>
    <x v="1"/>
    <x v="0"/>
    <x v="0"/>
    <x v="1"/>
    <x v="0"/>
    <x v="0"/>
    <n v="1"/>
    <n v="0"/>
  </r>
  <r>
    <n v="2025"/>
    <n v="15656707"/>
    <s v="Ma"/>
    <n v="720"/>
    <x v="1"/>
    <x v="1"/>
    <n v="21"/>
    <n v="2"/>
    <n v="123201"/>
    <n v="1"/>
    <n v="1"/>
    <x v="0"/>
    <n v="180712"/>
    <x v="1"/>
    <x v="2"/>
    <x v="0"/>
    <x v="0"/>
    <x v="2"/>
    <x v="1"/>
    <n v="1"/>
    <n v="0"/>
  </r>
  <r>
    <n v="2025"/>
    <n v="15653715"/>
    <s v="Coates"/>
    <n v="602"/>
    <x v="0"/>
    <x v="0"/>
    <n v="63"/>
    <n v="7"/>
    <n v="0"/>
    <n v="2"/>
    <n v="1"/>
    <x v="0"/>
    <n v="56323"/>
    <x v="1"/>
    <x v="3"/>
    <x v="0"/>
    <x v="2"/>
    <x v="0"/>
    <x v="0"/>
    <n v="1"/>
    <n v="0"/>
  </r>
  <r>
    <n v="2025"/>
    <n v="15806184"/>
    <s v="Burns"/>
    <n v="618"/>
    <x v="1"/>
    <x v="1"/>
    <n v="33"/>
    <n v="4"/>
    <n v="0"/>
    <n v="2"/>
    <n v="1"/>
    <x v="0"/>
    <n v="77550"/>
    <x v="1"/>
    <x v="0"/>
    <x v="0"/>
    <x v="2"/>
    <x v="0"/>
    <x v="0"/>
    <n v="1"/>
    <n v="0"/>
  </r>
  <r>
    <n v="2025"/>
    <n v="15585734"/>
    <s v="Gouger"/>
    <n v="803"/>
    <x v="2"/>
    <x v="1"/>
    <n v="41"/>
    <n v="9"/>
    <n v="137743"/>
    <n v="2"/>
    <n v="1"/>
    <x v="0"/>
    <n v="166958"/>
    <x v="1"/>
    <x v="0"/>
    <x v="2"/>
    <x v="1"/>
    <x v="2"/>
    <x v="1"/>
    <n v="1"/>
    <n v="0"/>
  </r>
  <r>
    <n v="2025"/>
    <n v="15725639"/>
    <s v="Ignatyev"/>
    <n v="793"/>
    <x v="0"/>
    <x v="0"/>
    <n v="63"/>
    <n v="9"/>
    <n v="116271"/>
    <n v="1"/>
    <n v="1"/>
    <x v="0"/>
    <n v="184243"/>
    <x v="1"/>
    <x v="3"/>
    <x v="2"/>
    <x v="1"/>
    <x v="2"/>
    <x v="1"/>
    <n v="1"/>
    <n v="0"/>
  </r>
  <r>
    <n v="2025"/>
    <n v="15618401"/>
    <s v="Douglas"/>
    <n v="616"/>
    <x v="2"/>
    <x v="1"/>
    <n v="41"/>
    <n v="10"/>
    <n v="113220"/>
    <n v="2"/>
    <n v="1"/>
    <x v="0"/>
    <n v="114073"/>
    <x v="1"/>
    <x v="0"/>
    <x v="0"/>
    <x v="1"/>
    <x v="2"/>
    <x v="1"/>
    <n v="1"/>
    <n v="0"/>
  </r>
  <r>
    <n v="2025"/>
    <n v="15785385"/>
    <s v="Fiorentino"/>
    <n v="550"/>
    <x v="1"/>
    <x v="1"/>
    <n v="51"/>
    <n v="5"/>
    <n v="0"/>
    <n v="2"/>
    <n v="1"/>
    <x v="1"/>
    <n v="153917"/>
    <x v="1"/>
    <x v="1"/>
    <x v="1"/>
    <x v="2"/>
    <x v="0"/>
    <x v="0"/>
    <n v="1"/>
    <n v="0"/>
  </r>
  <r>
    <n v="2025"/>
    <n v="15734762"/>
    <s v="Ignatiev"/>
    <n v="602"/>
    <x v="0"/>
    <x v="0"/>
    <n v="56"/>
    <n v="3"/>
    <n v="115895"/>
    <n v="3"/>
    <n v="1"/>
    <x v="1"/>
    <n v="4176"/>
    <x v="0"/>
    <x v="1"/>
    <x v="0"/>
    <x v="0"/>
    <x v="2"/>
    <x v="1"/>
    <n v="1"/>
    <n v="115895"/>
  </r>
  <r>
    <n v="2025"/>
    <n v="15767129"/>
    <s v="Munz"/>
    <n v="452"/>
    <x v="0"/>
    <x v="0"/>
    <n v="60"/>
    <n v="6"/>
    <n v="121730"/>
    <n v="1"/>
    <n v="1"/>
    <x v="0"/>
    <n v="142963"/>
    <x v="1"/>
    <x v="1"/>
    <x v="1"/>
    <x v="2"/>
    <x v="2"/>
    <x v="1"/>
    <n v="1"/>
    <n v="0"/>
  </r>
  <r>
    <n v="2025"/>
    <n v="15797204"/>
    <s v="Paling"/>
    <n v="655"/>
    <x v="1"/>
    <x v="0"/>
    <n v="28"/>
    <n v="3"/>
    <n v="113812"/>
    <n v="2"/>
    <n v="0"/>
    <x v="0"/>
    <n v="76844"/>
    <x v="1"/>
    <x v="2"/>
    <x v="0"/>
    <x v="0"/>
    <x v="2"/>
    <x v="1"/>
    <n v="1"/>
    <n v="0"/>
  </r>
  <r>
    <n v="2025"/>
    <n v="15769272"/>
    <s v="Clark"/>
    <n v="510"/>
    <x v="0"/>
    <x v="0"/>
    <n v="26"/>
    <n v="6"/>
    <n v="136214"/>
    <n v="1"/>
    <n v="0"/>
    <x v="1"/>
    <n v="159742"/>
    <x v="1"/>
    <x v="2"/>
    <x v="1"/>
    <x v="2"/>
    <x v="2"/>
    <x v="1"/>
    <n v="1"/>
    <n v="0"/>
  </r>
  <r>
    <n v="2025"/>
    <n v="15771966"/>
    <s v="Akobundu"/>
    <n v="557"/>
    <x v="0"/>
    <x v="1"/>
    <n v="39"/>
    <n v="8"/>
    <n v="146200"/>
    <n v="1"/>
    <n v="1"/>
    <x v="1"/>
    <n v="177945"/>
    <x v="1"/>
    <x v="0"/>
    <x v="1"/>
    <x v="1"/>
    <x v="2"/>
    <x v="1"/>
    <n v="1"/>
    <n v="0"/>
  </r>
  <r>
    <n v="2025"/>
    <n v="15691952"/>
    <s v="Fanucci"/>
    <n v="676"/>
    <x v="0"/>
    <x v="1"/>
    <n v="37"/>
    <n v="10"/>
    <n v="106243"/>
    <n v="1"/>
    <n v="1"/>
    <x v="0"/>
    <n v="166678"/>
    <x v="1"/>
    <x v="0"/>
    <x v="0"/>
    <x v="1"/>
    <x v="2"/>
    <x v="1"/>
    <n v="1"/>
    <n v="0"/>
  </r>
  <r>
    <n v="2025"/>
    <n v="15593250"/>
    <s v="Hsiao"/>
    <n v="640"/>
    <x v="0"/>
    <x v="0"/>
    <n v="29"/>
    <n v="4"/>
    <n v="0"/>
    <n v="2"/>
    <n v="1"/>
    <x v="1"/>
    <n v="44904"/>
    <x v="1"/>
    <x v="2"/>
    <x v="0"/>
    <x v="2"/>
    <x v="0"/>
    <x v="0"/>
    <n v="1"/>
    <n v="0"/>
  </r>
  <r>
    <n v="2025"/>
    <n v="15605333"/>
    <s v="Clancy"/>
    <n v="529"/>
    <x v="1"/>
    <x v="1"/>
    <n v="31"/>
    <n v="6"/>
    <n v="0"/>
    <n v="1"/>
    <n v="1"/>
    <x v="1"/>
    <n v="10626"/>
    <x v="1"/>
    <x v="0"/>
    <x v="1"/>
    <x v="2"/>
    <x v="0"/>
    <x v="0"/>
    <n v="1"/>
    <n v="0"/>
  </r>
  <r>
    <n v="2025"/>
    <n v="15800083"/>
    <s v="Macdonald"/>
    <n v="559"/>
    <x v="0"/>
    <x v="1"/>
    <n v="45"/>
    <n v="8"/>
    <n v="24043"/>
    <n v="1"/>
    <n v="0"/>
    <x v="0"/>
    <n v="169781"/>
    <x v="0"/>
    <x v="0"/>
    <x v="1"/>
    <x v="1"/>
    <x v="1"/>
    <x v="0"/>
    <n v="1"/>
    <n v="24043"/>
  </r>
  <r>
    <n v="2025"/>
    <n v="15575691"/>
    <s v="Palerma"/>
    <n v="689"/>
    <x v="0"/>
    <x v="0"/>
    <n v="58"/>
    <n v="5"/>
    <n v="0"/>
    <n v="2"/>
    <n v="0"/>
    <x v="0"/>
    <n v="49849"/>
    <x v="1"/>
    <x v="1"/>
    <x v="0"/>
    <x v="2"/>
    <x v="0"/>
    <x v="0"/>
    <n v="1"/>
    <n v="0"/>
  </r>
  <r>
    <n v="2025"/>
    <n v="15689886"/>
    <s v="Holden"/>
    <n v="626"/>
    <x v="2"/>
    <x v="1"/>
    <n v="39"/>
    <n v="10"/>
    <n v="132288"/>
    <n v="3"/>
    <n v="1"/>
    <x v="0"/>
    <n v="51468"/>
    <x v="0"/>
    <x v="0"/>
    <x v="0"/>
    <x v="1"/>
    <x v="2"/>
    <x v="1"/>
    <n v="1"/>
    <n v="132288"/>
  </r>
  <r>
    <n v="2025"/>
    <n v="15809838"/>
    <s v="Moore"/>
    <n v="697"/>
    <x v="1"/>
    <x v="1"/>
    <n v="30"/>
    <n v="1"/>
    <n v="0"/>
    <n v="2"/>
    <n v="0"/>
    <x v="1"/>
    <n v="736"/>
    <x v="1"/>
    <x v="0"/>
    <x v="0"/>
    <x v="0"/>
    <x v="0"/>
    <x v="0"/>
    <n v="1"/>
    <n v="0"/>
  </r>
  <r>
    <n v="2025"/>
    <n v="15736154"/>
    <s v="Gallo"/>
    <n v="823"/>
    <x v="0"/>
    <x v="0"/>
    <n v="44"/>
    <n v="1"/>
    <n v="0"/>
    <n v="2"/>
    <n v="0"/>
    <x v="0"/>
    <n v="182496"/>
    <x v="1"/>
    <x v="0"/>
    <x v="2"/>
    <x v="0"/>
    <x v="0"/>
    <x v="0"/>
    <n v="1"/>
    <n v="0"/>
  </r>
  <r>
    <n v="2025"/>
    <n v="15767391"/>
    <s v="Otutodilinna"/>
    <n v="565"/>
    <x v="2"/>
    <x v="0"/>
    <n v="32"/>
    <n v="4"/>
    <n v="90323"/>
    <n v="2"/>
    <n v="0"/>
    <x v="0"/>
    <n v="118740"/>
    <x v="1"/>
    <x v="0"/>
    <x v="1"/>
    <x v="2"/>
    <x v="1"/>
    <x v="0"/>
    <n v="1"/>
    <n v="0"/>
  </r>
  <r>
    <n v="2025"/>
    <n v="15704910"/>
    <s v="Rios"/>
    <n v="631"/>
    <x v="1"/>
    <x v="1"/>
    <n v="23"/>
    <n v="3"/>
    <n v="0"/>
    <n v="2"/>
    <n v="1"/>
    <x v="1"/>
    <n v="13813"/>
    <x v="1"/>
    <x v="2"/>
    <x v="0"/>
    <x v="0"/>
    <x v="0"/>
    <x v="0"/>
    <n v="1"/>
    <n v="0"/>
  </r>
  <r>
    <n v="2025"/>
    <n v="15656613"/>
    <s v="McGregor"/>
    <n v="646"/>
    <x v="0"/>
    <x v="0"/>
    <n v="34"/>
    <n v="3"/>
    <n v="131283"/>
    <n v="1"/>
    <n v="0"/>
    <x v="1"/>
    <n v="130501"/>
    <x v="1"/>
    <x v="0"/>
    <x v="0"/>
    <x v="0"/>
    <x v="2"/>
    <x v="1"/>
    <n v="1"/>
    <n v="0"/>
  </r>
  <r>
    <n v="2025"/>
    <n v="15611551"/>
    <s v="Hill"/>
    <n v="676"/>
    <x v="1"/>
    <x v="1"/>
    <n v="48"/>
    <n v="1"/>
    <n v="131660"/>
    <n v="2"/>
    <n v="0"/>
    <x v="0"/>
    <n v="14152"/>
    <x v="1"/>
    <x v="1"/>
    <x v="0"/>
    <x v="0"/>
    <x v="2"/>
    <x v="1"/>
    <n v="1"/>
    <n v="0"/>
  </r>
  <r>
    <n v="2025"/>
    <n v="15732430"/>
    <s v="H?"/>
    <n v="850"/>
    <x v="1"/>
    <x v="0"/>
    <n v="54"/>
    <n v="4"/>
    <n v="120953"/>
    <n v="1"/>
    <n v="1"/>
    <x v="1"/>
    <n v="66963"/>
    <x v="1"/>
    <x v="1"/>
    <x v="2"/>
    <x v="2"/>
    <x v="2"/>
    <x v="1"/>
    <n v="1"/>
    <n v="0"/>
  </r>
  <r>
    <n v="2025"/>
    <n v="15741865"/>
    <s v="Ferrari"/>
    <n v="810"/>
    <x v="0"/>
    <x v="0"/>
    <n v="38"/>
    <n v="9"/>
    <n v="153166"/>
    <n v="1"/>
    <n v="1"/>
    <x v="0"/>
    <n v="93262"/>
    <x v="1"/>
    <x v="0"/>
    <x v="2"/>
    <x v="1"/>
    <x v="2"/>
    <x v="1"/>
    <n v="1"/>
    <n v="0"/>
  </r>
  <r>
    <n v="2025"/>
    <n v="15634143"/>
    <s v="Onyemauchechi"/>
    <n v="581"/>
    <x v="1"/>
    <x v="1"/>
    <n v="30"/>
    <n v="0"/>
    <n v="53292"/>
    <n v="1"/>
    <n v="0"/>
    <x v="1"/>
    <n v="196582"/>
    <x v="1"/>
    <x v="0"/>
    <x v="1"/>
    <x v="0"/>
    <x v="1"/>
    <x v="0"/>
    <n v="1"/>
    <n v="0"/>
  </r>
  <r>
    <n v="2025"/>
    <n v="15609676"/>
    <s v="Nkemakonam"/>
    <n v="718"/>
    <x v="0"/>
    <x v="0"/>
    <n v="35"/>
    <n v="2"/>
    <n v="167925"/>
    <n v="1"/>
    <n v="1"/>
    <x v="1"/>
    <n v="43025"/>
    <x v="1"/>
    <x v="0"/>
    <x v="0"/>
    <x v="0"/>
    <x v="2"/>
    <x v="1"/>
    <n v="1"/>
    <n v="0"/>
  </r>
  <r>
    <n v="2025"/>
    <n v="15761600"/>
    <s v="White"/>
    <n v="713"/>
    <x v="0"/>
    <x v="1"/>
    <n v="43"/>
    <n v="5"/>
    <n v="86394"/>
    <n v="1"/>
    <n v="1"/>
    <x v="0"/>
    <n v="130001"/>
    <x v="1"/>
    <x v="0"/>
    <x v="0"/>
    <x v="2"/>
    <x v="1"/>
    <x v="0"/>
    <n v="1"/>
    <n v="0"/>
  </r>
  <r>
    <n v="2025"/>
    <n v="15676404"/>
    <s v="Kirillov"/>
    <n v="672"/>
    <x v="0"/>
    <x v="0"/>
    <n v="50"/>
    <n v="1"/>
    <n v="0"/>
    <n v="1"/>
    <n v="1"/>
    <x v="1"/>
    <n v="12107"/>
    <x v="0"/>
    <x v="1"/>
    <x v="0"/>
    <x v="0"/>
    <x v="0"/>
    <x v="0"/>
    <n v="1"/>
    <n v="0"/>
  </r>
  <r>
    <n v="2025"/>
    <n v="15659236"/>
    <s v="Iadanza"/>
    <n v="781"/>
    <x v="1"/>
    <x v="1"/>
    <n v="33"/>
    <n v="3"/>
    <n v="0"/>
    <n v="2"/>
    <n v="1"/>
    <x v="0"/>
    <n v="42556"/>
    <x v="1"/>
    <x v="0"/>
    <x v="2"/>
    <x v="0"/>
    <x v="0"/>
    <x v="0"/>
    <n v="1"/>
    <n v="0"/>
  </r>
  <r>
    <n v="2025"/>
    <n v="15690440"/>
    <s v="Stiles"/>
    <n v="656"/>
    <x v="1"/>
    <x v="1"/>
    <n v="47"/>
    <n v="1"/>
    <n v="0"/>
    <n v="2"/>
    <n v="1"/>
    <x v="0"/>
    <n v="197962"/>
    <x v="1"/>
    <x v="1"/>
    <x v="0"/>
    <x v="0"/>
    <x v="0"/>
    <x v="0"/>
    <n v="1"/>
    <n v="0"/>
  </r>
  <r>
    <n v="2025"/>
    <n v="15694601"/>
    <s v="Ankudinov"/>
    <n v="583"/>
    <x v="0"/>
    <x v="0"/>
    <n v="31"/>
    <n v="4"/>
    <n v="158979"/>
    <n v="1"/>
    <n v="1"/>
    <x v="1"/>
    <n v="12539"/>
    <x v="1"/>
    <x v="0"/>
    <x v="1"/>
    <x v="2"/>
    <x v="2"/>
    <x v="1"/>
    <n v="1"/>
    <n v="0"/>
  </r>
  <r>
    <n v="2025"/>
    <n v="15812262"/>
    <s v="Gaffney"/>
    <n v="808"/>
    <x v="2"/>
    <x v="0"/>
    <n v="37"/>
    <n v="2"/>
    <n v="100432"/>
    <n v="1"/>
    <n v="1"/>
    <x v="1"/>
    <n v="35140"/>
    <x v="0"/>
    <x v="0"/>
    <x v="2"/>
    <x v="0"/>
    <x v="2"/>
    <x v="1"/>
    <n v="1"/>
    <n v="100432"/>
  </r>
  <r>
    <n v="2025"/>
    <n v="15762821"/>
    <s v="Udinese"/>
    <n v="721"/>
    <x v="1"/>
    <x v="1"/>
    <n v="33"/>
    <n v="5"/>
    <n v="0"/>
    <n v="2"/>
    <n v="0"/>
    <x v="0"/>
    <n v="117627"/>
    <x v="1"/>
    <x v="0"/>
    <x v="0"/>
    <x v="2"/>
    <x v="0"/>
    <x v="0"/>
    <n v="1"/>
    <n v="0"/>
  </r>
  <r>
    <n v="2025"/>
    <n v="15669301"/>
    <s v="Romani"/>
    <n v="778"/>
    <x v="2"/>
    <x v="0"/>
    <n v="29"/>
    <n v="6"/>
    <n v="150359"/>
    <n v="1"/>
    <n v="1"/>
    <x v="1"/>
    <n v="62454"/>
    <x v="0"/>
    <x v="2"/>
    <x v="2"/>
    <x v="2"/>
    <x v="2"/>
    <x v="1"/>
    <n v="1"/>
    <n v="150359"/>
  </r>
  <r>
    <n v="2025"/>
    <n v="15672640"/>
    <s v="Kambinachi"/>
    <n v="850"/>
    <x v="1"/>
    <x v="0"/>
    <n v="45"/>
    <n v="4"/>
    <n v="114348"/>
    <n v="2"/>
    <n v="1"/>
    <x v="0"/>
    <n v="109089"/>
    <x v="1"/>
    <x v="0"/>
    <x v="2"/>
    <x v="2"/>
    <x v="2"/>
    <x v="1"/>
    <n v="1"/>
    <n v="0"/>
  </r>
  <r>
    <n v="2025"/>
    <n v="15750458"/>
    <s v="Hawkins"/>
    <n v="693"/>
    <x v="0"/>
    <x v="0"/>
    <n v="39"/>
    <n v="4"/>
    <n v="0"/>
    <n v="2"/>
    <n v="0"/>
    <x v="0"/>
    <n v="142331"/>
    <x v="1"/>
    <x v="0"/>
    <x v="0"/>
    <x v="2"/>
    <x v="0"/>
    <x v="0"/>
    <n v="1"/>
    <n v="0"/>
  </r>
  <r>
    <n v="2025"/>
    <n v="15627251"/>
    <s v="Tsui"/>
    <n v="520"/>
    <x v="0"/>
    <x v="1"/>
    <n v="34"/>
    <n v="4"/>
    <n v="134008"/>
    <n v="1"/>
    <n v="1"/>
    <x v="0"/>
    <n v="193209"/>
    <x v="1"/>
    <x v="0"/>
    <x v="1"/>
    <x v="2"/>
    <x v="2"/>
    <x v="1"/>
    <n v="1"/>
    <n v="0"/>
  </r>
  <r>
    <n v="2025"/>
    <n v="15764294"/>
    <s v="Ifeatu"/>
    <n v="759"/>
    <x v="2"/>
    <x v="1"/>
    <n v="31"/>
    <n v="4"/>
    <n v="98900"/>
    <n v="1"/>
    <n v="1"/>
    <x v="0"/>
    <n v="47833"/>
    <x v="1"/>
    <x v="0"/>
    <x v="2"/>
    <x v="2"/>
    <x v="1"/>
    <x v="0"/>
    <n v="1"/>
    <n v="0"/>
  </r>
  <r>
    <n v="2025"/>
    <n v="15659962"/>
    <s v="McIntosh"/>
    <n v="637"/>
    <x v="0"/>
    <x v="1"/>
    <n v="60"/>
    <n v="3"/>
    <n v="0"/>
    <n v="2"/>
    <n v="1"/>
    <x v="0"/>
    <n v="70174"/>
    <x v="1"/>
    <x v="1"/>
    <x v="0"/>
    <x v="0"/>
    <x v="0"/>
    <x v="0"/>
    <n v="1"/>
    <n v="0"/>
  </r>
  <r>
    <n v="2025"/>
    <n v="15788536"/>
    <s v="Armit"/>
    <n v="755"/>
    <x v="2"/>
    <x v="1"/>
    <n v="40"/>
    <n v="2"/>
    <n v="137431"/>
    <n v="2"/>
    <n v="0"/>
    <x v="1"/>
    <n v="176769"/>
    <x v="1"/>
    <x v="0"/>
    <x v="2"/>
    <x v="0"/>
    <x v="2"/>
    <x v="1"/>
    <n v="1"/>
    <n v="0"/>
  </r>
  <r>
    <n v="2025"/>
    <n v="15596979"/>
    <s v="Fang"/>
    <n v="662"/>
    <x v="0"/>
    <x v="0"/>
    <n v="47"/>
    <n v="6"/>
    <n v="0"/>
    <n v="2"/>
    <n v="1"/>
    <x v="0"/>
    <n v="129393"/>
    <x v="1"/>
    <x v="1"/>
    <x v="0"/>
    <x v="2"/>
    <x v="0"/>
    <x v="0"/>
    <n v="1"/>
    <n v="0"/>
  </r>
  <r>
    <n v="2025"/>
    <n v="15681220"/>
    <s v="Chou"/>
    <n v="503"/>
    <x v="0"/>
    <x v="0"/>
    <n v="37"/>
    <n v="8"/>
    <n v="0"/>
    <n v="2"/>
    <n v="1"/>
    <x v="0"/>
    <n v="97893"/>
    <x v="1"/>
    <x v="0"/>
    <x v="1"/>
    <x v="1"/>
    <x v="0"/>
    <x v="0"/>
    <n v="1"/>
    <n v="0"/>
  </r>
  <r>
    <n v="2025"/>
    <n v="15635097"/>
    <s v="Okeke"/>
    <n v="599"/>
    <x v="2"/>
    <x v="1"/>
    <n v="39"/>
    <n v="2"/>
    <n v="188977"/>
    <n v="2"/>
    <n v="0"/>
    <x v="0"/>
    <n v="176142"/>
    <x v="1"/>
    <x v="0"/>
    <x v="1"/>
    <x v="0"/>
    <x v="2"/>
    <x v="1"/>
    <n v="1"/>
    <n v="0"/>
  </r>
  <r>
    <n v="2025"/>
    <n v="15780779"/>
    <s v="Ramsbotham"/>
    <n v="583"/>
    <x v="1"/>
    <x v="0"/>
    <n v="40"/>
    <n v="4"/>
    <n v="0"/>
    <n v="2"/>
    <n v="1"/>
    <x v="1"/>
    <n v="114094"/>
    <x v="1"/>
    <x v="0"/>
    <x v="1"/>
    <x v="2"/>
    <x v="0"/>
    <x v="0"/>
    <n v="1"/>
    <n v="0"/>
  </r>
  <r>
    <n v="2025"/>
    <n v="15798470"/>
    <s v="Scannell"/>
    <n v="764"/>
    <x v="1"/>
    <x v="0"/>
    <n v="48"/>
    <n v="1"/>
    <n v="75991"/>
    <n v="1"/>
    <n v="1"/>
    <x v="1"/>
    <n v="158324"/>
    <x v="0"/>
    <x v="1"/>
    <x v="2"/>
    <x v="0"/>
    <x v="1"/>
    <x v="0"/>
    <n v="1"/>
    <n v="75991"/>
  </r>
  <r>
    <n v="2025"/>
    <n v="15760880"/>
    <s v="Edman"/>
    <n v="513"/>
    <x v="0"/>
    <x v="1"/>
    <n v="29"/>
    <n v="10"/>
    <n v="0"/>
    <n v="2"/>
    <n v="0"/>
    <x v="0"/>
    <n v="25515"/>
    <x v="1"/>
    <x v="2"/>
    <x v="1"/>
    <x v="1"/>
    <x v="0"/>
    <x v="0"/>
    <n v="1"/>
    <n v="0"/>
  </r>
  <r>
    <n v="2025"/>
    <n v="15616929"/>
    <s v="De Luca"/>
    <n v="730"/>
    <x v="1"/>
    <x v="1"/>
    <n v="62"/>
    <n v="5"/>
    <n v="112181"/>
    <n v="1"/>
    <n v="0"/>
    <x v="0"/>
    <n v="61514"/>
    <x v="1"/>
    <x v="3"/>
    <x v="0"/>
    <x v="2"/>
    <x v="2"/>
    <x v="1"/>
    <n v="1"/>
    <n v="0"/>
  </r>
  <r>
    <n v="2025"/>
    <n v="15758775"/>
    <s v="Vasilyeva"/>
    <n v="820"/>
    <x v="1"/>
    <x v="1"/>
    <n v="34"/>
    <n v="10"/>
    <n v="97208"/>
    <n v="1"/>
    <n v="1"/>
    <x v="0"/>
    <n v="59553"/>
    <x v="1"/>
    <x v="0"/>
    <x v="2"/>
    <x v="1"/>
    <x v="1"/>
    <x v="0"/>
    <n v="1"/>
    <n v="0"/>
  </r>
  <r>
    <n v="2025"/>
    <n v="15663386"/>
    <s v="Tuan"/>
    <n v="597"/>
    <x v="1"/>
    <x v="0"/>
    <n v="26"/>
    <n v="7"/>
    <n v="0"/>
    <n v="2"/>
    <n v="1"/>
    <x v="1"/>
    <n v="110253"/>
    <x v="1"/>
    <x v="2"/>
    <x v="1"/>
    <x v="2"/>
    <x v="0"/>
    <x v="0"/>
    <n v="1"/>
    <n v="0"/>
  </r>
  <r>
    <n v="2025"/>
    <n v="15621267"/>
    <s v="Ejimofor"/>
    <n v="637"/>
    <x v="0"/>
    <x v="1"/>
    <n v="32"/>
    <n v="5"/>
    <n v="0"/>
    <n v="1"/>
    <n v="0"/>
    <x v="1"/>
    <n v="148769"/>
    <x v="1"/>
    <x v="0"/>
    <x v="0"/>
    <x v="2"/>
    <x v="0"/>
    <x v="0"/>
    <n v="1"/>
    <n v="0"/>
  </r>
  <r>
    <n v="2025"/>
    <n v="15720509"/>
    <s v="Hs?"/>
    <n v="696"/>
    <x v="0"/>
    <x v="1"/>
    <n v="34"/>
    <n v="9"/>
    <n v="150857"/>
    <n v="1"/>
    <n v="0"/>
    <x v="0"/>
    <n v="8237"/>
    <x v="1"/>
    <x v="0"/>
    <x v="0"/>
    <x v="1"/>
    <x v="2"/>
    <x v="1"/>
    <n v="1"/>
    <n v="0"/>
  </r>
  <r>
    <n v="2025"/>
    <n v="15693322"/>
    <s v="Shaver"/>
    <n v="635"/>
    <x v="2"/>
    <x v="0"/>
    <n v="37"/>
    <n v="9"/>
    <n v="146748"/>
    <n v="1"/>
    <n v="0"/>
    <x v="0"/>
    <n v="11408"/>
    <x v="1"/>
    <x v="0"/>
    <x v="0"/>
    <x v="1"/>
    <x v="2"/>
    <x v="1"/>
    <n v="1"/>
    <n v="0"/>
  </r>
  <r>
    <n v="2025"/>
    <n v="15589544"/>
    <s v="Wallis"/>
    <n v="673"/>
    <x v="1"/>
    <x v="0"/>
    <n v="57"/>
    <n v="4"/>
    <n v="0"/>
    <n v="2"/>
    <n v="1"/>
    <x v="0"/>
    <n v="49684"/>
    <x v="1"/>
    <x v="1"/>
    <x v="0"/>
    <x v="2"/>
    <x v="0"/>
    <x v="0"/>
    <n v="1"/>
    <n v="0"/>
  </r>
  <r>
    <n v="2025"/>
    <n v="15772030"/>
    <s v="Coupp"/>
    <n v="662"/>
    <x v="1"/>
    <x v="1"/>
    <n v="33"/>
    <n v="3"/>
    <n v="0"/>
    <n v="2"/>
    <n v="0"/>
    <x v="0"/>
    <n v="68065"/>
    <x v="1"/>
    <x v="0"/>
    <x v="0"/>
    <x v="0"/>
    <x v="0"/>
    <x v="0"/>
    <n v="1"/>
    <n v="0"/>
  </r>
  <r>
    <n v="2025"/>
    <n v="15693337"/>
    <s v="Perry"/>
    <n v="683"/>
    <x v="1"/>
    <x v="1"/>
    <n v="41"/>
    <n v="0"/>
    <n v="148863"/>
    <n v="1"/>
    <n v="1"/>
    <x v="0"/>
    <n v="163911"/>
    <x v="1"/>
    <x v="0"/>
    <x v="0"/>
    <x v="0"/>
    <x v="2"/>
    <x v="1"/>
    <n v="1"/>
    <n v="0"/>
  </r>
  <r>
    <n v="2025"/>
    <n v="15676571"/>
    <s v="Bezrukova"/>
    <n v="850"/>
    <x v="0"/>
    <x v="1"/>
    <n v="55"/>
    <n v="6"/>
    <n v="0"/>
    <n v="1"/>
    <n v="1"/>
    <x v="1"/>
    <n v="944"/>
    <x v="0"/>
    <x v="1"/>
    <x v="2"/>
    <x v="2"/>
    <x v="0"/>
    <x v="0"/>
    <n v="1"/>
    <n v="0"/>
  </r>
  <r>
    <n v="2025"/>
    <n v="15701392"/>
    <s v="Lucciano"/>
    <n v="815"/>
    <x v="1"/>
    <x v="1"/>
    <n v="28"/>
    <n v="6"/>
    <n v="0"/>
    <n v="2"/>
    <n v="0"/>
    <x v="0"/>
    <n v="185548"/>
    <x v="1"/>
    <x v="2"/>
    <x v="2"/>
    <x v="2"/>
    <x v="0"/>
    <x v="0"/>
    <n v="1"/>
    <n v="0"/>
  </r>
  <r>
    <n v="2025"/>
    <n v="15741092"/>
    <s v="Ingram"/>
    <n v="671"/>
    <x v="1"/>
    <x v="1"/>
    <n v="34"/>
    <n v="10"/>
    <n v="153360"/>
    <n v="1"/>
    <n v="1"/>
    <x v="1"/>
    <n v="140510"/>
    <x v="1"/>
    <x v="0"/>
    <x v="0"/>
    <x v="1"/>
    <x v="2"/>
    <x v="1"/>
    <n v="1"/>
    <n v="0"/>
  </r>
  <r>
    <n v="2025"/>
    <n v="15643865"/>
    <s v="Lo Duca"/>
    <n v="601"/>
    <x v="0"/>
    <x v="0"/>
    <n v="40"/>
    <n v="3"/>
    <n v="92055"/>
    <n v="1"/>
    <n v="0"/>
    <x v="0"/>
    <n v="164652"/>
    <x v="0"/>
    <x v="0"/>
    <x v="0"/>
    <x v="0"/>
    <x v="1"/>
    <x v="0"/>
    <n v="1"/>
    <n v="92055"/>
  </r>
  <r>
    <n v="2025"/>
    <n v="15769389"/>
    <s v="Wan"/>
    <n v="709"/>
    <x v="2"/>
    <x v="0"/>
    <n v="39"/>
    <n v="9"/>
    <n v="124724"/>
    <n v="1"/>
    <n v="1"/>
    <x v="1"/>
    <n v="73642"/>
    <x v="1"/>
    <x v="0"/>
    <x v="0"/>
    <x v="1"/>
    <x v="2"/>
    <x v="1"/>
    <n v="1"/>
    <n v="0"/>
  </r>
  <r>
    <n v="2025"/>
    <n v="15807768"/>
    <s v="Cohn"/>
    <n v="702"/>
    <x v="2"/>
    <x v="1"/>
    <n v="28"/>
    <n v="1"/>
    <n v="103034"/>
    <n v="1"/>
    <n v="1"/>
    <x v="0"/>
    <n v="40322"/>
    <x v="1"/>
    <x v="2"/>
    <x v="0"/>
    <x v="0"/>
    <x v="2"/>
    <x v="1"/>
    <n v="1"/>
    <n v="0"/>
  </r>
  <r>
    <n v="2025"/>
    <n v="15801630"/>
    <s v="Yen"/>
    <n v="558"/>
    <x v="0"/>
    <x v="1"/>
    <n v="40"/>
    <n v="6"/>
    <n v="0"/>
    <n v="2"/>
    <n v="1"/>
    <x v="1"/>
    <n v="173845"/>
    <x v="1"/>
    <x v="0"/>
    <x v="1"/>
    <x v="2"/>
    <x v="0"/>
    <x v="0"/>
    <n v="1"/>
    <n v="0"/>
  </r>
  <r>
    <n v="2025"/>
    <n v="15705034"/>
    <s v="Peng"/>
    <n v="691"/>
    <x v="1"/>
    <x v="1"/>
    <n v="40"/>
    <n v="1"/>
    <n v="0"/>
    <n v="2"/>
    <n v="1"/>
    <x v="0"/>
    <n v="145613"/>
    <x v="1"/>
    <x v="0"/>
    <x v="0"/>
    <x v="0"/>
    <x v="0"/>
    <x v="0"/>
    <n v="1"/>
    <n v="0"/>
  </r>
  <r>
    <n v="2025"/>
    <n v="15763107"/>
    <s v="Little"/>
    <n v="700"/>
    <x v="0"/>
    <x v="0"/>
    <n v="30"/>
    <n v="9"/>
    <n v="0"/>
    <n v="1"/>
    <n v="1"/>
    <x v="0"/>
    <n v="174972"/>
    <x v="1"/>
    <x v="0"/>
    <x v="0"/>
    <x v="1"/>
    <x v="0"/>
    <x v="0"/>
    <n v="1"/>
    <n v="0"/>
  </r>
  <r>
    <n v="2025"/>
    <n v="15667085"/>
    <s v="Meng"/>
    <n v="667"/>
    <x v="0"/>
    <x v="1"/>
    <n v="33"/>
    <n v="4"/>
    <n v="0"/>
    <n v="2"/>
    <n v="1"/>
    <x v="0"/>
    <n v="131835"/>
    <x v="1"/>
    <x v="0"/>
    <x v="0"/>
    <x v="2"/>
    <x v="0"/>
    <x v="0"/>
    <n v="1"/>
    <n v="0"/>
  </r>
  <r>
    <n v="2025"/>
    <n v="15647008"/>
    <s v="Adams"/>
    <n v="624"/>
    <x v="2"/>
    <x v="1"/>
    <n v="54"/>
    <n v="3"/>
    <n v="116726"/>
    <n v="1"/>
    <n v="1"/>
    <x v="1"/>
    <n v="110498"/>
    <x v="0"/>
    <x v="1"/>
    <x v="0"/>
    <x v="0"/>
    <x v="2"/>
    <x v="1"/>
    <n v="1"/>
    <n v="116726"/>
  </r>
  <r>
    <n v="2025"/>
    <n v="15584505"/>
    <s v="Hill"/>
    <n v="580"/>
    <x v="0"/>
    <x v="0"/>
    <n v="23"/>
    <n v="5"/>
    <n v="113924"/>
    <n v="2"/>
    <n v="0"/>
    <x v="1"/>
    <n v="196241"/>
    <x v="1"/>
    <x v="2"/>
    <x v="1"/>
    <x v="2"/>
    <x v="2"/>
    <x v="1"/>
    <n v="1"/>
    <n v="0"/>
  </r>
  <r>
    <n v="2025"/>
    <n v="15748068"/>
    <s v="Boyle"/>
    <n v="571"/>
    <x v="1"/>
    <x v="0"/>
    <n v="31"/>
    <n v="3"/>
    <n v="0"/>
    <n v="2"/>
    <n v="1"/>
    <x v="0"/>
    <n v="194668"/>
    <x v="1"/>
    <x v="0"/>
    <x v="1"/>
    <x v="0"/>
    <x v="0"/>
    <x v="0"/>
    <n v="1"/>
    <n v="0"/>
  </r>
  <r>
    <n v="2025"/>
    <n v="15663964"/>
    <s v="Pagnotto"/>
    <n v="561"/>
    <x v="0"/>
    <x v="1"/>
    <n v="37"/>
    <n v="5"/>
    <n v="0"/>
    <n v="2"/>
    <n v="1"/>
    <x v="1"/>
    <n v="83093"/>
    <x v="1"/>
    <x v="0"/>
    <x v="1"/>
    <x v="2"/>
    <x v="0"/>
    <x v="0"/>
    <n v="1"/>
    <n v="0"/>
  </r>
  <r>
    <n v="2025"/>
    <n v="15782311"/>
    <s v="Feng"/>
    <n v="529"/>
    <x v="0"/>
    <x v="1"/>
    <n v="28"/>
    <n v="9"/>
    <n v="0"/>
    <n v="2"/>
    <n v="1"/>
    <x v="0"/>
    <n v="52545"/>
    <x v="1"/>
    <x v="2"/>
    <x v="1"/>
    <x v="1"/>
    <x v="0"/>
    <x v="0"/>
    <n v="1"/>
    <n v="0"/>
  </r>
  <r>
    <n v="2025"/>
    <n v="15588197"/>
    <s v="Endrizzi"/>
    <n v="670"/>
    <x v="0"/>
    <x v="1"/>
    <n v="36"/>
    <n v="7"/>
    <n v="0"/>
    <n v="2"/>
    <n v="0"/>
    <x v="1"/>
    <n v="59572"/>
    <x v="1"/>
    <x v="0"/>
    <x v="0"/>
    <x v="2"/>
    <x v="0"/>
    <x v="0"/>
    <n v="1"/>
    <n v="0"/>
  </r>
  <r>
    <n v="2025"/>
    <n v="15610105"/>
    <s v="Shen"/>
    <n v="666"/>
    <x v="2"/>
    <x v="0"/>
    <n v="21"/>
    <n v="1"/>
    <n v="121827"/>
    <n v="2"/>
    <n v="1"/>
    <x v="0"/>
    <n v="99818"/>
    <x v="1"/>
    <x v="2"/>
    <x v="0"/>
    <x v="0"/>
    <x v="2"/>
    <x v="1"/>
    <n v="1"/>
    <n v="0"/>
  </r>
  <r>
    <n v="2025"/>
    <n v="15606133"/>
    <s v="Lay"/>
    <n v="628"/>
    <x v="1"/>
    <x v="1"/>
    <n v="42"/>
    <n v="7"/>
    <n v="0"/>
    <n v="2"/>
    <n v="0"/>
    <x v="0"/>
    <n v="172968"/>
    <x v="1"/>
    <x v="0"/>
    <x v="0"/>
    <x v="2"/>
    <x v="0"/>
    <x v="0"/>
    <n v="1"/>
    <n v="0"/>
  </r>
  <r>
    <n v="2025"/>
    <n v="15599403"/>
    <s v="Wu"/>
    <n v="577"/>
    <x v="0"/>
    <x v="1"/>
    <n v="60"/>
    <n v="10"/>
    <n v="125390"/>
    <n v="2"/>
    <n v="1"/>
    <x v="0"/>
    <n v="178617"/>
    <x v="1"/>
    <x v="1"/>
    <x v="1"/>
    <x v="1"/>
    <x v="2"/>
    <x v="1"/>
    <n v="1"/>
    <n v="0"/>
  </r>
  <r>
    <n v="2025"/>
    <n v="15648225"/>
    <s v="Shephard"/>
    <n v="652"/>
    <x v="1"/>
    <x v="0"/>
    <n v="38"/>
    <n v="1"/>
    <n v="103895"/>
    <n v="1"/>
    <n v="0"/>
    <x v="0"/>
    <n v="159649"/>
    <x v="1"/>
    <x v="0"/>
    <x v="0"/>
    <x v="0"/>
    <x v="2"/>
    <x v="1"/>
    <n v="1"/>
    <n v="0"/>
  </r>
  <r>
    <n v="2025"/>
    <n v="15608406"/>
    <s v="Schmidt"/>
    <n v="678"/>
    <x v="0"/>
    <x v="1"/>
    <n v="26"/>
    <n v="5"/>
    <n v="111128"/>
    <n v="1"/>
    <n v="1"/>
    <x v="1"/>
    <n v="60941"/>
    <x v="0"/>
    <x v="2"/>
    <x v="0"/>
    <x v="2"/>
    <x v="2"/>
    <x v="1"/>
    <n v="1"/>
    <n v="111128"/>
  </r>
  <r>
    <n v="2025"/>
    <n v="15633378"/>
    <s v="Davidson"/>
    <n v="692"/>
    <x v="1"/>
    <x v="0"/>
    <n v="49"/>
    <n v="9"/>
    <n v="0"/>
    <n v="2"/>
    <n v="1"/>
    <x v="1"/>
    <n v="178343"/>
    <x v="1"/>
    <x v="1"/>
    <x v="0"/>
    <x v="1"/>
    <x v="0"/>
    <x v="0"/>
    <n v="1"/>
    <n v="0"/>
  </r>
  <r>
    <n v="2025"/>
    <n v="15664759"/>
    <s v="Lamb"/>
    <n v="675"/>
    <x v="1"/>
    <x v="1"/>
    <n v="32"/>
    <n v="10"/>
    <n v="0"/>
    <n v="2"/>
    <n v="1"/>
    <x v="1"/>
    <n v="191546"/>
    <x v="1"/>
    <x v="0"/>
    <x v="0"/>
    <x v="1"/>
    <x v="0"/>
    <x v="0"/>
    <n v="1"/>
    <n v="0"/>
  </r>
  <r>
    <n v="2025"/>
    <n v="15625545"/>
    <s v="Hussey"/>
    <n v="712"/>
    <x v="1"/>
    <x v="1"/>
    <n v="52"/>
    <n v="9"/>
    <n v="0"/>
    <n v="1"/>
    <n v="1"/>
    <x v="0"/>
    <n v="117977"/>
    <x v="0"/>
    <x v="1"/>
    <x v="0"/>
    <x v="1"/>
    <x v="0"/>
    <x v="0"/>
    <n v="1"/>
    <n v="0"/>
  </r>
  <r>
    <n v="2025"/>
    <n v="15772148"/>
    <s v="Ferrari"/>
    <n v="639"/>
    <x v="2"/>
    <x v="0"/>
    <n v="37"/>
    <n v="5"/>
    <n v="151242"/>
    <n v="1"/>
    <n v="0"/>
    <x v="0"/>
    <n v="49638"/>
    <x v="1"/>
    <x v="0"/>
    <x v="0"/>
    <x v="2"/>
    <x v="2"/>
    <x v="1"/>
    <n v="1"/>
    <n v="0"/>
  </r>
  <r>
    <n v="2025"/>
    <n v="15810829"/>
    <s v="Macfarlan"/>
    <n v="618"/>
    <x v="0"/>
    <x v="1"/>
    <n v="48"/>
    <n v="7"/>
    <n v="0"/>
    <n v="1"/>
    <n v="1"/>
    <x v="1"/>
    <n v="13922"/>
    <x v="0"/>
    <x v="1"/>
    <x v="0"/>
    <x v="2"/>
    <x v="0"/>
    <x v="0"/>
    <n v="1"/>
    <n v="0"/>
  </r>
  <r>
    <n v="2025"/>
    <n v="15731669"/>
    <s v="Szabados"/>
    <n v="554"/>
    <x v="0"/>
    <x v="1"/>
    <n v="39"/>
    <n v="2"/>
    <n v="129710"/>
    <n v="1"/>
    <n v="1"/>
    <x v="1"/>
    <n v="173197"/>
    <x v="1"/>
    <x v="0"/>
    <x v="1"/>
    <x v="0"/>
    <x v="2"/>
    <x v="1"/>
    <n v="1"/>
    <n v="0"/>
  </r>
  <r>
    <n v="2025"/>
    <n v="15738634"/>
    <s v="Yuan"/>
    <n v="533"/>
    <x v="0"/>
    <x v="1"/>
    <n v="47"/>
    <n v="9"/>
    <n v="83347"/>
    <n v="1"/>
    <n v="1"/>
    <x v="0"/>
    <n v="137696"/>
    <x v="1"/>
    <x v="1"/>
    <x v="1"/>
    <x v="1"/>
    <x v="1"/>
    <x v="0"/>
    <n v="1"/>
    <n v="0"/>
  </r>
  <r>
    <n v="2025"/>
    <n v="15737571"/>
    <s v="Matveyev"/>
    <n v="540"/>
    <x v="1"/>
    <x v="0"/>
    <n v="28"/>
    <n v="6"/>
    <n v="84121"/>
    <n v="1"/>
    <n v="0"/>
    <x v="0"/>
    <n v="80699"/>
    <x v="1"/>
    <x v="2"/>
    <x v="1"/>
    <x v="2"/>
    <x v="1"/>
    <x v="0"/>
    <n v="1"/>
    <n v="0"/>
  </r>
  <r>
    <n v="2025"/>
    <n v="15667602"/>
    <s v="Cheng"/>
    <n v="704"/>
    <x v="1"/>
    <x v="1"/>
    <n v="33"/>
    <n v="3"/>
    <n v="0"/>
    <n v="2"/>
    <n v="1"/>
    <x v="1"/>
    <n v="73019"/>
    <x v="1"/>
    <x v="0"/>
    <x v="0"/>
    <x v="0"/>
    <x v="0"/>
    <x v="0"/>
    <n v="1"/>
    <n v="0"/>
  </r>
  <r>
    <n v="2025"/>
    <n v="15684147"/>
    <s v="Palerma"/>
    <n v="678"/>
    <x v="0"/>
    <x v="1"/>
    <n v="43"/>
    <n v="5"/>
    <n v="102338"/>
    <n v="1"/>
    <n v="1"/>
    <x v="0"/>
    <n v="79650"/>
    <x v="1"/>
    <x v="0"/>
    <x v="0"/>
    <x v="2"/>
    <x v="2"/>
    <x v="1"/>
    <n v="1"/>
    <n v="0"/>
  </r>
  <r>
    <n v="2025"/>
    <n v="15789874"/>
    <s v="Wang"/>
    <n v="712"/>
    <x v="0"/>
    <x v="0"/>
    <n v="29"/>
    <n v="3"/>
    <n v="87376"/>
    <n v="2"/>
    <n v="0"/>
    <x v="1"/>
    <n v="166195"/>
    <x v="1"/>
    <x v="2"/>
    <x v="0"/>
    <x v="0"/>
    <x v="1"/>
    <x v="0"/>
    <n v="1"/>
    <n v="0"/>
  </r>
  <r>
    <n v="2025"/>
    <n v="15757952"/>
    <s v="Teng"/>
    <n v="651"/>
    <x v="0"/>
    <x v="1"/>
    <n v="44"/>
    <n v="2"/>
    <n v="0"/>
    <n v="3"/>
    <n v="1"/>
    <x v="1"/>
    <n v="102530"/>
    <x v="0"/>
    <x v="0"/>
    <x v="0"/>
    <x v="0"/>
    <x v="0"/>
    <x v="0"/>
    <n v="1"/>
    <n v="0"/>
  </r>
  <r>
    <n v="2025"/>
    <n v="15698732"/>
    <s v="K'ung"/>
    <n v="789"/>
    <x v="2"/>
    <x v="1"/>
    <n v="51"/>
    <n v="3"/>
    <n v="104677"/>
    <n v="1"/>
    <n v="1"/>
    <x v="1"/>
    <n v="74265"/>
    <x v="1"/>
    <x v="1"/>
    <x v="2"/>
    <x v="0"/>
    <x v="2"/>
    <x v="1"/>
    <n v="1"/>
    <n v="0"/>
  </r>
  <r>
    <n v="2025"/>
    <n v="15714355"/>
    <s v="Sinclair"/>
    <n v="775"/>
    <x v="2"/>
    <x v="1"/>
    <n v="32"/>
    <n v="8"/>
    <n v="121669"/>
    <n v="1"/>
    <n v="0"/>
    <x v="0"/>
    <n v="125898"/>
    <x v="1"/>
    <x v="0"/>
    <x v="2"/>
    <x v="1"/>
    <x v="2"/>
    <x v="1"/>
    <n v="1"/>
    <n v="0"/>
  </r>
  <r>
    <n v="2025"/>
    <n v="15599090"/>
    <s v="McKelvey"/>
    <n v="564"/>
    <x v="2"/>
    <x v="1"/>
    <n v="40"/>
    <n v="7"/>
    <n v="108407"/>
    <n v="1"/>
    <n v="1"/>
    <x v="0"/>
    <n v="83681"/>
    <x v="1"/>
    <x v="0"/>
    <x v="1"/>
    <x v="2"/>
    <x v="2"/>
    <x v="1"/>
    <n v="1"/>
    <n v="0"/>
  </r>
  <r>
    <n v="2025"/>
    <n v="15762048"/>
    <s v="Yuan"/>
    <n v="841"/>
    <x v="2"/>
    <x v="0"/>
    <n v="33"/>
    <n v="7"/>
    <n v="154970"/>
    <n v="2"/>
    <n v="1"/>
    <x v="0"/>
    <n v="99506"/>
    <x v="1"/>
    <x v="0"/>
    <x v="2"/>
    <x v="2"/>
    <x v="2"/>
    <x v="1"/>
    <n v="1"/>
    <n v="0"/>
  </r>
  <r>
    <n v="2025"/>
    <n v="15790596"/>
    <s v="Moran"/>
    <n v="850"/>
    <x v="1"/>
    <x v="1"/>
    <n v="39"/>
    <n v="0"/>
    <n v="141830"/>
    <n v="1"/>
    <n v="1"/>
    <x v="0"/>
    <n v="92748"/>
    <x v="1"/>
    <x v="0"/>
    <x v="2"/>
    <x v="0"/>
    <x v="2"/>
    <x v="1"/>
    <n v="1"/>
    <n v="0"/>
  </r>
  <r>
    <n v="2025"/>
    <n v="15609623"/>
    <s v="McConnell"/>
    <n v="637"/>
    <x v="0"/>
    <x v="0"/>
    <n v="63"/>
    <n v="5"/>
    <n v="0"/>
    <n v="1"/>
    <n v="1"/>
    <x v="1"/>
    <n v="28093"/>
    <x v="0"/>
    <x v="3"/>
    <x v="0"/>
    <x v="2"/>
    <x v="0"/>
    <x v="0"/>
    <n v="1"/>
    <n v="0"/>
  </r>
  <r>
    <n v="2025"/>
    <n v="15711901"/>
    <s v="Iheatu"/>
    <n v="500"/>
    <x v="0"/>
    <x v="1"/>
    <n v="45"/>
    <n v="2"/>
    <n v="109163"/>
    <n v="1"/>
    <n v="1"/>
    <x v="0"/>
    <n v="126145"/>
    <x v="1"/>
    <x v="0"/>
    <x v="1"/>
    <x v="0"/>
    <x v="2"/>
    <x v="1"/>
    <n v="1"/>
    <n v="0"/>
  </r>
  <r>
    <n v="2025"/>
    <n v="15779809"/>
    <s v="Giordano"/>
    <n v="655"/>
    <x v="0"/>
    <x v="1"/>
    <n v="44"/>
    <n v="8"/>
    <n v="87472"/>
    <n v="1"/>
    <n v="0"/>
    <x v="0"/>
    <n v="188594"/>
    <x v="1"/>
    <x v="0"/>
    <x v="0"/>
    <x v="1"/>
    <x v="1"/>
    <x v="0"/>
    <n v="1"/>
    <n v="0"/>
  </r>
  <r>
    <n v="2025"/>
    <n v="15729018"/>
    <s v="Alexander"/>
    <n v="666"/>
    <x v="0"/>
    <x v="0"/>
    <n v="33"/>
    <n v="2"/>
    <n v="147230"/>
    <n v="1"/>
    <n v="1"/>
    <x v="0"/>
    <n v="56410"/>
    <x v="1"/>
    <x v="0"/>
    <x v="0"/>
    <x v="0"/>
    <x v="2"/>
    <x v="1"/>
    <n v="1"/>
    <n v="0"/>
  </r>
  <r>
    <n v="2025"/>
    <n v="15698246"/>
    <s v="Gordon"/>
    <n v="658"/>
    <x v="0"/>
    <x v="0"/>
    <n v="24"/>
    <n v="2"/>
    <n v="0"/>
    <n v="2"/>
    <n v="1"/>
    <x v="0"/>
    <n v="84694"/>
    <x v="1"/>
    <x v="2"/>
    <x v="0"/>
    <x v="0"/>
    <x v="0"/>
    <x v="0"/>
    <n v="1"/>
    <n v="0"/>
  </r>
  <r>
    <n v="2025"/>
    <n v="15712409"/>
    <s v="Tang"/>
    <n v="749"/>
    <x v="2"/>
    <x v="1"/>
    <n v="66"/>
    <n v="6"/>
    <n v="182532"/>
    <n v="2"/>
    <n v="1"/>
    <x v="0"/>
    <n v="195430"/>
    <x v="1"/>
    <x v="3"/>
    <x v="0"/>
    <x v="2"/>
    <x v="2"/>
    <x v="1"/>
    <n v="1"/>
    <n v="0"/>
  </r>
  <r>
    <n v="2025"/>
    <n v="15758306"/>
    <s v="T'an"/>
    <n v="654"/>
    <x v="0"/>
    <x v="1"/>
    <n v="32"/>
    <n v="6"/>
    <n v="0"/>
    <n v="2"/>
    <n v="1"/>
    <x v="0"/>
    <n v="137899"/>
    <x v="1"/>
    <x v="0"/>
    <x v="0"/>
    <x v="2"/>
    <x v="0"/>
    <x v="0"/>
    <n v="1"/>
    <n v="0"/>
  </r>
  <r>
    <n v="2025"/>
    <n v="15621435"/>
    <s v="Davies"/>
    <n v="623"/>
    <x v="0"/>
    <x v="0"/>
    <n v="39"/>
    <n v="1"/>
    <n v="160903"/>
    <n v="1"/>
    <n v="0"/>
    <x v="1"/>
    <n v="78774"/>
    <x v="1"/>
    <x v="0"/>
    <x v="0"/>
    <x v="0"/>
    <x v="2"/>
    <x v="1"/>
    <n v="1"/>
    <n v="0"/>
  </r>
  <r>
    <n v="2025"/>
    <n v="15566295"/>
    <s v="Sanders"/>
    <n v="761"/>
    <x v="0"/>
    <x v="0"/>
    <n v="33"/>
    <n v="6"/>
    <n v="138054"/>
    <n v="2"/>
    <n v="1"/>
    <x v="1"/>
    <n v="148779"/>
    <x v="1"/>
    <x v="0"/>
    <x v="2"/>
    <x v="2"/>
    <x v="2"/>
    <x v="1"/>
    <n v="1"/>
    <n v="0"/>
  </r>
  <r>
    <n v="2025"/>
    <n v="15569098"/>
    <s v="Winifred"/>
    <n v="627"/>
    <x v="0"/>
    <x v="1"/>
    <n v="44"/>
    <n v="6"/>
    <n v="153548"/>
    <n v="1"/>
    <n v="0"/>
    <x v="1"/>
    <n v="35300"/>
    <x v="0"/>
    <x v="0"/>
    <x v="0"/>
    <x v="2"/>
    <x v="2"/>
    <x v="1"/>
    <n v="1"/>
    <n v="153548"/>
  </r>
  <r>
    <n v="2025"/>
    <n v="15662532"/>
    <s v="Holmes"/>
    <n v="757"/>
    <x v="2"/>
    <x v="1"/>
    <n v="31"/>
    <n v="8"/>
    <n v="149086"/>
    <n v="2"/>
    <n v="1"/>
    <x v="0"/>
    <n v="197077"/>
    <x v="1"/>
    <x v="0"/>
    <x v="2"/>
    <x v="1"/>
    <x v="2"/>
    <x v="1"/>
    <n v="1"/>
    <n v="0"/>
  </r>
  <r>
    <n v="2025"/>
    <n v="15664001"/>
    <s v="Riddle"/>
    <n v="695"/>
    <x v="2"/>
    <x v="0"/>
    <n v="53"/>
    <n v="8"/>
    <n v="95232"/>
    <n v="1"/>
    <n v="0"/>
    <x v="1"/>
    <n v="70141"/>
    <x v="0"/>
    <x v="1"/>
    <x v="0"/>
    <x v="1"/>
    <x v="1"/>
    <x v="0"/>
    <n v="1"/>
    <n v="95232"/>
  </r>
  <r>
    <n v="2025"/>
    <n v="15703437"/>
    <s v="Chinedum"/>
    <n v="726"/>
    <x v="0"/>
    <x v="1"/>
    <n v="34"/>
    <n v="3"/>
    <n v="0"/>
    <n v="2"/>
    <n v="1"/>
    <x v="1"/>
    <n v="196288"/>
    <x v="1"/>
    <x v="0"/>
    <x v="0"/>
    <x v="0"/>
    <x v="0"/>
    <x v="0"/>
    <n v="1"/>
    <n v="0"/>
  </r>
  <r>
    <n v="2025"/>
    <n v="15708003"/>
    <s v="Aleksandrova"/>
    <n v="587"/>
    <x v="1"/>
    <x v="1"/>
    <n v="41"/>
    <n v="8"/>
    <n v="85109"/>
    <n v="1"/>
    <n v="1"/>
    <x v="1"/>
    <n v="1558"/>
    <x v="1"/>
    <x v="0"/>
    <x v="1"/>
    <x v="1"/>
    <x v="1"/>
    <x v="0"/>
    <n v="1"/>
    <n v="0"/>
  </r>
  <r>
    <n v="2025"/>
    <n v="15599452"/>
    <s v="Conti"/>
    <n v="605"/>
    <x v="2"/>
    <x v="0"/>
    <n v="43"/>
    <n v="8"/>
    <n v="125339"/>
    <n v="2"/>
    <n v="1"/>
    <x v="1"/>
    <n v="23970"/>
    <x v="1"/>
    <x v="0"/>
    <x v="0"/>
    <x v="1"/>
    <x v="2"/>
    <x v="1"/>
    <n v="1"/>
    <n v="0"/>
  </r>
  <r>
    <n v="2025"/>
    <n v="15719793"/>
    <s v="Watson"/>
    <n v="850"/>
    <x v="1"/>
    <x v="1"/>
    <n v="62"/>
    <n v="5"/>
    <n v="0"/>
    <n v="2"/>
    <n v="1"/>
    <x v="0"/>
    <n v="180244"/>
    <x v="1"/>
    <x v="3"/>
    <x v="2"/>
    <x v="2"/>
    <x v="0"/>
    <x v="0"/>
    <n v="1"/>
    <n v="0"/>
  </r>
  <r>
    <n v="2025"/>
    <n v="15771580"/>
    <s v="Davison"/>
    <n v="850"/>
    <x v="0"/>
    <x v="0"/>
    <n v="38"/>
    <n v="0"/>
    <n v="106832"/>
    <n v="1"/>
    <n v="0"/>
    <x v="0"/>
    <n v="148978"/>
    <x v="1"/>
    <x v="0"/>
    <x v="2"/>
    <x v="0"/>
    <x v="2"/>
    <x v="1"/>
    <n v="1"/>
    <n v="0"/>
  </r>
  <r>
    <n v="2025"/>
    <n v="15732268"/>
    <s v="Cook"/>
    <n v="751"/>
    <x v="0"/>
    <x v="1"/>
    <n v="29"/>
    <n v="3"/>
    <n v="159597"/>
    <n v="1"/>
    <n v="1"/>
    <x v="1"/>
    <n v="39934"/>
    <x v="1"/>
    <x v="2"/>
    <x v="2"/>
    <x v="0"/>
    <x v="2"/>
    <x v="1"/>
    <n v="1"/>
    <n v="0"/>
  </r>
  <r>
    <n v="2025"/>
    <n v="15722350"/>
    <s v="Udinesi"/>
    <n v="627"/>
    <x v="2"/>
    <x v="0"/>
    <n v="37"/>
    <n v="7"/>
    <n v="147362"/>
    <n v="1"/>
    <n v="1"/>
    <x v="0"/>
    <n v="133032"/>
    <x v="1"/>
    <x v="0"/>
    <x v="0"/>
    <x v="2"/>
    <x v="2"/>
    <x v="1"/>
    <n v="1"/>
    <n v="0"/>
  </r>
  <r>
    <n v="2025"/>
    <n v="15611371"/>
    <s v="Siciliani"/>
    <n v="736"/>
    <x v="0"/>
    <x v="1"/>
    <n v="43"/>
    <n v="4"/>
    <n v="176135"/>
    <n v="1"/>
    <n v="1"/>
    <x v="0"/>
    <n v="52857"/>
    <x v="1"/>
    <x v="0"/>
    <x v="0"/>
    <x v="2"/>
    <x v="2"/>
    <x v="1"/>
    <n v="1"/>
    <n v="0"/>
  </r>
  <r>
    <n v="2025"/>
    <n v="15673584"/>
    <s v="Bell"/>
    <n v="652"/>
    <x v="0"/>
    <x v="0"/>
    <n v="74"/>
    <n v="5"/>
    <n v="0"/>
    <n v="2"/>
    <n v="1"/>
    <x v="0"/>
    <n v="937"/>
    <x v="1"/>
    <x v="3"/>
    <x v="0"/>
    <x v="2"/>
    <x v="0"/>
    <x v="0"/>
    <n v="1"/>
    <n v="0"/>
  </r>
  <r>
    <n v="2025"/>
    <n v="15636396"/>
    <s v="Jackson"/>
    <n v="627"/>
    <x v="0"/>
    <x v="0"/>
    <n v="35"/>
    <n v="7"/>
    <n v="0"/>
    <n v="2"/>
    <n v="0"/>
    <x v="0"/>
    <n v="193022"/>
    <x v="1"/>
    <x v="0"/>
    <x v="0"/>
    <x v="2"/>
    <x v="0"/>
    <x v="0"/>
    <n v="1"/>
    <n v="0"/>
  </r>
  <r>
    <n v="2025"/>
    <n v="15706170"/>
    <s v="Onyemere"/>
    <n v="636"/>
    <x v="0"/>
    <x v="1"/>
    <n v="34"/>
    <n v="1"/>
    <n v="84055"/>
    <n v="1"/>
    <n v="0"/>
    <x v="1"/>
    <n v="37491"/>
    <x v="1"/>
    <x v="0"/>
    <x v="0"/>
    <x v="0"/>
    <x v="1"/>
    <x v="0"/>
    <n v="1"/>
    <n v="0"/>
  </r>
  <r>
    <n v="2025"/>
    <n v="15725478"/>
    <s v="McClemans"/>
    <n v="775"/>
    <x v="0"/>
    <x v="1"/>
    <n v="60"/>
    <n v="7"/>
    <n v="0"/>
    <n v="2"/>
    <n v="1"/>
    <x v="0"/>
    <n v="111559"/>
    <x v="1"/>
    <x v="1"/>
    <x v="2"/>
    <x v="2"/>
    <x v="0"/>
    <x v="0"/>
    <n v="1"/>
    <n v="0"/>
  </r>
  <r>
    <n v="2025"/>
    <n v="15654562"/>
    <s v="Ma"/>
    <n v="850"/>
    <x v="1"/>
    <x v="0"/>
    <n v="45"/>
    <n v="5"/>
    <n v="174088"/>
    <n v="4"/>
    <n v="1"/>
    <x v="1"/>
    <n v="5669"/>
    <x v="0"/>
    <x v="0"/>
    <x v="2"/>
    <x v="2"/>
    <x v="2"/>
    <x v="1"/>
    <n v="1"/>
    <n v="174088"/>
  </r>
  <r>
    <n v="2025"/>
    <n v="15737509"/>
    <s v="Morrison"/>
    <n v="850"/>
    <x v="1"/>
    <x v="1"/>
    <n v="34"/>
    <n v="8"/>
    <n v="199229"/>
    <n v="1"/>
    <n v="0"/>
    <x v="1"/>
    <n v="68106"/>
    <x v="1"/>
    <x v="0"/>
    <x v="2"/>
    <x v="1"/>
    <x v="2"/>
    <x v="1"/>
    <n v="1"/>
    <n v="0"/>
  </r>
  <r>
    <n v="2025"/>
    <n v="15690796"/>
    <s v="Chambers"/>
    <n v="516"/>
    <x v="0"/>
    <x v="1"/>
    <n v="37"/>
    <n v="8"/>
    <n v="0"/>
    <n v="1"/>
    <n v="1"/>
    <x v="1"/>
    <n v="101835"/>
    <x v="1"/>
    <x v="0"/>
    <x v="1"/>
    <x v="1"/>
    <x v="0"/>
    <x v="0"/>
    <n v="1"/>
    <n v="0"/>
  </r>
  <r>
    <n v="2025"/>
    <n v="15716728"/>
    <s v="Basedow"/>
    <n v="513"/>
    <x v="1"/>
    <x v="0"/>
    <n v="42"/>
    <n v="10"/>
    <n v="0"/>
    <n v="2"/>
    <n v="0"/>
    <x v="0"/>
    <n v="73151"/>
    <x v="1"/>
    <x v="0"/>
    <x v="1"/>
    <x v="1"/>
    <x v="0"/>
    <x v="0"/>
    <n v="1"/>
    <n v="0"/>
  </r>
  <r>
    <n v="2025"/>
    <n v="15605665"/>
    <s v="Nwora"/>
    <n v="673"/>
    <x v="2"/>
    <x v="0"/>
    <n v="69"/>
    <n v="3"/>
    <n v="78833"/>
    <n v="2"/>
    <n v="1"/>
    <x v="0"/>
    <n v="37196"/>
    <x v="1"/>
    <x v="3"/>
    <x v="0"/>
    <x v="0"/>
    <x v="1"/>
    <x v="0"/>
    <n v="1"/>
    <n v="0"/>
  </r>
  <r>
    <n v="2025"/>
    <n v="15748481"/>
    <s v="Howey"/>
    <n v="564"/>
    <x v="0"/>
    <x v="0"/>
    <n v="27"/>
    <n v="6"/>
    <n v="0"/>
    <n v="1"/>
    <n v="0"/>
    <x v="1"/>
    <n v="7820"/>
    <x v="1"/>
    <x v="2"/>
    <x v="1"/>
    <x v="2"/>
    <x v="0"/>
    <x v="0"/>
    <n v="1"/>
    <n v="0"/>
  </r>
  <r>
    <n v="2025"/>
    <n v="15757777"/>
    <s v="Pai"/>
    <n v="636"/>
    <x v="0"/>
    <x v="0"/>
    <n v="35"/>
    <n v="2"/>
    <n v="0"/>
    <n v="2"/>
    <n v="1"/>
    <x v="0"/>
    <n v="23129"/>
    <x v="1"/>
    <x v="0"/>
    <x v="0"/>
    <x v="0"/>
    <x v="0"/>
    <x v="0"/>
    <n v="1"/>
    <n v="0"/>
  </r>
  <r>
    <n v="2025"/>
    <n v="15747808"/>
    <s v="Ni"/>
    <n v="712"/>
    <x v="0"/>
    <x v="1"/>
    <n v="29"/>
    <n v="3"/>
    <n v="102541"/>
    <n v="1"/>
    <n v="1"/>
    <x v="0"/>
    <n v="189681"/>
    <x v="1"/>
    <x v="2"/>
    <x v="0"/>
    <x v="0"/>
    <x v="2"/>
    <x v="1"/>
    <n v="1"/>
    <n v="0"/>
  </r>
  <r>
    <n v="2025"/>
    <n v="15810593"/>
    <s v="Forbes"/>
    <n v="568"/>
    <x v="0"/>
    <x v="1"/>
    <n v="51"/>
    <n v="4"/>
    <n v="0"/>
    <n v="3"/>
    <n v="1"/>
    <x v="0"/>
    <n v="66587"/>
    <x v="1"/>
    <x v="1"/>
    <x v="1"/>
    <x v="2"/>
    <x v="0"/>
    <x v="0"/>
    <n v="1"/>
    <n v="0"/>
  </r>
  <r>
    <n v="2025"/>
    <n v="15693376"/>
    <s v="Baryshnikov"/>
    <n v="741"/>
    <x v="1"/>
    <x v="1"/>
    <n v="43"/>
    <n v="0"/>
    <n v="0"/>
    <n v="2"/>
    <n v="1"/>
    <x v="0"/>
    <n v="2921"/>
    <x v="0"/>
    <x v="0"/>
    <x v="0"/>
    <x v="0"/>
    <x v="0"/>
    <x v="0"/>
    <n v="1"/>
    <n v="0"/>
  </r>
  <r>
    <n v="2025"/>
    <n v="15579808"/>
    <s v="Kramer"/>
    <n v="754"/>
    <x v="2"/>
    <x v="0"/>
    <n v="39"/>
    <n v="8"/>
    <n v="129402"/>
    <n v="1"/>
    <n v="1"/>
    <x v="0"/>
    <n v="87685"/>
    <x v="1"/>
    <x v="0"/>
    <x v="2"/>
    <x v="1"/>
    <x v="2"/>
    <x v="1"/>
    <n v="1"/>
    <n v="0"/>
  </r>
  <r>
    <n v="2025"/>
    <n v="15598275"/>
    <s v="Sochima"/>
    <n v="709"/>
    <x v="0"/>
    <x v="0"/>
    <n v="32"/>
    <n v="7"/>
    <n v="0"/>
    <n v="2"/>
    <n v="1"/>
    <x v="0"/>
    <n v="199418"/>
    <x v="1"/>
    <x v="0"/>
    <x v="0"/>
    <x v="2"/>
    <x v="0"/>
    <x v="0"/>
    <n v="1"/>
    <n v="0"/>
  </r>
  <r>
    <n v="2025"/>
    <n v="15737080"/>
    <s v="Marchesi"/>
    <n v="510"/>
    <x v="0"/>
    <x v="0"/>
    <n v="32"/>
    <n v="1"/>
    <n v="0"/>
    <n v="2"/>
    <n v="0"/>
    <x v="0"/>
    <n v="28515"/>
    <x v="1"/>
    <x v="0"/>
    <x v="1"/>
    <x v="0"/>
    <x v="0"/>
    <x v="0"/>
    <n v="1"/>
    <n v="0"/>
  </r>
  <r>
    <n v="2025"/>
    <n v="15668580"/>
    <s v="Todd"/>
    <n v="716"/>
    <x v="1"/>
    <x v="1"/>
    <n v="33"/>
    <n v="2"/>
    <n v="0"/>
    <n v="2"/>
    <n v="1"/>
    <x v="0"/>
    <n v="92917"/>
    <x v="1"/>
    <x v="0"/>
    <x v="0"/>
    <x v="0"/>
    <x v="0"/>
    <x v="0"/>
    <n v="1"/>
    <n v="0"/>
  </r>
  <r>
    <n v="2025"/>
    <n v="15569438"/>
    <s v="Mai"/>
    <n v="607"/>
    <x v="2"/>
    <x v="1"/>
    <n v="36"/>
    <n v="10"/>
    <n v="106703"/>
    <n v="2"/>
    <n v="0"/>
    <x v="1"/>
    <n v="198314"/>
    <x v="1"/>
    <x v="0"/>
    <x v="0"/>
    <x v="1"/>
    <x v="2"/>
    <x v="1"/>
    <n v="1"/>
    <n v="0"/>
  </r>
  <r>
    <n v="2025"/>
    <n v="15675842"/>
    <s v="Pinto"/>
    <n v="656"/>
    <x v="1"/>
    <x v="1"/>
    <n v="26"/>
    <n v="4"/>
    <n v="139585"/>
    <n v="1"/>
    <n v="1"/>
    <x v="1"/>
    <n v="36309"/>
    <x v="1"/>
    <x v="2"/>
    <x v="0"/>
    <x v="2"/>
    <x v="2"/>
    <x v="1"/>
    <n v="1"/>
    <n v="0"/>
  </r>
  <r>
    <n v="2025"/>
    <n v="15577587"/>
    <s v="Reynolds"/>
    <n v="550"/>
    <x v="2"/>
    <x v="1"/>
    <n v="52"/>
    <n v="5"/>
    <n v="121016"/>
    <n v="1"/>
    <n v="1"/>
    <x v="0"/>
    <n v="41730"/>
    <x v="0"/>
    <x v="1"/>
    <x v="1"/>
    <x v="2"/>
    <x v="2"/>
    <x v="1"/>
    <n v="1"/>
    <n v="121016"/>
  </r>
  <r>
    <n v="2025"/>
    <n v="15625592"/>
    <s v="Sal"/>
    <n v="486"/>
    <x v="0"/>
    <x v="1"/>
    <n v="26"/>
    <n v="2"/>
    <n v="0"/>
    <n v="2"/>
    <n v="1"/>
    <x v="0"/>
    <n v="31399"/>
    <x v="1"/>
    <x v="2"/>
    <x v="1"/>
    <x v="0"/>
    <x v="0"/>
    <x v="0"/>
    <n v="1"/>
    <n v="0"/>
  </r>
  <r>
    <n v="2025"/>
    <n v="15635141"/>
    <s v="Miller"/>
    <n v="598"/>
    <x v="2"/>
    <x v="1"/>
    <n v="59"/>
    <n v="8"/>
    <n v="118210"/>
    <n v="2"/>
    <n v="0"/>
    <x v="1"/>
    <n v="60192"/>
    <x v="0"/>
    <x v="1"/>
    <x v="1"/>
    <x v="1"/>
    <x v="2"/>
    <x v="1"/>
    <n v="1"/>
    <n v="118210"/>
  </r>
  <r>
    <n v="2025"/>
    <n v="15642570"/>
    <s v="Scott"/>
    <n v="675"/>
    <x v="1"/>
    <x v="1"/>
    <n v="35"/>
    <n v="8"/>
    <n v="0"/>
    <n v="2"/>
    <n v="1"/>
    <x v="1"/>
    <n v="29062"/>
    <x v="1"/>
    <x v="0"/>
    <x v="0"/>
    <x v="1"/>
    <x v="0"/>
    <x v="0"/>
    <n v="1"/>
    <n v="0"/>
  </r>
  <r>
    <n v="2025"/>
    <n v="15702175"/>
    <s v="Herrin"/>
    <n v="755"/>
    <x v="0"/>
    <x v="0"/>
    <n v="29"/>
    <n v="4"/>
    <n v="148655"/>
    <n v="2"/>
    <n v="1"/>
    <x v="0"/>
    <n v="28805"/>
    <x v="1"/>
    <x v="2"/>
    <x v="2"/>
    <x v="2"/>
    <x v="2"/>
    <x v="1"/>
    <n v="1"/>
    <n v="0"/>
  </r>
  <r>
    <n v="2025"/>
    <n v="15677785"/>
    <s v="Stevenson"/>
    <n v="656"/>
    <x v="1"/>
    <x v="1"/>
    <n v="32"/>
    <n v="5"/>
    <n v="136963"/>
    <n v="1"/>
    <n v="1"/>
    <x v="1"/>
    <n v="133814"/>
    <x v="1"/>
    <x v="0"/>
    <x v="0"/>
    <x v="2"/>
    <x v="2"/>
    <x v="1"/>
    <n v="1"/>
    <n v="0"/>
  </r>
  <r>
    <n v="2025"/>
    <n v="15786153"/>
    <s v="McKenzie"/>
    <n v="644"/>
    <x v="2"/>
    <x v="1"/>
    <n v="47"/>
    <n v="9"/>
    <n v="137774"/>
    <n v="2"/>
    <n v="1"/>
    <x v="1"/>
    <n v="151903"/>
    <x v="1"/>
    <x v="1"/>
    <x v="0"/>
    <x v="1"/>
    <x v="2"/>
    <x v="1"/>
    <n v="1"/>
    <n v="0"/>
  </r>
  <r>
    <n v="2025"/>
    <n v="15759499"/>
    <s v="Gardiner"/>
    <n v="598"/>
    <x v="0"/>
    <x v="0"/>
    <n v="32"/>
    <n v="4"/>
    <n v="111157"/>
    <n v="1"/>
    <n v="1"/>
    <x v="0"/>
    <n v="167376"/>
    <x v="1"/>
    <x v="0"/>
    <x v="1"/>
    <x v="2"/>
    <x v="2"/>
    <x v="1"/>
    <n v="1"/>
    <n v="0"/>
  </r>
  <r>
    <n v="2025"/>
    <n v="15659568"/>
    <s v="Atkinson"/>
    <n v="850"/>
    <x v="1"/>
    <x v="0"/>
    <n v="31"/>
    <n v="3"/>
    <n v="121238"/>
    <n v="1"/>
    <n v="1"/>
    <x v="0"/>
    <n v="31023"/>
    <x v="1"/>
    <x v="0"/>
    <x v="2"/>
    <x v="0"/>
    <x v="2"/>
    <x v="1"/>
    <n v="1"/>
    <n v="0"/>
  </r>
  <r>
    <n v="2025"/>
    <n v="15715597"/>
    <s v="Onyemauchechi"/>
    <n v="679"/>
    <x v="0"/>
    <x v="1"/>
    <n v="36"/>
    <n v="1"/>
    <n v="97235"/>
    <n v="1"/>
    <n v="1"/>
    <x v="1"/>
    <n v="188997"/>
    <x v="1"/>
    <x v="0"/>
    <x v="0"/>
    <x v="0"/>
    <x v="1"/>
    <x v="0"/>
    <n v="1"/>
    <n v="0"/>
  </r>
  <r>
    <n v="2025"/>
    <n v="15610147"/>
    <s v="Ross"/>
    <n v="632"/>
    <x v="0"/>
    <x v="1"/>
    <n v="60"/>
    <n v="2"/>
    <n v="0"/>
    <n v="2"/>
    <n v="0"/>
    <x v="0"/>
    <n v="2085"/>
    <x v="1"/>
    <x v="1"/>
    <x v="0"/>
    <x v="0"/>
    <x v="0"/>
    <x v="0"/>
    <n v="1"/>
    <n v="0"/>
  </r>
  <r>
    <n v="2025"/>
    <n v="15802362"/>
    <s v="Newland"/>
    <n v="550"/>
    <x v="1"/>
    <x v="1"/>
    <n v="45"/>
    <n v="0"/>
    <n v="0"/>
    <n v="2"/>
    <n v="0"/>
    <x v="0"/>
    <n v="70400"/>
    <x v="1"/>
    <x v="0"/>
    <x v="1"/>
    <x v="0"/>
    <x v="0"/>
    <x v="0"/>
    <n v="1"/>
    <n v="0"/>
  </r>
  <r>
    <n v="2025"/>
    <n v="15660524"/>
    <s v="Hu"/>
    <n v="572"/>
    <x v="2"/>
    <x v="0"/>
    <n v="54"/>
    <n v="9"/>
    <n v="97383"/>
    <n v="1"/>
    <n v="1"/>
    <x v="0"/>
    <n v="195772"/>
    <x v="1"/>
    <x v="1"/>
    <x v="1"/>
    <x v="1"/>
    <x v="1"/>
    <x v="0"/>
    <n v="1"/>
    <n v="0"/>
  </r>
  <r>
    <n v="2025"/>
    <n v="15747168"/>
    <s v="Sanders"/>
    <n v="626"/>
    <x v="2"/>
    <x v="0"/>
    <n v="47"/>
    <n v="2"/>
    <n v="103109"/>
    <n v="1"/>
    <n v="0"/>
    <x v="0"/>
    <n v="166475"/>
    <x v="0"/>
    <x v="1"/>
    <x v="0"/>
    <x v="0"/>
    <x v="2"/>
    <x v="1"/>
    <n v="1"/>
    <n v="103109"/>
  </r>
  <r>
    <n v="2025"/>
    <n v="15796910"/>
    <s v="Tsui"/>
    <n v="625"/>
    <x v="1"/>
    <x v="0"/>
    <n v="57"/>
    <n v="7"/>
    <n v="0"/>
    <n v="1"/>
    <n v="0"/>
    <x v="1"/>
    <n v="84106"/>
    <x v="0"/>
    <x v="1"/>
    <x v="0"/>
    <x v="2"/>
    <x v="0"/>
    <x v="0"/>
    <n v="1"/>
    <n v="0"/>
  </r>
  <r>
    <n v="2025"/>
    <n v="15707674"/>
    <s v="Marino"/>
    <n v="515"/>
    <x v="0"/>
    <x v="0"/>
    <n v="58"/>
    <n v="2"/>
    <n v="131853"/>
    <n v="1"/>
    <n v="1"/>
    <x v="1"/>
    <n v="81437"/>
    <x v="0"/>
    <x v="1"/>
    <x v="1"/>
    <x v="0"/>
    <x v="2"/>
    <x v="1"/>
    <n v="1"/>
    <n v="131853"/>
  </r>
  <r>
    <n v="2025"/>
    <n v="15565706"/>
    <s v="Akobundu"/>
    <n v="612"/>
    <x v="1"/>
    <x v="1"/>
    <n v="35"/>
    <n v="1"/>
    <n v="0"/>
    <n v="1"/>
    <n v="1"/>
    <x v="0"/>
    <n v="83256"/>
    <x v="0"/>
    <x v="0"/>
    <x v="0"/>
    <x v="0"/>
    <x v="0"/>
    <x v="0"/>
    <n v="1"/>
    <n v="0"/>
  </r>
  <r>
    <n v="2025"/>
    <n v="15587596"/>
    <s v="Morrison"/>
    <n v="628"/>
    <x v="1"/>
    <x v="0"/>
    <n v="39"/>
    <n v="8"/>
    <n v="107553"/>
    <n v="1"/>
    <n v="1"/>
    <x v="1"/>
    <n v="117523"/>
    <x v="1"/>
    <x v="0"/>
    <x v="0"/>
    <x v="1"/>
    <x v="2"/>
    <x v="1"/>
    <n v="1"/>
    <n v="0"/>
  </r>
  <r>
    <n v="2025"/>
    <n v="15751943"/>
    <s v="Mai"/>
    <n v="529"/>
    <x v="1"/>
    <x v="0"/>
    <n v="43"/>
    <n v="5"/>
    <n v="0"/>
    <n v="2"/>
    <n v="0"/>
    <x v="1"/>
    <n v="79477"/>
    <x v="1"/>
    <x v="0"/>
    <x v="1"/>
    <x v="2"/>
    <x v="0"/>
    <x v="0"/>
    <n v="1"/>
    <n v="0"/>
  </r>
  <r>
    <n v="2025"/>
    <n v="15621227"/>
    <s v="Hs?eh"/>
    <n v="668"/>
    <x v="2"/>
    <x v="0"/>
    <n v="46"/>
    <n v="7"/>
    <n v="161806"/>
    <n v="1"/>
    <n v="1"/>
    <x v="0"/>
    <n v="173052"/>
    <x v="1"/>
    <x v="1"/>
    <x v="0"/>
    <x v="2"/>
    <x v="2"/>
    <x v="1"/>
    <n v="1"/>
    <n v="0"/>
  </r>
  <r>
    <n v="2025"/>
    <n v="15757588"/>
    <s v="Wright"/>
    <n v="526"/>
    <x v="0"/>
    <x v="1"/>
    <n v="30"/>
    <n v="9"/>
    <n v="0"/>
    <n v="2"/>
    <n v="0"/>
    <x v="1"/>
    <n v="100996"/>
    <x v="1"/>
    <x v="0"/>
    <x v="1"/>
    <x v="1"/>
    <x v="0"/>
    <x v="0"/>
    <n v="1"/>
    <n v="0"/>
  </r>
  <r>
    <n v="2025"/>
    <n v="15640922"/>
    <s v="Demaine"/>
    <n v="791"/>
    <x v="0"/>
    <x v="0"/>
    <n v="52"/>
    <n v="7"/>
    <n v="0"/>
    <n v="1"/>
    <n v="1"/>
    <x v="0"/>
    <n v="122782"/>
    <x v="1"/>
    <x v="1"/>
    <x v="2"/>
    <x v="2"/>
    <x v="0"/>
    <x v="0"/>
    <n v="1"/>
    <n v="0"/>
  </r>
  <r>
    <n v="2025"/>
    <n v="15567557"/>
    <s v="Chien"/>
    <n v="573"/>
    <x v="0"/>
    <x v="1"/>
    <n v="27"/>
    <n v="2"/>
    <n v="128243"/>
    <n v="1"/>
    <n v="1"/>
    <x v="0"/>
    <n v="11631"/>
    <x v="1"/>
    <x v="2"/>
    <x v="1"/>
    <x v="0"/>
    <x v="2"/>
    <x v="1"/>
    <n v="1"/>
    <n v="0"/>
  </r>
  <r>
    <n v="2025"/>
    <n v="15670103"/>
    <s v="Dickinson"/>
    <n v="565"/>
    <x v="0"/>
    <x v="0"/>
    <n v="38"/>
    <n v="5"/>
    <n v="126645"/>
    <n v="1"/>
    <n v="1"/>
    <x v="0"/>
    <n v="168304"/>
    <x v="1"/>
    <x v="0"/>
    <x v="1"/>
    <x v="2"/>
    <x v="2"/>
    <x v="1"/>
    <n v="1"/>
    <n v="0"/>
  </r>
  <r>
    <n v="2025"/>
    <n v="15720929"/>
    <s v="Kazantseva"/>
    <n v="604"/>
    <x v="0"/>
    <x v="0"/>
    <n v="47"/>
    <n v="8"/>
    <n v="62095"/>
    <n v="3"/>
    <n v="0"/>
    <x v="1"/>
    <n v="9308"/>
    <x v="0"/>
    <x v="1"/>
    <x v="0"/>
    <x v="1"/>
    <x v="1"/>
    <x v="0"/>
    <n v="1"/>
    <n v="62095"/>
  </r>
  <r>
    <n v="2025"/>
    <n v="15732774"/>
    <s v="Marchesi"/>
    <n v="656"/>
    <x v="0"/>
    <x v="1"/>
    <n v="37"/>
    <n v="7"/>
    <n v="112291"/>
    <n v="1"/>
    <n v="1"/>
    <x v="1"/>
    <n v="153158"/>
    <x v="1"/>
    <x v="0"/>
    <x v="0"/>
    <x v="2"/>
    <x v="2"/>
    <x v="1"/>
    <n v="1"/>
    <n v="0"/>
  </r>
  <r>
    <n v="2025"/>
    <n v="15628558"/>
    <s v="Pan"/>
    <n v="447"/>
    <x v="0"/>
    <x v="0"/>
    <n v="44"/>
    <n v="5"/>
    <n v="89189"/>
    <n v="1"/>
    <n v="1"/>
    <x v="0"/>
    <n v="75408"/>
    <x v="1"/>
    <x v="0"/>
    <x v="1"/>
    <x v="2"/>
    <x v="1"/>
    <x v="0"/>
    <n v="1"/>
    <n v="0"/>
  </r>
  <r>
    <n v="2025"/>
    <n v="15729201"/>
    <s v="Harewood"/>
    <n v="682"/>
    <x v="0"/>
    <x v="1"/>
    <n v="55"/>
    <n v="9"/>
    <n v="0"/>
    <n v="1"/>
    <n v="1"/>
    <x v="1"/>
    <n v="153357"/>
    <x v="0"/>
    <x v="1"/>
    <x v="0"/>
    <x v="1"/>
    <x v="0"/>
    <x v="0"/>
    <n v="1"/>
    <n v="0"/>
  </r>
  <r>
    <n v="2025"/>
    <n v="15731117"/>
    <s v="Kao"/>
    <n v="437"/>
    <x v="1"/>
    <x v="1"/>
    <n v="28"/>
    <n v="2"/>
    <n v="109161"/>
    <n v="1"/>
    <n v="1"/>
    <x v="1"/>
    <n v="152987"/>
    <x v="1"/>
    <x v="2"/>
    <x v="1"/>
    <x v="0"/>
    <x v="2"/>
    <x v="1"/>
    <n v="1"/>
    <n v="0"/>
  </r>
  <r>
    <n v="2025"/>
    <n v="15615207"/>
    <s v="Yeh"/>
    <n v="792"/>
    <x v="1"/>
    <x v="1"/>
    <n v="47"/>
    <n v="0"/>
    <n v="0"/>
    <n v="1"/>
    <n v="1"/>
    <x v="0"/>
    <n v="5558"/>
    <x v="0"/>
    <x v="1"/>
    <x v="2"/>
    <x v="0"/>
    <x v="0"/>
    <x v="0"/>
    <n v="1"/>
    <n v="0"/>
  </r>
  <r>
    <n v="2025"/>
    <n v="15773512"/>
    <s v="Bischof"/>
    <n v="627"/>
    <x v="1"/>
    <x v="0"/>
    <n v="25"/>
    <n v="4"/>
    <n v="0"/>
    <n v="1"/>
    <n v="1"/>
    <x v="0"/>
    <n v="194314"/>
    <x v="1"/>
    <x v="2"/>
    <x v="0"/>
    <x v="2"/>
    <x v="0"/>
    <x v="0"/>
    <n v="1"/>
    <n v="0"/>
  </r>
  <r>
    <n v="2025"/>
    <n v="15572145"/>
    <s v="Ashton"/>
    <n v="767"/>
    <x v="0"/>
    <x v="0"/>
    <n v="34"/>
    <n v="8"/>
    <n v="0"/>
    <n v="2"/>
    <n v="1"/>
    <x v="1"/>
    <n v="94768"/>
    <x v="1"/>
    <x v="0"/>
    <x v="2"/>
    <x v="1"/>
    <x v="0"/>
    <x v="0"/>
    <n v="1"/>
    <n v="0"/>
  </r>
  <r>
    <n v="2025"/>
    <n v="15642710"/>
    <s v="Napolitani"/>
    <n v="686"/>
    <x v="0"/>
    <x v="1"/>
    <n v="26"/>
    <n v="7"/>
    <n v="0"/>
    <n v="2"/>
    <n v="1"/>
    <x v="1"/>
    <n v="1541"/>
    <x v="1"/>
    <x v="2"/>
    <x v="0"/>
    <x v="2"/>
    <x v="0"/>
    <x v="0"/>
    <n v="1"/>
    <n v="0"/>
  </r>
  <r>
    <n v="2025"/>
    <n v="15574213"/>
    <s v="Wilson"/>
    <n v="789"/>
    <x v="0"/>
    <x v="0"/>
    <n v="53"/>
    <n v="1"/>
    <n v="158272"/>
    <n v="1"/>
    <n v="1"/>
    <x v="0"/>
    <n v="5036"/>
    <x v="0"/>
    <x v="1"/>
    <x v="2"/>
    <x v="0"/>
    <x v="2"/>
    <x v="1"/>
    <n v="1"/>
    <n v="158272"/>
  </r>
  <r>
    <n v="2025"/>
    <n v="15718852"/>
    <s v="Uren"/>
    <n v="794"/>
    <x v="0"/>
    <x v="1"/>
    <n v="56"/>
    <n v="9"/>
    <n v="96951"/>
    <n v="1"/>
    <n v="1"/>
    <x v="0"/>
    <n v="71777"/>
    <x v="1"/>
    <x v="1"/>
    <x v="2"/>
    <x v="1"/>
    <x v="1"/>
    <x v="0"/>
    <n v="1"/>
    <n v="0"/>
  </r>
  <r>
    <n v="2025"/>
    <n v="15583840"/>
    <s v="Okechukwu"/>
    <n v="587"/>
    <x v="2"/>
    <x v="1"/>
    <n v="35"/>
    <n v="5"/>
    <n v="121864"/>
    <n v="1"/>
    <n v="1"/>
    <x v="0"/>
    <n v="23482"/>
    <x v="0"/>
    <x v="0"/>
    <x v="1"/>
    <x v="2"/>
    <x v="2"/>
    <x v="1"/>
    <n v="1"/>
    <n v="121864"/>
  </r>
  <r>
    <n v="2025"/>
    <n v="15782418"/>
    <s v="Ku"/>
    <n v="589"/>
    <x v="2"/>
    <x v="0"/>
    <n v="19"/>
    <n v="9"/>
    <n v="83495"/>
    <n v="1"/>
    <n v="1"/>
    <x v="0"/>
    <n v="143022"/>
    <x v="0"/>
    <x v="2"/>
    <x v="1"/>
    <x v="1"/>
    <x v="1"/>
    <x v="0"/>
    <n v="1"/>
    <n v="83495"/>
  </r>
  <r>
    <n v="2025"/>
    <n v="15813504"/>
    <s v="Onyemachukwu"/>
    <n v="543"/>
    <x v="2"/>
    <x v="0"/>
    <n v="25"/>
    <n v="1"/>
    <n v="146566"/>
    <n v="1"/>
    <n v="0"/>
    <x v="0"/>
    <n v="161407"/>
    <x v="1"/>
    <x v="2"/>
    <x v="1"/>
    <x v="0"/>
    <x v="2"/>
    <x v="1"/>
    <n v="1"/>
    <n v="0"/>
  </r>
  <r>
    <n v="2025"/>
    <n v="15711314"/>
    <s v="Kao"/>
    <n v="589"/>
    <x v="1"/>
    <x v="0"/>
    <n v="45"/>
    <n v="1"/>
    <n v="0"/>
    <n v="1"/>
    <n v="0"/>
    <x v="1"/>
    <n v="125939"/>
    <x v="0"/>
    <x v="0"/>
    <x v="1"/>
    <x v="0"/>
    <x v="0"/>
    <x v="0"/>
    <n v="1"/>
    <n v="0"/>
  </r>
  <r>
    <n v="2025"/>
    <n v="15621064"/>
    <s v="Russell"/>
    <n v="701"/>
    <x v="2"/>
    <x v="1"/>
    <n v="23"/>
    <n v="5"/>
    <n v="186101"/>
    <n v="2"/>
    <n v="1"/>
    <x v="0"/>
    <n v="76611"/>
    <x v="1"/>
    <x v="2"/>
    <x v="0"/>
    <x v="2"/>
    <x v="2"/>
    <x v="1"/>
    <n v="1"/>
    <n v="0"/>
  </r>
  <r>
    <n v="2025"/>
    <n v="15627847"/>
    <s v="Woronoff"/>
    <n v="850"/>
    <x v="0"/>
    <x v="1"/>
    <n v="40"/>
    <n v="6"/>
    <n v="0"/>
    <n v="1"/>
    <n v="1"/>
    <x v="1"/>
    <n v="136985"/>
    <x v="0"/>
    <x v="0"/>
    <x v="2"/>
    <x v="2"/>
    <x v="0"/>
    <x v="0"/>
    <n v="1"/>
    <n v="0"/>
  </r>
  <r>
    <n v="2025"/>
    <n v="15588090"/>
    <s v="Ferri"/>
    <n v="726"/>
    <x v="2"/>
    <x v="0"/>
    <n v="51"/>
    <n v="8"/>
    <n v="107495"/>
    <n v="2"/>
    <n v="1"/>
    <x v="1"/>
    <n v="140938"/>
    <x v="0"/>
    <x v="1"/>
    <x v="0"/>
    <x v="1"/>
    <x v="2"/>
    <x v="1"/>
    <n v="1"/>
    <n v="107495"/>
  </r>
  <r>
    <n v="2025"/>
    <n v="15735270"/>
    <s v="Ruggiero"/>
    <n v="767"/>
    <x v="1"/>
    <x v="1"/>
    <n v="47"/>
    <n v="2"/>
    <n v="0"/>
    <n v="1"/>
    <n v="1"/>
    <x v="1"/>
    <n v="48161"/>
    <x v="0"/>
    <x v="1"/>
    <x v="2"/>
    <x v="0"/>
    <x v="0"/>
    <x v="0"/>
    <n v="1"/>
    <n v="0"/>
  </r>
  <r>
    <n v="2025"/>
    <n v="15671804"/>
    <s v="Wilding"/>
    <n v="648"/>
    <x v="1"/>
    <x v="1"/>
    <n v="36"/>
    <n v="8"/>
    <n v="146943"/>
    <n v="2"/>
    <n v="1"/>
    <x v="0"/>
    <n v="130041"/>
    <x v="1"/>
    <x v="0"/>
    <x v="0"/>
    <x v="1"/>
    <x v="2"/>
    <x v="1"/>
    <n v="1"/>
    <n v="0"/>
  </r>
  <r>
    <n v="2025"/>
    <n v="15753215"/>
    <s v="Yashina"/>
    <n v="651"/>
    <x v="1"/>
    <x v="0"/>
    <n v="36"/>
    <n v="8"/>
    <n v="0"/>
    <n v="2"/>
    <n v="1"/>
    <x v="1"/>
    <n v="91652"/>
    <x v="1"/>
    <x v="0"/>
    <x v="0"/>
    <x v="1"/>
    <x v="0"/>
    <x v="0"/>
    <n v="1"/>
    <n v="0"/>
  </r>
  <r>
    <n v="2025"/>
    <n v="15789941"/>
    <s v="Yevseyev"/>
    <n v="633"/>
    <x v="0"/>
    <x v="0"/>
    <n v="36"/>
    <n v="6"/>
    <n v="125130"/>
    <n v="1"/>
    <n v="0"/>
    <x v="1"/>
    <n v="125961"/>
    <x v="1"/>
    <x v="0"/>
    <x v="0"/>
    <x v="2"/>
    <x v="2"/>
    <x v="1"/>
    <n v="1"/>
    <n v="0"/>
  </r>
  <r>
    <n v="2025"/>
    <n v="15691061"/>
    <s v="Rapuokwu"/>
    <n v="740"/>
    <x v="0"/>
    <x v="0"/>
    <n v="37"/>
    <n v="9"/>
    <n v="0"/>
    <n v="2"/>
    <n v="1"/>
    <x v="0"/>
    <n v="73225"/>
    <x v="1"/>
    <x v="0"/>
    <x v="0"/>
    <x v="1"/>
    <x v="0"/>
    <x v="0"/>
    <n v="1"/>
    <n v="0"/>
  </r>
  <r>
    <n v="2025"/>
    <n v="15808326"/>
    <s v="Maslov"/>
    <n v="592"/>
    <x v="0"/>
    <x v="0"/>
    <n v="34"/>
    <n v="9"/>
    <n v="0"/>
    <n v="2"/>
    <n v="1"/>
    <x v="0"/>
    <n v="20460"/>
    <x v="1"/>
    <x v="0"/>
    <x v="1"/>
    <x v="1"/>
    <x v="0"/>
    <x v="0"/>
    <n v="1"/>
    <n v="0"/>
  </r>
  <r>
    <n v="2025"/>
    <n v="15566660"/>
    <s v="Cole"/>
    <n v="670"/>
    <x v="0"/>
    <x v="0"/>
    <n v="41"/>
    <n v="10"/>
    <n v="0"/>
    <n v="3"/>
    <n v="1"/>
    <x v="1"/>
    <n v="81602"/>
    <x v="1"/>
    <x v="0"/>
    <x v="0"/>
    <x v="1"/>
    <x v="0"/>
    <x v="0"/>
    <n v="1"/>
    <n v="0"/>
  </r>
  <r>
    <n v="2025"/>
    <n v="15778947"/>
    <s v="Sullivan"/>
    <n v="628"/>
    <x v="0"/>
    <x v="1"/>
    <n v="36"/>
    <n v="3"/>
    <n v="0"/>
    <n v="2"/>
    <n v="1"/>
    <x v="0"/>
    <n v="8743"/>
    <x v="1"/>
    <x v="0"/>
    <x v="0"/>
    <x v="0"/>
    <x v="0"/>
    <x v="0"/>
    <n v="1"/>
    <n v="0"/>
  </r>
  <r>
    <n v="2025"/>
    <n v="15632977"/>
    <s v="Hsiao"/>
    <n v="745"/>
    <x v="0"/>
    <x v="1"/>
    <n v="47"/>
    <n v="5"/>
    <n v="0"/>
    <n v="2"/>
    <n v="0"/>
    <x v="1"/>
    <n v="145790"/>
    <x v="1"/>
    <x v="1"/>
    <x v="0"/>
    <x v="2"/>
    <x v="0"/>
    <x v="0"/>
    <n v="1"/>
    <n v="0"/>
  </r>
  <r>
    <n v="2025"/>
    <n v="15591747"/>
    <s v="Rossi"/>
    <n v="705"/>
    <x v="0"/>
    <x v="1"/>
    <n v="32"/>
    <n v="3"/>
    <n v="0"/>
    <n v="2"/>
    <n v="0"/>
    <x v="1"/>
    <n v="129577"/>
    <x v="1"/>
    <x v="0"/>
    <x v="0"/>
    <x v="0"/>
    <x v="0"/>
    <x v="0"/>
    <n v="1"/>
    <n v="0"/>
  </r>
  <r>
    <n v="2025"/>
    <n v="15567335"/>
    <s v="Allsop"/>
    <n v="559"/>
    <x v="0"/>
    <x v="0"/>
    <n v="42"/>
    <n v="7"/>
    <n v="0"/>
    <n v="2"/>
    <n v="1"/>
    <x v="0"/>
    <n v="190040"/>
    <x v="1"/>
    <x v="0"/>
    <x v="1"/>
    <x v="2"/>
    <x v="0"/>
    <x v="0"/>
    <n v="1"/>
    <n v="0"/>
  </r>
  <r>
    <n v="2025"/>
    <n v="15609299"/>
    <s v="Chamberlain"/>
    <n v="595"/>
    <x v="0"/>
    <x v="1"/>
    <n v="29"/>
    <n v="6"/>
    <n v="150686"/>
    <n v="1"/>
    <n v="1"/>
    <x v="1"/>
    <n v="87771"/>
    <x v="1"/>
    <x v="2"/>
    <x v="1"/>
    <x v="2"/>
    <x v="2"/>
    <x v="1"/>
    <n v="1"/>
    <n v="0"/>
  </r>
  <r>
    <n v="2025"/>
    <n v="15669945"/>
    <s v="Jackson"/>
    <n v="492"/>
    <x v="0"/>
    <x v="1"/>
    <n v="35"/>
    <n v="4"/>
    <n v="141359"/>
    <n v="2"/>
    <n v="1"/>
    <x v="1"/>
    <n v="39520"/>
    <x v="1"/>
    <x v="0"/>
    <x v="1"/>
    <x v="2"/>
    <x v="2"/>
    <x v="1"/>
    <n v="1"/>
    <n v="0"/>
  </r>
  <r>
    <n v="2025"/>
    <n v="15736271"/>
    <s v="Dumetochukwu"/>
    <n v="498"/>
    <x v="0"/>
    <x v="0"/>
    <n v="29"/>
    <n v="9"/>
    <n v="0"/>
    <n v="1"/>
    <n v="1"/>
    <x v="1"/>
    <n v="190036"/>
    <x v="1"/>
    <x v="2"/>
    <x v="1"/>
    <x v="1"/>
    <x v="0"/>
    <x v="0"/>
    <n v="1"/>
    <n v="0"/>
  </r>
  <r>
    <n v="2025"/>
    <n v="15710390"/>
    <s v="Uspensky"/>
    <n v="655"/>
    <x v="0"/>
    <x v="0"/>
    <n v="39"/>
    <n v="6"/>
    <n v="94631"/>
    <n v="2"/>
    <n v="1"/>
    <x v="0"/>
    <n v="148949"/>
    <x v="1"/>
    <x v="0"/>
    <x v="0"/>
    <x v="2"/>
    <x v="1"/>
    <x v="0"/>
    <n v="1"/>
    <n v="0"/>
  </r>
  <r>
    <n v="2025"/>
    <n v="15756481"/>
    <s v="Garcia"/>
    <n v="636"/>
    <x v="0"/>
    <x v="0"/>
    <n v="39"/>
    <n v="3"/>
    <n v="118336"/>
    <n v="1"/>
    <n v="1"/>
    <x v="1"/>
    <n v="184692"/>
    <x v="1"/>
    <x v="0"/>
    <x v="0"/>
    <x v="0"/>
    <x v="2"/>
    <x v="1"/>
    <n v="1"/>
    <n v="0"/>
  </r>
  <r>
    <n v="2025"/>
    <n v="15736730"/>
    <s v="Soto"/>
    <n v="634"/>
    <x v="0"/>
    <x v="0"/>
    <n v="45"/>
    <n v="2"/>
    <n v="0"/>
    <n v="1"/>
    <n v="1"/>
    <x v="0"/>
    <n v="143458"/>
    <x v="1"/>
    <x v="0"/>
    <x v="0"/>
    <x v="0"/>
    <x v="0"/>
    <x v="0"/>
    <n v="1"/>
    <n v="0"/>
  </r>
  <r>
    <n v="2025"/>
    <n v="15626040"/>
    <s v="McDonald"/>
    <n v="793"/>
    <x v="1"/>
    <x v="1"/>
    <n v="63"/>
    <n v="0"/>
    <n v="0"/>
    <n v="2"/>
    <n v="0"/>
    <x v="0"/>
    <n v="27167"/>
    <x v="1"/>
    <x v="3"/>
    <x v="2"/>
    <x v="0"/>
    <x v="0"/>
    <x v="0"/>
    <n v="1"/>
    <n v="0"/>
  </r>
  <r>
    <n v="2025"/>
    <n v="15746553"/>
    <s v="Castles"/>
    <n v="526"/>
    <x v="2"/>
    <x v="1"/>
    <n v="50"/>
    <n v="5"/>
    <n v="124233"/>
    <n v="1"/>
    <n v="0"/>
    <x v="0"/>
    <n v="159457"/>
    <x v="0"/>
    <x v="1"/>
    <x v="1"/>
    <x v="2"/>
    <x v="2"/>
    <x v="1"/>
    <n v="1"/>
    <n v="124233"/>
  </r>
  <r>
    <n v="2025"/>
    <n v="15622518"/>
    <s v="Stephenson"/>
    <n v="768"/>
    <x v="0"/>
    <x v="0"/>
    <n v="26"/>
    <n v="5"/>
    <n v="51116"/>
    <n v="1"/>
    <n v="1"/>
    <x v="0"/>
    <n v="70455"/>
    <x v="0"/>
    <x v="2"/>
    <x v="2"/>
    <x v="2"/>
    <x v="1"/>
    <x v="0"/>
    <n v="1"/>
    <n v="51116"/>
  </r>
  <r>
    <n v="2025"/>
    <n v="15684908"/>
    <s v="Davidson"/>
    <n v="540"/>
    <x v="2"/>
    <x v="1"/>
    <n v="64"/>
    <n v="1"/>
    <n v="91870"/>
    <n v="1"/>
    <n v="0"/>
    <x v="0"/>
    <n v="95421"/>
    <x v="1"/>
    <x v="3"/>
    <x v="1"/>
    <x v="0"/>
    <x v="1"/>
    <x v="0"/>
    <n v="1"/>
    <n v="0"/>
  </r>
  <r>
    <n v="2025"/>
    <n v="15569446"/>
    <s v="Tu"/>
    <n v="732"/>
    <x v="0"/>
    <x v="0"/>
    <n v="34"/>
    <n v="8"/>
    <n v="122338"/>
    <n v="2"/>
    <n v="1"/>
    <x v="1"/>
    <n v="187986"/>
    <x v="1"/>
    <x v="0"/>
    <x v="0"/>
    <x v="1"/>
    <x v="2"/>
    <x v="1"/>
    <n v="1"/>
    <n v="0"/>
  </r>
  <r>
    <n v="2025"/>
    <n v="15777504"/>
    <s v="Colbert"/>
    <n v="617"/>
    <x v="0"/>
    <x v="0"/>
    <n v="30"/>
    <n v="8"/>
    <n v="0"/>
    <n v="1"/>
    <n v="1"/>
    <x v="0"/>
    <n v="92622"/>
    <x v="1"/>
    <x v="0"/>
    <x v="0"/>
    <x v="1"/>
    <x v="0"/>
    <x v="0"/>
    <n v="1"/>
    <n v="0"/>
  </r>
  <r>
    <n v="2025"/>
    <n v="15677906"/>
    <s v="Owens"/>
    <n v="637"/>
    <x v="1"/>
    <x v="0"/>
    <n v="54"/>
    <n v="5"/>
    <n v="0"/>
    <n v="1"/>
    <n v="0"/>
    <x v="0"/>
    <n v="150837"/>
    <x v="1"/>
    <x v="1"/>
    <x v="0"/>
    <x v="2"/>
    <x v="0"/>
    <x v="0"/>
    <n v="1"/>
    <n v="0"/>
  </r>
  <r>
    <n v="2025"/>
    <n v="15703292"/>
    <s v="Chimezie"/>
    <n v="573"/>
    <x v="0"/>
    <x v="1"/>
    <n v="26"/>
    <n v="8"/>
    <n v="86271"/>
    <n v="2"/>
    <n v="1"/>
    <x v="0"/>
    <n v="90177"/>
    <x v="1"/>
    <x v="2"/>
    <x v="1"/>
    <x v="1"/>
    <x v="1"/>
    <x v="0"/>
    <n v="1"/>
    <n v="0"/>
  </r>
  <r>
    <n v="2025"/>
    <n v="15712938"/>
    <s v="Genovese"/>
    <n v="531"/>
    <x v="0"/>
    <x v="1"/>
    <n v="44"/>
    <n v="3"/>
    <n v="0"/>
    <n v="2"/>
    <n v="1"/>
    <x v="0"/>
    <n v="34417"/>
    <x v="1"/>
    <x v="0"/>
    <x v="1"/>
    <x v="0"/>
    <x v="0"/>
    <x v="0"/>
    <n v="1"/>
    <n v="0"/>
  </r>
  <r>
    <n v="2025"/>
    <n v="15631359"/>
    <s v="Daluchi"/>
    <n v="489"/>
    <x v="0"/>
    <x v="0"/>
    <n v="38"/>
    <n v="5"/>
    <n v="117290"/>
    <n v="1"/>
    <n v="0"/>
    <x v="1"/>
    <n v="85232"/>
    <x v="1"/>
    <x v="0"/>
    <x v="1"/>
    <x v="2"/>
    <x v="2"/>
    <x v="1"/>
    <n v="1"/>
    <n v="0"/>
  </r>
  <r>
    <n v="2025"/>
    <n v="15720847"/>
    <s v="Sheffield"/>
    <n v="601"/>
    <x v="0"/>
    <x v="1"/>
    <n v="35"/>
    <n v="2"/>
    <n v="0"/>
    <n v="2"/>
    <n v="1"/>
    <x v="0"/>
    <n v="118983"/>
    <x v="1"/>
    <x v="0"/>
    <x v="0"/>
    <x v="0"/>
    <x v="0"/>
    <x v="0"/>
    <n v="1"/>
    <n v="0"/>
  </r>
  <r>
    <n v="2025"/>
    <n v="15787830"/>
    <s v="Bailey"/>
    <n v="452"/>
    <x v="2"/>
    <x v="1"/>
    <n v="33"/>
    <n v="7"/>
    <n v="153663"/>
    <n v="1"/>
    <n v="1"/>
    <x v="1"/>
    <n v="111868"/>
    <x v="1"/>
    <x v="0"/>
    <x v="1"/>
    <x v="2"/>
    <x v="2"/>
    <x v="1"/>
    <n v="1"/>
    <n v="0"/>
  </r>
  <r>
    <n v="2025"/>
    <n v="15599869"/>
    <s v="Dyson"/>
    <n v="728"/>
    <x v="1"/>
    <x v="0"/>
    <n v="29"/>
    <n v="1"/>
    <n v="0"/>
    <n v="1"/>
    <n v="1"/>
    <x v="0"/>
    <n v="83056"/>
    <x v="1"/>
    <x v="2"/>
    <x v="0"/>
    <x v="0"/>
    <x v="0"/>
    <x v="0"/>
    <n v="1"/>
    <n v="0"/>
  </r>
  <r>
    <n v="2025"/>
    <n v="15592078"/>
    <s v="Davide"/>
    <n v="590"/>
    <x v="2"/>
    <x v="0"/>
    <n v="27"/>
    <n v="8"/>
    <n v="123599"/>
    <n v="2"/>
    <n v="1"/>
    <x v="1"/>
    <n v="1677"/>
    <x v="1"/>
    <x v="2"/>
    <x v="1"/>
    <x v="1"/>
    <x v="2"/>
    <x v="1"/>
    <n v="1"/>
    <n v="0"/>
  </r>
  <r>
    <n v="2025"/>
    <n v="15596228"/>
    <s v="Uwaezuoke"/>
    <n v="490"/>
    <x v="0"/>
    <x v="1"/>
    <n v="29"/>
    <n v="4"/>
    <n v="0"/>
    <n v="2"/>
    <n v="1"/>
    <x v="1"/>
    <n v="32090"/>
    <x v="1"/>
    <x v="2"/>
    <x v="1"/>
    <x v="2"/>
    <x v="0"/>
    <x v="0"/>
    <n v="1"/>
    <n v="0"/>
  </r>
  <r>
    <n v="2025"/>
    <n v="15578462"/>
    <s v="Hs?"/>
    <n v="596"/>
    <x v="1"/>
    <x v="0"/>
    <n v="76"/>
    <n v="9"/>
    <n v="134208"/>
    <n v="1"/>
    <n v="1"/>
    <x v="0"/>
    <n v="13455"/>
    <x v="1"/>
    <x v="3"/>
    <x v="1"/>
    <x v="1"/>
    <x v="2"/>
    <x v="1"/>
    <n v="1"/>
    <n v="0"/>
  </r>
  <r>
    <n v="2025"/>
    <n v="15756894"/>
    <s v="Onwuka"/>
    <n v="635"/>
    <x v="0"/>
    <x v="1"/>
    <n v="29"/>
    <n v="1"/>
    <n v="0"/>
    <n v="1"/>
    <n v="0"/>
    <x v="0"/>
    <n v="24866"/>
    <x v="1"/>
    <x v="2"/>
    <x v="0"/>
    <x v="0"/>
    <x v="0"/>
    <x v="0"/>
    <n v="1"/>
    <n v="0"/>
  </r>
  <r>
    <n v="2025"/>
    <n v="15796167"/>
    <s v="Flores"/>
    <n v="782"/>
    <x v="2"/>
    <x v="1"/>
    <n v="35"/>
    <n v="7"/>
    <n v="98557"/>
    <n v="2"/>
    <n v="1"/>
    <x v="1"/>
    <n v="117644"/>
    <x v="1"/>
    <x v="0"/>
    <x v="2"/>
    <x v="2"/>
    <x v="1"/>
    <x v="0"/>
    <n v="1"/>
    <n v="0"/>
  </r>
  <r>
    <n v="2025"/>
    <n v="15664808"/>
    <s v="Nicoll"/>
    <n v="790"/>
    <x v="1"/>
    <x v="0"/>
    <n v="37"/>
    <n v="3"/>
    <n v="0"/>
    <n v="3"/>
    <n v="0"/>
    <x v="1"/>
    <n v="98897"/>
    <x v="1"/>
    <x v="0"/>
    <x v="2"/>
    <x v="0"/>
    <x v="0"/>
    <x v="0"/>
    <n v="1"/>
    <n v="0"/>
  </r>
  <r>
    <n v="2025"/>
    <n v="15664555"/>
    <s v="Hughes"/>
    <n v="587"/>
    <x v="0"/>
    <x v="1"/>
    <n v="40"/>
    <n v="2"/>
    <n v="0"/>
    <n v="4"/>
    <n v="0"/>
    <x v="0"/>
    <n v="106175"/>
    <x v="0"/>
    <x v="0"/>
    <x v="1"/>
    <x v="0"/>
    <x v="0"/>
    <x v="0"/>
    <n v="1"/>
    <n v="0"/>
  </r>
  <r>
    <n v="2025"/>
    <n v="15607278"/>
    <s v="Romano"/>
    <n v="794"/>
    <x v="1"/>
    <x v="0"/>
    <n v="46"/>
    <n v="8"/>
    <n v="134594"/>
    <n v="1"/>
    <n v="1"/>
    <x v="0"/>
    <n v="46386"/>
    <x v="1"/>
    <x v="1"/>
    <x v="2"/>
    <x v="1"/>
    <x v="2"/>
    <x v="1"/>
    <n v="1"/>
    <n v="0"/>
  </r>
  <r>
    <n v="2025"/>
    <n v="15585222"/>
    <s v="Norman"/>
    <n v="515"/>
    <x v="0"/>
    <x v="1"/>
    <n v="41"/>
    <n v="8"/>
    <n v="0"/>
    <n v="2"/>
    <n v="1"/>
    <x v="0"/>
    <n v="185054"/>
    <x v="1"/>
    <x v="0"/>
    <x v="1"/>
    <x v="1"/>
    <x v="0"/>
    <x v="0"/>
    <n v="1"/>
    <n v="0"/>
  </r>
  <r>
    <n v="2025"/>
    <n v="15750299"/>
    <s v="Davison"/>
    <n v="746"/>
    <x v="1"/>
    <x v="1"/>
    <n v="24"/>
    <n v="10"/>
    <n v="68782"/>
    <n v="1"/>
    <n v="0"/>
    <x v="0"/>
    <n v="47997"/>
    <x v="1"/>
    <x v="2"/>
    <x v="0"/>
    <x v="1"/>
    <x v="1"/>
    <x v="0"/>
    <n v="1"/>
    <n v="0"/>
  </r>
  <r>
    <n v="2025"/>
    <n v="15761294"/>
    <s v="Manna"/>
    <n v="667"/>
    <x v="2"/>
    <x v="0"/>
    <n v="56"/>
    <n v="8"/>
    <n v="137464"/>
    <n v="1"/>
    <n v="1"/>
    <x v="1"/>
    <n v="130847"/>
    <x v="0"/>
    <x v="1"/>
    <x v="0"/>
    <x v="1"/>
    <x v="2"/>
    <x v="1"/>
    <n v="1"/>
    <n v="137464"/>
  </r>
  <r>
    <n v="2025"/>
    <n v="15810454"/>
    <s v="Reed"/>
    <n v="709"/>
    <x v="0"/>
    <x v="1"/>
    <n v="32"/>
    <n v="4"/>
    <n v="147308"/>
    <n v="1"/>
    <n v="0"/>
    <x v="0"/>
    <n v="40862"/>
    <x v="1"/>
    <x v="0"/>
    <x v="0"/>
    <x v="2"/>
    <x v="2"/>
    <x v="1"/>
    <n v="1"/>
    <n v="0"/>
  </r>
  <r>
    <n v="2025"/>
    <n v="15673984"/>
    <s v="Daniels"/>
    <n v="536"/>
    <x v="0"/>
    <x v="0"/>
    <n v="35"/>
    <n v="8"/>
    <n v="0"/>
    <n v="1"/>
    <n v="1"/>
    <x v="1"/>
    <n v="171840"/>
    <x v="0"/>
    <x v="0"/>
    <x v="1"/>
    <x v="1"/>
    <x v="0"/>
    <x v="0"/>
    <n v="1"/>
    <n v="0"/>
  </r>
  <r>
    <n v="2025"/>
    <n v="15609319"/>
    <s v="Hunt"/>
    <n v="711"/>
    <x v="0"/>
    <x v="0"/>
    <n v="41"/>
    <n v="3"/>
    <n v="145755"/>
    <n v="1"/>
    <n v="1"/>
    <x v="0"/>
    <n v="101455"/>
    <x v="1"/>
    <x v="0"/>
    <x v="0"/>
    <x v="0"/>
    <x v="2"/>
    <x v="1"/>
    <n v="1"/>
    <n v="0"/>
  </r>
  <r>
    <n v="2025"/>
    <n v="15709941"/>
    <s v="Feng"/>
    <n v="753"/>
    <x v="0"/>
    <x v="1"/>
    <n v="46"/>
    <n v="8"/>
    <n v="0"/>
    <n v="3"/>
    <n v="1"/>
    <x v="1"/>
    <n v="90748"/>
    <x v="0"/>
    <x v="1"/>
    <x v="2"/>
    <x v="1"/>
    <x v="0"/>
    <x v="0"/>
    <n v="1"/>
    <n v="0"/>
  </r>
  <r>
    <n v="2025"/>
    <n v="15580252"/>
    <s v="Waters"/>
    <n v="748"/>
    <x v="0"/>
    <x v="1"/>
    <n v="44"/>
    <n v="4"/>
    <n v="112611"/>
    <n v="1"/>
    <n v="0"/>
    <x v="0"/>
    <n v="2049"/>
    <x v="1"/>
    <x v="0"/>
    <x v="0"/>
    <x v="2"/>
    <x v="2"/>
    <x v="1"/>
    <n v="1"/>
    <n v="0"/>
  </r>
  <r>
    <n v="2025"/>
    <n v="15741275"/>
    <s v="Yuan"/>
    <n v="623"/>
    <x v="0"/>
    <x v="0"/>
    <n v="57"/>
    <n v="7"/>
    <n v="71482"/>
    <n v="2"/>
    <n v="1"/>
    <x v="0"/>
    <n v="84421"/>
    <x v="1"/>
    <x v="1"/>
    <x v="0"/>
    <x v="2"/>
    <x v="1"/>
    <x v="0"/>
    <n v="1"/>
    <n v="0"/>
  </r>
  <r>
    <n v="2025"/>
    <n v="15707132"/>
    <s v="Yudin"/>
    <n v="465"/>
    <x v="0"/>
    <x v="1"/>
    <n v="33"/>
    <n v="5"/>
    <n v="0"/>
    <n v="2"/>
    <n v="0"/>
    <x v="0"/>
    <n v="78698"/>
    <x v="1"/>
    <x v="0"/>
    <x v="1"/>
    <x v="2"/>
    <x v="0"/>
    <x v="0"/>
    <n v="1"/>
    <n v="0"/>
  </r>
  <r>
    <n v="2025"/>
    <n v="15600708"/>
    <s v="Calabresi"/>
    <n v="640"/>
    <x v="1"/>
    <x v="0"/>
    <n v="34"/>
    <n v="3"/>
    <n v="77827"/>
    <n v="1"/>
    <n v="1"/>
    <x v="0"/>
    <n v="168545"/>
    <x v="1"/>
    <x v="0"/>
    <x v="0"/>
    <x v="0"/>
    <x v="1"/>
    <x v="0"/>
    <n v="1"/>
    <n v="0"/>
  </r>
  <r>
    <n v="2025"/>
    <n v="15804787"/>
    <s v="Onyemauchechukwu"/>
    <n v="562"/>
    <x v="0"/>
    <x v="1"/>
    <n v="75"/>
    <n v="5"/>
    <n v="87141"/>
    <n v="1"/>
    <n v="1"/>
    <x v="0"/>
    <n v="39352"/>
    <x v="1"/>
    <x v="3"/>
    <x v="1"/>
    <x v="2"/>
    <x v="1"/>
    <x v="0"/>
    <n v="1"/>
    <n v="0"/>
  </r>
  <r>
    <n v="2025"/>
    <n v="15690021"/>
    <s v="Martin"/>
    <n v="502"/>
    <x v="2"/>
    <x v="0"/>
    <n v="42"/>
    <n v="0"/>
    <n v="132003"/>
    <n v="1"/>
    <n v="0"/>
    <x v="0"/>
    <n v="28205"/>
    <x v="0"/>
    <x v="0"/>
    <x v="1"/>
    <x v="0"/>
    <x v="2"/>
    <x v="1"/>
    <n v="1"/>
    <n v="132003"/>
  </r>
  <r>
    <n v="2025"/>
    <n v="15763895"/>
    <s v="Hung"/>
    <n v="536"/>
    <x v="0"/>
    <x v="1"/>
    <n v="32"/>
    <n v="7"/>
    <n v="178012"/>
    <n v="2"/>
    <n v="1"/>
    <x v="1"/>
    <n v="22375"/>
    <x v="1"/>
    <x v="0"/>
    <x v="1"/>
    <x v="2"/>
    <x v="2"/>
    <x v="1"/>
    <n v="1"/>
    <n v="0"/>
  </r>
  <r>
    <n v="2025"/>
    <n v="15623478"/>
    <s v="Maslova"/>
    <n v="670"/>
    <x v="2"/>
    <x v="0"/>
    <n v="32"/>
    <n v="4"/>
    <n v="102955"/>
    <n v="2"/>
    <n v="0"/>
    <x v="0"/>
    <n v="134942"/>
    <x v="1"/>
    <x v="0"/>
    <x v="0"/>
    <x v="2"/>
    <x v="2"/>
    <x v="1"/>
    <n v="1"/>
    <n v="0"/>
  </r>
  <r>
    <n v="2025"/>
    <n v="15797910"/>
    <s v="Zetticci"/>
    <n v="775"/>
    <x v="2"/>
    <x v="1"/>
    <n v="51"/>
    <n v="2"/>
    <n v="123783"/>
    <n v="1"/>
    <n v="1"/>
    <x v="0"/>
    <n v="134902"/>
    <x v="1"/>
    <x v="1"/>
    <x v="2"/>
    <x v="0"/>
    <x v="2"/>
    <x v="1"/>
    <n v="1"/>
    <n v="0"/>
  </r>
  <r>
    <n v="2025"/>
    <n v="15577751"/>
    <s v="Pisano"/>
    <n v="759"/>
    <x v="2"/>
    <x v="1"/>
    <n v="30"/>
    <n v="4"/>
    <n v="101803"/>
    <n v="1"/>
    <n v="0"/>
    <x v="1"/>
    <n v="8694"/>
    <x v="1"/>
    <x v="0"/>
    <x v="2"/>
    <x v="2"/>
    <x v="2"/>
    <x v="1"/>
    <n v="1"/>
    <n v="0"/>
  </r>
  <r>
    <n v="2025"/>
    <n v="15781777"/>
    <s v="Sutherland"/>
    <n v="604"/>
    <x v="0"/>
    <x v="1"/>
    <n v="33"/>
    <n v="3"/>
    <n v="148659"/>
    <n v="1"/>
    <n v="0"/>
    <x v="1"/>
    <n v="42438"/>
    <x v="1"/>
    <x v="0"/>
    <x v="0"/>
    <x v="0"/>
    <x v="2"/>
    <x v="1"/>
    <n v="1"/>
    <n v="0"/>
  </r>
  <r>
    <n v="2025"/>
    <n v="15740527"/>
    <s v="Lai"/>
    <n v="766"/>
    <x v="2"/>
    <x v="0"/>
    <n v="62"/>
    <n v="7"/>
    <n v="142724"/>
    <n v="1"/>
    <n v="0"/>
    <x v="0"/>
    <n v="5893"/>
    <x v="0"/>
    <x v="3"/>
    <x v="2"/>
    <x v="2"/>
    <x v="2"/>
    <x v="1"/>
    <n v="1"/>
    <n v="142724"/>
  </r>
  <r>
    <n v="2025"/>
    <n v="15721251"/>
    <s v="Watson"/>
    <n v="554"/>
    <x v="1"/>
    <x v="0"/>
    <n v="41"/>
    <n v="4"/>
    <n v="112153"/>
    <n v="1"/>
    <n v="0"/>
    <x v="0"/>
    <n v="36242"/>
    <x v="1"/>
    <x v="0"/>
    <x v="1"/>
    <x v="2"/>
    <x v="2"/>
    <x v="1"/>
    <n v="1"/>
    <n v="0"/>
  </r>
  <r>
    <n v="2025"/>
    <n v="15602994"/>
    <s v="Gorbunov"/>
    <n v="487"/>
    <x v="0"/>
    <x v="0"/>
    <n v="53"/>
    <n v="10"/>
    <n v="89551"/>
    <n v="1"/>
    <n v="0"/>
    <x v="0"/>
    <n v="90077"/>
    <x v="1"/>
    <x v="1"/>
    <x v="1"/>
    <x v="1"/>
    <x v="1"/>
    <x v="0"/>
    <n v="1"/>
    <n v="0"/>
  </r>
  <r>
    <n v="2025"/>
    <n v="15750769"/>
    <s v="Padovano"/>
    <n v="725"/>
    <x v="0"/>
    <x v="1"/>
    <n v="35"/>
    <n v="7"/>
    <n v="75916"/>
    <n v="1"/>
    <n v="1"/>
    <x v="1"/>
    <n v="150507"/>
    <x v="1"/>
    <x v="0"/>
    <x v="0"/>
    <x v="2"/>
    <x v="1"/>
    <x v="0"/>
    <n v="1"/>
    <n v="0"/>
  </r>
  <r>
    <n v="2025"/>
    <n v="15740175"/>
    <s v="Raynor"/>
    <n v="732"/>
    <x v="2"/>
    <x v="0"/>
    <n v="42"/>
    <n v="2"/>
    <n v="118890"/>
    <n v="2"/>
    <n v="0"/>
    <x v="1"/>
    <n v="87422"/>
    <x v="1"/>
    <x v="0"/>
    <x v="0"/>
    <x v="0"/>
    <x v="2"/>
    <x v="1"/>
    <n v="1"/>
    <n v="0"/>
  </r>
  <r>
    <n v="2025"/>
    <n v="15679968"/>
    <s v="Ting"/>
    <n v="623"/>
    <x v="0"/>
    <x v="1"/>
    <n v="40"/>
    <n v="5"/>
    <n v="118789"/>
    <n v="1"/>
    <n v="1"/>
    <x v="1"/>
    <n v="192867"/>
    <x v="1"/>
    <x v="0"/>
    <x v="0"/>
    <x v="2"/>
    <x v="2"/>
    <x v="1"/>
    <n v="1"/>
    <n v="0"/>
  </r>
  <r>
    <n v="2025"/>
    <n v="15694404"/>
    <s v="Eberegbulam"/>
    <n v="781"/>
    <x v="0"/>
    <x v="0"/>
    <n v="42"/>
    <n v="3"/>
    <n v="156556"/>
    <n v="1"/>
    <n v="1"/>
    <x v="0"/>
    <n v="175674"/>
    <x v="1"/>
    <x v="0"/>
    <x v="2"/>
    <x v="0"/>
    <x v="2"/>
    <x v="1"/>
    <n v="1"/>
    <n v="0"/>
  </r>
  <r>
    <n v="2025"/>
    <n v="15657529"/>
    <s v="Chin"/>
    <n v="714"/>
    <x v="2"/>
    <x v="1"/>
    <n v="53"/>
    <n v="1"/>
    <n v="99142"/>
    <n v="1"/>
    <n v="1"/>
    <x v="0"/>
    <n v="72496"/>
    <x v="0"/>
    <x v="1"/>
    <x v="0"/>
    <x v="0"/>
    <x v="1"/>
    <x v="0"/>
    <n v="1"/>
    <n v="99142"/>
  </r>
  <r>
    <n v="2025"/>
    <n v="15762882"/>
    <s v="Manna"/>
    <n v="577"/>
    <x v="2"/>
    <x v="0"/>
    <n v="31"/>
    <n v="4"/>
    <n v="61211"/>
    <n v="1"/>
    <n v="1"/>
    <x v="0"/>
    <n v="145250"/>
    <x v="1"/>
    <x v="0"/>
    <x v="1"/>
    <x v="2"/>
    <x v="1"/>
    <x v="0"/>
    <n v="1"/>
    <n v="0"/>
  </r>
  <r>
    <n v="2025"/>
    <n v="15642579"/>
    <s v="Chang"/>
    <n v="731"/>
    <x v="1"/>
    <x v="0"/>
    <n v="37"/>
    <n v="1"/>
    <n v="128932"/>
    <n v="1"/>
    <n v="1"/>
    <x v="0"/>
    <n v="180713"/>
    <x v="1"/>
    <x v="0"/>
    <x v="0"/>
    <x v="0"/>
    <x v="2"/>
    <x v="1"/>
    <n v="1"/>
    <n v="0"/>
  </r>
  <r>
    <n v="2025"/>
    <n v="15598884"/>
    <s v="Kent"/>
    <n v="650"/>
    <x v="1"/>
    <x v="0"/>
    <n v="23"/>
    <n v="5"/>
    <n v="0"/>
    <n v="1"/>
    <n v="1"/>
    <x v="0"/>
    <n v="180622"/>
    <x v="1"/>
    <x v="2"/>
    <x v="0"/>
    <x v="2"/>
    <x v="0"/>
    <x v="0"/>
    <n v="1"/>
    <n v="0"/>
  </r>
  <r>
    <n v="2025"/>
    <n v="15770185"/>
    <s v="Buckley"/>
    <n v="779"/>
    <x v="0"/>
    <x v="1"/>
    <n v="32"/>
    <n v="10"/>
    <n v="80728"/>
    <n v="1"/>
    <n v="1"/>
    <x v="1"/>
    <n v="86307"/>
    <x v="1"/>
    <x v="0"/>
    <x v="2"/>
    <x v="1"/>
    <x v="1"/>
    <x v="0"/>
    <n v="1"/>
    <n v="0"/>
  </r>
  <r>
    <n v="2025"/>
    <n v="15800287"/>
    <s v="Micco"/>
    <n v="706"/>
    <x v="1"/>
    <x v="0"/>
    <n v="46"/>
    <n v="2"/>
    <n v="127660"/>
    <n v="2"/>
    <n v="1"/>
    <x v="1"/>
    <n v="150157"/>
    <x v="0"/>
    <x v="1"/>
    <x v="0"/>
    <x v="0"/>
    <x v="2"/>
    <x v="1"/>
    <n v="1"/>
    <n v="127660"/>
  </r>
  <r>
    <n v="2025"/>
    <n v="15665861"/>
    <s v="Avdeev"/>
    <n v="733"/>
    <x v="1"/>
    <x v="1"/>
    <n v="44"/>
    <n v="3"/>
    <n v="106071"/>
    <n v="1"/>
    <n v="0"/>
    <x v="0"/>
    <n v="101617"/>
    <x v="1"/>
    <x v="0"/>
    <x v="0"/>
    <x v="0"/>
    <x v="2"/>
    <x v="1"/>
    <n v="1"/>
    <n v="0"/>
  </r>
  <r>
    <n v="2025"/>
    <n v="15662203"/>
    <s v="Bremer"/>
    <n v="579"/>
    <x v="2"/>
    <x v="0"/>
    <n v="42"/>
    <n v="3"/>
    <n v="137560"/>
    <n v="2"/>
    <n v="1"/>
    <x v="0"/>
    <n v="85424"/>
    <x v="1"/>
    <x v="0"/>
    <x v="1"/>
    <x v="0"/>
    <x v="2"/>
    <x v="1"/>
    <n v="1"/>
    <n v="0"/>
  </r>
  <r>
    <n v="2025"/>
    <n v="15616454"/>
    <s v="Davidson"/>
    <n v="476"/>
    <x v="2"/>
    <x v="0"/>
    <n v="34"/>
    <n v="8"/>
    <n v="111905"/>
    <n v="1"/>
    <n v="0"/>
    <x v="0"/>
    <n v="197222"/>
    <x v="0"/>
    <x v="0"/>
    <x v="1"/>
    <x v="1"/>
    <x v="2"/>
    <x v="1"/>
    <n v="1"/>
    <n v="111905"/>
  </r>
  <r>
    <n v="2025"/>
    <n v="15702788"/>
    <s v="Gadsdon"/>
    <n v="775"/>
    <x v="0"/>
    <x v="1"/>
    <n v="40"/>
    <n v="9"/>
    <n v="126213"/>
    <n v="1"/>
    <n v="1"/>
    <x v="1"/>
    <n v="70197"/>
    <x v="1"/>
    <x v="0"/>
    <x v="2"/>
    <x v="1"/>
    <x v="2"/>
    <x v="1"/>
    <n v="1"/>
    <n v="0"/>
  </r>
  <r>
    <n v="2025"/>
    <n v="15778149"/>
    <s v="Connolly"/>
    <n v="538"/>
    <x v="1"/>
    <x v="1"/>
    <n v="68"/>
    <n v="9"/>
    <n v="0"/>
    <n v="2"/>
    <n v="1"/>
    <x v="1"/>
    <n v="110440"/>
    <x v="0"/>
    <x v="3"/>
    <x v="1"/>
    <x v="1"/>
    <x v="0"/>
    <x v="0"/>
    <n v="1"/>
    <n v="0"/>
  </r>
  <r>
    <n v="2025"/>
    <n v="15680001"/>
    <s v="McDonald"/>
    <n v="602"/>
    <x v="0"/>
    <x v="1"/>
    <n v="38"/>
    <n v="7"/>
    <n v="111836"/>
    <n v="2"/>
    <n v="1"/>
    <x v="1"/>
    <n v="124390"/>
    <x v="1"/>
    <x v="0"/>
    <x v="0"/>
    <x v="2"/>
    <x v="2"/>
    <x v="1"/>
    <n v="1"/>
    <n v="0"/>
  </r>
  <r>
    <n v="2025"/>
    <n v="15711991"/>
    <s v="Chiawuotu"/>
    <n v="615"/>
    <x v="0"/>
    <x v="1"/>
    <n v="30"/>
    <n v="8"/>
    <n v="0"/>
    <n v="2"/>
    <n v="0"/>
    <x v="1"/>
    <n v="3183"/>
    <x v="1"/>
    <x v="0"/>
    <x v="0"/>
    <x v="1"/>
    <x v="0"/>
    <x v="0"/>
    <n v="1"/>
    <n v="0"/>
  </r>
  <r>
    <n v="2025"/>
    <n v="15633834"/>
    <s v="Milne"/>
    <n v="700"/>
    <x v="2"/>
    <x v="0"/>
    <n v="28"/>
    <n v="3"/>
    <n v="99706"/>
    <n v="2"/>
    <n v="0"/>
    <x v="1"/>
    <n v="146724"/>
    <x v="1"/>
    <x v="2"/>
    <x v="0"/>
    <x v="0"/>
    <x v="1"/>
    <x v="0"/>
    <n v="1"/>
    <n v="0"/>
  </r>
  <r>
    <n v="2025"/>
    <n v="15765266"/>
    <s v="Fleming"/>
    <n v="615"/>
    <x v="0"/>
    <x v="1"/>
    <n v="32"/>
    <n v="1"/>
    <n v="0"/>
    <n v="2"/>
    <n v="0"/>
    <x v="1"/>
    <n v="2139"/>
    <x v="1"/>
    <x v="0"/>
    <x v="0"/>
    <x v="0"/>
    <x v="0"/>
    <x v="0"/>
    <n v="1"/>
    <n v="0"/>
  </r>
  <r>
    <n v="2025"/>
    <n v="15791867"/>
    <s v="Hicks"/>
    <n v="544"/>
    <x v="2"/>
    <x v="1"/>
    <n v="44"/>
    <n v="2"/>
    <n v="108896"/>
    <n v="1"/>
    <n v="0"/>
    <x v="1"/>
    <n v="69228"/>
    <x v="0"/>
    <x v="0"/>
    <x v="1"/>
    <x v="0"/>
    <x v="2"/>
    <x v="1"/>
    <n v="1"/>
    <n v="108896"/>
  </r>
  <r>
    <n v="2025"/>
    <n v="15675380"/>
    <s v="Logan"/>
    <n v="573"/>
    <x v="1"/>
    <x v="1"/>
    <n v="56"/>
    <n v="3"/>
    <n v="154670"/>
    <n v="1"/>
    <n v="0"/>
    <x v="0"/>
    <n v="115462"/>
    <x v="0"/>
    <x v="1"/>
    <x v="1"/>
    <x v="0"/>
    <x v="2"/>
    <x v="1"/>
    <n v="1"/>
    <n v="154670"/>
  </r>
  <r>
    <n v="2025"/>
    <n v="15770576"/>
    <s v="Hammond"/>
    <n v="555"/>
    <x v="1"/>
    <x v="1"/>
    <n v="50"/>
    <n v="7"/>
    <n v="128061"/>
    <n v="2"/>
    <n v="1"/>
    <x v="0"/>
    <n v="62375"/>
    <x v="1"/>
    <x v="1"/>
    <x v="1"/>
    <x v="2"/>
    <x v="2"/>
    <x v="1"/>
    <n v="1"/>
    <n v="0"/>
  </r>
  <r>
    <n v="2025"/>
    <n v="15775294"/>
    <s v="Weber"/>
    <n v="692"/>
    <x v="0"/>
    <x v="0"/>
    <n v="31"/>
    <n v="2"/>
    <n v="0"/>
    <n v="2"/>
    <n v="1"/>
    <x v="1"/>
    <n v="91829"/>
    <x v="0"/>
    <x v="0"/>
    <x v="0"/>
    <x v="0"/>
    <x v="0"/>
    <x v="0"/>
    <n v="1"/>
    <n v="0"/>
  </r>
  <r>
    <n v="2025"/>
    <n v="15727059"/>
    <s v="Lettiere"/>
    <n v="476"/>
    <x v="0"/>
    <x v="0"/>
    <n v="40"/>
    <n v="4"/>
    <n v="0"/>
    <n v="2"/>
    <n v="0"/>
    <x v="1"/>
    <n v="182547"/>
    <x v="1"/>
    <x v="0"/>
    <x v="1"/>
    <x v="2"/>
    <x v="0"/>
    <x v="0"/>
    <n v="1"/>
    <n v="0"/>
  </r>
  <r>
    <n v="2025"/>
    <n v="15702499"/>
    <s v="Schnaars"/>
    <n v="770"/>
    <x v="1"/>
    <x v="1"/>
    <n v="46"/>
    <n v="9"/>
    <n v="190678"/>
    <n v="1"/>
    <n v="1"/>
    <x v="0"/>
    <n v="14725"/>
    <x v="1"/>
    <x v="1"/>
    <x v="2"/>
    <x v="1"/>
    <x v="2"/>
    <x v="1"/>
    <n v="1"/>
    <n v="0"/>
  </r>
  <r>
    <n v="2025"/>
    <n v="15611699"/>
    <s v="Tao"/>
    <n v="641"/>
    <x v="0"/>
    <x v="0"/>
    <n v="40"/>
    <n v="7"/>
    <n v="0"/>
    <n v="1"/>
    <n v="1"/>
    <x v="1"/>
    <n v="126997"/>
    <x v="1"/>
    <x v="0"/>
    <x v="0"/>
    <x v="2"/>
    <x v="0"/>
    <x v="0"/>
    <n v="1"/>
    <n v="0"/>
  </r>
  <r>
    <n v="2025"/>
    <n v="15654000"/>
    <s v="Algarin"/>
    <n v="705"/>
    <x v="0"/>
    <x v="0"/>
    <n v="35"/>
    <n v="5"/>
    <n v="0"/>
    <n v="1"/>
    <n v="1"/>
    <x v="1"/>
    <n v="133991"/>
    <x v="0"/>
    <x v="0"/>
    <x v="0"/>
    <x v="2"/>
    <x v="0"/>
    <x v="0"/>
    <n v="1"/>
    <n v="0"/>
  </r>
  <r>
    <n v="2025"/>
    <n v="15657881"/>
    <s v="Onyemere"/>
    <n v="784"/>
    <x v="0"/>
    <x v="1"/>
    <n v="38"/>
    <n v="5"/>
    <n v="136713"/>
    <n v="1"/>
    <n v="0"/>
    <x v="0"/>
    <n v="169921"/>
    <x v="1"/>
    <x v="0"/>
    <x v="2"/>
    <x v="2"/>
    <x v="2"/>
    <x v="1"/>
    <n v="1"/>
    <n v="0"/>
  </r>
  <r>
    <n v="2025"/>
    <n v="15719991"/>
    <s v="Korovina"/>
    <n v="727"/>
    <x v="1"/>
    <x v="0"/>
    <n v="52"/>
    <n v="1"/>
    <n v="154734"/>
    <n v="1"/>
    <n v="1"/>
    <x v="1"/>
    <n v="80260"/>
    <x v="0"/>
    <x v="1"/>
    <x v="0"/>
    <x v="0"/>
    <x v="2"/>
    <x v="1"/>
    <n v="1"/>
    <n v="154734"/>
  </r>
  <r>
    <n v="2025"/>
    <n v="15720687"/>
    <s v="Chidubem"/>
    <n v="576"/>
    <x v="0"/>
    <x v="0"/>
    <n v="41"/>
    <n v="4"/>
    <n v="112610"/>
    <n v="1"/>
    <n v="0"/>
    <x v="1"/>
    <n v="191035"/>
    <x v="0"/>
    <x v="0"/>
    <x v="1"/>
    <x v="2"/>
    <x v="2"/>
    <x v="1"/>
    <n v="1"/>
    <n v="112610"/>
  </r>
  <r>
    <n v="2025"/>
    <n v="15687079"/>
    <s v="King"/>
    <n v="646"/>
    <x v="1"/>
    <x v="1"/>
    <n v="69"/>
    <n v="10"/>
    <n v="115462"/>
    <n v="1"/>
    <n v="1"/>
    <x v="1"/>
    <n v="40422"/>
    <x v="1"/>
    <x v="3"/>
    <x v="0"/>
    <x v="1"/>
    <x v="2"/>
    <x v="1"/>
    <n v="1"/>
    <n v="0"/>
  </r>
  <r>
    <n v="2025"/>
    <n v="15582276"/>
    <s v="Greco"/>
    <n v="638"/>
    <x v="0"/>
    <x v="1"/>
    <n v="34"/>
    <n v="5"/>
    <n v="133501"/>
    <n v="1"/>
    <n v="0"/>
    <x v="0"/>
    <n v="155643"/>
    <x v="1"/>
    <x v="0"/>
    <x v="0"/>
    <x v="2"/>
    <x v="2"/>
    <x v="1"/>
    <n v="1"/>
    <n v="0"/>
  </r>
  <r>
    <n v="2025"/>
    <n v="15763980"/>
    <s v="Beneventi"/>
    <n v="632"/>
    <x v="2"/>
    <x v="1"/>
    <n v="30"/>
    <n v="1"/>
    <n v="58668"/>
    <n v="1"/>
    <n v="1"/>
    <x v="0"/>
    <n v="78671"/>
    <x v="1"/>
    <x v="0"/>
    <x v="0"/>
    <x v="0"/>
    <x v="1"/>
    <x v="0"/>
    <n v="1"/>
    <n v="0"/>
  </r>
  <r>
    <n v="2025"/>
    <n v="15720774"/>
    <s v="P'eng"/>
    <n v="850"/>
    <x v="1"/>
    <x v="1"/>
    <n v="44"/>
    <n v="7"/>
    <n v="89118"/>
    <n v="1"/>
    <n v="1"/>
    <x v="1"/>
    <n v="104241"/>
    <x v="0"/>
    <x v="0"/>
    <x v="2"/>
    <x v="2"/>
    <x v="1"/>
    <x v="0"/>
    <n v="1"/>
    <n v="89118"/>
  </r>
  <r>
    <n v="2025"/>
    <n v="15592194"/>
    <s v="Metcalf"/>
    <n v="492"/>
    <x v="0"/>
    <x v="0"/>
    <n v="28"/>
    <n v="9"/>
    <n v="0"/>
    <n v="2"/>
    <n v="1"/>
    <x v="1"/>
    <n v="95957"/>
    <x v="1"/>
    <x v="2"/>
    <x v="1"/>
    <x v="1"/>
    <x v="0"/>
    <x v="0"/>
    <n v="1"/>
    <n v="0"/>
  </r>
  <r>
    <n v="2025"/>
    <n v="15803685"/>
    <s v="Greco"/>
    <n v="673"/>
    <x v="2"/>
    <x v="0"/>
    <n v="77"/>
    <n v="10"/>
    <n v="76511"/>
    <n v="2"/>
    <n v="0"/>
    <x v="0"/>
    <n v="59596"/>
    <x v="1"/>
    <x v="3"/>
    <x v="0"/>
    <x v="1"/>
    <x v="1"/>
    <x v="0"/>
    <n v="1"/>
    <n v="0"/>
  </r>
  <r>
    <n v="2025"/>
    <n v="15759456"/>
    <s v="Lupton"/>
    <n v="609"/>
    <x v="1"/>
    <x v="1"/>
    <n v="34"/>
    <n v="7"/>
    <n v="140695"/>
    <n v="2"/>
    <n v="1"/>
    <x v="1"/>
    <n v="46267"/>
    <x v="1"/>
    <x v="0"/>
    <x v="0"/>
    <x v="2"/>
    <x v="2"/>
    <x v="1"/>
    <n v="1"/>
    <n v="0"/>
  </r>
  <r>
    <n v="2025"/>
    <n v="15611544"/>
    <s v="Ibeamaka"/>
    <n v="701"/>
    <x v="2"/>
    <x v="1"/>
    <n v="36"/>
    <n v="7"/>
    <n v="95448"/>
    <n v="2"/>
    <n v="1"/>
    <x v="1"/>
    <n v="189085"/>
    <x v="1"/>
    <x v="0"/>
    <x v="0"/>
    <x v="2"/>
    <x v="1"/>
    <x v="0"/>
    <n v="1"/>
    <n v="0"/>
  </r>
  <r>
    <n v="2025"/>
    <n v="15794257"/>
    <s v="Hsiung"/>
    <n v="651"/>
    <x v="0"/>
    <x v="1"/>
    <n v="34"/>
    <n v="4"/>
    <n v="91563"/>
    <n v="1"/>
    <n v="1"/>
    <x v="0"/>
    <n v="123954"/>
    <x v="1"/>
    <x v="0"/>
    <x v="0"/>
    <x v="2"/>
    <x v="1"/>
    <x v="0"/>
    <n v="1"/>
    <n v="0"/>
  </r>
  <r>
    <n v="2025"/>
    <n v="15681697"/>
    <s v="Rueda"/>
    <n v="508"/>
    <x v="0"/>
    <x v="1"/>
    <n v="31"/>
    <n v="8"/>
    <n v="72541"/>
    <n v="1"/>
    <n v="1"/>
    <x v="1"/>
    <n v="129803"/>
    <x v="1"/>
    <x v="0"/>
    <x v="1"/>
    <x v="1"/>
    <x v="1"/>
    <x v="0"/>
    <n v="1"/>
    <n v="0"/>
  </r>
  <r>
    <n v="2025"/>
    <n v="15579566"/>
    <s v="Li Fonti"/>
    <n v="616"/>
    <x v="1"/>
    <x v="0"/>
    <n v="43"/>
    <n v="3"/>
    <n v="120867"/>
    <n v="1"/>
    <n v="1"/>
    <x v="1"/>
    <n v="18762"/>
    <x v="0"/>
    <x v="0"/>
    <x v="0"/>
    <x v="0"/>
    <x v="2"/>
    <x v="1"/>
    <n v="1"/>
    <n v="120867"/>
  </r>
  <r>
    <n v="2025"/>
    <n v="15577970"/>
    <s v="Alexeeva"/>
    <n v="489"/>
    <x v="0"/>
    <x v="1"/>
    <n v="34"/>
    <n v="5"/>
    <n v="0"/>
    <n v="1"/>
    <n v="0"/>
    <x v="1"/>
    <n v="43541"/>
    <x v="1"/>
    <x v="0"/>
    <x v="1"/>
    <x v="2"/>
    <x v="0"/>
    <x v="0"/>
    <n v="1"/>
    <n v="0"/>
  </r>
  <r>
    <n v="2025"/>
    <n v="15727489"/>
    <s v="Madueke"/>
    <n v="567"/>
    <x v="1"/>
    <x v="0"/>
    <n v="45"/>
    <n v="1"/>
    <n v="157321"/>
    <n v="1"/>
    <n v="1"/>
    <x v="1"/>
    <n v="62194"/>
    <x v="1"/>
    <x v="0"/>
    <x v="1"/>
    <x v="0"/>
    <x v="2"/>
    <x v="1"/>
    <n v="1"/>
    <n v="0"/>
  </r>
  <r>
    <n v="2025"/>
    <n v="15764284"/>
    <s v="Torres"/>
    <n v="714"/>
    <x v="1"/>
    <x v="1"/>
    <n v="27"/>
    <n v="3"/>
    <n v="0"/>
    <n v="3"/>
    <n v="1"/>
    <x v="0"/>
    <n v="129130"/>
    <x v="1"/>
    <x v="2"/>
    <x v="0"/>
    <x v="0"/>
    <x v="0"/>
    <x v="0"/>
    <n v="1"/>
    <n v="0"/>
  </r>
  <r>
    <n v="2025"/>
    <n v="15581811"/>
    <s v="Chukwubuikem"/>
    <n v="678"/>
    <x v="2"/>
    <x v="0"/>
    <n v="30"/>
    <n v="1"/>
    <n v="139677"/>
    <n v="2"/>
    <n v="0"/>
    <x v="0"/>
    <n v="16146"/>
    <x v="1"/>
    <x v="0"/>
    <x v="0"/>
    <x v="0"/>
    <x v="2"/>
    <x v="1"/>
    <n v="1"/>
    <n v="0"/>
  </r>
  <r>
    <n v="2025"/>
    <n v="15622527"/>
    <s v="Holloway"/>
    <n v="581"/>
    <x v="0"/>
    <x v="0"/>
    <n v="55"/>
    <n v="6"/>
    <n v="0"/>
    <n v="1"/>
    <n v="1"/>
    <x v="0"/>
    <n v="22442"/>
    <x v="1"/>
    <x v="1"/>
    <x v="1"/>
    <x v="2"/>
    <x v="0"/>
    <x v="0"/>
    <n v="1"/>
    <n v="0"/>
  </r>
  <r>
    <n v="2025"/>
    <n v="15753362"/>
    <s v="Evdokimov"/>
    <n v="748"/>
    <x v="1"/>
    <x v="1"/>
    <n v="60"/>
    <n v="3"/>
    <n v="0"/>
    <n v="2"/>
    <n v="1"/>
    <x v="0"/>
    <n v="78194"/>
    <x v="1"/>
    <x v="1"/>
    <x v="0"/>
    <x v="0"/>
    <x v="0"/>
    <x v="0"/>
    <n v="1"/>
    <n v="0"/>
  </r>
  <r>
    <n v="2025"/>
    <n v="15666652"/>
    <s v="Anayolisa"/>
    <n v="781"/>
    <x v="0"/>
    <x v="0"/>
    <n v="19"/>
    <n v="3"/>
    <n v="0"/>
    <n v="2"/>
    <n v="1"/>
    <x v="0"/>
    <n v="124297"/>
    <x v="1"/>
    <x v="2"/>
    <x v="2"/>
    <x v="0"/>
    <x v="0"/>
    <x v="0"/>
    <n v="1"/>
    <n v="0"/>
  </r>
  <r>
    <n v="2025"/>
    <n v="15789714"/>
    <s v="Semmens"/>
    <n v="691"/>
    <x v="1"/>
    <x v="1"/>
    <n v="21"/>
    <n v="3"/>
    <n v="103001"/>
    <n v="1"/>
    <n v="1"/>
    <x v="0"/>
    <n v="104649"/>
    <x v="1"/>
    <x v="2"/>
    <x v="0"/>
    <x v="0"/>
    <x v="2"/>
    <x v="1"/>
    <n v="1"/>
    <n v="0"/>
  </r>
  <r>
    <n v="2025"/>
    <n v="15771543"/>
    <s v="Tu"/>
    <n v="507"/>
    <x v="2"/>
    <x v="1"/>
    <n v="31"/>
    <n v="2"/>
    <n v="134237"/>
    <n v="1"/>
    <n v="1"/>
    <x v="0"/>
    <n v="166424"/>
    <x v="0"/>
    <x v="0"/>
    <x v="1"/>
    <x v="0"/>
    <x v="2"/>
    <x v="1"/>
    <n v="1"/>
    <n v="134237"/>
  </r>
  <r>
    <n v="2025"/>
    <n v="15748327"/>
    <s v="Anderson"/>
    <n v="724"/>
    <x v="2"/>
    <x v="1"/>
    <n v="34"/>
    <n v="6"/>
    <n v="118236"/>
    <n v="2"/>
    <n v="0"/>
    <x v="1"/>
    <n v="157137"/>
    <x v="1"/>
    <x v="0"/>
    <x v="0"/>
    <x v="2"/>
    <x v="2"/>
    <x v="1"/>
    <n v="1"/>
    <n v="0"/>
  </r>
  <r>
    <n v="2025"/>
    <n v="15754649"/>
    <s v="Fang"/>
    <n v="705"/>
    <x v="1"/>
    <x v="0"/>
    <n v="57"/>
    <n v="3"/>
    <n v="0"/>
    <n v="2"/>
    <n v="1"/>
    <x v="0"/>
    <n v="34134"/>
    <x v="1"/>
    <x v="1"/>
    <x v="0"/>
    <x v="0"/>
    <x v="0"/>
    <x v="0"/>
    <n v="1"/>
    <n v="0"/>
  </r>
  <r>
    <n v="2025"/>
    <n v="15810460"/>
    <s v="Fanucci"/>
    <n v="708"/>
    <x v="1"/>
    <x v="0"/>
    <n v="64"/>
    <n v="5"/>
    <n v="0"/>
    <n v="3"/>
    <n v="0"/>
    <x v="0"/>
    <n v="112520"/>
    <x v="0"/>
    <x v="3"/>
    <x v="0"/>
    <x v="2"/>
    <x v="0"/>
    <x v="0"/>
    <n v="1"/>
    <n v="0"/>
  </r>
  <r>
    <n v="2025"/>
    <n v="15771742"/>
    <s v="Boyle"/>
    <n v="580"/>
    <x v="2"/>
    <x v="1"/>
    <n v="38"/>
    <n v="9"/>
    <n v="115442"/>
    <n v="2"/>
    <n v="1"/>
    <x v="1"/>
    <n v="128482"/>
    <x v="0"/>
    <x v="0"/>
    <x v="1"/>
    <x v="1"/>
    <x v="2"/>
    <x v="1"/>
    <n v="1"/>
    <n v="115442"/>
  </r>
  <r>
    <n v="2025"/>
    <n v="15642160"/>
    <s v="Milanesi"/>
    <n v="850"/>
    <x v="0"/>
    <x v="1"/>
    <n v="38"/>
    <n v="5"/>
    <n v="0"/>
    <n v="2"/>
    <n v="1"/>
    <x v="1"/>
    <n v="16492"/>
    <x v="1"/>
    <x v="0"/>
    <x v="2"/>
    <x v="2"/>
    <x v="0"/>
    <x v="0"/>
    <n v="1"/>
    <n v="0"/>
  </r>
  <r>
    <n v="2025"/>
    <n v="15798439"/>
    <s v="Davidson"/>
    <n v="714"/>
    <x v="1"/>
    <x v="1"/>
    <n v="25"/>
    <n v="2"/>
    <n v="0"/>
    <n v="1"/>
    <n v="1"/>
    <x v="0"/>
    <n v="132979"/>
    <x v="1"/>
    <x v="2"/>
    <x v="0"/>
    <x v="0"/>
    <x v="0"/>
    <x v="0"/>
    <n v="1"/>
    <n v="0"/>
  </r>
  <r>
    <n v="2025"/>
    <n v="15605293"/>
    <s v="McKay"/>
    <n v="559"/>
    <x v="0"/>
    <x v="0"/>
    <n v="43"/>
    <n v="1"/>
    <n v="0"/>
    <n v="2"/>
    <n v="1"/>
    <x v="0"/>
    <n v="196646"/>
    <x v="1"/>
    <x v="0"/>
    <x v="1"/>
    <x v="0"/>
    <x v="0"/>
    <x v="0"/>
    <n v="1"/>
    <n v="0"/>
  </r>
  <r>
    <n v="2025"/>
    <n v="15692631"/>
    <s v="Bogdanova"/>
    <n v="577"/>
    <x v="1"/>
    <x v="0"/>
    <n v="44"/>
    <n v="8"/>
    <n v="115557"/>
    <n v="1"/>
    <n v="0"/>
    <x v="0"/>
    <n v="127507"/>
    <x v="1"/>
    <x v="0"/>
    <x v="1"/>
    <x v="1"/>
    <x v="2"/>
    <x v="1"/>
    <n v="1"/>
    <n v="0"/>
  </r>
  <r>
    <n v="2025"/>
    <n v="15665376"/>
    <s v="Lavrentiev"/>
    <n v="647"/>
    <x v="2"/>
    <x v="0"/>
    <n v="35"/>
    <n v="3"/>
    <n v="166519"/>
    <n v="2"/>
    <n v="1"/>
    <x v="1"/>
    <n v="147930"/>
    <x v="1"/>
    <x v="0"/>
    <x v="0"/>
    <x v="0"/>
    <x v="2"/>
    <x v="1"/>
    <n v="1"/>
    <n v="0"/>
  </r>
  <r>
    <n v="2025"/>
    <n v="15772412"/>
    <s v="Corser"/>
    <n v="554"/>
    <x v="1"/>
    <x v="1"/>
    <n v="30"/>
    <n v="6"/>
    <n v="135370"/>
    <n v="1"/>
    <n v="1"/>
    <x v="0"/>
    <n v="179689"/>
    <x v="0"/>
    <x v="0"/>
    <x v="1"/>
    <x v="2"/>
    <x v="2"/>
    <x v="1"/>
    <n v="1"/>
    <n v="135370"/>
  </r>
  <r>
    <n v="2025"/>
    <n v="15654577"/>
    <s v="Alexeeva"/>
    <n v="549"/>
    <x v="2"/>
    <x v="1"/>
    <n v="54"/>
    <n v="5"/>
    <n v="92877"/>
    <n v="1"/>
    <n v="1"/>
    <x v="1"/>
    <n v="2620"/>
    <x v="0"/>
    <x v="1"/>
    <x v="1"/>
    <x v="2"/>
    <x v="1"/>
    <x v="0"/>
    <n v="1"/>
    <n v="92877"/>
  </r>
  <r>
    <n v="2025"/>
    <n v="15585427"/>
    <s v="Madueke"/>
    <n v="528"/>
    <x v="0"/>
    <x v="0"/>
    <n v="26"/>
    <n v="10"/>
    <n v="102074"/>
    <n v="2"/>
    <n v="0"/>
    <x v="1"/>
    <n v="166800"/>
    <x v="1"/>
    <x v="2"/>
    <x v="1"/>
    <x v="1"/>
    <x v="2"/>
    <x v="1"/>
    <n v="1"/>
    <n v="0"/>
  </r>
  <r>
    <n v="2025"/>
    <n v="15584536"/>
    <s v="Barber"/>
    <n v="720"/>
    <x v="2"/>
    <x v="1"/>
    <n v="46"/>
    <n v="3"/>
    <n v="97043"/>
    <n v="1"/>
    <n v="1"/>
    <x v="0"/>
    <n v="133517"/>
    <x v="0"/>
    <x v="1"/>
    <x v="0"/>
    <x v="0"/>
    <x v="1"/>
    <x v="0"/>
    <n v="1"/>
    <n v="97043"/>
  </r>
  <r>
    <n v="2025"/>
    <n v="15585853"/>
    <s v="McCardle"/>
    <n v="743"/>
    <x v="1"/>
    <x v="1"/>
    <n v="41"/>
    <n v="7"/>
    <n v="0"/>
    <n v="1"/>
    <n v="1"/>
    <x v="1"/>
    <n v="163736"/>
    <x v="0"/>
    <x v="0"/>
    <x v="0"/>
    <x v="2"/>
    <x v="0"/>
    <x v="0"/>
    <n v="1"/>
    <n v="0"/>
  </r>
  <r>
    <n v="2025"/>
    <n v="15645271"/>
    <s v="Radcliffe-Brown"/>
    <n v="615"/>
    <x v="2"/>
    <x v="1"/>
    <n v="24"/>
    <n v="8"/>
    <n v="108528"/>
    <n v="2"/>
    <n v="0"/>
    <x v="1"/>
    <n v="179488"/>
    <x v="0"/>
    <x v="2"/>
    <x v="0"/>
    <x v="1"/>
    <x v="2"/>
    <x v="1"/>
    <n v="1"/>
    <n v="108528"/>
  </r>
  <r>
    <n v="2025"/>
    <n v="15579387"/>
    <s v="Ni"/>
    <n v="635"/>
    <x v="2"/>
    <x v="0"/>
    <n v="44"/>
    <n v="2"/>
    <n v="79065"/>
    <n v="2"/>
    <n v="0"/>
    <x v="0"/>
    <n v="113292"/>
    <x v="1"/>
    <x v="0"/>
    <x v="0"/>
    <x v="0"/>
    <x v="1"/>
    <x v="0"/>
    <n v="1"/>
    <n v="0"/>
  </r>
  <r>
    <n v="2025"/>
    <n v="15623107"/>
    <s v="Chukwumaobim"/>
    <n v="686"/>
    <x v="1"/>
    <x v="1"/>
    <n v="45"/>
    <n v="3"/>
    <n v="74275"/>
    <n v="3"/>
    <n v="1"/>
    <x v="1"/>
    <n v="64907"/>
    <x v="0"/>
    <x v="0"/>
    <x v="0"/>
    <x v="0"/>
    <x v="1"/>
    <x v="0"/>
    <n v="1"/>
    <n v="74275"/>
  </r>
  <r>
    <n v="2025"/>
    <n v="15754072"/>
    <s v="Dennis"/>
    <n v="840"/>
    <x v="1"/>
    <x v="0"/>
    <n v="36"/>
    <n v="6"/>
    <n v="0"/>
    <n v="2"/>
    <n v="1"/>
    <x v="1"/>
    <n v="141364"/>
    <x v="1"/>
    <x v="0"/>
    <x v="2"/>
    <x v="2"/>
    <x v="0"/>
    <x v="0"/>
    <n v="1"/>
    <n v="0"/>
  </r>
  <r>
    <n v="2025"/>
    <n v="15666163"/>
    <s v="Hayward"/>
    <n v="695"/>
    <x v="0"/>
    <x v="1"/>
    <n v="43"/>
    <n v="1"/>
    <n v="100421"/>
    <n v="1"/>
    <n v="1"/>
    <x v="0"/>
    <n v="101141"/>
    <x v="1"/>
    <x v="0"/>
    <x v="0"/>
    <x v="0"/>
    <x v="2"/>
    <x v="1"/>
    <n v="1"/>
    <n v="0"/>
  </r>
  <r>
    <n v="2025"/>
    <n v="15765192"/>
    <s v="Jones"/>
    <n v="564"/>
    <x v="0"/>
    <x v="1"/>
    <n v="26"/>
    <n v="7"/>
    <n v="84007"/>
    <n v="2"/>
    <n v="0"/>
    <x v="1"/>
    <n v="183491"/>
    <x v="1"/>
    <x v="2"/>
    <x v="1"/>
    <x v="2"/>
    <x v="1"/>
    <x v="0"/>
    <n v="1"/>
    <n v="0"/>
  </r>
  <r>
    <n v="2025"/>
    <n v="15804822"/>
    <s v="L?"/>
    <n v="805"/>
    <x v="0"/>
    <x v="0"/>
    <n v="31"/>
    <n v="4"/>
    <n v="0"/>
    <n v="2"/>
    <n v="1"/>
    <x v="1"/>
    <n v="4798"/>
    <x v="1"/>
    <x v="0"/>
    <x v="2"/>
    <x v="2"/>
    <x v="0"/>
    <x v="0"/>
    <n v="1"/>
    <n v="0"/>
  </r>
  <r>
    <n v="2025"/>
    <n v="15612893"/>
    <s v="Nelson"/>
    <n v="558"/>
    <x v="1"/>
    <x v="1"/>
    <n v="45"/>
    <n v="4"/>
    <n v="0"/>
    <n v="1"/>
    <n v="1"/>
    <x v="1"/>
    <n v="131807"/>
    <x v="1"/>
    <x v="0"/>
    <x v="1"/>
    <x v="2"/>
    <x v="0"/>
    <x v="0"/>
    <n v="1"/>
    <n v="0"/>
  </r>
  <r>
    <n v="2025"/>
    <n v="15593636"/>
    <s v="Cardus"/>
    <n v="657"/>
    <x v="0"/>
    <x v="0"/>
    <n v="39"/>
    <n v="4"/>
    <n v="80294"/>
    <n v="1"/>
    <n v="1"/>
    <x v="1"/>
    <n v="97193"/>
    <x v="1"/>
    <x v="0"/>
    <x v="0"/>
    <x v="2"/>
    <x v="1"/>
    <x v="0"/>
    <n v="1"/>
    <n v="0"/>
  </r>
  <r>
    <n v="2025"/>
    <n v="15693326"/>
    <s v="Whitehouse"/>
    <n v="641"/>
    <x v="0"/>
    <x v="0"/>
    <n v="42"/>
    <n v="7"/>
    <n v="125437"/>
    <n v="2"/>
    <n v="0"/>
    <x v="1"/>
    <n v="164129"/>
    <x v="1"/>
    <x v="0"/>
    <x v="0"/>
    <x v="2"/>
    <x v="2"/>
    <x v="1"/>
    <n v="1"/>
    <n v="0"/>
  </r>
  <r>
    <n v="2025"/>
    <n v="15809901"/>
    <s v="Johnstone"/>
    <n v="755"/>
    <x v="0"/>
    <x v="1"/>
    <n v="36"/>
    <n v="8"/>
    <n v="0"/>
    <n v="2"/>
    <n v="1"/>
    <x v="1"/>
    <n v="176810"/>
    <x v="1"/>
    <x v="0"/>
    <x v="2"/>
    <x v="1"/>
    <x v="0"/>
    <x v="0"/>
    <n v="1"/>
    <n v="0"/>
  </r>
  <r>
    <n v="2025"/>
    <n v="15759751"/>
    <s v="Tsui"/>
    <n v="483"/>
    <x v="0"/>
    <x v="1"/>
    <n v="48"/>
    <n v="1"/>
    <n v="0"/>
    <n v="2"/>
    <n v="1"/>
    <x v="0"/>
    <n v="110059"/>
    <x v="1"/>
    <x v="1"/>
    <x v="1"/>
    <x v="0"/>
    <x v="0"/>
    <x v="0"/>
    <n v="1"/>
    <n v="0"/>
  </r>
  <r>
    <n v="2025"/>
    <n v="15605425"/>
    <s v="Chia"/>
    <n v="545"/>
    <x v="2"/>
    <x v="0"/>
    <n v="44"/>
    <n v="2"/>
    <n v="127536"/>
    <n v="1"/>
    <n v="1"/>
    <x v="1"/>
    <n v="108399"/>
    <x v="1"/>
    <x v="0"/>
    <x v="1"/>
    <x v="0"/>
    <x v="2"/>
    <x v="1"/>
    <n v="1"/>
    <n v="0"/>
  </r>
  <r>
    <n v="2025"/>
    <n v="15801934"/>
    <s v="Su"/>
    <n v="678"/>
    <x v="0"/>
    <x v="1"/>
    <n v="66"/>
    <n v="8"/>
    <n v="0"/>
    <n v="2"/>
    <n v="1"/>
    <x v="0"/>
    <n v="47117"/>
    <x v="1"/>
    <x v="3"/>
    <x v="0"/>
    <x v="1"/>
    <x v="0"/>
    <x v="0"/>
    <n v="1"/>
    <n v="0"/>
  </r>
  <r>
    <n v="2025"/>
    <n v="15592000"/>
    <s v="Calabresi"/>
    <n v="781"/>
    <x v="2"/>
    <x v="0"/>
    <n v="48"/>
    <n v="9"/>
    <n v="82794"/>
    <n v="1"/>
    <n v="1"/>
    <x v="1"/>
    <n v="124721"/>
    <x v="0"/>
    <x v="1"/>
    <x v="2"/>
    <x v="1"/>
    <x v="1"/>
    <x v="0"/>
    <n v="1"/>
    <n v="82794"/>
  </r>
  <r>
    <n v="2025"/>
    <n v="15618695"/>
    <s v="Ts'ui"/>
    <n v="571"/>
    <x v="1"/>
    <x v="0"/>
    <n v="22"/>
    <n v="3"/>
    <n v="108117"/>
    <n v="1"/>
    <n v="0"/>
    <x v="0"/>
    <n v="53329"/>
    <x v="1"/>
    <x v="2"/>
    <x v="1"/>
    <x v="0"/>
    <x v="2"/>
    <x v="1"/>
    <n v="1"/>
    <n v="0"/>
  </r>
  <r>
    <n v="2025"/>
    <n v="15637110"/>
    <s v="McCulloch"/>
    <n v="634"/>
    <x v="1"/>
    <x v="0"/>
    <n v="35"/>
    <n v="10"/>
    <n v="0"/>
    <n v="1"/>
    <n v="1"/>
    <x v="1"/>
    <n v="82634"/>
    <x v="1"/>
    <x v="0"/>
    <x v="0"/>
    <x v="1"/>
    <x v="0"/>
    <x v="0"/>
    <n v="1"/>
    <n v="0"/>
  </r>
  <r>
    <n v="2025"/>
    <n v="15727408"/>
    <s v="Koo"/>
    <n v="523"/>
    <x v="2"/>
    <x v="1"/>
    <n v="27"/>
    <n v="8"/>
    <n v="61689"/>
    <n v="2"/>
    <n v="1"/>
    <x v="1"/>
    <n v="147059"/>
    <x v="1"/>
    <x v="2"/>
    <x v="1"/>
    <x v="1"/>
    <x v="1"/>
    <x v="0"/>
    <n v="1"/>
    <n v="0"/>
  </r>
  <r>
    <n v="2025"/>
    <n v="15716328"/>
    <s v="Miller"/>
    <n v="501"/>
    <x v="0"/>
    <x v="0"/>
    <n v="40"/>
    <n v="2"/>
    <n v="0"/>
    <n v="2"/>
    <n v="0"/>
    <x v="1"/>
    <n v="141947"/>
    <x v="1"/>
    <x v="0"/>
    <x v="1"/>
    <x v="0"/>
    <x v="0"/>
    <x v="0"/>
    <n v="1"/>
    <n v="0"/>
  </r>
  <r>
    <n v="2025"/>
    <n v="15669060"/>
    <s v="Woolnough"/>
    <n v="662"/>
    <x v="0"/>
    <x v="1"/>
    <n v="74"/>
    <n v="6"/>
    <n v="0"/>
    <n v="2"/>
    <n v="1"/>
    <x v="1"/>
    <n v="123584"/>
    <x v="1"/>
    <x v="3"/>
    <x v="0"/>
    <x v="2"/>
    <x v="0"/>
    <x v="0"/>
    <n v="1"/>
    <n v="0"/>
  </r>
  <r>
    <n v="2025"/>
    <n v="15675854"/>
    <s v="Douglas"/>
    <n v="573"/>
    <x v="1"/>
    <x v="1"/>
    <n v="50"/>
    <n v="0"/>
    <n v="159304"/>
    <n v="1"/>
    <n v="0"/>
    <x v="0"/>
    <n v="155915"/>
    <x v="0"/>
    <x v="1"/>
    <x v="1"/>
    <x v="0"/>
    <x v="2"/>
    <x v="1"/>
    <n v="1"/>
    <n v="159304"/>
  </r>
  <r>
    <n v="2025"/>
    <n v="15621116"/>
    <s v="Fang"/>
    <n v="648"/>
    <x v="2"/>
    <x v="1"/>
    <n v="33"/>
    <n v="5"/>
    <n v="138664"/>
    <n v="1"/>
    <n v="1"/>
    <x v="1"/>
    <n v="29076"/>
    <x v="1"/>
    <x v="0"/>
    <x v="0"/>
    <x v="2"/>
    <x v="2"/>
    <x v="1"/>
    <n v="1"/>
    <n v="0"/>
  </r>
  <r>
    <n v="2025"/>
    <n v="15781495"/>
    <s v="Munro"/>
    <n v="662"/>
    <x v="0"/>
    <x v="0"/>
    <n v="22"/>
    <n v="2"/>
    <n v="126363"/>
    <n v="2"/>
    <n v="1"/>
    <x v="0"/>
    <n v="97383"/>
    <x v="1"/>
    <x v="2"/>
    <x v="0"/>
    <x v="0"/>
    <x v="2"/>
    <x v="1"/>
    <n v="1"/>
    <n v="0"/>
  </r>
  <r>
    <n v="2025"/>
    <n v="15740470"/>
    <s v="Vinogradov"/>
    <n v="725"/>
    <x v="0"/>
    <x v="1"/>
    <n v="39"/>
    <n v="4"/>
    <n v="160652"/>
    <n v="2"/>
    <n v="1"/>
    <x v="1"/>
    <n v="57644"/>
    <x v="1"/>
    <x v="0"/>
    <x v="0"/>
    <x v="2"/>
    <x v="2"/>
    <x v="1"/>
    <n v="1"/>
    <n v="0"/>
  </r>
  <r>
    <n v="2025"/>
    <n v="15714391"/>
    <s v="Lai"/>
    <n v="563"/>
    <x v="0"/>
    <x v="0"/>
    <n v="35"/>
    <n v="2"/>
    <n v="183573"/>
    <n v="1"/>
    <n v="1"/>
    <x v="0"/>
    <n v="66007"/>
    <x v="0"/>
    <x v="0"/>
    <x v="1"/>
    <x v="0"/>
    <x v="2"/>
    <x v="1"/>
    <n v="1"/>
    <n v="183573"/>
  </r>
  <r>
    <n v="2025"/>
    <n v="15730137"/>
    <s v="Udegbulam"/>
    <n v="628"/>
    <x v="0"/>
    <x v="1"/>
    <n v="31"/>
    <n v="0"/>
    <n v="88422"/>
    <n v="1"/>
    <n v="0"/>
    <x v="1"/>
    <n v="72350"/>
    <x v="1"/>
    <x v="0"/>
    <x v="0"/>
    <x v="0"/>
    <x v="1"/>
    <x v="0"/>
    <n v="1"/>
    <n v="0"/>
  </r>
  <r>
    <n v="2025"/>
    <n v="15596455"/>
    <s v="Mao"/>
    <n v="546"/>
    <x v="1"/>
    <x v="0"/>
    <n v="45"/>
    <n v="2"/>
    <n v="0"/>
    <n v="1"/>
    <n v="0"/>
    <x v="1"/>
    <n v="197790"/>
    <x v="0"/>
    <x v="0"/>
    <x v="1"/>
    <x v="0"/>
    <x v="0"/>
    <x v="0"/>
    <n v="1"/>
    <n v="0"/>
  </r>
  <r>
    <n v="2025"/>
    <n v="15717290"/>
    <s v="Onyekaozulu"/>
    <n v="688"/>
    <x v="2"/>
    <x v="1"/>
    <n v="41"/>
    <n v="2"/>
    <n v="112871"/>
    <n v="2"/>
    <n v="0"/>
    <x v="0"/>
    <n v="65521"/>
    <x v="1"/>
    <x v="0"/>
    <x v="0"/>
    <x v="0"/>
    <x v="2"/>
    <x v="1"/>
    <n v="1"/>
    <n v="0"/>
  </r>
  <r>
    <n v="2025"/>
    <n v="15616555"/>
    <s v="Fu"/>
    <n v="850"/>
    <x v="2"/>
    <x v="1"/>
    <n v="41"/>
    <n v="8"/>
    <n v="60881"/>
    <n v="1"/>
    <n v="1"/>
    <x v="1"/>
    <n v="31826"/>
    <x v="1"/>
    <x v="0"/>
    <x v="2"/>
    <x v="1"/>
    <x v="1"/>
    <x v="0"/>
    <n v="1"/>
    <n v="0"/>
  </r>
  <r>
    <n v="2025"/>
    <n v="15659820"/>
    <s v="Cross"/>
    <n v="614"/>
    <x v="0"/>
    <x v="0"/>
    <n v="34"/>
    <n v="5"/>
    <n v="0"/>
    <n v="2"/>
    <n v="1"/>
    <x v="1"/>
    <n v="185562"/>
    <x v="1"/>
    <x v="0"/>
    <x v="0"/>
    <x v="2"/>
    <x v="0"/>
    <x v="0"/>
    <n v="1"/>
    <n v="0"/>
  </r>
  <r>
    <n v="2025"/>
    <n v="15696301"/>
    <s v="Snider"/>
    <n v="719"/>
    <x v="0"/>
    <x v="0"/>
    <n v="37"/>
    <n v="9"/>
    <n v="101456"/>
    <n v="1"/>
    <n v="1"/>
    <x v="1"/>
    <n v="25804"/>
    <x v="0"/>
    <x v="0"/>
    <x v="0"/>
    <x v="1"/>
    <x v="2"/>
    <x v="1"/>
    <n v="1"/>
    <n v="101456"/>
  </r>
  <r>
    <n v="2025"/>
    <n v="15771087"/>
    <s v="Harrison"/>
    <n v="757"/>
    <x v="0"/>
    <x v="0"/>
    <n v="71"/>
    <n v="0"/>
    <n v="88084"/>
    <n v="2"/>
    <n v="1"/>
    <x v="0"/>
    <n v="154337"/>
    <x v="1"/>
    <x v="3"/>
    <x v="2"/>
    <x v="0"/>
    <x v="1"/>
    <x v="0"/>
    <n v="1"/>
    <n v="0"/>
  </r>
  <r>
    <n v="2025"/>
    <n v="15808831"/>
    <s v="Dale"/>
    <n v="669"/>
    <x v="0"/>
    <x v="1"/>
    <n v="29"/>
    <n v="7"/>
    <n v="0"/>
    <n v="2"/>
    <n v="1"/>
    <x v="0"/>
    <n v="138146"/>
    <x v="1"/>
    <x v="2"/>
    <x v="0"/>
    <x v="2"/>
    <x v="0"/>
    <x v="0"/>
    <n v="1"/>
    <n v="0"/>
  </r>
  <r>
    <n v="2025"/>
    <n v="15812241"/>
    <s v="Udinese"/>
    <n v="438"/>
    <x v="2"/>
    <x v="1"/>
    <n v="59"/>
    <n v="7"/>
    <n v="127197"/>
    <n v="1"/>
    <n v="1"/>
    <x v="1"/>
    <n v="51566"/>
    <x v="0"/>
    <x v="1"/>
    <x v="1"/>
    <x v="2"/>
    <x v="2"/>
    <x v="1"/>
    <n v="1"/>
    <n v="127197"/>
  </r>
  <r>
    <n v="2025"/>
    <n v="15680370"/>
    <s v="DeRose"/>
    <n v="492"/>
    <x v="0"/>
    <x v="1"/>
    <n v="39"/>
    <n v="7"/>
    <n v="0"/>
    <n v="2"/>
    <n v="0"/>
    <x v="0"/>
    <n v="71323"/>
    <x v="1"/>
    <x v="0"/>
    <x v="1"/>
    <x v="2"/>
    <x v="0"/>
    <x v="0"/>
    <n v="1"/>
    <n v="0"/>
  </r>
  <r>
    <n v="2025"/>
    <n v="15780561"/>
    <s v="Hay"/>
    <n v="622"/>
    <x v="0"/>
    <x v="0"/>
    <n v="39"/>
    <n v="9"/>
    <n v="83457"/>
    <n v="2"/>
    <n v="0"/>
    <x v="1"/>
    <n v="38882"/>
    <x v="1"/>
    <x v="0"/>
    <x v="0"/>
    <x v="1"/>
    <x v="1"/>
    <x v="0"/>
    <n v="1"/>
    <n v="0"/>
  </r>
  <r>
    <n v="2025"/>
    <n v="15800784"/>
    <s v="Bruce"/>
    <n v="645"/>
    <x v="0"/>
    <x v="1"/>
    <n v="42"/>
    <n v="4"/>
    <n v="98298"/>
    <n v="1"/>
    <n v="1"/>
    <x v="0"/>
    <n v="676"/>
    <x v="1"/>
    <x v="0"/>
    <x v="0"/>
    <x v="2"/>
    <x v="1"/>
    <x v="0"/>
    <n v="1"/>
    <n v="0"/>
  </r>
  <r>
    <n v="2025"/>
    <n v="15715796"/>
    <s v="Romani"/>
    <n v="728"/>
    <x v="0"/>
    <x v="1"/>
    <n v="37"/>
    <n v="0"/>
    <n v="0"/>
    <n v="2"/>
    <n v="1"/>
    <x v="0"/>
    <n v="72204"/>
    <x v="1"/>
    <x v="0"/>
    <x v="0"/>
    <x v="0"/>
    <x v="0"/>
    <x v="0"/>
    <n v="1"/>
    <n v="0"/>
  </r>
  <r>
    <n v="2025"/>
    <n v="15605375"/>
    <s v="Tseng"/>
    <n v="651"/>
    <x v="0"/>
    <x v="1"/>
    <n v="35"/>
    <n v="2"/>
    <n v="86912"/>
    <n v="1"/>
    <n v="1"/>
    <x v="1"/>
    <n v="174094"/>
    <x v="1"/>
    <x v="0"/>
    <x v="0"/>
    <x v="0"/>
    <x v="1"/>
    <x v="0"/>
    <n v="1"/>
    <n v="0"/>
  </r>
  <r>
    <n v="2025"/>
    <n v="15621520"/>
    <s v="Tang"/>
    <n v="783"/>
    <x v="2"/>
    <x v="0"/>
    <n v="42"/>
    <n v="2"/>
    <n v="139707"/>
    <n v="1"/>
    <n v="1"/>
    <x v="1"/>
    <n v="2150"/>
    <x v="1"/>
    <x v="0"/>
    <x v="2"/>
    <x v="0"/>
    <x v="2"/>
    <x v="1"/>
    <n v="1"/>
    <n v="0"/>
  </r>
  <r>
    <n v="2025"/>
    <n v="15665460"/>
    <s v="Isayeva"/>
    <n v="732"/>
    <x v="1"/>
    <x v="0"/>
    <n v="67"/>
    <n v="1"/>
    <n v="0"/>
    <n v="2"/>
    <n v="1"/>
    <x v="0"/>
    <n v="177783"/>
    <x v="1"/>
    <x v="3"/>
    <x v="0"/>
    <x v="0"/>
    <x v="0"/>
    <x v="0"/>
    <n v="1"/>
    <n v="0"/>
  </r>
  <r>
    <n v="2025"/>
    <n v="15801152"/>
    <s v="Hill"/>
    <n v="553"/>
    <x v="1"/>
    <x v="0"/>
    <n v="39"/>
    <n v="1"/>
    <n v="142877"/>
    <n v="2"/>
    <n v="1"/>
    <x v="1"/>
    <n v="44363"/>
    <x v="1"/>
    <x v="0"/>
    <x v="1"/>
    <x v="0"/>
    <x v="2"/>
    <x v="1"/>
    <n v="1"/>
    <n v="0"/>
  </r>
  <r>
    <n v="2025"/>
    <n v="15756425"/>
    <s v="Barnes"/>
    <n v="660"/>
    <x v="0"/>
    <x v="1"/>
    <n v="30"/>
    <n v="7"/>
    <n v="146301"/>
    <n v="1"/>
    <n v="0"/>
    <x v="1"/>
    <n v="96848"/>
    <x v="1"/>
    <x v="0"/>
    <x v="0"/>
    <x v="2"/>
    <x v="2"/>
    <x v="1"/>
    <n v="1"/>
    <n v="0"/>
  </r>
  <r>
    <n v="2025"/>
    <n v="15674328"/>
    <s v="Moreno"/>
    <n v="670"/>
    <x v="0"/>
    <x v="0"/>
    <n v="40"/>
    <n v="3"/>
    <n v="47364"/>
    <n v="1"/>
    <n v="1"/>
    <x v="0"/>
    <n v="148579"/>
    <x v="0"/>
    <x v="0"/>
    <x v="0"/>
    <x v="0"/>
    <x v="1"/>
    <x v="0"/>
    <n v="1"/>
    <n v="47364"/>
  </r>
  <r>
    <n v="2025"/>
    <n v="15742404"/>
    <s v="McGregor"/>
    <n v="718"/>
    <x v="0"/>
    <x v="1"/>
    <n v="38"/>
    <n v="7"/>
    <n v="0"/>
    <n v="2"/>
    <n v="1"/>
    <x v="1"/>
    <n v="38308"/>
    <x v="1"/>
    <x v="0"/>
    <x v="0"/>
    <x v="2"/>
    <x v="0"/>
    <x v="0"/>
    <n v="1"/>
    <n v="0"/>
  </r>
  <r>
    <n v="2025"/>
    <n v="15757140"/>
    <s v="Genovese"/>
    <n v="787"/>
    <x v="0"/>
    <x v="1"/>
    <n v="51"/>
    <n v="0"/>
    <n v="58137"/>
    <n v="1"/>
    <n v="0"/>
    <x v="0"/>
    <n v="142538"/>
    <x v="1"/>
    <x v="1"/>
    <x v="2"/>
    <x v="0"/>
    <x v="1"/>
    <x v="0"/>
    <n v="1"/>
    <n v="0"/>
  </r>
  <r>
    <n v="2025"/>
    <n v="15570051"/>
    <s v="Gill"/>
    <n v="775"/>
    <x v="2"/>
    <x v="0"/>
    <n v="38"/>
    <n v="6"/>
    <n v="179886"/>
    <n v="2"/>
    <n v="0"/>
    <x v="1"/>
    <n v="153123"/>
    <x v="1"/>
    <x v="0"/>
    <x v="2"/>
    <x v="2"/>
    <x v="2"/>
    <x v="1"/>
    <n v="1"/>
    <n v="0"/>
  </r>
  <r>
    <n v="2025"/>
    <n v="15669175"/>
    <s v="Ts'ai"/>
    <n v="479"/>
    <x v="2"/>
    <x v="1"/>
    <n v="24"/>
    <n v="6"/>
    <n v="107638"/>
    <n v="2"/>
    <n v="0"/>
    <x v="0"/>
    <n v="169506"/>
    <x v="1"/>
    <x v="2"/>
    <x v="1"/>
    <x v="2"/>
    <x v="2"/>
    <x v="1"/>
    <n v="1"/>
    <n v="0"/>
  </r>
  <r>
    <n v="2025"/>
    <n v="15790324"/>
    <s v="Green"/>
    <n v="660"/>
    <x v="0"/>
    <x v="0"/>
    <n v="20"/>
    <n v="6"/>
    <n v="167686"/>
    <n v="1"/>
    <n v="1"/>
    <x v="1"/>
    <n v="57930"/>
    <x v="1"/>
    <x v="2"/>
    <x v="0"/>
    <x v="2"/>
    <x v="2"/>
    <x v="1"/>
    <n v="1"/>
    <n v="0"/>
  </r>
  <r>
    <n v="2025"/>
    <n v="15691119"/>
    <s v="Martin"/>
    <n v="721"/>
    <x v="2"/>
    <x v="1"/>
    <n v="68"/>
    <n v="4"/>
    <n v="136526"/>
    <n v="1"/>
    <n v="0"/>
    <x v="1"/>
    <n v="175399"/>
    <x v="1"/>
    <x v="3"/>
    <x v="0"/>
    <x v="2"/>
    <x v="2"/>
    <x v="1"/>
    <n v="1"/>
    <n v="0"/>
  </r>
  <r>
    <n v="2025"/>
    <n v="15743478"/>
    <s v="Johnson"/>
    <n v="659"/>
    <x v="2"/>
    <x v="1"/>
    <n v="39"/>
    <n v="8"/>
    <n v="52106"/>
    <n v="2"/>
    <n v="1"/>
    <x v="0"/>
    <n v="107964"/>
    <x v="1"/>
    <x v="0"/>
    <x v="0"/>
    <x v="1"/>
    <x v="1"/>
    <x v="0"/>
    <n v="1"/>
    <n v="0"/>
  </r>
  <r>
    <n v="2025"/>
    <n v="15707007"/>
    <s v="Onio"/>
    <n v="743"/>
    <x v="0"/>
    <x v="0"/>
    <n v="39"/>
    <n v="8"/>
    <n v="0"/>
    <n v="1"/>
    <n v="1"/>
    <x v="1"/>
    <n v="94263"/>
    <x v="1"/>
    <x v="0"/>
    <x v="0"/>
    <x v="1"/>
    <x v="0"/>
    <x v="0"/>
    <n v="1"/>
    <n v="0"/>
  </r>
  <r>
    <n v="2025"/>
    <n v="15572547"/>
    <s v="Vaguine"/>
    <n v="670"/>
    <x v="0"/>
    <x v="0"/>
    <n v="45"/>
    <n v="9"/>
    <n v="104930"/>
    <n v="1"/>
    <n v="1"/>
    <x v="1"/>
    <n v="155922"/>
    <x v="0"/>
    <x v="0"/>
    <x v="0"/>
    <x v="1"/>
    <x v="2"/>
    <x v="1"/>
    <n v="1"/>
    <n v="104930"/>
  </r>
  <r>
    <n v="2025"/>
    <n v="15567063"/>
    <s v="Manna"/>
    <n v="766"/>
    <x v="2"/>
    <x v="0"/>
    <n v="34"/>
    <n v="6"/>
    <n v="106435"/>
    <n v="1"/>
    <n v="0"/>
    <x v="0"/>
    <n v="137996"/>
    <x v="0"/>
    <x v="0"/>
    <x v="2"/>
    <x v="2"/>
    <x v="2"/>
    <x v="1"/>
    <n v="1"/>
    <n v="106435"/>
  </r>
  <r>
    <n v="2025"/>
    <n v="15689633"/>
    <s v="Toomey"/>
    <n v="845"/>
    <x v="1"/>
    <x v="0"/>
    <n v="38"/>
    <n v="2"/>
    <n v="112804"/>
    <n v="1"/>
    <n v="1"/>
    <x v="1"/>
    <n v="179632"/>
    <x v="1"/>
    <x v="0"/>
    <x v="2"/>
    <x v="0"/>
    <x v="2"/>
    <x v="1"/>
    <n v="1"/>
    <n v="0"/>
  </r>
  <r>
    <n v="2025"/>
    <n v="15720637"/>
    <s v="Bell"/>
    <n v="710"/>
    <x v="2"/>
    <x v="0"/>
    <n v="46"/>
    <n v="10"/>
    <n v="120530"/>
    <n v="1"/>
    <n v="1"/>
    <x v="1"/>
    <n v="166587"/>
    <x v="0"/>
    <x v="1"/>
    <x v="0"/>
    <x v="1"/>
    <x v="2"/>
    <x v="1"/>
    <n v="1"/>
    <n v="120530"/>
  </r>
  <r>
    <n v="2025"/>
    <n v="15616859"/>
    <s v="Bonwick"/>
    <n v="602"/>
    <x v="2"/>
    <x v="0"/>
    <n v="43"/>
    <n v="2"/>
    <n v="113641"/>
    <n v="4"/>
    <n v="1"/>
    <x v="1"/>
    <n v="115116"/>
    <x v="0"/>
    <x v="0"/>
    <x v="0"/>
    <x v="0"/>
    <x v="2"/>
    <x v="1"/>
    <n v="1"/>
    <n v="113641"/>
  </r>
  <r>
    <n v="2025"/>
    <n v="15766166"/>
    <s v="Folliero"/>
    <n v="604"/>
    <x v="1"/>
    <x v="1"/>
    <n v="43"/>
    <n v="2"/>
    <n v="145082"/>
    <n v="1"/>
    <n v="1"/>
    <x v="0"/>
    <n v="23882"/>
    <x v="1"/>
    <x v="0"/>
    <x v="0"/>
    <x v="0"/>
    <x v="2"/>
    <x v="1"/>
    <n v="1"/>
    <n v="0"/>
  </r>
  <r>
    <n v="2025"/>
    <n v="15617655"/>
    <s v="Holt"/>
    <n v="564"/>
    <x v="1"/>
    <x v="0"/>
    <n v="35"/>
    <n v="9"/>
    <n v="0"/>
    <n v="2"/>
    <n v="1"/>
    <x v="0"/>
    <n v="105837"/>
    <x v="1"/>
    <x v="0"/>
    <x v="1"/>
    <x v="1"/>
    <x v="0"/>
    <x v="0"/>
    <n v="1"/>
    <n v="0"/>
  </r>
  <r>
    <n v="2025"/>
    <n v="15623450"/>
    <s v="Brown"/>
    <n v="637"/>
    <x v="2"/>
    <x v="0"/>
    <n v="27"/>
    <n v="7"/>
    <n v="135843"/>
    <n v="1"/>
    <n v="1"/>
    <x v="0"/>
    <n v="101418"/>
    <x v="1"/>
    <x v="2"/>
    <x v="0"/>
    <x v="2"/>
    <x v="2"/>
    <x v="1"/>
    <n v="1"/>
    <n v="0"/>
  </r>
  <r>
    <n v="2025"/>
    <n v="15796612"/>
    <s v="Ch'ang"/>
    <n v="527"/>
    <x v="0"/>
    <x v="0"/>
    <n v="31"/>
    <n v="1"/>
    <n v="112203"/>
    <n v="1"/>
    <n v="1"/>
    <x v="1"/>
    <n v="182266"/>
    <x v="1"/>
    <x v="0"/>
    <x v="1"/>
    <x v="0"/>
    <x v="2"/>
    <x v="1"/>
    <n v="1"/>
    <n v="0"/>
  </r>
  <r>
    <n v="2025"/>
    <n v="15795963"/>
    <s v="Fiorentini"/>
    <n v="687"/>
    <x v="0"/>
    <x v="1"/>
    <n v="34"/>
    <n v="7"/>
    <n v="129895"/>
    <n v="1"/>
    <n v="0"/>
    <x v="0"/>
    <n v="28698"/>
    <x v="1"/>
    <x v="0"/>
    <x v="0"/>
    <x v="2"/>
    <x v="2"/>
    <x v="1"/>
    <n v="1"/>
    <n v="0"/>
  </r>
  <r>
    <n v="2025"/>
    <n v="15781598"/>
    <s v="Middleton"/>
    <n v="756"/>
    <x v="2"/>
    <x v="1"/>
    <n v="41"/>
    <n v="6"/>
    <n v="149050"/>
    <n v="1"/>
    <n v="0"/>
    <x v="0"/>
    <n v="50422"/>
    <x v="0"/>
    <x v="0"/>
    <x v="2"/>
    <x v="2"/>
    <x v="2"/>
    <x v="1"/>
    <n v="1"/>
    <n v="149050"/>
  </r>
  <r>
    <n v="2025"/>
    <n v="15691871"/>
    <s v="Millar"/>
    <n v="503"/>
    <x v="2"/>
    <x v="1"/>
    <n v="42"/>
    <n v="9"/>
    <n v="153279"/>
    <n v="1"/>
    <n v="1"/>
    <x v="0"/>
    <n v="151337"/>
    <x v="1"/>
    <x v="0"/>
    <x v="1"/>
    <x v="1"/>
    <x v="2"/>
    <x v="1"/>
    <n v="1"/>
    <n v="0"/>
  </r>
  <r>
    <n v="2025"/>
    <n v="15740345"/>
    <s v="Osborne"/>
    <n v="657"/>
    <x v="1"/>
    <x v="1"/>
    <n v="42"/>
    <n v="5"/>
    <n v="41473"/>
    <n v="1"/>
    <n v="1"/>
    <x v="1"/>
    <n v="112980"/>
    <x v="0"/>
    <x v="0"/>
    <x v="0"/>
    <x v="2"/>
    <x v="1"/>
    <x v="0"/>
    <n v="1"/>
    <n v="41473"/>
  </r>
  <r>
    <n v="2025"/>
    <n v="15662626"/>
    <s v="Feng"/>
    <n v="666"/>
    <x v="0"/>
    <x v="0"/>
    <n v="40"/>
    <n v="2"/>
    <n v="0"/>
    <n v="2"/>
    <n v="0"/>
    <x v="1"/>
    <n v="36371"/>
    <x v="1"/>
    <x v="0"/>
    <x v="0"/>
    <x v="0"/>
    <x v="0"/>
    <x v="0"/>
    <n v="1"/>
    <n v="0"/>
  </r>
  <r>
    <n v="2025"/>
    <n v="15596575"/>
    <s v="Vale"/>
    <n v="615"/>
    <x v="2"/>
    <x v="1"/>
    <n v="39"/>
    <n v="5"/>
    <n v="113194"/>
    <n v="2"/>
    <n v="1"/>
    <x v="0"/>
    <n v="52166"/>
    <x v="1"/>
    <x v="0"/>
    <x v="0"/>
    <x v="2"/>
    <x v="2"/>
    <x v="1"/>
    <n v="1"/>
    <n v="0"/>
  </r>
  <r>
    <n v="2025"/>
    <n v="15657321"/>
    <s v="Arkwookerum"/>
    <n v="712"/>
    <x v="2"/>
    <x v="1"/>
    <n v="27"/>
    <n v="8"/>
    <n v="113174"/>
    <n v="2"/>
    <n v="1"/>
    <x v="1"/>
    <n v="147262"/>
    <x v="1"/>
    <x v="2"/>
    <x v="0"/>
    <x v="1"/>
    <x v="2"/>
    <x v="1"/>
    <n v="1"/>
    <n v="0"/>
  </r>
  <r>
    <n v="2025"/>
    <n v="15575955"/>
    <s v="Lujan"/>
    <n v="764"/>
    <x v="0"/>
    <x v="0"/>
    <n v="24"/>
    <n v="0"/>
    <n v="0"/>
    <n v="2"/>
    <n v="1"/>
    <x v="1"/>
    <n v="88724"/>
    <x v="1"/>
    <x v="2"/>
    <x v="2"/>
    <x v="0"/>
    <x v="0"/>
    <x v="0"/>
    <n v="1"/>
    <n v="0"/>
  </r>
  <r>
    <n v="2025"/>
    <n v="15743893"/>
    <s v="Alexeyeva"/>
    <n v="471"/>
    <x v="0"/>
    <x v="1"/>
    <n v="42"/>
    <n v="3"/>
    <n v="164952"/>
    <n v="1"/>
    <n v="1"/>
    <x v="1"/>
    <n v="190532"/>
    <x v="1"/>
    <x v="0"/>
    <x v="1"/>
    <x v="0"/>
    <x v="2"/>
    <x v="1"/>
    <n v="1"/>
    <n v="0"/>
  </r>
  <r>
    <n v="2025"/>
    <n v="15697270"/>
    <s v="Gannon"/>
    <n v="608"/>
    <x v="1"/>
    <x v="1"/>
    <n v="27"/>
    <n v="4"/>
    <n v="153325"/>
    <n v="1"/>
    <n v="1"/>
    <x v="0"/>
    <n v="199953"/>
    <x v="1"/>
    <x v="2"/>
    <x v="0"/>
    <x v="2"/>
    <x v="2"/>
    <x v="1"/>
    <n v="1"/>
    <n v="0"/>
  </r>
  <r>
    <n v="2025"/>
    <n v="15644356"/>
    <s v="Prokhorova"/>
    <n v="682"/>
    <x v="1"/>
    <x v="0"/>
    <n v="47"/>
    <n v="10"/>
    <n v="134032"/>
    <n v="1"/>
    <n v="1"/>
    <x v="1"/>
    <n v="144291"/>
    <x v="1"/>
    <x v="1"/>
    <x v="0"/>
    <x v="1"/>
    <x v="2"/>
    <x v="1"/>
    <n v="1"/>
    <n v="0"/>
  </r>
  <r>
    <n v="2025"/>
    <n v="15677586"/>
    <s v="Romero"/>
    <n v="587"/>
    <x v="2"/>
    <x v="0"/>
    <n v="32"/>
    <n v="3"/>
    <n v="125445"/>
    <n v="2"/>
    <n v="1"/>
    <x v="0"/>
    <n v="130515"/>
    <x v="1"/>
    <x v="0"/>
    <x v="1"/>
    <x v="0"/>
    <x v="2"/>
    <x v="1"/>
    <n v="1"/>
    <n v="0"/>
  </r>
  <r>
    <n v="2025"/>
    <n v="15571261"/>
    <s v="Toscani"/>
    <n v="714"/>
    <x v="2"/>
    <x v="0"/>
    <n v="35"/>
    <n v="6"/>
    <n v="126077"/>
    <n v="2"/>
    <n v="1"/>
    <x v="0"/>
    <n v="53954"/>
    <x v="1"/>
    <x v="0"/>
    <x v="0"/>
    <x v="2"/>
    <x v="2"/>
    <x v="1"/>
    <n v="1"/>
    <n v="0"/>
  </r>
  <r>
    <n v="2025"/>
    <n v="15698758"/>
    <s v="Onwuamaegbu"/>
    <n v="630"/>
    <x v="1"/>
    <x v="0"/>
    <n v="31"/>
    <n v="1"/>
    <n v="0"/>
    <n v="2"/>
    <n v="1"/>
    <x v="0"/>
    <n v="169803"/>
    <x v="1"/>
    <x v="0"/>
    <x v="0"/>
    <x v="0"/>
    <x v="0"/>
    <x v="0"/>
    <n v="1"/>
    <n v="0"/>
  </r>
  <r>
    <n v="2025"/>
    <n v="15787014"/>
    <s v="King"/>
    <n v="648"/>
    <x v="2"/>
    <x v="0"/>
    <n v="28"/>
    <n v="8"/>
    <n v="90371"/>
    <n v="1"/>
    <n v="1"/>
    <x v="0"/>
    <n v="146852"/>
    <x v="1"/>
    <x v="2"/>
    <x v="0"/>
    <x v="1"/>
    <x v="1"/>
    <x v="0"/>
    <n v="1"/>
    <n v="0"/>
  </r>
  <r>
    <n v="2025"/>
    <n v="15739857"/>
    <s v="Trentino"/>
    <n v="785"/>
    <x v="0"/>
    <x v="0"/>
    <n v="40"/>
    <n v="3"/>
    <n v="0"/>
    <n v="2"/>
    <n v="1"/>
    <x v="0"/>
    <n v="96833"/>
    <x v="1"/>
    <x v="0"/>
    <x v="2"/>
    <x v="0"/>
    <x v="0"/>
    <x v="0"/>
    <n v="1"/>
    <n v="0"/>
  </r>
  <r>
    <n v="2025"/>
    <n v="15774630"/>
    <s v="Peacock"/>
    <n v="601"/>
    <x v="2"/>
    <x v="0"/>
    <n v="47"/>
    <n v="1"/>
    <n v="142802"/>
    <n v="1"/>
    <n v="1"/>
    <x v="0"/>
    <n v="57553"/>
    <x v="1"/>
    <x v="1"/>
    <x v="0"/>
    <x v="0"/>
    <x v="2"/>
    <x v="1"/>
    <n v="1"/>
    <n v="0"/>
  </r>
  <r>
    <n v="2025"/>
    <n v="15805523"/>
    <s v="Nnaife"/>
    <n v="717"/>
    <x v="0"/>
    <x v="0"/>
    <n v="28"/>
    <n v="1"/>
    <n v="90537"/>
    <n v="1"/>
    <n v="0"/>
    <x v="0"/>
    <n v="74801"/>
    <x v="1"/>
    <x v="2"/>
    <x v="0"/>
    <x v="0"/>
    <x v="1"/>
    <x v="0"/>
    <n v="1"/>
    <n v="0"/>
  </r>
  <r>
    <n v="2025"/>
    <n v="15749557"/>
    <s v="Chao"/>
    <n v="707"/>
    <x v="0"/>
    <x v="0"/>
    <n v="44"/>
    <n v="6"/>
    <n v="0"/>
    <n v="2"/>
    <n v="1"/>
    <x v="0"/>
    <n v="192542"/>
    <x v="1"/>
    <x v="0"/>
    <x v="0"/>
    <x v="2"/>
    <x v="0"/>
    <x v="0"/>
    <n v="1"/>
    <n v="0"/>
  </r>
  <r>
    <n v="2025"/>
    <n v="15681180"/>
    <s v="Barese"/>
    <n v="771"/>
    <x v="0"/>
    <x v="0"/>
    <n v="23"/>
    <n v="7"/>
    <n v="156124"/>
    <n v="1"/>
    <n v="1"/>
    <x v="1"/>
    <n v="72991"/>
    <x v="1"/>
    <x v="2"/>
    <x v="2"/>
    <x v="2"/>
    <x v="2"/>
    <x v="1"/>
    <n v="1"/>
    <n v="0"/>
  </r>
  <r>
    <n v="2025"/>
    <n v="15742028"/>
    <s v="Udegbulam"/>
    <n v="602"/>
    <x v="0"/>
    <x v="0"/>
    <n v="35"/>
    <n v="5"/>
    <n v="0"/>
    <n v="2"/>
    <n v="1"/>
    <x v="1"/>
    <n v="31050"/>
    <x v="1"/>
    <x v="0"/>
    <x v="0"/>
    <x v="2"/>
    <x v="0"/>
    <x v="0"/>
    <n v="1"/>
    <n v="0"/>
  </r>
  <r>
    <n v="2025"/>
    <n v="15686463"/>
    <s v="Fu"/>
    <n v="626"/>
    <x v="0"/>
    <x v="1"/>
    <n v="38"/>
    <n v="7"/>
    <n v="141075"/>
    <n v="1"/>
    <n v="1"/>
    <x v="1"/>
    <n v="52796"/>
    <x v="0"/>
    <x v="0"/>
    <x v="0"/>
    <x v="2"/>
    <x v="2"/>
    <x v="1"/>
    <n v="1"/>
    <n v="141075"/>
  </r>
  <r>
    <n v="2025"/>
    <n v="15654379"/>
    <s v="Onwuatuegwu"/>
    <n v="588"/>
    <x v="1"/>
    <x v="1"/>
    <n v="59"/>
    <n v="4"/>
    <n v="0"/>
    <n v="2"/>
    <n v="1"/>
    <x v="0"/>
    <n v="27435"/>
    <x v="1"/>
    <x v="1"/>
    <x v="1"/>
    <x v="2"/>
    <x v="0"/>
    <x v="0"/>
    <n v="1"/>
    <n v="0"/>
  </r>
  <r>
    <n v="2025"/>
    <n v="15783629"/>
    <s v="Degtyaryov"/>
    <n v="616"/>
    <x v="2"/>
    <x v="0"/>
    <n v="42"/>
    <n v="6"/>
    <n v="117900"/>
    <n v="2"/>
    <n v="0"/>
    <x v="1"/>
    <n v="150267"/>
    <x v="1"/>
    <x v="0"/>
    <x v="0"/>
    <x v="2"/>
    <x v="2"/>
    <x v="1"/>
    <n v="1"/>
    <n v="0"/>
  </r>
  <r>
    <n v="2025"/>
    <n v="15751193"/>
    <s v="Nnaemeka"/>
    <n v="621"/>
    <x v="1"/>
    <x v="1"/>
    <n v="33"/>
    <n v="4"/>
    <n v="0"/>
    <n v="2"/>
    <n v="1"/>
    <x v="0"/>
    <n v="40299"/>
    <x v="1"/>
    <x v="0"/>
    <x v="0"/>
    <x v="2"/>
    <x v="0"/>
    <x v="0"/>
    <n v="1"/>
    <n v="0"/>
  </r>
  <r>
    <n v="2025"/>
    <n v="15724099"/>
    <s v="Udinese"/>
    <n v="674"/>
    <x v="0"/>
    <x v="1"/>
    <n v="26"/>
    <n v="6"/>
    <n v="166258"/>
    <n v="1"/>
    <n v="1"/>
    <x v="0"/>
    <n v="149369"/>
    <x v="1"/>
    <x v="2"/>
    <x v="0"/>
    <x v="2"/>
    <x v="2"/>
    <x v="1"/>
    <n v="1"/>
    <n v="0"/>
  </r>
  <r>
    <n v="2025"/>
    <n v="15568429"/>
    <s v="Mitchell"/>
    <n v="633"/>
    <x v="1"/>
    <x v="0"/>
    <n v="46"/>
    <n v="3"/>
    <n v="0"/>
    <n v="2"/>
    <n v="1"/>
    <x v="1"/>
    <n v="120251"/>
    <x v="1"/>
    <x v="1"/>
    <x v="0"/>
    <x v="0"/>
    <x v="0"/>
    <x v="0"/>
    <n v="1"/>
    <n v="0"/>
  </r>
  <r>
    <n v="2025"/>
    <n v="15648967"/>
    <s v="Ch'en"/>
    <n v="698"/>
    <x v="2"/>
    <x v="0"/>
    <n v="64"/>
    <n v="1"/>
    <n v="169362"/>
    <n v="1"/>
    <n v="1"/>
    <x v="1"/>
    <n v="84760"/>
    <x v="0"/>
    <x v="3"/>
    <x v="0"/>
    <x v="0"/>
    <x v="2"/>
    <x v="1"/>
    <n v="1"/>
    <n v="169362"/>
  </r>
  <r>
    <n v="2025"/>
    <n v="15664498"/>
    <s v="Golovanov"/>
    <n v="508"/>
    <x v="0"/>
    <x v="1"/>
    <n v="26"/>
    <n v="7"/>
    <n v="205962"/>
    <n v="1"/>
    <n v="1"/>
    <x v="1"/>
    <n v="156424"/>
    <x v="1"/>
    <x v="2"/>
    <x v="1"/>
    <x v="2"/>
    <x v="2"/>
    <x v="1"/>
    <n v="1"/>
    <n v="0"/>
  </r>
  <r>
    <n v="2025"/>
    <n v="15779522"/>
    <s v="Efimov"/>
    <n v="736"/>
    <x v="0"/>
    <x v="0"/>
    <n v="24"/>
    <n v="0"/>
    <n v="0"/>
    <n v="2"/>
    <n v="1"/>
    <x v="1"/>
    <n v="109356"/>
    <x v="0"/>
    <x v="2"/>
    <x v="0"/>
    <x v="0"/>
    <x v="0"/>
    <x v="0"/>
    <n v="1"/>
    <n v="0"/>
  </r>
  <r>
    <n v="2025"/>
    <n v="15583850"/>
    <s v="Davidson"/>
    <n v="672"/>
    <x v="2"/>
    <x v="1"/>
    <n v="68"/>
    <n v="0"/>
    <n v="126062"/>
    <n v="2"/>
    <n v="1"/>
    <x v="0"/>
    <n v="184937"/>
    <x v="1"/>
    <x v="3"/>
    <x v="0"/>
    <x v="0"/>
    <x v="2"/>
    <x v="1"/>
    <n v="1"/>
    <n v="0"/>
  </r>
  <r>
    <n v="2025"/>
    <n v="15696539"/>
    <s v="Wade"/>
    <n v="613"/>
    <x v="0"/>
    <x v="0"/>
    <n v="21"/>
    <n v="7"/>
    <n v="105628"/>
    <n v="1"/>
    <n v="1"/>
    <x v="0"/>
    <n v="36561"/>
    <x v="1"/>
    <x v="2"/>
    <x v="0"/>
    <x v="2"/>
    <x v="2"/>
    <x v="1"/>
    <n v="1"/>
    <n v="0"/>
  </r>
  <r>
    <n v="2025"/>
    <n v="15760121"/>
    <s v="Maynard"/>
    <n v="712"/>
    <x v="0"/>
    <x v="1"/>
    <n v="32"/>
    <n v="9"/>
    <n v="100606"/>
    <n v="1"/>
    <n v="1"/>
    <x v="1"/>
    <n v="165693"/>
    <x v="1"/>
    <x v="0"/>
    <x v="0"/>
    <x v="1"/>
    <x v="2"/>
    <x v="1"/>
    <n v="1"/>
    <n v="0"/>
  </r>
  <r>
    <n v="2025"/>
    <n v="15628279"/>
    <s v="Murphy"/>
    <n v="624"/>
    <x v="0"/>
    <x v="0"/>
    <n v="38"/>
    <n v="3"/>
    <n v="0"/>
    <n v="2"/>
    <n v="1"/>
    <x v="0"/>
    <n v="163667"/>
    <x v="1"/>
    <x v="0"/>
    <x v="0"/>
    <x v="0"/>
    <x v="0"/>
    <x v="0"/>
    <n v="1"/>
    <n v="0"/>
  </r>
  <r>
    <n v="2025"/>
    <n v="15766163"/>
    <s v="Zotova"/>
    <n v="676"/>
    <x v="0"/>
    <x v="1"/>
    <n v="38"/>
    <n v="1"/>
    <n v="0"/>
    <n v="2"/>
    <n v="0"/>
    <x v="0"/>
    <n v="35645"/>
    <x v="1"/>
    <x v="0"/>
    <x v="0"/>
    <x v="0"/>
    <x v="0"/>
    <x v="0"/>
    <n v="1"/>
    <n v="0"/>
  </r>
  <r>
    <n v="2025"/>
    <n v="15566467"/>
    <s v="Hannah"/>
    <n v="683"/>
    <x v="2"/>
    <x v="0"/>
    <n v="32"/>
    <n v="0"/>
    <n v="138171"/>
    <n v="2"/>
    <n v="1"/>
    <x v="0"/>
    <n v="188204"/>
    <x v="1"/>
    <x v="0"/>
    <x v="0"/>
    <x v="0"/>
    <x v="2"/>
    <x v="1"/>
    <n v="1"/>
    <n v="0"/>
  </r>
  <r>
    <n v="2025"/>
    <n v="15639049"/>
    <s v="Cartagena"/>
    <n v="489"/>
    <x v="0"/>
    <x v="0"/>
    <n v="31"/>
    <n v="7"/>
    <n v="139395"/>
    <n v="1"/>
    <n v="0"/>
    <x v="0"/>
    <n v="6121"/>
    <x v="1"/>
    <x v="0"/>
    <x v="1"/>
    <x v="2"/>
    <x v="2"/>
    <x v="1"/>
    <n v="1"/>
    <n v="0"/>
  </r>
  <r>
    <n v="2025"/>
    <n v="15736413"/>
    <s v="Hall"/>
    <n v="739"/>
    <x v="0"/>
    <x v="1"/>
    <n v="29"/>
    <n v="1"/>
    <n v="0"/>
    <n v="2"/>
    <n v="1"/>
    <x v="0"/>
    <n v="164485"/>
    <x v="1"/>
    <x v="2"/>
    <x v="0"/>
    <x v="0"/>
    <x v="0"/>
    <x v="0"/>
    <n v="1"/>
    <n v="0"/>
  </r>
  <r>
    <n v="2025"/>
    <n v="15634815"/>
    <s v="Hunt"/>
    <n v="701"/>
    <x v="0"/>
    <x v="0"/>
    <n v="37"/>
    <n v="3"/>
    <n v="0"/>
    <n v="2"/>
    <n v="1"/>
    <x v="0"/>
    <n v="164268"/>
    <x v="1"/>
    <x v="0"/>
    <x v="0"/>
    <x v="0"/>
    <x v="0"/>
    <x v="0"/>
    <n v="1"/>
    <n v="0"/>
  </r>
  <r>
    <n v="2025"/>
    <n v="15716381"/>
    <s v="Greece"/>
    <n v="666"/>
    <x v="2"/>
    <x v="0"/>
    <n v="50"/>
    <n v="7"/>
    <n v="109062"/>
    <n v="1"/>
    <n v="1"/>
    <x v="0"/>
    <n v="140136"/>
    <x v="0"/>
    <x v="1"/>
    <x v="0"/>
    <x v="2"/>
    <x v="2"/>
    <x v="1"/>
    <n v="1"/>
    <n v="109062"/>
  </r>
  <r>
    <n v="2025"/>
    <n v="15708162"/>
    <s v="Thomson"/>
    <n v="565"/>
    <x v="2"/>
    <x v="0"/>
    <n v="40"/>
    <n v="1"/>
    <n v="89995"/>
    <n v="2"/>
    <n v="0"/>
    <x v="0"/>
    <n v="121084"/>
    <x v="1"/>
    <x v="0"/>
    <x v="1"/>
    <x v="0"/>
    <x v="1"/>
    <x v="0"/>
    <n v="1"/>
    <n v="0"/>
  </r>
  <r>
    <n v="2025"/>
    <n v="15569364"/>
    <s v="Victor"/>
    <n v="666"/>
    <x v="0"/>
    <x v="1"/>
    <n v="36"/>
    <n v="3"/>
    <n v="0"/>
    <n v="2"/>
    <n v="1"/>
    <x v="1"/>
    <n v="35157"/>
    <x v="1"/>
    <x v="0"/>
    <x v="0"/>
    <x v="0"/>
    <x v="0"/>
    <x v="0"/>
    <n v="1"/>
    <n v="0"/>
  </r>
  <r>
    <n v="2025"/>
    <n v="15791191"/>
    <s v="Mitchell"/>
    <n v="633"/>
    <x v="0"/>
    <x v="1"/>
    <n v="59"/>
    <n v="2"/>
    <n v="103997"/>
    <n v="1"/>
    <n v="1"/>
    <x v="0"/>
    <n v="103159"/>
    <x v="1"/>
    <x v="1"/>
    <x v="0"/>
    <x v="0"/>
    <x v="2"/>
    <x v="1"/>
    <n v="1"/>
    <n v="0"/>
  </r>
  <r>
    <n v="2025"/>
    <n v="15621205"/>
    <s v="Olisaemeka"/>
    <n v="578"/>
    <x v="0"/>
    <x v="1"/>
    <n v="34"/>
    <n v="4"/>
    <n v="175111"/>
    <n v="1"/>
    <n v="1"/>
    <x v="0"/>
    <n v="74858"/>
    <x v="1"/>
    <x v="0"/>
    <x v="1"/>
    <x v="2"/>
    <x v="2"/>
    <x v="1"/>
    <n v="1"/>
    <n v="0"/>
  </r>
  <r>
    <n v="2025"/>
    <n v="15704788"/>
    <s v="Krawczyk"/>
    <n v="812"/>
    <x v="1"/>
    <x v="0"/>
    <n v="49"/>
    <n v="8"/>
    <n v="66079"/>
    <n v="2"/>
    <n v="0"/>
    <x v="1"/>
    <n v="91557"/>
    <x v="0"/>
    <x v="1"/>
    <x v="2"/>
    <x v="1"/>
    <x v="1"/>
    <x v="0"/>
    <n v="1"/>
    <n v="66079"/>
  </r>
  <r>
    <n v="2025"/>
    <n v="15775756"/>
    <s v="Alexandrova"/>
    <n v="809"/>
    <x v="2"/>
    <x v="1"/>
    <n v="33"/>
    <n v="8"/>
    <n v="148056"/>
    <n v="1"/>
    <n v="0"/>
    <x v="1"/>
    <n v="199203"/>
    <x v="1"/>
    <x v="0"/>
    <x v="2"/>
    <x v="1"/>
    <x v="2"/>
    <x v="1"/>
    <n v="1"/>
    <n v="0"/>
  </r>
  <r>
    <n v="2025"/>
    <n v="15641312"/>
    <s v="Paterson"/>
    <n v="615"/>
    <x v="0"/>
    <x v="1"/>
    <n v="36"/>
    <n v="6"/>
    <n v="0"/>
    <n v="1"/>
    <n v="1"/>
    <x v="0"/>
    <n v="27012"/>
    <x v="0"/>
    <x v="0"/>
    <x v="0"/>
    <x v="2"/>
    <x v="0"/>
    <x v="0"/>
    <n v="1"/>
    <n v="0"/>
  </r>
  <r>
    <n v="2025"/>
    <n v="15782531"/>
    <s v="Chou"/>
    <n v="684"/>
    <x v="1"/>
    <x v="0"/>
    <n v="31"/>
    <n v="8"/>
    <n v="0"/>
    <n v="2"/>
    <n v="1"/>
    <x v="1"/>
    <n v="188637"/>
    <x v="1"/>
    <x v="0"/>
    <x v="0"/>
    <x v="1"/>
    <x v="0"/>
    <x v="0"/>
    <n v="1"/>
    <n v="0"/>
  </r>
  <r>
    <n v="2025"/>
    <n v="15724428"/>
    <s v="Abel"/>
    <n v="544"/>
    <x v="0"/>
    <x v="1"/>
    <n v="40"/>
    <n v="8"/>
    <n v="0"/>
    <n v="2"/>
    <n v="1"/>
    <x v="1"/>
    <n v="61581"/>
    <x v="1"/>
    <x v="0"/>
    <x v="1"/>
    <x v="1"/>
    <x v="0"/>
    <x v="0"/>
    <n v="1"/>
    <n v="0"/>
  </r>
  <r>
    <n v="2025"/>
    <n v="15743617"/>
    <s v="Chesnokova"/>
    <n v="713"/>
    <x v="2"/>
    <x v="1"/>
    <n v="47"/>
    <n v="1"/>
    <n v="95995"/>
    <n v="1"/>
    <n v="1"/>
    <x v="1"/>
    <n v="197529"/>
    <x v="1"/>
    <x v="1"/>
    <x v="0"/>
    <x v="0"/>
    <x v="1"/>
    <x v="0"/>
    <n v="1"/>
    <n v="0"/>
  </r>
  <r>
    <n v="2025"/>
    <n v="15585839"/>
    <s v="Niu"/>
    <n v="633"/>
    <x v="0"/>
    <x v="1"/>
    <n v="37"/>
    <n v="2"/>
    <n v="0"/>
    <n v="2"/>
    <n v="1"/>
    <x v="1"/>
    <n v="182258"/>
    <x v="1"/>
    <x v="0"/>
    <x v="0"/>
    <x v="0"/>
    <x v="0"/>
    <x v="0"/>
    <n v="1"/>
    <n v="0"/>
  </r>
  <r>
    <n v="2025"/>
    <n v="15658158"/>
    <s v="Sullivan"/>
    <n v="672"/>
    <x v="2"/>
    <x v="0"/>
    <n v="23"/>
    <n v="10"/>
    <n v="110742"/>
    <n v="1"/>
    <n v="1"/>
    <x v="1"/>
    <n v="80778"/>
    <x v="1"/>
    <x v="2"/>
    <x v="0"/>
    <x v="1"/>
    <x v="2"/>
    <x v="1"/>
    <n v="1"/>
    <n v="0"/>
  </r>
  <r>
    <n v="2025"/>
    <n v="15637678"/>
    <s v="Ma"/>
    <n v="661"/>
    <x v="0"/>
    <x v="1"/>
    <n v="35"/>
    <n v="5"/>
    <n v="0"/>
    <n v="1"/>
    <n v="1"/>
    <x v="1"/>
    <n v="155395"/>
    <x v="1"/>
    <x v="0"/>
    <x v="0"/>
    <x v="2"/>
    <x v="0"/>
    <x v="0"/>
    <n v="1"/>
    <n v="0"/>
  </r>
  <r>
    <n v="2025"/>
    <n v="15701809"/>
    <s v="Cavill"/>
    <n v="749"/>
    <x v="1"/>
    <x v="0"/>
    <n v="28"/>
    <n v="3"/>
    <n v="0"/>
    <n v="1"/>
    <n v="1"/>
    <x v="1"/>
    <n v="3409"/>
    <x v="1"/>
    <x v="2"/>
    <x v="0"/>
    <x v="0"/>
    <x v="0"/>
    <x v="0"/>
    <n v="1"/>
    <n v="0"/>
  </r>
  <r>
    <n v="2025"/>
    <n v="15676937"/>
    <s v="Nicholls"/>
    <n v="635"/>
    <x v="1"/>
    <x v="0"/>
    <n v="32"/>
    <n v="8"/>
    <n v="0"/>
    <n v="2"/>
    <n v="1"/>
    <x v="0"/>
    <n v="19368"/>
    <x v="0"/>
    <x v="0"/>
    <x v="0"/>
    <x v="1"/>
    <x v="0"/>
    <x v="0"/>
    <n v="1"/>
    <n v="0"/>
  </r>
  <r>
    <n v="2025"/>
    <n v="15778975"/>
    <s v="Nnonso"/>
    <n v="850"/>
    <x v="2"/>
    <x v="0"/>
    <n v="70"/>
    <n v="1"/>
    <n v="96948"/>
    <n v="3"/>
    <n v="1"/>
    <x v="1"/>
    <n v="62283"/>
    <x v="0"/>
    <x v="3"/>
    <x v="2"/>
    <x v="0"/>
    <x v="1"/>
    <x v="0"/>
    <n v="1"/>
    <n v="96948"/>
  </r>
  <r>
    <n v="2025"/>
    <n v="15710375"/>
    <s v="Gibson"/>
    <n v="641"/>
    <x v="0"/>
    <x v="1"/>
    <n v="41"/>
    <n v="6"/>
    <n v="0"/>
    <n v="2"/>
    <n v="1"/>
    <x v="1"/>
    <n v="65397"/>
    <x v="1"/>
    <x v="0"/>
    <x v="0"/>
    <x v="2"/>
    <x v="0"/>
    <x v="0"/>
    <n v="1"/>
    <n v="0"/>
  </r>
  <r>
    <n v="2025"/>
    <n v="15579914"/>
    <s v="Garcia"/>
    <n v="633"/>
    <x v="2"/>
    <x v="1"/>
    <n v="30"/>
    <n v="2"/>
    <n v="109787"/>
    <n v="2"/>
    <n v="1"/>
    <x v="0"/>
    <n v="139713"/>
    <x v="1"/>
    <x v="0"/>
    <x v="0"/>
    <x v="0"/>
    <x v="2"/>
    <x v="1"/>
    <n v="1"/>
    <n v="0"/>
  </r>
  <r>
    <n v="2025"/>
    <n v="15595160"/>
    <s v="Renwick"/>
    <n v="413"/>
    <x v="1"/>
    <x v="1"/>
    <n v="35"/>
    <n v="2"/>
    <n v="0"/>
    <n v="2"/>
    <n v="1"/>
    <x v="0"/>
    <n v="60973"/>
    <x v="1"/>
    <x v="0"/>
    <x v="1"/>
    <x v="0"/>
    <x v="0"/>
    <x v="0"/>
    <n v="1"/>
    <n v="0"/>
  </r>
  <r>
    <n v="2025"/>
    <n v="15595391"/>
    <s v="Norris"/>
    <n v="538"/>
    <x v="0"/>
    <x v="1"/>
    <n v="31"/>
    <n v="1"/>
    <n v="0"/>
    <n v="2"/>
    <n v="1"/>
    <x v="1"/>
    <n v="1375"/>
    <x v="1"/>
    <x v="0"/>
    <x v="1"/>
    <x v="0"/>
    <x v="0"/>
    <x v="0"/>
    <n v="1"/>
    <n v="0"/>
  </r>
  <r>
    <n v="2025"/>
    <n v="15630363"/>
    <s v="Nkemakonam"/>
    <n v="437"/>
    <x v="0"/>
    <x v="0"/>
    <n v="39"/>
    <n v="0"/>
    <n v="102721"/>
    <n v="1"/>
    <n v="0"/>
    <x v="1"/>
    <n v="22192"/>
    <x v="1"/>
    <x v="0"/>
    <x v="1"/>
    <x v="0"/>
    <x v="2"/>
    <x v="1"/>
    <n v="1"/>
    <n v="0"/>
  </r>
  <r>
    <n v="2025"/>
    <n v="15692443"/>
    <s v="Piccio"/>
    <n v="612"/>
    <x v="1"/>
    <x v="1"/>
    <n v="33"/>
    <n v="5"/>
    <n v="69479"/>
    <n v="1"/>
    <n v="1"/>
    <x v="1"/>
    <n v="8974"/>
    <x v="0"/>
    <x v="0"/>
    <x v="0"/>
    <x v="2"/>
    <x v="1"/>
    <x v="0"/>
    <n v="1"/>
    <n v="69479"/>
  </r>
  <r>
    <n v="2025"/>
    <n v="15593795"/>
    <s v="Linton"/>
    <n v="516"/>
    <x v="2"/>
    <x v="0"/>
    <n v="53"/>
    <n v="1"/>
    <n v="156674"/>
    <n v="1"/>
    <n v="1"/>
    <x v="1"/>
    <n v="118502"/>
    <x v="0"/>
    <x v="1"/>
    <x v="1"/>
    <x v="0"/>
    <x v="2"/>
    <x v="1"/>
    <n v="1"/>
    <n v="156674"/>
  </r>
  <r>
    <n v="2025"/>
    <n v="15642824"/>
    <s v="Onyekaozulu"/>
    <n v="826"/>
    <x v="1"/>
    <x v="0"/>
    <n v="56"/>
    <n v="8"/>
    <n v="174506"/>
    <n v="2"/>
    <n v="0"/>
    <x v="0"/>
    <n v="161803"/>
    <x v="0"/>
    <x v="1"/>
    <x v="2"/>
    <x v="1"/>
    <x v="2"/>
    <x v="1"/>
    <n v="1"/>
    <n v="174506"/>
  </r>
  <r>
    <n v="2025"/>
    <n v="15683524"/>
    <s v="Tobenna"/>
    <n v="660"/>
    <x v="2"/>
    <x v="0"/>
    <n v="23"/>
    <n v="6"/>
    <n v="166070"/>
    <n v="2"/>
    <n v="0"/>
    <x v="1"/>
    <n v="90495"/>
    <x v="1"/>
    <x v="2"/>
    <x v="0"/>
    <x v="2"/>
    <x v="2"/>
    <x v="1"/>
    <n v="1"/>
    <n v="0"/>
  </r>
  <r>
    <n v="2025"/>
    <n v="15713532"/>
    <s v="Wang"/>
    <n v="646"/>
    <x v="2"/>
    <x v="0"/>
    <n v="29"/>
    <n v="4"/>
    <n v="105957"/>
    <n v="1"/>
    <n v="1"/>
    <x v="1"/>
    <n v="15471"/>
    <x v="1"/>
    <x v="2"/>
    <x v="0"/>
    <x v="2"/>
    <x v="2"/>
    <x v="1"/>
    <n v="1"/>
    <n v="0"/>
  </r>
  <r>
    <n v="2025"/>
    <n v="15719827"/>
    <s v="O'Donnell"/>
    <n v="767"/>
    <x v="0"/>
    <x v="1"/>
    <n v="36"/>
    <n v="3"/>
    <n v="0"/>
    <n v="1"/>
    <n v="0"/>
    <x v="1"/>
    <n v="65147"/>
    <x v="1"/>
    <x v="0"/>
    <x v="2"/>
    <x v="0"/>
    <x v="0"/>
    <x v="0"/>
    <n v="1"/>
    <n v="0"/>
  </r>
  <r>
    <n v="2025"/>
    <n v="15578435"/>
    <s v="Langlands"/>
    <n v="640"/>
    <x v="0"/>
    <x v="1"/>
    <n v="40"/>
    <n v="8"/>
    <n v="110341"/>
    <n v="1"/>
    <n v="1"/>
    <x v="0"/>
    <n v="157887"/>
    <x v="1"/>
    <x v="0"/>
    <x v="0"/>
    <x v="1"/>
    <x v="2"/>
    <x v="1"/>
    <n v="1"/>
    <n v="0"/>
  </r>
  <r>
    <n v="2025"/>
    <n v="15723028"/>
    <s v="Smith"/>
    <n v="778"/>
    <x v="0"/>
    <x v="1"/>
    <n v="33"/>
    <n v="1"/>
    <n v="0"/>
    <n v="2"/>
    <n v="1"/>
    <x v="1"/>
    <n v="85440"/>
    <x v="1"/>
    <x v="0"/>
    <x v="2"/>
    <x v="0"/>
    <x v="0"/>
    <x v="0"/>
    <n v="1"/>
    <n v="0"/>
  </r>
  <r>
    <n v="2025"/>
    <n v="15595609"/>
    <s v="Sykes"/>
    <n v="679"/>
    <x v="2"/>
    <x v="1"/>
    <n v="52"/>
    <n v="9"/>
    <n v="135870"/>
    <n v="2"/>
    <n v="0"/>
    <x v="1"/>
    <n v="54039"/>
    <x v="1"/>
    <x v="1"/>
    <x v="0"/>
    <x v="1"/>
    <x v="2"/>
    <x v="1"/>
    <n v="1"/>
    <n v="0"/>
  </r>
  <r>
    <n v="2025"/>
    <n v="15622443"/>
    <s v="Marshall"/>
    <n v="549"/>
    <x v="0"/>
    <x v="1"/>
    <n v="31"/>
    <n v="4"/>
    <n v="0"/>
    <n v="2"/>
    <n v="0"/>
    <x v="0"/>
    <n v="25685"/>
    <x v="1"/>
    <x v="0"/>
    <x v="1"/>
    <x v="2"/>
    <x v="0"/>
    <x v="0"/>
    <n v="1"/>
    <n v="0"/>
  </r>
  <r>
    <n v="2025"/>
    <n v="15579112"/>
    <s v="Gibson"/>
    <n v="598"/>
    <x v="0"/>
    <x v="1"/>
    <n v="47"/>
    <n v="2"/>
    <n v="0"/>
    <n v="2"/>
    <n v="1"/>
    <x v="0"/>
    <n v="186117"/>
    <x v="1"/>
    <x v="1"/>
    <x v="1"/>
    <x v="0"/>
    <x v="0"/>
    <x v="0"/>
    <n v="1"/>
    <n v="0"/>
  </r>
  <r>
    <n v="2025"/>
    <n v="15648479"/>
    <s v="Stephenson"/>
    <n v="655"/>
    <x v="0"/>
    <x v="0"/>
    <n v="45"/>
    <n v="0"/>
    <n v="0"/>
    <n v="2"/>
    <n v="1"/>
    <x v="1"/>
    <n v="166831"/>
    <x v="1"/>
    <x v="0"/>
    <x v="0"/>
    <x v="0"/>
    <x v="0"/>
    <x v="0"/>
    <n v="1"/>
    <n v="0"/>
  </r>
  <r>
    <n v="2025"/>
    <n v="15659234"/>
    <s v="Y?"/>
    <n v="494"/>
    <x v="0"/>
    <x v="1"/>
    <n v="30"/>
    <n v="3"/>
    <n v="85705"/>
    <n v="1"/>
    <n v="0"/>
    <x v="0"/>
    <n v="27886"/>
    <x v="1"/>
    <x v="0"/>
    <x v="1"/>
    <x v="0"/>
    <x v="1"/>
    <x v="0"/>
    <n v="1"/>
    <n v="0"/>
  </r>
  <r>
    <n v="2025"/>
    <n v="15811970"/>
    <s v="Kang"/>
    <n v="653"/>
    <x v="0"/>
    <x v="0"/>
    <n v="42"/>
    <n v="1"/>
    <n v="0"/>
    <n v="2"/>
    <n v="1"/>
    <x v="0"/>
    <n v="5768"/>
    <x v="1"/>
    <x v="0"/>
    <x v="0"/>
    <x v="0"/>
    <x v="0"/>
    <x v="0"/>
    <n v="1"/>
    <n v="0"/>
  </r>
  <r>
    <n v="2025"/>
    <n v="15774192"/>
    <s v="Miller"/>
    <n v="539"/>
    <x v="2"/>
    <x v="0"/>
    <n v="38"/>
    <n v="8"/>
    <n v="105436"/>
    <n v="1"/>
    <n v="0"/>
    <x v="1"/>
    <n v="80575"/>
    <x v="0"/>
    <x v="0"/>
    <x v="1"/>
    <x v="1"/>
    <x v="2"/>
    <x v="1"/>
    <n v="1"/>
    <n v="105436"/>
  </r>
  <r>
    <n v="2025"/>
    <n v="15595136"/>
    <s v="Kryukov"/>
    <n v="645"/>
    <x v="0"/>
    <x v="0"/>
    <n v="37"/>
    <n v="1"/>
    <n v="0"/>
    <n v="2"/>
    <n v="1"/>
    <x v="0"/>
    <n v="68988"/>
    <x v="1"/>
    <x v="0"/>
    <x v="0"/>
    <x v="0"/>
    <x v="0"/>
    <x v="0"/>
    <n v="1"/>
    <n v="0"/>
  </r>
  <r>
    <n v="2025"/>
    <n v="15630580"/>
    <s v="Y?"/>
    <n v="751"/>
    <x v="2"/>
    <x v="1"/>
    <n v="34"/>
    <n v="9"/>
    <n v="108513"/>
    <n v="2"/>
    <n v="1"/>
    <x v="0"/>
    <n v="27098"/>
    <x v="1"/>
    <x v="0"/>
    <x v="2"/>
    <x v="1"/>
    <x v="2"/>
    <x v="1"/>
    <n v="1"/>
    <n v="0"/>
  </r>
  <r>
    <n v="2025"/>
    <n v="15660646"/>
    <s v="Fanucci"/>
    <n v="528"/>
    <x v="0"/>
    <x v="1"/>
    <n v="35"/>
    <n v="3"/>
    <n v="156687"/>
    <n v="1"/>
    <n v="1"/>
    <x v="1"/>
    <n v="199321"/>
    <x v="1"/>
    <x v="0"/>
    <x v="1"/>
    <x v="0"/>
    <x v="2"/>
    <x v="1"/>
    <n v="1"/>
    <n v="0"/>
  </r>
  <r>
    <n v="2025"/>
    <n v="15614365"/>
    <s v="Lombardi"/>
    <n v="696"/>
    <x v="2"/>
    <x v="1"/>
    <n v="31"/>
    <n v="3"/>
    <n v="150605"/>
    <n v="1"/>
    <n v="0"/>
    <x v="1"/>
    <n v="5567"/>
    <x v="1"/>
    <x v="0"/>
    <x v="0"/>
    <x v="0"/>
    <x v="2"/>
    <x v="1"/>
    <n v="1"/>
    <n v="0"/>
  </r>
  <r>
    <n v="2025"/>
    <n v="15776128"/>
    <s v="Hs?"/>
    <n v="716"/>
    <x v="0"/>
    <x v="0"/>
    <n v="44"/>
    <n v="6"/>
    <n v="155115"/>
    <n v="1"/>
    <n v="0"/>
    <x v="1"/>
    <n v="133872"/>
    <x v="1"/>
    <x v="0"/>
    <x v="0"/>
    <x v="2"/>
    <x v="2"/>
    <x v="1"/>
    <n v="1"/>
    <n v="0"/>
  </r>
  <r>
    <n v="2025"/>
    <n v="15787035"/>
    <s v="Anderson"/>
    <n v="602"/>
    <x v="0"/>
    <x v="0"/>
    <n v="35"/>
    <n v="8"/>
    <n v="0"/>
    <n v="2"/>
    <n v="1"/>
    <x v="0"/>
    <n v="152844"/>
    <x v="1"/>
    <x v="0"/>
    <x v="0"/>
    <x v="1"/>
    <x v="0"/>
    <x v="0"/>
    <n v="1"/>
    <n v="0"/>
  </r>
  <r>
    <n v="2025"/>
    <n v="15792646"/>
    <s v="Trentino"/>
    <n v="647"/>
    <x v="1"/>
    <x v="0"/>
    <n v="64"/>
    <n v="1"/>
    <n v="91216"/>
    <n v="1"/>
    <n v="1"/>
    <x v="0"/>
    <n v="41800"/>
    <x v="1"/>
    <x v="3"/>
    <x v="0"/>
    <x v="0"/>
    <x v="1"/>
    <x v="0"/>
    <n v="1"/>
    <n v="0"/>
  </r>
  <r>
    <n v="2025"/>
    <n v="15726832"/>
    <s v="Donnelly"/>
    <n v="850"/>
    <x v="2"/>
    <x v="1"/>
    <n v="61"/>
    <n v="3"/>
    <n v="141784"/>
    <n v="1"/>
    <n v="1"/>
    <x v="0"/>
    <n v="92054"/>
    <x v="1"/>
    <x v="3"/>
    <x v="2"/>
    <x v="0"/>
    <x v="2"/>
    <x v="1"/>
    <n v="1"/>
    <n v="0"/>
  </r>
  <r>
    <n v="2025"/>
    <n v="15773260"/>
    <s v="Tsou"/>
    <n v="590"/>
    <x v="0"/>
    <x v="0"/>
    <n v="32"/>
    <n v="0"/>
    <n v="127763"/>
    <n v="1"/>
    <n v="1"/>
    <x v="1"/>
    <n v="100718"/>
    <x v="1"/>
    <x v="0"/>
    <x v="1"/>
    <x v="0"/>
    <x v="2"/>
    <x v="1"/>
    <n v="1"/>
    <n v="0"/>
  </r>
  <r>
    <n v="2025"/>
    <n v="15624437"/>
    <s v="Johnson"/>
    <n v="825"/>
    <x v="1"/>
    <x v="0"/>
    <n v="32"/>
    <n v="1"/>
    <n v="0"/>
    <n v="2"/>
    <n v="1"/>
    <x v="0"/>
    <n v="42935"/>
    <x v="1"/>
    <x v="0"/>
    <x v="2"/>
    <x v="0"/>
    <x v="0"/>
    <x v="0"/>
    <n v="1"/>
    <n v="0"/>
  </r>
  <r>
    <n v="2025"/>
    <n v="15717138"/>
    <s v="Watson"/>
    <n v="850"/>
    <x v="1"/>
    <x v="1"/>
    <n v="31"/>
    <n v="6"/>
    <n v="82614"/>
    <n v="2"/>
    <n v="1"/>
    <x v="1"/>
    <n v="149171"/>
    <x v="1"/>
    <x v="0"/>
    <x v="2"/>
    <x v="2"/>
    <x v="1"/>
    <x v="0"/>
    <n v="1"/>
    <n v="0"/>
  </r>
  <r>
    <n v="2025"/>
    <n v="15657317"/>
    <s v="Allan"/>
    <n v="789"/>
    <x v="0"/>
    <x v="0"/>
    <n v="32"/>
    <n v="7"/>
    <n v="69424"/>
    <n v="1"/>
    <n v="1"/>
    <x v="1"/>
    <n v="107499"/>
    <x v="1"/>
    <x v="0"/>
    <x v="2"/>
    <x v="2"/>
    <x v="1"/>
    <x v="0"/>
    <n v="1"/>
    <n v="0"/>
  </r>
  <r>
    <n v="2025"/>
    <n v="15626948"/>
    <s v="Butcher"/>
    <n v="701"/>
    <x v="0"/>
    <x v="0"/>
    <n v="42"/>
    <n v="6"/>
    <n v="86168"/>
    <n v="1"/>
    <n v="1"/>
    <x v="1"/>
    <n v="153342"/>
    <x v="1"/>
    <x v="0"/>
    <x v="0"/>
    <x v="2"/>
    <x v="1"/>
    <x v="0"/>
    <n v="1"/>
    <n v="0"/>
  </r>
  <r>
    <n v="2025"/>
    <n v="15758901"/>
    <s v="Henderson"/>
    <n v="713"/>
    <x v="1"/>
    <x v="0"/>
    <n v="47"/>
    <n v="1"/>
    <n v="0"/>
    <n v="1"/>
    <n v="1"/>
    <x v="1"/>
    <n v="107825"/>
    <x v="0"/>
    <x v="1"/>
    <x v="0"/>
    <x v="0"/>
    <x v="0"/>
    <x v="0"/>
    <n v="1"/>
    <n v="0"/>
  </r>
  <r>
    <n v="2025"/>
    <n v="15777759"/>
    <s v="Boucaut"/>
    <n v="570"/>
    <x v="0"/>
    <x v="1"/>
    <n v="30"/>
    <n v="2"/>
    <n v="131407"/>
    <n v="1"/>
    <n v="1"/>
    <x v="0"/>
    <n v="47952"/>
    <x v="1"/>
    <x v="0"/>
    <x v="1"/>
    <x v="0"/>
    <x v="2"/>
    <x v="1"/>
    <n v="1"/>
    <n v="0"/>
  </r>
  <r>
    <n v="2025"/>
    <n v="15773322"/>
    <s v="Obiajulu"/>
    <n v="536"/>
    <x v="2"/>
    <x v="0"/>
    <n v="44"/>
    <n v="4"/>
    <n v="121899"/>
    <n v="1"/>
    <n v="0"/>
    <x v="1"/>
    <n v="131007"/>
    <x v="1"/>
    <x v="0"/>
    <x v="1"/>
    <x v="2"/>
    <x v="2"/>
    <x v="1"/>
    <n v="1"/>
    <n v="0"/>
  </r>
  <r>
    <n v="2025"/>
    <n v="15697318"/>
    <s v="Ifeatu"/>
    <n v="771"/>
    <x v="2"/>
    <x v="1"/>
    <n v="32"/>
    <n v="9"/>
    <n v="77487"/>
    <n v="1"/>
    <n v="0"/>
    <x v="1"/>
    <n v="33143"/>
    <x v="1"/>
    <x v="0"/>
    <x v="2"/>
    <x v="1"/>
    <x v="1"/>
    <x v="0"/>
    <n v="1"/>
    <n v="0"/>
  </r>
  <r>
    <n v="2025"/>
    <n v="15678916"/>
    <s v="Kelly"/>
    <n v="512"/>
    <x v="0"/>
    <x v="0"/>
    <n v="75"/>
    <n v="2"/>
    <n v="0"/>
    <n v="1"/>
    <n v="1"/>
    <x v="1"/>
    <n v="123305"/>
    <x v="1"/>
    <x v="3"/>
    <x v="1"/>
    <x v="0"/>
    <x v="0"/>
    <x v="0"/>
    <n v="1"/>
    <n v="0"/>
  </r>
  <r>
    <n v="2025"/>
    <n v="15632118"/>
    <s v="Pirozzi"/>
    <n v="698"/>
    <x v="1"/>
    <x v="1"/>
    <n v="45"/>
    <n v="5"/>
    <n v="164451"/>
    <n v="1"/>
    <n v="1"/>
    <x v="1"/>
    <n v="141970"/>
    <x v="0"/>
    <x v="0"/>
    <x v="0"/>
    <x v="2"/>
    <x v="2"/>
    <x v="1"/>
    <n v="1"/>
    <n v="164451"/>
  </r>
  <r>
    <n v="2025"/>
    <n v="15788118"/>
    <s v="Siciliano"/>
    <n v="656"/>
    <x v="0"/>
    <x v="1"/>
    <n v="33"/>
    <n v="7"/>
    <n v="138705"/>
    <n v="2"/>
    <n v="1"/>
    <x v="1"/>
    <n v="37136"/>
    <x v="1"/>
    <x v="0"/>
    <x v="0"/>
    <x v="2"/>
    <x v="2"/>
    <x v="1"/>
    <n v="1"/>
    <n v="0"/>
  </r>
  <r>
    <n v="2025"/>
    <n v="15788930"/>
    <s v="Silva"/>
    <n v="761"/>
    <x v="1"/>
    <x v="1"/>
    <n v="37"/>
    <n v="7"/>
    <n v="132730"/>
    <n v="1"/>
    <n v="1"/>
    <x v="1"/>
    <n v="199293"/>
    <x v="1"/>
    <x v="0"/>
    <x v="2"/>
    <x v="2"/>
    <x v="2"/>
    <x v="1"/>
    <n v="1"/>
    <n v="0"/>
  </r>
  <r>
    <n v="2025"/>
    <n v="15628583"/>
    <s v="Iweobiegbunam"/>
    <n v="709"/>
    <x v="0"/>
    <x v="0"/>
    <n v="30"/>
    <n v="5"/>
    <n v="0"/>
    <n v="2"/>
    <n v="0"/>
    <x v="0"/>
    <n v="161388"/>
    <x v="1"/>
    <x v="0"/>
    <x v="0"/>
    <x v="2"/>
    <x v="0"/>
    <x v="0"/>
    <n v="1"/>
    <n v="0"/>
  </r>
  <r>
    <n v="2025"/>
    <n v="15635177"/>
    <s v="Williamson"/>
    <n v="597"/>
    <x v="1"/>
    <x v="0"/>
    <n v="66"/>
    <n v="3"/>
    <n v="0"/>
    <n v="1"/>
    <n v="1"/>
    <x v="0"/>
    <n v="70533"/>
    <x v="1"/>
    <x v="3"/>
    <x v="1"/>
    <x v="0"/>
    <x v="0"/>
    <x v="0"/>
    <n v="1"/>
    <n v="0"/>
  </r>
  <r>
    <n v="2025"/>
    <n v="15587690"/>
    <s v="Madueke"/>
    <n v="592"/>
    <x v="0"/>
    <x v="1"/>
    <n v="28"/>
    <n v="2"/>
    <n v="116498"/>
    <n v="1"/>
    <n v="1"/>
    <x v="1"/>
    <n v="144290"/>
    <x v="1"/>
    <x v="2"/>
    <x v="1"/>
    <x v="0"/>
    <x v="2"/>
    <x v="1"/>
    <n v="1"/>
    <n v="0"/>
  </r>
  <r>
    <n v="2025"/>
    <n v="15627630"/>
    <s v="Chiagoziem"/>
    <n v="599"/>
    <x v="0"/>
    <x v="0"/>
    <n v="41"/>
    <n v="1"/>
    <n v="0"/>
    <n v="2"/>
    <n v="1"/>
    <x v="1"/>
    <n v="96070"/>
    <x v="1"/>
    <x v="0"/>
    <x v="1"/>
    <x v="0"/>
    <x v="0"/>
    <x v="0"/>
    <n v="1"/>
    <n v="0"/>
  </r>
  <r>
    <n v="2025"/>
    <n v="15610930"/>
    <s v="Kwemto"/>
    <n v="572"/>
    <x v="2"/>
    <x v="0"/>
    <n v="35"/>
    <n v="1"/>
    <n v="139979"/>
    <n v="1"/>
    <n v="1"/>
    <x v="1"/>
    <n v="185663"/>
    <x v="1"/>
    <x v="0"/>
    <x v="1"/>
    <x v="0"/>
    <x v="2"/>
    <x v="1"/>
    <n v="1"/>
    <n v="0"/>
  </r>
  <r>
    <n v="2025"/>
    <n v="15657747"/>
    <s v="Zito"/>
    <n v="611"/>
    <x v="2"/>
    <x v="0"/>
    <n v="43"/>
    <n v="9"/>
    <n v="127216"/>
    <n v="2"/>
    <n v="0"/>
    <x v="0"/>
    <n v="17913"/>
    <x v="1"/>
    <x v="0"/>
    <x v="0"/>
    <x v="1"/>
    <x v="2"/>
    <x v="1"/>
    <n v="1"/>
    <n v="0"/>
  </r>
  <r>
    <n v="2025"/>
    <n v="15568006"/>
    <s v="Ukaegbunam"/>
    <n v="634"/>
    <x v="0"/>
    <x v="0"/>
    <n v="45"/>
    <n v="2"/>
    <n v="0"/>
    <n v="4"/>
    <n v="1"/>
    <x v="1"/>
    <n v="101040"/>
    <x v="0"/>
    <x v="0"/>
    <x v="0"/>
    <x v="0"/>
    <x v="0"/>
    <x v="0"/>
    <n v="1"/>
    <n v="0"/>
  </r>
  <r>
    <n v="2025"/>
    <n v="15751748"/>
    <s v="Trevisani"/>
    <n v="666"/>
    <x v="0"/>
    <x v="1"/>
    <n v="51"/>
    <n v="2"/>
    <n v="148223"/>
    <n v="1"/>
    <n v="0"/>
    <x v="1"/>
    <n v="156954"/>
    <x v="0"/>
    <x v="1"/>
    <x v="0"/>
    <x v="0"/>
    <x v="2"/>
    <x v="1"/>
    <n v="1"/>
    <n v="148223"/>
  </r>
  <r>
    <n v="2025"/>
    <n v="15722212"/>
    <s v="Edmondstone"/>
    <n v="696"/>
    <x v="0"/>
    <x v="0"/>
    <n v="41"/>
    <n v="8"/>
    <n v="0"/>
    <n v="2"/>
    <n v="0"/>
    <x v="1"/>
    <n v="28277"/>
    <x v="1"/>
    <x v="0"/>
    <x v="0"/>
    <x v="1"/>
    <x v="0"/>
    <x v="0"/>
    <n v="1"/>
    <n v="0"/>
  </r>
  <r>
    <n v="2025"/>
    <n v="15658670"/>
    <s v="Chien"/>
    <n v="669"/>
    <x v="0"/>
    <x v="0"/>
    <n v="38"/>
    <n v="8"/>
    <n v="0"/>
    <n v="2"/>
    <n v="1"/>
    <x v="1"/>
    <n v="84049"/>
    <x v="1"/>
    <x v="0"/>
    <x v="0"/>
    <x v="1"/>
    <x v="0"/>
    <x v="0"/>
    <n v="1"/>
    <n v="0"/>
  </r>
  <r>
    <n v="2025"/>
    <n v="15761654"/>
    <s v="Boni"/>
    <n v="726"/>
    <x v="1"/>
    <x v="1"/>
    <n v="30"/>
    <n v="8"/>
    <n v="134152"/>
    <n v="1"/>
    <n v="1"/>
    <x v="0"/>
    <n v="147822"/>
    <x v="1"/>
    <x v="0"/>
    <x v="0"/>
    <x v="1"/>
    <x v="2"/>
    <x v="1"/>
    <n v="1"/>
    <n v="0"/>
  </r>
  <r>
    <n v="2025"/>
    <n v="15812210"/>
    <s v="Yashina"/>
    <n v="497"/>
    <x v="2"/>
    <x v="0"/>
    <n v="32"/>
    <n v="8"/>
    <n v="111537"/>
    <n v="4"/>
    <n v="1"/>
    <x v="0"/>
    <n v="9498"/>
    <x v="0"/>
    <x v="0"/>
    <x v="1"/>
    <x v="1"/>
    <x v="2"/>
    <x v="1"/>
    <n v="1"/>
    <n v="111537"/>
  </r>
  <r>
    <n v="2025"/>
    <n v="15787051"/>
    <s v="Georg"/>
    <n v="750"/>
    <x v="1"/>
    <x v="0"/>
    <n v="39"/>
    <n v="7"/>
    <n v="119566"/>
    <n v="1"/>
    <n v="1"/>
    <x v="1"/>
    <n v="87068"/>
    <x v="1"/>
    <x v="0"/>
    <x v="0"/>
    <x v="2"/>
    <x v="2"/>
    <x v="1"/>
    <n v="1"/>
    <n v="0"/>
  </r>
  <r>
    <n v="2025"/>
    <n v="15642991"/>
    <s v="Tung"/>
    <n v="850"/>
    <x v="1"/>
    <x v="0"/>
    <n v="29"/>
    <n v="7"/>
    <n v="0"/>
    <n v="2"/>
    <n v="1"/>
    <x v="1"/>
    <n v="23237"/>
    <x v="1"/>
    <x v="2"/>
    <x v="2"/>
    <x v="2"/>
    <x v="0"/>
    <x v="0"/>
    <n v="1"/>
    <n v="0"/>
  </r>
  <r>
    <n v="2025"/>
    <n v="15713769"/>
    <s v="Michelides"/>
    <n v="617"/>
    <x v="1"/>
    <x v="1"/>
    <n v="38"/>
    <n v="7"/>
    <n v="0"/>
    <n v="1"/>
    <n v="1"/>
    <x v="0"/>
    <n v="27239"/>
    <x v="1"/>
    <x v="0"/>
    <x v="0"/>
    <x v="2"/>
    <x v="0"/>
    <x v="0"/>
    <n v="1"/>
    <n v="0"/>
  </r>
  <r>
    <n v="2025"/>
    <n v="15605826"/>
    <s v="Korovina"/>
    <n v="652"/>
    <x v="2"/>
    <x v="1"/>
    <n v="46"/>
    <n v="10"/>
    <n v="121064"/>
    <n v="3"/>
    <n v="1"/>
    <x v="1"/>
    <n v="151482"/>
    <x v="0"/>
    <x v="1"/>
    <x v="0"/>
    <x v="1"/>
    <x v="2"/>
    <x v="1"/>
    <n v="1"/>
    <n v="121064"/>
  </r>
  <r>
    <n v="2025"/>
    <n v="15648898"/>
    <s v="Chuang"/>
    <n v="560"/>
    <x v="1"/>
    <x v="0"/>
    <n v="27"/>
    <n v="7"/>
    <n v="124996"/>
    <n v="1"/>
    <n v="1"/>
    <x v="0"/>
    <n v="114670"/>
    <x v="1"/>
    <x v="2"/>
    <x v="1"/>
    <x v="2"/>
    <x v="2"/>
    <x v="1"/>
    <n v="1"/>
    <n v="0"/>
  </r>
  <r>
    <n v="2025"/>
    <n v="15705309"/>
    <s v="Yuriev"/>
    <n v="629"/>
    <x v="1"/>
    <x v="1"/>
    <n v="39"/>
    <n v="5"/>
    <n v="0"/>
    <n v="2"/>
    <n v="0"/>
    <x v="1"/>
    <n v="116748"/>
    <x v="1"/>
    <x v="0"/>
    <x v="0"/>
    <x v="2"/>
    <x v="0"/>
    <x v="0"/>
    <n v="1"/>
    <n v="0"/>
  </r>
  <r>
    <n v="2025"/>
    <n v="15734202"/>
    <s v="Chidimma"/>
    <n v="660"/>
    <x v="2"/>
    <x v="0"/>
    <n v="52"/>
    <n v="4"/>
    <n v="86892"/>
    <n v="1"/>
    <n v="1"/>
    <x v="1"/>
    <n v="90878"/>
    <x v="1"/>
    <x v="1"/>
    <x v="0"/>
    <x v="2"/>
    <x v="1"/>
    <x v="0"/>
    <n v="1"/>
    <n v="0"/>
  </r>
  <r>
    <n v="2025"/>
    <n v="15658852"/>
    <s v="Stevens"/>
    <n v="676"/>
    <x v="0"/>
    <x v="1"/>
    <n v="38"/>
    <n v="8"/>
    <n v="0"/>
    <n v="2"/>
    <n v="1"/>
    <x v="0"/>
    <n v="133693"/>
    <x v="1"/>
    <x v="0"/>
    <x v="0"/>
    <x v="1"/>
    <x v="0"/>
    <x v="0"/>
    <n v="1"/>
    <n v="0"/>
  </r>
  <r>
    <n v="2025"/>
    <n v="15612633"/>
    <s v="Kao"/>
    <n v="581"/>
    <x v="1"/>
    <x v="1"/>
    <n v="43"/>
    <n v="9"/>
    <n v="78023"/>
    <n v="1"/>
    <n v="0"/>
    <x v="0"/>
    <n v="30663"/>
    <x v="1"/>
    <x v="0"/>
    <x v="1"/>
    <x v="1"/>
    <x v="1"/>
    <x v="0"/>
    <n v="1"/>
    <n v="0"/>
  </r>
  <r>
    <n v="2025"/>
    <n v="15604818"/>
    <s v="Edmund la Touche"/>
    <n v="798"/>
    <x v="0"/>
    <x v="1"/>
    <n v="34"/>
    <n v="9"/>
    <n v="154496"/>
    <n v="1"/>
    <n v="1"/>
    <x v="1"/>
    <n v="191396"/>
    <x v="1"/>
    <x v="0"/>
    <x v="2"/>
    <x v="1"/>
    <x v="2"/>
    <x v="1"/>
    <n v="1"/>
    <n v="0"/>
  </r>
  <r>
    <n v="2025"/>
    <n v="15593900"/>
    <s v="Belousov"/>
    <n v="705"/>
    <x v="0"/>
    <x v="1"/>
    <n v="38"/>
    <n v="1"/>
    <n v="189444"/>
    <n v="1"/>
    <n v="0"/>
    <x v="0"/>
    <n v="106649"/>
    <x v="1"/>
    <x v="0"/>
    <x v="0"/>
    <x v="0"/>
    <x v="2"/>
    <x v="1"/>
    <n v="1"/>
    <n v="0"/>
  </r>
  <r>
    <n v="2025"/>
    <n v="15624995"/>
    <s v="McCane"/>
    <n v="714"/>
    <x v="1"/>
    <x v="0"/>
    <n v="31"/>
    <n v="6"/>
    <n v="152927"/>
    <n v="1"/>
    <n v="1"/>
    <x v="0"/>
    <n v="50900"/>
    <x v="1"/>
    <x v="0"/>
    <x v="0"/>
    <x v="2"/>
    <x v="2"/>
    <x v="1"/>
    <n v="1"/>
    <n v="0"/>
  </r>
  <r>
    <n v="2025"/>
    <n v="15570087"/>
    <s v="Parry-Okeden"/>
    <n v="664"/>
    <x v="0"/>
    <x v="0"/>
    <n v="44"/>
    <n v="8"/>
    <n v="142990"/>
    <n v="1"/>
    <n v="1"/>
    <x v="0"/>
    <n v="115453"/>
    <x v="0"/>
    <x v="0"/>
    <x v="0"/>
    <x v="1"/>
    <x v="2"/>
    <x v="1"/>
    <n v="1"/>
    <n v="142990"/>
  </r>
  <r>
    <n v="2025"/>
    <n v="15802617"/>
    <s v="Hudson"/>
    <n v="697"/>
    <x v="2"/>
    <x v="1"/>
    <n v="43"/>
    <n v="7"/>
    <n v="115372"/>
    <n v="2"/>
    <n v="1"/>
    <x v="1"/>
    <n v="64139"/>
    <x v="1"/>
    <x v="0"/>
    <x v="0"/>
    <x v="2"/>
    <x v="2"/>
    <x v="1"/>
    <n v="1"/>
    <n v="0"/>
  </r>
  <r>
    <n v="2025"/>
    <n v="15656029"/>
    <s v="Marsden"/>
    <n v="609"/>
    <x v="0"/>
    <x v="1"/>
    <n v="37"/>
    <n v="6"/>
    <n v="0"/>
    <n v="2"/>
    <n v="0"/>
    <x v="0"/>
    <n v="22031"/>
    <x v="1"/>
    <x v="0"/>
    <x v="0"/>
    <x v="2"/>
    <x v="0"/>
    <x v="0"/>
    <n v="1"/>
    <n v="0"/>
  </r>
  <r>
    <n v="2025"/>
    <n v="15739194"/>
    <s v="Manfrin"/>
    <n v="548"/>
    <x v="1"/>
    <x v="1"/>
    <n v="38"/>
    <n v="0"/>
    <n v="178057"/>
    <n v="2"/>
    <n v="1"/>
    <x v="1"/>
    <n v="38435"/>
    <x v="1"/>
    <x v="0"/>
    <x v="1"/>
    <x v="0"/>
    <x v="2"/>
    <x v="1"/>
    <n v="1"/>
    <n v="0"/>
  </r>
  <r>
    <n v="2025"/>
    <n v="15607275"/>
    <s v="Ch'ang"/>
    <n v="850"/>
    <x v="1"/>
    <x v="1"/>
    <n v="39"/>
    <n v="6"/>
    <n v="206015"/>
    <n v="2"/>
    <n v="0"/>
    <x v="0"/>
    <n v="42775"/>
    <x v="0"/>
    <x v="0"/>
    <x v="2"/>
    <x v="2"/>
    <x v="2"/>
    <x v="1"/>
    <n v="1"/>
    <n v="206015"/>
  </r>
  <r>
    <n v="2025"/>
    <n v="15629475"/>
    <s v="Clark"/>
    <n v="656"/>
    <x v="0"/>
    <x v="1"/>
    <n v="41"/>
    <n v="2"/>
    <n v="0"/>
    <n v="2"/>
    <n v="1"/>
    <x v="1"/>
    <n v="158974"/>
    <x v="1"/>
    <x v="0"/>
    <x v="0"/>
    <x v="0"/>
    <x v="0"/>
    <x v="0"/>
    <n v="1"/>
    <n v="0"/>
  </r>
  <r>
    <n v="2025"/>
    <n v="15635034"/>
    <s v="Aldrich"/>
    <n v="727"/>
    <x v="2"/>
    <x v="1"/>
    <n v="37"/>
    <n v="9"/>
    <n v="101192"/>
    <n v="1"/>
    <n v="1"/>
    <x v="0"/>
    <n v="34551"/>
    <x v="0"/>
    <x v="0"/>
    <x v="0"/>
    <x v="1"/>
    <x v="2"/>
    <x v="1"/>
    <n v="1"/>
    <n v="101192"/>
  </r>
  <r>
    <n v="2025"/>
    <n v="15756333"/>
    <s v="Khan"/>
    <n v="642"/>
    <x v="0"/>
    <x v="0"/>
    <n v="55"/>
    <n v="7"/>
    <n v="0"/>
    <n v="2"/>
    <n v="1"/>
    <x v="0"/>
    <n v="101516"/>
    <x v="1"/>
    <x v="1"/>
    <x v="0"/>
    <x v="2"/>
    <x v="0"/>
    <x v="0"/>
    <n v="1"/>
    <n v="0"/>
  </r>
  <r>
    <n v="2025"/>
    <n v="15777436"/>
    <s v="Murray"/>
    <n v="710"/>
    <x v="1"/>
    <x v="0"/>
    <n v="31"/>
    <n v="5"/>
    <n v="0"/>
    <n v="2"/>
    <n v="1"/>
    <x v="1"/>
    <n v="9562"/>
    <x v="1"/>
    <x v="0"/>
    <x v="0"/>
    <x v="2"/>
    <x v="0"/>
    <x v="0"/>
    <n v="1"/>
    <n v="0"/>
  </r>
  <r>
    <n v="2025"/>
    <n v="15676835"/>
    <s v="Anayolisa"/>
    <n v="710"/>
    <x v="1"/>
    <x v="1"/>
    <n v="33"/>
    <n v="1"/>
    <n v="0"/>
    <n v="2"/>
    <n v="1"/>
    <x v="1"/>
    <n v="168313"/>
    <x v="1"/>
    <x v="0"/>
    <x v="0"/>
    <x v="0"/>
    <x v="0"/>
    <x v="0"/>
    <n v="1"/>
    <n v="0"/>
  </r>
  <r>
    <n v="2025"/>
    <n v="15574206"/>
    <s v="Shillito"/>
    <n v="718"/>
    <x v="0"/>
    <x v="0"/>
    <n v="37"/>
    <n v="7"/>
    <n v="0"/>
    <n v="2"/>
    <n v="1"/>
    <x v="0"/>
    <n v="55100"/>
    <x v="1"/>
    <x v="0"/>
    <x v="0"/>
    <x v="2"/>
    <x v="0"/>
    <x v="0"/>
    <n v="1"/>
    <n v="0"/>
  </r>
  <r>
    <n v="2025"/>
    <n v="15613017"/>
    <s v="McMillan"/>
    <n v="586"/>
    <x v="2"/>
    <x v="1"/>
    <n v="32"/>
    <n v="1"/>
    <n v="149815"/>
    <n v="1"/>
    <n v="1"/>
    <x v="1"/>
    <n v="31830"/>
    <x v="1"/>
    <x v="0"/>
    <x v="1"/>
    <x v="0"/>
    <x v="2"/>
    <x v="1"/>
    <n v="1"/>
    <n v="0"/>
  </r>
  <r>
    <n v="2025"/>
    <n v="15815131"/>
    <s v="Howells"/>
    <n v="617"/>
    <x v="1"/>
    <x v="0"/>
    <n v="36"/>
    <n v="7"/>
    <n v="115617"/>
    <n v="1"/>
    <n v="1"/>
    <x v="0"/>
    <n v="71519"/>
    <x v="1"/>
    <x v="0"/>
    <x v="0"/>
    <x v="2"/>
    <x v="2"/>
    <x v="1"/>
    <n v="1"/>
    <n v="0"/>
  </r>
  <r>
    <n v="2025"/>
    <n v="15585455"/>
    <s v="Stewart"/>
    <n v="630"/>
    <x v="0"/>
    <x v="1"/>
    <n v="28"/>
    <n v="9"/>
    <n v="0"/>
    <n v="2"/>
    <n v="0"/>
    <x v="1"/>
    <n v="32599"/>
    <x v="1"/>
    <x v="2"/>
    <x v="0"/>
    <x v="1"/>
    <x v="0"/>
    <x v="0"/>
    <n v="1"/>
    <n v="0"/>
  </r>
  <r>
    <n v="2025"/>
    <n v="15692929"/>
    <s v="Ikechukwu"/>
    <n v="791"/>
    <x v="2"/>
    <x v="0"/>
    <n v="42"/>
    <n v="10"/>
    <n v="113657"/>
    <n v="2"/>
    <n v="0"/>
    <x v="0"/>
    <n v="139947"/>
    <x v="0"/>
    <x v="0"/>
    <x v="2"/>
    <x v="1"/>
    <x v="2"/>
    <x v="1"/>
    <n v="1"/>
    <n v="113657"/>
  </r>
  <r>
    <n v="2025"/>
    <n v="15758081"/>
    <s v="Repina"/>
    <n v="673"/>
    <x v="1"/>
    <x v="1"/>
    <n v="39"/>
    <n v="8"/>
    <n v="138160"/>
    <n v="1"/>
    <n v="1"/>
    <x v="0"/>
    <n v="110469"/>
    <x v="1"/>
    <x v="0"/>
    <x v="0"/>
    <x v="1"/>
    <x v="2"/>
    <x v="1"/>
    <n v="1"/>
    <n v="0"/>
  </r>
  <r>
    <n v="2025"/>
    <n v="15667476"/>
    <s v="Cox"/>
    <n v="477"/>
    <x v="2"/>
    <x v="0"/>
    <n v="36"/>
    <n v="3"/>
    <n v="117701"/>
    <n v="1"/>
    <n v="0"/>
    <x v="1"/>
    <n v="74042"/>
    <x v="1"/>
    <x v="0"/>
    <x v="1"/>
    <x v="0"/>
    <x v="2"/>
    <x v="1"/>
    <n v="1"/>
    <n v="0"/>
  </r>
  <r>
    <n v="2025"/>
    <n v="15738248"/>
    <s v="Lo"/>
    <n v="662"/>
    <x v="0"/>
    <x v="0"/>
    <n v="37"/>
    <n v="5"/>
    <n v="0"/>
    <n v="2"/>
    <n v="1"/>
    <x v="1"/>
    <n v="151872"/>
    <x v="1"/>
    <x v="0"/>
    <x v="0"/>
    <x v="2"/>
    <x v="0"/>
    <x v="0"/>
    <n v="1"/>
    <n v="0"/>
  </r>
  <r>
    <n v="2025"/>
    <n v="15672152"/>
    <s v="Grant"/>
    <n v="850"/>
    <x v="2"/>
    <x v="1"/>
    <n v="37"/>
    <n v="9"/>
    <n v="122506"/>
    <n v="1"/>
    <n v="0"/>
    <x v="0"/>
    <n v="199694"/>
    <x v="0"/>
    <x v="0"/>
    <x v="2"/>
    <x v="1"/>
    <x v="2"/>
    <x v="1"/>
    <n v="1"/>
    <n v="122506"/>
  </r>
  <r>
    <n v="2025"/>
    <n v="15673372"/>
    <s v="Stevenson"/>
    <n v="635"/>
    <x v="0"/>
    <x v="0"/>
    <n v="58"/>
    <n v="1"/>
    <n v="0"/>
    <n v="1"/>
    <n v="1"/>
    <x v="0"/>
    <n v="58907"/>
    <x v="0"/>
    <x v="1"/>
    <x v="0"/>
    <x v="0"/>
    <x v="0"/>
    <x v="0"/>
    <n v="1"/>
    <n v="0"/>
  </r>
  <r>
    <n v="2025"/>
    <n v="15587611"/>
    <s v="Kauffmann"/>
    <n v="537"/>
    <x v="0"/>
    <x v="1"/>
    <n v="59"/>
    <n v="9"/>
    <n v="0"/>
    <n v="2"/>
    <n v="0"/>
    <x v="1"/>
    <n v="103800"/>
    <x v="0"/>
    <x v="1"/>
    <x v="1"/>
    <x v="1"/>
    <x v="0"/>
    <x v="0"/>
    <n v="1"/>
    <n v="0"/>
  </r>
  <r>
    <n v="2025"/>
    <n v="15803415"/>
    <s v="Samsonova"/>
    <n v="579"/>
    <x v="0"/>
    <x v="0"/>
    <n v="39"/>
    <n v="3"/>
    <n v="166501"/>
    <n v="2"/>
    <n v="1"/>
    <x v="1"/>
    <n v="93836"/>
    <x v="1"/>
    <x v="0"/>
    <x v="1"/>
    <x v="0"/>
    <x v="2"/>
    <x v="1"/>
    <n v="1"/>
    <n v="0"/>
  </r>
  <r>
    <n v="2025"/>
    <n v="15715673"/>
    <s v="Niu"/>
    <n v="651"/>
    <x v="1"/>
    <x v="0"/>
    <n v="46"/>
    <n v="4"/>
    <n v="89743"/>
    <n v="1"/>
    <n v="1"/>
    <x v="1"/>
    <n v="156426"/>
    <x v="0"/>
    <x v="1"/>
    <x v="0"/>
    <x v="2"/>
    <x v="1"/>
    <x v="0"/>
    <n v="1"/>
    <n v="89743"/>
  </r>
  <r>
    <n v="2025"/>
    <n v="15655648"/>
    <s v="Bock"/>
    <n v="610"/>
    <x v="0"/>
    <x v="0"/>
    <n v="25"/>
    <n v="2"/>
    <n v="0"/>
    <n v="2"/>
    <n v="1"/>
    <x v="1"/>
    <n v="123724"/>
    <x v="1"/>
    <x v="2"/>
    <x v="0"/>
    <x v="0"/>
    <x v="0"/>
    <x v="0"/>
    <n v="1"/>
    <n v="0"/>
  </r>
  <r>
    <n v="2025"/>
    <n v="15763613"/>
    <s v="Barlow"/>
    <n v="581"/>
    <x v="0"/>
    <x v="1"/>
    <n v="30"/>
    <n v="1"/>
    <n v="0"/>
    <n v="2"/>
    <n v="1"/>
    <x v="1"/>
    <n v="199464"/>
    <x v="1"/>
    <x v="0"/>
    <x v="1"/>
    <x v="0"/>
    <x v="0"/>
    <x v="0"/>
    <n v="1"/>
    <n v="0"/>
  </r>
  <r>
    <n v="2025"/>
    <n v="15660385"/>
    <s v="Stevenson"/>
    <n v="592"/>
    <x v="0"/>
    <x v="1"/>
    <n v="39"/>
    <n v="7"/>
    <n v="0"/>
    <n v="2"/>
    <n v="1"/>
    <x v="1"/>
    <n v="83084"/>
    <x v="1"/>
    <x v="0"/>
    <x v="1"/>
    <x v="2"/>
    <x v="0"/>
    <x v="0"/>
    <n v="1"/>
    <n v="0"/>
  </r>
  <r>
    <n v="2025"/>
    <n v="15733261"/>
    <s v="Kung"/>
    <n v="688"/>
    <x v="1"/>
    <x v="0"/>
    <n v="35"/>
    <n v="6"/>
    <n v="0"/>
    <n v="1"/>
    <n v="1"/>
    <x v="1"/>
    <n v="25488"/>
    <x v="0"/>
    <x v="0"/>
    <x v="0"/>
    <x v="2"/>
    <x v="0"/>
    <x v="0"/>
    <n v="1"/>
    <n v="0"/>
  </r>
  <r>
    <n v="2025"/>
    <n v="15796231"/>
    <s v="Nwankwo"/>
    <n v="681"/>
    <x v="0"/>
    <x v="0"/>
    <n v="18"/>
    <n v="1"/>
    <n v="98894"/>
    <n v="1"/>
    <n v="1"/>
    <x v="0"/>
    <n v="9596"/>
    <x v="1"/>
    <x v="2"/>
    <x v="0"/>
    <x v="0"/>
    <x v="1"/>
    <x v="0"/>
    <n v="1"/>
    <n v="0"/>
  </r>
  <r>
    <n v="2025"/>
    <n v="15624866"/>
    <s v="Brewer"/>
    <n v="658"/>
    <x v="2"/>
    <x v="1"/>
    <n v="37"/>
    <n v="3"/>
    <n v="168736"/>
    <n v="2"/>
    <n v="0"/>
    <x v="1"/>
    <n v="70370"/>
    <x v="1"/>
    <x v="0"/>
    <x v="0"/>
    <x v="0"/>
    <x v="2"/>
    <x v="1"/>
    <n v="1"/>
    <n v="0"/>
  </r>
  <r>
    <n v="2025"/>
    <n v="15623730"/>
    <s v="Ch'iu"/>
    <n v="792"/>
    <x v="0"/>
    <x v="1"/>
    <n v="34"/>
    <n v="1"/>
    <n v="0"/>
    <n v="1"/>
    <n v="0"/>
    <x v="0"/>
    <n v="86330"/>
    <x v="1"/>
    <x v="0"/>
    <x v="2"/>
    <x v="0"/>
    <x v="0"/>
    <x v="0"/>
    <n v="1"/>
    <n v="0"/>
  </r>
  <r>
    <n v="2025"/>
    <n v="15668248"/>
    <s v="Quinn"/>
    <n v="528"/>
    <x v="2"/>
    <x v="0"/>
    <n v="62"/>
    <n v="7"/>
    <n v="133201"/>
    <n v="1"/>
    <n v="0"/>
    <x v="1"/>
    <n v="168508"/>
    <x v="0"/>
    <x v="3"/>
    <x v="1"/>
    <x v="2"/>
    <x v="2"/>
    <x v="1"/>
    <n v="1"/>
    <n v="133201"/>
  </r>
  <r>
    <n v="2025"/>
    <n v="15694518"/>
    <s v="Kodilinyechukwu"/>
    <n v="624"/>
    <x v="1"/>
    <x v="0"/>
    <n v="36"/>
    <n v="0"/>
    <n v="0"/>
    <n v="2"/>
    <n v="1"/>
    <x v="1"/>
    <n v="111606"/>
    <x v="1"/>
    <x v="0"/>
    <x v="0"/>
    <x v="0"/>
    <x v="0"/>
    <x v="0"/>
    <n v="1"/>
    <n v="0"/>
  </r>
  <r>
    <n v="2025"/>
    <n v="15638028"/>
    <s v="Ifeanyichukwu"/>
    <n v="562"/>
    <x v="2"/>
    <x v="1"/>
    <n v="31"/>
    <n v="4"/>
    <n v="127237"/>
    <n v="2"/>
    <n v="0"/>
    <x v="0"/>
    <n v="143317"/>
    <x v="1"/>
    <x v="0"/>
    <x v="1"/>
    <x v="2"/>
    <x v="2"/>
    <x v="1"/>
    <n v="1"/>
    <n v="0"/>
  </r>
  <r>
    <n v="2025"/>
    <n v="15795895"/>
    <s v="Yermakova"/>
    <n v="678"/>
    <x v="2"/>
    <x v="1"/>
    <n v="36"/>
    <n v="1"/>
    <n v="117865"/>
    <n v="2"/>
    <n v="1"/>
    <x v="1"/>
    <n v="27619"/>
    <x v="1"/>
    <x v="0"/>
    <x v="0"/>
    <x v="0"/>
    <x v="2"/>
    <x v="1"/>
    <n v="1"/>
    <n v="0"/>
  </r>
  <r>
    <n v="2025"/>
    <n v="15694376"/>
    <s v="Sullivan"/>
    <n v="705"/>
    <x v="2"/>
    <x v="0"/>
    <n v="64"/>
    <n v="3"/>
    <n v="153469"/>
    <n v="3"/>
    <n v="0"/>
    <x v="1"/>
    <n v="146574"/>
    <x v="0"/>
    <x v="3"/>
    <x v="0"/>
    <x v="0"/>
    <x v="2"/>
    <x v="1"/>
    <n v="1"/>
    <n v="153469"/>
  </r>
  <r>
    <n v="2025"/>
    <n v="15669204"/>
    <s v="Grant"/>
    <n v="650"/>
    <x v="2"/>
    <x v="1"/>
    <n v="23"/>
    <n v="4"/>
    <n v="93911"/>
    <n v="2"/>
    <n v="1"/>
    <x v="1"/>
    <n v="69055"/>
    <x v="1"/>
    <x v="2"/>
    <x v="0"/>
    <x v="2"/>
    <x v="1"/>
    <x v="0"/>
    <n v="1"/>
    <n v="0"/>
  </r>
  <r>
    <n v="2025"/>
    <n v="15773779"/>
    <s v="Jacka"/>
    <n v="593"/>
    <x v="1"/>
    <x v="0"/>
    <n v="46"/>
    <n v="2"/>
    <n v="76598"/>
    <n v="1"/>
    <n v="1"/>
    <x v="0"/>
    <n v="54454"/>
    <x v="1"/>
    <x v="1"/>
    <x v="1"/>
    <x v="0"/>
    <x v="1"/>
    <x v="0"/>
    <n v="1"/>
    <n v="0"/>
  </r>
  <r>
    <n v="2025"/>
    <n v="15580682"/>
    <s v="Tsai"/>
    <n v="652"/>
    <x v="0"/>
    <x v="0"/>
    <n v="40"/>
    <n v="4"/>
    <n v="79927"/>
    <n v="2"/>
    <n v="1"/>
    <x v="0"/>
    <n v="33525"/>
    <x v="1"/>
    <x v="0"/>
    <x v="0"/>
    <x v="2"/>
    <x v="1"/>
    <x v="0"/>
    <n v="1"/>
    <n v="0"/>
  </r>
  <r>
    <n v="2025"/>
    <n v="15768530"/>
    <s v="Emery"/>
    <n v="554"/>
    <x v="1"/>
    <x v="0"/>
    <n v="27"/>
    <n v="4"/>
    <n v="0"/>
    <n v="2"/>
    <n v="1"/>
    <x v="0"/>
    <n v="135084"/>
    <x v="1"/>
    <x v="2"/>
    <x v="1"/>
    <x v="2"/>
    <x v="0"/>
    <x v="0"/>
    <n v="1"/>
    <n v="0"/>
  </r>
  <r>
    <n v="2025"/>
    <n v="15672875"/>
    <s v="Piccio"/>
    <n v="584"/>
    <x v="2"/>
    <x v="1"/>
    <n v="32"/>
    <n v="8"/>
    <n v="40173"/>
    <n v="1"/>
    <n v="1"/>
    <x v="0"/>
    <n v="137439"/>
    <x v="1"/>
    <x v="0"/>
    <x v="1"/>
    <x v="1"/>
    <x v="1"/>
    <x v="0"/>
    <n v="1"/>
    <n v="0"/>
  </r>
  <r>
    <n v="2025"/>
    <n v="15617082"/>
    <s v="Sanders"/>
    <n v="516"/>
    <x v="0"/>
    <x v="1"/>
    <n v="33"/>
    <n v="7"/>
    <n v="115196"/>
    <n v="1"/>
    <n v="1"/>
    <x v="0"/>
    <n v="11206"/>
    <x v="1"/>
    <x v="0"/>
    <x v="1"/>
    <x v="2"/>
    <x v="2"/>
    <x v="1"/>
    <n v="1"/>
    <n v="0"/>
  </r>
  <r>
    <n v="2025"/>
    <n v="15760514"/>
    <s v="Sharp"/>
    <n v="789"/>
    <x v="2"/>
    <x v="0"/>
    <n v="43"/>
    <n v="9"/>
    <n v="116644"/>
    <n v="2"/>
    <n v="1"/>
    <x v="0"/>
    <n v="60176"/>
    <x v="1"/>
    <x v="0"/>
    <x v="2"/>
    <x v="1"/>
    <x v="2"/>
    <x v="1"/>
    <n v="1"/>
    <n v="0"/>
  </r>
  <r>
    <n v="2025"/>
    <n v="15761775"/>
    <s v="Myers"/>
    <n v="598"/>
    <x v="2"/>
    <x v="1"/>
    <n v="20"/>
    <n v="8"/>
    <n v="180294"/>
    <n v="2"/>
    <n v="1"/>
    <x v="0"/>
    <n v="29553"/>
    <x v="1"/>
    <x v="2"/>
    <x v="1"/>
    <x v="1"/>
    <x v="2"/>
    <x v="1"/>
    <n v="1"/>
    <n v="0"/>
  </r>
  <r>
    <n v="2025"/>
    <n v="15799964"/>
    <s v="Campbell"/>
    <n v="669"/>
    <x v="2"/>
    <x v="0"/>
    <n v="30"/>
    <n v="7"/>
    <n v="139873"/>
    <n v="1"/>
    <n v="1"/>
    <x v="1"/>
    <n v="188796"/>
    <x v="1"/>
    <x v="0"/>
    <x v="0"/>
    <x v="2"/>
    <x v="2"/>
    <x v="1"/>
    <n v="1"/>
    <n v="0"/>
  </r>
  <r>
    <n v="2025"/>
    <n v="15693906"/>
    <s v="Abbott"/>
    <n v="645"/>
    <x v="0"/>
    <x v="0"/>
    <n v="24"/>
    <n v="3"/>
    <n v="34548"/>
    <n v="1"/>
    <n v="1"/>
    <x v="0"/>
    <n v="11638"/>
    <x v="1"/>
    <x v="2"/>
    <x v="0"/>
    <x v="0"/>
    <x v="1"/>
    <x v="0"/>
    <n v="1"/>
    <n v="0"/>
  </r>
  <r>
    <n v="2025"/>
    <n v="15739514"/>
    <s v="Preston"/>
    <n v="659"/>
    <x v="0"/>
    <x v="0"/>
    <n v="32"/>
    <n v="9"/>
    <n v="0"/>
    <n v="2"/>
    <n v="1"/>
    <x v="0"/>
    <n v="93156"/>
    <x v="1"/>
    <x v="0"/>
    <x v="0"/>
    <x v="1"/>
    <x v="0"/>
    <x v="0"/>
    <n v="1"/>
    <n v="0"/>
  </r>
  <r>
    <n v="2025"/>
    <n v="15756926"/>
    <s v="Atherton"/>
    <n v="833"/>
    <x v="2"/>
    <x v="1"/>
    <n v="29"/>
    <n v="1"/>
    <n v="96462"/>
    <n v="2"/>
    <n v="0"/>
    <x v="0"/>
    <n v="48986"/>
    <x v="1"/>
    <x v="2"/>
    <x v="2"/>
    <x v="0"/>
    <x v="1"/>
    <x v="0"/>
    <n v="1"/>
    <n v="0"/>
  </r>
  <r>
    <n v="2025"/>
    <n v="15770984"/>
    <s v="Fanucci"/>
    <n v="697"/>
    <x v="1"/>
    <x v="0"/>
    <n v="40"/>
    <n v="7"/>
    <n v="130334"/>
    <n v="2"/>
    <n v="0"/>
    <x v="0"/>
    <n v="116951"/>
    <x v="1"/>
    <x v="0"/>
    <x v="0"/>
    <x v="2"/>
    <x v="2"/>
    <x v="1"/>
    <n v="1"/>
    <n v="0"/>
  </r>
  <r>
    <n v="2025"/>
    <n v="15703979"/>
    <s v="Evans"/>
    <n v="580"/>
    <x v="2"/>
    <x v="1"/>
    <n v="39"/>
    <n v="3"/>
    <n v="119689"/>
    <n v="1"/>
    <n v="1"/>
    <x v="1"/>
    <n v="137041"/>
    <x v="1"/>
    <x v="0"/>
    <x v="1"/>
    <x v="0"/>
    <x v="2"/>
    <x v="1"/>
    <n v="1"/>
    <n v="0"/>
  </r>
  <r>
    <n v="2025"/>
    <n v="15801821"/>
    <s v="Cookson"/>
    <n v="691"/>
    <x v="0"/>
    <x v="1"/>
    <n v="38"/>
    <n v="1"/>
    <n v="0"/>
    <n v="2"/>
    <n v="0"/>
    <x v="1"/>
    <n v="44654"/>
    <x v="1"/>
    <x v="0"/>
    <x v="0"/>
    <x v="0"/>
    <x v="0"/>
    <x v="0"/>
    <n v="1"/>
    <n v="0"/>
  </r>
  <r>
    <n v="2025"/>
    <n v="15711028"/>
    <s v="Nnachetam"/>
    <n v="534"/>
    <x v="0"/>
    <x v="1"/>
    <n v="52"/>
    <n v="1"/>
    <n v="0"/>
    <n v="3"/>
    <n v="1"/>
    <x v="0"/>
    <n v="104035"/>
    <x v="0"/>
    <x v="1"/>
    <x v="1"/>
    <x v="0"/>
    <x v="0"/>
    <x v="0"/>
    <n v="1"/>
    <n v="0"/>
  </r>
  <r>
    <n v="2025"/>
    <n v="15791842"/>
    <s v="Johnstone"/>
    <n v="478"/>
    <x v="0"/>
    <x v="0"/>
    <n v="32"/>
    <n v="6"/>
    <n v="71187"/>
    <n v="1"/>
    <n v="1"/>
    <x v="0"/>
    <n v="110594"/>
    <x v="1"/>
    <x v="0"/>
    <x v="1"/>
    <x v="2"/>
    <x v="1"/>
    <x v="0"/>
    <n v="1"/>
    <n v="0"/>
  </r>
  <r>
    <n v="2025"/>
    <n v="15746127"/>
    <s v="Hort"/>
    <n v="572"/>
    <x v="0"/>
    <x v="0"/>
    <n v="47"/>
    <n v="2"/>
    <n v="0"/>
    <n v="2"/>
    <n v="1"/>
    <x v="1"/>
    <n v="36100"/>
    <x v="1"/>
    <x v="1"/>
    <x v="1"/>
    <x v="0"/>
    <x v="0"/>
    <x v="0"/>
    <n v="1"/>
    <n v="0"/>
  </r>
  <r>
    <n v="2025"/>
    <n v="15663625"/>
    <s v="Johnson"/>
    <n v="501"/>
    <x v="0"/>
    <x v="1"/>
    <n v="37"/>
    <n v="4"/>
    <n v="0"/>
    <n v="2"/>
    <n v="0"/>
    <x v="1"/>
    <n v="12470"/>
    <x v="1"/>
    <x v="0"/>
    <x v="1"/>
    <x v="2"/>
    <x v="0"/>
    <x v="0"/>
    <n v="1"/>
    <n v="0"/>
  </r>
  <r>
    <n v="2025"/>
    <n v="15604891"/>
    <s v="Zaytseva"/>
    <n v="624"/>
    <x v="1"/>
    <x v="0"/>
    <n v="38"/>
    <n v="8"/>
    <n v="0"/>
    <n v="2"/>
    <n v="1"/>
    <x v="1"/>
    <n v="95403"/>
    <x v="1"/>
    <x v="0"/>
    <x v="0"/>
    <x v="1"/>
    <x v="0"/>
    <x v="0"/>
    <n v="1"/>
    <n v="0"/>
  </r>
  <r>
    <n v="2025"/>
    <n v="15589666"/>
    <s v="Sorokina"/>
    <n v="595"/>
    <x v="0"/>
    <x v="0"/>
    <n v="39"/>
    <n v="9"/>
    <n v="136422"/>
    <n v="1"/>
    <n v="1"/>
    <x v="0"/>
    <n v="151758"/>
    <x v="1"/>
    <x v="0"/>
    <x v="1"/>
    <x v="1"/>
    <x v="2"/>
    <x v="1"/>
    <n v="1"/>
    <n v="0"/>
  </r>
  <r>
    <n v="2025"/>
    <n v="15627881"/>
    <s v="Diehl"/>
    <n v="603"/>
    <x v="0"/>
    <x v="1"/>
    <n v="30"/>
    <n v="8"/>
    <n v="0"/>
    <n v="2"/>
    <n v="1"/>
    <x v="0"/>
    <n v="47536"/>
    <x v="1"/>
    <x v="0"/>
    <x v="0"/>
    <x v="1"/>
    <x v="0"/>
    <x v="0"/>
    <n v="1"/>
    <n v="0"/>
  </r>
  <r>
    <n v="2025"/>
    <n v="15664895"/>
    <s v="Onuchukwu"/>
    <n v="602"/>
    <x v="0"/>
    <x v="0"/>
    <n v="25"/>
    <n v="0"/>
    <n v="0"/>
    <n v="2"/>
    <n v="1"/>
    <x v="0"/>
    <n v="101274"/>
    <x v="1"/>
    <x v="2"/>
    <x v="0"/>
    <x v="0"/>
    <x v="0"/>
    <x v="0"/>
    <n v="1"/>
    <n v="0"/>
  </r>
  <r>
    <n v="2025"/>
    <n v="15676094"/>
    <s v="Osonduagwuike"/>
    <n v="500"/>
    <x v="0"/>
    <x v="0"/>
    <n v="34"/>
    <n v="6"/>
    <n v="0"/>
    <n v="1"/>
    <n v="1"/>
    <x v="0"/>
    <n v="140268"/>
    <x v="1"/>
    <x v="0"/>
    <x v="1"/>
    <x v="2"/>
    <x v="0"/>
    <x v="0"/>
    <n v="1"/>
    <n v="0"/>
  </r>
  <r>
    <n v="2025"/>
    <n v="15761720"/>
    <s v="Mead"/>
    <n v="422"/>
    <x v="0"/>
    <x v="1"/>
    <n v="41"/>
    <n v="6"/>
    <n v="153239"/>
    <n v="1"/>
    <n v="1"/>
    <x v="1"/>
    <n v="11663"/>
    <x v="1"/>
    <x v="0"/>
    <x v="1"/>
    <x v="2"/>
    <x v="2"/>
    <x v="1"/>
    <n v="1"/>
    <n v="0"/>
  </r>
  <r>
    <n v="2025"/>
    <n v="15611961"/>
    <s v="Stewart"/>
    <n v="615"/>
    <x v="0"/>
    <x v="1"/>
    <n v="35"/>
    <n v="7"/>
    <n v="0"/>
    <n v="2"/>
    <n v="1"/>
    <x v="1"/>
    <n v="150784"/>
    <x v="1"/>
    <x v="0"/>
    <x v="0"/>
    <x v="2"/>
    <x v="0"/>
    <x v="0"/>
    <n v="1"/>
    <n v="0"/>
  </r>
  <r>
    <n v="2025"/>
    <n v="15680167"/>
    <s v="Thomson"/>
    <n v="635"/>
    <x v="0"/>
    <x v="0"/>
    <n v="78"/>
    <n v="6"/>
    <n v="47536"/>
    <n v="1"/>
    <n v="1"/>
    <x v="0"/>
    <n v="119400"/>
    <x v="1"/>
    <x v="3"/>
    <x v="0"/>
    <x v="2"/>
    <x v="1"/>
    <x v="0"/>
    <n v="1"/>
    <n v="0"/>
  </r>
  <r>
    <n v="2025"/>
    <n v="15762543"/>
    <s v="Goliwe"/>
    <n v="711"/>
    <x v="0"/>
    <x v="0"/>
    <n v="32"/>
    <n v="1"/>
    <n v="0"/>
    <n v="2"/>
    <n v="1"/>
    <x v="1"/>
    <n v="126188"/>
    <x v="1"/>
    <x v="0"/>
    <x v="0"/>
    <x v="0"/>
    <x v="0"/>
    <x v="0"/>
    <n v="1"/>
    <n v="0"/>
  </r>
  <r>
    <n v="2025"/>
    <n v="15658475"/>
    <s v="Lori"/>
    <n v="834"/>
    <x v="0"/>
    <x v="1"/>
    <n v="36"/>
    <n v="8"/>
    <n v="142882"/>
    <n v="1"/>
    <n v="1"/>
    <x v="1"/>
    <n v="89983"/>
    <x v="0"/>
    <x v="0"/>
    <x v="2"/>
    <x v="1"/>
    <x v="2"/>
    <x v="1"/>
    <n v="1"/>
    <n v="142882"/>
  </r>
  <r>
    <n v="2025"/>
    <n v="15779743"/>
    <s v="Onwuamaeze"/>
    <n v="633"/>
    <x v="0"/>
    <x v="0"/>
    <n v="44"/>
    <n v="7"/>
    <n v="0"/>
    <n v="2"/>
    <n v="1"/>
    <x v="1"/>
    <n v="29761"/>
    <x v="1"/>
    <x v="0"/>
    <x v="0"/>
    <x v="2"/>
    <x v="0"/>
    <x v="0"/>
    <n v="1"/>
    <n v="0"/>
  </r>
  <r>
    <n v="2025"/>
    <n v="15661532"/>
    <s v="Butusov"/>
    <n v="650"/>
    <x v="0"/>
    <x v="0"/>
    <n v="31"/>
    <n v="1"/>
    <n v="160566"/>
    <n v="2"/>
    <n v="0"/>
    <x v="1"/>
    <n v="27074"/>
    <x v="1"/>
    <x v="0"/>
    <x v="0"/>
    <x v="0"/>
    <x v="2"/>
    <x v="1"/>
    <n v="1"/>
    <n v="0"/>
  </r>
  <r>
    <n v="2025"/>
    <n v="15782360"/>
    <s v="Rogers"/>
    <n v="743"/>
    <x v="2"/>
    <x v="1"/>
    <n v="65"/>
    <n v="2"/>
    <n v="131936"/>
    <n v="1"/>
    <n v="1"/>
    <x v="0"/>
    <n v="96400"/>
    <x v="0"/>
    <x v="3"/>
    <x v="0"/>
    <x v="0"/>
    <x v="2"/>
    <x v="1"/>
    <n v="1"/>
    <n v="131936"/>
  </r>
  <r>
    <n v="2025"/>
    <n v="15767908"/>
    <s v="Nicholson"/>
    <n v="567"/>
    <x v="0"/>
    <x v="1"/>
    <n v="38"/>
    <n v="6"/>
    <n v="127679"/>
    <n v="2"/>
    <n v="0"/>
    <x v="1"/>
    <n v="45423"/>
    <x v="1"/>
    <x v="0"/>
    <x v="1"/>
    <x v="2"/>
    <x v="2"/>
    <x v="1"/>
    <n v="1"/>
    <n v="0"/>
  </r>
  <r>
    <n v="2025"/>
    <n v="15677105"/>
    <s v="Rossi"/>
    <n v="706"/>
    <x v="2"/>
    <x v="0"/>
    <n v="46"/>
    <n v="4"/>
    <n v="105215"/>
    <n v="1"/>
    <n v="1"/>
    <x v="1"/>
    <n v="108700"/>
    <x v="0"/>
    <x v="1"/>
    <x v="0"/>
    <x v="2"/>
    <x v="2"/>
    <x v="1"/>
    <n v="1"/>
    <n v="105215"/>
  </r>
  <r>
    <n v="2025"/>
    <n v="15641474"/>
    <s v="Hall"/>
    <n v="638"/>
    <x v="0"/>
    <x v="1"/>
    <n v="46"/>
    <n v="9"/>
    <n v="139860"/>
    <n v="1"/>
    <n v="1"/>
    <x v="1"/>
    <n v="38967"/>
    <x v="1"/>
    <x v="1"/>
    <x v="0"/>
    <x v="1"/>
    <x v="2"/>
    <x v="1"/>
    <n v="1"/>
    <n v="0"/>
  </r>
  <r>
    <n v="2025"/>
    <n v="15624451"/>
    <s v="Huddart"/>
    <n v="641"/>
    <x v="0"/>
    <x v="0"/>
    <n v="38"/>
    <n v="3"/>
    <n v="0"/>
    <n v="2"/>
    <n v="1"/>
    <x v="1"/>
    <n v="116466"/>
    <x v="1"/>
    <x v="0"/>
    <x v="0"/>
    <x v="0"/>
    <x v="0"/>
    <x v="0"/>
    <n v="1"/>
    <n v="0"/>
  </r>
  <r>
    <n v="2025"/>
    <n v="15577985"/>
    <s v="Chinomso"/>
    <n v="574"/>
    <x v="0"/>
    <x v="0"/>
    <n v="34"/>
    <n v="5"/>
    <n v="112324"/>
    <n v="2"/>
    <n v="1"/>
    <x v="0"/>
    <n v="17993"/>
    <x v="1"/>
    <x v="0"/>
    <x v="1"/>
    <x v="2"/>
    <x v="2"/>
    <x v="1"/>
    <n v="1"/>
    <n v="0"/>
  </r>
  <r>
    <n v="2025"/>
    <n v="15571666"/>
    <s v="Shaw"/>
    <n v="642"/>
    <x v="2"/>
    <x v="1"/>
    <n v="30"/>
    <n v="8"/>
    <n v="134497"/>
    <n v="1"/>
    <n v="0"/>
    <x v="1"/>
    <n v="43251"/>
    <x v="1"/>
    <x v="0"/>
    <x v="0"/>
    <x v="1"/>
    <x v="2"/>
    <x v="1"/>
    <n v="1"/>
    <n v="0"/>
  </r>
  <r>
    <n v="2025"/>
    <n v="15783691"/>
    <s v="Hargreaves"/>
    <n v="722"/>
    <x v="1"/>
    <x v="0"/>
    <n v="35"/>
    <n v="1"/>
    <n v="120172"/>
    <n v="1"/>
    <n v="1"/>
    <x v="1"/>
    <n v="125241"/>
    <x v="1"/>
    <x v="0"/>
    <x v="0"/>
    <x v="0"/>
    <x v="2"/>
    <x v="1"/>
    <n v="1"/>
    <n v="0"/>
  </r>
  <r>
    <n v="2025"/>
    <n v="15671172"/>
    <s v="Swain"/>
    <n v="623"/>
    <x v="0"/>
    <x v="1"/>
    <n v="23"/>
    <n v="1"/>
    <n v="106012"/>
    <n v="2"/>
    <n v="0"/>
    <x v="0"/>
    <n v="191416"/>
    <x v="1"/>
    <x v="2"/>
    <x v="0"/>
    <x v="0"/>
    <x v="2"/>
    <x v="1"/>
    <n v="1"/>
    <n v="0"/>
  </r>
  <r>
    <n v="2025"/>
    <n v="15731760"/>
    <s v="Butcher"/>
    <n v="681"/>
    <x v="0"/>
    <x v="1"/>
    <n v="25"/>
    <n v="5"/>
    <n v="0"/>
    <n v="1"/>
    <n v="0"/>
    <x v="0"/>
    <n v="90861"/>
    <x v="1"/>
    <x v="2"/>
    <x v="0"/>
    <x v="2"/>
    <x v="0"/>
    <x v="0"/>
    <n v="1"/>
    <n v="0"/>
  </r>
  <r>
    <n v="2025"/>
    <n v="15585599"/>
    <s v="Stone"/>
    <n v="530"/>
    <x v="0"/>
    <x v="0"/>
    <n v="34"/>
    <n v="8"/>
    <n v="0"/>
    <n v="2"/>
    <n v="0"/>
    <x v="0"/>
    <n v="141873"/>
    <x v="1"/>
    <x v="0"/>
    <x v="1"/>
    <x v="1"/>
    <x v="0"/>
    <x v="0"/>
    <n v="1"/>
    <n v="0"/>
  </r>
  <r>
    <n v="2025"/>
    <n v="15784958"/>
    <s v="Allan"/>
    <n v="797"/>
    <x v="0"/>
    <x v="0"/>
    <n v="55"/>
    <n v="10"/>
    <n v="0"/>
    <n v="4"/>
    <n v="1"/>
    <x v="0"/>
    <n v="49419"/>
    <x v="0"/>
    <x v="1"/>
    <x v="2"/>
    <x v="1"/>
    <x v="0"/>
    <x v="0"/>
    <n v="1"/>
    <n v="0"/>
  </r>
  <r>
    <n v="2025"/>
    <n v="15734524"/>
    <s v="Wang"/>
    <n v="653"/>
    <x v="0"/>
    <x v="1"/>
    <n v="51"/>
    <n v="3"/>
    <n v="0"/>
    <n v="1"/>
    <n v="1"/>
    <x v="1"/>
    <n v="170427"/>
    <x v="0"/>
    <x v="1"/>
    <x v="0"/>
    <x v="0"/>
    <x v="0"/>
    <x v="0"/>
    <n v="1"/>
    <n v="0"/>
  </r>
  <r>
    <n v="2025"/>
    <n v="15614103"/>
    <s v="Colombo"/>
    <n v="850"/>
    <x v="2"/>
    <x v="1"/>
    <n v="42"/>
    <n v="8"/>
    <n v="119840"/>
    <n v="1"/>
    <n v="0"/>
    <x v="0"/>
    <n v="51016"/>
    <x v="0"/>
    <x v="0"/>
    <x v="2"/>
    <x v="1"/>
    <x v="2"/>
    <x v="1"/>
    <n v="1"/>
    <n v="119840"/>
  </r>
  <r>
    <n v="2025"/>
    <n v="15794895"/>
    <s v="McKay"/>
    <n v="581"/>
    <x v="1"/>
    <x v="1"/>
    <n v="34"/>
    <n v="1"/>
    <n v="0"/>
    <n v="2"/>
    <n v="0"/>
    <x v="0"/>
    <n v="81175"/>
    <x v="1"/>
    <x v="0"/>
    <x v="1"/>
    <x v="0"/>
    <x v="0"/>
    <x v="0"/>
    <n v="1"/>
    <n v="0"/>
  </r>
  <r>
    <n v="2025"/>
    <n v="15772381"/>
    <s v="Brient"/>
    <n v="589"/>
    <x v="2"/>
    <x v="1"/>
    <n v="38"/>
    <n v="8"/>
    <n v="92219"/>
    <n v="1"/>
    <n v="1"/>
    <x v="1"/>
    <n v="99107"/>
    <x v="1"/>
    <x v="0"/>
    <x v="1"/>
    <x v="1"/>
    <x v="1"/>
    <x v="0"/>
    <n v="1"/>
    <n v="0"/>
  </r>
  <r>
    <n v="2025"/>
    <n v="15710553"/>
    <s v="Yin"/>
    <n v="555"/>
    <x v="2"/>
    <x v="1"/>
    <n v="48"/>
    <n v="3"/>
    <n v="142055"/>
    <n v="2"/>
    <n v="0"/>
    <x v="0"/>
    <n v="79135"/>
    <x v="1"/>
    <x v="1"/>
    <x v="1"/>
    <x v="0"/>
    <x v="2"/>
    <x v="1"/>
    <n v="1"/>
    <n v="0"/>
  </r>
  <r>
    <n v="2025"/>
    <n v="15649292"/>
    <s v="Bellucci"/>
    <n v="748"/>
    <x v="0"/>
    <x v="0"/>
    <n v="49"/>
    <n v="7"/>
    <n v="29602"/>
    <n v="1"/>
    <n v="0"/>
    <x v="1"/>
    <n v="163551"/>
    <x v="0"/>
    <x v="1"/>
    <x v="0"/>
    <x v="2"/>
    <x v="1"/>
    <x v="0"/>
    <n v="1"/>
    <n v="29602"/>
  </r>
  <r>
    <n v="2025"/>
    <n v="15792565"/>
    <s v="Duncan"/>
    <n v="745"/>
    <x v="0"/>
    <x v="0"/>
    <n v="46"/>
    <n v="7"/>
    <n v="0"/>
    <n v="2"/>
    <n v="1"/>
    <x v="0"/>
    <n v="67770"/>
    <x v="1"/>
    <x v="1"/>
    <x v="0"/>
    <x v="2"/>
    <x v="0"/>
    <x v="0"/>
    <n v="1"/>
    <n v="0"/>
  </r>
  <r>
    <n v="2025"/>
    <n v="15718245"/>
    <s v="Pirozzi"/>
    <n v="730"/>
    <x v="0"/>
    <x v="1"/>
    <n v="34"/>
    <n v="1"/>
    <n v="0"/>
    <n v="2"/>
    <n v="1"/>
    <x v="0"/>
    <n v="126592"/>
    <x v="1"/>
    <x v="0"/>
    <x v="0"/>
    <x v="0"/>
    <x v="0"/>
    <x v="0"/>
    <n v="1"/>
    <n v="0"/>
  </r>
  <r>
    <n v="2025"/>
    <n v="15703117"/>
    <s v="Findlay"/>
    <n v="565"/>
    <x v="0"/>
    <x v="0"/>
    <n v="44"/>
    <n v="1"/>
    <n v="0"/>
    <n v="2"/>
    <n v="0"/>
    <x v="0"/>
    <n v="89603"/>
    <x v="1"/>
    <x v="0"/>
    <x v="1"/>
    <x v="0"/>
    <x v="0"/>
    <x v="0"/>
    <n v="1"/>
    <n v="0"/>
  </r>
  <r>
    <n v="2025"/>
    <n v="15758136"/>
    <s v="King"/>
    <n v="778"/>
    <x v="0"/>
    <x v="1"/>
    <n v="37"/>
    <n v="3"/>
    <n v="141804"/>
    <n v="1"/>
    <n v="0"/>
    <x v="0"/>
    <n v="179422"/>
    <x v="1"/>
    <x v="0"/>
    <x v="2"/>
    <x v="0"/>
    <x v="2"/>
    <x v="1"/>
    <n v="1"/>
    <n v="0"/>
  </r>
  <r>
    <n v="2025"/>
    <n v="15799932"/>
    <s v="Iweobiegbunam"/>
    <n v="812"/>
    <x v="0"/>
    <x v="1"/>
    <n v="24"/>
    <n v="10"/>
    <n v="0"/>
    <n v="2"/>
    <n v="1"/>
    <x v="0"/>
    <n v="156906"/>
    <x v="1"/>
    <x v="2"/>
    <x v="2"/>
    <x v="1"/>
    <x v="0"/>
    <x v="0"/>
    <n v="1"/>
    <n v="0"/>
  </r>
  <r>
    <n v="2025"/>
    <n v="15633516"/>
    <s v="Tucker"/>
    <n v="526"/>
    <x v="0"/>
    <x v="1"/>
    <n v="42"/>
    <n v="1"/>
    <n v="0"/>
    <n v="1"/>
    <n v="0"/>
    <x v="0"/>
    <n v="168486"/>
    <x v="1"/>
    <x v="0"/>
    <x v="1"/>
    <x v="0"/>
    <x v="0"/>
    <x v="0"/>
    <n v="1"/>
    <n v="0"/>
  </r>
  <r>
    <n v="2025"/>
    <n v="15622532"/>
    <s v="Izmailova"/>
    <n v="708"/>
    <x v="0"/>
    <x v="0"/>
    <n v="47"/>
    <n v="0"/>
    <n v="126589"/>
    <n v="2"/>
    <n v="0"/>
    <x v="0"/>
    <n v="132730"/>
    <x v="0"/>
    <x v="1"/>
    <x v="0"/>
    <x v="0"/>
    <x v="2"/>
    <x v="1"/>
    <n v="1"/>
    <n v="126589"/>
  </r>
  <r>
    <n v="2025"/>
    <n v="15798960"/>
    <s v="Meng"/>
    <n v="680"/>
    <x v="0"/>
    <x v="1"/>
    <n v="33"/>
    <n v="2"/>
    <n v="108393"/>
    <n v="1"/>
    <n v="0"/>
    <x v="0"/>
    <n v="39058"/>
    <x v="1"/>
    <x v="0"/>
    <x v="0"/>
    <x v="0"/>
    <x v="2"/>
    <x v="1"/>
    <n v="1"/>
    <n v="0"/>
  </r>
  <r>
    <n v="2025"/>
    <n v="15698664"/>
    <s v="Liang"/>
    <n v="567"/>
    <x v="1"/>
    <x v="1"/>
    <n v="43"/>
    <n v="2"/>
    <n v="115644"/>
    <n v="2"/>
    <n v="0"/>
    <x v="1"/>
    <n v="174606"/>
    <x v="1"/>
    <x v="0"/>
    <x v="1"/>
    <x v="0"/>
    <x v="2"/>
    <x v="1"/>
    <n v="1"/>
    <n v="0"/>
  </r>
  <r>
    <n v="2025"/>
    <n v="15703614"/>
    <s v="Hutchinson"/>
    <n v="564"/>
    <x v="1"/>
    <x v="1"/>
    <n v="48"/>
    <n v="5"/>
    <n v="132876"/>
    <n v="1"/>
    <n v="1"/>
    <x v="1"/>
    <n v="79260"/>
    <x v="1"/>
    <x v="1"/>
    <x v="1"/>
    <x v="2"/>
    <x v="2"/>
    <x v="1"/>
    <n v="1"/>
    <n v="0"/>
  </r>
  <r>
    <n v="2025"/>
    <n v="15699195"/>
    <s v="Shen"/>
    <n v="709"/>
    <x v="0"/>
    <x v="0"/>
    <n v="24"/>
    <n v="3"/>
    <n v="110949"/>
    <n v="1"/>
    <n v="1"/>
    <x v="0"/>
    <n v="168516"/>
    <x v="1"/>
    <x v="2"/>
    <x v="0"/>
    <x v="0"/>
    <x v="2"/>
    <x v="1"/>
    <n v="1"/>
    <n v="0"/>
  </r>
  <r>
    <n v="2025"/>
    <n v="15710543"/>
    <s v="Okwuoma"/>
    <n v="629"/>
    <x v="0"/>
    <x v="1"/>
    <n v="46"/>
    <n v="1"/>
    <n v="130666"/>
    <n v="1"/>
    <n v="1"/>
    <x v="0"/>
    <n v="161126"/>
    <x v="0"/>
    <x v="1"/>
    <x v="0"/>
    <x v="0"/>
    <x v="2"/>
    <x v="1"/>
    <n v="1"/>
    <n v="130666"/>
  </r>
  <r>
    <n v="2025"/>
    <n v="15695499"/>
    <s v="Chinwemma"/>
    <n v="510"/>
    <x v="0"/>
    <x v="0"/>
    <n v="45"/>
    <n v="10"/>
    <n v="103821"/>
    <n v="2"/>
    <n v="0"/>
    <x v="0"/>
    <n v="77879"/>
    <x v="1"/>
    <x v="0"/>
    <x v="1"/>
    <x v="1"/>
    <x v="2"/>
    <x v="1"/>
    <n v="1"/>
    <n v="0"/>
  </r>
  <r>
    <n v="2025"/>
    <n v="15622321"/>
    <s v="Golubova"/>
    <n v="506"/>
    <x v="0"/>
    <x v="0"/>
    <n v="32"/>
    <n v="3"/>
    <n v="0"/>
    <n v="1"/>
    <n v="1"/>
    <x v="0"/>
    <n v="80823"/>
    <x v="1"/>
    <x v="0"/>
    <x v="1"/>
    <x v="0"/>
    <x v="0"/>
    <x v="0"/>
    <n v="1"/>
    <n v="0"/>
  </r>
  <r>
    <n v="2025"/>
    <n v="15715744"/>
    <s v="Schiavone"/>
    <n v="605"/>
    <x v="0"/>
    <x v="1"/>
    <n v="39"/>
    <n v="7"/>
    <n v="0"/>
    <n v="1"/>
    <n v="0"/>
    <x v="0"/>
    <n v="119348"/>
    <x v="1"/>
    <x v="0"/>
    <x v="0"/>
    <x v="2"/>
    <x v="0"/>
    <x v="0"/>
    <n v="1"/>
    <n v="0"/>
  </r>
  <r>
    <n v="2025"/>
    <n v="15788151"/>
    <s v="Moore"/>
    <n v="650"/>
    <x v="1"/>
    <x v="1"/>
    <n v="32"/>
    <n v="1"/>
    <n v="132188"/>
    <n v="2"/>
    <n v="1"/>
    <x v="0"/>
    <n v="178331"/>
    <x v="1"/>
    <x v="0"/>
    <x v="0"/>
    <x v="0"/>
    <x v="2"/>
    <x v="1"/>
    <n v="1"/>
    <n v="0"/>
  </r>
  <r>
    <n v="2025"/>
    <n v="15687153"/>
    <s v="Graham"/>
    <n v="850"/>
    <x v="2"/>
    <x v="1"/>
    <n v="49"/>
    <n v="8"/>
    <n v="98650"/>
    <n v="1"/>
    <n v="1"/>
    <x v="1"/>
    <n v="119175"/>
    <x v="0"/>
    <x v="1"/>
    <x v="2"/>
    <x v="1"/>
    <x v="1"/>
    <x v="0"/>
    <n v="1"/>
    <n v="98650"/>
  </r>
  <r>
    <n v="2025"/>
    <n v="15684958"/>
    <s v="Amadi"/>
    <n v="489"/>
    <x v="2"/>
    <x v="1"/>
    <n v="38"/>
    <n v="2"/>
    <n v="126444"/>
    <n v="2"/>
    <n v="1"/>
    <x v="0"/>
    <n v="82663"/>
    <x v="1"/>
    <x v="0"/>
    <x v="1"/>
    <x v="0"/>
    <x v="2"/>
    <x v="1"/>
    <n v="1"/>
    <n v="0"/>
  </r>
  <r>
    <n v="2025"/>
    <n v="15706116"/>
    <s v="McKay"/>
    <n v="659"/>
    <x v="2"/>
    <x v="0"/>
    <n v="30"/>
    <n v="8"/>
    <n v="154160"/>
    <n v="1"/>
    <n v="1"/>
    <x v="1"/>
    <n v="40441"/>
    <x v="1"/>
    <x v="0"/>
    <x v="0"/>
    <x v="1"/>
    <x v="2"/>
    <x v="1"/>
    <n v="1"/>
    <n v="0"/>
  </r>
  <r>
    <n v="2025"/>
    <n v="15740557"/>
    <s v="Fedorova"/>
    <n v="753"/>
    <x v="0"/>
    <x v="0"/>
    <n v="43"/>
    <n v="5"/>
    <n v="0"/>
    <n v="2"/>
    <n v="1"/>
    <x v="1"/>
    <n v="109882"/>
    <x v="1"/>
    <x v="0"/>
    <x v="2"/>
    <x v="2"/>
    <x v="0"/>
    <x v="0"/>
    <n v="1"/>
    <n v="0"/>
  </r>
  <r>
    <n v="2025"/>
    <n v="15707291"/>
    <s v="Percy"/>
    <n v="477"/>
    <x v="2"/>
    <x v="1"/>
    <n v="48"/>
    <n v="8"/>
    <n v="129250"/>
    <n v="2"/>
    <n v="1"/>
    <x v="0"/>
    <n v="157937"/>
    <x v="1"/>
    <x v="1"/>
    <x v="1"/>
    <x v="1"/>
    <x v="2"/>
    <x v="1"/>
    <n v="1"/>
    <n v="0"/>
  </r>
  <r>
    <n v="2025"/>
    <n v="15583353"/>
    <s v="Floyd"/>
    <n v="610"/>
    <x v="1"/>
    <x v="0"/>
    <n v="45"/>
    <n v="3"/>
    <n v="0"/>
    <n v="1"/>
    <n v="1"/>
    <x v="1"/>
    <n v="38277"/>
    <x v="0"/>
    <x v="0"/>
    <x v="0"/>
    <x v="0"/>
    <x v="0"/>
    <x v="0"/>
    <n v="1"/>
    <n v="0"/>
  </r>
  <r>
    <n v="2025"/>
    <n v="15761024"/>
    <s v="Long"/>
    <n v="619"/>
    <x v="0"/>
    <x v="0"/>
    <n v="33"/>
    <n v="2"/>
    <n v="167734"/>
    <n v="2"/>
    <n v="1"/>
    <x v="0"/>
    <n v="65222"/>
    <x v="1"/>
    <x v="0"/>
    <x v="0"/>
    <x v="0"/>
    <x v="2"/>
    <x v="1"/>
    <n v="1"/>
    <n v="0"/>
  </r>
  <r>
    <n v="2025"/>
    <n v="15630709"/>
    <s v="Castiglione"/>
    <n v="619"/>
    <x v="2"/>
    <x v="0"/>
    <n v="31"/>
    <n v="2"/>
    <n v="56116"/>
    <n v="2"/>
    <n v="0"/>
    <x v="1"/>
    <n v="2182"/>
    <x v="1"/>
    <x v="0"/>
    <x v="0"/>
    <x v="0"/>
    <x v="1"/>
    <x v="0"/>
    <n v="1"/>
    <n v="0"/>
  </r>
  <r>
    <n v="2025"/>
    <n v="15639590"/>
    <s v="Melendez"/>
    <n v="758"/>
    <x v="0"/>
    <x v="0"/>
    <n v="30"/>
    <n v="3"/>
    <n v="141581"/>
    <n v="1"/>
    <n v="1"/>
    <x v="1"/>
    <n v="156249"/>
    <x v="1"/>
    <x v="0"/>
    <x v="2"/>
    <x v="0"/>
    <x v="2"/>
    <x v="1"/>
    <n v="1"/>
    <n v="0"/>
  </r>
  <r>
    <n v="2025"/>
    <n v="15659399"/>
    <s v="Mazzi"/>
    <n v="516"/>
    <x v="2"/>
    <x v="1"/>
    <n v="50"/>
    <n v="7"/>
    <n v="139675"/>
    <n v="2"/>
    <n v="1"/>
    <x v="1"/>
    <n v="45591"/>
    <x v="1"/>
    <x v="1"/>
    <x v="1"/>
    <x v="2"/>
    <x v="2"/>
    <x v="1"/>
    <n v="1"/>
    <n v="0"/>
  </r>
  <r>
    <n v="2025"/>
    <n v="15567078"/>
    <s v="Kovaleva"/>
    <n v="789"/>
    <x v="0"/>
    <x v="0"/>
    <n v="27"/>
    <n v="8"/>
    <n v="66202"/>
    <n v="1"/>
    <n v="1"/>
    <x v="0"/>
    <n v="79458"/>
    <x v="1"/>
    <x v="2"/>
    <x v="2"/>
    <x v="1"/>
    <x v="1"/>
    <x v="0"/>
    <n v="1"/>
    <n v="0"/>
  </r>
  <r>
    <n v="2025"/>
    <n v="15696373"/>
    <s v="Gill"/>
    <n v="687"/>
    <x v="0"/>
    <x v="0"/>
    <n v="44"/>
    <n v="9"/>
    <n v="0"/>
    <n v="2"/>
    <n v="0"/>
    <x v="1"/>
    <n v="103042"/>
    <x v="0"/>
    <x v="0"/>
    <x v="0"/>
    <x v="1"/>
    <x v="0"/>
    <x v="0"/>
    <n v="1"/>
    <n v="0"/>
  </r>
  <r>
    <n v="2025"/>
    <n v="15786617"/>
    <s v="Arcuri"/>
    <n v="485"/>
    <x v="2"/>
    <x v="1"/>
    <n v="34"/>
    <n v="3"/>
    <n v="133658"/>
    <n v="1"/>
    <n v="1"/>
    <x v="1"/>
    <n v="70210"/>
    <x v="1"/>
    <x v="0"/>
    <x v="1"/>
    <x v="0"/>
    <x v="2"/>
    <x v="1"/>
    <n v="1"/>
    <n v="0"/>
  </r>
  <r>
    <n v="2025"/>
    <n v="15657449"/>
    <s v="Chukwuma"/>
    <n v="446"/>
    <x v="2"/>
    <x v="1"/>
    <n v="25"/>
    <n v="3"/>
    <n v="136203"/>
    <n v="1"/>
    <n v="1"/>
    <x v="1"/>
    <n v="176744"/>
    <x v="1"/>
    <x v="2"/>
    <x v="1"/>
    <x v="0"/>
    <x v="2"/>
    <x v="1"/>
    <n v="1"/>
    <n v="0"/>
  </r>
  <r>
    <n v="2025"/>
    <n v="15672594"/>
    <s v="Stevenson"/>
    <n v="597"/>
    <x v="0"/>
    <x v="0"/>
    <n v="60"/>
    <n v="0"/>
    <n v="131778"/>
    <n v="1"/>
    <n v="0"/>
    <x v="1"/>
    <n v="10704"/>
    <x v="0"/>
    <x v="1"/>
    <x v="1"/>
    <x v="0"/>
    <x v="2"/>
    <x v="1"/>
    <n v="1"/>
    <n v="131778"/>
  </r>
  <r>
    <n v="2025"/>
    <n v="15714240"/>
    <s v="Ponomarev"/>
    <n v="712"/>
    <x v="1"/>
    <x v="1"/>
    <n v="74"/>
    <n v="5"/>
    <n v="0"/>
    <n v="2"/>
    <n v="0"/>
    <x v="1"/>
    <n v="151426"/>
    <x v="1"/>
    <x v="3"/>
    <x v="0"/>
    <x v="2"/>
    <x v="0"/>
    <x v="0"/>
    <n v="1"/>
    <n v="0"/>
  </r>
  <r>
    <n v="2025"/>
    <n v="15782144"/>
    <s v="Gilroy"/>
    <n v="522"/>
    <x v="0"/>
    <x v="0"/>
    <n v="34"/>
    <n v="3"/>
    <n v="0"/>
    <n v="2"/>
    <n v="1"/>
    <x v="0"/>
    <n v="3894"/>
    <x v="1"/>
    <x v="0"/>
    <x v="1"/>
    <x v="0"/>
    <x v="0"/>
    <x v="0"/>
    <n v="1"/>
    <n v="0"/>
  </r>
  <r>
    <n v="2025"/>
    <n v="15665008"/>
    <s v="Sidorov"/>
    <n v="805"/>
    <x v="2"/>
    <x v="0"/>
    <n v="26"/>
    <n v="8"/>
    <n v="42713"/>
    <n v="2"/>
    <n v="1"/>
    <x v="0"/>
    <n v="28862"/>
    <x v="1"/>
    <x v="2"/>
    <x v="2"/>
    <x v="1"/>
    <x v="1"/>
    <x v="0"/>
    <n v="1"/>
    <n v="0"/>
  </r>
  <r>
    <n v="2025"/>
    <n v="15581733"/>
    <s v="Bates"/>
    <n v="781"/>
    <x v="0"/>
    <x v="0"/>
    <n v="28"/>
    <n v="4"/>
    <n v="0"/>
    <n v="2"/>
    <n v="1"/>
    <x v="1"/>
    <n v="177703"/>
    <x v="1"/>
    <x v="2"/>
    <x v="2"/>
    <x v="2"/>
    <x v="0"/>
    <x v="0"/>
    <n v="1"/>
    <n v="0"/>
  </r>
  <r>
    <n v="2025"/>
    <n v="15751392"/>
    <s v="Fanucci"/>
    <n v="689"/>
    <x v="1"/>
    <x v="0"/>
    <n v="57"/>
    <n v="4"/>
    <n v="0"/>
    <n v="2"/>
    <n v="1"/>
    <x v="1"/>
    <n v="136650"/>
    <x v="0"/>
    <x v="1"/>
    <x v="0"/>
    <x v="2"/>
    <x v="0"/>
    <x v="0"/>
    <n v="1"/>
    <n v="0"/>
  </r>
  <r>
    <n v="2025"/>
    <n v="15785815"/>
    <s v="Toscano"/>
    <n v="670"/>
    <x v="2"/>
    <x v="1"/>
    <n v="31"/>
    <n v="1"/>
    <n v="142632"/>
    <n v="2"/>
    <n v="1"/>
    <x v="0"/>
    <n v="175894"/>
    <x v="1"/>
    <x v="0"/>
    <x v="0"/>
    <x v="0"/>
    <x v="2"/>
    <x v="1"/>
    <n v="1"/>
    <n v="0"/>
  </r>
  <r>
    <n v="2025"/>
    <n v="15664214"/>
    <s v="Hearn"/>
    <n v="670"/>
    <x v="0"/>
    <x v="1"/>
    <n v="33"/>
    <n v="2"/>
    <n v="141205"/>
    <n v="2"/>
    <n v="1"/>
    <x v="1"/>
    <n v="76257"/>
    <x v="1"/>
    <x v="0"/>
    <x v="0"/>
    <x v="0"/>
    <x v="2"/>
    <x v="1"/>
    <n v="1"/>
    <n v="0"/>
  </r>
  <r>
    <n v="2025"/>
    <n v="15579996"/>
    <s v="Iroawuchi"/>
    <n v="524"/>
    <x v="2"/>
    <x v="0"/>
    <n v="25"/>
    <n v="7"/>
    <n v="131402"/>
    <n v="1"/>
    <n v="0"/>
    <x v="1"/>
    <n v="193668"/>
    <x v="1"/>
    <x v="2"/>
    <x v="1"/>
    <x v="2"/>
    <x v="2"/>
    <x v="1"/>
    <n v="1"/>
    <n v="0"/>
  </r>
  <r>
    <n v="2025"/>
    <n v="15675252"/>
    <s v="Martin"/>
    <n v="734"/>
    <x v="1"/>
    <x v="0"/>
    <n v="39"/>
    <n v="3"/>
    <n v="92637"/>
    <n v="2"/>
    <n v="1"/>
    <x v="0"/>
    <n v="125671"/>
    <x v="1"/>
    <x v="0"/>
    <x v="0"/>
    <x v="0"/>
    <x v="1"/>
    <x v="0"/>
    <n v="1"/>
    <n v="0"/>
  </r>
  <r>
    <n v="2025"/>
    <n v="15579617"/>
    <s v="Sinclair"/>
    <n v="489"/>
    <x v="0"/>
    <x v="0"/>
    <n v="51"/>
    <n v="3"/>
    <n v="0"/>
    <n v="2"/>
    <n v="0"/>
    <x v="0"/>
    <n v="174098"/>
    <x v="0"/>
    <x v="1"/>
    <x v="1"/>
    <x v="0"/>
    <x v="0"/>
    <x v="0"/>
    <n v="1"/>
    <n v="0"/>
  </r>
  <r>
    <n v="2025"/>
    <n v="15593976"/>
    <s v="Swanson"/>
    <n v="578"/>
    <x v="2"/>
    <x v="0"/>
    <n v="31"/>
    <n v="5"/>
    <n v="102089"/>
    <n v="4"/>
    <n v="0"/>
    <x v="1"/>
    <n v="187866"/>
    <x v="0"/>
    <x v="0"/>
    <x v="1"/>
    <x v="2"/>
    <x v="2"/>
    <x v="1"/>
    <n v="1"/>
    <n v="102089"/>
  </r>
  <r>
    <n v="2025"/>
    <n v="15716041"/>
    <s v="Chinomso"/>
    <n v="622"/>
    <x v="1"/>
    <x v="1"/>
    <n v="39"/>
    <n v="9"/>
    <n v="0"/>
    <n v="2"/>
    <n v="0"/>
    <x v="0"/>
    <n v="100862"/>
    <x v="1"/>
    <x v="0"/>
    <x v="0"/>
    <x v="1"/>
    <x v="0"/>
    <x v="0"/>
    <n v="1"/>
    <n v="0"/>
  </r>
  <r>
    <n v="2025"/>
    <n v="15654489"/>
    <s v="Fomin"/>
    <n v="843"/>
    <x v="0"/>
    <x v="0"/>
    <n v="38"/>
    <n v="8"/>
    <n v="134888"/>
    <n v="1"/>
    <n v="1"/>
    <x v="0"/>
    <n v="10804"/>
    <x v="1"/>
    <x v="0"/>
    <x v="2"/>
    <x v="1"/>
    <x v="2"/>
    <x v="1"/>
    <n v="1"/>
    <n v="0"/>
  </r>
  <r>
    <n v="2025"/>
    <n v="15736302"/>
    <s v="McKay"/>
    <n v="687"/>
    <x v="0"/>
    <x v="1"/>
    <n v="48"/>
    <n v="4"/>
    <n v="0"/>
    <n v="2"/>
    <n v="1"/>
    <x v="0"/>
    <n v="170894"/>
    <x v="1"/>
    <x v="1"/>
    <x v="0"/>
    <x v="2"/>
    <x v="0"/>
    <x v="0"/>
    <n v="1"/>
    <n v="0"/>
  </r>
  <r>
    <n v="2025"/>
    <n v="15805909"/>
    <s v="Bergamaschi"/>
    <n v="700"/>
    <x v="1"/>
    <x v="1"/>
    <n v="28"/>
    <n v="8"/>
    <n v="159900"/>
    <n v="1"/>
    <n v="0"/>
    <x v="1"/>
    <n v="22699"/>
    <x v="1"/>
    <x v="2"/>
    <x v="0"/>
    <x v="1"/>
    <x v="2"/>
    <x v="1"/>
    <n v="1"/>
    <n v="0"/>
  </r>
  <r>
    <n v="2025"/>
    <n v="15572762"/>
    <s v="Matveyeva"/>
    <n v="410"/>
    <x v="2"/>
    <x v="0"/>
    <n v="50"/>
    <n v="2"/>
    <n v="102279"/>
    <n v="2"/>
    <n v="1"/>
    <x v="1"/>
    <n v="89822"/>
    <x v="1"/>
    <x v="1"/>
    <x v="1"/>
    <x v="0"/>
    <x v="2"/>
    <x v="1"/>
    <n v="1"/>
    <n v="0"/>
  </r>
  <r>
    <n v="2025"/>
    <n v="15724632"/>
    <s v="Madukaego"/>
    <n v="537"/>
    <x v="0"/>
    <x v="0"/>
    <n v="41"/>
    <n v="0"/>
    <n v="0"/>
    <n v="2"/>
    <n v="0"/>
    <x v="0"/>
    <n v="175262"/>
    <x v="1"/>
    <x v="0"/>
    <x v="1"/>
    <x v="0"/>
    <x v="0"/>
    <x v="0"/>
    <n v="1"/>
    <n v="0"/>
  </r>
  <r>
    <n v="2025"/>
    <n v="15670416"/>
    <s v="Ferri"/>
    <n v="780"/>
    <x v="0"/>
    <x v="0"/>
    <n v="43"/>
    <n v="0"/>
    <n v="0"/>
    <n v="1"/>
    <n v="0"/>
    <x v="0"/>
    <n v="15705"/>
    <x v="1"/>
    <x v="0"/>
    <x v="2"/>
    <x v="0"/>
    <x v="0"/>
    <x v="0"/>
    <n v="1"/>
    <n v="0"/>
  </r>
  <r>
    <n v="2025"/>
    <n v="15749528"/>
    <s v="Achebe"/>
    <n v="652"/>
    <x v="1"/>
    <x v="1"/>
    <n v="58"/>
    <n v="6"/>
    <n v="0"/>
    <n v="2"/>
    <n v="0"/>
    <x v="0"/>
    <n v="170025"/>
    <x v="1"/>
    <x v="1"/>
    <x v="0"/>
    <x v="2"/>
    <x v="0"/>
    <x v="0"/>
    <n v="1"/>
    <n v="0"/>
  </r>
  <r>
    <n v="2025"/>
    <n v="15578783"/>
    <s v="Mai"/>
    <n v="620"/>
    <x v="2"/>
    <x v="1"/>
    <n v="35"/>
    <n v="0"/>
    <n v="76990"/>
    <n v="1"/>
    <n v="1"/>
    <x v="0"/>
    <n v="17243"/>
    <x v="1"/>
    <x v="0"/>
    <x v="0"/>
    <x v="0"/>
    <x v="1"/>
    <x v="0"/>
    <n v="1"/>
    <n v="0"/>
  </r>
  <r>
    <n v="2025"/>
    <n v="15580719"/>
    <s v="Davis"/>
    <n v="697"/>
    <x v="0"/>
    <x v="0"/>
    <n v="23"/>
    <n v="10"/>
    <n v="0"/>
    <n v="2"/>
    <n v="1"/>
    <x v="0"/>
    <n v="79734"/>
    <x v="1"/>
    <x v="2"/>
    <x v="0"/>
    <x v="1"/>
    <x v="0"/>
    <x v="0"/>
    <n v="1"/>
    <n v="0"/>
  </r>
  <r>
    <n v="2025"/>
    <n v="15656293"/>
    <s v="Davey"/>
    <n v="786"/>
    <x v="0"/>
    <x v="1"/>
    <n v="35"/>
    <n v="3"/>
    <n v="0"/>
    <n v="2"/>
    <n v="1"/>
    <x v="1"/>
    <n v="92713"/>
    <x v="1"/>
    <x v="0"/>
    <x v="2"/>
    <x v="0"/>
    <x v="0"/>
    <x v="0"/>
    <n v="1"/>
    <n v="0"/>
  </r>
  <r>
    <n v="2025"/>
    <n v="15691875"/>
    <s v="Tsou"/>
    <n v="850"/>
    <x v="2"/>
    <x v="0"/>
    <n v="39"/>
    <n v="5"/>
    <n v="114492"/>
    <n v="1"/>
    <n v="1"/>
    <x v="1"/>
    <n v="99689"/>
    <x v="1"/>
    <x v="0"/>
    <x v="2"/>
    <x v="2"/>
    <x v="2"/>
    <x v="1"/>
    <n v="1"/>
    <n v="0"/>
  </r>
  <r>
    <n v="2025"/>
    <n v="15596870"/>
    <s v="Marino"/>
    <n v="749"/>
    <x v="2"/>
    <x v="1"/>
    <n v="54"/>
    <n v="3"/>
    <n v="144769"/>
    <n v="1"/>
    <n v="1"/>
    <x v="1"/>
    <n v="93336"/>
    <x v="0"/>
    <x v="1"/>
    <x v="0"/>
    <x v="0"/>
    <x v="2"/>
    <x v="1"/>
    <n v="1"/>
    <n v="144769"/>
  </r>
  <r>
    <n v="2025"/>
    <n v="15780770"/>
    <s v="Kerr"/>
    <n v="445"/>
    <x v="0"/>
    <x v="1"/>
    <n v="31"/>
    <n v="7"/>
    <n v="145057"/>
    <n v="1"/>
    <n v="1"/>
    <x v="0"/>
    <n v="175894"/>
    <x v="1"/>
    <x v="0"/>
    <x v="1"/>
    <x v="2"/>
    <x v="2"/>
    <x v="1"/>
    <n v="1"/>
    <n v="0"/>
  </r>
  <r>
    <n v="2025"/>
    <n v="15751491"/>
    <s v="Hsiao"/>
    <n v="443"/>
    <x v="2"/>
    <x v="1"/>
    <n v="50"/>
    <n v="3"/>
    <n v="117206"/>
    <n v="1"/>
    <n v="1"/>
    <x v="1"/>
    <n v="42840"/>
    <x v="0"/>
    <x v="1"/>
    <x v="1"/>
    <x v="0"/>
    <x v="2"/>
    <x v="1"/>
    <n v="1"/>
    <n v="117206"/>
  </r>
  <r>
    <n v="2025"/>
    <n v="15706200"/>
    <s v="Graham"/>
    <n v="637"/>
    <x v="2"/>
    <x v="1"/>
    <n v="41"/>
    <n v="2"/>
    <n v="138014"/>
    <n v="2"/>
    <n v="1"/>
    <x v="1"/>
    <n v="140298"/>
    <x v="1"/>
    <x v="0"/>
    <x v="0"/>
    <x v="0"/>
    <x v="2"/>
    <x v="1"/>
    <n v="1"/>
    <n v="0"/>
  </r>
  <r>
    <n v="2025"/>
    <n v="15808674"/>
    <s v="Ejikemeifeuwa"/>
    <n v="616"/>
    <x v="2"/>
    <x v="0"/>
    <n v="45"/>
    <n v="6"/>
    <n v="128353"/>
    <n v="3"/>
    <n v="1"/>
    <x v="0"/>
    <n v="144001"/>
    <x v="0"/>
    <x v="0"/>
    <x v="0"/>
    <x v="2"/>
    <x v="2"/>
    <x v="1"/>
    <n v="1"/>
    <n v="128353"/>
  </r>
  <r>
    <n v="2025"/>
    <n v="15641411"/>
    <s v="Volkova"/>
    <n v="756"/>
    <x v="0"/>
    <x v="0"/>
    <n v="23"/>
    <n v="1"/>
    <n v="112568"/>
    <n v="1"/>
    <n v="1"/>
    <x v="0"/>
    <n v="113408"/>
    <x v="1"/>
    <x v="2"/>
    <x v="2"/>
    <x v="0"/>
    <x v="2"/>
    <x v="1"/>
    <n v="1"/>
    <n v="0"/>
  </r>
  <r>
    <n v="2025"/>
    <n v="15764661"/>
    <s v="Wang"/>
    <n v="644"/>
    <x v="0"/>
    <x v="1"/>
    <n v="33"/>
    <n v="2"/>
    <n v="0"/>
    <n v="1"/>
    <n v="1"/>
    <x v="1"/>
    <n v="96421"/>
    <x v="1"/>
    <x v="0"/>
    <x v="0"/>
    <x v="0"/>
    <x v="0"/>
    <x v="0"/>
    <n v="1"/>
    <n v="0"/>
  </r>
  <r>
    <n v="2025"/>
    <n v="15689492"/>
    <s v="Benjamin"/>
    <n v="850"/>
    <x v="2"/>
    <x v="1"/>
    <n v="41"/>
    <n v="1"/>
    <n v="176958"/>
    <n v="2"/>
    <n v="0"/>
    <x v="0"/>
    <n v="125806"/>
    <x v="1"/>
    <x v="0"/>
    <x v="2"/>
    <x v="0"/>
    <x v="2"/>
    <x v="1"/>
    <n v="1"/>
    <n v="0"/>
  </r>
  <r>
    <n v="2025"/>
    <n v="15602405"/>
    <s v="Ryrie"/>
    <n v="703"/>
    <x v="2"/>
    <x v="0"/>
    <n v="38"/>
    <n v="9"/>
    <n v="99168"/>
    <n v="1"/>
    <n v="1"/>
    <x v="1"/>
    <n v="65721"/>
    <x v="1"/>
    <x v="0"/>
    <x v="0"/>
    <x v="1"/>
    <x v="1"/>
    <x v="0"/>
    <n v="1"/>
    <n v="0"/>
  </r>
  <r>
    <n v="2025"/>
    <n v="15610271"/>
    <s v="Andreev"/>
    <n v="684"/>
    <x v="1"/>
    <x v="0"/>
    <n v="42"/>
    <n v="3"/>
    <n v="103210"/>
    <n v="1"/>
    <n v="1"/>
    <x v="1"/>
    <n v="31002"/>
    <x v="1"/>
    <x v="0"/>
    <x v="0"/>
    <x v="0"/>
    <x v="2"/>
    <x v="1"/>
    <n v="1"/>
    <n v="0"/>
  </r>
  <r>
    <n v="2025"/>
    <n v="15791780"/>
    <s v="Ts'ao"/>
    <n v="706"/>
    <x v="2"/>
    <x v="0"/>
    <n v="48"/>
    <n v="10"/>
    <n v="104478"/>
    <n v="3"/>
    <n v="0"/>
    <x v="0"/>
    <n v="158249"/>
    <x v="0"/>
    <x v="1"/>
    <x v="0"/>
    <x v="1"/>
    <x v="2"/>
    <x v="1"/>
    <n v="1"/>
    <n v="104478"/>
  </r>
  <r>
    <n v="2025"/>
    <n v="15589147"/>
    <s v="Frolov"/>
    <n v="580"/>
    <x v="1"/>
    <x v="1"/>
    <n v="61"/>
    <n v="8"/>
    <n v="125921"/>
    <n v="1"/>
    <n v="1"/>
    <x v="0"/>
    <n v="94678"/>
    <x v="1"/>
    <x v="3"/>
    <x v="1"/>
    <x v="1"/>
    <x v="2"/>
    <x v="1"/>
    <n v="1"/>
    <n v="0"/>
  </r>
  <r>
    <n v="2025"/>
    <n v="15756975"/>
    <s v="Montemayor"/>
    <n v="777"/>
    <x v="1"/>
    <x v="0"/>
    <n v="35"/>
    <n v="3"/>
    <n v="0"/>
    <n v="2"/>
    <n v="1"/>
    <x v="0"/>
    <n v="17258"/>
    <x v="1"/>
    <x v="0"/>
    <x v="2"/>
    <x v="0"/>
    <x v="0"/>
    <x v="0"/>
    <n v="1"/>
    <n v="0"/>
  </r>
  <r>
    <n v="2025"/>
    <n v="15729582"/>
    <s v="Fu"/>
    <n v="676"/>
    <x v="2"/>
    <x v="1"/>
    <n v="48"/>
    <n v="3"/>
    <n v="80697"/>
    <n v="1"/>
    <n v="0"/>
    <x v="1"/>
    <n v="101398"/>
    <x v="1"/>
    <x v="1"/>
    <x v="0"/>
    <x v="0"/>
    <x v="1"/>
    <x v="0"/>
    <n v="1"/>
    <n v="0"/>
  </r>
  <r>
    <n v="2025"/>
    <n v="15742971"/>
    <s v="Whitehead"/>
    <n v="708"/>
    <x v="0"/>
    <x v="0"/>
    <n v="44"/>
    <n v="2"/>
    <n v="161888"/>
    <n v="2"/>
    <n v="1"/>
    <x v="1"/>
    <n v="84870"/>
    <x v="1"/>
    <x v="0"/>
    <x v="0"/>
    <x v="0"/>
    <x v="2"/>
    <x v="1"/>
    <n v="1"/>
    <n v="0"/>
  </r>
  <r>
    <n v="2025"/>
    <n v="15568046"/>
    <s v="Izuchukwu"/>
    <n v="809"/>
    <x v="0"/>
    <x v="1"/>
    <n v="24"/>
    <n v="7"/>
    <n v="109558"/>
    <n v="1"/>
    <n v="1"/>
    <x v="1"/>
    <n v="183515"/>
    <x v="1"/>
    <x v="2"/>
    <x v="2"/>
    <x v="2"/>
    <x v="2"/>
    <x v="1"/>
    <n v="1"/>
    <n v="0"/>
  </r>
  <r>
    <n v="2025"/>
    <n v="15694890"/>
    <s v="Lai"/>
    <n v="588"/>
    <x v="0"/>
    <x v="1"/>
    <n v="38"/>
    <n v="1"/>
    <n v="124271"/>
    <n v="1"/>
    <n v="1"/>
    <x v="1"/>
    <n v="75969"/>
    <x v="1"/>
    <x v="0"/>
    <x v="1"/>
    <x v="0"/>
    <x v="2"/>
    <x v="1"/>
    <n v="1"/>
    <n v="0"/>
  </r>
  <r>
    <n v="2025"/>
    <n v="15736963"/>
    <s v="Herring"/>
    <n v="623"/>
    <x v="0"/>
    <x v="1"/>
    <n v="43"/>
    <n v="1"/>
    <n v="0"/>
    <n v="2"/>
    <n v="1"/>
    <x v="0"/>
    <n v="146379"/>
    <x v="1"/>
    <x v="0"/>
    <x v="0"/>
    <x v="0"/>
    <x v="0"/>
    <x v="0"/>
    <n v="1"/>
    <n v="0"/>
  </r>
  <r>
    <n v="2025"/>
    <n v="15646490"/>
    <s v="Duffy"/>
    <n v="537"/>
    <x v="1"/>
    <x v="1"/>
    <n v="42"/>
    <n v="1"/>
    <n v="190569"/>
    <n v="1"/>
    <n v="0"/>
    <x v="0"/>
    <n v="127155"/>
    <x v="1"/>
    <x v="0"/>
    <x v="1"/>
    <x v="0"/>
    <x v="2"/>
    <x v="1"/>
    <n v="1"/>
    <n v="0"/>
  </r>
  <r>
    <n v="2025"/>
    <n v="15607314"/>
    <s v="Chiefo"/>
    <n v="536"/>
    <x v="1"/>
    <x v="1"/>
    <n v="53"/>
    <n v="2"/>
    <n v="143924"/>
    <n v="1"/>
    <n v="1"/>
    <x v="1"/>
    <n v="2020"/>
    <x v="0"/>
    <x v="1"/>
    <x v="1"/>
    <x v="0"/>
    <x v="2"/>
    <x v="1"/>
    <n v="1"/>
    <n v="143924"/>
  </r>
  <r>
    <n v="2025"/>
    <n v="15576745"/>
    <s v="Fyodorov"/>
    <n v="769"/>
    <x v="0"/>
    <x v="1"/>
    <n v="48"/>
    <n v="2"/>
    <n v="96542"/>
    <n v="2"/>
    <n v="0"/>
    <x v="0"/>
    <n v="197886"/>
    <x v="1"/>
    <x v="1"/>
    <x v="2"/>
    <x v="0"/>
    <x v="1"/>
    <x v="0"/>
    <n v="1"/>
    <n v="0"/>
  </r>
  <r>
    <n v="2025"/>
    <n v="15669606"/>
    <s v="Chu"/>
    <n v="690"/>
    <x v="0"/>
    <x v="1"/>
    <n v="33"/>
    <n v="5"/>
    <n v="0"/>
    <n v="2"/>
    <n v="1"/>
    <x v="1"/>
    <n v="138018"/>
    <x v="1"/>
    <x v="0"/>
    <x v="0"/>
    <x v="2"/>
    <x v="0"/>
    <x v="0"/>
    <n v="1"/>
    <n v="0"/>
  </r>
  <r>
    <n v="2025"/>
    <n v="15737832"/>
    <s v="Robertson"/>
    <n v="771"/>
    <x v="1"/>
    <x v="1"/>
    <n v="45"/>
    <n v="0"/>
    <n v="139826"/>
    <n v="1"/>
    <n v="0"/>
    <x v="1"/>
    <n v="170985"/>
    <x v="0"/>
    <x v="0"/>
    <x v="2"/>
    <x v="0"/>
    <x v="2"/>
    <x v="1"/>
    <n v="1"/>
    <n v="139826"/>
  </r>
  <r>
    <n v="2025"/>
    <n v="15681990"/>
    <s v="Palmerston"/>
    <n v="497"/>
    <x v="2"/>
    <x v="1"/>
    <n v="24"/>
    <n v="6"/>
    <n v="111769"/>
    <n v="2"/>
    <n v="1"/>
    <x v="1"/>
    <n v="55859"/>
    <x v="1"/>
    <x v="2"/>
    <x v="1"/>
    <x v="2"/>
    <x v="2"/>
    <x v="1"/>
    <n v="1"/>
    <n v="0"/>
  </r>
  <r>
    <n v="2025"/>
    <n v="15758050"/>
    <s v="Madukwe"/>
    <n v="622"/>
    <x v="1"/>
    <x v="1"/>
    <n v="37"/>
    <n v="4"/>
    <n v="0"/>
    <n v="2"/>
    <n v="1"/>
    <x v="1"/>
    <n v="4460"/>
    <x v="1"/>
    <x v="0"/>
    <x v="0"/>
    <x v="2"/>
    <x v="0"/>
    <x v="0"/>
    <n v="1"/>
    <n v="0"/>
  </r>
  <r>
    <n v="2025"/>
    <n v="15787848"/>
    <s v="Chinedum"/>
    <n v="602"/>
    <x v="1"/>
    <x v="1"/>
    <n v="30"/>
    <n v="9"/>
    <n v="113672"/>
    <n v="2"/>
    <n v="0"/>
    <x v="1"/>
    <n v="102136"/>
    <x v="1"/>
    <x v="0"/>
    <x v="0"/>
    <x v="1"/>
    <x v="2"/>
    <x v="1"/>
    <n v="1"/>
    <n v="0"/>
  </r>
  <r>
    <n v="2025"/>
    <n v="15713594"/>
    <s v="French"/>
    <n v="543"/>
    <x v="0"/>
    <x v="0"/>
    <n v="32"/>
    <n v="7"/>
    <n v="147257"/>
    <n v="1"/>
    <n v="1"/>
    <x v="1"/>
    <n v="112772"/>
    <x v="1"/>
    <x v="0"/>
    <x v="1"/>
    <x v="2"/>
    <x v="2"/>
    <x v="1"/>
    <n v="1"/>
    <n v="0"/>
  </r>
  <r>
    <n v="2025"/>
    <n v="15588186"/>
    <s v="Polyakov"/>
    <n v="520"/>
    <x v="1"/>
    <x v="1"/>
    <n v="45"/>
    <n v="7"/>
    <n v="107023"/>
    <n v="1"/>
    <n v="1"/>
    <x v="1"/>
    <n v="32904"/>
    <x v="1"/>
    <x v="0"/>
    <x v="1"/>
    <x v="2"/>
    <x v="2"/>
    <x v="1"/>
    <n v="1"/>
    <n v="0"/>
  </r>
  <r>
    <n v="2025"/>
    <n v="15786739"/>
    <s v="Clements"/>
    <n v="669"/>
    <x v="0"/>
    <x v="1"/>
    <n v="37"/>
    <n v="1"/>
    <n v="125530"/>
    <n v="1"/>
    <n v="1"/>
    <x v="0"/>
    <n v="162261"/>
    <x v="1"/>
    <x v="0"/>
    <x v="0"/>
    <x v="0"/>
    <x v="2"/>
    <x v="1"/>
    <n v="1"/>
    <n v="0"/>
  </r>
  <r>
    <n v="2025"/>
    <n v="15699467"/>
    <s v="Connor"/>
    <n v="631"/>
    <x v="1"/>
    <x v="0"/>
    <n v="41"/>
    <n v="0"/>
    <n v="0"/>
    <n v="1"/>
    <n v="0"/>
    <x v="1"/>
    <n v="87960"/>
    <x v="1"/>
    <x v="0"/>
    <x v="0"/>
    <x v="0"/>
    <x v="0"/>
    <x v="0"/>
    <n v="1"/>
    <n v="0"/>
  </r>
  <r>
    <n v="2025"/>
    <n v="15680706"/>
    <s v="Balashov"/>
    <n v="537"/>
    <x v="2"/>
    <x v="1"/>
    <n v="48"/>
    <n v="4"/>
    <n v="131835"/>
    <n v="1"/>
    <n v="1"/>
    <x v="1"/>
    <n v="166477"/>
    <x v="0"/>
    <x v="1"/>
    <x v="1"/>
    <x v="2"/>
    <x v="2"/>
    <x v="1"/>
    <n v="1"/>
    <n v="131835"/>
  </r>
  <r>
    <n v="2025"/>
    <n v="15645717"/>
    <s v="Avdeeva"/>
    <n v="732"/>
    <x v="0"/>
    <x v="1"/>
    <n v="62"/>
    <n v="2"/>
    <n v="0"/>
    <n v="2"/>
    <n v="1"/>
    <x v="0"/>
    <n v="25439"/>
    <x v="1"/>
    <x v="3"/>
    <x v="0"/>
    <x v="0"/>
    <x v="0"/>
    <x v="0"/>
    <n v="1"/>
    <n v="0"/>
  </r>
  <r>
    <n v="2025"/>
    <n v="15748597"/>
    <s v="Chester"/>
    <n v="844"/>
    <x v="1"/>
    <x v="1"/>
    <n v="56"/>
    <n v="5"/>
    <n v="99530"/>
    <n v="1"/>
    <n v="0"/>
    <x v="0"/>
    <n v="157230"/>
    <x v="0"/>
    <x v="1"/>
    <x v="2"/>
    <x v="2"/>
    <x v="1"/>
    <x v="0"/>
    <n v="1"/>
    <n v="99530"/>
  </r>
  <r>
    <n v="2025"/>
    <n v="15773709"/>
    <s v="Hung"/>
    <n v="838"/>
    <x v="1"/>
    <x v="1"/>
    <n v="35"/>
    <n v="0"/>
    <n v="0"/>
    <n v="2"/>
    <n v="0"/>
    <x v="0"/>
    <n v="197306"/>
    <x v="1"/>
    <x v="0"/>
    <x v="2"/>
    <x v="0"/>
    <x v="0"/>
    <x v="0"/>
    <n v="1"/>
    <n v="0"/>
  </r>
  <r>
    <n v="2025"/>
    <n v="15629787"/>
    <s v="Tu"/>
    <n v="652"/>
    <x v="0"/>
    <x v="1"/>
    <n v="27"/>
    <n v="10"/>
    <n v="107304"/>
    <n v="2"/>
    <n v="0"/>
    <x v="1"/>
    <n v="44436"/>
    <x v="1"/>
    <x v="2"/>
    <x v="0"/>
    <x v="1"/>
    <x v="2"/>
    <x v="1"/>
    <n v="1"/>
    <n v="0"/>
  </r>
  <r>
    <n v="2025"/>
    <n v="15661007"/>
    <s v="Thompson"/>
    <n v="660"/>
    <x v="0"/>
    <x v="1"/>
    <n v="33"/>
    <n v="0"/>
    <n v="72783"/>
    <n v="1"/>
    <n v="0"/>
    <x v="1"/>
    <n v="181052"/>
    <x v="1"/>
    <x v="0"/>
    <x v="0"/>
    <x v="0"/>
    <x v="1"/>
    <x v="0"/>
    <n v="1"/>
    <n v="0"/>
  </r>
  <r>
    <n v="2025"/>
    <n v="15686812"/>
    <s v="Jones"/>
    <n v="692"/>
    <x v="1"/>
    <x v="0"/>
    <n v="44"/>
    <n v="8"/>
    <n v="0"/>
    <n v="1"/>
    <n v="0"/>
    <x v="0"/>
    <n v="159069"/>
    <x v="1"/>
    <x v="0"/>
    <x v="0"/>
    <x v="1"/>
    <x v="0"/>
    <x v="0"/>
    <n v="1"/>
    <n v="0"/>
  </r>
  <r>
    <n v="2025"/>
    <n v="15754113"/>
    <s v="Li"/>
    <n v="588"/>
    <x v="0"/>
    <x v="0"/>
    <n v="35"/>
    <n v="0"/>
    <n v="0"/>
    <n v="2"/>
    <n v="1"/>
    <x v="0"/>
    <n v="155485"/>
    <x v="1"/>
    <x v="0"/>
    <x v="1"/>
    <x v="0"/>
    <x v="0"/>
    <x v="0"/>
    <n v="1"/>
    <n v="0"/>
  </r>
  <r>
    <n v="2025"/>
    <n v="15749489"/>
    <s v="Denisova"/>
    <n v="533"/>
    <x v="2"/>
    <x v="0"/>
    <n v="22"/>
    <n v="10"/>
    <n v="115744"/>
    <n v="1"/>
    <n v="0"/>
    <x v="1"/>
    <n v="43852"/>
    <x v="1"/>
    <x v="2"/>
    <x v="1"/>
    <x v="1"/>
    <x v="2"/>
    <x v="1"/>
    <n v="1"/>
    <n v="0"/>
  </r>
  <r>
    <n v="2025"/>
    <n v="15574352"/>
    <s v="Clogstoun"/>
    <n v="850"/>
    <x v="0"/>
    <x v="1"/>
    <n v="43"/>
    <n v="4"/>
    <n v="161257"/>
    <n v="1"/>
    <n v="1"/>
    <x v="0"/>
    <n v="140072"/>
    <x v="1"/>
    <x v="0"/>
    <x v="2"/>
    <x v="2"/>
    <x v="2"/>
    <x v="1"/>
    <n v="1"/>
    <n v="0"/>
  </r>
  <r>
    <n v="2025"/>
    <n v="15701281"/>
    <s v="Tan"/>
    <n v="511"/>
    <x v="0"/>
    <x v="1"/>
    <n v="27"/>
    <n v="8"/>
    <n v="0"/>
    <n v="2"/>
    <n v="1"/>
    <x v="0"/>
    <n v="49089"/>
    <x v="1"/>
    <x v="2"/>
    <x v="1"/>
    <x v="1"/>
    <x v="0"/>
    <x v="0"/>
    <n v="1"/>
    <n v="0"/>
  </r>
  <r>
    <n v="2025"/>
    <n v="15811985"/>
    <s v="Power"/>
    <n v="530"/>
    <x v="1"/>
    <x v="1"/>
    <n v="44"/>
    <n v="6"/>
    <n v="0"/>
    <n v="2"/>
    <n v="0"/>
    <x v="1"/>
    <n v="55893"/>
    <x v="1"/>
    <x v="0"/>
    <x v="1"/>
    <x v="2"/>
    <x v="0"/>
    <x v="0"/>
    <n v="1"/>
    <n v="0"/>
  </r>
  <r>
    <n v="2025"/>
    <n v="15713505"/>
    <s v="Harriman"/>
    <n v="554"/>
    <x v="0"/>
    <x v="1"/>
    <n v="31"/>
    <n v="1"/>
    <n v="0"/>
    <n v="2"/>
    <n v="0"/>
    <x v="0"/>
    <n v="192661"/>
    <x v="1"/>
    <x v="0"/>
    <x v="1"/>
    <x v="0"/>
    <x v="0"/>
    <x v="0"/>
    <n v="1"/>
    <n v="0"/>
  </r>
  <r>
    <n v="2025"/>
    <n v="15685653"/>
    <s v="Benson"/>
    <n v="585"/>
    <x v="2"/>
    <x v="0"/>
    <n v="40"/>
    <n v="3"/>
    <n v="162261"/>
    <n v="2"/>
    <n v="1"/>
    <x v="1"/>
    <n v="137029"/>
    <x v="1"/>
    <x v="0"/>
    <x v="1"/>
    <x v="0"/>
    <x v="2"/>
    <x v="1"/>
    <n v="1"/>
    <n v="0"/>
  </r>
  <r>
    <n v="2025"/>
    <n v="15758831"/>
    <s v="Thornton"/>
    <n v="754"/>
    <x v="0"/>
    <x v="1"/>
    <n v="39"/>
    <n v="3"/>
    <n v="74896"/>
    <n v="1"/>
    <n v="0"/>
    <x v="1"/>
    <n v="34430"/>
    <x v="1"/>
    <x v="0"/>
    <x v="2"/>
    <x v="0"/>
    <x v="1"/>
    <x v="0"/>
    <n v="1"/>
    <n v="0"/>
  </r>
  <r>
    <n v="2025"/>
    <n v="15618774"/>
    <s v="White"/>
    <n v="474"/>
    <x v="0"/>
    <x v="1"/>
    <n v="54"/>
    <n v="3"/>
    <n v="0"/>
    <n v="1"/>
    <n v="1"/>
    <x v="1"/>
    <n v="108409"/>
    <x v="0"/>
    <x v="1"/>
    <x v="1"/>
    <x v="0"/>
    <x v="0"/>
    <x v="0"/>
    <n v="1"/>
    <n v="0"/>
  </r>
  <r>
    <n v="2025"/>
    <n v="15764448"/>
    <s v="Mackenzie"/>
    <n v="837"/>
    <x v="2"/>
    <x v="1"/>
    <n v="35"/>
    <n v="0"/>
    <n v="144038"/>
    <n v="1"/>
    <n v="1"/>
    <x v="1"/>
    <n v="145325"/>
    <x v="1"/>
    <x v="0"/>
    <x v="2"/>
    <x v="0"/>
    <x v="2"/>
    <x v="1"/>
    <n v="1"/>
    <n v="0"/>
  </r>
  <r>
    <n v="2025"/>
    <n v="15611024"/>
    <s v="Kalinina"/>
    <n v="567"/>
    <x v="0"/>
    <x v="0"/>
    <n v="23"/>
    <n v="9"/>
    <n v="93522"/>
    <n v="1"/>
    <n v="0"/>
    <x v="0"/>
    <n v="81426"/>
    <x v="1"/>
    <x v="2"/>
    <x v="1"/>
    <x v="1"/>
    <x v="1"/>
    <x v="0"/>
    <n v="1"/>
    <n v="0"/>
  </r>
  <r>
    <n v="2025"/>
    <n v="15738220"/>
    <s v="Bennet"/>
    <n v="800"/>
    <x v="1"/>
    <x v="1"/>
    <n v="38"/>
    <n v="1"/>
    <n v="0"/>
    <n v="2"/>
    <n v="1"/>
    <x v="1"/>
    <n v="51553"/>
    <x v="1"/>
    <x v="0"/>
    <x v="2"/>
    <x v="0"/>
    <x v="0"/>
    <x v="0"/>
    <n v="1"/>
    <n v="0"/>
  </r>
  <r>
    <n v="2025"/>
    <n v="15805764"/>
    <s v="Hallahan"/>
    <n v="646"/>
    <x v="0"/>
    <x v="1"/>
    <n v="18"/>
    <n v="10"/>
    <n v="0"/>
    <n v="2"/>
    <n v="0"/>
    <x v="0"/>
    <n v="52795"/>
    <x v="1"/>
    <x v="2"/>
    <x v="0"/>
    <x v="1"/>
    <x v="0"/>
    <x v="0"/>
    <n v="1"/>
    <n v="0"/>
  </r>
  <r>
    <n v="2025"/>
    <n v="15580487"/>
    <s v="Martin"/>
    <n v="627"/>
    <x v="2"/>
    <x v="1"/>
    <n v="38"/>
    <n v="8"/>
    <n v="106923"/>
    <n v="2"/>
    <n v="0"/>
    <x v="0"/>
    <n v="84270"/>
    <x v="1"/>
    <x v="0"/>
    <x v="0"/>
    <x v="1"/>
    <x v="2"/>
    <x v="1"/>
    <n v="1"/>
    <n v="0"/>
  </r>
  <r>
    <n v="2025"/>
    <n v="15675787"/>
    <s v="Rivera"/>
    <n v="505"/>
    <x v="0"/>
    <x v="1"/>
    <n v="26"/>
    <n v="8"/>
    <n v="112973"/>
    <n v="1"/>
    <n v="1"/>
    <x v="1"/>
    <n v="145012"/>
    <x v="1"/>
    <x v="2"/>
    <x v="1"/>
    <x v="1"/>
    <x v="2"/>
    <x v="1"/>
    <n v="1"/>
    <n v="0"/>
  </r>
  <r>
    <n v="2025"/>
    <n v="15583580"/>
    <s v="Chiawuotu"/>
    <n v="566"/>
    <x v="2"/>
    <x v="0"/>
    <n v="35"/>
    <n v="1"/>
    <n v="123042"/>
    <n v="1"/>
    <n v="1"/>
    <x v="1"/>
    <n v="66245"/>
    <x v="0"/>
    <x v="0"/>
    <x v="1"/>
    <x v="0"/>
    <x v="2"/>
    <x v="1"/>
    <n v="1"/>
    <n v="123042"/>
  </r>
  <r>
    <n v="2025"/>
    <n v="15780654"/>
    <s v="Sergeyev"/>
    <n v="619"/>
    <x v="2"/>
    <x v="0"/>
    <n v="33"/>
    <n v="3"/>
    <n v="100489"/>
    <n v="2"/>
    <n v="0"/>
    <x v="0"/>
    <n v="36447"/>
    <x v="1"/>
    <x v="0"/>
    <x v="0"/>
    <x v="0"/>
    <x v="2"/>
    <x v="1"/>
    <n v="1"/>
    <n v="0"/>
  </r>
  <r>
    <n v="2025"/>
    <n v="15695034"/>
    <s v="Christie"/>
    <n v="757"/>
    <x v="0"/>
    <x v="0"/>
    <n v="44"/>
    <n v="4"/>
    <n v="123322"/>
    <n v="1"/>
    <n v="1"/>
    <x v="1"/>
    <n v="137136"/>
    <x v="1"/>
    <x v="0"/>
    <x v="2"/>
    <x v="2"/>
    <x v="2"/>
    <x v="1"/>
    <n v="1"/>
    <n v="0"/>
  </r>
  <r>
    <n v="2025"/>
    <n v="15805671"/>
    <s v="Louis"/>
    <n v="648"/>
    <x v="0"/>
    <x v="1"/>
    <n v="32"/>
    <n v="0"/>
    <n v="0"/>
    <n v="1"/>
    <n v="0"/>
    <x v="0"/>
    <n v="117323"/>
    <x v="1"/>
    <x v="0"/>
    <x v="0"/>
    <x v="0"/>
    <x v="0"/>
    <x v="0"/>
    <n v="1"/>
    <n v="0"/>
  </r>
  <r>
    <n v="2025"/>
    <n v="15790658"/>
    <s v="Iqbal"/>
    <n v="621"/>
    <x v="1"/>
    <x v="1"/>
    <n v="42"/>
    <n v="8"/>
    <n v="68684"/>
    <n v="1"/>
    <n v="1"/>
    <x v="0"/>
    <n v="74158"/>
    <x v="1"/>
    <x v="0"/>
    <x v="0"/>
    <x v="1"/>
    <x v="1"/>
    <x v="0"/>
    <n v="1"/>
    <n v="0"/>
  </r>
  <r>
    <n v="2025"/>
    <n v="15578648"/>
    <s v="Marino"/>
    <n v="543"/>
    <x v="2"/>
    <x v="1"/>
    <n v="49"/>
    <n v="6"/>
    <n v="59532"/>
    <n v="1"/>
    <n v="1"/>
    <x v="1"/>
    <n v="104254"/>
    <x v="1"/>
    <x v="1"/>
    <x v="1"/>
    <x v="2"/>
    <x v="1"/>
    <x v="0"/>
    <n v="1"/>
    <n v="0"/>
  </r>
  <r>
    <n v="2025"/>
    <n v="15734987"/>
    <s v="Robertson"/>
    <n v="658"/>
    <x v="0"/>
    <x v="0"/>
    <n v="43"/>
    <n v="7"/>
    <n v="140260"/>
    <n v="2"/>
    <n v="1"/>
    <x v="1"/>
    <n v="2749"/>
    <x v="1"/>
    <x v="0"/>
    <x v="0"/>
    <x v="2"/>
    <x v="2"/>
    <x v="1"/>
    <n v="1"/>
    <n v="0"/>
  </r>
  <r>
    <n v="2025"/>
    <n v="15721740"/>
    <s v="Pai"/>
    <n v="633"/>
    <x v="2"/>
    <x v="1"/>
    <n v="50"/>
    <n v="7"/>
    <n v="88303"/>
    <n v="1"/>
    <n v="1"/>
    <x v="0"/>
    <n v="195937"/>
    <x v="1"/>
    <x v="1"/>
    <x v="0"/>
    <x v="2"/>
    <x v="1"/>
    <x v="0"/>
    <n v="1"/>
    <n v="0"/>
  </r>
  <r>
    <n v="2025"/>
    <n v="15641822"/>
    <s v="Barese"/>
    <n v="648"/>
    <x v="0"/>
    <x v="0"/>
    <n v="19"/>
    <n v="1"/>
    <n v="0"/>
    <n v="2"/>
    <n v="0"/>
    <x v="0"/>
    <n v="22102"/>
    <x v="1"/>
    <x v="2"/>
    <x v="0"/>
    <x v="0"/>
    <x v="0"/>
    <x v="0"/>
    <n v="1"/>
    <n v="0"/>
  </r>
  <r>
    <n v="2025"/>
    <n v="15765650"/>
    <s v="Chigolum"/>
    <n v="501"/>
    <x v="2"/>
    <x v="1"/>
    <n v="40"/>
    <n v="5"/>
    <n v="114656"/>
    <n v="1"/>
    <n v="0"/>
    <x v="1"/>
    <n v="126536"/>
    <x v="1"/>
    <x v="0"/>
    <x v="1"/>
    <x v="2"/>
    <x v="2"/>
    <x v="1"/>
    <n v="1"/>
    <n v="0"/>
  </r>
  <r>
    <n v="2025"/>
    <n v="15788556"/>
    <s v="Trouette"/>
    <n v="683"/>
    <x v="0"/>
    <x v="0"/>
    <n v="42"/>
    <n v="4"/>
    <n v="148284"/>
    <n v="1"/>
    <n v="1"/>
    <x v="0"/>
    <n v="44693"/>
    <x v="0"/>
    <x v="0"/>
    <x v="0"/>
    <x v="2"/>
    <x v="2"/>
    <x v="1"/>
    <n v="1"/>
    <n v="148284"/>
  </r>
  <r>
    <n v="2025"/>
    <n v="15576550"/>
    <s v="Ugochukwu"/>
    <n v="619"/>
    <x v="1"/>
    <x v="0"/>
    <n v="38"/>
    <n v="1"/>
    <n v="0"/>
    <n v="1"/>
    <n v="1"/>
    <x v="1"/>
    <n v="112443"/>
    <x v="0"/>
    <x v="0"/>
    <x v="0"/>
    <x v="0"/>
    <x v="0"/>
    <x v="0"/>
    <n v="1"/>
    <n v="0"/>
  </r>
  <r>
    <n v="2025"/>
    <n v="15622230"/>
    <s v="Cribb"/>
    <n v="705"/>
    <x v="0"/>
    <x v="0"/>
    <n v="35"/>
    <n v="3"/>
    <n v="0"/>
    <n v="2"/>
    <n v="0"/>
    <x v="0"/>
    <n v="66331"/>
    <x v="1"/>
    <x v="0"/>
    <x v="0"/>
    <x v="0"/>
    <x v="0"/>
    <x v="0"/>
    <n v="1"/>
    <n v="0"/>
  </r>
  <r>
    <n v="2025"/>
    <n v="15653937"/>
    <s v="McIntyre"/>
    <n v="638"/>
    <x v="2"/>
    <x v="0"/>
    <n v="53"/>
    <n v="1"/>
    <n v="123917"/>
    <n v="1"/>
    <n v="1"/>
    <x v="1"/>
    <n v="16658"/>
    <x v="0"/>
    <x v="1"/>
    <x v="0"/>
    <x v="0"/>
    <x v="2"/>
    <x v="1"/>
    <n v="1"/>
    <n v="123917"/>
  </r>
  <r>
    <n v="2025"/>
    <n v="15743538"/>
    <s v="Pickering"/>
    <n v="710"/>
    <x v="0"/>
    <x v="0"/>
    <n v="31"/>
    <n v="1"/>
    <n v="0"/>
    <n v="2"/>
    <n v="1"/>
    <x v="1"/>
    <n v="20081"/>
    <x v="1"/>
    <x v="0"/>
    <x v="0"/>
    <x v="0"/>
    <x v="0"/>
    <x v="0"/>
    <n v="1"/>
    <n v="0"/>
  </r>
  <r>
    <n v="2025"/>
    <n v="15591740"/>
    <s v="Fletcher"/>
    <n v="590"/>
    <x v="0"/>
    <x v="0"/>
    <n v="54"/>
    <n v="4"/>
    <n v="0"/>
    <n v="2"/>
    <n v="1"/>
    <x v="0"/>
    <n v="93820"/>
    <x v="0"/>
    <x v="1"/>
    <x v="1"/>
    <x v="2"/>
    <x v="0"/>
    <x v="0"/>
    <n v="1"/>
    <n v="0"/>
  </r>
  <r>
    <n v="2025"/>
    <n v="15650086"/>
    <s v="Uchenna"/>
    <n v="725"/>
    <x v="0"/>
    <x v="1"/>
    <n v="43"/>
    <n v="2"/>
    <n v="165896"/>
    <n v="2"/>
    <n v="1"/>
    <x v="1"/>
    <n v="130796"/>
    <x v="1"/>
    <x v="0"/>
    <x v="0"/>
    <x v="0"/>
    <x v="2"/>
    <x v="1"/>
    <n v="1"/>
    <n v="0"/>
  </r>
  <r>
    <n v="2025"/>
    <n v="15718773"/>
    <s v="Pisano"/>
    <n v="638"/>
    <x v="0"/>
    <x v="0"/>
    <n v="32"/>
    <n v="0"/>
    <n v="0"/>
    <n v="2"/>
    <n v="1"/>
    <x v="1"/>
    <n v="160130"/>
    <x v="1"/>
    <x v="0"/>
    <x v="0"/>
    <x v="0"/>
    <x v="0"/>
    <x v="0"/>
    <n v="1"/>
    <n v="0"/>
  </r>
  <r>
    <n v="2025"/>
    <n v="15615140"/>
    <s v="Corson"/>
    <n v="791"/>
    <x v="0"/>
    <x v="1"/>
    <n v="36"/>
    <n v="6"/>
    <n v="111169"/>
    <n v="1"/>
    <n v="1"/>
    <x v="0"/>
    <n v="189970"/>
    <x v="1"/>
    <x v="0"/>
    <x v="2"/>
    <x v="2"/>
    <x v="2"/>
    <x v="1"/>
    <n v="1"/>
    <n v="0"/>
  </r>
  <r>
    <n v="2025"/>
    <n v="15644361"/>
    <s v="Hooper"/>
    <n v="702"/>
    <x v="0"/>
    <x v="0"/>
    <n v="40"/>
    <n v="1"/>
    <n v="103549"/>
    <n v="1"/>
    <n v="0"/>
    <x v="1"/>
    <n v="9713"/>
    <x v="0"/>
    <x v="0"/>
    <x v="0"/>
    <x v="0"/>
    <x v="2"/>
    <x v="1"/>
    <n v="1"/>
    <n v="103549"/>
  </r>
  <r>
    <n v="2025"/>
    <n v="15774536"/>
    <s v="He"/>
    <n v="607"/>
    <x v="0"/>
    <x v="0"/>
    <n v="32"/>
    <n v="6"/>
    <n v="0"/>
    <n v="2"/>
    <n v="0"/>
    <x v="1"/>
    <n v="196062"/>
    <x v="1"/>
    <x v="0"/>
    <x v="0"/>
    <x v="2"/>
    <x v="0"/>
    <x v="0"/>
    <n v="1"/>
    <n v="0"/>
  </r>
  <r>
    <n v="2025"/>
    <n v="15618661"/>
    <s v="Chidubem"/>
    <n v="535"/>
    <x v="0"/>
    <x v="1"/>
    <n v="30"/>
    <n v="6"/>
    <n v="103805"/>
    <n v="1"/>
    <n v="1"/>
    <x v="0"/>
    <n v="125711"/>
    <x v="1"/>
    <x v="0"/>
    <x v="1"/>
    <x v="2"/>
    <x v="2"/>
    <x v="1"/>
    <n v="1"/>
    <n v="0"/>
  </r>
  <r>
    <n v="2025"/>
    <n v="15605020"/>
    <s v="Schofield"/>
    <n v="651"/>
    <x v="0"/>
    <x v="1"/>
    <n v="45"/>
    <n v="2"/>
    <n v="165902"/>
    <n v="2"/>
    <n v="1"/>
    <x v="1"/>
    <n v="23055"/>
    <x v="0"/>
    <x v="0"/>
    <x v="0"/>
    <x v="0"/>
    <x v="2"/>
    <x v="1"/>
    <n v="1"/>
    <n v="165902"/>
  </r>
  <r>
    <n v="2025"/>
    <n v="15762134"/>
    <s v="Liang"/>
    <n v="506"/>
    <x v="2"/>
    <x v="1"/>
    <n v="59"/>
    <n v="8"/>
    <n v="119152"/>
    <n v="2"/>
    <n v="1"/>
    <x v="0"/>
    <n v="170680"/>
    <x v="1"/>
    <x v="1"/>
    <x v="1"/>
    <x v="1"/>
    <x v="2"/>
    <x v="1"/>
    <n v="1"/>
    <n v="0"/>
  </r>
  <r>
    <n v="2025"/>
    <n v="15685279"/>
    <s v="Somadina"/>
    <n v="511"/>
    <x v="1"/>
    <x v="0"/>
    <n v="57"/>
    <n v="8"/>
    <n v="122950"/>
    <n v="1"/>
    <n v="1"/>
    <x v="0"/>
    <n v="181259"/>
    <x v="1"/>
    <x v="1"/>
    <x v="1"/>
    <x v="1"/>
    <x v="2"/>
    <x v="1"/>
    <n v="1"/>
    <n v="0"/>
  </r>
  <r>
    <n v="2025"/>
    <n v="15582849"/>
    <s v="McIntosh"/>
    <n v="757"/>
    <x v="0"/>
    <x v="0"/>
    <n v="51"/>
    <n v="1"/>
    <n v="0"/>
    <n v="1"/>
    <n v="1"/>
    <x v="0"/>
    <n v="22835"/>
    <x v="0"/>
    <x v="1"/>
    <x v="2"/>
    <x v="0"/>
    <x v="0"/>
    <x v="0"/>
    <n v="1"/>
    <n v="0"/>
  </r>
  <r>
    <n v="2025"/>
    <n v="15655410"/>
    <s v="Hinton"/>
    <n v="768"/>
    <x v="2"/>
    <x v="1"/>
    <n v="49"/>
    <n v="1"/>
    <n v="133385"/>
    <n v="1"/>
    <n v="1"/>
    <x v="1"/>
    <n v="102397"/>
    <x v="0"/>
    <x v="1"/>
    <x v="2"/>
    <x v="0"/>
    <x v="2"/>
    <x v="1"/>
    <n v="1"/>
    <n v="133385"/>
  </r>
  <r>
    <n v="2025"/>
    <n v="15649129"/>
    <s v="Sal"/>
    <n v="757"/>
    <x v="0"/>
    <x v="1"/>
    <n v="32"/>
    <n v="9"/>
    <n v="0"/>
    <n v="2"/>
    <n v="1"/>
    <x v="1"/>
    <n v="115951"/>
    <x v="1"/>
    <x v="0"/>
    <x v="2"/>
    <x v="1"/>
    <x v="0"/>
    <x v="0"/>
    <n v="1"/>
    <n v="0"/>
  </r>
  <r>
    <n v="2025"/>
    <n v="15702380"/>
    <s v="De Luca"/>
    <n v="663"/>
    <x v="1"/>
    <x v="1"/>
    <n v="64"/>
    <n v="6"/>
    <n v="0"/>
    <n v="2"/>
    <n v="0"/>
    <x v="0"/>
    <n v="15877"/>
    <x v="1"/>
    <x v="3"/>
    <x v="0"/>
    <x v="2"/>
    <x v="0"/>
    <x v="0"/>
    <n v="1"/>
    <n v="0"/>
  </r>
  <r>
    <n v="2025"/>
    <n v="15759067"/>
    <s v="Bromby"/>
    <n v="537"/>
    <x v="2"/>
    <x v="0"/>
    <n v="37"/>
    <n v="7"/>
    <n v="158412"/>
    <n v="4"/>
    <n v="1"/>
    <x v="0"/>
    <n v="117691"/>
    <x v="0"/>
    <x v="0"/>
    <x v="1"/>
    <x v="2"/>
    <x v="2"/>
    <x v="1"/>
    <n v="1"/>
    <n v="158412"/>
  </r>
  <r>
    <n v="2025"/>
    <n v="15683027"/>
    <s v="Chang"/>
    <n v="570"/>
    <x v="2"/>
    <x v="1"/>
    <n v="29"/>
    <n v="4"/>
    <n v="122029"/>
    <n v="2"/>
    <n v="1"/>
    <x v="0"/>
    <n v="173793"/>
    <x v="1"/>
    <x v="2"/>
    <x v="1"/>
    <x v="2"/>
    <x v="2"/>
    <x v="1"/>
    <n v="1"/>
    <n v="0"/>
  </r>
  <r>
    <n v="2025"/>
    <n v="15597487"/>
    <s v="Hunter"/>
    <n v="850"/>
    <x v="0"/>
    <x v="0"/>
    <n v="35"/>
    <n v="5"/>
    <n v="0"/>
    <n v="1"/>
    <n v="1"/>
    <x v="0"/>
    <n v="80993"/>
    <x v="1"/>
    <x v="0"/>
    <x v="2"/>
    <x v="2"/>
    <x v="0"/>
    <x v="0"/>
    <n v="1"/>
    <n v="0"/>
  </r>
  <r>
    <n v="2025"/>
    <n v="15763256"/>
    <s v="Sheppard"/>
    <n v="661"/>
    <x v="2"/>
    <x v="0"/>
    <n v="64"/>
    <n v="8"/>
    <n v="128752"/>
    <n v="2"/>
    <n v="1"/>
    <x v="1"/>
    <n v="189398"/>
    <x v="0"/>
    <x v="3"/>
    <x v="0"/>
    <x v="1"/>
    <x v="2"/>
    <x v="1"/>
    <n v="1"/>
    <n v="128752"/>
  </r>
  <r>
    <n v="2025"/>
    <n v="15620111"/>
    <s v="Fan"/>
    <n v="659"/>
    <x v="0"/>
    <x v="1"/>
    <n v="54"/>
    <n v="8"/>
    <n v="133437"/>
    <n v="1"/>
    <n v="1"/>
    <x v="1"/>
    <n v="56788"/>
    <x v="1"/>
    <x v="1"/>
    <x v="0"/>
    <x v="1"/>
    <x v="2"/>
    <x v="1"/>
    <n v="1"/>
    <n v="0"/>
  </r>
  <r>
    <n v="2025"/>
    <n v="15623053"/>
    <s v="Muir"/>
    <n v="454"/>
    <x v="1"/>
    <x v="1"/>
    <n v="40"/>
    <n v="2"/>
    <n v="123177"/>
    <n v="1"/>
    <n v="1"/>
    <x v="1"/>
    <n v="148310"/>
    <x v="1"/>
    <x v="0"/>
    <x v="1"/>
    <x v="0"/>
    <x v="2"/>
    <x v="1"/>
    <n v="1"/>
    <n v="0"/>
  </r>
  <r>
    <n v="2025"/>
    <n v="15595592"/>
    <s v="Lai"/>
    <n v="708"/>
    <x v="0"/>
    <x v="0"/>
    <n v="59"/>
    <n v="2"/>
    <n v="0"/>
    <n v="1"/>
    <n v="1"/>
    <x v="1"/>
    <n v="179673"/>
    <x v="0"/>
    <x v="1"/>
    <x v="0"/>
    <x v="0"/>
    <x v="0"/>
    <x v="0"/>
    <n v="1"/>
    <n v="0"/>
  </r>
  <r>
    <n v="2025"/>
    <n v="15740072"/>
    <s v="Padovesi"/>
    <n v="720"/>
    <x v="0"/>
    <x v="0"/>
    <n v="37"/>
    <n v="2"/>
    <n v="120329"/>
    <n v="2"/>
    <n v="1"/>
    <x v="0"/>
    <n v="138470"/>
    <x v="1"/>
    <x v="0"/>
    <x v="0"/>
    <x v="0"/>
    <x v="2"/>
    <x v="1"/>
    <n v="1"/>
    <n v="0"/>
  </r>
  <r>
    <n v="2025"/>
    <n v="15778005"/>
    <s v="Kemp"/>
    <n v="785"/>
    <x v="0"/>
    <x v="0"/>
    <n v="39"/>
    <n v="1"/>
    <n v="130148"/>
    <n v="1"/>
    <n v="1"/>
    <x v="1"/>
    <n v="163798"/>
    <x v="0"/>
    <x v="0"/>
    <x v="2"/>
    <x v="0"/>
    <x v="2"/>
    <x v="1"/>
    <n v="1"/>
    <n v="130148"/>
  </r>
  <r>
    <n v="2025"/>
    <n v="15583278"/>
    <s v="Greece"/>
    <n v="743"/>
    <x v="1"/>
    <x v="0"/>
    <n v="36"/>
    <n v="8"/>
    <n v="92717"/>
    <n v="1"/>
    <n v="1"/>
    <x v="0"/>
    <n v="33694"/>
    <x v="1"/>
    <x v="0"/>
    <x v="0"/>
    <x v="1"/>
    <x v="1"/>
    <x v="0"/>
    <n v="1"/>
    <n v="0"/>
  </r>
  <r>
    <n v="2025"/>
    <n v="15601263"/>
    <s v="Young"/>
    <n v="493"/>
    <x v="1"/>
    <x v="0"/>
    <n v="48"/>
    <n v="7"/>
    <n v="0"/>
    <n v="2"/>
    <n v="1"/>
    <x v="1"/>
    <n v="48545"/>
    <x v="1"/>
    <x v="1"/>
    <x v="1"/>
    <x v="2"/>
    <x v="0"/>
    <x v="0"/>
    <n v="1"/>
    <n v="0"/>
  </r>
  <r>
    <n v="2025"/>
    <n v="15709222"/>
    <s v="Chukwueloka"/>
    <n v="557"/>
    <x v="1"/>
    <x v="1"/>
    <n v="34"/>
    <n v="3"/>
    <n v="0"/>
    <n v="1"/>
    <n v="0"/>
    <x v="0"/>
    <n v="123428"/>
    <x v="1"/>
    <x v="0"/>
    <x v="1"/>
    <x v="0"/>
    <x v="0"/>
    <x v="0"/>
    <n v="1"/>
    <n v="0"/>
  </r>
  <r>
    <n v="2025"/>
    <n v="15713949"/>
    <s v="Woods"/>
    <n v="850"/>
    <x v="0"/>
    <x v="1"/>
    <n v="40"/>
    <n v="1"/>
    <n v="76914"/>
    <n v="1"/>
    <n v="1"/>
    <x v="1"/>
    <n v="174183"/>
    <x v="1"/>
    <x v="0"/>
    <x v="2"/>
    <x v="0"/>
    <x v="1"/>
    <x v="0"/>
    <n v="1"/>
    <n v="0"/>
  </r>
  <r>
    <n v="2025"/>
    <n v="15717706"/>
    <s v="Forbes"/>
    <n v="799"/>
    <x v="0"/>
    <x v="0"/>
    <n v="32"/>
    <n v="3"/>
    <n v="106046"/>
    <n v="2"/>
    <n v="1"/>
    <x v="0"/>
    <n v="17938"/>
    <x v="1"/>
    <x v="0"/>
    <x v="2"/>
    <x v="0"/>
    <x v="2"/>
    <x v="1"/>
    <n v="1"/>
    <n v="0"/>
  </r>
  <r>
    <n v="2025"/>
    <n v="15756071"/>
    <s v="Kang"/>
    <n v="756"/>
    <x v="0"/>
    <x v="1"/>
    <n v="34"/>
    <n v="1"/>
    <n v="103133"/>
    <n v="1"/>
    <n v="1"/>
    <x v="0"/>
    <n v="90059"/>
    <x v="1"/>
    <x v="0"/>
    <x v="2"/>
    <x v="0"/>
    <x v="2"/>
    <x v="1"/>
    <n v="1"/>
    <n v="0"/>
  </r>
  <r>
    <n v="2025"/>
    <n v="15696564"/>
    <s v="Nweke"/>
    <n v="752"/>
    <x v="0"/>
    <x v="1"/>
    <n v="38"/>
    <n v="0"/>
    <n v="145975"/>
    <n v="2"/>
    <n v="1"/>
    <x v="0"/>
    <n v="137694"/>
    <x v="1"/>
    <x v="0"/>
    <x v="2"/>
    <x v="0"/>
    <x v="2"/>
    <x v="1"/>
    <n v="1"/>
    <n v="0"/>
  </r>
  <r>
    <n v="2025"/>
    <n v="15657637"/>
    <s v="Ts'ui"/>
    <n v="696"/>
    <x v="1"/>
    <x v="0"/>
    <n v="36"/>
    <n v="3"/>
    <n v="0"/>
    <n v="3"/>
    <n v="1"/>
    <x v="1"/>
    <n v="65040"/>
    <x v="1"/>
    <x v="0"/>
    <x v="0"/>
    <x v="0"/>
    <x v="0"/>
    <x v="0"/>
    <n v="1"/>
    <n v="0"/>
  </r>
  <r>
    <n v="2025"/>
    <n v="15755863"/>
    <s v="Milano"/>
    <n v="630"/>
    <x v="1"/>
    <x v="0"/>
    <n v="49"/>
    <n v="1"/>
    <n v="0"/>
    <n v="2"/>
    <n v="0"/>
    <x v="0"/>
    <n v="162858"/>
    <x v="1"/>
    <x v="1"/>
    <x v="0"/>
    <x v="0"/>
    <x v="0"/>
    <x v="0"/>
    <n v="1"/>
    <n v="0"/>
  </r>
  <r>
    <n v="2025"/>
    <n v="15719858"/>
    <s v="Chao"/>
    <n v="659"/>
    <x v="1"/>
    <x v="0"/>
    <n v="38"/>
    <n v="9"/>
    <n v="0"/>
    <n v="2"/>
    <n v="1"/>
    <x v="0"/>
    <n v="35701"/>
    <x v="1"/>
    <x v="0"/>
    <x v="0"/>
    <x v="1"/>
    <x v="0"/>
    <x v="0"/>
    <n v="1"/>
    <n v="0"/>
  </r>
  <r>
    <n v="2025"/>
    <n v="15688876"/>
    <s v="Wan"/>
    <n v="685"/>
    <x v="1"/>
    <x v="1"/>
    <n v="39"/>
    <n v="9"/>
    <n v="0"/>
    <n v="2"/>
    <n v="1"/>
    <x v="0"/>
    <n v="18826"/>
    <x v="1"/>
    <x v="0"/>
    <x v="0"/>
    <x v="1"/>
    <x v="0"/>
    <x v="0"/>
    <n v="1"/>
    <n v="0"/>
  </r>
  <r>
    <n v="2025"/>
    <n v="15698528"/>
    <s v="Napolitani"/>
    <n v="599"/>
    <x v="1"/>
    <x v="0"/>
    <n v="31"/>
    <n v="3"/>
    <n v="0"/>
    <n v="1"/>
    <n v="1"/>
    <x v="0"/>
    <n v="130086"/>
    <x v="0"/>
    <x v="0"/>
    <x v="1"/>
    <x v="0"/>
    <x v="0"/>
    <x v="0"/>
    <n v="1"/>
    <n v="0"/>
  </r>
  <r>
    <n v="2025"/>
    <n v="15770345"/>
    <s v="Kovaleva"/>
    <n v="559"/>
    <x v="1"/>
    <x v="0"/>
    <n v="31"/>
    <n v="1"/>
    <n v="139183"/>
    <n v="1"/>
    <n v="0"/>
    <x v="0"/>
    <n v="143361"/>
    <x v="1"/>
    <x v="0"/>
    <x v="1"/>
    <x v="0"/>
    <x v="2"/>
    <x v="1"/>
    <n v="1"/>
    <n v="0"/>
  </r>
  <r>
    <n v="2025"/>
    <n v="15761506"/>
    <s v="Russell"/>
    <n v="615"/>
    <x v="1"/>
    <x v="1"/>
    <n v="19"/>
    <n v="5"/>
    <n v="0"/>
    <n v="2"/>
    <n v="1"/>
    <x v="1"/>
    <n v="159921"/>
    <x v="1"/>
    <x v="2"/>
    <x v="0"/>
    <x v="2"/>
    <x v="0"/>
    <x v="0"/>
    <n v="1"/>
    <n v="0"/>
  </r>
  <r>
    <n v="2025"/>
    <n v="15716619"/>
    <s v="Chiebuka"/>
    <n v="580"/>
    <x v="2"/>
    <x v="0"/>
    <n v="36"/>
    <n v="3"/>
    <n v="74975"/>
    <n v="1"/>
    <n v="1"/>
    <x v="0"/>
    <n v="12100"/>
    <x v="1"/>
    <x v="0"/>
    <x v="1"/>
    <x v="0"/>
    <x v="1"/>
    <x v="0"/>
    <n v="1"/>
    <n v="0"/>
  </r>
  <r>
    <n v="2025"/>
    <n v="15788367"/>
    <s v="Ellis"/>
    <n v="487"/>
    <x v="1"/>
    <x v="1"/>
    <n v="44"/>
    <n v="6"/>
    <n v="61691"/>
    <n v="1"/>
    <n v="1"/>
    <x v="0"/>
    <n v="53088"/>
    <x v="1"/>
    <x v="0"/>
    <x v="1"/>
    <x v="2"/>
    <x v="1"/>
    <x v="0"/>
    <n v="1"/>
    <n v="0"/>
  </r>
  <r>
    <n v="2025"/>
    <n v="15709451"/>
    <s v="Gordon"/>
    <n v="646"/>
    <x v="2"/>
    <x v="0"/>
    <n v="35"/>
    <n v="1"/>
    <n v="121953"/>
    <n v="2"/>
    <n v="1"/>
    <x v="0"/>
    <n v="142840"/>
    <x v="1"/>
    <x v="0"/>
    <x v="0"/>
    <x v="0"/>
    <x v="2"/>
    <x v="1"/>
    <n v="1"/>
    <n v="0"/>
  </r>
  <r>
    <n v="2025"/>
    <n v="15640421"/>
    <s v="Conway"/>
    <n v="811"/>
    <x v="0"/>
    <x v="0"/>
    <n v="35"/>
    <n v="7"/>
    <n v="0"/>
    <n v="1"/>
    <n v="1"/>
    <x v="0"/>
    <n v="178"/>
    <x v="1"/>
    <x v="0"/>
    <x v="2"/>
    <x v="2"/>
    <x v="0"/>
    <x v="0"/>
    <n v="1"/>
    <n v="0"/>
  </r>
  <r>
    <n v="2025"/>
    <n v="15580068"/>
    <s v="Buccho"/>
    <n v="526"/>
    <x v="1"/>
    <x v="1"/>
    <n v="35"/>
    <n v="5"/>
    <n v="0"/>
    <n v="2"/>
    <n v="1"/>
    <x v="0"/>
    <n v="105618"/>
    <x v="1"/>
    <x v="0"/>
    <x v="1"/>
    <x v="2"/>
    <x v="0"/>
    <x v="0"/>
    <n v="1"/>
    <n v="0"/>
  </r>
  <r>
    <n v="2025"/>
    <n v="15677123"/>
    <s v="Aksyonova"/>
    <n v="767"/>
    <x v="1"/>
    <x v="1"/>
    <n v="37"/>
    <n v="7"/>
    <n v="0"/>
    <n v="2"/>
    <n v="1"/>
    <x v="0"/>
    <n v="24734"/>
    <x v="1"/>
    <x v="0"/>
    <x v="2"/>
    <x v="2"/>
    <x v="0"/>
    <x v="0"/>
    <n v="1"/>
    <n v="0"/>
  </r>
  <r>
    <n v="2025"/>
    <n v="15619801"/>
    <s v="Batty"/>
    <n v="548"/>
    <x v="0"/>
    <x v="0"/>
    <n v="33"/>
    <n v="1"/>
    <n v="80108"/>
    <n v="2"/>
    <n v="0"/>
    <x v="0"/>
    <n v="82246"/>
    <x v="1"/>
    <x v="0"/>
    <x v="1"/>
    <x v="0"/>
    <x v="1"/>
    <x v="0"/>
    <n v="1"/>
    <n v="0"/>
  </r>
  <r>
    <n v="2025"/>
    <n v="15582246"/>
    <s v="Rowe"/>
    <n v="737"/>
    <x v="1"/>
    <x v="0"/>
    <n v="45"/>
    <n v="2"/>
    <n v="0"/>
    <n v="2"/>
    <n v="0"/>
    <x v="0"/>
    <n v="177696"/>
    <x v="1"/>
    <x v="0"/>
    <x v="0"/>
    <x v="0"/>
    <x v="0"/>
    <x v="0"/>
    <n v="1"/>
    <n v="0"/>
  </r>
  <r>
    <n v="2025"/>
    <n v="15711843"/>
    <s v="Pisani"/>
    <n v="613"/>
    <x v="2"/>
    <x v="1"/>
    <n v="40"/>
    <n v="1"/>
    <n v="147857"/>
    <n v="3"/>
    <n v="0"/>
    <x v="1"/>
    <n v="107961"/>
    <x v="0"/>
    <x v="0"/>
    <x v="0"/>
    <x v="0"/>
    <x v="2"/>
    <x v="1"/>
    <n v="1"/>
    <n v="147857"/>
  </r>
  <r>
    <n v="2025"/>
    <n v="15680046"/>
    <s v="Onochie"/>
    <n v="711"/>
    <x v="1"/>
    <x v="1"/>
    <n v="36"/>
    <n v="8"/>
    <n v="0"/>
    <n v="2"/>
    <n v="1"/>
    <x v="1"/>
    <n v="55207"/>
    <x v="1"/>
    <x v="0"/>
    <x v="0"/>
    <x v="1"/>
    <x v="0"/>
    <x v="0"/>
    <n v="1"/>
    <n v="0"/>
  </r>
  <r>
    <n v="2025"/>
    <n v="15804131"/>
    <s v="Farmer"/>
    <n v="850"/>
    <x v="1"/>
    <x v="0"/>
    <n v="53"/>
    <n v="7"/>
    <n v="65407"/>
    <n v="2"/>
    <n v="0"/>
    <x v="1"/>
    <n v="182634"/>
    <x v="0"/>
    <x v="1"/>
    <x v="2"/>
    <x v="2"/>
    <x v="1"/>
    <x v="0"/>
    <n v="1"/>
    <n v="65407"/>
  </r>
  <r>
    <n v="2025"/>
    <n v="15722611"/>
    <s v="Cameron"/>
    <n v="752"/>
    <x v="0"/>
    <x v="0"/>
    <n v="53"/>
    <n v="8"/>
    <n v="114233"/>
    <n v="1"/>
    <n v="1"/>
    <x v="0"/>
    <n v="51587"/>
    <x v="1"/>
    <x v="1"/>
    <x v="2"/>
    <x v="1"/>
    <x v="2"/>
    <x v="1"/>
    <n v="1"/>
    <n v="0"/>
  </r>
  <r>
    <n v="2025"/>
    <n v="15729224"/>
    <s v="Jennings"/>
    <n v="710"/>
    <x v="0"/>
    <x v="0"/>
    <n v="37"/>
    <n v="5"/>
    <n v="0"/>
    <n v="2"/>
    <n v="1"/>
    <x v="1"/>
    <n v="115403"/>
    <x v="1"/>
    <x v="0"/>
    <x v="0"/>
    <x v="2"/>
    <x v="0"/>
    <x v="0"/>
    <n v="1"/>
    <n v="0"/>
  </r>
  <r>
    <n v="2025"/>
    <n v="15811588"/>
    <s v="Eluemuno"/>
    <n v="664"/>
    <x v="1"/>
    <x v="0"/>
    <n v="53"/>
    <n v="7"/>
    <n v="187602"/>
    <n v="1"/>
    <n v="1"/>
    <x v="1"/>
    <n v="186393"/>
    <x v="0"/>
    <x v="1"/>
    <x v="0"/>
    <x v="2"/>
    <x v="2"/>
    <x v="1"/>
    <n v="1"/>
    <n v="187602"/>
  </r>
  <r>
    <n v="2025"/>
    <n v="15702138"/>
    <s v="Swift"/>
    <n v="510"/>
    <x v="0"/>
    <x v="0"/>
    <n v="22"/>
    <n v="3"/>
    <n v="156834"/>
    <n v="1"/>
    <n v="0"/>
    <x v="1"/>
    <n v="44374"/>
    <x v="1"/>
    <x v="2"/>
    <x v="1"/>
    <x v="0"/>
    <x v="2"/>
    <x v="1"/>
    <n v="1"/>
    <n v="0"/>
  </r>
  <r>
    <n v="2025"/>
    <n v="15749799"/>
    <s v="Pisani"/>
    <n v="577"/>
    <x v="0"/>
    <x v="0"/>
    <n v="34"/>
    <n v="2"/>
    <n v="0"/>
    <n v="2"/>
    <n v="1"/>
    <x v="0"/>
    <n v="84033"/>
    <x v="1"/>
    <x v="0"/>
    <x v="1"/>
    <x v="0"/>
    <x v="0"/>
    <x v="0"/>
    <n v="1"/>
    <n v="0"/>
  </r>
  <r>
    <n v="2025"/>
    <n v="15752885"/>
    <s v="Nnonso"/>
    <n v="529"/>
    <x v="0"/>
    <x v="1"/>
    <n v="42"/>
    <n v="1"/>
    <n v="157499"/>
    <n v="1"/>
    <n v="1"/>
    <x v="0"/>
    <n v="82277"/>
    <x v="1"/>
    <x v="0"/>
    <x v="1"/>
    <x v="0"/>
    <x v="2"/>
    <x v="1"/>
    <n v="1"/>
    <n v="0"/>
  </r>
  <r>
    <n v="2025"/>
    <n v="15674932"/>
    <s v="Cameron"/>
    <n v="757"/>
    <x v="1"/>
    <x v="0"/>
    <n v="44"/>
    <n v="9"/>
    <n v="0"/>
    <n v="2"/>
    <n v="1"/>
    <x v="1"/>
    <n v="177529"/>
    <x v="1"/>
    <x v="0"/>
    <x v="2"/>
    <x v="1"/>
    <x v="0"/>
    <x v="0"/>
    <n v="1"/>
    <n v="0"/>
  </r>
  <r>
    <n v="2025"/>
    <n v="15743828"/>
    <s v="Stevens"/>
    <n v="691"/>
    <x v="0"/>
    <x v="1"/>
    <n v="41"/>
    <n v="2"/>
    <n v="0"/>
    <n v="1"/>
    <n v="1"/>
    <x v="0"/>
    <n v="56851"/>
    <x v="0"/>
    <x v="0"/>
    <x v="0"/>
    <x v="0"/>
    <x v="0"/>
    <x v="0"/>
    <n v="1"/>
    <n v="0"/>
  </r>
  <r>
    <n v="2025"/>
    <n v="15642022"/>
    <s v="Zito"/>
    <n v="621"/>
    <x v="1"/>
    <x v="1"/>
    <n v="34"/>
    <n v="8"/>
    <n v="0"/>
    <n v="1"/>
    <n v="0"/>
    <x v="1"/>
    <n v="47973"/>
    <x v="1"/>
    <x v="0"/>
    <x v="0"/>
    <x v="1"/>
    <x v="0"/>
    <x v="0"/>
    <n v="1"/>
    <n v="0"/>
  </r>
  <r>
    <n v="2025"/>
    <n v="15746461"/>
    <s v="Taylor"/>
    <n v="709"/>
    <x v="1"/>
    <x v="1"/>
    <n v="35"/>
    <n v="2"/>
    <n v="0"/>
    <n v="2"/>
    <n v="1"/>
    <x v="1"/>
    <n v="104982"/>
    <x v="1"/>
    <x v="0"/>
    <x v="0"/>
    <x v="0"/>
    <x v="0"/>
    <x v="0"/>
    <n v="1"/>
    <n v="0"/>
  </r>
  <r>
    <n v="2025"/>
    <n v="15809991"/>
    <s v="Ferrari"/>
    <n v="756"/>
    <x v="1"/>
    <x v="1"/>
    <n v="19"/>
    <n v="4"/>
    <n v="130274"/>
    <n v="1"/>
    <n v="1"/>
    <x v="0"/>
    <n v="133535"/>
    <x v="1"/>
    <x v="2"/>
    <x v="2"/>
    <x v="2"/>
    <x v="2"/>
    <x v="1"/>
    <n v="1"/>
    <n v="0"/>
  </r>
  <r>
    <n v="2025"/>
    <n v="15787322"/>
    <s v="Yeh"/>
    <n v="788"/>
    <x v="0"/>
    <x v="0"/>
    <n v="41"/>
    <n v="6"/>
    <n v="0"/>
    <n v="1"/>
    <n v="1"/>
    <x v="0"/>
    <n v="25571"/>
    <x v="1"/>
    <x v="0"/>
    <x v="2"/>
    <x v="2"/>
    <x v="0"/>
    <x v="0"/>
    <n v="1"/>
    <n v="0"/>
  </r>
  <r>
    <n v="2025"/>
    <n v="15575498"/>
    <s v="Gould"/>
    <n v="705"/>
    <x v="0"/>
    <x v="0"/>
    <n v="39"/>
    <n v="5"/>
    <n v="149380"/>
    <n v="2"/>
    <n v="1"/>
    <x v="1"/>
    <n v="96076"/>
    <x v="1"/>
    <x v="0"/>
    <x v="0"/>
    <x v="2"/>
    <x v="2"/>
    <x v="1"/>
    <n v="1"/>
    <n v="0"/>
  </r>
  <r>
    <n v="2025"/>
    <n v="15691387"/>
    <s v="Agafonova"/>
    <n v="483"/>
    <x v="0"/>
    <x v="1"/>
    <n v="29"/>
    <n v="9"/>
    <n v="0"/>
    <n v="1"/>
    <n v="1"/>
    <x v="0"/>
    <n v="81634"/>
    <x v="1"/>
    <x v="2"/>
    <x v="1"/>
    <x v="1"/>
    <x v="0"/>
    <x v="0"/>
    <n v="1"/>
    <n v="0"/>
  </r>
  <r>
    <n v="2025"/>
    <n v="15765457"/>
    <s v="Fowler"/>
    <n v="719"/>
    <x v="1"/>
    <x v="1"/>
    <n v="35"/>
    <n v="1"/>
    <n v="100830"/>
    <n v="1"/>
    <n v="1"/>
    <x v="0"/>
    <n v="165009"/>
    <x v="1"/>
    <x v="0"/>
    <x v="0"/>
    <x v="0"/>
    <x v="2"/>
    <x v="1"/>
    <n v="1"/>
    <n v="0"/>
  </r>
  <r>
    <n v="2025"/>
    <n v="15666173"/>
    <s v="Chidumaga"/>
    <n v="793"/>
    <x v="2"/>
    <x v="0"/>
    <n v="32"/>
    <n v="1"/>
    <n v="96409"/>
    <n v="1"/>
    <n v="1"/>
    <x v="0"/>
    <n v="138192"/>
    <x v="1"/>
    <x v="0"/>
    <x v="2"/>
    <x v="0"/>
    <x v="1"/>
    <x v="0"/>
    <n v="1"/>
    <n v="0"/>
  </r>
  <r>
    <n v="2025"/>
    <n v="15627377"/>
    <s v="Sabbatini"/>
    <n v="593"/>
    <x v="0"/>
    <x v="1"/>
    <n v="41"/>
    <n v="6"/>
    <n v="0"/>
    <n v="2"/>
    <n v="1"/>
    <x v="0"/>
    <n v="99136"/>
    <x v="1"/>
    <x v="0"/>
    <x v="1"/>
    <x v="2"/>
    <x v="0"/>
    <x v="0"/>
    <n v="1"/>
    <n v="0"/>
  </r>
  <r>
    <n v="2025"/>
    <n v="15656683"/>
    <s v="Johnson"/>
    <n v="551"/>
    <x v="0"/>
    <x v="1"/>
    <n v="52"/>
    <n v="1"/>
    <n v="0"/>
    <n v="1"/>
    <n v="0"/>
    <x v="1"/>
    <n v="63585"/>
    <x v="0"/>
    <x v="1"/>
    <x v="1"/>
    <x v="0"/>
    <x v="0"/>
    <x v="0"/>
    <n v="1"/>
    <n v="0"/>
  </r>
  <r>
    <n v="2025"/>
    <n v="15679810"/>
    <s v="Chapman"/>
    <n v="690"/>
    <x v="0"/>
    <x v="1"/>
    <n v="39"/>
    <n v="6"/>
    <n v="0"/>
    <n v="2"/>
    <n v="1"/>
    <x v="1"/>
    <n v="160533"/>
    <x v="1"/>
    <x v="0"/>
    <x v="0"/>
    <x v="2"/>
    <x v="0"/>
    <x v="0"/>
    <n v="1"/>
    <n v="0"/>
  </r>
  <r>
    <n v="2025"/>
    <n v="15606310"/>
    <s v="Birk"/>
    <n v="823"/>
    <x v="0"/>
    <x v="1"/>
    <n v="71"/>
    <n v="5"/>
    <n v="149105"/>
    <n v="1"/>
    <n v="0"/>
    <x v="0"/>
    <n v="162683"/>
    <x v="1"/>
    <x v="3"/>
    <x v="2"/>
    <x v="2"/>
    <x v="2"/>
    <x v="1"/>
    <n v="1"/>
    <n v="0"/>
  </r>
  <r>
    <n v="2025"/>
    <n v="15756871"/>
    <s v="Capon"/>
    <n v="512"/>
    <x v="1"/>
    <x v="1"/>
    <n v="39"/>
    <n v="3"/>
    <n v="0"/>
    <n v="1"/>
    <n v="1"/>
    <x v="1"/>
    <n v="134878"/>
    <x v="1"/>
    <x v="0"/>
    <x v="1"/>
    <x v="0"/>
    <x v="0"/>
    <x v="0"/>
    <n v="1"/>
    <n v="0"/>
  </r>
  <r>
    <n v="2025"/>
    <n v="15610002"/>
    <s v="Chidubem"/>
    <n v="802"/>
    <x v="1"/>
    <x v="1"/>
    <n v="41"/>
    <n v="5"/>
    <n v="0"/>
    <n v="2"/>
    <n v="1"/>
    <x v="0"/>
    <n v="134626"/>
    <x v="1"/>
    <x v="0"/>
    <x v="2"/>
    <x v="2"/>
    <x v="0"/>
    <x v="0"/>
    <n v="1"/>
    <n v="0"/>
  </r>
  <r>
    <n v="2025"/>
    <n v="15567802"/>
    <s v="Childs"/>
    <n v="450"/>
    <x v="1"/>
    <x v="0"/>
    <n v="34"/>
    <n v="2"/>
    <n v="0"/>
    <n v="2"/>
    <n v="1"/>
    <x v="1"/>
    <n v="175481"/>
    <x v="1"/>
    <x v="0"/>
    <x v="1"/>
    <x v="0"/>
    <x v="0"/>
    <x v="0"/>
    <n v="1"/>
    <n v="0"/>
  </r>
  <r>
    <n v="2025"/>
    <n v="15745452"/>
    <s v="Sun"/>
    <n v="651"/>
    <x v="2"/>
    <x v="1"/>
    <n v="41"/>
    <n v="1"/>
    <n v="90218"/>
    <n v="1"/>
    <n v="1"/>
    <x v="1"/>
    <n v="174338"/>
    <x v="1"/>
    <x v="0"/>
    <x v="0"/>
    <x v="0"/>
    <x v="1"/>
    <x v="0"/>
    <n v="1"/>
    <n v="0"/>
  </r>
  <r>
    <n v="2025"/>
    <n v="15617252"/>
    <s v="Lung"/>
    <n v="697"/>
    <x v="0"/>
    <x v="0"/>
    <n v="33"/>
    <n v="1"/>
    <n v="87348"/>
    <n v="1"/>
    <n v="1"/>
    <x v="1"/>
    <n v="172525"/>
    <x v="1"/>
    <x v="0"/>
    <x v="0"/>
    <x v="0"/>
    <x v="1"/>
    <x v="0"/>
    <n v="1"/>
    <n v="0"/>
  </r>
  <r>
    <n v="2025"/>
    <n v="15753248"/>
    <s v="Tao"/>
    <n v="611"/>
    <x v="0"/>
    <x v="1"/>
    <n v="28"/>
    <n v="2"/>
    <n v="0"/>
    <n v="2"/>
    <n v="0"/>
    <x v="1"/>
    <n v="25396"/>
    <x v="1"/>
    <x v="2"/>
    <x v="0"/>
    <x v="0"/>
    <x v="0"/>
    <x v="0"/>
    <n v="1"/>
    <n v="0"/>
  </r>
  <r>
    <n v="2025"/>
    <n v="15610755"/>
    <s v="Napolitano"/>
    <n v="643"/>
    <x v="0"/>
    <x v="0"/>
    <n v="33"/>
    <n v="0"/>
    <n v="137812"/>
    <n v="1"/>
    <n v="1"/>
    <x v="0"/>
    <n v="184857"/>
    <x v="1"/>
    <x v="0"/>
    <x v="0"/>
    <x v="0"/>
    <x v="2"/>
    <x v="1"/>
    <n v="1"/>
    <n v="0"/>
  </r>
  <r>
    <n v="2025"/>
    <n v="15662238"/>
    <s v="Davis"/>
    <n v="822"/>
    <x v="0"/>
    <x v="1"/>
    <n v="37"/>
    <n v="3"/>
    <n v="105563"/>
    <n v="1"/>
    <n v="1"/>
    <x v="1"/>
    <n v="182625"/>
    <x v="1"/>
    <x v="0"/>
    <x v="2"/>
    <x v="0"/>
    <x v="2"/>
    <x v="1"/>
    <n v="1"/>
    <n v="0"/>
  </r>
  <r>
    <n v="2025"/>
    <n v="15799186"/>
    <s v="Sagese"/>
    <n v="632"/>
    <x v="0"/>
    <x v="1"/>
    <n v="38"/>
    <n v="4"/>
    <n v="0"/>
    <n v="2"/>
    <n v="0"/>
    <x v="1"/>
    <n v="192506"/>
    <x v="1"/>
    <x v="0"/>
    <x v="0"/>
    <x v="2"/>
    <x v="0"/>
    <x v="0"/>
    <n v="1"/>
    <n v="0"/>
  </r>
  <r>
    <n v="2025"/>
    <n v="15686941"/>
    <s v="Hutchinson"/>
    <n v="575"/>
    <x v="1"/>
    <x v="0"/>
    <n v="26"/>
    <n v="7"/>
    <n v="0"/>
    <n v="2"/>
    <n v="1"/>
    <x v="1"/>
    <n v="112508"/>
    <x v="1"/>
    <x v="2"/>
    <x v="1"/>
    <x v="2"/>
    <x v="0"/>
    <x v="0"/>
    <n v="1"/>
    <n v="0"/>
  </r>
  <r>
    <n v="2025"/>
    <n v="15601172"/>
    <s v="Nelson"/>
    <n v="672"/>
    <x v="0"/>
    <x v="1"/>
    <n v="31"/>
    <n v="6"/>
    <n v="91126"/>
    <n v="1"/>
    <n v="1"/>
    <x v="1"/>
    <n v="177296"/>
    <x v="1"/>
    <x v="0"/>
    <x v="0"/>
    <x v="2"/>
    <x v="1"/>
    <x v="0"/>
    <n v="1"/>
    <n v="0"/>
  </r>
  <r>
    <n v="2025"/>
    <n v="15723858"/>
    <s v="Schiavone"/>
    <n v="517"/>
    <x v="1"/>
    <x v="1"/>
    <n v="39"/>
    <n v="3"/>
    <n v="0"/>
    <n v="2"/>
    <n v="0"/>
    <x v="0"/>
    <n v="12466"/>
    <x v="1"/>
    <x v="0"/>
    <x v="1"/>
    <x v="0"/>
    <x v="0"/>
    <x v="0"/>
    <n v="1"/>
    <n v="0"/>
  </r>
  <r>
    <n v="2025"/>
    <n v="15615896"/>
    <s v="Chienezie"/>
    <n v="621"/>
    <x v="1"/>
    <x v="1"/>
    <n v="39"/>
    <n v="8"/>
    <n v="0"/>
    <n v="2"/>
    <n v="1"/>
    <x v="1"/>
    <n v="36123"/>
    <x v="1"/>
    <x v="0"/>
    <x v="0"/>
    <x v="1"/>
    <x v="0"/>
    <x v="0"/>
    <n v="1"/>
    <n v="0"/>
  </r>
  <r>
    <n v="2025"/>
    <n v="15737647"/>
    <s v="Obioma"/>
    <n v="775"/>
    <x v="2"/>
    <x v="0"/>
    <n v="77"/>
    <n v="6"/>
    <n v="135121"/>
    <n v="1"/>
    <n v="1"/>
    <x v="1"/>
    <n v="37837"/>
    <x v="1"/>
    <x v="3"/>
    <x v="2"/>
    <x v="2"/>
    <x v="2"/>
    <x v="1"/>
    <n v="1"/>
    <n v="0"/>
  </r>
  <r>
    <n v="2025"/>
    <n v="15582841"/>
    <s v="Butusov"/>
    <n v="600"/>
    <x v="0"/>
    <x v="1"/>
    <n v="29"/>
    <n v="8"/>
    <n v="0"/>
    <n v="2"/>
    <n v="0"/>
    <x v="0"/>
    <n v="34747"/>
    <x v="1"/>
    <x v="2"/>
    <x v="0"/>
    <x v="1"/>
    <x v="0"/>
    <x v="0"/>
    <n v="1"/>
    <n v="0"/>
  </r>
  <r>
    <n v="2025"/>
    <n v="15760090"/>
    <s v="Pisano"/>
    <n v="640"/>
    <x v="0"/>
    <x v="1"/>
    <n v="28"/>
    <n v="7"/>
    <n v="0"/>
    <n v="2"/>
    <n v="1"/>
    <x v="0"/>
    <n v="131098"/>
    <x v="1"/>
    <x v="2"/>
    <x v="0"/>
    <x v="2"/>
    <x v="0"/>
    <x v="0"/>
    <n v="1"/>
    <n v="0"/>
  </r>
  <r>
    <n v="2025"/>
    <n v="15588587"/>
    <s v="Stetson"/>
    <n v="752"/>
    <x v="0"/>
    <x v="0"/>
    <n v="36"/>
    <n v="1"/>
    <n v="86838"/>
    <n v="1"/>
    <n v="1"/>
    <x v="0"/>
    <n v="105281"/>
    <x v="1"/>
    <x v="0"/>
    <x v="2"/>
    <x v="0"/>
    <x v="1"/>
    <x v="0"/>
    <n v="1"/>
    <n v="0"/>
  </r>
  <r>
    <n v="2025"/>
    <n v="15683157"/>
    <s v="Waring"/>
    <n v="613"/>
    <x v="0"/>
    <x v="1"/>
    <n v="26"/>
    <n v="4"/>
    <n v="100447"/>
    <n v="1"/>
    <n v="0"/>
    <x v="0"/>
    <n v="149654"/>
    <x v="1"/>
    <x v="2"/>
    <x v="0"/>
    <x v="2"/>
    <x v="2"/>
    <x v="1"/>
    <n v="1"/>
    <n v="0"/>
  </r>
  <r>
    <n v="2025"/>
    <n v="15694209"/>
    <s v="Fanucci"/>
    <n v="484"/>
    <x v="0"/>
    <x v="0"/>
    <n v="32"/>
    <n v="3"/>
    <n v="0"/>
    <n v="2"/>
    <n v="1"/>
    <x v="0"/>
    <n v="139391"/>
    <x v="1"/>
    <x v="0"/>
    <x v="1"/>
    <x v="0"/>
    <x v="0"/>
    <x v="0"/>
    <n v="1"/>
    <n v="0"/>
  </r>
  <r>
    <n v="2025"/>
    <n v="15655875"/>
    <s v="Thao"/>
    <n v="511"/>
    <x v="0"/>
    <x v="0"/>
    <n v="33"/>
    <n v="3"/>
    <n v="0"/>
    <n v="2"/>
    <n v="1"/>
    <x v="1"/>
    <n v="132437"/>
    <x v="1"/>
    <x v="0"/>
    <x v="1"/>
    <x v="0"/>
    <x v="0"/>
    <x v="0"/>
    <n v="1"/>
    <n v="0"/>
  </r>
  <r>
    <n v="2025"/>
    <n v="15805704"/>
    <s v="Murphy"/>
    <n v="745"/>
    <x v="0"/>
    <x v="0"/>
    <n v="32"/>
    <n v="2"/>
    <n v="0"/>
    <n v="4"/>
    <n v="0"/>
    <x v="0"/>
    <n v="179705"/>
    <x v="0"/>
    <x v="0"/>
    <x v="0"/>
    <x v="0"/>
    <x v="0"/>
    <x v="0"/>
    <n v="1"/>
    <n v="0"/>
  </r>
  <r>
    <n v="2025"/>
    <n v="15744789"/>
    <s v="McConnell"/>
    <n v="786"/>
    <x v="1"/>
    <x v="0"/>
    <n v="32"/>
    <n v="6"/>
    <n v="114513"/>
    <n v="1"/>
    <n v="1"/>
    <x v="1"/>
    <n v="15797"/>
    <x v="1"/>
    <x v="0"/>
    <x v="2"/>
    <x v="2"/>
    <x v="2"/>
    <x v="1"/>
    <n v="1"/>
    <n v="0"/>
  </r>
  <r>
    <n v="2025"/>
    <n v="15799357"/>
    <s v="Armfield"/>
    <n v="727"/>
    <x v="0"/>
    <x v="1"/>
    <n v="35"/>
    <n v="5"/>
    <n v="136364"/>
    <n v="1"/>
    <n v="0"/>
    <x v="1"/>
    <n v="142755"/>
    <x v="1"/>
    <x v="0"/>
    <x v="0"/>
    <x v="2"/>
    <x v="2"/>
    <x v="1"/>
    <n v="1"/>
    <n v="0"/>
  </r>
  <r>
    <n v="2025"/>
    <n v="15726153"/>
    <s v="Fanucci"/>
    <n v="622"/>
    <x v="0"/>
    <x v="1"/>
    <n v="31"/>
    <n v="5"/>
    <n v="106261"/>
    <n v="1"/>
    <n v="1"/>
    <x v="0"/>
    <n v="2578"/>
    <x v="1"/>
    <x v="0"/>
    <x v="0"/>
    <x v="2"/>
    <x v="2"/>
    <x v="1"/>
    <n v="1"/>
    <n v="0"/>
  </r>
  <r>
    <n v="2025"/>
    <n v="15713346"/>
    <s v="Panina"/>
    <n v="794"/>
    <x v="0"/>
    <x v="1"/>
    <n v="24"/>
    <n v="10"/>
    <n v="146127"/>
    <n v="1"/>
    <n v="1"/>
    <x v="0"/>
    <n v="88992"/>
    <x v="1"/>
    <x v="2"/>
    <x v="2"/>
    <x v="1"/>
    <x v="2"/>
    <x v="1"/>
    <n v="1"/>
    <n v="0"/>
  </r>
  <r>
    <n v="2025"/>
    <n v="15665053"/>
    <s v="Nixon"/>
    <n v="636"/>
    <x v="1"/>
    <x v="1"/>
    <n v="52"/>
    <n v="4"/>
    <n v="111285"/>
    <n v="1"/>
    <n v="0"/>
    <x v="0"/>
    <n v="32936"/>
    <x v="0"/>
    <x v="1"/>
    <x v="0"/>
    <x v="2"/>
    <x v="2"/>
    <x v="1"/>
    <n v="1"/>
    <n v="111285"/>
  </r>
  <r>
    <n v="2025"/>
    <n v="15592379"/>
    <s v="Walker"/>
    <n v="741"/>
    <x v="1"/>
    <x v="0"/>
    <n v="42"/>
    <n v="9"/>
    <n v="121057"/>
    <n v="2"/>
    <n v="1"/>
    <x v="1"/>
    <n v="39123"/>
    <x v="1"/>
    <x v="0"/>
    <x v="0"/>
    <x v="1"/>
    <x v="2"/>
    <x v="1"/>
    <n v="1"/>
    <n v="0"/>
  </r>
  <r>
    <n v="2025"/>
    <n v="15692599"/>
    <s v="Chiemela"/>
    <n v="687"/>
    <x v="0"/>
    <x v="1"/>
    <n v="34"/>
    <n v="5"/>
    <n v="128271"/>
    <n v="1"/>
    <n v="1"/>
    <x v="1"/>
    <n v="191093"/>
    <x v="1"/>
    <x v="0"/>
    <x v="0"/>
    <x v="2"/>
    <x v="2"/>
    <x v="1"/>
    <n v="1"/>
    <n v="0"/>
  </r>
  <r>
    <n v="2025"/>
    <n v="15620758"/>
    <s v="Martel"/>
    <n v="660"/>
    <x v="1"/>
    <x v="1"/>
    <n v="30"/>
    <n v="4"/>
    <n v="0"/>
    <n v="2"/>
    <n v="1"/>
    <x v="1"/>
    <n v="129149"/>
    <x v="1"/>
    <x v="0"/>
    <x v="0"/>
    <x v="2"/>
    <x v="0"/>
    <x v="0"/>
    <n v="1"/>
    <n v="0"/>
  </r>
  <r>
    <n v="2025"/>
    <n v="15637428"/>
    <s v="Briggs"/>
    <n v="660"/>
    <x v="0"/>
    <x v="1"/>
    <n v="35"/>
    <n v="7"/>
    <n v="0"/>
    <n v="2"/>
    <n v="1"/>
    <x v="1"/>
    <n v="13219"/>
    <x v="1"/>
    <x v="0"/>
    <x v="0"/>
    <x v="2"/>
    <x v="0"/>
    <x v="0"/>
    <n v="1"/>
    <n v="0"/>
  </r>
  <r>
    <n v="2025"/>
    <n v="15808389"/>
    <s v="Iheatu"/>
    <n v="617"/>
    <x v="0"/>
    <x v="0"/>
    <n v="79"/>
    <n v="7"/>
    <n v="0"/>
    <n v="1"/>
    <n v="1"/>
    <x v="0"/>
    <n v="160589"/>
    <x v="1"/>
    <x v="3"/>
    <x v="0"/>
    <x v="2"/>
    <x v="0"/>
    <x v="0"/>
    <n v="1"/>
    <n v="0"/>
  </r>
  <r>
    <n v="2025"/>
    <n v="15807003"/>
    <s v="Jennings"/>
    <n v="762"/>
    <x v="0"/>
    <x v="1"/>
    <n v="32"/>
    <n v="10"/>
    <n v="191776"/>
    <n v="1"/>
    <n v="1"/>
    <x v="1"/>
    <n v="179658"/>
    <x v="1"/>
    <x v="0"/>
    <x v="2"/>
    <x v="1"/>
    <x v="2"/>
    <x v="1"/>
    <n v="1"/>
    <n v="0"/>
  </r>
  <r>
    <n v="2025"/>
    <n v="15702912"/>
    <s v="Ch'en"/>
    <n v="752"/>
    <x v="1"/>
    <x v="0"/>
    <n v="35"/>
    <n v="2"/>
    <n v="0"/>
    <n v="1"/>
    <n v="1"/>
    <x v="1"/>
    <n v="44336"/>
    <x v="0"/>
    <x v="0"/>
    <x v="2"/>
    <x v="0"/>
    <x v="0"/>
    <x v="0"/>
    <n v="1"/>
    <n v="0"/>
  </r>
  <r>
    <n v="2025"/>
    <n v="15590623"/>
    <s v="Kovalyov"/>
    <n v="561"/>
    <x v="1"/>
    <x v="1"/>
    <n v="34"/>
    <n v="4"/>
    <n v="85142"/>
    <n v="2"/>
    <n v="1"/>
    <x v="0"/>
    <n v="29217"/>
    <x v="1"/>
    <x v="0"/>
    <x v="1"/>
    <x v="2"/>
    <x v="1"/>
    <x v="0"/>
    <n v="1"/>
    <n v="0"/>
  </r>
  <r>
    <n v="2025"/>
    <n v="15728078"/>
    <s v="Yeh"/>
    <n v="609"/>
    <x v="0"/>
    <x v="1"/>
    <n v="26"/>
    <n v="10"/>
    <n v="126392"/>
    <n v="1"/>
    <n v="0"/>
    <x v="0"/>
    <n v="43651"/>
    <x v="1"/>
    <x v="2"/>
    <x v="0"/>
    <x v="1"/>
    <x v="2"/>
    <x v="1"/>
    <n v="1"/>
    <n v="0"/>
  </r>
  <r>
    <n v="2025"/>
    <n v="15708256"/>
    <s v="Chien"/>
    <n v="803"/>
    <x v="0"/>
    <x v="1"/>
    <n v="28"/>
    <n v="3"/>
    <n v="0"/>
    <n v="2"/>
    <n v="1"/>
    <x v="1"/>
    <n v="159654"/>
    <x v="1"/>
    <x v="2"/>
    <x v="2"/>
    <x v="0"/>
    <x v="0"/>
    <x v="0"/>
    <n v="1"/>
    <n v="0"/>
  </r>
  <r>
    <n v="2025"/>
    <n v="15582335"/>
    <s v="Brown"/>
    <n v="556"/>
    <x v="0"/>
    <x v="0"/>
    <n v="40"/>
    <n v="9"/>
    <n v="129860"/>
    <n v="1"/>
    <n v="0"/>
    <x v="1"/>
    <n v="17993"/>
    <x v="1"/>
    <x v="0"/>
    <x v="1"/>
    <x v="1"/>
    <x v="2"/>
    <x v="1"/>
    <n v="1"/>
    <n v="0"/>
  </r>
  <r>
    <n v="2025"/>
    <n v="15649150"/>
    <s v="Buddicom"/>
    <n v="531"/>
    <x v="0"/>
    <x v="0"/>
    <n v="53"/>
    <n v="5"/>
    <n v="127642"/>
    <n v="1"/>
    <n v="1"/>
    <x v="1"/>
    <n v="141501"/>
    <x v="0"/>
    <x v="1"/>
    <x v="1"/>
    <x v="2"/>
    <x v="2"/>
    <x v="1"/>
    <n v="1"/>
    <n v="127642"/>
  </r>
  <r>
    <n v="2025"/>
    <n v="15691647"/>
    <s v="McGregor"/>
    <n v="411"/>
    <x v="0"/>
    <x v="0"/>
    <n v="35"/>
    <n v="2"/>
    <n v="0"/>
    <n v="2"/>
    <n v="1"/>
    <x v="0"/>
    <n v="93826"/>
    <x v="1"/>
    <x v="0"/>
    <x v="1"/>
    <x v="0"/>
    <x v="0"/>
    <x v="0"/>
    <n v="1"/>
    <n v="0"/>
  </r>
  <r>
    <n v="2025"/>
    <n v="15668270"/>
    <s v="Thompson"/>
    <n v="587"/>
    <x v="2"/>
    <x v="0"/>
    <n v="44"/>
    <n v="5"/>
    <n v="125584"/>
    <n v="2"/>
    <n v="1"/>
    <x v="0"/>
    <n v="41852"/>
    <x v="0"/>
    <x v="0"/>
    <x v="1"/>
    <x v="2"/>
    <x v="2"/>
    <x v="1"/>
    <n v="1"/>
    <n v="125584"/>
  </r>
  <r>
    <n v="2025"/>
    <n v="15624820"/>
    <s v="Ross"/>
    <n v="683"/>
    <x v="1"/>
    <x v="1"/>
    <n v="56"/>
    <n v="7"/>
    <n v="50911"/>
    <n v="3"/>
    <n v="0"/>
    <x v="1"/>
    <n v="97629"/>
    <x v="0"/>
    <x v="1"/>
    <x v="0"/>
    <x v="2"/>
    <x v="1"/>
    <x v="0"/>
    <n v="1"/>
    <n v="50911"/>
  </r>
  <r>
    <n v="2025"/>
    <n v="15736254"/>
    <s v="Ch'ang"/>
    <n v="654"/>
    <x v="0"/>
    <x v="1"/>
    <n v="29"/>
    <n v="2"/>
    <n v="91956"/>
    <n v="1"/>
    <n v="1"/>
    <x v="1"/>
    <n v="37066"/>
    <x v="1"/>
    <x v="2"/>
    <x v="0"/>
    <x v="0"/>
    <x v="1"/>
    <x v="0"/>
    <n v="1"/>
    <n v="0"/>
  </r>
  <r>
    <n v="2025"/>
    <n v="15720814"/>
    <s v="Warren"/>
    <n v="670"/>
    <x v="2"/>
    <x v="0"/>
    <n v="36"/>
    <n v="2"/>
    <n v="84266"/>
    <n v="2"/>
    <n v="0"/>
    <x v="1"/>
    <n v="38615"/>
    <x v="1"/>
    <x v="0"/>
    <x v="0"/>
    <x v="0"/>
    <x v="1"/>
    <x v="0"/>
    <n v="1"/>
    <n v="0"/>
  </r>
  <r>
    <n v="2025"/>
    <n v="15642997"/>
    <s v="Uspenskaya"/>
    <n v="655"/>
    <x v="0"/>
    <x v="0"/>
    <n v="36"/>
    <n v="2"/>
    <n v="147150"/>
    <n v="1"/>
    <n v="1"/>
    <x v="0"/>
    <n v="87817"/>
    <x v="1"/>
    <x v="0"/>
    <x v="0"/>
    <x v="0"/>
    <x v="2"/>
    <x v="1"/>
    <n v="1"/>
    <n v="0"/>
  </r>
  <r>
    <n v="2025"/>
    <n v="15693200"/>
    <s v="King"/>
    <n v="752"/>
    <x v="0"/>
    <x v="0"/>
    <n v="36"/>
    <n v="7"/>
    <n v="0"/>
    <n v="2"/>
    <n v="1"/>
    <x v="1"/>
    <n v="184867"/>
    <x v="1"/>
    <x v="0"/>
    <x v="2"/>
    <x v="2"/>
    <x v="0"/>
    <x v="0"/>
    <n v="1"/>
    <n v="0"/>
  </r>
  <r>
    <n v="2025"/>
    <n v="15624596"/>
    <s v="Trentini"/>
    <n v="534"/>
    <x v="0"/>
    <x v="0"/>
    <n v="23"/>
    <n v="5"/>
    <n v="104822"/>
    <n v="1"/>
    <n v="0"/>
    <x v="0"/>
    <n v="160176"/>
    <x v="1"/>
    <x v="2"/>
    <x v="1"/>
    <x v="2"/>
    <x v="2"/>
    <x v="1"/>
    <n v="1"/>
    <n v="0"/>
  </r>
  <r>
    <n v="2025"/>
    <n v="15807167"/>
    <s v="Konovalova"/>
    <n v="635"/>
    <x v="0"/>
    <x v="1"/>
    <n v="42"/>
    <n v="1"/>
    <n v="146767"/>
    <n v="2"/>
    <n v="0"/>
    <x v="0"/>
    <n v="164357"/>
    <x v="1"/>
    <x v="0"/>
    <x v="0"/>
    <x v="0"/>
    <x v="2"/>
    <x v="1"/>
    <n v="1"/>
    <n v="0"/>
  </r>
  <r>
    <n v="2025"/>
    <n v="15660301"/>
    <s v="Dellucci"/>
    <n v="491"/>
    <x v="2"/>
    <x v="1"/>
    <n v="70"/>
    <n v="6"/>
    <n v="148746"/>
    <n v="2"/>
    <n v="1"/>
    <x v="0"/>
    <n v="17818"/>
    <x v="1"/>
    <x v="3"/>
    <x v="1"/>
    <x v="2"/>
    <x v="2"/>
    <x v="1"/>
    <n v="1"/>
    <n v="0"/>
  </r>
  <r>
    <n v="2025"/>
    <n v="15593094"/>
    <s v="Goddard"/>
    <n v="516"/>
    <x v="0"/>
    <x v="1"/>
    <n v="27"/>
    <n v="9"/>
    <n v="0"/>
    <n v="1"/>
    <n v="1"/>
    <x v="1"/>
    <n v="142681"/>
    <x v="0"/>
    <x v="2"/>
    <x v="1"/>
    <x v="1"/>
    <x v="0"/>
    <x v="0"/>
    <n v="1"/>
    <n v="0"/>
  </r>
  <r>
    <n v="2025"/>
    <n v="15618239"/>
    <s v="Neumann"/>
    <n v="530"/>
    <x v="0"/>
    <x v="0"/>
    <n v="48"/>
    <n v="0"/>
    <n v="0"/>
    <n v="1"/>
    <n v="1"/>
    <x v="1"/>
    <n v="85081"/>
    <x v="1"/>
    <x v="1"/>
    <x v="1"/>
    <x v="0"/>
    <x v="0"/>
    <x v="0"/>
    <n v="1"/>
    <n v="0"/>
  </r>
  <r>
    <n v="2025"/>
    <n v="15574137"/>
    <s v="Ch'in"/>
    <n v="687"/>
    <x v="1"/>
    <x v="1"/>
    <n v="35"/>
    <n v="3"/>
    <n v="0"/>
    <n v="2"/>
    <n v="1"/>
    <x v="0"/>
    <n v="176450"/>
    <x v="1"/>
    <x v="0"/>
    <x v="0"/>
    <x v="0"/>
    <x v="0"/>
    <x v="0"/>
    <n v="1"/>
    <n v="0"/>
  </r>
  <r>
    <n v="2025"/>
    <n v="15614740"/>
    <s v="Walters"/>
    <n v="684"/>
    <x v="0"/>
    <x v="0"/>
    <n v="41"/>
    <n v="6"/>
    <n v="135204"/>
    <n v="2"/>
    <n v="1"/>
    <x v="0"/>
    <n v="121968"/>
    <x v="1"/>
    <x v="0"/>
    <x v="0"/>
    <x v="2"/>
    <x v="2"/>
    <x v="1"/>
    <n v="1"/>
    <n v="0"/>
  </r>
  <r>
    <n v="2025"/>
    <n v="15574071"/>
    <s v="Muravyova"/>
    <n v="706"/>
    <x v="2"/>
    <x v="1"/>
    <n v="23"/>
    <n v="2"/>
    <n v="93302"/>
    <n v="2"/>
    <n v="0"/>
    <x v="0"/>
    <n v="127187"/>
    <x v="1"/>
    <x v="2"/>
    <x v="0"/>
    <x v="0"/>
    <x v="1"/>
    <x v="0"/>
    <n v="1"/>
    <n v="0"/>
  </r>
  <r>
    <n v="2025"/>
    <n v="15671148"/>
    <s v="Barry"/>
    <n v="490"/>
    <x v="2"/>
    <x v="1"/>
    <n v="33"/>
    <n v="5"/>
    <n v="96341"/>
    <n v="2"/>
    <n v="0"/>
    <x v="1"/>
    <n v="108313"/>
    <x v="1"/>
    <x v="0"/>
    <x v="1"/>
    <x v="2"/>
    <x v="1"/>
    <x v="0"/>
    <n v="1"/>
    <n v="0"/>
  </r>
  <r>
    <n v="2025"/>
    <n v="15721921"/>
    <s v="Woolnough"/>
    <n v="796"/>
    <x v="0"/>
    <x v="1"/>
    <n v="44"/>
    <n v="8"/>
    <n v="165326"/>
    <n v="1"/>
    <n v="1"/>
    <x v="0"/>
    <n v="57206"/>
    <x v="1"/>
    <x v="0"/>
    <x v="2"/>
    <x v="1"/>
    <x v="2"/>
    <x v="1"/>
    <n v="1"/>
    <n v="0"/>
  </r>
  <r>
    <n v="2025"/>
    <n v="15717995"/>
    <s v="Keen"/>
    <n v="849"/>
    <x v="0"/>
    <x v="1"/>
    <n v="27"/>
    <n v="0"/>
    <n v="0"/>
    <n v="2"/>
    <n v="0"/>
    <x v="0"/>
    <n v="157892"/>
    <x v="1"/>
    <x v="2"/>
    <x v="2"/>
    <x v="0"/>
    <x v="0"/>
    <x v="0"/>
    <n v="1"/>
    <n v="0"/>
  </r>
  <r>
    <n v="2025"/>
    <n v="15632050"/>
    <s v="Liebe"/>
    <n v="779"/>
    <x v="0"/>
    <x v="0"/>
    <n v="41"/>
    <n v="10"/>
    <n v="99786"/>
    <n v="1"/>
    <n v="1"/>
    <x v="1"/>
    <n v="86928"/>
    <x v="1"/>
    <x v="0"/>
    <x v="2"/>
    <x v="1"/>
    <x v="1"/>
    <x v="0"/>
    <n v="1"/>
    <n v="0"/>
  </r>
  <r>
    <n v="2025"/>
    <n v="15647111"/>
    <s v="White"/>
    <n v="794"/>
    <x v="1"/>
    <x v="0"/>
    <n v="22"/>
    <n v="4"/>
    <n v="114440"/>
    <n v="1"/>
    <n v="1"/>
    <x v="0"/>
    <n v="107753"/>
    <x v="1"/>
    <x v="2"/>
    <x v="2"/>
    <x v="2"/>
    <x v="2"/>
    <x v="1"/>
    <n v="1"/>
    <n v="0"/>
  </r>
  <r>
    <n v="2025"/>
    <n v="15759991"/>
    <s v="Hunter"/>
    <n v="748"/>
    <x v="1"/>
    <x v="1"/>
    <n v="36"/>
    <n v="4"/>
    <n v="141574"/>
    <n v="1"/>
    <n v="1"/>
    <x v="1"/>
    <n v="82158"/>
    <x v="1"/>
    <x v="0"/>
    <x v="0"/>
    <x v="2"/>
    <x v="2"/>
    <x v="1"/>
    <n v="1"/>
    <n v="0"/>
  </r>
  <r>
    <n v="2025"/>
    <n v="15790204"/>
    <s v="Myers"/>
    <n v="663"/>
    <x v="1"/>
    <x v="0"/>
    <n v="22"/>
    <n v="9"/>
    <n v="0"/>
    <n v="1"/>
    <n v="1"/>
    <x v="1"/>
    <n v="29136"/>
    <x v="0"/>
    <x v="2"/>
    <x v="0"/>
    <x v="1"/>
    <x v="0"/>
    <x v="0"/>
    <n v="1"/>
    <n v="0"/>
  </r>
  <r>
    <n v="2025"/>
    <n v="15686780"/>
    <s v="Rogova"/>
    <n v="645"/>
    <x v="1"/>
    <x v="0"/>
    <n v="55"/>
    <n v="1"/>
    <n v="133677"/>
    <n v="1"/>
    <n v="0"/>
    <x v="0"/>
    <n v="17095"/>
    <x v="1"/>
    <x v="1"/>
    <x v="0"/>
    <x v="0"/>
    <x v="2"/>
    <x v="1"/>
    <n v="1"/>
    <n v="0"/>
  </r>
  <r>
    <n v="2025"/>
    <n v="15640491"/>
    <s v="Raff"/>
    <n v="464"/>
    <x v="0"/>
    <x v="0"/>
    <n v="33"/>
    <n v="10"/>
    <n v="147494"/>
    <n v="2"/>
    <n v="1"/>
    <x v="1"/>
    <n v="100448"/>
    <x v="1"/>
    <x v="0"/>
    <x v="1"/>
    <x v="1"/>
    <x v="2"/>
    <x v="1"/>
    <n v="1"/>
    <n v="0"/>
  </r>
  <r>
    <n v="2025"/>
    <n v="15783225"/>
    <s v="Cocci"/>
    <n v="737"/>
    <x v="0"/>
    <x v="1"/>
    <n v="54"/>
    <n v="9"/>
    <n v="0"/>
    <n v="1"/>
    <n v="1"/>
    <x v="1"/>
    <n v="83470"/>
    <x v="0"/>
    <x v="1"/>
    <x v="0"/>
    <x v="1"/>
    <x v="0"/>
    <x v="0"/>
    <n v="1"/>
    <n v="0"/>
  </r>
  <r>
    <n v="2025"/>
    <n v="15734438"/>
    <s v="Kanayochukwu"/>
    <n v="590"/>
    <x v="0"/>
    <x v="0"/>
    <n v="29"/>
    <n v="4"/>
    <n v="0"/>
    <n v="2"/>
    <n v="1"/>
    <x v="1"/>
    <n v="121847"/>
    <x v="1"/>
    <x v="2"/>
    <x v="1"/>
    <x v="2"/>
    <x v="0"/>
    <x v="0"/>
    <n v="1"/>
    <n v="0"/>
  </r>
  <r>
    <n v="2025"/>
    <n v="15688760"/>
    <s v="Obialo"/>
    <n v="522"/>
    <x v="2"/>
    <x v="0"/>
    <n v="37"/>
    <n v="3"/>
    <n v="95023"/>
    <n v="1"/>
    <n v="1"/>
    <x v="0"/>
    <n v="129108"/>
    <x v="1"/>
    <x v="0"/>
    <x v="1"/>
    <x v="0"/>
    <x v="1"/>
    <x v="0"/>
    <n v="1"/>
    <n v="0"/>
  </r>
  <r>
    <n v="2025"/>
    <n v="15768124"/>
    <s v="Liu"/>
    <n v="648"/>
    <x v="0"/>
    <x v="0"/>
    <n v="34"/>
    <n v="3"/>
    <n v="0"/>
    <n v="1"/>
    <n v="1"/>
    <x v="1"/>
    <n v="54726"/>
    <x v="1"/>
    <x v="0"/>
    <x v="0"/>
    <x v="0"/>
    <x v="0"/>
    <x v="0"/>
    <n v="1"/>
    <n v="0"/>
  </r>
  <r>
    <n v="2025"/>
    <n v="15661330"/>
    <s v="Gilbert"/>
    <n v="754"/>
    <x v="0"/>
    <x v="1"/>
    <n v="37"/>
    <n v="6"/>
    <n v="0"/>
    <n v="1"/>
    <n v="1"/>
    <x v="0"/>
    <n v="116142"/>
    <x v="1"/>
    <x v="0"/>
    <x v="2"/>
    <x v="2"/>
    <x v="0"/>
    <x v="0"/>
    <n v="1"/>
    <n v="0"/>
  </r>
  <r>
    <n v="2025"/>
    <n v="15781272"/>
    <s v="Coles"/>
    <n v="669"/>
    <x v="0"/>
    <x v="1"/>
    <n v="50"/>
    <n v="4"/>
    <n v="149714"/>
    <n v="3"/>
    <n v="1"/>
    <x v="0"/>
    <n v="124872"/>
    <x v="0"/>
    <x v="1"/>
    <x v="0"/>
    <x v="2"/>
    <x v="2"/>
    <x v="1"/>
    <n v="1"/>
    <n v="149714"/>
  </r>
  <r>
    <n v="2025"/>
    <n v="15573888"/>
    <s v="Ponomaryov"/>
    <n v="648"/>
    <x v="2"/>
    <x v="0"/>
    <n v="43"/>
    <n v="1"/>
    <n v="107963"/>
    <n v="1"/>
    <n v="0"/>
    <x v="1"/>
    <n v="186439"/>
    <x v="0"/>
    <x v="0"/>
    <x v="0"/>
    <x v="0"/>
    <x v="2"/>
    <x v="1"/>
    <n v="1"/>
    <n v="107963"/>
  </r>
  <r>
    <n v="2025"/>
    <n v="15575858"/>
    <s v="Bergamaschi"/>
    <n v="763"/>
    <x v="0"/>
    <x v="1"/>
    <n v="40"/>
    <n v="3"/>
    <n v="0"/>
    <n v="2"/>
    <n v="1"/>
    <x v="1"/>
    <n v="134281"/>
    <x v="1"/>
    <x v="0"/>
    <x v="2"/>
    <x v="0"/>
    <x v="0"/>
    <x v="0"/>
    <n v="1"/>
    <n v="0"/>
  </r>
  <r>
    <n v="2025"/>
    <n v="15645937"/>
    <s v="Guerin"/>
    <n v="790"/>
    <x v="1"/>
    <x v="1"/>
    <n v="32"/>
    <n v="3"/>
    <n v="0"/>
    <n v="1"/>
    <n v="1"/>
    <x v="1"/>
    <n v="91044"/>
    <x v="1"/>
    <x v="0"/>
    <x v="2"/>
    <x v="0"/>
    <x v="0"/>
    <x v="0"/>
    <n v="1"/>
    <n v="0"/>
  </r>
  <r>
    <n v="2025"/>
    <n v="15702337"/>
    <s v="Sinclair"/>
    <n v="581"/>
    <x v="0"/>
    <x v="1"/>
    <n v="37"/>
    <n v="7"/>
    <n v="0"/>
    <n v="2"/>
    <n v="1"/>
    <x v="0"/>
    <n v="74321"/>
    <x v="1"/>
    <x v="0"/>
    <x v="1"/>
    <x v="2"/>
    <x v="0"/>
    <x v="0"/>
    <n v="1"/>
    <n v="0"/>
  </r>
  <r>
    <n v="2025"/>
    <n v="15764537"/>
    <s v="Dominguez"/>
    <n v="703"/>
    <x v="0"/>
    <x v="1"/>
    <n v="43"/>
    <n v="8"/>
    <n v="0"/>
    <n v="2"/>
    <n v="1"/>
    <x v="1"/>
    <n v="9705"/>
    <x v="1"/>
    <x v="0"/>
    <x v="0"/>
    <x v="1"/>
    <x v="0"/>
    <x v="0"/>
    <n v="1"/>
    <n v="0"/>
  </r>
  <r>
    <n v="2025"/>
    <n v="15619616"/>
    <s v="Costa"/>
    <n v="571"/>
    <x v="0"/>
    <x v="0"/>
    <n v="33"/>
    <n v="9"/>
    <n v="102017"/>
    <n v="2"/>
    <n v="0"/>
    <x v="1"/>
    <n v="128600"/>
    <x v="1"/>
    <x v="0"/>
    <x v="1"/>
    <x v="1"/>
    <x v="2"/>
    <x v="1"/>
    <n v="1"/>
    <n v="0"/>
  </r>
  <r>
    <n v="2025"/>
    <n v="15585133"/>
    <s v="Wei"/>
    <n v="657"/>
    <x v="1"/>
    <x v="0"/>
    <n v="27"/>
    <n v="8"/>
    <n v="0"/>
    <n v="2"/>
    <n v="0"/>
    <x v="1"/>
    <n v="6468"/>
    <x v="1"/>
    <x v="2"/>
    <x v="0"/>
    <x v="1"/>
    <x v="0"/>
    <x v="0"/>
    <n v="1"/>
    <n v="0"/>
  </r>
  <r>
    <n v="2025"/>
    <n v="15573971"/>
    <s v="Mills"/>
    <n v="737"/>
    <x v="0"/>
    <x v="1"/>
    <n v="44"/>
    <n v="7"/>
    <n v="0"/>
    <n v="2"/>
    <n v="0"/>
    <x v="1"/>
    <n v="57899"/>
    <x v="1"/>
    <x v="0"/>
    <x v="0"/>
    <x v="2"/>
    <x v="0"/>
    <x v="0"/>
    <n v="1"/>
    <n v="0"/>
  </r>
  <r>
    <n v="2025"/>
    <n v="15579433"/>
    <s v="Pugh"/>
    <n v="793"/>
    <x v="1"/>
    <x v="1"/>
    <n v="29"/>
    <n v="8"/>
    <n v="96675"/>
    <n v="2"/>
    <n v="0"/>
    <x v="1"/>
    <n v="192121"/>
    <x v="1"/>
    <x v="2"/>
    <x v="2"/>
    <x v="1"/>
    <x v="1"/>
    <x v="0"/>
    <n v="1"/>
    <n v="0"/>
  </r>
  <r>
    <n v="2025"/>
    <n v="15777045"/>
    <s v="Price"/>
    <n v="783"/>
    <x v="1"/>
    <x v="0"/>
    <n v="44"/>
    <n v="3"/>
    <n v="81812"/>
    <n v="1"/>
    <n v="1"/>
    <x v="1"/>
    <n v="164214"/>
    <x v="0"/>
    <x v="0"/>
    <x v="2"/>
    <x v="0"/>
    <x v="1"/>
    <x v="0"/>
    <n v="1"/>
    <n v="81812"/>
  </r>
  <r>
    <n v="2025"/>
    <n v="15611580"/>
    <s v="Wood"/>
    <n v="751"/>
    <x v="1"/>
    <x v="1"/>
    <n v="33"/>
    <n v="4"/>
    <n v="79282"/>
    <n v="1"/>
    <n v="1"/>
    <x v="1"/>
    <n v="117548"/>
    <x v="1"/>
    <x v="0"/>
    <x v="2"/>
    <x v="2"/>
    <x v="1"/>
    <x v="0"/>
    <n v="1"/>
    <n v="0"/>
  </r>
  <r>
    <n v="2025"/>
    <n v="15614778"/>
    <s v="Robertson"/>
    <n v="579"/>
    <x v="0"/>
    <x v="1"/>
    <n v="31"/>
    <n v="6"/>
    <n v="0"/>
    <n v="2"/>
    <n v="1"/>
    <x v="1"/>
    <n v="26149"/>
    <x v="1"/>
    <x v="0"/>
    <x v="1"/>
    <x v="2"/>
    <x v="0"/>
    <x v="0"/>
    <n v="1"/>
    <n v="0"/>
  </r>
  <r>
    <n v="2025"/>
    <n v="15771750"/>
    <s v="Sawtell"/>
    <n v="655"/>
    <x v="2"/>
    <x v="0"/>
    <n v="36"/>
    <n v="10"/>
    <n v="122314"/>
    <n v="1"/>
    <n v="1"/>
    <x v="1"/>
    <n v="9182"/>
    <x v="1"/>
    <x v="0"/>
    <x v="0"/>
    <x v="1"/>
    <x v="2"/>
    <x v="1"/>
    <n v="1"/>
    <n v="0"/>
  </r>
  <r>
    <n v="2025"/>
    <n v="15593280"/>
    <s v="Yuryeva"/>
    <n v="614"/>
    <x v="2"/>
    <x v="1"/>
    <n v="43"/>
    <n v="8"/>
    <n v="140734"/>
    <n v="1"/>
    <n v="1"/>
    <x v="0"/>
    <n v="166589"/>
    <x v="1"/>
    <x v="0"/>
    <x v="0"/>
    <x v="1"/>
    <x v="2"/>
    <x v="1"/>
    <n v="1"/>
    <n v="0"/>
  </r>
  <r>
    <n v="2025"/>
    <n v="15569274"/>
    <s v="Pisano"/>
    <n v="678"/>
    <x v="2"/>
    <x v="1"/>
    <n v="49"/>
    <n v="2"/>
    <n v="116933"/>
    <n v="1"/>
    <n v="1"/>
    <x v="1"/>
    <n v="195054"/>
    <x v="0"/>
    <x v="1"/>
    <x v="0"/>
    <x v="0"/>
    <x v="2"/>
    <x v="1"/>
    <n v="1"/>
    <n v="116933"/>
  </r>
  <r>
    <n v="2025"/>
    <n v="15654408"/>
    <s v="Kharitonova"/>
    <n v="562"/>
    <x v="1"/>
    <x v="1"/>
    <n v="41"/>
    <n v="5"/>
    <n v="165445"/>
    <n v="2"/>
    <n v="1"/>
    <x v="1"/>
    <n v="85787"/>
    <x v="1"/>
    <x v="0"/>
    <x v="1"/>
    <x v="2"/>
    <x v="2"/>
    <x v="1"/>
    <n v="1"/>
    <n v="0"/>
  </r>
  <r>
    <n v="2025"/>
    <n v="15657468"/>
    <s v="Simmons"/>
    <n v="711"/>
    <x v="2"/>
    <x v="0"/>
    <n v="53"/>
    <n v="5"/>
    <n v="123805"/>
    <n v="1"/>
    <n v="1"/>
    <x v="1"/>
    <n v="102429"/>
    <x v="1"/>
    <x v="1"/>
    <x v="0"/>
    <x v="2"/>
    <x v="2"/>
    <x v="1"/>
    <n v="1"/>
    <n v="0"/>
  </r>
  <r>
    <n v="2025"/>
    <n v="15614213"/>
    <s v="Muramats"/>
    <n v="620"/>
    <x v="0"/>
    <x v="1"/>
    <n v="37"/>
    <n v="0"/>
    <n v="107549"/>
    <n v="1"/>
    <n v="1"/>
    <x v="1"/>
    <n v="71176"/>
    <x v="1"/>
    <x v="0"/>
    <x v="0"/>
    <x v="0"/>
    <x v="2"/>
    <x v="1"/>
    <n v="1"/>
    <n v="0"/>
  </r>
  <r>
    <n v="2025"/>
    <n v="15589869"/>
    <s v="Tang"/>
    <n v="437"/>
    <x v="0"/>
    <x v="1"/>
    <n v="49"/>
    <n v="9"/>
    <n v="111634"/>
    <n v="2"/>
    <n v="0"/>
    <x v="0"/>
    <n v="166440"/>
    <x v="1"/>
    <x v="1"/>
    <x v="1"/>
    <x v="1"/>
    <x v="2"/>
    <x v="1"/>
    <n v="1"/>
    <n v="0"/>
  </r>
  <r>
    <n v="2025"/>
    <n v="15693205"/>
    <s v="Peng"/>
    <n v="691"/>
    <x v="2"/>
    <x v="0"/>
    <n v="41"/>
    <n v="8"/>
    <n v="109154"/>
    <n v="3"/>
    <n v="1"/>
    <x v="0"/>
    <n v="148849"/>
    <x v="0"/>
    <x v="0"/>
    <x v="0"/>
    <x v="1"/>
    <x v="2"/>
    <x v="1"/>
    <n v="1"/>
    <n v="109154"/>
  </r>
  <r>
    <n v="2025"/>
    <n v="15797113"/>
    <s v="Bevan"/>
    <n v="552"/>
    <x v="1"/>
    <x v="0"/>
    <n v="34"/>
    <n v="4"/>
    <n v="0"/>
    <n v="2"/>
    <n v="1"/>
    <x v="1"/>
    <n v="140287"/>
    <x v="1"/>
    <x v="0"/>
    <x v="1"/>
    <x v="2"/>
    <x v="0"/>
    <x v="0"/>
    <n v="1"/>
    <n v="0"/>
  </r>
  <r>
    <n v="2025"/>
    <n v="15676958"/>
    <s v="Zito"/>
    <n v="765"/>
    <x v="2"/>
    <x v="1"/>
    <n v="34"/>
    <n v="5"/>
    <n v="86055"/>
    <n v="2"/>
    <n v="1"/>
    <x v="0"/>
    <n v="104220"/>
    <x v="1"/>
    <x v="0"/>
    <x v="2"/>
    <x v="2"/>
    <x v="1"/>
    <x v="0"/>
    <n v="1"/>
    <n v="0"/>
  </r>
  <r>
    <n v="2025"/>
    <n v="15739592"/>
    <s v="Sokolov"/>
    <n v="707"/>
    <x v="2"/>
    <x v="0"/>
    <n v="51"/>
    <n v="10"/>
    <n v="98438"/>
    <n v="1"/>
    <n v="0"/>
    <x v="1"/>
    <n v="70779"/>
    <x v="0"/>
    <x v="1"/>
    <x v="0"/>
    <x v="1"/>
    <x v="1"/>
    <x v="0"/>
    <n v="1"/>
    <n v="98438"/>
  </r>
  <r>
    <n v="2025"/>
    <n v="15656263"/>
    <s v="Teng"/>
    <n v="764"/>
    <x v="1"/>
    <x v="1"/>
    <n v="29"/>
    <n v="5"/>
    <n v="0"/>
    <n v="2"/>
    <n v="1"/>
    <x v="1"/>
    <n v="65868"/>
    <x v="1"/>
    <x v="2"/>
    <x v="2"/>
    <x v="2"/>
    <x v="0"/>
    <x v="0"/>
    <n v="1"/>
    <n v="0"/>
  </r>
  <r>
    <n v="2025"/>
    <n v="15636872"/>
    <s v="Amadi"/>
    <n v="585"/>
    <x v="0"/>
    <x v="0"/>
    <n v="32"/>
    <n v="8"/>
    <n v="144706"/>
    <n v="2"/>
    <n v="0"/>
    <x v="1"/>
    <n v="171483"/>
    <x v="1"/>
    <x v="0"/>
    <x v="1"/>
    <x v="1"/>
    <x v="2"/>
    <x v="1"/>
    <n v="1"/>
    <n v="0"/>
  </r>
  <r>
    <n v="2025"/>
    <n v="15589435"/>
    <s v="Davide"/>
    <n v="784"/>
    <x v="0"/>
    <x v="1"/>
    <n v="31"/>
    <n v="7"/>
    <n v="0"/>
    <n v="2"/>
    <n v="1"/>
    <x v="0"/>
    <n v="143204"/>
    <x v="1"/>
    <x v="0"/>
    <x v="2"/>
    <x v="2"/>
    <x v="0"/>
    <x v="0"/>
    <n v="1"/>
    <n v="0"/>
  </r>
  <r>
    <n v="2025"/>
    <n v="15640464"/>
    <s v="Parkes"/>
    <n v="605"/>
    <x v="0"/>
    <x v="1"/>
    <n v="41"/>
    <n v="5"/>
    <n v="91613"/>
    <n v="1"/>
    <n v="1"/>
    <x v="0"/>
    <n v="28428"/>
    <x v="1"/>
    <x v="0"/>
    <x v="0"/>
    <x v="2"/>
    <x v="1"/>
    <x v="0"/>
    <n v="1"/>
    <n v="0"/>
  </r>
  <r>
    <n v="2025"/>
    <n v="15723851"/>
    <s v="Mazzanti"/>
    <n v="699"/>
    <x v="1"/>
    <x v="1"/>
    <n v="40"/>
    <n v="2"/>
    <n v="0"/>
    <n v="1"/>
    <n v="1"/>
    <x v="1"/>
    <n v="78387"/>
    <x v="1"/>
    <x v="0"/>
    <x v="0"/>
    <x v="0"/>
    <x v="0"/>
    <x v="0"/>
    <n v="1"/>
    <n v="0"/>
  </r>
  <r>
    <n v="2025"/>
    <n v="15722122"/>
    <s v="Findlay"/>
    <n v="544"/>
    <x v="0"/>
    <x v="0"/>
    <n v="40"/>
    <n v="7"/>
    <n v="0"/>
    <n v="1"/>
    <n v="0"/>
    <x v="0"/>
    <n v="161077"/>
    <x v="1"/>
    <x v="0"/>
    <x v="1"/>
    <x v="2"/>
    <x v="0"/>
    <x v="0"/>
    <n v="1"/>
    <n v="0"/>
  </r>
  <r>
    <n v="2025"/>
    <n v="15696852"/>
    <s v="Hsu"/>
    <n v="803"/>
    <x v="0"/>
    <x v="0"/>
    <n v="32"/>
    <n v="9"/>
    <n v="192123"/>
    <n v="1"/>
    <n v="1"/>
    <x v="0"/>
    <n v="54277"/>
    <x v="0"/>
    <x v="0"/>
    <x v="2"/>
    <x v="1"/>
    <x v="2"/>
    <x v="1"/>
    <n v="1"/>
    <n v="192123"/>
  </r>
  <r>
    <n v="2025"/>
    <n v="15634936"/>
    <s v="Chukwukadibia"/>
    <n v="735"/>
    <x v="0"/>
    <x v="1"/>
    <n v="41"/>
    <n v="7"/>
    <n v="179904"/>
    <n v="1"/>
    <n v="1"/>
    <x v="0"/>
    <n v="137181"/>
    <x v="1"/>
    <x v="0"/>
    <x v="0"/>
    <x v="2"/>
    <x v="2"/>
    <x v="1"/>
    <n v="1"/>
    <n v="0"/>
  </r>
  <r>
    <n v="2025"/>
    <n v="15575935"/>
    <s v="Baxter"/>
    <n v="673"/>
    <x v="0"/>
    <x v="1"/>
    <n v="59"/>
    <n v="0"/>
    <n v="178058"/>
    <n v="2"/>
    <n v="0"/>
    <x v="0"/>
    <n v="21064"/>
    <x v="0"/>
    <x v="1"/>
    <x v="0"/>
    <x v="0"/>
    <x v="2"/>
    <x v="1"/>
    <n v="1"/>
    <n v="178058"/>
  </r>
  <r>
    <n v="2025"/>
    <n v="15634491"/>
    <s v="Kung"/>
    <n v="652"/>
    <x v="0"/>
    <x v="1"/>
    <n v="30"/>
    <n v="2"/>
    <n v="176167"/>
    <n v="2"/>
    <n v="1"/>
    <x v="0"/>
    <n v="152211"/>
    <x v="1"/>
    <x v="0"/>
    <x v="0"/>
    <x v="0"/>
    <x v="2"/>
    <x v="1"/>
    <n v="1"/>
    <n v="0"/>
  </r>
  <r>
    <n v="2025"/>
    <n v="15628530"/>
    <s v="Booth"/>
    <n v="694"/>
    <x v="0"/>
    <x v="1"/>
    <n v="42"/>
    <n v="3"/>
    <n v="156864"/>
    <n v="2"/>
    <n v="0"/>
    <x v="1"/>
    <n v="88891"/>
    <x v="1"/>
    <x v="0"/>
    <x v="0"/>
    <x v="0"/>
    <x v="2"/>
    <x v="1"/>
    <n v="1"/>
    <n v="0"/>
  </r>
  <r>
    <n v="2025"/>
    <n v="15678720"/>
    <s v="Evans"/>
    <n v="741"/>
    <x v="0"/>
    <x v="0"/>
    <n v="44"/>
    <n v="7"/>
    <n v="0"/>
    <n v="2"/>
    <n v="1"/>
    <x v="0"/>
    <n v="190535"/>
    <x v="1"/>
    <x v="0"/>
    <x v="0"/>
    <x v="2"/>
    <x v="0"/>
    <x v="0"/>
    <n v="1"/>
    <n v="0"/>
  </r>
  <r>
    <n v="2025"/>
    <n v="15627999"/>
    <s v="Kung"/>
    <n v="590"/>
    <x v="1"/>
    <x v="1"/>
    <n v="30"/>
    <n v="3"/>
    <n v="0"/>
    <n v="2"/>
    <n v="1"/>
    <x v="1"/>
    <n v="83090"/>
    <x v="1"/>
    <x v="0"/>
    <x v="1"/>
    <x v="0"/>
    <x v="0"/>
    <x v="0"/>
    <n v="1"/>
    <n v="0"/>
  </r>
  <r>
    <n v="2025"/>
    <n v="15571244"/>
    <s v="Tung"/>
    <n v="809"/>
    <x v="1"/>
    <x v="0"/>
    <n v="33"/>
    <n v="3"/>
    <n v="0"/>
    <n v="2"/>
    <n v="0"/>
    <x v="0"/>
    <n v="141427"/>
    <x v="1"/>
    <x v="0"/>
    <x v="2"/>
    <x v="0"/>
    <x v="0"/>
    <x v="0"/>
    <n v="1"/>
    <n v="0"/>
  </r>
  <r>
    <n v="2025"/>
    <n v="15739931"/>
    <s v="Yuan"/>
    <n v="523"/>
    <x v="0"/>
    <x v="1"/>
    <n v="34"/>
    <n v="2"/>
    <n v="161589"/>
    <n v="1"/>
    <n v="1"/>
    <x v="0"/>
    <n v="51359"/>
    <x v="1"/>
    <x v="0"/>
    <x v="1"/>
    <x v="0"/>
    <x v="2"/>
    <x v="1"/>
    <n v="1"/>
    <n v="0"/>
  </r>
  <r>
    <n v="2025"/>
    <n v="15806256"/>
    <s v="Jackson"/>
    <n v="540"/>
    <x v="0"/>
    <x v="1"/>
    <n v="48"/>
    <n v="2"/>
    <n v="109349"/>
    <n v="1"/>
    <n v="1"/>
    <x v="1"/>
    <n v="88703"/>
    <x v="0"/>
    <x v="1"/>
    <x v="1"/>
    <x v="0"/>
    <x v="2"/>
    <x v="1"/>
    <n v="1"/>
    <n v="109349"/>
  </r>
  <r>
    <n v="2025"/>
    <n v="15787258"/>
    <s v="Ross"/>
    <n v="596"/>
    <x v="1"/>
    <x v="0"/>
    <n v="29"/>
    <n v="6"/>
    <n v="0"/>
    <n v="2"/>
    <n v="1"/>
    <x v="1"/>
    <n v="116697"/>
    <x v="1"/>
    <x v="2"/>
    <x v="1"/>
    <x v="2"/>
    <x v="0"/>
    <x v="0"/>
    <n v="1"/>
    <n v="0"/>
  </r>
  <r>
    <n v="2025"/>
    <n v="15706463"/>
    <s v="Yang"/>
    <n v="597"/>
    <x v="0"/>
    <x v="0"/>
    <n v="36"/>
    <n v="9"/>
    <n v="0"/>
    <n v="2"/>
    <n v="1"/>
    <x v="0"/>
    <n v="7156"/>
    <x v="1"/>
    <x v="0"/>
    <x v="1"/>
    <x v="1"/>
    <x v="0"/>
    <x v="0"/>
    <n v="1"/>
    <n v="0"/>
  </r>
  <r>
    <n v="2025"/>
    <n v="15691004"/>
    <s v="Yu"/>
    <n v="407"/>
    <x v="1"/>
    <x v="1"/>
    <n v="37"/>
    <n v="1"/>
    <n v="0"/>
    <n v="1"/>
    <n v="1"/>
    <x v="0"/>
    <n v="49161"/>
    <x v="0"/>
    <x v="0"/>
    <x v="1"/>
    <x v="0"/>
    <x v="0"/>
    <x v="0"/>
    <n v="1"/>
    <n v="0"/>
  </r>
  <r>
    <n v="2025"/>
    <n v="15792228"/>
    <s v="Onwumelu"/>
    <n v="748"/>
    <x v="0"/>
    <x v="1"/>
    <n v="60"/>
    <n v="0"/>
    <n v="152336"/>
    <n v="1"/>
    <n v="1"/>
    <x v="1"/>
    <n v="126743"/>
    <x v="0"/>
    <x v="1"/>
    <x v="0"/>
    <x v="0"/>
    <x v="2"/>
    <x v="1"/>
    <n v="1"/>
    <n v="152336"/>
  </r>
  <r>
    <n v="2025"/>
    <n v="15733447"/>
    <s v="Gay"/>
    <n v="562"/>
    <x v="0"/>
    <x v="0"/>
    <n v="51"/>
    <n v="1"/>
    <n v="124663"/>
    <n v="1"/>
    <n v="1"/>
    <x v="0"/>
    <n v="65390"/>
    <x v="0"/>
    <x v="1"/>
    <x v="1"/>
    <x v="0"/>
    <x v="2"/>
    <x v="1"/>
    <n v="1"/>
    <n v="124663"/>
  </r>
  <r>
    <n v="2025"/>
    <n v="15679062"/>
    <s v="Morrison"/>
    <n v="734"/>
    <x v="2"/>
    <x v="0"/>
    <n v="47"/>
    <n v="10"/>
    <n v="91522"/>
    <n v="2"/>
    <n v="1"/>
    <x v="0"/>
    <n v="138836"/>
    <x v="1"/>
    <x v="1"/>
    <x v="0"/>
    <x v="1"/>
    <x v="1"/>
    <x v="0"/>
    <n v="1"/>
    <n v="0"/>
  </r>
  <r>
    <n v="2025"/>
    <n v="15594409"/>
    <s v="Belov"/>
    <n v="710"/>
    <x v="0"/>
    <x v="1"/>
    <n v="45"/>
    <n v="1"/>
    <n v="0"/>
    <n v="2"/>
    <n v="1"/>
    <x v="0"/>
    <n v="36155"/>
    <x v="1"/>
    <x v="0"/>
    <x v="0"/>
    <x v="0"/>
    <x v="0"/>
    <x v="0"/>
    <n v="1"/>
    <n v="0"/>
  </r>
  <r>
    <n v="2025"/>
    <n v="15613816"/>
    <s v="Mao"/>
    <n v="539"/>
    <x v="1"/>
    <x v="0"/>
    <n v="39"/>
    <n v="6"/>
    <n v="62052"/>
    <n v="1"/>
    <n v="0"/>
    <x v="0"/>
    <n v="59755"/>
    <x v="1"/>
    <x v="0"/>
    <x v="1"/>
    <x v="2"/>
    <x v="1"/>
    <x v="0"/>
    <n v="1"/>
    <n v="0"/>
  </r>
  <r>
    <n v="2025"/>
    <n v="15681991"/>
    <s v="Walsh"/>
    <n v="542"/>
    <x v="0"/>
    <x v="1"/>
    <n v="32"/>
    <n v="7"/>
    <n v="107872"/>
    <n v="1"/>
    <n v="1"/>
    <x v="1"/>
    <n v="125303"/>
    <x v="1"/>
    <x v="0"/>
    <x v="1"/>
    <x v="2"/>
    <x v="2"/>
    <x v="1"/>
    <n v="1"/>
    <n v="0"/>
  </r>
  <r>
    <n v="2025"/>
    <n v="15796074"/>
    <s v="Bruno"/>
    <n v="717"/>
    <x v="0"/>
    <x v="0"/>
    <n v="36"/>
    <n v="2"/>
    <n v="99473"/>
    <n v="2"/>
    <n v="1"/>
    <x v="1"/>
    <n v="94275"/>
    <x v="0"/>
    <x v="0"/>
    <x v="0"/>
    <x v="0"/>
    <x v="1"/>
    <x v="0"/>
    <n v="1"/>
    <n v="99473"/>
  </r>
  <r>
    <n v="2025"/>
    <n v="15625941"/>
    <s v="Gray"/>
    <n v="682"/>
    <x v="1"/>
    <x v="0"/>
    <n v="50"/>
    <n v="10"/>
    <n v="128039"/>
    <n v="1"/>
    <n v="1"/>
    <x v="0"/>
    <n v="102260"/>
    <x v="1"/>
    <x v="1"/>
    <x v="0"/>
    <x v="1"/>
    <x v="2"/>
    <x v="1"/>
    <n v="1"/>
    <n v="0"/>
  </r>
  <r>
    <n v="2025"/>
    <n v="15615016"/>
    <s v="Maurer"/>
    <n v="515"/>
    <x v="0"/>
    <x v="1"/>
    <n v="33"/>
    <n v="2"/>
    <n v="0"/>
    <n v="2"/>
    <n v="1"/>
    <x v="0"/>
    <n v="136029"/>
    <x v="1"/>
    <x v="0"/>
    <x v="1"/>
    <x v="0"/>
    <x v="0"/>
    <x v="0"/>
    <n v="1"/>
    <n v="0"/>
  </r>
  <r>
    <n v="2025"/>
    <n v="15748414"/>
    <s v="Chiang"/>
    <n v="526"/>
    <x v="1"/>
    <x v="0"/>
    <n v="33"/>
    <n v="8"/>
    <n v="114635"/>
    <n v="2"/>
    <n v="1"/>
    <x v="1"/>
    <n v="110114"/>
    <x v="0"/>
    <x v="0"/>
    <x v="1"/>
    <x v="1"/>
    <x v="2"/>
    <x v="1"/>
    <n v="1"/>
    <n v="114635"/>
  </r>
  <r>
    <n v="2025"/>
    <n v="15751203"/>
    <s v="Cattaneo"/>
    <n v="702"/>
    <x v="0"/>
    <x v="1"/>
    <n v="26"/>
    <n v="5"/>
    <n v="56738"/>
    <n v="2"/>
    <n v="1"/>
    <x v="0"/>
    <n v="100442"/>
    <x v="0"/>
    <x v="2"/>
    <x v="0"/>
    <x v="2"/>
    <x v="1"/>
    <x v="0"/>
    <n v="1"/>
    <n v="56738"/>
  </r>
  <r>
    <n v="2025"/>
    <n v="15662658"/>
    <s v="Grieve"/>
    <n v="651"/>
    <x v="2"/>
    <x v="1"/>
    <n v="34"/>
    <n v="2"/>
    <n v="90355"/>
    <n v="2"/>
    <n v="0"/>
    <x v="1"/>
    <n v="193598"/>
    <x v="1"/>
    <x v="0"/>
    <x v="0"/>
    <x v="0"/>
    <x v="1"/>
    <x v="0"/>
    <n v="1"/>
    <n v="0"/>
  </r>
  <r>
    <n v="2025"/>
    <n v="15574868"/>
    <s v="Lowell"/>
    <n v="792"/>
    <x v="2"/>
    <x v="1"/>
    <n v="36"/>
    <n v="5"/>
    <n v="115725"/>
    <n v="2"/>
    <n v="0"/>
    <x v="1"/>
    <n v="1871"/>
    <x v="1"/>
    <x v="0"/>
    <x v="2"/>
    <x v="2"/>
    <x v="2"/>
    <x v="1"/>
    <n v="1"/>
    <n v="0"/>
  </r>
  <r>
    <n v="2025"/>
    <n v="15790282"/>
    <s v="Trentino"/>
    <n v="817"/>
    <x v="2"/>
    <x v="1"/>
    <n v="58"/>
    <n v="3"/>
    <n v="114328"/>
    <n v="2"/>
    <n v="1"/>
    <x v="0"/>
    <n v="42831"/>
    <x v="1"/>
    <x v="1"/>
    <x v="2"/>
    <x v="0"/>
    <x v="2"/>
    <x v="1"/>
    <n v="1"/>
    <n v="0"/>
  </r>
  <r>
    <n v="2025"/>
    <n v="15762927"/>
    <s v="Sung"/>
    <n v="674"/>
    <x v="2"/>
    <x v="0"/>
    <n v="36"/>
    <n v="6"/>
    <n v="100763"/>
    <n v="1"/>
    <n v="1"/>
    <x v="1"/>
    <n v="182157"/>
    <x v="1"/>
    <x v="0"/>
    <x v="0"/>
    <x v="2"/>
    <x v="2"/>
    <x v="1"/>
    <n v="1"/>
    <n v="0"/>
  </r>
  <r>
    <n v="2025"/>
    <n v="15803456"/>
    <s v="Yen"/>
    <n v="641"/>
    <x v="0"/>
    <x v="0"/>
    <n v="40"/>
    <n v="9"/>
    <n v="0"/>
    <n v="1"/>
    <n v="0"/>
    <x v="1"/>
    <n v="151649"/>
    <x v="0"/>
    <x v="0"/>
    <x v="0"/>
    <x v="1"/>
    <x v="0"/>
    <x v="0"/>
    <n v="1"/>
    <n v="0"/>
  </r>
  <r>
    <n v="2025"/>
    <n v="15771857"/>
    <s v="Philipp"/>
    <n v="513"/>
    <x v="1"/>
    <x v="1"/>
    <n v="39"/>
    <n v="7"/>
    <n v="89040"/>
    <n v="2"/>
    <n v="1"/>
    <x v="0"/>
    <n v="146739"/>
    <x v="1"/>
    <x v="0"/>
    <x v="1"/>
    <x v="2"/>
    <x v="1"/>
    <x v="0"/>
    <n v="1"/>
    <n v="0"/>
  </r>
  <r>
    <n v="2025"/>
    <n v="15700601"/>
    <s v="Dynon"/>
    <n v="561"/>
    <x v="0"/>
    <x v="1"/>
    <n v="34"/>
    <n v="1"/>
    <n v="78830"/>
    <n v="1"/>
    <n v="1"/>
    <x v="0"/>
    <n v="12148"/>
    <x v="1"/>
    <x v="0"/>
    <x v="1"/>
    <x v="0"/>
    <x v="1"/>
    <x v="0"/>
    <n v="1"/>
    <n v="0"/>
  </r>
  <r>
    <n v="2025"/>
    <n v="15569670"/>
    <s v="Alexeyeva"/>
    <n v="627"/>
    <x v="2"/>
    <x v="1"/>
    <n v="30"/>
    <n v="6"/>
    <n v="112373"/>
    <n v="1"/>
    <n v="1"/>
    <x v="0"/>
    <n v="118029"/>
    <x v="1"/>
    <x v="0"/>
    <x v="0"/>
    <x v="2"/>
    <x v="2"/>
    <x v="1"/>
    <n v="1"/>
    <n v="0"/>
  </r>
  <r>
    <n v="2025"/>
    <n v="15772341"/>
    <s v="Hs?eh"/>
    <n v="682"/>
    <x v="2"/>
    <x v="1"/>
    <n v="81"/>
    <n v="6"/>
    <n v="122029"/>
    <n v="1"/>
    <n v="1"/>
    <x v="0"/>
    <n v="50784"/>
    <x v="1"/>
    <x v="3"/>
    <x v="0"/>
    <x v="2"/>
    <x v="2"/>
    <x v="1"/>
    <n v="1"/>
    <n v="0"/>
  </r>
  <r>
    <n v="2025"/>
    <n v="15661548"/>
    <s v="Ferri"/>
    <n v="683"/>
    <x v="0"/>
    <x v="0"/>
    <n v="29"/>
    <n v="0"/>
    <n v="157829"/>
    <n v="1"/>
    <n v="0"/>
    <x v="1"/>
    <n v="129892"/>
    <x v="1"/>
    <x v="2"/>
    <x v="0"/>
    <x v="0"/>
    <x v="2"/>
    <x v="1"/>
    <n v="1"/>
    <n v="0"/>
  </r>
  <r>
    <n v="2025"/>
    <n v="15787597"/>
    <s v="Hsu"/>
    <n v="420"/>
    <x v="2"/>
    <x v="0"/>
    <n v="31"/>
    <n v="1"/>
    <n v="108378"/>
    <n v="2"/>
    <n v="1"/>
    <x v="0"/>
    <n v="9905"/>
    <x v="1"/>
    <x v="0"/>
    <x v="1"/>
    <x v="0"/>
    <x v="2"/>
    <x v="1"/>
    <n v="1"/>
    <n v="0"/>
  </r>
  <r>
    <n v="2025"/>
    <n v="15806913"/>
    <s v="Bishop"/>
    <n v="670"/>
    <x v="0"/>
    <x v="0"/>
    <n v="54"/>
    <n v="2"/>
    <n v="95507"/>
    <n v="1"/>
    <n v="1"/>
    <x v="0"/>
    <n v="63213"/>
    <x v="1"/>
    <x v="1"/>
    <x v="0"/>
    <x v="0"/>
    <x v="1"/>
    <x v="0"/>
    <n v="1"/>
    <n v="0"/>
  </r>
  <r>
    <n v="2025"/>
    <n v="15804862"/>
    <s v="Toscani"/>
    <n v="505"/>
    <x v="2"/>
    <x v="1"/>
    <n v="43"/>
    <n v="6"/>
    <n v="127147"/>
    <n v="1"/>
    <n v="0"/>
    <x v="1"/>
    <n v="137566"/>
    <x v="1"/>
    <x v="0"/>
    <x v="1"/>
    <x v="2"/>
    <x v="2"/>
    <x v="1"/>
    <n v="1"/>
    <n v="0"/>
  </r>
  <r>
    <n v="2025"/>
    <n v="15792986"/>
    <s v="T'ao"/>
    <n v="580"/>
    <x v="2"/>
    <x v="1"/>
    <n v="24"/>
    <n v="1"/>
    <n v="133812"/>
    <n v="1"/>
    <n v="1"/>
    <x v="1"/>
    <n v="17186"/>
    <x v="0"/>
    <x v="2"/>
    <x v="1"/>
    <x v="0"/>
    <x v="2"/>
    <x v="1"/>
    <n v="1"/>
    <n v="133812"/>
  </r>
  <r>
    <n v="2025"/>
    <n v="15625632"/>
    <s v="Philip"/>
    <n v="577"/>
    <x v="0"/>
    <x v="1"/>
    <n v="36"/>
    <n v="3"/>
    <n v="121092"/>
    <n v="2"/>
    <n v="0"/>
    <x v="0"/>
    <n v="143783"/>
    <x v="1"/>
    <x v="0"/>
    <x v="1"/>
    <x v="0"/>
    <x v="2"/>
    <x v="1"/>
    <n v="1"/>
    <n v="0"/>
  </r>
  <r>
    <n v="2025"/>
    <n v="15727703"/>
    <s v="Li Fonti"/>
    <n v="773"/>
    <x v="2"/>
    <x v="1"/>
    <n v="34"/>
    <n v="10"/>
    <n v="126980"/>
    <n v="1"/>
    <n v="0"/>
    <x v="1"/>
    <n v="36823"/>
    <x v="1"/>
    <x v="0"/>
    <x v="2"/>
    <x v="1"/>
    <x v="2"/>
    <x v="1"/>
    <n v="1"/>
    <n v="0"/>
  </r>
  <r>
    <n v="2025"/>
    <n v="15606273"/>
    <s v="Rene"/>
    <n v="616"/>
    <x v="0"/>
    <x v="1"/>
    <n v="37"/>
    <n v="5"/>
    <n v="144236"/>
    <n v="2"/>
    <n v="0"/>
    <x v="1"/>
    <n v="154958"/>
    <x v="0"/>
    <x v="0"/>
    <x v="0"/>
    <x v="2"/>
    <x v="2"/>
    <x v="1"/>
    <n v="1"/>
    <n v="144236"/>
  </r>
  <r>
    <n v="2025"/>
    <n v="15799652"/>
    <s v="Daigle"/>
    <n v="763"/>
    <x v="0"/>
    <x v="0"/>
    <n v="38"/>
    <n v="0"/>
    <n v="152582"/>
    <n v="2"/>
    <n v="0"/>
    <x v="1"/>
    <n v="31893"/>
    <x v="1"/>
    <x v="0"/>
    <x v="2"/>
    <x v="0"/>
    <x v="2"/>
    <x v="1"/>
    <n v="1"/>
    <n v="0"/>
  </r>
  <r>
    <n v="2025"/>
    <n v="15715047"/>
    <s v="Joshua"/>
    <n v="640"/>
    <x v="1"/>
    <x v="1"/>
    <n v="43"/>
    <n v="9"/>
    <n v="172478"/>
    <n v="1"/>
    <n v="1"/>
    <x v="1"/>
    <n v="191084"/>
    <x v="0"/>
    <x v="0"/>
    <x v="0"/>
    <x v="1"/>
    <x v="2"/>
    <x v="1"/>
    <n v="1"/>
    <n v="172478"/>
  </r>
  <r>
    <n v="2025"/>
    <n v="15784687"/>
    <s v="Simmons"/>
    <n v="592"/>
    <x v="0"/>
    <x v="1"/>
    <n v="36"/>
    <n v="1"/>
    <n v="126477"/>
    <n v="1"/>
    <n v="0"/>
    <x v="1"/>
    <n v="179718"/>
    <x v="1"/>
    <x v="0"/>
    <x v="1"/>
    <x v="0"/>
    <x v="2"/>
    <x v="1"/>
    <n v="1"/>
    <n v="0"/>
  </r>
  <r>
    <n v="2025"/>
    <n v="15615322"/>
    <s v="Jamieson"/>
    <n v="528"/>
    <x v="1"/>
    <x v="1"/>
    <n v="43"/>
    <n v="7"/>
    <n v="97474"/>
    <n v="2"/>
    <n v="1"/>
    <x v="0"/>
    <n v="159823"/>
    <x v="1"/>
    <x v="0"/>
    <x v="1"/>
    <x v="2"/>
    <x v="1"/>
    <x v="0"/>
    <n v="1"/>
    <n v="0"/>
  </r>
  <r>
    <n v="2025"/>
    <n v="15722072"/>
    <s v="Hou"/>
    <n v="630"/>
    <x v="0"/>
    <x v="1"/>
    <n v="53"/>
    <n v="5"/>
    <n v="138054"/>
    <n v="1"/>
    <n v="0"/>
    <x v="0"/>
    <n v="114111"/>
    <x v="1"/>
    <x v="1"/>
    <x v="0"/>
    <x v="2"/>
    <x v="2"/>
    <x v="1"/>
    <n v="1"/>
    <n v="0"/>
  </r>
  <r>
    <n v="2025"/>
    <n v="15646784"/>
    <s v="Cochran"/>
    <n v="529"/>
    <x v="0"/>
    <x v="0"/>
    <n v="31"/>
    <n v="2"/>
    <n v="164003"/>
    <n v="2"/>
    <n v="1"/>
    <x v="0"/>
    <n v="60993"/>
    <x v="1"/>
    <x v="0"/>
    <x v="1"/>
    <x v="0"/>
    <x v="2"/>
    <x v="1"/>
    <n v="1"/>
    <n v="0"/>
  </r>
  <r>
    <n v="2025"/>
    <n v="15644692"/>
    <s v="Bibb"/>
    <n v="546"/>
    <x v="0"/>
    <x v="0"/>
    <n v="47"/>
    <n v="8"/>
    <n v="0"/>
    <n v="1"/>
    <n v="1"/>
    <x v="0"/>
    <n v="66408"/>
    <x v="0"/>
    <x v="1"/>
    <x v="1"/>
    <x v="1"/>
    <x v="0"/>
    <x v="0"/>
    <n v="1"/>
    <n v="0"/>
  </r>
  <r>
    <n v="2025"/>
    <n v="15670354"/>
    <s v="Jen"/>
    <n v="753"/>
    <x v="0"/>
    <x v="0"/>
    <n v="62"/>
    <n v="6"/>
    <n v="0"/>
    <n v="2"/>
    <n v="1"/>
    <x v="0"/>
    <n v="136399"/>
    <x v="1"/>
    <x v="3"/>
    <x v="2"/>
    <x v="2"/>
    <x v="0"/>
    <x v="0"/>
    <n v="1"/>
    <n v="0"/>
  </r>
  <r>
    <n v="2025"/>
    <n v="15716357"/>
    <s v="Corran"/>
    <n v="772"/>
    <x v="1"/>
    <x v="0"/>
    <n v="39"/>
    <n v="4"/>
    <n v="122486"/>
    <n v="2"/>
    <n v="1"/>
    <x v="0"/>
    <n v="140709"/>
    <x v="1"/>
    <x v="0"/>
    <x v="2"/>
    <x v="2"/>
    <x v="2"/>
    <x v="1"/>
    <n v="1"/>
    <n v="0"/>
  </r>
  <r>
    <n v="2025"/>
    <n v="15786717"/>
    <s v="He"/>
    <n v="567"/>
    <x v="0"/>
    <x v="1"/>
    <n v="36"/>
    <n v="1"/>
    <n v="0"/>
    <n v="2"/>
    <n v="0"/>
    <x v="1"/>
    <n v="8556"/>
    <x v="1"/>
    <x v="0"/>
    <x v="1"/>
    <x v="0"/>
    <x v="0"/>
    <x v="0"/>
    <n v="1"/>
    <n v="0"/>
  </r>
  <r>
    <n v="2025"/>
    <n v="15771383"/>
    <s v="Loggia"/>
    <n v="628"/>
    <x v="2"/>
    <x v="0"/>
    <n v="45"/>
    <n v="6"/>
    <n v="53667"/>
    <n v="1"/>
    <n v="1"/>
    <x v="1"/>
    <n v="115023"/>
    <x v="1"/>
    <x v="0"/>
    <x v="0"/>
    <x v="2"/>
    <x v="1"/>
    <x v="0"/>
    <n v="1"/>
    <n v="0"/>
  </r>
  <r>
    <n v="2025"/>
    <n v="15649793"/>
    <s v="Lovely"/>
    <n v="658"/>
    <x v="0"/>
    <x v="1"/>
    <n v="20"/>
    <n v="7"/>
    <n v="0"/>
    <n v="2"/>
    <n v="0"/>
    <x v="1"/>
    <n v="187638"/>
    <x v="1"/>
    <x v="2"/>
    <x v="0"/>
    <x v="2"/>
    <x v="0"/>
    <x v="0"/>
    <n v="1"/>
    <n v="0"/>
  </r>
  <r>
    <n v="2025"/>
    <n v="15731543"/>
    <s v="Becker"/>
    <n v="679"/>
    <x v="1"/>
    <x v="1"/>
    <n v="58"/>
    <n v="9"/>
    <n v="109328"/>
    <n v="1"/>
    <n v="1"/>
    <x v="0"/>
    <n v="3829"/>
    <x v="1"/>
    <x v="1"/>
    <x v="0"/>
    <x v="1"/>
    <x v="2"/>
    <x v="1"/>
    <n v="1"/>
    <n v="0"/>
  </r>
  <r>
    <n v="2025"/>
    <n v="15684516"/>
    <s v="Plascencia"/>
    <n v="629"/>
    <x v="1"/>
    <x v="1"/>
    <n v="34"/>
    <n v="1"/>
    <n v="121151"/>
    <n v="1"/>
    <n v="0"/>
    <x v="1"/>
    <n v="119358"/>
    <x v="1"/>
    <x v="0"/>
    <x v="0"/>
    <x v="0"/>
    <x v="2"/>
    <x v="1"/>
    <n v="1"/>
    <n v="0"/>
  </r>
  <r>
    <n v="2025"/>
    <n v="15677249"/>
    <s v="Somadina"/>
    <n v="731"/>
    <x v="1"/>
    <x v="1"/>
    <n v="42"/>
    <n v="9"/>
    <n v="101044"/>
    <n v="1"/>
    <n v="1"/>
    <x v="0"/>
    <n v="192176"/>
    <x v="1"/>
    <x v="0"/>
    <x v="0"/>
    <x v="1"/>
    <x v="2"/>
    <x v="1"/>
    <n v="1"/>
    <n v="0"/>
  </r>
  <r>
    <n v="2025"/>
    <n v="15581525"/>
    <s v="Walker"/>
    <n v="775"/>
    <x v="2"/>
    <x v="1"/>
    <n v="33"/>
    <n v="3"/>
    <n v="83502"/>
    <n v="2"/>
    <n v="1"/>
    <x v="1"/>
    <n v="128841"/>
    <x v="1"/>
    <x v="0"/>
    <x v="2"/>
    <x v="0"/>
    <x v="1"/>
    <x v="0"/>
    <n v="1"/>
    <n v="0"/>
  </r>
  <r>
    <n v="2025"/>
    <n v="15628420"/>
    <s v="Alekseeva"/>
    <n v="660"/>
    <x v="1"/>
    <x v="1"/>
    <n v="33"/>
    <n v="2"/>
    <n v="80462"/>
    <n v="1"/>
    <n v="0"/>
    <x v="1"/>
    <n v="150422"/>
    <x v="1"/>
    <x v="0"/>
    <x v="0"/>
    <x v="0"/>
    <x v="1"/>
    <x v="0"/>
    <n v="1"/>
    <n v="0"/>
  </r>
  <r>
    <n v="2025"/>
    <n v="15600478"/>
    <s v="Watson"/>
    <n v="752"/>
    <x v="0"/>
    <x v="1"/>
    <n v="39"/>
    <n v="3"/>
    <n v="0"/>
    <n v="1"/>
    <n v="1"/>
    <x v="1"/>
    <n v="188187"/>
    <x v="1"/>
    <x v="0"/>
    <x v="2"/>
    <x v="0"/>
    <x v="0"/>
    <x v="0"/>
    <n v="1"/>
    <n v="0"/>
  </r>
  <r>
    <n v="2025"/>
    <n v="15594502"/>
    <s v="Zotov"/>
    <n v="655"/>
    <x v="0"/>
    <x v="1"/>
    <n v="37"/>
    <n v="6"/>
    <n v="109093"/>
    <n v="2"/>
    <n v="1"/>
    <x v="1"/>
    <n v="1776"/>
    <x v="1"/>
    <x v="0"/>
    <x v="0"/>
    <x v="2"/>
    <x v="2"/>
    <x v="1"/>
    <n v="1"/>
    <n v="0"/>
  </r>
  <r>
    <n v="2025"/>
    <n v="15784361"/>
    <s v="Williamson"/>
    <n v="543"/>
    <x v="1"/>
    <x v="0"/>
    <n v="46"/>
    <n v="5"/>
    <n v="140356"/>
    <n v="1"/>
    <n v="1"/>
    <x v="0"/>
    <n v="85087"/>
    <x v="1"/>
    <x v="1"/>
    <x v="1"/>
    <x v="2"/>
    <x v="2"/>
    <x v="1"/>
    <n v="1"/>
    <n v="0"/>
  </r>
  <r>
    <n v="2025"/>
    <n v="15767626"/>
    <s v="Carpenter"/>
    <n v="811"/>
    <x v="0"/>
    <x v="1"/>
    <n v="42"/>
    <n v="10"/>
    <n v="0"/>
    <n v="2"/>
    <n v="1"/>
    <x v="0"/>
    <n v="3798"/>
    <x v="1"/>
    <x v="0"/>
    <x v="2"/>
    <x v="1"/>
    <x v="0"/>
    <x v="0"/>
    <n v="1"/>
    <n v="0"/>
  </r>
  <r>
    <n v="2025"/>
    <n v="15632521"/>
    <s v="Cattaneo"/>
    <n v="689"/>
    <x v="2"/>
    <x v="1"/>
    <n v="45"/>
    <n v="0"/>
    <n v="130171"/>
    <n v="2"/>
    <n v="1"/>
    <x v="1"/>
    <n v="150856"/>
    <x v="1"/>
    <x v="0"/>
    <x v="0"/>
    <x v="0"/>
    <x v="2"/>
    <x v="1"/>
    <n v="1"/>
    <n v="0"/>
  </r>
  <r>
    <n v="2025"/>
    <n v="15665088"/>
    <s v="Gordon"/>
    <n v="531"/>
    <x v="0"/>
    <x v="0"/>
    <n v="42"/>
    <n v="2"/>
    <n v="0"/>
    <n v="2"/>
    <n v="0"/>
    <x v="0"/>
    <n v="90537"/>
    <x v="1"/>
    <x v="0"/>
    <x v="1"/>
    <x v="0"/>
    <x v="0"/>
    <x v="0"/>
    <n v="1"/>
    <n v="0"/>
  </r>
  <r>
    <n v="2025"/>
    <n v="15652084"/>
    <s v="Boni"/>
    <n v="515"/>
    <x v="0"/>
    <x v="1"/>
    <n v="40"/>
    <n v="0"/>
    <n v="109542"/>
    <n v="1"/>
    <n v="1"/>
    <x v="0"/>
    <n v="166371"/>
    <x v="1"/>
    <x v="0"/>
    <x v="1"/>
    <x v="0"/>
    <x v="2"/>
    <x v="1"/>
    <n v="1"/>
    <n v="0"/>
  </r>
  <r>
    <n v="2025"/>
    <n v="15574761"/>
    <s v="Lynch"/>
    <n v="466"/>
    <x v="0"/>
    <x v="0"/>
    <n v="41"/>
    <n v="3"/>
    <n v="33564"/>
    <n v="2"/>
    <n v="1"/>
    <x v="1"/>
    <n v="178994"/>
    <x v="0"/>
    <x v="0"/>
    <x v="1"/>
    <x v="0"/>
    <x v="1"/>
    <x v="0"/>
    <n v="1"/>
    <n v="33564"/>
  </r>
  <r>
    <n v="2025"/>
    <n v="15729515"/>
    <s v="McCarthy"/>
    <n v="782"/>
    <x v="0"/>
    <x v="1"/>
    <n v="36"/>
    <n v="1"/>
    <n v="148795"/>
    <n v="2"/>
    <n v="1"/>
    <x v="0"/>
    <n v="195681"/>
    <x v="1"/>
    <x v="0"/>
    <x v="2"/>
    <x v="0"/>
    <x v="2"/>
    <x v="1"/>
    <n v="1"/>
    <n v="0"/>
  </r>
  <r>
    <n v="2025"/>
    <n v="15682070"/>
    <s v="Davies"/>
    <n v="611"/>
    <x v="0"/>
    <x v="1"/>
    <n v="64"/>
    <n v="9"/>
    <n v="0"/>
    <n v="2"/>
    <n v="1"/>
    <x v="0"/>
    <n v="53277"/>
    <x v="1"/>
    <x v="3"/>
    <x v="0"/>
    <x v="1"/>
    <x v="0"/>
    <x v="0"/>
    <n v="1"/>
    <n v="0"/>
  </r>
  <r>
    <n v="2025"/>
    <n v="15743817"/>
    <s v="Hargreaves"/>
    <n v="621"/>
    <x v="2"/>
    <x v="1"/>
    <n v="40"/>
    <n v="8"/>
    <n v="174127"/>
    <n v="3"/>
    <n v="1"/>
    <x v="1"/>
    <n v="172491"/>
    <x v="0"/>
    <x v="0"/>
    <x v="0"/>
    <x v="1"/>
    <x v="2"/>
    <x v="1"/>
    <n v="1"/>
    <n v="174127"/>
  </r>
  <r>
    <n v="2025"/>
    <n v="15572158"/>
    <s v="Blackburn"/>
    <n v="604"/>
    <x v="1"/>
    <x v="1"/>
    <n v="41"/>
    <n v="3"/>
    <n v="0"/>
    <n v="1"/>
    <n v="0"/>
    <x v="1"/>
    <n v="11820"/>
    <x v="1"/>
    <x v="0"/>
    <x v="0"/>
    <x v="0"/>
    <x v="0"/>
    <x v="0"/>
    <n v="1"/>
    <n v="0"/>
  </r>
  <r>
    <n v="2025"/>
    <n v="15584477"/>
    <s v="K?"/>
    <n v="655"/>
    <x v="1"/>
    <x v="0"/>
    <n v="35"/>
    <n v="1"/>
    <n v="106405"/>
    <n v="1"/>
    <n v="1"/>
    <x v="0"/>
    <n v="82900"/>
    <x v="1"/>
    <x v="0"/>
    <x v="0"/>
    <x v="0"/>
    <x v="2"/>
    <x v="1"/>
    <n v="1"/>
    <n v="0"/>
  </r>
  <r>
    <n v="2025"/>
    <n v="15614893"/>
    <s v="Meng"/>
    <n v="689"/>
    <x v="1"/>
    <x v="1"/>
    <n v="38"/>
    <n v="2"/>
    <n v="0"/>
    <n v="1"/>
    <n v="1"/>
    <x v="0"/>
    <n v="82710"/>
    <x v="1"/>
    <x v="0"/>
    <x v="0"/>
    <x v="0"/>
    <x v="0"/>
    <x v="0"/>
    <n v="1"/>
    <n v="0"/>
  </r>
  <r>
    <n v="2025"/>
    <n v="15665963"/>
    <s v="Cattaneo"/>
    <n v="681"/>
    <x v="1"/>
    <x v="1"/>
    <n v="30"/>
    <n v="2"/>
    <n v="128393"/>
    <n v="1"/>
    <n v="1"/>
    <x v="0"/>
    <n v="180593"/>
    <x v="1"/>
    <x v="0"/>
    <x v="0"/>
    <x v="0"/>
    <x v="2"/>
    <x v="1"/>
    <n v="1"/>
    <n v="0"/>
  </r>
  <r>
    <n v="2025"/>
    <n v="15612524"/>
    <s v="Hunt"/>
    <n v="643"/>
    <x v="2"/>
    <x v="1"/>
    <n v="41"/>
    <n v="2"/>
    <n v="127842"/>
    <n v="1"/>
    <n v="1"/>
    <x v="1"/>
    <n v="172363"/>
    <x v="1"/>
    <x v="0"/>
    <x v="0"/>
    <x v="0"/>
    <x v="2"/>
    <x v="1"/>
    <n v="1"/>
    <n v="0"/>
  </r>
  <r>
    <n v="2025"/>
    <n v="15596962"/>
    <s v="Owens"/>
    <n v="617"/>
    <x v="0"/>
    <x v="0"/>
    <n v="24"/>
    <n v="4"/>
    <n v="137295"/>
    <n v="2"/>
    <n v="1"/>
    <x v="0"/>
    <n v="91195"/>
    <x v="1"/>
    <x v="2"/>
    <x v="0"/>
    <x v="2"/>
    <x v="2"/>
    <x v="1"/>
    <n v="1"/>
    <n v="0"/>
  </r>
  <r>
    <n v="2025"/>
    <n v="15744942"/>
    <s v="Steele"/>
    <n v="638"/>
    <x v="1"/>
    <x v="0"/>
    <n v="55"/>
    <n v="2"/>
    <n v="155828"/>
    <n v="1"/>
    <n v="0"/>
    <x v="0"/>
    <n v="108987"/>
    <x v="0"/>
    <x v="1"/>
    <x v="0"/>
    <x v="0"/>
    <x v="2"/>
    <x v="1"/>
    <n v="1"/>
    <n v="155828"/>
  </r>
  <r>
    <n v="2025"/>
    <n v="15573278"/>
    <s v="Kennedy"/>
    <n v="743"/>
    <x v="0"/>
    <x v="1"/>
    <n v="39"/>
    <n v="6"/>
    <n v="0"/>
    <n v="2"/>
    <n v="1"/>
    <x v="1"/>
    <n v="44265"/>
    <x v="1"/>
    <x v="0"/>
    <x v="0"/>
    <x v="2"/>
    <x v="0"/>
    <x v="0"/>
    <n v="1"/>
    <n v="0"/>
  </r>
  <r>
    <n v="2025"/>
    <n v="15717056"/>
    <s v="Pan"/>
    <n v="828"/>
    <x v="2"/>
    <x v="0"/>
    <n v="25"/>
    <n v="7"/>
    <n v="144352"/>
    <n v="1"/>
    <n v="1"/>
    <x v="1"/>
    <n v="116613"/>
    <x v="1"/>
    <x v="2"/>
    <x v="2"/>
    <x v="2"/>
    <x v="2"/>
    <x v="1"/>
    <n v="1"/>
    <n v="0"/>
  </r>
  <r>
    <n v="2025"/>
    <n v="15795881"/>
    <s v="Alexander"/>
    <n v="776"/>
    <x v="1"/>
    <x v="1"/>
    <n v="35"/>
    <n v="8"/>
    <n v="106365"/>
    <n v="1"/>
    <n v="1"/>
    <x v="0"/>
    <n v="148528"/>
    <x v="1"/>
    <x v="0"/>
    <x v="2"/>
    <x v="1"/>
    <x v="2"/>
    <x v="1"/>
    <n v="1"/>
    <n v="0"/>
  </r>
  <r>
    <n v="2025"/>
    <n v="15758939"/>
    <s v="Bray"/>
    <n v="540"/>
    <x v="2"/>
    <x v="1"/>
    <n v="35"/>
    <n v="7"/>
    <n v="127802"/>
    <n v="1"/>
    <n v="0"/>
    <x v="0"/>
    <n v="84239"/>
    <x v="1"/>
    <x v="0"/>
    <x v="1"/>
    <x v="2"/>
    <x v="2"/>
    <x v="1"/>
    <n v="1"/>
    <n v="0"/>
  </r>
  <r>
    <n v="2025"/>
    <n v="15792250"/>
    <s v="Nnabuife"/>
    <n v="616"/>
    <x v="2"/>
    <x v="0"/>
    <n v="45"/>
    <n v="4"/>
    <n v="122794"/>
    <n v="1"/>
    <n v="1"/>
    <x v="0"/>
    <n v="62002"/>
    <x v="1"/>
    <x v="0"/>
    <x v="0"/>
    <x v="2"/>
    <x v="2"/>
    <x v="1"/>
    <n v="1"/>
    <n v="0"/>
  </r>
  <r>
    <n v="2025"/>
    <n v="15740406"/>
    <s v="Padovesi"/>
    <n v="628"/>
    <x v="2"/>
    <x v="1"/>
    <n v="38"/>
    <n v="10"/>
    <n v="113526"/>
    <n v="1"/>
    <n v="1"/>
    <x v="1"/>
    <n v="46044"/>
    <x v="0"/>
    <x v="0"/>
    <x v="0"/>
    <x v="1"/>
    <x v="2"/>
    <x v="1"/>
    <n v="1"/>
    <n v="113526"/>
  </r>
  <r>
    <n v="2025"/>
    <n v="15768137"/>
    <s v="Bray"/>
    <n v="667"/>
    <x v="1"/>
    <x v="0"/>
    <n v="23"/>
    <n v="6"/>
    <n v="136101"/>
    <n v="2"/>
    <n v="0"/>
    <x v="1"/>
    <n v="169669"/>
    <x v="0"/>
    <x v="2"/>
    <x v="0"/>
    <x v="2"/>
    <x v="2"/>
    <x v="1"/>
    <n v="1"/>
    <n v="136101"/>
  </r>
  <r>
    <n v="2025"/>
    <n v="15569120"/>
    <s v="Lucas"/>
    <n v="615"/>
    <x v="0"/>
    <x v="1"/>
    <n v="30"/>
    <n v="7"/>
    <n v="0"/>
    <n v="2"/>
    <n v="1"/>
    <x v="0"/>
    <n v="156347"/>
    <x v="1"/>
    <x v="0"/>
    <x v="0"/>
    <x v="2"/>
    <x v="0"/>
    <x v="0"/>
    <n v="1"/>
    <n v="0"/>
  </r>
  <r>
    <n v="2025"/>
    <n v="15723721"/>
    <s v="Tinline"/>
    <n v="543"/>
    <x v="0"/>
    <x v="1"/>
    <n v="30"/>
    <n v="4"/>
    <n v="140917"/>
    <n v="1"/>
    <n v="1"/>
    <x v="1"/>
    <n v="157711"/>
    <x v="1"/>
    <x v="0"/>
    <x v="1"/>
    <x v="2"/>
    <x v="2"/>
    <x v="1"/>
    <n v="1"/>
    <n v="0"/>
  </r>
  <r>
    <n v="2025"/>
    <n v="15777122"/>
    <s v="Esomchi"/>
    <n v="553"/>
    <x v="0"/>
    <x v="0"/>
    <n v="31"/>
    <n v="4"/>
    <n v="0"/>
    <n v="2"/>
    <n v="1"/>
    <x v="0"/>
    <n v="89087"/>
    <x v="1"/>
    <x v="0"/>
    <x v="1"/>
    <x v="2"/>
    <x v="0"/>
    <x v="0"/>
    <n v="1"/>
    <n v="0"/>
  </r>
  <r>
    <n v="2025"/>
    <n v="15742681"/>
    <s v="Liao"/>
    <n v="554"/>
    <x v="2"/>
    <x v="1"/>
    <n v="26"/>
    <n v="4"/>
    <n v="121365"/>
    <n v="1"/>
    <n v="1"/>
    <x v="0"/>
    <n v="8742"/>
    <x v="1"/>
    <x v="2"/>
    <x v="1"/>
    <x v="2"/>
    <x v="2"/>
    <x v="1"/>
    <n v="1"/>
    <n v="0"/>
  </r>
  <r>
    <n v="2025"/>
    <n v="15582090"/>
    <s v="Iroawuchi"/>
    <n v="684"/>
    <x v="1"/>
    <x v="0"/>
    <n v="36"/>
    <n v="4"/>
    <n v="0"/>
    <n v="1"/>
    <n v="1"/>
    <x v="1"/>
    <n v="117039"/>
    <x v="1"/>
    <x v="0"/>
    <x v="0"/>
    <x v="2"/>
    <x v="0"/>
    <x v="0"/>
    <n v="1"/>
    <n v="0"/>
  </r>
  <r>
    <n v="2025"/>
    <n v="15711254"/>
    <s v="Retana"/>
    <n v="452"/>
    <x v="0"/>
    <x v="0"/>
    <n v="35"/>
    <n v="7"/>
    <n v="0"/>
    <n v="2"/>
    <n v="1"/>
    <x v="1"/>
    <n v="164242"/>
    <x v="1"/>
    <x v="0"/>
    <x v="1"/>
    <x v="2"/>
    <x v="0"/>
    <x v="0"/>
    <n v="1"/>
    <n v="0"/>
  </r>
  <r>
    <n v="2025"/>
    <n v="15775067"/>
    <s v="Fang"/>
    <n v="606"/>
    <x v="0"/>
    <x v="1"/>
    <n v="47"/>
    <n v="3"/>
    <n v="93579"/>
    <n v="2"/>
    <n v="0"/>
    <x v="0"/>
    <n v="137721"/>
    <x v="0"/>
    <x v="1"/>
    <x v="0"/>
    <x v="0"/>
    <x v="1"/>
    <x v="0"/>
    <n v="1"/>
    <n v="93579"/>
  </r>
  <r>
    <n v="2025"/>
    <n v="15602851"/>
    <s v="Ozioma"/>
    <n v="629"/>
    <x v="0"/>
    <x v="1"/>
    <n v="40"/>
    <n v="9"/>
    <n v="0"/>
    <n v="1"/>
    <n v="1"/>
    <x v="1"/>
    <n v="107"/>
    <x v="1"/>
    <x v="0"/>
    <x v="0"/>
    <x v="1"/>
    <x v="0"/>
    <x v="0"/>
    <n v="1"/>
    <n v="0"/>
  </r>
  <r>
    <n v="2025"/>
    <n v="15802857"/>
    <s v="Robson"/>
    <n v="659"/>
    <x v="1"/>
    <x v="0"/>
    <n v="33"/>
    <n v="8"/>
    <n v="115410"/>
    <n v="1"/>
    <n v="0"/>
    <x v="0"/>
    <n v="1539"/>
    <x v="1"/>
    <x v="0"/>
    <x v="0"/>
    <x v="1"/>
    <x v="2"/>
    <x v="1"/>
    <n v="1"/>
    <n v="0"/>
  </r>
  <r>
    <n v="2025"/>
    <n v="15701175"/>
    <s v="Bruno"/>
    <n v="493"/>
    <x v="0"/>
    <x v="0"/>
    <n v="33"/>
    <n v="8"/>
    <n v="90792"/>
    <n v="1"/>
    <n v="1"/>
    <x v="0"/>
    <n v="59660"/>
    <x v="1"/>
    <x v="0"/>
    <x v="1"/>
    <x v="1"/>
    <x v="1"/>
    <x v="0"/>
    <n v="1"/>
    <n v="0"/>
  </r>
  <r>
    <n v="2025"/>
    <n v="15783019"/>
    <s v="Price"/>
    <n v="794"/>
    <x v="0"/>
    <x v="0"/>
    <n v="62"/>
    <n v="9"/>
    <n v="123681"/>
    <n v="3"/>
    <n v="1"/>
    <x v="1"/>
    <n v="173587"/>
    <x v="0"/>
    <x v="3"/>
    <x v="2"/>
    <x v="1"/>
    <x v="2"/>
    <x v="1"/>
    <n v="1"/>
    <n v="123681"/>
  </r>
  <r>
    <n v="2025"/>
    <n v="15728912"/>
    <s v="Swanson"/>
    <n v="554"/>
    <x v="0"/>
    <x v="0"/>
    <n v="44"/>
    <n v="6"/>
    <n v="92437"/>
    <n v="1"/>
    <n v="1"/>
    <x v="1"/>
    <n v="126034"/>
    <x v="1"/>
    <x v="0"/>
    <x v="1"/>
    <x v="2"/>
    <x v="1"/>
    <x v="0"/>
    <n v="1"/>
    <n v="0"/>
  </r>
  <r>
    <n v="2025"/>
    <n v="15585580"/>
    <s v="Chang"/>
    <n v="796"/>
    <x v="2"/>
    <x v="0"/>
    <n v="52"/>
    <n v="9"/>
    <n v="167194"/>
    <n v="1"/>
    <n v="1"/>
    <x v="0"/>
    <n v="62809"/>
    <x v="0"/>
    <x v="1"/>
    <x v="2"/>
    <x v="1"/>
    <x v="2"/>
    <x v="1"/>
    <n v="1"/>
    <n v="167194"/>
  </r>
  <r>
    <n v="2025"/>
    <n v="15583480"/>
    <s v="Morgan"/>
    <n v="807"/>
    <x v="0"/>
    <x v="0"/>
    <n v="36"/>
    <n v="4"/>
    <n v="0"/>
    <n v="2"/>
    <n v="0"/>
    <x v="0"/>
    <n v="147007"/>
    <x v="1"/>
    <x v="0"/>
    <x v="2"/>
    <x v="2"/>
    <x v="0"/>
    <x v="0"/>
    <n v="1"/>
    <n v="0"/>
  </r>
  <r>
    <n v="2025"/>
    <n v="15620341"/>
    <s v="Nwebube"/>
    <n v="500"/>
    <x v="2"/>
    <x v="1"/>
    <n v="44"/>
    <n v="9"/>
    <n v="160838"/>
    <n v="2"/>
    <n v="1"/>
    <x v="1"/>
    <n v="196262"/>
    <x v="1"/>
    <x v="0"/>
    <x v="1"/>
    <x v="1"/>
    <x v="2"/>
    <x v="1"/>
    <n v="1"/>
    <n v="0"/>
  </r>
  <r>
    <n v="2025"/>
    <n v="15613886"/>
    <s v="Trevisan"/>
    <n v="722"/>
    <x v="1"/>
    <x v="1"/>
    <n v="43"/>
    <n v="1"/>
    <n v="0"/>
    <n v="1"/>
    <n v="1"/>
    <x v="1"/>
    <n v="44560"/>
    <x v="0"/>
    <x v="0"/>
    <x v="0"/>
    <x v="0"/>
    <x v="0"/>
    <x v="0"/>
    <n v="1"/>
    <n v="0"/>
  </r>
  <r>
    <n v="2025"/>
    <n v="15792916"/>
    <s v="Ositadimma"/>
    <n v="559"/>
    <x v="1"/>
    <x v="0"/>
    <n v="40"/>
    <n v="7"/>
    <n v="144471"/>
    <n v="1"/>
    <n v="1"/>
    <x v="0"/>
    <n v="18918"/>
    <x v="1"/>
    <x v="0"/>
    <x v="1"/>
    <x v="2"/>
    <x v="2"/>
    <x v="1"/>
    <n v="1"/>
    <n v="0"/>
  </r>
  <r>
    <n v="2025"/>
    <n v="15710408"/>
    <s v="Cunningham"/>
    <n v="584"/>
    <x v="1"/>
    <x v="0"/>
    <n v="38"/>
    <n v="3"/>
    <n v="0"/>
    <n v="2"/>
    <n v="1"/>
    <x v="0"/>
    <n v="4525"/>
    <x v="1"/>
    <x v="0"/>
    <x v="1"/>
    <x v="0"/>
    <x v="0"/>
    <x v="0"/>
    <n v="1"/>
    <n v="0"/>
  </r>
  <r>
    <n v="2025"/>
    <n v="15598695"/>
    <s v="Fields"/>
    <n v="834"/>
    <x v="2"/>
    <x v="0"/>
    <n v="68"/>
    <n v="9"/>
    <n v="130169"/>
    <n v="2"/>
    <n v="0"/>
    <x v="0"/>
    <n v="93112"/>
    <x v="1"/>
    <x v="3"/>
    <x v="2"/>
    <x v="1"/>
    <x v="2"/>
    <x v="1"/>
    <n v="1"/>
    <n v="0"/>
  </r>
  <r>
    <n v="2025"/>
    <n v="15649354"/>
    <s v="Johnston"/>
    <n v="754"/>
    <x v="1"/>
    <x v="1"/>
    <n v="35"/>
    <n v="4"/>
    <n v="0"/>
    <n v="2"/>
    <n v="1"/>
    <x v="0"/>
    <n v="9658"/>
    <x v="1"/>
    <x v="0"/>
    <x v="2"/>
    <x v="2"/>
    <x v="0"/>
    <x v="0"/>
    <n v="1"/>
    <n v="0"/>
  </r>
  <r>
    <n v="2025"/>
    <n v="15737556"/>
    <s v="Vasilyev"/>
    <n v="590"/>
    <x v="0"/>
    <x v="1"/>
    <n v="43"/>
    <n v="7"/>
    <n v="81077"/>
    <n v="2"/>
    <n v="1"/>
    <x v="0"/>
    <n v="182627"/>
    <x v="0"/>
    <x v="0"/>
    <x v="1"/>
    <x v="2"/>
    <x v="1"/>
    <x v="0"/>
    <n v="1"/>
    <n v="81077"/>
  </r>
  <r>
    <n v="2025"/>
    <n v="15671610"/>
    <s v="Hooper"/>
    <n v="740"/>
    <x v="0"/>
    <x v="1"/>
    <n v="36"/>
    <n v="7"/>
    <n v="0"/>
    <n v="1"/>
    <n v="1"/>
    <x v="0"/>
    <n v="13177"/>
    <x v="1"/>
    <x v="0"/>
    <x v="0"/>
    <x v="2"/>
    <x v="0"/>
    <x v="0"/>
    <n v="1"/>
    <n v="0"/>
  </r>
  <r>
    <n v="2025"/>
    <n v="15625092"/>
    <s v="Colombo"/>
    <n v="502"/>
    <x v="2"/>
    <x v="0"/>
    <n v="57"/>
    <n v="3"/>
    <n v="101465"/>
    <n v="1"/>
    <n v="1"/>
    <x v="1"/>
    <n v="43568"/>
    <x v="0"/>
    <x v="1"/>
    <x v="1"/>
    <x v="0"/>
    <x v="2"/>
    <x v="1"/>
    <n v="1"/>
    <n v="101465"/>
  </r>
  <r>
    <n v="2025"/>
    <n v="15741032"/>
    <s v="Tsao"/>
    <n v="733"/>
    <x v="0"/>
    <x v="1"/>
    <n v="48"/>
    <n v="5"/>
    <n v="0"/>
    <n v="1"/>
    <n v="0"/>
    <x v="0"/>
    <n v="117831"/>
    <x v="1"/>
    <x v="1"/>
    <x v="0"/>
    <x v="2"/>
    <x v="0"/>
    <x v="0"/>
    <n v="1"/>
    <n v="0"/>
  </r>
  <r>
    <n v="2025"/>
    <n v="15750014"/>
    <s v="Chikere"/>
    <n v="755"/>
    <x v="2"/>
    <x v="0"/>
    <n v="37"/>
    <n v="0"/>
    <n v="113865"/>
    <n v="2"/>
    <n v="1"/>
    <x v="0"/>
    <n v="117396"/>
    <x v="1"/>
    <x v="0"/>
    <x v="2"/>
    <x v="0"/>
    <x v="2"/>
    <x v="1"/>
    <n v="1"/>
    <n v="0"/>
  </r>
  <r>
    <n v="2025"/>
    <n v="15784761"/>
    <s v="Ballard"/>
    <n v="554"/>
    <x v="1"/>
    <x v="0"/>
    <n v="46"/>
    <n v="7"/>
    <n v="87603"/>
    <n v="3"/>
    <n v="0"/>
    <x v="0"/>
    <n v="96929"/>
    <x v="0"/>
    <x v="1"/>
    <x v="1"/>
    <x v="2"/>
    <x v="1"/>
    <x v="0"/>
    <n v="1"/>
    <n v="87603"/>
  </r>
  <r>
    <n v="2025"/>
    <n v="15768359"/>
    <s v="Akhtar"/>
    <n v="534"/>
    <x v="0"/>
    <x v="1"/>
    <n v="36"/>
    <n v="4"/>
    <n v="120038"/>
    <n v="1"/>
    <n v="1"/>
    <x v="1"/>
    <n v="36276"/>
    <x v="1"/>
    <x v="0"/>
    <x v="1"/>
    <x v="2"/>
    <x v="2"/>
    <x v="1"/>
    <n v="1"/>
    <n v="0"/>
  </r>
  <r>
    <n v="2025"/>
    <n v="15805769"/>
    <s v="O'Loughlin"/>
    <n v="656"/>
    <x v="1"/>
    <x v="1"/>
    <n v="33"/>
    <n v="4"/>
    <n v="0"/>
    <n v="2"/>
    <n v="1"/>
    <x v="1"/>
    <n v="116706"/>
    <x v="1"/>
    <x v="0"/>
    <x v="0"/>
    <x v="2"/>
    <x v="0"/>
    <x v="0"/>
    <n v="1"/>
    <n v="0"/>
  </r>
  <r>
    <n v="2025"/>
    <n v="15719508"/>
    <s v="Davis"/>
    <n v="575"/>
    <x v="2"/>
    <x v="1"/>
    <n v="49"/>
    <n v="7"/>
    <n v="121205"/>
    <n v="4"/>
    <n v="1"/>
    <x v="0"/>
    <n v="168081"/>
    <x v="0"/>
    <x v="1"/>
    <x v="1"/>
    <x v="2"/>
    <x v="2"/>
    <x v="1"/>
    <n v="1"/>
    <n v="121205"/>
  </r>
  <r>
    <n v="2025"/>
    <n v="15609011"/>
    <s v="Barry"/>
    <n v="480"/>
    <x v="1"/>
    <x v="1"/>
    <n v="47"/>
    <n v="8"/>
    <n v="75408"/>
    <n v="1"/>
    <n v="1"/>
    <x v="1"/>
    <n v="25888"/>
    <x v="0"/>
    <x v="1"/>
    <x v="1"/>
    <x v="1"/>
    <x v="1"/>
    <x v="0"/>
    <n v="1"/>
    <n v="75408"/>
  </r>
  <r>
    <n v="2025"/>
    <n v="15703106"/>
    <s v="K'ung"/>
    <n v="575"/>
    <x v="0"/>
    <x v="1"/>
    <n v="40"/>
    <n v="5"/>
    <n v="0"/>
    <n v="2"/>
    <n v="1"/>
    <x v="0"/>
    <n v="122489"/>
    <x v="1"/>
    <x v="0"/>
    <x v="1"/>
    <x v="2"/>
    <x v="0"/>
    <x v="0"/>
    <n v="1"/>
    <n v="0"/>
  </r>
  <r>
    <n v="2025"/>
    <n v="15626795"/>
    <s v="Gorman"/>
    <n v="672"/>
    <x v="0"/>
    <x v="0"/>
    <n v="40"/>
    <n v="3"/>
    <n v="0"/>
    <n v="1"/>
    <n v="1"/>
    <x v="1"/>
    <n v="113172"/>
    <x v="0"/>
    <x v="0"/>
    <x v="0"/>
    <x v="0"/>
    <x v="0"/>
    <x v="0"/>
    <n v="1"/>
    <n v="0"/>
  </r>
  <r>
    <n v="2025"/>
    <n v="15773731"/>
    <s v="John"/>
    <n v="758"/>
    <x v="1"/>
    <x v="0"/>
    <n v="35"/>
    <n v="5"/>
    <n v="0"/>
    <n v="2"/>
    <n v="0"/>
    <x v="1"/>
    <n v="100366"/>
    <x v="1"/>
    <x v="0"/>
    <x v="2"/>
    <x v="2"/>
    <x v="0"/>
    <x v="0"/>
    <n v="1"/>
    <n v="0"/>
  </r>
  <r>
    <n v="2025"/>
    <n v="15756196"/>
    <s v="Tsou"/>
    <n v="682"/>
    <x v="0"/>
    <x v="1"/>
    <n v="50"/>
    <n v="6"/>
    <n v="121819"/>
    <n v="2"/>
    <n v="0"/>
    <x v="0"/>
    <n v="124151"/>
    <x v="1"/>
    <x v="1"/>
    <x v="0"/>
    <x v="2"/>
    <x v="2"/>
    <x v="1"/>
    <n v="1"/>
    <n v="0"/>
  </r>
  <r>
    <n v="2025"/>
    <n v="15687903"/>
    <s v="Okonkwo"/>
    <n v="501"/>
    <x v="0"/>
    <x v="0"/>
    <n v="29"/>
    <n v="8"/>
    <n v="0"/>
    <n v="2"/>
    <n v="1"/>
    <x v="1"/>
    <n v="112664"/>
    <x v="1"/>
    <x v="2"/>
    <x v="1"/>
    <x v="1"/>
    <x v="0"/>
    <x v="0"/>
    <n v="1"/>
    <n v="0"/>
  </r>
  <r>
    <n v="2025"/>
    <n v="15777599"/>
    <s v="Esposito"/>
    <n v="746"/>
    <x v="2"/>
    <x v="1"/>
    <n v="34"/>
    <n v="6"/>
    <n v="141806"/>
    <n v="2"/>
    <n v="1"/>
    <x v="0"/>
    <n v="183495"/>
    <x v="1"/>
    <x v="0"/>
    <x v="0"/>
    <x v="2"/>
    <x v="2"/>
    <x v="1"/>
    <n v="1"/>
    <n v="0"/>
  </r>
  <r>
    <n v="2025"/>
    <n v="15754577"/>
    <s v="Boni"/>
    <n v="556"/>
    <x v="0"/>
    <x v="0"/>
    <n v="51"/>
    <n v="8"/>
    <n v="61354"/>
    <n v="1"/>
    <n v="1"/>
    <x v="1"/>
    <n v="198811"/>
    <x v="0"/>
    <x v="1"/>
    <x v="1"/>
    <x v="1"/>
    <x v="1"/>
    <x v="0"/>
    <n v="1"/>
    <n v="61354"/>
  </r>
  <r>
    <n v="2025"/>
    <n v="15584113"/>
    <s v="Pratt"/>
    <n v="823"/>
    <x v="2"/>
    <x v="0"/>
    <n v="53"/>
    <n v="4"/>
    <n v="124955"/>
    <n v="1"/>
    <n v="0"/>
    <x v="0"/>
    <n v="131260"/>
    <x v="0"/>
    <x v="1"/>
    <x v="2"/>
    <x v="2"/>
    <x v="2"/>
    <x v="1"/>
    <n v="1"/>
    <n v="124955"/>
  </r>
  <r>
    <n v="2025"/>
    <n v="15669589"/>
    <s v="Page"/>
    <n v="491"/>
    <x v="2"/>
    <x v="0"/>
    <n v="68"/>
    <n v="1"/>
    <n v="95039"/>
    <n v="1"/>
    <n v="0"/>
    <x v="0"/>
    <n v="116471"/>
    <x v="0"/>
    <x v="3"/>
    <x v="1"/>
    <x v="0"/>
    <x v="1"/>
    <x v="0"/>
    <n v="1"/>
    <n v="95039"/>
  </r>
  <r>
    <n v="2025"/>
    <n v="15632793"/>
    <s v="Wilkinson"/>
    <n v="638"/>
    <x v="0"/>
    <x v="0"/>
    <n v="29"/>
    <n v="9"/>
    <n v="103418"/>
    <n v="1"/>
    <n v="1"/>
    <x v="0"/>
    <n v="15336"/>
    <x v="1"/>
    <x v="2"/>
    <x v="0"/>
    <x v="1"/>
    <x v="2"/>
    <x v="1"/>
    <n v="1"/>
    <n v="0"/>
  </r>
  <r>
    <n v="2025"/>
    <n v="15711130"/>
    <s v="Tseng"/>
    <n v="734"/>
    <x v="0"/>
    <x v="1"/>
    <n v="45"/>
    <n v="2"/>
    <n v="0"/>
    <n v="2"/>
    <n v="1"/>
    <x v="1"/>
    <n v="99593"/>
    <x v="1"/>
    <x v="0"/>
    <x v="0"/>
    <x v="0"/>
    <x v="0"/>
    <x v="0"/>
    <n v="1"/>
    <n v="0"/>
  </r>
  <r>
    <n v="2025"/>
    <n v="15615254"/>
    <s v="Clark"/>
    <n v="555"/>
    <x v="0"/>
    <x v="1"/>
    <n v="40"/>
    <n v="10"/>
    <n v="43029"/>
    <n v="1"/>
    <n v="1"/>
    <x v="1"/>
    <n v="170514"/>
    <x v="1"/>
    <x v="0"/>
    <x v="1"/>
    <x v="1"/>
    <x v="1"/>
    <x v="0"/>
    <n v="1"/>
    <n v="0"/>
  </r>
  <r>
    <n v="2025"/>
    <n v="15720583"/>
    <s v="Finch"/>
    <n v="745"/>
    <x v="2"/>
    <x v="0"/>
    <n v="44"/>
    <n v="0"/>
    <n v="119638"/>
    <n v="1"/>
    <n v="1"/>
    <x v="0"/>
    <n v="34265"/>
    <x v="0"/>
    <x v="0"/>
    <x v="0"/>
    <x v="0"/>
    <x v="2"/>
    <x v="1"/>
    <n v="1"/>
    <n v="119638"/>
  </r>
  <r>
    <n v="2025"/>
    <n v="15780432"/>
    <s v="Shen"/>
    <n v="728"/>
    <x v="0"/>
    <x v="1"/>
    <n v="37"/>
    <n v="3"/>
    <n v="122690"/>
    <n v="2"/>
    <n v="0"/>
    <x v="1"/>
    <n v="106978"/>
    <x v="0"/>
    <x v="0"/>
    <x v="0"/>
    <x v="0"/>
    <x v="2"/>
    <x v="1"/>
    <n v="1"/>
    <n v="122690"/>
  </r>
  <r>
    <n v="2025"/>
    <n v="15673223"/>
    <s v="Hou"/>
    <n v="626"/>
    <x v="0"/>
    <x v="1"/>
    <n v="44"/>
    <n v="10"/>
    <n v="0"/>
    <n v="2"/>
    <n v="0"/>
    <x v="1"/>
    <n v="164288"/>
    <x v="1"/>
    <x v="0"/>
    <x v="0"/>
    <x v="1"/>
    <x v="0"/>
    <x v="0"/>
    <n v="1"/>
    <n v="0"/>
  </r>
  <r>
    <n v="2025"/>
    <n v="15807989"/>
    <s v="Wall"/>
    <n v="681"/>
    <x v="2"/>
    <x v="1"/>
    <n v="37"/>
    <n v="8"/>
    <n v="73179"/>
    <n v="2"/>
    <n v="1"/>
    <x v="0"/>
    <n v="25293"/>
    <x v="1"/>
    <x v="0"/>
    <x v="0"/>
    <x v="1"/>
    <x v="1"/>
    <x v="0"/>
    <n v="1"/>
    <n v="0"/>
  </r>
  <r>
    <n v="2025"/>
    <n v="15761168"/>
    <s v="Manna"/>
    <n v="478"/>
    <x v="0"/>
    <x v="0"/>
    <n v="38"/>
    <n v="4"/>
    <n v="171914"/>
    <n v="1"/>
    <n v="1"/>
    <x v="1"/>
    <n v="51821"/>
    <x v="0"/>
    <x v="0"/>
    <x v="1"/>
    <x v="2"/>
    <x v="2"/>
    <x v="1"/>
    <n v="1"/>
    <n v="171914"/>
  </r>
  <r>
    <n v="2025"/>
    <n v="15651272"/>
    <s v="Reyes"/>
    <n v="709"/>
    <x v="0"/>
    <x v="1"/>
    <n v="38"/>
    <n v="5"/>
    <n v="0"/>
    <n v="2"/>
    <n v="1"/>
    <x v="0"/>
    <n v="81452"/>
    <x v="1"/>
    <x v="0"/>
    <x v="0"/>
    <x v="2"/>
    <x v="0"/>
    <x v="0"/>
    <n v="1"/>
    <n v="0"/>
  </r>
  <r>
    <n v="2025"/>
    <n v="15812832"/>
    <s v="Jideofor"/>
    <n v="562"/>
    <x v="2"/>
    <x v="1"/>
    <n v="33"/>
    <n v="8"/>
    <n v="92659"/>
    <n v="2"/>
    <n v="1"/>
    <x v="1"/>
    <n v="1354"/>
    <x v="1"/>
    <x v="0"/>
    <x v="1"/>
    <x v="1"/>
    <x v="1"/>
    <x v="0"/>
    <n v="1"/>
    <n v="0"/>
  </r>
  <r>
    <n v="2025"/>
    <n v="15680517"/>
    <s v="Sal"/>
    <n v="769"/>
    <x v="2"/>
    <x v="0"/>
    <n v="34"/>
    <n v="7"/>
    <n v="137239"/>
    <n v="1"/>
    <n v="1"/>
    <x v="0"/>
    <n v="71380"/>
    <x v="0"/>
    <x v="0"/>
    <x v="2"/>
    <x v="2"/>
    <x v="2"/>
    <x v="1"/>
    <n v="1"/>
    <n v="137239"/>
  </r>
  <r>
    <n v="2025"/>
    <n v="15750569"/>
    <s v="Iweobiegbunam"/>
    <n v="684"/>
    <x v="2"/>
    <x v="0"/>
    <n v="46"/>
    <n v="3"/>
    <n v="102955"/>
    <n v="2"/>
    <n v="1"/>
    <x v="1"/>
    <n v="154137"/>
    <x v="1"/>
    <x v="1"/>
    <x v="0"/>
    <x v="0"/>
    <x v="2"/>
    <x v="1"/>
    <n v="1"/>
    <n v="0"/>
  </r>
  <r>
    <n v="2025"/>
    <n v="15690743"/>
    <s v="Shao"/>
    <n v="536"/>
    <x v="0"/>
    <x v="0"/>
    <n v="61"/>
    <n v="8"/>
    <n v="65190"/>
    <n v="1"/>
    <n v="1"/>
    <x v="0"/>
    <n v="64308"/>
    <x v="0"/>
    <x v="3"/>
    <x v="1"/>
    <x v="1"/>
    <x v="1"/>
    <x v="0"/>
    <n v="1"/>
    <n v="65190"/>
  </r>
  <r>
    <n v="2025"/>
    <n v="15627741"/>
    <s v="Heath"/>
    <n v="631"/>
    <x v="2"/>
    <x v="0"/>
    <n v="29"/>
    <n v="2"/>
    <n v="96864"/>
    <n v="2"/>
    <n v="1"/>
    <x v="0"/>
    <n v="31613"/>
    <x v="1"/>
    <x v="2"/>
    <x v="0"/>
    <x v="0"/>
    <x v="1"/>
    <x v="0"/>
    <n v="1"/>
    <n v="0"/>
  </r>
  <r>
    <n v="2025"/>
    <n v="15712121"/>
    <s v="Chidimma"/>
    <n v="657"/>
    <x v="1"/>
    <x v="1"/>
    <n v="34"/>
    <n v="5"/>
    <n v="154984"/>
    <n v="1"/>
    <n v="1"/>
    <x v="1"/>
    <n v="27738"/>
    <x v="1"/>
    <x v="0"/>
    <x v="0"/>
    <x v="2"/>
    <x v="2"/>
    <x v="1"/>
    <n v="1"/>
    <n v="0"/>
  </r>
  <r>
    <n v="2025"/>
    <n v="15805429"/>
    <s v="Murray"/>
    <n v="699"/>
    <x v="2"/>
    <x v="1"/>
    <n v="59"/>
    <n v="3"/>
    <n v="106820"/>
    <n v="1"/>
    <n v="0"/>
    <x v="0"/>
    <n v="163570"/>
    <x v="1"/>
    <x v="1"/>
    <x v="0"/>
    <x v="0"/>
    <x v="2"/>
    <x v="1"/>
    <n v="1"/>
    <n v="0"/>
  </r>
  <r>
    <n v="2025"/>
    <n v="15814923"/>
    <s v="Sullivan"/>
    <n v="606"/>
    <x v="1"/>
    <x v="1"/>
    <n v="38"/>
    <n v="7"/>
    <n v="128579"/>
    <n v="1"/>
    <n v="1"/>
    <x v="0"/>
    <n v="193879"/>
    <x v="1"/>
    <x v="0"/>
    <x v="0"/>
    <x v="2"/>
    <x v="2"/>
    <x v="1"/>
    <n v="1"/>
    <n v="0"/>
  </r>
  <r>
    <n v="2025"/>
    <n v="15589230"/>
    <s v="Wu"/>
    <n v="612"/>
    <x v="0"/>
    <x v="0"/>
    <n v="63"/>
    <n v="2"/>
    <n v="126473"/>
    <n v="1"/>
    <n v="0"/>
    <x v="0"/>
    <n v="147546"/>
    <x v="1"/>
    <x v="3"/>
    <x v="0"/>
    <x v="0"/>
    <x v="2"/>
    <x v="1"/>
    <n v="1"/>
    <n v="0"/>
  </r>
  <r>
    <n v="2025"/>
    <n v="15775490"/>
    <s v="Downie"/>
    <n v="660"/>
    <x v="0"/>
    <x v="0"/>
    <n v="38"/>
    <n v="5"/>
    <n v="110571"/>
    <n v="2"/>
    <n v="1"/>
    <x v="1"/>
    <n v="195907"/>
    <x v="1"/>
    <x v="0"/>
    <x v="0"/>
    <x v="2"/>
    <x v="2"/>
    <x v="1"/>
    <n v="1"/>
    <n v="0"/>
  </r>
  <r>
    <n v="2025"/>
    <n v="15749727"/>
    <s v="Chukwufumnanya"/>
    <n v="829"/>
    <x v="1"/>
    <x v="1"/>
    <n v="50"/>
    <n v="7"/>
    <n v="0"/>
    <n v="2"/>
    <n v="0"/>
    <x v="0"/>
    <n v="178459"/>
    <x v="1"/>
    <x v="1"/>
    <x v="2"/>
    <x v="2"/>
    <x v="0"/>
    <x v="0"/>
    <n v="1"/>
    <n v="0"/>
  </r>
  <r>
    <n v="2025"/>
    <n v="15619238"/>
    <s v="Allan"/>
    <n v="567"/>
    <x v="1"/>
    <x v="1"/>
    <n v="29"/>
    <n v="8"/>
    <n v="0"/>
    <n v="2"/>
    <n v="1"/>
    <x v="1"/>
    <n v="156126"/>
    <x v="1"/>
    <x v="2"/>
    <x v="1"/>
    <x v="1"/>
    <x v="0"/>
    <x v="0"/>
    <n v="1"/>
    <n v="0"/>
  </r>
  <r>
    <n v="2025"/>
    <n v="15593468"/>
    <s v="Findlay"/>
    <n v="850"/>
    <x v="0"/>
    <x v="0"/>
    <n v="33"/>
    <n v="3"/>
    <n v="0"/>
    <n v="2"/>
    <n v="1"/>
    <x v="0"/>
    <n v="11159"/>
    <x v="1"/>
    <x v="0"/>
    <x v="2"/>
    <x v="0"/>
    <x v="0"/>
    <x v="0"/>
    <n v="1"/>
    <n v="0"/>
  </r>
  <r>
    <n v="2025"/>
    <n v="15718454"/>
    <s v="Ch'eng"/>
    <n v="712"/>
    <x v="1"/>
    <x v="0"/>
    <n v="44"/>
    <n v="2"/>
    <n v="0"/>
    <n v="2"/>
    <n v="0"/>
    <x v="1"/>
    <n v="45739"/>
    <x v="1"/>
    <x v="0"/>
    <x v="0"/>
    <x v="0"/>
    <x v="0"/>
    <x v="0"/>
    <n v="1"/>
    <n v="0"/>
  </r>
  <r>
    <n v="2025"/>
    <n v="15789498"/>
    <s v="Miller"/>
    <n v="562"/>
    <x v="0"/>
    <x v="1"/>
    <n v="30"/>
    <n v="3"/>
    <n v="111100"/>
    <n v="2"/>
    <n v="0"/>
    <x v="1"/>
    <n v="140650"/>
    <x v="1"/>
    <x v="0"/>
    <x v="1"/>
    <x v="0"/>
    <x v="2"/>
    <x v="1"/>
    <n v="1"/>
    <n v="0"/>
  </r>
  <r>
    <n v="2025"/>
    <n v="15744691"/>
    <s v="Tsai"/>
    <n v="755"/>
    <x v="0"/>
    <x v="0"/>
    <n v="29"/>
    <n v="3"/>
    <n v="0"/>
    <n v="3"/>
    <n v="1"/>
    <x v="1"/>
    <n v="4734"/>
    <x v="1"/>
    <x v="2"/>
    <x v="2"/>
    <x v="0"/>
    <x v="0"/>
    <x v="0"/>
    <n v="1"/>
    <n v="0"/>
  </r>
  <r>
    <n v="2025"/>
    <n v="15708289"/>
    <s v="Graham"/>
    <n v="793"/>
    <x v="1"/>
    <x v="1"/>
    <n v="25"/>
    <n v="3"/>
    <n v="100914"/>
    <n v="1"/>
    <n v="0"/>
    <x v="1"/>
    <n v="10580"/>
    <x v="1"/>
    <x v="2"/>
    <x v="2"/>
    <x v="0"/>
    <x v="2"/>
    <x v="1"/>
    <n v="1"/>
    <n v="0"/>
  </r>
  <r>
    <n v="2025"/>
    <n v="15790412"/>
    <s v="Norton"/>
    <n v="471"/>
    <x v="1"/>
    <x v="1"/>
    <n v="26"/>
    <n v="8"/>
    <n v="0"/>
    <n v="2"/>
    <n v="1"/>
    <x v="0"/>
    <n v="179656"/>
    <x v="1"/>
    <x v="2"/>
    <x v="1"/>
    <x v="1"/>
    <x v="0"/>
    <x v="0"/>
    <n v="1"/>
    <n v="0"/>
  </r>
  <r>
    <n v="2025"/>
    <n v="15741416"/>
    <s v="Yegorov"/>
    <n v="707"/>
    <x v="0"/>
    <x v="1"/>
    <n v="42"/>
    <n v="2"/>
    <n v="16894"/>
    <n v="1"/>
    <n v="1"/>
    <x v="0"/>
    <n v="77503"/>
    <x v="1"/>
    <x v="0"/>
    <x v="0"/>
    <x v="0"/>
    <x v="1"/>
    <x v="0"/>
    <n v="1"/>
    <n v="0"/>
  </r>
  <r>
    <n v="2025"/>
    <n v="15598894"/>
    <s v="Holt"/>
    <n v="784"/>
    <x v="1"/>
    <x v="1"/>
    <n v="38"/>
    <n v="10"/>
    <n v="122268"/>
    <n v="1"/>
    <n v="0"/>
    <x v="1"/>
    <n v="145760"/>
    <x v="1"/>
    <x v="0"/>
    <x v="2"/>
    <x v="1"/>
    <x v="2"/>
    <x v="1"/>
    <n v="1"/>
    <n v="0"/>
  </r>
  <r>
    <n v="2025"/>
    <n v="15663294"/>
    <s v="Kao"/>
    <n v="703"/>
    <x v="0"/>
    <x v="1"/>
    <n v="32"/>
    <n v="1"/>
    <n v="125686"/>
    <n v="1"/>
    <n v="1"/>
    <x v="0"/>
    <n v="56247"/>
    <x v="1"/>
    <x v="0"/>
    <x v="0"/>
    <x v="0"/>
    <x v="2"/>
    <x v="1"/>
    <n v="1"/>
    <n v="0"/>
  </r>
  <r>
    <n v="2025"/>
    <n v="15572728"/>
    <s v="Ross"/>
    <n v="704"/>
    <x v="1"/>
    <x v="1"/>
    <n v="36"/>
    <n v="8"/>
    <n v="127397"/>
    <n v="1"/>
    <n v="1"/>
    <x v="1"/>
    <n v="151335"/>
    <x v="1"/>
    <x v="0"/>
    <x v="0"/>
    <x v="1"/>
    <x v="2"/>
    <x v="1"/>
    <n v="1"/>
    <n v="0"/>
  </r>
  <r>
    <n v="2025"/>
    <n v="15706729"/>
    <s v="Hsiao"/>
    <n v="662"/>
    <x v="0"/>
    <x v="1"/>
    <n v="38"/>
    <n v="0"/>
    <n v="105272"/>
    <n v="1"/>
    <n v="0"/>
    <x v="0"/>
    <n v="179833"/>
    <x v="1"/>
    <x v="0"/>
    <x v="0"/>
    <x v="0"/>
    <x v="2"/>
    <x v="1"/>
    <n v="1"/>
    <n v="0"/>
  </r>
  <r>
    <n v="2025"/>
    <n v="15674433"/>
    <s v="Allan"/>
    <n v="636"/>
    <x v="2"/>
    <x v="0"/>
    <n v="28"/>
    <n v="2"/>
    <n v="115265"/>
    <n v="1"/>
    <n v="0"/>
    <x v="1"/>
    <n v="191628"/>
    <x v="1"/>
    <x v="2"/>
    <x v="0"/>
    <x v="0"/>
    <x v="2"/>
    <x v="1"/>
    <n v="1"/>
    <n v="0"/>
  </r>
  <r>
    <n v="2025"/>
    <n v="15641170"/>
    <s v="Liang"/>
    <n v="640"/>
    <x v="1"/>
    <x v="1"/>
    <n v="36"/>
    <n v="4"/>
    <n v="0"/>
    <n v="1"/>
    <n v="0"/>
    <x v="1"/>
    <n v="173016"/>
    <x v="1"/>
    <x v="0"/>
    <x v="0"/>
    <x v="2"/>
    <x v="0"/>
    <x v="0"/>
    <n v="1"/>
    <n v="0"/>
  </r>
  <r>
    <n v="2025"/>
    <n v="15806284"/>
    <s v="Briggs"/>
    <n v="739"/>
    <x v="1"/>
    <x v="1"/>
    <n v="31"/>
    <n v="1"/>
    <n v="0"/>
    <n v="2"/>
    <n v="1"/>
    <x v="0"/>
    <n v="58470"/>
    <x v="1"/>
    <x v="0"/>
    <x v="0"/>
    <x v="0"/>
    <x v="0"/>
    <x v="0"/>
    <n v="1"/>
    <n v="0"/>
  </r>
  <r>
    <n v="2025"/>
    <n v="15690958"/>
    <s v="Cantrell"/>
    <n v="767"/>
    <x v="2"/>
    <x v="1"/>
    <n v="23"/>
    <n v="2"/>
    <n v="139543"/>
    <n v="1"/>
    <n v="0"/>
    <x v="0"/>
    <n v="28038"/>
    <x v="1"/>
    <x v="2"/>
    <x v="2"/>
    <x v="0"/>
    <x v="2"/>
    <x v="1"/>
    <n v="1"/>
    <n v="0"/>
  </r>
  <r>
    <n v="2025"/>
    <n v="15606386"/>
    <s v="Wang"/>
    <n v="753"/>
    <x v="2"/>
    <x v="0"/>
    <n v="46"/>
    <n v="3"/>
    <n v="111513"/>
    <n v="3"/>
    <n v="1"/>
    <x v="1"/>
    <n v="159577"/>
    <x v="0"/>
    <x v="1"/>
    <x v="2"/>
    <x v="0"/>
    <x v="2"/>
    <x v="1"/>
    <n v="1"/>
    <n v="111513"/>
  </r>
  <r>
    <n v="2025"/>
    <n v="15682322"/>
    <s v="Aksenov"/>
    <n v="714"/>
    <x v="0"/>
    <x v="1"/>
    <n v="37"/>
    <n v="9"/>
    <n v="148467"/>
    <n v="2"/>
    <n v="0"/>
    <x v="0"/>
    <n v="151281"/>
    <x v="1"/>
    <x v="0"/>
    <x v="0"/>
    <x v="1"/>
    <x v="2"/>
    <x v="1"/>
    <n v="1"/>
    <n v="0"/>
  </r>
  <r>
    <n v="2025"/>
    <n v="15579915"/>
    <s v="Glennon"/>
    <n v="707"/>
    <x v="0"/>
    <x v="1"/>
    <n v="29"/>
    <n v="4"/>
    <n v="0"/>
    <n v="2"/>
    <n v="1"/>
    <x v="1"/>
    <n v="139954"/>
    <x v="1"/>
    <x v="2"/>
    <x v="0"/>
    <x v="2"/>
    <x v="0"/>
    <x v="0"/>
    <n v="1"/>
    <n v="0"/>
  </r>
  <r>
    <n v="2025"/>
    <n v="15681928"/>
    <s v="Yancy"/>
    <n v="577"/>
    <x v="0"/>
    <x v="0"/>
    <n v="35"/>
    <n v="4"/>
    <n v="108155"/>
    <n v="1"/>
    <n v="1"/>
    <x v="1"/>
    <n v="105408"/>
    <x v="1"/>
    <x v="0"/>
    <x v="1"/>
    <x v="2"/>
    <x v="2"/>
    <x v="1"/>
    <n v="1"/>
    <n v="0"/>
  </r>
  <r>
    <n v="2025"/>
    <n v="15734005"/>
    <s v="Mazzi"/>
    <n v="633"/>
    <x v="0"/>
    <x v="0"/>
    <n v="42"/>
    <n v="1"/>
    <n v="0"/>
    <n v="2"/>
    <n v="1"/>
    <x v="1"/>
    <n v="56866"/>
    <x v="1"/>
    <x v="0"/>
    <x v="0"/>
    <x v="0"/>
    <x v="0"/>
    <x v="0"/>
    <n v="1"/>
    <n v="0"/>
  </r>
  <r>
    <n v="2025"/>
    <n v="15650432"/>
    <s v="Liu"/>
    <n v="849"/>
    <x v="2"/>
    <x v="1"/>
    <n v="41"/>
    <n v="10"/>
    <n v="84622"/>
    <n v="1"/>
    <n v="1"/>
    <x v="0"/>
    <n v="198072"/>
    <x v="1"/>
    <x v="0"/>
    <x v="2"/>
    <x v="1"/>
    <x v="1"/>
    <x v="0"/>
    <n v="1"/>
    <n v="0"/>
  </r>
  <r>
    <n v="2025"/>
    <n v="15592578"/>
    <s v="Nucci"/>
    <n v="614"/>
    <x v="1"/>
    <x v="0"/>
    <n v="41"/>
    <n v="7"/>
    <n v="146998"/>
    <n v="2"/>
    <n v="0"/>
    <x v="1"/>
    <n v="137791"/>
    <x v="1"/>
    <x v="0"/>
    <x v="0"/>
    <x v="2"/>
    <x v="2"/>
    <x v="1"/>
    <n v="1"/>
    <n v="0"/>
  </r>
  <r>
    <n v="2025"/>
    <n v="15671243"/>
    <s v="Y?"/>
    <n v="558"/>
    <x v="0"/>
    <x v="0"/>
    <n v="47"/>
    <n v="9"/>
    <n v="0"/>
    <n v="2"/>
    <n v="1"/>
    <x v="1"/>
    <n v="103787"/>
    <x v="1"/>
    <x v="1"/>
    <x v="1"/>
    <x v="1"/>
    <x v="0"/>
    <x v="0"/>
    <n v="1"/>
    <n v="0"/>
  </r>
  <r>
    <n v="2025"/>
    <n v="15775709"/>
    <s v="Nucci"/>
    <n v="832"/>
    <x v="0"/>
    <x v="0"/>
    <n v="27"/>
    <n v="10"/>
    <n v="98590"/>
    <n v="1"/>
    <n v="1"/>
    <x v="1"/>
    <n v="30913"/>
    <x v="1"/>
    <x v="2"/>
    <x v="2"/>
    <x v="1"/>
    <x v="1"/>
    <x v="0"/>
    <n v="1"/>
    <n v="0"/>
  </r>
  <r>
    <n v="2025"/>
    <n v="15702631"/>
    <s v="Tang"/>
    <n v="567"/>
    <x v="0"/>
    <x v="0"/>
    <n v="26"/>
    <n v="2"/>
    <n v="0"/>
    <n v="2"/>
    <n v="1"/>
    <x v="0"/>
    <n v="78652"/>
    <x v="1"/>
    <x v="2"/>
    <x v="1"/>
    <x v="0"/>
    <x v="0"/>
    <x v="0"/>
    <n v="1"/>
    <n v="0"/>
  </r>
  <r>
    <n v="2025"/>
    <n v="15602282"/>
    <s v="Kao"/>
    <n v="587"/>
    <x v="2"/>
    <x v="0"/>
    <n v="45"/>
    <n v="8"/>
    <n v="134981"/>
    <n v="1"/>
    <n v="1"/>
    <x v="0"/>
    <n v="123310"/>
    <x v="0"/>
    <x v="0"/>
    <x v="1"/>
    <x v="1"/>
    <x v="2"/>
    <x v="1"/>
    <n v="1"/>
    <n v="134981"/>
  </r>
  <r>
    <n v="2025"/>
    <n v="15717879"/>
    <s v="Chen"/>
    <n v="712"/>
    <x v="1"/>
    <x v="0"/>
    <n v="79"/>
    <n v="5"/>
    <n v="108079"/>
    <n v="1"/>
    <n v="1"/>
    <x v="0"/>
    <n v="174119"/>
    <x v="1"/>
    <x v="3"/>
    <x v="0"/>
    <x v="2"/>
    <x v="2"/>
    <x v="1"/>
    <n v="1"/>
    <n v="0"/>
  </r>
  <r>
    <n v="2025"/>
    <n v="15740878"/>
    <s v="Yao"/>
    <n v="655"/>
    <x v="1"/>
    <x v="0"/>
    <n v="29"/>
    <n v="9"/>
    <n v="0"/>
    <n v="2"/>
    <n v="0"/>
    <x v="0"/>
    <n v="85736"/>
    <x v="1"/>
    <x v="2"/>
    <x v="0"/>
    <x v="1"/>
    <x v="0"/>
    <x v="0"/>
    <n v="1"/>
    <n v="0"/>
  </r>
  <r>
    <n v="2025"/>
    <n v="15794468"/>
    <s v="Tsou"/>
    <n v="641"/>
    <x v="0"/>
    <x v="0"/>
    <n v="42"/>
    <n v="6"/>
    <n v="0"/>
    <n v="2"/>
    <n v="0"/>
    <x v="1"/>
    <n v="121139"/>
    <x v="1"/>
    <x v="0"/>
    <x v="0"/>
    <x v="2"/>
    <x v="0"/>
    <x v="0"/>
    <n v="1"/>
    <n v="0"/>
  </r>
  <r>
    <n v="2025"/>
    <n v="15773277"/>
    <s v="Barnes"/>
    <n v="676"/>
    <x v="0"/>
    <x v="1"/>
    <n v="35"/>
    <n v="5"/>
    <n v="106837"/>
    <n v="2"/>
    <n v="1"/>
    <x v="1"/>
    <n v="84200"/>
    <x v="1"/>
    <x v="0"/>
    <x v="0"/>
    <x v="2"/>
    <x v="2"/>
    <x v="1"/>
    <n v="1"/>
    <n v="0"/>
  </r>
  <r>
    <n v="2025"/>
    <n v="15572657"/>
    <s v="H?"/>
    <n v="472"/>
    <x v="0"/>
    <x v="1"/>
    <n v="29"/>
    <n v="8"/>
    <n v="102490"/>
    <n v="1"/>
    <n v="0"/>
    <x v="0"/>
    <n v="181225"/>
    <x v="1"/>
    <x v="2"/>
    <x v="1"/>
    <x v="1"/>
    <x v="2"/>
    <x v="1"/>
    <n v="1"/>
    <n v="0"/>
  </r>
  <r>
    <n v="2025"/>
    <n v="15800295"/>
    <s v="Cruz"/>
    <n v="644"/>
    <x v="2"/>
    <x v="1"/>
    <n v="34"/>
    <n v="9"/>
    <n v="112747"/>
    <n v="2"/>
    <n v="0"/>
    <x v="1"/>
    <n v="141230"/>
    <x v="1"/>
    <x v="0"/>
    <x v="0"/>
    <x v="1"/>
    <x v="2"/>
    <x v="1"/>
    <n v="1"/>
    <n v="0"/>
  </r>
  <r>
    <n v="2025"/>
    <n v="15672397"/>
    <s v="Smith"/>
    <n v="598"/>
    <x v="0"/>
    <x v="1"/>
    <n v="38"/>
    <n v="0"/>
    <n v="125488"/>
    <n v="1"/>
    <n v="0"/>
    <x v="1"/>
    <n v="158112"/>
    <x v="1"/>
    <x v="0"/>
    <x v="1"/>
    <x v="0"/>
    <x v="2"/>
    <x v="1"/>
    <n v="1"/>
    <n v="0"/>
  </r>
  <r>
    <n v="2025"/>
    <n v="15684921"/>
    <s v="Onuchukwu"/>
    <n v="792"/>
    <x v="1"/>
    <x v="1"/>
    <n v="25"/>
    <n v="8"/>
    <n v="142862"/>
    <n v="1"/>
    <n v="1"/>
    <x v="0"/>
    <n v="130639"/>
    <x v="1"/>
    <x v="2"/>
    <x v="2"/>
    <x v="1"/>
    <x v="2"/>
    <x v="1"/>
    <n v="1"/>
    <n v="0"/>
  </r>
  <r>
    <n v="2025"/>
    <n v="15720676"/>
    <s v="Bukowski"/>
    <n v="700"/>
    <x v="0"/>
    <x v="0"/>
    <n v="37"/>
    <n v="7"/>
    <n v="0"/>
    <n v="2"/>
    <n v="1"/>
    <x v="1"/>
    <n v="17041"/>
    <x v="1"/>
    <x v="0"/>
    <x v="0"/>
    <x v="2"/>
    <x v="0"/>
    <x v="0"/>
    <n v="1"/>
    <n v="0"/>
  </r>
  <r>
    <n v="2025"/>
    <n v="15731829"/>
    <s v="Simmons"/>
    <n v="616"/>
    <x v="0"/>
    <x v="1"/>
    <n v="34"/>
    <n v="10"/>
    <n v="0"/>
    <n v="2"/>
    <n v="1"/>
    <x v="1"/>
    <n v="25662"/>
    <x v="1"/>
    <x v="0"/>
    <x v="0"/>
    <x v="1"/>
    <x v="0"/>
    <x v="0"/>
    <n v="1"/>
    <n v="0"/>
  </r>
  <r>
    <n v="2025"/>
    <n v="15732672"/>
    <s v="Stewart"/>
    <n v="743"/>
    <x v="1"/>
    <x v="1"/>
    <n v="35"/>
    <n v="6"/>
    <n v="79388"/>
    <n v="1"/>
    <n v="1"/>
    <x v="0"/>
    <n v="193361"/>
    <x v="1"/>
    <x v="0"/>
    <x v="0"/>
    <x v="2"/>
    <x v="1"/>
    <x v="0"/>
    <n v="1"/>
    <n v="0"/>
  </r>
  <r>
    <n v="2025"/>
    <n v="15692406"/>
    <s v="Gow"/>
    <n v="427"/>
    <x v="0"/>
    <x v="1"/>
    <n v="37"/>
    <n v="5"/>
    <n v="0"/>
    <n v="2"/>
    <n v="1"/>
    <x v="0"/>
    <n v="121485"/>
    <x v="1"/>
    <x v="0"/>
    <x v="1"/>
    <x v="2"/>
    <x v="0"/>
    <x v="0"/>
    <n v="1"/>
    <n v="0"/>
  </r>
  <r>
    <n v="2025"/>
    <n v="15764405"/>
    <s v="Williams"/>
    <n v="731"/>
    <x v="0"/>
    <x v="1"/>
    <n v="29"/>
    <n v="10"/>
    <n v="0"/>
    <n v="2"/>
    <n v="1"/>
    <x v="0"/>
    <n v="162453"/>
    <x v="1"/>
    <x v="2"/>
    <x v="0"/>
    <x v="1"/>
    <x v="0"/>
    <x v="0"/>
    <n v="1"/>
    <n v="0"/>
  </r>
  <r>
    <n v="2025"/>
    <n v="15757537"/>
    <s v="Francis"/>
    <n v="610"/>
    <x v="0"/>
    <x v="0"/>
    <n v="31"/>
    <n v="6"/>
    <n v="107785"/>
    <n v="1"/>
    <n v="1"/>
    <x v="0"/>
    <n v="141138"/>
    <x v="1"/>
    <x v="0"/>
    <x v="0"/>
    <x v="2"/>
    <x v="2"/>
    <x v="1"/>
    <n v="1"/>
    <n v="0"/>
  </r>
  <r>
    <n v="2025"/>
    <n v="15793307"/>
    <s v="Calabresi"/>
    <n v="724"/>
    <x v="1"/>
    <x v="0"/>
    <n v="41"/>
    <n v="4"/>
    <n v="142880"/>
    <n v="3"/>
    <n v="0"/>
    <x v="1"/>
    <n v="185541"/>
    <x v="0"/>
    <x v="0"/>
    <x v="0"/>
    <x v="2"/>
    <x v="2"/>
    <x v="1"/>
    <n v="1"/>
    <n v="142880"/>
  </r>
  <r>
    <n v="2025"/>
    <n v="15660679"/>
    <s v="Chimaobim"/>
    <n v="653"/>
    <x v="1"/>
    <x v="0"/>
    <n v="38"/>
    <n v="9"/>
    <n v="149572"/>
    <n v="1"/>
    <n v="1"/>
    <x v="1"/>
    <n v="118383"/>
    <x v="1"/>
    <x v="0"/>
    <x v="0"/>
    <x v="1"/>
    <x v="2"/>
    <x v="1"/>
    <n v="1"/>
    <n v="0"/>
  </r>
  <r>
    <n v="2025"/>
    <n v="15666856"/>
    <s v="Chikwendu"/>
    <n v="774"/>
    <x v="0"/>
    <x v="1"/>
    <n v="49"/>
    <n v="1"/>
    <n v="142767"/>
    <n v="1"/>
    <n v="1"/>
    <x v="0"/>
    <n v="8214"/>
    <x v="1"/>
    <x v="1"/>
    <x v="2"/>
    <x v="0"/>
    <x v="2"/>
    <x v="1"/>
    <n v="1"/>
    <n v="0"/>
  </r>
  <r>
    <n v="2025"/>
    <n v="15687372"/>
    <s v="Padovesi"/>
    <n v="547"/>
    <x v="2"/>
    <x v="1"/>
    <n v="49"/>
    <n v="8"/>
    <n v="121538"/>
    <n v="2"/>
    <n v="1"/>
    <x v="1"/>
    <n v="46521"/>
    <x v="0"/>
    <x v="1"/>
    <x v="1"/>
    <x v="1"/>
    <x v="2"/>
    <x v="1"/>
    <n v="1"/>
    <n v="121538"/>
  </r>
  <r>
    <n v="2025"/>
    <n v="15667289"/>
    <s v="Henderson"/>
    <n v="719"/>
    <x v="1"/>
    <x v="1"/>
    <n v="50"/>
    <n v="2"/>
    <n v="0"/>
    <n v="2"/>
    <n v="0"/>
    <x v="1"/>
    <n v="10772"/>
    <x v="1"/>
    <x v="1"/>
    <x v="0"/>
    <x v="0"/>
    <x v="0"/>
    <x v="0"/>
    <n v="1"/>
    <n v="0"/>
  </r>
  <r>
    <n v="2025"/>
    <n v="15624641"/>
    <s v="Kharlamova"/>
    <n v="740"/>
    <x v="1"/>
    <x v="1"/>
    <n v="43"/>
    <n v="9"/>
    <n v="0"/>
    <n v="1"/>
    <n v="1"/>
    <x v="1"/>
    <n v="199291"/>
    <x v="0"/>
    <x v="0"/>
    <x v="0"/>
    <x v="1"/>
    <x v="0"/>
    <x v="0"/>
    <n v="1"/>
    <n v="0"/>
  </r>
  <r>
    <n v="2025"/>
    <n v="15734610"/>
    <s v="Onio"/>
    <n v="543"/>
    <x v="0"/>
    <x v="1"/>
    <n v="42"/>
    <n v="4"/>
    <n v="89839"/>
    <n v="3"/>
    <n v="1"/>
    <x v="1"/>
    <n v="85984"/>
    <x v="0"/>
    <x v="0"/>
    <x v="1"/>
    <x v="2"/>
    <x v="1"/>
    <x v="0"/>
    <n v="1"/>
    <n v="89839"/>
  </r>
  <r>
    <n v="2025"/>
    <n v="15631882"/>
    <s v="Yeh"/>
    <n v="688"/>
    <x v="2"/>
    <x v="1"/>
    <n v="45"/>
    <n v="9"/>
    <n v="103400"/>
    <n v="1"/>
    <n v="0"/>
    <x v="1"/>
    <n v="129871"/>
    <x v="1"/>
    <x v="0"/>
    <x v="0"/>
    <x v="1"/>
    <x v="2"/>
    <x v="1"/>
    <n v="1"/>
    <n v="0"/>
  </r>
  <r>
    <n v="2025"/>
    <n v="15642709"/>
    <s v="Feng"/>
    <n v="474"/>
    <x v="0"/>
    <x v="0"/>
    <n v="30"/>
    <n v="9"/>
    <n v="0"/>
    <n v="2"/>
    <n v="0"/>
    <x v="1"/>
    <n v="63158"/>
    <x v="1"/>
    <x v="0"/>
    <x v="1"/>
    <x v="1"/>
    <x v="0"/>
    <x v="0"/>
    <n v="1"/>
    <n v="0"/>
  </r>
  <r>
    <n v="2025"/>
    <n v="15811026"/>
    <s v="Norman"/>
    <n v="505"/>
    <x v="2"/>
    <x v="1"/>
    <n v="43"/>
    <n v="5"/>
    <n v="136856"/>
    <n v="2"/>
    <n v="1"/>
    <x v="1"/>
    <n v="171071"/>
    <x v="1"/>
    <x v="0"/>
    <x v="1"/>
    <x v="2"/>
    <x v="2"/>
    <x v="1"/>
    <n v="1"/>
    <n v="0"/>
  </r>
  <r>
    <n v="2025"/>
    <n v="15596303"/>
    <s v="White"/>
    <n v="688"/>
    <x v="0"/>
    <x v="0"/>
    <n v="39"/>
    <n v="0"/>
    <n v="0"/>
    <n v="2"/>
    <n v="1"/>
    <x v="1"/>
    <n v="53222"/>
    <x v="0"/>
    <x v="0"/>
    <x v="0"/>
    <x v="0"/>
    <x v="0"/>
    <x v="0"/>
    <n v="1"/>
    <n v="0"/>
  </r>
  <r>
    <n v="2025"/>
    <n v="15787255"/>
    <s v="Manfrin"/>
    <n v="650"/>
    <x v="2"/>
    <x v="0"/>
    <n v="55"/>
    <n v="2"/>
    <n v="140891"/>
    <n v="3"/>
    <n v="1"/>
    <x v="0"/>
    <n v="179834"/>
    <x v="0"/>
    <x v="1"/>
    <x v="0"/>
    <x v="0"/>
    <x v="2"/>
    <x v="1"/>
    <n v="1"/>
    <n v="140891"/>
  </r>
  <r>
    <n v="2025"/>
    <n v="15617166"/>
    <s v="Ritchie"/>
    <n v="610"/>
    <x v="0"/>
    <x v="1"/>
    <n v="37"/>
    <n v="0"/>
    <n v="0"/>
    <n v="1"/>
    <n v="1"/>
    <x v="1"/>
    <n v="114515"/>
    <x v="1"/>
    <x v="0"/>
    <x v="0"/>
    <x v="0"/>
    <x v="0"/>
    <x v="0"/>
    <n v="1"/>
    <n v="0"/>
  </r>
  <r>
    <n v="2025"/>
    <n v="15742442"/>
    <s v="Udegbulam"/>
    <n v="705"/>
    <x v="1"/>
    <x v="0"/>
    <n v="46"/>
    <n v="5"/>
    <n v="89365"/>
    <n v="1"/>
    <n v="0"/>
    <x v="0"/>
    <n v="139162"/>
    <x v="1"/>
    <x v="1"/>
    <x v="0"/>
    <x v="2"/>
    <x v="1"/>
    <x v="0"/>
    <n v="1"/>
    <n v="0"/>
  </r>
  <r>
    <n v="2025"/>
    <n v="15758692"/>
    <s v="Kao"/>
    <n v="669"/>
    <x v="0"/>
    <x v="0"/>
    <n v="29"/>
    <n v="7"/>
    <n v="146011"/>
    <n v="1"/>
    <n v="0"/>
    <x v="1"/>
    <n v="50249"/>
    <x v="1"/>
    <x v="2"/>
    <x v="0"/>
    <x v="2"/>
    <x v="2"/>
    <x v="1"/>
    <n v="1"/>
    <n v="0"/>
  </r>
  <r>
    <n v="2025"/>
    <n v="15568238"/>
    <s v="Diaz"/>
    <n v="650"/>
    <x v="1"/>
    <x v="1"/>
    <n v="20"/>
    <n v="8"/>
    <n v="0"/>
    <n v="2"/>
    <n v="1"/>
    <x v="0"/>
    <n v="113470"/>
    <x v="1"/>
    <x v="2"/>
    <x v="0"/>
    <x v="1"/>
    <x v="0"/>
    <x v="0"/>
    <n v="1"/>
    <n v="0"/>
  </r>
  <r>
    <n v="2025"/>
    <n v="15730353"/>
    <s v="Olisaemeka"/>
    <n v="550"/>
    <x v="2"/>
    <x v="1"/>
    <n v="29"/>
    <n v="9"/>
    <n v="145294"/>
    <n v="2"/>
    <n v="1"/>
    <x v="1"/>
    <n v="147484"/>
    <x v="1"/>
    <x v="2"/>
    <x v="1"/>
    <x v="1"/>
    <x v="2"/>
    <x v="1"/>
    <n v="1"/>
    <n v="0"/>
  </r>
  <r>
    <n v="2025"/>
    <n v="15731555"/>
    <s v="Ross-Watt"/>
    <n v="595"/>
    <x v="2"/>
    <x v="0"/>
    <n v="45"/>
    <n v="9"/>
    <n v="106000"/>
    <n v="1"/>
    <n v="0"/>
    <x v="1"/>
    <n v="191449"/>
    <x v="0"/>
    <x v="0"/>
    <x v="1"/>
    <x v="1"/>
    <x v="2"/>
    <x v="1"/>
    <n v="1"/>
    <n v="106000"/>
  </r>
  <r>
    <n v="2025"/>
    <n v="15582404"/>
    <s v="Miller"/>
    <n v="572"/>
    <x v="1"/>
    <x v="0"/>
    <n v="26"/>
    <n v="5"/>
    <n v="0"/>
    <n v="2"/>
    <n v="1"/>
    <x v="1"/>
    <n v="119381"/>
    <x v="1"/>
    <x v="2"/>
    <x v="1"/>
    <x v="2"/>
    <x v="0"/>
    <x v="0"/>
    <n v="1"/>
    <n v="0"/>
  </r>
  <r>
    <n v="2025"/>
    <n v="15721462"/>
    <s v="Shubin"/>
    <n v="622"/>
    <x v="1"/>
    <x v="0"/>
    <n v="58"/>
    <n v="2"/>
    <n v="0"/>
    <n v="2"/>
    <n v="1"/>
    <x v="0"/>
    <n v="33277"/>
    <x v="1"/>
    <x v="1"/>
    <x v="0"/>
    <x v="0"/>
    <x v="0"/>
    <x v="0"/>
    <n v="1"/>
    <n v="0"/>
  </r>
  <r>
    <n v="2025"/>
    <n v="15632899"/>
    <s v="Nwankwo"/>
    <n v="662"/>
    <x v="1"/>
    <x v="1"/>
    <n v="20"/>
    <n v="9"/>
    <n v="104509"/>
    <n v="2"/>
    <n v="0"/>
    <x v="1"/>
    <n v="73108"/>
    <x v="1"/>
    <x v="2"/>
    <x v="0"/>
    <x v="1"/>
    <x v="2"/>
    <x v="1"/>
    <n v="1"/>
    <n v="0"/>
  </r>
  <r>
    <n v="2025"/>
    <n v="15808526"/>
    <s v="Cartwright"/>
    <n v="783"/>
    <x v="2"/>
    <x v="0"/>
    <n v="58"/>
    <n v="3"/>
    <n v="127539"/>
    <n v="1"/>
    <n v="1"/>
    <x v="0"/>
    <n v="96590"/>
    <x v="0"/>
    <x v="1"/>
    <x v="2"/>
    <x v="0"/>
    <x v="2"/>
    <x v="1"/>
    <n v="1"/>
    <n v="127539"/>
  </r>
  <r>
    <n v="2025"/>
    <n v="15694349"/>
    <s v="Ngozichukwuka"/>
    <n v="714"/>
    <x v="1"/>
    <x v="1"/>
    <n v="44"/>
    <n v="7"/>
    <n v="0"/>
    <n v="1"/>
    <n v="0"/>
    <x v="0"/>
    <n v="6923"/>
    <x v="1"/>
    <x v="0"/>
    <x v="0"/>
    <x v="2"/>
    <x v="0"/>
    <x v="0"/>
    <n v="1"/>
    <n v="0"/>
  </r>
  <r>
    <n v="2025"/>
    <n v="15718465"/>
    <s v="Sadler"/>
    <n v="671"/>
    <x v="2"/>
    <x v="1"/>
    <n v="51"/>
    <n v="3"/>
    <n v="96891"/>
    <n v="1"/>
    <n v="1"/>
    <x v="1"/>
    <n v="176403"/>
    <x v="0"/>
    <x v="1"/>
    <x v="0"/>
    <x v="0"/>
    <x v="1"/>
    <x v="0"/>
    <n v="1"/>
    <n v="96891"/>
  </r>
  <r>
    <n v="2025"/>
    <n v="15682995"/>
    <s v="Azuka"/>
    <n v="600"/>
    <x v="0"/>
    <x v="0"/>
    <n v="32"/>
    <n v="1"/>
    <n v="78535"/>
    <n v="1"/>
    <n v="1"/>
    <x v="1"/>
    <n v="64350"/>
    <x v="1"/>
    <x v="0"/>
    <x v="0"/>
    <x v="0"/>
    <x v="1"/>
    <x v="0"/>
    <n v="1"/>
    <n v="0"/>
  </r>
  <r>
    <n v="2025"/>
    <n v="15584776"/>
    <s v="Shen"/>
    <n v="847"/>
    <x v="1"/>
    <x v="0"/>
    <n v="37"/>
    <n v="9"/>
    <n v="112712"/>
    <n v="1"/>
    <n v="1"/>
    <x v="1"/>
    <n v="116097"/>
    <x v="1"/>
    <x v="0"/>
    <x v="2"/>
    <x v="1"/>
    <x v="2"/>
    <x v="1"/>
    <n v="1"/>
    <n v="0"/>
  </r>
  <r>
    <n v="2025"/>
    <n v="15777772"/>
    <s v="Whittaker"/>
    <n v="650"/>
    <x v="1"/>
    <x v="1"/>
    <n v="55"/>
    <n v="9"/>
    <n v="119618"/>
    <n v="1"/>
    <n v="1"/>
    <x v="0"/>
    <n v="29861"/>
    <x v="1"/>
    <x v="1"/>
    <x v="0"/>
    <x v="1"/>
    <x v="2"/>
    <x v="1"/>
    <n v="1"/>
    <n v="0"/>
  </r>
  <r>
    <n v="2025"/>
    <n v="15576156"/>
    <s v="Abazu"/>
    <n v="710"/>
    <x v="1"/>
    <x v="0"/>
    <n v="28"/>
    <n v="6"/>
    <n v="0"/>
    <n v="1"/>
    <n v="1"/>
    <x v="1"/>
    <n v="48427"/>
    <x v="1"/>
    <x v="2"/>
    <x v="0"/>
    <x v="2"/>
    <x v="0"/>
    <x v="0"/>
    <n v="1"/>
    <n v="0"/>
  </r>
  <r>
    <n v="2025"/>
    <n v="15646756"/>
    <s v="Murphy"/>
    <n v="682"/>
    <x v="0"/>
    <x v="0"/>
    <n v="33"/>
    <n v="8"/>
    <n v="74964"/>
    <n v="1"/>
    <n v="1"/>
    <x v="0"/>
    <n v="32771"/>
    <x v="1"/>
    <x v="0"/>
    <x v="0"/>
    <x v="1"/>
    <x v="1"/>
    <x v="0"/>
    <n v="1"/>
    <n v="0"/>
  </r>
  <r>
    <n v="2025"/>
    <n v="15742886"/>
    <s v="Ford"/>
    <n v="642"/>
    <x v="0"/>
    <x v="1"/>
    <n v="26"/>
    <n v="1"/>
    <n v="138024"/>
    <n v="2"/>
    <n v="0"/>
    <x v="0"/>
    <n v="117060"/>
    <x v="1"/>
    <x v="2"/>
    <x v="0"/>
    <x v="0"/>
    <x v="2"/>
    <x v="1"/>
    <n v="1"/>
    <n v="0"/>
  </r>
  <r>
    <n v="2025"/>
    <n v="15586135"/>
    <s v="Gratwick"/>
    <n v="536"/>
    <x v="1"/>
    <x v="0"/>
    <n v="28"/>
    <n v="4"/>
    <n v="0"/>
    <n v="1"/>
    <n v="1"/>
    <x v="0"/>
    <n v="136198"/>
    <x v="1"/>
    <x v="2"/>
    <x v="1"/>
    <x v="2"/>
    <x v="0"/>
    <x v="0"/>
    <n v="1"/>
    <n v="0"/>
  </r>
  <r>
    <n v="2025"/>
    <n v="15616152"/>
    <s v="Pai"/>
    <n v="754"/>
    <x v="0"/>
    <x v="0"/>
    <n v="47"/>
    <n v="1"/>
    <n v="185514"/>
    <n v="1"/>
    <n v="1"/>
    <x v="1"/>
    <n v="27439"/>
    <x v="1"/>
    <x v="1"/>
    <x v="2"/>
    <x v="0"/>
    <x v="2"/>
    <x v="1"/>
    <n v="1"/>
    <n v="0"/>
  </r>
  <r>
    <n v="2025"/>
    <n v="15721460"/>
    <s v="Lorenzo"/>
    <n v="678"/>
    <x v="0"/>
    <x v="1"/>
    <n v="60"/>
    <n v="8"/>
    <n v="185649"/>
    <n v="1"/>
    <n v="0"/>
    <x v="1"/>
    <n v="192157"/>
    <x v="0"/>
    <x v="1"/>
    <x v="0"/>
    <x v="1"/>
    <x v="2"/>
    <x v="1"/>
    <n v="1"/>
    <n v="185649"/>
  </r>
  <r>
    <n v="2025"/>
    <n v="15727317"/>
    <s v="Brady"/>
    <n v="533"/>
    <x v="2"/>
    <x v="0"/>
    <n v="49"/>
    <n v="1"/>
    <n v="102287"/>
    <n v="3"/>
    <n v="1"/>
    <x v="1"/>
    <n v="69409"/>
    <x v="0"/>
    <x v="1"/>
    <x v="1"/>
    <x v="0"/>
    <x v="2"/>
    <x v="1"/>
    <n v="1"/>
    <n v="102287"/>
  </r>
  <r>
    <n v="2025"/>
    <n v="15649536"/>
    <s v="Wong"/>
    <n v="741"/>
    <x v="2"/>
    <x v="1"/>
    <n v="38"/>
    <n v="4"/>
    <n v="128016"/>
    <n v="1"/>
    <n v="1"/>
    <x v="1"/>
    <n v="58440"/>
    <x v="1"/>
    <x v="0"/>
    <x v="0"/>
    <x v="2"/>
    <x v="2"/>
    <x v="1"/>
    <n v="1"/>
    <n v="0"/>
  </r>
  <r>
    <n v="2025"/>
    <n v="15754929"/>
    <s v="Douglas"/>
    <n v="757"/>
    <x v="0"/>
    <x v="1"/>
    <n v="31"/>
    <n v="10"/>
    <n v="39539"/>
    <n v="2"/>
    <n v="0"/>
    <x v="1"/>
    <n v="192519"/>
    <x v="1"/>
    <x v="0"/>
    <x v="2"/>
    <x v="1"/>
    <x v="1"/>
    <x v="0"/>
    <n v="1"/>
    <n v="0"/>
  </r>
  <r>
    <n v="2025"/>
    <n v="15572051"/>
    <s v="Kennedy"/>
    <n v="721"/>
    <x v="0"/>
    <x v="1"/>
    <n v="40"/>
    <n v="3"/>
    <n v="0"/>
    <n v="1"/>
    <n v="1"/>
    <x v="0"/>
    <n v="144875"/>
    <x v="1"/>
    <x v="0"/>
    <x v="0"/>
    <x v="0"/>
    <x v="0"/>
    <x v="0"/>
    <n v="1"/>
    <n v="0"/>
  </r>
  <r>
    <n v="2025"/>
    <n v="15668142"/>
    <s v="Chang"/>
    <n v="700"/>
    <x v="0"/>
    <x v="1"/>
    <n v="37"/>
    <n v="3"/>
    <n v="77608"/>
    <n v="2"/>
    <n v="1"/>
    <x v="0"/>
    <n v="175373"/>
    <x v="1"/>
    <x v="0"/>
    <x v="0"/>
    <x v="0"/>
    <x v="1"/>
    <x v="0"/>
    <n v="1"/>
    <n v="0"/>
  </r>
  <r>
    <n v="2025"/>
    <n v="15701176"/>
    <s v="Brown"/>
    <n v="663"/>
    <x v="0"/>
    <x v="1"/>
    <n v="26"/>
    <n v="5"/>
    <n v="141462"/>
    <n v="1"/>
    <n v="1"/>
    <x v="1"/>
    <n v="440"/>
    <x v="1"/>
    <x v="2"/>
    <x v="0"/>
    <x v="2"/>
    <x v="2"/>
    <x v="1"/>
    <n v="1"/>
    <n v="0"/>
  </r>
  <r>
    <n v="2025"/>
    <n v="15708422"/>
    <s v="Hsiung"/>
    <n v="677"/>
    <x v="1"/>
    <x v="0"/>
    <n v="35"/>
    <n v="0"/>
    <n v="0"/>
    <n v="2"/>
    <n v="0"/>
    <x v="1"/>
    <n v="76637"/>
    <x v="1"/>
    <x v="0"/>
    <x v="0"/>
    <x v="0"/>
    <x v="0"/>
    <x v="0"/>
    <n v="1"/>
    <n v="0"/>
  </r>
  <r>
    <n v="2025"/>
    <n v="15655632"/>
    <s v="MacDonald"/>
    <n v="655"/>
    <x v="0"/>
    <x v="1"/>
    <n v="27"/>
    <n v="2"/>
    <n v="131691"/>
    <n v="1"/>
    <n v="1"/>
    <x v="1"/>
    <n v="49481"/>
    <x v="1"/>
    <x v="2"/>
    <x v="0"/>
    <x v="0"/>
    <x v="2"/>
    <x v="1"/>
    <n v="1"/>
    <n v="0"/>
  </r>
  <r>
    <n v="2025"/>
    <n v="15744606"/>
    <s v="Davidson"/>
    <n v="832"/>
    <x v="1"/>
    <x v="1"/>
    <n v="29"/>
    <n v="8"/>
    <n v="93834"/>
    <n v="1"/>
    <n v="0"/>
    <x v="0"/>
    <n v="10418"/>
    <x v="1"/>
    <x v="2"/>
    <x v="2"/>
    <x v="1"/>
    <x v="1"/>
    <x v="0"/>
    <n v="1"/>
    <n v="0"/>
  </r>
  <r>
    <n v="2025"/>
    <n v="15612140"/>
    <s v="Milano"/>
    <n v="721"/>
    <x v="1"/>
    <x v="0"/>
    <n v="46"/>
    <n v="7"/>
    <n v="137933"/>
    <n v="1"/>
    <n v="1"/>
    <x v="0"/>
    <n v="67977"/>
    <x v="1"/>
    <x v="1"/>
    <x v="0"/>
    <x v="2"/>
    <x v="2"/>
    <x v="1"/>
    <n v="1"/>
    <n v="0"/>
  </r>
  <r>
    <n v="2025"/>
    <n v="15656086"/>
    <s v="Bovee"/>
    <n v="542"/>
    <x v="1"/>
    <x v="1"/>
    <n v="54"/>
    <n v="8"/>
    <n v="105770"/>
    <n v="1"/>
    <n v="0"/>
    <x v="0"/>
    <n v="140930"/>
    <x v="0"/>
    <x v="1"/>
    <x v="1"/>
    <x v="1"/>
    <x v="2"/>
    <x v="1"/>
    <n v="1"/>
    <n v="105770"/>
  </r>
  <r>
    <n v="2025"/>
    <n v="15655298"/>
    <s v="Lewis"/>
    <n v="654"/>
    <x v="1"/>
    <x v="0"/>
    <n v="54"/>
    <n v="5"/>
    <n v="0"/>
    <n v="2"/>
    <n v="0"/>
    <x v="0"/>
    <n v="47139"/>
    <x v="1"/>
    <x v="1"/>
    <x v="0"/>
    <x v="2"/>
    <x v="0"/>
    <x v="0"/>
    <n v="1"/>
    <n v="0"/>
  </r>
  <r>
    <n v="2025"/>
    <n v="15644796"/>
    <s v="Dyer"/>
    <n v="821"/>
    <x v="1"/>
    <x v="0"/>
    <n v="38"/>
    <n v="8"/>
    <n v="0"/>
    <n v="2"/>
    <n v="0"/>
    <x v="0"/>
    <n v="126241"/>
    <x v="0"/>
    <x v="0"/>
    <x v="2"/>
    <x v="1"/>
    <x v="0"/>
    <x v="0"/>
    <n v="1"/>
    <n v="0"/>
  </r>
  <r>
    <n v="2025"/>
    <n v="15726250"/>
    <s v="Hsia"/>
    <n v="508"/>
    <x v="0"/>
    <x v="0"/>
    <n v="38"/>
    <n v="3"/>
    <n v="166329"/>
    <n v="2"/>
    <n v="0"/>
    <x v="0"/>
    <n v="22614"/>
    <x v="1"/>
    <x v="0"/>
    <x v="1"/>
    <x v="0"/>
    <x v="2"/>
    <x v="1"/>
    <n v="1"/>
    <n v="0"/>
  </r>
  <r>
    <n v="2025"/>
    <n v="15764432"/>
    <s v="Hicks"/>
    <n v="588"/>
    <x v="2"/>
    <x v="0"/>
    <n v="42"/>
    <n v="2"/>
    <n v="164308"/>
    <n v="1"/>
    <n v="1"/>
    <x v="1"/>
    <n v="48498"/>
    <x v="1"/>
    <x v="0"/>
    <x v="1"/>
    <x v="0"/>
    <x v="2"/>
    <x v="1"/>
    <n v="1"/>
    <n v="0"/>
  </r>
  <r>
    <n v="2025"/>
    <n v="15631721"/>
    <s v="Millar"/>
    <n v="691"/>
    <x v="2"/>
    <x v="1"/>
    <n v="38"/>
    <n v="9"/>
    <n v="163966"/>
    <n v="2"/>
    <n v="0"/>
    <x v="0"/>
    <n v="103511"/>
    <x v="1"/>
    <x v="0"/>
    <x v="0"/>
    <x v="1"/>
    <x v="2"/>
    <x v="1"/>
    <n v="1"/>
    <n v="0"/>
  </r>
  <r>
    <n v="2025"/>
    <n v="15707479"/>
    <s v="Fan"/>
    <n v="664"/>
    <x v="0"/>
    <x v="1"/>
    <n v="40"/>
    <n v="7"/>
    <n v="125609"/>
    <n v="1"/>
    <n v="1"/>
    <x v="1"/>
    <n v="122073"/>
    <x v="1"/>
    <x v="0"/>
    <x v="0"/>
    <x v="2"/>
    <x v="2"/>
    <x v="1"/>
    <n v="1"/>
    <n v="0"/>
  </r>
  <r>
    <n v="2025"/>
    <n v="15579826"/>
    <s v="Young"/>
    <n v="439"/>
    <x v="0"/>
    <x v="0"/>
    <n v="66"/>
    <n v="9"/>
    <n v="0"/>
    <n v="1"/>
    <n v="1"/>
    <x v="1"/>
    <n v="65536"/>
    <x v="1"/>
    <x v="3"/>
    <x v="1"/>
    <x v="1"/>
    <x v="0"/>
    <x v="0"/>
    <n v="1"/>
    <n v="0"/>
  </r>
  <r>
    <n v="2025"/>
    <n v="15668104"/>
    <s v="Kerr"/>
    <n v="479"/>
    <x v="1"/>
    <x v="1"/>
    <n v="37"/>
    <n v="6"/>
    <n v="118434"/>
    <n v="1"/>
    <n v="0"/>
    <x v="0"/>
    <n v="160061"/>
    <x v="1"/>
    <x v="0"/>
    <x v="1"/>
    <x v="2"/>
    <x v="2"/>
    <x v="1"/>
    <n v="1"/>
    <n v="0"/>
  </r>
  <r>
    <n v="2025"/>
    <n v="15641604"/>
    <s v="Frolova"/>
    <n v="850"/>
    <x v="0"/>
    <x v="0"/>
    <n v="55"/>
    <n v="10"/>
    <n v="98488"/>
    <n v="1"/>
    <n v="1"/>
    <x v="1"/>
    <n v="155880"/>
    <x v="0"/>
    <x v="1"/>
    <x v="2"/>
    <x v="1"/>
    <x v="1"/>
    <x v="0"/>
    <n v="1"/>
    <n v="98488"/>
  </r>
  <r>
    <n v="2025"/>
    <n v="15587240"/>
    <s v="Vasilyev"/>
    <n v="518"/>
    <x v="0"/>
    <x v="1"/>
    <n v="40"/>
    <n v="4"/>
    <n v="0"/>
    <n v="2"/>
    <n v="0"/>
    <x v="0"/>
    <n v="194417"/>
    <x v="1"/>
    <x v="0"/>
    <x v="1"/>
    <x v="2"/>
    <x v="0"/>
    <x v="0"/>
    <n v="1"/>
    <n v="0"/>
  </r>
  <r>
    <n v="2025"/>
    <n v="15680767"/>
    <s v="Sabbatini"/>
    <n v="717"/>
    <x v="2"/>
    <x v="0"/>
    <n v="64"/>
    <n v="10"/>
    <n v="98362"/>
    <n v="2"/>
    <n v="1"/>
    <x v="0"/>
    <n v="21630"/>
    <x v="1"/>
    <x v="3"/>
    <x v="0"/>
    <x v="1"/>
    <x v="1"/>
    <x v="0"/>
    <n v="1"/>
    <n v="0"/>
  </r>
  <r>
    <n v="2025"/>
    <n v="15601594"/>
    <s v="Ifeanacho"/>
    <n v="698"/>
    <x v="0"/>
    <x v="0"/>
    <n v="51"/>
    <n v="6"/>
    <n v="144238"/>
    <n v="4"/>
    <n v="1"/>
    <x v="1"/>
    <n v="157144"/>
    <x v="0"/>
    <x v="1"/>
    <x v="0"/>
    <x v="2"/>
    <x v="2"/>
    <x v="1"/>
    <n v="1"/>
    <n v="144238"/>
  </r>
  <r>
    <n v="2025"/>
    <n v="15589969"/>
    <s v="Capon"/>
    <n v="850"/>
    <x v="0"/>
    <x v="1"/>
    <n v="34"/>
    <n v="6"/>
    <n v="0"/>
    <n v="1"/>
    <n v="0"/>
    <x v="0"/>
    <n v="52796"/>
    <x v="1"/>
    <x v="0"/>
    <x v="2"/>
    <x v="2"/>
    <x v="0"/>
    <x v="0"/>
    <n v="1"/>
    <n v="0"/>
  </r>
  <r>
    <n v="2025"/>
    <n v="15703728"/>
    <s v="Chieloka"/>
    <n v="700"/>
    <x v="1"/>
    <x v="1"/>
    <n v="47"/>
    <n v="4"/>
    <n v="0"/>
    <n v="1"/>
    <n v="1"/>
    <x v="1"/>
    <n v="121799"/>
    <x v="0"/>
    <x v="1"/>
    <x v="0"/>
    <x v="2"/>
    <x v="0"/>
    <x v="0"/>
    <n v="1"/>
    <n v="0"/>
  </r>
  <r>
    <n v="2025"/>
    <n v="15617790"/>
    <s v="Hanson"/>
    <n v="626"/>
    <x v="0"/>
    <x v="0"/>
    <n v="29"/>
    <n v="4"/>
    <n v="105767"/>
    <n v="2"/>
    <n v="0"/>
    <x v="1"/>
    <n v="41105"/>
    <x v="1"/>
    <x v="2"/>
    <x v="0"/>
    <x v="2"/>
    <x v="2"/>
    <x v="1"/>
    <n v="1"/>
    <n v="0"/>
  </r>
  <r>
    <n v="2025"/>
    <n v="15662500"/>
    <s v="Ts'ao"/>
    <n v="774"/>
    <x v="1"/>
    <x v="1"/>
    <n v="32"/>
    <n v="9"/>
    <n v="0"/>
    <n v="2"/>
    <n v="1"/>
    <x v="1"/>
    <n v="10604"/>
    <x v="1"/>
    <x v="0"/>
    <x v="2"/>
    <x v="1"/>
    <x v="0"/>
    <x v="0"/>
    <n v="1"/>
    <n v="0"/>
  </r>
  <r>
    <n v="2025"/>
    <n v="15778526"/>
    <s v="Bradshaw"/>
    <n v="719"/>
    <x v="1"/>
    <x v="0"/>
    <n v="48"/>
    <n v="5"/>
    <n v="0"/>
    <n v="2"/>
    <n v="0"/>
    <x v="1"/>
    <n v="78564"/>
    <x v="1"/>
    <x v="1"/>
    <x v="0"/>
    <x v="2"/>
    <x v="0"/>
    <x v="0"/>
    <n v="1"/>
    <n v="0"/>
  </r>
  <r>
    <n v="2025"/>
    <n v="15670584"/>
    <s v="Nkemakolam"/>
    <n v="646"/>
    <x v="1"/>
    <x v="1"/>
    <n v="31"/>
    <n v="2"/>
    <n v="0"/>
    <n v="1"/>
    <n v="1"/>
    <x v="0"/>
    <n v="170821"/>
    <x v="0"/>
    <x v="0"/>
    <x v="0"/>
    <x v="0"/>
    <x v="0"/>
    <x v="0"/>
    <n v="1"/>
    <n v="0"/>
  </r>
  <r>
    <n v="2025"/>
    <n v="15748069"/>
    <s v="Clunie"/>
    <n v="485"/>
    <x v="0"/>
    <x v="0"/>
    <n v="25"/>
    <n v="3"/>
    <n v="134467"/>
    <n v="1"/>
    <n v="1"/>
    <x v="0"/>
    <n v="113266"/>
    <x v="1"/>
    <x v="2"/>
    <x v="1"/>
    <x v="0"/>
    <x v="2"/>
    <x v="1"/>
    <n v="1"/>
    <n v="0"/>
  </r>
  <r>
    <n v="2025"/>
    <n v="15680597"/>
    <s v="Cover"/>
    <n v="784"/>
    <x v="2"/>
    <x v="1"/>
    <n v="38"/>
    <n v="1"/>
    <n v="138515"/>
    <n v="1"/>
    <n v="1"/>
    <x v="0"/>
    <n v="171769"/>
    <x v="1"/>
    <x v="0"/>
    <x v="2"/>
    <x v="0"/>
    <x v="2"/>
    <x v="1"/>
    <n v="1"/>
    <n v="0"/>
  </r>
  <r>
    <n v="2025"/>
    <n v="15628992"/>
    <s v="Esposito"/>
    <n v="850"/>
    <x v="2"/>
    <x v="1"/>
    <n v="32"/>
    <n v="2"/>
    <n v="128648"/>
    <n v="2"/>
    <n v="0"/>
    <x v="1"/>
    <n v="54416"/>
    <x v="1"/>
    <x v="0"/>
    <x v="2"/>
    <x v="0"/>
    <x v="2"/>
    <x v="1"/>
    <n v="1"/>
    <n v="0"/>
  </r>
  <r>
    <n v="2025"/>
    <n v="15719624"/>
    <s v="Hodgson"/>
    <n v="669"/>
    <x v="0"/>
    <x v="0"/>
    <n v="38"/>
    <n v="9"/>
    <n v="121859"/>
    <n v="1"/>
    <n v="1"/>
    <x v="1"/>
    <n v="130755"/>
    <x v="1"/>
    <x v="0"/>
    <x v="0"/>
    <x v="1"/>
    <x v="2"/>
    <x v="1"/>
    <n v="1"/>
    <n v="0"/>
  </r>
  <r>
    <n v="2025"/>
    <n v="15812767"/>
    <s v="Harvey"/>
    <n v="731"/>
    <x v="1"/>
    <x v="1"/>
    <n v="70"/>
    <n v="3"/>
    <n v="0"/>
    <n v="2"/>
    <n v="1"/>
    <x v="0"/>
    <n v="141181"/>
    <x v="1"/>
    <x v="3"/>
    <x v="0"/>
    <x v="0"/>
    <x v="0"/>
    <x v="0"/>
    <n v="1"/>
    <n v="0"/>
  </r>
  <r>
    <n v="2025"/>
    <n v="15689201"/>
    <s v="Dobie"/>
    <n v="721"/>
    <x v="0"/>
    <x v="0"/>
    <n v="49"/>
    <n v="1"/>
    <n v="120109"/>
    <n v="1"/>
    <n v="0"/>
    <x v="0"/>
    <n v="183422"/>
    <x v="1"/>
    <x v="1"/>
    <x v="0"/>
    <x v="0"/>
    <x v="2"/>
    <x v="1"/>
    <n v="1"/>
    <n v="0"/>
  </r>
  <r>
    <n v="2025"/>
    <n v="15614716"/>
    <s v="Okwudilichukwu"/>
    <n v="515"/>
    <x v="0"/>
    <x v="0"/>
    <n v="37"/>
    <n v="0"/>
    <n v="196854"/>
    <n v="1"/>
    <n v="1"/>
    <x v="0"/>
    <n v="132770"/>
    <x v="1"/>
    <x v="0"/>
    <x v="1"/>
    <x v="0"/>
    <x v="2"/>
    <x v="1"/>
    <n v="1"/>
    <n v="0"/>
  </r>
  <r>
    <n v="2025"/>
    <n v="15683618"/>
    <s v="Dyer"/>
    <n v="774"/>
    <x v="0"/>
    <x v="0"/>
    <n v="35"/>
    <n v="3"/>
    <n v="121419"/>
    <n v="1"/>
    <n v="1"/>
    <x v="0"/>
    <n v="24400"/>
    <x v="1"/>
    <x v="0"/>
    <x v="2"/>
    <x v="0"/>
    <x v="2"/>
    <x v="1"/>
    <n v="1"/>
    <n v="0"/>
  </r>
  <r>
    <n v="2025"/>
    <n v="15799631"/>
    <s v="Chase"/>
    <n v="585"/>
    <x v="1"/>
    <x v="1"/>
    <n v="36"/>
    <n v="10"/>
    <n v="0"/>
    <n v="2"/>
    <n v="1"/>
    <x v="0"/>
    <n v="180319"/>
    <x v="1"/>
    <x v="0"/>
    <x v="1"/>
    <x v="1"/>
    <x v="0"/>
    <x v="0"/>
    <n v="1"/>
    <n v="0"/>
  </r>
  <r>
    <n v="2025"/>
    <n v="15692259"/>
    <s v="Baresi"/>
    <n v="695"/>
    <x v="0"/>
    <x v="0"/>
    <n v="29"/>
    <n v="9"/>
    <n v="0"/>
    <n v="2"/>
    <n v="1"/>
    <x v="1"/>
    <n v="111565"/>
    <x v="1"/>
    <x v="2"/>
    <x v="0"/>
    <x v="1"/>
    <x v="0"/>
    <x v="0"/>
    <n v="1"/>
    <n v="0"/>
  </r>
  <r>
    <n v="2025"/>
    <n v="15590966"/>
    <s v="Lo"/>
    <n v="729"/>
    <x v="2"/>
    <x v="0"/>
    <n v="42"/>
    <n v="4"/>
    <n v="97496"/>
    <n v="2"/>
    <n v="0"/>
    <x v="1"/>
    <n v="2002"/>
    <x v="1"/>
    <x v="0"/>
    <x v="0"/>
    <x v="2"/>
    <x v="1"/>
    <x v="0"/>
    <n v="1"/>
    <n v="0"/>
  </r>
  <r>
    <n v="2025"/>
    <n v="15656426"/>
    <s v="Tyler"/>
    <n v="713"/>
    <x v="0"/>
    <x v="0"/>
    <n v="42"/>
    <n v="3"/>
    <n v="0"/>
    <n v="2"/>
    <n v="0"/>
    <x v="1"/>
    <n v="82565"/>
    <x v="1"/>
    <x v="0"/>
    <x v="0"/>
    <x v="0"/>
    <x v="0"/>
    <x v="0"/>
    <n v="1"/>
    <n v="0"/>
  </r>
  <r>
    <n v="2025"/>
    <n v="15675256"/>
    <s v="Ts'ui"/>
    <n v="555"/>
    <x v="1"/>
    <x v="1"/>
    <n v="33"/>
    <n v="5"/>
    <n v="127343"/>
    <n v="1"/>
    <n v="0"/>
    <x v="0"/>
    <n v="121789"/>
    <x v="1"/>
    <x v="0"/>
    <x v="1"/>
    <x v="2"/>
    <x v="2"/>
    <x v="1"/>
    <n v="1"/>
    <n v="0"/>
  </r>
  <r>
    <n v="2025"/>
    <n v="15751185"/>
    <s v="Aparicio"/>
    <n v="699"/>
    <x v="1"/>
    <x v="0"/>
    <n v="50"/>
    <n v="0"/>
    <n v="158634"/>
    <n v="1"/>
    <n v="1"/>
    <x v="1"/>
    <n v="193786"/>
    <x v="1"/>
    <x v="1"/>
    <x v="0"/>
    <x v="0"/>
    <x v="2"/>
    <x v="1"/>
    <n v="1"/>
    <n v="0"/>
  </r>
  <r>
    <n v="2025"/>
    <n v="15789582"/>
    <s v="Macleod"/>
    <n v="587"/>
    <x v="0"/>
    <x v="1"/>
    <n v="55"/>
    <n v="9"/>
    <n v="0"/>
    <n v="1"/>
    <n v="1"/>
    <x v="1"/>
    <n v="64593"/>
    <x v="1"/>
    <x v="1"/>
    <x v="1"/>
    <x v="1"/>
    <x v="0"/>
    <x v="0"/>
    <n v="1"/>
    <n v="0"/>
  </r>
  <r>
    <n v="2025"/>
    <n v="15651103"/>
    <s v="Sal"/>
    <n v="762"/>
    <x v="1"/>
    <x v="0"/>
    <n v="69"/>
    <n v="9"/>
    <n v="183745"/>
    <n v="1"/>
    <n v="1"/>
    <x v="0"/>
    <n v="196994"/>
    <x v="1"/>
    <x v="3"/>
    <x v="2"/>
    <x v="1"/>
    <x v="2"/>
    <x v="1"/>
    <n v="1"/>
    <n v="0"/>
  </r>
  <r>
    <n v="2025"/>
    <n v="15672299"/>
    <s v="Yeh"/>
    <n v="510"/>
    <x v="0"/>
    <x v="1"/>
    <n v="44"/>
    <n v="6"/>
    <n v="0"/>
    <n v="2"/>
    <n v="1"/>
    <x v="0"/>
    <n v="175518"/>
    <x v="1"/>
    <x v="0"/>
    <x v="1"/>
    <x v="2"/>
    <x v="0"/>
    <x v="0"/>
    <n v="1"/>
    <n v="0"/>
  </r>
  <r>
    <n v="2025"/>
    <n v="15772250"/>
    <s v="Udegbunam"/>
    <n v="842"/>
    <x v="1"/>
    <x v="1"/>
    <n v="46"/>
    <n v="9"/>
    <n v="0"/>
    <n v="1"/>
    <n v="0"/>
    <x v="1"/>
    <n v="17268"/>
    <x v="1"/>
    <x v="1"/>
    <x v="2"/>
    <x v="1"/>
    <x v="0"/>
    <x v="0"/>
    <n v="1"/>
    <n v="0"/>
  </r>
  <r>
    <n v="2025"/>
    <n v="15763922"/>
    <s v="Alexandrov"/>
    <n v="608"/>
    <x v="0"/>
    <x v="1"/>
    <n v="31"/>
    <n v="7"/>
    <n v="79963"/>
    <n v="2"/>
    <n v="1"/>
    <x v="1"/>
    <n v="60902"/>
    <x v="1"/>
    <x v="0"/>
    <x v="0"/>
    <x v="2"/>
    <x v="1"/>
    <x v="0"/>
    <n v="1"/>
    <n v="0"/>
  </r>
  <r>
    <n v="2025"/>
    <n v="15633870"/>
    <s v="Ozioma"/>
    <n v="850"/>
    <x v="0"/>
    <x v="0"/>
    <n v="36"/>
    <n v="10"/>
    <n v="0"/>
    <n v="2"/>
    <n v="1"/>
    <x v="0"/>
    <n v="100750"/>
    <x v="1"/>
    <x v="0"/>
    <x v="2"/>
    <x v="1"/>
    <x v="0"/>
    <x v="0"/>
    <n v="1"/>
    <n v="0"/>
  </r>
  <r>
    <n v="2025"/>
    <n v="15624323"/>
    <s v="Atkins"/>
    <n v="642"/>
    <x v="0"/>
    <x v="1"/>
    <n v="36"/>
    <n v="4"/>
    <n v="0"/>
    <n v="2"/>
    <n v="1"/>
    <x v="0"/>
    <n v="195225"/>
    <x v="1"/>
    <x v="0"/>
    <x v="0"/>
    <x v="2"/>
    <x v="0"/>
    <x v="0"/>
    <n v="1"/>
    <n v="0"/>
  </r>
  <r>
    <n v="2025"/>
    <n v="15688612"/>
    <s v="Campos"/>
    <n v="850"/>
    <x v="0"/>
    <x v="1"/>
    <n v="33"/>
    <n v="7"/>
    <n v="140957"/>
    <n v="1"/>
    <n v="0"/>
    <x v="1"/>
    <n v="3510"/>
    <x v="1"/>
    <x v="0"/>
    <x v="2"/>
    <x v="2"/>
    <x v="2"/>
    <x v="1"/>
    <n v="1"/>
    <n v="0"/>
  </r>
  <r>
    <n v="2025"/>
    <n v="15694644"/>
    <s v="Wood"/>
    <n v="455"/>
    <x v="1"/>
    <x v="0"/>
    <n v="43"/>
    <n v="6"/>
    <n v="0"/>
    <n v="1"/>
    <n v="1"/>
    <x v="0"/>
    <n v="81251"/>
    <x v="1"/>
    <x v="0"/>
    <x v="1"/>
    <x v="2"/>
    <x v="0"/>
    <x v="0"/>
    <n v="1"/>
    <n v="0"/>
  </r>
  <r>
    <n v="2025"/>
    <n v="15587174"/>
    <s v="Kerr"/>
    <n v="726"/>
    <x v="0"/>
    <x v="1"/>
    <n v="29"/>
    <n v="7"/>
    <n v="0"/>
    <n v="2"/>
    <n v="1"/>
    <x v="0"/>
    <n v="91844"/>
    <x v="0"/>
    <x v="2"/>
    <x v="0"/>
    <x v="2"/>
    <x v="0"/>
    <x v="0"/>
    <n v="1"/>
    <n v="0"/>
  </r>
  <r>
    <n v="2025"/>
    <n v="15579559"/>
    <s v="Chienezie"/>
    <n v="544"/>
    <x v="1"/>
    <x v="1"/>
    <n v="30"/>
    <n v="8"/>
    <n v="145242"/>
    <n v="1"/>
    <n v="1"/>
    <x v="0"/>
    <n v="80677"/>
    <x v="1"/>
    <x v="0"/>
    <x v="1"/>
    <x v="1"/>
    <x v="2"/>
    <x v="1"/>
    <n v="1"/>
    <n v="0"/>
  </r>
  <r>
    <n v="2025"/>
    <n v="15775430"/>
    <s v="Tsou"/>
    <n v="651"/>
    <x v="2"/>
    <x v="1"/>
    <n v="31"/>
    <n v="7"/>
    <n v="138008"/>
    <n v="2"/>
    <n v="1"/>
    <x v="1"/>
    <n v="129913"/>
    <x v="1"/>
    <x v="0"/>
    <x v="0"/>
    <x v="2"/>
    <x v="2"/>
    <x v="1"/>
    <n v="1"/>
    <n v="0"/>
  </r>
  <r>
    <n v="2025"/>
    <n v="15623695"/>
    <s v="McKinnon"/>
    <n v="814"/>
    <x v="0"/>
    <x v="0"/>
    <n v="31"/>
    <n v="4"/>
    <n v="0"/>
    <n v="2"/>
    <n v="1"/>
    <x v="0"/>
    <n v="142029"/>
    <x v="1"/>
    <x v="0"/>
    <x v="2"/>
    <x v="2"/>
    <x v="0"/>
    <x v="0"/>
    <n v="1"/>
    <n v="0"/>
  </r>
  <r>
    <n v="2025"/>
    <n v="15760849"/>
    <s v="Nwachukwu"/>
    <n v="537"/>
    <x v="0"/>
    <x v="1"/>
    <n v="39"/>
    <n v="2"/>
    <n v="0"/>
    <n v="2"/>
    <n v="1"/>
    <x v="0"/>
    <n v="137652"/>
    <x v="1"/>
    <x v="0"/>
    <x v="1"/>
    <x v="0"/>
    <x v="0"/>
    <x v="0"/>
    <n v="1"/>
    <n v="0"/>
  </r>
  <r>
    <n v="2025"/>
    <n v="15813095"/>
    <s v="Nwebube"/>
    <n v="553"/>
    <x v="0"/>
    <x v="1"/>
    <n v="37"/>
    <n v="2"/>
    <n v="0"/>
    <n v="2"/>
    <n v="1"/>
    <x v="1"/>
    <n v="33877"/>
    <x v="1"/>
    <x v="0"/>
    <x v="1"/>
    <x v="0"/>
    <x v="0"/>
    <x v="0"/>
    <n v="1"/>
    <n v="0"/>
  </r>
  <r>
    <n v="2025"/>
    <n v="15705281"/>
    <s v="Burt"/>
    <n v="800"/>
    <x v="1"/>
    <x v="1"/>
    <n v="38"/>
    <n v="9"/>
    <n v="0"/>
    <n v="1"/>
    <n v="1"/>
    <x v="1"/>
    <n v="78744"/>
    <x v="1"/>
    <x v="0"/>
    <x v="2"/>
    <x v="1"/>
    <x v="0"/>
    <x v="0"/>
    <n v="1"/>
    <n v="0"/>
  </r>
  <r>
    <n v="2025"/>
    <n v="15812594"/>
    <s v="Ross"/>
    <n v="791"/>
    <x v="0"/>
    <x v="1"/>
    <n v="34"/>
    <n v="7"/>
    <n v="0"/>
    <n v="2"/>
    <n v="1"/>
    <x v="1"/>
    <n v="96734"/>
    <x v="1"/>
    <x v="0"/>
    <x v="2"/>
    <x v="2"/>
    <x v="0"/>
    <x v="0"/>
    <n v="1"/>
    <n v="0"/>
  </r>
  <r>
    <n v="2025"/>
    <n v="15626322"/>
    <s v="Lees"/>
    <n v="699"/>
    <x v="1"/>
    <x v="0"/>
    <n v="29"/>
    <n v="9"/>
    <n v="127571"/>
    <n v="2"/>
    <n v="1"/>
    <x v="1"/>
    <n v="164757"/>
    <x v="1"/>
    <x v="2"/>
    <x v="0"/>
    <x v="1"/>
    <x v="2"/>
    <x v="1"/>
    <n v="1"/>
    <n v="0"/>
  </r>
  <r>
    <n v="2025"/>
    <n v="15723105"/>
    <s v="Feetham"/>
    <n v="756"/>
    <x v="0"/>
    <x v="0"/>
    <n v="28"/>
    <n v="6"/>
    <n v="0"/>
    <n v="1"/>
    <n v="1"/>
    <x v="0"/>
    <n v="164395"/>
    <x v="1"/>
    <x v="2"/>
    <x v="2"/>
    <x v="2"/>
    <x v="0"/>
    <x v="0"/>
    <n v="1"/>
    <n v="0"/>
  </r>
  <r>
    <n v="2025"/>
    <n v="15588449"/>
    <s v="Chuang"/>
    <n v="591"/>
    <x v="1"/>
    <x v="0"/>
    <n v="27"/>
    <n v="5"/>
    <n v="107813"/>
    <n v="1"/>
    <n v="0"/>
    <x v="0"/>
    <n v="162502"/>
    <x v="0"/>
    <x v="2"/>
    <x v="1"/>
    <x v="2"/>
    <x v="2"/>
    <x v="1"/>
    <n v="1"/>
    <n v="107813"/>
  </r>
  <r>
    <n v="2025"/>
    <n v="15794849"/>
    <s v="Aitken"/>
    <n v="850"/>
    <x v="2"/>
    <x v="1"/>
    <n v="22"/>
    <n v="7"/>
    <n v="91561"/>
    <n v="2"/>
    <n v="0"/>
    <x v="1"/>
    <n v="10541"/>
    <x v="1"/>
    <x v="2"/>
    <x v="2"/>
    <x v="2"/>
    <x v="1"/>
    <x v="0"/>
    <n v="1"/>
    <n v="0"/>
  </r>
  <r>
    <n v="2025"/>
    <n v="15620000"/>
    <s v="Chambers"/>
    <n v="760"/>
    <x v="2"/>
    <x v="1"/>
    <n v="34"/>
    <n v="6"/>
    <n v="121304"/>
    <n v="2"/>
    <n v="1"/>
    <x v="0"/>
    <n v="59325"/>
    <x v="1"/>
    <x v="0"/>
    <x v="2"/>
    <x v="2"/>
    <x v="2"/>
    <x v="1"/>
    <n v="1"/>
    <n v="0"/>
  </r>
  <r>
    <n v="2025"/>
    <n v="15799720"/>
    <s v="Coburn"/>
    <n v="569"/>
    <x v="1"/>
    <x v="1"/>
    <n v="43"/>
    <n v="8"/>
    <n v="161547"/>
    <n v="2"/>
    <n v="0"/>
    <x v="0"/>
    <n v="178187"/>
    <x v="1"/>
    <x v="0"/>
    <x v="1"/>
    <x v="1"/>
    <x v="2"/>
    <x v="1"/>
    <n v="1"/>
    <n v="0"/>
  </r>
  <r>
    <n v="2025"/>
    <n v="15711287"/>
    <s v="Ahmed"/>
    <n v="661"/>
    <x v="1"/>
    <x v="0"/>
    <n v="35"/>
    <n v="5"/>
    <n v="128415"/>
    <n v="1"/>
    <n v="1"/>
    <x v="1"/>
    <n v="142626"/>
    <x v="1"/>
    <x v="0"/>
    <x v="0"/>
    <x v="2"/>
    <x v="2"/>
    <x v="1"/>
    <n v="1"/>
    <n v="0"/>
  </r>
  <r>
    <n v="2025"/>
    <n v="15613102"/>
    <s v="Ogochukwu"/>
    <n v="670"/>
    <x v="0"/>
    <x v="0"/>
    <n v="31"/>
    <n v="2"/>
    <n v="57530"/>
    <n v="1"/>
    <n v="1"/>
    <x v="0"/>
    <n v="181893"/>
    <x v="0"/>
    <x v="0"/>
    <x v="0"/>
    <x v="0"/>
    <x v="1"/>
    <x v="0"/>
    <n v="1"/>
    <n v="57530"/>
  </r>
  <r>
    <n v="2025"/>
    <n v="15621440"/>
    <s v="Soto"/>
    <n v="694"/>
    <x v="0"/>
    <x v="1"/>
    <n v="38"/>
    <n v="1"/>
    <n v="0"/>
    <n v="2"/>
    <n v="0"/>
    <x v="0"/>
    <n v="156858"/>
    <x v="1"/>
    <x v="0"/>
    <x v="0"/>
    <x v="0"/>
    <x v="0"/>
    <x v="0"/>
    <n v="1"/>
    <n v="0"/>
  </r>
  <r>
    <n v="2025"/>
    <n v="15677146"/>
    <s v="Obiajulu"/>
    <n v="728"/>
    <x v="0"/>
    <x v="0"/>
    <n v="28"/>
    <n v="4"/>
    <n v="142244"/>
    <n v="2"/>
    <n v="1"/>
    <x v="1"/>
    <n v="33075"/>
    <x v="1"/>
    <x v="2"/>
    <x v="0"/>
    <x v="2"/>
    <x v="2"/>
    <x v="1"/>
    <n v="1"/>
    <n v="0"/>
  </r>
  <r>
    <n v="2025"/>
    <n v="15801169"/>
    <s v="Yegorova"/>
    <n v="764"/>
    <x v="2"/>
    <x v="0"/>
    <n v="39"/>
    <n v="9"/>
    <n v="138342"/>
    <n v="1"/>
    <n v="1"/>
    <x v="1"/>
    <n v="50073"/>
    <x v="0"/>
    <x v="0"/>
    <x v="2"/>
    <x v="1"/>
    <x v="2"/>
    <x v="1"/>
    <n v="1"/>
    <n v="138342"/>
  </r>
  <r>
    <n v="2025"/>
    <n v="15722425"/>
    <s v="Lucchese"/>
    <n v="639"/>
    <x v="0"/>
    <x v="1"/>
    <n v="32"/>
    <n v="9"/>
    <n v="0"/>
    <n v="2"/>
    <n v="1"/>
    <x v="1"/>
    <n v="111340"/>
    <x v="1"/>
    <x v="0"/>
    <x v="0"/>
    <x v="1"/>
    <x v="0"/>
    <x v="0"/>
    <n v="1"/>
    <n v="0"/>
  </r>
  <r>
    <n v="2025"/>
    <n v="15682421"/>
    <s v="Talbot"/>
    <n v="683"/>
    <x v="0"/>
    <x v="0"/>
    <n v="30"/>
    <n v="2"/>
    <n v="0"/>
    <n v="2"/>
    <n v="0"/>
    <x v="0"/>
    <n v="100497"/>
    <x v="0"/>
    <x v="0"/>
    <x v="0"/>
    <x v="0"/>
    <x v="0"/>
    <x v="0"/>
    <n v="1"/>
    <n v="0"/>
  </r>
  <r>
    <n v="2025"/>
    <n v="15691910"/>
    <s v="Lu"/>
    <n v="663"/>
    <x v="1"/>
    <x v="1"/>
    <n v="30"/>
    <n v="4"/>
    <n v="0"/>
    <n v="3"/>
    <n v="1"/>
    <x v="1"/>
    <n v="101371"/>
    <x v="1"/>
    <x v="0"/>
    <x v="0"/>
    <x v="2"/>
    <x v="0"/>
    <x v="0"/>
    <n v="1"/>
    <n v="0"/>
  </r>
  <r>
    <n v="2025"/>
    <n v="15721779"/>
    <s v="Arnold"/>
    <n v="826"/>
    <x v="1"/>
    <x v="1"/>
    <n v="41"/>
    <n v="5"/>
    <n v="146466"/>
    <n v="2"/>
    <n v="0"/>
    <x v="1"/>
    <n v="180935"/>
    <x v="1"/>
    <x v="0"/>
    <x v="2"/>
    <x v="2"/>
    <x v="2"/>
    <x v="1"/>
    <n v="1"/>
    <n v="0"/>
  </r>
  <r>
    <n v="2025"/>
    <n v="15579548"/>
    <s v="Nicholson"/>
    <n v="735"/>
    <x v="1"/>
    <x v="1"/>
    <n v="36"/>
    <n v="5"/>
    <n v="0"/>
    <n v="2"/>
    <n v="1"/>
    <x v="1"/>
    <n v="105152"/>
    <x v="1"/>
    <x v="0"/>
    <x v="0"/>
    <x v="2"/>
    <x v="0"/>
    <x v="0"/>
    <n v="1"/>
    <n v="0"/>
  </r>
  <r>
    <n v="2025"/>
    <n v="15681075"/>
    <s v="Chukwualuka"/>
    <n v="682"/>
    <x v="0"/>
    <x v="0"/>
    <n v="58"/>
    <n v="1"/>
    <n v="0"/>
    <n v="1"/>
    <n v="1"/>
    <x v="0"/>
    <n v="706"/>
    <x v="1"/>
    <x v="1"/>
    <x v="0"/>
    <x v="0"/>
    <x v="0"/>
    <x v="0"/>
    <n v="1"/>
    <n v="0"/>
  </r>
  <r>
    <n v="2025"/>
    <n v="15607884"/>
    <s v="Wallace"/>
    <n v="663"/>
    <x v="0"/>
    <x v="0"/>
    <n v="39"/>
    <n v="8"/>
    <n v="0"/>
    <n v="2"/>
    <n v="1"/>
    <x v="0"/>
    <n v="101169"/>
    <x v="1"/>
    <x v="0"/>
    <x v="0"/>
    <x v="1"/>
    <x v="0"/>
    <x v="0"/>
    <n v="1"/>
    <n v="0"/>
  </r>
  <r>
    <n v="2025"/>
    <n v="15767757"/>
    <s v="Pisano"/>
    <n v="562"/>
    <x v="1"/>
    <x v="0"/>
    <n v="29"/>
    <n v="9"/>
    <n v="120308"/>
    <n v="1"/>
    <n v="1"/>
    <x v="0"/>
    <n v="6796"/>
    <x v="1"/>
    <x v="2"/>
    <x v="1"/>
    <x v="1"/>
    <x v="2"/>
    <x v="1"/>
    <n v="1"/>
    <n v="0"/>
  </r>
  <r>
    <n v="2025"/>
    <n v="15791550"/>
    <s v="Kelly"/>
    <n v="696"/>
    <x v="0"/>
    <x v="1"/>
    <n v="27"/>
    <n v="4"/>
    <n v="87637"/>
    <n v="2"/>
    <n v="0"/>
    <x v="1"/>
    <n v="196111"/>
    <x v="1"/>
    <x v="2"/>
    <x v="0"/>
    <x v="2"/>
    <x v="1"/>
    <x v="0"/>
    <n v="1"/>
    <n v="0"/>
  </r>
  <r>
    <n v="2025"/>
    <n v="15658589"/>
    <s v="Brady"/>
    <n v="850"/>
    <x v="1"/>
    <x v="1"/>
    <n v="38"/>
    <n v="2"/>
    <n v="94652"/>
    <n v="1"/>
    <n v="1"/>
    <x v="0"/>
    <n v="171961"/>
    <x v="1"/>
    <x v="0"/>
    <x v="2"/>
    <x v="0"/>
    <x v="1"/>
    <x v="0"/>
    <n v="1"/>
    <n v="0"/>
  </r>
  <r>
    <n v="2025"/>
    <n v="15670822"/>
    <s v="Palmer"/>
    <n v="719"/>
    <x v="0"/>
    <x v="0"/>
    <n v="22"/>
    <n v="7"/>
    <n v="114416"/>
    <n v="1"/>
    <n v="1"/>
    <x v="0"/>
    <n v="177497"/>
    <x v="1"/>
    <x v="2"/>
    <x v="0"/>
    <x v="2"/>
    <x v="2"/>
    <x v="1"/>
    <n v="1"/>
    <n v="0"/>
  </r>
  <r>
    <n v="2025"/>
    <n v="15629744"/>
    <s v="Tan"/>
    <n v="804"/>
    <x v="0"/>
    <x v="0"/>
    <n v="71"/>
    <n v="8"/>
    <n v="0"/>
    <n v="2"/>
    <n v="0"/>
    <x v="0"/>
    <n v="147996"/>
    <x v="1"/>
    <x v="3"/>
    <x v="2"/>
    <x v="1"/>
    <x v="0"/>
    <x v="0"/>
    <n v="1"/>
    <n v="0"/>
  </r>
  <r>
    <n v="2025"/>
    <n v="15660768"/>
    <s v="L?"/>
    <n v="604"/>
    <x v="0"/>
    <x v="1"/>
    <n v="40"/>
    <n v="1"/>
    <n v="84315"/>
    <n v="1"/>
    <n v="0"/>
    <x v="1"/>
    <n v="36209"/>
    <x v="1"/>
    <x v="0"/>
    <x v="0"/>
    <x v="0"/>
    <x v="1"/>
    <x v="0"/>
    <n v="1"/>
    <n v="0"/>
  </r>
  <r>
    <n v="2025"/>
    <n v="15726310"/>
    <s v="Mordvinova"/>
    <n v="782"/>
    <x v="1"/>
    <x v="0"/>
    <n v="27"/>
    <n v="3"/>
    <n v="0"/>
    <n v="2"/>
    <n v="1"/>
    <x v="1"/>
    <n v="143614"/>
    <x v="1"/>
    <x v="2"/>
    <x v="2"/>
    <x v="0"/>
    <x v="0"/>
    <x v="0"/>
    <n v="1"/>
    <n v="0"/>
  </r>
  <r>
    <n v="2025"/>
    <n v="15641298"/>
    <s v="Corones"/>
    <n v="512"/>
    <x v="2"/>
    <x v="1"/>
    <n v="42"/>
    <n v="9"/>
    <n v="93956"/>
    <n v="2"/>
    <n v="1"/>
    <x v="1"/>
    <n v="14829"/>
    <x v="1"/>
    <x v="0"/>
    <x v="1"/>
    <x v="1"/>
    <x v="1"/>
    <x v="0"/>
    <n v="1"/>
    <n v="0"/>
  </r>
  <r>
    <n v="2025"/>
    <n v="15625675"/>
    <s v="Clements"/>
    <n v="569"/>
    <x v="0"/>
    <x v="1"/>
    <n v="36"/>
    <n v="1"/>
    <n v="67088"/>
    <n v="1"/>
    <n v="1"/>
    <x v="1"/>
    <n v="154776"/>
    <x v="1"/>
    <x v="0"/>
    <x v="1"/>
    <x v="0"/>
    <x v="1"/>
    <x v="0"/>
    <n v="1"/>
    <n v="0"/>
  </r>
  <r>
    <n v="2025"/>
    <n v="15713354"/>
    <s v="Morrice"/>
    <n v="597"/>
    <x v="2"/>
    <x v="0"/>
    <n v="22"/>
    <n v="6"/>
    <n v="101529"/>
    <n v="1"/>
    <n v="1"/>
    <x v="1"/>
    <n v="70529"/>
    <x v="0"/>
    <x v="2"/>
    <x v="1"/>
    <x v="2"/>
    <x v="2"/>
    <x v="1"/>
    <n v="1"/>
    <n v="101529"/>
  </r>
  <r>
    <n v="2025"/>
    <n v="15633866"/>
    <s v="Hsiung"/>
    <n v="753"/>
    <x v="2"/>
    <x v="1"/>
    <n v="30"/>
    <n v="1"/>
    <n v="110825"/>
    <n v="1"/>
    <n v="1"/>
    <x v="0"/>
    <n v="57896"/>
    <x v="1"/>
    <x v="0"/>
    <x v="2"/>
    <x v="0"/>
    <x v="2"/>
    <x v="1"/>
    <n v="1"/>
    <n v="0"/>
  </r>
  <r>
    <n v="2025"/>
    <n v="15704231"/>
    <s v="Barrett"/>
    <n v="430"/>
    <x v="0"/>
    <x v="0"/>
    <n v="33"/>
    <n v="8"/>
    <n v="0"/>
    <n v="1"/>
    <n v="1"/>
    <x v="0"/>
    <n v="69760"/>
    <x v="1"/>
    <x v="0"/>
    <x v="1"/>
    <x v="1"/>
    <x v="0"/>
    <x v="0"/>
    <n v="1"/>
    <n v="0"/>
  </r>
  <r>
    <n v="2025"/>
    <n v="15735400"/>
    <s v="Kanayochukwu"/>
    <n v="756"/>
    <x v="0"/>
    <x v="1"/>
    <n v="28"/>
    <n v="8"/>
    <n v="179960"/>
    <n v="1"/>
    <n v="1"/>
    <x v="1"/>
    <n v="89938"/>
    <x v="1"/>
    <x v="2"/>
    <x v="2"/>
    <x v="1"/>
    <x v="2"/>
    <x v="1"/>
    <n v="1"/>
    <n v="0"/>
  </r>
  <r>
    <n v="2025"/>
    <n v="15632826"/>
    <s v="Tardent"/>
    <n v="493"/>
    <x v="0"/>
    <x v="1"/>
    <n v="38"/>
    <n v="3"/>
    <n v="134007"/>
    <n v="1"/>
    <n v="1"/>
    <x v="1"/>
    <n v="89578"/>
    <x v="1"/>
    <x v="0"/>
    <x v="1"/>
    <x v="0"/>
    <x v="2"/>
    <x v="1"/>
    <n v="1"/>
    <n v="0"/>
  </r>
  <r>
    <n v="2025"/>
    <n v="15751022"/>
    <s v="Bowhay"/>
    <n v="777"/>
    <x v="2"/>
    <x v="0"/>
    <n v="37"/>
    <n v="10"/>
    <n v="121532"/>
    <n v="2"/>
    <n v="1"/>
    <x v="0"/>
    <n v="73465"/>
    <x v="1"/>
    <x v="0"/>
    <x v="2"/>
    <x v="1"/>
    <x v="2"/>
    <x v="1"/>
    <n v="1"/>
    <n v="0"/>
  </r>
  <r>
    <n v="2025"/>
    <n v="15664737"/>
    <s v="Lei"/>
    <n v="779"/>
    <x v="1"/>
    <x v="0"/>
    <n v="38"/>
    <n v="7"/>
    <n v="0"/>
    <n v="2"/>
    <n v="1"/>
    <x v="0"/>
    <n v="138543"/>
    <x v="1"/>
    <x v="0"/>
    <x v="2"/>
    <x v="2"/>
    <x v="0"/>
    <x v="0"/>
    <n v="1"/>
    <n v="0"/>
  </r>
  <r>
    <n v="2025"/>
    <n v="15681126"/>
    <s v="Baker"/>
    <n v="702"/>
    <x v="1"/>
    <x v="0"/>
    <n v="38"/>
    <n v="2"/>
    <n v="0"/>
    <n v="1"/>
    <n v="1"/>
    <x v="0"/>
    <n v="161889"/>
    <x v="1"/>
    <x v="0"/>
    <x v="0"/>
    <x v="0"/>
    <x v="0"/>
    <x v="0"/>
    <n v="1"/>
    <n v="0"/>
  </r>
  <r>
    <n v="2025"/>
    <n v="15738954"/>
    <s v="Pisano"/>
    <n v="551"/>
    <x v="0"/>
    <x v="1"/>
    <n v="35"/>
    <n v="7"/>
    <n v="129717"/>
    <n v="2"/>
    <n v="0"/>
    <x v="1"/>
    <n v="86937"/>
    <x v="1"/>
    <x v="0"/>
    <x v="1"/>
    <x v="2"/>
    <x v="2"/>
    <x v="1"/>
    <n v="1"/>
    <n v="0"/>
  </r>
  <r>
    <n v="2025"/>
    <n v="15662263"/>
    <s v="Castillo"/>
    <n v="749"/>
    <x v="2"/>
    <x v="1"/>
    <n v="22"/>
    <n v="4"/>
    <n v="94762"/>
    <n v="2"/>
    <n v="1"/>
    <x v="0"/>
    <n v="42242"/>
    <x v="1"/>
    <x v="2"/>
    <x v="0"/>
    <x v="2"/>
    <x v="1"/>
    <x v="0"/>
    <n v="1"/>
    <n v="0"/>
  </r>
  <r>
    <n v="2025"/>
    <n v="15621611"/>
    <s v="Gibson"/>
    <n v="742"/>
    <x v="2"/>
    <x v="1"/>
    <n v="55"/>
    <n v="5"/>
    <n v="155196"/>
    <n v="1"/>
    <n v="0"/>
    <x v="0"/>
    <n v="121208"/>
    <x v="0"/>
    <x v="1"/>
    <x v="0"/>
    <x v="2"/>
    <x v="2"/>
    <x v="1"/>
    <n v="1"/>
    <n v="155196"/>
  </r>
  <r>
    <n v="2025"/>
    <n v="15783752"/>
    <s v="Lindsay"/>
    <n v="752"/>
    <x v="2"/>
    <x v="1"/>
    <n v="29"/>
    <n v="4"/>
    <n v="129515"/>
    <n v="1"/>
    <n v="1"/>
    <x v="0"/>
    <n v="102930"/>
    <x v="1"/>
    <x v="2"/>
    <x v="2"/>
    <x v="2"/>
    <x v="2"/>
    <x v="1"/>
    <n v="1"/>
    <n v="0"/>
  </r>
  <r>
    <n v="2025"/>
    <n v="15709474"/>
    <s v="Macnamara"/>
    <n v="740"/>
    <x v="2"/>
    <x v="0"/>
    <n v="57"/>
    <n v="3"/>
    <n v="113386"/>
    <n v="2"/>
    <n v="1"/>
    <x v="0"/>
    <n v="65122"/>
    <x v="0"/>
    <x v="1"/>
    <x v="0"/>
    <x v="0"/>
    <x v="2"/>
    <x v="1"/>
    <n v="1"/>
    <n v="113386"/>
  </r>
  <r>
    <n v="2025"/>
    <n v="15701280"/>
    <s v="Romano"/>
    <n v="576"/>
    <x v="0"/>
    <x v="1"/>
    <n v="24"/>
    <n v="3"/>
    <n v="0"/>
    <n v="1"/>
    <n v="0"/>
    <x v="0"/>
    <n v="78498"/>
    <x v="0"/>
    <x v="2"/>
    <x v="1"/>
    <x v="0"/>
    <x v="0"/>
    <x v="0"/>
    <n v="1"/>
    <n v="0"/>
  </r>
  <r>
    <n v="2025"/>
    <n v="15671104"/>
    <s v="Aksakova"/>
    <n v="637"/>
    <x v="1"/>
    <x v="1"/>
    <n v="43"/>
    <n v="3"/>
    <n v="172196"/>
    <n v="1"/>
    <n v="1"/>
    <x v="0"/>
    <n v="104770"/>
    <x v="1"/>
    <x v="0"/>
    <x v="0"/>
    <x v="0"/>
    <x v="2"/>
    <x v="1"/>
    <n v="1"/>
    <n v="0"/>
  </r>
  <r>
    <n v="2025"/>
    <n v="15796434"/>
    <s v="Farnsworth"/>
    <n v="724"/>
    <x v="0"/>
    <x v="1"/>
    <n v="28"/>
    <n v="5"/>
    <n v="97612"/>
    <n v="1"/>
    <n v="1"/>
    <x v="0"/>
    <n v="96498"/>
    <x v="1"/>
    <x v="2"/>
    <x v="0"/>
    <x v="2"/>
    <x v="1"/>
    <x v="0"/>
    <n v="1"/>
    <n v="0"/>
  </r>
  <r>
    <n v="2025"/>
    <n v="15781505"/>
    <s v="Giordano"/>
    <n v="685"/>
    <x v="0"/>
    <x v="1"/>
    <n v="20"/>
    <n v="4"/>
    <n v="104720"/>
    <n v="2"/>
    <n v="1"/>
    <x v="1"/>
    <n v="38691"/>
    <x v="1"/>
    <x v="2"/>
    <x v="0"/>
    <x v="2"/>
    <x v="2"/>
    <x v="1"/>
    <n v="1"/>
    <n v="0"/>
  </r>
  <r>
    <n v="2025"/>
    <n v="15625819"/>
    <s v="Arnold"/>
    <n v="625"/>
    <x v="0"/>
    <x v="0"/>
    <n v="38"/>
    <n v="7"/>
    <n v="0"/>
    <n v="1"/>
    <n v="1"/>
    <x v="1"/>
    <n v="164804"/>
    <x v="1"/>
    <x v="0"/>
    <x v="0"/>
    <x v="2"/>
    <x v="0"/>
    <x v="0"/>
    <n v="1"/>
    <n v="0"/>
  </r>
  <r>
    <n v="2025"/>
    <n v="15753174"/>
    <s v="Thompson"/>
    <n v="571"/>
    <x v="2"/>
    <x v="1"/>
    <n v="37"/>
    <n v="9"/>
    <n v="139593"/>
    <n v="3"/>
    <n v="1"/>
    <x v="1"/>
    <n v="104153"/>
    <x v="0"/>
    <x v="0"/>
    <x v="1"/>
    <x v="1"/>
    <x v="2"/>
    <x v="1"/>
    <n v="1"/>
    <n v="139593"/>
  </r>
  <r>
    <n v="2025"/>
    <n v="15654067"/>
    <s v="Koch"/>
    <n v="584"/>
    <x v="1"/>
    <x v="0"/>
    <n v="29"/>
    <n v="4"/>
    <n v="0"/>
    <n v="2"/>
    <n v="1"/>
    <x v="1"/>
    <n v="88867"/>
    <x v="1"/>
    <x v="2"/>
    <x v="1"/>
    <x v="2"/>
    <x v="0"/>
    <x v="0"/>
    <n v="1"/>
    <n v="0"/>
  </r>
  <r>
    <n v="2025"/>
    <n v="15724719"/>
    <s v="Jones"/>
    <n v="550"/>
    <x v="0"/>
    <x v="0"/>
    <n v="22"/>
    <n v="7"/>
    <n v="139097"/>
    <n v="1"/>
    <n v="1"/>
    <x v="1"/>
    <n v="129891"/>
    <x v="1"/>
    <x v="2"/>
    <x v="1"/>
    <x v="2"/>
    <x v="2"/>
    <x v="1"/>
    <n v="1"/>
    <n v="0"/>
  </r>
  <r>
    <n v="2025"/>
    <n v="15624695"/>
    <s v="Otitodilinna"/>
    <n v="662"/>
    <x v="1"/>
    <x v="0"/>
    <n v="72"/>
    <n v="7"/>
    <n v="140302"/>
    <n v="1"/>
    <n v="0"/>
    <x v="0"/>
    <n v="179259"/>
    <x v="1"/>
    <x v="3"/>
    <x v="0"/>
    <x v="2"/>
    <x v="2"/>
    <x v="1"/>
    <n v="1"/>
    <n v="0"/>
  </r>
  <r>
    <n v="2025"/>
    <n v="15718216"/>
    <s v="Fleetwood-Smith"/>
    <n v="803"/>
    <x v="1"/>
    <x v="1"/>
    <n v="43"/>
    <n v="3"/>
    <n v="0"/>
    <n v="1"/>
    <n v="1"/>
    <x v="1"/>
    <n v="72051"/>
    <x v="1"/>
    <x v="0"/>
    <x v="2"/>
    <x v="0"/>
    <x v="0"/>
    <x v="0"/>
    <n v="1"/>
    <n v="0"/>
  </r>
  <r>
    <n v="2025"/>
    <n v="15586300"/>
    <s v="Chinonyelum"/>
    <n v="615"/>
    <x v="0"/>
    <x v="1"/>
    <n v="66"/>
    <n v="7"/>
    <n v="0"/>
    <n v="2"/>
    <n v="1"/>
    <x v="0"/>
    <n v="74581"/>
    <x v="1"/>
    <x v="3"/>
    <x v="0"/>
    <x v="2"/>
    <x v="0"/>
    <x v="0"/>
    <n v="1"/>
    <n v="0"/>
  </r>
  <r>
    <n v="2025"/>
    <n v="15783349"/>
    <s v="Montague"/>
    <n v="481"/>
    <x v="1"/>
    <x v="1"/>
    <n v="39"/>
    <n v="1"/>
    <n v="111233"/>
    <n v="1"/>
    <n v="1"/>
    <x v="0"/>
    <n v="123995"/>
    <x v="1"/>
    <x v="0"/>
    <x v="1"/>
    <x v="0"/>
    <x v="2"/>
    <x v="1"/>
    <n v="1"/>
    <n v="0"/>
  </r>
  <r>
    <n v="2025"/>
    <n v="15725767"/>
    <s v="Milani"/>
    <n v="701"/>
    <x v="0"/>
    <x v="1"/>
    <n v="23"/>
    <n v="3"/>
    <n v="0"/>
    <n v="2"/>
    <n v="1"/>
    <x v="1"/>
    <n v="38961"/>
    <x v="1"/>
    <x v="2"/>
    <x v="0"/>
    <x v="0"/>
    <x v="0"/>
    <x v="0"/>
    <n v="1"/>
    <n v="0"/>
  </r>
  <r>
    <n v="2025"/>
    <n v="15791925"/>
    <s v="Palermo"/>
    <n v="751"/>
    <x v="0"/>
    <x v="1"/>
    <n v="29"/>
    <n v="10"/>
    <n v="147738"/>
    <n v="1"/>
    <n v="0"/>
    <x v="0"/>
    <n v="94951"/>
    <x v="1"/>
    <x v="2"/>
    <x v="2"/>
    <x v="1"/>
    <x v="2"/>
    <x v="1"/>
    <n v="1"/>
    <n v="0"/>
  </r>
  <r>
    <n v="2025"/>
    <n v="15793585"/>
    <s v="Anderson"/>
    <n v="675"/>
    <x v="0"/>
    <x v="1"/>
    <n v="35"/>
    <n v="8"/>
    <n v="0"/>
    <n v="2"/>
    <n v="1"/>
    <x v="0"/>
    <n v="56643"/>
    <x v="1"/>
    <x v="0"/>
    <x v="0"/>
    <x v="1"/>
    <x v="0"/>
    <x v="0"/>
    <n v="1"/>
    <n v="0"/>
  </r>
  <r>
    <n v="2025"/>
    <n v="15576641"/>
    <s v="Crawford"/>
    <n v="733"/>
    <x v="2"/>
    <x v="1"/>
    <n v="40"/>
    <n v="5"/>
    <n v="125725"/>
    <n v="2"/>
    <n v="1"/>
    <x v="0"/>
    <n v="50783"/>
    <x v="1"/>
    <x v="0"/>
    <x v="0"/>
    <x v="2"/>
    <x v="2"/>
    <x v="1"/>
    <n v="1"/>
    <n v="0"/>
  </r>
  <r>
    <n v="2025"/>
    <n v="15749519"/>
    <s v="Lin"/>
    <n v="822"/>
    <x v="0"/>
    <x v="1"/>
    <n v="38"/>
    <n v="6"/>
    <n v="128290"/>
    <n v="3"/>
    <n v="1"/>
    <x v="1"/>
    <n v="9150"/>
    <x v="0"/>
    <x v="0"/>
    <x v="2"/>
    <x v="2"/>
    <x v="2"/>
    <x v="1"/>
    <n v="1"/>
    <n v="128290"/>
  </r>
  <r>
    <n v="2025"/>
    <n v="15684960"/>
    <s v="Yewen"/>
    <n v="559"/>
    <x v="0"/>
    <x v="0"/>
    <n v="46"/>
    <n v="5"/>
    <n v="0"/>
    <n v="1"/>
    <n v="1"/>
    <x v="1"/>
    <n v="21006"/>
    <x v="0"/>
    <x v="1"/>
    <x v="1"/>
    <x v="2"/>
    <x v="0"/>
    <x v="0"/>
    <n v="1"/>
    <n v="0"/>
  </r>
  <r>
    <n v="2025"/>
    <n v="15591286"/>
    <s v="Simmons"/>
    <n v="731"/>
    <x v="2"/>
    <x v="0"/>
    <n v="49"/>
    <n v="4"/>
    <n v="88826"/>
    <n v="1"/>
    <n v="1"/>
    <x v="0"/>
    <n v="33759"/>
    <x v="0"/>
    <x v="1"/>
    <x v="0"/>
    <x v="2"/>
    <x v="1"/>
    <x v="0"/>
    <n v="1"/>
    <n v="88826"/>
  </r>
  <r>
    <n v="2025"/>
    <n v="15668323"/>
    <s v="Mbadiwe"/>
    <n v="678"/>
    <x v="0"/>
    <x v="0"/>
    <n v="41"/>
    <n v="1"/>
    <n v="143444"/>
    <n v="1"/>
    <n v="1"/>
    <x v="1"/>
    <n v="196622"/>
    <x v="0"/>
    <x v="0"/>
    <x v="0"/>
    <x v="0"/>
    <x v="2"/>
    <x v="1"/>
    <n v="1"/>
    <n v="143444"/>
  </r>
  <r>
    <n v="2025"/>
    <n v="15608528"/>
    <s v="Munro"/>
    <n v="645"/>
    <x v="0"/>
    <x v="0"/>
    <n v="68"/>
    <n v="9"/>
    <n v="0"/>
    <n v="4"/>
    <n v="1"/>
    <x v="0"/>
    <n v="176354"/>
    <x v="0"/>
    <x v="3"/>
    <x v="0"/>
    <x v="1"/>
    <x v="0"/>
    <x v="0"/>
    <n v="1"/>
    <n v="0"/>
  </r>
  <r>
    <n v="2025"/>
    <n v="15645184"/>
    <s v="Graham"/>
    <n v="701"/>
    <x v="0"/>
    <x v="1"/>
    <n v="29"/>
    <n v="2"/>
    <n v="0"/>
    <n v="2"/>
    <n v="1"/>
    <x v="1"/>
    <n v="176944"/>
    <x v="1"/>
    <x v="2"/>
    <x v="0"/>
    <x v="0"/>
    <x v="0"/>
    <x v="0"/>
    <n v="1"/>
    <n v="0"/>
  </r>
  <r>
    <n v="2025"/>
    <n v="15702566"/>
    <s v="Lombardo"/>
    <n v="554"/>
    <x v="1"/>
    <x v="1"/>
    <n v="26"/>
    <n v="8"/>
    <n v="149134"/>
    <n v="1"/>
    <n v="1"/>
    <x v="0"/>
    <n v="177966"/>
    <x v="1"/>
    <x v="2"/>
    <x v="1"/>
    <x v="1"/>
    <x v="2"/>
    <x v="1"/>
    <n v="1"/>
    <n v="0"/>
  </r>
  <r>
    <n v="2025"/>
    <n v="15660840"/>
    <s v="Kalinin"/>
    <n v="723"/>
    <x v="0"/>
    <x v="1"/>
    <n v="30"/>
    <n v="3"/>
    <n v="124120"/>
    <n v="1"/>
    <n v="1"/>
    <x v="1"/>
    <n v="162198"/>
    <x v="1"/>
    <x v="0"/>
    <x v="0"/>
    <x v="0"/>
    <x v="2"/>
    <x v="1"/>
    <n v="1"/>
    <n v="0"/>
  </r>
  <r>
    <n v="2025"/>
    <n v="15750811"/>
    <s v="Woodward"/>
    <n v="766"/>
    <x v="2"/>
    <x v="1"/>
    <n v="44"/>
    <n v="3"/>
    <n v="116823"/>
    <n v="1"/>
    <n v="0"/>
    <x v="1"/>
    <n v="197643"/>
    <x v="1"/>
    <x v="0"/>
    <x v="2"/>
    <x v="0"/>
    <x v="2"/>
    <x v="1"/>
    <n v="1"/>
    <n v="0"/>
  </r>
  <r>
    <n v="2025"/>
    <n v="15733842"/>
    <s v="Pirozzi"/>
    <n v="597"/>
    <x v="0"/>
    <x v="0"/>
    <n v="24"/>
    <n v="1"/>
    <n v="103219"/>
    <n v="1"/>
    <n v="1"/>
    <x v="1"/>
    <n v="60420"/>
    <x v="1"/>
    <x v="2"/>
    <x v="1"/>
    <x v="0"/>
    <x v="2"/>
    <x v="1"/>
    <n v="1"/>
    <n v="0"/>
  </r>
  <r>
    <n v="2025"/>
    <n v="15581526"/>
    <s v="Iweobiegbulam"/>
    <n v="574"/>
    <x v="0"/>
    <x v="1"/>
    <n v="41"/>
    <n v="1"/>
    <n v="0"/>
    <n v="2"/>
    <n v="0"/>
    <x v="1"/>
    <n v="70550"/>
    <x v="1"/>
    <x v="0"/>
    <x v="1"/>
    <x v="0"/>
    <x v="0"/>
    <x v="0"/>
    <n v="1"/>
    <n v="0"/>
  </r>
  <r>
    <n v="2025"/>
    <n v="15662751"/>
    <s v="Piazza"/>
    <n v="655"/>
    <x v="2"/>
    <x v="0"/>
    <n v="40"/>
    <n v="0"/>
    <n v="81955"/>
    <n v="1"/>
    <n v="1"/>
    <x v="0"/>
    <n v="198798"/>
    <x v="0"/>
    <x v="0"/>
    <x v="0"/>
    <x v="0"/>
    <x v="1"/>
    <x v="0"/>
    <n v="1"/>
    <n v="81955"/>
  </r>
  <r>
    <n v="2025"/>
    <n v="15684319"/>
    <s v="Baranova"/>
    <n v="780"/>
    <x v="2"/>
    <x v="0"/>
    <n v="37"/>
    <n v="10"/>
    <n v="95196"/>
    <n v="1"/>
    <n v="1"/>
    <x v="1"/>
    <n v="126310"/>
    <x v="0"/>
    <x v="0"/>
    <x v="2"/>
    <x v="1"/>
    <x v="1"/>
    <x v="0"/>
    <n v="1"/>
    <n v="95196"/>
  </r>
  <r>
    <n v="2025"/>
    <n v="15702190"/>
    <s v="Fan"/>
    <n v="672"/>
    <x v="1"/>
    <x v="1"/>
    <n v="43"/>
    <n v="5"/>
    <n v="0"/>
    <n v="2"/>
    <n v="1"/>
    <x v="0"/>
    <n v="64516"/>
    <x v="1"/>
    <x v="0"/>
    <x v="0"/>
    <x v="2"/>
    <x v="0"/>
    <x v="0"/>
    <n v="1"/>
    <n v="0"/>
  </r>
  <r>
    <n v="2025"/>
    <n v="15588517"/>
    <s v="Sun"/>
    <n v="717"/>
    <x v="0"/>
    <x v="1"/>
    <n v="38"/>
    <n v="7"/>
    <n v="0"/>
    <n v="2"/>
    <n v="1"/>
    <x v="0"/>
    <n v="158580"/>
    <x v="1"/>
    <x v="0"/>
    <x v="0"/>
    <x v="2"/>
    <x v="0"/>
    <x v="0"/>
    <n v="1"/>
    <n v="0"/>
  </r>
  <r>
    <n v="2025"/>
    <n v="15801863"/>
    <s v="Marino"/>
    <n v="521"/>
    <x v="0"/>
    <x v="0"/>
    <n v="32"/>
    <n v="2"/>
    <n v="136555"/>
    <n v="2"/>
    <n v="1"/>
    <x v="0"/>
    <n v="129353"/>
    <x v="1"/>
    <x v="0"/>
    <x v="1"/>
    <x v="0"/>
    <x v="2"/>
    <x v="1"/>
    <n v="1"/>
    <n v="0"/>
  </r>
  <r>
    <n v="2025"/>
    <n v="15584271"/>
    <s v="Donaldson"/>
    <n v="633"/>
    <x v="0"/>
    <x v="1"/>
    <n v="59"/>
    <n v="5"/>
    <n v="0"/>
    <n v="1"/>
    <n v="1"/>
    <x v="0"/>
    <n v="137274"/>
    <x v="1"/>
    <x v="1"/>
    <x v="0"/>
    <x v="2"/>
    <x v="0"/>
    <x v="0"/>
    <n v="1"/>
    <n v="0"/>
  </r>
  <r>
    <n v="2025"/>
    <n v="15700366"/>
    <s v="Burton"/>
    <n v="669"/>
    <x v="0"/>
    <x v="1"/>
    <n v="39"/>
    <n v="3"/>
    <n v="119452"/>
    <n v="1"/>
    <n v="1"/>
    <x v="0"/>
    <n v="171576"/>
    <x v="1"/>
    <x v="0"/>
    <x v="0"/>
    <x v="0"/>
    <x v="2"/>
    <x v="1"/>
    <n v="1"/>
    <n v="0"/>
  </r>
  <r>
    <n v="2025"/>
    <n v="15804038"/>
    <s v="Quinn"/>
    <n v="740"/>
    <x v="0"/>
    <x v="1"/>
    <n v="44"/>
    <n v="9"/>
    <n v="0"/>
    <n v="1"/>
    <n v="0"/>
    <x v="0"/>
    <n v="96528"/>
    <x v="0"/>
    <x v="0"/>
    <x v="0"/>
    <x v="1"/>
    <x v="0"/>
    <x v="0"/>
    <n v="1"/>
    <n v="0"/>
  </r>
  <r>
    <n v="2025"/>
    <n v="15720820"/>
    <s v="Sabbatini"/>
    <n v="462"/>
    <x v="2"/>
    <x v="0"/>
    <n v="24"/>
    <n v="9"/>
    <n v="69881"/>
    <n v="2"/>
    <n v="0"/>
    <x v="0"/>
    <n v="64421"/>
    <x v="1"/>
    <x v="2"/>
    <x v="1"/>
    <x v="1"/>
    <x v="1"/>
    <x v="0"/>
    <n v="1"/>
    <n v="0"/>
  </r>
  <r>
    <n v="2025"/>
    <n v="15743759"/>
    <s v="Brooks"/>
    <n v="619"/>
    <x v="0"/>
    <x v="1"/>
    <n v="39"/>
    <n v="5"/>
    <n v="0"/>
    <n v="2"/>
    <n v="1"/>
    <x v="0"/>
    <n v="158445"/>
    <x v="1"/>
    <x v="0"/>
    <x v="0"/>
    <x v="2"/>
    <x v="0"/>
    <x v="0"/>
    <n v="1"/>
    <n v="0"/>
  </r>
  <r>
    <n v="2025"/>
    <n v="15749947"/>
    <s v="Black"/>
    <n v="665"/>
    <x v="0"/>
    <x v="0"/>
    <n v="44"/>
    <n v="7"/>
    <n v="0"/>
    <n v="2"/>
    <n v="1"/>
    <x v="0"/>
    <n v="66549"/>
    <x v="1"/>
    <x v="0"/>
    <x v="0"/>
    <x v="2"/>
    <x v="0"/>
    <x v="0"/>
    <n v="1"/>
    <n v="0"/>
  </r>
  <r>
    <n v="2025"/>
    <n v="15670496"/>
    <s v="Schwartz"/>
    <n v="655"/>
    <x v="1"/>
    <x v="0"/>
    <n v="27"/>
    <n v="9"/>
    <n v="0"/>
    <n v="2"/>
    <n v="0"/>
    <x v="1"/>
    <n v="108008"/>
    <x v="1"/>
    <x v="2"/>
    <x v="0"/>
    <x v="1"/>
    <x v="0"/>
    <x v="0"/>
    <n v="1"/>
    <n v="0"/>
  </r>
  <r>
    <n v="2025"/>
    <n v="15746664"/>
    <s v="Ts'ui"/>
    <n v="463"/>
    <x v="1"/>
    <x v="1"/>
    <n v="20"/>
    <n v="8"/>
    <n v="204223"/>
    <n v="1"/>
    <n v="1"/>
    <x v="1"/>
    <n v="128268"/>
    <x v="1"/>
    <x v="2"/>
    <x v="1"/>
    <x v="1"/>
    <x v="2"/>
    <x v="1"/>
    <n v="1"/>
    <n v="0"/>
  </r>
  <r>
    <n v="2025"/>
    <n v="15745533"/>
    <s v="Sargent"/>
    <n v="799"/>
    <x v="0"/>
    <x v="0"/>
    <n v="63"/>
    <n v="1"/>
    <n v="110314"/>
    <n v="2"/>
    <n v="1"/>
    <x v="1"/>
    <n v="37464"/>
    <x v="0"/>
    <x v="3"/>
    <x v="2"/>
    <x v="0"/>
    <x v="2"/>
    <x v="1"/>
    <n v="1"/>
    <n v="110314"/>
  </r>
  <r>
    <n v="2025"/>
    <n v="15761497"/>
    <s v="Udinesi"/>
    <n v="713"/>
    <x v="1"/>
    <x v="0"/>
    <n v="48"/>
    <n v="1"/>
    <n v="163761"/>
    <n v="1"/>
    <n v="0"/>
    <x v="1"/>
    <n v="157381"/>
    <x v="0"/>
    <x v="1"/>
    <x v="0"/>
    <x v="0"/>
    <x v="2"/>
    <x v="1"/>
    <n v="1"/>
    <n v="163761"/>
  </r>
  <r>
    <n v="2025"/>
    <n v="15628600"/>
    <s v="Lee"/>
    <n v="807"/>
    <x v="2"/>
    <x v="0"/>
    <n v="31"/>
    <n v="1"/>
    <n v="141069"/>
    <n v="3"/>
    <n v="1"/>
    <x v="0"/>
    <n v="194257"/>
    <x v="1"/>
    <x v="0"/>
    <x v="2"/>
    <x v="0"/>
    <x v="2"/>
    <x v="1"/>
    <n v="1"/>
    <n v="0"/>
  </r>
  <r>
    <n v="2025"/>
    <n v="15627002"/>
    <s v="Taylor"/>
    <n v="728"/>
    <x v="0"/>
    <x v="1"/>
    <n v="38"/>
    <n v="1"/>
    <n v="115935"/>
    <n v="1"/>
    <n v="1"/>
    <x v="0"/>
    <n v="139059"/>
    <x v="1"/>
    <x v="0"/>
    <x v="0"/>
    <x v="0"/>
    <x v="2"/>
    <x v="1"/>
    <n v="1"/>
    <n v="0"/>
  </r>
  <r>
    <n v="2025"/>
    <n v="15614635"/>
    <s v="Kepley"/>
    <n v="582"/>
    <x v="0"/>
    <x v="1"/>
    <n v="52"/>
    <n v="2"/>
    <n v="151458"/>
    <n v="1"/>
    <n v="0"/>
    <x v="0"/>
    <n v="40894"/>
    <x v="1"/>
    <x v="1"/>
    <x v="1"/>
    <x v="0"/>
    <x v="2"/>
    <x v="1"/>
    <n v="1"/>
    <n v="0"/>
  </r>
  <r>
    <n v="2025"/>
    <n v="15731281"/>
    <s v="Ozuluonye"/>
    <n v="704"/>
    <x v="2"/>
    <x v="0"/>
    <n v="35"/>
    <n v="3"/>
    <n v="154206"/>
    <n v="2"/>
    <n v="1"/>
    <x v="0"/>
    <n v="40261"/>
    <x v="1"/>
    <x v="0"/>
    <x v="0"/>
    <x v="0"/>
    <x v="2"/>
    <x v="1"/>
    <n v="1"/>
    <n v="0"/>
  </r>
  <r>
    <n v="2025"/>
    <n v="15814022"/>
    <s v="Lassetter"/>
    <n v="714"/>
    <x v="0"/>
    <x v="0"/>
    <n v="26"/>
    <n v="9"/>
    <n v="89929"/>
    <n v="1"/>
    <n v="1"/>
    <x v="1"/>
    <n v="46203"/>
    <x v="1"/>
    <x v="2"/>
    <x v="0"/>
    <x v="1"/>
    <x v="1"/>
    <x v="0"/>
    <n v="1"/>
    <n v="0"/>
  </r>
  <r>
    <n v="2025"/>
    <n v="15659194"/>
    <s v="Mishina"/>
    <n v="628"/>
    <x v="0"/>
    <x v="1"/>
    <n v="30"/>
    <n v="8"/>
    <n v="89182"/>
    <n v="1"/>
    <n v="1"/>
    <x v="0"/>
    <n v="13127"/>
    <x v="1"/>
    <x v="0"/>
    <x v="0"/>
    <x v="1"/>
    <x v="1"/>
    <x v="0"/>
    <n v="1"/>
    <n v="0"/>
  </r>
  <r>
    <n v="2025"/>
    <n v="15745030"/>
    <s v="Trevisano"/>
    <n v="809"/>
    <x v="2"/>
    <x v="1"/>
    <n v="41"/>
    <n v="1"/>
    <n v="79706"/>
    <n v="2"/>
    <n v="1"/>
    <x v="1"/>
    <n v="165675"/>
    <x v="1"/>
    <x v="0"/>
    <x v="2"/>
    <x v="0"/>
    <x v="1"/>
    <x v="0"/>
    <n v="1"/>
    <n v="0"/>
  </r>
  <r>
    <n v="2025"/>
    <n v="15691817"/>
    <s v="Iloerika"/>
    <n v="547"/>
    <x v="1"/>
    <x v="0"/>
    <n v="44"/>
    <n v="5"/>
    <n v="0"/>
    <n v="3"/>
    <n v="0"/>
    <x v="1"/>
    <n v="5459"/>
    <x v="0"/>
    <x v="0"/>
    <x v="1"/>
    <x v="2"/>
    <x v="0"/>
    <x v="0"/>
    <n v="1"/>
    <n v="0"/>
  </r>
  <r>
    <n v="2025"/>
    <n v="15707488"/>
    <s v="Tan"/>
    <n v="560"/>
    <x v="0"/>
    <x v="0"/>
    <n v="27"/>
    <n v="5"/>
    <n v="0"/>
    <n v="2"/>
    <n v="1"/>
    <x v="1"/>
    <n v="131919"/>
    <x v="1"/>
    <x v="2"/>
    <x v="1"/>
    <x v="2"/>
    <x v="0"/>
    <x v="0"/>
    <n v="1"/>
    <n v="0"/>
  </r>
  <r>
    <n v="2025"/>
    <n v="15784700"/>
    <s v="Chikelu"/>
    <n v="811"/>
    <x v="0"/>
    <x v="1"/>
    <n v="31"/>
    <n v="7"/>
    <n v="117799"/>
    <n v="1"/>
    <n v="1"/>
    <x v="0"/>
    <n v="182372"/>
    <x v="1"/>
    <x v="0"/>
    <x v="2"/>
    <x v="2"/>
    <x v="2"/>
    <x v="1"/>
    <n v="1"/>
    <n v="0"/>
  </r>
  <r>
    <n v="2025"/>
    <n v="15710397"/>
    <s v="Lin"/>
    <n v="584"/>
    <x v="0"/>
    <x v="1"/>
    <n v="26"/>
    <n v="4"/>
    <n v="0"/>
    <n v="2"/>
    <n v="1"/>
    <x v="1"/>
    <n v="147601"/>
    <x v="1"/>
    <x v="2"/>
    <x v="1"/>
    <x v="2"/>
    <x v="0"/>
    <x v="0"/>
    <n v="1"/>
    <n v="0"/>
  </r>
  <r>
    <n v="2025"/>
    <n v="15687648"/>
    <s v="Nicholson"/>
    <n v="691"/>
    <x v="0"/>
    <x v="1"/>
    <n v="28"/>
    <n v="1"/>
    <n v="0"/>
    <n v="2"/>
    <n v="0"/>
    <x v="1"/>
    <n v="92865"/>
    <x v="1"/>
    <x v="2"/>
    <x v="0"/>
    <x v="0"/>
    <x v="0"/>
    <x v="0"/>
    <n v="1"/>
    <n v="0"/>
  </r>
  <r>
    <n v="2025"/>
    <n v="15732281"/>
    <s v="Ugoji"/>
    <n v="680"/>
    <x v="2"/>
    <x v="1"/>
    <n v="34"/>
    <n v="6"/>
    <n v="146422"/>
    <n v="1"/>
    <n v="1"/>
    <x v="1"/>
    <n v="67143"/>
    <x v="0"/>
    <x v="0"/>
    <x v="0"/>
    <x v="2"/>
    <x v="2"/>
    <x v="1"/>
    <n v="1"/>
    <n v="146422"/>
  </r>
  <r>
    <n v="2025"/>
    <n v="15607230"/>
    <s v="Michel"/>
    <n v="588"/>
    <x v="2"/>
    <x v="1"/>
    <n v="33"/>
    <n v="9"/>
    <n v="150186"/>
    <n v="2"/>
    <n v="1"/>
    <x v="0"/>
    <n v="65611"/>
    <x v="1"/>
    <x v="0"/>
    <x v="1"/>
    <x v="1"/>
    <x v="2"/>
    <x v="1"/>
    <n v="1"/>
    <n v="0"/>
  </r>
  <r>
    <n v="2025"/>
    <n v="15567630"/>
    <s v="Bruce"/>
    <n v="721"/>
    <x v="2"/>
    <x v="1"/>
    <n v="40"/>
    <n v="6"/>
    <n v="100276"/>
    <n v="1"/>
    <n v="1"/>
    <x v="1"/>
    <n v="138564"/>
    <x v="0"/>
    <x v="0"/>
    <x v="0"/>
    <x v="2"/>
    <x v="2"/>
    <x v="1"/>
    <n v="1"/>
    <n v="100276"/>
  </r>
  <r>
    <n v="2025"/>
    <n v="15587507"/>
    <s v="Feng"/>
    <n v="850"/>
    <x v="0"/>
    <x v="1"/>
    <n v="47"/>
    <n v="6"/>
    <n v="0"/>
    <n v="1"/>
    <n v="1"/>
    <x v="1"/>
    <n v="187391"/>
    <x v="0"/>
    <x v="1"/>
    <x v="2"/>
    <x v="2"/>
    <x v="0"/>
    <x v="0"/>
    <n v="1"/>
    <n v="0"/>
  </r>
  <r>
    <n v="2025"/>
    <n v="15733904"/>
    <s v="McDonald"/>
    <n v="529"/>
    <x v="0"/>
    <x v="1"/>
    <n v="32"/>
    <n v="9"/>
    <n v="147494"/>
    <n v="1"/>
    <n v="1"/>
    <x v="1"/>
    <n v="33656"/>
    <x v="1"/>
    <x v="0"/>
    <x v="1"/>
    <x v="1"/>
    <x v="2"/>
    <x v="1"/>
    <n v="1"/>
    <n v="0"/>
  </r>
  <r>
    <n v="2025"/>
    <n v="15709511"/>
    <s v="Watt"/>
    <n v="622"/>
    <x v="0"/>
    <x v="1"/>
    <n v="43"/>
    <n v="8"/>
    <n v="0"/>
    <n v="2"/>
    <n v="1"/>
    <x v="1"/>
    <n v="100618"/>
    <x v="1"/>
    <x v="0"/>
    <x v="0"/>
    <x v="1"/>
    <x v="0"/>
    <x v="0"/>
    <n v="1"/>
    <n v="0"/>
  </r>
  <r>
    <n v="2025"/>
    <n v="15579616"/>
    <s v="Goodwin"/>
    <n v="683"/>
    <x v="0"/>
    <x v="0"/>
    <n v="42"/>
    <n v="8"/>
    <n v="0"/>
    <n v="2"/>
    <n v="0"/>
    <x v="0"/>
    <n v="198135"/>
    <x v="1"/>
    <x v="0"/>
    <x v="0"/>
    <x v="1"/>
    <x v="0"/>
    <x v="0"/>
    <n v="1"/>
    <n v="0"/>
  </r>
  <r>
    <n v="2025"/>
    <n v="15694852"/>
    <s v="Arcuri"/>
    <n v="575"/>
    <x v="0"/>
    <x v="1"/>
    <n v="29"/>
    <n v="4"/>
    <n v="121823"/>
    <n v="2"/>
    <n v="1"/>
    <x v="0"/>
    <n v="50369"/>
    <x v="1"/>
    <x v="2"/>
    <x v="1"/>
    <x v="2"/>
    <x v="2"/>
    <x v="1"/>
    <n v="1"/>
    <n v="0"/>
  </r>
  <r>
    <n v="2025"/>
    <n v="15589924"/>
    <s v="Rapuluolisa"/>
    <n v="577"/>
    <x v="1"/>
    <x v="0"/>
    <n v="40"/>
    <n v="1"/>
    <n v="0"/>
    <n v="2"/>
    <n v="1"/>
    <x v="0"/>
    <n v="108787"/>
    <x v="1"/>
    <x v="0"/>
    <x v="1"/>
    <x v="0"/>
    <x v="0"/>
    <x v="0"/>
    <n v="1"/>
    <n v="0"/>
  </r>
  <r>
    <n v="2025"/>
    <n v="15799300"/>
    <s v="Kao"/>
    <n v="510"/>
    <x v="2"/>
    <x v="1"/>
    <n v="31"/>
    <n v="0"/>
    <n v="113689"/>
    <n v="1"/>
    <n v="1"/>
    <x v="1"/>
    <n v="33099"/>
    <x v="0"/>
    <x v="0"/>
    <x v="1"/>
    <x v="0"/>
    <x v="2"/>
    <x v="1"/>
    <n v="1"/>
    <n v="113689"/>
  </r>
  <r>
    <n v="2025"/>
    <n v="15731330"/>
    <s v="Tsui"/>
    <n v="652"/>
    <x v="1"/>
    <x v="0"/>
    <n v="40"/>
    <n v="7"/>
    <n v="100471"/>
    <n v="1"/>
    <n v="1"/>
    <x v="0"/>
    <n v="124551"/>
    <x v="1"/>
    <x v="0"/>
    <x v="0"/>
    <x v="2"/>
    <x v="2"/>
    <x v="1"/>
    <n v="1"/>
    <n v="0"/>
  </r>
  <r>
    <n v="2025"/>
    <n v="15694129"/>
    <s v="Summers"/>
    <n v="569"/>
    <x v="2"/>
    <x v="0"/>
    <n v="28"/>
    <n v="3"/>
    <n v="100033"/>
    <n v="1"/>
    <n v="1"/>
    <x v="1"/>
    <n v="5159"/>
    <x v="0"/>
    <x v="2"/>
    <x v="1"/>
    <x v="0"/>
    <x v="2"/>
    <x v="1"/>
    <n v="1"/>
    <n v="100033"/>
  </r>
  <r>
    <n v="2025"/>
    <n v="15620372"/>
    <s v="Cross"/>
    <n v="687"/>
    <x v="1"/>
    <x v="1"/>
    <n v="31"/>
    <n v="3"/>
    <n v="0"/>
    <n v="2"/>
    <n v="0"/>
    <x v="1"/>
    <n v="48228"/>
    <x v="1"/>
    <x v="0"/>
    <x v="0"/>
    <x v="0"/>
    <x v="0"/>
    <x v="0"/>
    <n v="1"/>
    <n v="0"/>
  </r>
  <r>
    <n v="2025"/>
    <n v="15744622"/>
    <s v="Osorio"/>
    <n v="822"/>
    <x v="0"/>
    <x v="1"/>
    <n v="32"/>
    <n v="8"/>
    <n v="116358"/>
    <n v="1"/>
    <n v="1"/>
    <x v="1"/>
    <n v="108798"/>
    <x v="1"/>
    <x v="0"/>
    <x v="2"/>
    <x v="1"/>
    <x v="2"/>
    <x v="1"/>
    <n v="1"/>
    <n v="0"/>
  </r>
  <r>
    <n v="2025"/>
    <n v="15799815"/>
    <s v="Bobrov"/>
    <n v="656"/>
    <x v="2"/>
    <x v="0"/>
    <n v="23"/>
    <n v="4"/>
    <n v="163550"/>
    <n v="1"/>
    <n v="0"/>
    <x v="0"/>
    <n v="21085"/>
    <x v="1"/>
    <x v="2"/>
    <x v="0"/>
    <x v="2"/>
    <x v="2"/>
    <x v="1"/>
    <n v="1"/>
    <n v="0"/>
  </r>
  <r>
    <n v="2025"/>
    <n v="15759250"/>
    <s v="Barnett"/>
    <n v="745"/>
    <x v="2"/>
    <x v="1"/>
    <n v="51"/>
    <n v="3"/>
    <n v="99184"/>
    <n v="1"/>
    <n v="1"/>
    <x v="0"/>
    <n v="28922"/>
    <x v="1"/>
    <x v="1"/>
    <x v="0"/>
    <x v="0"/>
    <x v="1"/>
    <x v="0"/>
    <n v="1"/>
    <n v="0"/>
  </r>
  <r>
    <n v="2025"/>
    <n v="15732643"/>
    <s v="Pike"/>
    <n v="386"/>
    <x v="1"/>
    <x v="0"/>
    <n v="53"/>
    <n v="1"/>
    <n v="131955"/>
    <n v="1"/>
    <n v="1"/>
    <x v="0"/>
    <n v="62515"/>
    <x v="0"/>
    <x v="1"/>
    <x v="1"/>
    <x v="0"/>
    <x v="2"/>
    <x v="1"/>
    <n v="1"/>
    <n v="131955"/>
  </r>
  <r>
    <n v="2025"/>
    <n v="15690540"/>
    <s v="Gearheart"/>
    <n v="684"/>
    <x v="1"/>
    <x v="0"/>
    <n v="41"/>
    <n v="1"/>
    <n v="134177"/>
    <n v="1"/>
    <n v="0"/>
    <x v="1"/>
    <n v="177507"/>
    <x v="1"/>
    <x v="0"/>
    <x v="0"/>
    <x v="0"/>
    <x v="2"/>
    <x v="1"/>
    <n v="1"/>
    <n v="0"/>
  </r>
  <r>
    <n v="2025"/>
    <n v="15803078"/>
    <s v="Bruno"/>
    <n v="635"/>
    <x v="1"/>
    <x v="0"/>
    <n v="38"/>
    <n v="1"/>
    <n v="0"/>
    <n v="2"/>
    <n v="1"/>
    <x v="1"/>
    <n v="90605"/>
    <x v="1"/>
    <x v="0"/>
    <x v="0"/>
    <x v="0"/>
    <x v="0"/>
    <x v="0"/>
    <n v="1"/>
    <n v="0"/>
  </r>
  <r>
    <n v="2025"/>
    <n v="15652180"/>
    <s v="Egobudike"/>
    <n v="582"/>
    <x v="0"/>
    <x v="1"/>
    <n v="30"/>
    <n v="2"/>
    <n v="0"/>
    <n v="2"/>
    <n v="1"/>
    <x v="0"/>
    <n v="132030"/>
    <x v="1"/>
    <x v="0"/>
    <x v="1"/>
    <x v="0"/>
    <x v="0"/>
    <x v="0"/>
    <n v="1"/>
    <n v="0"/>
  </r>
  <r>
    <n v="2025"/>
    <n v="15741195"/>
    <s v="Okechukwu"/>
    <n v="613"/>
    <x v="1"/>
    <x v="1"/>
    <n v="19"/>
    <n v="5"/>
    <n v="0"/>
    <n v="1"/>
    <n v="1"/>
    <x v="0"/>
    <n v="176903"/>
    <x v="1"/>
    <x v="2"/>
    <x v="0"/>
    <x v="2"/>
    <x v="0"/>
    <x v="0"/>
    <n v="1"/>
    <n v="0"/>
  </r>
  <r>
    <n v="2025"/>
    <n v="15743490"/>
    <s v="Zikoranachidimma"/>
    <n v="795"/>
    <x v="2"/>
    <x v="0"/>
    <n v="56"/>
    <n v="9"/>
    <n v="94349"/>
    <n v="1"/>
    <n v="1"/>
    <x v="1"/>
    <n v="29239"/>
    <x v="0"/>
    <x v="1"/>
    <x v="2"/>
    <x v="1"/>
    <x v="1"/>
    <x v="0"/>
    <n v="1"/>
    <n v="94349"/>
  </r>
  <r>
    <n v="2025"/>
    <n v="15575510"/>
    <s v="Milanesi"/>
    <n v="659"/>
    <x v="0"/>
    <x v="0"/>
    <n v="32"/>
    <n v="2"/>
    <n v="155584"/>
    <n v="1"/>
    <n v="0"/>
    <x v="0"/>
    <n v="153663"/>
    <x v="1"/>
    <x v="0"/>
    <x v="0"/>
    <x v="0"/>
    <x v="2"/>
    <x v="1"/>
    <n v="1"/>
    <n v="0"/>
  </r>
  <r>
    <n v="2025"/>
    <n v="15732610"/>
    <s v="Ahern"/>
    <n v="745"/>
    <x v="0"/>
    <x v="0"/>
    <n v="28"/>
    <n v="6"/>
    <n v="0"/>
    <n v="2"/>
    <n v="1"/>
    <x v="1"/>
    <n v="154389"/>
    <x v="1"/>
    <x v="2"/>
    <x v="0"/>
    <x v="2"/>
    <x v="0"/>
    <x v="0"/>
    <n v="1"/>
    <n v="0"/>
  </r>
  <r>
    <n v="2025"/>
    <n v="15602909"/>
    <s v="Dickson"/>
    <n v="604"/>
    <x v="1"/>
    <x v="0"/>
    <n v="41"/>
    <n v="10"/>
    <n v="0"/>
    <n v="2"/>
    <n v="1"/>
    <x v="0"/>
    <n v="166224"/>
    <x v="1"/>
    <x v="0"/>
    <x v="0"/>
    <x v="1"/>
    <x v="0"/>
    <x v="0"/>
    <n v="1"/>
    <n v="0"/>
  </r>
  <r>
    <n v="2025"/>
    <n v="15734058"/>
    <s v="Anayochukwu"/>
    <n v="509"/>
    <x v="2"/>
    <x v="1"/>
    <n v="32"/>
    <n v="9"/>
    <n v="170661"/>
    <n v="1"/>
    <n v="1"/>
    <x v="0"/>
    <n v="21646"/>
    <x v="1"/>
    <x v="0"/>
    <x v="1"/>
    <x v="1"/>
    <x v="2"/>
    <x v="1"/>
    <n v="1"/>
    <n v="0"/>
  </r>
  <r>
    <n v="2025"/>
    <n v="15801788"/>
    <s v="McDonald"/>
    <n v="706"/>
    <x v="2"/>
    <x v="0"/>
    <n v="29"/>
    <n v="6"/>
    <n v="185544"/>
    <n v="1"/>
    <n v="1"/>
    <x v="1"/>
    <n v="171038"/>
    <x v="1"/>
    <x v="2"/>
    <x v="0"/>
    <x v="2"/>
    <x v="2"/>
    <x v="1"/>
    <n v="1"/>
    <n v="0"/>
  </r>
  <r>
    <n v="2025"/>
    <n v="15702462"/>
    <s v="Fiorentini"/>
    <n v="619"/>
    <x v="1"/>
    <x v="0"/>
    <n v="44"/>
    <n v="6"/>
    <n v="52831"/>
    <n v="1"/>
    <n v="1"/>
    <x v="0"/>
    <n v="112649"/>
    <x v="0"/>
    <x v="0"/>
    <x v="0"/>
    <x v="2"/>
    <x v="1"/>
    <x v="0"/>
    <n v="1"/>
    <n v="52831"/>
  </r>
  <r>
    <n v="2025"/>
    <n v="15683416"/>
    <s v="Russo"/>
    <n v="572"/>
    <x v="2"/>
    <x v="1"/>
    <n v="51"/>
    <n v="8"/>
    <n v="97750"/>
    <n v="3"/>
    <n v="1"/>
    <x v="0"/>
    <n v="193014"/>
    <x v="0"/>
    <x v="1"/>
    <x v="1"/>
    <x v="1"/>
    <x v="1"/>
    <x v="0"/>
    <n v="1"/>
    <n v="97750"/>
  </r>
  <r>
    <n v="2025"/>
    <n v="15794187"/>
    <s v="Young"/>
    <n v="695"/>
    <x v="0"/>
    <x v="1"/>
    <n v="36"/>
    <n v="6"/>
    <n v="114008"/>
    <n v="2"/>
    <n v="1"/>
    <x v="1"/>
    <n v="118121"/>
    <x v="1"/>
    <x v="0"/>
    <x v="0"/>
    <x v="2"/>
    <x v="2"/>
    <x v="1"/>
    <n v="1"/>
    <n v="0"/>
  </r>
  <r>
    <n v="2025"/>
    <n v="15792989"/>
    <s v="Bianchi"/>
    <n v="543"/>
    <x v="0"/>
    <x v="0"/>
    <n v="71"/>
    <n v="1"/>
    <n v="104309"/>
    <n v="1"/>
    <n v="1"/>
    <x v="0"/>
    <n v="25650"/>
    <x v="1"/>
    <x v="3"/>
    <x v="1"/>
    <x v="0"/>
    <x v="2"/>
    <x v="1"/>
    <n v="1"/>
    <n v="0"/>
  </r>
  <r>
    <n v="2025"/>
    <n v="15613734"/>
    <s v="Fallaci"/>
    <n v="640"/>
    <x v="0"/>
    <x v="0"/>
    <n v="33"/>
    <n v="6"/>
    <n v="84719"/>
    <n v="2"/>
    <n v="1"/>
    <x v="0"/>
    <n v="113049"/>
    <x v="1"/>
    <x v="0"/>
    <x v="0"/>
    <x v="2"/>
    <x v="1"/>
    <x v="0"/>
    <n v="1"/>
    <n v="0"/>
  </r>
  <r>
    <n v="2025"/>
    <n v="15606177"/>
    <s v="Crawford"/>
    <n v="672"/>
    <x v="0"/>
    <x v="1"/>
    <n v="39"/>
    <n v="2"/>
    <n v="0"/>
    <n v="2"/>
    <n v="1"/>
    <x v="1"/>
    <n v="87372"/>
    <x v="1"/>
    <x v="0"/>
    <x v="0"/>
    <x v="0"/>
    <x v="0"/>
    <x v="0"/>
    <n v="1"/>
    <n v="0"/>
  </r>
  <r>
    <n v="2025"/>
    <n v="15636700"/>
    <s v="Marsh"/>
    <n v="701"/>
    <x v="0"/>
    <x v="1"/>
    <n v="39"/>
    <n v="9"/>
    <n v="140237"/>
    <n v="1"/>
    <n v="0"/>
    <x v="0"/>
    <n v="146652"/>
    <x v="1"/>
    <x v="0"/>
    <x v="0"/>
    <x v="1"/>
    <x v="2"/>
    <x v="1"/>
    <n v="1"/>
    <n v="0"/>
  </r>
  <r>
    <n v="2025"/>
    <n v="15645766"/>
    <s v="Kosisochukwu"/>
    <n v="634"/>
    <x v="1"/>
    <x v="1"/>
    <n v="25"/>
    <n v="9"/>
    <n v="0"/>
    <n v="2"/>
    <n v="1"/>
    <x v="0"/>
    <n v="8228"/>
    <x v="1"/>
    <x v="2"/>
    <x v="0"/>
    <x v="1"/>
    <x v="0"/>
    <x v="0"/>
    <n v="1"/>
    <n v="0"/>
  </r>
  <r>
    <n v="2025"/>
    <n v="15671345"/>
    <s v="Piccio"/>
    <n v="531"/>
    <x v="1"/>
    <x v="0"/>
    <n v="42"/>
    <n v="6"/>
    <n v="75303"/>
    <n v="2"/>
    <n v="0"/>
    <x v="1"/>
    <n v="57034"/>
    <x v="1"/>
    <x v="0"/>
    <x v="1"/>
    <x v="2"/>
    <x v="1"/>
    <x v="0"/>
    <n v="1"/>
    <n v="0"/>
  </r>
  <r>
    <n v="2025"/>
    <n v="15652469"/>
    <s v="Nevels"/>
    <n v="699"/>
    <x v="0"/>
    <x v="1"/>
    <n v="27"/>
    <n v="1"/>
    <n v="0"/>
    <n v="2"/>
    <n v="1"/>
    <x v="1"/>
    <n v="93003"/>
    <x v="1"/>
    <x v="2"/>
    <x v="0"/>
    <x v="0"/>
    <x v="0"/>
    <x v="0"/>
    <n v="1"/>
    <n v="0"/>
  </r>
  <r>
    <n v="2025"/>
    <n v="15749638"/>
    <s v="Kaodilinakachukwu"/>
    <n v="605"/>
    <x v="0"/>
    <x v="0"/>
    <n v="51"/>
    <n v="9"/>
    <n v="104761"/>
    <n v="1"/>
    <n v="1"/>
    <x v="0"/>
    <n v="165575"/>
    <x v="0"/>
    <x v="1"/>
    <x v="0"/>
    <x v="1"/>
    <x v="2"/>
    <x v="1"/>
    <n v="1"/>
    <n v="104761"/>
  </r>
  <r>
    <n v="2025"/>
    <n v="15728706"/>
    <s v="Amaechi"/>
    <n v="534"/>
    <x v="0"/>
    <x v="0"/>
    <n v="49"/>
    <n v="7"/>
    <n v="0"/>
    <n v="1"/>
    <n v="1"/>
    <x v="1"/>
    <n v="13566"/>
    <x v="0"/>
    <x v="1"/>
    <x v="1"/>
    <x v="2"/>
    <x v="0"/>
    <x v="0"/>
    <n v="1"/>
    <n v="0"/>
  </r>
  <r>
    <n v="2025"/>
    <n v="15735439"/>
    <s v="P'an"/>
    <n v="449"/>
    <x v="1"/>
    <x v="0"/>
    <n v="31"/>
    <n v="1"/>
    <n v="113693"/>
    <n v="1"/>
    <n v="0"/>
    <x v="1"/>
    <n v="82796"/>
    <x v="1"/>
    <x v="0"/>
    <x v="1"/>
    <x v="0"/>
    <x v="2"/>
    <x v="1"/>
    <n v="1"/>
    <n v="0"/>
  </r>
  <r>
    <n v="2025"/>
    <n v="15778696"/>
    <s v="Ikemefuna"/>
    <n v="684"/>
    <x v="1"/>
    <x v="0"/>
    <n v="36"/>
    <n v="5"/>
    <n v="174180"/>
    <n v="1"/>
    <n v="1"/>
    <x v="1"/>
    <n v="119830"/>
    <x v="1"/>
    <x v="0"/>
    <x v="0"/>
    <x v="2"/>
    <x v="2"/>
    <x v="1"/>
    <n v="1"/>
    <n v="0"/>
  </r>
  <r>
    <n v="2025"/>
    <n v="15624744"/>
    <s v="Tai"/>
    <n v="622"/>
    <x v="2"/>
    <x v="1"/>
    <n v="42"/>
    <n v="9"/>
    <n v="115766"/>
    <n v="1"/>
    <n v="0"/>
    <x v="1"/>
    <n v="72156"/>
    <x v="0"/>
    <x v="0"/>
    <x v="0"/>
    <x v="1"/>
    <x v="2"/>
    <x v="1"/>
    <n v="1"/>
    <n v="115766"/>
  </r>
  <r>
    <n v="2025"/>
    <n v="15584338"/>
    <s v="Winn"/>
    <n v="714"/>
    <x v="0"/>
    <x v="0"/>
    <n v="40"/>
    <n v="0"/>
    <n v="0"/>
    <n v="2"/>
    <n v="1"/>
    <x v="1"/>
    <n v="62762"/>
    <x v="1"/>
    <x v="0"/>
    <x v="0"/>
    <x v="0"/>
    <x v="0"/>
    <x v="0"/>
    <n v="1"/>
    <n v="0"/>
  </r>
  <r>
    <n v="2025"/>
    <n v="15726178"/>
    <s v="Hardy"/>
    <n v="712"/>
    <x v="1"/>
    <x v="0"/>
    <n v="48"/>
    <n v="8"/>
    <n v="0"/>
    <n v="2"/>
    <n v="1"/>
    <x v="1"/>
    <n v="183235"/>
    <x v="1"/>
    <x v="1"/>
    <x v="0"/>
    <x v="1"/>
    <x v="0"/>
    <x v="0"/>
    <n v="1"/>
    <n v="0"/>
  </r>
  <r>
    <n v="2025"/>
    <n v="15794939"/>
    <s v="Chiu"/>
    <n v="783"/>
    <x v="0"/>
    <x v="0"/>
    <n v="72"/>
    <n v="5"/>
    <n v="121216"/>
    <n v="2"/>
    <n v="1"/>
    <x v="0"/>
    <n v="105206"/>
    <x v="1"/>
    <x v="3"/>
    <x v="2"/>
    <x v="2"/>
    <x v="2"/>
    <x v="1"/>
    <n v="1"/>
    <n v="0"/>
  </r>
  <r>
    <n v="2025"/>
    <n v="15788068"/>
    <s v="Lopez"/>
    <n v="743"/>
    <x v="2"/>
    <x v="1"/>
    <n v="45"/>
    <n v="10"/>
    <n v="144677"/>
    <n v="3"/>
    <n v="1"/>
    <x v="1"/>
    <n v="22512"/>
    <x v="0"/>
    <x v="0"/>
    <x v="0"/>
    <x v="1"/>
    <x v="2"/>
    <x v="1"/>
    <n v="1"/>
    <n v="144677"/>
  </r>
  <r>
    <n v="2025"/>
    <n v="15572956"/>
    <s v="Steen"/>
    <n v="683"/>
    <x v="0"/>
    <x v="1"/>
    <n v="36"/>
    <n v="5"/>
    <n v="115351"/>
    <n v="1"/>
    <n v="1"/>
    <x v="0"/>
    <n v="122306"/>
    <x v="1"/>
    <x v="0"/>
    <x v="0"/>
    <x v="2"/>
    <x v="2"/>
    <x v="1"/>
    <n v="1"/>
    <n v="0"/>
  </r>
  <r>
    <n v="2025"/>
    <n v="15780386"/>
    <s v="Ferri"/>
    <n v="654"/>
    <x v="1"/>
    <x v="1"/>
    <n v="40"/>
    <n v="5"/>
    <n v="105684"/>
    <n v="1"/>
    <n v="1"/>
    <x v="1"/>
    <n v="173617"/>
    <x v="1"/>
    <x v="0"/>
    <x v="0"/>
    <x v="2"/>
    <x v="2"/>
    <x v="1"/>
    <n v="1"/>
    <n v="0"/>
  </r>
  <r>
    <n v="2025"/>
    <n v="15791114"/>
    <s v="Yegorova"/>
    <n v="700"/>
    <x v="0"/>
    <x v="1"/>
    <n v="37"/>
    <n v="1"/>
    <n v="135179"/>
    <n v="1"/>
    <n v="1"/>
    <x v="1"/>
    <n v="160670"/>
    <x v="1"/>
    <x v="0"/>
    <x v="0"/>
    <x v="0"/>
    <x v="2"/>
    <x v="1"/>
    <n v="1"/>
    <n v="0"/>
  </r>
  <r>
    <n v="2025"/>
    <n v="15708046"/>
    <s v="Knowles"/>
    <n v="744"/>
    <x v="1"/>
    <x v="1"/>
    <n v="31"/>
    <n v="0"/>
    <n v="117551"/>
    <n v="1"/>
    <n v="1"/>
    <x v="1"/>
    <n v="158959"/>
    <x v="1"/>
    <x v="0"/>
    <x v="0"/>
    <x v="0"/>
    <x v="2"/>
    <x v="1"/>
    <n v="1"/>
    <n v="0"/>
  </r>
  <r>
    <n v="2025"/>
    <n v="15719779"/>
    <s v="May"/>
    <n v="645"/>
    <x v="2"/>
    <x v="1"/>
    <n v="25"/>
    <n v="1"/>
    <n v="157404"/>
    <n v="2"/>
    <n v="1"/>
    <x v="1"/>
    <n v="93073"/>
    <x v="1"/>
    <x v="2"/>
    <x v="0"/>
    <x v="0"/>
    <x v="2"/>
    <x v="1"/>
    <n v="1"/>
    <n v="0"/>
  </r>
  <r>
    <n v="2025"/>
    <n v="15591550"/>
    <s v="Bianchi"/>
    <n v="525"/>
    <x v="1"/>
    <x v="1"/>
    <n v="36"/>
    <n v="3"/>
    <n v="77910"/>
    <n v="1"/>
    <n v="1"/>
    <x v="1"/>
    <n v="67238"/>
    <x v="1"/>
    <x v="0"/>
    <x v="1"/>
    <x v="0"/>
    <x v="1"/>
    <x v="0"/>
    <n v="1"/>
    <n v="0"/>
  </r>
  <r>
    <n v="2025"/>
    <n v="15639368"/>
    <s v="Pipes"/>
    <n v="732"/>
    <x v="0"/>
    <x v="1"/>
    <n v="25"/>
    <n v="0"/>
    <n v="110943"/>
    <n v="1"/>
    <n v="0"/>
    <x v="1"/>
    <n v="172577"/>
    <x v="1"/>
    <x v="2"/>
    <x v="0"/>
    <x v="0"/>
    <x v="2"/>
    <x v="1"/>
    <n v="1"/>
    <n v="0"/>
  </r>
  <r>
    <n v="2025"/>
    <n v="15699830"/>
    <s v="Doherty"/>
    <n v="721"/>
    <x v="0"/>
    <x v="0"/>
    <n v="40"/>
    <n v="7"/>
    <n v="0"/>
    <n v="2"/>
    <n v="1"/>
    <x v="0"/>
    <n v="122580"/>
    <x v="1"/>
    <x v="0"/>
    <x v="0"/>
    <x v="2"/>
    <x v="0"/>
    <x v="0"/>
    <n v="1"/>
    <n v="0"/>
  </r>
  <r>
    <n v="2025"/>
    <n v="15569264"/>
    <s v="Yobanna"/>
    <n v="622"/>
    <x v="0"/>
    <x v="1"/>
    <n v="32"/>
    <n v="5"/>
    <n v="179305"/>
    <n v="1"/>
    <n v="1"/>
    <x v="0"/>
    <n v="149044"/>
    <x v="1"/>
    <x v="0"/>
    <x v="0"/>
    <x v="2"/>
    <x v="2"/>
    <x v="1"/>
    <n v="1"/>
    <n v="0"/>
  </r>
  <r>
    <n v="2025"/>
    <n v="15595158"/>
    <s v="Hsu"/>
    <n v="654"/>
    <x v="2"/>
    <x v="1"/>
    <n v="31"/>
    <n v="5"/>
    <n v="150594"/>
    <n v="2"/>
    <n v="1"/>
    <x v="0"/>
    <n v="105218"/>
    <x v="1"/>
    <x v="0"/>
    <x v="0"/>
    <x v="2"/>
    <x v="2"/>
    <x v="1"/>
    <n v="1"/>
    <n v="0"/>
  </r>
  <r>
    <n v="2025"/>
    <n v="15599126"/>
    <s v="Russell"/>
    <n v="529"/>
    <x v="0"/>
    <x v="0"/>
    <n v="43"/>
    <n v="0"/>
    <n v="123816"/>
    <n v="1"/>
    <n v="1"/>
    <x v="0"/>
    <n v="78464"/>
    <x v="0"/>
    <x v="0"/>
    <x v="1"/>
    <x v="0"/>
    <x v="2"/>
    <x v="1"/>
    <n v="1"/>
    <n v="123816"/>
  </r>
  <r>
    <n v="2025"/>
    <n v="15650575"/>
    <s v="Payne"/>
    <n v="720"/>
    <x v="1"/>
    <x v="0"/>
    <n v="59"/>
    <n v="6"/>
    <n v="0"/>
    <n v="2"/>
    <n v="1"/>
    <x v="0"/>
    <n v="160849"/>
    <x v="0"/>
    <x v="1"/>
    <x v="0"/>
    <x v="2"/>
    <x v="0"/>
    <x v="0"/>
    <n v="1"/>
    <n v="0"/>
  </r>
  <r>
    <n v="2025"/>
    <n v="15641490"/>
    <s v="Windsor"/>
    <n v="850"/>
    <x v="2"/>
    <x v="0"/>
    <n v="25"/>
    <n v="8"/>
    <n v="69385"/>
    <n v="2"/>
    <n v="1"/>
    <x v="1"/>
    <n v="87834"/>
    <x v="1"/>
    <x v="2"/>
    <x v="2"/>
    <x v="1"/>
    <x v="1"/>
    <x v="0"/>
    <n v="1"/>
    <n v="0"/>
  </r>
  <r>
    <n v="2025"/>
    <n v="15680234"/>
    <s v="Bray"/>
    <n v="667"/>
    <x v="2"/>
    <x v="1"/>
    <n v="27"/>
    <n v="2"/>
    <n v="138032"/>
    <n v="1"/>
    <n v="1"/>
    <x v="1"/>
    <n v="166318"/>
    <x v="1"/>
    <x v="2"/>
    <x v="0"/>
    <x v="0"/>
    <x v="2"/>
    <x v="1"/>
    <n v="1"/>
    <n v="0"/>
  </r>
  <r>
    <n v="2025"/>
    <n v="15592230"/>
    <s v="Seleznyov"/>
    <n v="620"/>
    <x v="0"/>
    <x v="1"/>
    <n v="41"/>
    <n v="3"/>
    <n v="0"/>
    <n v="2"/>
    <n v="1"/>
    <x v="0"/>
    <n v="137309"/>
    <x v="1"/>
    <x v="0"/>
    <x v="0"/>
    <x v="0"/>
    <x v="0"/>
    <x v="0"/>
    <n v="1"/>
    <n v="0"/>
  </r>
  <r>
    <n v="2025"/>
    <n v="15626212"/>
    <s v="Wark"/>
    <n v="616"/>
    <x v="0"/>
    <x v="1"/>
    <n v="29"/>
    <n v="9"/>
    <n v="0"/>
    <n v="1"/>
    <n v="1"/>
    <x v="0"/>
    <n v="166984"/>
    <x v="1"/>
    <x v="2"/>
    <x v="0"/>
    <x v="1"/>
    <x v="0"/>
    <x v="0"/>
    <n v="1"/>
    <n v="0"/>
  </r>
  <r>
    <n v="2025"/>
    <n v="15700627"/>
    <s v="Y?"/>
    <n v="637"/>
    <x v="2"/>
    <x v="0"/>
    <n v="46"/>
    <n v="2"/>
    <n v="143501"/>
    <n v="1"/>
    <n v="1"/>
    <x v="1"/>
    <n v="166996"/>
    <x v="0"/>
    <x v="1"/>
    <x v="0"/>
    <x v="0"/>
    <x v="2"/>
    <x v="1"/>
    <n v="1"/>
    <n v="143501"/>
  </r>
  <r>
    <n v="2025"/>
    <n v="15782641"/>
    <s v="Brown"/>
    <n v="710"/>
    <x v="1"/>
    <x v="0"/>
    <n v="29"/>
    <n v="3"/>
    <n v="119670"/>
    <n v="1"/>
    <n v="1"/>
    <x v="1"/>
    <n v="188022"/>
    <x v="1"/>
    <x v="2"/>
    <x v="0"/>
    <x v="0"/>
    <x v="2"/>
    <x v="1"/>
    <n v="1"/>
    <n v="0"/>
  </r>
  <r>
    <n v="2025"/>
    <n v="15784445"/>
    <s v="Huang"/>
    <n v="717"/>
    <x v="1"/>
    <x v="1"/>
    <n v="33"/>
    <n v="1"/>
    <n v="99107"/>
    <n v="1"/>
    <n v="0"/>
    <x v="1"/>
    <n v="194467"/>
    <x v="1"/>
    <x v="0"/>
    <x v="0"/>
    <x v="0"/>
    <x v="1"/>
    <x v="0"/>
    <n v="1"/>
    <n v="0"/>
  </r>
  <r>
    <n v="2025"/>
    <n v="15813681"/>
    <s v="Zito"/>
    <n v="786"/>
    <x v="2"/>
    <x v="1"/>
    <n v="24"/>
    <n v="2"/>
    <n v="120136"/>
    <n v="2"/>
    <n v="1"/>
    <x v="0"/>
    <n v="125449"/>
    <x v="1"/>
    <x v="2"/>
    <x v="2"/>
    <x v="0"/>
    <x v="2"/>
    <x v="1"/>
    <n v="1"/>
    <n v="0"/>
  </r>
  <r>
    <n v="2025"/>
    <n v="15596649"/>
    <s v="Bailey"/>
    <n v="651"/>
    <x v="0"/>
    <x v="0"/>
    <n v="39"/>
    <n v="8"/>
    <n v="0"/>
    <n v="1"/>
    <n v="1"/>
    <x v="1"/>
    <n v="137453"/>
    <x v="1"/>
    <x v="0"/>
    <x v="0"/>
    <x v="1"/>
    <x v="0"/>
    <x v="0"/>
    <n v="1"/>
    <n v="0"/>
  </r>
  <r>
    <n v="2025"/>
    <n v="15700460"/>
    <s v="Allnutt"/>
    <n v="530"/>
    <x v="0"/>
    <x v="0"/>
    <n v="55"/>
    <n v="4"/>
    <n v="120905"/>
    <n v="1"/>
    <n v="0"/>
    <x v="0"/>
    <n v="123476"/>
    <x v="0"/>
    <x v="1"/>
    <x v="1"/>
    <x v="2"/>
    <x v="2"/>
    <x v="1"/>
    <n v="1"/>
    <n v="120905"/>
  </r>
  <r>
    <n v="2025"/>
    <n v="15724076"/>
    <s v="Christie"/>
    <n v="815"/>
    <x v="1"/>
    <x v="0"/>
    <n v="57"/>
    <n v="5"/>
    <n v="0"/>
    <n v="3"/>
    <n v="0"/>
    <x v="1"/>
    <n v="38941"/>
    <x v="0"/>
    <x v="1"/>
    <x v="2"/>
    <x v="2"/>
    <x v="0"/>
    <x v="0"/>
    <n v="1"/>
    <n v="0"/>
  </r>
  <r>
    <n v="2025"/>
    <n v="15784000"/>
    <s v="Pope"/>
    <n v="715"/>
    <x v="2"/>
    <x v="0"/>
    <n v="34"/>
    <n v="9"/>
    <n v="102278"/>
    <n v="1"/>
    <n v="0"/>
    <x v="1"/>
    <n v="177853"/>
    <x v="0"/>
    <x v="0"/>
    <x v="0"/>
    <x v="1"/>
    <x v="2"/>
    <x v="1"/>
    <n v="1"/>
    <n v="102278"/>
  </r>
  <r>
    <n v="2025"/>
    <n v="15733966"/>
    <s v="Johnstone"/>
    <n v="496"/>
    <x v="2"/>
    <x v="0"/>
    <n v="55"/>
    <n v="4"/>
    <n v="125293"/>
    <n v="1"/>
    <n v="1"/>
    <x v="0"/>
    <n v="31533"/>
    <x v="0"/>
    <x v="1"/>
    <x v="1"/>
    <x v="2"/>
    <x v="2"/>
    <x v="1"/>
    <n v="1"/>
    <n v="125293"/>
  </r>
  <r>
    <n v="2025"/>
    <n v="15612667"/>
    <s v="Bird"/>
    <n v="680"/>
    <x v="1"/>
    <x v="1"/>
    <n v="42"/>
    <n v="0"/>
    <n v="0"/>
    <n v="1"/>
    <n v="1"/>
    <x v="1"/>
    <n v="136377"/>
    <x v="1"/>
    <x v="0"/>
    <x v="0"/>
    <x v="0"/>
    <x v="0"/>
    <x v="0"/>
    <n v="1"/>
    <n v="0"/>
  </r>
  <r>
    <n v="2025"/>
    <n v="15654025"/>
    <s v="Jones"/>
    <n v="646"/>
    <x v="0"/>
    <x v="0"/>
    <n v="51"/>
    <n v="4"/>
    <n v="101629"/>
    <n v="1"/>
    <n v="0"/>
    <x v="1"/>
    <n v="130541"/>
    <x v="1"/>
    <x v="1"/>
    <x v="0"/>
    <x v="2"/>
    <x v="2"/>
    <x v="1"/>
    <n v="1"/>
    <n v="0"/>
  </r>
  <r>
    <n v="2025"/>
    <n v="15589431"/>
    <s v="Pedder"/>
    <n v="807"/>
    <x v="2"/>
    <x v="1"/>
    <n v="47"/>
    <n v="1"/>
    <n v="171937"/>
    <n v="1"/>
    <n v="1"/>
    <x v="0"/>
    <n v="65637"/>
    <x v="1"/>
    <x v="1"/>
    <x v="2"/>
    <x v="0"/>
    <x v="2"/>
    <x v="1"/>
    <n v="1"/>
    <n v="0"/>
  </r>
  <r>
    <n v="2025"/>
    <n v="15578238"/>
    <s v="Calabrese"/>
    <n v="727"/>
    <x v="0"/>
    <x v="1"/>
    <n v="47"/>
    <n v="7"/>
    <n v="0"/>
    <n v="2"/>
    <n v="1"/>
    <x v="1"/>
    <n v="193305"/>
    <x v="1"/>
    <x v="1"/>
    <x v="0"/>
    <x v="2"/>
    <x v="0"/>
    <x v="0"/>
    <n v="1"/>
    <n v="0"/>
  </r>
  <r>
    <n v="2025"/>
    <n v="15566269"/>
    <s v="Chialuka"/>
    <n v="787"/>
    <x v="0"/>
    <x v="1"/>
    <n v="25"/>
    <n v="5"/>
    <n v="0"/>
    <n v="2"/>
    <n v="1"/>
    <x v="1"/>
    <n v="47308"/>
    <x v="1"/>
    <x v="2"/>
    <x v="2"/>
    <x v="2"/>
    <x v="0"/>
    <x v="0"/>
    <n v="1"/>
    <n v="0"/>
  </r>
  <r>
    <n v="2025"/>
    <n v="15639217"/>
    <s v="McKenzie"/>
    <n v="806"/>
    <x v="0"/>
    <x v="1"/>
    <n v="34"/>
    <n v="6"/>
    <n v="0"/>
    <n v="2"/>
    <n v="0"/>
    <x v="1"/>
    <n v="100810"/>
    <x v="1"/>
    <x v="0"/>
    <x v="2"/>
    <x v="2"/>
    <x v="0"/>
    <x v="0"/>
    <n v="1"/>
    <n v="0"/>
  </r>
  <r>
    <n v="2025"/>
    <n v="15688644"/>
    <s v="Holloway"/>
    <n v="603"/>
    <x v="0"/>
    <x v="1"/>
    <n v="31"/>
    <n v="1"/>
    <n v="129744"/>
    <n v="1"/>
    <n v="1"/>
    <x v="1"/>
    <n v="109145"/>
    <x v="1"/>
    <x v="0"/>
    <x v="0"/>
    <x v="0"/>
    <x v="2"/>
    <x v="1"/>
    <n v="1"/>
    <n v="0"/>
  </r>
  <r>
    <n v="2025"/>
    <n v="15662426"/>
    <s v="Tang"/>
    <n v="649"/>
    <x v="1"/>
    <x v="1"/>
    <n v="32"/>
    <n v="1"/>
    <n v="0"/>
    <n v="1"/>
    <n v="0"/>
    <x v="0"/>
    <n v="91167"/>
    <x v="0"/>
    <x v="0"/>
    <x v="0"/>
    <x v="0"/>
    <x v="0"/>
    <x v="0"/>
    <n v="1"/>
    <n v="0"/>
  </r>
  <r>
    <n v="2025"/>
    <n v="15720511"/>
    <s v="Byrne"/>
    <n v="547"/>
    <x v="2"/>
    <x v="1"/>
    <n v="41"/>
    <n v="3"/>
    <n v="151191"/>
    <n v="1"/>
    <n v="1"/>
    <x v="1"/>
    <n v="175296"/>
    <x v="0"/>
    <x v="0"/>
    <x v="1"/>
    <x v="0"/>
    <x v="2"/>
    <x v="1"/>
    <n v="1"/>
    <n v="151191"/>
  </r>
  <r>
    <n v="2025"/>
    <n v="15567246"/>
    <s v="Selwyn"/>
    <n v="684"/>
    <x v="2"/>
    <x v="1"/>
    <n v="32"/>
    <n v="3"/>
    <n v="102630"/>
    <n v="2"/>
    <n v="1"/>
    <x v="0"/>
    <n v="127433"/>
    <x v="1"/>
    <x v="0"/>
    <x v="0"/>
    <x v="0"/>
    <x v="2"/>
    <x v="1"/>
    <n v="1"/>
    <n v="0"/>
  </r>
  <r>
    <n v="2025"/>
    <n v="15647965"/>
    <s v="Genovese"/>
    <n v="477"/>
    <x v="0"/>
    <x v="0"/>
    <n v="57"/>
    <n v="9"/>
    <n v="114024"/>
    <n v="2"/>
    <n v="1"/>
    <x v="0"/>
    <n v="71167"/>
    <x v="0"/>
    <x v="1"/>
    <x v="1"/>
    <x v="1"/>
    <x v="2"/>
    <x v="1"/>
    <n v="1"/>
    <n v="114024"/>
  </r>
  <r>
    <n v="2025"/>
    <n v="15679048"/>
    <s v="Koger"/>
    <n v="558"/>
    <x v="2"/>
    <x v="1"/>
    <n v="41"/>
    <n v="2"/>
    <n v="124227"/>
    <n v="1"/>
    <n v="1"/>
    <x v="0"/>
    <n v="111185"/>
    <x v="1"/>
    <x v="0"/>
    <x v="1"/>
    <x v="0"/>
    <x v="2"/>
    <x v="1"/>
    <n v="1"/>
    <n v="0"/>
  </r>
  <r>
    <n v="2025"/>
    <n v="15675749"/>
    <s v="Baranov"/>
    <n v="695"/>
    <x v="0"/>
    <x v="0"/>
    <n v="23"/>
    <n v="1"/>
    <n v="0"/>
    <n v="2"/>
    <n v="1"/>
    <x v="0"/>
    <n v="141756"/>
    <x v="1"/>
    <x v="2"/>
    <x v="0"/>
    <x v="0"/>
    <x v="0"/>
    <x v="0"/>
    <n v="1"/>
    <n v="0"/>
  </r>
  <r>
    <n v="2025"/>
    <n v="15782181"/>
    <s v="Greco"/>
    <n v="592"/>
    <x v="1"/>
    <x v="1"/>
    <n v="35"/>
    <n v="6"/>
    <n v="80285"/>
    <n v="1"/>
    <n v="1"/>
    <x v="1"/>
    <n v="72679"/>
    <x v="0"/>
    <x v="0"/>
    <x v="1"/>
    <x v="2"/>
    <x v="1"/>
    <x v="0"/>
    <n v="1"/>
    <n v="80285"/>
  </r>
  <r>
    <n v="2025"/>
    <n v="15795738"/>
    <s v="Owens"/>
    <n v="789"/>
    <x v="0"/>
    <x v="1"/>
    <n v="31"/>
    <n v="4"/>
    <n v="175477"/>
    <n v="1"/>
    <n v="1"/>
    <x v="0"/>
    <n v="172833"/>
    <x v="1"/>
    <x v="0"/>
    <x v="2"/>
    <x v="2"/>
    <x v="2"/>
    <x v="1"/>
    <n v="1"/>
    <n v="0"/>
  </r>
  <r>
    <n v="2025"/>
    <n v="15773751"/>
    <s v="Y?"/>
    <n v="597"/>
    <x v="0"/>
    <x v="0"/>
    <n v="29"/>
    <n v="1"/>
    <n v="132144"/>
    <n v="1"/>
    <n v="1"/>
    <x v="1"/>
    <n v="158086"/>
    <x v="1"/>
    <x v="2"/>
    <x v="1"/>
    <x v="0"/>
    <x v="2"/>
    <x v="1"/>
    <n v="1"/>
    <n v="0"/>
  </r>
  <r>
    <n v="2025"/>
    <n v="15655436"/>
    <s v="Kendall"/>
    <n v="839"/>
    <x v="2"/>
    <x v="1"/>
    <n v="47"/>
    <n v="2"/>
    <n v="136911"/>
    <n v="1"/>
    <n v="1"/>
    <x v="0"/>
    <n v="168185"/>
    <x v="0"/>
    <x v="1"/>
    <x v="2"/>
    <x v="0"/>
    <x v="2"/>
    <x v="1"/>
    <n v="1"/>
    <n v="136911"/>
  </r>
  <r>
    <n v="2025"/>
    <n v="15691396"/>
    <s v="Ko"/>
    <n v="405"/>
    <x v="2"/>
    <x v="1"/>
    <n v="31"/>
    <n v="5"/>
    <n v="133300"/>
    <n v="2"/>
    <n v="1"/>
    <x v="0"/>
    <n v="72950"/>
    <x v="1"/>
    <x v="0"/>
    <x v="1"/>
    <x v="2"/>
    <x v="2"/>
    <x v="1"/>
    <n v="1"/>
    <n v="0"/>
  </r>
  <r>
    <n v="2025"/>
    <n v="15796958"/>
    <s v="Tang"/>
    <n v="658"/>
    <x v="0"/>
    <x v="1"/>
    <n v="39"/>
    <n v="7"/>
    <n v="0"/>
    <n v="2"/>
    <n v="1"/>
    <x v="1"/>
    <n v="48378"/>
    <x v="1"/>
    <x v="0"/>
    <x v="0"/>
    <x v="2"/>
    <x v="0"/>
    <x v="0"/>
    <n v="1"/>
    <n v="0"/>
  </r>
  <r>
    <n v="2025"/>
    <n v="15801832"/>
    <s v="Lombardo"/>
    <n v="684"/>
    <x v="2"/>
    <x v="1"/>
    <n v="42"/>
    <n v="1"/>
    <n v="117691"/>
    <n v="1"/>
    <n v="1"/>
    <x v="0"/>
    <n v="23136"/>
    <x v="0"/>
    <x v="0"/>
    <x v="0"/>
    <x v="0"/>
    <x v="2"/>
    <x v="1"/>
    <n v="1"/>
    <n v="117691"/>
  </r>
  <r>
    <n v="2025"/>
    <n v="15661349"/>
    <s v="Perkins"/>
    <n v="633"/>
    <x v="0"/>
    <x v="1"/>
    <n v="35"/>
    <n v="10"/>
    <n v="0"/>
    <n v="2"/>
    <n v="1"/>
    <x v="1"/>
    <n v="65675"/>
    <x v="1"/>
    <x v="0"/>
    <x v="0"/>
    <x v="1"/>
    <x v="0"/>
    <x v="0"/>
    <n v="1"/>
    <n v="0"/>
  </r>
  <r>
    <n v="2025"/>
    <n v="15719265"/>
    <s v="Feng"/>
    <n v="589"/>
    <x v="0"/>
    <x v="1"/>
    <n v="46"/>
    <n v="9"/>
    <n v="0"/>
    <n v="2"/>
    <n v="1"/>
    <x v="1"/>
    <n v="170677"/>
    <x v="1"/>
    <x v="1"/>
    <x v="1"/>
    <x v="1"/>
    <x v="0"/>
    <x v="0"/>
    <n v="1"/>
    <n v="0"/>
  </r>
  <r>
    <n v="2025"/>
    <n v="15779985"/>
    <s v="Lo"/>
    <n v="750"/>
    <x v="2"/>
    <x v="0"/>
    <n v="37"/>
    <n v="1"/>
    <n v="133200"/>
    <n v="2"/>
    <n v="1"/>
    <x v="0"/>
    <n v="27367"/>
    <x v="1"/>
    <x v="0"/>
    <x v="0"/>
    <x v="0"/>
    <x v="2"/>
    <x v="1"/>
    <n v="1"/>
    <n v="0"/>
  </r>
  <r>
    <n v="2025"/>
    <n v="15663410"/>
    <s v="Piccio"/>
    <n v="771"/>
    <x v="1"/>
    <x v="1"/>
    <n v="51"/>
    <n v="5"/>
    <n v="135507"/>
    <n v="3"/>
    <n v="1"/>
    <x v="0"/>
    <n v="152480"/>
    <x v="0"/>
    <x v="1"/>
    <x v="2"/>
    <x v="2"/>
    <x v="2"/>
    <x v="1"/>
    <n v="1"/>
    <n v="135507"/>
  </r>
  <r>
    <n v="2025"/>
    <n v="15704144"/>
    <s v="Mazzanti"/>
    <n v="812"/>
    <x v="2"/>
    <x v="1"/>
    <n v="33"/>
    <n v="2"/>
    <n v="127154"/>
    <n v="2"/>
    <n v="0"/>
    <x v="0"/>
    <n v="105383"/>
    <x v="1"/>
    <x v="0"/>
    <x v="2"/>
    <x v="0"/>
    <x v="2"/>
    <x v="1"/>
    <n v="1"/>
    <n v="0"/>
  </r>
  <r>
    <n v="2025"/>
    <n v="15774104"/>
    <s v="Chukwualuka"/>
    <n v="539"/>
    <x v="1"/>
    <x v="1"/>
    <n v="39"/>
    <n v="2"/>
    <n v="0"/>
    <n v="2"/>
    <n v="1"/>
    <x v="0"/>
    <n v="48190"/>
    <x v="1"/>
    <x v="0"/>
    <x v="1"/>
    <x v="0"/>
    <x v="0"/>
    <x v="0"/>
    <n v="1"/>
    <n v="0"/>
  </r>
  <r>
    <n v="2025"/>
    <n v="15812230"/>
    <s v="Elliot"/>
    <n v="670"/>
    <x v="2"/>
    <x v="0"/>
    <n v="42"/>
    <n v="5"/>
    <n v="49509"/>
    <n v="3"/>
    <n v="1"/>
    <x v="0"/>
    <n v="100324"/>
    <x v="1"/>
    <x v="0"/>
    <x v="0"/>
    <x v="2"/>
    <x v="1"/>
    <x v="0"/>
    <n v="1"/>
    <n v="0"/>
  </r>
  <r>
    <n v="2025"/>
    <n v="15742848"/>
    <s v="Gratton"/>
    <n v="673"/>
    <x v="0"/>
    <x v="1"/>
    <n v="41"/>
    <n v="5"/>
    <n v="0"/>
    <n v="1"/>
    <n v="1"/>
    <x v="0"/>
    <n v="65657"/>
    <x v="1"/>
    <x v="0"/>
    <x v="0"/>
    <x v="2"/>
    <x v="0"/>
    <x v="0"/>
    <n v="1"/>
    <n v="0"/>
  </r>
  <r>
    <n v="2025"/>
    <n v="15745326"/>
    <s v="Carandini"/>
    <n v="538"/>
    <x v="0"/>
    <x v="0"/>
    <n v="62"/>
    <n v="3"/>
    <n v="75051"/>
    <n v="1"/>
    <n v="0"/>
    <x v="1"/>
    <n v="17682"/>
    <x v="0"/>
    <x v="3"/>
    <x v="1"/>
    <x v="0"/>
    <x v="1"/>
    <x v="0"/>
    <n v="1"/>
    <n v="75051"/>
  </r>
  <r>
    <n v="2025"/>
    <n v="15674541"/>
    <s v="Robinson"/>
    <n v="575"/>
    <x v="1"/>
    <x v="1"/>
    <n v="52"/>
    <n v="8"/>
    <n v="123925"/>
    <n v="1"/>
    <n v="0"/>
    <x v="1"/>
    <n v="111343"/>
    <x v="0"/>
    <x v="1"/>
    <x v="1"/>
    <x v="1"/>
    <x v="2"/>
    <x v="1"/>
    <n v="1"/>
    <n v="123925"/>
  </r>
  <r>
    <n v="2025"/>
    <n v="15728564"/>
    <s v="Lo"/>
    <n v="682"/>
    <x v="0"/>
    <x v="1"/>
    <n v="41"/>
    <n v="6"/>
    <n v="0"/>
    <n v="2"/>
    <n v="0"/>
    <x v="0"/>
    <n v="134158"/>
    <x v="0"/>
    <x v="0"/>
    <x v="0"/>
    <x v="2"/>
    <x v="0"/>
    <x v="0"/>
    <n v="1"/>
    <n v="0"/>
  </r>
  <r>
    <n v="2025"/>
    <n v="15580701"/>
    <s v="Ma"/>
    <n v="712"/>
    <x v="0"/>
    <x v="1"/>
    <n v="33"/>
    <n v="3"/>
    <n v="153820"/>
    <n v="1"/>
    <n v="1"/>
    <x v="1"/>
    <n v="79176"/>
    <x v="0"/>
    <x v="0"/>
    <x v="0"/>
    <x v="0"/>
    <x v="2"/>
    <x v="1"/>
    <n v="1"/>
    <n v="153820"/>
  </r>
  <r>
    <n v="2025"/>
    <n v="15688973"/>
    <s v="Vinogradova"/>
    <n v="598"/>
    <x v="1"/>
    <x v="0"/>
    <n v="39"/>
    <n v="5"/>
    <n v="0"/>
    <n v="2"/>
    <n v="1"/>
    <x v="0"/>
    <n v="83103"/>
    <x v="1"/>
    <x v="0"/>
    <x v="1"/>
    <x v="2"/>
    <x v="0"/>
    <x v="0"/>
    <n v="1"/>
    <n v="0"/>
  </r>
  <r>
    <n v="2025"/>
    <n v="15709412"/>
    <s v="H?"/>
    <n v="776"/>
    <x v="1"/>
    <x v="1"/>
    <n v="30"/>
    <n v="6"/>
    <n v="0"/>
    <n v="2"/>
    <n v="0"/>
    <x v="0"/>
    <n v="63909"/>
    <x v="1"/>
    <x v="0"/>
    <x v="2"/>
    <x v="2"/>
    <x v="0"/>
    <x v="0"/>
    <n v="1"/>
    <n v="0"/>
  </r>
  <r>
    <n v="2025"/>
    <n v="15607753"/>
    <s v="Alexandrova"/>
    <n v="606"/>
    <x v="1"/>
    <x v="0"/>
    <n v="23"/>
    <n v="10"/>
    <n v="70418"/>
    <n v="1"/>
    <n v="0"/>
    <x v="0"/>
    <n v="90896"/>
    <x v="1"/>
    <x v="2"/>
    <x v="0"/>
    <x v="1"/>
    <x v="1"/>
    <x v="0"/>
    <n v="1"/>
    <n v="0"/>
  </r>
  <r>
    <n v="2025"/>
    <n v="15705352"/>
    <s v="Yang"/>
    <n v="686"/>
    <x v="1"/>
    <x v="1"/>
    <n v="38"/>
    <n v="7"/>
    <n v="111485"/>
    <n v="1"/>
    <n v="1"/>
    <x v="0"/>
    <n v="76076"/>
    <x v="1"/>
    <x v="0"/>
    <x v="0"/>
    <x v="2"/>
    <x v="2"/>
    <x v="1"/>
    <n v="1"/>
    <n v="0"/>
  </r>
  <r>
    <n v="2025"/>
    <n v="15602500"/>
    <s v="Maslova"/>
    <n v="850"/>
    <x v="1"/>
    <x v="1"/>
    <n v="38"/>
    <n v="1"/>
    <n v="146344"/>
    <n v="1"/>
    <n v="0"/>
    <x v="0"/>
    <n v="103902"/>
    <x v="1"/>
    <x v="0"/>
    <x v="2"/>
    <x v="0"/>
    <x v="2"/>
    <x v="1"/>
    <n v="1"/>
    <n v="0"/>
  </r>
  <r>
    <n v="2025"/>
    <n v="15672437"/>
    <s v="Buccho"/>
    <n v="642"/>
    <x v="0"/>
    <x v="1"/>
    <n v="72"/>
    <n v="1"/>
    <n v="160541"/>
    <n v="2"/>
    <n v="1"/>
    <x v="0"/>
    <n v="142224"/>
    <x v="1"/>
    <x v="3"/>
    <x v="0"/>
    <x v="0"/>
    <x v="2"/>
    <x v="1"/>
    <n v="1"/>
    <n v="0"/>
  </r>
  <r>
    <n v="2025"/>
    <n v="15720968"/>
    <s v="Young"/>
    <n v="606"/>
    <x v="2"/>
    <x v="1"/>
    <n v="27"/>
    <n v="2"/>
    <n v="130274"/>
    <n v="2"/>
    <n v="1"/>
    <x v="1"/>
    <n v="147533"/>
    <x v="1"/>
    <x v="2"/>
    <x v="0"/>
    <x v="0"/>
    <x v="2"/>
    <x v="1"/>
    <n v="1"/>
    <n v="0"/>
  </r>
  <r>
    <n v="2025"/>
    <n v="15730796"/>
    <s v="Barker"/>
    <n v="627"/>
    <x v="0"/>
    <x v="0"/>
    <n v="21"/>
    <n v="7"/>
    <n v="98993"/>
    <n v="1"/>
    <n v="1"/>
    <x v="0"/>
    <n v="169157"/>
    <x v="1"/>
    <x v="2"/>
    <x v="0"/>
    <x v="2"/>
    <x v="1"/>
    <x v="0"/>
    <n v="1"/>
    <n v="0"/>
  </r>
  <r>
    <n v="2025"/>
    <n v="15768219"/>
    <s v="Sung"/>
    <n v="850"/>
    <x v="1"/>
    <x v="1"/>
    <n v="36"/>
    <n v="0"/>
    <n v="0"/>
    <n v="2"/>
    <n v="1"/>
    <x v="1"/>
    <n v="141243"/>
    <x v="1"/>
    <x v="0"/>
    <x v="2"/>
    <x v="0"/>
    <x v="0"/>
    <x v="0"/>
    <n v="1"/>
    <n v="0"/>
  </r>
  <r>
    <n v="2025"/>
    <n v="15663883"/>
    <s v="Hansen"/>
    <n v="850"/>
    <x v="2"/>
    <x v="1"/>
    <n v="32"/>
    <n v="9"/>
    <n v="141827"/>
    <n v="2"/>
    <n v="1"/>
    <x v="0"/>
    <n v="149459"/>
    <x v="1"/>
    <x v="0"/>
    <x v="2"/>
    <x v="1"/>
    <x v="2"/>
    <x v="1"/>
    <n v="1"/>
    <n v="0"/>
  </r>
  <r>
    <n v="2025"/>
    <n v="15589296"/>
    <s v="Brown"/>
    <n v="724"/>
    <x v="0"/>
    <x v="0"/>
    <n v="40"/>
    <n v="6"/>
    <n v="110054"/>
    <n v="1"/>
    <n v="1"/>
    <x v="0"/>
    <n v="86951"/>
    <x v="1"/>
    <x v="0"/>
    <x v="0"/>
    <x v="2"/>
    <x v="2"/>
    <x v="1"/>
    <n v="1"/>
    <n v="0"/>
  </r>
  <r>
    <n v="2025"/>
    <n v="15586425"/>
    <s v="Lo Duca"/>
    <n v="579"/>
    <x v="0"/>
    <x v="1"/>
    <n v="28"/>
    <n v="4"/>
    <n v="0"/>
    <n v="2"/>
    <n v="1"/>
    <x v="0"/>
    <n v="176926"/>
    <x v="1"/>
    <x v="2"/>
    <x v="1"/>
    <x v="2"/>
    <x v="0"/>
    <x v="0"/>
    <n v="1"/>
    <n v="0"/>
  </r>
  <r>
    <n v="2025"/>
    <n v="15679813"/>
    <s v="Ellis"/>
    <n v="727"/>
    <x v="1"/>
    <x v="1"/>
    <n v="28"/>
    <n v="1"/>
    <n v="0"/>
    <n v="1"/>
    <n v="1"/>
    <x v="1"/>
    <n v="40357"/>
    <x v="1"/>
    <x v="2"/>
    <x v="0"/>
    <x v="0"/>
    <x v="0"/>
    <x v="0"/>
    <n v="1"/>
    <n v="0"/>
  </r>
  <r>
    <n v="2025"/>
    <n v="15681410"/>
    <s v="Korff"/>
    <n v="813"/>
    <x v="2"/>
    <x v="0"/>
    <n v="36"/>
    <n v="6"/>
    <n v="98088"/>
    <n v="1"/>
    <n v="0"/>
    <x v="0"/>
    <n v="26687"/>
    <x v="0"/>
    <x v="0"/>
    <x v="2"/>
    <x v="2"/>
    <x v="1"/>
    <x v="0"/>
    <n v="1"/>
    <n v="98088"/>
  </r>
  <r>
    <n v="2025"/>
    <n v="15668283"/>
    <s v="Gardiner"/>
    <n v="642"/>
    <x v="0"/>
    <x v="1"/>
    <n v="48"/>
    <n v="9"/>
    <n v="118317"/>
    <n v="4"/>
    <n v="0"/>
    <x v="1"/>
    <n v="78703"/>
    <x v="0"/>
    <x v="1"/>
    <x v="0"/>
    <x v="1"/>
    <x v="2"/>
    <x v="1"/>
    <n v="1"/>
    <n v="118317"/>
  </r>
  <r>
    <n v="2025"/>
    <n v="15624072"/>
    <s v="Kiernan"/>
    <n v="669"/>
    <x v="1"/>
    <x v="1"/>
    <n v="22"/>
    <n v="10"/>
    <n v="0"/>
    <n v="2"/>
    <n v="1"/>
    <x v="1"/>
    <n v="176164"/>
    <x v="1"/>
    <x v="2"/>
    <x v="0"/>
    <x v="1"/>
    <x v="0"/>
    <x v="0"/>
    <n v="1"/>
    <n v="0"/>
  </r>
  <r>
    <n v="2025"/>
    <n v="15669664"/>
    <s v="Thompson"/>
    <n v="574"/>
    <x v="2"/>
    <x v="1"/>
    <n v="54"/>
    <n v="1"/>
    <n v="99774"/>
    <n v="1"/>
    <n v="0"/>
    <x v="1"/>
    <n v="4896"/>
    <x v="0"/>
    <x v="1"/>
    <x v="1"/>
    <x v="0"/>
    <x v="1"/>
    <x v="0"/>
    <n v="1"/>
    <n v="99774"/>
  </r>
  <r>
    <n v="2025"/>
    <n v="15682728"/>
    <s v="Mathews"/>
    <n v="774"/>
    <x v="0"/>
    <x v="0"/>
    <n v="32"/>
    <n v="4"/>
    <n v="0"/>
    <n v="2"/>
    <n v="0"/>
    <x v="1"/>
    <n v="114899"/>
    <x v="1"/>
    <x v="0"/>
    <x v="2"/>
    <x v="2"/>
    <x v="0"/>
    <x v="0"/>
    <n v="1"/>
    <n v="0"/>
  </r>
  <r>
    <n v="2025"/>
    <n v="15573851"/>
    <s v="Macrossan"/>
    <n v="735"/>
    <x v="0"/>
    <x v="0"/>
    <n v="38"/>
    <n v="1"/>
    <n v="0"/>
    <n v="3"/>
    <n v="0"/>
    <x v="1"/>
    <n v="92220"/>
    <x v="0"/>
    <x v="0"/>
    <x v="0"/>
    <x v="0"/>
    <x v="0"/>
    <x v="0"/>
    <n v="1"/>
    <n v="0"/>
  </r>
  <r>
    <n v="2025"/>
    <n v="15733661"/>
    <s v="Illingworth"/>
    <n v="639"/>
    <x v="1"/>
    <x v="0"/>
    <n v="27"/>
    <n v="8"/>
    <n v="133807"/>
    <n v="2"/>
    <n v="1"/>
    <x v="1"/>
    <n v="6251"/>
    <x v="1"/>
    <x v="2"/>
    <x v="0"/>
    <x v="1"/>
    <x v="2"/>
    <x v="1"/>
    <n v="1"/>
    <n v="0"/>
  </r>
  <r>
    <n v="2025"/>
    <n v="15710012"/>
    <s v="Bowen"/>
    <n v="738"/>
    <x v="1"/>
    <x v="1"/>
    <n v="44"/>
    <n v="2"/>
    <n v="0"/>
    <n v="2"/>
    <n v="1"/>
    <x v="1"/>
    <n v="43019"/>
    <x v="0"/>
    <x v="0"/>
    <x v="0"/>
    <x v="0"/>
    <x v="0"/>
    <x v="0"/>
    <n v="1"/>
    <n v="0"/>
  </r>
  <r>
    <n v="2025"/>
    <n v="15763327"/>
    <s v="Craig"/>
    <n v="835"/>
    <x v="0"/>
    <x v="1"/>
    <n v="32"/>
    <n v="8"/>
    <n v="124993"/>
    <n v="2"/>
    <n v="1"/>
    <x v="0"/>
    <n v="27548"/>
    <x v="1"/>
    <x v="0"/>
    <x v="2"/>
    <x v="1"/>
    <x v="2"/>
    <x v="1"/>
    <n v="1"/>
    <n v="0"/>
  </r>
  <r>
    <n v="2025"/>
    <n v="15668853"/>
    <s v="Menhennitt"/>
    <n v="637"/>
    <x v="1"/>
    <x v="0"/>
    <n v="44"/>
    <n v="0"/>
    <n v="157623"/>
    <n v="1"/>
    <n v="1"/>
    <x v="0"/>
    <n v="120454"/>
    <x v="1"/>
    <x v="0"/>
    <x v="0"/>
    <x v="0"/>
    <x v="2"/>
    <x v="1"/>
    <n v="1"/>
    <n v="0"/>
  </r>
  <r>
    <n v="2025"/>
    <n v="15639303"/>
    <s v="Moore"/>
    <n v="589"/>
    <x v="2"/>
    <x v="1"/>
    <n v="48"/>
    <n v="5"/>
    <n v="126112"/>
    <n v="1"/>
    <n v="0"/>
    <x v="0"/>
    <n v="133961"/>
    <x v="1"/>
    <x v="1"/>
    <x v="1"/>
    <x v="2"/>
    <x v="2"/>
    <x v="1"/>
    <n v="1"/>
    <n v="0"/>
  </r>
  <r>
    <n v="2025"/>
    <n v="15691011"/>
    <s v="Shoebridge"/>
    <n v="591"/>
    <x v="0"/>
    <x v="1"/>
    <n v="42"/>
    <n v="9"/>
    <n v="161651"/>
    <n v="2"/>
    <n v="1"/>
    <x v="0"/>
    <n v="131754"/>
    <x v="1"/>
    <x v="0"/>
    <x v="1"/>
    <x v="1"/>
    <x v="2"/>
    <x v="1"/>
    <n v="1"/>
    <n v="0"/>
  </r>
  <r>
    <n v="2025"/>
    <n v="15638513"/>
    <s v="Palermo"/>
    <n v="723"/>
    <x v="0"/>
    <x v="0"/>
    <n v="40"/>
    <n v="7"/>
    <n v="142857"/>
    <n v="2"/>
    <n v="0"/>
    <x v="1"/>
    <n v="38020"/>
    <x v="1"/>
    <x v="0"/>
    <x v="0"/>
    <x v="2"/>
    <x v="2"/>
    <x v="1"/>
    <n v="1"/>
    <n v="0"/>
  </r>
  <r>
    <n v="2025"/>
    <n v="15648933"/>
    <s v="Reilly"/>
    <n v="831"/>
    <x v="2"/>
    <x v="1"/>
    <n v="44"/>
    <n v="3"/>
    <n v="111101"/>
    <n v="1"/>
    <n v="1"/>
    <x v="0"/>
    <n v="28144"/>
    <x v="0"/>
    <x v="0"/>
    <x v="2"/>
    <x v="0"/>
    <x v="2"/>
    <x v="1"/>
    <n v="1"/>
    <n v="111101"/>
  </r>
  <r>
    <n v="2025"/>
    <n v="15628904"/>
    <s v="Bowen"/>
    <n v="733"/>
    <x v="1"/>
    <x v="1"/>
    <n v="35"/>
    <n v="8"/>
    <n v="102918"/>
    <n v="1"/>
    <n v="1"/>
    <x v="0"/>
    <n v="45960"/>
    <x v="1"/>
    <x v="0"/>
    <x v="0"/>
    <x v="1"/>
    <x v="2"/>
    <x v="1"/>
    <n v="1"/>
    <n v="0"/>
  </r>
  <r>
    <n v="2025"/>
    <n v="15644788"/>
    <s v="Fyodorov"/>
    <n v="731"/>
    <x v="0"/>
    <x v="0"/>
    <n v="30"/>
    <n v="5"/>
    <n v="0"/>
    <n v="2"/>
    <n v="1"/>
    <x v="1"/>
    <n v="189529"/>
    <x v="1"/>
    <x v="0"/>
    <x v="0"/>
    <x v="2"/>
    <x v="0"/>
    <x v="0"/>
    <n v="1"/>
    <n v="0"/>
  </r>
  <r>
    <n v="2025"/>
    <n v="15598161"/>
    <s v="Clements"/>
    <n v="654"/>
    <x v="0"/>
    <x v="1"/>
    <n v="47"/>
    <n v="10"/>
    <n v="0"/>
    <n v="2"/>
    <n v="1"/>
    <x v="1"/>
    <n v="170482"/>
    <x v="1"/>
    <x v="1"/>
    <x v="0"/>
    <x v="1"/>
    <x v="0"/>
    <x v="0"/>
    <n v="1"/>
    <n v="0"/>
  </r>
  <r>
    <n v="2025"/>
    <n v="15745624"/>
    <s v="McKenzie"/>
    <n v="828"/>
    <x v="0"/>
    <x v="1"/>
    <n v="37"/>
    <n v="4"/>
    <n v="0"/>
    <n v="2"/>
    <n v="1"/>
    <x v="1"/>
    <n v="94845"/>
    <x v="1"/>
    <x v="0"/>
    <x v="2"/>
    <x v="2"/>
    <x v="0"/>
    <x v="0"/>
    <n v="1"/>
    <n v="0"/>
  </r>
  <r>
    <n v="2025"/>
    <n v="15733169"/>
    <s v="Craig"/>
    <n v="590"/>
    <x v="1"/>
    <x v="1"/>
    <n v="22"/>
    <n v="7"/>
    <n v="125266"/>
    <n v="1"/>
    <n v="1"/>
    <x v="0"/>
    <n v="161253"/>
    <x v="1"/>
    <x v="2"/>
    <x v="1"/>
    <x v="2"/>
    <x v="2"/>
    <x v="1"/>
    <n v="1"/>
    <n v="0"/>
  </r>
  <r>
    <n v="2025"/>
    <n v="15801417"/>
    <s v="Iloerika"/>
    <n v="657"/>
    <x v="0"/>
    <x v="1"/>
    <n v="37"/>
    <n v="4"/>
    <n v="82500"/>
    <n v="1"/>
    <n v="1"/>
    <x v="0"/>
    <n v="115261"/>
    <x v="1"/>
    <x v="0"/>
    <x v="0"/>
    <x v="2"/>
    <x v="1"/>
    <x v="0"/>
    <n v="1"/>
    <n v="0"/>
  </r>
  <r>
    <n v="2025"/>
    <n v="15592707"/>
    <s v="Dolgorukova"/>
    <n v="531"/>
    <x v="2"/>
    <x v="0"/>
    <n v="64"/>
    <n v="2"/>
    <n v="175755"/>
    <n v="2"/>
    <n v="1"/>
    <x v="0"/>
    <n v="60721"/>
    <x v="1"/>
    <x v="3"/>
    <x v="1"/>
    <x v="0"/>
    <x v="2"/>
    <x v="1"/>
    <n v="1"/>
    <n v="0"/>
  </r>
  <r>
    <n v="2025"/>
    <n v="15593954"/>
    <s v="Eva"/>
    <n v="516"/>
    <x v="0"/>
    <x v="0"/>
    <n v="47"/>
    <n v="6"/>
    <n v="109387"/>
    <n v="1"/>
    <n v="0"/>
    <x v="1"/>
    <n v="121365"/>
    <x v="1"/>
    <x v="1"/>
    <x v="1"/>
    <x v="2"/>
    <x v="2"/>
    <x v="1"/>
    <n v="1"/>
    <n v="0"/>
  </r>
  <r>
    <n v="2025"/>
    <n v="15714431"/>
    <s v="Yeh"/>
    <n v="561"/>
    <x v="0"/>
    <x v="1"/>
    <n v="37"/>
    <n v="1"/>
    <n v="100443"/>
    <n v="2"/>
    <n v="0"/>
    <x v="0"/>
    <n v="101694"/>
    <x v="1"/>
    <x v="0"/>
    <x v="1"/>
    <x v="0"/>
    <x v="2"/>
    <x v="1"/>
    <n v="1"/>
    <n v="0"/>
  </r>
  <r>
    <n v="2025"/>
    <n v="15638257"/>
    <s v="P'an"/>
    <n v="682"/>
    <x v="1"/>
    <x v="0"/>
    <n v="54"/>
    <n v="0"/>
    <n v="83103"/>
    <n v="2"/>
    <n v="1"/>
    <x v="0"/>
    <n v="54133"/>
    <x v="1"/>
    <x v="1"/>
    <x v="0"/>
    <x v="0"/>
    <x v="1"/>
    <x v="0"/>
    <n v="1"/>
    <n v="0"/>
  </r>
  <r>
    <n v="2025"/>
    <n v="15690939"/>
    <s v="Howe"/>
    <n v="575"/>
    <x v="1"/>
    <x v="1"/>
    <n v="28"/>
    <n v="7"/>
    <n v="0"/>
    <n v="1"/>
    <n v="1"/>
    <x v="0"/>
    <n v="10666"/>
    <x v="1"/>
    <x v="2"/>
    <x v="1"/>
    <x v="2"/>
    <x v="0"/>
    <x v="0"/>
    <n v="1"/>
    <n v="0"/>
  </r>
  <r>
    <n v="2025"/>
    <n v="15723613"/>
    <s v="Jenkins"/>
    <n v="623"/>
    <x v="0"/>
    <x v="0"/>
    <n v="28"/>
    <n v="4"/>
    <n v="0"/>
    <n v="2"/>
    <n v="1"/>
    <x v="1"/>
    <n v="41228"/>
    <x v="1"/>
    <x v="2"/>
    <x v="0"/>
    <x v="2"/>
    <x v="0"/>
    <x v="0"/>
    <n v="1"/>
    <n v="0"/>
  </r>
  <r>
    <n v="2025"/>
    <n v="15813640"/>
    <s v="Shih"/>
    <n v="642"/>
    <x v="0"/>
    <x v="0"/>
    <n v="40"/>
    <n v="7"/>
    <n v="0"/>
    <n v="2"/>
    <n v="1"/>
    <x v="1"/>
    <n v="10713"/>
    <x v="1"/>
    <x v="0"/>
    <x v="0"/>
    <x v="2"/>
    <x v="0"/>
    <x v="0"/>
    <n v="1"/>
    <n v="0"/>
  </r>
  <r>
    <n v="2025"/>
    <n v="15707322"/>
    <s v="Nnamdi"/>
    <n v="779"/>
    <x v="0"/>
    <x v="0"/>
    <n v="48"/>
    <n v="2"/>
    <n v="115290"/>
    <n v="1"/>
    <n v="0"/>
    <x v="1"/>
    <n v="98913"/>
    <x v="0"/>
    <x v="1"/>
    <x v="2"/>
    <x v="0"/>
    <x v="2"/>
    <x v="1"/>
    <n v="1"/>
    <n v="115290"/>
  </r>
  <r>
    <n v="2025"/>
    <n v="15588918"/>
    <s v="Mitchell"/>
    <n v="671"/>
    <x v="0"/>
    <x v="0"/>
    <n v="42"/>
    <n v="6"/>
    <n v="0"/>
    <n v="2"/>
    <n v="1"/>
    <x v="1"/>
    <n v="197202"/>
    <x v="1"/>
    <x v="0"/>
    <x v="0"/>
    <x v="2"/>
    <x v="0"/>
    <x v="0"/>
    <n v="1"/>
    <n v="0"/>
  </r>
  <r>
    <n v="2025"/>
    <n v="15600357"/>
    <s v="Findlay"/>
    <n v="495"/>
    <x v="0"/>
    <x v="0"/>
    <n v="40"/>
    <n v="1"/>
    <n v="140198"/>
    <n v="2"/>
    <n v="1"/>
    <x v="1"/>
    <n v="150720"/>
    <x v="1"/>
    <x v="0"/>
    <x v="1"/>
    <x v="0"/>
    <x v="2"/>
    <x v="1"/>
    <n v="1"/>
    <n v="0"/>
  </r>
  <r>
    <n v="2025"/>
    <n v="15747014"/>
    <s v="Pisani"/>
    <n v="850"/>
    <x v="0"/>
    <x v="0"/>
    <n v="28"/>
    <n v="1"/>
    <n v="105245"/>
    <n v="1"/>
    <n v="0"/>
    <x v="0"/>
    <n v="74780"/>
    <x v="1"/>
    <x v="2"/>
    <x v="2"/>
    <x v="0"/>
    <x v="2"/>
    <x v="1"/>
    <n v="1"/>
    <n v="0"/>
  </r>
  <r>
    <n v="2025"/>
    <n v="15809830"/>
    <s v="Belisario"/>
    <n v="630"/>
    <x v="0"/>
    <x v="1"/>
    <n v="50"/>
    <n v="8"/>
    <n v="0"/>
    <n v="2"/>
    <n v="0"/>
    <x v="0"/>
    <n v="79377"/>
    <x v="1"/>
    <x v="1"/>
    <x v="0"/>
    <x v="1"/>
    <x v="0"/>
    <x v="0"/>
    <n v="1"/>
    <n v="0"/>
  </r>
  <r>
    <n v="2025"/>
    <n v="15662245"/>
    <s v="Pomeroy"/>
    <n v="588"/>
    <x v="0"/>
    <x v="1"/>
    <n v="32"/>
    <n v="1"/>
    <n v="0"/>
    <n v="2"/>
    <n v="1"/>
    <x v="0"/>
    <n v="8764"/>
    <x v="1"/>
    <x v="0"/>
    <x v="1"/>
    <x v="0"/>
    <x v="0"/>
    <x v="0"/>
    <n v="1"/>
    <n v="0"/>
  </r>
  <r>
    <n v="2025"/>
    <n v="15651075"/>
    <s v="Ibrahimova"/>
    <n v="562"/>
    <x v="2"/>
    <x v="1"/>
    <n v="35"/>
    <n v="3"/>
    <n v="142296"/>
    <n v="1"/>
    <n v="0"/>
    <x v="0"/>
    <n v="177113"/>
    <x v="1"/>
    <x v="0"/>
    <x v="1"/>
    <x v="0"/>
    <x v="2"/>
    <x v="1"/>
    <n v="1"/>
    <n v="0"/>
  </r>
  <r>
    <n v="2025"/>
    <n v="15594456"/>
    <s v="K?"/>
    <n v="740"/>
    <x v="1"/>
    <x v="0"/>
    <n v="56"/>
    <n v="4"/>
    <n v="99097"/>
    <n v="1"/>
    <n v="1"/>
    <x v="0"/>
    <n v="85017"/>
    <x v="0"/>
    <x v="1"/>
    <x v="0"/>
    <x v="2"/>
    <x v="1"/>
    <x v="0"/>
    <n v="1"/>
    <n v="99097"/>
  </r>
  <r>
    <n v="2025"/>
    <n v="15583462"/>
    <s v="Graham"/>
    <n v="695"/>
    <x v="0"/>
    <x v="1"/>
    <n v="28"/>
    <n v="5"/>
    <n v="171069"/>
    <n v="2"/>
    <n v="1"/>
    <x v="0"/>
    <n v="88689"/>
    <x v="1"/>
    <x v="2"/>
    <x v="0"/>
    <x v="2"/>
    <x v="2"/>
    <x v="1"/>
    <n v="1"/>
    <n v="0"/>
  </r>
  <r>
    <n v="2025"/>
    <n v="15757661"/>
    <s v="Trevisano"/>
    <n v="589"/>
    <x v="0"/>
    <x v="0"/>
    <n v="39"/>
    <n v="7"/>
    <n v="0"/>
    <n v="2"/>
    <n v="0"/>
    <x v="1"/>
    <n v="95986"/>
    <x v="1"/>
    <x v="0"/>
    <x v="1"/>
    <x v="2"/>
    <x v="0"/>
    <x v="0"/>
    <n v="1"/>
    <n v="0"/>
  </r>
  <r>
    <n v="2025"/>
    <n v="15729117"/>
    <s v="Trevisano"/>
    <n v="607"/>
    <x v="0"/>
    <x v="0"/>
    <n v="31"/>
    <n v="1"/>
    <n v="102524"/>
    <n v="1"/>
    <n v="1"/>
    <x v="0"/>
    <n v="166793"/>
    <x v="1"/>
    <x v="0"/>
    <x v="0"/>
    <x v="0"/>
    <x v="2"/>
    <x v="1"/>
    <n v="1"/>
    <n v="0"/>
  </r>
  <r>
    <n v="2025"/>
    <n v="15749671"/>
    <s v="K?"/>
    <n v="794"/>
    <x v="0"/>
    <x v="1"/>
    <n v="35"/>
    <n v="6"/>
    <n v="0"/>
    <n v="2"/>
    <n v="1"/>
    <x v="0"/>
    <n v="68731"/>
    <x v="1"/>
    <x v="0"/>
    <x v="2"/>
    <x v="2"/>
    <x v="0"/>
    <x v="0"/>
    <n v="1"/>
    <n v="0"/>
  </r>
  <r>
    <n v="2025"/>
    <n v="15566253"/>
    <s v="Manning"/>
    <n v="580"/>
    <x v="2"/>
    <x v="1"/>
    <n v="44"/>
    <n v="9"/>
    <n v="143391"/>
    <n v="1"/>
    <n v="0"/>
    <x v="1"/>
    <n v="146891"/>
    <x v="0"/>
    <x v="0"/>
    <x v="1"/>
    <x v="1"/>
    <x v="2"/>
    <x v="1"/>
    <n v="1"/>
    <n v="143391"/>
  </r>
  <r>
    <n v="2025"/>
    <n v="15595153"/>
    <s v="Tucker"/>
    <n v="644"/>
    <x v="2"/>
    <x v="0"/>
    <n v="44"/>
    <n v="8"/>
    <n v="106023"/>
    <n v="2"/>
    <n v="0"/>
    <x v="1"/>
    <n v="148727"/>
    <x v="1"/>
    <x v="0"/>
    <x v="0"/>
    <x v="1"/>
    <x v="2"/>
    <x v="1"/>
    <n v="1"/>
    <n v="0"/>
  </r>
  <r>
    <n v="2025"/>
    <n v="15698572"/>
    <s v="Schaffer"/>
    <n v="636"/>
    <x v="1"/>
    <x v="0"/>
    <n v="36"/>
    <n v="1"/>
    <n v="0"/>
    <n v="1"/>
    <n v="1"/>
    <x v="1"/>
    <n v="43135"/>
    <x v="1"/>
    <x v="0"/>
    <x v="0"/>
    <x v="0"/>
    <x v="0"/>
    <x v="0"/>
    <n v="1"/>
    <n v="0"/>
  </r>
  <r>
    <n v="2025"/>
    <n v="15674149"/>
    <s v="Esomchi"/>
    <n v="599"/>
    <x v="2"/>
    <x v="1"/>
    <n v="36"/>
    <n v="3"/>
    <n v="128960"/>
    <n v="2"/>
    <n v="1"/>
    <x v="0"/>
    <n v="40318"/>
    <x v="1"/>
    <x v="0"/>
    <x v="1"/>
    <x v="0"/>
    <x v="2"/>
    <x v="1"/>
    <n v="1"/>
    <n v="0"/>
  </r>
  <r>
    <n v="2025"/>
    <n v="15623082"/>
    <s v="Ch'ang"/>
    <n v="507"/>
    <x v="0"/>
    <x v="0"/>
    <n v="35"/>
    <n v="2"/>
    <n v="0"/>
    <n v="2"/>
    <n v="1"/>
    <x v="1"/>
    <n v="97634"/>
    <x v="1"/>
    <x v="0"/>
    <x v="1"/>
    <x v="0"/>
    <x v="0"/>
    <x v="0"/>
    <n v="1"/>
    <n v="0"/>
  </r>
  <r>
    <n v="2025"/>
    <n v="15797905"/>
    <s v="Walker"/>
    <n v="682"/>
    <x v="0"/>
    <x v="0"/>
    <n v="48"/>
    <n v="7"/>
    <n v="0"/>
    <n v="2"/>
    <n v="1"/>
    <x v="1"/>
    <n v="65069"/>
    <x v="1"/>
    <x v="1"/>
    <x v="0"/>
    <x v="2"/>
    <x v="0"/>
    <x v="0"/>
    <n v="1"/>
    <n v="0"/>
  </r>
  <r>
    <n v="2025"/>
    <n v="15746028"/>
    <s v="Chu"/>
    <n v="714"/>
    <x v="0"/>
    <x v="0"/>
    <n v="24"/>
    <n v="7"/>
    <n v="0"/>
    <n v="2"/>
    <n v="1"/>
    <x v="1"/>
    <n v="166335"/>
    <x v="1"/>
    <x v="2"/>
    <x v="0"/>
    <x v="2"/>
    <x v="0"/>
    <x v="0"/>
    <n v="1"/>
    <n v="0"/>
  </r>
  <r>
    <n v="2025"/>
    <n v="15582951"/>
    <s v="Crawford"/>
    <n v="696"/>
    <x v="0"/>
    <x v="0"/>
    <n v="25"/>
    <n v="8"/>
    <n v="126443"/>
    <n v="1"/>
    <n v="1"/>
    <x v="1"/>
    <n v="121904"/>
    <x v="1"/>
    <x v="2"/>
    <x v="0"/>
    <x v="1"/>
    <x v="2"/>
    <x v="1"/>
    <n v="1"/>
    <n v="0"/>
  </r>
  <r>
    <n v="2025"/>
    <n v="15616471"/>
    <s v="Milne"/>
    <n v="599"/>
    <x v="1"/>
    <x v="1"/>
    <n v="51"/>
    <n v="0"/>
    <n v="0"/>
    <n v="1"/>
    <n v="1"/>
    <x v="0"/>
    <n v="175236"/>
    <x v="1"/>
    <x v="1"/>
    <x v="1"/>
    <x v="0"/>
    <x v="0"/>
    <x v="0"/>
    <n v="1"/>
    <n v="0"/>
  </r>
  <r>
    <n v="2025"/>
    <n v="15641575"/>
    <s v="Anenechukwu"/>
    <n v="577"/>
    <x v="0"/>
    <x v="1"/>
    <n v="37"/>
    <n v="2"/>
    <n v="127261"/>
    <n v="1"/>
    <n v="1"/>
    <x v="1"/>
    <n v="56185"/>
    <x v="1"/>
    <x v="0"/>
    <x v="1"/>
    <x v="0"/>
    <x v="2"/>
    <x v="1"/>
    <n v="1"/>
    <n v="0"/>
  </r>
  <r>
    <n v="2025"/>
    <n v="15638803"/>
    <s v="Donaldson"/>
    <n v="733"/>
    <x v="1"/>
    <x v="0"/>
    <n v="32"/>
    <n v="5"/>
    <n v="0"/>
    <n v="2"/>
    <n v="1"/>
    <x v="1"/>
    <n v="131625"/>
    <x v="1"/>
    <x v="0"/>
    <x v="0"/>
    <x v="2"/>
    <x v="0"/>
    <x v="0"/>
    <n v="1"/>
    <n v="0"/>
  </r>
  <r>
    <n v="2025"/>
    <n v="15808283"/>
    <s v="Kelly"/>
    <n v="647"/>
    <x v="0"/>
    <x v="0"/>
    <n v="33"/>
    <n v="4"/>
    <n v="0"/>
    <n v="1"/>
    <n v="1"/>
    <x v="1"/>
    <n v="152323"/>
    <x v="1"/>
    <x v="0"/>
    <x v="0"/>
    <x v="2"/>
    <x v="0"/>
    <x v="0"/>
    <n v="1"/>
    <n v="0"/>
  </r>
  <r>
    <n v="2025"/>
    <n v="15811200"/>
    <s v="Ts'ao"/>
    <n v="831"/>
    <x v="0"/>
    <x v="0"/>
    <n v="34"/>
    <n v="2"/>
    <n v="0"/>
    <n v="2"/>
    <n v="0"/>
    <x v="1"/>
    <n v="165841"/>
    <x v="1"/>
    <x v="0"/>
    <x v="2"/>
    <x v="0"/>
    <x v="0"/>
    <x v="0"/>
    <n v="1"/>
    <n v="0"/>
  </r>
  <r>
    <n v="2025"/>
    <n v="15733476"/>
    <s v="Gonzalez"/>
    <n v="543"/>
    <x v="2"/>
    <x v="1"/>
    <n v="30"/>
    <n v="6"/>
    <n v="73481"/>
    <n v="1"/>
    <n v="1"/>
    <x v="0"/>
    <n v="176693"/>
    <x v="1"/>
    <x v="0"/>
    <x v="1"/>
    <x v="2"/>
    <x v="1"/>
    <x v="0"/>
    <n v="1"/>
    <n v="0"/>
  </r>
  <r>
    <n v="2025"/>
    <n v="15633274"/>
    <s v="Tai"/>
    <n v="679"/>
    <x v="0"/>
    <x v="1"/>
    <n v="34"/>
    <n v="7"/>
    <n v="160515"/>
    <n v="1"/>
    <n v="1"/>
    <x v="1"/>
    <n v="121904"/>
    <x v="1"/>
    <x v="0"/>
    <x v="0"/>
    <x v="2"/>
    <x v="2"/>
    <x v="1"/>
    <n v="1"/>
    <n v="0"/>
  </r>
  <r>
    <n v="2025"/>
    <n v="15582168"/>
    <s v="Muravyova"/>
    <n v="713"/>
    <x v="2"/>
    <x v="0"/>
    <n v="61"/>
    <n v="4"/>
    <n v="149525"/>
    <n v="2"/>
    <n v="1"/>
    <x v="1"/>
    <n v="123664"/>
    <x v="1"/>
    <x v="3"/>
    <x v="0"/>
    <x v="2"/>
    <x v="2"/>
    <x v="1"/>
    <n v="1"/>
    <n v="0"/>
  </r>
  <r>
    <n v="2025"/>
    <n v="15807269"/>
    <s v="Milanesi"/>
    <n v="690"/>
    <x v="2"/>
    <x v="1"/>
    <n v="43"/>
    <n v="2"/>
    <n v="166523"/>
    <n v="1"/>
    <n v="0"/>
    <x v="1"/>
    <n v="119645"/>
    <x v="0"/>
    <x v="0"/>
    <x v="0"/>
    <x v="0"/>
    <x v="2"/>
    <x v="1"/>
    <n v="1"/>
    <n v="166523"/>
  </r>
  <r>
    <n v="2025"/>
    <n v="15602979"/>
    <s v="Lin"/>
    <n v="751"/>
    <x v="0"/>
    <x v="1"/>
    <n v="29"/>
    <n v="1"/>
    <n v="135536"/>
    <n v="1"/>
    <n v="1"/>
    <x v="1"/>
    <n v="66825"/>
    <x v="1"/>
    <x v="2"/>
    <x v="2"/>
    <x v="0"/>
    <x v="2"/>
    <x v="1"/>
    <n v="1"/>
    <n v="0"/>
  </r>
  <r>
    <n v="2025"/>
    <n v="15660417"/>
    <s v="Lambert"/>
    <n v="613"/>
    <x v="2"/>
    <x v="0"/>
    <n v="43"/>
    <n v="10"/>
    <n v="120482"/>
    <n v="1"/>
    <n v="0"/>
    <x v="1"/>
    <n v="94875"/>
    <x v="0"/>
    <x v="0"/>
    <x v="0"/>
    <x v="1"/>
    <x v="2"/>
    <x v="1"/>
    <n v="1"/>
    <n v="120482"/>
  </r>
  <r>
    <n v="2025"/>
    <n v="15590199"/>
    <s v="Temple"/>
    <n v="701"/>
    <x v="1"/>
    <x v="1"/>
    <n v="28"/>
    <n v="1"/>
    <n v="103421"/>
    <n v="1"/>
    <n v="0"/>
    <x v="0"/>
    <n v="76305"/>
    <x v="1"/>
    <x v="2"/>
    <x v="0"/>
    <x v="0"/>
    <x v="2"/>
    <x v="1"/>
    <n v="1"/>
    <n v="0"/>
  </r>
  <r>
    <n v="2025"/>
    <n v="15641794"/>
    <s v="Ridley"/>
    <n v="698"/>
    <x v="0"/>
    <x v="1"/>
    <n v="33"/>
    <n v="5"/>
    <n v="135659"/>
    <n v="2"/>
    <n v="0"/>
    <x v="0"/>
    <n v="39755"/>
    <x v="1"/>
    <x v="0"/>
    <x v="0"/>
    <x v="2"/>
    <x v="2"/>
    <x v="1"/>
    <n v="1"/>
    <n v="0"/>
  </r>
  <r>
    <n v="2025"/>
    <n v="15779174"/>
    <s v="Young"/>
    <n v="451"/>
    <x v="0"/>
    <x v="0"/>
    <n v="36"/>
    <n v="2"/>
    <n v="0"/>
    <n v="2"/>
    <n v="1"/>
    <x v="0"/>
    <n v="180142"/>
    <x v="1"/>
    <x v="0"/>
    <x v="1"/>
    <x v="0"/>
    <x v="0"/>
    <x v="0"/>
    <n v="1"/>
    <n v="0"/>
  </r>
  <r>
    <n v="2025"/>
    <n v="15785547"/>
    <s v="Slye"/>
    <n v="665"/>
    <x v="0"/>
    <x v="1"/>
    <n v="28"/>
    <n v="8"/>
    <n v="191403"/>
    <n v="2"/>
    <n v="1"/>
    <x v="1"/>
    <n v="83238"/>
    <x v="1"/>
    <x v="2"/>
    <x v="0"/>
    <x v="1"/>
    <x v="2"/>
    <x v="1"/>
    <n v="1"/>
    <n v="0"/>
  </r>
  <r>
    <n v="2025"/>
    <n v="15795124"/>
    <s v="Pan"/>
    <n v="726"/>
    <x v="2"/>
    <x v="1"/>
    <n v="50"/>
    <n v="9"/>
    <n v="94504"/>
    <n v="1"/>
    <n v="0"/>
    <x v="0"/>
    <n v="5079"/>
    <x v="1"/>
    <x v="1"/>
    <x v="0"/>
    <x v="1"/>
    <x v="1"/>
    <x v="0"/>
    <n v="1"/>
    <n v="0"/>
  </r>
  <r>
    <n v="2025"/>
    <n v="15718912"/>
    <s v="Hsueh"/>
    <n v="608"/>
    <x v="2"/>
    <x v="0"/>
    <n v="44"/>
    <n v="5"/>
    <n v="126148"/>
    <n v="1"/>
    <n v="0"/>
    <x v="0"/>
    <n v="132425"/>
    <x v="0"/>
    <x v="0"/>
    <x v="0"/>
    <x v="2"/>
    <x v="2"/>
    <x v="1"/>
    <n v="1"/>
    <n v="126148"/>
  </r>
  <r>
    <n v="2025"/>
    <n v="15592028"/>
    <s v="Roberts"/>
    <n v="549"/>
    <x v="0"/>
    <x v="0"/>
    <n v="46"/>
    <n v="7"/>
    <n v="0"/>
    <n v="1"/>
    <n v="1"/>
    <x v="0"/>
    <n v="109058"/>
    <x v="1"/>
    <x v="1"/>
    <x v="1"/>
    <x v="2"/>
    <x v="0"/>
    <x v="0"/>
    <n v="1"/>
    <n v="0"/>
  </r>
  <r>
    <n v="2025"/>
    <n v="15580227"/>
    <s v="Moss"/>
    <n v="803"/>
    <x v="0"/>
    <x v="1"/>
    <n v="33"/>
    <n v="6"/>
    <n v="0"/>
    <n v="2"/>
    <n v="1"/>
    <x v="1"/>
    <n v="115677"/>
    <x v="1"/>
    <x v="0"/>
    <x v="2"/>
    <x v="2"/>
    <x v="0"/>
    <x v="0"/>
    <n v="1"/>
    <n v="0"/>
  </r>
  <r>
    <n v="2025"/>
    <n v="15657830"/>
    <s v="Andrews"/>
    <n v="663"/>
    <x v="0"/>
    <x v="1"/>
    <n v="43"/>
    <n v="4"/>
    <n v="87624"/>
    <n v="2"/>
    <n v="1"/>
    <x v="1"/>
    <n v="149401"/>
    <x v="1"/>
    <x v="0"/>
    <x v="0"/>
    <x v="2"/>
    <x v="1"/>
    <x v="0"/>
    <n v="1"/>
    <n v="0"/>
  </r>
  <r>
    <n v="2025"/>
    <n v="15798256"/>
    <s v="Takasuka"/>
    <n v="558"/>
    <x v="0"/>
    <x v="0"/>
    <n v="45"/>
    <n v="1"/>
    <n v="153698"/>
    <n v="2"/>
    <n v="0"/>
    <x v="1"/>
    <n v="89891"/>
    <x v="0"/>
    <x v="0"/>
    <x v="1"/>
    <x v="0"/>
    <x v="2"/>
    <x v="1"/>
    <n v="1"/>
    <n v="153698"/>
  </r>
  <r>
    <n v="2025"/>
    <n v="15643819"/>
    <s v="Dawson"/>
    <n v="714"/>
    <x v="0"/>
    <x v="0"/>
    <n v="25"/>
    <n v="4"/>
    <n v="0"/>
    <n v="2"/>
    <n v="0"/>
    <x v="1"/>
    <n v="82501"/>
    <x v="1"/>
    <x v="2"/>
    <x v="0"/>
    <x v="2"/>
    <x v="0"/>
    <x v="0"/>
    <n v="1"/>
    <n v="0"/>
  </r>
  <r>
    <n v="2025"/>
    <n v="15754301"/>
    <s v="Bruche"/>
    <n v="704"/>
    <x v="0"/>
    <x v="1"/>
    <n v="39"/>
    <n v="5"/>
    <n v="0"/>
    <n v="1"/>
    <n v="1"/>
    <x v="1"/>
    <n v="6417"/>
    <x v="1"/>
    <x v="0"/>
    <x v="0"/>
    <x v="2"/>
    <x v="0"/>
    <x v="0"/>
    <n v="1"/>
    <n v="0"/>
  </r>
  <r>
    <n v="2025"/>
    <n v="15726855"/>
    <s v="Oliver"/>
    <n v="805"/>
    <x v="2"/>
    <x v="0"/>
    <n v="45"/>
    <n v="9"/>
    <n v="116586"/>
    <n v="1"/>
    <n v="1"/>
    <x v="1"/>
    <n v="189429"/>
    <x v="0"/>
    <x v="0"/>
    <x v="2"/>
    <x v="1"/>
    <x v="2"/>
    <x v="1"/>
    <n v="1"/>
    <n v="116586"/>
  </r>
  <r>
    <n v="2025"/>
    <n v="15755225"/>
    <s v="Ryan"/>
    <n v="659"/>
    <x v="2"/>
    <x v="1"/>
    <n v="34"/>
    <n v="9"/>
    <n v="134465"/>
    <n v="2"/>
    <n v="1"/>
    <x v="1"/>
    <n v="178833"/>
    <x v="1"/>
    <x v="0"/>
    <x v="0"/>
    <x v="1"/>
    <x v="2"/>
    <x v="1"/>
    <n v="1"/>
    <n v="0"/>
  </r>
  <r>
    <n v="2025"/>
    <n v="15725221"/>
    <s v="Sabbatini"/>
    <n v="738"/>
    <x v="2"/>
    <x v="1"/>
    <n v="62"/>
    <n v="10"/>
    <n v="83008"/>
    <n v="1"/>
    <n v="1"/>
    <x v="0"/>
    <n v="42766"/>
    <x v="1"/>
    <x v="3"/>
    <x v="0"/>
    <x v="1"/>
    <x v="1"/>
    <x v="0"/>
    <n v="1"/>
    <n v="0"/>
  </r>
  <r>
    <n v="2025"/>
    <n v="15789055"/>
    <s v="Watt"/>
    <n v="635"/>
    <x v="1"/>
    <x v="1"/>
    <n v="35"/>
    <n v="2"/>
    <n v="113635"/>
    <n v="1"/>
    <n v="1"/>
    <x v="1"/>
    <n v="90883"/>
    <x v="1"/>
    <x v="0"/>
    <x v="0"/>
    <x v="0"/>
    <x v="2"/>
    <x v="1"/>
    <n v="1"/>
    <n v="0"/>
  </r>
  <r>
    <n v="2025"/>
    <n v="15617507"/>
    <s v="Wilson"/>
    <n v="530"/>
    <x v="1"/>
    <x v="0"/>
    <n v="36"/>
    <n v="7"/>
    <n v="0"/>
    <n v="2"/>
    <n v="1"/>
    <x v="1"/>
    <n v="80619"/>
    <x v="1"/>
    <x v="0"/>
    <x v="1"/>
    <x v="2"/>
    <x v="0"/>
    <x v="0"/>
    <n v="1"/>
    <n v="0"/>
  </r>
  <r>
    <n v="2025"/>
    <n v="15668894"/>
    <s v="Abramova"/>
    <n v="661"/>
    <x v="2"/>
    <x v="1"/>
    <n v="41"/>
    <n v="5"/>
    <n v="122552"/>
    <n v="2"/>
    <n v="0"/>
    <x v="0"/>
    <n v="120646"/>
    <x v="1"/>
    <x v="0"/>
    <x v="0"/>
    <x v="2"/>
    <x v="2"/>
    <x v="1"/>
    <n v="1"/>
    <n v="0"/>
  </r>
  <r>
    <n v="2025"/>
    <n v="15589563"/>
    <s v="Purdy"/>
    <n v="531"/>
    <x v="1"/>
    <x v="1"/>
    <n v="31"/>
    <n v="2"/>
    <n v="118899"/>
    <n v="2"/>
    <n v="0"/>
    <x v="1"/>
    <n v="41409"/>
    <x v="1"/>
    <x v="0"/>
    <x v="1"/>
    <x v="0"/>
    <x v="2"/>
    <x v="1"/>
    <n v="1"/>
    <n v="0"/>
  </r>
  <r>
    <n v="2025"/>
    <n v="15693162"/>
    <s v="Higgins"/>
    <n v="694"/>
    <x v="0"/>
    <x v="0"/>
    <n v="29"/>
    <n v="5"/>
    <n v="99714"/>
    <n v="1"/>
    <n v="0"/>
    <x v="1"/>
    <n v="112318"/>
    <x v="1"/>
    <x v="2"/>
    <x v="0"/>
    <x v="2"/>
    <x v="1"/>
    <x v="0"/>
    <n v="1"/>
    <n v="0"/>
  </r>
  <r>
    <n v="2025"/>
    <n v="15750099"/>
    <s v="Marshall"/>
    <n v="731"/>
    <x v="0"/>
    <x v="0"/>
    <n v="36"/>
    <n v="6"/>
    <n v="0"/>
    <n v="1"/>
    <n v="0"/>
    <x v="1"/>
    <n v="152128"/>
    <x v="1"/>
    <x v="0"/>
    <x v="0"/>
    <x v="2"/>
    <x v="0"/>
    <x v="0"/>
    <n v="1"/>
    <n v="0"/>
  </r>
  <r>
    <n v="2025"/>
    <n v="15795540"/>
    <s v="Reye"/>
    <n v="556"/>
    <x v="0"/>
    <x v="0"/>
    <n v="36"/>
    <n v="2"/>
    <n v="134208"/>
    <n v="1"/>
    <n v="0"/>
    <x v="0"/>
    <n v="177671"/>
    <x v="1"/>
    <x v="0"/>
    <x v="1"/>
    <x v="0"/>
    <x v="2"/>
    <x v="1"/>
    <n v="1"/>
    <n v="0"/>
  </r>
  <r>
    <n v="2025"/>
    <n v="15794941"/>
    <s v="Chibueze"/>
    <n v="647"/>
    <x v="2"/>
    <x v="0"/>
    <n v="41"/>
    <n v="1"/>
    <n v="85907"/>
    <n v="3"/>
    <n v="1"/>
    <x v="1"/>
    <n v="189160"/>
    <x v="1"/>
    <x v="0"/>
    <x v="0"/>
    <x v="0"/>
    <x v="1"/>
    <x v="0"/>
    <n v="1"/>
    <n v="0"/>
  </r>
  <r>
    <n v="2025"/>
    <n v="15611848"/>
    <s v="Kwemtochukwu"/>
    <n v="850"/>
    <x v="2"/>
    <x v="1"/>
    <n v="32"/>
    <n v="3"/>
    <n v="137714"/>
    <n v="1"/>
    <n v="0"/>
    <x v="0"/>
    <n v="159404"/>
    <x v="1"/>
    <x v="0"/>
    <x v="2"/>
    <x v="0"/>
    <x v="2"/>
    <x v="1"/>
    <n v="1"/>
    <n v="0"/>
  </r>
  <r>
    <n v="2025"/>
    <n v="15581237"/>
    <s v="Biryukova"/>
    <n v="573"/>
    <x v="1"/>
    <x v="1"/>
    <n v="33"/>
    <n v="1"/>
    <n v="160778"/>
    <n v="1"/>
    <n v="1"/>
    <x v="0"/>
    <n v="149536"/>
    <x v="1"/>
    <x v="0"/>
    <x v="1"/>
    <x v="0"/>
    <x v="2"/>
    <x v="1"/>
    <n v="1"/>
    <n v="0"/>
  </r>
  <r>
    <n v="2025"/>
    <n v="15738150"/>
    <s v="Chidozie"/>
    <n v="591"/>
    <x v="0"/>
    <x v="1"/>
    <n v="45"/>
    <n v="5"/>
    <n v="0"/>
    <n v="2"/>
    <n v="1"/>
    <x v="0"/>
    <n v="155493"/>
    <x v="1"/>
    <x v="0"/>
    <x v="1"/>
    <x v="2"/>
    <x v="0"/>
    <x v="0"/>
    <n v="1"/>
    <n v="0"/>
  </r>
  <r>
    <n v="2025"/>
    <n v="15678571"/>
    <s v="Barber"/>
    <n v="723"/>
    <x v="0"/>
    <x v="1"/>
    <n v="21"/>
    <n v="4"/>
    <n v="0"/>
    <n v="2"/>
    <n v="0"/>
    <x v="1"/>
    <n v="24847"/>
    <x v="1"/>
    <x v="2"/>
    <x v="0"/>
    <x v="2"/>
    <x v="0"/>
    <x v="0"/>
    <n v="1"/>
    <n v="0"/>
  </r>
  <r>
    <n v="2025"/>
    <n v="15736124"/>
    <s v="Thompson"/>
    <n v="617"/>
    <x v="0"/>
    <x v="1"/>
    <n v="25"/>
    <n v="1"/>
    <n v="102586"/>
    <n v="2"/>
    <n v="1"/>
    <x v="0"/>
    <n v="115387"/>
    <x v="1"/>
    <x v="2"/>
    <x v="0"/>
    <x v="0"/>
    <x v="2"/>
    <x v="1"/>
    <n v="1"/>
    <n v="0"/>
  </r>
  <r>
    <n v="2025"/>
    <n v="15623202"/>
    <s v="Maslov"/>
    <n v="704"/>
    <x v="2"/>
    <x v="0"/>
    <n v="39"/>
    <n v="10"/>
    <n v="102556"/>
    <n v="2"/>
    <n v="1"/>
    <x v="1"/>
    <n v="171971"/>
    <x v="0"/>
    <x v="0"/>
    <x v="0"/>
    <x v="1"/>
    <x v="2"/>
    <x v="1"/>
    <n v="1"/>
    <n v="102556"/>
  </r>
  <r>
    <n v="2025"/>
    <n v="15804201"/>
    <s v="Jones"/>
    <n v="457"/>
    <x v="2"/>
    <x v="1"/>
    <n v="42"/>
    <n v="4"/>
    <n v="126773"/>
    <n v="1"/>
    <n v="0"/>
    <x v="0"/>
    <n v="126106"/>
    <x v="1"/>
    <x v="0"/>
    <x v="1"/>
    <x v="2"/>
    <x v="2"/>
    <x v="1"/>
    <n v="1"/>
    <n v="0"/>
  </r>
  <r>
    <n v="2025"/>
    <n v="15596863"/>
    <s v="Chidumaga"/>
    <n v="787"/>
    <x v="2"/>
    <x v="0"/>
    <n v="38"/>
    <n v="3"/>
    <n v="158373"/>
    <n v="1"/>
    <n v="1"/>
    <x v="0"/>
    <n v="28228"/>
    <x v="1"/>
    <x v="0"/>
    <x v="2"/>
    <x v="0"/>
    <x v="2"/>
    <x v="1"/>
    <n v="1"/>
    <n v="0"/>
  </r>
  <r>
    <n v="2025"/>
    <n v="15696277"/>
    <s v="Hs?"/>
    <n v="651"/>
    <x v="0"/>
    <x v="0"/>
    <n v="34"/>
    <n v="9"/>
    <n v="0"/>
    <n v="2"/>
    <n v="1"/>
    <x v="1"/>
    <n v="138114"/>
    <x v="1"/>
    <x v="0"/>
    <x v="0"/>
    <x v="1"/>
    <x v="0"/>
    <x v="0"/>
    <n v="1"/>
    <n v="0"/>
  </r>
  <r>
    <n v="2025"/>
    <n v="15748608"/>
    <s v="Trentini"/>
    <n v="612"/>
    <x v="2"/>
    <x v="1"/>
    <n v="42"/>
    <n v="5"/>
    <n v="141927"/>
    <n v="1"/>
    <n v="1"/>
    <x v="0"/>
    <n v="43019"/>
    <x v="1"/>
    <x v="0"/>
    <x v="0"/>
    <x v="2"/>
    <x v="2"/>
    <x v="1"/>
    <n v="1"/>
    <n v="0"/>
  </r>
  <r>
    <n v="2025"/>
    <n v="15723864"/>
    <s v="Lucas"/>
    <n v="828"/>
    <x v="1"/>
    <x v="1"/>
    <n v="47"/>
    <n v="1"/>
    <n v="109877"/>
    <n v="2"/>
    <n v="1"/>
    <x v="1"/>
    <n v="83611"/>
    <x v="0"/>
    <x v="1"/>
    <x v="2"/>
    <x v="0"/>
    <x v="2"/>
    <x v="1"/>
    <n v="1"/>
    <n v="109877"/>
  </r>
  <r>
    <n v="2025"/>
    <n v="15802390"/>
    <s v="Willoughby"/>
    <n v="724"/>
    <x v="0"/>
    <x v="0"/>
    <n v="34"/>
    <n v="2"/>
    <n v="0"/>
    <n v="2"/>
    <n v="1"/>
    <x v="0"/>
    <n v="118863"/>
    <x v="1"/>
    <x v="0"/>
    <x v="0"/>
    <x v="0"/>
    <x v="0"/>
    <x v="0"/>
    <n v="1"/>
    <n v="0"/>
  </r>
  <r>
    <n v="2025"/>
    <n v="15774336"/>
    <s v="Jamieson"/>
    <n v="648"/>
    <x v="2"/>
    <x v="1"/>
    <n v="44"/>
    <n v="9"/>
    <n v="111370"/>
    <n v="2"/>
    <n v="1"/>
    <x v="0"/>
    <n v="91948"/>
    <x v="1"/>
    <x v="0"/>
    <x v="0"/>
    <x v="1"/>
    <x v="2"/>
    <x v="1"/>
    <n v="1"/>
    <n v="0"/>
  </r>
  <r>
    <n v="2025"/>
    <n v="15648766"/>
    <s v="Robertson"/>
    <n v="569"/>
    <x v="1"/>
    <x v="1"/>
    <n v="35"/>
    <n v="3"/>
    <n v="116969"/>
    <n v="1"/>
    <n v="0"/>
    <x v="1"/>
    <n v="94489"/>
    <x v="1"/>
    <x v="0"/>
    <x v="1"/>
    <x v="0"/>
    <x v="2"/>
    <x v="1"/>
    <n v="1"/>
    <n v="0"/>
  </r>
  <r>
    <n v="2025"/>
    <n v="15659094"/>
    <s v="Ojiofor"/>
    <n v="765"/>
    <x v="2"/>
    <x v="0"/>
    <n v="34"/>
    <n v="8"/>
    <n v="136730"/>
    <n v="2"/>
    <n v="0"/>
    <x v="1"/>
    <n v="47058"/>
    <x v="1"/>
    <x v="0"/>
    <x v="2"/>
    <x v="1"/>
    <x v="2"/>
    <x v="1"/>
    <n v="1"/>
    <n v="0"/>
  </r>
  <r>
    <n v="2025"/>
    <n v="15606397"/>
    <s v="Cameron"/>
    <n v="577"/>
    <x v="2"/>
    <x v="0"/>
    <n v="44"/>
    <n v="1"/>
    <n v="152086"/>
    <n v="1"/>
    <n v="0"/>
    <x v="0"/>
    <n v="44720"/>
    <x v="0"/>
    <x v="0"/>
    <x v="1"/>
    <x v="0"/>
    <x v="2"/>
    <x v="1"/>
    <n v="1"/>
    <n v="152086"/>
  </r>
  <r>
    <n v="2025"/>
    <n v="15642619"/>
    <s v="Mayne"/>
    <n v="603"/>
    <x v="1"/>
    <x v="1"/>
    <n v="46"/>
    <n v="2"/>
    <n v="0"/>
    <n v="2"/>
    <n v="1"/>
    <x v="1"/>
    <n v="174479"/>
    <x v="1"/>
    <x v="1"/>
    <x v="0"/>
    <x v="0"/>
    <x v="0"/>
    <x v="0"/>
    <n v="1"/>
    <n v="0"/>
  </r>
  <r>
    <n v="2025"/>
    <n v="15666032"/>
    <s v="Mancini"/>
    <n v="568"/>
    <x v="1"/>
    <x v="1"/>
    <n v="28"/>
    <n v="1"/>
    <n v="127289"/>
    <n v="1"/>
    <n v="0"/>
    <x v="1"/>
    <n v="45612"/>
    <x v="1"/>
    <x v="2"/>
    <x v="1"/>
    <x v="0"/>
    <x v="2"/>
    <x v="1"/>
    <n v="1"/>
    <n v="0"/>
  </r>
  <r>
    <n v="2025"/>
    <n v="15595842"/>
    <s v="Paramor"/>
    <n v="748"/>
    <x v="2"/>
    <x v="1"/>
    <n v="45"/>
    <n v="2"/>
    <n v="119852"/>
    <n v="1"/>
    <n v="0"/>
    <x v="1"/>
    <n v="73854"/>
    <x v="0"/>
    <x v="0"/>
    <x v="0"/>
    <x v="0"/>
    <x v="2"/>
    <x v="1"/>
    <n v="1"/>
    <n v="119852"/>
  </r>
  <r>
    <n v="2025"/>
    <n v="15753837"/>
    <s v="Young"/>
    <n v="573"/>
    <x v="1"/>
    <x v="1"/>
    <n v="38"/>
    <n v="4"/>
    <n v="0"/>
    <n v="2"/>
    <n v="1"/>
    <x v="0"/>
    <n v="196517"/>
    <x v="1"/>
    <x v="0"/>
    <x v="1"/>
    <x v="2"/>
    <x v="0"/>
    <x v="0"/>
    <n v="1"/>
    <n v="0"/>
  </r>
  <r>
    <n v="2025"/>
    <n v="15783882"/>
    <s v="Daly"/>
    <n v="771"/>
    <x v="1"/>
    <x v="0"/>
    <n v="41"/>
    <n v="5"/>
    <n v="0"/>
    <n v="2"/>
    <n v="0"/>
    <x v="0"/>
    <n v="92915"/>
    <x v="1"/>
    <x v="0"/>
    <x v="2"/>
    <x v="2"/>
    <x v="0"/>
    <x v="0"/>
    <n v="1"/>
    <n v="0"/>
  </r>
  <r>
    <n v="2025"/>
    <n v="15799790"/>
    <s v="Carter"/>
    <n v="763"/>
    <x v="0"/>
    <x v="1"/>
    <n v="35"/>
    <n v="9"/>
    <n v="0"/>
    <n v="1"/>
    <n v="1"/>
    <x v="0"/>
    <n v="31373"/>
    <x v="1"/>
    <x v="0"/>
    <x v="2"/>
    <x v="1"/>
    <x v="0"/>
    <x v="0"/>
    <n v="1"/>
    <n v="0"/>
  </r>
  <r>
    <n v="2025"/>
    <n v="15628155"/>
    <s v="Dike"/>
    <n v="410"/>
    <x v="0"/>
    <x v="0"/>
    <n v="35"/>
    <n v="7"/>
    <n v="117184"/>
    <n v="1"/>
    <n v="1"/>
    <x v="0"/>
    <n v="109734"/>
    <x v="1"/>
    <x v="0"/>
    <x v="1"/>
    <x v="2"/>
    <x v="2"/>
    <x v="1"/>
    <n v="1"/>
    <n v="0"/>
  </r>
  <r>
    <n v="2025"/>
    <n v="15703778"/>
    <s v="Hughes"/>
    <n v="728"/>
    <x v="0"/>
    <x v="1"/>
    <n v="33"/>
    <n v="8"/>
    <n v="129908"/>
    <n v="1"/>
    <n v="0"/>
    <x v="0"/>
    <n v="36084"/>
    <x v="1"/>
    <x v="0"/>
    <x v="0"/>
    <x v="1"/>
    <x v="2"/>
    <x v="1"/>
    <n v="1"/>
    <n v="0"/>
  </r>
  <r>
    <n v="2025"/>
    <n v="15722322"/>
    <s v="Green"/>
    <n v="655"/>
    <x v="1"/>
    <x v="0"/>
    <n v="78"/>
    <n v="2"/>
    <n v="0"/>
    <n v="2"/>
    <n v="0"/>
    <x v="0"/>
    <n v="188435"/>
    <x v="1"/>
    <x v="3"/>
    <x v="0"/>
    <x v="0"/>
    <x v="0"/>
    <x v="0"/>
    <n v="1"/>
    <n v="0"/>
  </r>
  <r>
    <n v="2025"/>
    <n v="15639278"/>
    <s v="Chinomso"/>
    <n v="580"/>
    <x v="2"/>
    <x v="0"/>
    <n v="36"/>
    <n v="6"/>
    <n v="145387"/>
    <n v="2"/>
    <n v="1"/>
    <x v="0"/>
    <n v="169963"/>
    <x v="0"/>
    <x v="0"/>
    <x v="1"/>
    <x v="2"/>
    <x v="2"/>
    <x v="1"/>
    <n v="1"/>
    <n v="145387"/>
  </r>
  <r>
    <n v="2025"/>
    <n v="15568487"/>
    <s v="Gorshkov"/>
    <n v="712"/>
    <x v="0"/>
    <x v="1"/>
    <n v="35"/>
    <n v="7"/>
    <n v="124616"/>
    <n v="1"/>
    <n v="1"/>
    <x v="0"/>
    <n v="69321"/>
    <x v="1"/>
    <x v="0"/>
    <x v="0"/>
    <x v="2"/>
    <x v="2"/>
    <x v="1"/>
    <n v="1"/>
    <n v="0"/>
  </r>
  <r>
    <n v="2025"/>
    <n v="15682084"/>
    <s v="Chinomso"/>
    <n v="680"/>
    <x v="0"/>
    <x v="1"/>
    <n v="31"/>
    <n v="9"/>
    <n v="0"/>
    <n v="2"/>
    <n v="1"/>
    <x v="1"/>
    <n v="36146"/>
    <x v="1"/>
    <x v="0"/>
    <x v="0"/>
    <x v="1"/>
    <x v="0"/>
    <x v="0"/>
    <n v="1"/>
    <n v="0"/>
  </r>
  <r>
    <n v="2025"/>
    <n v="15642821"/>
    <s v="Ijendu"/>
    <n v="383"/>
    <x v="1"/>
    <x v="0"/>
    <n v="48"/>
    <n v="8"/>
    <n v="95808"/>
    <n v="1"/>
    <n v="0"/>
    <x v="1"/>
    <n v="137702"/>
    <x v="0"/>
    <x v="1"/>
    <x v="1"/>
    <x v="1"/>
    <x v="1"/>
    <x v="0"/>
    <n v="1"/>
    <n v="95808"/>
  </r>
  <r>
    <n v="2025"/>
    <n v="15601387"/>
    <s v="Yen"/>
    <n v="721"/>
    <x v="0"/>
    <x v="1"/>
    <n v="35"/>
    <n v="10"/>
    <n v="0"/>
    <n v="2"/>
    <n v="1"/>
    <x v="1"/>
    <n v="71594"/>
    <x v="1"/>
    <x v="0"/>
    <x v="0"/>
    <x v="1"/>
    <x v="0"/>
    <x v="0"/>
    <n v="1"/>
    <n v="0"/>
  </r>
  <r>
    <n v="2025"/>
    <n v="15642515"/>
    <s v="Arcuri"/>
    <n v="620"/>
    <x v="0"/>
    <x v="0"/>
    <n v="42"/>
    <n v="1"/>
    <n v="0"/>
    <n v="2"/>
    <n v="0"/>
    <x v="0"/>
    <n v="65566"/>
    <x v="1"/>
    <x v="0"/>
    <x v="0"/>
    <x v="0"/>
    <x v="0"/>
    <x v="0"/>
    <n v="1"/>
    <n v="0"/>
  </r>
  <r>
    <n v="2025"/>
    <n v="15710421"/>
    <s v="Baresi"/>
    <n v="774"/>
    <x v="1"/>
    <x v="0"/>
    <n v="36"/>
    <n v="8"/>
    <n v="117152"/>
    <n v="1"/>
    <n v="0"/>
    <x v="1"/>
    <n v="101828"/>
    <x v="1"/>
    <x v="0"/>
    <x v="2"/>
    <x v="1"/>
    <x v="2"/>
    <x v="1"/>
    <n v="1"/>
    <n v="0"/>
  </r>
  <r>
    <n v="2025"/>
    <n v="15726774"/>
    <s v="Field"/>
    <n v="563"/>
    <x v="0"/>
    <x v="1"/>
    <n v="35"/>
    <n v="3"/>
    <n v="106251"/>
    <n v="1"/>
    <n v="0"/>
    <x v="1"/>
    <n v="39546"/>
    <x v="1"/>
    <x v="0"/>
    <x v="1"/>
    <x v="0"/>
    <x v="2"/>
    <x v="1"/>
    <n v="1"/>
    <n v="0"/>
  </r>
  <r>
    <n v="2025"/>
    <n v="15649078"/>
    <s v="Christian"/>
    <n v="850"/>
    <x v="2"/>
    <x v="0"/>
    <n v="27"/>
    <n v="8"/>
    <n v="111838"/>
    <n v="2"/>
    <n v="1"/>
    <x v="0"/>
    <n v="110806"/>
    <x v="1"/>
    <x v="2"/>
    <x v="2"/>
    <x v="1"/>
    <x v="2"/>
    <x v="1"/>
    <n v="1"/>
    <n v="0"/>
  </r>
  <r>
    <n v="2025"/>
    <n v="15641877"/>
    <s v="Ross"/>
    <n v="681"/>
    <x v="0"/>
    <x v="1"/>
    <n v="47"/>
    <n v="9"/>
    <n v="97023"/>
    <n v="1"/>
    <n v="1"/>
    <x v="0"/>
    <n v="2168"/>
    <x v="1"/>
    <x v="1"/>
    <x v="0"/>
    <x v="1"/>
    <x v="1"/>
    <x v="0"/>
    <n v="1"/>
    <n v="0"/>
  </r>
  <r>
    <n v="2025"/>
    <n v="15796496"/>
    <s v="Trevisani"/>
    <n v="631"/>
    <x v="0"/>
    <x v="0"/>
    <n v="31"/>
    <n v="8"/>
    <n v="137688"/>
    <n v="1"/>
    <n v="1"/>
    <x v="1"/>
    <n v="190067"/>
    <x v="1"/>
    <x v="0"/>
    <x v="0"/>
    <x v="1"/>
    <x v="2"/>
    <x v="1"/>
    <n v="1"/>
    <n v="0"/>
  </r>
  <r>
    <n v="2025"/>
    <n v="15815690"/>
    <s v="Akabueze"/>
    <n v="614"/>
    <x v="1"/>
    <x v="0"/>
    <n v="40"/>
    <n v="3"/>
    <n v="113348"/>
    <n v="1"/>
    <n v="1"/>
    <x v="0"/>
    <n v="77789"/>
    <x v="1"/>
    <x v="0"/>
    <x v="0"/>
    <x v="0"/>
    <x v="2"/>
    <x v="1"/>
    <n v="1"/>
    <n v="0"/>
  </r>
  <r>
    <n v="2025"/>
    <n v="15631739"/>
    <s v="Dunn"/>
    <n v="704"/>
    <x v="1"/>
    <x v="1"/>
    <n v="24"/>
    <n v="10"/>
    <n v="122110"/>
    <n v="1"/>
    <n v="1"/>
    <x v="0"/>
    <n v="127654"/>
    <x v="1"/>
    <x v="2"/>
    <x v="0"/>
    <x v="1"/>
    <x v="2"/>
    <x v="1"/>
    <n v="1"/>
    <n v="0"/>
  </r>
  <r>
    <n v="2025"/>
    <n v="15625584"/>
    <s v="Martin"/>
    <n v="786"/>
    <x v="0"/>
    <x v="1"/>
    <n v="32"/>
    <n v="2"/>
    <n v="120452"/>
    <n v="2"/>
    <n v="0"/>
    <x v="1"/>
    <n v="79603"/>
    <x v="1"/>
    <x v="0"/>
    <x v="2"/>
    <x v="0"/>
    <x v="2"/>
    <x v="1"/>
    <n v="1"/>
    <n v="0"/>
  </r>
  <r>
    <n v="2025"/>
    <n v="15802466"/>
    <s v="Donaldson"/>
    <n v="534"/>
    <x v="0"/>
    <x v="0"/>
    <n v="53"/>
    <n v="7"/>
    <n v="0"/>
    <n v="2"/>
    <n v="1"/>
    <x v="0"/>
    <n v="80619"/>
    <x v="1"/>
    <x v="1"/>
    <x v="1"/>
    <x v="2"/>
    <x v="0"/>
    <x v="0"/>
    <n v="1"/>
    <n v="0"/>
  </r>
  <r>
    <n v="2025"/>
    <n v="15697028"/>
    <s v="McClinton"/>
    <n v="590"/>
    <x v="1"/>
    <x v="1"/>
    <n v="34"/>
    <n v="0"/>
    <n v="65812"/>
    <n v="2"/>
    <n v="0"/>
    <x v="0"/>
    <n v="160346"/>
    <x v="1"/>
    <x v="0"/>
    <x v="1"/>
    <x v="0"/>
    <x v="1"/>
    <x v="0"/>
    <n v="1"/>
    <n v="0"/>
  </r>
  <r>
    <n v="2025"/>
    <n v="15575759"/>
    <s v="Bentley"/>
    <n v="583"/>
    <x v="1"/>
    <x v="0"/>
    <n v="40"/>
    <n v="3"/>
    <n v="54428"/>
    <n v="1"/>
    <n v="1"/>
    <x v="1"/>
    <n v="109639"/>
    <x v="0"/>
    <x v="0"/>
    <x v="1"/>
    <x v="0"/>
    <x v="1"/>
    <x v="0"/>
    <n v="1"/>
    <n v="54428"/>
  </r>
  <r>
    <n v="2025"/>
    <n v="15567442"/>
    <s v="Ibezimako"/>
    <n v="656"/>
    <x v="0"/>
    <x v="0"/>
    <n v="75"/>
    <n v="3"/>
    <n v="0"/>
    <n v="2"/>
    <n v="1"/>
    <x v="0"/>
    <n v="1277"/>
    <x v="1"/>
    <x v="3"/>
    <x v="0"/>
    <x v="0"/>
    <x v="0"/>
    <x v="0"/>
    <n v="1"/>
    <n v="0"/>
  </r>
  <r>
    <n v="2025"/>
    <n v="15746805"/>
    <s v="Thomson"/>
    <n v="597"/>
    <x v="0"/>
    <x v="1"/>
    <n v="33"/>
    <n v="9"/>
    <n v="0"/>
    <n v="2"/>
    <n v="1"/>
    <x v="1"/>
    <n v="49375"/>
    <x v="1"/>
    <x v="0"/>
    <x v="1"/>
    <x v="1"/>
    <x v="0"/>
    <x v="0"/>
    <n v="1"/>
    <n v="0"/>
  </r>
  <r>
    <n v="2025"/>
    <n v="15636330"/>
    <s v="Ch'in"/>
    <n v="588"/>
    <x v="2"/>
    <x v="0"/>
    <n v="48"/>
    <n v="1"/>
    <n v="143280"/>
    <n v="2"/>
    <n v="1"/>
    <x v="1"/>
    <n v="31581"/>
    <x v="0"/>
    <x v="1"/>
    <x v="1"/>
    <x v="0"/>
    <x v="2"/>
    <x v="1"/>
    <n v="1"/>
    <n v="143280"/>
  </r>
  <r>
    <n v="2025"/>
    <n v="15714970"/>
    <s v="Holbrook"/>
    <n v="667"/>
    <x v="2"/>
    <x v="1"/>
    <n v="32"/>
    <n v="0"/>
    <n v="103847"/>
    <n v="1"/>
    <n v="1"/>
    <x v="1"/>
    <n v="20561"/>
    <x v="1"/>
    <x v="0"/>
    <x v="0"/>
    <x v="0"/>
    <x v="2"/>
    <x v="1"/>
    <n v="1"/>
    <n v="0"/>
  </r>
  <r>
    <n v="2025"/>
    <n v="15653784"/>
    <s v="Solomina"/>
    <n v="627"/>
    <x v="0"/>
    <x v="1"/>
    <n v="37"/>
    <n v="2"/>
    <n v="125191"/>
    <n v="1"/>
    <n v="0"/>
    <x v="0"/>
    <n v="84585"/>
    <x v="1"/>
    <x v="0"/>
    <x v="0"/>
    <x v="0"/>
    <x v="2"/>
    <x v="1"/>
    <n v="1"/>
    <n v="0"/>
  </r>
  <r>
    <n v="2025"/>
    <n v="15693543"/>
    <s v="McDonald"/>
    <n v="708"/>
    <x v="0"/>
    <x v="0"/>
    <n v="33"/>
    <n v="8"/>
    <n v="0"/>
    <n v="2"/>
    <n v="0"/>
    <x v="0"/>
    <n v="15247"/>
    <x v="1"/>
    <x v="0"/>
    <x v="0"/>
    <x v="1"/>
    <x v="0"/>
    <x v="0"/>
    <n v="1"/>
    <n v="0"/>
  </r>
  <r>
    <n v="2025"/>
    <n v="15773283"/>
    <s v="Dennis"/>
    <n v="641"/>
    <x v="0"/>
    <x v="1"/>
    <n v="65"/>
    <n v="6"/>
    <n v="38340"/>
    <n v="1"/>
    <n v="1"/>
    <x v="1"/>
    <n v="32608"/>
    <x v="0"/>
    <x v="3"/>
    <x v="0"/>
    <x v="2"/>
    <x v="1"/>
    <x v="0"/>
    <n v="1"/>
    <n v="38340"/>
  </r>
  <r>
    <n v="2025"/>
    <n v="15742534"/>
    <s v="Faulk"/>
    <n v="527"/>
    <x v="2"/>
    <x v="0"/>
    <n v="28"/>
    <n v="2"/>
    <n v="123803"/>
    <n v="2"/>
    <n v="1"/>
    <x v="0"/>
    <n v="155847"/>
    <x v="1"/>
    <x v="2"/>
    <x v="1"/>
    <x v="0"/>
    <x v="2"/>
    <x v="1"/>
    <n v="1"/>
    <n v="0"/>
  </r>
  <r>
    <n v="2025"/>
    <n v="15569878"/>
    <s v="Dale"/>
    <n v="592"/>
    <x v="0"/>
    <x v="1"/>
    <n v="37"/>
    <n v="3"/>
    <n v="96651"/>
    <n v="1"/>
    <n v="1"/>
    <x v="0"/>
    <n v="3233"/>
    <x v="1"/>
    <x v="0"/>
    <x v="1"/>
    <x v="0"/>
    <x v="1"/>
    <x v="0"/>
    <n v="1"/>
    <n v="0"/>
  </r>
  <r>
    <n v="2025"/>
    <n v="15729454"/>
    <s v="Gorbunov"/>
    <n v="465"/>
    <x v="0"/>
    <x v="1"/>
    <n v="33"/>
    <n v="8"/>
    <n v="0"/>
    <n v="2"/>
    <n v="1"/>
    <x v="1"/>
    <n v="177669"/>
    <x v="1"/>
    <x v="0"/>
    <x v="1"/>
    <x v="1"/>
    <x v="0"/>
    <x v="0"/>
    <n v="1"/>
    <n v="0"/>
  </r>
  <r>
    <n v="2025"/>
    <n v="15578375"/>
    <s v="Farrell"/>
    <n v="628"/>
    <x v="0"/>
    <x v="1"/>
    <n v="39"/>
    <n v="6"/>
    <n v="0"/>
    <n v="2"/>
    <n v="0"/>
    <x v="1"/>
    <n v="134442"/>
    <x v="1"/>
    <x v="0"/>
    <x v="0"/>
    <x v="2"/>
    <x v="0"/>
    <x v="0"/>
    <n v="1"/>
    <n v="0"/>
  </r>
  <r>
    <n v="2025"/>
    <n v="15785559"/>
    <s v="De Luca"/>
    <n v="678"/>
    <x v="0"/>
    <x v="1"/>
    <n v="43"/>
    <n v="1"/>
    <n v="133237"/>
    <n v="1"/>
    <n v="1"/>
    <x v="1"/>
    <n v="111033"/>
    <x v="0"/>
    <x v="0"/>
    <x v="0"/>
    <x v="0"/>
    <x v="2"/>
    <x v="1"/>
    <n v="1"/>
    <n v="133237"/>
  </r>
  <r>
    <n v="2025"/>
    <n v="15649414"/>
    <s v="Walker"/>
    <n v="570"/>
    <x v="0"/>
    <x v="0"/>
    <n v="61"/>
    <n v="6"/>
    <n v="142105"/>
    <n v="1"/>
    <n v="1"/>
    <x v="0"/>
    <n v="45214"/>
    <x v="1"/>
    <x v="3"/>
    <x v="1"/>
    <x v="2"/>
    <x v="2"/>
    <x v="1"/>
    <n v="1"/>
    <n v="0"/>
  </r>
  <r>
    <n v="2025"/>
    <n v="15701605"/>
    <s v="Forster"/>
    <n v="815"/>
    <x v="0"/>
    <x v="1"/>
    <n v="37"/>
    <n v="1"/>
    <n v="166115"/>
    <n v="1"/>
    <n v="1"/>
    <x v="1"/>
    <n v="67208"/>
    <x v="1"/>
    <x v="0"/>
    <x v="2"/>
    <x v="0"/>
    <x v="2"/>
    <x v="1"/>
    <n v="1"/>
    <n v="0"/>
  </r>
  <r>
    <n v="2025"/>
    <n v="15686696"/>
    <s v="Brown"/>
    <n v="817"/>
    <x v="0"/>
    <x v="0"/>
    <n v="37"/>
    <n v="6"/>
    <n v="81070"/>
    <n v="2"/>
    <n v="1"/>
    <x v="1"/>
    <n v="80986"/>
    <x v="1"/>
    <x v="0"/>
    <x v="2"/>
    <x v="2"/>
    <x v="1"/>
    <x v="0"/>
    <n v="1"/>
    <n v="0"/>
  </r>
  <r>
    <n v="2025"/>
    <n v="15625586"/>
    <s v="Monaldo"/>
    <n v="717"/>
    <x v="0"/>
    <x v="1"/>
    <n v="35"/>
    <n v="4"/>
    <n v="0"/>
    <n v="1"/>
    <n v="1"/>
    <x v="0"/>
    <n v="167573"/>
    <x v="1"/>
    <x v="0"/>
    <x v="0"/>
    <x v="2"/>
    <x v="0"/>
    <x v="0"/>
    <n v="1"/>
    <n v="0"/>
  </r>
  <r>
    <n v="2025"/>
    <n v="15654975"/>
    <s v="Wu"/>
    <n v="641"/>
    <x v="0"/>
    <x v="0"/>
    <n v="53"/>
    <n v="0"/>
    <n v="123836"/>
    <n v="2"/>
    <n v="0"/>
    <x v="0"/>
    <n v="160111"/>
    <x v="1"/>
    <x v="1"/>
    <x v="0"/>
    <x v="0"/>
    <x v="2"/>
    <x v="1"/>
    <n v="1"/>
    <n v="0"/>
  </r>
  <r>
    <n v="2025"/>
    <n v="15782993"/>
    <s v="Pan"/>
    <n v="624"/>
    <x v="0"/>
    <x v="1"/>
    <n v="51"/>
    <n v="10"/>
    <n v="123401"/>
    <n v="2"/>
    <n v="1"/>
    <x v="0"/>
    <n v="127825"/>
    <x v="1"/>
    <x v="1"/>
    <x v="0"/>
    <x v="1"/>
    <x v="2"/>
    <x v="1"/>
    <n v="1"/>
    <n v="0"/>
  </r>
  <r>
    <n v="2025"/>
    <n v="15774382"/>
    <s v="Longo"/>
    <n v="579"/>
    <x v="2"/>
    <x v="1"/>
    <n v="49"/>
    <n v="4"/>
    <n v="169377"/>
    <n v="1"/>
    <n v="1"/>
    <x v="0"/>
    <n v="123535"/>
    <x v="1"/>
    <x v="1"/>
    <x v="1"/>
    <x v="2"/>
    <x v="2"/>
    <x v="1"/>
    <n v="1"/>
    <n v="0"/>
  </r>
  <r>
    <n v="2025"/>
    <n v="15689602"/>
    <s v="Findlay"/>
    <n v="698"/>
    <x v="0"/>
    <x v="1"/>
    <n v="38"/>
    <n v="2"/>
    <n v="130015"/>
    <n v="1"/>
    <n v="1"/>
    <x v="0"/>
    <n v="41595"/>
    <x v="1"/>
    <x v="0"/>
    <x v="0"/>
    <x v="0"/>
    <x v="2"/>
    <x v="1"/>
    <n v="1"/>
    <n v="0"/>
  </r>
  <r>
    <n v="2025"/>
    <n v="15756155"/>
    <s v="Fu"/>
    <n v="645"/>
    <x v="0"/>
    <x v="1"/>
    <n v="32"/>
    <n v="4"/>
    <n v="0"/>
    <n v="2"/>
    <n v="0"/>
    <x v="0"/>
    <n v="97628"/>
    <x v="1"/>
    <x v="0"/>
    <x v="0"/>
    <x v="2"/>
    <x v="0"/>
    <x v="0"/>
    <n v="1"/>
    <n v="0"/>
  </r>
  <r>
    <n v="2025"/>
    <n v="15812647"/>
    <s v="Yin"/>
    <n v="691"/>
    <x v="0"/>
    <x v="1"/>
    <n v="34"/>
    <n v="8"/>
    <n v="133936"/>
    <n v="2"/>
    <n v="1"/>
    <x v="1"/>
    <n v="91360"/>
    <x v="1"/>
    <x v="0"/>
    <x v="0"/>
    <x v="1"/>
    <x v="2"/>
    <x v="1"/>
    <n v="1"/>
    <n v="0"/>
  </r>
  <r>
    <n v="2025"/>
    <n v="15736043"/>
    <s v="Hamilton"/>
    <n v="638"/>
    <x v="0"/>
    <x v="1"/>
    <n v="34"/>
    <n v="6"/>
    <n v="114543"/>
    <n v="1"/>
    <n v="1"/>
    <x v="0"/>
    <n v="97755"/>
    <x v="1"/>
    <x v="0"/>
    <x v="0"/>
    <x v="2"/>
    <x v="2"/>
    <x v="1"/>
    <n v="1"/>
    <n v="0"/>
  </r>
  <r>
    <n v="2025"/>
    <n v="15696744"/>
    <s v="Miller"/>
    <n v="705"/>
    <x v="0"/>
    <x v="0"/>
    <n v="31"/>
    <n v="3"/>
    <n v="119795"/>
    <n v="1"/>
    <n v="0"/>
    <x v="1"/>
    <n v="182528"/>
    <x v="1"/>
    <x v="0"/>
    <x v="0"/>
    <x v="0"/>
    <x v="2"/>
    <x v="1"/>
    <n v="1"/>
    <n v="0"/>
  </r>
  <r>
    <n v="2025"/>
    <n v="15602572"/>
    <s v="Hsing"/>
    <n v="720"/>
    <x v="0"/>
    <x v="1"/>
    <n v="33"/>
    <n v="9"/>
    <n v="0"/>
    <n v="2"/>
    <n v="1"/>
    <x v="0"/>
    <n v="142956"/>
    <x v="1"/>
    <x v="0"/>
    <x v="0"/>
    <x v="1"/>
    <x v="0"/>
    <x v="0"/>
    <n v="1"/>
    <n v="0"/>
  </r>
  <r>
    <n v="2025"/>
    <n v="15674765"/>
    <s v="Mitchell"/>
    <n v="553"/>
    <x v="1"/>
    <x v="1"/>
    <n v="44"/>
    <n v="4"/>
    <n v="0"/>
    <n v="1"/>
    <n v="1"/>
    <x v="1"/>
    <n v="10789"/>
    <x v="1"/>
    <x v="0"/>
    <x v="1"/>
    <x v="2"/>
    <x v="0"/>
    <x v="0"/>
    <n v="1"/>
    <n v="0"/>
  </r>
  <r>
    <n v="2025"/>
    <n v="15678725"/>
    <s v="Chamberlin"/>
    <n v="658"/>
    <x v="0"/>
    <x v="0"/>
    <n v="29"/>
    <n v="8"/>
    <n v="0"/>
    <n v="2"/>
    <n v="0"/>
    <x v="0"/>
    <n v="130461"/>
    <x v="1"/>
    <x v="2"/>
    <x v="0"/>
    <x v="1"/>
    <x v="0"/>
    <x v="0"/>
    <n v="1"/>
    <n v="0"/>
  </r>
  <r>
    <n v="2025"/>
    <n v="15694444"/>
    <s v="Buttenshaw"/>
    <n v="648"/>
    <x v="2"/>
    <x v="0"/>
    <n v="32"/>
    <n v="8"/>
    <n v="157139"/>
    <n v="3"/>
    <n v="1"/>
    <x v="1"/>
    <n v="190994"/>
    <x v="0"/>
    <x v="0"/>
    <x v="0"/>
    <x v="1"/>
    <x v="2"/>
    <x v="1"/>
    <n v="1"/>
    <n v="157139"/>
  </r>
  <r>
    <n v="2025"/>
    <n v="15795878"/>
    <s v="Anayochukwu"/>
    <n v="636"/>
    <x v="1"/>
    <x v="1"/>
    <n v="45"/>
    <n v="3"/>
    <n v="0"/>
    <n v="2"/>
    <n v="1"/>
    <x v="0"/>
    <n v="159464"/>
    <x v="1"/>
    <x v="0"/>
    <x v="0"/>
    <x v="0"/>
    <x v="0"/>
    <x v="0"/>
    <n v="1"/>
    <n v="0"/>
  </r>
  <r>
    <n v="2025"/>
    <n v="15735346"/>
    <s v="Wallace"/>
    <n v="527"/>
    <x v="2"/>
    <x v="0"/>
    <n v="41"/>
    <n v="10"/>
    <n v="136733"/>
    <n v="1"/>
    <n v="1"/>
    <x v="0"/>
    <n v="57589"/>
    <x v="1"/>
    <x v="0"/>
    <x v="1"/>
    <x v="1"/>
    <x v="2"/>
    <x v="1"/>
    <n v="1"/>
    <n v="0"/>
  </r>
  <r>
    <n v="2025"/>
    <n v="15687094"/>
    <s v="Calabresi"/>
    <n v="717"/>
    <x v="2"/>
    <x v="0"/>
    <n v="28"/>
    <n v="9"/>
    <n v="82498"/>
    <n v="2"/>
    <n v="0"/>
    <x v="1"/>
    <n v="40438"/>
    <x v="1"/>
    <x v="2"/>
    <x v="0"/>
    <x v="1"/>
    <x v="1"/>
    <x v="0"/>
    <n v="1"/>
    <n v="0"/>
  </r>
  <r>
    <n v="2025"/>
    <n v="15790067"/>
    <s v="Sun"/>
    <n v="614"/>
    <x v="1"/>
    <x v="1"/>
    <n v="39"/>
    <n v="3"/>
    <n v="151915"/>
    <n v="1"/>
    <n v="0"/>
    <x v="1"/>
    <n v="56459"/>
    <x v="1"/>
    <x v="0"/>
    <x v="0"/>
    <x v="0"/>
    <x v="2"/>
    <x v="1"/>
    <n v="1"/>
    <n v="0"/>
  </r>
  <r>
    <n v="2025"/>
    <n v="15605742"/>
    <s v="Tuan"/>
    <n v="737"/>
    <x v="0"/>
    <x v="1"/>
    <n v="43"/>
    <n v="0"/>
    <n v="80091"/>
    <n v="1"/>
    <n v="1"/>
    <x v="1"/>
    <n v="39920"/>
    <x v="0"/>
    <x v="0"/>
    <x v="0"/>
    <x v="0"/>
    <x v="1"/>
    <x v="0"/>
    <n v="1"/>
    <n v="80091"/>
  </r>
  <r>
    <n v="2025"/>
    <n v="15566740"/>
    <s v="Nazarova"/>
    <n v="587"/>
    <x v="1"/>
    <x v="1"/>
    <n v="51"/>
    <n v="3"/>
    <n v="83739"/>
    <n v="1"/>
    <n v="0"/>
    <x v="0"/>
    <n v="148798"/>
    <x v="1"/>
    <x v="1"/>
    <x v="1"/>
    <x v="0"/>
    <x v="1"/>
    <x v="0"/>
    <n v="1"/>
    <n v="0"/>
  </r>
  <r>
    <n v="2025"/>
    <n v="15664897"/>
    <s v="Bryant"/>
    <n v="682"/>
    <x v="0"/>
    <x v="0"/>
    <n v="35"/>
    <n v="2"/>
    <n v="181166"/>
    <n v="1"/>
    <n v="1"/>
    <x v="0"/>
    <n v="63737"/>
    <x v="0"/>
    <x v="0"/>
    <x v="0"/>
    <x v="0"/>
    <x v="2"/>
    <x v="1"/>
    <n v="1"/>
    <n v="181166"/>
  </r>
  <r>
    <n v="2025"/>
    <n v="15585777"/>
    <s v="Pai"/>
    <n v="710"/>
    <x v="0"/>
    <x v="1"/>
    <n v="38"/>
    <n v="3"/>
    <n v="130589"/>
    <n v="1"/>
    <n v="1"/>
    <x v="0"/>
    <n v="154998"/>
    <x v="1"/>
    <x v="0"/>
    <x v="0"/>
    <x v="0"/>
    <x v="2"/>
    <x v="1"/>
    <n v="1"/>
    <n v="0"/>
  </r>
  <r>
    <n v="2025"/>
    <n v="15650864"/>
    <s v="Power"/>
    <n v="507"/>
    <x v="0"/>
    <x v="1"/>
    <n v="42"/>
    <n v="6"/>
    <n v="0"/>
    <n v="2"/>
    <n v="1"/>
    <x v="1"/>
    <n v="34777"/>
    <x v="1"/>
    <x v="0"/>
    <x v="1"/>
    <x v="2"/>
    <x v="0"/>
    <x v="0"/>
    <n v="1"/>
    <n v="0"/>
  </r>
  <r>
    <n v="2025"/>
    <n v="15806709"/>
    <s v="Hao"/>
    <n v="609"/>
    <x v="2"/>
    <x v="1"/>
    <n v="33"/>
    <n v="6"/>
    <n v="94127"/>
    <n v="1"/>
    <n v="0"/>
    <x v="1"/>
    <n v="93718"/>
    <x v="1"/>
    <x v="0"/>
    <x v="0"/>
    <x v="2"/>
    <x v="1"/>
    <x v="0"/>
    <n v="1"/>
    <n v="0"/>
  </r>
  <r>
    <n v="2025"/>
    <n v="15633818"/>
    <s v="McMillan"/>
    <n v="786"/>
    <x v="0"/>
    <x v="1"/>
    <n v="32"/>
    <n v="9"/>
    <n v="0"/>
    <n v="2"/>
    <n v="1"/>
    <x v="1"/>
    <n v="133112"/>
    <x v="1"/>
    <x v="0"/>
    <x v="2"/>
    <x v="1"/>
    <x v="0"/>
    <x v="0"/>
    <n v="1"/>
    <n v="0"/>
  </r>
  <r>
    <n v="2025"/>
    <n v="15713845"/>
    <s v="Merrett"/>
    <n v="688"/>
    <x v="0"/>
    <x v="1"/>
    <n v="38"/>
    <n v="7"/>
    <n v="148046"/>
    <n v="1"/>
    <n v="1"/>
    <x v="1"/>
    <n v="175480"/>
    <x v="0"/>
    <x v="0"/>
    <x v="0"/>
    <x v="2"/>
    <x v="2"/>
    <x v="1"/>
    <n v="1"/>
    <n v="148046"/>
  </r>
  <r>
    <n v="2025"/>
    <n v="15639662"/>
    <s v="Phillips"/>
    <n v="710"/>
    <x v="0"/>
    <x v="1"/>
    <n v="38"/>
    <n v="2"/>
    <n v="0"/>
    <n v="2"/>
    <n v="1"/>
    <x v="1"/>
    <n v="96"/>
    <x v="1"/>
    <x v="0"/>
    <x v="0"/>
    <x v="0"/>
    <x v="0"/>
    <x v="0"/>
    <n v="1"/>
    <n v="0"/>
  </r>
  <r>
    <n v="2025"/>
    <n v="15567013"/>
    <s v="De Luca"/>
    <n v="779"/>
    <x v="1"/>
    <x v="1"/>
    <n v="33"/>
    <n v="3"/>
    <n v="0"/>
    <n v="2"/>
    <n v="1"/>
    <x v="1"/>
    <n v="30805"/>
    <x v="1"/>
    <x v="0"/>
    <x v="2"/>
    <x v="0"/>
    <x v="0"/>
    <x v="0"/>
    <n v="1"/>
    <n v="0"/>
  </r>
  <r>
    <n v="2025"/>
    <n v="15777784"/>
    <s v="Tu"/>
    <n v="733"/>
    <x v="0"/>
    <x v="0"/>
    <n v="44"/>
    <n v="6"/>
    <n v="168166"/>
    <n v="1"/>
    <n v="0"/>
    <x v="0"/>
    <n v="197193"/>
    <x v="1"/>
    <x v="0"/>
    <x v="0"/>
    <x v="2"/>
    <x v="2"/>
    <x v="1"/>
    <n v="1"/>
    <n v="0"/>
  </r>
  <r>
    <n v="2025"/>
    <n v="15800251"/>
    <s v="Elder"/>
    <n v="583"/>
    <x v="2"/>
    <x v="0"/>
    <n v="26"/>
    <n v="10"/>
    <n v="72836"/>
    <n v="2"/>
    <n v="1"/>
    <x v="1"/>
    <n v="96792"/>
    <x v="1"/>
    <x v="2"/>
    <x v="1"/>
    <x v="1"/>
    <x v="1"/>
    <x v="0"/>
    <n v="1"/>
    <n v="0"/>
  </r>
  <r>
    <n v="2025"/>
    <n v="15651315"/>
    <s v="Dilke"/>
    <n v="627"/>
    <x v="0"/>
    <x v="1"/>
    <n v="41"/>
    <n v="3"/>
    <n v="0"/>
    <n v="2"/>
    <n v="1"/>
    <x v="1"/>
    <n v="132720"/>
    <x v="1"/>
    <x v="0"/>
    <x v="0"/>
    <x v="0"/>
    <x v="0"/>
    <x v="0"/>
    <n v="1"/>
    <n v="0"/>
  </r>
  <r>
    <n v="2025"/>
    <n v="15651450"/>
    <s v="Panicucci"/>
    <n v="666"/>
    <x v="2"/>
    <x v="1"/>
    <n v="31"/>
    <n v="3"/>
    <n v="123212"/>
    <n v="2"/>
    <n v="1"/>
    <x v="0"/>
    <n v="112157"/>
    <x v="1"/>
    <x v="0"/>
    <x v="0"/>
    <x v="0"/>
    <x v="2"/>
    <x v="1"/>
    <n v="1"/>
    <n v="0"/>
  </r>
  <r>
    <n v="2025"/>
    <n v="15784218"/>
    <s v="Mason"/>
    <n v="620"/>
    <x v="1"/>
    <x v="1"/>
    <n v="38"/>
    <n v="0"/>
    <n v="0"/>
    <n v="2"/>
    <n v="1"/>
    <x v="0"/>
    <n v="38015"/>
    <x v="1"/>
    <x v="0"/>
    <x v="0"/>
    <x v="0"/>
    <x v="0"/>
    <x v="0"/>
    <n v="1"/>
    <n v="0"/>
  </r>
  <r>
    <n v="2025"/>
    <n v="15572398"/>
    <s v="Townsend"/>
    <n v="614"/>
    <x v="1"/>
    <x v="0"/>
    <n v="39"/>
    <n v="6"/>
    <n v="0"/>
    <n v="2"/>
    <n v="1"/>
    <x v="0"/>
    <n v="164019"/>
    <x v="1"/>
    <x v="0"/>
    <x v="0"/>
    <x v="2"/>
    <x v="0"/>
    <x v="0"/>
    <n v="1"/>
    <n v="0"/>
  </r>
  <r>
    <n v="2025"/>
    <n v="15707962"/>
    <s v="Gunson"/>
    <n v="606"/>
    <x v="0"/>
    <x v="1"/>
    <n v="40"/>
    <n v="6"/>
    <n v="119502"/>
    <n v="2"/>
    <n v="1"/>
    <x v="1"/>
    <n v="46775"/>
    <x v="1"/>
    <x v="0"/>
    <x v="0"/>
    <x v="2"/>
    <x v="2"/>
    <x v="1"/>
    <n v="1"/>
    <n v="0"/>
  </r>
  <r>
    <n v="2025"/>
    <n v="15705663"/>
    <s v="Milano"/>
    <n v="700"/>
    <x v="2"/>
    <x v="0"/>
    <n v="39"/>
    <n v="5"/>
    <n v="144551"/>
    <n v="2"/>
    <n v="1"/>
    <x v="0"/>
    <n v="189664"/>
    <x v="1"/>
    <x v="0"/>
    <x v="0"/>
    <x v="2"/>
    <x v="2"/>
    <x v="1"/>
    <n v="1"/>
    <n v="0"/>
  </r>
  <r>
    <n v="2025"/>
    <n v="15645355"/>
    <s v="Macleod"/>
    <n v="677"/>
    <x v="2"/>
    <x v="1"/>
    <n v="34"/>
    <n v="3"/>
    <n v="126729"/>
    <n v="1"/>
    <n v="1"/>
    <x v="0"/>
    <n v="26106"/>
    <x v="0"/>
    <x v="0"/>
    <x v="0"/>
    <x v="0"/>
    <x v="2"/>
    <x v="1"/>
    <n v="1"/>
    <n v="126729"/>
  </r>
  <r>
    <n v="2025"/>
    <n v="15729557"/>
    <s v="Olisaemeka"/>
    <n v="850"/>
    <x v="2"/>
    <x v="1"/>
    <n v="36"/>
    <n v="5"/>
    <n v="119984"/>
    <n v="1"/>
    <n v="1"/>
    <x v="1"/>
    <n v="191535"/>
    <x v="0"/>
    <x v="0"/>
    <x v="2"/>
    <x v="2"/>
    <x v="2"/>
    <x v="1"/>
    <n v="1"/>
    <n v="119984"/>
  </r>
  <r>
    <n v="2025"/>
    <n v="15631436"/>
    <s v="Gleeson"/>
    <n v="564"/>
    <x v="0"/>
    <x v="1"/>
    <n v="35"/>
    <n v="4"/>
    <n v="0"/>
    <n v="1"/>
    <n v="1"/>
    <x v="1"/>
    <n v="158938"/>
    <x v="1"/>
    <x v="0"/>
    <x v="1"/>
    <x v="2"/>
    <x v="0"/>
    <x v="0"/>
    <n v="1"/>
    <n v="0"/>
  </r>
  <r>
    <n v="2025"/>
    <n v="15583073"/>
    <s v="Martin"/>
    <n v="771"/>
    <x v="1"/>
    <x v="0"/>
    <n v="56"/>
    <n v="2"/>
    <n v="0"/>
    <n v="1"/>
    <n v="1"/>
    <x v="0"/>
    <n v="25223"/>
    <x v="0"/>
    <x v="1"/>
    <x v="2"/>
    <x v="0"/>
    <x v="0"/>
    <x v="0"/>
    <n v="1"/>
    <n v="0"/>
  </r>
  <r>
    <n v="2025"/>
    <n v="15614361"/>
    <s v="Liao"/>
    <n v="620"/>
    <x v="1"/>
    <x v="1"/>
    <n v="42"/>
    <n v="9"/>
    <n v="121490"/>
    <n v="1"/>
    <n v="1"/>
    <x v="0"/>
    <n v="29297"/>
    <x v="1"/>
    <x v="0"/>
    <x v="0"/>
    <x v="1"/>
    <x v="2"/>
    <x v="1"/>
    <n v="1"/>
    <n v="0"/>
  </r>
  <r>
    <n v="2025"/>
    <n v="15724684"/>
    <s v="Sung"/>
    <n v="610"/>
    <x v="1"/>
    <x v="1"/>
    <n v="46"/>
    <n v="5"/>
    <n v="91898"/>
    <n v="1"/>
    <n v="1"/>
    <x v="1"/>
    <n v="54394"/>
    <x v="1"/>
    <x v="1"/>
    <x v="0"/>
    <x v="2"/>
    <x v="1"/>
    <x v="0"/>
    <n v="1"/>
    <n v="0"/>
  </r>
  <r>
    <n v="2025"/>
    <n v="15700083"/>
    <s v="Lai"/>
    <n v="609"/>
    <x v="1"/>
    <x v="1"/>
    <n v="39"/>
    <n v="2"/>
    <n v="139444"/>
    <n v="2"/>
    <n v="1"/>
    <x v="1"/>
    <n v="9234"/>
    <x v="1"/>
    <x v="0"/>
    <x v="0"/>
    <x v="0"/>
    <x v="2"/>
    <x v="1"/>
    <n v="1"/>
    <n v="0"/>
  </r>
  <r>
    <n v="2025"/>
    <n v="15636541"/>
    <s v="Cartwright"/>
    <n v="683"/>
    <x v="2"/>
    <x v="1"/>
    <n v="35"/>
    <n v="5"/>
    <n v="144962"/>
    <n v="1"/>
    <n v="0"/>
    <x v="0"/>
    <n v="26797"/>
    <x v="1"/>
    <x v="0"/>
    <x v="0"/>
    <x v="2"/>
    <x v="2"/>
    <x v="1"/>
    <n v="1"/>
    <n v="0"/>
  </r>
  <r>
    <n v="2025"/>
    <n v="15796015"/>
    <s v="Wu"/>
    <n v="633"/>
    <x v="2"/>
    <x v="1"/>
    <n v="42"/>
    <n v="3"/>
    <n v="126041"/>
    <n v="1"/>
    <n v="0"/>
    <x v="0"/>
    <n v="11797"/>
    <x v="1"/>
    <x v="0"/>
    <x v="0"/>
    <x v="0"/>
    <x v="2"/>
    <x v="1"/>
    <n v="1"/>
    <n v="0"/>
  </r>
  <r>
    <n v="2025"/>
    <n v="15787222"/>
    <s v="Ch'in"/>
    <n v="676"/>
    <x v="2"/>
    <x v="1"/>
    <n v="28"/>
    <n v="1"/>
    <n v="69459"/>
    <n v="2"/>
    <n v="1"/>
    <x v="0"/>
    <n v="128461"/>
    <x v="1"/>
    <x v="2"/>
    <x v="0"/>
    <x v="0"/>
    <x v="1"/>
    <x v="0"/>
    <n v="1"/>
    <n v="0"/>
  </r>
  <r>
    <n v="2025"/>
    <n v="15594270"/>
    <s v="Biryukov"/>
    <n v="693"/>
    <x v="0"/>
    <x v="1"/>
    <n v="38"/>
    <n v="7"/>
    <n v="198339"/>
    <n v="2"/>
    <n v="1"/>
    <x v="0"/>
    <n v="14278"/>
    <x v="1"/>
    <x v="0"/>
    <x v="0"/>
    <x v="2"/>
    <x v="2"/>
    <x v="1"/>
    <n v="1"/>
    <n v="0"/>
  </r>
  <r>
    <n v="2025"/>
    <n v="15701524"/>
    <s v="Ting"/>
    <n v="709"/>
    <x v="0"/>
    <x v="1"/>
    <n v="36"/>
    <n v="0"/>
    <n v="0"/>
    <n v="2"/>
    <n v="1"/>
    <x v="1"/>
    <n v="46812"/>
    <x v="1"/>
    <x v="0"/>
    <x v="0"/>
    <x v="0"/>
    <x v="0"/>
    <x v="0"/>
    <n v="1"/>
    <n v="0"/>
  </r>
  <r>
    <n v="2025"/>
    <n v="15645847"/>
    <s v="P'eng"/>
    <n v="569"/>
    <x v="2"/>
    <x v="1"/>
    <n v="35"/>
    <n v="2"/>
    <n v="109197"/>
    <n v="3"/>
    <n v="1"/>
    <x v="1"/>
    <n v="109393"/>
    <x v="0"/>
    <x v="0"/>
    <x v="1"/>
    <x v="0"/>
    <x v="2"/>
    <x v="1"/>
    <n v="1"/>
    <n v="109197"/>
  </r>
  <r>
    <n v="2025"/>
    <n v="15708867"/>
    <s v="Niu"/>
    <n v="684"/>
    <x v="1"/>
    <x v="0"/>
    <n v="38"/>
    <n v="3"/>
    <n v="134168"/>
    <n v="3"/>
    <n v="1"/>
    <x v="1"/>
    <n v="3966"/>
    <x v="0"/>
    <x v="0"/>
    <x v="0"/>
    <x v="0"/>
    <x v="2"/>
    <x v="1"/>
    <n v="1"/>
    <n v="134168"/>
  </r>
  <r>
    <n v="2025"/>
    <n v="15613140"/>
    <s v="Mellor"/>
    <n v="565"/>
    <x v="0"/>
    <x v="1"/>
    <n v="34"/>
    <n v="6"/>
    <n v="0"/>
    <n v="1"/>
    <n v="1"/>
    <x v="0"/>
    <n v="63174"/>
    <x v="1"/>
    <x v="0"/>
    <x v="1"/>
    <x v="2"/>
    <x v="0"/>
    <x v="0"/>
    <n v="1"/>
    <n v="0"/>
  </r>
  <r>
    <n v="2025"/>
    <n v="15628893"/>
    <s v="Power"/>
    <n v="681"/>
    <x v="0"/>
    <x v="1"/>
    <n v="29"/>
    <n v="8"/>
    <n v="0"/>
    <n v="1"/>
    <n v="1"/>
    <x v="1"/>
    <n v="66367"/>
    <x v="1"/>
    <x v="2"/>
    <x v="0"/>
    <x v="1"/>
    <x v="0"/>
    <x v="0"/>
    <n v="1"/>
    <n v="0"/>
  </r>
  <r>
    <n v="2025"/>
    <n v="15764073"/>
    <s v="Arcuri"/>
    <n v="503"/>
    <x v="1"/>
    <x v="0"/>
    <n v="36"/>
    <n v="9"/>
    <n v="0"/>
    <n v="2"/>
    <n v="1"/>
    <x v="0"/>
    <n v="16275"/>
    <x v="1"/>
    <x v="0"/>
    <x v="1"/>
    <x v="1"/>
    <x v="0"/>
    <x v="0"/>
    <n v="1"/>
    <n v="0"/>
  </r>
  <r>
    <n v="2025"/>
    <n v="15782879"/>
    <s v="Lang"/>
    <n v="656"/>
    <x v="0"/>
    <x v="1"/>
    <n v="40"/>
    <n v="2"/>
    <n v="0"/>
    <n v="2"/>
    <n v="1"/>
    <x v="0"/>
    <n v="180553"/>
    <x v="1"/>
    <x v="0"/>
    <x v="0"/>
    <x v="0"/>
    <x v="0"/>
    <x v="0"/>
    <n v="1"/>
    <n v="0"/>
  </r>
  <r>
    <n v="2025"/>
    <n v="15635964"/>
    <s v="Eve"/>
    <n v="566"/>
    <x v="2"/>
    <x v="1"/>
    <n v="65"/>
    <n v="4"/>
    <n v="120100"/>
    <n v="1"/>
    <n v="1"/>
    <x v="1"/>
    <n v="107563"/>
    <x v="0"/>
    <x v="3"/>
    <x v="1"/>
    <x v="2"/>
    <x v="2"/>
    <x v="1"/>
    <n v="1"/>
    <n v="120100"/>
  </r>
  <r>
    <n v="2025"/>
    <n v="15726087"/>
    <s v="Ch'in"/>
    <n v="592"/>
    <x v="0"/>
    <x v="0"/>
    <n v="62"/>
    <n v="5"/>
    <n v="0"/>
    <n v="1"/>
    <n v="1"/>
    <x v="0"/>
    <n v="100942"/>
    <x v="1"/>
    <x v="3"/>
    <x v="1"/>
    <x v="2"/>
    <x v="0"/>
    <x v="0"/>
    <n v="1"/>
    <n v="0"/>
  </r>
  <r>
    <n v="2025"/>
    <n v="15726313"/>
    <s v="Napolitani"/>
    <n v="687"/>
    <x v="1"/>
    <x v="0"/>
    <n v="50"/>
    <n v="5"/>
    <n v="0"/>
    <n v="2"/>
    <n v="1"/>
    <x v="1"/>
    <n v="110230"/>
    <x v="1"/>
    <x v="1"/>
    <x v="0"/>
    <x v="2"/>
    <x v="0"/>
    <x v="0"/>
    <n v="1"/>
    <n v="0"/>
  </r>
  <r>
    <n v="2025"/>
    <n v="15578073"/>
    <s v="Barker"/>
    <n v="686"/>
    <x v="1"/>
    <x v="1"/>
    <n v="22"/>
    <n v="8"/>
    <n v="0"/>
    <n v="2"/>
    <n v="0"/>
    <x v="1"/>
    <n v="142332"/>
    <x v="1"/>
    <x v="2"/>
    <x v="0"/>
    <x v="1"/>
    <x v="0"/>
    <x v="0"/>
    <n v="1"/>
    <n v="0"/>
  </r>
  <r>
    <n v="2025"/>
    <n v="15786249"/>
    <s v="Whitfield"/>
    <n v="616"/>
    <x v="1"/>
    <x v="1"/>
    <n v="30"/>
    <n v="2"/>
    <n v="0"/>
    <n v="2"/>
    <n v="1"/>
    <x v="1"/>
    <n v="199100"/>
    <x v="1"/>
    <x v="0"/>
    <x v="0"/>
    <x v="0"/>
    <x v="0"/>
    <x v="0"/>
    <n v="1"/>
    <n v="0"/>
  </r>
  <r>
    <n v="2025"/>
    <n v="15812850"/>
    <s v="Stradford"/>
    <n v="494"/>
    <x v="1"/>
    <x v="1"/>
    <n v="67"/>
    <n v="5"/>
    <n v="0"/>
    <n v="2"/>
    <n v="1"/>
    <x v="0"/>
    <n v="85890"/>
    <x v="1"/>
    <x v="3"/>
    <x v="1"/>
    <x v="2"/>
    <x v="0"/>
    <x v="0"/>
    <n v="1"/>
    <n v="0"/>
  </r>
  <r>
    <n v="2025"/>
    <n v="15596972"/>
    <s v="Brownlow"/>
    <n v="534"/>
    <x v="0"/>
    <x v="1"/>
    <n v="38"/>
    <n v="3"/>
    <n v="0"/>
    <n v="1"/>
    <n v="0"/>
    <x v="1"/>
    <n v="143938"/>
    <x v="1"/>
    <x v="0"/>
    <x v="1"/>
    <x v="0"/>
    <x v="0"/>
    <x v="0"/>
    <n v="1"/>
    <n v="0"/>
  </r>
  <r>
    <n v="2025"/>
    <n v="15620579"/>
    <s v="Dunn"/>
    <n v="695"/>
    <x v="1"/>
    <x v="0"/>
    <n v="31"/>
    <n v="8"/>
    <n v="0"/>
    <n v="2"/>
    <n v="0"/>
    <x v="0"/>
    <n v="131644"/>
    <x v="1"/>
    <x v="0"/>
    <x v="0"/>
    <x v="1"/>
    <x v="0"/>
    <x v="0"/>
    <n v="1"/>
    <n v="0"/>
  </r>
  <r>
    <n v="2025"/>
    <n v="15768270"/>
    <s v="DeRose"/>
    <n v="579"/>
    <x v="1"/>
    <x v="0"/>
    <n v="31"/>
    <n v="9"/>
    <n v="0"/>
    <n v="2"/>
    <n v="1"/>
    <x v="1"/>
    <n v="112396"/>
    <x v="1"/>
    <x v="0"/>
    <x v="1"/>
    <x v="1"/>
    <x v="0"/>
    <x v="0"/>
    <n v="1"/>
    <n v="0"/>
  </r>
  <r>
    <n v="2025"/>
    <n v="15656597"/>
    <s v="Wang"/>
    <n v="432"/>
    <x v="2"/>
    <x v="1"/>
    <n v="38"/>
    <n v="2"/>
    <n v="135560"/>
    <n v="2"/>
    <n v="1"/>
    <x v="0"/>
    <n v="71856"/>
    <x v="1"/>
    <x v="0"/>
    <x v="1"/>
    <x v="0"/>
    <x v="2"/>
    <x v="1"/>
    <n v="1"/>
    <n v="0"/>
  </r>
  <r>
    <n v="2025"/>
    <n v="15699446"/>
    <s v="Hobbs"/>
    <n v="816"/>
    <x v="2"/>
    <x v="0"/>
    <n v="25"/>
    <n v="2"/>
    <n v="150355"/>
    <n v="2"/>
    <n v="1"/>
    <x v="0"/>
    <n v="35771"/>
    <x v="1"/>
    <x v="2"/>
    <x v="2"/>
    <x v="0"/>
    <x v="2"/>
    <x v="1"/>
    <n v="1"/>
    <n v="0"/>
  </r>
  <r>
    <n v="2025"/>
    <n v="15615004"/>
    <s v="Anderson"/>
    <n v="730"/>
    <x v="0"/>
    <x v="0"/>
    <n v="37"/>
    <n v="1"/>
    <n v="0"/>
    <n v="2"/>
    <n v="1"/>
    <x v="0"/>
    <n v="124365"/>
    <x v="1"/>
    <x v="0"/>
    <x v="0"/>
    <x v="0"/>
    <x v="0"/>
    <x v="0"/>
    <n v="1"/>
    <n v="0"/>
  </r>
  <r>
    <n v="2025"/>
    <n v="15704771"/>
    <s v="Ugochukwu"/>
    <n v="593"/>
    <x v="0"/>
    <x v="0"/>
    <n v="35"/>
    <n v="6"/>
    <n v="133489"/>
    <n v="2"/>
    <n v="1"/>
    <x v="0"/>
    <n v="78101"/>
    <x v="1"/>
    <x v="0"/>
    <x v="1"/>
    <x v="2"/>
    <x v="2"/>
    <x v="1"/>
    <n v="1"/>
    <n v="0"/>
  </r>
  <r>
    <n v="2025"/>
    <n v="15588372"/>
    <s v="Kirsova"/>
    <n v="715"/>
    <x v="2"/>
    <x v="0"/>
    <n v="37"/>
    <n v="9"/>
    <n v="105489"/>
    <n v="1"/>
    <n v="0"/>
    <x v="1"/>
    <n v="143096"/>
    <x v="0"/>
    <x v="0"/>
    <x v="0"/>
    <x v="1"/>
    <x v="2"/>
    <x v="1"/>
    <n v="1"/>
    <n v="105489"/>
  </r>
  <r>
    <n v="2025"/>
    <n v="15681439"/>
    <s v="Tsou"/>
    <n v="775"/>
    <x v="2"/>
    <x v="1"/>
    <n v="25"/>
    <n v="10"/>
    <n v="60205"/>
    <n v="2"/>
    <n v="1"/>
    <x v="1"/>
    <n v="14073"/>
    <x v="1"/>
    <x v="2"/>
    <x v="2"/>
    <x v="1"/>
    <x v="1"/>
    <x v="0"/>
    <n v="1"/>
    <n v="0"/>
  </r>
  <r>
    <n v="2025"/>
    <n v="15607509"/>
    <s v="Ozerova"/>
    <n v="539"/>
    <x v="0"/>
    <x v="1"/>
    <n v="38"/>
    <n v="5"/>
    <n v="0"/>
    <n v="2"/>
    <n v="1"/>
    <x v="1"/>
    <n v="47388"/>
    <x v="1"/>
    <x v="0"/>
    <x v="1"/>
    <x v="2"/>
    <x v="0"/>
    <x v="0"/>
    <n v="1"/>
    <n v="0"/>
  </r>
  <r>
    <n v="2025"/>
    <n v="15670343"/>
    <s v="Li"/>
    <n v="576"/>
    <x v="1"/>
    <x v="1"/>
    <n v="19"/>
    <n v="6"/>
    <n v="0"/>
    <n v="2"/>
    <n v="0"/>
    <x v="1"/>
    <n v="72306"/>
    <x v="1"/>
    <x v="2"/>
    <x v="1"/>
    <x v="2"/>
    <x v="0"/>
    <x v="0"/>
    <n v="1"/>
    <n v="0"/>
  </r>
  <r>
    <n v="2025"/>
    <n v="15597968"/>
    <s v="Fyans"/>
    <n v="617"/>
    <x v="1"/>
    <x v="1"/>
    <n v="50"/>
    <n v="7"/>
    <n v="0"/>
    <n v="1"/>
    <n v="1"/>
    <x v="1"/>
    <n v="184840"/>
    <x v="0"/>
    <x v="1"/>
    <x v="0"/>
    <x v="2"/>
    <x v="0"/>
    <x v="0"/>
    <n v="1"/>
    <n v="0"/>
  </r>
  <r>
    <n v="2025"/>
    <n v="15658432"/>
    <s v="Freeman"/>
    <n v="688"/>
    <x v="0"/>
    <x v="1"/>
    <n v="40"/>
    <n v="6"/>
    <n v="0"/>
    <n v="1"/>
    <n v="1"/>
    <x v="0"/>
    <n v="47886"/>
    <x v="1"/>
    <x v="0"/>
    <x v="0"/>
    <x v="2"/>
    <x v="0"/>
    <x v="0"/>
    <n v="1"/>
    <n v="0"/>
  </r>
  <r>
    <n v="2025"/>
    <n v="15616431"/>
    <s v="Chiu"/>
    <n v="608"/>
    <x v="0"/>
    <x v="1"/>
    <n v="33"/>
    <n v="4"/>
    <n v="0"/>
    <n v="1"/>
    <n v="0"/>
    <x v="0"/>
    <n v="130474"/>
    <x v="1"/>
    <x v="0"/>
    <x v="0"/>
    <x v="2"/>
    <x v="0"/>
    <x v="0"/>
    <n v="1"/>
    <n v="0"/>
  </r>
  <r>
    <n v="2025"/>
    <n v="15796957"/>
    <s v="Iadanza"/>
    <n v="597"/>
    <x v="1"/>
    <x v="1"/>
    <n v="35"/>
    <n v="9"/>
    <n v="0"/>
    <n v="3"/>
    <n v="0"/>
    <x v="0"/>
    <n v="73181"/>
    <x v="0"/>
    <x v="0"/>
    <x v="1"/>
    <x v="1"/>
    <x v="0"/>
    <x v="0"/>
    <n v="1"/>
    <n v="0"/>
  </r>
  <r>
    <n v="2025"/>
    <n v="15815552"/>
    <s v="Ferguson"/>
    <n v="670"/>
    <x v="0"/>
    <x v="0"/>
    <n v="42"/>
    <n v="6"/>
    <n v="112334"/>
    <n v="1"/>
    <n v="1"/>
    <x v="0"/>
    <n v="65707"/>
    <x v="1"/>
    <x v="0"/>
    <x v="0"/>
    <x v="2"/>
    <x v="2"/>
    <x v="1"/>
    <n v="1"/>
    <n v="0"/>
  </r>
  <r>
    <n v="2025"/>
    <n v="15631871"/>
    <s v="Kelly"/>
    <n v="616"/>
    <x v="2"/>
    <x v="0"/>
    <n v="57"/>
    <n v="7"/>
    <n v="116937"/>
    <n v="1"/>
    <n v="1"/>
    <x v="0"/>
    <n v="104379"/>
    <x v="1"/>
    <x v="1"/>
    <x v="0"/>
    <x v="2"/>
    <x v="2"/>
    <x v="1"/>
    <n v="1"/>
    <n v="0"/>
  </r>
  <r>
    <n v="2025"/>
    <n v="15635870"/>
    <s v="She"/>
    <n v="579"/>
    <x v="2"/>
    <x v="0"/>
    <n v="50"/>
    <n v="5"/>
    <n v="117721"/>
    <n v="1"/>
    <n v="0"/>
    <x v="0"/>
    <n v="192147"/>
    <x v="0"/>
    <x v="1"/>
    <x v="1"/>
    <x v="2"/>
    <x v="2"/>
    <x v="1"/>
    <n v="1"/>
    <n v="117721"/>
  </r>
  <r>
    <n v="2025"/>
    <n v="15596713"/>
    <s v="Christie"/>
    <n v="786"/>
    <x v="0"/>
    <x v="1"/>
    <n v="37"/>
    <n v="7"/>
    <n v="165896"/>
    <n v="2"/>
    <n v="1"/>
    <x v="0"/>
    <n v="66978"/>
    <x v="1"/>
    <x v="0"/>
    <x v="2"/>
    <x v="2"/>
    <x v="2"/>
    <x v="1"/>
    <n v="1"/>
    <n v="0"/>
  </r>
  <r>
    <n v="2025"/>
    <n v="15684211"/>
    <s v="Creel"/>
    <n v="704"/>
    <x v="1"/>
    <x v="0"/>
    <n v="44"/>
    <n v="9"/>
    <n v="153657"/>
    <n v="1"/>
    <n v="1"/>
    <x v="1"/>
    <n v="158743"/>
    <x v="1"/>
    <x v="0"/>
    <x v="0"/>
    <x v="1"/>
    <x v="2"/>
    <x v="1"/>
    <n v="1"/>
    <n v="0"/>
  </r>
  <r>
    <n v="2025"/>
    <n v="15760521"/>
    <s v="Thompson"/>
    <n v="796"/>
    <x v="0"/>
    <x v="0"/>
    <n v="50"/>
    <n v="1"/>
    <n v="94164"/>
    <n v="1"/>
    <n v="1"/>
    <x v="0"/>
    <n v="189415"/>
    <x v="1"/>
    <x v="1"/>
    <x v="2"/>
    <x v="0"/>
    <x v="1"/>
    <x v="0"/>
    <n v="1"/>
    <n v="0"/>
  </r>
  <r>
    <n v="2025"/>
    <n v="15608408"/>
    <s v="Lazareva"/>
    <n v="598"/>
    <x v="1"/>
    <x v="1"/>
    <n v="39"/>
    <n v="1"/>
    <n v="0"/>
    <n v="2"/>
    <n v="1"/>
    <x v="1"/>
    <n v="159130"/>
    <x v="1"/>
    <x v="0"/>
    <x v="1"/>
    <x v="0"/>
    <x v="0"/>
    <x v="0"/>
    <n v="1"/>
    <n v="0"/>
  </r>
  <r>
    <n v="2025"/>
    <n v="15804721"/>
    <s v="Boni"/>
    <n v="602"/>
    <x v="0"/>
    <x v="1"/>
    <n v="49"/>
    <n v="0"/>
    <n v="191809"/>
    <n v="1"/>
    <n v="0"/>
    <x v="1"/>
    <n v="97640"/>
    <x v="1"/>
    <x v="1"/>
    <x v="0"/>
    <x v="0"/>
    <x v="2"/>
    <x v="1"/>
    <n v="1"/>
    <n v="0"/>
  </r>
  <r>
    <n v="2025"/>
    <n v="15730272"/>
    <s v="Evseev"/>
    <n v="619"/>
    <x v="0"/>
    <x v="1"/>
    <n v="58"/>
    <n v="5"/>
    <n v="152199"/>
    <n v="1"/>
    <n v="1"/>
    <x v="0"/>
    <n v="86022"/>
    <x v="1"/>
    <x v="1"/>
    <x v="0"/>
    <x v="2"/>
    <x v="2"/>
    <x v="1"/>
    <n v="1"/>
    <n v="0"/>
  </r>
  <r>
    <n v="2025"/>
    <n v="15741988"/>
    <s v="Marino"/>
    <n v="492"/>
    <x v="2"/>
    <x v="0"/>
    <n v="52"/>
    <n v="8"/>
    <n v="125396"/>
    <n v="1"/>
    <n v="1"/>
    <x v="1"/>
    <n v="10015"/>
    <x v="0"/>
    <x v="1"/>
    <x v="1"/>
    <x v="1"/>
    <x v="2"/>
    <x v="1"/>
    <n v="1"/>
    <n v="125396"/>
  </r>
  <r>
    <n v="2025"/>
    <n v="15771728"/>
    <s v="Mackenzie"/>
    <n v="641"/>
    <x v="2"/>
    <x v="1"/>
    <n v="41"/>
    <n v="7"/>
    <n v="104406"/>
    <n v="3"/>
    <n v="1"/>
    <x v="1"/>
    <n v="17384"/>
    <x v="1"/>
    <x v="0"/>
    <x v="0"/>
    <x v="2"/>
    <x v="2"/>
    <x v="1"/>
    <n v="1"/>
    <n v="0"/>
  </r>
  <r>
    <n v="2025"/>
    <n v="15605113"/>
    <s v="Sutherland"/>
    <n v="518"/>
    <x v="0"/>
    <x v="0"/>
    <n v="27"/>
    <n v="1"/>
    <n v="133801"/>
    <n v="1"/>
    <n v="1"/>
    <x v="0"/>
    <n v="143316"/>
    <x v="1"/>
    <x v="2"/>
    <x v="1"/>
    <x v="0"/>
    <x v="2"/>
    <x v="1"/>
    <n v="1"/>
    <n v="0"/>
  </r>
  <r>
    <n v="2025"/>
    <n v="15661945"/>
    <s v="Nicolay"/>
    <n v="623"/>
    <x v="1"/>
    <x v="0"/>
    <n v="40"/>
    <n v="4"/>
    <n v="0"/>
    <n v="3"/>
    <n v="1"/>
    <x v="1"/>
    <n v="31669"/>
    <x v="1"/>
    <x v="0"/>
    <x v="0"/>
    <x v="2"/>
    <x v="0"/>
    <x v="0"/>
    <n v="1"/>
    <n v="0"/>
  </r>
  <r>
    <n v="2025"/>
    <n v="15783816"/>
    <s v="Lori"/>
    <n v="733"/>
    <x v="0"/>
    <x v="0"/>
    <n v="28"/>
    <n v="5"/>
    <n v="0"/>
    <n v="2"/>
    <n v="0"/>
    <x v="1"/>
    <n v="12761"/>
    <x v="1"/>
    <x v="2"/>
    <x v="0"/>
    <x v="2"/>
    <x v="0"/>
    <x v="0"/>
    <n v="1"/>
    <n v="0"/>
  </r>
  <r>
    <n v="2025"/>
    <n v="15721207"/>
    <s v="Piazza"/>
    <n v="625"/>
    <x v="2"/>
    <x v="1"/>
    <n v="42"/>
    <n v="6"/>
    <n v="100047"/>
    <n v="1"/>
    <n v="1"/>
    <x v="1"/>
    <n v="93430"/>
    <x v="1"/>
    <x v="0"/>
    <x v="0"/>
    <x v="2"/>
    <x v="2"/>
    <x v="1"/>
    <n v="1"/>
    <n v="0"/>
  </r>
  <r>
    <n v="2025"/>
    <n v="15764072"/>
    <s v="Somerville"/>
    <n v="759"/>
    <x v="0"/>
    <x v="0"/>
    <n v="31"/>
    <n v="1"/>
    <n v="109849"/>
    <n v="1"/>
    <n v="1"/>
    <x v="0"/>
    <n v="42013"/>
    <x v="1"/>
    <x v="0"/>
    <x v="2"/>
    <x v="0"/>
    <x v="2"/>
    <x v="1"/>
    <n v="1"/>
    <n v="0"/>
  </r>
  <r>
    <n v="2025"/>
    <n v="15689412"/>
    <s v="Christie"/>
    <n v="604"/>
    <x v="0"/>
    <x v="0"/>
    <n v="32"/>
    <n v="7"/>
    <n v="127849"/>
    <n v="1"/>
    <n v="1"/>
    <x v="1"/>
    <n v="15799"/>
    <x v="1"/>
    <x v="0"/>
    <x v="0"/>
    <x v="2"/>
    <x v="2"/>
    <x v="1"/>
    <n v="1"/>
    <n v="0"/>
  </r>
  <r>
    <n v="2025"/>
    <n v="15798385"/>
    <s v="Grave"/>
    <n v="512"/>
    <x v="1"/>
    <x v="0"/>
    <n v="46"/>
    <n v="3"/>
    <n v="0"/>
    <n v="2"/>
    <n v="1"/>
    <x v="0"/>
    <n v="56408"/>
    <x v="1"/>
    <x v="1"/>
    <x v="1"/>
    <x v="0"/>
    <x v="0"/>
    <x v="0"/>
    <n v="1"/>
    <n v="0"/>
  </r>
  <r>
    <n v="2025"/>
    <n v="15775339"/>
    <s v="Lori"/>
    <n v="520"/>
    <x v="0"/>
    <x v="0"/>
    <n v="29"/>
    <n v="8"/>
    <n v="95948"/>
    <n v="1"/>
    <n v="1"/>
    <x v="1"/>
    <n v="4696"/>
    <x v="1"/>
    <x v="2"/>
    <x v="1"/>
    <x v="1"/>
    <x v="1"/>
    <x v="0"/>
    <n v="1"/>
    <n v="0"/>
  </r>
  <r>
    <n v="2025"/>
    <n v="15585256"/>
    <s v="Iloerika"/>
    <n v="805"/>
    <x v="1"/>
    <x v="1"/>
    <n v="26"/>
    <n v="2"/>
    <n v="0"/>
    <n v="2"/>
    <n v="1"/>
    <x v="0"/>
    <n v="25042"/>
    <x v="1"/>
    <x v="2"/>
    <x v="2"/>
    <x v="0"/>
    <x v="0"/>
    <x v="0"/>
    <n v="1"/>
    <n v="0"/>
  </r>
  <r>
    <n v="2025"/>
    <n v="15797329"/>
    <s v="Muir"/>
    <n v="626"/>
    <x v="0"/>
    <x v="1"/>
    <n v="43"/>
    <n v="4"/>
    <n v="137639"/>
    <n v="1"/>
    <n v="1"/>
    <x v="1"/>
    <n v="130442"/>
    <x v="0"/>
    <x v="0"/>
    <x v="0"/>
    <x v="2"/>
    <x v="2"/>
    <x v="1"/>
    <n v="1"/>
    <n v="137639"/>
  </r>
  <r>
    <n v="2025"/>
    <n v="15780220"/>
    <s v="Pauley"/>
    <n v="656"/>
    <x v="0"/>
    <x v="1"/>
    <n v="38"/>
    <n v="10"/>
    <n v="0"/>
    <n v="1"/>
    <n v="1"/>
    <x v="0"/>
    <n v="136522"/>
    <x v="1"/>
    <x v="0"/>
    <x v="0"/>
    <x v="1"/>
    <x v="0"/>
    <x v="0"/>
    <n v="1"/>
    <n v="0"/>
  </r>
  <r>
    <n v="2025"/>
    <n v="15648951"/>
    <s v="Kao"/>
    <n v="785"/>
    <x v="1"/>
    <x v="1"/>
    <n v="41"/>
    <n v="7"/>
    <n v="0"/>
    <n v="2"/>
    <n v="1"/>
    <x v="0"/>
    <n v="199109"/>
    <x v="1"/>
    <x v="0"/>
    <x v="2"/>
    <x v="2"/>
    <x v="0"/>
    <x v="0"/>
    <n v="1"/>
    <n v="0"/>
  </r>
  <r>
    <n v="2025"/>
    <n v="15752409"/>
    <s v="Grant"/>
    <n v="553"/>
    <x v="0"/>
    <x v="1"/>
    <n v="31"/>
    <n v="6"/>
    <n v="0"/>
    <n v="2"/>
    <n v="0"/>
    <x v="1"/>
    <n v="124597"/>
    <x v="1"/>
    <x v="0"/>
    <x v="1"/>
    <x v="2"/>
    <x v="0"/>
    <x v="0"/>
    <n v="1"/>
    <n v="0"/>
  </r>
  <r>
    <n v="2025"/>
    <n v="15807524"/>
    <s v="Chukwuma"/>
    <n v="569"/>
    <x v="0"/>
    <x v="0"/>
    <n v="44"/>
    <n v="4"/>
    <n v="0"/>
    <n v="2"/>
    <n v="0"/>
    <x v="1"/>
    <n v="134395"/>
    <x v="1"/>
    <x v="0"/>
    <x v="1"/>
    <x v="2"/>
    <x v="0"/>
    <x v="0"/>
    <n v="1"/>
    <n v="0"/>
  </r>
  <r>
    <n v="2025"/>
    <n v="15766649"/>
    <s v="Vincent"/>
    <n v="670"/>
    <x v="0"/>
    <x v="1"/>
    <n v="38"/>
    <n v="10"/>
    <n v="89417"/>
    <n v="1"/>
    <n v="0"/>
    <x v="1"/>
    <n v="144275"/>
    <x v="1"/>
    <x v="0"/>
    <x v="0"/>
    <x v="1"/>
    <x v="1"/>
    <x v="0"/>
    <n v="1"/>
    <n v="0"/>
  </r>
  <r>
    <n v="2025"/>
    <n v="15696812"/>
    <s v="Lazareva"/>
    <n v="586"/>
    <x v="1"/>
    <x v="1"/>
    <n v="42"/>
    <n v="6"/>
    <n v="0"/>
    <n v="2"/>
    <n v="1"/>
    <x v="0"/>
    <n v="123410"/>
    <x v="1"/>
    <x v="0"/>
    <x v="1"/>
    <x v="2"/>
    <x v="0"/>
    <x v="0"/>
    <n v="1"/>
    <n v="0"/>
  </r>
  <r>
    <n v="2025"/>
    <n v="15581295"/>
    <s v="Ch'ien"/>
    <n v="617"/>
    <x v="1"/>
    <x v="0"/>
    <n v="45"/>
    <n v="1"/>
    <n v="0"/>
    <n v="1"/>
    <n v="1"/>
    <x v="1"/>
    <n v="143298"/>
    <x v="1"/>
    <x v="0"/>
    <x v="0"/>
    <x v="0"/>
    <x v="0"/>
    <x v="0"/>
    <n v="1"/>
    <n v="0"/>
  </r>
  <r>
    <n v="2025"/>
    <n v="15663234"/>
    <s v="Bishop"/>
    <n v="508"/>
    <x v="0"/>
    <x v="0"/>
    <n v="60"/>
    <n v="7"/>
    <n v="143262"/>
    <n v="1"/>
    <n v="1"/>
    <x v="0"/>
    <n v="129563"/>
    <x v="1"/>
    <x v="1"/>
    <x v="1"/>
    <x v="2"/>
    <x v="2"/>
    <x v="1"/>
    <n v="1"/>
    <n v="0"/>
  </r>
  <r>
    <n v="2025"/>
    <n v="15741417"/>
    <s v="Chibuzo"/>
    <n v="624"/>
    <x v="1"/>
    <x v="0"/>
    <n v="35"/>
    <n v="7"/>
    <n v="119656"/>
    <n v="2"/>
    <n v="1"/>
    <x v="0"/>
    <n v="4595"/>
    <x v="1"/>
    <x v="0"/>
    <x v="0"/>
    <x v="2"/>
    <x v="2"/>
    <x v="1"/>
    <n v="1"/>
    <n v="0"/>
  </r>
  <r>
    <n v="2025"/>
    <n v="15695174"/>
    <s v="Chang"/>
    <n v="654"/>
    <x v="0"/>
    <x v="1"/>
    <n v="29"/>
    <n v="4"/>
    <n v="132955"/>
    <n v="1"/>
    <n v="1"/>
    <x v="0"/>
    <n v="146715"/>
    <x v="1"/>
    <x v="2"/>
    <x v="0"/>
    <x v="2"/>
    <x v="2"/>
    <x v="1"/>
    <n v="1"/>
    <n v="0"/>
  </r>
  <r>
    <n v="2025"/>
    <n v="15665168"/>
    <s v="Calabrese"/>
    <n v="681"/>
    <x v="2"/>
    <x v="0"/>
    <n v="44"/>
    <n v="3"/>
    <n v="105207"/>
    <n v="2"/>
    <n v="1"/>
    <x v="0"/>
    <n v="163558"/>
    <x v="1"/>
    <x v="0"/>
    <x v="0"/>
    <x v="0"/>
    <x v="2"/>
    <x v="1"/>
    <n v="1"/>
    <n v="0"/>
  </r>
  <r>
    <n v="2025"/>
    <n v="15601503"/>
    <s v="Tokaryev"/>
    <n v="578"/>
    <x v="1"/>
    <x v="1"/>
    <n v="28"/>
    <n v="4"/>
    <n v="0"/>
    <n v="2"/>
    <n v="0"/>
    <x v="1"/>
    <n v="6947"/>
    <x v="1"/>
    <x v="2"/>
    <x v="1"/>
    <x v="2"/>
    <x v="0"/>
    <x v="0"/>
    <n v="1"/>
    <n v="0"/>
  </r>
  <r>
    <n v="2025"/>
    <n v="15706131"/>
    <s v="Logan"/>
    <n v="621"/>
    <x v="1"/>
    <x v="0"/>
    <n v="37"/>
    <n v="9"/>
    <n v="83061"/>
    <n v="2"/>
    <n v="1"/>
    <x v="1"/>
    <n v="9171"/>
    <x v="1"/>
    <x v="0"/>
    <x v="0"/>
    <x v="1"/>
    <x v="1"/>
    <x v="0"/>
    <n v="1"/>
    <n v="0"/>
  </r>
  <r>
    <n v="2025"/>
    <n v="15782758"/>
    <s v="Ozerova"/>
    <n v="632"/>
    <x v="0"/>
    <x v="1"/>
    <n v="40"/>
    <n v="5"/>
    <n v="147651"/>
    <n v="1"/>
    <n v="1"/>
    <x v="0"/>
    <n v="199675"/>
    <x v="1"/>
    <x v="0"/>
    <x v="0"/>
    <x v="2"/>
    <x v="2"/>
    <x v="1"/>
    <n v="1"/>
    <n v="0"/>
  </r>
  <r>
    <n v="2025"/>
    <n v="15591091"/>
    <s v="Goering"/>
    <n v="644"/>
    <x v="0"/>
    <x v="1"/>
    <n v="44"/>
    <n v="5"/>
    <n v="73349"/>
    <n v="1"/>
    <n v="1"/>
    <x v="1"/>
    <n v="157167"/>
    <x v="0"/>
    <x v="0"/>
    <x v="0"/>
    <x v="2"/>
    <x v="1"/>
    <x v="0"/>
    <n v="1"/>
    <n v="73349"/>
  </r>
  <r>
    <n v="2025"/>
    <n v="15715877"/>
    <s v="Lo"/>
    <n v="821"/>
    <x v="0"/>
    <x v="1"/>
    <n v="28"/>
    <n v="2"/>
    <n v="0"/>
    <n v="2"/>
    <n v="1"/>
    <x v="1"/>
    <n v="46073"/>
    <x v="1"/>
    <x v="2"/>
    <x v="2"/>
    <x v="0"/>
    <x v="0"/>
    <x v="0"/>
    <n v="1"/>
    <n v="0"/>
  </r>
  <r>
    <n v="2025"/>
    <n v="15756918"/>
    <s v="Simmons"/>
    <n v="754"/>
    <x v="0"/>
    <x v="0"/>
    <n v="38"/>
    <n v="2"/>
    <n v="0"/>
    <n v="2"/>
    <n v="0"/>
    <x v="1"/>
    <n v="3525"/>
    <x v="1"/>
    <x v="0"/>
    <x v="2"/>
    <x v="0"/>
    <x v="0"/>
    <x v="0"/>
    <n v="1"/>
    <n v="0"/>
  </r>
  <r>
    <n v="2025"/>
    <n v="15746662"/>
    <s v="Maduabuchim"/>
    <n v="568"/>
    <x v="1"/>
    <x v="0"/>
    <n v="27"/>
    <n v="1"/>
    <n v="116321"/>
    <n v="1"/>
    <n v="0"/>
    <x v="0"/>
    <n v="45564"/>
    <x v="1"/>
    <x v="2"/>
    <x v="1"/>
    <x v="0"/>
    <x v="2"/>
    <x v="1"/>
    <n v="1"/>
    <n v="0"/>
  </r>
  <r>
    <n v="2025"/>
    <n v="15626679"/>
    <s v="Linger"/>
    <n v="584"/>
    <x v="0"/>
    <x v="1"/>
    <n v="33"/>
    <n v="3"/>
    <n v="0"/>
    <n v="2"/>
    <n v="0"/>
    <x v="0"/>
    <n v="59103"/>
    <x v="1"/>
    <x v="0"/>
    <x v="1"/>
    <x v="0"/>
    <x v="0"/>
    <x v="0"/>
    <n v="1"/>
    <n v="0"/>
  </r>
  <r>
    <n v="2025"/>
    <n v="15793343"/>
    <s v="Yeh"/>
    <n v="549"/>
    <x v="0"/>
    <x v="0"/>
    <n v="29"/>
    <n v="8"/>
    <n v="0"/>
    <n v="2"/>
    <n v="1"/>
    <x v="0"/>
    <n v="189558"/>
    <x v="1"/>
    <x v="2"/>
    <x v="1"/>
    <x v="1"/>
    <x v="0"/>
    <x v="0"/>
    <n v="1"/>
    <n v="0"/>
  </r>
  <r>
    <n v="2025"/>
    <n v="15576774"/>
    <s v="Stevenson"/>
    <n v="729"/>
    <x v="0"/>
    <x v="0"/>
    <n v="38"/>
    <n v="7"/>
    <n v="0"/>
    <n v="2"/>
    <n v="0"/>
    <x v="1"/>
    <n v="45780"/>
    <x v="1"/>
    <x v="0"/>
    <x v="0"/>
    <x v="2"/>
    <x v="0"/>
    <x v="0"/>
    <n v="1"/>
    <n v="0"/>
  </r>
  <r>
    <n v="2025"/>
    <n v="15801316"/>
    <s v="Ifeatu"/>
    <n v="523"/>
    <x v="0"/>
    <x v="1"/>
    <n v="61"/>
    <n v="8"/>
    <n v="66251"/>
    <n v="1"/>
    <n v="1"/>
    <x v="0"/>
    <n v="21859"/>
    <x v="1"/>
    <x v="3"/>
    <x v="1"/>
    <x v="1"/>
    <x v="1"/>
    <x v="0"/>
    <n v="1"/>
    <n v="0"/>
  </r>
  <r>
    <n v="2025"/>
    <n v="15800514"/>
    <s v="Kenechukwu"/>
    <n v="477"/>
    <x v="2"/>
    <x v="0"/>
    <n v="24"/>
    <n v="2"/>
    <n v="95676"/>
    <n v="2"/>
    <n v="0"/>
    <x v="1"/>
    <n v="162700"/>
    <x v="0"/>
    <x v="2"/>
    <x v="1"/>
    <x v="0"/>
    <x v="1"/>
    <x v="0"/>
    <n v="1"/>
    <n v="95676"/>
  </r>
  <r>
    <n v="2025"/>
    <n v="15662232"/>
    <s v="Learmonth"/>
    <n v="675"/>
    <x v="2"/>
    <x v="1"/>
    <n v="42"/>
    <n v="2"/>
    <n v="92617"/>
    <n v="2"/>
    <n v="1"/>
    <x v="1"/>
    <n v="8567"/>
    <x v="1"/>
    <x v="0"/>
    <x v="0"/>
    <x v="0"/>
    <x v="1"/>
    <x v="0"/>
    <n v="1"/>
    <n v="0"/>
  </r>
  <r>
    <n v="2025"/>
    <n v="15737778"/>
    <s v="Dickson"/>
    <n v="782"/>
    <x v="1"/>
    <x v="0"/>
    <n v="41"/>
    <n v="4"/>
    <n v="0"/>
    <n v="1"/>
    <n v="1"/>
    <x v="1"/>
    <n v="132944"/>
    <x v="1"/>
    <x v="0"/>
    <x v="2"/>
    <x v="2"/>
    <x v="0"/>
    <x v="0"/>
    <n v="1"/>
    <n v="0"/>
  </r>
  <r>
    <n v="2025"/>
    <n v="15782096"/>
    <s v="Volkova"/>
    <n v="616"/>
    <x v="1"/>
    <x v="0"/>
    <n v="36"/>
    <n v="6"/>
    <n v="0"/>
    <n v="1"/>
    <n v="1"/>
    <x v="0"/>
    <n v="12916"/>
    <x v="0"/>
    <x v="0"/>
    <x v="0"/>
    <x v="2"/>
    <x v="0"/>
    <x v="0"/>
    <n v="1"/>
    <n v="0"/>
  </r>
  <r>
    <n v="2025"/>
    <n v="15783522"/>
    <s v="Mitchell"/>
    <n v="738"/>
    <x v="1"/>
    <x v="0"/>
    <n v="37"/>
    <n v="8"/>
    <n v="100566"/>
    <n v="1"/>
    <n v="1"/>
    <x v="0"/>
    <n v="128800"/>
    <x v="1"/>
    <x v="0"/>
    <x v="0"/>
    <x v="1"/>
    <x v="2"/>
    <x v="1"/>
    <n v="1"/>
    <n v="0"/>
  </r>
  <r>
    <n v="2025"/>
    <n v="15785373"/>
    <s v="Wong"/>
    <n v="717"/>
    <x v="1"/>
    <x v="0"/>
    <n v="42"/>
    <n v="5"/>
    <n v="190306"/>
    <n v="1"/>
    <n v="1"/>
    <x v="1"/>
    <n v="99348"/>
    <x v="0"/>
    <x v="0"/>
    <x v="0"/>
    <x v="2"/>
    <x v="2"/>
    <x v="1"/>
    <n v="1"/>
    <n v="190306"/>
  </r>
  <r>
    <n v="2025"/>
    <n v="15756272"/>
    <s v="James"/>
    <n v="526"/>
    <x v="2"/>
    <x v="0"/>
    <n v="35"/>
    <n v="9"/>
    <n v="118536"/>
    <n v="1"/>
    <n v="1"/>
    <x v="1"/>
    <n v="40981"/>
    <x v="0"/>
    <x v="0"/>
    <x v="1"/>
    <x v="1"/>
    <x v="2"/>
    <x v="1"/>
    <n v="1"/>
    <n v="118536"/>
  </r>
  <r>
    <n v="2025"/>
    <n v="15615245"/>
    <s v="Shao"/>
    <n v="660"/>
    <x v="0"/>
    <x v="1"/>
    <n v="19"/>
    <n v="5"/>
    <n v="127650"/>
    <n v="1"/>
    <n v="1"/>
    <x v="0"/>
    <n v="40369"/>
    <x v="1"/>
    <x v="2"/>
    <x v="0"/>
    <x v="2"/>
    <x v="2"/>
    <x v="1"/>
    <n v="1"/>
    <n v="0"/>
  </r>
  <r>
    <n v="2025"/>
    <n v="15600174"/>
    <s v="Walton"/>
    <n v="525"/>
    <x v="0"/>
    <x v="1"/>
    <n v="35"/>
    <n v="7"/>
    <n v="165359"/>
    <n v="1"/>
    <n v="0"/>
    <x v="0"/>
    <n v="94739"/>
    <x v="1"/>
    <x v="0"/>
    <x v="1"/>
    <x v="2"/>
    <x v="2"/>
    <x v="1"/>
    <n v="1"/>
    <n v="0"/>
  </r>
  <r>
    <n v="2025"/>
    <n v="15752956"/>
    <s v="Stanley"/>
    <n v="629"/>
    <x v="1"/>
    <x v="1"/>
    <n v="29"/>
    <n v="6"/>
    <n v="0"/>
    <n v="2"/>
    <n v="1"/>
    <x v="0"/>
    <n v="88843"/>
    <x v="1"/>
    <x v="2"/>
    <x v="0"/>
    <x v="2"/>
    <x v="0"/>
    <x v="0"/>
    <n v="1"/>
    <n v="0"/>
  </r>
  <r>
    <n v="2025"/>
    <n v="15644882"/>
    <s v="Watson"/>
    <n v="616"/>
    <x v="2"/>
    <x v="0"/>
    <n v="36"/>
    <n v="10"/>
    <n v="78250"/>
    <n v="1"/>
    <n v="1"/>
    <x v="1"/>
    <n v="136935"/>
    <x v="1"/>
    <x v="0"/>
    <x v="0"/>
    <x v="1"/>
    <x v="1"/>
    <x v="0"/>
    <n v="1"/>
    <n v="0"/>
  </r>
  <r>
    <n v="2025"/>
    <n v="15766272"/>
    <s v="Folliero"/>
    <n v="521"/>
    <x v="2"/>
    <x v="0"/>
    <n v="61"/>
    <n v="0"/>
    <n v="125194"/>
    <n v="1"/>
    <n v="1"/>
    <x v="0"/>
    <n v="109357"/>
    <x v="1"/>
    <x v="3"/>
    <x v="1"/>
    <x v="0"/>
    <x v="2"/>
    <x v="1"/>
    <n v="1"/>
    <n v="0"/>
  </r>
  <r>
    <n v="2025"/>
    <n v="15800620"/>
    <s v="Fitzgerald"/>
    <n v="691"/>
    <x v="0"/>
    <x v="0"/>
    <n v="29"/>
    <n v="9"/>
    <n v="0"/>
    <n v="2"/>
    <n v="0"/>
    <x v="1"/>
    <n v="199636"/>
    <x v="1"/>
    <x v="2"/>
    <x v="0"/>
    <x v="1"/>
    <x v="0"/>
    <x v="0"/>
    <n v="1"/>
    <n v="0"/>
  </r>
  <r>
    <n v="2025"/>
    <n v="15569764"/>
    <s v="Garner"/>
    <n v="687"/>
    <x v="2"/>
    <x v="0"/>
    <n v="41"/>
    <n v="2"/>
    <n v="154007"/>
    <n v="1"/>
    <n v="1"/>
    <x v="1"/>
    <n v="158408"/>
    <x v="1"/>
    <x v="0"/>
    <x v="0"/>
    <x v="0"/>
    <x v="2"/>
    <x v="1"/>
    <n v="1"/>
    <n v="0"/>
  </r>
  <r>
    <n v="2025"/>
    <n v="15747458"/>
    <s v="Folliero"/>
    <n v="677"/>
    <x v="1"/>
    <x v="0"/>
    <n v="43"/>
    <n v="3"/>
    <n v="133215"/>
    <n v="2"/>
    <n v="1"/>
    <x v="0"/>
    <n v="95937"/>
    <x v="1"/>
    <x v="0"/>
    <x v="0"/>
    <x v="0"/>
    <x v="2"/>
    <x v="1"/>
    <n v="1"/>
    <n v="0"/>
  </r>
  <r>
    <n v="2025"/>
    <n v="15573171"/>
    <s v="Liao"/>
    <n v="695"/>
    <x v="1"/>
    <x v="1"/>
    <n v="63"/>
    <n v="1"/>
    <n v="146203"/>
    <n v="1"/>
    <n v="1"/>
    <x v="0"/>
    <n v="126689"/>
    <x v="0"/>
    <x v="3"/>
    <x v="0"/>
    <x v="0"/>
    <x v="2"/>
    <x v="1"/>
    <n v="1"/>
    <n v="146203"/>
  </r>
  <r>
    <n v="2025"/>
    <n v="15736769"/>
    <s v="Lucchesi"/>
    <n v="663"/>
    <x v="0"/>
    <x v="0"/>
    <n v="27"/>
    <n v="9"/>
    <n v="0"/>
    <n v="2"/>
    <n v="1"/>
    <x v="1"/>
    <n v="150850"/>
    <x v="1"/>
    <x v="2"/>
    <x v="0"/>
    <x v="1"/>
    <x v="0"/>
    <x v="0"/>
    <n v="1"/>
    <n v="0"/>
  </r>
  <r>
    <n v="2025"/>
    <n v="15763381"/>
    <s v="Chan"/>
    <n v="496"/>
    <x v="0"/>
    <x v="1"/>
    <n v="30"/>
    <n v="0"/>
    <n v="90963"/>
    <n v="1"/>
    <n v="0"/>
    <x v="0"/>
    <n v="27802"/>
    <x v="1"/>
    <x v="0"/>
    <x v="1"/>
    <x v="0"/>
    <x v="1"/>
    <x v="0"/>
    <n v="1"/>
    <n v="0"/>
  </r>
  <r>
    <n v="2025"/>
    <n v="15814430"/>
    <s v="Ma"/>
    <n v="747"/>
    <x v="1"/>
    <x v="1"/>
    <n v="41"/>
    <n v="9"/>
    <n v="0"/>
    <n v="1"/>
    <n v="1"/>
    <x v="1"/>
    <n v="32431"/>
    <x v="0"/>
    <x v="0"/>
    <x v="0"/>
    <x v="1"/>
    <x v="0"/>
    <x v="0"/>
    <n v="1"/>
    <n v="0"/>
  </r>
  <r>
    <n v="2025"/>
    <n v="15638607"/>
    <s v="Nwabugwu"/>
    <n v="546"/>
    <x v="0"/>
    <x v="0"/>
    <n v="52"/>
    <n v="2"/>
    <n v="0"/>
    <n v="1"/>
    <n v="1"/>
    <x v="1"/>
    <n v="137332"/>
    <x v="0"/>
    <x v="1"/>
    <x v="1"/>
    <x v="0"/>
    <x v="0"/>
    <x v="0"/>
    <n v="1"/>
    <n v="0"/>
  </r>
  <r>
    <n v="2025"/>
    <n v="15737133"/>
    <s v="P'eng"/>
    <n v="706"/>
    <x v="1"/>
    <x v="1"/>
    <n v="68"/>
    <n v="4"/>
    <n v="114387"/>
    <n v="1"/>
    <n v="1"/>
    <x v="0"/>
    <n v="28602"/>
    <x v="1"/>
    <x v="3"/>
    <x v="0"/>
    <x v="2"/>
    <x v="2"/>
    <x v="1"/>
    <n v="1"/>
    <n v="0"/>
  </r>
  <r>
    <n v="2025"/>
    <n v="15613945"/>
    <s v="Andrews"/>
    <n v="472"/>
    <x v="0"/>
    <x v="0"/>
    <n v="26"/>
    <n v="5"/>
    <n v="0"/>
    <n v="2"/>
    <n v="1"/>
    <x v="1"/>
    <n v="108412"/>
    <x v="1"/>
    <x v="2"/>
    <x v="1"/>
    <x v="2"/>
    <x v="0"/>
    <x v="0"/>
    <n v="1"/>
    <n v="0"/>
  </r>
  <r>
    <n v="2025"/>
    <n v="15659937"/>
    <s v="Otutodilinna"/>
    <n v="703"/>
    <x v="0"/>
    <x v="0"/>
    <n v="40"/>
    <n v="7"/>
    <n v="0"/>
    <n v="2"/>
    <n v="0"/>
    <x v="0"/>
    <n v="122518"/>
    <x v="1"/>
    <x v="0"/>
    <x v="0"/>
    <x v="2"/>
    <x v="0"/>
    <x v="0"/>
    <n v="1"/>
    <n v="0"/>
  </r>
  <r>
    <n v="2025"/>
    <n v="15765287"/>
    <s v="Grant"/>
    <n v="850"/>
    <x v="0"/>
    <x v="0"/>
    <n v="38"/>
    <n v="2"/>
    <n v="0"/>
    <n v="2"/>
    <n v="1"/>
    <x v="1"/>
    <n v="9015"/>
    <x v="1"/>
    <x v="0"/>
    <x v="2"/>
    <x v="0"/>
    <x v="0"/>
    <x v="0"/>
    <n v="1"/>
    <n v="0"/>
  </r>
  <r>
    <n v="2025"/>
    <n v="15661723"/>
    <s v="Abramovich"/>
    <n v="667"/>
    <x v="1"/>
    <x v="1"/>
    <n v="71"/>
    <n v="4"/>
    <n v="137261"/>
    <n v="1"/>
    <n v="0"/>
    <x v="0"/>
    <n v="94433"/>
    <x v="0"/>
    <x v="3"/>
    <x v="0"/>
    <x v="2"/>
    <x v="2"/>
    <x v="1"/>
    <n v="1"/>
    <n v="137261"/>
  </r>
  <r>
    <n v="2025"/>
    <n v="15766064"/>
    <s v="Komarova"/>
    <n v="559"/>
    <x v="0"/>
    <x v="1"/>
    <n v="33"/>
    <n v="9"/>
    <n v="111060"/>
    <n v="2"/>
    <n v="1"/>
    <x v="1"/>
    <n v="110372"/>
    <x v="1"/>
    <x v="0"/>
    <x v="1"/>
    <x v="1"/>
    <x v="2"/>
    <x v="1"/>
    <n v="1"/>
    <n v="0"/>
  </r>
  <r>
    <n v="2025"/>
    <n v="15649616"/>
    <s v="Otutodilichukwu"/>
    <n v="636"/>
    <x v="1"/>
    <x v="1"/>
    <n v="60"/>
    <n v="7"/>
    <n v="124448"/>
    <n v="1"/>
    <n v="1"/>
    <x v="0"/>
    <n v="141365"/>
    <x v="0"/>
    <x v="1"/>
    <x v="0"/>
    <x v="2"/>
    <x v="2"/>
    <x v="1"/>
    <n v="1"/>
    <n v="124448"/>
  </r>
  <r>
    <n v="2025"/>
    <n v="15719017"/>
    <s v="Donaldson"/>
    <n v="672"/>
    <x v="0"/>
    <x v="0"/>
    <n v="34"/>
    <n v="8"/>
    <n v="0"/>
    <n v="2"/>
    <n v="1"/>
    <x v="0"/>
    <n v="16245"/>
    <x v="1"/>
    <x v="0"/>
    <x v="0"/>
    <x v="1"/>
    <x v="0"/>
    <x v="0"/>
    <n v="1"/>
    <n v="0"/>
  </r>
  <r>
    <n v="2025"/>
    <n v="15720919"/>
    <s v="Duggan"/>
    <n v="667"/>
    <x v="0"/>
    <x v="1"/>
    <n v="42"/>
    <n v="7"/>
    <n v="0"/>
    <n v="1"/>
    <n v="0"/>
    <x v="0"/>
    <n v="108349"/>
    <x v="0"/>
    <x v="0"/>
    <x v="0"/>
    <x v="2"/>
    <x v="0"/>
    <x v="0"/>
    <n v="1"/>
    <n v="0"/>
  </r>
  <r>
    <n v="2025"/>
    <n v="15706706"/>
    <s v="Chinwendu"/>
    <n v="648"/>
    <x v="2"/>
    <x v="1"/>
    <n v="33"/>
    <n v="7"/>
    <n v="135310"/>
    <n v="2"/>
    <n v="0"/>
    <x v="0"/>
    <n v="171668"/>
    <x v="1"/>
    <x v="0"/>
    <x v="0"/>
    <x v="2"/>
    <x v="2"/>
    <x v="1"/>
    <n v="1"/>
    <n v="0"/>
  </r>
  <r>
    <n v="2025"/>
    <n v="15709653"/>
    <s v="Hamilton"/>
    <n v="497"/>
    <x v="0"/>
    <x v="1"/>
    <n v="32"/>
    <n v="8"/>
    <n v="0"/>
    <n v="2"/>
    <n v="1"/>
    <x v="1"/>
    <n v="67364"/>
    <x v="1"/>
    <x v="0"/>
    <x v="1"/>
    <x v="1"/>
    <x v="0"/>
    <x v="0"/>
    <n v="1"/>
    <n v="0"/>
  </r>
  <r>
    <n v="2025"/>
    <n v="15805104"/>
    <s v="Smith"/>
    <n v="743"/>
    <x v="0"/>
    <x v="0"/>
    <n v="73"/>
    <n v="6"/>
    <n v="0"/>
    <n v="2"/>
    <n v="0"/>
    <x v="0"/>
    <n v="107867"/>
    <x v="1"/>
    <x v="3"/>
    <x v="0"/>
    <x v="2"/>
    <x v="0"/>
    <x v="0"/>
    <n v="1"/>
    <n v="0"/>
  </r>
  <r>
    <n v="2025"/>
    <n v="15622442"/>
    <s v="Mazzi"/>
    <n v="619"/>
    <x v="0"/>
    <x v="1"/>
    <n v="29"/>
    <n v="5"/>
    <n v="0"/>
    <n v="2"/>
    <n v="1"/>
    <x v="1"/>
    <n v="194310"/>
    <x v="1"/>
    <x v="2"/>
    <x v="0"/>
    <x v="2"/>
    <x v="0"/>
    <x v="0"/>
    <n v="1"/>
    <n v="0"/>
  </r>
  <r>
    <n v="2025"/>
    <n v="15572801"/>
    <s v="Krischock"/>
    <n v="639"/>
    <x v="1"/>
    <x v="1"/>
    <n v="34"/>
    <n v="5"/>
    <n v="139393"/>
    <n v="2"/>
    <n v="0"/>
    <x v="1"/>
    <n v="33950"/>
    <x v="1"/>
    <x v="0"/>
    <x v="0"/>
    <x v="2"/>
    <x v="2"/>
    <x v="1"/>
    <n v="1"/>
    <n v="0"/>
  </r>
  <r>
    <n v="2025"/>
    <n v="15767598"/>
    <s v="Kent"/>
    <n v="540"/>
    <x v="1"/>
    <x v="1"/>
    <n v="28"/>
    <n v="8"/>
    <n v="0"/>
    <n v="2"/>
    <n v="0"/>
    <x v="1"/>
    <n v="197588"/>
    <x v="1"/>
    <x v="2"/>
    <x v="1"/>
    <x v="1"/>
    <x v="0"/>
    <x v="0"/>
    <n v="1"/>
    <n v="0"/>
  </r>
  <r>
    <n v="2025"/>
    <n v="15757897"/>
    <s v="Binder"/>
    <n v="766"/>
    <x v="0"/>
    <x v="0"/>
    <n v="26"/>
    <n v="3"/>
    <n v="104259"/>
    <n v="1"/>
    <n v="1"/>
    <x v="0"/>
    <n v="428"/>
    <x v="1"/>
    <x v="2"/>
    <x v="2"/>
    <x v="0"/>
    <x v="2"/>
    <x v="1"/>
    <n v="1"/>
    <n v="0"/>
  </r>
  <r>
    <n v="2025"/>
    <n v="15568104"/>
    <s v="Zubarev"/>
    <n v="749"/>
    <x v="0"/>
    <x v="0"/>
    <n v="26"/>
    <n v="6"/>
    <n v="0"/>
    <n v="2"/>
    <n v="0"/>
    <x v="0"/>
    <n v="34949"/>
    <x v="1"/>
    <x v="2"/>
    <x v="0"/>
    <x v="2"/>
    <x v="0"/>
    <x v="0"/>
    <n v="1"/>
    <n v="0"/>
  </r>
  <r>
    <n v="2025"/>
    <n v="15763414"/>
    <s v="Degtyarev"/>
    <n v="655"/>
    <x v="2"/>
    <x v="1"/>
    <n v="32"/>
    <n v="9"/>
    <n v="113447"/>
    <n v="1"/>
    <n v="1"/>
    <x v="1"/>
    <n v="82084"/>
    <x v="1"/>
    <x v="0"/>
    <x v="0"/>
    <x v="1"/>
    <x v="2"/>
    <x v="1"/>
    <n v="1"/>
    <n v="0"/>
  </r>
  <r>
    <n v="2025"/>
    <n v="15732265"/>
    <s v="Obialo"/>
    <n v="630"/>
    <x v="0"/>
    <x v="1"/>
    <n v="33"/>
    <n v="9"/>
    <n v="0"/>
    <n v="2"/>
    <n v="1"/>
    <x v="1"/>
    <n v="64805"/>
    <x v="1"/>
    <x v="0"/>
    <x v="0"/>
    <x v="1"/>
    <x v="0"/>
    <x v="0"/>
    <n v="1"/>
    <n v="0"/>
  </r>
  <r>
    <n v="2025"/>
    <n v="15621974"/>
    <s v="Davydova"/>
    <n v="778"/>
    <x v="2"/>
    <x v="0"/>
    <n v="33"/>
    <n v="4"/>
    <n v="111064"/>
    <n v="2"/>
    <n v="1"/>
    <x v="1"/>
    <n v="83557"/>
    <x v="1"/>
    <x v="0"/>
    <x v="2"/>
    <x v="2"/>
    <x v="2"/>
    <x v="1"/>
    <n v="1"/>
    <n v="0"/>
  </r>
  <r>
    <n v="2025"/>
    <n v="15803947"/>
    <s v="Teng"/>
    <n v="757"/>
    <x v="2"/>
    <x v="0"/>
    <n v="30"/>
    <n v="6"/>
    <n v="161378"/>
    <n v="1"/>
    <n v="0"/>
    <x v="1"/>
    <n v="71926"/>
    <x v="0"/>
    <x v="0"/>
    <x v="2"/>
    <x v="2"/>
    <x v="2"/>
    <x v="1"/>
    <n v="1"/>
    <n v="161378"/>
  </r>
  <r>
    <n v="2025"/>
    <n v="15720706"/>
    <s v="Hsing"/>
    <n v="529"/>
    <x v="1"/>
    <x v="0"/>
    <n v="39"/>
    <n v="2"/>
    <n v="82766"/>
    <n v="1"/>
    <n v="1"/>
    <x v="0"/>
    <n v="122925"/>
    <x v="1"/>
    <x v="0"/>
    <x v="1"/>
    <x v="0"/>
    <x v="1"/>
    <x v="0"/>
    <n v="1"/>
    <n v="0"/>
  </r>
  <r>
    <n v="2025"/>
    <n v="15759290"/>
    <s v="Coleman"/>
    <n v="620"/>
    <x v="1"/>
    <x v="1"/>
    <n v="29"/>
    <n v="9"/>
    <n v="0"/>
    <n v="2"/>
    <n v="1"/>
    <x v="1"/>
    <n v="13134"/>
    <x v="1"/>
    <x v="2"/>
    <x v="0"/>
    <x v="1"/>
    <x v="0"/>
    <x v="0"/>
    <n v="1"/>
    <n v="0"/>
  </r>
  <r>
    <n v="2025"/>
    <n v="15651664"/>
    <s v="Wilder"/>
    <n v="615"/>
    <x v="0"/>
    <x v="0"/>
    <n v="61"/>
    <n v="1"/>
    <n v="104268"/>
    <n v="1"/>
    <n v="1"/>
    <x v="1"/>
    <n v="62846"/>
    <x v="0"/>
    <x v="3"/>
    <x v="0"/>
    <x v="0"/>
    <x v="2"/>
    <x v="1"/>
    <n v="1"/>
    <n v="104268"/>
  </r>
  <r>
    <n v="2025"/>
    <n v="15795132"/>
    <s v="Molineux"/>
    <n v="735"/>
    <x v="0"/>
    <x v="0"/>
    <n v="25"/>
    <n v="3"/>
    <n v="91719"/>
    <n v="1"/>
    <n v="0"/>
    <x v="1"/>
    <n v="28411"/>
    <x v="1"/>
    <x v="2"/>
    <x v="0"/>
    <x v="0"/>
    <x v="1"/>
    <x v="0"/>
    <n v="1"/>
    <n v="0"/>
  </r>
  <r>
    <n v="2025"/>
    <n v="15811565"/>
    <s v="Cocci"/>
    <n v="705"/>
    <x v="1"/>
    <x v="0"/>
    <n v="47"/>
    <n v="3"/>
    <n v="63489"/>
    <n v="1"/>
    <n v="0"/>
    <x v="0"/>
    <n v="28641"/>
    <x v="0"/>
    <x v="1"/>
    <x v="0"/>
    <x v="0"/>
    <x v="1"/>
    <x v="0"/>
    <n v="1"/>
    <n v="63489"/>
  </r>
  <r>
    <n v="2025"/>
    <n v="15713774"/>
    <s v="Chikwendu"/>
    <n v="644"/>
    <x v="1"/>
    <x v="0"/>
    <n v="46"/>
    <n v="6"/>
    <n v="12459"/>
    <n v="1"/>
    <n v="0"/>
    <x v="1"/>
    <n v="156787"/>
    <x v="0"/>
    <x v="1"/>
    <x v="0"/>
    <x v="2"/>
    <x v="1"/>
    <x v="0"/>
    <n v="1"/>
    <n v="12459"/>
  </r>
  <r>
    <n v="2025"/>
    <n v="15691840"/>
    <s v="Fraser"/>
    <n v="505"/>
    <x v="2"/>
    <x v="0"/>
    <n v="37"/>
    <n v="6"/>
    <n v="159864"/>
    <n v="2"/>
    <n v="0"/>
    <x v="0"/>
    <n v="125308"/>
    <x v="1"/>
    <x v="0"/>
    <x v="1"/>
    <x v="2"/>
    <x v="2"/>
    <x v="1"/>
    <n v="1"/>
    <n v="0"/>
  </r>
  <r>
    <n v="2025"/>
    <n v="15682021"/>
    <s v="Lai"/>
    <n v="471"/>
    <x v="2"/>
    <x v="1"/>
    <n v="23"/>
    <n v="6"/>
    <n v="104593"/>
    <n v="2"/>
    <n v="1"/>
    <x v="1"/>
    <n v="131736"/>
    <x v="1"/>
    <x v="2"/>
    <x v="1"/>
    <x v="2"/>
    <x v="2"/>
    <x v="1"/>
    <n v="1"/>
    <n v="0"/>
  </r>
  <r>
    <n v="2025"/>
    <n v="15612931"/>
    <s v="Korovin"/>
    <n v="722"/>
    <x v="1"/>
    <x v="0"/>
    <n v="50"/>
    <n v="4"/>
    <n v="132089"/>
    <n v="1"/>
    <n v="1"/>
    <x v="0"/>
    <n v="128262"/>
    <x v="1"/>
    <x v="1"/>
    <x v="0"/>
    <x v="2"/>
    <x v="2"/>
    <x v="1"/>
    <n v="1"/>
    <n v="0"/>
  </r>
  <r>
    <n v="2025"/>
    <n v="15676707"/>
    <s v="Sidorov"/>
    <n v="577"/>
    <x v="1"/>
    <x v="0"/>
    <n v="39"/>
    <n v="4"/>
    <n v="0"/>
    <n v="2"/>
    <n v="1"/>
    <x v="1"/>
    <n v="91366"/>
    <x v="1"/>
    <x v="0"/>
    <x v="1"/>
    <x v="2"/>
    <x v="0"/>
    <x v="0"/>
    <n v="1"/>
    <n v="0"/>
  </r>
  <r>
    <n v="2025"/>
    <n v="15601383"/>
    <s v="Ibrahimova"/>
    <n v="744"/>
    <x v="1"/>
    <x v="1"/>
    <n v="44"/>
    <n v="5"/>
    <n v="120655"/>
    <n v="1"/>
    <n v="1"/>
    <x v="1"/>
    <n v="82291"/>
    <x v="1"/>
    <x v="0"/>
    <x v="0"/>
    <x v="2"/>
    <x v="2"/>
    <x v="1"/>
    <n v="1"/>
    <n v="0"/>
  </r>
  <r>
    <n v="2025"/>
    <n v="15662662"/>
    <s v="Duigan"/>
    <n v="573"/>
    <x v="0"/>
    <x v="0"/>
    <n v="30"/>
    <n v="6"/>
    <n v="0"/>
    <n v="2"/>
    <n v="1"/>
    <x v="1"/>
    <n v="66190"/>
    <x v="1"/>
    <x v="0"/>
    <x v="1"/>
    <x v="2"/>
    <x v="0"/>
    <x v="0"/>
    <n v="1"/>
    <n v="0"/>
  </r>
  <r>
    <n v="2025"/>
    <n v="15752694"/>
    <s v="Taylor"/>
    <n v="653"/>
    <x v="0"/>
    <x v="0"/>
    <n v="32"/>
    <n v="4"/>
    <n v="83773"/>
    <n v="1"/>
    <n v="0"/>
    <x v="0"/>
    <n v="23921"/>
    <x v="1"/>
    <x v="0"/>
    <x v="0"/>
    <x v="2"/>
    <x v="1"/>
    <x v="0"/>
    <n v="1"/>
    <n v="0"/>
  </r>
  <r>
    <n v="2025"/>
    <n v="15590683"/>
    <s v="Donaldson"/>
    <n v="660"/>
    <x v="0"/>
    <x v="0"/>
    <n v="31"/>
    <n v="6"/>
    <n v="172326"/>
    <n v="1"/>
    <n v="0"/>
    <x v="0"/>
    <n v="45438"/>
    <x v="1"/>
    <x v="0"/>
    <x v="0"/>
    <x v="2"/>
    <x v="2"/>
    <x v="1"/>
    <n v="1"/>
    <n v="0"/>
  </r>
  <r>
    <n v="2025"/>
    <n v="15773591"/>
    <s v="Jobson"/>
    <n v="787"/>
    <x v="0"/>
    <x v="1"/>
    <n v="46"/>
    <n v="7"/>
    <n v="117685"/>
    <n v="2"/>
    <n v="1"/>
    <x v="0"/>
    <n v="93360"/>
    <x v="1"/>
    <x v="1"/>
    <x v="2"/>
    <x v="2"/>
    <x v="2"/>
    <x v="1"/>
    <n v="1"/>
    <n v="0"/>
  </r>
  <r>
    <n v="2025"/>
    <n v="15723620"/>
    <s v="Lu"/>
    <n v="617"/>
    <x v="0"/>
    <x v="1"/>
    <n v="41"/>
    <n v="7"/>
    <n v="0"/>
    <n v="2"/>
    <n v="0"/>
    <x v="0"/>
    <n v="14497"/>
    <x v="1"/>
    <x v="0"/>
    <x v="0"/>
    <x v="2"/>
    <x v="0"/>
    <x v="0"/>
    <n v="1"/>
    <n v="0"/>
  </r>
  <r>
    <n v="2025"/>
    <n v="15671779"/>
    <s v="Nebechi"/>
    <n v="567"/>
    <x v="0"/>
    <x v="1"/>
    <n v="39"/>
    <n v="5"/>
    <n v="0"/>
    <n v="2"/>
    <n v="0"/>
    <x v="1"/>
    <n v="168522"/>
    <x v="1"/>
    <x v="0"/>
    <x v="1"/>
    <x v="2"/>
    <x v="0"/>
    <x v="0"/>
    <n v="1"/>
    <n v="0"/>
  </r>
  <r>
    <n v="2025"/>
    <n v="15672966"/>
    <s v="Cross"/>
    <n v="682"/>
    <x v="1"/>
    <x v="0"/>
    <n v="64"/>
    <n v="9"/>
    <n v="0"/>
    <n v="2"/>
    <n v="1"/>
    <x v="0"/>
    <n v="103318"/>
    <x v="1"/>
    <x v="3"/>
    <x v="0"/>
    <x v="1"/>
    <x v="0"/>
    <x v="0"/>
    <n v="1"/>
    <n v="0"/>
  </r>
  <r>
    <n v="2025"/>
    <n v="15624667"/>
    <s v="Wallace"/>
    <n v="684"/>
    <x v="0"/>
    <x v="1"/>
    <n v="35"/>
    <n v="6"/>
    <n v="135872"/>
    <n v="1"/>
    <n v="1"/>
    <x v="0"/>
    <n v="87219"/>
    <x v="1"/>
    <x v="0"/>
    <x v="0"/>
    <x v="2"/>
    <x v="2"/>
    <x v="1"/>
    <n v="1"/>
    <n v="0"/>
  </r>
  <r>
    <n v="2025"/>
    <n v="15812888"/>
    <s v="Perreault"/>
    <n v="447"/>
    <x v="0"/>
    <x v="1"/>
    <n v="41"/>
    <n v="3"/>
    <n v="0"/>
    <n v="4"/>
    <n v="1"/>
    <x v="0"/>
    <n v="197490"/>
    <x v="0"/>
    <x v="0"/>
    <x v="1"/>
    <x v="0"/>
    <x v="0"/>
    <x v="0"/>
    <n v="1"/>
    <n v="0"/>
  </r>
  <r>
    <n v="2025"/>
    <n v="15724154"/>
    <s v="Manna"/>
    <n v="625"/>
    <x v="2"/>
    <x v="0"/>
    <n v="49"/>
    <n v="4"/>
    <n v="128505"/>
    <n v="1"/>
    <n v="1"/>
    <x v="1"/>
    <n v="126813"/>
    <x v="0"/>
    <x v="1"/>
    <x v="0"/>
    <x v="2"/>
    <x v="2"/>
    <x v="1"/>
    <n v="1"/>
    <n v="128505"/>
  </r>
  <r>
    <n v="2025"/>
    <n v="15749540"/>
    <s v="Hsiung"/>
    <n v="585"/>
    <x v="0"/>
    <x v="1"/>
    <n v="36"/>
    <n v="7"/>
    <n v="0"/>
    <n v="2"/>
    <n v="1"/>
    <x v="1"/>
    <n v="94283"/>
    <x v="1"/>
    <x v="0"/>
    <x v="1"/>
    <x v="2"/>
    <x v="0"/>
    <x v="0"/>
    <n v="1"/>
    <n v="0"/>
  </r>
  <r>
    <n v="2025"/>
    <n v="15621063"/>
    <s v="Gibbons"/>
    <n v="516"/>
    <x v="0"/>
    <x v="0"/>
    <n v="42"/>
    <n v="8"/>
    <n v="56228"/>
    <n v="1"/>
    <n v="1"/>
    <x v="1"/>
    <n v="46858"/>
    <x v="1"/>
    <x v="0"/>
    <x v="1"/>
    <x v="1"/>
    <x v="1"/>
    <x v="0"/>
    <n v="1"/>
    <n v="0"/>
  </r>
  <r>
    <n v="2025"/>
    <n v="15661626"/>
    <s v="Algeranoff"/>
    <n v="732"/>
    <x v="2"/>
    <x v="0"/>
    <n v="45"/>
    <n v="6"/>
    <n v="98792"/>
    <n v="1"/>
    <n v="1"/>
    <x v="1"/>
    <n v="81492"/>
    <x v="0"/>
    <x v="0"/>
    <x v="0"/>
    <x v="2"/>
    <x v="1"/>
    <x v="0"/>
    <n v="1"/>
    <n v="98792"/>
  </r>
  <r>
    <n v="2025"/>
    <n v="15698703"/>
    <s v="Doherty"/>
    <n v="628"/>
    <x v="2"/>
    <x v="1"/>
    <n v="40"/>
    <n v="5"/>
    <n v="181768"/>
    <n v="2"/>
    <n v="1"/>
    <x v="0"/>
    <n v="129108"/>
    <x v="1"/>
    <x v="0"/>
    <x v="0"/>
    <x v="2"/>
    <x v="2"/>
    <x v="1"/>
    <n v="1"/>
    <n v="0"/>
  </r>
  <r>
    <n v="2025"/>
    <n v="15801431"/>
    <s v="Rowe"/>
    <n v="682"/>
    <x v="1"/>
    <x v="0"/>
    <n v="48"/>
    <n v="9"/>
    <n v="101198"/>
    <n v="1"/>
    <n v="1"/>
    <x v="0"/>
    <n v="49733"/>
    <x v="1"/>
    <x v="1"/>
    <x v="0"/>
    <x v="1"/>
    <x v="2"/>
    <x v="1"/>
    <n v="1"/>
    <n v="0"/>
  </r>
  <r>
    <n v="2025"/>
    <n v="15649451"/>
    <s v="Yates"/>
    <n v="746"/>
    <x v="0"/>
    <x v="1"/>
    <n v="25"/>
    <n v="9"/>
    <n v="0"/>
    <n v="2"/>
    <n v="0"/>
    <x v="0"/>
    <n v="88728"/>
    <x v="1"/>
    <x v="2"/>
    <x v="0"/>
    <x v="1"/>
    <x v="0"/>
    <x v="0"/>
    <n v="1"/>
    <n v="0"/>
  </r>
  <r>
    <n v="2025"/>
    <n v="15626156"/>
    <s v="Galloway"/>
    <n v="655"/>
    <x v="0"/>
    <x v="0"/>
    <n v="60"/>
    <n v="3"/>
    <n v="0"/>
    <n v="2"/>
    <n v="1"/>
    <x v="0"/>
    <n v="86981"/>
    <x v="1"/>
    <x v="1"/>
    <x v="0"/>
    <x v="0"/>
    <x v="0"/>
    <x v="0"/>
    <n v="1"/>
    <n v="0"/>
  </r>
  <r>
    <n v="2025"/>
    <n v="15606158"/>
    <s v="Genovese"/>
    <n v="644"/>
    <x v="0"/>
    <x v="0"/>
    <n v="39"/>
    <n v="9"/>
    <n v="0"/>
    <n v="1"/>
    <n v="1"/>
    <x v="1"/>
    <n v="3741"/>
    <x v="1"/>
    <x v="0"/>
    <x v="0"/>
    <x v="1"/>
    <x v="0"/>
    <x v="0"/>
    <n v="1"/>
    <n v="0"/>
  </r>
  <r>
    <n v="2025"/>
    <n v="15589496"/>
    <s v="Arrington"/>
    <n v="778"/>
    <x v="0"/>
    <x v="1"/>
    <n v="34"/>
    <n v="5"/>
    <n v="139064"/>
    <n v="2"/>
    <n v="0"/>
    <x v="1"/>
    <n v="67949"/>
    <x v="1"/>
    <x v="0"/>
    <x v="2"/>
    <x v="2"/>
    <x v="2"/>
    <x v="1"/>
    <n v="1"/>
    <n v="0"/>
  </r>
  <r>
    <n v="2025"/>
    <n v="15730345"/>
    <s v="Miah"/>
    <n v="617"/>
    <x v="0"/>
    <x v="0"/>
    <n v="35"/>
    <n v="2"/>
    <n v="104508"/>
    <n v="1"/>
    <n v="1"/>
    <x v="0"/>
    <n v="147636"/>
    <x v="1"/>
    <x v="0"/>
    <x v="0"/>
    <x v="0"/>
    <x v="2"/>
    <x v="1"/>
    <n v="1"/>
    <n v="0"/>
  </r>
  <r>
    <n v="2025"/>
    <n v="15572038"/>
    <s v="Chijindum"/>
    <n v="660"/>
    <x v="2"/>
    <x v="1"/>
    <n v="35"/>
    <n v="9"/>
    <n v="113949"/>
    <n v="1"/>
    <n v="1"/>
    <x v="1"/>
    <n v="188892"/>
    <x v="0"/>
    <x v="0"/>
    <x v="0"/>
    <x v="1"/>
    <x v="2"/>
    <x v="1"/>
    <n v="1"/>
    <n v="113949"/>
  </r>
  <r>
    <n v="2025"/>
    <n v="15643439"/>
    <s v="Ferguson"/>
    <n v="537"/>
    <x v="0"/>
    <x v="1"/>
    <n v="47"/>
    <n v="10"/>
    <n v="0"/>
    <n v="2"/>
    <n v="0"/>
    <x v="0"/>
    <n v="25483"/>
    <x v="1"/>
    <x v="1"/>
    <x v="1"/>
    <x v="1"/>
    <x v="0"/>
    <x v="0"/>
    <n v="1"/>
    <n v="0"/>
  </r>
  <r>
    <n v="2025"/>
    <n v="15604158"/>
    <s v="Smith"/>
    <n v="554"/>
    <x v="0"/>
    <x v="0"/>
    <n v="39"/>
    <n v="10"/>
    <n v="0"/>
    <n v="2"/>
    <n v="1"/>
    <x v="0"/>
    <n v="18392"/>
    <x v="1"/>
    <x v="0"/>
    <x v="1"/>
    <x v="1"/>
    <x v="0"/>
    <x v="0"/>
    <n v="1"/>
    <n v="0"/>
  </r>
  <r>
    <n v="2025"/>
    <n v="15657396"/>
    <s v="Marshall"/>
    <n v="806"/>
    <x v="0"/>
    <x v="1"/>
    <n v="31"/>
    <n v="9"/>
    <n v="0"/>
    <n v="2"/>
    <n v="0"/>
    <x v="0"/>
    <n v="140168"/>
    <x v="1"/>
    <x v="0"/>
    <x v="2"/>
    <x v="1"/>
    <x v="0"/>
    <x v="0"/>
    <n v="1"/>
    <n v="0"/>
  </r>
  <r>
    <n v="2025"/>
    <n v="15709478"/>
    <s v="P'an"/>
    <n v="611"/>
    <x v="2"/>
    <x v="1"/>
    <n v="37"/>
    <n v="1"/>
    <n v="117525"/>
    <n v="2"/>
    <n v="0"/>
    <x v="0"/>
    <n v="161064"/>
    <x v="1"/>
    <x v="0"/>
    <x v="0"/>
    <x v="0"/>
    <x v="2"/>
    <x v="1"/>
    <n v="1"/>
    <n v="0"/>
  </r>
  <r>
    <n v="2025"/>
    <n v="15628824"/>
    <s v="Burton"/>
    <n v="665"/>
    <x v="0"/>
    <x v="0"/>
    <n v="37"/>
    <n v="5"/>
    <n v="160390"/>
    <n v="1"/>
    <n v="0"/>
    <x v="0"/>
    <n v="183542"/>
    <x v="1"/>
    <x v="0"/>
    <x v="0"/>
    <x v="2"/>
    <x v="2"/>
    <x v="1"/>
    <n v="1"/>
    <n v="0"/>
  </r>
  <r>
    <n v="2025"/>
    <n v="15814519"/>
    <s v="Kamdibe"/>
    <n v="648"/>
    <x v="0"/>
    <x v="0"/>
    <n v="37"/>
    <n v="7"/>
    <n v="0"/>
    <n v="2"/>
    <n v="1"/>
    <x v="1"/>
    <n v="194239"/>
    <x v="1"/>
    <x v="0"/>
    <x v="0"/>
    <x v="2"/>
    <x v="0"/>
    <x v="0"/>
    <n v="1"/>
    <n v="0"/>
  </r>
  <r>
    <n v="2025"/>
    <n v="15636520"/>
    <s v="Milani"/>
    <n v="692"/>
    <x v="0"/>
    <x v="1"/>
    <n v="27"/>
    <n v="1"/>
    <n v="125548"/>
    <n v="1"/>
    <n v="0"/>
    <x v="1"/>
    <n v="7900"/>
    <x v="1"/>
    <x v="2"/>
    <x v="0"/>
    <x v="0"/>
    <x v="2"/>
    <x v="1"/>
    <n v="1"/>
    <n v="0"/>
  </r>
  <r>
    <n v="2025"/>
    <n v="15794414"/>
    <s v="Forbes"/>
    <n v="507"/>
    <x v="1"/>
    <x v="1"/>
    <n v="46"/>
    <n v="6"/>
    <n v="92784"/>
    <n v="1"/>
    <n v="1"/>
    <x v="0"/>
    <n v="51424"/>
    <x v="1"/>
    <x v="1"/>
    <x v="1"/>
    <x v="2"/>
    <x v="1"/>
    <x v="0"/>
    <n v="1"/>
    <n v="0"/>
  </r>
  <r>
    <n v="2025"/>
    <n v="15643671"/>
    <s v="Chiekwugo"/>
    <n v="696"/>
    <x v="2"/>
    <x v="1"/>
    <n v="49"/>
    <n v="5"/>
    <n v="97036"/>
    <n v="2"/>
    <n v="1"/>
    <x v="1"/>
    <n v="152451"/>
    <x v="0"/>
    <x v="1"/>
    <x v="0"/>
    <x v="2"/>
    <x v="1"/>
    <x v="0"/>
    <n v="1"/>
    <n v="97036"/>
  </r>
  <r>
    <n v="2025"/>
    <n v="15700650"/>
    <s v="Cousens"/>
    <n v="681"/>
    <x v="0"/>
    <x v="1"/>
    <n v="34"/>
    <n v="3"/>
    <n v="0"/>
    <n v="2"/>
    <n v="0"/>
    <x v="1"/>
    <n v="55816"/>
    <x v="1"/>
    <x v="0"/>
    <x v="0"/>
    <x v="0"/>
    <x v="0"/>
    <x v="0"/>
    <n v="1"/>
    <n v="0"/>
  </r>
  <r>
    <n v="2025"/>
    <n v="15680224"/>
    <s v="Ross"/>
    <n v="687"/>
    <x v="0"/>
    <x v="0"/>
    <n v="26"/>
    <n v="6"/>
    <n v="0"/>
    <n v="2"/>
    <n v="1"/>
    <x v="0"/>
    <n v="32909"/>
    <x v="1"/>
    <x v="2"/>
    <x v="0"/>
    <x v="2"/>
    <x v="0"/>
    <x v="0"/>
    <n v="1"/>
    <n v="0"/>
  </r>
  <r>
    <n v="2025"/>
    <n v="15784286"/>
    <s v="Wood"/>
    <n v="641"/>
    <x v="1"/>
    <x v="1"/>
    <n v="40"/>
    <n v="5"/>
    <n v="102145"/>
    <n v="1"/>
    <n v="1"/>
    <x v="0"/>
    <n v="100637"/>
    <x v="1"/>
    <x v="0"/>
    <x v="0"/>
    <x v="2"/>
    <x v="2"/>
    <x v="1"/>
    <n v="1"/>
    <n v="0"/>
  </r>
  <r>
    <n v="2025"/>
    <n v="15693996"/>
    <s v="Hawks"/>
    <n v="507"/>
    <x v="0"/>
    <x v="0"/>
    <n v="33"/>
    <n v="1"/>
    <n v="113453"/>
    <n v="1"/>
    <n v="0"/>
    <x v="1"/>
    <n v="142912"/>
    <x v="1"/>
    <x v="0"/>
    <x v="1"/>
    <x v="0"/>
    <x v="2"/>
    <x v="1"/>
    <n v="1"/>
    <n v="0"/>
  </r>
  <r>
    <n v="2025"/>
    <n v="15764343"/>
    <s v="T'ien"/>
    <n v="688"/>
    <x v="1"/>
    <x v="0"/>
    <n v="46"/>
    <n v="8"/>
    <n v="155682"/>
    <n v="1"/>
    <n v="1"/>
    <x v="1"/>
    <n v="26287"/>
    <x v="1"/>
    <x v="1"/>
    <x v="0"/>
    <x v="1"/>
    <x v="2"/>
    <x v="1"/>
    <n v="1"/>
    <n v="0"/>
  </r>
  <r>
    <n v="2025"/>
    <n v="15704168"/>
    <s v="Ting"/>
    <n v="535"/>
    <x v="2"/>
    <x v="1"/>
    <n v="38"/>
    <n v="8"/>
    <n v="127475"/>
    <n v="1"/>
    <n v="0"/>
    <x v="1"/>
    <n v="60776"/>
    <x v="0"/>
    <x v="0"/>
    <x v="1"/>
    <x v="1"/>
    <x v="2"/>
    <x v="1"/>
    <n v="1"/>
    <n v="127475"/>
  </r>
  <r>
    <n v="2025"/>
    <n v="15680197"/>
    <s v="Thynne"/>
    <n v="701"/>
    <x v="0"/>
    <x v="1"/>
    <n v="41"/>
    <n v="10"/>
    <n v="0"/>
    <n v="2"/>
    <n v="1"/>
    <x v="0"/>
    <n v="146258"/>
    <x v="1"/>
    <x v="0"/>
    <x v="0"/>
    <x v="1"/>
    <x v="0"/>
    <x v="0"/>
    <n v="1"/>
    <n v="0"/>
  </r>
  <r>
    <n v="2025"/>
    <n v="15633729"/>
    <s v="Wang"/>
    <n v="488"/>
    <x v="0"/>
    <x v="1"/>
    <n v="43"/>
    <n v="10"/>
    <n v="112751"/>
    <n v="1"/>
    <n v="1"/>
    <x v="0"/>
    <n v="28332"/>
    <x v="1"/>
    <x v="0"/>
    <x v="1"/>
    <x v="1"/>
    <x v="2"/>
    <x v="1"/>
    <n v="1"/>
    <n v="0"/>
  </r>
  <r>
    <n v="2025"/>
    <n v="15577683"/>
    <s v="Maclean"/>
    <n v="539"/>
    <x v="0"/>
    <x v="0"/>
    <n v="29"/>
    <n v="4"/>
    <n v="0"/>
    <n v="2"/>
    <n v="1"/>
    <x v="0"/>
    <n v="100919"/>
    <x v="1"/>
    <x v="2"/>
    <x v="1"/>
    <x v="2"/>
    <x v="0"/>
    <x v="0"/>
    <n v="1"/>
    <n v="0"/>
  </r>
  <r>
    <n v="2025"/>
    <n v="15800746"/>
    <s v="Watson"/>
    <n v="674"/>
    <x v="0"/>
    <x v="1"/>
    <n v="45"/>
    <n v="7"/>
    <n v="144889"/>
    <n v="1"/>
    <n v="1"/>
    <x v="0"/>
    <n v="102592"/>
    <x v="0"/>
    <x v="0"/>
    <x v="0"/>
    <x v="2"/>
    <x v="2"/>
    <x v="1"/>
    <n v="1"/>
    <n v="144889"/>
  </r>
  <r>
    <n v="2025"/>
    <n v="15788686"/>
    <s v="Gibson"/>
    <n v="538"/>
    <x v="1"/>
    <x v="1"/>
    <n v="40"/>
    <n v="8"/>
    <n v="0"/>
    <n v="2"/>
    <n v="1"/>
    <x v="0"/>
    <n v="25554"/>
    <x v="1"/>
    <x v="0"/>
    <x v="1"/>
    <x v="1"/>
    <x v="0"/>
    <x v="0"/>
    <n v="1"/>
    <n v="0"/>
  </r>
  <r>
    <n v="2025"/>
    <n v="15742798"/>
    <s v="French"/>
    <n v="829"/>
    <x v="0"/>
    <x v="0"/>
    <n v="22"/>
    <n v="7"/>
    <n v="150126"/>
    <n v="1"/>
    <n v="1"/>
    <x v="1"/>
    <n v="152108"/>
    <x v="0"/>
    <x v="2"/>
    <x v="2"/>
    <x v="2"/>
    <x v="2"/>
    <x v="1"/>
    <n v="1"/>
    <n v="150126"/>
  </r>
  <r>
    <n v="2025"/>
    <n v="15596647"/>
    <s v="Henderson"/>
    <n v="768"/>
    <x v="0"/>
    <x v="1"/>
    <n v="54"/>
    <n v="8"/>
    <n v="69713"/>
    <n v="1"/>
    <n v="1"/>
    <x v="0"/>
    <n v="69381"/>
    <x v="1"/>
    <x v="1"/>
    <x v="2"/>
    <x v="1"/>
    <x v="1"/>
    <x v="0"/>
    <n v="1"/>
    <n v="0"/>
  </r>
  <r>
    <n v="2025"/>
    <n v="15756070"/>
    <s v="Greenwood"/>
    <n v="585"/>
    <x v="1"/>
    <x v="0"/>
    <n v="44"/>
    <n v="4"/>
    <n v="0"/>
    <n v="2"/>
    <n v="0"/>
    <x v="0"/>
    <n v="101728"/>
    <x v="1"/>
    <x v="0"/>
    <x v="1"/>
    <x v="2"/>
    <x v="0"/>
    <x v="0"/>
    <n v="1"/>
    <n v="0"/>
  </r>
  <r>
    <n v="2025"/>
    <n v="15775116"/>
    <s v="Anderson"/>
    <n v="581"/>
    <x v="0"/>
    <x v="1"/>
    <n v="31"/>
    <n v="3"/>
    <n v="0"/>
    <n v="2"/>
    <n v="0"/>
    <x v="1"/>
    <n v="89041"/>
    <x v="1"/>
    <x v="0"/>
    <x v="1"/>
    <x v="0"/>
    <x v="0"/>
    <x v="0"/>
    <n v="1"/>
    <n v="0"/>
  </r>
  <r>
    <n v="2025"/>
    <n v="15575428"/>
    <s v="Mistry"/>
    <n v="682"/>
    <x v="2"/>
    <x v="0"/>
    <n v="35"/>
    <n v="2"/>
    <n v="117439"/>
    <n v="2"/>
    <n v="1"/>
    <x v="0"/>
    <n v="16911"/>
    <x v="1"/>
    <x v="0"/>
    <x v="0"/>
    <x v="0"/>
    <x v="2"/>
    <x v="1"/>
    <n v="1"/>
    <n v="0"/>
  </r>
  <r>
    <n v="2025"/>
    <n v="15654074"/>
    <s v="Tuan"/>
    <n v="653"/>
    <x v="0"/>
    <x v="1"/>
    <n v="38"/>
    <n v="8"/>
    <n v="119316"/>
    <n v="1"/>
    <n v="1"/>
    <x v="1"/>
    <n v="150468"/>
    <x v="1"/>
    <x v="0"/>
    <x v="0"/>
    <x v="1"/>
    <x v="2"/>
    <x v="1"/>
    <n v="1"/>
    <n v="0"/>
  </r>
  <r>
    <n v="2025"/>
    <n v="15695872"/>
    <s v="Fiorentini"/>
    <n v="712"/>
    <x v="0"/>
    <x v="0"/>
    <n v="30"/>
    <n v="1"/>
    <n v="89572"/>
    <n v="1"/>
    <n v="1"/>
    <x v="0"/>
    <n v="177613"/>
    <x v="1"/>
    <x v="0"/>
    <x v="0"/>
    <x v="0"/>
    <x v="1"/>
    <x v="0"/>
    <n v="1"/>
    <n v="0"/>
  </r>
  <r>
    <n v="2025"/>
    <n v="15568885"/>
    <s v="Scott"/>
    <n v="620"/>
    <x v="2"/>
    <x v="0"/>
    <n v="34"/>
    <n v="8"/>
    <n v="102252"/>
    <n v="1"/>
    <n v="1"/>
    <x v="1"/>
    <n v="120672"/>
    <x v="1"/>
    <x v="0"/>
    <x v="0"/>
    <x v="1"/>
    <x v="2"/>
    <x v="1"/>
    <n v="1"/>
    <n v="0"/>
  </r>
  <r>
    <n v="2025"/>
    <n v="15725036"/>
    <s v="Jideofor"/>
    <n v="709"/>
    <x v="0"/>
    <x v="1"/>
    <n v="42"/>
    <n v="9"/>
    <n v="118547"/>
    <n v="1"/>
    <n v="0"/>
    <x v="0"/>
    <n v="77143"/>
    <x v="1"/>
    <x v="0"/>
    <x v="0"/>
    <x v="1"/>
    <x v="2"/>
    <x v="1"/>
    <n v="1"/>
    <n v="0"/>
  </r>
  <r>
    <n v="2025"/>
    <n v="15632665"/>
    <s v="Yevseyev"/>
    <n v="832"/>
    <x v="0"/>
    <x v="1"/>
    <n v="61"/>
    <n v="2"/>
    <n v="0"/>
    <n v="1"/>
    <n v="0"/>
    <x v="0"/>
    <n v="127805"/>
    <x v="0"/>
    <x v="3"/>
    <x v="2"/>
    <x v="0"/>
    <x v="0"/>
    <x v="0"/>
    <n v="1"/>
    <n v="0"/>
  </r>
  <r>
    <n v="2025"/>
    <n v="15571476"/>
    <s v="Kelly"/>
    <n v="635"/>
    <x v="1"/>
    <x v="1"/>
    <n v="38"/>
    <n v="0"/>
    <n v="103257"/>
    <n v="1"/>
    <n v="0"/>
    <x v="1"/>
    <n v="158345"/>
    <x v="1"/>
    <x v="0"/>
    <x v="0"/>
    <x v="0"/>
    <x v="2"/>
    <x v="1"/>
    <n v="1"/>
    <n v="0"/>
  </r>
  <r>
    <n v="2025"/>
    <n v="15776850"/>
    <s v="Smith"/>
    <n v="749"/>
    <x v="1"/>
    <x v="0"/>
    <n v="43"/>
    <n v="1"/>
    <n v="124209"/>
    <n v="1"/>
    <n v="1"/>
    <x v="0"/>
    <n v="167179"/>
    <x v="1"/>
    <x v="0"/>
    <x v="0"/>
    <x v="0"/>
    <x v="2"/>
    <x v="1"/>
    <n v="1"/>
    <n v="0"/>
  </r>
  <r>
    <n v="2025"/>
    <n v="15623649"/>
    <s v="Ogle"/>
    <n v="629"/>
    <x v="1"/>
    <x v="1"/>
    <n v="32"/>
    <n v="3"/>
    <n v="0"/>
    <n v="2"/>
    <n v="1"/>
    <x v="0"/>
    <n v="15405"/>
    <x v="1"/>
    <x v="0"/>
    <x v="0"/>
    <x v="0"/>
    <x v="0"/>
    <x v="0"/>
    <n v="1"/>
    <n v="0"/>
  </r>
  <r>
    <n v="2025"/>
    <n v="15751131"/>
    <s v="Moss"/>
    <n v="836"/>
    <x v="1"/>
    <x v="0"/>
    <n v="41"/>
    <n v="7"/>
    <n v="150303"/>
    <n v="1"/>
    <n v="1"/>
    <x v="0"/>
    <n v="156036"/>
    <x v="1"/>
    <x v="0"/>
    <x v="2"/>
    <x v="2"/>
    <x v="2"/>
    <x v="1"/>
    <n v="1"/>
    <n v="0"/>
  </r>
  <r>
    <n v="2025"/>
    <n v="15688128"/>
    <s v="Loggia"/>
    <n v="542"/>
    <x v="1"/>
    <x v="1"/>
    <n v="34"/>
    <n v="8"/>
    <n v="108654"/>
    <n v="1"/>
    <n v="0"/>
    <x v="0"/>
    <n v="144725"/>
    <x v="1"/>
    <x v="0"/>
    <x v="1"/>
    <x v="1"/>
    <x v="2"/>
    <x v="1"/>
    <n v="1"/>
    <n v="0"/>
  </r>
  <r>
    <n v="2025"/>
    <n v="15678412"/>
    <s v="Nwankwo"/>
    <n v="645"/>
    <x v="0"/>
    <x v="0"/>
    <n v="45"/>
    <n v="8"/>
    <n v="85326"/>
    <n v="1"/>
    <n v="0"/>
    <x v="1"/>
    <n v="22559"/>
    <x v="1"/>
    <x v="0"/>
    <x v="0"/>
    <x v="1"/>
    <x v="1"/>
    <x v="0"/>
    <n v="1"/>
    <n v="0"/>
  </r>
  <r>
    <n v="2025"/>
    <n v="15770291"/>
    <s v="Allan"/>
    <n v="844"/>
    <x v="0"/>
    <x v="0"/>
    <n v="29"/>
    <n v="8"/>
    <n v="0"/>
    <n v="2"/>
    <n v="0"/>
    <x v="1"/>
    <n v="147342"/>
    <x v="1"/>
    <x v="2"/>
    <x v="2"/>
    <x v="1"/>
    <x v="0"/>
    <x v="0"/>
    <n v="1"/>
    <n v="0"/>
  </r>
  <r>
    <n v="2025"/>
    <n v="15583392"/>
    <s v="Woronoff"/>
    <n v="747"/>
    <x v="2"/>
    <x v="1"/>
    <n v="37"/>
    <n v="9"/>
    <n v="135776"/>
    <n v="3"/>
    <n v="1"/>
    <x v="1"/>
    <n v="85470"/>
    <x v="0"/>
    <x v="0"/>
    <x v="0"/>
    <x v="1"/>
    <x v="2"/>
    <x v="1"/>
    <n v="1"/>
    <n v="135776"/>
  </r>
  <r>
    <n v="2025"/>
    <n v="15690731"/>
    <s v="Wolfe"/>
    <n v="645"/>
    <x v="0"/>
    <x v="1"/>
    <n v="40"/>
    <n v="6"/>
    <n v="131411"/>
    <n v="1"/>
    <n v="1"/>
    <x v="0"/>
    <n v="194656"/>
    <x v="1"/>
    <x v="0"/>
    <x v="0"/>
    <x v="2"/>
    <x v="2"/>
    <x v="1"/>
    <n v="1"/>
    <n v="0"/>
  </r>
  <r>
    <n v="2025"/>
    <n v="15697948"/>
    <s v="Henderson"/>
    <n v="752"/>
    <x v="1"/>
    <x v="0"/>
    <n v="36"/>
    <n v="3"/>
    <n v="0"/>
    <n v="2"/>
    <n v="1"/>
    <x v="0"/>
    <n v="48505"/>
    <x v="1"/>
    <x v="0"/>
    <x v="2"/>
    <x v="0"/>
    <x v="0"/>
    <x v="0"/>
    <n v="1"/>
    <n v="0"/>
  </r>
  <r>
    <n v="2025"/>
    <n v="15608328"/>
    <s v="Sutherland"/>
    <n v="760"/>
    <x v="1"/>
    <x v="0"/>
    <n v="41"/>
    <n v="6"/>
    <n v="0"/>
    <n v="2"/>
    <n v="0"/>
    <x v="1"/>
    <n v="101491"/>
    <x v="1"/>
    <x v="0"/>
    <x v="2"/>
    <x v="2"/>
    <x v="0"/>
    <x v="0"/>
    <n v="1"/>
    <n v="0"/>
  </r>
  <r>
    <n v="2025"/>
    <n v="15766378"/>
    <s v="Marsden"/>
    <n v="714"/>
    <x v="2"/>
    <x v="0"/>
    <n v="45"/>
    <n v="9"/>
    <n v="106432"/>
    <n v="2"/>
    <n v="1"/>
    <x v="0"/>
    <n v="164118"/>
    <x v="1"/>
    <x v="0"/>
    <x v="0"/>
    <x v="1"/>
    <x v="2"/>
    <x v="1"/>
    <n v="1"/>
    <n v="0"/>
  </r>
  <r>
    <n v="2025"/>
    <n v="15600813"/>
    <s v="Hyde"/>
    <n v="717"/>
    <x v="0"/>
    <x v="1"/>
    <n v="50"/>
    <n v="9"/>
    <n v="90306"/>
    <n v="1"/>
    <n v="1"/>
    <x v="0"/>
    <n v="124627"/>
    <x v="1"/>
    <x v="1"/>
    <x v="0"/>
    <x v="1"/>
    <x v="1"/>
    <x v="0"/>
    <n v="1"/>
    <n v="0"/>
  </r>
  <r>
    <n v="2025"/>
    <n v="15706217"/>
    <s v="Kao"/>
    <n v="645"/>
    <x v="2"/>
    <x v="1"/>
    <n v="28"/>
    <n v="7"/>
    <n v="117466"/>
    <n v="2"/>
    <n v="1"/>
    <x v="0"/>
    <n v="34490"/>
    <x v="1"/>
    <x v="2"/>
    <x v="0"/>
    <x v="2"/>
    <x v="2"/>
    <x v="1"/>
    <n v="1"/>
    <n v="0"/>
  </r>
  <r>
    <n v="2025"/>
    <n v="15601417"/>
    <s v="T'ang"/>
    <n v="681"/>
    <x v="0"/>
    <x v="1"/>
    <n v="32"/>
    <n v="3"/>
    <n v="148884"/>
    <n v="2"/>
    <n v="1"/>
    <x v="0"/>
    <n v="90967"/>
    <x v="1"/>
    <x v="0"/>
    <x v="0"/>
    <x v="0"/>
    <x v="2"/>
    <x v="1"/>
    <n v="1"/>
    <n v="0"/>
  </r>
  <r>
    <n v="2025"/>
    <n v="15610972"/>
    <s v="Crawford"/>
    <n v="681"/>
    <x v="2"/>
    <x v="0"/>
    <n v="44"/>
    <n v="4"/>
    <n v="91116"/>
    <n v="2"/>
    <n v="0"/>
    <x v="1"/>
    <n v="24209"/>
    <x v="0"/>
    <x v="0"/>
    <x v="0"/>
    <x v="2"/>
    <x v="1"/>
    <x v="0"/>
    <n v="1"/>
    <n v="91116"/>
  </r>
  <r>
    <n v="2025"/>
    <n v="15674620"/>
    <s v="Dilibe"/>
    <n v="679"/>
    <x v="2"/>
    <x v="0"/>
    <n v="37"/>
    <n v="8"/>
    <n v="77374"/>
    <n v="2"/>
    <n v="0"/>
    <x v="0"/>
    <n v="174873"/>
    <x v="1"/>
    <x v="0"/>
    <x v="0"/>
    <x v="1"/>
    <x v="1"/>
    <x v="0"/>
    <n v="1"/>
    <n v="0"/>
  </r>
  <r>
    <n v="2025"/>
    <n v="15785350"/>
    <s v="Austin"/>
    <n v="528"/>
    <x v="1"/>
    <x v="1"/>
    <n v="23"/>
    <n v="7"/>
    <n v="104745"/>
    <n v="1"/>
    <n v="1"/>
    <x v="1"/>
    <n v="170263"/>
    <x v="1"/>
    <x v="2"/>
    <x v="1"/>
    <x v="2"/>
    <x v="2"/>
    <x v="1"/>
    <n v="1"/>
    <n v="0"/>
  </r>
  <r>
    <n v="2025"/>
    <n v="15749119"/>
    <s v="Santiago"/>
    <n v="710"/>
    <x v="0"/>
    <x v="0"/>
    <n v="31"/>
    <n v="3"/>
    <n v="0"/>
    <n v="2"/>
    <n v="1"/>
    <x v="0"/>
    <n v="112289"/>
    <x v="1"/>
    <x v="0"/>
    <x v="0"/>
    <x v="0"/>
    <x v="0"/>
    <x v="0"/>
    <n v="1"/>
    <n v="0"/>
  </r>
  <r>
    <n v="2025"/>
    <n v="15756535"/>
    <s v="Chibugo"/>
    <n v="733"/>
    <x v="2"/>
    <x v="1"/>
    <n v="39"/>
    <n v="5"/>
    <n v="91539"/>
    <n v="1"/>
    <n v="1"/>
    <x v="0"/>
    <n v="93783"/>
    <x v="1"/>
    <x v="0"/>
    <x v="0"/>
    <x v="2"/>
    <x v="1"/>
    <x v="0"/>
    <n v="1"/>
    <n v="0"/>
  </r>
  <r>
    <n v="2025"/>
    <n v="15700965"/>
    <s v="Toscano"/>
    <n v="724"/>
    <x v="0"/>
    <x v="0"/>
    <n v="32"/>
    <n v="6"/>
    <n v="0"/>
    <n v="2"/>
    <n v="1"/>
    <x v="0"/>
    <n v="150027"/>
    <x v="1"/>
    <x v="0"/>
    <x v="0"/>
    <x v="2"/>
    <x v="0"/>
    <x v="0"/>
    <n v="1"/>
    <n v="0"/>
  </r>
  <r>
    <n v="2025"/>
    <n v="15791851"/>
    <s v="Afanasyeva"/>
    <n v="726"/>
    <x v="0"/>
    <x v="0"/>
    <n v="34"/>
    <n v="0"/>
    <n v="185735"/>
    <n v="1"/>
    <n v="1"/>
    <x v="0"/>
    <n v="102037"/>
    <x v="1"/>
    <x v="0"/>
    <x v="0"/>
    <x v="0"/>
    <x v="2"/>
    <x v="1"/>
    <n v="1"/>
    <n v="0"/>
  </r>
  <r>
    <n v="2025"/>
    <n v="15717156"/>
    <s v="Sokolov"/>
    <n v="520"/>
    <x v="0"/>
    <x v="1"/>
    <n v="30"/>
    <n v="3"/>
    <n v="143397"/>
    <n v="2"/>
    <n v="1"/>
    <x v="0"/>
    <n v="899"/>
    <x v="1"/>
    <x v="0"/>
    <x v="1"/>
    <x v="0"/>
    <x v="2"/>
    <x v="1"/>
    <n v="1"/>
    <n v="0"/>
  </r>
  <r>
    <n v="2025"/>
    <n v="15740846"/>
    <s v="Wei"/>
    <n v="556"/>
    <x v="0"/>
    <x v="1"/>
    <n v="40"/>
    <n v="5"/>
    <n v="125910"/>
    <n v="1"/>
    <n v="1"/>
    <x v="0"/>
    <n v="95124"/>
    <x v="1"/>
    <x v="0"/>
    <x v="1"/>
    <x v="2"/>
    <x v="2"/>
    <x v="1"/>
    <n v="1"/>
    <n v="0"/>
  </r>
  <r>
    <n v="2025"/>
    <n v="15573284"/>
    <s v="Olisanugo"/>
    <n v="579"/>
    <x v="0"/>
    <x v="0"/>
    <n v="45"/>
    <n v="2"/>
    <n v="0"/>
    <n v="2"/>
    <n v="0"/>
    <x v="1"/>
    <n v="11514"/>
    <x v="1"/>
    <x v="0"/>
    <x v="1"/>
    <x v="0"/>
    <x v="0"/>
    <x v="0"/>
    <n v="1"/>
    <n v="0"/>
  </r>
  <r>
    <n v="2025"/>
    <n v="15729083"/>
    <s v="Gorman"/>
    <n v="674"/>
    <x v="0"/>
    <x v="1"/>
    <n v="36"/>
    <n v="2"/>
    <n v="154526"/>
    <n v="1"/>
    <n v="0"/>
    <x v="0"/>
    <n v="27469"/>
    <x v="1"/>
    <x v="0"/>
    <x v="0"/>
    <x v="0"/>
    <x v="2"/>
    <x v="1"/>
    <n v="1"/>
    <n v="0"/>
  </r>
  <r>
    <n v="2025"/>
    <n v="15611612"/>
    <s v="Priestley"/>
    <n v="570"/>
    <x v="0"/>
    <x v="0"/>
    <n v="29"/>
    <n v="0"/>
    <n v="0"/>
    <n v="1"/>
    <n v="1"/>
    <x v="1"/>
    <n v="37092"/>
    <x v="1"/>
    <x v="2"/>
    <x v="1"/>
    <x v="0"/>
    <x v="0"/>
    <x v="0"/>
    <n v="1"/>
    <n v="0"/>
  </r>
  <r>
    <n v="2025"/>
    <n v="15694381"/>
    <s v="Lloyd"/>
    <n v="631"/>
    <x v="0"/>
    <x v="1"/>
    <n v="51"/>
    <n v="8"/>
    <n v="100655"/>
    <n v="1"/>
    <n v="1"/>
    <x v="1"/>
    <n v="171588"/>
    <x v="1"/>
    <x v="1"/>
    <x v="0"/>
    <x v="1"/>
    <x v="2"/>
    <x v="1"/>
    <n v="1"/>
    <n v="0"/>
  </r>
  <r>
    <n v="2025"/>
    <n v="15651737"/>
    <s v="Salmond"/>
    <n v="623"/>
    <x v="1"/>
    <x v="1"/>
    <n v="44"/>
    <n v="1"/>
    <n v="83326"/>
    <n v="1"/>
    <n v="0"/>
    <x v="0"/>
    <n v="80829"/>
    <x v="1"/>
    <x v="0"/>
    <x v="0"/>
    <x v="0"/>
    <x v="1"/>
    <x v="0"/>
    <n v="1"/>
    <n v="0"/>
  </r>
  <r>
    <n v="2025"/>
    <n v="15663168"/>
    <s v="MacDonald"/>
    <n v="665"/>
    <x v="0"/>
    <x v="1"/>
    <n v="35"/>
    <n v="8"/>
    <n v="110935"/>
    <n v="1"/>
    <n v="1"/>
    <x v="1"/>
    <n v="169288"/>
    <x v="1"/>
    <x v="0"/>
    <x v="0"/>
    <x v="1"/>
    <x v="2"/>
    <x v="1"/>
    <n v="1"/>
    <n v="0"/>
  </r>
  <r>
    <n v="2025"/>
    <n v="15643426"/>
    <s v="Robertson"/>
    <n v="523"/>
    <x v="1"/>
    <x v="0"/>
    <n v="36"/>
    <n v="8"/>
    <n v="113681"/>
    <n v="1"/>
    <n v="0"/>
    <x v="1"/>
    <n v="13197"/>
    <x v="1"/>
    <x v="0"/>
    <x v="1"/>
    <x v="1"/>
    <x v="2"/>
    <x v="1"/>
    <n v="1"/>
    <n v="0"/>
  </r>
  <r>
    <n v="2025"/>
    <n v="15618245"/>
    <s v="Chukwumaobim"/>
    <n v="706"/>
    <x v="2"/>
    <x v="1"/>
    <n v="31"/>
    <n v="1"/>
    <n v="117020"/>
    <n v="2"/>
    <n v="1"/>
    <x v="1"/>
    <n v="54440"/>
    <x v="1"/>
    <x v="0"/>
    <x v="0"/>
    <x v="0"/>
    <x v="2"/>
    <x v="1"/>
    <n v="1"/>
    <n v="0"/>
  </r>
  <r>
    <n v="2025"/>
    <n v="15717527"/>
    <s v="Ifeanacho"/>
    <n v="619"/>
    <x v="0"/>
    <x v="0"/>
    <n v="49"/>
    <n v="9"/>
    <n v="145360"/>
    <n v="1"/>
    <n v="1"/>
    <x v="1"/>
    <n v="38187"/>
    <x v="1"/>
    <x v="1"/>
    <x v="0"/>
    <x v="1"/>
    <x v="2"/>
    <x v="1"/>
    <n v="1"/>
    <n v="0"/>
  </r>
  <r>
    <n v="2025"/>
    <n v="15793478"/>
    <s v="Li Fonti"/>
    <n v="593"/>
    <x v="2"/>
    <x v="0"/>
    <n v="39"/>
    <n v="8"/>
    <n v="151392"/>
    <n v="1"/>
    <n v="1"/>
    <x v="1"/>
    <n v="27275"/>
    <x v="0"/>
    <x v="0"/>
    <x v="1"/>
    <x v="1"/>
    <x v="2"/>
    <x v="1"/>
    <n v="1"/>
    <n v="151392"/>
  </r>
  <r>
    <n v="2025"/>
    <n v="15642248"/>
    <s v="Ko"/>
    <n v="608"/>
    <x v="1"/>
    <x v="1"/>
    <n v="66"/>
    <n v="8"/>
    <n v="123935"/>
    <n v="1"/>
    <n v="1"/>
    <x v="0"/>
    <n v="65758"/>
    <x v="1"/>
    <x v="3"/>
    <x v="0"/>
    <x v="1"/>
    <x v="2"/>
    <x v="1"/>
    <n v="1"/>
    <n v="0"/>
  </r>
  <r>
    <n v="2025"/>
    <n v="15640377"/>
    <s v="Goloubev"/>
    <n v="526"/>
    <x v="0"/>
    <x v="0"/>
    <n v="36"/>
    <n v="0"/>
    <n v="0"/>
    <n v="2"/>
    <n v="1"/>
    <x v="1"/>
    <n v="97768"/>
    <x v="1"/>
    <x v="0"/>
    <x v="1"/>
    <x v="0"/>
    <x v="0"/>
    <x v="0"/>
    <n v="1"/>
    <n v="0"/>
  </r>
  <r>
    <n v="2025"/>
    <n v="15723950"/>
    <s v="Kruglov"/>
    <n v="684"/>
    <x v="1"/>
    <x v="1"/>
    <n v="40"/>
    <n v="2"/>
    <n v="70291"/>
    <n v="1"/>
    <n v="1"/>
    <x v="0"/>
    <n v="115469"/>
    <x v="0"/>
    <x v="0"/>
    <x v="0"/>
    <x v="0"/>
    <x v="1"/>
    <x v="0"/>
    <n v="1"/>
    <n v="70291"/>
  </r>
  <r>
    <n v="2025"/>
    <n v="15590327"/>
    <s v="Liao"/>
    <n v="604"/>
    <x v="2"/>
    <x v="0"/>
    <n v="42"/>
    <n v="10"/>
    <n v="166031"/>
    <n v="1"/>
    <n v="1"/>
    <x v="1"/>
    <n v="98293"/>
    <x v="1"/>
    <x v="0"/>
    <x v="0"/>
    <x v="1"/>
    <x v="2"/>
    <x v="1"/>
    <n v="1"/>
    <n v="0"/>
  </r>
  <r>
    <n v="2025"/>
    <n v="15706199"/>
    <s v="White"/>
    <n v="636"/>
    <x v="2"/>
    <x v="1"/>
    <n v="36"/>
    <n v="6"/>
    <n v="96643"/>
    <n v="1"/>
    <n v="0"/>
    <x v="1"/>
    <n v="182059"/>
    <x v="1"/>
    <x v="0"/>
    <x v="0"/>
    <x v="2"/>
    <x v="1"/>
    <x v="0"/>
    <n v="1"/>
    <n v="0"/>
  </r>
  <r>
    <n v="2025"/>
    <n v="15671514"/>
    <s v="Sinclair"/>
    <n v="669"/>
    <x v="1"/>
    <x v="0"/>
    <n v="33"/>
    <n v="8"/>
    <n v="0"/>
    <n v="2"/>
    <n v="0"/>
    <x v="0"/>
    <n v="128538"/>
    <x v="1"/>
    <x v="0"/>
    <x v="0"/>
    <x v="1"/>
    <x v="0"/>
    <x v="0"/>
    <n v="1"/>
    <n v="0"/>
  </r>
  <r>
    <n v="2025"/>
    <n v="15727041"/>
    <s v="Fiorentini"/>
    <n v="624"/>
    <x v="0"/>
    <x v="1"/>
    <n v="71"/>
    <n v="7"/>
    <n v="0"/>
    <n v="2"/>
    <n v="1"/>
    <x v="0"/>
    <n v="108842"/>
    <x v="1"/>
    <x v="3"/>
    <x v="0"/>
    <x v="2"/>
    <x v="0"/>
    <x v="0"/>
    <n v="1"/>
    <n v="0"/>
  </r>
  <r>
    <n v="2025"/>
    <n v="15738063"/>
    <s v="Shen"/>
    <n v="631"/>
    <x v="0"/>
    <x v="1"/>
    <n v="29"/>
    <n v="2"/>
    <n v="0"/>
    <n v="2"/>
    <n v="1"/>
    <x v="0"/>
    <n v="18582"/>
    <x v="1"/>
    <x v="2"/>
    <x v="0"/>
    <x v="0"/>
    <x v="0"/>
    <x v="0"/>
    <n v="1"/>
    <n v="0"/>
  </r>
  <r>
    <n v="2025"/>
    <n v="15711733"/>
    <s v="Rapuokwu"/>
    <n v="753"/>
    <x v="0"/>
    <x v="1"/>
    <n v="48"/>
    <n v="4"/>
    <n v="0"/>
    <n v="2"/>
    <n v="0"/>
    <x v="0"/>
    <n v="146821"/>
    <x v="1"/>
    <x v="1"/>
    <x v="2"/>
    <x v="2"/>
    <x v="0"/>
    <x v="0"/>
    <n v="1"/>
    <n v="0"/>
  </r>
  <r>
    <n v="2025"/>
    <n v="15652320"/>
    <s v="Woronoff"/>
    <n v="588"/>
    <x v="0"/>
    <x v="1"/>
    <n v="40"/>
    <n v="5"/>
    <n v="0"/>
    <n v="2"/>
    <n v="0"/>
    <x v="1"/>
    <n v="100728"/>
    <x v="1"/>
    <x v="0"/>
    <x v="1"/>
    <x v="2"/>
    <x v="0"/>
    <x v="0"/>
    <n v="1"/>
    <n v="0"/>
  </r>
  <r>
    <n v="2025"/>
    <n v="15634180"/>
    <s v="Holden"/>
    <n v="729"/>
    <x v="2"/>
    <x v="1"/>
    <n v="26"/>
    <n v="4"/>
    <n v="97268"/>
    <n v="2"/>
    <n v="1"/>
    <x v="1"/>
    <n v="39356"/>
    <x v="1"/>
    <x v="2"/>
    <x v="0"/>
    <x v="2"/>
    <x v="1"/>
    <x v="0"/>
    <n v="1"/>
    <n v="0"/>
  </r>
  <r>
    <n v="2025"/>
    <n v="15694566"/>
    <s v="Roberts"/>
    <n v="602"/>
    <x v="0"/>
    <x v="0"/>
    <n v="42"/>
    <n v="10"/>
    <n v="0"/>
    <n v="2"/>
    <n v="0"/>
    <x v="1"/>
    <n v="169921"/>
    <x v="0"/>
    <x v="0"/>
    <x v="0"/>
    <x v="1"/>
    <x v="0"/>
    <x v="0"/>
    <n v="1"/>
    <n v="0"/>
  </r>
  <r>
    <n v="2025"/>
    <n v="15726103"/>
    <s v="Tsou"/>
    <n v="689"/>
    <x v="2"/>
    <x v="0"/>
    <n v="55"/>
    <n v="1"/>
    <n v="76297"/>
    <n v="1"/>
    <n v="1"/>
    <x v="1"/>
    <n v="42365"/>
    <x v="0"/>
    <x v="1"/>
    <x v="0"/>
    <x v="0"/>
    <x v="1"/>
    <x v="0"/>
    <n v="1"/>
    <n v="76297"/>
  </r>
  <r>
    <n v="2025"/>
    <n v="15646351"/>
    <s v="Somerville"/>
    <n v="486"/>
    <x v="1"/>
    <x v="1"/>
    <n v="27"/>
    <n v="7"/>
    <n v="0"/>
    <n v="2"/>
    <n v="1"/>
    <x v="1"/>
    <n v="28823"/>
    <x v="1"/>
    <x v="2"/>
    <x v="1"/>
    <x v="2"/>
    <x v="0"/>
    <x v="0"/>
    <n v="1"/>
    <n v="0"/>
  </r>
  <r>
    <n v="2025"/>
    <n v="15730044"/>
    <s v="Greco"/>
    <n v="809"/>
    <x v="2"/>
    <x v="0"/>
    <n v="42"/>
    <n v="6"/>
    <n v="64498"/>
    <n v="3"/>
    <n v="0"/>
    <x v="0"/>
    <n v="182437"/>
    <x v="0"/>
    <x v="0"/>
    <x v="2"/>
    <x v="2"/>
    <x v="1"/>
    <x v="0"/>
    <n v="1"/>
    <n v="64498"/>
  </r>
  <r>
    <n v="2025"/>
    <n v="15795186"/>
    <s v="Leonard"/>
    <n v="562"/>
    <x v="0"/>
    <x v="1"/>
    <n v="38"/>
    <n v="5"/>
    <n v="0"/>
    <n v="1"/>
    <n v="1"/>
    <x v="1"/>
    <n v="115700"/>
    <x v="1"/>
    <x v="0"/>
    <x v="1"/>
    <x v="2"/>
    <x v="0"/>
    <x v="0"/>
    <n v="1"/>
    <n v="0"/>
  </r>
  <r>
    <n v="2025"/>
    <n v="15784890"/>
    <s v="McKenzie"/>
    <n v="763"/>
    <x v="1"/>
    <x v="0"/>
    <n v="32"/>
    <n v="8"/>
    <n v="0"/>
    <n v="2"/>
    <n v="1"/>
    <x v="1"/>
    <n v="16726"/>
    <x v="1"/>
    <x v="0"/>
    <x v="2"/>
    <x v="1"/>
    <x v="0"/>
    <x v="0"/>
    <n v="1"/>
    <n v="0"/>
  </r>
  <r>
    <n v="2025"/>
    <n v="15694125"/>
    <s v="McElhone"/>
    <n v="669"/>
    <x v="0"/>
    <x v="1"/>
    <n v="57"/>
    <n v="5"/>
    <n v="0"/>
    <n v="2"/>
    <n v="1"/>
    <x v="0"/>
    <n v="56876"/>
    <x v="1"/>
    <x v="1"/>
    <x v="0"/>
    <x v="2"/>
    <x v="0"/>
    <x v="0"/>
    <n v="1"/>
    <n v="0"/>
  </r>
  <r>
    <n v="2025"/>
    <n v="15565891"/>
    <s v="Dipietro"/>
    <n v="709"/>
    <x v="0"/>
    <x v="1"/>
    <n v="39"/>
    <n v="8"/>
    <n v="0"/>
    <n v="2"/>
    <n v="1"/>
    <x v="1"/>
    <n v="56214"/>
    <x v="1"/>
    <x v="0"/>
    <x v="0"/>
    <x v="1"/>
    <x v="0"/>
    <x v="0"/>
    <n v="1"/>
    <n v="0"/>
  </r>
  <r>
    <n v="2025"/>
    <n v="15674254"/>
    <s v="Kerr"/>
    <n v="554"/>
    <x v="1"/>
    <x v="0"/>
    <n v="45"/>
    <n v="4"/>
    <n v="0"/>
    <n v="2"/>
    <n v="1"/>
    <x v="0"/>
    <n v="193412"/>
    <x v="1"/>
    <x v="0"/>
    <x v="1"/>
    <x v="2"/>
    <x v="0"/>
    <x v="0"/>
    <n v="1"/>
    <n v="0"/>
  </r>
  <r>
    <n v="2025"/>
    <n v="15775206"/>
    <s v="Hunter"/>
    <n v="699"/>
    <x v="0"/>
    <x v="1"/>
    <n v="37"/>
    <n v="10"/>
    <n v="0"/>
    <n v="2"/>
    <n v="0"/>
    <x v="1"/>
    <n v="83263"/>
    <x v="1"/>
    <x v="0"/>
    <x v="0"/>
    <x v="1"/>
    <x v="0"/>
    <x v="0"/>
    <n v="1"/>
    <n v="0"/>
  </r>
  <r>
    <n v="2025"/>
    <n v="15797627"/>
    <s v="Niehaus"/>
    <n v="732"/>
    <x v="1"/>
    <x v="1"/>
    <n v="54"/>
    <n v="0"/>
    <n v="134250"/>
    <n v="1"/>
    <n v="0"/>
    <x v="0"/>
    <n v="13404"/>
    <x v="1"/>
    <x v="1"/>
    <x v="0"/>
    <x v="0"/>
    <x v="2"/>
    <x v="1"/>
    <n v="1"/>
    <n v="0"/>
  </r>
  <r>
    <n v="2025"/>
    <n v="15649853"/>
    <s v="Craig"/>
    <n v="625"/>
    <x v="0"/>
    <x v="0"/>
    <n v="45"/>
    <n v="3"/>
    <n v="0"/>
    <n v="1"/>
    <n v="1"/>
    <x v="0"/>
    <n v="184474"/>
    <x v="0"/>
    <x v="0"/>
    <x v="0"/>
    <x v="0"/>
    <x v="0"/>
    <x v="0"/>
    <n v="1"/>
    <n v="0"/>
  </r>
  <r>
    <n v="2025"/>
    <n v="15610379"/>
    <s v="Barclay-Harvey"/>
    <n v="599"/>
    <x v="0"/>
    <x v="1"/>
    <n v="30"/>
    <n v="9"/>
    <n v="105444"/>
    <n v="1"/>
    <n v="1"/>
    <x v="0"/>
    <n v="121125"/>
    <x v="1"/>
    <x v="0"/>
    <x v="1"/>
    <x v="1"/>
    <x v="2"/>
    <x v="1"/>
    <n v="1"/>
    <n v="0"/>
  </r>
  <r>
    <n v="2025"/>
    <n v="15659800"/>
    <s v="Teng"/>
    <n v="584"/>
    <x v="1"/>
    <x v="0"/>
    <n v="50"/>
    <n v="1"/>
    <n v="0"/>
    <n v="1"/>
    <n v="0"/>
    <x v="0"/>
    <n v="152568"/>
    <x v="0"/>
    <x v="1"/>
    <x v="1"/>
    <x v="0"/>
    <x v="0"/>
    <x v="0"/>
    <n v="1"/>
    <n v="0"/>
  </r>
  <r>
    <n v="2025"/>
    <n v="15716236"/>
    <s v="Milani"/>
    <n v="499"/>
    <x v="0"/>
    <x v="1"/>
    <n v="35"/>
    <n v="10"/>
    <n v="0"/>
    <n v="2"/>
    <n v="1"/>
    <x v="1"/>
    <n v="10723"/>
    <x v="1"/>
    <x v="0"/>
    <x v="1"/>
    <x v="1"/>
    <x v="0"/>
    <x v="0"/>
    <n v="1"/>
    <n v="0"/>
  </r>
  <r>
    <n v="2025"/>
    <n v="15672053"/>
    <s v="Mistry"/>
    <n v="526"/>
    <x v="1"/>
    <x v="1"/>
    <n v="38"/>
    <n v="2"/>
    <n v="0"/>
    <n v="2"/>
    <n v="0"/>
    <x v="1"/>
    <n v="58011"/>
    <x v="1"/>
    <x v="0"/>
    <x v="1"/>
    <x v="0"/>
    <x v="0"/>
    <x v="0"/>
    <n v="1"/>
    <n v="0"/>
  </r>
  <r>
    <n v="2025"/>
    <n v="15663933"/>
    <s v="Jamieson"/>
    <n v="625"/>
    <x v="2"/>
    <x v="0"/>
    <n v="35"/>
    <n v="5"/>
    <n v="86147"/>
    <n v="2"/>
    <n v="1"/>
    <x v="1"/>
    <n v="163441"/>
    <x v="0"/>
    <x v="0"/>
    <x v="0"/>
    <x v="2"/>
    <x v="1"/>
    <x v="0"/>
    <n v="1"/>
    <n v="86147"/>
  </r>
  <r>
    <n v="2025"/>
    <n v="15814236"/>
    <s v="Kay"/>
    <n v="537"/>
    <x v="1"/>
    <x v="0"/>
    <n v="38"/>
    <n v="1"/>
    <n v="96939"/>
    <n v="1"/>
    <n v="1"/>
    <x v="0"/>
    <n v="102607"/>
    <x v="1"/>
    <x v="0"/>
    <x v="1"/>
    <x v="0"/>
    <x v="1"/>
    <x v="0"/>
    <n v="1"/>
    <n v="0"/>
  </r>
  <r>
    <n v="2025"/>
    <n v="15583597"/>
    <s v="Ikedinachukwu"/>
    <n v="696"/>
    <x v="1"/>
    <x v="1"/>
    <n v="47"/>
    <n v="1"/>
    <n v="106759"/>
    <n v="1"/>
    <n v="1"/>
    <x v="0"/>
    <n v="80591"/>
    <x v="1"/>
    <x v="1"/>
    <x v="0"/>
    <x v="0"/>
    <x v="2"/>
    <x v="1"/>
    <n v="1"/>
    <n v="0"/>
  </r>
  <r>
    <n v="2025"/>
    <n v="15607395"/>
    <s v="Holt"/>
    <n v="679"/>
    <x v="0"/>
    <x v="0"/>
    <n v="33"/>
    <n v="9"/>
    <n v="112529"/>
    <n v="2"/>
    <n v="1"/>
    <x v="1"/>
    <n v="177362"/>
    <x v="1"/>
    <x v="0"/>
    <x v="0"/>
    <x v="1"/>
    <x v="2"/>
    <x v="1"/>
    <n v="1"/>
    <n v="0"/>
  </r>
  <r>
    <n v="2025"/>
    <n v="15694556"/>
    <s v="Nkemakolam"/>
    <n v="684"/>
    <x v="0"/>
    <x v="1"/>
    <n v="60"/>
    <n v="2"/>
    <n v="116564"/>
    <n v="1"/>
    <n v="1"/>
    <x v="1"/>
    <n v="120258"/>
    <x v="0"/>
    <x v="1"/>
    <x v="0"/>
    <x v="0"/>
    <x v="2"/>
    <x v="1"/>
    <n v="1"/>
    <n v="116564"/>
  </r>
  <r>
    <n v="2025"/>
    <n v="15744109"/>
    <s v="Hartung"/>
    <n v="850"/>
    <x v="0"/>
    <x v="1"/>
    <n v="32"/>
    <n v="4"/>
    <n v="0"/>
    <n v="1"/>
    <n v="1"/>
    <x v="0"/>
    <n v="180622"/>
    <x v="1"/>
    <x v="0"/>
    <x v="2"/>
    <x v="2"/>
    <x v="0"/>
    <x v="0"/>
    <n v="1"/>
    <n v="0"/>
  </r>
  <r>
    <n v="2025"/>
    <n v="15800688"/>
    <s v="Ch'en"/>
    <n v="495"/>
    <x v="1"/>
    <x v="0"/>
    <n v="42"/>
    <n v="7"/>
    <n v="0"/>
    <n v="2"/>
    <n v="0"/>
    <x v="1"/>
    <n v="130405"/>
    <x v="1"/>
    <x v="0"/>
    <x v="1"/>
    <x v="2"/>
    <x v="0"/>
    <x v="0"/>
    <n v="1"/>
    <n v="0"/>
  </r>
  <r>
    <n v="2025"/>
    <n v="15810878"/>
    <s v="Baker"/>
    <n v="537"/>
    <x v="1"/>
    <x v="0"/>
    <n v="38"/>
    <n v="6"/>
    <n v="141787"/>
    <n v="1"/>
    <n v="0"/>
    <x v="0"/>
    <n v="147798"/>
    <x v="1"/>
    <x v="0"/>
    <x v="1"/>
    <x v="2"/>
    <x v="2"/>
    <x v="1"/>
    <n v="1"/>
    <n v="0"/>
  </r>
  <r>
    <n v="2025"/>
    <n v="15587835"/>
    <s v="Osinachi"/>
    <n v="850"/>
    <x v="0"/>
    <x v="1"/>
    <n v="41"/>
    <n v="3"/>
    <n v="136417"/>
    <n v="1"/>
    <n v="0"/>
    <x v="0"/>
    <n v="57844"/>
    <x v="1"/>
    <x v="0"/>
    <x v="2"/>
    <x v="0"/>
    <x v="2"/>
    <x v="1"/>
    <n v="1"/>
    <n v="0"/>
  </r>
  <r>
    <n v="2025"/>
    <n v="15763515"/>
    <s v="Shih"/>
    <n v="513"/>
    <x v="0"/>
    <x v="1"/>
    <n v="30"/>
    <n v="5"/>
    <n v="0"/>
    <n v="2"/>
    <n v="1"/>
    <x v="1"/>
    <n v="162524"/>
    <x v="1"/>
    <x v="0"/>
    <x v="1"/>
    <x v="2"/>
    <x v="0"/>
    <x v="0"/>
    <n v="1"/>
    <n v="0"/>
  </r>
  <r>
    <n v="2025"/>
    <n v="15725882"/>
    <s v="Feng"/>
    <n v="618"/>
    <x v="2"/>
    <x v="0"/>
    <n v="40"/>
    <n v="1"/>
    <n v="133246"/>
    <n v="2"/>
    <n v="1"/>
    <x v="0"/>
    <n v="54496"/>
    <x v="1"/>
    <x v="0"/>
    <x v="0"/>
    <x v="0"/>
    <x v="2"/>
    <x v="1"/>
    <n v="1"/>
    <n v="0"/>
  </r>
  <r>
    <n v="2025"/>
    <n v="15788022"/>
    <s v="Sternberg"/>
    <n v="802"/>
    <x v="2"/>
    <x v="0"/>
    <n v="41"/>
    <n v="4"/>
    <n v="90758"/>
    <n v="2"/>
    <n v="0"/>
    <x v="0"/>
    <n v="169184"/>
    <x v="1"/>
    <x v="0"/>
    <x v="2"/>
    <x v="2"/>
    <x v="1"/>
    <x v="0"/>
    <n v="1"/>
    <n v="0"/>
  </r>
  <r>
    <n v="2025"/>
    <n v="15663917"/>
    <s v="Adams"/>
    <n v="547"/>
    <x v="0"/>
    <x v="1"/>
    <n v="43"/>
    <n v="1"/>
    <n v="92350"/>
    <n v="1"/>
    <n v="0"/>
    <x v="0"/>
    <n v="80263"/>
    <x v="1"/>
    <x v="0"/>
    <x v="1"/>
    <x v="0"/>
    <x v="1"/>
    <x v="0"/>
    <n v="1"/>
    <n v="0"/>
  </r>
  <r>
    <n v="2025"/>
    <n v="15656865"/>
    <s v="Gray"/>
    <n v="613"/>
    <x v="2"/>
    <x v="1"/>
    <n v="69"/>
    <n v="9"/>
    <n v="78778"/>
    <n v="1"/>
    <n v="0"/>
    <x v="0"/>
    <n v="8752"/>
    <x v="1"/>
    <x v="3"/>
    <x v="0"/>
    <x v="1"/>
    <x v="1"/>
    <x v="0"/>
    <n v="1"/>
    <n v="0"/>
  </r>
  <r>
    <n v="2025"/>
    <n v="15667971"/>
    <s v="Shepherd"/>
    <n v="592"/>
    <x v="2"/>
    <x v="0"/>
    <n v="34"/>
    <n v="6"/>
    <n v="102144"/>
    <n v="2"/>
    <n v="1"/>
    <x v="0"/>
    <n v="102629"/>
    <x v="1"/>
    <x v="0"/>
    <x v="1"/>
    <x v="2"/>
    <x v="2"/>
    <x v="1"/>
    <n v="1"/>
    <n v="0"/>
  </r>
  <r>
    <n v="2025"/>
    <n v="15800366"/>
    <s v="Walton"/>
    <n v="546"/>
    <x v="0"/>
    <x v="1"/>
    <n v="29"/>
    <n v="5"/>
    <n v="0"/>
    <n v="1"/>
    <n v="1"/>
    <x v="0"/>
    <n v="94824"/>
    <x v="1"/>
    <x v="2"/>
    <x v="1"/>
    <x v="2"/>
    <x v="0"/>
    <x v="0"/>
    <n v="1"/>
    <n v="0"/>
  </r>
  <r>
    <n v="2025"/>
    <n v="15717231"/>
    <s v="Yang"/>
    <n v="721"/>
    <x v="2"/>
    <x v="1"/>
    <n v="37"/>
    <n v="4"/>
    <n v="98460"/>
    <n v="1"/>
    <n v="0"/>
    <x v="1"/>
    <n v="90822"/>
    <x v="1"/>
    <x v="0"/>
    <x v="0"/>
    <x v="2"/>
    <x v="1"/>
    <x v="0"/>
    <n v="1"/>
    <n v="0"/>
  </r>
  <r>
    <n v="2025"/>
    <n v="15643188"/>
    <s v="Barnett"/>
    <n v="671"/>
    <x v="2"/>
    <x v="0"/>
    <n v="47"/>
    <n v="7"/>
    <n v="114604"/>
    <n v="2"/>
    <n v="1"/>
    <x v="1"/>
    <n v="153194"/>
    <x v="0"/>
    <x v="1"/>
    <x v="0"/>
    <x v="2"/>
    <x v="2"/>
    <x v="1"/>
    <n v="1"/>
    <n v="114604"/>
  </r>
  <r>
    <n v="2025"/>
    <n v="15671351"/>
    <s v="Romani"/>
    <n v="624"/>
    <x v="1"/>
    <x v="1"/>
    <n v="35"/>
    <n v="2"/>
    <n v="0"/>
    <n v="2"/>
    <n v="1"/>
    <x v="1"/>
    <n v="87311"/>
    <x v="1"/>
    <x v="0"/>
    <x v="0"/>
    <x v="0"/>
    <x v="0"/>
    <x v="0"/>
    <n v="1"/>
    <n v="0"/>
  </r>
  <r>
    <n v="2025"/>
    <n v="15573628"/>
    <s v="Greene"/>
    <n v="751"/>
    <x v="2"/>
    <x v="0"/>
    <n v="51"/>
    <n v="7"/>
    <n v="148075"/>
    <n v="1"/>
    <n v="1"/>
    <x v="1"/>
    <n v="146411"/>
    <x v="0"/>
    <x v="1"/>
    <x v="2"/>
    <x v="2"/>
    <x v="2"/>
    <x v="1"/>
    <n v="1"/>
    <n v="148075"/>
  </r>
  <r>
    <n v="2025"/>
    <n v="15698953"/>
    <s v="Hart"/>
    <n v="636"/>
    <x v="1"/>
    <x v="1"/>
    <n v="36"/>
    <n v="1"/>
    <n v="0"/>
    <n v="3"/>
    <n v="1"/>
    <x v="0"/>
    <n v="74048"/>
    <x v="0"/>
    <x v="0"/>
    <x v="0"/>
    <x v="0"/>
    <x v="0"/>
    <x v="0"/>
    <n v="1"/>
    <n v="0"/>
  </r>
  <r>
    <n v="2025"/>
    <n v="15753888"/>
    <s v="Johnston"/>
    <n v="607"/>
    <x v="1"/>
    <x v="0"/>
    <n v="62"/>
    <n v="8"/>
    <n v="108005"/>
    <n v="1"/>
    <n v="1"/>
    <x v="0"/>
    <n v="23387"/>
    <x v="0"/>
    <x v="3"/>
    <x v="0"/>
    <x v="1"/>
    <x v="2"/>
    <x v="1"/>
    <n v="1"/>
    <n v="108005"/>
  </r>
  <r>
    <n v="2025"/>
    <n v="15737961"/>
    <s v="Miller"/>
    <n v="509"/>
    <x v="2"/>
    <x v="0"/>
    <n v="29"/>
    <n v="0"/>
    <n v="107713"/>
    <n v="2"/>
    <n v="1"/>
    <x v="0"/>
    <n v="92898"/>
    <x v="1"/>
    <x v="2"/>
    <x v="1"/>
    <x v="0"/>
    <x v="2"/>
    <x v="1"/>
    <n v="1"/>
    <n v="0"/>
  </r>
  <r>
    <n v="2025"/>
    <n v="15801701"/>
    <s v="Robson"/>
    <n v="653"/>
    <x v="1"/>
    <x v="1"/>
    <n v="35"/>
    <n v="9"/>
    <n v="0"/>
    <n v="2"/>
    <n v="1"/>
    <x v="0"/>
    <n v="45956"/>
    <x v="1"/>
    <x v="0"/>
    <x v="0"/>
    <x v="1"/>
    <x v="0"/>
    <x v="0"/>
    <n v="1"/>
    <n v="0"/>
  </r>
  <r>
    <n v="2025"/>
    <n v="15684419"/>
    <s v="Wallace"/>
    <n v="709"/>
    <x v="1"/>
    <x v="0"/>
    <n v="37"/>
    <n v="8"/>
    <n v="0"/>
    <n v="3"/>
    <n v="1"/>
    <x v="1"/>
    <n v="71739"/>
    <x v="1"/>
    <x v="0"/>
    <x v="0"/>
    <x v="1"/>
    <x v="0"/>
    <x v="0"/>
    <n v="1"/>
    <n v="0"/>
  </r>
  <r>
    <n v="2025"/>
    <n v="15794266"/>
    <s v="Cross"/>
    <n v="559"/>
    <x v="0"/>
    <x v="1"/>
    <n v="32"/>
    <n v="9"/>
    <n v="145304"/>
    <n v="1"/>
    <n v="1"/>
    <x v="1"/>
    <n v="103561"/>
    <x v="1"/>
    <x v="0"/>
    <x v="1"/>
    <x v="1"/>
    <x v="2"/>
    <x v="1"/>
    <n v="1"/>
    <n v="0"/>
  </r>
  <r>
    <n v="2025"/>
    <n v="15810711"/>
    <s v="Marcum"/>
    <n v="684"/>
    <x v="2"/>
    <x v="1"/>
    <n v="37"/>
    <n v="4"/>
    <n v="138476"/>
    <n v="2"/>
    <n v="1"/>
    <x v="0"/>
    <n v="52367"/>
    <x v="1"/>
    <x v="0"/>
    <x v="0"/>
    <x v="2"/>
    <x v="2"/>
    <x v="1"/>
    <n v="1"/>
    <n v="0"/>
  </r>
  <r>
    <n v="2025"/>
    <n v="15771270"/>
    <s v="North"/>
    <n v="635"/>
    <x v="0"/>
    <x v="0"/>
    <n v="27"/>
    <n v="8"/>
    <n v="127472"/>
    <n v="1"/>
    <n v="1"/>
    <x v="0"/>
    <n v="152916"/>
    <x v="0"/>
    <x v="2"/>
    <x v="0"/>
    <x v="1"/>
    <x v="2"/>
    <x v="1"/>
    <n v="1"/>
    <n v="127472"/>
  </r>
  <r>
    <n v="2025"/>
    <n v="15607786"/>
    <s v="Mao"/>
    <n v="709"/>
    <x v="0"/>
    <x v="1"/>
    <n v="26"/>
    <n v="6"/>
    <n v="156552"/>
    <n v="1"/>
    <n v="0"/>
    <x v="0"/>
    <n v="4411"/>
    <x v="1"/>
    <x v="2"/>
    <x v="0"/>
    <x v="2"/>
    <x v="2"/>
    <x v="1"/>
    <n v="1"/>
    <n v="0"/>
  </r>
  <r>
    <n v="2025"/>
    <n v="15624519"/>
    <s v="Calabrese"/>
    <n v="656"/>
    <x v="2"/>
    <x v="0"/>
    <n v="49"/>
    <n v="9"/>
    <n v="97093"/>
    <n v="1"/>
    <n v="1"/>
    <x v="1"/>
    <n v="74771"/>
    <x v="0"/>
    <x v="1"/>
    <x v="0"/>
    <x v="1"/>
    <x v="1"/>
    <x v="0"/>
    <n v="1"/>
    <n v="97093"/>
  </r>
  <r>
    <n v="2025"/>
    <n v="15799910"/>
    <s v="Martin"/>
    <n v="793"/>
    <x v="0"/>
    <x v="1"/>
    <n v="32"/>
    <n v="2"/>
    <n v="0"/>
    <n v="2"/>
    <n v="1"/>
    <x v="1"/>
    <n v="193818"/>
    <x v="0"/>
    <x v="0"/>
    <x v="2"/>
    <x v="0"/>
    <x v="0"/>
    <x v="0"/>
    <n v="1"/>
    <n v="0"/>
  </r>
  <r>
    <n v="2025"/>
    <n v="15602479"/>
    <s v="Fleming"/>
    <n v="609"/>
    <x v="1"/>
    <x v="1"/>
    <n v="37"/>
    <n v="5"/>
    <n v="129313"/>
    <n v="1"/>
    <n v="1"/>
    <x v="0"/>
    <n v="26794"/>
    <x v="1"/>
    <x v="0"/>
    <x v="0"/>
    <x v="2"/>
    <x v="2"/>
    <x v="1"/>
    <n v="1"/>
    <n v="0"/>
  </r>
  <r>
    <n v="2025"/>
    <n v="15617419"/>
    <s v="Roberts"/>
    <n v="618"/>
    <x v="2"/>
    <x v="0"/>
    <n v="29"/>
    <n v="10"/>
    <n v="100315"/>
    <n v="2"/>
    <n v="1"/>
    <x v="0"/>
    <n v="32527"/>
    <x v="1"/>
    <x v="2"/>
    <x v="0"/>
    <x v="1"/>
    <x v="2"/>
    <x v="1"/>
    <n v="1"/>
    <n v="0"/>
  </r>
  <r>
    <n v="2025"/>
    <n v="15657603"/>
    <s v="Finch"/>
    <n v="850"/>
    <x v="0"/>
    <x v="0"/>
    <n v="35"/>
    <n v="6"/>
    <n v="81685"/>
    <n v="1"/>
    <n v="1"/>
    <x v="1"/>
    <n v="824"/>
    <x v="1"/>
    <x v="0"/>
    <x v="2"/>
    <x v="2"/>
    <x v="1"/>
    <x v="0"/>
    <n v="1"/>
    <n v="0"/>
  </r>
  <r>
    <n v="2025"/>
    <n v="15570379"/>
    <s v="Whitelegge"/>
    <n v="669"/>
    <x v="1"/>
    <x v="1"/>
    <n v="51"/>
    <n v="3"/>
    <n v="88828"/>
    <n v="1"/>
    <n v="0"/>
    <x v="1"/>
    <n v="85251"/>
    <x v="0"/>
    <x v="1"/>
    <x v="0"/>
    <x v="0"/>
    <x v="1"/>
    <x v="0"/>
    <n v="1"/>
    <n v="88828"/>
  </r>
  <r>
    <n v="2025"/>
    <n v="15772996"/>
    <s v="Rooke"/>
    <n v="594"/>
    <x v="2"/>
    <x v="1"/>
    <n v="40"/>
    <n v="0"/>
    <n v="152092"/>
    <n v="2"/>
    <n v="1"/>
    <x v="0"/>
    <n v="83509"/>
    <x v="1"/>
    <x v="0"/>
    <x v="1"/>
    <x v="0"/>
    <x v="2"/>
    <x v="1"/>
    <n v="1"/>
    <n v="0"/>
  </r>
  <r>
    <n v="2025"/>
    <n v="15729574"/>
    <s v="Lu"/>
    <n v="616"/>
    <x v="1"/>
    <x v="1"/>
    <n v="71"/>
    <n v="4"/>
    <n v="0"/>
    <n v="2"/>
    <n v="1"/>
    <x v="0"/>
    <n v="173599"/>
    <x v="1"/>
    <x v="3"/>
    <x v="0"/>
    <x v="2"/>
    <x v="0"/>
    <x v="0"/>
    <n v="1"/>
    <n v="0"/>
  </r>
  <r>
    <n v="2025"/>
    <n v="15737267"/>
    <s v="Marcelo"/>
    <n v="676"/>
    <x v="0"/>
    <x v="0"/>
    <n v="49"/>
    <n v="1"/>
    <n v="0"/>
    <n v="1"/>
    <n v="1"/>
    <x v="1"/>
    <n v="79342"/>
    <x v="0"/>
    <x v="1"/>
    <x v="0"/>
    <x v="0"/>
    <x v="0"/>
    <x v="0"/>
    <n v="1"/>
    <n v="0"/>
  </r>
  <r>
    <n v="2025"/>
    <n v="15799128"/>
    <s v="Matthews"/>
    <n v="608"/>
    <x v="1"/>
    <x v="0"/>
    <n v="38"/>
    <n v="9"/>
    <n v="102407"/>
    <n v="1"/>
    <n v="0"/>
    <x v="0"/>
    <n v="57601"/>
    <x v="1"/>
    <x v="0"/>
    <x v="0"/>
    <x v="1"/>
    <x v="2"/>
    <x v="1"/>
    <n v="1"/>
    <n v="0"/>
  </r>
  <r>
    <n v="2025"/>
    <n v="15813327"/>
    <s v="Romani"/>
    <n v="710"/>
    <x v="0"/>
    <x v="1"/>
    <n v="21"/>
    <n v="4"/>
    <n v="109131"/>
    <n v="2"/>
    <n v="1"/>
    <x v="0"/>
    <n v="56192"/>
    <x v="1"/>
    <x v="2"/>
    <x v="0"/>
    <x v="2"/>
    <x v="2"/>
    <x v="1"/>
    <n v="1"/>
    <n v="0"/>
  </r>
  <r>
    <n v="2025"/>
    <n v="15711921"/>
    <s v="Scott"/>
    <n v="695"/>
    <x v="0"/>
    <x v="1"/>
    <n v="29"/>
    <n v="5"/>
    <n v="0"/>
    <n v="2"/>
    <n v="1"/>
    <x v="0"/>
    <n v="6770"/>
    <x v="1"/>
    <x v="2"/>
    <x v="0"/>
    <x v="2"/>
    <x v="0"/>
    <x v="0"/>
    <n v="1"/>
    <n v="0"/>
  </r>
  <r>
    <n v="2025"/>
    <n v="15654300"/>
    <s v="Mao"/>
    <n v="530"/>
    <x v="2"/>
    <x v="1"/>
    <n v="33"/>
    <n v="9"/>
    <n v="75242"/>
    <n v="1"/>
    <n v="0"/>
    <x v="0"/>
    <n v="101695"/>
    <x v="1"/>
    <x v="0"/>
    <x v="1"/>
    <x v="1"/>
    <x v="1"/>
    <x v="0"/>
    <n v="1"/>
    <n v="0"/>
  </r>
  <r>
    <n v="2025"/>
    <n v="15569945"/>
    <s v="Horsley"/>
    <n v="509"/>
    <x v="1"/>
    <x v="1"/>
    <n v="29"/>
    <n v="1"/>
    <n v="0"/>
    <n v="2"/>
    <n v="1"/>
    <x v="1"/>
    <n v="69113"/>
    <x v="1"/>
    <x v="2"/>
    <x v="1"/>
    <x v="0"/>
    <x v="0"/>
    <x v="0"/>
    <n v="1"/>
    <n v="0"/>
  </r>
  <r>
    <n v="2025"/>
    <n v="15569666"/>
    <s v="Goddard"/>
    <n v="517"/>
    <x v="0"/>
    <x v="0"/>
    <n v="45"/>
    <n v="4"/>
    <n v="0"/>
    <n v="1"/>
    <n v="0"/>
    <x v="1"/>
    <n v="172674"/>
    <x v="0"/>
    <x v="0"/>
    <x v="1"/>
    <x v="2"/>
    <x v="0"/>
    <x v="0"/>
    <n v="1"/>
    <n v="0"/>
  </r>
  <r>
    <n v="2025"/>
    <n v="15681887"/>
    <s v="Eskridge"/>
    <n v="758"/>
    <x v="2"/>
    <x v="1"/>
    <n v="33"/>
    <n v="0"/>
    <n v="129143"/>
    <n v="2"/>
    <n v="1"/>
    <x v="0"/>
    <n v="26606"/>
    <x v="1"/>
    <x v="0"/>
    <x v="2"/>
    <x v="0"/>
    <x v="2"/>
    <x v="1"/>
    <n v="1"/>
    <n v="0"/>
  </r>
  <r>
    <n v="2025"/>
    <n v="15608873"/>
    <s v="Smith"/>
    <n v="665"/>
    <x v="0"/>
    <x v="1"/>
    <n v="51"/>
    <n v="2"/>
    <n v="0"/>
    <n v="1"/>
    <n v="0"/>
    <x v="1"/>
    <n v="53353"/>
    <x v="1"/>
    <x v="1"/>
    <x v="0"/>
    <x v="0"/>
    <x v="0"/>
    <x v="0"/>
    <n v="1"/>
    <n v="0"/>
  </r>
  <r>
    <n v="2025"/>
    <n v="15762091"/>
    <s v="Simpson"/>
    <n v="631"/>
    <x v="2"/>
    <x v="0"/>
    <n v="22"/>
    <n v="6"/>
    <n v="139130"/>
    <n v="1"/>
    <n v="1"/>
    <x v="0"/>
    <n v="63748"/>
    <x v="1"/>
    <x v="2"/>
    <x v="0"/>
    <x v="2"/>
    <x v="2"/>
    <x v="1"/>
    <n v="1"/>
    <n v="0"/>
  </r>
  <r>
    <n v="2025"/>
    <n v="15722053"/>
    <s v="Oguejiofor"/>
    <n v="576"/>
    <x v="1"/>
    <x v="1"/>
    <n v="33"/>
    <n v="3"/>
    <n v="0"/>
    <n v="2"/>
    <n v="0"/>
    <x v="0"/>
    <n v="190112"/>
    <x v="1"/>
    <x v="0"/>
    <x v="1"/>
    <x v="0"/>
    <x v="0"/>
    <x v="0"/>
    <n v="1"/>
    <n v="0"/>
  </r>
  <r>
    <n v="2025"/>
    <n v="15782100"/>
    <s v="Holloway"/>
    <n v="544"/>
    <x v="1"/>
    <x v="1"/>
    <n v="22"/>
    <n v="3"/>
    <n v="66483"/>
    <n v="1"/>
    <n v="0"/>
    <x v="0"/>
    <n v="110317"/>
    <x v="1"/>
    <x v="2"/>
    <x v="1"/>
    <x v="0"/>
    <x v="1"/>
    <x v="0"/>
    <n v="1"/>
    <n v="0"/>
  </r>
  <r>
    <n v="2025"/>
    <n v="15765300"/>
    <s v="L?"/>
    <n v="596"/>
    <x v="2"/>
    <x v="1"/>
    <n v="40"/>
    <n v="5"/>
    <n v="62389"/>
    <n v="3"/>
    <n v="1"/>
    <x v="1"/>
    <n v="148623"/>
    <x v="0"/>
    <x v="0"/>
    <x v="1"/>
    <x v="2"/>
    <x v="1"/>
    <x v="0"/>
    <n v="1"/>
    <n v="62389"/>
  </r>
  <r>
    <n v="2025"/>
    <n v="15743570"/>
    <s v="Feng"/>
    <n v="481"/>
    <x v="0"/>
    <x v="0"/>
    <n v="34"/>
    <n v="5"/>
    <n v="0"/>
    <n v="2"/>
    <n v="1"/>
    <x v="0"/>
    <n v="125253"/>
    <x v="1"/>
    <x v="0"/>
    <x v="1"/>
    <x v="2"/>
    <x v="0"/>
    <x v="0"/>
    <n v="1"/>
    <n v="0"/>
  </r>
  <r>
    <n v="2025"/>
    <n v="15608541"/>
    <s v="Claiborne"/>
    <n v="498"/>
    <x v="0"/>
    <x v="1"/>
    <n v="46"/>
    <n v="1"/>
    <n v="91858"/>
    <n v="1"/>
    <n v="1"/>
    <x v="1"/>
    <n v="101955"/>
    <x v="0"/>
    <x v="1"/>
    <x v="1"/>
    <x v="0"/>
    <x v="1"/>
    <x v="0"/>
    <n v="1"/>
    <n v="91858"/>
  </r>
  <r>
    <n v="2025"/>
    <n v="15750671"/>
    <s v="Egobudike"/>
    <n v="512"/>
    <x v="1"/>
    <x v="1"/>
    <n v="31"/>
    <n v="6"/>
    <n v="0"/>
    <n v="2"/>
    <n v="1"/>
    <x v="1"/>
    <n v="168462"/>
    <x v="1"/>
    <x v="0"/>
    <x v="1"/>
    <x v="2"/>
    <x v="0"/>
    <x v="0"/>
    <n v="1"/>
    <n v="0"/>
  </r>
  <r>
    <n v="2025"/>
    <n v="15813659"/>
    <s v="Folliero"/>
    <n v="594"/>
    <x v="0"/>
    <x v="0"/>
    <n v="56"/>
    <n v="7"/>
    <n v="0"/>
    <n v="1"/>
    <n v="1"/>
    <x v="1"/>
    <n v="26216"/>
    <x v="0"/>
    <x v="1"/>
    <x v="1"/>
    <x v="2"/>
    <x v="0"/>
    <x v="0"/>
    <n v="1"/>
    <n v="0"/>
  </r>
  <r>
    <n v="2025"/>
    <n v="15757867"/>
    <s v="Bray"/>
    <n v="570"/>
    <x v="0"/>
    <x v="0"/>
    <n v="30"/>
    <n v="10"/>
    <n v="176174"/>
    <n v="1"/>
    <n v="1"/>
    <x v="1"/>
    <n v="97045"/>
    <x v="0"/>
    <x v="0"/>
    <x v="1"/>
    <x v="1"/>
    <x v="2"/>
    <x v="1"/>
    <n v="1"/>
    <n v="176174"/>
  </r>
  <r>
    <n v="2025"/>
    <n v="15652914"/>
    <s v="Ibrahimov"/>
    <n v="721"/>
    <x v="1"/>
    <x v="1"/>
    <n v="38"/>
    <n v="7"/>
    <n v="0"/>
    <n v="1"/>
    <n v="0"/>
    <x v="0"/>
    <n v="53535"/>
    <x v="1"/>
    <x v="0"/>
    <x v="0"/>
    <x v="2"/>
    <x v="0"/>
    <x v="0"/>
    <n v="1"/>
    <n v="0"/>
  </r>
  <r>
    <n v="2025"/>
    <n v="15723818"/>
    <s v="Carpenter"/>
    <n v="453"/>
    <x v="0"/>
    <x v="0"/>
    <n v="37"/>
    <n v="4"/>
    <n v="131835"/>
    <n v="2"/>
    <n v="1"/>
    <x v="1"/>
    <n v="8949"/>
    <x v="1"/>
    <x v="0"/>
    <x v="1"/>
    <x v="2"/>
    <x v="2"/>
    <x v="1"/>
    <n v="1"/>
    <n v="0"/>
  </r>
  <r>
    <n v="2025"/>
    <n v="15713819"/>
    <s v="Walsh"/>
    <n v="562"/>
    <x v="0"/>
    <x v="1"/>
    <n v="48"/>
    <n v="3"/>
    <n v="92348"/>
    <n v="1"/>
    <n v="1"/>
    <x v="0"/>
    <n v="163117"/>
    <x v="1"/>
    <x v="1"/>
    <x v="1"/>
    <x v="0"/>
    <x v="1"/>
    <x v="0"/>
    <n v="1"/>
    <n v="0"/>
  </r>
  <r>
    <n v="2025"/>
    <n v="15656484"/>
    <s v="Woods"/>
    <n v="682"/>
    <x v="0"/>
    <x v="1"/>
    <n v="40"/>
    <n v="4"/>
    <n v="0"/>
    <n v="2"/>
    <n v="1"/>
    <x v="0"/>
    <n v="140746"/>
    <x v="1"/>
    <x v="0"/>
    <x v="0"/>
    <x v="2"/>
    <x v="0"/>
    <x v="0"/>
    <n v="1"/>
    <n v="0"/>
  </r>
  <r>
    <n v="2025"/>
    <n v="15778515"/>
    <s v="Wu"/>
    <n v="748"/>
    <x v="0"/>
    <x v="1"/>
    <n v="40"/>
    <n v="3"/>
    <n v="95297"/>
    <n v="1"/>
    <n v="0"/>
    <x v="1"/>
    <n v="171516"/>
    <x v="1"/>
    <x v="0"/>
    <x v="0"/>
    <x v="0"/>
    <x v="1"/>
    <x v="0"/>
    <n v="1"/>
    <n v="0"/>
  </r>
  <r>
    <n v="2025"/>
    <n v="15803840"/>
    <s v="Forbes"/>
    <n v="729"/>
    <x v="0"/>
    <x v="0"/>
    <n v="32"/>
    <n v="9"/>
    <n v="0"/>
    <n v="2"/>
    <n v="0"/>
    <x v="1"/>
    <n v="150803"/>
    <x v="1"/>
    <x v="0"/>
    <x v="0"/>
    <x v="1"/>
    <x v="0"/>
    <x v="0"/>
    <n v="1"/>
    <n v="0"/>
  </r>
  <r>
    <n v="2025"/>
    <n v="15735339"/>
    <s v="Lynch"/>
    <n v="663"/>
    <x v="0"/>
    <x v="1"/>
    <n v="39"/>
    <n v="4"/>
    <n v="0"/>
    <n v="1"/>
    <n v="1"/>
    <x v="1"/>
    <n v="76884"/>
    <x v="1"/>
    <x v="0"/>
    <x v="0"/>
    <x v="2"/>
    <x v="0"/>
    <x v="0"/>
    <n v="1"/>
    <n v="0"/>
  </r>
  <r>
    <n v="2025"/>
    <n v="15600392"/>
    <s v="Amaechi"/>
    <n v="735"/>
    <x v="0"/>
    <x v="0"/>
    <n v="53"/>
    <n v="8"/>
    <n v="123845"/>
    <n v="2"/>
    <n v="0"/>
    <x v="0"/>
    <n v="170455"/>
    <x v="0"/>
    <x v="1"/>
    <x v="0"/>
    <x v="1"/>
    <x v="2"/>
    <x v="1"/>
    <n v="1"/>
    <n v="123845"/>
  </r>
  <r>
    <n v="2025"/>
    <n v="15625740"/>
    <s v="Enriquez"/>
    <n v="627"/>
    <x v="2"/>
    <x v="1"/>
    <n v="62"/>
    <n v="3"/>
    <n v="143426"/>
    <n v="2"/>
    <n v="1"/>
    <x v="0"/>
    <n v="143104"/>
    <x v="1"/>
    <x v="3"/>
    <x v="0"/>
    <x v="0"/>
    <x v="2"/>
    <x v="1"/>
    <n v="1"/>
    <n v="0"/>
  </r>
  <r>
    <n v="2025"/>
    <n v="15663817"/>
    <s v="Y?an"/>
    <n v="713"/>
    <x v="0"/>
    <x v="1"/>
    <n v="46"/>
    <n v="5"/>
    <n v="0"/>
    <n v="1"/>
    <n v="1"/>
    <x v="0"/>
    <n v="55702"/>
    <x v="1"/>
    <x v="1"/>
    <x v="0"/>
    <x v="2"/>
    <x v="0"/>
    <x v="0"/>
    <n v="1"/>
    <n v="0"/>
  </r>
  <r>
    <n v="2025"/>
    <n v="15734461"/>
    <s v="Brooks"/>
    <n v="562"/>
    <x v="2"/>
    <x v="1"/>
    <n v="31"/>
    <n v="2"/>
    <n v="112708"/>
    <n v="1"/>
    <n v="0"/>
    <x v="0"/>
    <n v="186370"/>
    <x v="1"/>
    <x v="0"/>
    <x v="1"/>
    <x v="0"/>
    <x v="2"/>
    <x v="1"/>
    <n v="1"/>
    <n v="0"/>
  </r>
  <r>
    <n v="2025"/>
    <n v="15780142"/>
    <s v="Wang"/>
    <n v="632"/>
    <x v="0"/>
    <x v="1"/>
    <n v="43"/>
    <n v="2"/>
    <n v="100014"/>
    <n v="1"/>
    <n v="1"/>
    <x v="1"/>
    <n v="24275"/>
    <x v="1"/>
    <x v="0"/>
    <x v="0"/>
    <x v="0"/>
    <x v="2"/>
    <x v="1"/>
    <n v="1"/>
    <n v="0"/>
  </r>
  <r>
    <n v="2025"/>
    <n v="15709920"/>
    <s v="Burke"/>
    <n v="479"/>
    <x v="0"/>
    <x v="0"/>
    <n v="33"/>
    <n v="2"/>
    <n v="208166"/>
    <n v="1"/>
    <n v="0"/>
    <x v="1"/>
    <n v="50775"/>
    <x v="0"/>
    <x v="0"/>
    <x v="1"/>
    <x v="0"/>
    <x v="2"/>
    <x v="1"/>
    <n v="1"/>
    <n v="208166"/>
  </r>
  <r>
    <n v="2025"/>
    <n v="15684248"/>
    <s v="Meng"/>
    <n v="658"/>
    <x v="1"/>
    <x v="1"/>
    <n v="21"/>
    <n v="7"/>
    <n v="0"/>
    <n v="2"/>
    <n v="0"/>
    <x v="0"/>
    <n v="154280"/>
    <x v="1"/>
    <x v="2"/>
    <x v="0"/>
    <x v="2"/>
    <x v="0"/>
    <x v="0"/>
    <n v="1"/>
    <n v="0"/>
  </r>
  <r>
    <n v="2025"/>
    <n v="15643158"/>
    <s v="Chiganu"/>
    <n v="598"/>
    <x v="0"/>
    <x v="0"/>
    <n v="40"/>
    <n v="9"/>
    <n v="0"/>
    <n v="1"/>
    <n v="1"/>
    <x v="1"/>
    <n v="68463"/>
    <x v="0"/>
    <x v="0"/>
    <x v="1"/>
    <x v="1"/>
    <x v="0"/>
    <x v="0"/>
    <n v="1"/>
    <n v="0"/>
  </r>
  <r>
    <n v="2025"/>
    <n v="15693902"/>
    <s v="Hunt"/>
    <n v="597"/>
    <x v="0"/>
    <x v="1"/>
    <n v="19"/>
    <n v="2"/>
    <n v="0"/>
    <n v="2"/>
    <n v="1"/>
    <x v="0"/>
    <n v="91037"/>
    <x v="1"/>
    <x v="2"/>
    <x v="1"/>
    <x v="0"/>
    <x v="0"/>
    <x v="0"/>
    <n v="1"/>
    <n v="0"/>
  </r>
  <r>
    <n v="2025"/>
    <n v="15578307"/>
    <s v="Lucchese"/>
    <n v="512"/>
    <x v="0"/>
    <x v="0"/>
    <n v="33"/>
    <n v="6"/>
    <n v="121685"/>
    <n v="2"/>
    <n v="1"/>
    <x v="0"/>
    <n v="83682"/>
    <x v="1"/>
    <x v="0"/>
    <x v="1"/>
    <x v="2"/>
    <x v="2"/>
    <x v="1"/>
    <n v="1"/>
    <n v="0"/>
  </r>
  <r>
    <n v="2025"/>
    <n v="15585379"/>
    <s v="Humphries"/>
    <n v="704"/>
    <x v="0"/>
    <x v="1"/>
    <n v="39"/>
    <n v="2"/>
    <n v="111525"/>
    <n v="1"/>
    <n v="1"/>
    <x v="1"/>
    <n v="199485"/>
    <x v="1"/>
    <x v="0"/>
    <x v="0"/>
    <x v="0"/>
    <x v="2"/>
    <x v="1"/>
    <n v="1"/>
    <n v="0"/>
  </r>
  <r>
    <n v="2025"/>
    <n v="15758510"/>
    <s v="Frolova"/>
    <n v="474"/>
    <x v="0"/>
    <x v="1"/>
    <n v="26"/>
    <n v="6"/>
    <n v="0"/>
    <n v="2"/>
    <n v="0"/>
    <x v="1"/>
    <n v="152491"/>
    <x v="1"/>
    <x v="2"/>
    <x v="1"/>
    <x v="2"/>
    <x v="0"/>
    <x v="0"/>
    <n v="1"/>
    <n v="0"/>
  </r>
  <r>
    <n v="2025"/>
    <n v="15692918"/>
    <s v="Hsing"/>
    <n v="604"/>
    <x v="2"/>
    <x v="1"/>
    <n v="36"/>
    <n v="10"/>
    <n v="113546"/>
    <n v="1"/>
    <n v="1"/>
    <x v="0"/>
    <n v="134875"/>
    <x v="1"/>
    <x v="0"/>
    <x v="0"/>
    <x v="1"/>
    <x v="2"/>
    <x v="1"/>
    <n v="1"/>
    <n v="0"/>
  </r>
  <r>
    <n v="2025"/>
    <n v="15705301"/>
    <s v="Parkes"/>
    <n v="683"/>
    <x v="0"/>
    <x v="1"/>
    <n v="41"/>
    <n v="6"/>
    <n v="95697"/>
    <n v="2"/>
    <n v="1"/>
    <x v="0"/>
    <n v="184366"/>
    <x v="1"/>
    <x v="0"/>
    <x v="0"/>
    <x v="2"/>
    <x v="1"/>
    <x v="0"/>
    <n v="1"/>
    <n v="0"/>
  </r>
  <r>
    <n v="2025"/>
    <n v="15718231"/>
    <s v="Gregory"/>
    <n v="537"/>
    <x v="0"/>
    <x v="1"/>
    <n v="28"/>
    <n v="0"/>
    <n v="88963"/>
    <n v="2"/>
    <n v="1"/>
    <x v="0"/>
    <n v="189840"/>
    <x v="1"/>
    <x v="2"/>
    <x v="1"/>
    <x v="0"/>
    <x v="1"/>
    <x v="0"/>
    <n v="1"/>
    <n v="0"/>
  </r>
  <r>
    <n v="2025"/>
    <n v="15567991"/>
    <s v="Obiuto"/>
    <n v="794"/>
    <x v="1"/>
    <x v="1"/>
    <n v="31"/>
    <n v="0"/>
    <n v="144880"/>
    <n v="2"/>
    <n v="0"/>
    <x v="0"/>
    <n v="175643"/>
    <x v="1"/>
    <x v="0"/>
    <x v="2"/>
    <x v="0"/>
    <x v="2"/>
    <x v="1"/>
    <n v="1"/>
    <n v="0"/>
  </r>
  <r>
    <n v="2025"/>
    <n v="15772650"/>
    <s v="Longo"/>
    <n v="732"/>
    <x v="0"/>
    <x v="1"/>
    <n v="55"/>
    <n v="9"/>
    <n v="136576"/>
    <n v="1"/>
    <n v="0"/>
    <x v="0"/>
    <n v="3268"/>
    <x v="0"/>
    <x v="1"/>
    <x v="0"/>
    <x v="1"/>
    <x v="2"/>
    <x v="1"/>
    <n v="1"/>
    <n v="136576"/>
  </r>
  <r>
    <n v="2025"/>
    <n v="15574795"/>
    <s v="Lombardo"/>
    <n v="495"/>
    <x v="0"/>
    <x v="0"/>
    <n v="38"/>
    <n v="2"/>
    <n v="63093"/>
    <n v="1"/>
    <n v="1"/>
    <x v="0"/>
    <n v="47090"/>
    <x v="1"/>
    <x v="0"/>
    <x v="1"/>
    <x v="0"/>
    <x v="1"/>
    <x v="0"/>
    <n v="1"/>
    <n v="0"/>
  </r>
  <r>
    <n v="2025"/>
    <n v="15706036"/>
    <s v="Lombardo"/>
    <n v="552"/>
    <x v="2"/>
    <x v="1"/>
    <n v="38"/>
    <n v="10"/>
    <n v="132271"/>
    <n v="2"/>
    <n v="1"/>
    <x v="0"/>
    <n v="46562"/>
    <x v="1"/>
    <x v="0"/>
    <x v="1"/>
    <x v="1"/>
    <x v="2"/>
    <x v="1"/>
    <n v="1"/>
    <n v="0"/>
  </r>
  <r>
    <n v="2025"/>
    <n v="15723856"/>
    <s v="Gonzalez"/>
    <n v="602"/>
    <x v="0"/>
    <x v="0"/>
    <n v="29"/>
    <n v="3"/>
    <n v="88814"/>
    <n v="2"/>
    <n v="1"/>
    <x v="0"/>
    <n v="62488"/>
    <x v="1"/>
    <x v="2"/>
    <x v="0"/>
    <x v="0"/>
    <x v="1"/>
    <x v="0"/>
    <n v="1"/>
    <n v="0"/>
  </r>
  <r>
    <n v="2025"/>
    <n v="15812920"/>
    <s v="Nwabugwu"/>
    <n v="607"/>
    <x v="2"/>
    <x v="1"/>
    <n v="40"/>
    <n v="5"/>
    <n v="90595"/>
    <n v="1"/>
    <n v="0"/>
    <x v="0"/>
    <n v="181598"/>
    <x v="1"/>
    <x v="0"/>
    <x v="0"/>
    <x v="2"/>
    <x v="1"/>
    <x v="0"/>
    <n v="1"/>
    <n v="0"/>
  </r>
  <r>
    <n v="2025"/>
    <n v="15691287"/>
    <s v="Ford"/>
    <n v="675"/>
    <x v="2"/>
    <x v="0"/>
    <n v="33"/>
    <n v="0"/>
    <n v="141816"/>
    <n v="1"/>
    <n v="1"/>
    <x v="1"/>
    <n v="64815"/>
    <x v="0"/>
    <x v="0"/>
    <x v="0"/>
    <x v="0"/>
    <x v="2"/>
    <x v="1"/>
    <n v="1"/>
    <n v="141816"/>
  </r>
  <r>
    <n v="2025"/>
    <n v="15804797"/>
    <s v="Gilleland"/>
    <n v="443"/>
    <x v="0"/>
    <x v="0"/>
    <n v="54"/>
    <n v="3"/>
    <n v="138548"/>
    <n v="1"/>
    <n v="1"/>
    <x v="0"/>
    <n v="70196"/>
    <x v="0"/>
    <x v="1"/>
    <x v="1"/>
    <x v="0"/>
    <x v="2"/>
    <x v="1"/>
    <n v="1"/>
    <n v="138548"/>
  </r>
  <r>
    <n v="2025"/>
    <n v="15708650"/>
    <s v="Fullwood"/>
    <n v="727"/>
    <x v="0"/>
    <x v="0"/>
    <n v="31"/>
    <n v="2"/>
    <n v="52192"/>
    <n v="2"/>
    <n v="0"/>
    <x v="0"/>
    <n v="160383"/>
    <x v="1"/>
    <x v="0"/>
    <x v="0"/>
    <x v="0"/>
    <x v="1"/>
    <x v="0"/>
    <n v="1"/>
    <n v="0"/>
  </r>
  <r>
    <n v="2025"/>
    <n v="15712777"/>
    <s v="Kao"/>
    <n v="482"/>
    <x v="0"/>
    <x v="1"/>
    <n v="38"/>
    <n v="4"/>
    <n v="124976"/>
    <n v="1"/>
    <n v="1"/>
    <x v="1"/>
    <n v="35848"/>
    <x v="1"/>
    <x v="0"/>
    <x v="1"/>
    <x v="2"/>
    <x v="2"/>
    <x v="1"/>
    <n v="1"/>
    <n v="0"/>
  </r>
  <r>
    <n v="2025"/>
    <n v="15786469"/>
    <s v="Montalvo"/>
    <n v="686"/>
    <x v="0"/>
    <x v="0"/>
    <n v="34"/>
    <n v="1"/>
    <n v="0"/>
    <n v="2"/>
    <n v="1"/>
    <x v="1"/>
    <n v="87278"/>
    <x v="1"/>
    <x v="0"/>
    <x v="0"/>
    <x v="0"/>
    <x v="0"/>
    <x v="0"/>
    <n v="1"/>
    <n v="0"/>
  </r>
  <r>
    <n v="2025"/>
    <n v="15669219"/>
    <s v="Wilson"/>
    <n v="588"/>
    <x v="2"/>
    <x v="1"/>
    <n v="35"/>
    <n v="3"/>
    <n v="104356"/>
    <n v="1"/>
    <n v="1"/>
    <x v="1"/>
    <n v="94499"/>
    <x v="1"/>
    <x v="0"/>
    <x v="1"/>
    <x v="0"/>
    <x v="2"/>
    <x v="1"/>
    <n v="1"/>
    <n v="0"/>
  </r>
  <r>
    <n v="2025"/>
    <n v="15641004"/>
    <s v="Doyne"/>
    <n v="605"/>
    <x v="1"/>
    <x v="0"/>
    <n v="48"/>
    <n v="10"/>
    <n v="150316"/>
    <n v="1"/>
    <n v="0"/>
    <x v="0"/>
    <n v="133486"/>
    <x v="1"/>
    <x v="1"/>
    <x v="0"/>
    <x v="1"/>
    <x v="2"/>
    <x v="1"/>
    <n v="1"/>
    <n v="0"/>
  </r>
  <r>
    <n v="2025"/>
    <n v="15648067"/>
    <s v="Onwuamaeze"/>
    <n v="583"/>
    <x v="0"/>
    <x v="1"/>
    <n v="39"/>
    <n v="1"/>
    <n v="129299"/>
    <n v="2"/>
    <n v="1"/>
    <x v="1"/>
    <n v="73108"/>
    <x v="1"/>
    <x v="0"/>
    <x v="1"/>
    <x v="0"/>
    <x v="2"/>
    <x v="1"/>
    <n v="1"/>
    <n v="0"/>
  </r>
  <r>
    <n v="2025"/>
    <n v="15704014"/>
    <s v="K'ung"/>
    <n v="738"/>
    <x v="2"/>
    <x v="1"/>
    <n v="37"/>
    <n v="7"/>
    <n v="140951"/>
    <n v="2"/>
    <n v="1"/>
    <x v="1"/>
    <n v="195334"/>
    <x v="1"/>
    <x v="0"/>
    <x v="0"/>
    <x v="2"/>
    <x v="2"/>
    <x v="1"/>
    <n v="1"/>
    <n v="0"/>
  </r>
  <r>
    <n v="2025"/>
    <n v="15645136"/>
    <s v="O'Donnell"/>
    <n v="744"/>
    <x v="1"/>
    <x v="1"/>
    <n v="30"/>
    <n v="1"/>
    <n v="128065"/>
    <n v="1"/>
    <n v="1"/>
    <x v="1"/>
    <n v="121525"/>
    <x v="1"/>
    <x v="0"/>
    <x v="0"/>
    <x v="0"/>
    <x v="2"/>
    <x v="1"/>
    <n v="1"/>
    <n v="0"/>
  </r>
  <r>
    <n v="2025"/>
    <n v="15709604"/>
    <s v="McMillan"/>
    <n v="781"/>
    <x v="0"/>
    <x v="1"/>
    <n v="23"/>
    <n v="2"/>
    <n v="107433"/>
    <n v="1"/>
    <n v="1"/>
    <x v="1"/>
    <n v="173843"/>
    <x v="1"/>
    <x v="2"/>
    <x v="2"/>
    <x v="0"/>
    <x v="2"/>
    <x v="1"/>
    <n v="1"/>
    <n v="0"/>
  </r>
  <r>
    <n v="2025"/>
    <n v="15713637"/>
    <s v="Chinedum"/>
    <n v="699"/>
    <x v="0"/>
    <x v="1"/>
    <n v="34"/>
    <n v="2"/>
    <n v="117469"/>
    <n v="1"/>
    <n v="1"/>
    <x v="1"/>
    <n v="185227"/>
    <x v="1"/>
    <x v="0"/>
    <x v="0"/>
    <x v="0"/>
    <x v="2"/>
    <x v="1"/>
    <n v="1"/>
    <n v="0"/>
  </r>
  <r>
    <n v="2025"/>
    <n v="15793901"/>
    <s v="Capon"/>
    <n v="639"/>
    <x v="0"/>
    <x v="0"/>
    <n v="27"/>
    <n v="2"/>
    <n v="0"/>
    <n v="2"/>
    <n v="0"/>
    <x v="1"/>
    <n v="125244"/>
    <x v="1"/>
    <x v="2"/>
    <x v="0"/>
    <x v="0"/>
    <x v="0"/>
    <x v="0"/>
    <n v="1"/>
    <n v="0"/>
  </r>
  <r>
    <n v="2025"/>
    <n v="15569759"/>
    <s v="Rawling"/>
    <n v="583"/>
    <x v="0"/>
    <x v="0"/>
    <n v="27"/>
    <n v="4"/>
    <n v="0"/>
    <n v="3"/>
    <n v="1"/>
    <x v="1"/>
    <n v="163113"/>
    <x v="1"/>
    <x v="2"/>
    <x v="1"/>
    <x v="2"/>
    <x v="0"/>
    <x v="0"/>
    <n v="1"/>
    <n v="0"/>
  </r>
  <r>
    <n v="2025"/>
    <n v="15712930"/>
    <s v="Duncan"/>
    <n v="587"/>
    <x v="0"/>
    <x v="1"/>
    <n v="42"/>
    <n v="1"/>
    <n v="0"/>
    <n v="1"/>
    <n v="0"/>
    <x v="1"/>
    <n v="123007"/>
    <x v="1"/>
    <x v="0"/>
    <x v="1"/>
    <x v="0"/>
    <x v="0"/>
    <x v="0"/>
    <n v="1"/>
    <n v="0"/>
  </r>
  <r>
    <n v="2025"/>
    <n v="15586504"/>
    <s v="Trevisani"/>
    <n v="694"/>
    <x v="0"/>
    <x v="1"/>
    <n v="40"/>
    <n v="9"/>
    <n v="0"/>
    <n v="2"/>
    <n v="1"/>
    <x v="1"/>
    <n v="40463"/>
    <x v="1"/>
    <x v="0"/>
    <x v="0"/>
    <x v="1"/>
    <x v="0"/>
    <x v="0"/>
    <n v="1"/>
    <n v="0"/>
  </r>
  <r>
    <n v="2025"/>
    <n v="15677317"/>
    <s v="Ankudinova"/>
    <n v="570"/>
    <x v="0"/>
    <x v="0"/>
    <n v="29"/>
    <n v="4"/>
    <n v="153040"/>
    <n v="1"/>
    <n v="1"/>
    <x v="0"/>
    <n v="131364"/>
    <x v="0"/>
    <x v="2"/>
    <x v="1"/>
    <x v="2"/>
    <x v="2"/>
    <x v="1"/>
    <n v="1"/>
    <n v="153040"/>
  </r>
  <r>
    <n v="2025"/>
    <n v="15664270"/>
    <s v="Balsillie"/>
    <n v="692"/>
    <x v="2"/>
    <x v="1"/>
    <n v="45"/>
    <n v="6"/>
    <n v="142084"/>
    <n v="4"/>
    <n v="1"/>
    <x v="1"/>
    <n v="188306"/>
    <x v="0"/>
    <x v="0"/>
    <x v="0"/>
    <x v="2"/>
    <x v="2"/>
    <x v="1"/>
    <n v="1"/>
    <n v="142084"/>
  </r>
  <r>
    <n v="2025"/>
    <n v="15731519"/>
    <s v="Kerr"/>
    <n v="511"/>
    <x v="0"/>
    <x v="0"/>
    <n v="30"/>
    <n v="5"/>
    <n v="0"/>
    <n v="2"/>
    <n v="1"/>
    <x v="1"/>
    <n v="143995"/>
    <x v="1"/>
    <x v="0"/>
    <x v="1"/>
    <x v="2"/>
    <x v="0"/>
    <x v="0"/>
    <n v="1"/>
    <n v="0"/>
  </r>
  <r>
    <n v="2025"/>
    <n v="15745623"/>
    <s v="Worsnop"/>
    <n v="788"/>
    <x v="0"/>
    <x v="1"/>
    <n v="32"/>
    <n v="4"/>
    <n v="112080"/>
    <n v="1"/>
    <n v="0"/>
    <x v="1"/>
    <n v="89369"/>
    <x v="1"/>
    <x v="0"/>
    <x v="2"/>
    <x v="2"/>
    <x v="2"/>
    <x v="1"/>
    <n v="1"/>
    <n v="0"/>
  </r>
  <r>
    <n v="2025"/>
    <n v="15813862"/>
    <s v="Yevseyev"/>
    <n v="526"/>
    <x v="1"/>
    <x v="1"/>
    <n v="66"/>
    <n v="7"/>
    <n v="132045"/>
    <n v="2"/>
    <n v="1"/>
    <x v="0"/>
    <n v="158366"/>
    <x v="1"/>
    <x v="3"/>
    <x v="1"/>
    <x v="2"/>
    <x v="2"/>
    <x v="1"/>
    <n v="1"/>
    <n v="0"/>
  </r>
  <r>
    <n v="2025"/>
    <n v="15641934"/>
    <s v="Manna"/>
    <n v="749"/>
    <x v="1"/>
    <x v="0"/>
    <n v="46"/>
    <n v="9"/>
    <n v="66583"/>
    <n v="1"/>
    <n v="1"/>
    <x v="1"/>
    <n v="78753"/>
    <x v="0"/>
    <x v="1"/>
    <x v="0"/>
    <x v="1"/>
    <x v="1"/>
    <x v="0"/>
    <n v="1"/>
    <n v="66583"/>
  </r>
  <r>
    <n v="2025"/>
    <n v="15713043"/>
    <s v="Siciliani"/>
    <n v="691"/>
    <x v="0"/>
    <x v="0"/>
    <n v="33"/>
    <n v="6"/>
    <n v="0"/>
    <n v="2"/>
    <n v="1"/>
    <x v="0"/>
    <n v="100408"/>
    <x v="1"/>
    <x v="0"/>
    <x v="0"/>
    <x v="2"/>
    <x v="0"/>
    <x v="0"/>
    <n v="1"/>
    <n v="0"/>
  </r>
  <r>
    <n v="2025"/>
    <n v="15700749"/>
    <s v="Powell"/>
    <n v="481"/>
    <x v="0"/>
    <x v="0"/>
    <n v="39"/>
    <n v="6"/>
    <n v="0"/>
    <n v="1"/>
    <n v="1"/>
    <x v="0"/>
    <n v="24678"/>
    <x v="1"/>
    <x v="0"/>
    <x v="1"/>
    <x v="2"/>
    <x v="0"/>
    <x v="0"/>
    <n v="1"/>
    <n v="0"/>
  </r>
  <r>
    <n v="2025"/>
    <n v="15697567"/>
    <s v="Bazarova"/>
    <n v="752"/>
    <x v="0"/>
    <x v="1"/>
    <n v="33"/>
    <n v="4"/>
    <n v="0"/>
    <n v="2"/>
    <n v="1"/>
    <x v="0"/>
    <n v="39571"/>
    <x v="1"/>
    <x v="0"/>
    <x v="2"/>
    <x v="2"/>
    <x v="0"/>
    <x v="0"/>
    <n v="1"/>
    <n v="0"/>
  </r>
  <r>
    <n v="2025"/>
    <n v="15715414"/>
    <s v="White"/>
    <n v="658"/>
    <x v="0"/>
    <x v="0"/>
    <n v="38"/>
    <n v="6"/>
    <n v="102895"/>
    <n v="1"/>
    <n v="0"/>
    <x v="1"/>
    <n v="155666"/>
    <x v="1"/>
    <x v="0"/>
    <x v="0"/>
    <x v="2"/>
    <x v="2"/>
    <x v="1"/>
    <n v="1"/>
    <n v="0"/>
  </r>
  <r>
    <n v="2025"/>
    <n v="15639530"/>
    <s v="Buda"/>
    <n v="679"/>
    <x v="1"/>
    <x v="1"/>
    <n v="42"/>
    <n v="2"/>
    <n v="0"/>
    <n v="1"/>
    <n v="1"/>
    <x v="0"/>
    <n v="168294"/>
    <x v="1"/>
    <x v="0"/>
    <x v="0"/>
    <x v="0"/>
    <x v="0"/>
    <x v="0"/>
    <n v="1"/>
    <n v="0"/>
  </r>
  <r>
    <n v="2025"/>
    <n v="15726058"/>
    <s v="Cattaneo"/>
    <n v="754"/>
    <x v="2"/>
    <x v="1"/>
    <n v="27"/>
    <n v="7"/>
    <n v="117578"/>
    <n v="2"/>
    <n v="0"/>
    <x v="0"/>
    <n v="87908"/>
    <x v="1"/>
    <x v="2"/>
    <x v="2"/>
    <x v="2"/>
    <x v="2"/>
    <x v="1"/>
    <n v="1"/>
    <n v="0"/>
  </r>
  <r>
    <n v="2025"/>
    <n v="15725665"/>
    <s v="Lo"/>
    <n v="679"/>
    <x v="0"/>
    <x v="1"/>
    <n v="47"/>
    <n v="10"/>
    <n v="198546"/>
    <n v="2"/>
    <n v="1"/>
    <x v="1"/>
    <n v="191199"/>
    <x v="0"/>
    <x v="1"/>
    <x v="0"/>
    <x v="1"/>
    <x v="2"/>
    <x v="1"/>
    <n v="1"/>
    <n v="198546"/>
  </r>
  <r>
    <n v="2025"/>
    <n v="15698872"/>
    <s v="Brown"/>
    <n v="633"/>
    <x v="1"/>
    <x v="0"/>
    <n v="39"/>
    <n v="2"/>
    <n v="0"/>
    <n v="2"/>
    <n v="0"/>
    <x v="1"/>
    <n v="191207"/>
    <x v="1"/>
    <x v="0"/>
    <x v="0"/>
    <x v="0"/>
    <x v="0"/>
    <x v="0"/>
    <n v="1"/>
    <n v="0"/>
  </r>
  <r>
    <n v="2025"/>
    <n v="15812184"/>
    <s v="Rose"/>
    <n v="674"/>
    <x v="0"/>
    <x v="0"/>
    <n v="31"/>
    <n v="1"/>
    <n v="0"/>
    <n v="1"/>
    <n v="1"/>
    <x v="1"/>
    <n v="128954"/>
    <x v="1"/>
    <x v="0"/>
    <x v="0"/>
    <x v="0"/>
    <x v="0"/>
    <x v="0"/>
    <n v="1"/>
    <n v="0"/>
  </r>
  <r>
    <n v="2025"/>
    <n v="15742609"/>
    <s v="Lombardo"/>
    <n v="600"/>
    <x v="2"/>
    <x v="1"/>
    <n v="28"/>
    <n v="2"/>
    <n v="116623"/>
    <n v="1"/>
    <n v="0"/>
    <x v="0"/>
    <n v="59905"/>
    <x v="1"/>
    <x v="2"/>
    <x v="0"/>
    <x v="0"/>
    <x v="2"/>
    <x v="1"/>
    <n v="1"/>
    <n v="0"/>
  </r>
  <r>
    <n v="2025"/>
    <n v="15815043"/>
    <s v="McMillan"/>
    <n v="645"/>
    <x v="1"/>
    <x v="1"/>
    <n v="49"/>
    <n v="8"/>
    <n v="0"/>
    <n v="2"/>
    <n v="1"/>
    <x v="1"/>
    <n v="162013"/>
    <x v="1"/>
    <x v="1"/>
    <x v="0"/>
    <x v="1"/>
    <x v="0"/>
    <x v="0"/>
    <n v="1"/>
    <n v="0"/>
  </r>
  <r>
    <n v="2025"/>
    <n v="15640648"/>
    <s v="Howe"/>
    <n v="698"/>
    <x v="0"/>
    <x v="1"/>
    <n v="36"/>
    <n v="6"/>
    <n v="0"/>
    <n v="2"/>
    <n v="0"/>
    <x v="0"/>
    <n v="19232"/>
    <x v="1"/>
    <x v="0"/>
    <x v="0"/>
    <x v="2"/>
    <x v="0"/>
    <x v="0"/>
    <n v="1"/>
    <n v="0"/>
  </r>
  <r>
    <n v="2025"/>
    <n v="15627203"/>
    <s v="Hsu"/>
    <n v="508"/>
    <x v="1"/>
    <x v="1"/>
    <n v="54"/>
    <n v="10"/>
    <n v="0"/>
    <n v="1"/>
    <n v="1"/>
    <x v="0"/>
    <n v="175749"/>
    <x v="1"/>
    <x v="1"/>
    <x v="1"/>
    <x v="1"/>
    <x v="0"/>
    <x v="0"/>
    <n v="1"/>
    <n v="0"/>
  </r>
  <r>
    <n v="2025"/>
    <n v="15786196"/>
    <s v="Han"/>
    <n v="555"/>
    <x v="0"/>
    <x v="0"/>
    <n v="44"/>
    <n v="3"/>
    <n v="105771"/>
    <n v="3"/>
    <n v="1"/>
    <x v="1"/>
    <n v="60534"/>
    <x v="0"/>
    <x v="0"/>
    <x v="1"/>
    <x v="0"/>
    <x v="2"/>
    <x v="1"/>
    <n v="1"/>
    <n v="105771"/>
  </r>
  <r>
    <n v="2025"/>
    <n v="15612095"/>
    <s v="Calabrese"/>
    <n v="751"/>
    <x v="0"/>
    <x v="0"/>
    <n v="48"/>
    <n v="9"/>
    <n v="0"/>
    <n v="1"/>
    <n v="1"/>
    <x v="1"/>
    <n v="137508"/>
    <x v="0"/>
    <x v="1"/>
    <x v="2"/>
    <x v="1"/>
    <x v="0"/>
    <x v="0"/>
    <n v="1"/>
    <n v="0"/>
  </r>
  <r>
    <n v="2025"/>
    <n v="15674368"/>
    <s v="Riley"/>
    <n v="738"/>
    <x v="0"/>
    <x v="0"/>
    <n v="39"/>
    <n v="1"/>
    <n v="94435"/>
    <n v="2"/>
    <n v="0"/>
    <x v="0"/>
    <n v="189431"/>
    <x v="1"/>
    <x v="0"/>
    <x v="0"/>
    <x v="0"/>
    <x v="1"/>
    <x v="0"/>
    <n v="1"/>
    <n v="0"/>
  </r>
  <r>
    <n v="2025"/>
    <n v="15783477"/>
    <s v="Biryukov"/>
    <n v="706"/>
    <x v="2"/>
    <x v="0"/>
    <n v="39"/>
    <n v="8"/>
    <n v="112890"/>
    <n v="1"/>
    <n v="0"/>
    <x v="0"/>
    <n v="6724"/>
    <x v="1"/>
    <x v="0"/>
    <x v="0"/>
    <x v="1"/>
    <x v="2"/>
    <x v="1"/>
    <n v="1"/>
    <n v="0"/>
  </r>
  <r>
    <n v="2025"/>
    <n v="15757559"/>
    <s v="Broadhurst"/>
    <n v="595"/>
    <x v="0"/>
    <x v="0"/>
    <n v="53"/>
    <n v="7"/>
    <n v="0"/>
    <n v="2"/>
    <n v="1"/>
    <x v="1"/>
    <n v="41372"/>
    <x v="0"/>
    <x v="1"/>
    <x v="1"/>
    <x v="2"/>
    <x v="0"/>
    <x v="0"/>
    <n v="1"/>
    <n v="0"/>
  </r>
  <r>
    <n v="2025"/>
    <n v="15591036"/>
    <s v="Genovesi"/>
    <n v="577"/>
    <x v="2"/>
    <x v="0"/>
    <n v="43"/>
    <n v="3"/>
    <n v="127940"/>
    <n v="1"/>
    <n v="0"/>
    <x v="1"/>
    <n v="125141"/>
    <x v="0"/>
    <x v="0"/>
    <x v="1"/>
    <x v="0"/>
    <x v="2"/>
    <x v="1"/>
    <n v="1"/>
    <n v="127940"/>
  </r>
  <r>
    <n v="2025"/>
    <n v="15761241"/>
    <s v="Hsieh"/>
    <n v="578"/>
    <x v="2"/>
    <x v="0"/>
    <n v="36"/>
    <n v="8"/>
    <n v="129745"/>
    <n v="1"/>
    <n v="1"/>
    <x v="0"/>
    <n v="143684"/>
    <x v="1"/>
    <x v="0"/>
    <x v="1"/>
    <x v="1"/>
    <x v="2"/>
    <x v="1"/>
    <n v="1"/>
    <n v="0"/>
  </r>
  <r>
    <n v="2025"/>
    <n v="15695078"/>
    <s v="Kemp"/>
    <n v="699"/>
    <x v="0"/>
    <x v="1"/>
    <n v="32"/>
    <n v="3"/>
    <n v="0"/>
    <n v="2"/>
    <n v="1"/>
    <x v="0"/>
    <n v="170770"/>
    <x v="1"/>
    <x v="0"/>
    <x v="0"/>
    <x v="0"/>
    <x v="0"/>
    <x v="0"/>
    <n v="1"/>
    <n v="0"/>
  </r>
  <r>
    <n v="2025"/>
    <n v="15645744"/>
    <s v="Chukwudi"/>
    <n v="826"/>
    <x v="0"/>
    <x v="0"/>
    <n v="30"/>
    <n v="5"/>
    <n v="0"/>
    <n v="2"/>
    <n v="0"/>
    <x v="0"/>
    <n v="157398"/>
    <x v="1"/>
    <x v="0"/>
    <x v="2"/>
    <x v="2"/>
    <x v="0"/>
    <x v="0"/>
    <n v="1"/>
    <n v="0"/>
  </r>
  <r>
    <n v="2025"/>
    <n v="15566988"/>
    <s v="Iqbal"/>
    <n v="656"/>
    <x v="2"/>
    <x v="0"/>
    <n v="46"/>
    <n v="7"/>
    <n v="141536"/>
    <n v="1"/>
    <n v="1"/>
    <x v="1"/>
    <n v="50595"/>
    <x v="0"/>
    <x v="1"/>
    <x v="0"/>
    <x v="2"/>
    <x v="2"/>
    <x v="1"/>
    <n v="1"/>
    <n v="141536"/>
  </r>
  <r>
    <n v="2025"/>
    <n v="15749300"/>
    <s v="Teng"/>
    <n v="556"/>
    <x v="0"/>
    <x v="0"/>
    <n v="47"/>
    <n v="2"/>
    <n v="139914"/>
    <n v="1"/>
    <n v="1"/>
    <x v="0"/>
    <n v="50391"/>
    <x v="1"/>
    <x v="1"/>
    <x v="1"/>
    <x v="0"/>
    <x v="2"/>
    <x v="1"/>
    <n v="1"/>
    <n v="0"/>
  </r>
  <r>
    <n v="2025"/>
    <n v="15594340"/>
    <s v="Tao"/>
    <n v="569"/>
    <x v="0"/>
    <x v="1"/>
    <n v="41"/>
    <n v="4"/>
    <n v="120243"/>
    <n v="1"/>
    <n v="1"/>
    <x v="1"/>
    <n v="163150"/>
    <x v="0"/>
    <x v="0"/>
    <x v="1"/>
    <x v="2"/>
    <x v="2"/>
    <x v="1"/>
    <n v="1"/>
    <n v="120243"/>
  </r>
  <r>
    <n v="2025"/>
    <n v="15607065"/>
    <s v="Chinedum"/>
    <n v="765"/>
    <x v="0"/>
    <x v="1"/>
    <n v="34"/>
    <n v="9"/>
    <n v="91835"/>
    <n v="1"/>
    <n v="0"/>
    <x v="1"/>
    <n v="138280"/>
    <x v="1"/>
    <x v="0"/>
    <x v="2"/>
    <x v="1"/>
    <x v="1"/>
    <x v="0"/>
    <n v="1"/>
    <n v="0"/>
  </r>
  <r>
    <n v="2025"/>
    <n v="15778089"/>
    <s v="Stevenson"/>
    <n v="544"/>
    <x v="1"/>
    <x v="1"/>
    <n v="37"/>
    <n v="2"/>
    <n v="0"/>
    <n v="2"/>
    <n v="0"/>
    <x v="1"/>
    <n v="135067"/>
    <x v="1"/>
    <x v="0"/>
    <x v="1"/>
    <x v="0"/>
    <x v="0"/>
    <x v="0"/>
    <n v="1"/>
    <n v="0"/>
  </r>
  <r>
    <n v="2025"/>
    <n v="15773723"/>
    <s v="Duncan"/>
    <n v="588"/>
    <x v="1"/>
    <x v="0"/>
    <n v="22"/>
    <n v="9"/>
    <n v="67178"/>
    <n v="1"/>
    <n v="1"/>
    <x v="0"/>
    <n v="163535"/>
    <x v="0"/>
    <x v="2"/>
    <x v="1"/>
    <x v="1"/>
    <x v="1"/>
    <x v="0"/>
    <n v="1"/>
    <n v="67178"/>
  </r>
  <r>
    <n v="2025"/>
    <n v="15697035"/>
    <s v="Garrett"/>
    <n v="740"/>
    <x v="1"/>
    <x v="0"/>
    <n v="31"/>
    <n v="8"/>
    <n v="0"/>
    <n v="2"/>
    <n v="0"/>
    <x v="1"/>
    <n v="86657"/>
    <x v="1"/>
    <x v="0"/>
    <x v="0"/>
    <x v="1"/>
    <x v="0"/>
    <x v="0"/>
    <n v="1"/>
    <n v="0"/>
  </r>
  <r>
    <n v="2025"/>
    <n v="15679668"/>
    <s v="Yao"/>
    <n v="850"/>
    <x v="1"/>
    <x v="1"/>
    <n v="38"/>
    <n v="7"/>
    <n v="115379"/>
    <n v="1"/>
    <n v="0"/>
    <x v="0"/>
    <n v="162088"/>
    <x v="1"/>
    <x v="0"/>
    <x v="2"/>
    <x v="2"/>
    <x v="2"/>
    <x v="1"/>
    <n v="1"/>
    <n v="0"/>
  </r>
  <r>
    <n v="2025"/>
    <n v="15709861"/>
    <s v="He"/>
    <n v="766"/>
    <x v="2"/>
    <x v="1"/>
    <n v="30"/>
    <n v="4"/>
    <n v="127786"/>
    <n v="2"/>
    <n v="1"/>
    <x v="0"/>
    <n v="28879"/>
    <x v="1"/>
    <x v="0"/>
    <x v="2"/>
    <x v="2"/>
    <x v="2"/>
    <x v="1"/>
    <n v="1"/>
    <n v="0"/>
  </r>
  <r>
    <n v="2025"/>
    <n v="15791958"/>
    <s v="Mazzi"/>
    <n v="849"/>
    <x v="0"/>
    <x v="0"/>
    <n v="41"/>
    <n v="6"/>
    <n v="0"/>
    <n v="2"/>
    <n v="1"/>
    <x v="0"/>
    <n v="169204"/>
    <x v="0"/>
    <x v="0"/>
    <x v="2"/>
    <x v="2"/>
    <x v="0"/>
    <x v="0"/>
    <n v="1"/>
    <n v="0"/>
  </r>
  <r>
    <n v="2025"/>
    <n v="15791030"/>
    <s v="Edwards"/>
    <n v="612"/>
    <x v="0"/>
    <x v="0"/>
    <n v="33"/>
    <n v="0"/>
    <n v="64900"/>
    <n v="2"/>
    <n v="1"/>
    <x v="1"/>
    <n v="102426"/>
    <x v="1"/>
    <x v="0"/>
    <x v="0"/>
    <x v="0"/>
    <x v="1"/>
    <x v="0"/>
    <n v="1"/>
    <n v="0"/>
  </r>
  <r>
    <n v="2025"/>
    <n v="15695339"/>
    <s v="Lucchesi"/>
    <n v="517"/>
    <x v="2"/>
    <x v="1"/>
    <n v="53"/>
    <n v="0"/>
    <n v="109173"/>
    <n v="1"/>
    <n v="1"/>
    <x v="1"/>
    <n v="54676"/>
    <x v="0"/>
    <x v="1"/>
    <x v="1"/>
    <x v="0"/>
    <x v="2"/>
    <x v="1"/>
    <n v="1"/>
    <n v="109173"/>
  </r>
  <r>
    <n v="2025"/>
    <n v="15658813"/>
    <s v="Siciliani"/>
    <n v="645"/>
    <x v="0"/>
    <x v="0"/>
    <n v="55"/>
    <n v="7"/>
    <n v="0"/>
    <n v="2"/>
    <n v="1"/>
    <x v="0"/>
    <n v="18369"/>
    <x v="1"/>
    <x v="1"/>
    <x v="0"/>
    <x v="2"/>
    <x v="0"/>
    <x v="0"/>
    <n v="1"/>
    <n v="0"/>
  </r>
  <r>
    <n v="2025"/>
    <n v="15715709"/>
    <s v="Shih"/>
    <n v="696"/>
    <x v="2"/>
    <x v="1"/>
    <n v="43"/>
    <n v="4"/>
    <n v="114091"/>
    <n v="1"/>
    <n v="0"/>
    <x v="0"/>
    <n v="159888"/>
    <x v="1"/>
    <x v="0"/>
    <x v="0"/>
    <x v="2"/>
    <x v="2"/>
    <x v="1"/>
    <n v="1"/>
    <n v="0"/>
  </r>
  <r>
    <n v="2025"/>
    <n v="15722533"/>
    <s v="Logue"/>
    <n v="716"/>
    <x v="0"/>
    <x v="0"/>
    <n v="40"/>
    <n v="3"/>
    <n v="0"/>
    <n v="2"/>
    <n v="0"/>
    <x v="0"/>
    <n v="167636"/>
    <x v="1"/>
    <x v="0"/>
    <x v="0"/>
    <x v="0"/>
    <x v="0"/>
    <x v="0"/>
    <n v="1"/>
    <n v="0"/>
  </r>
  <r>
    <n v="2025"/>
    <n v="15683118"/>
    <s v="Rechner"/>
    <n v="590"/>
    <x v="0"/>
    <x v="1"/>
    <n v="32"/>
    <n v="9"/>
    <n v="0"/>
    <n v="2"/>
    <n v="1"/>
    <x v="1"/>
    <n v="138889"/>
    <x v="1"/>
    <x v="0"/>
    <x v="1"/>
    <x v="1"/>
    <x v="0"/>
    <x v="0"/>
    <n v="1"/>
    <n v="0"/>
  </r>
  <r>
    <n v="2025"/>
    <n v="15672798"/>
    <s v="O'Brien"/>
    <n v="656"/>
    <x v="0"/>
    <x v="0"/>
    <n v="45"/>
    <n v="7"/>
    <n v="145933"/>
    <n v="1"/>
    <n v="1"/>
    <x v="0"/>
    <n v="199392"/>
    <x v="1"/>
    <x v="0"/>
    <x v="0"/>
    <x v="2"/>
    <x v="2"/>
    <x v="1"/>
    <n v="1"/>
    <n v="0"/>
  </r>
  <r>
    <n v="2025"/>
    <n v="15680112"/>
    <s v="Stewart"/>
    <n v="473"/>
    <x v="2"/>
    <x v="0"/>
    <n v="35"/>
    <n v="7"/>
    <n v="131505"/>
    <n v="1"/>
    <n v="1"/>
    <x v="1"/>
    <n v="189560"/>
    <x v="1"/>
    <x v="0"/>
    <x v="1"/>
    <x v="2"/>
    <x v="2"/>
    <x v="1"/>
    <n v="1"/>
    <n v="0"/>
  </r>
  <r>
    <n v="2025"/>
    <n v="15714575"/>
    <s v="Batt"/>
    <n v="742"/>
    <x v="2"/>
    <x v="0"/>
    <n v="44"/>
    <n v="8"/>
    <n v="107926"/>
    <n v="1"/>
    <n v="0"/>
    <x v="0"/>
    <n v="17375"/>
    <x v="0"/>
    <x v="0"/>
    <x v="0"/>
    <x v="1"/>
    <x v="2"/>
    <x v="1"/>
    <n v="1"/>
    <n v="107926"/>
  </r>
  <r>
    <n v="2025"/>
    <n v="15806808"/>
    <s v="Hope"/>
    <n v="834"/>
    <x v="2"/>
    <x v="0"/>
    <n v="57"/>
    <n v="8"/>
    <n v="112282"/>
    <n v="3"/>
    <n v="1"/>
    <x v="1"/>
    <n v="140225"/>
    <x v="0"/>
    <x v="1"/>
    <x v="2"/>
    <x v="1"/>
    <x v="2"/>
    <x v="1"/>
    <n v="1"/>
    <n v="112282"/>
  </r>
  <r>
    <n v="2025"/>
    <n v="15590637"/>
    <s v="Ahmed"/>
    <n v="721"/>
    <x v="0"/>
    <x v="1"/>
    <n v="41"/>
    <n v="7"/>
    <n v="0"/>
    <n v="2"/>
    <n v="0"/>
    <x v="0"/>
    <n v="61019"/>
    <x v="1"/>
    <x v="0"/>
    <x v="0"/>
    <x v="2"/>
    <x v="0"/>
    <x v="0"/>
    <n v="1"/>
    <n v="0"/>
  </r>
  <r>
    <n v="2025"/>
    <n v="15657535"/>
    <s v="Pearson"/>
    <n v="590"/>
    <x v="1"/>
    <x v="1"/>
    <n v="29"/>
    <n v="10"/>
    <n v="0"/>
    <n v="1"/>
    <n v="1"/>
    <x v="0"/>
    <n v="51908"/>
    <x v="0"/>
    <x v="2"/>
    <x v="1"/>
    <x v="1"/>
    <x v="0"/>
    <x v="0"/>
    <n v="1"/>
    <n v="0"/>
  </r>
  <r>
    <n v="2025"/>
    <n v="15696141"/>
    <s v="Kruglov"/>
    <n v="516"/>
    <x v="1"/>
    <x v="0"/>
    <n v="31"/>
    <n v="7"/>
    <n v="0"/>
    <n v="1"/>
    <n v="1"/>
    <x v="1"/>
    <n v="47019"/>
    <x v="1"/>
    <x v="0"/>
    <x v="1"/>
    <x v="2"/>
    <x v="0"/>
    <x v="0"/>
    <n v="1"/>
    <n v="0"/>
  </r>
  <r>
    <n v="2025"/>
    <n v="15811947"/>
    <s v="Gordon"/>
    <n v="850"/>
    <x v="0"/>
    <x v="1"/>
    <n v="33"/>
    <n v="0"/>
    <n v="124782"/>
    <n v="1"/>
    <n v="0"/>
    <x v="0"/>
    <n v="33701"/>
    <x v="1"/>
    <x v="0"/>
    <x v="2"/>
    <x v="0"/>
    <x v="2"/>
    <x v="1"/>
    <n v="1"/>
    <n v="0"/>
  </r>
  <r>
    <n v="2025"/>
    <n v="15649024"/>
    <s v="Trujillo"/>
    <n v="748"/>
    <x v="0"/>
    <x v="0"/>
    <n v="39"/>
    <n v="9"/>
    <n v="132866"/>
    <n v="1"/>
    <n v="1"/>
    <x v="0"/>
    <n v="59636"/>
    <x v="0"/>
    <x v="0"/>
    <x v="0"/>
    <x v="1"/>
    <x v="2"/>
    <x v="1"/>
    <n v="1"/>
    <n v="132866"/>
  </r>
  <r>
    <n v="2025"/>
    <n v="15594928"/>
    <s v="Pagnotto"/>
    <n v="798"/>
    <x v="2"/>
    <x v="0"/>
    <n v="38"/>
    <n v="4"/>
    <n v="129055"/>
    <n v="1"/>
    <n v="1"/>
    <x v="1"/>
    <n v="157148"/>
    <x v="1"/>
    <x v="0"/>
    <x v="2"/>
    <x v="2"/>
    <x v="2"/>
    <x v="1"/>
    <n v="1"/>
    <n v="0"/>
  </r>
  <r>
    <n v="2025"/>
    <n v="15765532"/>
    <s v="Horton"/>
    <n v="612"/>
    <x v="2"/>
    <x v="1"/>
    <n v="76"/>
    <n v="6"/>
    <n v="96167"/>
    <n v="1"/>
    <n v="1"/>
    <x v="0"/>
    <n v="191393"/>
    <x v="1"/>
    <x v="3"/>
    <x v="0"/>
    <x v="2"/>
    <x v="1"/>
    <x v="0"/>
    <n v="1"/>
    <n v="0"/>
  </r>
  <r>
    <n v="2025"/>
    <n v="15741719"/>
    <s v="DeRose"/>
    <n v="540"/>
    <x v="0"/>
    <x v="0"/>
    <n v="40"/>
    <n v="3"/>
    <n v="165298"/>
    <n v="1"/>
    <n v="0"/>
    <x v="0"/>
    <n v="199863"/>
    <x v="1"/>
    <x v="0"/>
    <x v="1"/>
    <x v="0"/>
    <x v="2"/>
    <x v="1"/>
    <n v="1"/>
    <n v="0"/>
  </r>
  <r>
    <n v="2025"/>
    <n v="15665629"/>
    <s v="Chiang"/>
    <n v="719"/>
    <x v="1"/>
    <x v="0"/>
    <n v="33"/>
    <n v="7"/>
    <n v="0"/>
    <n v="2"/>
    <n v="1"/>
    <x v="1"/>
    <n v="20017"/>
    <x v="1"/>
    <x v="0"/>
    <x v="0"/>
    <x v="2"/>
    <x v="0"/>
    <x v="0"/>
    <n v="1"/>
    <n v="0"/>
  </r>
  <r>
    <n v="2025"/>
    <n v="15728917"/>
    <s v="Gill"/>
    <n v="598"/>
    <x v="0"/>
    <x v="1"/>
    <n v="48"/>
    <n v="6"/>
    <n v="120683"/>
    <n v="1"/>
    <n v="1"/>
    <x v="1"/>
    <n v="30636"/>
    <x v="0"/>
    <x v="1"/>
    <x v="1"/>
    <x v="2"/>
    <x v="2"/>
    <x v="1"/>
    <n v="1"/>
    <n v="120683"/>
  </r>
  <r>
    <n v="2025"/>
    <n v="15762993"/>
    <s v="Trevisano"/>
    <n v="796"/>
    <x v="1"/>
    <x v="1"/>
    <n v="32"/>
    <n v="5"/>
    <n v="102773"/>
    <n v="2"/>
    <n v="0"/>
    <x v="0"/>
    <n v="117833"/>
    <x v="1"/>
    <x v="0"/>
    <x v="2"/>
    <x v="2"/>
    <x v="2"/>
    <x v="1"/>
    <n v="1"/>
    <n v="0"/>
  </r>
  <r>
    <n v="2025"/>
    <n v="15571193"/>
    <s v="Morrison"/>
    <n v="579"/>
    <x v="2"/>
    <x v="1"/>
    <n v="42"/>
    <n v="0"/>
    <n v="144386"/>
    <n v="1"/>
    <n v="1"/>
    <x v="0"/>
    <n v="22497"/>
    <x v="0"/>
    <x v="0"/>
    <x v="1"/>
    <x v="0"/>
    <x v="2"/>
    <x v="1"/>
    <n v="1"/>
    <n v="144386"/>
  </r>
  <r>
    <n v="2025"/>
    <n v="15653521"/>
    <s v="Onuora"/>
    <n v="850"/>
    <x v="2"/>
    <x v="0"/>
    <n v="40"/>
    <n v="7"/>
    <n v="104450"/>
    <n v="1"/>
    <n v="1"/>
    <x v="0"/>
    <n v="748"/>
    <x v="1"/>
    <x v="0"/>
    <x v="2"/>
    <x v="2"/>
    <x v="2"/>
    <x v="1"/>
    <n v="1"/>
    <n v="0"/>
  </r>
  <r>
    <n v="2025"/>
    <n v="15802220"/>
    <s v="Ikenna"/>
    <n v="599"/>
    <x v="1"/>
    <x v="1"/>
    <n v="35"/>
    <n v="6"/>
    <n v="137103"/>
    <n v="1"/>
    <n v="0"/>
    <x v="1"/>
    <n v="76871"/>
    <x v="1"/>
    <x v="0"/>
    <x v="1"/>
    <x v="2"/>
    <x v="2"/>
    <x v="1"/>
    <n v="1"/>
    <n v="0"/>
  </r>
  <r>
    <n v="2025"/>
    <n v="15644132"/>
    <s v="Mancini"/>
    <n v="724"/>
    <x v="0"/>
    <x v="0"/>
    <n v="30"/>
    <n v="9"/>
    <n v="142476"/>
    <n v="1"/>
    <n v="1"/>
    <x v="0"/>
    <n v="107848"/>
    <x v="1"/>
    <x v="0"/>
    <x v="0"/>
    <x v="1"/>
    <x v="2"/>
    <x v="1"/>
    <n v="1"/>
    <n v="0"/>
  </r>
  <r>
    <n v="2025"/>
    <n v="15600832"/>
    <s v="Moss"/>
    <n v="508"/>
    <x v="0"/>
    <x v="0"/>
    <n v="43"/>
    <n v="9"/>
    <n v="0"/>
    <n v="1"/>
    <n v="1"/>
    <x v="1"/>
    <n v="103727"/>
    <x v="1"/>
    <x v="0"/>
    <x v="1"/>
    <x v="1"/>
    <x v="0"/>
    <x v="0"/>
    <n v="1"/>
    <n v="0"/>
  </r>
  <r>
    <n v="2025"/>
    <n v="15797919"/>
    <s v="Ting"/>
    <n v="773"/>
    <x v="1"/>
    <x v="1"/>
    <n v="37"/>
    <n v="2"/>
    <n v="103195"/>
    <n v="2"/>
    <n v="1"/>
    <x v="1"/>
    <n v="178268"/>
    <x v="1"/>
    <x v="0"/>
    <x v="2"/>
    <x v="0"/>
    <x v="2"/>
    <x v="1"/>
    <n v="1"/>
    <n v="0"/>
  </r>
  <r>
    <n v="2025"/>
    <n v="15603743"/>
    <s v="Tai"/>
    <n v="526"/>
    <x v="0"/>
    <x v="1"/>
    <n v="28"/>
    <n v="1"/>
    <n v="112070"/>
    <n v="1"/>
    <n v="0"/>
    <x v="0"/>
    <n v="126282"/>
    <x v="1"/>
    <x v="2"/>
    <x v="1"/>
    <x v="0"/>
    <x v="2"/>
    <x v="1"/>
    <n v="1"/>
    <n v="0"/>
  </r>
  <r>
    <n v="2025"/>
    <n v="15579714"/>
    <s v="Pan"/>
    <n v="542"/>
    <x v="0"/>
    <x v="0"/>
    <n v="29"/>
    <n v="7"/>
    <n v="0"/>
    <n v="2"/>
    <n v="0"/>
    <x v="0"/>
    <n v="196652"/>
    <x v="1"/>
    <x v="2"/>
    <x v="1"/>
    <x v="2"/>
    <x v="0"/>
    <x v="0"/>
    <n v="1"/>
    <n v="0"/>
  </r>
  <r>
    <n v="2025"/>
    <n v="15634295"/>
    <s v="Wilson"/>
    <n v="470"/>
    <x v="0"/>
    <x v="1"/>
    <n v="35"/>
    <n v="1"/>
    <n v="96474"/>
    <n v="1"/>
    <n v="0"/>
    <x v="1"/>
    <n v="5962"/>
    <x v="1"/>
    <x v="0"/>
    <x v="1"/>
    <x v="0"/>
    <x v="1"/>
    <x v="0"/>
    <n v="1"/>
    <n v="0"/>
  </r>
  <r>
    <n v="2025"/>
    <n v="15786680"/>
    <s v="Bianchi"/>
    <n v="805"/>
    <x v="1"/>
    <x v="1"/>
    <n v="37"/>
    <n v="5"/>
    <n v="0"/>
    <n v="2"/>
    <n v="1"/>
    <x v="1"/>
    <n v="21929"/>
    <x v="1"/>
    <x v="0"/>
    <x v="2"/>
    <x v="2"/>
    <x v="0"/>
    <x v="0"/>
    <n v="1"/>
    <n v="0"/>
  </r>
  <r>
    <n v="2025"/>
    <n v="15623499"/>
    <s v="Holman"/>
    <n v="548"/>
    <x v="2"/>
    <x v="1"/>
    <n v="49"/>
    <n v="9"/>
    <n v="108438"/>
    <n v="1"/>
    <n v="0"/>
    <x v="1"/>
    <n v="127023"/>
    <x v="0"/>
    <x v="1"/>
    <x v="1"/>
    <x v="1"/>
    <x v="2"/>
    <x v="1"/>
    <n v="1"/>
    <n v="108438"/>
  </r>
  <r>
    <n v="2025"/>
    <n v="15691823"/>
    <s v="Obidimkpa"/>
    <n v="672"/>
    <x v="0"/>
    <x v="1"/>
    <n v="37"/>
    <n v="5"/>
    <n v="153196"/>
    <n v="1"/>
    <n v="1"/>
    <x v="0"/>
    <n v="162763"/>
    <x v="1"/>
    <x v="0"/>
    <x v="0"/>
    <x v="2"/>
    <x v="2"/>
    <x v="1"/>
    <n v="1"/>
    <n v="0"/>
  </r>
  <r>
    <n v="2025"/>
    <n v="15809279"/>
    <s v="Wallace"/>
    <n v="773"/>
    <x v="0"/>
    <x v="1"/>
    <n v="45"/>
    <n v="8"/>
    <n v="96877"/>
    <n v="1"/>
    <n v="1"/>
    <x v="0"/>
    <n v="113951"/>
    <x v="1"/>
    <x v="0"/>
    <x v="2"/>
    <x v="1"/>
    <x v="1"/>
    <x v="0"/>
    <n v="1"/>
    <n v="0"/>
  </r>
  <r>
    <n v="2025"/>
    <n v="15758039"/>
    <s v="Ash"/>
    <n v="614"/>
    <x v="0"/>
    <x v="1"/>
    <n v="44"/>
    <n v="6"/>
    <n v="0"/>
    <n v="2"/>
    <n v="0"/>
    <x v="0"/>
    <n v="104930"/>
    <x v="1"/>
    <x v="0"/>
    <x v="0"/>
    <x v="2"/>
    <x v="0"/>
    <x v="0"/>
    <n v="1"/>
    <n v="0"/>
  </r>
  <r>
    <n v="2025"/>
    <n v="15807163"/>
    <s v="Ku"/>
    <n v="537"/>
    <x v="0"/>
    <x v="0"/>
    <n v="38"/>
    <n v="10"/>
    <n v="0"/>
    <n v="1"/>
    <n v="0"/>
    <x v="1"/>
    <n v="52338"/>
    <x v="0"/>
    <x v="0"/>
    <x v="1"/>
    <x v="1"/>
    <x v="0"/>
    <x v="0"/>
    <n v="1"/>
    <n v="0"/>
  </r>
  <r>
    <n v="2025"/>
    <n v="15631639"/>
    <s v="Uspensky"/>
    <n v="704"/>
    <x v="0"/>
    <x v="0"/>
    <n v="40"/>
    <n v="6"/>
    <n v="95453"/>
    <n v="1"/>
    <n v="0"/>
    <x v="0"/>
    <n v="179965"/>
    <x v="1"/>
    <x v="0"/>
    <x v="0"/>
    <x v="2"/>
    <x v="1"/>
    <x v="0"/>
    <n v="1"/>
    <n v="0"/>
  </r>
  <r>
    <n v="2025"/>
    <n v="15713770"/>
    <s v="Shih"/>
    <n v="586"/>
    <x v="1"/>
    <x v="1"/>
    <n v="41"/>
    <n v="3"/>
    <n v="63874"/>
    <n v="1"/>
    <n v="1"/>
    <x v="1"/>
    <n v="83754"/>
    <x v="1"/>
    <x v="0"/>
    <x v="1"/>
    <x v="0"/>
    <x v="1"/>
    <x v="0"/>
    <n v="1"/>
    <n v="0"/>
  </r>
  <r>
    <n v="2025"/>
    <n v="15698167"/>
    <s v="Kumm"/>
    <n v="677"/>
    <x v="0"/>
    <x v="0"/>
    <n v="24"/>
    <n v="0"/>
    <n v="148299"/>
    <n v="2"/>
    <n v="0"/>
    <x v="1"/>
    <n v="182914"/>
    <x v="1"/>
    <x v="2"/>
    <x v="0"/>
    <x v="0"/>
    <x v="2"/>
    <x v="1"/>
    <n v="1"/>
    <n v="0"/>
  </r>
  <r>
    <n v="2025"/>
    <n v="15781710"/>
    <s v="Carey"/>
    <n v="558"/>
    <x v="1"/>
    <x v="0"/>
    <n v="31"/>
    <n v="7"/>
    <n v="0"/>
    <n v="2"/>
    <n v="1"/>
    <x v="1"/>
    <n v="166720"/>
    <x v="1"/>
    <x v="0"/>
    <x v="1"/>
    <x v="2"/>
    <x v="0"/>
    <x v="0"/>
    <n v="1"/>
    <n v="0"/>
  </r>
  <r>
    <n v="2025"/>
    <n v="15801296"/>
    <s v="Farber"/>
    <n v="634"/>
    <x v="2"/>
    <x v="0"/>
    <n v="37"/>
    <n v="7"/>
    <n v="143259"/>
    <n v="2"/>
    <n v="1"/>
    <x v="1"/>
    <n v="192722"/>
    <x v="1"/>
    <x v="0"/>
    <x v="0"/>
    <x v="2"/>
    <x v="2"/>
    <x v="1"/>
    <n v="1"/>
    <n v="0"/>
  </r>
  <r>
    <n v="2025"/>
    <n v="15704378"/>
    <s v="Calabrese"/>
    <n v="655"/>
    <x v="2"/>
    <x v="1"/>
    <n v="37"/>
    <n v="9"/>
    <n v="121342"/>
    <n v="1"/>
    <n v="1"/>
    <x v="0"/>
    <n v="180241"/>
    <x v="1"/>
    <x v="0"/>
    <x v="0"/>
    <x v="1"/>
    <x v="2"/>
    <x v="1"/>
    <n v="1"/>
    <n v="0"/>
  </r>
  <r>
    <n v="2025"/>
    <n v="15767891"/>
    <s v="Findlay"/>
    <n v="619"/>
    <x v="2"/>
    <x v="0"/>
    <n v="28"/>
    <n v="6"/>
    <n v="99153"/>
    <n v="2"/>
    <n v="1"/>
    <x v="1"/>
    <n v="48475"/>
    <x v="1"/>
    <x v="2"/>
    <x v="0"/>
    <x v="2"/>
    <x v="1"/>
    <x v="0"/>
    <n v="1"/>
    <n v="0"/>
  </r>
  <r>
    <n v="2025"/>
    <n v="15640667"/>
    <s v="Yu"/>
    <n v="662"/>
    <x v="0"/>
    <x v="0"/>
    <n v="41"/>
    <n v="4"/>
    <n v="0"/>
    <n v="2"/>
    <n v="1"/>
    <x v="1"/>
    <n v="126551"/>
    <x v="1"/>
    <x v="0"/>
    <x v="0"/>
    <x v="2"/>
    <x v="0"/>
    <x v="0"/>
    <n v="1"/>
    <n v="0"/>
  </r>
  <r>
    <n v="2025"/>
    <n v="15702145"/>
    <s v="Edments"/>
    <n v="705"/>
    <x v="1"/>
    <x v="1"/>
    <n v="33"/>
    <n v="7"/>
    <n v="68424"/>
    <n v="1"/>
    <n v="1"/>
    <x v="0"/>
    <n v="64873"/>
    <x v="1"/>
    <x v="0"/>
    <x v="0"/>
    <x v="2"/>
    <x v="1"/>
    <x v="0"/>
    <n v="1"/>
    <n v="0"/>
  </r>
  <r>
    <n v="2025"/>
    <n v="15679738"/>
    <s v="Brown"/>
    <n v="527"/>
    <x v="1"/>
    <x v="0"/>
    <n v="35"/>
    <n v="8"/>
    <n v="0"/>
    <n v="1"/>
    <n v="1"/>
    <x v="1"/>
    <n v="98032"/>
    <x v="0"/>
    <x v="0"/>
    <x v="1"/>
    <x v="1"/>
    <x v="0"/>
    <x v="0"/>
    <n v="1"/>
    <n v="0"/>
  </r>
  <r>
    <n v="2025"/>
    <n v="15636634"/>
    <s v="Lindon"/>
    <n v="630"/>
    <x v="2"/>
    <x v="0"/>
    <n v="25"/>
    <n v="7"/>
    <n v="79657"/>
    <n v="1"/>
    <n v="1"/>
    <x v="1"/>
    <n v="93524"/>
    <x v="1"/>
    <x v="2"/>
    <x v="0"/>
    <x v="2"/>
    <x v="1"/>
    <x v="0"/>
    <n v="1"/>
    <n v="0"/>
  </r>
  <r>
    <n v="2025"/>
    <n v="15809227"/>
    <s v="Chukwudi"/>
    <n v="850"/>
    <x v="0"/>
    <x v="1"/>
    <n v="35"/>
    <n v="2"/>
    <n v="0"/>
    <n v="2"/>
    <n v="1"/>
    <x v="0"/>
    <n v="56992"/>
    <x v="1"/>
    <x v="0"/>
    <x v="2"/>
    <x v="0"/>
    <x v="0"/>
    <x v="0"/>
    <n v="1"/>
    <n v="0"/>
  </r>
  <r>
    <n v="2025"/>
    <n v="15601811"/>
    <s v="Caldwell"/>
    <n v="668"/>
    <x v="0"/>
    <x v="0"/>
    <n v="53"/>
    <n v="10"/>
    <n v="110240"/>
    <n v="1"/>
    <n v="0"/>
    <x v="1"/>
    <n v="183981"/>
    <x v="0"/>
    <x v="1"/>
    <x v="0"/>
    <x v="1"/>
    <x v="2"/>
    <x v="1"/>
    <n v="1"/>
    <n v="110240"/>
  </r>
  <r>
    <n v="2025"/>
    <n v="15625494"/>
    <s v="Li Fonti"/>
    <n v="573"/>
    <x v="0"/>
    <x v="0"/>
    <n v="32"/>
    <n v="9"/>
    <n v="125322"/>
    <n v="2"/>
    <n v="1"/>
    <x v="0"/>
    <n v="130235"/>
    <x v="1"/>
    <x v="0"/>
    <x v="1"/>
    <x v="1"/>
    <x v="2"/>
    <x v="1"/>
    <n v="1"/>
    <n v="0"/>
  </r>
  <r>
    <n v="2025"/>
    <n v="15723737"/>
    <s v="Pitcher"/>
    <n v="680"/>
    <x v="0"/>
    <x v="1"/>
    <n v="27"/>
    <n v="3"/>
    <n v="0"/>
    <n v="1"/>
    <n v="1"/>
    <x v="1"/>
    <n v="32454"/>
    <x v="1"/>
    <x v="2"/>
    <x v="0"/>
    <x v="0"/>
    <x v="0"/>
    <x v="0"/>
    <n v="1"/>
    <n v="0"/>
  </r>
  <r>
    <n v="2025"/>
    <n v="15682955"/>
    <s v="Capon"/>
    <n v="758"/>
    <x v="0"/>
    <x v="0"/>
    <n v="32"/>
    <n v="2"/>
    <n v="84379"/>
    <n v="1"/>
    <n v="1"/>
    <x v="0"/>
    <n v="75396"/>
    <x v="1"/>
    <x v="0"/>
    <x v="2"/>
    <x v="0"/>
    <x v="1"/>
    <x v="0"/>
    <n v="1"/>
    <n v="0"/>
  </r>
  <r>
    <n v="2025"/>
    <n v="15758856"/>
    <s v="Kable"/>
    <n v="597"/>
    <x v="0"/>
    <x v="1"/>
    <n v="45"/>
    <n v="7"/>
    <n v="0"/>
    <n v="2"/>
    <n v="0"/>
    <x v="1"/>
    <n v="167756"/>
    <x v="1"/>
    <x v="0"/>
    <x v="1"/>
    <x v="2"/>
    <x v="0"/>
    <x v="0"/>
    <n v="1"/>
    <n v="0"/>
  </r>
  <r>
    <n v="2025"/>
    <n v="15746065"/>
    <s v="Lo Duca"/>
    <n v="580"/>
    <x v="2"/>
    <x v="1"/>
    <n v="35"/>
    <n v="10"/>
    <n v="136281"/>
    <n v="2"/>
    <n v="1"/>
    <x v="0"/>
    <n v="24799"/>
    <x v="1"/>
    <x v="0"/>
    <x v="1"/>
    <x v="1"/>
    <x v="2"/>
    <x v="1"/>
    <n v="1"/>
    <n v="0"/>
  </r>
  <r>
    <n v="2025"/>
    <n v="15783865"/>
    <s v="Kulikova"/>
    <n v="622"/>
    <x v="0"/>
    <x v="1"/>
    <n v="59"/>
    <n v="5"/>
    <n v="119380"/>
    <n v="1"/>
    <n v="1"/>
    <x v="0"/>
    <n v="60429"/>
    <x v="1"/>
    <x v="1"/>
    <x v="0"/>
    <x v="2"/>
    <x v="2"/>
    <x v="1"/>
    <n v="1"/>
    <n v="0"/>
  </r>
  <r>
    <n v="2025"/>
    <n v="15745455"/>
    <s v="Navarrete"/>
    <n v="638"/>
    <x v="2"/>
    <x v="1"/>
    <n v="62"/>
    <n v="4"/>
    <n v="108717"/>
    <n v="2"/>
    <n v="1"/>
    <x v="0"/>
    <n v="74241"/>
    <x v="1"/>
    <x v="3"/>
    <x v="0"/>
    <x v="2"/>
    <x v="2"/>
    <x v="1"/>
    <n v="1"/>
    <n v="0"/>
  </r>
  <r>
    <n v="2025"/>
    <n v="15583033"/>
    <s v="Huguley"/>
    <n v="640"/>
    <x v="0"/>
    <x v="0"/>
    <n v="20"/>
    <n v="4"/>
    <n v="0"/>
    <n v="2"/>
    <n v="0"/>
    <x v="0"/>
    <n v="78311"/>
    <x v="1"/>
    <x v="2"/>
    <x v="0"/>
    <x v="2"/>
    <x v="0"/>
    <x v="0"/>
    <n v="1"/>
    <n v="0"/>
  </r>
  <r>
    <n v="2025"/>
    <n v="15644212"/>
    <s v="Han"/>
    <n v="644"/>
    <x v="1"/>
    <x v="1"/>
    <n v="28"/>
    <n v="0"/>
    <n v="0"/>
    <n v="2"/>
    <n v="1"/>
    <x v="1"/>
    <n v="119419"/>
    <x v="1"/>
    <x v="2"/>
    <x v="0"/>
    <x v="0"/>
    <x v="0"/>
    <x v="0"/>
    <n v="1"/>
    <n v="0"/>
  </r>
  <r>
    <n v="2025"/>
    <n v="15735688"/>
    <s v="Horsley"/>
    <n v="753"/>
    <x v="0"/>
    <x v="0"/>
    <n v="31"/>
    <n v="6"/>
    <n v="106596"/>
    <n v="1"/>
    <n v="0"/>
    <x v="1"/>
    <n v="91306"/>
    <x v="1"/>
    <x v="0"/>
    <x v="2"/>
    <x v="2"/>
    <x v="2"/>
    <x v="1"/>
    <n v="1"/>
    <n v="0"/>
  </r>
  <r>
    <n v="2025"/>
    <n v="15658577"/>
    <s v="Massie"/>
    <n v="629"/>
    <x v="0"/>
    <x v="0"/>
    <n v="37"/>
    <n v="10"/>
    <n v="99546"/>
    <n v="3"/>
    <n v="0"/>
    <x v="0"/>
    <n v="25137"/>
    <x v="0"/>
    <x v="0"/>
    <x v="0"/>
    <x v="1"/>
    <x v="1"/>
    <x v="0"/>
    <n v="1"/>
    <n v="99546"/>
  </r>
  <r>
    <n v="2025"/>
    <n v="15606887"/>
    <s v="Singh"/>
    <n v="775"/>
    <x v="0"/>
    <x v="0"/>
    <n v="30"/>
    <n v="5"/>
    <n v="0"/>
    <n v="1"/>
    <n v="1"/>
    <x v="1"/>
    <n v="193881"/>
    <x v="0"/>
    <x v="0"/>
    <x v="2"/>
    <x v="2"/>
    <x v="0"/>
    <x v="0"/>
    <n v="1"/>
    <n v="0"/>
  </r>
  <r>
    <n v="2025"/>
    <n v="15783026"/>
    <s v="H?"/>
    <n v="701"/>
    <x v="0"/>
    <x v="0"/>
    <n v="41"/>
    <n v="2"/>
    <n v="0"/>
    <n v="1"/>
    <n v="1"/>
    <x v="1"/>
    <n v="47857"/>
    <x v="1"/>
    <x v="0"/>
    <x v="0"/>
    <x v="0"/>
    <x v="0"/>
    <x v="0"/>
    <n v="1"/>
    <n v="0"/>
  </r>
  <r>
    <n v="2025"/>
    <n v="15579892"/>
    <s v="Doyle"/>
    <n v="708"/>
    <x v="1"/>
    <x v="1"/>
    <n v="19"/>
    <n v="7"/>
    <n v="112616"/>
    <n v="1"/>
    <n v="1"/>
    <x v="0"/>
    <n v="4492"/>
    <x v="1"/>
    <x v="2"/>
    <x v="0"/>
    <x v="2"/>
    <x v="2"/>
    <x v="1"/>
    <n v="1"/>
    <n v="0"/>
  </r>
  <r>
    <n v="2025"/>
    <n v="15802088"/>
    <s v="Grant"/>
    <n v="521"/>
    <x v="1"/>
    <x v="0"/>
    <n v="22"/>
    <n v="10"/>
    <n v="0"/>
    <n v="1"/>
    <n v="1"/>
    <x v="0"/>
    <n v="101312"/>
    <x v="1"/>
    <x v="2"/>
    <x v="1"/>
    <x v="1"/>
    <x v="0"/>
    <x v="0"/>
    <n v="1"/>
    <n v="0"/>
  </r>
  <r>
    <n v="2025"/>
    <n v="15589323"/>
    <s v="Law"/>
    <n v="636"/>
    <x v="0"/>
    <x v="0"/>
    <n v="24"/>
    <n v="9"/>
    <n v="0"/>
    <n v="2"/>
    <n v="0"/>
    <x v="0"/>
    <n v="38831"/>
    <x v="1"/>
    <x v="2"/>
    <x v="0"/>
    <x v="1"/>
    <x v="0"/>
    <x v="0"/>
    <n v="1"/>
    <n v="0"/>
  </r>
  <r>
    <n v="2025"/>
    <n v="15636395"/>
    <s v="King"/>
    <n v="529"/>
    <x v="0"/>
    <x v="0"/>
    <n v="31"/>
    <n v="5"/>
    <n v="0"/>
    <n v="2"/>
    <n v="1"/>
    <x v="1"/>
    <n v="26817"/>
    <x v="1"/>
    <x v="0"/>
    <x v="1"/>
    <x v="2"/>
    <x v="0"/>
    <x v="0"/>
    <n v="1"/>
    <n v="0"/>
  </r>
  <r>
    <n v="2025"/>
    <n v="15712772"/>
    <s v="Onwubiko"/>
    <n v="757"/>
    <x v="0"/>
    <x v="1"/>
    <n v="28"/>
    <n v="3"/>
    <n v="75381"/>
    <n v="1"/>
    <n v="1"/>
    <x v="0"/>
    <n v="199728"/>
    <x v="1"/>
    <x v="2"/>
    <x v="2"/>
    <x v="0"/>
    <x v="1"/>
    <x v="0"/>
    <n v="1"/>
    <n v="0"/>
  </r>
  <r>
    <n v="2025"/>
    <n v="15700937"/>
    <s v="Romano"/>
    <n v="767"/>
    <x v="1"/>
    <x v="0"/>
    <n v="24"/>
    <n v="5"/>
    <n v="0"/>
    <n v="2"/>
    <n v="1"/>
    <x v="0"/>
    <n v="67446"/>
    <x v="1"/>
    <x v="2"/>
    <x v="2"/>
    <x v="2"/>
    <x v="0"/>
    <x v="0"/>
    <n v="1"/>
    <n v="0"/>
  </r>
  <r>
    <n v="2025"/>
    <n v="15766659"/>
    <s v="Okwudilichukwu"/>
    <n v="525"/>
    <x v="1"/>
    <x v="1"/>
    <n v="33"/>
    <n v="5"/>
    <n v="0"/>
    <n v="2"/>
    <n v="1"/>
    <x v="1"/>
    <n v="161002"/>
    <x v="1"/>
    <x v="0"/>
    <x v="1"/>
    <x v="2"/>
    <x v="0"/>
    <x v="0"/>
    <n v="1"/>
    <n v="0"/>
  </r>
  <r>
    <n v="2025"/>
    <n v="15814033"/>
    <s v="Milano"/>
    <n v="759"/>
    <x v="1"/>
    <x v="1"/>
    <n v="38"/>
    <n v="1"/>
    <n v="0"/>
    <n v="2"/>
    <n v="1"/>
    <x v="1"/>
    <n v="20778"/>
    <x v="1"/>
    <x v="0"/>
    <x v="2"/>
    <x v="0"/>
    <x v="0"/>
    <x v="0"/>
    <n v="1"/>
    <n v="0"/>
  </r>
  <r>
    <n v="2025"/>
    <n v="15783007"/>
    <s v="Parker"/>
    <n v="520"/>
    <x v="2"/>
    <x v="0"/>
    <n v="45"/>
    <n v="1"/>
    <n v="123086"/>
    <n v="1"/>
    <n v="1"/>
    <x v="0"/>
    <n v="41042"/>
    <x v="0"/>
    <x v="0"/>
    <x v="1"/>
    <x v="0"/>
    <x v="2"/>
    <x v="1"/>
    <n v="1"/>
    <n v="123086"/>
  </r>
  <r>
    <n v="2025"/>
    <n v="15654183"/>
    <s v="Aitken"/>
    <n v="738"/>
    <x v="0"/>
    <x v="0"/>
    <n v="26"/>
    <n v="3"/>
    <n v="0"/>
    <n v="2"/>
    <n v="1"/>
    <x v="1"/>
    <n v="67484"/>
    <x v="1"/>
    <x v="2"/>
    <x v="0"/>
    <x v="0"/>
    <x v="0"/>
    <x v="0"/>
    <n v="1"/>
    <n v="0"/>
  </r>
  <r>
    <n v="2025"/>
    <n v="15609899"/>
    <s v="Obiora"/>
    <n v="548"/>
    <x v="1"/>
    <x v="1"/>
    <n v="37"/>
    <n v="4"/>
    <n v="0"/>
    <n v="1"/>
    <n v="1"/>
    <x v="1"/>
    <n v="121764"/>
    <x v="1"/>
    <x v="0"/>
    <x v="1"/>
    <x v="2"/>
    <x v="0"/>
    <x v="0"/>
    <n v="1"/>
    <n v="0"/>
  </r>
  <r>
    <n v="2025"/>
    <n v="15747323"/>
    <s v="Vasilyeva"/>
    <n v="535"/>
    <x v="1"/>
    <x v="1"/>
    <n v="48"/>
    <n v="9"/>
    <n v="109472"/>
    <n v="1"/>
    <n v="1"/>
    <x v="1"/>
    <n v="157358"/>
    <x v="0"/>
    <x v="1"/>
    <x v="1"/>
    <x v="1"/>
    <x v="2"/>
    <x v="1"/>
    <n v="1"/>
    <n v="109472"/>
  </r>
  <r>
    <n v="2025"/>
    <n v="15582591"/>
    <s v="Chiabuotu"/>
    <n v="615"/>
    <x v="1"/>
    <x v="1"/>
    <n v="59"/>
    <n v="4"/>
    <n v="155766"/>
    <n v="1"/>
    <n v="1"/>
    <x v="0"/>
    <n v="110275"/>
    <x v="1"/>
    <x v="1"/>
    <x v="0"/>
    <x v="2"/>
    <x v="2"/>
    <x v="1"/>
    <n v="1"/>
    <n v="0"/>
  </r>
  <r>
    <n v="2025"/>
    <n v="15738835"/>
    <s v="Slater"/>
    <n v="850"/>
    <x v="2"/>
    <x v="1"/>
    <n v="38"/>
    <n v="7"/>
    <n v="101986"/>
    <n v="2"/>
    <n v="0"/>
    <x v="1"/>
    <n v="43801"/>
    <x v="1"/>
    <x v="0"/>
    <x v="2"/>
    <x v="2"/>
    <x v="2"/>
    <x v="1"/>
    <n v="1"/>
    <n v="0"/>
  </r>
  <r>
    <n v="2025"/>
    <n v="15782404"/>
    <s v="Hughes"/>
    <n v="487"/>
    <x v="0"/>
    <x v="0"/>
    <n v="34"/>
    <n v="2"/>
    <n v="96020"/>
    <n v="1"/>
    <n v="0"/>
    <x v="1"/>
    <n v="9085"/>
    <x v="1"/>
    <x v="0"/>
    <x v="1"/>
    <x v="0"/>
    <x v="1"/>
    <x v="0"/>
    <n v="1"/>
    <n v="0"/>
  </r>
  <r>
    <n v="2025"/>
    <n v="15697480"/>
    <s v="Menkens"/>
    <n v="731"/>
    <x v="0"/>
    <x v="1"/>
    <n v="30"/>
    <n v="7"/>
    <n v="0"/>
    <n v="2"/>
    <n v="0"/>
    <x v="0"/>
    <n v="143086"/>
    <x v="1"/>
    <x v="0"/>
    <x v="0"/>
    <x v="2"/>
    <x v="0"/>
    <x v="0"/>
    <n v="1"/>
    <n v="0"/>
  </r>
  <r>
    <n v="2025"/>
    <n v="15697045"/>
    <s v="Pisani"/>
    <n v="726"/>
    <x v="1"/>
    <x v="0"/>
    <n v="35"/>
    <n v="9"/>
    <n v="0"/>
    <n v="2"/>
    <n v="0"/>
    <x v="0"/>
    <n v="100557"/>
    <x v="1"/>
    <x v="0"/>
    <x v="0"/>
    <x v="1"/>
    <x v="0"/>
    <x v="0"/>
    <n v="1"/>
    <n v="0"/>
  </r>
  <r>
    <n v="2025"/>
    <n v="15781234"/>
    <s v="Y?an"/>
    <n v="609"/>
    <x v="0"/>
    <x v="0"/>
    <n v="35"/>
    <n v="2"/>
    <n v="147900"/>
    <n v="1"/>
    <n v="1"/>
    <x v="1"/>
    <n v="140000"/>
    <x v="1"/>
    <x v="0"/>
    <x v="0"/>
    <x v="0"/>
    <x v="2"/>
    <x v="1"/>
    <n v="1"/>
    <n v="0"/>
  </r>
  <r>
    <n v="2025"/>
    <n v="15579891"/>
    <s v="Milani"/>
    <n v="714"/>
    <x v="0"/>
    <x v="1"/>
    <n v="52"/>
    <n v="4"/>
    <n v="100756"/>
    <n v="1"/>
    <n v="1"/>
    <x v="0"/>
    <n v="186775"/>
    <x v="1"/>
    <x v="1"/>
    <x v="0"/>
    <x v="2"/>
    <x v="2"/>
    <x v="1"/>
    <n v="1"/>
    <n v="0"/>
  </r>
  <r>
    <n v="2025"/>
    <n v="15805690"/>
    <s v="Chin"/>
    <n v="694"/>
    <x v="1"/>
    <x v="0"/>
    <n v="35"/>
    <n v="7"/>
    <n v="0"/>
    <n v="1"/>
    <n v="1"/>
    <x v="1"/>
    <n v="133570"/>
    <x v="0"/>
    <x v="0"/>
    <x v="0"/>
    <x v="2"/>
    <x v="0"/>
    <x v="0"/>
    <n v="1"/>
    <n v="0"/>
  </r>
  <r>
    <n v="2025"/>
    <n v="15612139"/>
    <s v="Fu"/>
    <n v="786"/>
    <x v="0"/>
    <x v="0"/>
    <n v="33"/>
    <n v="0"/>
    <n v="83036"/>
    <n v="1"/>
    <n v="0"/>
    <x v="0"/>
    <n v="154991"/>
    <x v="0"/>
    <x v="0"/>
    <x v="2"/>
    <x v="0"/>
    <x v="1"/>
    <x v="0"/>
    <n v="1"/>
    <n v="83036"/>
  </r>
  <r>
    <n v="2025"/>
    <n v="15568834"/>
    <s v="Howells"/>
    <n v="698"/>
    <x v="1"/>
    <x v="1"/>
    <n v="27"/>
    <n v="6"/>
    <n v="125427"/>
    <n v="2"/>
    <n v="0"/>
    <x v="1"/>
    <n v="27654"/>
    <x v="1"/>
    <x v="2"/>
    <x v="0"/>
    <x v="2"/>
    <x v="2"/>
    <x v="1"/>
    <n v="1"/>
    <n v="0"/>
  </r>
  <r>
    <n v="2025"/>
    <n v="15709917"/>
    <s v="Ni"/>
    <n v="601"/>
    <x v="0"/>
    <x v="0"/>
    <n v="46"/>
    <n v="3"/>
    <n v="98203"/>
    <n v="1"/>
    <n v="0"/>
    <x v="1"/>
    <n v="137764"/>
    <x v="1"/>
    <x v="1"/>
    <x v="0"/>
    <x v="0"/>
    <x v="1"/>
    <x v="0"/>
    <n v="1"/>
    <n v="0"/>
  </r>
  <r>
    <n v="2025"/>
    <n v="15718843"/>
    <s v="Maslova"/>
    <n v="769"/>
    <x v="1"/>
    <x v="1"/>
    <n v="41"/>
    <n v="1"/>
    <n v="72510"/>
    <n v="1"/>
    <n v="1"/>
    <x v="1"/>
    <n v="25724"/>
    <x v="1"/>
    <x v="0"/>
    <x v="2"/>
    <x v="0"/>
    <x v="1"/>
    <x v="0"/>
    <n v="1"/>
    <n v="0"/>
  </r>
  <r>
    <n v="2025"/>
    <n v="15799494"/>
    <s v="Forster"/>
    <n v="850"/>
    <x v="2"/>
    <x v="1"/>
    <n v="44"/>
    <n v="3"/>
    <n v="140394"/>
    <n v="2"/>
    <n v="0"/>
    <x v="0"/>
    <n v="186286"/>
    <x v="1"/>
    <x v="0"/>
    <x v="2"/>
    <x v="0"/>
    <x v="2"/>
    <x v="1"/>
    <n v="1"/>
    <n v="0"/>
  </r>
  <r>
    <n v="2025"/>
    <n v="15673439"/>
    <s v="Sun"/>
    <n v="646"/>
    <x v="1"/>
    <x v="0"/>
    <n v="50"/>
    <n v="5"/>
    <n v="142645"/>
    <n v="2"/>
    <n v="1"/>
    <x v="0"/>
    <n v="142208"/>
    <x v="0"/>
    <x v="1"/>
    <x v="0"/>
    <x v="2"/>
    <x v="2"/>
    <x v="1"/>
    <n v="1"/>
    <n v="142645"/>
  </r>
  <r>
    <n v="2025"/>
    <n v="15669011"/>
    <s v="Bocharova"/>
    <n v="659"/>
    <x v="0"/>
    <x v="0"/>
    <n v="44"/>
    <n v="9"/>
    <n v="23503"/>
    <n v="1"/>
    <n v="0"/>
    <x v="0"/>
    <n v="169862"/>
    <x v="0"/>
    <x v="0"/>
    <x v="0"/>
    <x v="1"/>
    <x v="1"/>
    <x v="0"/>
    <n v="1"/>
    <n v="23503"/>
  </r>
  <r>
    <n v="2025"/>
    <n v="15581388"/>
    <s v="Y?an"/>
    <n v="487"/>
    <x v="1"/>
    <x v="1"/>
    <n v="33"/>
    <n v="8"/>
    <n v="145730"/>
    <n v="1"/>
    <n v="1"/>
    <x v="1"/>
    <n v="41366"/>
    <x v="1"/>
    <x v="0"/>
    <x v="1"/>
    <x v="1"/>
    <x v="2"/>
    <x v="1"/>
    <n v="1"/>
    <n v="0"/>
  </r>
  <r>
    <n v="2025"/>
    <n v="15743153"/>
    <s v="Singh"/>
    <n v="740"/>
    <x v="2"/>
    <x v="0"/>
    <n v="40"/>
    <n v="2"/>
    <n v="122295"/>
    <n v="2"/>
    <n v="1"/>
    <x v="0"/>
    <n v="30813"/>
    <x v="1"/>
    <x v="0"/>
    <x v="0"/>
    <x v="0"/>
    <x v="2"/>
    <x v="1"/>
    <n v="1"/>
    <n v="0"/>
  </r>
  <r>
    <n v="2025"/>
    <n v="15579787"/>
    <s v="Nkemakonam"/>
    <n v="686"/>
    <x v="0"/>
    <x v="1"/>
    <n v="39"/>
    <n v="4"/>
    <n v="0"/>
    <n v="2"/>
    <n v="1"/>
    <x v="1"/>
    <n v="155024"/>
    <x v="1"/>
    <x v="0"/>
    <x v="0"/>
    <x v="2"/>
    <x v="0"/>
    <x v="0"/>
    <n v="1"/>
    <n v="0"/>
  </r>
  <r>
    <n v="2025"/>
    <n v="15759966"/>
    <s v="Chiemenam"/>
    <n v="612"/>
    <x v="1"/>
    <x v="0"/>
    <n v="36"/>
    <n v="5"/>
    <n v="119799"/>
    <n v="2"/>
    <n v="1"/>
    <x v="1"/>
    <n v="159417"/>
    <x v="1"/>
    <x v="0"/>
    <x v="0"/>
    <x v="2"/>
    <x v="2"/>
    <x v="1"/>
    <n v="1"/>
    <n v="0"/>
  </r>
  <r>
    <n v="2025"/>
    <n v="15601045"/>
    <s v="Angelo"/>
    <n v="655"/>
    <x v="1"/>
    <x v="1"/>
    <n v="37"/>
    <n v="8"/>
    <n v="163709"/>
    <n v="2"/>
    <n v="0"/>
    <x v="1"/>
    <n v="76259"/>
    <x v="1"/>
    <x v="0"/>
    <x v="0"/>
    <x v="1"/>
    <x v="2"/>
    <x v="1"/>
    <n v="1"/>
    <n v="0"/>
  </r>
  <r>
    <n v="2025"/>
    <n v="15764021"/>
    <s v="Frolov"/>
    <n v="617"/>
    <x v="0"/>
    <x v="1"/>
    <n v="34"/>
    <n v="1"/>
    <n v="61687"/>
    <n v="2"/>
    <n v="1"/>
    <x v="1"/>
    <n v="105965"/>
    <x v="1"/>
    <x v="0"/>
    <x v="0"/>
    <x v="0"/>
    <x v="1"/>
    <x v="0"/>
    <n v="1"/>
    <n v="0"/>
  </r>
  <r>
    <n v="2025"/>
    <n v="15687218"/>
    <s v="West"/>
    <n v="674"/>
    <x v="0"/>
    <x v="0"/>
    <n v="27"/>
    <n v="4"/>
    <n v="79144"/>
    <n v="1"/>
    <n v="0"/>
    <x v="0"/>
    <n v="50744"/>
    <x v="1"/>
    <x v="2"/>
    <x v="0"/>
    <x v="2"/>
    <x v="1"/>
    <x v="0"/>
    <n v="1"/>
    <n v="0"/>
  </r>
  <r>
    <n v="2025"/>
    <n v="15626452"/>
    <s v="Beatham"/>
    <n v="711"/>
    <x v="1"/>
    <x v="1"/>
    <n v="32"/>
    <n v="5"/>
    <n v="0"/>
    <n v="2"/>
    <n v="1"/>
    <x v="0"/>
    <n v="147720"/>
    <x v="1"/>
    <x v="0"/>
    <x v="0"/>
    <x v="2"/>
    <x v="0"/>
    <x v="0"/>
    <n v="1"/>
    <n v="0"/>
  </r>
  <r>
    <n v="2025"/>
    <n v="15700964"/>
    <s v="Pollard"/>
    <n v="624"/>
    <x v="2"/>
    <x v="0"/>
    <n v="27"/>
    <n v="7"/>
    <n v="104849"/>
    <n v="1"/>
    <n v="1"/>
    <x v="0"/>
    <n v="167387"/>
    <x v="1"/>
    <x v="2"/>
    <x v="0"/>
    <x v="2"/>
    <x v="2"/>
    <x v="1"/>
    <n v="1"/>
    <n v="0"/>
  </r>
  <r>
    <n v="2025"/>
    <n v="15768887"/>
    <s v="Hsing"/>
    <n v="597"/>
    <x v="1"/>
    <x v="1"/>
    <n v="26"/>
    <n v="5"/>
    <n v="0"/>
    <n v="2"/>
    <n v="0"/>
    <x v="0"/>
    <n v="95159"/>
    <x v="1"/>
    <x v="2"/>
    <x v="1"/>
    <x v="2"/>
    <x v="0"/>
    <x v="0"/>
    <n v="1"/>
    <n v="0"/>
  </r>
  <r>
    <n v="2025"/>
    <n v="15735358"/>
    <s v="Dowse"/>
    <n v="682"/>
    <x v="1"/>
    <x v="1"/>
    <n v="46"/>
    <n v="4"/>
    <n v="0"/>
    <n v="1"/>
    <n v="1"/>
    <x v="0"/>
    <n v="4654"/>
    <x v="1"/>
    <x v="1"/>
    <x v="0"/>
    <x v="2"/>
    <x v="0"/>
    <x v="0"/>
    <n v="1"/>
    <n v="0"/>
  </r>
  <r>
    <n v="2025"/>
    <n v="15749472"/>
    <s v="Lucciano"/>
    <n v="775"/>
    <x v="0"/>
    <x v="1"/>
    <n v="45"/>
    <n v="8"/>
    <n v="0"/>
    <n v="1"/>
    <n v="1"/>
    <x v="1"/>
    <n v="130377"/>
    <x v="1"/>
    <x v="0"/>
    <x v="2"/>
    <x v="1"/>
    <x v="0"/>
    <x v="0"/>
    <n v="1"/>
    <n v="0"/>
  </r>
  <r>
    <n v="2025"/>
    <n v="15685872"/>
    <s v="Godfrey"/>
    <n v="727"/>
    <x v="0"/>
    <x v="0"/>
    <n v="29"/>
    <n v="1"/>
    <n v="146652"/>
    <n v="1"/>
    <n v="1"/>
    <x v="0"/>
    <n v="173486"/>
    <x v="1"/>
    <x v="2"/>
    <x v="0"/>
    <x v="0"/>
    <x v="2"/>
    <x v="1"/>
    <n v="1"/>
    <n v="0"/>
  </r>
  <r>
    <n v="2025"/>
    <n v="15760851"/>
    <s v="Gratton"/>
    <n v="629"/>
    <x v="0"/>
    <x v="1"/>
    <n v="31"/>
    <n v="6"/>
    <n v="0"/>
    <n v="2"/>
    <n v="1"/>
    <x v="1"/>
    <n v="93882"/>
    <x v="1"/>
    <x v="0"/>
    <x v="0"/>
    <x v="2"/>
    <x v="0"/>
    <x v="0"/>
    <n v="1"/>
    <n v="0"/>
  </r>
  <r>
    <n v="2025"/>
    <n v="15734588"/>
    <s v="Manning"/>
    <n v="684"/>
    <x v="0"/>
    <x v="1"/>
    <n v="46"/>
    <n v="0"/>
    <n v="0"/>
    <n v="2"/>
    <n v="1"/>
    <x v="0"/>
    <n v="36377"/>
    <x v="1"/>
    <x v="1"/>
    <x v="0"/>
    <x v="0"/>
    <x v="0"/>
    <x v="0"/>
    <n v="1"/>
    <n v="0"/>
  </r>
  <r>
    <n v="2025"/>
    <n v="15784594"/>
    <s v="Mazzi"/>
    <n v="549"/>
    <x v="2"/>
    <x v="0"/>
    <n v="37"/>
    <n v="1"/>
    <n v="130622"/>
    <n v="2"/>
    <n v="1"/>
    <x v="0"/>
    <n v="128500"/>
    <x v="1"/>
    <x v="0"/>
    <x v="1"/>
    <x v="0"/>
    <x v="2"/>
    <x v="1"/>
    <n v="1"/>
    <n v="0"/>
  </r>
  <r>
    <n v="2025"/>
    <n v="15606435"/>
    <s v="Wall"/>
    <n v="593"/>
    <x v="2"/>
    <x v="1"/>
    <n v="69"/>
    <n v="2"/>
    <n v="187013"/>
    <n v="2"/>
    <n v="0"/>
    <x v="0"/>
    <n v="105899"/>
    <x v="1"/>
    <x v="3"/>
    <x v="1"/>
    <x v="0"/>
    <x v="2"/>
    <x v="1"/>
    <n v="1"/>
    <n v="0"/>
  </r>
  <r>
    <n v="2025"/>
    <n v="15790247"/>
    <s v="Sims"/>
    <n v="536"/>
    <x v="1"/>
    <x v="1"/>
    <n v="40"/>
    <n v="9"/>
    <n v="0"/>
    <n v="2"/>
    <n v="1"/>
    <x v="0"/>
    <n v="11959"/>
    <x v="1"/>
    <x v="0"/>
    <x v="1"/>
    <x v="1"/>
    <x v="0"/>
    <x v="0"/>
    <n v="1"/>
    <n v="0"/>
  </r>
  <r>
    <n v="2025"/>
    <n v="15676433"/>
    <s v="Allan"/>
    <n v="707"/>
    <x v="0"/>
    <x v="0"/>
    <n v="36"/>
    <n v="6"/>
    <n v="0"/>
    <n v="1"/>
    <n v="0"/>
    <x v="1"/>
    <n v="98811"/>
    <x v="1"/>
    <x v="0"/>
    <x v="0"/>
    <x v="2"/>
    <x v="0"/>
    <x v="0"/>
    <n v="1"/>
    <n v="0"/>
  </r>
  <r>
    <n v="2025"/>
    <n v="15625905"/>
    <s v="Griffen"/>
    <n v="592"/>
    <x v="1"/>
    <x v="1"/>
    <n v="41"/>
    <n v="0"/>
    <n v="0"/>
    <n v="2"/>
    <n v="1"/>
    <x v="1"/>
    <n v="65906"/>
    <x v="1"/>
    <x v="0"/>
    <x v="1"/>
    <x v="0"/>
    <x v="0"/>
    <x v="0"/>
    <n v="1"/>
    <n v="0"/>
  </r>
  <r>
    <n v="2025"/>
    <n v="15626414"/>
    <s v="Russell"/>
    <n v="703"/>
    <x v="0"/>
    <x v="1"/>
    <n v="44"/>
    <n v="6"/>
    <n v="98863"/>
    <n v="1"/>
    <n v="1"/>
    <x v="1"/>
    <n v="151517"/>
    <x v="1"/>
    <x v="0"/>
    <x v="0"/>
    <x v="2"/>
    <x v="1"/>
    <x v="0"/>
    <n v="1"/>
    <n v="0"/>
  </r>
  <r>
    <n v="2025"/>
    <n v="15623220"/>
    <s v="Brown"/>
    <n v="723"/>
    <x v="1"/>
    <x v="0"/>
    <n v="45"/>
    <n v="4"/>
    <n v="0"/>
    <n v="2"/>
    <n v="1"/>
    <x v="1"/>
    <n v="37214"/>
    <x v="1"/>
    <x v="0"/>
    <x v="0"/>
    <x v="2"/>
    <x v="0"/>
    <x v="0"/>
    <n v="1"/>
    <n v="0"/>
  </r>
  <r>
    <n v="2025"/>
    <n v="15752857"/>
    <s v="Palerma"/>
    <n v="452"/>
    <x v="2"/>
    <x v="1"/>
    <n v="52"/>
    <n v="1"/>
    <n v="98443"/>
    <n v="2"/>
    <n v="0"/>
    <x v="1"/>
    <n v="92034"/>
    <x v="1"/>
    <x v="1"/>
    <x v="1"/>
    <x v="0"/>
    <x v="1"/>
    <x v="0"/>
    <n v="1"/>
    <n v="0"/>
  </r>
  <r>
    <n v="2025"/>
    <n v="15677908"/>
    <s v="Gilbert"/>
    <n v="552"/>
    <x v="1"/>
    <x v="1"/>
    <n v="42"/>
    <n v="4"/>
    <n v="0"/>
    <n v="2"/>
    <n v="0"/>
    <x v="1"/>
    <n v="195692"/>
    <x v="1"/>
    <x v="0"/>
    <x v="1"/>
    <x v="2"/>
    <x v="0"/>
    <x v="0"/>
    <n v="1"/>
    <n v="0"/>
  </r>
  <r>
    <n v="2025"/>
    <n v="15773013"/>
    <s v="Uvarov"/>
    <n v="633"/>
    <x v="0"/>
    <x v="0"/>
    <n v="47"/>
    <n v="0"/>
    <n v="0"/>
    <n v="1"/>
    <n v="1"/>
    <x v="0"/>
    <n v="6343"/>
    <x v="0"/>
    <x v="1"/>
    <x v="0"/>
    <x v="0"/>
    <x v="0"/>
    <x v="0"/>
    <n v="1"/>
    <n v="0"/>
  </r>
  <r>
    <n v="2025"/>
    <n v="15623972"/>
    <s v="Wisdom"/>
    <n v="479"/>
    <x v="2"/>
    <x v="0"/>
    <n v="23"/>
    <n v="9"/>
    <n v="123576"/>
    <n v="1"/>
    <n v="0"/>
    <x v="0"/>
    <n v="95148"/>
    <x v="1"/>
    <x v="2"/>
    <x v="1"/>
    <x v="1"/>
    <x v="2"/>
    <x v="1"/>
    <n v="1"/>
    <n v="0"/>
  </r>
  <r>
    <n v="2025"/>
    <n v="15738627"/>
    <s v="Hussain"/>
    <n v="768"/>
    <x v="0"/>
    <x v="1"/>
    <n v="25"/>
    <n v="6"/>
    <n v="0"/>
    <n v="2"/>
    <n v="1"/>
    <x v="0"/>
    <n v="21216"/>
    <x v="1"/>
    <x v="2"/>
    <x v="2"/>
    <x v="2"/>
    <x v="0"/>
    <x v="0"/>
    <n v="1"/>
    <n v="0"/>
  </r>
  <r>
    <n v="2025"/>
    <n v="15643392"/>
    <s v="Woods"/>
    <n v="742"/>
    <x v="0"/>
    <x v="1"/>
    <n v="31"/>
    <n v="4"/>
    <n v="105239"/>
    <n v="1"/>
    <n v="1"/>
    <x v="0"/>
    <n v="19700"/>
    <x v="1"/>
    <x v="0"/>
    <x v="0"/>
    <x v="2"/>
    <x v="2"/>
    <x v="1"/>
    <n v="1"/>
    <n v="0"/>
  </r>
  <r>
    <n v="2025"/>
    <n v="15684868"/>
    <s v="Cameron"/>
    <n v="668"/>
    <x v="2"/>
    <x v="1"/>
    <n v="56"/>
    <n v="9"/>
    <n v="110994"/>
    <n v="1"/>
    <n v="1"/>
    <x v="1"/>
    <n v="134397"/>
    <x v="0"/>
    <x v="1"/>
    <x v="0"/>
    <x v="1"/>
    <x v="2"/>
    <x v="1"/>
    <n v="1"/>
    <n v="110994"/>
  </r>
  <r>
    <n v="2025"/>
    <n v="15627854"/>
    <s v="Mai"/>
    <n v="707"/>
    <x v="1"/>
    <x v="1"/>
    <n v="44"/>
    <n v="3"/>
    <n v="0"/>
    <n v="2"/>
    <n v="1"/>
    <x v="0"/>
    <n v="135077"/>
    <x v="1"/>
    <x v="0"/>
    <x v="0"/>
    <x v="0"/>
    <x v="0"/>
    <x v="0"/>
    <n v="1"/>
    <n v="0"/>
  </r>
  <r>
    <n v="2025"/>
    <n v="15669253"/>
    <s v="Gibson"/>
    <n v="754"/>
    <x v="1"/>
    <x v="1"/>
    <n v="39"/>
    <n v="7"/>
    <n v="157692"/>
    <n v="2"/>
    <n v="1"/>
    <x v="1"/>
    <n v="133601"/>
    <x v="0"/>
    <x v="0"/>
    <x v="2"/>
    <x v="2"/>
    <x v="2"/>
    <x v="1"/>
    <n v="1"/>
    <n v="157692"/>
  </r>
  <r>
    <n v="2025"/>
    <n v="15758023"/>
    <s v="Grigoryeva"/>
    <n v="544"/>
    <x v="2"/>
    <x v="1"/>
    <n v="47"/>
    <n v="5"/>
    <n v="105245"/>
    <n v="1"/>
    <n v="0"/>
    <x v="1"/>
    <n v="99922"/>
    <x v="0"/>
    <x v="1"/>
    <x v="1"/>
    <x v="2"/>
    <x v="2"/>
    <x v="1"/>
    <n v="1"/>
    <n v="105245"/>
  </r>
  <r>
    <n v="2025"/>
    <n v="15574558"/>
    <s v="Gunter"/>
    <n v="718"/>
    <x v="1"/>
    <x v="1"/>
    <n v="32"/>
    <n v="8"/>
    <n v="0"/>
    <n v="2"/>
    <n v="1"/>
    <x v="0"/>
    <n v="41399"/>
    <x v="1"/>
    <x v="0"/>
    <x v="0"/>
    <x v="1"/>
    <x v="0"/>
    <x v="0"/>
    <n v="1"/>
    <n v="0"/>
  </r>
  <r>
    <n v="2025"/>
    <n v="15635256"/>
    <s v="Arcuri"/>
    <n v="762"/>
    <x v="0"/>
    <x v="1"/>
    <n v="31"/>
    <n v="7"/>
    <n v="117687"/>
    <n v="1"/>
    <n v="1"/>
    <x v="0"/>
    <n v="159344"/>
    <x v="1"/>
    <x v="0"/>
    <x v="2"/>
    <x v="2"/>
    <x v="2"/>
    <x v="1"/>
    <n v="1"/>
    <n v="0"/>
  </r>
  <r>
    <n v="2025"/>
    <n v="15680399"/>
    <s v="Tung"/>
    <n v="772"/>
    <x v="0"/>
    <x v="1"/>
    <n v="23"/>
    <n v="2"/>
    <n v="0"/>
    <n v="2"/>
    <n v="1"/>
    <x v="1"/>
    <n v="18364"/>
    <x v="1"/>
    <x v="2"/>
    <x v="2"/>
    <x v="0"/>
    <x v="0"/>
    <x v="0"/>
    <n v="1"/>
    <n v="0"/>
  </r>
  <r>
    <n v="2025"/>
    <n v="15674720"/>
    <s v="Smith"/>
    <n v="691"/>
    <x v="2"/>
    <x v="0"/>
    <n v="37"/>
    <n v="7"/>
    <n v="123068"/>
    <n v="1"/>
    <n v="1"/>
    <x v="0"/>
    <n v="98162"/>
    <x v="0"/>
    <x v="0"/>
    <x v="0"/>
    <x v="2"/>
    <x v="2"/>
    <x v="1"/>
    <n v="1"/>
    <n v="123068"/>
  </r>
  <r>
    <n v="2025"/>
    <n v="15580249"/>
    <s v="Lori"/>
    <n v="502"/>
    <x v="0"/>
    <x v="1"/>
    <n v="45"/>
    <n v="0"/>
    <n v="0"/>
    <n v="1"/>
    <n v="0"/>
    <x v="1"/>
    <n v="84663"/>
    <x v="1"/>
    <x v="0"/>
    <x v="1"/>
    <x v="0"/>
    <x v="0"/>
    <x v="0"/>
    <n v="1"/>
    <n v="0"/>
  </r>
  <r>
    <n v="2025"/>
    <n v="15675431"/>
    <s v="Chidimma"/>
    <n v="563"/>
    <x v="0"/>
    <x v="0"/>
    <n v="34"/>
    <n v="6"/>
    <n v="0"/>
    <n v="2"/>
    <n v="0"/>
    <x v="1"/>
    <n v="36537"/>
    <x v="1"/>
    <x v="0"/>
    <x v="1"/>
    <x v="2"/>
    <x v="0"/>
    <x v="0"/>
    <n v="1"/>
    <n v="0"/>
  </r>
  <r>
    <n v="2025"/>
    <n v="15698285"/>
    <s v="Ting"/>
    <n v="676"/>
    <x v="0"/>
    <x v="0"/>
    <n v="41"/>
    <n v="4"/>
    <n v="101457"/>
    <n v="1"/>
    <n v="1"/>
    <x v="0"/>
    <n v="79102"/>
    <x v="1"/>
    <x v="0"/>
    <x v="0"/>
    <x v="2"/>
    <x v="2"/>
    <x v="1"/>
    <n v="1"/>
    <n v="0"/>
  </r>
  <r>
    <n v="2025"/>
    <n v="15810775"/>
    <s v="Tsao"/>
    <n v="576"/>
    <x v="1"/>
    <x v="1"/>
    <n v="52"/>
    <n v="2"/>
    <n v="100549"/>
    <n v="2"/>
    <n v="1"/>
    <x v="0"/>
    <n v="16644"/>
    <x v="1"/>
    <x v="1"/>
    <x v="1"/>
    <x v="0"/>
    <x v="2"/>
    <x v="1"/>
    <n v="1"/>
    <n v="0"/>
  </r>
  <r>
    <n v="2025"/>
    <n v="15678173"/>
    <s v="Collee"/>
    <n v="629"/>
    <x v="1"/>
    <x v="1"/>
    <n v="35"/>
    <n v="4"/>
    <n v="174589"/>
    <n v="2"/>
    <n v="0"/>
    <x v="0"/>
    <n v="158420"/>
    <x v="1"/>
    <x v="0"/>
    <x v="0"/>
    <x v="2"/>
    <x v="2"/>
    <x v="1"/>
    <n v="1"/>
    <n v="0"/>
  </r>
  <r>
    <n v="2025"/>
    <n v="15665222"/>
    <s v="Lettiere"/>
    <n v="625"/>
    <x v="1"/>
    <x v="1"/>
    <n v="52"/>
    <n v="8"/>
    <n v="121162"/>
    <n v="1"/>
    <n v="1"/>
    <x v="1"/>
    <n v="48988"/>
    <x v="1"/>
    <x v="1"/>
    <x v="0"/>
    <x v="1"/>
    <x v="2"/>
    <x v="1"/>
    <n v="1"/>
    <n v="0"/>
  </r>
  <r>
    <n v="2025"/>
    <n v="15803908"/>
    <s v="Fu"/>
    <n v="628"/>
    <x v="0"/>
    <x v="1"/>
    <n v="45"/>
    <n v="9"/>
    <n v="0"/>
    <n v="2"/>
    <n v="1"/>
    <x v="0"/>
    <n v="96863"/>
    <x v="1"/>
    <x v="0"/>
    <x v="0"/>
    <x v="1"/>
    <x v="0"/>
    <x v="0"/>
    <n v="1"/>
    <n v="0"/>
  </r>
  <r>
    <n v="2025"/>
    <n v="15586039"/>
    <s v="Bergamaschi"/>
    <n v="471"/>
    <x v="2"/>
    <x v="0"/>
    <n v="36"/>
    <n v="5"/>
    <n v="90064"/>
    <n v="2"/>
    <n v="1"/>
    <x v="0"/>
    <n v="96367"/>
    <x v="1"/>
    <x v="0"/>
    <x v="1"/>
    <x v="2"/>
    <x v="1"/>
    <x v="0"/>
    <n v="1"/>
    <n v="0"/>
  </r>
  <r>
    <n v="2025"/>
    <n v="15802570"/>
    <s v="Dyer"/>
    <n v="811"/>
    <x v="0"/>
    <x v="0"/>
    <n v="45"/>
    <n v="5"/>
    <n v="0"/>
    <n v="2"/>
    <n v="1"/>
    <x v="0"/>
    <n v="146123"/>
    <x v="1"/>
    <x v="0"/>
    <x v="2"/>
    <x v="2"/>
    <x v="0"/>
    <x v="0"/>
    <n v="1"/>
    <n v="0"/>
  </r>
  <r>
    <n v="2025"/>
    <n v="15781451"/>
    <s v="Buccho"/>
    <n v="504"/>
    <x v="0"/>
    <x v="1"/>
    <n v="42"/>
    <n v="3"/>
    <n v="134937"/>
    <n v="2"/>
    <n v="0"/>
    <x v="1"/>
    <n v="135179"/>
    <x v="1"/>
    <x v="0"/>
    <x v="1"/>
    <x v="0"/>
    <x v="2"/>
    <x v="1"/>
    <n v="1"/>
    <n v="0"/>
  </r>
  <r>
    <n v="2025"/>
    <n v="15721019"/>
    <s v="Jones"/>
    <n v="687"/>
    <x v="0"/>
    <x v="0"/>
    <n v="24"/>
    <n v="3"/>
    <n v="110495"/>
    <n v="1"/>
    <n v="1"/>
    <x v="1"/>
    <n v="158615"/>
    <x v="1"/>
    <x v="2"/>
    <x v="0"/>
    <x v="0"/>
    <x v="2"/>
    <x v="1"/>
    <n v="1"/>
    <n v="0"/>
  </r>
  <r>
    <n v="2025"/>
    <n v="15738588"/>
    <s v="Nebechi"/>
    <n v="660"/>
    <x v="2"/>
    <x v="0"/>
    <n v="37"/>
    <n v="2"/>
    <n v="133200"/>
    <n v="1"/>
    <n v="0"/>
    <x v="1"/>
    <n v="71434"/>
    <x v="1"/>
    <x v="0"/>
    <x v="0"/>
    <x v="0"/>
    <x v="2"/>
    <x v="1"/>
    <n v="1"/>
    <n v="0"/>
  </r>
  <r>
    <n v="2025"/>
    <n v="15730657"/>
    <s v="Ibekwe"/>
    <n v="548"/>
    <x v="0"/>
    <x v="0"/>
    <n v="41"/>
    <n v="4"/>
    <n v="82597"/>
    <n v="1"/>
    <n v="0"/>
    <x v="0"/>
    <n v="55672"/>
    <x v="1"/>
    <x v="0"/>
    <x v="1"/>
    <x v="2"/>
    <x v="1"/>
    <x v="0"/>
    <n v="1"/>
    <n v="0"/>
  </r>
  <r>
    <n v="2025"/>
    <n v="15739292"/>
    <s v="Gorshkov"/>
    <n v="609"/>
    <x v="2"/>
    <x v="1"/>
    <n v="31"/>
    <n v="9"/>
    <n v="103838"/>
    <n v="1"/>
    <n v="1"/>
    <x v="0"/>
    <n v="150218"/>
    <x v="1"/>
    <x v="0"/>
    <x v="0"/>
    <x v="1"/>
    <x v="2"/>
    <x v="1"/>
    <n v="1"/>
    <n v="0"/>
  </r>
  <r>
    <n v="2025"/>
    <n v="15725945"/>
    <s v="Nweke"/>
    <n v="659"/>
    <x v="1"/>
    <x v="0"/>
    <n v="42"/>
    <n v="2"/>
    <n v="0"/>
    <n v="1"/>
    <n v="0"/>
    <x v="1"/>
    <n v="162734"/>
    <x v="0"/>
    <x v="0"/>
    <x v="0"/>
    <x v="0"/>
    <x v="0"/>
    <x v="0"/>
    <n v="1"/>
    <n v="0"/>
  </r>
  <r>
    <n v="2025"/>
    <n v="15813159"/>
    <s v="Hairston"/>
    <n v="526"/>
    <x v="0"/>
    <x v="1"/>
    <n v="52"/>
    <n v="8"/>
    <n v="93590"/>
    <n v="1"/>
    <n v="0"/>
    <x v="0"/>
    <n v="21229"/>
    <x v="0"/>
    <x v="1"/>
    <x v="1"/>
    <x v="1"/>
    <x v="1"/>
    <x v="0"/>
    <n v="1"/>
    <n v="93590"/>
  </r>
  <r>
    <n v="2025"/>
    <n v="15636820"/>
    <s v="Loggia"/>
    <n v="725"/>
    <x v="2"/>
    <x v="1"/>
    <n v="40"/>
    <n v="8"/>
    <n v="104150"/>
    <n v="1"/>
    <n v="1"/>
    <x v="1"/>
    <n v="62028"/>
    <x v="1"/>
    <x v="0"/>
    <x v="0"/>
    <x v="1"/>
    <x v="2"/>
    <x v="1"/>
    <n v="1"/>
    <n v="0"/>
  </r>
  <r>
    <n v="2025"/>
    <n v="15603880"/>
    <s v="Morgan"/>
    <n v="519"/>
    <x v="2"/>
    <x v="1"/>
    <n v="38"/>
    <n v="1"/>
    <n v="114142"/>
    <n v="1"/>
    <n v="1"/>
    <x v="0"/>
    <n v="60988"/>
    <x v="0"/>
    <x v="0"/>
    <x v="1"/>
    <x v="0"/>
    <x v="2"/>
    <x v="1"/>
    <n v="1"/>
    <n v="114142"/>
  </r>
  <r>
    <n v="2025"/>
    <n v="15619494"/>
    <s v="Abdulov"/>
    <n v="562"/>
    <x v="2"/>
    <x v="0"/>
    <n v="31"/>
    <n v="9"/>
    <n v="117153"/>
    <n v="1"/>
    <n v="1"/>
    <x v="0"/>
    <n v="108675"/>
    <x v="1"/>
    <x v="0"/>
    <x v="1"/>
    <x v="1"/>
    <x v="2"/>
    <x v="1"/>
    <n v="1"/>
    <n v="0"/>
  </r>
  <r>
    <n v="2025"/>
    <n v="15596992"/>
    <s v="Norris"/>
    <n v="482"/>
    <x v="2"/>
    <x v="1"/>
    <n v="45"/>
    <n v="7"/>
    <n v="156353"/>
    <n v="1"/>
    <n v="1"/>
    <x v="1"/>
    <n v="72644"/>
    <x v="0"/>
    <x v="0"/>
    <x v="1"/>
    <x v="2"/>
    <x v="2"/>
    <x v="1"/>
    <n v="1"/>
    <n v="156353"/>
  </r>
  <r>
    <n v="2025"/>
    <n v="15735025"/>
    <s v="Clark"/>
    <n v="535"/>
    <x v="1"/>
    <x v="1"/>
    <n v="37"/>
    <n v="3"/>
    <n v="175535"/>
    <n v="2"/>
    <n v="1"/>
    <x v="0"/>
    <n v="9242"/>
    <x v="1"/>
    <x v="0"/>
    <x v="1"/>
    <x v="0"/>
    <x v="2"/>
    <x v="1"/>
    <n v="1"/>
    <n v="0"/>
  </r>
  <r>
    <n v="2025"/>
    <n v="15730759"/>
    <s v="Chukwudi"/>
    <n v="561"/>
    <x v="0"/>
    <x v="0"/>
    <n v="27"/>
    <n v="9"/>
    <n v="135637"/>
    <n v="1"/>
    <n v="1"/>
    <x v="1"/>
    <n v="153080"/>
    <x v="0"/>
    <x v="2"/>
    <x v="1"/>
    <x v="1"/>
    <x v="2"/>
    <x v="1"/>
    <n v="1"/>
    <n v="135637"/>
  </r>
  <r>
    <n v="2025"/>
    <n v="15752912"/>
    <s v="Perkin"/>
    <n v="661"/>
    <x v="0"/>
    <x v="0"/>
    <n v="30"/>
    <n v="7"/>
    <n v="0"/>
    <n v="2"/>
    <n v="1"/>
    <x v="1"/>
    <n v="72197"/>
    <x v="1"/>
    <x v="0"/>
    <x v="0"/>
    <x v="2"/>
    <x v="0"/>
    <x v="0"/>
    <n v="1"/>
    <n v="0"/>
  </r>
  <r>
    <n v="2025"/>
    <n v="15711316"/>
    <s v="Ch'ang"/>
    <n v="771"/>
    <x v="0"/>
    <x v="1"/>
    <n v="27"/>
    <n v="2"/>
    <n v="0"/>
    <n v="2"/>
    <n v="1"/>
    <x v="0"/>
    <n v="199527"/>
    <x v="1"/>
    <x v="2"/>
    <x v="2"/>
    <x v="0"/>
    <x v="0"/>
    <x v="0"/>
    <n v="1"/>
    <n v="0"/>
  </r>
  <r>
    <n v="2025"/>
    <n v="15738785"/>
    <s v="Kang"/>
    <n v="545"/>
    <x v="0"/>
    <x v="1"/>
    <n v="26"/>
    <n v="7"/>
    <n v="0"/>
    <n v="2"/>
    <n v="0"/>
    <x v="0"/>
    <n v="156598"/>
    <x v="1"/>
    <x v="2"/>
    <x v="1"/>
    <x v="2"/>
    <x v="0"/>
    <x v="0"/>
    <n v="1"/>
    <n v="0"/>
  </r>
  <r>
    <n v="2025"/>
    <n v="15777896"/>
    <s v="Chukwudi"/>
    <n v="850"/>
    <x v="2"/>
    <x v="0"/>
    <n v="33"/>
    <n v="2"/>
    <n v="83415"/>
    <n v="1"/>
    <n v="0"/>
    <x v="0"/>
    <n v="74918"/>
    <x v="1"/>
    <x v="0"/>
    <x v="2"/>
    <x v="0"/>
    <x v="1"/>
    <x v="0"/>
    <n v="1"/>
    <n v="0"/>
  </r>
  <r>
    <n v="2025"/>
    <n v="15628963"/>
    <s v="Frolova"/>
    <n v="601"/>
    <x v="2"/>
    <x v="1"/>
    <n v="43"/>
    <n v="3"/>
    <n v="141859"/>
    <n v="2"/>
    <n v="1"/>
    <x v="0"/>
    <n v="111250"/>
    <x v="1"/>
    <x v="0"/>
    <x v="0"/>
    <x v="0"/>
    <x v="2"/>
    <x v="1"/>
    <n v="1"/>
    <n v="0"/>
  </r>
  <r>
    <n v="2025"/>
    <n v="15742126"/>
    <s v="Chiu"/>
    <n v="712"/>
    <x v="2"/>
    <x v="1"/>
    <n v="38"/>
    <n v="7"/>
    <n v="132768"/>
    <n v="2"/>
    <n v="1"/>
    <x v="0"/>
    <n v="59116"/>
    <x v="1"/>
    <x v="0"/>
    <x v="0"/>
    <x v="2"/>
    <x v="2"/>
    <x v="1"/>
    <n v="1"/>
    <n v="0"/>
  </r>
  <r>
    <n v="2025"/>
    <n v="15575623"/>
    <s v="Simpson"/>
    <n v="589"/>
    <x v="0"/>
    <x v="0"/>
    <n v="31"/>
    <n v="10"/>
    <n v="110635"/>
    <n v="1"/>
    <n v="1"/>
    <x v="1"/>
    <n v="148219"/>
    <x v="1"/>
    <x v="0"/>
    <x v="1"/>
    <x v="1"/>
    <x v="2"/>
    <x v="1"/>
    <n v="1"/>
    <n v="0"/>
  </r>
  <r>
    <n v="2025"/>
    <n v="15741652"/>
    <s v="McLean"/>
    <n v="600"/>
    <x v="1"/>
    <x v="1"/>
    <n v="37"/>
    <n v="8"/>
    <n v="177657"/>
    <n v="1"/>
    <n v="1"/>
    <x v="0"/>
    <n v="77142"/>
    <x v="1"/>
    <x v="0"/>
    <x v="0"/>
    <x v="1"/>
    <x v="2"/>
    <x v="1"/>
    <n v="1"/>
    <n v="0"/>
  </r>
  <r>
    <n v="2025"/>
    <n v="15738884"/>
    <s v="Hu"/>
    <n v="642"/>
    <x v="2"/>
    <x v="1"/>
    <n v="41"/>
    <n v="4"/>
    <n v="157778"/>
    <n v="1"/>
    <n v="1"/>
    <x v="1"/>
    <n v="67485"/>
    <x v="1"/>
    <x v="0"/>
    <x v="0"/>
    <x v="2"/>
    <x v="2"/>
    <x v="1"/>
    <n v="1"/>
    <n v="0"/>
  </r>
  <r>
    <n v="2025"/>
    <n v="15615050"/>
    <s v="Savage"/>
    <n v="575"/>
    <x v="2"/>
    <x v="1"/>
    <n v="47"/>
    <n v="9"/>
    <n v="107916"/>
    <n v="2"/>
    <n v="1"/>
    <x v="0"/>
    <n v="63452"/>
    <x v="0"/>
    <x v="1"/>
    <x v="1"/>
    <x v="1"/>
    <x v="2"/>
    <x v="1"/>
    <n v="1"/>
    <n v="107916"/>
  </r>
  <r>
    <n v="2025"/>
    <n v="15803005"/>
    <s v="Wallace"/>
    <n v="570"/>
    <x v="2"/>
    <x v="0"/>
    <n v="57"/>
    <n v="5"/>
    <n v="86569"/>
    <n v="1"/>
    <n v="0"/>
    <x v="0"/>
    <n v="103660"/>
    <x v="1"/>
    <x v="1"/>
    <x v="1"/>
    <x v="2"/>
    <x v="1"/>
    <x v="0"/>
    <n v="1"/>
    <n v="0"/>
  </r>
  <r>
    <n v="2025"/>
    <n v="15743498"/>
    <s v="Winter"/>
    <n v="532"/>
    <x v="2"/>
    <x v="1"/>
    <n v="52"/>
    <n v="9"/>
    <n v="137756"/>
    <n v="1"/>
    <n v="1"/>
    <x v="1"/>
    <n v="163192"/>
    <x v="0"/>
    <x v="1"/>
    <x v="1"/>
    <x v="1"/>
    <x v="2"/>
    <x v="1"/>
    <n v="1"/>
    <n v="137756"/>
  </r>
  <r>
    <n v="2025"/>
    <n v="15720463"/>
    <s v="Ho"/>
    <n v="796"/>
    <x v="0"/>
    <x v="1"/>
    <n v="30"/>
    <n v="2"/>
    <n v="137263"/>
    <n v="2"/>
    <n v="1"/>
    <x v="1"/>
    <n v="62905"/>
    <x v="1"/>
    <x v="0"/>
    <x v="2"/>
    <x v="0"/>
    <x v="2"/>
    <x v="1"/>
    <n v="1"/>
    <n v="0"/>
  </r>
  <r>
    <n v="2025"/>
    <n v="15588695"/>
    <s v="Su"/>
    <n v="833"/>
    <x v="1"/>
    <x v="1"/>
    <n v="32"/>
    <n v="6"/>
    <n v="0"/>
    <n v="1"/>
    <n v="1"/>
    <x v="0"/>
    <n v="44323"/>
    <x v="0"/>
    <x v="0"/>
    <x v="2"/>
    <x v="2"/>
    <x v="0"/>
    <x v="0"/>
    <n v="1"/>
    <n v="0"/>
  </r>
  <r>
    <n v="2025"/>
    <n v="15665802"/>
    <s v="Li Fonti"/>
    <n v="642"/>
    <x v="1"/>
    <x v="0"/>
    <n v="36"/>
    <n v="6"/>
    <n v="0"/>
    <n v="2"/>
    <n v="1"/>
    <x v="0"/>
    <n v="97939"/>
    <x v="1"/>
    <x v="0"/>
    <x v="0"/>
    <x v="2"/>
    <x v="0"/>
    <x v="0"/>
    <n v="1"/>
    <n v="0"/>
  </r>
  <r>
    <n v="2025"/>
    <n v="15571144"/>
    <s v="Ives"/>
    <n v="655"/>
    <x v="0"/>
    <x v="1"/>
    <n v="28"/>
    <n v="10"/>
    <n v="0"/>
    <n v="2"/>
    <n v="0"/>
    <x v="0"/>
    <n v="126565"/>
    <x v="1"/>
    <x v="2"/>
    <x v="0"/>
    <x v="1"/>
    <x v="0"/>
    <x v="0"/>
    <n v="1"/>
    <n v="0"/>
  </r>
  <r>
    <n v="2025"/>
    <n v="15750731"/>
    <s v="Trevisani"/>
    <n v="736"/>
    <x v="2"/>
    <x v="1"/>
    <n v="50"/>
    <n v="9"/>
    <n v="116309"/>
    <n v="1"/>
    <n v="1"/>
    <x v="1"/>
    <n v="185360"/>
    <x v="0"/>
    <x v="1"/>
    <x v="0"/>
    <x v="1"/>
    <x v="2"/>
    <x v="1"/>
    <n v="1"/>
    <n v="116309"/>
  </r>
  <r>
    <n v="2025"/>
    <n v="15605134"/>
    <s v="Bond"/>
    <n v="617"/>
    <x v="0"/>
    <x v="0"/>
    <n v="34"/>
    <n v="0"/>
    <n v="131245"/>
    <n v="2"/>
    <n v="1"/>
    <x v="1"/>
    <n v="183229"/>
    <x v="1"/>
    <x v="0"/>
    <x v="0"/>
    <x v="0"/>
    <x v="2"/>
    <x v="1"/>
    <n v="1"/>
    <n v="0"/>
  </r>
  <r>
    <n v="2025"/>
    <n v="15626044"/>
    <s v="Lettiere"/>
    <n v="762"/>
    <x v="2"/>
    <x v="1"/>
    <n v="28"/>
    <n v="3"/>
    <n v="125156"/>
    <n v="2"/>
    <n v="1"/>
    <x v="0"/>
    <n v="106024"/>
    <x v="1"/>
    <x v="2"/>
    <x v="2"/>
    <x v="0"/>
    <x v="2"/>
    <x v="1"/>
    <n v="1"/>
    <n v="0"/>
  </r>
  <r>
    <n v="2025"/>
    <n v="15737910"/>
    <s v="Houghton"/>
    <n v="703"/>
    <x v="2"/>
    <x v="1"/>
    <n v="35"/>
    <n v="5"/>
    <n v="140691"/>
    <n v="2"/>
    <n v="1"/>
    <x v="1"/>
    <n v="167810"/>
    <x v="1"/>
    <x v="0"/>
    <x v="0"/>
    <x v="2"/>
    <x v="2"/>
    <x v="1"/>
    <n v="1"/>
    <n v="0"/>
  </r>
  <r>
    <n v="2025"/>
    <n v="15761076"/>
    <s v="Lei"/>
    <n v="507"/>
    <x v="0"/>
    <x v="1"/>
    <n v="41"/>
    <n v="3"/>
    <n v="58820"/>
    <n v="2"/>
    <n v="1"/>
    <x v="0"/>
    <n v="138536"/>
    <x v="1"/>
    <x v="0"/>
    <x v="1"/>
    <x v="0"/>
    <x v="1"/>
    <x v="0"/>
    <n v="1"/>
    <n v="0"/>
  </r>
  <r>
    <n v="2025"/>
    <n v="15710105"/>
    <s v="Stirling"/>
    <n v="581"/>
    <x v="2"/>
    <x v="0"/>
    <n v="26"/>
    <n v="3"/>
    <n v="105099"/>
    <n v="1"/>
    <n v="1"/>
    <x v="0"/>
    <n v="184520"/>
    <x v="0"/>
    <x v="2"/>
    <x v="1"/>
    <x v="0"/>
    <x v="2"/>
    <x v="1"/>
    <n v="1"/>
    <n v="105099"/>
  </r>
  <r>
    <n v="2025"/>
    <n v="15577402"/>
    <s v="Grant"/>
    <n v="593"/>
    <x v="0"/>
    <x v="1"/>
    <n v="31"/>
    <n v="9"/>
    <n v="0"/>
    <n v="2"/>
    <n v="0"/>
    <x v="0"/>
    <n v="20492"/>
    <x v="1"/>
    <x v="0"/>
    <x v="1"/>
    <x v="1"/>
    <x v="0"/>
    <x v="0"/>
    <n v="1"/>
    <n v="0"/>
  </r>
  <r>
    <n v="2025"/>
    <n v="15803337"/>
    <s v="Baresi"/>
    <n v="648"/>
    <x v="0"/>
    <x v="1"/>
    <n v="23"/>
    <n v="9"/>
    <n v="168373"/>
    <n v="1"/>
    <n v="1"/>
    <x v="1"/>
    <n v="134677"/>
    <x v="1"/>
    <x v="2"/>
    <x v="0"/>
    <x v="1"/>
    <x v="2"/>
    <x v="1"/>
    <n v="1"/>
    <n v="0"/>
  </r>
  <r>
    <n v="2025"/>
    <n v="15654372"/>
    <s v="Pearce"/>
    <n v="462"/>
    <x v="2"/>
    <x v="1"/>
    <n v="34"/>
    <n v="1"/>
    <n v="94683"/>
    <n v="2"/>
    <n v="1"/>
    <x v="1"/>
    <n v="138478"/>
    <x v="1"/>
    <x v="0"/>
    <x v="1"/>
    <x v="0"/>
    <x v="1"/>
    <x v="0"/>
    <n v="1"/>
    <n v="0"/>
  </r>
  <r>
    <n v="2025"/>
    <n v="15585867"/>
    <s v="Rutledge"/>
    <n v="596"/>
    <x v="1"/>
    <x v="1"/>
    <n v="36"/>
    <n v="2"/>
    <n v="0"/>
    <n v="2"/>
    <n v="0"/>
    <x v="0"/>
    <n v="125558"/>
    <x v="1"/>
    <x v="0"/>
    <x v="1"/>
    <x v="0"/>
    <x v="0"/>
    <x v="0"/>
    <n v="1"/>
    <n v="0"/>
  </r>
  <r>
    <n v="2025"/>
    <n v="15662488"/>
    <s v="Udegbunam"/>
    <n v="627"/>
    <x v="0"/>
    <x v="0"/>
    <n v="44"/>
    <n v="5"/>
    <n v="0"/>
    <n v="2"/>
    <n v="1"/>
    <x v="1"/>
    <n v="82970"/>
    <x v="0"/>
    <x v="0"/>
    <x v="0"/>
    <x v="2"/>
    <x v="0"/>
    <x v="0"/>
    <n v="1"/>
    <n v="0"/>
  </r>
  <r>
    <n v="2025"/>
    <n v="15604813"/>
    <s v="Zaytseva"/>
    <n v="494"/>
    <x v="0"/>
    <x v="1"/>
    <n v="40"/>
    <n v="7"/>
    <n v="0"/>
    <n v="2"/>
    <n v="0"/>
    <x v="0"/>
    <n v="158072"/>
    <x v="1"/>
    <x v="0"/>
    <x v="1"/>
    <x v="2"/>
    <x v="0"/>
    <x v="0"/>
    <n v="1"/>
    <n v="0"/>
  </r>
  <r>
    <n v="2025"/>
    <n v="15611644"/>
    <s v="Onyemauchechukwu"/>
    <n v="627"/>
    <x v="0"/>
    <x v="1"/>
    <n v="73"/>
    <n v="0"/>
    <n v="146330"/>
    <n v="1"/>
    <n v="0"/>
    <x v="0"/>
    <n v="43616"/>
    <x v="1"/>
    <x v="3"/>
    <x v="0"/>
    <x v="0"/>
    <x v="2"/>
    <x v="1"/>
    <n v="1"/>
    <n v="0"/>
  </r>
  <r>
    <n v="2025"/>
    <n v="15674928"/>
    <s v="Mullah"/>
    <n v="850"/>
    <x v="1"/>
    <x v="1"/>
    <n v="37"/>
    <n v="2"/>
    <n v="0"/>
    <n v="2"/>
    <n v="1"/>
    <x v="1"/>
    <n v="119970"/>
    <x v="1"/>
    <x v="0"/>
    <x v="2"/>
    <x v="0"/>
    <x v="0"/>
    <x v="0"/>
    <n v="1"/>
    <n v="0"/>
  </r>
  <r>
    <n v="2025"/>
    <n v="15656100"/>
    <s v="Candler"/>
    <n v="632"/>
    <x v="0"/>
    <x v="0"/>
    <n v="49"/>
    <n v="5"/>
    <n v="167963"/>
    <n v="1"/>
    <n v="0"/>
    <x v="1"/>
    <n v="140201"/>
    <x v="1"/>
    <x v="1"/>
    <x v="0"/>
    <x v="2"/>
    <x v="2"/>
    <x v="1"/>
    <n v="1"/>
    <n v="0"/>
  </r>
  <r>
    <n v="2025"/>
    <n v="15764293"/>
    <s v="Konovalova"/>
    <n v="490"/>
    <x v="0"/>
    <x v="1"/>
    <n v="33"/>
    <n v="1"/>
    <n v="0"/>
    <n v="2"/>
    <n v="1"/>
    <x v="0"/>
    <n v="80793"/>
    <x v="1"/>
    <x v="0"/>
    <x v="1"/>
    <x v="0"/>
    <x v="0"/>
    <x v="0"/>
    <n v="1"/>
    <n v="0"/>
  </r>
  <r>
    <n v="2025"/>
    <n v="15636423"/>
    <s v="Lei"/>
    <n v="715"/>
    <x v="0"/>
    <x v="1"/>
    <n v="40"/>
    <n v="7"/>
    <n v="0"/>
    <n v="1"/>
    <n v="1"/>
    <x v="0"/>
    <n v="141359"/>
    <x v="1"/>
    <x v="0"/>
    <x v="0"/>
    <x v="2"/>
    <x v="0"/>
    <x v="0"/>
    <n v="1"/>
    <n v="0"/>
  </r>
  <r>
    <n v="2025"/>
    <n v="15607629"/>
    <s v="Hollis"/>
    <n v="679"/>
    <x v="0"/>
    <x v="1"/>
    <n v="48"/>
    <n v="8"/>
    <n v="0"/>
    <n v="2"/>
    <n v="1"/>
    <x v="1"/>
    <n v="23345"/>
    <x v="1"/>
    <x v="1"/>
    <x v="0"/>
    <x v="1"/>
    <x v="0"/>
    <x v="0"/>
    <n v="1"/>
    <n v="0"/>
  </r>
  <r>
    <n v="2025"/>
    <n v="15577313"/>
    <s v="Lionel"/>
    <n v="619"/>
    <x v="0"/>
    <x v="1"/>
    <n v="44"/>
    <n v="3"/>
    <n v="116968"/>
    <n v="1"/>
    <n v="1"/>
    <x v="1"/>
    <n v="5075"/>
    <x v="0"/>
    <x v="0"/>
    <x v="0"/>
    <x v="0"/>
    <x v="2"/>
    <x v="1"/>
    <n v="1"/>
    <n v="116968"/>
  </r>
  <r>
    <n v="2025"/>
    <n v="15714493"/>
    <s v="Francis"/>
    <n v="465"/>
    <x v="1"/>
    <x v="0"/>
    <n v="33"/>
    <n v="6"/>
    <n v="0"/>
    <n v="2"/>
    <n v="1"/>
    <x v="0"/>
    <n v="95501"/>
    <x v="1"/>
    <x v="0"/>
    <x v="1"/>
    <x v="2"/>
    <x v="0"/>
    <x v="0"/>
    <n v="1"/>
    <n v="0"/>
  </r>
  <r>
    <n v="2025"/>
    <n v="15643359"/>
    <s v="Carter"/>
    <n v="736"/>
    <x v="1"/>
    <x v="1"/>
    <n v="32"/>
    <n v="7"/>
    <n v="0"/>
    <n v="1"/>
    <n v="0"/>
    <x v="0"/>
    <n v="79083"/>
    <x v="1"/>
    <x v="0"/>
    <x v="0"/>
    <x v="2"/>
    <x v="0"/>
    <x v="0"/>
    <n v="1"/>
    <n v="0"/>
  </r>
  <r>
    <n v="2025"/>
    <n v="15687913"/>
    <s v="Mai"/>
    <n v="501"/>
    <x v="2"/>
    <x v="0"/>
    <n v="34"/>
    <n v="7"/>
    <n v="93244"/>
    <n v="1"/>
    <n v="0"/>
    <x v="0"/>
    <n v="199806"/>
    <x v="1"/>
    <x v="0"/>
    <x v="1"/>
    <x v="2"/>
    <x v="1"/>
    <x v="0"/>
    <n v="1"/>
    <n v="0"/>
  </r>
  <r>
    <n v="2025"/>
    <n v="15790935"/>
    <s v="Johnson"/>
    <n v="535"/>
    <x v="0"/>
    <x v="0"/>
    <n v="29"/>
    <n v="5"/>
    <n v="0"/>
    <n v="2"/>
    <n v="0"/>
    <x v="0"/>
    <n v="52710"/>
    <x v="1"/>
    <x v="2"/>
    <x v="1"/>
    <x v="2"/>
    <x v="0"/>
    <x v="0"/>
    <n v="1"/>
    <n v="0"/>
  </r>
  <r>
    <n v="2025"/>
    <n v="15708693"/>
    <s v="Sherman"/>
    <n v="759"/>
    <x v="0"/>
    <x v="0"/>
    <n v="33"/>
    <n v="2"/>
    <n v="0"/>
    <n v="2"/>
    <n v="1"/>
    <x v="1"/>
    <n v="56584"/>
    <x v="1"/>
    <x v="0"/>
    <x v="2"/>
    <x v="0"/>
    <x v="0"/>
    <x v="0"/>
    <n v="1"/>
    <n v="0"/>
  </r>
  <r>
    <n v="2025"/>
    <n v="15672016"/>
    <s v="Sabbatini"/>
    <n v="819"/>
    <x v="0"/>
    <x v="1"/>
    <n v="35"/>
    <n v="1"/>
    <n v="0"/>
    <n v="2"/>
    <n v="0"/>
    <x v="0"/>
    <n v="3385"/>
    <x v="1"/>
    <x v="0"/>
    <x v="2"/>
    <x v="0"/>
    <x v="0"/>
    <x v="0"/>
    <n v="1"/>
    <n v="0"/>
  </r>
  <r>
    <n v="2025"/>
    <n v="15727605"/>
    <s v="Shih"/>
    <n v="533"/>
    <x v="2"/>
    <x v="1"/>
    <n v="43"/>
    <n v="4"/>
    <n v="80442"/>
    <n v="2"/>
    <n v="0"/>
    <x v="0"/>
    <n v="12537"/>
    <x v="1"/>
    <x v="0"/>
    <x v="1"/>
    <x v="2"/>
    <x v="1"/>
    <x v="0"/>
    <n v="1"/>
    <n v="0"/>
  </r>
  <r>
    <n v="2025"/>
    <n v="15651144"/>
    <s v="Yao"/>
    <n v="632"/>
    <x v="2"/>
    <x v="0"/>
    <n v="35"/>
    <n v="2"/>
    <n v="150561"/>
    <n v="2"/>
    <n v="0"/>
    <x v="1"/>
    <n v="64723"/>
    <x v="1"/>
    <x v="0"/>
    <x v="0"/>
    <x v="0"/>
    <x v="2"/>
    <x v="1"/>
    <n v="1"/>
    <n v="0"/>
  </r>
  <r>
    <n v="2025"/>
    <n v="15749401"/>
    <s v="Ko"/>
    <n v="686"/>
    <x v="0"/>
    <x v="1"/>
    <n v="60"/>
    <n v="9"/>
    <n v="0"/>
    <n v="3"/>
    <n v="1"/>
    <x v="0"/>
    <n v="75246"/>
    <x v="0"/>
    <x v="1"/>
    <x v="0"/>
    <x v="1"/>
    <x v="0"/>
    <x v="0"/>
    <n v="1"/>
    <n v="0"/>
  </r>
  <r>
    <n v="2025"/>
    <n v="15691874"/>
    <s v="Kazakova"/>
    <n v="687"/>
    <x v="0"/>
    <x v="0"/>
    <n v="34"/>
    <n v="9"/>
    <n v="125474"/>
    <n v="1"/>
    <n v="1"/>
    <x v="1"/>
    <n v="198930"/>
    <x v="1"/>
    <x v="0"/>
    <x v="0"/>
    <x v="1"/>
    <x v="2"/>
    <x v="1"/>
    <n v="1"/>
    <n v="0"/>
  </r>
  <r>
    <n v="2025"/>
    <n v="15620735"/>
    <s v="Chiganu"/>
    <n v="667"/>
    <x v="2"/>
    <x v="0"/>
    <n v="33"/>
    <n v="4"/>
    <n v="127077"/>
    <n v="2"/>
    <n v="1"/>
    <x v="1"/>
    <n v="69012"/>
    <x v="1"/>
    <x v="0"/>
    <x v="0"/>
    <x v="2"/>
    <x v="2"/>
    <x v="1"/>
    <n v="1"/>
    <n v="0"/>
  </r>
  <r>
    <n v="2025"/>
    <n v="15769781"/>
    <s v="Nucci"/>
    <n v="699"/>
    <x v="1"/>
    <x v="0"/>
    <n v="25"/>
    <n v="8"/>
    <n v="0"/>
    <n v="2"/>
    <n v="1"/>
    <x v="0"/>
    <n v="52404"/>
    <x v="1"/>
    <x v="2"/>
    <x v="0"/>
    <x v="1"/>
    <x v="0"/>
    <x v="0"/>
    <n v="1"/>
    <n v="0"/>
  </r>
  <r>
    <n v="2025"/>
    <n v="15624611"/>
    <s v="Marsden"/>
    <n v="497"/>
    <x v="1"/>
    <x v="1"/>
    <n v="37"/>
    <n v="8"/>
    <n v="128650"/>
    <n v="2"/>
    <n v="1"/>
    <x v="0"/>
    <n v="163642"/>
    <x v="1"/>
    <x v="0"/>
    <x v="1"/>
    <x v="1"/>
    <x v="2"/>
    <x v="1"/>
    <n v="1"/>
    <n v="0"/>
  </r>
  <r>
    <n v="2025"/>
    <n v="15773071"/>
    <s v="Serena"/>
    <n v="780"/>
    <x v="1"/>
    <x v="0"/>
    <n v="33"/>
    <n v="6"/>
    <n v="145581"/>
    <n v="1"/>
    <n v="1"/>
    <x v="0"/>
    <n v="154599"/>
    <x v="1"/>
    <x v="0"/>
    <x v="2"/>
    <x v="2"/>
    <x v="2"/>
    <x v="1"/>
    <n v="1"/>
    <n v="0"/>
  </r>
  <r>
    <n v="2025"/>
    <n v="15720371"/>
    <s v="McLean"/>
    <n v="652"/>
    <x v="0"/>
    <x v="0"/>
    <n v="51"/>
    <n v="3"/>
    <n v="0"/>
    <n v="1"/>
    <n v="1"/>
    <x v="1"/>
    <n v="173989"/>
    <x v="0"/>
    <x v="1"/>
    <x v="0"/>
    <x v="0"/>
    <x v="0"/>
    <x v="0"/>
    <n v="1"/>
    <n v="0"/>
  </r>
  <r>
    <n v="2025"/>
    <n v="15717984"/>
    <s v="Longo"/>
    <n v="477"/>
    <x v="0"/>
    <x v="1"/>
    <n v="47"/>
    <n v="9"/>
    <n v="144901"/>
    <n v="1"/>
    <n v="1"/>
    <x v="1"/>
    <n v="61315"/>
    <x v="0"/>
    <x v="1"/>
    <x v="1"/>
    <x v="1"/>
    <x v="2"/>
    <x v="1"/>
    <n v="1"/>
    <n v="144901"/>
  </r>
  <r>
    <n v="2025"/>
    <n v="15806407"/>
    <s v="Wilson"/>
    <n v="652"/>
    <x v="0"/>
    <x v="0"/>
    <n v="37"/>
    <n v="4"/>
    <n v="0"/>
    <n v="2"/>
    <n v="1"/>
    <x v="1"/>
    <n v="143393"/>
    <x v="1"/>
    <x v="0"/>
    <x v="0"/>
    <x v="2"/>
    <x v="0"/>
    <x v="0"/>
    <n v="1"/>
    <n v="0"/>
  </r>
  <r>
    <n v="2025"/>
    <n v="15785042"/>
    <s v="Hsiung"/>
    <n v="488"/>
    <x v="0"/>
    <x v="0"/>
    <n v="31"/>
    <n v="8"/>
    <n v="97589"/>
    <n v="1"/>
    <n v="0"/>
    <x v="1"/>
    <n v="124211"/>
    <x v="1"/>
    <x v="0"/>
    <x v="1"/>
    <x v="1"/>
    <x v="1"/>
    <x v="0"/>
    <n v="1"/>
    <n v="0"/>
  </r>
  <r>
    <n v="2025"/>
    <n v="15809302"/>
    <s v="Wright"/>
    <n v="572"/>
    <x v="0"/>
    <x v="1"/>
    <n v="24"/>
    <n v="1"/>
    <n v="0"/>
    <n v="2"/>
    <n v="1"/>
    <x v="0"/>
    <n v="151461"/>
    <x v="1"/>
    <x v="2"/>
    <x v="1"/>
    <x v="0"/>
    <x v="0"/>
    <x v="0"/>
    <n v="1"/>
    <n v="0"/>
  </r>
  <r>
    <n v="2025"/>
    <n v="15677550"/>
    <s v="Folliero"/>
    <n v="755"/>
    <x v="0"/>
    <x v="0"/>
    <n v="38"/>
    <n v="1"/>
    <n v="0"/>
    <n v="2"/>
    <n v="1"/>
    <x v="1"/>
    <n v="20735"/>
    <x v="1"/>
    <x v="0"/>
    <x v="2"/>
    <x v="0"/>
    <x v="0"/>
    <x v="0"/>
    <n v="1"/>
    <n v="0"/>
  </r>
  <r>
    <n v="2025"/>
    <n v="15654096"/>
    <s v="Johnston"/>
    <n v="779"/>
    <x v="2"/>
    <x v="0"/>
    <n v="24"/>
    <n v="10"/>
    <n v="122200"/>
    <n v="2"/>
    <n v="1"/>
    <x v="1"/>
    <n v="43706"/>
    <x v="1"/>
    <x v="2"/>
    <x v="2"/>
    <x v="1"/>
    <x v="2"/>
    <x v="1"/>
    <n v="1"/>
    <n v="0"/>
  </r>
  <r>
    <n v="2025"/>
    <n v="15617320"/>
    <s v="Palermo"/>
    <n v="693"/>
    <x v="1"/>
    <x v="0"/>
    <n v="46"/>
    <n v="3"/>
    <n v="151709"/>
    <n v="1"/>
    <n v="1"/>
    <x v="1"/>
    <n v="180736"/>
    <x v="1"/>
    <x v="1"/>
    <x v="0"/>
    <x v="0"/>
    <x v="2"/>
    <x v="1"/>
    <n v="1"/>
    <n v="0"/>
  </r>
  <r>
    <n v="2025"/>
    <n v="15653065"/>
    <s v="Nwabugwu"/>
    <n v="530"/>
    <x v="1"/>
    <x v="0"/>
    <n v="22"/>
    <n v="7"/>
    <n v="0"/>
    <n v="2"/>
    <n v="1"/>
    <x v="1"/>
    <n v="104170"/>
    <x v="1"/>
    <x v="2"/>
    <x v="1"/>
    <x v="2"/>
    <x v="0"/>
    <x v="0"/>
    <n v="1"/>
    <n v="0"/>
  </r>
  <r>
    <n v="2025"/>
    <n v="15649112"/>
    <s v="Endrizzi"/>
    <n v="738"/>
    <x v="1"/>
    <x v="0"/>
    <n v="33"/>
    <n v="3"/>
    <n v="122134"/>
    <n v="2"/>
    <n v="0"/>
    <x v="0"/>
    <n v="27868"/>
    <x v="1"/>
    <x v="0"/>
    <x v="0"/>
    <x v="0"/>
    <x v="2"/>
    <x v="1"/>
    <n v="1"/>
    <n v="0"/>
  </r>
  <r>
    <n v="2025"/>
    <n v="15690526"/>
    <s v="Tuan"/>
    <n v="690"/>
    <x v="2"/>
    <x v="1"/>
    <n v="31"/>
    <n v="2"/>
    <n v="137260"/>
    <n v="2"/>
    <n v="1"/>
    <x v="1"/>
    <n v="55387"/>
    <x v="1"/>
    <x v="0"/>
    <x v="0"/>
    <x v="0"/>
    <x v="2"/>
    <x v="1"/>
    <n v="1"/>
    <n v="0"/>
  </r>
  <r>
    <n v="2025"/>
    <n v="15806945"/>
    <s v="Udobata"/>
    <n v="611"/>
    <x v="0"/>
    <x v="0"/>
    <n v="30"/>
    <n v="9"/>
    <n v="88594"/>
    <n v="1"/>
    <n v="1"/>
    <x v="1"/>
    <n v="196332"/>
    <x v="1"/>
    <x v="0"/>
    <x v="0"/>
    <x v="1"/>
    <x v="1"/>
    <x v="0"/>
    <n v="1"/>
    <n v="0"/>
  </r>
  <r>
    <n v="2025"/>
    <n v="15670066"/>
    <s v="Ibezimako"/>
    <n v="643"/>
    <x v="1"/>
    <x v="1"/>
    <n v="34"/>
    <n v="6"/>
    <n v="0"/>
    <n v="2"/>
    <n v="1"/>
    <x v="0"/>
    <n v="116046"/>
    <x v="1"/>
    <x v="0"/>
    <x v="0"/>
    <x v="2"/>
    <x v="0"/>
    <x v="0"/>
    <n v="1"/>
    <n v="0"/>
  </r>
  <r>
    <n v="2025"/>
    <n v="15625761"/>
    <s v="Maclean"/>
    <n v="632"/>
    <x v="2"/>
    <x v="1"/>
    <n v="41"/>
    <n v="8"/>
    <n v="127205"/>
    <n v="4"/>
    <n v="1"/>
    <x v="1"/>
    <n v="93875"/>
    <x v="0"/>
    <x v="0"/>
    <x v="0"/>
    <x v="1"/>
    <x v="2"/>
    <x v="1"/>
    <n v="1"/>
    <n v="127205"/>
  </r>
  <r>
    <n v="2025"/>
    <n v="15761525"/>
    <s v="Shaw"/>
    <n v="727"/>
    <x v="1"/>
    <x v="0"/>
    <n v="31"/>
    <n v="10"/>
    <n v="96997"/>
    <n v="2"/>
    <n v="0"/>
    <x v="1"/>
    <n v="76614"/>
    <x v="1"/>
    <x v="0"/>
    <x v="0"/>
    <x v="1"/>
    <x v="1"/>
    <x v="0"/>
    <n v="1"/>
    <n v="0"/>
  </r>
  <r>
    <n v="2025"/>
    <n v="15735080"/>
    <s v="Cummins"/>
    <n v="508"/>
    <x v="0"/>
    <x v="0"/>
    <n v="64"/>
    <n v="2"/>
    <n v="0"/>
    <n v="1"/>
    <n v="1"/>
    <x v="0"/>
    <n v="6077"/>
    <x v="1"/>
    <x v="3"/>
    <x v="1"/>
    <x v="0"/>
    <x v="0"/>
    <x v="0"/>
    <n v="1"/>
    <n v="0"/>
  </r>
  <r>
    <n v="2025"/>
    <n v="15619537"/>
    <s v="Lavrentiev"/>
    <n v="550"/>
    <x v="0"/>
    <x v="1"/>
    <n v="31"/>
    <n v="5"/>
    <n v="142200"/>
    <n v="2"/>
    <n v="1"/>
    <x v="0"/>
    <n v="122222"/>
    <x v="1"/>
    <x v="0"/>
    <x v="1"/>
    <x v="2"/>
    <x v="2"/>
    <x v="1"/>
    <n v="1"/>
    <n v="0"/>
  </r>
  <r>
    <n v="2025"/>
    <n v="15598162"/>
    <s v="Saunders"/>
    <n v="754"/>
    <x v="2"/>
    <x v="0"/>
    <n v="39"/>
    <n v="3"/>
    <n v="160761"/>
    <n v="1"/>
    <n v="1"/>
    <x v="0"/>
    <n v="24156"/>
    <x v="1"/>
    <x v="0"/>
    <x v="2"/>
    <x v="0"/>
    <x v="2"/>
    <x v="1"/>
    <n v="1"/>
    <n v="0"/>
  </r>
  <r>
    <n v="2025"/>
    <n v="15694300"/>
    <s v="Fiorentino"/>
    <n v="759"/>
    <x v="0"/>
    <x v="1"/>
    <n v="26"/>
    <n v="4"/>
    <n v="0"/>
    <n v="2"/>
    <n v="1"/>
    <x v="1"/>
    <n v="135395"/>
    <x v="1"/>
    <x v="2"/>
    <x v="2"/>
    <x v="2"/>
    <x v="0"/>
    <x v="0"/>
    <n v="1"/>
    <n v="0"/>
  </r>
  <r>
    <n v="2025"/>
    <n v="15637235"/>
    <s v="Knight"/>
    <n v="794"/>
    <x v="1"/>
    <x v="1"/>
    <n v="33"/>
    <n v="8"/>
    <n v="0"/>
    <n v="2"/>
    <n v="0"/>
    <x v="1"/>
    <n v="91340"/>
    <x v="1"/>
    <x v="0"/>
    <x v="2"/>
    <x v="1"/>
    <x v="0"/>
    <x v="0"/>
    <n v="1"/>
    <n v="0"/>
  </r>
  <r>
    <n v="2025"/>
    <n v="15612444"/>
    <s v="Manfrin"/>
    <n v="549"/>
    <x v="0"/>
    <x v="1"/>
    <n v="29"/>
    <n v="3"/>
    <n v="0"/>
    <n v="2"/>
    <n v="1"/>
    <x v="1"/>
    <n v="146090"/>
    <x v="1"/>
    <x v="2"/>
    <x v="1"/>
    <x v="0"/>
    <x v="0"/>
    <x v="0"/>
    <n v="1"/>
    <n v="0"/>
  </r>
  <r>
    <n v="2025"/>
    <n v="15626457"/>
    <s v="Zetticci"/>
    <n v="671"/>
    <x v="0"/>
    <x v="1"/>
    <n v="31"/>
    <n v="0"/>
    <n v="116235"/>
    <n v="1"/>
    <n v="1"/>
    <x v="1"/>
    <n v="172096"/>
    <x v="1"/>
    <x v="0"/>
    <x v="0"/>
    <x v="0"/>
    <x v="2"/>
    <x v="1"/>
    <n v="1"/>
    <n v="0"/>
  </r>
  <r>
    <n v="2025"/>
    <n v="15627995"/>
    <s v="Angelo"/>
    <n v="756"/>
    <x v="2"/>
    <x v="0"/>
    <n v="26"/>
    <n v="5"/>
    <n v="155144"/>
    <n v="1"/>
    <n v="0"/>
    <x v="0"/>
    <n v="135035"/>
    <x v="0"/>
    <x v="2"/>
    <x v="2"/>
    <x v="2"/>
    <x v="2"/>
    <x v="1"/>
    <n v="1"/>
    <n v="155144"/>
  </r>
  <r>
    <n v="2025"/>
    <n v="15706128"/>
    <s v="Zhdanov"/>
    <n v="632"/>
    <x v="0"/>
    <x v="0"/>
    <n v="21"/>
    <n v="1"/>
    <n v="0"/>
    <n v="2"/>
    <n v="1"/>
    <x v="1"/>
    <n v="84009"/>
    <x v="1"/>
    <x v="2"/>
    <x v="0"/>
    <x v="0"/>
    <x v="0"/>
    <x v="0"/>
    <n v="1"/>
    <n v="0"/>
  </r>
  <r>
    <n v="2025"/>
    <n v="15666430"/>
    <s v="Peck"/>
    <n v="579"/>
    <x v="0"/>
    <x v="1"/>
    <n v="38"/>
    <n v="8"/>
    <n v="0"/>
    <n v="2"/>
    <n v="0"/>
    <x v="1"/>
    <n v="91764"/>
    <x v="1"/>
    <x v="0"/>
    <x v="1"/>
    <x v="1"/>
    <x v="0"/>
    <x v="0"/>
    <n v="1"/>
    <n v="0"/>
  </r>
  <r>
    <n v="2025"/>
    <n v="15627385"/>
    <s v="Uwaezuoke"/>
    <n v="748"/>
    <x v="0"/>
    <x v="1"/>
    <n v="34"/>
    <n v="5"/>
    <n v="84009"/>
    <n v="1"/>
    <n v="1"/>
    <x v="0"/>
    <n v="137001"/>
    <x v="1"/>
    <x v="0"/>
    <x v="0"/>
    <x v="2"/>
    <x v="1"/>
    <x v="0"/>
    <n v="1"/>
    <n v="0"/>
  </r>
  <r>
    <n v="2025"/>
    <n v="15581323"/>
    <s v="White"/>
    <n v="488"/>
    <x v="2"/>
    <x v="0"/>
    <n v="28"/>
    <n v="7"/>
    <n v="139246"/>
    <n v="2"/>
    <n v="1"/>
    <x v="1"/>
    <n v="106799"/>
    <x v="1"/>
    <x v="2"/>
    <x v="1"/>
    <x v="2"/>
    <x v="2"/>
    <x v="1"/>
    <n v="1"/>
    <n v="0"/>
  </r>
  <r>
    <n v="2025"/>
    <n v="15608109"/>
    <s v="Greco"/>
    <n v="710"/>
    <x v="2"/>
    <x v="1"/>
    <n v="58"/>
    <n v="7"/>
    <n v="170113"/>
    <n v="2"/>
    <n v="0"/>
    <x v="0"/>
    <n v="10495"/>
    <x v="1"/>
    <x v="1"/>
    <x v="0"/>
    <x v="2"/>
    <x v="2"/>
    <x v="1"/>
    <n v="1"/>
    <n v="0"/>
  </r>
  <r>
    <n v="2025"/>
    <n v="15801942"/>
    <s v="Chu"/>
    <n v="619"/>
    <x v="1"/>
    <x v="0"/>
    <n v="41"/>
    <n v="8"/>
    <n v="0"/>
    <n v="3"/>
    <n v="1"/>
    <x v="0"/>
    <n v="79867"/>
    <x v="0"/>
    <x v="0"/>
    <x v="0"/>
    <x v="1"/>
    <x v="0"/>
    <x v="0"/>
    <n v="1"/>
    <n v="0"/>
  </r>
  <r>
    <n v="2025"/>
    <n v="15567431"/>
    <s v="Kodilinyechukwu"/>
    <n v="773"/>
    <x v="0"/>
    <x v="1"/>
    <n v="64"/>
    <n v="2"/>
    <n v="145578"/>
    <n v="1"/>
    <n v="0"/>
    <x v="0"/>
    <n v="186173"/>
    <x v="1"/>
    <x v="3"/>
    <x v="2"/>
    <x v="0"/>
    <x v="2"/>
    <x v="1"/>
    <n v="1"/>
    <n v="0"/>
  </r>
  <r>
    <n v="2025"/>
    <n v="15810167"/>
    <s v="Scott"/>
    <n v="657"/>
    <x v="1"/>
    <x v="1"/>
    <n v="75"/>
    <n v="7"/>
    <n v="126274"/>
    <n v="1"/>
    <n v="0"/>
    <x v="0"/>
    <n v="91674"/>
    <x v="1"/>
    <x v="3"/>
    <x v="0"/>
    <x v="2"/>
    <x v="2"/>
    <x v="1"/>
    <n v="1"/>
    <n v="0"/>
  </r>
  <r>
    <n v="2025"/>
    <n v="15644501"/>
    <s v="Enyinnaya"/>
    <n v="579"/>
    <x v="0"/>
    <x v="0"/>
    <n v="26"/>
    <n v="10"/>
    <n v="162483"/>
    <n v="1"/>
    <n v="1"/>
    <x v="0"/>
    <n v="18458"/>
    <x v="1"/>
    <x v="2"/>
    <x v="1"/>
    <x v="1"/>
    <x v="2"/>
    <x v="1"/>
    <n v="1"/>
    <n v="0"/>
  </r>
  <r>
    <n v="2025"/>
    <n v="15785290"/>
    <s v="Hao"/>
    <n v="542"/>
    <x v="0"/>
    <x v="1"/>
    <n v="29"/>
    <n v="9"/>
    <n v="0"/>
    <n v="1"/>
    <n v="1"/>
    <x v="1"/>
    <n v="8342"/>
    <x v="1"/>
    <x v="2"/>
    <x v="1"/>
    <x v="1"/>
    <x v="0"/>
    <x v="0"/>
    <n v="1"/>
    <n v="0"/>
  </r>
  <r>
    <n v="2025"/>
    <n v="15611157"/>
    <s v="McElhone"/>
    <n v="709"/>
    <x v="0"/>
    <x v="0"/>
    <n v="32"/>
    <n v="2"/>
    <n v="87815"/>
    <n v="1"/>
    <n v="1"/>
    <x v="1"/>
    <n v="138578"/>
    <x v="1"/>
    <x v="0"/>
    <x v="0"/>
    <x v="0"/>
    <x v="1"/>
    <x v="0"/>
    <n v="1"/>
    <n v="0"/>
  </r>
  <r>
    <n v="2025"/>
    <n v="15673837"/>
    <s v="Ko"/>
    <n v="617"/>
    <x v="1"/>
    <x v="1"/>
    <n v="61"/>
    <n v="3"/>
    <n v="113859"/>
    <n v="1"/>
    <n v="1"/>
    <x v="0"/>
    <n v="38129"/>
    <x v="1"/>
    <x v="3"/>
    <x v="0"/>
    <x v="0"/>
    <x v="2"/>
    <x v="1"/>
    <n v="1"/>
    <n v="0"/>
  </r>
  <r>
    <n v="2025"/>
    <n v="15656822"/>
    <s v="Day"/>
    <n v="568"/>
    <x v="2"/>
    <x v="1"/>
    <n v="43"/>
    <n v="5"/>
    <n v="87613"/>
    <n v="4"/>
    <n v="1"/>
    <x v="0"/>
    <n v="107155"/>
    <x v="0"/>
    <x v="0"/>
    <x v="1"/>
    <x v="2"/>
    <x v="1"/>
    <x v="0"/>
    <n v="1"/>
    <n v="87613"/>
  </r>
  <r>
    <n v="2025"/>
    <n v="15580560"/>
    <s v="Harris"/>
    <n v="769"/>
    <x v="0"/>
    <x v="0"/>
    <n v="73"/>
    <n v="1"/>
    <n v="0"/>
    <n v="1"/>
    <n v="1"/>
    <x v="0"/>
    <n v="29792"/>
    <x v="1"/>
    <x v="3"/>
    <x v="2"/>
    <x v="0"/>
    <x v="0"/>
    <x v="0"/>
    <n v="1"/>
    <n v="0"/>
  </r>
  <r>
    <n v="2025"/>
    <n v="15760641"/>
    <s v="Gerald"/>
    <n v="608"/>
    <x v="2"/>
    <x v="1"/>
    <n v="26"/>
    <n v="1"/>
    <n v="106649"/>
    <n v="1"/>
    <n v="0"/>
    <x v="0"/>
    <n v="7064"/>
    <x v="1"/>
    <x v="2"/>
    <x v="0"/>
    <x v="0"/>
    <x v="2"/>
    <x v="1"/>
    <n v="1"/>
    <n v="0"/>
  </r>
  <r>
    <n v="2025"/>
    <n v="15587584"/>
    <s v="Nebeuwa"/>
    <n v="503"/>
    <x v="1"/>
    <x v="1"/>
    <n v="31"/>
    <n v="4"/>
    <n v="0"/>
    <n v="2"/>
    <n v="1"/>
    <x v="0"/>
    <n v="21645"/>
    <x v="1"/>
    <x v="0"/>
    <x v="1"/>
    <x v="2"/>
    <x v="0"/>
    <x v="0"/>
    <n v="1"/>
    <n v="0"/>
  </r>
  <r>
    <n v="2025"/>
    <n v="15604146"/>
    <s v="Kaodilinakachukwu"/>
    <n v="608"/>
    <x v="2"/>
    <x v="0"/>
    <n v="38"/>
    <n v="8"/>
    <n v="103654"/>
    <n v="2"/>
    <n v="1"/>
    <x v="0"/>
    <n v="137080"/>
    <x v="1"/>
    <x v="0"/>
    <x v="0"/>
    <x v="1"/>
    <x v="2"/>
    <x v="1"/>
    <n v="1"/>
    <n v="0"/>
  </r>
  <r>
    <n v="2025"/>
    <n v="15813974"/>
    <s v="Maruff"/>
    <n v="731"/>
    <x v="2"/>
    <x v="1"/>
    <n v="37"/>
    <n v="3"/>
    <n v="116881"/>
    <n v="1"/>
    <n v="0"/>
    <x v="1"/>
    <n v="172718"/>
    <x v="0"/>
    <x v="0"/>
    <x v="0"/>
    <x v="0"/>
    <x v="2"/>
    <x v="1"/>
    <n v="1"/>
    <n v="116881"/>
  </r>
  <r>
    <n v="2025"/>
    <n v="15746986"/>
    <s v="Howe"/>
    <n v="850"/>
    <x v="2"/>
    <x v="0"/>
    <n v="40"/>
    <n v="4"/>
    <n v="97990"/>
    <n v="2"/>
    <n v="0"/>
    <x v="1"/>
    <n v="106691"/>
    <x v="1"/>
    <x v="0"/>
    <x v="2"/>
    <x v="2"/>
    <x v="1"/>
    <x v="0"/>
    <n v="1"/>
    <n v="0"/>
  </r>
  <r>
    <n v="2025"/>
    <n v="15759741"/>
    <s v="Knepper"/>
    <n v="591"/>
    <x v="2"/>
    <x v="0"/>
    <n v="34"/>
    <n v="4"/>
    <n v="150635"/>
    <n v="1"/>
    <n v="1"/>
    <x v="0"/>
    <n v="72275"/>
    <x v="1"/>
    <x v="0"/>
    <x v="1"/>
    <x v="2"/>
    <x v="2"/>
    <x v="1"/>
    <n v="1"/>
    <n v="0"/>
  </r>
  <r>
    <n v="2025"/>
    <n v="15734892"/>
    <s v="Fennell"/>
    <n v="579"/>
    <x v="1"/>
    <x v="1"/>
    <n v="37"/>
    <n v="4"/>
    <n v="0"/>
    <n v="2"/>
    <n v="1"/>
    <x v="0"/>
    <n v="32247"/>
    <x v="1"/>
    <x v="0"/>
    <x v="1"/>
    <x v="2"/>
    <x v="0"/>
    <x v="0"/>
    <n v="1"/>
    <n v="0"/>
  </r>
  <r>
    <n v="2025"/>
    <n v="15797194"/>
    <s v="T'ao"/>
    <n v="570"/>
    <x v="0"/>
    <x v="1"/>
    <n v="39"/>
    <n v="10"/>
    <n v="129675"/>
    <n v="2"/>
    <n v="1"/>
    <x v="1"/>
    <n v="80552"/>
    <x v="1"/>
    <x v="0"/>
    <x v="1"/>
    <x v="1"/>
    <x v="2"/>
    <x v="1"/>
    <n v="1"/>
    <n v="0"/>
  </r>
  <r>
    <n v="2025"/>
    <n v="15723786"/>
    <s v="Morris"/>
    <n v="709"/>
    <x v="0"/>
    <x v="0"/>
    <n v="37"/>
    <n v="9"/>
    <n v="0"/>
    <n v="2"/>
    <n v="1"/>
    <x v="1"/>
    <n v="16734"/>
    <x v="1"/>
    <x v="0"/>
    <x v="0"/>
    <x v="1"/>
    <x v="0"/>
    <x v="0"/>
    <n v="1"/>
    <n v="0"/>
  </r>
  <r>
    <n v="2025"/>
    <n v="15642726"/>
    <s v="Holmes"/>
    <n v="611"/>
    <x v="0"/>
    <x v="1"/>
    <n v="53"/>
    <n v="3"/>
    <n v="83568"/>
    <n v="1"/>
    <n v="0"/>
    <x v="1"/>
    <n v="1235"/>
    <x v="1"/>
    <x v="1"/>
    <x v="0"/>
    <x v="0"/>
    <x v="1"/>
    <x v="0"/>
    <n v="1"/>
    <n v="0"/>
  </r>
  <r>
    <n v="2025"/>
    <n v="15664339"/>
    <s v="Yu"/>
    <n v="775"/>
    <x v="1"/>
    <x v="1"/>
    <n v="48"/>
    <n v="4"/>
    <n v="178145"/>
    <n v="2"/>
    <n v="0"/>
    <x v="1"/>
    <n v="50168"/>
    <x v="0"/>
    <x v="1"/>
    <x v="2"/>
    <x v="2"/>
    <x v="2"/>
    <x v="1"/>
    <n v="1"/>
    <n v="178145"/>
  </r>
  <r>
    <n v="2025"/>
    <n v="15754526"/>
    <s v="Walker"/>
    <n v="699"/>
    <x v="2"/>
    <x v="1"/>
    <n v="36"/>
    <n v="6"/>
    <n v="147138"/>
    <n v="1"/>
    <n v="1"/>
    <x v="0"/>
    <n v="33688"/>
    <x v="1"/>
    <x v="0"/>
    <x v="0"/>
    <x v="2"/>
    <x v="2"/>
    <x v="1"/>
    <n v="1"/>
    <n v="0"/>
  </r>
  <r>
    <n v="2025"/>
    <n v="15703037"/>
    <s v="Edwards"/>
    <n v="618"/>
    <x v="0"/>
    <x v="1"/>
    <n v="37"/>
    <n v="5"/>
    <n v="0"/>
    <n v="1"/>
    <n v="0"/>
    <x v="0"/>
    <n v="178705"/>
    <x v="0"/>
    <x v="0"/>
    <x v="0"/>
    <x v="2"/>
    <x v="0"/>
    <x v="0"/>
    <n v="1"/>
    <n v="0"/>
  </r>
  <r>
    <n v="2025"/>
    <n v="15751412"/>
    <s v="Harvey"/>
    <n v="704"/>
    <x v="0"/>
    <x v="1"/>
    <n v="36"/>
    <n v="3"/>
    <n v="114370"/>
    <n v="1"/>
    <n v="0"/>
    <x v="0"/>
    <n v="66810"/>
    <x v="1"/>
    <x v="0"/>
    <x v="0"/>
    <x v="0"/>
    <x v="2"/>
    <x v="1"/>
    <n v="1"/>
    <n v="0"/>
  </r>
  <r>
    <n v="2025"/>
    <n v="15609558"/>
    <s v="McDonald"/>
    <n v="835"/>
    <x v="2"/>
    <x v="0"/>
    <n v="47"/>
    <n v="5"/>
    <n v="108289"/>
    <n v="2"/>
    <n v="1"/>
    <x v="0"/>
    <n v="45860"/>
    <x v="0"/>
    <x v="1"/>
    <x v="2"/>
    <x v="2"/>
    <x v="2"/>
    <x v="1"/>
    <n v="1"/>
    <n v="108289"/>
  </r>
  <r>
    <n v="2025"/>
    <n v="15572408"/>
    <s v="Chambers"/>
    <n v="714"/>
    <x v="2"/>
    <x v="1"/>
    <n v="39"/>
    <n v="3"/>
    <n v="149887"/>
    <n v="2"/>
    <n v="1"/>
    <x v="1"/>
    <n v="63846"/>
    <x v="1"/>
    <x v="0"/>
    <x v="0"/>
    <x v="0"/>
    <x v="2"/>
    <x v="1"/>
    <n v="1"/>
    <n v="0"/>
  </r>
  <r>
    <n v="2025"/>
    <n v="15613923"/>
    <s v="Reed"/>
    <n v="581"/>
    <x v="1"/>
    <x v="0"/>
    <n v="43"/>
    <n v="4"/>
    <n v="170173"/>
    <n v="1"/>
    <n v="0"/>
    <x v="0"/>
    <n v="100236"/>
    <x v="1"/>
    <x v="0"/>
    <x v="1"/>
    <x v="2"/>
    <x v="2"/>
    <x v="1"/>
    <n v="1"/>
    <n v="0"/>
  </r>
  <r>
    <n v="2025"/>
    <n v="15747000"/>
    <s v="Shih"/>
    <n v="592"/>
    <x v="0"/>
    <x v="1"/>
    <n v="27"/>
    <n v="3"/>
    <n v="0"/>
    <n v="2"/>
    <n v="1"/>
    <x v="0"/>
    <n v="19646"/>
    <x v="1"/>
    <x v="2"/>
    <x v="1"/>
    <x v="0"/>
    <x v="0"/>
    <x v="0"/>
    <n v="1"/>
    <n v="0"/>
  </r>
  <r>
    <n v="2025"/>
    <n v="15731781"/>
    <s v="Onyemachukwu"/>
    <n v="551"/>
    <x v="0"/>
    <x v="1"/>
    <n v="43"/>
    <n v="7"/>
    <n v="0"/>
    <n v="2"/>
    <n v="1"/>
    <x v="1"/>
    <n v="178394"/>
    <x v="1"/>
    <x v="0"/>
    <x v="1"/>
    <x v="2"/>
    <x v="0"/>
    <x v="0"/>
    <n v="1"/>
    <n v="0"/>
  </r>
  <r>
    <n v="2025"/>
    <n v="15727198"/>
    <s v="Teng"/>
    <n v="689"/>
    <x v="2"/>
    <x v="0"/>
    <n v="28"/>
    <n v="2"/>
    <n v="64808"/>
    <n v="2"/>
    <n v="0"/>
    <x v="1"/>
    <n v="78591"/>
    <x v="1"/>
    <x v="2"/>
    <x v="0"/>
    <x v="0"/>
    <x v="1"/>
    <x v="0"/>
    <n v="1"/>
    <n v="0"/>
  </r>
  <r>
    <n v="2025"/>
    <n v="15794273"/>
    <s v="Hand"/>
    <n v="604"/>
    <x v="0"/>
    <x v="0"/>
    <n v="56"/>
    <n v="0"/>
    <n v="62733"/>
    <n v="1"/>
    <n v="0"/>
    <x v="0"/>
    <n v="124955"/>
    <x v="1"/>
    <x v="1"/>
    <x v="0"/>
    <x v="0"/>
    <x v="1"/>
    <x v="0"/>
    <n v="1"/>
    <n v="0"/>
  </r>
  <r>
    <n v="2025"/>
    <n v="15804950"/>
    <s v="Onyemauchechukwu"/>
    <n v="514"/>
    <x v="0"/>
    <x v="0"/>
    <n v="41"/>
    <n v="7"/>
    <n v="0"/>
    <n v="2"/>
    <n v="1"/>
    <x v="0"/>
    <n v="3757"/>
    <x v="1"/>
    <x v="0"/>
    <x v="1"/>
    <x v="2"/>
    <x v="0"/>
    <x v="0"/>
    <n v="1"/>
    <n v="0"/>
  </r>
  <r>
    <n v="2025"/>
    <n v="15576304"/>
    <s v="Bailey"/>
    <n v="698"/>
    <x v="0"/>
    <x v="1"/>
    <n v="29"/>
    <n v="5"/>
    <n v="95168"/>
    <n v="1"/>
    <n v="1"/>
    <x v="0"/>
    <n v="152723"/>
    <x v="1"/>
    <x v="2"/>
    <x v="0"/>
    <x v="2"/>
    <x v="1"/>
    <x v="0"/>
    <n v="1"/>
    <n v="0"/>
  </r>
  <r>
    <n v="2025"/>
    <n v="15645200"/>
    <s v="Chiang"/>
    <n v="581"/>
    <x v="2"/>
    <x v="0"/>
    <n v="54"/>
    <n v="2"/>
    <n v="152509"/>
    <n v="1"/>
    <n v="1"/>
    <x v="1"/>
    <n v="187598"/>
    <x v="0"/>
    <x v="1"/>
    <x v="1"/>
    <x v="0"/>
    <x v="2"/>
    <x v="1"/>
    <n v="1"/>
    <n v="152509"/>
  </r>
  <r>
    <n v="2025"/>
    <n v="15779627"/>
    <s v="Maclean"/>
    <n v="573"/>
    <x v="2"/>
    <x v="1"/>
    <n v="31"/>
    <n v="0"/>
    <n v="134644"/>
    <n v="1"/>
    <n v="1"/>
    <x v="0"/>
    <n v="70381"/>
    <x v="1"/>
    <x v="0"/>
    <x v="1"/>
    <x v="0"/>
    <x v="2"/>
    <x v="1"/>
    <n v="1"/>
    <n v="0"/>
  </r>
  <r>
    <n v="2025"/>
    <n v="15750755"/>
    <s v="Yobachi"/>
    <n v="449"/>
    <x v="1"/>
    <x v="0"/>
    <n v="33"/>
    <n v="8"/>
    <n v="0"/>
    <n v="2"/>
    <n v="0"/>
    <x v="1"/>
    <n v="156793"/>
    <x v="1"/>
    <x v="0"/>
    <x v="1"/>
    <x v="1"/>
    <x v="0"/>
    <x v="0"/>
    <n v="1"/>
    <n v="0"/>
  </r>
  <r>
    <n v="2025"/>
    <n v="15569654"/>
    <s v="Munro"/>
    <n v="850"/>
    <x v="2"/>
    <x v="0"/>
    <n v="31"/>
    <n v="3"/>
    <n v="51293"/>
    <n v="1"/>
    <n v="0"/>
    <x v="1"/>
    <n v="35535"/>
    <x v="1"/>
    <x v="0"/>
    <x v="2"/>
    <x v="0"/>
    <x v="1"/>
    <x v="0"/>
    <n v="1"/>
    <n v="0"/>
  </r>
  <r>
    <n v="2025"/>
    <n v="15753079"/>
    <s v="Chidi"/>
    <n v="612"/>
    <x v="0"/>
    <x v="1"/>
    <n v="41"/>
    <n v="5"/>
    <n v="0"/>
    <n v="3"/>
    <n v="0"/>
    <x v="1"/>
    <n v="151256"/>
    <x v="1"/>
    <x v="0"/>
    <x v="0"/>
    <x v="2"/>
    <x v="0"/>
    <x v="0"/>
    <n v="1"/>
    <n v="0"/>
  </r>
  <r>
    <n v="2025"/>
    <n v="15684995"/>
    <s v="Chamberlain"/>
    <n v="690"/>
    <x v="1"/>
    <x v="1"/>
    <n v="49"/>
    <n v="8"/>
    <n v="116623"/>
    <n v="1"/>
    <n v="0"/>
    <x v="0"/>
    <n v="51011"/>
    <x v="1"/>
    <x v="1"/>
    <x v="0"/>
    <x v="1"/>
    <x v="2"/>
    <x v="1"/>
    <n v="1"/>
    <n v="0"/>
  </r>
  <r>
    <n v="2025"/>
    <n v="15790763"/>
    <s v="Trujillo"/>
    <n v="599"/>
    <x v="1"/>
    <x v="0"/>
    <n v="49"/>
    <n v="2"/>
    <n v="0"/>
    <n v="2"/>
    <n v="1"/>
    <x v="1"/>
    <n v="111191"/>
    <x v="1"/>
    <x v="1"/>
    <x v="1"/>
    <x v="0"/>
    <x v="0"/>
    <x v="0"/>
    <n v="1"/>
    <n v="0"/>
  </r>
  <r>
    <n v="2025"/>
    <n v="15766458"/>
    <s v="Tang"/>
    <n v="498"/>
    <x v="0"/>
    <x v="1"/>
    <n v="33"/>
    <n v="1"/>
    <n v="198114"/>
    <n v="1"/>
    <n v="1"/>
    <x v="1"/>
    <n v="69664"/>
    <x v="1"/>
    <x v="0"/>
    <x v="1"/>
    <x v="0"/>
    <x v="2"/>
    <x v="1"/>
    <n v="1"/>
    <n v="0"/>
  </r>
  <r>
    <n v="2025"/>
    <n v="15616221"/>
    <s v="Wilson"/>
    <n v="497"/>
    <x v="0"/>
    <x v="0"/>
    <n v="29"/>
    <n v="4"/>
    <n v="85647"/>
    <n v="1"/>
    <n v="0"/>
    <x v="1"/>
    <n v="63233"/>
    <x v="0"/>
    <x v="2"/>
    <x v="1"/>
    <x v="2"/>
    <x v="1"/>
    <x v="0"/>
    <n v="1"/>
    <n v="85647"/>
  </r>
  <r>
    <n v="2025"/>
    <n v="15776124"/>
    <s v="Mann"/>
    <n v="802"/>
    <x v="1"/>
    <x v="1"/>
    <n v="51"/>
    <n v="7"/>
    <n v="0"/>
    <n v="1"/>
    <n v="0"/>
    <x v="0"/>
    <n v="40856"/>
    <x v="1"/>
    <x v="1"/>
    <x v="2"/>
    <x v="2"/>
    <x v="0"/>
    <x v="0"/>
    <n v="1"/>
    <n v="0"/>
  </r>
  <r>
    <n v="2025"/>
    <n v="15665811"/>
    <s v="Parry"/>
    <n v="644"/>
    <x v="0"/>
    <x v="1"/>
    <n v="33"/>
    <n v="9"/>
    <n v="141235"/>
    <n v="1"/>
    <n v="1"/>
    <x v="1"/>
    <n v="95673"/>
    <x v="1"/>
    <x v="0"/>
    <x v="0"/>
    <x v="1"/>
    <x v="2"/>
    <x v="1"/>
    <n v="1"/>
    <n v="0"/>
  </r>
  <r>
    <n v="2025"/>
    <n v="15729804"/>
    <s v="Manfrin"/>
    <n v="714"/>
    <x v="0"/>
    <x v="1"/>
    <n v="34"/>
    <n v="10"/>
    <n v="0"/>
    <n v="2"/>
    <n v="1"/>
    <x v="0"/>
    <n v="80234"/>
    <x v="1"/>
    <x v="0"/>
    <x v="0"/>
    <x v="1"/>
    <x v="0"/>
    <x v="0"/>
    <n v="1"/>
    <n v="0"/>
  </r>
  <r>
    <n v="2025"/>
    <n v="15714062"/>
    <s v="Millar"/>
    <n v="690"/>
    <x v="0"/>
    <x v="0"/>
    <n v="40"/>
    <n v="9"/>
    <n v="77642"/>
    <n v="1"/>
    <n v="0"/>
    <x v="1"/>
    <n v="189052"/>
    <x v="0"/>
    <x v="0"/>
    <x v="0"/>
    <x v="1"/>
    <x v="1"/>
    <x v="0"/>
    <n v="1"/>
    <n v="77642"/>
  </r>
  <r>
    <n v="2025"/>
    <n v="15592197"/>
    <s v="Simmons"/>
    <n v="522"/>
    <x v="1"/>
    <x v="1"/>
    <n v="30"/>
    <n v="3"/>
    <n v="0"/>
    <n v="2"/>
    <n v="1"/>
    <x v="1"/>
    <n v="145491"/>
    <x v="1"/>
    <x v="0"/>
    <x v="1"/>
    <x v="0"/>
    <x v="0"/>
    <x v="0"/>
    <n v="1"/>
    <n v="0"/>
  </r>
  <r>
    <n v="2025"/>
    <n v="15793116"/>
    <s v="Beneventi"/>
    <n v="502"/>
    <x v="2"/>
    <x v="0"/>
    <n v="40"/>
    <n v="7"/>
    <n v="117304"/>
    <n v="1"/>
    <n v="0"/>
    <x v="1"/>
    <n v="196278"/>
    <x v="1"/>
    <x v="0"/>
    <x v="1"/>
    <x v="2"/>
    <x v="2"/>
    <x v="1"/>
    <n v="1"/>
    <n v="0"/>
  </r>
  <r>
    <n v="2025"/>
    <n v="15638231"/>
    <s v="Chung"/>
    <n v="730"/>
    <x v="1"/>
    <x v="0"/>
    <n v="62"/>
    <n v="2"/>
    <n v="0"/>
    <n v="2"/>
    <n v="1"/>
    <x v="0"/>
    <n v="162889"/>
    <x v="1"/>
    <x v="3"/>
    <x v="0"/>
    <x v="0"/>
    <x v="0"/>
    <x v="0"/>
    <n v="1"/>
    <n v="0"/>
  </r>
  <r>
    <n v="2025"/>
    <n v="15697678"/>
    <s v="Maxwell"/>
    <n v="590"/>
    <x v="2"/>
    <x v="1"/>
    <n v="36"/>
    <n v="6"/>
    <n v="92341"/>
    <n v="2"/>
    <n v="1"/>
    <x v="0"/>
    <n v="174668"/>
    <x v="1"/>
    <x v="0"/>
    <x v="1"/>
    <x v="2"/>
    <x v="1"/>
    <x v="0"/>
    <n v="1"/>
    <n v="0"/>
  </r>
  <r>
    <n v="2025"/>
    <n v="15800412"/>
    <s v="Dale"/>
    <n v="458"/>
    <x v="2"/>
    <x v="1"/>
    <n v="35"/>
    <n v="9"/>
    <n v="146781"/>
    <n v="2"/>
    <n v="1"/>
    <x v="0"/>
    <n v="3476"/>
    <x v="1"/>
    <x v="0"/>
    <x v="1"/>
    <x v="1"/>
    <x v="2"/>
    <x v="1"/>
    <n v="1"/>
    <n v="0"/>
  </r>
  <r>
    <n v="2025"/>
    <n v="15597610"/>
    <s v="Stevens"/>
    <n v="553"/>
    <x v="1"/>
    <x v="1"/>
    <n v="41"/>
    <n v="6"/>
    <n v="144975"/>
    <n v="1"/>
    <n v="1"/>
    <x v="0"/>
    <n v="19345"/>
    <x v="1"/>
    <x v="0"/>
    <x v="1"/>
    <x v="2"/>
    <x v="2"/>
    <x v="1"/>
    <n v="1"/>
    <n v="0"/>
  </r>
  <r>
    <n v="2025"/>
    <n v="15726634"/>
    <s v="Wei"/>
    <n v="479"/>
    <x v="0"/>
    <x v="1"/>
    <n v="47"/>
    <n v="1"/>
    <n v="0"/>
    <n v="1"/>
    <n v="1"/>
    <x v="1"/>
    <n v="95271"/>
    <x v="1"/>
    <x v="1"/>
    <x v="1"/>
    <x v="0"/>
    <x v="0"/>
    <x v="0"/>
    <n v="1"/>
    <n v="0"/>
  </r>
  <r>
    <n v="2025"/>
    <n v="15670866"/>
    <s v="Chiu"/>
    <n v="693"/>
    <x v="0"/>
    <x v="1"/>
    <n v="31"/>
    <n v="2"/>
    <n v="0"/>
    <n v="2"/>
    <n v="1"/>
    <x v="0"/>
    <n v="107759"/>
    <x v="1"/>
    <x v="0"/>
    <x v="0"/>
    <x v="0"/>
    <x v="0"/>
    <x v="0"/>
    <n v="1"/>
    <n v="0"/>
  </r>
  <r>
    <n v="2025"/>
    <n v="15667462"/>
    <s v="Duncan"/>
    <n v="707"/>
    <x v="1"/>
    <x v="1"/>
    <n v="43"/>
    <n v="10"/>
    <n v="0"/>
    <n v="2"/>
    <n v="1"/>
    <x v="1"/>
    <n v="118368"/>
    <x v="1"/>
    <x v="0"/>
    <x v="0"/>
    <x v="1"/>
    <x v="0"/>
    <x v="0"/>
    <n v="1"/>
    <n v="0"/>
  </r>
  <r>
    <n v="2025"/>
    <n v="15662574"/>
    <s v="Brady"/>
    <n v="636"/>
    <x v="1"/>
    <x v="1"/>
    <n v="37"/>
    <n v="1"/>
    <n v="115137"/>
    <n v="1"/>
    <n v="1"/>
    <x v="1"/>
    <n v="52484"/>
    <x v="1"/>
    <x v="0"/>
    <x v="0"/>
    <x v="0"/>
    <x v="2"/>
    <x v="1"/>
    <n v="1"/>
    <n v="0"/>
  </r>
  <r>
    <n v="2025"/>
    <n v="15716926"/>
    <s v="Macleod"/>
    <n v="807"/>
    <x v="0"/>
    <x v="1"/>
    <n v="33"/>
    <n v="10"/>
    <n v="101953"/>
    <n v="2"/>
    <n v="1"/>
    <x v="1"/>
    <n v="178154"/>
    <x v="1"/>
    <x v="0"/>
    <x v="2"/>
    <x v="1"/>
    <x v="2"/>
    <x v="1"/>
    <n v="1"/>
    <n v="0"/>
  </r>
  <r>
    <n v="2025"/>
    <n v="15603554"/>
    <s v="Berkeley"/>
    <n v="513"/>
    <x v="0"/>
    <x v="0"/>
    <n v="45"/>
    <n v="0"/>
    <n v="164650"/>
    <n v="3"/>
    <n v="1"/>
    <x v="1"/>
    <n v="49916"/>
    <x v="0"/>
    <x v="0"/>
    <x v="1"/>
    <x v="0"/>
    <x v="2"/>
    <x v="1"/>
    <n v="1"/>
    <n v="164650"/>
  </r>
  <r>
    <n v="2025"/>
    <n v="15716800"/>
    <s v="Kaur"/>
    <n v="582"/>
    <x v="0"/>
    <x v="1"/>
    <n v="31"/>
    <n v="2"/>
    <n v="0"/>
    <n v="2"/>
    <n v="1"/>
    <x v="0"/>
    <n v="33747"/>
    <x v="1"/>
    <x v="0"/>
    <x v="1"/>
    <x v="0"/>
    <x v="0"/>
    <x v="0"/>
    <n v="1"/>
    <n v="0"/>
  </r>
  <r>
    <n v="2025"/>
    <n v="15679429"/>
    <s v="Bell"/>
    <n v="694"/>
    <x v="0"/>
    <x v="1"/>
    <n v="32"/>
    <n v="0"/>
    <n v="91956"/>
    <n v="1"/>
    <n v="1"/>
    <x v="0"/>
    <n v="59962"/>
    <x v="1"/>
    <x v="0"/>
    <x v="0"/>
    <x v="0"/>
    <x v="1"/>
    <x v="0"/>
    <n v="1"/>
    <n v="0"/>
  </r>
  <r>
    <n v="2025"/>
    <n v="15616122"/>
    <s v="Nwokike"/>
    <n v="777"/>
    <x v="0"/>
    <x v="1"/>
    <n v="39"/>
    <n v="8"/>
    <n v="0"/>
    <n v="2"/>
    <n v="1"/>
    <x v="0"/>
    <n v="18614"/>
    <x v="1"/>
    <x v="0"/>
    <x v="2"/>
    <x v="1"/>
    <x v="0"/>
    <x v="0"/>
    <n v="1"/>
    <n v="0"/>
  </r>
  <r>
    <n v="2025"/>
    <n v="15742172"/>
    <s v="Williamson"/>
    <n v="598"/>
    <x v="2"/>
    <x v="1"/>
    <n v="32"/>
    <n v="9"/>
    <n v="123939"/>
    <n v="2"/>
    <n v="1"/>
    <x v="1"/>
    <n v="198894"/>
    <x v="1"/>
    <x v="0"/>
    <x v="1"/>
    <x v="1"/>
    <x v="2"/>
    <x v="1"/>
    <n v="1"/>
    <n v="0"/>
  </r>
  <r>
    <n v="2025"/>
    <n v="15792305"/>
    <s v="Mountgarrett"/>
    <n v="762"/>
    <x v="2"/>
    <x v="1"/>
    <n v="46"/>
    <n v="6"/>
    <n v="123572"/>
    <n v="3"/>
    <n v="0"/>
    <x v="0"/>
    <n v="57014"/>
    <x v="0"/>
    <x v="1"/>
    <x v="2"/>
    <x v="2"/>
    <x v="2"/>
    <x v="1"/>
    <n v="1"/>
    <n v="123572"/>
  </r>
  <r>
    <n v="2025"/>
    <n v="15636016"/>
    <s v="Wreford"/>
    <n v="588"/>
    <x v="0"/>
    <x v="0"/>
    <n v="34"/>
    <n v="3"/>
    <n v="120778"/>
    <n v="1"/>
    <n v="1"/>
    <x v="0"/>
    <n v="131730"/>
    <x v="1"/>
    <x v="0"/>
    <x v="1"/>
    <x v="0"/>
    <x v="2"/>
    <x v="1"/>
    <n v="1"/>
    <n v="0"/>
  </r>
  <r>
    <n v="2025"/>
    <n v="15733138"/>
    <s v="Paterson"/>
    <n v="663"/>
    <x v="2"/>
    <x v="1"/>
    <n v="42"/>
    <n v="5"/>
    <n v="90249"/>
    <n v="1"/>
    <n v="1"/>
    <x v="0"/>
    <n v="79170"/>
    <x v="1"/>
    <x v="0"/>
    <x v="0"/>
    <x v="2"/>
    <x v="1"/>
    <x v="0"/>
    <n v="1"/>
    <n v="0"/>
  </r>
  <r>
    <n v="2025"/>
    <n v="15669741"/>
    <s v="Hou"/>
    <n v="777"/>
    <x v="0"/>
    <x v="1"/>
    <n v="36"/>
    <n v="7"/>
    <n v="0"/>
    <n v="1"/>
    <n v="1"/>
    <x v="1"/>
    <n v="106472"/>
    <x v="1"/>
    <x v="0"/>
    <x v="2"/>
    <x v="2"/>
    <x v="0"/>
    <x v="0"/>
    <n v="1"/>
    <n v="0"/>
  </r>
  <r>
    <n v="2025"/>
    <n v="15616954"/>
    <s v="Smith"/>
    <n v="592"/>
    <x v="0"/>
    <x v="1"/>
    <n v="71"/>
    <n v="4"/>
    <n v="0"/>
    <n v="2"/>
    <n v="0"/>
    <x v="0"/>
    <n v="17014"/>
    <x v="1"/>
    <x v="3"/>
    <x v="1"/>
    <x v="2"/>
    <x v="0"/>
    <x v="0"/>
    <n v="1"/>
    <n v="0"/>
  </r>
  <r>
    <n v="2025"/>
    <n v="15729238"/>
    <s v="Peng"/>
    <n v="631"/>
    <x v="2"/>
    <x v="1"/>
    <n v="48"/>
    <n v="1"/>
    <n v="106396"/>
    <n v="1"/>
    <n v="1"/>
    <x v="0"/>
    <n v="150661"/>
    <x v="0"/>
    <x v="1"/>
    <x v="0"/>
    <x v="0"/>
    <x v="2"/>
    <x v="1"/>
    <n v="1"/>
    <n v="106396"/>
  </r>
  <r>
    <n v="2025"/>
    <n v="15718242"/>
    <s v="Wollstonecraft"/>
    <n v="725"/>
    <x v="2"/>
    <x v="0"/>
    <n v="47"/>
    <n v="1"/>
    <n v="104887"/>
    <n v="1"/>
    <n v="0"/>
    <x v="1"/>
    <n v="86623"/>
    <x v="0"/>
    <x v="1"/>
    <x v="0"/>
    <x v="0"/>
    <x v="2"/>
    <x v="1"/>
    <n v="1"/>
    <n v="104887"/>
  </r>
  <r>
    <n v="2025"/>
    <n v="15682914"/>
    <s v="Bolton"/>
    <n v="850"/>
    <x v="0"/>
    <x v="1"/>
    <n v="34"/>
    <n v="2"/>
    <n v="72080"/>
    <n v="1"/>
    <n v="1"/>
    <x v="0"/>
    <n v="115768"/>
    <x v="1"/>
    <x v="0"/>
    <x v="2"/>
    <x v="0"/>
    <x v="1"/>
    <x v="0"/>
    <n v="1"/>
    <n v="0"/>
  </r>
  <r>
    <n v="2025"/>
    <n v="15654274"/>
    <s v="Corrie"/>
    <n v="540"/>
    <x v="0"/>
    <x v="1"/>
    <n v="37"/>
    <n v="6"/>
    <n v="0"/>
    <n v="2"/>
    <n v="1"/>
    <x v="1"/>
    <n v="141999"/>
    <x v="1"/>
    <x v="0"/>
    <x v="1"/>
    <x v="2"/>
    <x v="0"/>
    <x v="0"/>
    <n v="1"/>
    <n v="0"/>
  </r>
  <r>
    <n v="2025"/>
    <n v="15691457"/>
    <s v="Boyle"/>
    <n v="674"/>
    <x v="1"/>
    <x v="1"/>
    <n v="36"/>
    <n v="2"/>
    <n v="0"/>
    <n v="2"/>
    <n v="1"/>
    <x v="0"/>
    <n v="182787"/>
    <x v="1"/>
    <x v="0"/>
    <x v="0"/>
    <x v="0"/>
    <x v="0"/>
    <x v="0"/>
    <n v="1"/>
    <n v="0"/>
  </r>
  <r>
    <n v="2025"/>
    <n v="15719649"/>
    <s v="Lambie"/>
    <n v="553"/>
    <x v="0"/>
    <x v="1"/>
    <n v="38"/>
    <n v="3"/>
    <n v="99845"/>
    <n v="1"/>
    <n v="0"/>
    <x v="1"/>
    <n v="187916"/>
    <x v="1"/>
    <x v="0"/>
    <x v="1"/>
    <x v="0"/>
    <x v="1"/>
    <x v="0"/>
    <n v="1"/>
    <n v="0"/>
  </r>
  <r>
    <n v="2025"/>
    <n v="15778897"/>
    <s v="Cartwright"/>
    <n v="630"/>
    <x v="0"/>
    <x v="0"/>
    <n v="28"/>
    <n v="1"/>
    <n v="0"/>
    <n v="2"/>
    <n v="1"/>
    <x v="0"/>
    <n v="133268"/>
    <x v="1"/>
    <x v="2"/>
    <x v="0"/>
    <x v="0"/>
    <x v="0"/>
    <x v="0"/>
    <n v="1"/>
    <n v="0"/>
  </r>
  <r>
    <n v="2025"/>
    <n v="15589437"/>
    <s v="Lu"/>
    <n v="466"/>
    <x v="0"/>
    <x v="1"/>
    <n v="26"/>
    <n v="3"/>
    <n v="156816"/>
    <n v="1"/>
    <n v="1"/>
    <x v="0"/>
    <n v="137476"/>
    <x v="1"/>
    <x v="2"/>
    <x v="1"/>
    <x v="0"/>
    <x v="2"/>
    <x v="1"/>
    <n v="1"/>
    <n v="0"/>
  </r>
  <r>
    <n v="2025"/>
    <n v="15682369"/>
    <s v="Pisano"/>
    <n v="613"/>
    <x v="0"/>
    <x v="1"/>
    <n v="47"/>
    <n v="6"/>
    <n v="146035"/>
    <n v="1"/>
    <n v="1"/>
    <x v="0"/>
    <n v="77146"/>
    <x v="1"/>
    <x v="1"/>
    <x v="0"/>
    <x v="2"/>
    <x v="2"/>
    <x v="1"/>
    <n v="1"/>
    <n v="0"/>
  </r>
  <r>
    <n v="2025"/>
    <n v="15626507"/>
    <s v="Chukwubuikem"/>
    <n v="558"/>
    <x v="0"/>
    <x v="1"/>
    <n v="27"/>
    <n v="1"/>
    <n v="152283"/>
    <n v="1"/>
    <n v="1"/>
    <x v="1"/>
    <n v="183271"/>
    <x v="1"/>
    <x v="2"/>
    <x v="1"/>
    <x v="0"/>
    <x v="2"/>
    <x v="1"/>
    <n v="1"/>
    <n v="0"/>
  </r>
  <r>
    <n v="2025"/>
    <n v="15571995"/>
    <s v="Harper"/>
    <n v="775"/>
    <x v="2"/>
    <x v="0"/>
    <n v="33"/>
    <n v="1"/>
    <n v="118897"/>
    <n v="2"/>
    <n v="1"/>
    <x v="0"/>
    <n v="26362"/>
    <x v="1"/>
    <x v="0"/>
    <x v="2"/>
    <x v="0"/>
    <x v="2"/>
    <x v="1"/>
    <n v="1"/>
    <n v="0"/>
  </r>
  <r>
    <n v="2025"/>
    <n v="15673333"/>
    <s v="Wilson"/>
    <n v="698"/>
    <x v="2"/>
    <x v="1"/>
    <n v="52"/>
    <n v="8"/>
    <n v="96781"/>
    <n v="1"/>
    <n v="1"/>
    <x v="0"/>
    <n v="153374"/>
    <x v="1"/>
    <x v="1"/>
    <x v="0"/>
    <x v="1"/>
    <x v="1"/>
    <x v="0"/>
    <n v="1"/>
    <n v="0"/>
  </r>
  <r>
    <n v="2025"/>
    <n v="15748752"/>
    <s v="Ch'in"/>
    <n v="608"/>
    <x v="2"/>
    <x v="1"/>
    <n v="33"/>
    <n v="1"/>
    <n v="102773"/>
    <n v="2"/>
    <n v="1"/>
    <x v="1"/>
    <n v="70706"/>
    <x v="1"/>
    <x v="0"/>
    <x v="0"/>
    <x v="0"/>
    <x v="2"/>
    <x v="1"/>
    <n v="1"/>
    <n v="0"/>
  </r>
  <r>
    <n v="2025"/>
    <n v="15725302"/>
    <s v="Streeton"/>
    <n v="670"/>
    <x v="1"/>
    <x v="0"/>
    <n v="20"/>
    <n v="4"/>
    <n v="0"/>
    <n v="2"/>
    <n v="1"/>
    <x v="1"/>
    <n v="119759"/>
    <x v="1"/>
    <x v="2"/>
    <x v="0"/>
    <x v="2"/>
    <x v="0"/>
    <x v="0"/>
    <n v="1"/>
    <n v="0"/>
  </r>
  <r>
    <n v="2025"/>
    <n v="15722083"/>
    <s v="Ch'ang"/>
    <n v="591"/>
    <x v="1"/>
    <x v="1"/>
    <n v="39"/>
    <n v="8"/>
    <n v="0"/>
    <n v="2"/>
    <n v="0"/>
    <x v="1"/>
    <n v="42392"/>
    <x v="1"/>
    <x v="0"/>
    <x v="1"/>
    <x v="1"/>
    <x v="0"/>
    <x v="0"/>
    <n v="1"/>
    <n v="0"/>
  </r>
  <r>
    <n v="2025"/>
    <n v="15771442"/>
    <s v="Pennington"/>
    <n v="633"/>
    <x v="0"/>
    <x v="1"/>
    <n v="40"/>
    <n v="4"/>
    <n v="150578"/>
    <n v="1"/>
    <n v="0"/>
    <x v="0"/>
    <n v="34671"/>
    <x v="0"/>
    <x v="0"/>
    <x v="0"/>
    <x v="2"/>
    <x v="2"/>
    <x v="1"/>
    <n v="1"/>
    <n v="150578"/>
  </r>
  <r>
    <n v="2025"/>
    <n v="15803633"/>
    <s v="T'ien"/>
    <n v="678"/>
    <x v="0"/>
    <x v="0"/>
    <n v="46"/>
    <n v="1"/>
    <n v="0"/>
    <n v="2"/>
    <n v="0"/>
    <x v="1"/>
    <n v="82106"/>
    <x v="1"/>
    <x v="1"/>
    <x v="0"/>
    <x v="0"/>
    <x v="0"/>
    <x v="0"/>
    <n v="1"/>
    <n v="0"/>
  </r>
  <r>
    <n v="2025"/>
    <n v="15672185"/>
    <s v="Liu"/>
    <n v="590"/>
    <x v="0"/>
    <x v="1"/>
    <n v="47"/>
    <n v="3"/>
    <n v="0"/>
    <n v="2"/>
    <n v="1"/>
    <x v="1"/>
    <n v="171774"/>
    <x v="1"/>
    <x v="1"/>
    <x v="1"/>
    <x v="0"/>
    <x v="0"/>
    <x v="0"/>
    <n v="1"/>
    <n v="0"/>
  </r>
  <r>
    <n v="2025"/>
    <n v="15806486"/>
    <s v="Cunningham"/>
    <n v="705"/>
    <x v="0"/>
    <x v="0"/>
    <n v="48"/>
    <n v="0"/>
    <n v="0"/>
    <n v="2"/>
    <n v="0"/>
    <x v="1"/>
    <n v="149773"/>
    <x v="1"/>
    <x v="1"/>
    <x v="0"/>
    <x v="0"/>
    <x v="0"/>
    <x v="0"/>
    <n v="1"/>
    <n v="0"/>
  </r>
  <r>
    <n v="2025"/>
    <n v="15570895"/>
    <s v="Ch'in"/>
    <n v="608"/>
    <x v="0"/>
    <x v="1"/>
    <n v="42"/>
    <n v="10"/>
    <n v="163548"/>
    <n v="1"/>
    <n v="1"/>
    <x v="1"/>
    <n v="38867"/>
    <x v="1"/>
    <x v="0"/>
    <x v="0"/>
    <x v="1"/>
    <x v="2"/>
    <x v="1"/>
    <n v="1"/>
    <n v="0"/>
  </r>
  <r>
    <n v="2025"/>
    <n v="15614520"/>
    <s v="Smith"/>
    <n v="682"/>
    <x v="0"/>
    <x v="0"/>
    <n v="37"/>
    <n v="8"/>
    <n v="148580"/>
    <n v="1"/>
    <n v="1"/>
    <x v="1"/>
    <n v="35179"/>
    <x v="1"/>
    <x v="0"/>
    <x v="0"/>
    <x v="1"/>
    <x v="2"/>
    <x v="1"/>
    <n v="1"/>
    <n v="0"/>
  </r>
  <r>
    <n v="2025"/>
    <n v="15687492"/>
    <s v="Anderson"/>
    <n v="596"/>
    <x v="2"/>
    <x v="1"/>
    <n v="32"/>
    <n v="3"/>
    <n v="96709"/>
    <n v="2"/>
    <n v="0"/>
    <x v="1"/>
    <n v="41788"/>
    <x v="1"/>
    <x v="0"/>
    <x v="1"/>
    <x v="0"/>
    <x v="1"/>
    <x v="0"/>
    <n v="1"/>
    <n v="0"/>
  </r>
  <r>
    <n v="2025"/>
    <n v="15675337"/>
    <s v="Forbes"/>
    <n v="395"/>
    <x v="2"/>
    <x v="0"/>
    <n v="34"/>
    <n v="5"/>
    <n v="106012"/>
    <n v="1"/>
    <n v="1"/>
    <x v="0"/>
    <n v="17377"/>
    <x v="0"/>
    <x v="0"/>
    <x v="1"/>
    <x v="2"/>
    <x v="2"/>
    <x v="1"/>
    <n v="1"/>
    <n v="106012"/>
  </r>
  <r>
    <n v="2025"/>
    <n v="15721047"/>
    <s v="Ansell"/>
    <n v="578"/>
    <x v="2"/>
    <x v="1"/>
    <n v="37"/>
    <n v="1"/>
    <n v="135651"/>
    <n v="1"/>
    <n v="1"/>
    <x v="1"/>
    <n v="199428"/>
    <x v="1"/>
    <x v="0"/>
    <x v="1"/>
    <x v="0"/>
    <x v="2"/>
    <x v="1"/>
    <n v="1"/>
    <n v="0"/>
  </r>
  <r>
    <n v="2025"/>
    <n v="15589017"/>
    <s v="Chiu"/>
    <n v="547"/>
    <x v="2"/>
    <x v="1"/>
    <n v="55"/>
    <n v="4"/>
    <n v="111363"/>
    <n v="3"/>
    <n v="1"/>
    <x v="1"/>
    <n v="16922"/>
    <x v="0"/>
    <x v="1"/>
    <x v="1"/>
    <x v="2"/>
    <x v="2"/>
    <x v="1"/>
    <n v="1"/>
    <n v="111363"/>
  </r>
  <r>
    <n v="2025"/>
    <n v="15611186"/>
    <s v="Yevdokimova"/>
    <n v="609"/>
    <x v="0"/>
    <x v="1"/>
    <n v="37"/>
    <n v="1"/>
    <n v="39345"/>
    <n v="1"/>
    <n v="1"/>
    <x v="0"/>
    <n v="178292"/>
    <x v="0"/>
    <x v="0"/>
    <x v="0"/>
    <x v="0"/>
    <x v="1"/>
    <x v="0"/>
    <n v="1"/>
    <n v="39345"/>
  </r>
  <r>
    <n v="2025"/>
    <n v="15617301"/>
    <s v="Chamberlin"/>
    <n v="774"/>
    <x v="2"/>
    <x v="1"/>
    <n v="36"/>
    <n v="9"/>
    <n v="130810"/>
    <n v="1"/>
    <n v="1"/>
    <x v="1"/>
    <n v="152290"/>
    <x v="1"/>
    <x v="0"/>
    <x v="2"/>
    <x v="1"/>
    <x v="2"/>
    <x v="1"/>
    <n v="1"/>
    <n v="0"/>
  </r>
  <r>
    <n v="2025"/>
    <n v="15726046"/>
    <s v="Johnston"/>
    <n v="712"/>
    <x v="0"/>
    <x v="0"/>
    <n v="27"/>
    <n v="2"/>
    <n v="133010"/>
    <n v="1"/>
    <n v="1"/>
    <x v="1"/>
    <n v="126809"/>
    <x v="1"/>
    <x v="2"/>
    <x v="0"/>
    <x v="0"/>
    <x v="2"/>
    <x v="1"/>
    <n v="1"/>
    <n v="0"/>
  </r>
  <r>
    <n v="2025"/>
    <n v="15585748"/>
    <s v="McDonald"/>
    <n v="585"/>
    <x v="2"/>
    <x v="0"/>
    <n v="28"/>
    <n v="9"/>
    <n v="135337"/>
    <n v="2"/>
    <n v="1"/>
    <x v="0"/>
    <n v="40386"/>
    <x v="1"/>
    <x v="2"/>
    <x v="1"/>
    <x v="1"/>
    <x v="2"/>
    <x v="1"/>
    <n v="1"/>
    <n v="0"/>
  </r>
  <r>
    <n v="2025"/>
    <n v="15672826"/>
    <s v="Chen"/>
    <n v="666"/>
    <x v="0"/>
    <x v="0"/>
    <n v="32"/>
    <n v="10"/>
    <n v="112537"/>
    <n v="2"/>
    <n v="1"/>
    <x v="0"/>
    <n v="34351"/>
    <x v="1"/>
    <x v="0"/>
    <x v="0"/>
    <x v="1"/>
    <x v="2"/>
    <x v="1"/>
    <n v="1"/>
    <n v="0"/>
  </r>
  <r>
    <n v="2025"/>
    <n v="15595162"/>
    <s v="Cattaneo"/>
    <n v="708"/>
    <x v="1"/>
    <x v="0"/>
    <n v="35"/>
    <n v="8"/>
    <n v="122571"/>
    <n v="1"/>
    <n v="0"/>
    <x v="1"/>
    <n v="199006"/>
    <x v="1"/>
    <x v="0"/>
    <x v="0"/>
    <x v="1"/>
    <x v="2"/>
    <x v="1"/>
    <n v="1"/>
    <n v="0"/>
  </r>
  <r>
    <n v="2025"/>
    <n v="15650026"/>
    <s v="Barclay-Harvey"/>
    <n v="513"/>
    <x v="0"/>
    <x v="1"/>
    <n v="44"/>
    <n v="1"/>
    <n v="63562"/>
    <n v="2"/>
    <n v="0"/>
    <x v="0"/>
    <n v="52630"/>
    <x v="0"/>
    <x v="0"/>
    <x v="1"/>
    <x v="0"/>
    <x v="1"/>
    <x v="0"/>
    <n v="1"/>
    <n v="63562"/>
  </r>
  <r>
    <n v="2025"/>
    <n v="15745826"/>
    <s v="Dawson"/>
    <n v="445"/>
    <x v="0"/>
    <x v="1"/>
    <n v="37"/>
    <n v="3"/>
    <n v="0"/>
    <n v="2"/>
    <n v="1"/>
    <x v="0"/>
    <n v="180012"/>
    <x v="1"/>
    <x v="0"/>
    <x v="1"/>
    <x v="0"/>
    <x v="0"/>
    <x v="0"/>
    <n v="1"/>
    <n v="0"/>
  </r>
  <r>
    <n v="2025"/>
    <n v="15708610"/>
    <s v="Costa"/>
    <n v="690"/>
    <x v="2"/>
    <x v="1"/>
    <n v="44"/>
    <n v="9"/>
    <n v="100369"/>
    <n v="2"/>
    <n v="0"/>
    <x v="1"/>
    <n v="35342"/>
    <x v="1"/>
    <x v="0"/>
    <x v="0"/>
    <x v="1"/>
    <x v="2"/>
    <x v="1"/>
    <n v="1"/>
    <n v="0"/>
  </r>
  <r>
    <n v="2025"/>
    <n v="15624471"/>
    <s v="Chikwado"/>
    <n v="850"/>
    <x v="0"/>
    <x v="1"/>
    <n v="37"/>
    <n v="6"/>
    <n v="0"/>
    <n v="2"/>
    <n v="1"/>
    <x v="1"/>
    <n v="109291"/>
    <x v="1"/>
    <x v="0"/>
    <x v="2"/>
    <x v="2"/>
    <x v="0"/>
    <x v="0"/>
    <n v="1"/>
    <n v="0"/>
  </r>
  <r>
    <n v="2025"/>
    <n v="15590097"/>
    <s v="Ch'eng"/>
    <n v="537"/>
    <x v="1"/>
    <x v="0"/>
    <n v="33"/>
    <n v="7"/>
    <n v="136082"/>
    <n v="1"/>
    <n v="1"/>
    <x v="1"/>
    <n v="62747"/>
    <x v="1"/>
    <x v="0"/>
    <x v="1"/>
    <x v="2"/>
    <x v="2"/>
    <x v="1"/>
    <n v="1"/>
    <n v="0"/>
  </r>
  <r>
    <n v="2025"/>
    <n v="15689328"/>
    <s v="Harrison"/>
    <n v="705"/>
    <x v="2"/>
    <x v="1"/>
    <n v="48"/>
    <n v="9"/>
    <n v="114169"/>
    <n v="1"/>
    <n v="0"/>
    <x v="1"/>
    <n v="173273"/>
    <x v="0"/>
    <x v="1"/>
    <x v="0"/>
    <x v="1"/>
    <x v="2"/>
    <x v="1"/>
    <n v="1"/>
    <n v="114169"/>
  </r>
  <r>
    <n v="2025"/>
    <n v="15582154"/>
    <s v="Crawford"/>
    <n v="670"/>
    <x v="0"/>
    <x v="0"/>
    <n v="45"/>
    <n v="5"/>
    <n v="47885"/>
    <n v="1"/>
    <n v="1"/>
    <x v="0"/>
    <n v="54340"/>
    <x v="1"/>
    <x v="0"/>
    <x v="0"/>
    <x v="2"/>
    <x v="1"/>
    <x v="0"/>
    <n v="1"/>
    <n v="0"/>
  </r>
  <r>
    <n v="2025"/>
    <n v="15734626"/>
    <s v="Gibson"/>
    <n v="652"/>
    <x v="1"/>
    <x v="0"/>
    <n v="36"/>
    <n v="1"/>
    <n v="0"/>
    <n v="2"/>
    <n v="1"/>
    <x v="0"/>
    <n v="19303"/>
    <x v="1"/>
    <x v="0"/>
    <x v="0"/>
    <x v="0"/>
    <x v="0"/>
    <x v="0"/>
    <n v="1"/>
    <n v="0"/>
  </r>
  <r>
    <n v="2025"/>
    <n v="15702806"/>
    <s v="Martin"/>
    <n v="696"/>
    <x v="1"/>
    <x v="1"/>
    <n v="24"/>
    <n v="9"/>
    <n v="0"/>
    <n v="1"/>
    <n v="0"/>
    <x v="1"/>
    <n v="10884"/>
    <x v="1"/>
    <x v="2"/>
    <x v="0"/>
    <x v="1"/>
    <x v="0"/>
    <x v="0"/>
    <n v="1"/>
    <n v="0"/>
  </r>
  <r>
    <n v="2025"/>
    <n v="15620756"/>
    <s v="Stokes"/>
    <n v="747"/>
    <x v="0"/>
    <x v="1"/>
    <n v="49"/>
    <n v="6"/>
    <n v="202905"/>
    <n v="1"/>
    <n v="1"/>
    <x v="0"/>
    <n v="17299"/>
    <x v="0"/>
    <x v="1"/>
    <x v="0"/>
    <x v="2"/>
    <x v="2"/>
    <x v="1"/>
    <n v="1"/>
    <n v="202905"/>
  </r>
  <r>
    <n v="2025"/>
    <n v="15611331"/>
    <s v="Niu"/>
    <n v="511"/>
    <x v="0"/>
    <x v="0"/>
    <n v="46"/>
    <n v="1"/>
    <n v="0"/>
    <n v="1"/>
    <n v="1"/>
    <x v="0"/>
    <n v="115779"/>
    <x v="0"/>
    <x v="1"/>
    <x v="1"/>
    <x v="0"/>
    <x v="0"/>
    <x v="0"/>
    <n v="1"/>
    <n v="0"/>
  </r>
  <r>
    <n v="2025"/>
    <n v="15576935"/>
    <s v="Ampt"/>
    <n v="743"/>
    <x v="1"/>
    <x v="1"/>
    <n v="43"/>
    <n v="2"/>
    <n v="161807"/>
    <n v="2"/>
    <n v="0"/>
    <x v="0"/>
    <n v="93229"/>
    <x v="0"/>
    <x v="0"/>
    <x v="0"/>
    <x v="0"/>
    <x v="2"/>
    <x v="1"/>
    <n v="1"/>
    <n v="161807"/>
  </r>
  <r>
    <n v="2025"/>
    <n v="15661275"/>
    <s v="Wynn"/>
    <n v="532"/>
    <x v="2"/>
    <x v="1"/>
    <n v="52"/>
    <n v="3"/>
    <n v="110792"/>
    <n v="1"/>
    <n v="1"/>
    <x v="1"/>
    <n v="148705"/>
    <x v="0"/>
    <x v="1"/>
    <x v="1"/>
    <x v="0"/>
    <x v="2"/>
    <x v="1"/>
    <n v="1"/>
    <n v="110792"/>
  </r>
  <r>
    <n v="2025"/>
    <n v="15814940"/>
    <s v="Lawrence"/>
    <n v="642"/>
    <x v="1"/>
    <x v="0"/>
    <n v="33"/>
    <n v="9"/>
    <n v="0"/>
    <n v="2"/>
    <n v="1"/>
    <x v="0"/>
    <n v="150475"/>
    <x v="1"/>
    <x v="0"/>
    <x v="0"/>
    <x v="1"/>
    <x v="0"/>
    <x v="0"/>
    <n v="1"/>
    <n v="0"/>
  </r>
  <r>
    <n v="2025"/>
    <n v="15768471"/>
    <s v="Wagner"/>
    <n v="554"/>
    <x v="2"/>
    <x v="0"/>
    <n v="54"/>
    <n v="6"/>
    <n v="108755"/>
    <n v="1"/>
    <n v="1"/>
    <x v="1"/>
    <n v="40914"/>
    <x v="0"/>
    <x v="1"/>
    <x v="1"/>
    <x v="2"/>
    <x v="2"/>
    <x v="1"/>
    <n v="1"/>
    <n v="108755"/>
  </r>
  <r>
    <n v="2025"/>
    <n v="15697391"/>
    <s v="Argyle"/>
    <n v="604"/>
    <x v="1"/>
    <x v="0"/>
    <n v="34"/>
    <n v="3"/>
    <n v="0"/>
    <n v="2"/>
    <n v="1"/>
    <x v="1"/>
    <n v="38588"/>
    <x v="1"/>
    <x v="0"/>
    <x v="0"/>
    <x v="0"/>
    <x v="0"/>
    <x v="0"/>
    <n v="1"/>
    <n v="0"/>
  </r>
  <r>
    <n v="2025"/>
    <n v="15793346"/>
    <s v="Ofodile"/>
    <n v="602"/>
    <x v="0"/>
    <x v="0"/>
    <n v="72"/>
    <n v="3"/>
    <n v="0"/>
    <n v="2"/>
    <n v="1"/>
    <x v="0"/>
    <n v="171261"/>
    <x v="1"/>
    <x v="3"/>
    <x v="0"/>
    <x v="0"/>
    <x v="0"/>
    <x v="0"/>
    <n v="1"/>
    <n v="0"/>
  </r>
  <r>
    <n v="2025"/>
    <n v="15608338"/>
    <s v="Chiemenam"/>
    <n v="757"/>
    <x v="1"/>
    <x v="0"/>
    <n v="55"/>
    <n v="9"/>
    <n v="117294"/>
    <n v="4"/>
    <n v="1"/>
    <x v="1"/>
    <n v="94187"/>
    <x v="0"/>
    <x v="1"/>
    <x v="2"/>
    <x v="1"/>
    <x v="2"/>
    <x v="1"/>
    <n v="1"/>
    <n v="117294"/>
  </r>
  <r>
    <n v="2025"/>
    <n v="15578546"/>
    <s v="Akobundu"/>
    <n v="491"/>
    <x v="2"/>
    <x v="1"/>
    <n v="26"/>
    <n v="4"/>
    <n v="102251"/>
    <n v="1"/>
    <n v="1"/>
    <x v="0"/>
    <n v="145901"/>
    <x v="1"/>
    <x v="2"/>
    <x v="1"/>
    <x v="2"/>
    <x v="2"/>
    <x v="1"/>
    <n v="1"/>
    <n v="0"/>
  </r>
  <r>
    <n v="2025"/>
    <n v="15656921"/>
    <s v="Locke"/>
    <n v="850"/>
    <x v="0"/>
    <x v="1"/>
    <n v="31"/>
    <n v="4"/>
    <n v="0"/>
    <n v="2"/>
    <n v="0"/>
    <x v="1"/>
    <n v="152298"/>
    <x v="1"/>
    <x v="0"/>
    <x v="2"/>
    <x v="2"/>
    <x v="0"/>
    <x v="0"/>
    <n v="1"/>
    <n v="0"/>
  </r>
  <r>
    <n v="2025"/>
    <n v="15761340"/>
    <s v="Bullen"/>
    <n v="521"/>
    <x v="0"/>
    <x v="1"/>
    <n v="22"/>
    <n v="5"/>
    <n v="0"/>
    <n v="2"/>
    <n v="1"/>
    <x v="0"/>
    <n v="99828"/>
    <x v="1"/>
    <x v="2"/>
    <x v="1"/>
    <x v="2"/>
    <x v="0"/>
    <x v="0"/>
    <n v="1"/>
    <n v="0"/>
  </r>
  <r>
    <n v="2025"/>
    <n v="15591135"/>
    <s v="Forster"/>
    <n v="726"/>
    <x v="0"/>
    <x v="1"/>
    <n v="37"/>
    <n v="2"/>
    <n v="132058"/>
    <n v="2"/>
    <n v="1"/>
    <x v="1"/>
    <n v="34744"/>
    <x v="1"/>
    <x v="0"/>
    <x v="0"/>
    <x v="0"/>
    <x v="2"/>
    <x v="1"/>
    <n v="1"/>
    <n v="0"/>
  </r>
  <r>
    <n v="2025"/>
    <n v="15623219"/>
    <s v="Smith"/>
    <n v="596"/>
    <x v="0"/>
    <x v="1"/>
    <n v="33"/>
    <n v="8"/>
    <n v="0"/>
    <n v="1"/>
    <n v="1"/>
    <x v="1"/>
    <n v="121189"/>
    <x v="0"/>
    <x v="0"/>
    <x v="1"/>
    <x v="1"/>
    <x v="0"/>
    <x v="0"/>
    <n v="1"/>
    <n v="0"/>
  </r>
  <r>
    <n v="2025"/>
    <n v="15655229"/>
    <s v="Craig"/>
    <n v="850"/>
    <x v="2"/>
    <x v="0"/>
    <n v="35"/>
    <n v="7"/>
    <n v="114285"/>
    <n v="1"/>
    <n v="0"/>
    <x v="0"/>
    <n v="129661"/>
    <x v="1"/>
    <x v="0"/>
    <x v="2"/>
    <x v="2"/>
    <x v="2"/>
    <x v="1"/>
    <n v="1"/>
    <n v="0"/>
  </r>
  <r>
    <n v="2025"/>
    <n v="15805884"/>
    <s v="Archer"/>
    <n v="637"/>
    <x v="0"/>
    <x v="0"/>
    <n v="41"/>
    <n v="9"/>
    <n v="0"/>
    <n v="2"/>
    <n v="1"/>
    <x v="1"/>
    <n v="145477"/>
    <x v="1"/>
    <x v="0"/>
    <x v="0"/>
    <x v="1"/>
    <x v="0"/>
    <x v="0"/>
    <n v="1"/>
    <n v="0"/>
  </r>
  <r>
    <n v="2025"/>
    <n v="15668289"/>
    <s v="McWilliams"/>
    <n v="690"/>
    <x v="1"/>
    <x v="1"/>
    <n v="32"/>
    <n v="2"/>
    <n v="76088"/>
    <n v="1"/>
    <n v="0"/>
    <x v="0"/>
    <n v="151823"/>
    <x v="1"/>
    <x v="0"/>
    <x v="0"/>
    <x v="0"/>
    <x v="1"/>
    <x v="0"/>
    <n v="1"/>
    <n v="0"/>
  </r>
  <r>
    <n v="2025"/>
    <n v="15568562"/>
    <s v="Moss"/>
    <n v="689"/>
    <x v="0"/>
    <x v="1"/>
    <n v="40"/>
    <n v="8"/>
    <n v="160272"/>
    <n v="1"/>
    <n v="1"/>
    <x v="1"/>
    <n v="49656"/>
    <x v="1"/>
    <x v="0"/>
    <x v="0"/>
    <x v="1"/>
    <x v="2"/>
    <x v="1"/>
    <n v="1"/>
    <n v="0"/>
  </r>
  <r>
    <n v="2025"/>
    <n v="15773276"/>
    <s v="Townsend"/>
    <n v="633"/>
    <x v="1"/>
    <x v="1"/>
    <n v="63"/>
    <n v="4"/>
    <n v="114553"/>
    <n v="1"/>
    <n v="1"/>
    <x v="1"/>
    <n v="73856"/>
    <x v="0"/>
    <x v="3"/>
    <x v="0"/>
    <x v="2"/>
    <x v="2"/>
    <x v="1"/>
    <n v="1"/>
    <n v="114553"/>
  </r>
  <r>
    <n v="2025"/>
    <n v="15622801"/>
    <s v="Brown"/>
    <n v="555"/>
    <x v="0"/>
    <x v="0"/>
    <n v="27"/>
    <n v="8"/>
    <n v="102000"/>
    <n v="1"/>
    <n v="1"/>
    <x v="0"/>
    <n v="116757"/>
    <x v="1"/>
    <x v="2"/>
    <x v="1"/>
    <x v="1"/>
    <x v="2"/>
    <x v="1"/>
    <n v="1"/>
    <n v="0"/>
  </r>
  <r>
    <n v="2025"/>
    <n v="15779886"/>
    <s v="Munson"/>
    <n v="563"/>
    <x v="1"/>
    <x v="1"/>
    <n v="24"/>
    <n v="7"/>
    <n v="0"/>
    <n v="2"/>
    <n v="0"/>
    <x v="1"/>
    <n v="16320"/>
    <x v="1"/>
    <x v="2"/>
    <x v="1"/>
    <x v="2"/>
    <x v="0"/>
    <x v="0"/>
    <n v="1"/>
    <n v="0"/>
  </r>
  <r>
    <n v="2025"/>
    <n v="15713673"/>
    <s v="T'ien"/>
    <n v="494"/>
    <x v="0"/>
    <x v="0"/>
    <n v="33"/>
    <n v="1"/>
    <n v="137853"/>
    <n v="1"/>
    <n v="0"/>
    <x v="0"/>
    <n v="90274"/>
    <x v="1"/>
    <x v="0"/>
    <x v="1"/>
    <x v="0"/>
    <x v="2"/>
    <x v="1"/>
    <n v="1"/>
    <n v="0"/>
  </r>
  <r>
    <n v="2025"/>
    <n v="15783083"/>
    <s v="Shubin"/>
    <n v="534"/>
    <x v="0"/>
    <x v="1"/>
    <n v="27"/>
    <n v="9"/>
    <n v="0"/>
    <n v="2"/>
    <n v="1"/>
    <x v="1"/>
    <n v="161344"/>
    <x v="1"/>
    <x v="2"/>
    <x v="1"/>
    <x v="1"/>
    <x v="0"/>
    <x v="0"/>
    <n v="1"/>
    <n v="0"/>
  </r>
  <r>
    <n v="2025"/>
    <n v="15742824"/>
    <s v="Isayeva"/>
    <n v="696"/>
    <x v="2"/>
    <x v="1"/>
    <n v="42"/>
    <n v="7"/>
    <n v="162319"/>
    <n v="1"/>
    <n v="1"/>
    <x v="1"/>
    <n v="121062"/>
    <x v="1"/>
    <x v="0"/>
    <x v="0"/>
    <x v="2"/>
    <x v="2"/>
    <x v="1"/>
    <n v="1"/>
    <n v="0"/>
  </r>
  <r>
    <n v="2025"/>
    <n v="15621550"/>
    <s v="Hung"/>
    <n v="535"/>
    <x v="1"/>
    <x v="0"/>
    <n v="50"/>
    <n v="1"/>
    <n v="140293"/>
    <n v="3"/>
    <n v="0"/>
    <x v="1"/>
    <n v="69531"/>
    <x v="0"/>
    <x v="1"/>
    <x v="1"/>
    <x v="0"/>
    <x v="2"/>
    <x v="1"/>
    <n v="1"/>
    <n v="140293"/>
  </r>
  <r>
    <n v="2025"/>
    <n v="15799480"/>
    <s v="Webb"/>
    <n v="600"/>
    <x v="0"/>
    <x v="1"/>
    <n v="34"/>
    <n v="0"/>
    <n v="0"/>
    <n v="2"/>
    <n v="0"/>
    <x v="0"/>
    <n v="3756"/>
    <x v="1"/>
    <x v="0"/>
    <x v="0"/>
    <x v="0"/>
    <x v="0"/>
    <x v="0"/>
    <n v="1"/>
    <n v="0"/>
  </r>
  <r>
    <n v="2025"/>
    <n v="15625247"/>
    <s v="Scott"/>
    <n v="807"/>
    <x v="0"/>
    <x v="0"/>
    <n v="34"/>
    <n v="1"/>
    <n v="0"/>
    <n v="1"/>
    <n v="0"/>
    <x v="1"/>
    <n v="114448"/>
    <x v="1"/>
    <x v="0"/>
    <x v="2"/>
    <x v="0"/>
    <x v="0"/>
    <x v="0"/>
    <n v="1"/>
    <n v="0"/>
  </r>
  <r>
    <n v="2025"/>
    <n v="15755241"/>
    <s v="Rahman"/>
    <n v="714"/>
    <x v="0"/>
    <x v="0"/>
    <n v="52"/>
    <n v="2"/>
    <n v="0"/>
    <n v="1"/>
    <n v="0"/>
    <x v="0"/>
    <n v="144045"/>
    <x v="0"/>
    <x v="1"/>
    <x v="0"/>
    <x v="0"/>
    <x v="0"/>
    <x v="0"/>
    <n v="1"/>
    <n v="0"/>
  </r>
  <r>
    <n v="2025"/>
    <n v="15575679"/>
    <s v="Lori"/>
    <n v="590"/>
    <x v="0"/>
    <x v="1"/>
    <n v="24"/>
    <n v="7"/>
    <n v="126432"/>
    <n v="1"/>
    <n v="1"/>
    <x v="1"/>
    <n v="58781"/>
    <x v="1"/>
    <x v="2"/>
    <x v="1"/>
    <x v="2"/>
    <x v="2"/>
    <x v="1"/>
    <n v="1"/>
    <n v="0"/>
  </r>
  <r>
    <n v="2025"/>
    <n v="15668235"/>
    <s v="Cooke"/>
    <n v="614"/>
    <x v="0"/>
    <x v="0"/>
    <n v="41"/>
    <n v="3"/>
    <n v="123475"/>
    <n v="1"/>
    <n v="1"/>
    <x v="0"/>
    <n v="179228"/>
    <x v="1"/>
    <x v="0"/>
    <x v="0"/>
    <x v="0"/>
    <x v="2"/>
    <x v="1"/>
    <n v="1"/>
    <n v="0"/>
  </r>
  <r>
    <n v="2025"/>
    <n v="15683183"/>
    <s v="Volkova"/>
    <n v="766"/>
    <x v="2"/>
    <x v="0"/>
    <n v="45"/>
    <n v="6"/>
    <n v="97653"/>
    <n v="1"/>
    <n v="1"/>
    <x v="1"/>
    <n v="127332"/>
    <x v="1"/>
    <x v="0"/>
    <x v="2"/>
    <x v="2"/>
    <x v="1"/>
    <x v="0"/>
    <n v="1"/>
    <n v="0"/>
  </r>
  <r>
    <n v="2025"/>
    <n v="15684592"/>
    <s v="Lamb"/>
    <n v="557"/>
    <x v="1"/>
    <x v="1"/>
    <n v="42"/>
    <n v="4"/>
    <n v="0"/>
    <n v="2"/>
    <n v="0"/>
    <x v="0"/>
    <n v="86642"/>
    <x v="1"/>
    <x v="0"/>
    <x v="1"/>
    <x v="2"/>
    <x v="0"/>
    <x v="0"/>
    <n v="1"/>
    <n v="0"/>
  </r>
  <r>
    <n v="2025"/>
    <n v="15591169"/>
    <s v="Hawes"/>
    <n v="788"/>
    <x v="2"/>
    <x v="0"/>
    <n v="49"/>
    <n v="4"/>
    <n v="137456"/>
    <n v="1"/>
    <n v="1"/>
    <x v="1"/>
    <n v="184178"/>
    <x v="0"/>
    <x v="1"/>
    <x v="2"/>
    <x v="2"/>
    <x v="2"/>
    <x v="1"/>
    <n v="1"/>
    <n v="137456"/>
  </r>
  <r>
    <n v="2025"/>
    <n v="15653455"/>
    <s v="Smith"/>
    <n v="648"/>
    <x v="0"/>
    <x v="0"/>
    <n v="38"/>
    <n v="2"/>
    <n v="0"/>
    <n v="2"/>
    <n v="0"/>
    <x v="0"/>
    <n v="9551"/>
    <x v="1"/>
    <x v="0"/>
    <x v="0"/>
    <x v="0"/>
    <x v="0"/>
    <x v="0"/>
    <n v="1"/>
    <n v="0"/>
  </r>
  <r>
    <n v="2025"/>
    <n v="15732563"/>
    <s v="Swanton"/>
    <n v="726"/>
    <x v="2"/>
    <x v="0"/>
    <n v="33"/>
    <n v="7"/>
    <n v="99046"/>
    <n v="2"/>
    <n v="1"/>
    <x v="0"/>
    <n v="56053"/>
    <x v="1"/>
    <x v="0"/>
    <x v="0"/>
    <x v="2"/>
    <x v="1"/>
    <x v="0"/>
    <n v="1"/>
    <n v="0"/>
  </r>
  <r>
    <n v="2025"/>
    <n v="15656471"/>
    <s v="Mitchell"/>
    <n v="773"/>
    <x v="0"/>
    <x v="1"/>
    <n v="33"/>
    <n v="9"/>
    <n v="0"/>
    <n v="2"/>
    <n v="1"/>
    <x v="0"/>
    <n v="1118"/>
    <x v="1"/>
    <x v="0"/>
    <x v="2"/>
    <x v="1"/>
    <x v="0"/>
    <x v="0"/>
    <n v="1"/>
    <n v="0"/>
  </r>
  <r>
    <n v="2025"/>
    <n v="15598510"/>
    <s v="Colombo"/>
    <n v="583"/>
    <x v="2"/>
    <x v="1"/>
    <n v="27"/>
    <n v="4"/>
    <n v="105907"/>
    <n v="2"/>
    <n v="1"/>
    <x v="0"/>
    <n v="195732"/>
    <x v="1"/>
    <x v="2"/>
    <x v="1"/>
    <x v="2"/>
    <x v="2"/>
    <x v="1"/>
    <n v="1"/>
    <n v="0"/>
  </r>
  <r>
    <n v="2025"/>
    <n v="15766427"/>
    <s v="Shaw"/>
    <n v="565"/>
    <x v="2"/>
    <x v="1"/>
    <n v="52"/>
    <n v="5"/>
    <n v="97720"/>
    <n v="2"/>
    <n v="1"/>
    <x v="1"/>
    <n v="175071"/>
    <x v="0"/>
    <x v="1"/>
    <x v="1"/>
    <x v="2"/>
    <x v="1"/>
    <x v="0"/>
    <n v="1"/>
    <n v="97720"/>
  </r>
  <r>
    <n v="2025"/>
    <n v="15785342"/>
    <s v="Shipp"/>
    <n v="705"/>
    <x v="0"/>
    <x v="1"/>
    <n v="25"/>
    <n v="9"/>
    <n v="0"/>
    <n v="2"/>
    <n v="0"/>
    <x v="0"/>
    <n v="112331"/>
    <x v="1"/>
    <x v="2"/>
    <x v="0"/>
    <x v="1"/>
    <x v="0"/>
    <x v="0"/>
    <n v="1"/>
    <n v="0"/>
  </r>
  <r>
    <n v="2025"/>
    <n v="15641595"/>
    <s v="Jonathan"/>
    <n v="685"/>
    <x v="1"/>
    <x v="1"/>
    <n v="43"/>
    <n v="4"/>
    <n v="97392"/>
    <n v="2"/>
    <n v="1"/>
    <x v="1"/>
    <n v="43957"/>
    <x v="1"/>
    <x v="0"/>
    <x v="0"/>
    <x v="2"/>
    <x v="1"/>
    <x v="0"/>
    <n v="1"/>
    <n v="0"/>
  </r>
  <r>
    <n v="2025"/>
    <n v="15798429"/>
    <s v="Hernandez"/>
    <n v="741"/>
    <x v="0"/>
    <x v="1"/>
    <n v="29"/>
    <n v="8"/>
    <n v="0"/>
    <n v="2"/>
    <n v="1"/>
    <x v="0"/>
    <n v="115995"/>
    <x v="1"/>
    <x v="2"/>
    <x v="0"/>
    <x v="1"/>
    <x v="0"/>
    <x v="0"/>
    <n v="1"/>
    <n v="0"/>
  </r>
  <r>
    <n v="2025"/>
    <n v="15648136"/>
    <s v="Green"/>
    <n v="658"/>
    <x v="2"/>
    <x v="0"/>
    <n v="28"/>
    <n v="9"/>
    <n v="152813"/>
    <n v="1"/>
    <n v="1"/>
    <x v="1"/>
    <n v="166683"/>
    <x v="1"/>
    <x v="2"/>
    <x v="0"/>
    <x v="1"/>
    <x v="2"/>
    <x v="1"/>
    <n v="1"/>
    <n v="0"/>
  </r>
  <r>
    <n v="2025"/>
    <n v="15812482"/>
    <s v="Young"/>
    <n v="575"/>
    <x v="0"/>
    <x v="1"/>
    <n v="27"/>
    <n v="3"/>
    <n v="139302"/>
    <n v="1"/>
    <n v="1"/>
    <x v="1"/>
    <n v="99844"/>
    <x v="1"/>
    <x v="2"/>
    <x v="1"/>
    <x v="0"/>
    <x v="2"/>
    <x v="1"/>
    <n v="1"/>
    <n v="0"/>
  </r>
  <r>
    <n v="2025"/>
    <n v="15790810"/>
    <s v="Han"/>
    <n v="844"/>
    <x v="0"/>
    <x v="0"/>
    <n v="41"/>
    <n v="10"/>
    <n v="76320"/>
    <n v="1"/>
    <n v="1"/>
    <x v="0"/>
    <n v="141175"/>
    <x v="0"/>
    <x v="0"/>
    <x v="2"/>
    <x v="1"/>
    <x v="1"/>
    <x v="0"/>
    <n v="1"/>
    <n v="76320"/>
  </r>
  <r>
    <n v="2025"/>
    <n v="15687421"/>
    <s v="Highland"/>
    <n v="559"/>
    <x v="1"/>
    <x v="1"/>
    <n v="67"/>
    <n v="9"/>
    <n v="125919"/>
    <n v="1"/>
    <n v="1"/>
    <x v="1"/>
    <n v="175911"/>
    <x v="0"/>
    <x v="3"/>
    <x v="1"/>
    <x v="1"/>
    <x v="2"/>
    <x v="1"/>
    <n v="1"/>
    <n v="125919"/>
  </r>
  <r>
    <n v="2025"/>
    <n v="15765643"/>
    <s v="Hamilton"/>
    <n v="725"/>
    <x v="0"/>
    <x v="1"/>
    <n v="37"/>
    <n v="6"/>
    <n v="124348"/>
    <n v="2"/>
    <n v="0"/>
    <x v="0"/>
    <n v="176984"/>
    <x v="1"/>
    <x v="0"/>
    <x v="0"/>
    <x v="2"/>
    <x v="2"/>
    <x v="1"/>
    <n v="1"/>
    <n v="0"/>
  </r>
  <r>
    <n v="2025"/>
    <n v="15654878"/>
    <s v="Yobanna"/>
    <n v="450"/>
    <x v="0"/>
    <x v="1"/>
    <n v="29"/>
    <n v="7"/>
    <n v="117200"/>
    <n v="1"/>
    <n v="1"/>
    <x v="0"/>
    <n v="43481"/>
    <x v="1"/>
    <x v="2"/>
    <x v="1"/>
    <x v="2"/>
    <x v="2"/>
    <x v="1"/>
    <n v="1"/>
    <n v="0"/>
  </r>
  <r>
    <n v="2025"/>
    <n v="15686835"/>
    <s v="Crawford"/>
    <n v="738"/>
    <x v="2"/>
    <x v="0"/>
    <n v="57"/>
    <n v="9"/>
    <n v="148385"/>
    <n v="1"/>
    <n v="0"/>
    <x v="1"/>
    <n v="155047"/>
    <x v="0"/>
    <x v="1"/>
    <x v="0"/>
    <x v="1"/>
    <x v="2"/>
    <x v="1"/>
    <n v="1"/>
    <n v="148385"/>
  </r>
  <r>
    <n v="2025"/>
    <n v="15768340"/>
    <s v="Beavers"/>
    <n v="642"/>
    <x v="2"/>
    <x v="0"/>
    <n v="19"/>
    <n v="3"/>
    <n v="113905"/>
    <n v="1"/>
    <n v="1"/>
    <x v="0"/>
    <n v="176137"/>
    <x v="1"/>
    <x v="2"/>
    <x v="0"/>
    <x v="0"/>
    <x v="2"/>
    <x v="1"/>
    <n v="1"/>
    <n v="0"/>
  </r>
  <r>
    <n v="2025"/>
    <n v="15673599"/>
    <s v="Williamson"/>
    <n v="618"/>
    <x v="1"/>
    <x v="1"/>
    <n v="32"/>
    <n v="5"/>
    <n v="133476"/>
    <n v="1"/>
    <n v="0"/>
    <x v="0"/>
    <n v="154843"/>
    <x v="1"/>
    <x v="0"/>
    <x v="0"/>
    <x v="2"/>
    <x v="2"/>
    <x v="1"/>
    <n v="1"/>
    <n v="0"/>
  </r>
  <r>
    <n v="2025"/>
    <n v="15689096"/>
    <s v="Beneventi"/>
    <n v="590"/>
    <x v="0"/>
    <x v="1"/>
    <n v="47"/>
    <n v="0"/>
    <n v="117879"/>
    <n v="1"/>
    <n v="1"/>
    <x v="0"/>
    <n v="8214"/>
    <x v="1"/>
    <x v="1"/>
    <x v="1"/>
    <x v="0"/>
    <x v="2"/>
    <x v="1"/>
    <n v="1"/>
    <n v="0"/>
  </r>
  <r>
    <n v="2025"/>
    <n v="15684294"/>
    <s v="Chidumaga"/>
    <n v="735"/>
    <x v="0"/>
    <x v="1"/>
    <n v="50"/>
    <n v="2"/>
    <n v="0"/>
    <n v="2"/>
    <n v="0"/>
    <x v="0"/>
    <n v="147076"/>
    <x v="1"/>
    <x v="1"/>
    <x v="0"/>
    <x v="0"/>
    <x v="0"/>
    <x v="0"/>
    <n v="1"/>
    <n v="0"/>
  </r>
  <r>
    <n v="2025"/>
    <n v="15615828"/>
    <s v="Mitchell"/>
    <n v="550"/>
    <x v="0"/>
    <x v="1"/>
    <n v="34"/>
    <n v="8"/>
    <n v="122360"/>
    <n v="1"/>
    <n v="0"/>
    <x v="1"/>
    <n v="116496"/>
    <x v="1"/>
    <x v="0"/>
    <x v="1"/>
    <x v="1"/>
    <x v="2"/>
    <x v="1"/>
    <n v="1"/>
    <n v="0"/>
  </r>
  <r>
    <n v="2025"/>
    <n v="15746012"/>
    <s v="Chibugo"/>
    <n v="729"/>
    <x v="1"/>
    <x v="0"/>
    <n v="28"/>
    <n v="0"/>
    <n v="0"/>
    <n v="2"/>
    <n v="1"/>
    <x v="0"/>
    <n v="31165"/>
    <x v="0"/>
    <x v="2"/>
    <x v="0"/>
    <x v="0"/>
    <x v="0"/>
    <x v="0"/>
    <n v="1"/>
    <n v="0"/>
  </r>
  <r>
    <n v="2025"/>
    <n v="15615797"/>
    <s v="Hyde"/>
    <n v="743"/>
    <x v="2"/>
    <x v="1"/>
    <n v="59"/>
    <n v="5"/>
    <n v="108585"/>
    <n v="1"/>
    <n v="1"/>
    <x v="0"/>
    <n v="192127"/>
    <x v="0"/>
    <x v="1"/>
    <x v="0"/>
    <x v="2"/>
    <x v="2"/>
    <x v="1"/>
    <n v="1"/>
    <n v="108585"/>
  </r>
  <r>
    <n v="2025"/>
    <n v="15788494"/>
    <s v="Alekseeva"/>
    <n v="555"/>
    <x v="0"/>
    <x v="1"/>
    <n v="31"/>
    <n v="8"/>
    <n v="145876"/>
    <n v="1"/>
    <n v="1"/>
    <x v="1"/>
    <n v="137491"/>
    <x v="1"/>
    <x v="0"/>
    <x v="1"/>
    <x v="1"/>
    <x v="2"/>
    <x v="1"/>
    <n v="1"/>
    <n v="0"/>
  </r>
  <r>
    <n v="2025"/>
    <n v="15793856"/>
    <s v="Abdulov"/>
    <n v="667"/>
    <x v="1"/>
    <x v="0"/>
    <n v="36"/>
    <n v="3"/>
    <n v="121543"/>
    <n v="2"/>
    <n v="1"/>
    <x v="0"/>
    <n v="186842"/>
    <x v="1"/>
    <x v="0"/>
    <x v="0"/>
    <x v="0"/>
    <x v="2"/>
    <x v="1"/>
    <n v="1"/>
    <n v="0"/>
  </r>
  <r>
    <n v="2025"/>
    <n v="15629545"/>
    <s v="Buckley"/>
    <n v="790"/>
    <x v="1"/>
    <x v="0"/>
    <n v="41"/>
    <n v="7"/>
    <n v="109509"/>
    <n v="1"/>
    <n v="0"/>
    <x v="1"/>
    <n v="86776"/>
    <x v="1"/>
    <x v="0"/>
    <x v="2"/>
    <x v="2"/>
    <x v="2"/>
    <x v="1"/>
    <n v="1"/>
    <n v="0"/>
  </r>
  <r>
    <n v="2025"/>
    <n v="15661198"/>
    <s v="Howard"/>
    <n v="727"/>
    <x v="2"/>
    <x v="1"/>
    <n v="34"/>
    <n v="2"/>
    <n v="146407"/>
    <n v="1"/>
    <n v="1"/>
    <x v="0"/>
    <n v="72074"/>
    <x v="1"/>
    <x v="0"/>
    <x v="0"/>
    <x v="0"/>
    <x v="2"/>
    <x v="1"/>
    <n v="1"/>
    <n v="0"/>
  </r>
  <r>
    <n v="2025"/>
    <n v="15715117"/>
    <s v="Peel"/>
    <n v="744"/>
    <x v="0"/>
    <x v="0"/>
    <n v="39"/>
    <n v="6"/>
    <n v="0"/>
    <n v="1"/>
    <n v="0"/>
    <x v="1"/>
    <n v="10663"/>
    <x v="1"/>
    <x v="0"/>
    <x v="0"/>
    <x v="2"/>
    <x v="0"/>
    <x v="0"/>
    <n v="1"/>
    <n v="0"/>
  </r>
  <r>
    <n v="2025"/>
    <n v="15701074"/>
    <s v="Herz"/>
    <n v="629"/>
    <x v="2"/>
    <x v="1"/>
    <n v="35"/>
    <n v="8"/>
    <n v="112331"/>
    <n v="1"/>
    <n v="1"/>
    <x v="0"/>
    <n v="91001"/>
    <x v="1"/>
    <x v="0"/>
    <x v="0"/>
    <x v="1"/>
    <x v="2"/>
    <x v="1"/>
    <n v="1"/>
    <n v="0"/>
  </r>
  <r>
    <n v="2025"/>
    <n v="15793046"/>
    <s v="Holden"/>
    <n v="619"/>
    <x v="0"/>
    <x v="0"/>
    <n v="35"/>
    <n v="4"/>
    <n v="90413"/>
    <n v="1"/>
    <n v="1"/>
    <x v="0"/>
    <n v="20555"/>
    <x v="1"/>
    <x v="0"/>
    <x v="0"/>
    <x v="2"/>
    <x v="1"/>
    <x v="0"/>
    <n v="1"/>
    <n v="0"/>
  </r>
  <r>
    <n v="2025"/>
    <n v="15623744"/>
    <s v="McLean"/>
    <n v="634"/>
    <x v="0"/>
    <x v="1"/>
    <n v="34"/>
    <n v="8"/>
    <n v="105303"/>
    <n v="1"/>
    <n v="1"/>
    <x v="0"/>
    <n v="123165"/>
    <x v="1"/>
    <x v="0"/>
    <x v="0"/>
    <x v="1"/>
    <x v="2"/>
    <x v="1"/>
    <n v="1"/>
    <n v="0"/>
  </r>
  <r>
    <n v="2025"/>
    <n v="15611329"/>
    <s v="Findlay"/>
    <n v="608"/>
    <x v="1"/>
    <x v="0"/>
    <n v="35"/>
    <n v="6"/>
    <n v="0"/>
    <n v="2"/>
    <n v="1"/>
    <x v="0"/>
    <n v="143463"/>
    <x v="1"/>
    <x v="0"/>
    <x v="0"/>
    <x v="2"/>
    <x v="0"/>
    <x v="0"/>
    <n v="1"/>
    <n v="0"/>
  </r>
  <r>
    <n v="2025"/>
    <n v="15740428"/>
    <s v="Wyatt"/>
    <n v="507"/>
    <x v="0"/>
    <x v="0"/>
    <n v="35"/>
    <n v="1"/>
    <n v="0"/>
    <n v="2"/>
    <n v="0"/>
    <x v="1"/>
    <n v="92132"/>
    <x v="1"/>
    <x v="0"/>
    <x v="1"/>
    <x v="0"/>
    <x v="0"/>
    <x v="0"/>
    <n v="1"/>
    <n v="0"/>
  </r>
  <r>
    <n v="2025"/>
    <n v="15781534"/>
    <s v="Rapuluolisa"/>
    <n v="536"/>
    <x v="2"/>
    <x v="0"/>
    <n v="35"/>
    <n v="4"/>
    <n v="121520"/>
    <n v="1"/>
    <n v="0"/>
    <x v="1"/>
    <n v="77178"/>
    <x v="1"/>
    <x v="0"/>
    <x v="1"/>
    <x v="2"/>
    <x v="2"/>
    <x v="1"/>
    <n v="1"/>
    <n v="0"/>
  </r>
  <r>
    <n v="2025"/>
    <n v="15618243"/>
    <s v="Buckland"/>
    <n v="730"/>
    <x v="1"/>
    <x v="0"/>
    <n v="43"/>
    <n v="1"/>
    <n v="103960"/>
    <n v="1"/>
    <n v="1"/>
    <x v="0"/>
    <n v="193650"/>
    <x v="1"/>
    <x v="0"/>
    <x v="0"/>
    <x v="0"/>
    <x v="2"/>
    <x v="1"/>
    <n v="1"/>
    <n v="0"/>
  </r>
  <r>
    <n v="2025"/>
    <n v="15784161"/>
    <s v="Hargreaves"/>
    <n v="583"/>
    <x v="2"/>
    <x v="1"/>
    <n v="39"/>
    <n v="8"/>
    <n v="102945"/>
    <n v="1"/>
    <n v="0"/>
    <x v="1"/>
    <n v="52862"/>
    <x v="1"/>
    <x v="0"/>
    <x v="1"/>
    <x v="1"/>
    <x v="2"/>
    <x v="1"/>
    <n v="1"/>
    <n v="0"/>
  </r>
  <r>
    <n v="2025"/>
    <n v="15700325"/>
    <s v="Onyeoruru"/>
    <n v="644"/>
    <x v="0"/>
    <x v="0"/>
    <n v="24"/>
    <n v="8"/>
    <n v="92761"/>
    <n v="1"/>
    <n v="1"/>
    <x v="1"/>
    <n v="35897"/>
    <x v="1"/>
    <x v="2"/>
    <x v="0"/>
    <x v="1"/>
    <x v="1"/>
    <x v="0"/>
    <n v="1"/>
    <n v="0"/>
  </r>
  <r>
    <n v="2025"/>
    <n v="15659064"/>
    <s v="Salas"/>
    <n v="790"/>
    <x v="1"/>
    <x v="1"/>
    <n v="37"/>
    <n v="8"/>
    <n v="0"/>
    <n v="2"/>
    <n v="1"/>
    <x v="0"/>
    <n v="149418"/>
    <x v="1"/>
    <x v="0"/>
    <x v="2"/>
    <x v="1"/>
    <x v="0"/>
    <x v="0"/>
    <n v="1"/>
    <n v="0"/>
  </r>
  <r>
    <n v="2025"/>
    <n v="15658364"/>
    <s v="Laney"/>
    <n v="807"/>
    <x v="2"/>
    <x v="0"/>
    <n v="40"/>
    <n v="1"/>
    <n v="134590"/>
    <n v="1"/>
    <n v="1"/>
    <x v="0"/>
    <n v="46254"/>
    <x v="1"/>
    <x v="0"/>
    <x v="2"/>
    <x v="0"/>
    <x v="2"/>
    <x v="1"/>
    <n v="1"/>
    <n v="0"/>
  </r>
  <r>
    <n v="2025"/>
    <n v="15704340"/>
    <s v="Fu"/>
    <n v="581"/>
    <x v="0"/>
    <x v="0"/>
    <n v="37"/>
    <n v="10"/>
    <n v="104255"/>
    <n v="1"/>
    <n v="1"/>
    <x v="1"/>
    <n v="86609"/>
    <x v="1"/>
    <x v="0"/>
    <x v="1"/>
    <x v="1"/>
    <x v="2"/>
    <x v="1"/>
    <n v="1"/>
    <n v="0"/>
  </r>
  <r>
    <n v="2025"/>
    <n v="15793455"/>
    <s v="Tien"/>
    <n v="627"/>
    <x v="1"/>
    <x v="0"/>
    <n v="55"/>
    <n v="6"/>
    <n v="0"/>
    <n v="1"/>
    <n v="0"/>
    <x v="1"/>
    <n v="91944"/>
    <x v="0"/>
    <x v="1"/>
    <x v="0"/>
    <x v="2"/>
    <x v="0"/>
    <x v="0"/>
    <n v="1"/>
    <n v="0"/>
  </r>
  <r>
    <n v="2025"/>
    <n v="15579777"/>
    <s v="Sazonova"/>
    <n v="850"/>
    <x v="0"/>
    <x v="1"/>
    <n v="41"/>
    <n v="3"/>
    <n v="0"/>
    <n v="2"/>
    <n v="1"/>
    <x v="1"/>
    <n v="128892"/>
    <x v="1"/>
    <x v="0"/>
    <x v="2"/>
    <x v="0"/>
    <x v="0"/>
    <x v="0"/>
    <n v="1"/>
    <n v="0"/>
  </r>
  <r>
    <n v="2025"/>
    <n v="15632345"/>
    <s v="Tuan"/>
    <n v="754"/>
    <x v="0"/>
    <x v="0"/>
    <n v="35"/>
    <n v="4"/>
    <n v="0"/>
    <n v="2"/>
    <n v="1"/>
    <x v="1"/>
    <n v="44831"/>
    <x v="1"/>
    <x v="0"/>
    <x v="2"/>
    <x v="2"/>
    <x v="0"/>
    <x v="0"/>
    <n v="1"/>
    <n v="0"/>
  </r>
  <r>
    <n v="2025"/>
    <n v="15814468"/>
    <s v="Wei"/>
    <n v="551"/>
    <x v="2"/>
    <x v="1"/>
    <n v="50"/>
    <n v="1"/>
    <n v="121400"/>
    <n v="1"/>
    <n v="0"/>
    <x v="0"/>
    <n v="84508"/>
    <x v="0"/>
    <x v="1"/>
    <x v="1"/>
    <x v="0"/>
    <x v="2"/>
    <x v="1"/>
    <n v="1"/>
    <n v="121400"/>
  </r>
  <r>
    <n v="2025"/>
    <n v="15754820"/>
    <s v="Bergamaschi"/>
    <n v="637"/>
    <x v="2"/>
    <x v="1"/>
    <n v="35"/>
    <n v="8"/>
    <n v="147128"/>
    <n v="2"/>
    <n v="1"/>
    <x v="0"/>
    <n v="84761"/>
    <x v="1"/>
    <x v="0"/>
    <x v="0"/>
    <x v="1"/>
    <x v="2"/>
    <x v="1"/>
    <n v="1"/>
    <n v="0"/>
  </r>
  <r>
    <n v="2025"/>
    <n v="15707505"/>
    <s v="Taylor"/>
    <n v="699"/>
    <x v="1"/>
    <x v="1"/>
    <n v="31"/>
    <n v="8"/>
    <n v="125928"/>
    <n v="2"/>
    <n v="1"/>
    <x v="1"/>
    <n v="147661"/>
    <x v="1"/>
    <x v="0"/>
    <x v="0"/>
    <x v="1"/>
    <x v="2"/>
    <x v="1"/>
    <n v="1"/>
    <n v="0"/>
  </r>
  <r>
    <n v="2025"/>
    <n v="15699507"/>
    <s v="Messersmith"/>
    <n v="542"/>
    <x v="0"/>
    <x v="0"/>
    <n v="25"/>
    <n v="7"/>
    <n v="0"/>
    <n v="2"/>
    <n v="0"/>
    <x v="0"/>
    <n v="82393"/>
    <x v="1"/>
    <x v="2"/>
    <x v="1"/>
    <x v="2"/>
    <x v="0"/>
    <x v="0"/>
    <n v="1"/>
    <n v="0"/>
  </r>
  <r>
    <n v="2025"/>
    <n v="15799600"/>
    <s v="Coles"/>
    <n v="640"/>
    <x v="2"/>
    <x v="1"/>
    <n v="48"/>
    <n v="1"/>
    <n v="111599"/>
    <n v="1"/>
    <n v="0"/>
    <x v="0"/>
    <n v="135996"/>
    <x v="1"/>
    <x v="1"/>
    <x v="0"/>
    <x v="0"/>
    <x v="2"/>
    <x v="1"/>
    <n v="1"/>
    <n v="0"/>
  </r>
  <r>
    <n v="2025"/>
    <n v="15794472"/>
    <s v="Brookes"/>
    <n v="553"/>
    <x v="0"/>
    <x v="0"/>
    <n v="27"/>
    <n v="3"/>
    <n v="0"/>
    <n v="2"/>
    <n v="0"/>
    <x v="1"/>
    <n v="159800"/>
    <x v="1"/>
    <x v="2"/>
    <x v="1"/>
    <x v="0"/>
    <x v="0"/>
    <x v="0"/>
    <n v="1"/>
    <n v="0"/>
  </r>
  <r>
    <n v="2025"/>
    <n v="15646632"/>
    <s v="Reid"/>
    <n v="741"/>
    <x v="0"/>
    <x v="1"/>
    <n v="38"/>
    <n v="9"/>
    <n v="0"/>
    <n v="2"/>
    <n v="1"/>
    <x v="1"/>
    <n v="14379"/>
    <x v="1"/>
    <x v="0"/>
    <x v="0"/>
    <x v="1"/>
    <x v="0"/>
    <x v="0"/>
    <n v="1"/>
    <n v="0"/>
  </r>
  <r>
    <n v="2025"/>
    <n v="15676353"/>
    <s v="Etheridge"/>
    <n v="598"/>
    <x v="0"/>
    <x v="1"/>
    <n v="35"/>
    <n v="8"/>
    <n v="114213"/>
    <n v="1"/>
    <n v="1"/>
    <x v="0"/>
    <n v="74323"/>
    <x v="1"/>
    <x v="0"/>
    <x v="1"/>
    <x v="1"/>
    <x v="2"/>
    <x v="1"/>
    <n v="1"/>
    <n v="0"/>
  </r>
  <r>
    <n v="2025"/>
    <n v="15566312"/>
    <s v="Jolly"/>
    <n v="660"/>
    <x v="1"/>
    <x v="0"/>
    <n v="42"/>
    <n v="5"/>
    <n v="0"/>
    <n v="3"/>
    <n v="1"/>
    <x v="0"/>
    <n v="189016"/>
    <x v="0"/>
    <x v="0"/>
    <x v="0"/>
    <x v="2"/>
    <x v="0"/>
    <x v="0"/>
    <n v="1"/>
    <n v="0"/>
  </r>
  <r>
    <n v="2025"/>
    <n v="15570414"/>
    <s v="Chizoba"/>
    <n v="618"/>
    <x v="1"/>
    <x v="1"/>
    <n v="41"/>
    <n v="4"/>
    <n v="115252"/>
    <n v="1"/>
    <n v="0"/>
    <x v="1"/>
    <n v="136436"/>
    <x v="1"/>
    <x v="0"/>
    <x v="0"/>
    <x v="2"/>
    <x v="2"/>
    <x v="1"/>
    <n v="1"/>
    <n v="0"/>
  </r>
  <r>
    <n v="2025"/>
    <n v="15776743"/>
    <s v="Eberegbulam"/>
    <n v="647"/>
    <x v="0"/>
    <x v="1"/>
    <n v="43"/>
    <n v="9"/>
    <n v="0"/>
    <n v="2"/>
    <n v="1"/>
    <x v="0"/>
    <n v="78488"/>
    <x v="1"/>
    <x v="0"/>
    <x v="0"/>
    <x v="1"/>
    <x v="0"/>
    <x v="0"/>
    <n v="1"/>
    <n v="0"/>
  </r>
  <r>
    <n v="2025"/>
    <n v="15674637"/>
    <s v="Pagnotto"/>
    <n v="491"/>
    <x v="0"/>
    <x v="0"/>
    <n v="68"/>
    <n v="3"/>
    <n v="107572"/>
    <n v="1"/>
    <n v="0"/>
    <x v="0"/>
    <n v="113696"/>
    <x v="1"/>
    <x v="3"/>
    <x v="1"/>
    <x v="0"/>
    <x v="2"/>
    <x v="1"/>
    <n v="1"/>
    <n v="0"/>
  </r>
  <r>
    <n v="2025"/>
    <n v="15730418"/>
    <s v="Lucchesi"/>
    <n v="652"/>
    <x v="0"/>
    <x v="0"/>
    <n v="32"/>
    <n v="2"/>
    <n v="0"/>
    <n v="2"/>
    <n v="1"/>
    <x v="1"/>
    <n v="54628"/>
    <x v="1"/>
    <x v="0"/>
    <x v="0"/>
    <x v="0"/>
    <x v="0"/>
    <x v="0"/>
    <n v="1"/>
    <n v="0"/>
  </r>
  <r>
    <n v="2025"/>
    <n v="15739972"/>
    <s v="Hughes"/>
    <n v="650"/>
    <x v="2"/>
    <x v="0"/>
    <n v="45"/>
    <n v="9"/>
    <n v="152367"/>
    <n v="3"/>
    <n v="1"/>
    <x v="1"/>
    <n v="150835"/>
    <x v="0"/>
    <x v="0"/>
    <x v="0"/>
    <x v="1"/>
    <x v="2"/>
    <x v="1"/>
    <n v="1"/>
    <n v="152367"/>
  </r>
  <r>
    <n v="2025"/>
    <n v="15661591"/>
    <s v="Panicucci"/>
    <n v="413"/>
    <x v="2"/>
    <x v="1"/>
    <n v="39"/>
    <n v="1"/>
    <n v="130970"/>
    <n v="2"/>
    <n v="1"/>
    <x v="0"/>
    <n v="158892"/>
    <x v="1"/>
    <x v="0"/>
    <x v="1"/>
    <x v="0"/>
    <x v="2"/>
    <x v="1"/>
    <n v="1"/>
    <n v="0"/>
  </r>
  <r>
    <n v="2025"/>
    <n v="15675585"/>
    <s v="Burns"/>
    <n v="416"/>
    <x v="2"/>
    <x v="0"/>
    <n v="25"/>
    <n v="0"/>
    <n v="97739"/>
    <n v="2"/>
    <n v="1"/>
    <x v="0"/>
    <n v="160523"/>
    <x v="1"/>
    <x v="2"/>
    <x v="1"/>
    <x v="0"/>
    <x v="1"/>
    <x v="0"/>
    <n v="1"/>
    <n v="0"/>
  </r>
  <r>
    <n v="2025"/>
    <n v="15814750"/>
    <s v="Ricci"/>
    <n v="629"/>
    <x v="1"/>
    <x v="1"/>
    <n v="34"/>
    <n v="8"/>
    <n v="0"/>
    <n v="2"/>
    <n v="1"/>
    <x v="0"/>
    <n v="180595"/>
    <x v="1"/>
    <x v="0"/>
    <x v="0"/>
    <x v="1"/>
    <x v="0"/>
    <x v="0"/>
    <n v="1"/>
    <n v="0"/>
  </r>
  <r>
    <n v="2025"/>
    <n v="15593454"/>
    <s v="Lambert"/>
    <n v="678"/>
    <x v="1"/>
    <x v="0"/>
    <n v="40"/>
    <n v="4"/>
    <n v="113794"/>
    <n v="1"/>
    <n v="1"/>
    <x v="1"/>
    <n v="16619"/>
    <x v="1"/>
    <x v="0"/>
    <x v="0"/>
    <x v="2"/>
    <x v="2"/>
    <x v="1"/>
    <n v="1"/>
    <n v="0"/>
  </r>
  <r>
    <n v="2025"/>
    <n v="15663421"/>
    <s v="Esposito"/>
    <n v="527"/>
    <x v="1"/>
    <x v="1"/>
    <n v="28"/>
    <n v="6"/>
    <n v="128396"/>
    <n v="2"/>
    <n v="1"/>
    <x v="1"/>
    <n v="79920"/>
    <x v="1"/>
    <x v="2"/>
    <x v="1"/>
    <x v="2"/>
    <x v="2"/>
    <x v="1"/>
    <n v="1"/>
    <n v="0"/>
  </r>
  <r>
    <n v="2025"/>
    <n v="15576196"/>
    <s v="Benson"/>
    <n v="743"/>
    <x v="1"/>
    <x v="0"/>
    <n v="48"/>
    <n v="5"/>
    <n v="118208"/>
    <n v="2"/>
    <n v="0"/>
    <x v="1"/>
    <n v="186489"/>
    <x v="0"/>
    <x v="1"/>
    <x v="0"/>
    <x v="2"/>
    <x v="2"/>
    <x v="1"/>
    <n v="1"/>
    <n v="118208"/>
  </r>
  <r>
    <n v="2025"/>
    <n v="15677324"/>
    <s v="Botts"/>
    <n v="683"/>
    <x v="2"/>
    <x v="1"/>
    <n v="73"/>
    <n v="9"/>
    <n v="124730"/>
    <n v="1"/>
    <n v="1"/>
    <x v="0"/>
    <n v="52000"/>
    <x v="1"/>
    <x v="3"/>
    <x v="0"/>
    <x v="1"/>
    <x v="2"/>
    <x v="1"/>
    <n v="1"/>
    <n v="0"/>
  </r>
  <r>
    <n v="2025"/>
    <n v="15568742"/>
    <s v="Parkes"/>
    <n v="536"/>
    <x v="0"/>
    <x v="0"/>
    <n v="41"/>
    <n v="9"/>
    <n v="0"/>
    <n v="1"/>
    <n v="1"/>
    <x v="1"/>
    <n v="121299"/>
    <x v="1"/>
    <x v="0"/>
    <x v="1"/>
    <x v="1"/>
    <x v="0"/>
    <x v="0"/>
    <n v="1"/>
    <n v="0"/>
  </r>
  <r>
    <n v="2025"/>
    <n v="15693764"/>
    <s v="Mai"/>
    <n v="663"/>
    <x v="1"/>
    <x v="1"/>
    <n v="52"/>
    <n v="0"/>
    <n v="136299"/>
    <n v="1"/>
    <n v="1"/>
    <x v="1"/>
    <n v="144593"/>
    <x v="0"/>
    <x v="1"/>
    <x v="0"/>
    <x v="0"/>
    <x v="2"/>
    <x v="1"/>
    <n v="1"/>
    <n v="136299"/>
  </r>
  <r>
    <n v="2025"/>
    <n v="15714260"/>
    <s v="Castiglione"/>
    <n v="646"/>
    <x v="0"/>
    <x v="0"/>
    <n v="38"/>
    <n v="2"/>
    <n v="0"/>
    <n v="2"/>
    <n v="0"/>
    <x v="1"/>
    <n v="178753"/>
    <x v="1"/>
    <x v="0"/>
    <x v="0"/>
    <x v="0"/>
    <x v="0"/>
    <x v="0"/>
    <n v="1"/>
    <n v="0"/>
  </r>
  <r>
    <n v="2025"/>
    <n v="15798200"/>
    <s v="Manna"/>
    <n v="707"/>
    <x v="0"/>
    <x v="1"/>
    <n v="35"/>
    <n v="2"/>
    <n v="0"/>
    <n v="3"/>
    <n v="1"/>
    <x v="0"/>
    <n v="94148"/>
    <x v="1"/>
    <x v="0"/>
    <x v="0"/>
    <x v="0"/>
    <x v="0"/>
    <x v="0"/>
    <n v="1"/>
    <n v="0"/>
  </r>
  <r>
    <n v="2025"/>
    <n v="15656627"/>
    <s v="Lin"/>
    <n v="602"/>
    <x v="0"/>
    <x v="1"/>
    <n v="34"/>
    <n v="5"/>
    <n v="0"/>
    <n v="2"/>
    <n v="1"/>
    <x v="0"/>
    <n v="77414"/>
    <x v="1"/>
    <x v="0"/>
    <x v="0"/>
    <x v="2"/>
    <x v="0"/>
    <x v="0"/>
    <n v="1"/>
    <n v="0"/>
  </r>
  <r>
    <n v="2025"/>
    <n v="15791111"/>
    <s v="Fink"/>
    <n v="635"/>
    <x v="0"/>
    <x v="0"/>
    <n v="47"/>
    <n v="2"/>
    <n v="125725"/>
    <n v="2"/>
    <n v="1"/>
    <x v="1"/>
    <n v="63237"/>
    <x v="1"/>
    <x v="1"/>
    <x v="0"/>
    <x v="0"/>
    <x v="2"/>
    <x v="1"/>
    <n v="1"/>
    <n v="0"/>
  </r>
  <r>
    <n v="2025"/>
    <n v="15638269"/>
    <s v="Baresi"/>
    <n v="597"/>
    <x v="0"/>
    <x v="1"/>
    <n v="67"/>
    <n v="2"/>
    <n v="0"/>
    <n v="2"/>
    <n v="0"/>
    <x v="0"/>
    <n v="108646"/>
    <x v="1"/>
    <x v="3"/>
    <x v="1"/>
    <x v="0"/>
    <x v="0"/>
    <x v="0"/>
    <n v="1"/>
    <n v="0"/>
  </r>
  <r>
    <n v="2025"/>
    <n v="15807473"/>
    <s v="Morehead"/>
    <n v="503"/>
    <x v="0"/>
    <x v="1"/>
    <n v="38"/>
    <n v="1"/>
    <n v="0"/>
    <n v="2"/>
    <n v="1"/>
    <x v="0"/>
    <n v="95153"/>
    <x v="1"/>
    <x v="0"/>
    <x v="1"/>
    <x v="0"/>
    <x v="0"/>
    <x v="0"/>
    <n v="1"/>
    <n v="0"/>
  </r>
  <r>
    <n v="2025"/>
    <n v="15708534"/>
    <s v="Afamefuna"/>
    <n v="524"/>
    <x v="1"/>
    <x v="0"/>
    <n v="64"/>
    <n v="5"/>
    <n v="0"/>
    <n v="1"/>
    <n v="1"/>
    <x v="1"/>
    <n v="136080"/>
    <x v="0"/>
    <x v="3"/>
    <x v="1"/>
    <x v="2"/>
    <x v="0"/>
    <x v="0"/>
    <n v="1"/>
    <n v="0"/>
  </r>
  <r>
    <n v="2025"/>
    <n v="15640686"/>
    <s v="Greco"/>
    <n v="700"/>
    <x v="0"/>
    <x v="1"/>
    <n v="46"/>
    <n v="5"/>
    <n v="95873"/>
    <n v="1"/>
    <n v="1"/>
    <x v="1"/>
    <n v="98273"/>
    <x v="0"/>
    <x v="1"/>
    <x v="0"/>
    <x v="2"/>
    <x v="1"/>
    <x v="0"/>
    <n v="1"/>
    <n v="95873"/>
  </r>
  <r>
    <n v="2025"/>
    <n v="15588904"/>
    <s v="Balashova"/>
    <n v="692"/>
    <x v="0"/>
    <x v="1"/>
    <n v="33"/>
    <n v="9"/>
    <n v="0"/>
    <n v="1"/>
    <n v="1"/>
    <x v="1"/>
    <n v="113506"/>
    <x v="0"/>
    <x v="0"/>
    <x v="0"/>
    <x v="1"/>
    <x v="0"/>
    <x v="0"/>
    <n v="1"/>
    <n v="0"/>
  </r>
  <r>
    <n v="2025"/>
    <n v="15768763"/>
    <s v="Bogdanov"/>
    <n v="562"/>
    <x v="0"/>
    <x v="1"/>
    <n v="37"/>
    <n v="2"/>
    <n v="0"/>
    <n v="1"/>
    <n v="0"/>
    <x v="0"/>
    <n v="52525"/>
    <x v="0"/>
    <x v="0"/>
    <x v="1"/>
    <x v="0"/>
    <x v="0"/>
    <x v="0"/>
    <n v="1"/>
    <n v="0"/>
  </r>
  <r>
    <n v="2025"/>
    <n v="15770543"/>
    <s v="Lowe"/>
    <n v="679"/>
    <x v="0"/>
    <x v="1"/>
    <n v="37"/>
    <n v="7"/>
    <n v="74260"/>
    <n v="1"/>
    <n v="1"/>
    <x v="1"/>
    <n v="194618"/>
    <x v="1"/>
    <x v="0"/>
    <x v="0"/>
    <x v="2"/>
    <x v="1"/>
    <x v="0"/>
    <n v="1"/>
    <n v="0"/>
  </r>
  <r>
    <n v="2025"/>
    <n v="15642162"/>
    <s v="Ponce"/>
    <n v="603"/>
    <x v="2"/>
    <x v="1"/>
    <n v="35"/>
    <n v="1"/>
    <n v="123408"/>
    <n v="1"/>
    <n v="1"/>
    <x v="1"/>
    <n v="152542"/>
    <x v="0"/>
    <x v="0"/>
    <x v="0"/>
    <x v="0"/>
    <x v="2"/>
    <x v="1"/>
    <n v="1"/>
    <n v="123408"/>
  </r>
  <r>
    <n v="2025"/>
    <n v="15714046"/>
    <s v="Trevisano"/>
    <n v="720"/>
    <x v="1"/>
    <x v="1"/>
    <n v="33"/>
    <n v="3"/>
    <n v="123784"/>
    <n v="2"/>
    <n v="1"/>
    <x v="0"/>
    <n v="142903"/>
    <x v="1"/>
    <x v="0"/>
    <x v="0"/>
    <x v="0"/>
    <x v="2"/>
    <x v="1"/>
    <n v="1"/>
    <n v="0"/>
  </r>
  <r>
    <n v="2025"/>
    <n v="15575060"/>
    <s v="Gardner"/>
    <n v="797"/>
    <x v="0"/>
    <x v="1"/>
    <n v="24"/>
    <n v="5"/>
    <n v="0"/>
    <n v="2"/>
    <n v="1"/>
    <x v="1"/>
    <n v="182258"/>
    <x v="1"/>
    <x v="2"/>
    <x v="2"/>
    <x v="2"/>
    <x v="0"/>
    <x v="0"/>
    <n v="1"/>
    <n v="0"/>
  </r>
  <r>
    <n v="2025"/>
    <n v="15812040"/>
    <s v="Lorenzo"/>
    <n v="594"/>
    <x v="0"/>
    <x v="1"/>
    <n v="36"/>
    <n v="6"/>
    <n v="153880"/>
    <n v="1"/>
    <n v="0"/>
    <x v="1"/>
    <n v="135432"/>
    <x v="1"/>
    <x v="0"/>
    <x v="1"/>
    <x v="2"/>
    <x v="2"/>
    <x v="1"/>
    <n v="1"/>
    <n v="0"/>
  </r>
  <r>
    <n v="2025"/>
    <n v="15812073"/>
    <s v="Palmer"/>
    <n v="529"/>
    <x v="0"/>
    <x v="0"/>
    <n v="31"/>
    <n v="7"/>
    <n v="0"/>
    <n v="2"/>
    <n v="1"/>
    <x v="0"/>
    <n v="175698"/>
    <x v="1"/>
    <x v="0"/>
    <x v="1"/>
    <x v="2"/>
    <x v="0"/>
    <x v="0"/>
    <n v="1"/>
    <n v="0"/>
  </r>
  <r>
    <n v="2025"/>
    <n v="15706810"/>
    <s v="Zuyeva"/>
    <n v="606"/>
    <x v="2"/>
    <x v="0"/>
    <n v="32"/>
    <n v="1"/>
    <n v="106302"/>
    <n v="2"/>
    <n v="0"/>
    <x v="0"/>
    <n v="59061"/>
    <x v="1"/>
    <x v="0"/>
    <x v="0"/>
    <x v="0"/>
    <x v="2"/>
    <x v="1"/>
    <n v="1"/>
    <n v="0"/>
  </r>
  <r>
    <n v="2025"/>
    <n v="15584090"/>
    <s v="Jen"/>
    <n v="621"/>
    <x v="1"/>
    <x v="0"/>
    <n v="40"/>
    <n v="7"/>
    <n v="0"/>
    <n v="2"/>
    <n v="0"/>
    <x v="0"/>
    <n v="131284"/>
    <x v="0"/>
    <x v="0"/>
    <x v="0"/>
    <x v="2"/>
    <x v="0"/>
    <x v="0"/>
    <n v="1"/>
    <n v="0"/>
  </r>
  <r>
    <n v="2025"/>
    <n v="15810807"/>
    <s v="Alekseeva"/>
    <n v="513"/>
    <x v="0"/>
    <x v="0"/>
    <n v="43"/>
    <n v="9"/>
    <n v="0"/>
    <n v="2"/>
    <n v="1"/>
    <x v="1"/>
    <n v="152500"/>
    <x v="1"/>
    <x v="0"/>
    <x v="1"/>
    <x v="1"/>
    <x v="0"/>
    <x v="0"/>
    <n v="1"/>
    <n v="0"/>
  </r>
  <r>
    <n v="2025"/>
    <n v="15582033"/>
    <s v="Manfrin"/>
    <n v="753"/>
    <x v="2"/>
    <x v="1"/>
    <n v="44"/>
    <n v="3"/>
    <n v="138076"/>
    <n v="1"/>
    <n v="1"/>
    <x v="1"/>
    <n v="15523"/>
    <x v="0"/>
    <x v="0"/>
    <x v="2"/>
    <x v="0"/>
    <x v="2"/>
    <x v="1"/>
    <n v="1"/>
    <n v="138076"/>
  </r>
  <r>
    <n v="2025"/>
    <n v="15687607"/>
    <s v="Chiemenam"/>
    <n v="605"/>
    <x v="0"/>
    <x v="0"/>
    <n v="30"/>
    <n v="9"/>
    <n v="135422"/>
    <n v="1"/>
    <n v="0"/>
    <x v="0"/>
    <n v="186419"/>
    <x v="1"/>
    <x v="0"/>
    <x v="0"/>
    <x v="1"/>
    <x v="2"/>
    <x v="1"/>
    <n v="1"/>
    <n v="0"/>
  </r>
  <r>
    <n v="2025"/>
    <n v="15588406"/>
    <s v="Chiemenam"/>
    <n v="574"/>
    <x v="1"/>
    <x v="0"/>
    <n v="37"/>
    <n v="7"/>
    <n v="0"/>
    <n v="2"/>
    <n v="1"/>
    <x v="1"/>
    <n v="32262"/>
    <x v="1"/>
    <x v="0"/>
    <x v="1"/>
    <x v="2"/>
    <x v="0"/>
    <x v="0"/>
    <n v="1"/>
    <n v="0"/>
  </r>
  <r>
    <n v="2025"/>
    <n v="15784099"/>
    <s v="Clark"/>
    <n v="726"/>
    <x v="0"/>
    <x v="0"/>
    <n v="38"/>
    <n v="5"/>
    <n v="126876"/>
    <n v="1"/>
    <n v="1"/>
    <x v="1"/>
    <n v="128052"/>
    <x v="1"/>
    <x v="0"/>
    <x v="0"/>
    <x v="2"/>
    <x v="2"/>
    <x v="1"/>
    <n v="1"/>
    <n v="0"/>
  </r>
  <r>
    <n v="2025"/>
    <n v="15701352"/>
    <s v="Fanucci"/>
    <n v="611"/>
    <x v="1"/>
    <x v="0"/>
    <n v="28"/>
    <n v="3"/>
    <n v="96382"/>
    <n v="2"/>
    <n v="1"/>
    <x v="1"/>
    <n v="181419"/>
    <x v="1"/>
    <x v="2"/>
    <x v="0"/>
    <x v="0"/>
    <x v="1"/>
    <x v="0"/>
    <n v="1"/>
    <n v="0"/>
  </r>
  <r>
    <n v="2025"/>
    <n v="15789371"/>
    <s v="Cattaneo"/>
    <n v="593"/>
    <x v="2"/>
    <x v="0"/>
    <n v="41"/>
    <n v="4"/>
    <n v="119703"/>
    <n v="2"/>
    <n v="1"/>
    <x v="0"/>
    <n v="109783"/>
    <x v="1"/>
    <x v="0"/>
    <x v="1"/>
    <x v="2"/>
    <x v="2"/>
    <x v="1"/>
    <n v="1"/>
    <n v="0"/>
  </r>
  <r>
    <n v="2025"/>
    <n v="15602845"/>
    <s v="Udinesi"/>
    <n v="466"/>
    <x v="2"/>
    <x v="1"/>
    <n v="41"/>
    <n v="2"/>
    <n v="152102"/>
    <n v="2"/>
    <n v="1"/>
    <x v="1"/>
    <n v="181880"/>
    <x v="1"/>
    <x v="0"/>
    <x v="1"/>
    <x v="0"/>
    <x v="2"/>
    <x v="1"/>
    <n v="1"/>
    <n v="0"/>
  </r>
  <r>
    <n v="2025"/>
    <n v="15707918"/>
    <s v="Bentley"/>
    <n v="741"/>
    <x v="2"/>
    <x v="0"/>
    <n v="36"/>
    <n v="0"/>
    <n v="127675"/>
    <n v="2"/>
    <n v="1"/>
    <x v="1"/>
    <n v="74260"/>
    <x v="1"/>
    <x v="0"/>
    <x v="0"/>
    <x v="0"/>
    <x v="2"/>
    <x v="1"/>
    <n v="1"/>
    <n v="0"/>
  </r>
  <r>
    <n v="2025"/>
    <n v="15602812"/>
    <s v="Holmes"/>
    <n v="684"/>
    <x v="2"/>
    <x v="0"/>
    <n v="44"/>
    <n v="2"/>
    <n v="133777"/>
    <n v="2"/>
    <n v="0"/>
    <x v="0"/>
    <n v="49865"/>
    <x v="1"/>
    <x v="0"/>
    <x v="0"/>
    <x v="0"/>
    <x v="2"/>
    <x v="1"/>
    <n v="1"/>
    <n v="0"/>
  </r>
  <r>
    <n v="2025"/>
    <n v="15675888"/>
    <s v="Austin"/>
    <n v="550"/>
    <x v="1"/>
    <x v="0"/>
    <n v="33"/>
    <n v="9"/>
    <n v="72788"/>
    <n v="1"/>
    <n v="1"/>
    <x v="0"/>
    <n v="103608"/>
    <x v="1"/>
    <x v="0"/>
    <x v="1"/>
    <x v="1"/>
    <x v="1"/>
    <x v="0"/>
    <n v="1"/>
    <n v="0"/>
  </r>
  <r>
    <n v="2025"/>
    <n v="15591822"/>
    <s v="Mackenzie"/>
    <n v="593"/>
    <x v="1"/>
    <x v="1"/>
    <n v="26"/>
    <n v="9"/>
    <n v="76227"/>
    <n v="1"/>
    <n v="1"/>
    <x v="1"/>
    <n v="167565"/>
    <x v="1"/>
    <x v="2"/>
    <x v="1"/>
    <x v="1"/>
    <x v="1"/>
    <x v="0"/>
    <n v="1"/>
    <n v="0"/>
  </r>
  <r>
    <n v="2025"/>
    <n v="15738501"/>
    <s v="Booth"/>
    <n v="601"/>
    <x v="2"/>
    <x v="1"/>
    <n v="48"/>
    <n v="9"/>
    <n v="163631"/>
    <n v="1"/>
    <n v="0"/>
    <x v="0"/>
    <n v="41816"/>
    <x v="0"/>
    <x v="1"/>
    <x v="0"/>
    <x v="1"/>
    <x v="2"/>
    <x v="1"/>
    <n v="1"/>
    <n v="163631"/>
  </r>
  <r>
    <n v="2025"/>
    <n v="15585907"/>
    <s v="Collier"/>
    <n v="676"/>
    <x v="1"/>
    <x v="0"/>
    <n v="30"/>
    <n v="5"/>
    <n v="0"/>
    <n v="2"/>
    <n v="0"/>
    <x v="1"/>
    <n v="179067"/>
    <x v="1"/>
    <x v="0"/>
    <x v="0"/>
    <x v="2"/>
    <x v="0"/>
    <x v="0"/>
    <n v="1"/>
    <n v="0"/>
  </r>
  <r>
    <n v="2025"/>
    <n v="15579040"/>
    <s v="Hs?"/>
    <n v="556"/>
    <x v="0"/>
    <x v="0"/>
    <n v="46"/>
    <n v="10"/>
    <n v="0"/>
    <n v="2"/>
    <n v="0"/>
    <x v="1"/>
    <n v="109184"/>
    <x v="1"/>
    <x v="1"/>
    <x v="1"/>
    <x v="1"/>
    <x v="0"/>
    <x v="0"/>
    <n v="1"/>
    <n v="0"/>
  </r>
  <r>
    <n v="2025"/>
    <n v="15804211"/>
    <s v="Oluchukwu"/>
    <n v="719"/>
    <x v="0"/>
    <x v="1"/>
    <n v="36"/>
    <n v="3"/>
    <n v="155423"/>
    <n v="1"/>
    <n v="1"/>
    <x v="0"/>
    <n v="199841"/>
    <x v="1"/>
    <x v="0"/>
    <x v="0"/>
    <x v="0"/>
    <x v="2"/>
    <x v="1"/>
    <n v="1"/>
    <n v="0"/>
  </r>
  <r>
    <n v="2025"/>
    <n v="15736126"/>
    <s v="Sung"/>
    <n v="850"/>
    <x v="2"/>
    <x v="1"/>
    <n v="55"/>
    <n v="0"/>
    <n v="98711"/>
    <n v="1"/>
    <n v="1"/>
    <x v="0"/>
    <n v="83617"/>
    <x v="0"/>
    <x v="1"/>
    <x v="2"/>
    <x v="0"/>
    <x v="1"/>
    <x v="0"/>
    <n v="1"/>
    <n v="98711"/>
  </r>
  <r>
    <n v="2025"/>
    <n v="15745399"/>
    <s v="Marino"/>
    <n v="649"/>
    <x v="1"/>
    <x v="0"/>
    <n v="49"/>
    <n v="2"/>
    <n v="0"/>
    <n v="1"/>
    <n v="1"/>
    <x v="1"/>
    <n v="84864"/>
    <x v="0"/>
    <x v="1"/>
    <x v="0"/>
    <x v="0"/>
    <x v="0"/>
    <x v="0"/>
    <n v="1"/>
    <n v="0"/>
  </r>
  <r>
    <n v="2025"/>
    <n v="15760749"/>
    <s v="Vinogradov"/>
    <n v="509"/>
    <x v="1"/>
    <x v="1"/>
    <n v="41"/>
    <n v="7"/>
    <n v="126684"/>
    <n v="1"/>
    <n v="0"/>
    <x v="0"/>
    <n v="114776"/>
    <x v="1"/>
    <x v="0"/>
    <x v="1"/>
    <x v="2"/>
    <x v="2"/>
    <x v="1"/>
    <n v="1"/>
    <n v="0"/>
  </r>
  <r>
    <n v="2025"/>
    <n v="15637118"/>
    <s v="Burns"/>
    <n v="684"/>
    <x v="0"/>
    <x v="1"/>
    <n v="33"/>
    <n v="4"/>
    <n v="140701"/>
    <n v="1"/>
    <n v="1"/>
    <x v="1"/>
    <n v="103558"/>
    <x v="1"/>
    <x v="0"/>
    <x v="0"/>
    <x v="2"/>
    <x v="2"/>
    <x v="1"/>
    <n v="1"/>
    <n v="0"/>
  </r>
  <r>
    <n v="2025"/>
    <n v="15657829"/>
    <s v="Fanucci"/>
    <n v="806"/>
    <x v="2"/>
    <x v="1"/>
    <n v="30"/>
    <n v="8"/>
    <n v="168079"/>
    <n v="1"/>
    <n v="1"/>
    <x v="1"/>
    <n v="85028"/>
    <x v="0"/>
    <x v="0"/>
    <x v="2"/>
    <x v="1"/>
    <x v="2"/>
    <x v="1"/>
    <n v="1"/>
    <n v="168079"/>
  </r>
  <r>
    <n v="2025"/>
    <n v="15738497"/>
    <s v="Chukwujamuike"/>
    <n v="729"/>
    <x v="1"/>
    <x v="1"/>
    <n v="44"/>
    <n v="4"/>
    <n v="107727"/>
    <n v="2"/>
    <n v="1"/>
    <x v="1"/>
    <n v="153065"/>
    <x v="1"/>
    <x v="0"/>
    <x v="0"/>
    <x v="2"/>
    <x v="2"/>
    <x v="1"/>
    <n v="1"/>
    <n v="0"/>
  </r>
  <r>
    <n v="2025"/>
    <n v="15690695"/>
    <s v="Flynn"/>
    <n v="683"/>
    <x v="0"/>
    <x v="0"/>
    <n v="33"/>
    <n v="9"/>
    <n v="0"/>
    <n v="2"/>
    <n v="1"/>
    <x v="0"/>
    <n v="38784"/>
    <x v="1"/>
    <x v="0"/>
    <x v="0"/>
    <x v="1"/>
    <x v="0"/>
    <x v="0"/>
    <n v="1"/>
    <n v="0"/>
  </r>
  <r>
    <n v="2025"/>
    <n v="15762351"/>
    <s v="Chao"/>
    <n v="689"/>
    <x v="1"/>
    <x v="0"/>
    <n v="63"/>
    <n v="1"/>
    <n v="0"/>
    <n v="2"/>
    <n v="1"/>
    <x v="0"/>
    <n v="186526"/>
    <x v="1"/>
    <x v="3"/>
    <x v="0"/>
    <x v="0"/>
    <x v="0"/>
    <x v="0"/>
    <n v="1"/>
    <n v="0"/>
  </r>
  <r>
    <n v="2025"/>
    <n v="15791172"/>
    <s v="Yeh"/>
    <n v="672"/>
    <x v="2"/>
    <x v="0"/>
    <n v="21"/>
    <n v="1"/>
    <n v="35742"/>
    <n v="1"/>
    <n v="1"/>
    <x v="1"/>
    <n v="28790"/>
    <x v="1"/>
    <x v="2"/>
    <x v="0"/>
    <x v="0"/>
    <x v="1"/>
    <x v="0"/>
    <n v="1"/>
    <n v="0"/>
  </r>
  <r>
    <n v="2025"/>
    <n v="15598982"/>
    <s v="Klein"/>
    <n v="602"/>
    <x v="2"/>
    <x v="0"/>
    <n v="53"/>
    <n v="5"/>
    <n v="98269"/>
    <n v="1"/>
    <n v="0"/>
    <x v="0"/>
    <n v="45038"/>
    <x v="0"/>
    <x v="1"/>
    <x v="0"/>
    <x v="2"/>
    <x v="1"/>
    <x v="0"/>
    <n v="1"/>
    <n v="98269"/>
  </r>
  <r>
    <n v="2025"/>
    <n v="15734765"/>
    <s v="Mahmood"/>
    <n v="739"/>
    <x v="0"/>
    <x v="0"/>
    <n v="20"/>
    <n v="4"/>
    <n v="133801"/>
    <n v="1"/>
    <n v="0"/>
    <x v="0"/>
    <n v="150246"/>
    <x v="1"/>
    <x v="2"/>
    <x v="0"/>
    <x v="2"/>
    <x v="2"/>
    <x v="1"/>
    <n v="1"/>
    <n v="0"/>
  </r>
  <r>
    <n v="2025"/>
    <n v="15642912"/>
    <s v="Tu"/>
    <n v="618"/>
    <x v="0"/>
    <x v="0"/>
    <n v="21"/>
    <n v="2"/>
    <n v="125683"/>
    <n v="1"/>
    <n v="0"/>
    <x v="1"/>
    <n v="57762"/>
    <x v="1"/>
    <x v="2"/>
    <x v="0"/>
    <x v="0"/>
    <x v="2"/>
    <x v="1"/>
    <n v="1"/>
    <n v="0"/>
  </r>
  <r>
    <n v="2025"/>
    <n v="15769516"/>
    <s v="Shcherbakov"/>
    <n v="674"/>
    <x v="0"/>
    <x v="0"/>
    <n v="42"/>
    <n v="9"/>
    <n v="0"/>
    <n v="2"/>
    <n v="1"/>
    <x v="1"/>
    <n v="4293"/>
    <x v="1"/>
    <x v="0"/>
    <x v="0"/>
    <x v="1"/>
    <x v="0"/>
    <x v="0"/>
    <n v="1"/>
    <n v="0"/>
  </r>
  <r>
    <n v="2025"/>
    <n v="15789379"/>
    <s v="Zetticci"/>
    <n v="762"/>
    <x v="0"/>
    <x v="1"/>
    <n v="26"/>
    <n v="6"/>
    <n v="130429"/>
    <n v="1"/>
    <n v="1"/>
    <x v="1"/>
    <n v="173366"/>
    <x v="1"/>
    <x v="2"/>
    <x v="2"/>
    <x v="2"/>
    <x v="2"/>
    <x v="1"/>
    <n v="1"/>
    <n v="0"/>
  </r>
  <r>
    <n v="2025"/>
    <n v="15695103"/>
    <s v="Carr"/>
    <n v="790"/>
    <x v="1"/>
    <x v="1"/>
    <n v="37"/>
    <n v="6"/>
    <n v="0"/>
    <n v="2"/>
    <n v="1"/>
    <x v="0"/>
    <n v="119484"/>
    <x v="1"/>
    <x v="0"/>
    <x v="2"/>
    <x v="2"/>
    <x v="0"/>
    <x v="0"/>
    <n v="1"/>
    <n v="0"/>
  </r>
  <r>
    <n v="2025"/>
    <n v="15801924"/>
    <s v="Browne"/>
    <n v="754"/>
    <x v="1"/>
    <x v="0"/>
    <n v="27"/>
    <n v="8"/>
    <n v="0"/>
    <n v="2"/>
    <n v="0"/>
    <x v="1"/>
    <n v="121821"/>
    <x v="1"/>
    <x v="2"/>
    <x v="2"/>
    <x v="1"/>
    <x v="0"/>
    <x v="0"/>
    <n v="1"/>
    <n v="0"/>
  </r>
  <r>
    <n v="2025"/>
    <n v="15767804"/>
    <s v="Feng"/>
    <n v="729"/>
    <x v="0"/>
    <x v="1"/>
    <n v="44"/>
    <n v="6"/>
    <n v="0"/>
    <n v="2"/>
    <n v="1"/>
    <x v="1"/>
    <n v="151733"/>
    <x v="1"/>
    <x v="0"/>
    <x v="0"/>
    <x v="2"/>
    <x v="0"/>
    <x v="0"/>
    <n v="1"/>
    <n v="0"/>
  </r>
  <r>
    <n v="2025"/>
    <n v="15718039"/>
    <s v="Ferguson"/>
    <n v="606"/>
    <x v="2"/>
    <x v="0"/>
    <n v="47"/>
    <n v="0"/>
    <n v="137138"/>
    <n v="2"/>
    <n v="0"/>
    <x v="0"/>
    <n v="53784"/>
    <x v="1"/>
    <x v="1"/>
    <x v="0"/>
    <x v="0"/>
    <x v="2"/>
    <x v="1"/>
    <n v="1"/>
    <n v="0"/>
  </r>
  <r>
    <n v="2025"/>
    <n v="15579994"/>
    <s v="Shaw"/>
    <n v="616"/>
    <x v="0"/>
    <x v="1"/>
    <n v="23"/>
    <n v="8"/>
    <n v="73113"/>
    <n v="1"/>
    <n v="1"/>
    <x v="0"/>
    <n v="62733"/>
    <x v="1"/>
    <x v="2"/>
    <x v="0"/>
    <x v="1"/>
    <x v="1"/>
    <x v="0"/>
    <n v="1"/>
    <n v="0"/>
  </r>
  <r>
    <n v="2025"/>
    <n v="15595037"/>
    <s v="Palermo"/>
    <n v="772"/>
    <x v="0"/>
    <x v="1"/>
    <n v="47"/>
    <n v="9"/>
    <n v="152347"/>
    <n v="1"/>
    <n v="0"/>
    <x v="0"/>
    <n v="17672"/>
    <x v="1"/>
    <x v="1"/>
    <x v="2"/>
    <x v="1"/>
    <x v="2"/>
    <x v="1"/>
    <n v="1"/>
    <n v="0"/>
  </r>
  <r>
    <n v="2025"/>
    <n v="15600720"/>
    <s v="Moore"/>
    <n v="652"/>
    <x v="1"/>
    <x v="1"/>
    <n v="41"/>
    <n v="8"/>
    <n v="115145"/>
    <n v="1"/>
    <n v="1"/>
    <x v="1"/>
    <n v="188905"/>
    <x v="1"/>
    <x v="0"/>
    <x v="0"/>
    <x v="1"/>
    <x v="2"/>
    <x v="1"/>
    <n v="1"/>
    <n v="0"/>
  </r>
  <r>
    <n v="2025"/>
    <n v="15782608"/>
    <s v="Huang"/>
    <n v="743"/>
    <x v="0"/>
    <x v="1"/>
    <n v="43"/>
    <n v="5"/>
    <n v="0"/>
    <n v="2"/>
    <n v="0"/>
    <x v="1"/>
    <n v="113079"/>
    <x v="0"/>
    <x v="0"/>
    <x v="0"/>
    <x v="2"/>
    <x v="0"/>
    <x v="0"/>
    <n v="1"/>
    <n v="0"/>
  </r>
  <r>
    <n v="2025"/>
    <n v="15566894"/>
    <s v="Gray"/>
    <n v="793"/>
    <x v="0"/>
    <x v="1"/>
    <n v="39"/>
    <n v="3"/>
    <n v="137818"/>
    <n v="1"/>
    <n v="0"/>
    <x v="1"/>
    <n v="83998"/>
    <x v="1"/>
    <x v="0"/>
    <x v="2"/>
    <x v="0"/>
    <x v="2"/>
    <x v="1"/>
    <n v="1"/>
    <n v="0"/>
  </r>
  <r>
    <n v="2025"/>
    <n v="15749123"/>
    <s v="Sokolova"/>
    <n v="743"/>
    <x v="1"/>
    <x v="1"/>
    <n v="45"/>
    <n v="7"/>
    <n v="157332"/>
    <n v="1"/>
    <n v="1"/>
    <x v="1"/>
    <n v="125424"/>
    <x v="1"/>
    <x v="0"/>
    <x v="0"/>
    <x v="2"/>
    <x v="2"/>
    <x v="1"/>
    <n v="1"/>
    <n v="0"/>
  </r>
  <r>
    <n v="2025"/>
    <n v="15668943"/>
    <s v="Henderson"/>
    <n v="746"/>
    <x v="0"/>
    <x v="1"/>
    <n v="37"/>
    <n v="2"/>
    <n v="0"/>
    <n v="2"/>
    <n v="1"/>
    <x v="1"/>
    <n v="143194"/>
    <x v="1"/>
    <x v="0"/>
    <x v="0"/>
    <x v="0"/>
    <x v="0"/>
    <x v="0"/>
    <n v="1"/>
    <n v="0"/>
  </r>
  <r>
    <n v="2025"/>
    <n v="15577423"/>
    <s v="Mosley"/>
    <n v="627"/>
    <x v="2"/>
    <x v="0"/>
    <n v="39"/>
    <n v="5"/>
    <n v="124587"/>
    <n v="1"/>
    <n v="1"/>
    <x v="1"/>
    <n v="93133"/>
    <x v="0"/>
    <x v="0"/>
    <x v="0"/>
    <x v="2"/>
    <x v="2"/>
    <x v="1"/>
    <n v="1"/>
    <n v="124587"/>
  </r>
  <r>
    <n v="2025"/>
    <n v="15623102"/>
    <s v="Nnaemeka"/>
    <n v="713"/>
    <x v="1"/>
    <x v="1"/>
    <n v="38"/>
    <n v="6"/>
    <n v="116981"/>
    <n v="2"/>
    <n v="0"/>
    <x v="0"/>
    <n v="76038"/>
    <x v="1"/>
    <x v="0"/>
    <x v="0"/>
    <x v="2"/>
    <x v="2"/>
    <x v="1"/>
    <n v="1"/>
    <n v="0"/>
  </r>
  <r>
    <n v="2025"/>
    <n v="15728012"/>
    <s v="Everett"/>
    <n v="678"/>
    <x v="1"/>
    <x v="0"/>
    <n v="40"/>
    <n v="3"/>
    <n v="128398"/>
    <n v="1"/>
    <n v="1"/>
    <x v="1"/>
    <n v="168658"/>
    <x v="1"/>
    <x v="0"/>
    <x v="0"/>
    <x v="0"/>
    <x v="2"/>
    <x v="1"/>
    <n v="1"/>
    <n v="0"/>
  </r>
  <r>
    <n v="2025"/>
    <n v="15683363"/>
    <s v="Goddard"/>
    <n v="540"/>
    <x v="1"/>
    <x v="1"/>
    <n v="39"/>
    <n v="1"/>
    <n v="0"/>
    <n v="1"/>
    <n v="0"/>
    <x v="0"/>
    <n v="108419"/>
    <x v="1"/>
    <x v="0"/>
    <x v="1"/>
    <x v="0"/>
    <x v="0"/>
    <x v="0"/>
    <n v="1"/>
    <n v="0"/>
  </r>
  <r>
    <n v="2025"/>
    <n v="15699335"/>
    <s v="Kuo"/>
    <n v="615"/>
    <x v="2"/>
    <x v="0"/>
    <n v="33"/>
    <n v="3"/>
    <n v="137657"/>
    <n v="2"/>
    <n v="1"/>
    <x v="0"/>
    <n v="171658"/>
    <x v="1"/>
    <x v="0"/>
    <x v="0"/>
    <x v="0"/>
    <x v="2"/>
    <x v="1"/>
    <n v="1"/>
    <n v="0"/>
  </r>
  <r>
    <n v="2025"/>
    <n v="15574369"/>
    <s v="Bianchi"/>
    <n v="415"/>
    <x v="1"/>
    <x v="1"/>
    <n v="53"/>
    <n v="5"/>
    <n v="167259"/>
    <n v="1"/>
    <n v="1"/>
    <x v="0"/>
    <n v="22357"/>
    <x v="1"/>
    <x v="1"/>
    <x v="1"/>
    <x v="2"/>
    <x v="2"/>
    <x v="1"/>
    <n v="1"/>
    <n v="0"/>
  </r>
  <r>
    <n v="2025"/>
    <n v="15703167"/>
    <s v="Rouse"/>
    <n v="628"/>
    <x v="0"/>
    <x v="0"/>
    <n v="45"/>
    <n v="8"/>
    <n v="0"/>
    <n v="2"/>
    <n v="1"/>
    <x v="1"/>
    <n v="193903"/>
    <x v="1"/>
    <x v="0"/>
    <x v="0"/>
    <x v="1"/>
    <x v="0"/>
    <x v="0"/>
    <n v="1"/>
    <n v="0"/>
  </r>
  <r>
    <n v="2025"/>
    <n v="15754874"/>
    <s v="Nwoye"/>
    <n v="700"/>
    <x v="0"/>
    <x v="1"/>
    <n v="26"/>
    <n v="4"/>
    <n v="119010"/>
    <n v="1"/>
    <n v="1"/>
    <x v="1"/>
    <n v="141926"/>
    <x v="1"/>
    <x v="2"/>
    <x v="0"/>
    <x v="2"/>
    <x v="2"/>
    <x v="1"/>
    <n v="1"/>
    <n v="0"/>
  </r>
  <r>
    <n v="2025"/>
    <n v="15723216"/>
    <s v="Greco"/>
    <n v="623"/>
    <x v="2"/>
    <x v="1"/>
    <n v="33"/>
    <n v="2"/>
    <n v="80002"/>
    <n v="1"/>
    <n v="1"/>
    <x v="0"/>
    <n v="104080"/>
    <x v="1"/>
    <x v="0"/>
    <x v="0"/>
    <x v="0"/>
    <x v="1"/>
    <x v="0"/>
    <n v="1"/>
    <n v="0"/>
  </r>
  <r>
    <n v="2025"/>
    <n v="15725094"/>
    <s v="Fang"/>
    <n v="623"/>
    <x v="0"/>
    <x v="0"/>
    <n v="37"/>
    <n v="4"/>
    <n v="140212"/>
    <n v="1"/>
    <n v="1"/>
    <x v="0"/>
    <n v="93832"/>
    <x v="1"/>
    <x v="0"/>
    <x v="0"/>
    <x v="2"/>
    <x v="2"/>
    <x v="1"/>
    <n v="1"/>
    <n v="0"/>
  </r>
  <r>
    <n v="2025"/>
    <n v="15647974"/>
    <s v="Chiemenam"/>
    <n v="679"/>
    <x v="0"/>
    <x v="0"/>
    <n v="44"/>
    <n v="3"/>
    <n v="118743"/>
    <n v="2"/>
    <n v="1"/>
    <x v="1"/>
    <n v="1569"/>
    <x v="1"/>
    <x v="0"/>
    <x v="0"/>
    <x v="0"/>
    <x v="2"/>
    <x v="1"/>
    <n v="1"/>
    <n v="0"/>
  </r>
  <r>
    <n v="2025"/>
    <n v="15583371"/>
    <s v="Artemiev"/>
    <n v="632"/>
    <x v="1"/>
    <x v="1"/>
    <n v="37"/>
    <n v="1"/>
    <n v="138207"/>
    <n v="1"/>
    <n v="1"/>
    <x v="1"/>
    <n v="60778"/>
    <x v="0"/>
    <x v="0"/>
    <x v="0"/>
    <x v="0"/>
    <x v="2"/>
    <x v="1"/>
    <n v="1"/>
    <n v="138207"/>
  </r>
  <r>
    <n v="2025"/>
    <n v="15772559"/>
    <s v="Burrows"/>
    <n v="790"/>
    <x v="0"/>
    <x v="0"/>
    <n v="47"/>
    <n v="10"/>
    <n v="148636"/>
    <n v="1"/>
    <n v="0"/>
    <x v="0"/>
    <n v="16120"/>
    <x v="0"/>
    <x v="1"/>
    <x v="2"/>
    <x v="1"/>
    <x v="2"/>
    <x v="1"/>
    <n v="1"/>
    <n v="148636"/>
  </r>
  <r>
    <n v="2025"/>
    <n v="15711251"/>
    <s v="Chizuoke"/>
    <n v="514"/>
    <x v="0"/>
    <x v="1"/>
    <n v="45"/>
    <n v="1"/>
    <n v="178828"/>
    <n v="1"/>
    <n v="1"/>
    <x v="1"/>
    <n v="60375"/>
    <x v="1"/>
    <x v="0"/>
    <x v="1"/>
    <x v="0"/>
    <x v="2"/>
    <x v="1"/>
    <n v="1"/>
    <n v="0"/>
  </r>
  <r>
    <n v="2025"/>
    <n v="15719212"/>
    <s v="T'ien"/>
    <n v="491"/>
    <x v="0"/>
    <x v="1"/>
    <n v="33"/>
    <n v="5"/>
    <n v="83134"/>
    <n v="1"/>
    <n v="1"/>
    <x v="1"/>
    <n v="187947"/>
    <x v="1"/>
    <x v="0"/>
    <x v="1"/>
    <x v="2"/>
    <x v="1"/>
    <x v="0"/>
    <n v="1"/>
    <n v="0"/>
  </r>
  <r>
    <n v="2025"/>
    <n v="15764927"/>
    <s v="Rogova"/>
    <n v="753"/>
    <x v="0"/>
    <x v="1"/>
    <n v="92"/>
    <n v="3"/>
    <n v="121513"/>
    <n v="1"/>
    <n v="0"/>
    <x v="0"/>
    <n v="195564"/>
    <x v="1"/>
    <x v="3"/>
    <x v="2"/>
    <x v="0"/>
    <x v="2"/>
    <x v="1"/>
    <n v="1"/>
    <n v="0"/>
  </r>
  <r>
    <n v="2025"/>
    <n v="15731412"/>
    <s v="Trevisano"/>
    <n v="693"/>
    <x v="2"/>
    <x v="0"/>
    <n v="37"/>
    <n v="6"/>
    <n v="95900"/>
    <n v="1"/>
    <n v="1"/>
    <x v="0"/>
    <n v="38196"/>
    <x v="1"/>
    <x v="0"/>
    <x v="0"/>
    <x v="2"/>
    <x v="1"/>
    <x v="0"/>
    <n v="1"/>
    <n v="0"/>
  </r>
  <r>
    <n v="2025"/>
    <n v="15719170"/>
    <s v="Sagese"/>
    <n v="679"/>
    <x v="0"/>
    <x v="0"/>
    <n v="30"/>
    <n v="1"/>
    <n v="112543"/>
    <n v="1"/>
    <n v="1"/>
    <x v="0"/>
    <n v="179435"/>
    <x v="1"/>
    <x v="0"/>
    <x v="0"/>
    <x v="0"/>
    <x v="2"/>
    <x v="1"/>
    <n v="1"/>
    <n v="0"/>
  </r>
  <r>
    <n v="2025"/>
    <n v="15596011"/>
    <s v="Artyomova"/>
    <n v="529"/>
    <x v="1"/>
    <x v="1"/>
    <n v="34"/>
    <n v="9"/>
    <n v="0"/>
    <n v="1"/>
    <n v="1"/>
    <x v="0"/>
    <n v="93208"/>
    <x v="1"/>
    <x v="0"/>
    <x v="1"/>
    <x v="1"/>
    <x v="0"/>
    <x v="0"/>
    <n v="1"/>
    <n v="0"/>
  </r>
  <r>
    <n v="2025"/>
    <n v="15614834"/>
    <s v="Long"/>
    <n v="619"/>
    <x v="1"/>
    <x v="0"/>
    <n v="31"/>
    <n v="3"/>
    <n v="141752"/>
    <n v="1"/>
    <n v="0"/>
    <x v="0"/>
    <n v="61532"/>
    <x v="1"/>
    <x v="0"/>
    <x v="0"/>
    <x v="0"/>
    <x v="2"/>
    <x v="1"/>
    <n v="1"/>
    <n v="0"/>
  </r>
  <r>
    <n v="2025"/>
    <n v="15600510"/>
    <s v="Hsueh"/>
    <n v="680"/>
    <x v="1"/>
    <x v="0"/>
    <n v="37"/>
    <n v="6"/>
    <n v="124141"/>
    <n v="2"/>
    <n v="1"/>
    <x v="1"/>
    <n v="92826"/>
    <x v="1"/>
    <x v="0"/>
    <x v="0"/>
    <x v="2"/>
    <x v="2"/>
    <x v="1"/>
    <n v="1"/>
    <n v="0"/>
  </r>
  <r>
    <n v="2025"/>
    <n v="15625706"/>
    <s v="White"/>
    <n v="693"/>
    <x v="2"/>
    <x v="1"/>
    <n v="45"/>
    <n v="2"/>
    <n v="116547"/>
    <n v="2"/>
    <n v="0"/>
    <x v="1"/>
    <n v="23140"/>
    <x v="0"/>
    <x v="0"/>
    <x v="0"/>
    <x v="0"/>
    <x v="2"/>
    <x v="1"/>
    <n v="1"/>
    <n v="116547"/>
  </r>
  <r>
    <n v="2025"/>
    <n v="15781409"/>
    <s v="Lazarev"/>
    <n v="834"/>
    <x v="0"/>
    <x v="0"/>
    <n v="28"/>
    <n v="6"/>
    <n v="0"/>
    <n v="1"/>
    <n v="1"/>
    <x v="1"/>
    <n v="74288"/>
    <x v="1"/>
    <x v="2"/>
    <x v="2"/>
    <x v="2"/>
    <x v="0"/>
    <x v="0"/>
    <n v="1"/>
    <n v="0"/>
  </r>
  <r>
    <n v="2025"/>
    <n v="15722583"/>
    <s v="Benjamin"/>
    <n v="636"/>
    <x v="1"/>
    <x v="0"/>
    <n v="29"/>
    <n v="6"/>
    <n v="157576"/>
    <n v="2"/>
    <n v="1"/>
    <x v="0"/>
    <n v="101102"/>
    <x v="1"/>
    <x v="2"/>
    <x v="0"/>
    <x v="2"/>
    <x v="2"/>
    <x v="1"/>
    <n v="1"/>
    <n v="0"/>
  </r>
  <r>
    <n v="2025"/>
    <n v="15677243"/>
    <s v="Wan"/>
    <n v="538"/>
    <x v="1"/>
    <x v="1"/>
    <n v="43"/>
    <n v="5"/>
    <n v="0"/>
    <n v="2"/>
    <n v="1"/>
    <x v="1"/>
    <n v="126934"/>
    <x v="1"/>
    <x v="0"/>
    <x v="1"/>
    <x v="2"/>
    <x v="0"/>
    <x v="0"/>
    <n v="1"/>
    <n v="0"/>
  </r>
  <r>
    <n v="2025"/>
    <n v="15815070"/>
    <s v="Romano"/>
    <n v="566"/>
    <x v="2"/>
    <x v="0"/>
    <n v="44"/>
    <n v="5"/>
    <n v="141429"/>
    <n v="2"/>
    <n v="0"/>
    <x v="1"/>
    <n v="68409"/>
    <x v="1"/>
    <x v="0"/>
    <x v="1"/>
    <x v="2"/>
    <x v="2"/>
    <x v="1"/>
    <n v="1"/>
    <n v="0"/>
  </r>
  <r>
    <n v="2025"/>
    <n v="15705899"/>
    <s v="Craig"/>
    <n v="597"/>
    <x v="1"/>
    <x v="1"/>
    <n v="35"/>
    <n v="0"/>
    <n v="127511"/>
    <n v="1"/>
    <n v="1"/>
    <x v="0"/>
    <n v="155356"/>
    <x v="1"/>
    <x v="0"/>
    <x v="1"/>
    <x v="0"/>
    <x v="2"/>
    <x v="1"/>
    <n v="1"/>
    <n v="0"/>
  </r>
  <r>
    <n v="2025"/>
    <n v="15701522"/>
    <s v="Yermolayeva"/>
    <n v="711"/>
    <x v="0"/>
    <x v="0"/>
    <n v="29"/>
    <n v="9"/>
    <n v="0"/>
    <n v="2"/>
    <n v="0"/>
    <x v="0"/>
    <n v="3235"/>
    <x v="1"/>
    <x v="2"/>
    <x v="0"/>
    <x v="1"/>
    <x v="0"/>
    <x v="0"/>
    <n v="1"/>
    <n v="0"/>
  </r>
  <r>
    <n v="2025"/>
    <n v="15755978"/>
    <s v="Tseng"/>
    <n v="606"/>
    <x v="0"/>
    <x v="1"/>
    <n v="31"/>
    <n v="10"/>
    <n v="0"/>
    <n v="2"/>
    <n v="1"/>
    <x v="1"/>
    <n v="195209"/>
    <x v="1"/>
    <x v="0"/>
    <x v="0"/>
    <x v="1"/>
    <x v="0"/>
    <x v="0"/>
    <n v="1"/>
    <n v="0"/>
  </r>
  <r>
    <n v="2025"/>
    <n v="15722090"/>
    <s v="Tseng"/>
    <n v="615"/>
    <x v="1"/>
    <x v="1"/>
    <n v="51"/>
    <n v="6"/>
    <n v="81818"/>
    <n v="1"/>
    <n v="1"/>
    <x v="0"/>
    <n v="169149"/>
    <x v="1"/>
    <x v="1"/>
    <x v="0"/>
    <x v="2"/>
    <x v="1"/>
    <x v="0"/>
    <n v="1"/>
    <n v="0"/>
  </r>
  <r>
    <n v="2025"/>
    <n v="15783526"/>
    <s v="Le Hunte"/>
    <n v="589"/>
    <x v="0"/>
    <x v="1"/>
    <n v="36"/>
    <n v="1"/>
    <n v="100896"/>
    <n v="1"/>
    <n v="1"/>
    <x v="0"/>
    <n v="68075"/>
    <x v="1"/>
    <x v="0"/>
    <x v="1"/>
    <x v="0"/>
    <x v="2"/>
    <x v="1"/>
    <n v="1"/>
    <n v="0"/>
  </r>
  <r>
    <n v="2025"/>
    <n v="15632125"/>
    <s v="Blake"/>
    <n v="606"/>
    <x v="2"/>
    <x v="1"/>
    <n v="45"/>
    <n v="5"/>
    <n v="63832"/>
    <n v="1"/>
    <n v="1"/>
    <x v="0"/>
    <n v="93708"/>
    <x v="1"/>
    <x v="0"/>
    <x v="0"/>
    <x v="2"/>
    <x v="1"/>
    <x v="0"/>
    <n v="1"/>
    <n v="0"/>
  </r>
  <r>
    <n v="2025"/>
    <n v="15688395"/>
    <s v="Lane"/>
    <n v="582"/>
    <x v="0"/>
    <x v="1"/>
    <n v="29"/>
    <n v="4"/>
    <n v="0"/>
    <n v="2"/>
    <n v="0"/>
    <x v="1"/>
    <n v="156153"/>
    <x v="1"/>
    <x v="2"/>
    <x v="1"/>
    <x v="2"/>
    <x v="0"/>
    <x v="0"/>
    <n v="1"/>
    <n v="0"/>
  </r>
  <r>
    <n v="2025"/>
    <n v="15666975"/>
    <s v="Sparks"/>
    <n v="710"/>
    <x v="0"/>
    <x v="0"/>
    <n v="36"/>
    <n v="4"/>
    <n v="116085"/>
    <n v="1"/>
    <n v="1"/>
    <x v="1"/>
    <n v="58602"/>
    <x v="1"/>
    <x v="0"/>
    <x v="0"/>
    <x v="2"/>
    <x v="2"/>
    <x v="1"/>
    <n v="1"/>
    <n v="0"/>
  </r>
  <r>
    <n v="2025"/>
    <n v="15682211"/>
    <s v="Tu"/>
    <n v="467"/>
    <x v="0"/>
    <x v="1"/>
    <n v="57"/>
    <n v="1"/>
    <n v="0"/>
    <n v="2"/>
    <n v="1"/>
    <x v="0"/>
    <n v="114449"/>
    <x v="1"/>
    <x v="1"/>
    <x v="1"/>
    <x v="0"/>
    <x v="0"/>
    <x v="0"/>
    <n v="1"/>
    <n v="0"/>
  </r>
  <r>
    <n v="2025"/>
    <n v="15637411"/>
    <s v="Tochukwu"/>
    <n v="749"/>
    <x v="0"/>
    <x v="1"/>
    <n v="30"/>
    <n v="1"/>
    <n v="0"/>
    <n v="2"/>
    <n v="0"/>
    <x v="0"/>
    <n v="126552"/>
    <x v="1"/>
    <x v="0"/>
    <x v="0"/>
    <x v="0"/>
    <x v="0"/>
    <x v="0"/>
    <n v="1"/>
    <n v="0"/>
  </r>
  <r>
    <n v="2025"/>
    <n v="15591512"/>
    <s v="Whittaker"/>
    <n v="564"/>
    <x v="2"/>
    <x v="0"/>
    <n v="33"/>
    <n v="2"/>
    <n v="115762"/>
    <n v="1"/>
    <n v="0"/>
    <x v="0"/>
    <n v="112350"/>
    <x v="0"/>
    <x v="0"/>
    <x v="1"/>
    <x v="0"/>
    <x v="2"/>
    <x v="1"/>
    <n v="1"/>
    <n v="115762"/>
  </r>
  <r>
    <n v="2025"/>
    <n v="15606855"/>
    <s v="Wang"/>
    <n v="730"/>
    <x v="1"/>
    <x v="1"/>
    <n v="26"/>
    <n v="6"/>
    <n v="0"/>
    <n v="2"/>
    <n v="1"/>
    <x v="0"/>
    <n v="185809"/>
    <x v="1"/>
    <x v="2"/>
    <x v="0"/>
    <x v="2"/>
    <x v="0"/>
    <x v="0"/>
    <n v="1"/>
    <n v="0"/>
  </r>
  <r>
    <n v="2025"/>
    <n v="15763683"/>
    <s v="Northern"/>
    <n v="678"/>
    <x v="2"/>
    <x v="1"/>
    <n v="32"/>
    <n v="4"/>
    <n v="139626"/>
    <n v="1"/>
    <n v="1"/>
    <x v="0"/>
    <n v="118236"/>
    <x v="0"/>
    <x v="0"/>
    <x v="0"/>
    <x v="2"/>
    <x v="2"/>
    <x v="1"/>
    <n v="1"/>
    <n v="139626"/>
  </r>
  <r>
    <n v="2025"/>
    <n v="15641782"/>
    <s v="Humphries"/>
    <n v="540"/>
    <x v="0"/>
    <x v="0"/>
    <n v="31"/>
    <n v="7"/>
    <n v="0"/>
    <n v="1"/>
    <n v="0"/>
    <x v="0"/>
    <n v="183052"/>
    <x v="0"/>
    <x v="0"/>
    <x v="1"/>
    <x v="2"/>
    <x v="0"/>
    <x v="0"/>
    <n v="1"/>
    <n v="0"/>
  </r>
  <r>
    <n v="2025"/>
    <n v="15677184"/>
    <s v="Cremonesi"/>
    <n v="767"/>
    <x v="0"/>
    <x v="0"/>
    <n v="35"/>
    <n v="6"/>
    <n v="115576"/>
    <n v="1"/>
    <n v="0"/>
    <x v="0"/>
    <n v="27922"/>
    <x v="1"/>
    <x v="0"/>
    <x v="2"/>
    <x v="2"/>
    <x v="2"/>
    <x v="1"/>
    <n v="1"/>
    <n v="0"/>
  </r>
  <r>
    <n v="2025"/>
    <n v="15775042"/>
    <s v="Ku"/>
    <n v="615"/>
    <x v="0"/>
    <x v="0"/>
    <n v="23"/>
    <n v="4"/>
    <n v="0"/>
    <n v="2"/>
    <n v="1"/>
    <x v="1"/>
    <n v="196476"/>
    <x v="1"/>
    <x v="2"/>
    <x v="0"/>
    <x v="2"/>
    <x v="0"/>
    <x v="0"/>
    <n v="1"/>
    <n v="0"/>
  </r>
  <r>
    <n v="2025"/>
    <n v="15616630"/>
    <s v="Tobenna"/>
    <n v="583"/>
    <x v="2"/>
    <x v="0"/>
    <n v="41"/>
    <n v="5"/>
    <n v="77648"/>
    <n v="1"/>
    <n v="1"/>
    <x v="1"/>
    <n v="190430"/>
    <x v="1"/>
    <x v="0"/>
    <x v="1"/>
    <x v="2"/>
    <x v="1"/>
    <x v="0"/>
    <n v="1"/>
    <n v="0"/>
  </r>
  <r>
    <n v="2025"/>
    <n v="15800233"/>
    <s v="Okwuadigbo"/>
    <n v="850"/>
    <x v="0"/>
    <x v="0"/>
    <n v="40"/>
    <n v="5"/>
    <n v="0"/>
    <n v="2"/>
    <n v="1"/>
    <x v="1"/>
    <n v="35034"/>
    <x v="1"/>
    <x v="0"/>
    <x v="2"/>
    <x v="2"/>
    <x v="0"/>
    <x v="0"/>
    <n v="1"/>
    <n v="0"/>
  </r>
  <r>
    <n v="2025"/>
    <n v="15588419"/>
    <s v="Johnston"/>
    <n v="651"/>
    <x v="2"/>
    <x v="0"/>
    <n v="34"/>
    <n v="10"/>
    <n v="148962"/>
    <n v="1"/>
    <n v="1"/>
    <x v="1"/>
    <n v="66389"/>
    <x v="0"/>
    <x v="0"/>
    <x v="0"/>
    <x v="1"/>
    <x v="2"/>
    <x v="1"/>
    <n v="1"/>
    <n v="148962"/>
  </r>
  <r>
    <n v="2025"/>
    <n v="15595557"/>
    <s v="Li"/>
    <n v="798"/>
    <x v="0"/>
    <x v="1"/>
    <n v="22"/>
    <n v="8"/>
    <n v="0"/>
    <n v="2"/>
    <n v="1"/>
    <x v="1"/>
    <n v="107615"/>
    <x v="1"/>
    <x v="2"/>
    <x v="2"/>
    <x v="1"/>
    <x v="0"/>
    <x v="0"/>
    <n v="1"/>
    <n v="0"/>
  </r>
  <r>
    <n v="2025"/>
    <n v="15626143"/>
    <s v="Talbot"/>
    <n v="695"/>
    <x v="0"/>
    <x v="1"/>
    <n v="37"/>
    <n v="2"/>
    <n v="0"/>
    <n v="2"/>
    <n v="1"/>
    <x v="0"/>
    <n v="99693"/>
    <x v="1"/>
    <x v="0"/>
    <x v="0"/>
    <x v="0"/>
    <x v="0"/>
    <x v="0"/>
    <n v="1"/>
    <n v="0"/>
  </r>
  <r>
    <n v="2025"/>
    <n v="15566030"/>
    <s v="Tu"/>
    <n v="497"/>
    <x v="2"/>
    <x v="1"/>
    <n v="41"/>
    <n v="5"/>
    <n v="80543"/>
    <n v="1"/>
    <n v="0"/>
    <x v="1"/>
    <n v="88729"/>
    <x v="0"/>
    <x v="0"/>
    <x v="1"/>
    <x v="2"/>
    <x v="1"/>
    <x v="0"/>
    <n v="1"/>
    <n v="80543"/>
  </r>
  <r>
    <n v="2025"/>
    <n v="15701412"/>
    <s v="T'ien"/>
    <n v="739"/>
    <x v="0"/>
    <x v="1"/>
    <n v="40"/>
    <n v="4"/>
    <n v="0"/>
    <n v="2"/>
    <n v="0"/>
    <x v="1"/>
    <n v="173322"/>
    <x v="1"/>
    <x v="0"/>
    <x v="0"/>
    <x v="2"/>
    <x v="0"/>
    <x v="0"/>
    <n v="1"/>
    <n v="0"/>
  </r>
  <r>
    <n v="2025"/>
    <n v="15702464"/>
    <s v="Ross"/>
    <n v="549"/>
    <x v="0"/>
    <x v="0"/>
    <n v="34"/>
    <n v="4"/>
    <n v="0"/>
    <n v="2"/>
    <n v="0"/>
    <x v="1"/>
    <n v="139464"/>
    <x v="1"/>
    <x v="0"/>
    <x v="1"/>
    <x v="2"/>
    <x v="0"/>
    <x v="0"/>
    <n v="1"/>
    <n v="0"/>
  </r>
  <r>
    <n v="2025"/>
    <n v="15573348"/>
    <s v="Maclean"/>
    <n v="850"/>
    <x v="0"/>
    <x v="1"/>
    <n v="35"/>
    <n v="9"/>
    <n v="102050"/>
    <n v="1"/>
    <n v="1"/>
    <x v="0"/>
    <n v="3770"/>
    <x v="1"/>
    <x v="0"/>
    <x v="2"/>
    <x v="1"/>
    <x v="2"/>
    <x v="1"/>
    <n v="1"/>
    <n v="0"/>
  </r>
  <r>
    <n v="2025"/>
    <n v="15704160"/>
    <s v="Wan"/>
    <n v="648"/>
    <x v="1"/>
    <x v="1"/>
    <n v="49"/>
    <n v="5"/>
    <n v="0"/>
    <n v="1"/>
    <n v="1"/>
    <x v="1"/>
    <n v="149946"/>
    <x v="0"/>
    <x v="1"/>
    <x v="0"/>
    <x v="2"/>
    <x v="0"/>
    <x v="0"/>
    <n v="1"/>
    <n v="0"/>
  </r>
  <r>
    <n v="2025"/>
    <n v="15693704"/>
    <s v="Tsou"/>
    <n v="679"/>
    <x v="0"/>
    <x v="0"/>
    <n v="24"/>
    <n v="6"/>
    <n v="114949"/>
    <n v="2"/>
    <n v="0"/>
    <x v="0"/>
    <n v="135768"/>
    <x v="1"/>
    <x v="2"/>
    <x v="0"/>
    <x v="2"/>
    <x v="2"/>
    <x v="1"/>
    <n v="1"/>
    <n v="0"/>
  </r>
  <r>
    <n v="2025"/>
    <n v="15664752"/>
    <s v="Jack"/>
    <n v="606"/>
    <x v="2"/>
    <x v="1"/>
    <n v="39"/>
    <n v="8"/>
    <n v="136000"/>
    <n v="2"/>
    <n v="1"/>
    <x v="1"/>
    <n v="31709"/>
    <x v="1"/>
    <x v="0"/>
    <x v="0"/>
    <x v="1"/>
    <x v="2"/>
    <x v="1"/>
    <n v="1"/>
    <n v="0"/>
  </r>
  <r>
    <n v="2025"/>
    <n v="15628292"/>
    <s v="Lucchesi"/>
    <n v="850"/>
    <x v="0"/>
    <x v="1"/>
    <n v="32"/>
    <n v="4"/>
    <n v="156002"/>
    <n v="2"/>
    <n v="1"/>
    <x v="0"/>
    <n v="151677"/>
    <x v="1"/>
    <x v="0"/>
    <x v="2"/>
    <x v="2"/>
    <x v="2"/>
    <x v="1"/>
    <n v="1"/>
    <n v="0"/>
  </r>
  <r>
    <n v="2025"/>
    <n v="15621195"/>
    <s v="Ch'eng"/>
    <n v="619"/>
    <x v="2"/>
    <x v="1"/>
    <n v="41"/>
    <n v="3"/>
    <n v="147974"/>
    <n v="2"/>
    <n v="1"/>
    <x v="1"/>
    <n v="170519"/>
    <x v="1"/>
    <x v="0"/>
    <x v="0"/>
    <x v="0"/>
    <x v="2"/>
    <x v="1"/>
    <n v="1"/>
    <n v="0"/>
  </r>
  <r>
    <n v="2025"/>
    <n v="15668629"/>
    <s v="Saunders"/>
    <n v="719"/>
    <x v="1"/>
    <x v="1"/>
    <n v="44"/>
    <n v="2"/>
    <n v="0"/>
    <n v="2"/>
    <n v="1"/>
    <x v="1"/>
    <n v="196582"/>
    <x v="1"/>
    <x v="0"/>
    <x v="0"/>
    <x v="0"/>
    <x v="0"/>
    <x v="0"/>
    <n v="1"/>
    <n v="0"/>
  </r>
  <r>
    <n v="2025"/>
    <n v="15635197"/>
    <s v="Glover"/>
    <n v="640"/>
    <x v="2"/>
    <x v="1"/>
    <n v="26"/>
    <n v="5"/>
    <n v="90403"/>
    <n v="1"/>
    <n v="1"/>
    <x v="0"/>
    <n v="3299"/>
    <x v="1"/>
    <x v="2"/>
    <x v="0"/>
    <x v="2"/>
    <x v="1"/>
    <x v="0"/>
    <n v="1"/>
    <n v="0"/>
  </r>
  <r>
    <n v="2025"/>
    <n v="15592761"/>
    <s v="Tung"/>
    <n v="710"/>
    <x v="0"/>
    <x v="1"/>
    <n v="40"/>
    <n v="5"/>
    <n v="0"/>
    <n v="2"/>
    <n v="0"/>
    <x v="1"/>
    <n v="162879"/>
    <x v="1"/>
    <x v="0"/>
    <x v="0"/>
    <x v="2"/>
    <x v="0"/>
    <x v="0"/>
    <n v="1"/>
    <n v="0"/>
  </r>
  <r>
    <n v="2025"/>
    <n v="15574283"/>
    <s v="Padovano"/>
    <n v="580"/>
    <x v="0"/>
    <x v="1"/>
    <n v="31"/>
    <n v="2"/>
    <n v="0"/>
    <n v="2"/>
    <n v="0"/>
    <x v="0"/>
    <n v="64014"/>
    <x v="1"/>
    <x v="0"/>
    <x v="1"/>
    <x v="0"/>
    <x v="0"/>
    <x v="0"/>
    <n v="1"/>
    <n v="0"/>
  </r>
  <r>
    <n v="2025"/>
    <n v="15598097"/>
    <s v="Johnstone"/>
    <n v="550"/>
    <x v="0"/>
    <x v="1"/>
    <n v="44"/>
    <n v="9"/>
    <n v="0"/>
    <n v="2"/>
    <n v="1"/>
    <x v="1"/>
    <n v="26257"/>
    <x v="1"/>
    <x v="0"/>
    <x v="1"/>
    <x v="1"/>
    <x v="0"/>
    <x v="0"/>
    <n v="1"/>
    <n v="0"/>
  </r>
  <r>
    <n v="2025"/>
    <n v="15711352"/>
    <s v="Endrizzi"/>
    <n v="841"/>
    <x v="0"/>
    <x v="0"/>
    <n v="31"/>
    <n v="3"/>
    <n v="162702"/>
    <n v="2"/>
    <n v="1"/>
    <x v="0"/>
    <n v="126795"/>
    <x v="1"/>
    <x v="0"/>
    <x v="2"/>
    <x v="0"/>
    <x v="2"/>
    <x v="1"/>
    <n v="1"/>
    <n v="0"/>
  </r>
  <r>
    <n v="2025"/>
    <n v="15620751"/>
    <s v="Secombe"/>
    <n v="760"/>
    <x v="0"/>
    <x v="1"/>
    <n v="34"/>
    <n v="2"/>
    <n v="0"/>
    <n v="2"/>
    <n v="1"/>
    <x v="1"/>
    <n v="164162"/>
    <x v="1"/>
    <x v="0"/>
    <x v="2"/>
    <x v="0"/>
    <x v="0"/>
    <x v="0"/>
    <n v="1"/>
    <n v="0"/>
  </r>
  <r>
    <n v="2025"/>
    <n v="15656717"/>
    <s v="Elewechi"/>
    <n v="687"/>
    <x v="0"/>
    <x v="0"/>
    <n v="30"/>
    <n v="6"/>
    <n v="0"/>
    <n v="2"/>
    <n v="0"/>
    <x v="1"/>
    <n v="179207"/>
    <x v="1"/>
    <x v="0"/>
    <x v="0"/>
    <x v="2"/>
    <x v="0"/>
    <x v="0"/>
    <n v="1"/>
    <n v="0"/>
  </r>
  <r>
    <n v="2025"/>
    <n v="15643121"/>
    <s v="Chu"/>
    <n v="753"/>
    <x v="2"/>
    <x v="0"/>
    <n v="35"/>
    <n v="5"/>
    <n v="82454"/>
    <n v="2"/>
    <n v="0"/>
    <x v="1"/>
    <n v="18255"/>
    <x v="1"/>
    <x v="0"/>
    <x v="2"/>
    <x v="2"/>
    <x v="1"/>
    <x v="0"/>
    <n v="1"/>
    <n v="0"/>
  </r>
  <r>
    <n v="2025"/>
    <n v="15723671"/>
    <s v="Lucciano"/>
    <n v="661"/>
    <x v="0"/>
    <x v="1"/>
    <n v="35"/>
    <n v="9"/>
    <n v="100108"/>
    <n v="1"/>
    <n v="1"/>
    <x v="1"/>
    <n v="83950"/>
    <x v="1"/>
    <x v="0"/>
    <x v="0"/>
    <x v="1"/>
    <x v="2"/>
    <x v="1"/>
    <n v="1"/>
    <n v="0"/>
  </r>
  <r>
    <n v="2025"/>
    <n v="15752846"/>
    <s v="Pinto"/>
    <n v="699"/>
    <x v="0"/>
    <x v="1"/>
    <n v="28"/>
    <n v="7"/>
    <n v="0"/>
    <n v="2"/>
    <n v="1"/>
    <x v="0"/>
    <n v="22685"/>
    <x v="1"/>
    <x v="2"/>
    <x v="0"/>
    <x v="2"/>
    <x v="0"/>
    <x v="0"/>
    <n v="1"/>
    <n v="0"/>
  </r>
  <r>
    <n v="2025"/>
    <n v="15640852"/>
    <s v="McGregor"/>
    <n v="617"/>
    <x v="2"/>
    <x v="0"/>
    <n v="39"/>
    <n v="5"/>
    <n v="83349"/>
    <n v="3"/>
    <n v="1"/>
    <x v="1"/>
    <n v="7954"/>
    <x v="0"/>
    <x v="0"/>
    <x v="0"/>
    <x v="2"/>
    <x v="1"/>
    <x v="0"/>
    <n v="1"/>
    <n v="83349"/>
  </r>
  <r>
    <n v="2025"/>
    <n v="15789313"/>
    <s v="Ugorji"/>
    <n v="595"/>
    <x v="2"/>
    <x v="0"/>
    <n v="44"/>
    <n v="4"/>
    <n v="96554"/>
    <n v="2"/>
    <n v="1"/>
    <x v="1"/>
    <n v="143952"/>
    <x v="0"/>
    <x v="0"/>
    <x v="1"/>
    <x v="2"/>
    <x v="1"/>
    <x v="0"/>
    <n v="1"/>
    <n v="96554"/>
  </r>
  <r>
    <n v="2025"/>
    <n v="15793688"/>
    <s v="Bancks"/>
    <n v="669"/>
    <x v="0"/>
    <x v="1"/>
    <n v="50"/>
    <n v="9"/>
    <n v="201010"/>
    <n v="1"/>
    <n v="1"/>
    <x v="1"/>
    <n v="158032"/>
    <x v="0"/>
    <x v="1"/>
    <x v="0"/>
    <x v="1"/>
    <x v="2"/>
    <x v="1"/>
    <n v="1"/>
    <n v="201010"/>
  </r>
  <r>
    <n v="2025"/>
    <n v="15770405"/>
    <s v="Warlow-Davies"/>
    <n v="613"/>
    <x v="0"/>
    <x v="0"/>
    <n v="27"/>
    <n v="5"/>
    <n v="125168"/>
    <n v="1"/>
    <n v="1"/>
    <x v="1"/>
    <n v="199105"/>
    <x v="1"/>
    <x v="2"/>
    <x v="0"/>
    <x v="2"/>
    <x v="2"/>
    <x v="1"/>
    <n v="1"/>
    <n v="0"/>
  </r>
  <r>
    <n v="2025"/>
    <n v="15702561"/>
    <s v="Dale"/>
    <n v="782"/>
    <x v="0"/>
    <x v="1"/>
    <n v="32"/>
    <n v="9"/>
    <n v="0"/>
    <n v="1"/>
    <n v="1"/>
    <x v="0"/>
    <n v="87567"/>
    <x v="1"/>
    <x v="0"/>
    <x v="2"/>
    <x v="1"/>
    <x v="0"/>
    <x v="0"/>
    <n v="1"/>
    <n v="0"/>
  </r>
  <r>
    <n v="2025"/>
    <n v="15625964"/>
    <s v="Buckley"/>
    <n v="582"/>
    <x v="0"/>
    <x v="0"/>
    <n v="43"/>
    <n v="5"/>
    <n v="153314"/>
    <n v="1"/>
    <n v="0"/>
    <x v="1"/>
    <n v="170564"/>
    <x v="1"/>
    <x v="0"/>
    <x v="1"/>
    <x v="2"/>
    <x v="2"/>
    <x v="1"/>
    <n v="1"/>
    <n v="0"/>
  </r>
  <r>
    <n v="2025"/>
    <n v="15761364"/>
    <s v="Nkemjika"/>
    <n v="679"/>
    <x v="0"/>
    <x v="1"/>
    <n v="30"/>
    <n v="9"/>
    <n v="0"/>
    <n v="2"/>
    <n v="1"/>
    <x v="1"/>
    <n v="157872"/>
    <x v="1"/>
    <x v="0"/>
    <x v="0"/>
    <x v="1"/>
    <x v="0"/>
    <x v="0"/>
    <n v="1"/>
    <n v="0"/>
  </r>
  <r>
    <n v="2025"/>
    <n v="15590286"/>
    <s v="Fairley"/>
    <n v="611"/>
    <x v="0"/>
    <x v="0"/>
    <n v="40"/>
    <n v="2"/>
    <n v="125879"/>
    <n v="1"/>
    <n v="1"/>
    <x v="1"/>
    <n v="93203"/>
    <x v="1"/>
    <x v="0"/>
    <x v="0"/>
    <x v="0"/>
    <x v="2"/>
    <x v="1"/>
    <n v="1"/>
    <n v="0"/>
  </r>
  <r>
    <n v="2025"/>
    <n v="15587978"/>
    <s v="Boothby"/>
    <n v="455"/>
    <x v="2"/>
    <x v="0"/>
    <n v="37"/>
    <n v="6"/>
    <n v="170058"/>
    <n v="1"/>
    <n v="0"/>
    <x v="0"/>
    <n v="54399"/>
    <x v="1"/>
    <x v="0"/>
    <x v="1"/>
    <x v="2"/>
    <x v="2"/>
    <x v="1"/>
    <n v="1"/>
    <n v="0"/>
  </r>
  <r>
    <n v="2025"/>
    <n v="15773242"/>
    <s v="Chukwuhaenye"/>
    <n v="621"/>
    <x v="0"/>
    <x v="1"/>
    <n v="32"/>
    <n v="1"/>
    <n v="0"/>
    <n v="2"/>
    <n v="1"/>
    <x v="0"/>
    <n v="168779"/>
    <x v="1"/>
    <x v="0"/>
    <x v="0"/>
    <x v="0"/>
    <x v="0"/>
    <x v="0"/>
    <n v="1"/>
    <n v="0"/>
  </r>
  <r>
    <n v="2025"/>
    <n v="15761053"/>
    <s v="Lock"/>
    <n v="596"/>
    <x v="2"/>
    <x v="1"/>
    <n v="48"/>
    <n v="2"/>
    <n v="131326"/>
    <n v="1"/>
    <n v="0"/>
    <x v="1"/>
    <n v="1140"/>
    <x v="0"/>
    <x v="1"/>
    <x v="1"/>
    <x v="0"/>
    <x v="2"/>
    <x v="1"/>
    <n v="1"/>
    <n v="131326"/>
  </r>
  <r>
    <n v="2025"/>
    <n v="15702095"/>
    <s v="Clarke"/>
    <n v="585"/>
    <x v="1"/>
    <x v="0"/>
    <n v="56"/>
    <n v="1"/>
    <n v="128473"/>
    <n v="1"/>
    <n v="1"/>
    <x v="1"/>
    <n v="186477"/>
    <x v="0"/>
    <x v="1"/>
    <x v="1"/>
    <x v="0"/>
    <x v="2"/>
    <x v="1"/>
    <n v="1"/>
    <n v="128473"/>
  </r>
  <r>
    <n v="2025"/>
    <n v="15764253"/>
    <s v="Ramsey"/>
    <n v="742"/>
    <x v="0"/>
    <x v="1"/>
    <n v="32"/>
    <n v="6"/>
    <n v="160485"/>
    <n v="1"/>
    <n v="1"/>
    <x v="1"/>
    <n v="29023"/>
    <x v="1"/>
    <x v="0"/>
    <x v="0"/>
    <x v="2"/>
    <x v="2"/>
    <x v="1"/>
    <n v="1"/>
    <n v="0"/>
  </r>
  <r>
    <n v="2025"/>
    <n v="15700801"/>
    <s v="Eipper"/>
    <n v="850"/>
    <x v="2"/>
    <x v="1"/>
    <n v="42"/>
    <n v="6"/>
    <n v="84446"/>
    <n v="3"/>
    <n v="0"/>
    <x v="0"/>
    <n v="60021"/>
    <x v="0"/>
    <x v="0"/>
    <x v="2"/>
    <x v="2"/>
    <x v="1"/>
    <x v="0"/>
    <n v="1"/>
    <n v="84446"/>
  </r>
  <r>
    <n v="2025"/>
    <n v="15730590"/>
    <s v="Ko"/>
    <n v="738"/>
    <x v="2"/>
    <x v="0"/>
    <n v="40"/>
    <n v="1"/>
    <n v="115409"/>
    <n v="2"/>
    <n v="0"/>
    <x v="1"/>
    <n v="180457"/>
    <x v="1"/>
    <x v="0"/>
    <x v="0"/>
    <x v="0"/>
    <x v="2"/>
    <x v="1"/>
    <n v="1"/>
    <n v="0"/>
  </r>
  <r>
    <n v="2025"/>
    <n v="15643916"/>
    <s v="Munro"/>
    <n v="619"/>
    <x v="1"/>
    <x v="1"/>
    <n v="46"/>
    <n v="8"/>
    <n v="62400"/>
    <n v="1"/>
    <n v="1"/>
    <x v="0"/>
    <n v="132498"/>
    <x v="0"/>
    <x v="1"/>
    <x v="0"/>
    <x v="1"/>
    <x v="1"/>
    <x v="0"/>
    <n v="1"/>
    <n v="62400"/>
  </r>
  <r>
    <n v="2025"/>
    <n v="15720636"/>
    <s v="McGregor"/>
    <n v="628"/>
    <x v="0"/>
    <x v="0"/>
    <n v="50"/>
    <n v="4"/>
    <n v="143055"/>
    <n v="1"/>
    <n v="0"/>
    <x v="0"/>
    <n v="109609"/>
    <x v="0"/>
    <x v="1"/>
    <x v="0"/>
    <x v="2"/>
    <x v="2"/>
    <x v="1"/>
    <n v="1"/>
    <n v="143055"/>
  </r>
  <r>
    <n v="2025"/>
    <n v="15795429"/>
    <s v="Henderson"/>
    <n v="487"/>
    <x v="0"/>
    <x v="1"/>
    <n v="24"/>
    <n v="7"/>
    <n v="133628"/>
    <n v="2"/>
    <n v="1"/>
    <x v="0"/>
    <n v="98570"/>
    <x v="1"/>
    <x v="2"/>
    <x v="1"/>
    <x v="2"/>
    <x v="2"/>
    <x v="1"/>
    <n v="1"/>
    <n v="0"/>
  </r>
  <r>
    <n v="2025"/>
    <n v="15609254"/>
    <s v="Fernandez"/>
    <n v="513"/>
    <x v="1"/>
    <x v="0"/>
    <n v="41"/>
    <n v="9"/>
    <n v="107135"/>
    <n v="2"/>
    <n v="1"/>
    <x v="0"/>
    <n v="160547"/>
    <x v="1"/>
    <x v="0"/>
    <x v="1"/>
    <x v="1"/>
    <x v="2"/>
    <x v="1"/>
    <n v="1"/>
    <n v="0"/>
  </r>
  <r>
    <n v="2025"/>
    <n v="15625141"/>
    <s v="Porter"/>
    <n v="563"/>
    <x v="1"/>
    <x v="1"/>
    <n v="26"/>
    <n v="7"/>
    <n v="0"/>
    <n v="2"/>
    <n v="0"/>
    <x v="1"/>
    <n v="6140"/>
    <x v="1"/>
    <x v="2"/>
    <x v="1"/>
    <x v="2"/>
    <x v="0"/>
    <x v="0"/>
    <n v="1"/>
    <n v="0"/>
  </r>
  <r>
    <n v="2025"/>
    <n v="15810898"/>
    <s v="Pan"/>
    <n v="803"/>
    <x v="0"/>
    <x v="0"/>
    <n v="65"/>
    <n v="2"/>
    <n v="151660"/>
    <n v="2"/>
    <n v="0"/>
    <x v="0"/>
    <n v="6930"/>
    <x v="1"/>
    <x v="3"/>
    <x v="2"/>
    <x v="0"/>
    <x v="2"/>
    <x v="1"/>
    <n v="1"/>
    <n v="0"/>
  </r>
  <r>
    <n v="2025"/>
    <n v="15775797"/>
    <s v="Esposito"/>
    <n v="607"/>
    <x v="1"/>
    <x v="0"/>
    <n v="32"/>
    <n v="7"/>
    <n v="0"/>
    <n v="3"/>
    <n v="0"/>
    <x v="0"/>
    <n v="10675"/>
    <x v="1"/>
    <x v="0"/>
    <x v="0"/>
    <x v="2"/>
    <x v="0"/>
    <x v="0"/>
    <n v="1"/>
    <n v="0"/>
  </r>
  <r>
    <n v="2025"/>
    <n v="15795246"/>
    <s v="Kaeppel"/>
    <n v="628"/>
    <x v="2"/>
    <x v="0"/>
    <n v="51"/>
    <n v="9"/>
    <n v="155904"/>
    <n v="2"/>
    <n v="1"/>
    <x v="0"/>
    <n v="71160"/>
    <x v="1"/>
    <x v="1"/>
    <x v="0"/>
    <x v="1"/>
    <x v="2"/>
    <x v="1"/>
    <n v="1"/>
    <n v="0"/>
  </r>
  <r>
    <n v="2025"/>
    <n v="15795275"/>
    <s v="Lamb"/>
    <n v="521"/>
    <x v="1"/>
    <x v="0"/>
    <n v="49"/>
    <n v="4"/>
    <n v="82940"/>
    <n v="2"/>
    <n v="0"/>
    <x v="1"/>
    <n v="62413"/>
    <x v="0"/>
    <x v="1"/>
    <x v="1"/>
    <x v="2"/>
    <x v="1"/>
    <x v="0"/>
    <n v="1"/>
    <n v="82940"/>
  </r>
  <r>
    <n v="2025"/>
    <n v="15571869"/>
    <s v="Lei"/>
    <n v="669"/>
    <x v="2"/>
    <x v="0"/>
    <n v="50"/>
    <n v="4"/>
    <n v="112651"/>
    <n v="1"/>
    <n v="0"/>
    <x v="1"/>
    <n v="166386"/>
    <x v="0"/>
    <x v="1"/>
    <x v="0"/>
    <x v="2"/>
    <x v="2"/>
    <x v="1"/>
    <n v="1"/>
    <n v="112651"/>
  </r>
  <r>
    <n v="2025"/>
    <n v="15694143"/>
    <s v="Conti"/>
    <n v="686"/>
    <x v="0"/>
    <x v="0"/>
    <n v="41"/>
    <n v="10"/>
    <n v="0"/>
    <n v="1"/>
    <n v="1"/>
    <x v="1"/>
    <n v="133086"/>
    <x v="1"/>
    <x v="0"/>
    <x v="0"/>
    <x v="1"/>
    <x v="0"/>
    <x v="0"/>
    <n v="1"/>
    <n v="0"/>
  </r>
  <r>
    <n v="2025"/>
    <n v="15748231"/>
    <s v="Hargreaves"/>
    <n v="700"/>
    <x v="2"/>
    <x v="1"/>
    <n v="35"/>
    <n v="4"/>
    <n v="95853"/>
    <n v="2"/>
    <n v="1"/>
    <x v="1"/>
    <n v="192933"/>
    <x v="1"/>
    <x v="0"/>
    <x v="0"/>
    <x v="2"/>
    <x v="1"/>
    <x v="0"/>
    <n v="1"/>
    <n v="0"/>
  </r>
  <r>
    <n v="2025"/>
    <n v="15632185"/>
    <s v="Yermolayev"/>
    <n v="663"/>
    <x v="0"/>
    <x v="0"/>
    <n v="42"/>
    <n v="1"/>
    <n v="82229"/>
    <n v="2"/>
    <n v="1"/>
    <x v="1"/>
    <n v="71360"/>
    <x v="1"/>
    <x v="0"/>
    <x v="0"/>
    <x v="0"/>
    <x v="1"/>
    <x v="0"/>
    <n v="1"/>
    <n v="0"/>
  </r>
  <r>
    <n v="2025"/>
    <n v="15806249"/>
    <s v="Kerr"/>
    <n v="671"/>
    <x v="1"/>
    <x v="0"/>
    <n v="31"/>
    <n v="4"/>
    <n v="0"/>
    <n v="2"/>
    <n v="0"/>
    <x v="0"/>
    <n v="79270"/>
    <x v="1"/>
    <x v="0"/>
    <x v="0"/>
    <x v="2"/>
    <x v="0"/>
    <x v="0"/>
    <n v="1"/>
    <n v="0"/>
  </r>
  <r>
    <n v="2025"/>
    <n v="15743293"/>
    <s v="Waters"/>
    <n v="651"/>
    <x v="2"/>
    <x v="0"/>
    <n v="35"/>
    <n v="1"/>
    <n v="163701"/>
    <n v="3"/>
    <n v="1"/>
    <x v="0"/>
    <n v="29583"/>
    <x v="0"/>
    <x v="0"/>
    <x v="0"/>
    <x v="0"/>
    <x v="2"/>
    <x v="1"/>
    <n v="1"/>
    <n v="163701"/>
  </r>
  <r>
    <n v="2025"/>
    <n v="15598157"/>
    <s v="Onyeorulu"/>
    <n v="728"/>
    <x v="0"/>
    <x v="1"/>
    <n v="34"/>
    <n v="4"/>
    <n v="106328"/>
    <n v="1"/>
    <n v="1"/>
    <x v="1"/>
    <n v="88681"/>
    <x v="1"/>
    <x v="0"/>
    <x v="0"/>
    <x v="2"/>
    <x v="2"/>
    <x v="1"/>
    <n v="1"/>
    <n v="0"/>
  </r>
  <r>
    <n v="2025"/>
    <n v="15700946"/>
    <s v="Kolesnikova"/>
    <n v="574"/>
    <x v="0"/>
    <x v="0"/>
    <n v="34"/>
    <n v="7"/>
    <n v="152993"/>
    <n v="1"/>
    <n v="1"/>
    <x v="0"/>
    <n v="134691"/>
    <x v="1"/>
    <x v="0"/>
    <x v="1"/>
    <x v="2"/>
    <x v="2"/>
    <x v="1"/>
    <n v="1"/>
    <n v="0"/>
  </r>
  <r>
    <n v="2025"/>
    <n v="15722692"/>
    <s v="Kazakova"/>
    <n v="464"/>
    <x v="0"/>
    <x v="1"/>
    <n v="38"/>
    <n v="3"/>
    <n v="116440"/>
    <n v="1"/>
    <n v="1"/>
    <x v="1"/>
    <n v="75574"/>
    <x v="1"/>
    <x v="0"/>
    <x v="1"/>
    <x v="0"/>
    <x v="2"/>
    <x v="1"/>
    <n v="1"/>
    <n v="0"/>
  </r>
  <r>
    <n v="2025"/>
    <n v="15696506"/>
    <s v="MacDonald"/>
    <n v="604"/>
    <x v="1"/>
    <x v="1"/>
    <n v="27"/>
    <n v="9"/>
    <n v="101353"/>
    <n v="1"/>
    <n v="0"/>
    <x v="1"/>
    <n v="30252"/>
    <x v="1"/>
    <x v="2"/>
    <x v="0"/>
    <x v="1"/>
    <x v="2"/>
    <x v="1"/>
    <n v="1"/>
    <n v="0"/>
  </r>
  <r>
    <n v="2025"/>
    <n v="15728823"/>
    <s v="Sharwood"/>
    <n v="836"/>
    <x v="1"/>
    <x v="0"/>
    <n v="37"/>
    <n v="10"/>
    <n v="0"/>
    <n v="2"/>
    <n v="1"/>
    <x v="1"/>
    <n v="111324"/>
    <x v="1"/>
    <x v="0"/>
    <x v="2"/>
    <x v="1"/>
    <x v="0"/>
    <x v="0"/>
    <n v="1"/>
    <n v="0"/>
  </r>
  <r>
    <n v="2025"/>
    <n v="15808851"/>
    <s v="Bufkin"/>
    <n v="511"/>
    <x v="2"/>
    <x v="0"/>
    <n v="75"/>
    <n v="9"/>
    <n v="105609"/>
    <n v="1"/>
    <n v="0"/>
    <x v="0"/>
    <n v="105425"/>
    <x v="1"/>
    <x v="3"/>
    <x v="1"/>
    <x v="1"/>
    <x v="2"/>
    <x v="1"/>
    <n v="1"/>
    <n v="0"/>
  </r>
  <r>
    <n v="2025"/>
    <n v="15675231"/>
    <s v="Nwankwo"/>
    <n v="518"/>
    <x v="0"/>
    <x v="0"/>
    <n v="45"/>
    <n v="8"/>
    <n v="0"/>
    <n v="2"/>
    <n v="1"/>
    <x v="0"/>
    <n v="36193"/>
    <x v="1"/>
    <x v="0"/>
    <x v="1"/>
    <x v="1"/>
    <x v="0"/>
    <x v="0"/>
    <n v="1"/>
    <n v="0"/>
  </r>
  <r>
    <n v="2025"/>
    <n v="15732299"/>
    <s v="Boniwell"/>
    <n v="756"/>
    <x v="0"/>
    <x v="1"/>
    <n v="67"/>
    <n v="4"/>
    <n v="0"/>
    <n v="3"/>
    <n v="1"/>
    <x v="0"/>
    <n v="93082"/>
    <x v="1"/>
    <x v="3"/>
    <x v="2"/>
    <x v="2"/>
    <x v="0"/>
    <x v="0"/>
    <n v="1"/>
    <n v="0"/>
  </r>
  <r>
    <n v="2025"/>
    <n v="15706269"/>
    <s v="Willis"/>
    <n v="489"/>
    <x v="0"/>
    <x v="0"/>
    <n v="47"/>
    <n v="8"/>
    <n v="103894"/>
    <n v="2"/>
    <n v="1"/>
    <x v="0"/>
    <n v="107625"/>
    <x v="1"/>
    <x v="1"/>
    <x v="1"/>
    <x v="1"/>
    <x v="2"/>
    <x v="1"/>
    <n v="1"/>
    <n v="0"/>
  </r>
  <r>
    <n v="2025"/>
    <n v="15590078"/>
    <s v="Burns"/>
    <n v="622"/>
    <x v="1"/>
    <x v="1"/>
    <n v="27"/>
    <n v="9"/>
    <n v="139835"/>
    <n v="1"/>
    <n v="1"/>
    <x v="0"/>
    <n v="152734"/>
    <x v="1"/>
    <x v="2"/>
    <x v="0"/>
    <x v="1"/>
    <x v="2"/>
    <x v="1"/>
    <n v="1"/>
    <n v="0"/>
  </r>
  <r>
    <n v="2025"/>
    <n v="15776985"/>
    <s v="Kung"/>
    <n v="652"/>
    <x v="0"/>
    <x v="0"/>
    <n v="36"/>
    <n v="6"/>
    <n v="112519"/>
    <n v="2"/>
    <n v="0"/>
    <x v="0"/>
    <n v="110421"/>
    <x v="1"/>
    <x v="0"/>
    <x v="0"/>
    <x v="2"/>
    <x v="2"/>
    <x v="1"/>
    <n v="1"/>
    <n v="0"/>
  </r>
  <r>
    <n v="2025"/>
    <n v="15756743"/>
    <s v="Howells"/>
    <n v="625"/>
    <x v="0"/>
    <x v="0"/>
    <n v="37"/>
    <n v="7"/>
    <n v="115895"/>
    <n v="1"/>
    <n v="1"/>
    <x v="1"/>
    <n v="48486"/>
    <x v="1"/>
    <x v="0"/>
    <x v="0"/>
    <x v="2"/>
    <x v="2"/>
    <x v="1"/>
    <n v="1"/>
    <n v="0"/>
  </r>
  <r>
    <n v="2025"/>
    <n v="15782364"/>
    <s v="Bevan"/>
    <n v="521"/>
    <x v="1"/>
    <x v="0"/>
    <n v="39"/>
    <n v="3"/>
    <n v="146409"/>
    <n v="1"/>
    <n v="0"/>
    <x v="1"/>
    <n v="72994"/>
    <x v="1"/>
    <x v="0"/>
    <x v="1"/>
    <x v="0"/>
    <x v="2"/>
    <x v="1"/>
    <n v="1"/>
    <n v="0"/>
  </r>
  <r>
    <n v="2025"/>
    <n v="15604093"/>
    <s v="Neitenstein"/>
    <n v="546"/>
    <x v="0"/>
    <x v="1"/>
    <n v="34"/>
    <n v="4"/>
    <n v="165363"/>
    <n v="2"/>
    <n v="1"/>
    <x v="0"/>
    <n v="25744"/>
    <x v="0"/>
    <x v="0"/>
    <x v="1"/>
    <x v="2"/>
    <x v="2"/>
    <x v="1"/>
    <n v="1"/>
    <n v="165363"/>
  </r>
  <r>
    <n v="2025"/>
    <n v="15749328"/>
    <s v="Johnson"/>
    <n v="697"/>
    <x v="0"/>
    <x v="0"/>
    <n v="45"/>
    <n v="1"/>
    <n v="0"/>
    <n v="2"/>
    <n v="1"/>
    <x v="1"/>
    <n v="46808"/>
    <x v="0"/>
    <x v="0"/>
    <x v="0"/>
    <x v="0"/>
    <x v="0"/>
    <x v="0"/>
    <n v="1"/>
    <n v="0"/>
  </r>
  <r>
    <n v="2025"/>
    <n v="15656322"/>
    <s v="Sandover"/>
    <n v="571"/>
    <x v="2"/>
    <x v="1"/>
    <n v="33"/>
    <n v="3"/>
    <n v="71843"/>
    <n v="1"/>
    <n v="1"/>
    <x v="1"/>
    <n v="26772"/>
    <x v="1"/>
    <x v="0"/>
    <x v="1"/>
    <x v="0"/>
    <x v="1"/>
    <x v="0"/>
    <n v="1"/>
    <n v="0"/>
  </r>
  <r>
    <n v="2025"/>
    <n v="15685564"/>
    <s v="Nnamutaezinwa"/>
    <n v="748"/>
    <x v="1"/>
    <x v="1"/>
    <n v="35"/>
    <n v="5"/>
    <n v="105493"/>
    <n v="1"/>
    <n v="1"/>
    <x v="0"/>
    <n v="150057"/>
    <x v="1"/>
    <x v="0"/>
    <x v="0"/>
    <x v="2"/>
    <x v="2"/>
    <x v="1"/>
    <n v="1"/>
    <n v="0"/>
  </r>
  <r>
    <n v="2025"/>
    <n v="15785831"/>
    <s v="Sinclair"/>
    <n v="591"/>
    <x v="0"/>
    <x v="1"/>
    <n v="35"/>
    <n v="7"/>
    <n v="183027"/>
    <n v="1"/>
    <n v="1"/>
    <x v="0"/>
    <n v="56029"/>
    <x v="1"/>
    <x v="0"/>
    <x v="1"/>
    <x v="2"/>
    <x v="2"/>
    <x v="1"/>
    <n v="1"/>
    <n v="0"/>
  </r>
  <r>
    <n v="2025"/>
    <n v="15796218"/>
    <s v="Wei"/>
    <n v="814"/>
    <x v="2"/>
    <x v="1"/>
    <n v="29"/>
    <n v="1"/>
    <n v="131969"/>
    <n v="2"/>
    <n v="1"/>
    <x v="0"/>
    <n v="147694"/>
    <x v="1"/>
    <x v="2"/>
    <x v="2"/>
    <x v="0"/>
    <x v="2"/>
    <x v="1"/>
    <n v="1"/>
    <n v="0"/>
  </r>
  <r>
    <n v="2025"/>
    <n v="15716218"/>
    <s v="Higgins"/>
    <n v="709"/>
    <x v="0"/>
    <x v="0"/>
    <n v="45"/>
    <n v="3"/>
    <n v="104118"/>
    <n v="1"/>
    <n v="0"/>
    <x v="0"/>
    <n v="174032"/>
    <x v="1"/>
    <x v="0"/>
    <x v="0"/>
    <x v="0"/>
    <x v="2"/>
    <x v="1"/>
    <n v="1"/>
    <n v="0"/>
  </r>
  <r>
    <n v="2025"/>
    <n v="15572735"/>
    <s v="Chang"/>
    <n v="433"/>
    <x v="1"/>
    <x v="1"/>
    <n v="27"/>
    <n v="2"/>
    <n v="0"/>
    <n v="2"/>
    <n v="1"/>
    <x v="0"/>
    <n v="153699"/>
    <x v="1"/>
    <x v="2"/>
    <x v="1"/>
    <x v="0"/>
    <x v="0"/>
    <x v="0"/>
    <n v="1"/>
    <n v="0"/>
  </r>
  <r>
    <n v="2025"/>
    <n v="15633840"/>
    <s v="Henderson"/>
    <n v="781"/>
    <x v="0"/>
    <x v="1"/>
    <n v="20"/>
    <n v="0"/>
    <n v="125023"/>
    <n v="2"/>
    <n v="1"/>
    <x v="0"/>
    <n v="108301"/>
    <x v="1"/>
    <x v="2"/>
    <x v="2"/>
    <x v="0"/>
    <x v="2"/>
    <x v="1"/>
    <n v="1"/>
    <n v="0"/>
  </r>
  <r>
    <n v="2025"/>
    <n v="15608760"/>
    <s v="Cox"/>
    <n v="656"/>
    <x v="0"/>
    <x v="0"/>
    <n v="30"/>
    <n v="4"/>
    <n v="74323"/>
    <n v="1"/>
    <n v="1"/>
    <x v="0"/>
    <n v="22929"/>
    <x v="1"/>
    <x v="0"/>
    <x v="0"/>
    <x v="2"/>
    <x v="1"/>
    <x v="0"/>
    <n v="1"/>
    <n v="0"/>
  </r>
  <r>
    <n v="2025"/>
    <n v="15627848"/>
    <s v="Tsui"/>
    <n v="683"/>
    <x v="0"/>
    <x v="1"/>
    <n v="38"/>
    <n v="7"/>
    <n v="109346"/>
    <n v="2"/>
    <n v="1"/>
    <x v="1"/>
    <n v="102666"/>
    <x v="1"/>
    <x v="0"/>
    <x v="0"/>
    <x v="2"/>
    <x v="2"/>
    <x v="1"/>
    <n v="1"/>
    <n v="0"/>
  </r>
  <r>
    <n v="2025"/>
    <n v="15792029"/>
    <s v="Lee"/>
    <n v="620"/>
    <x v="0"/>
    <x v="1"/>
    <n v="32"/>
    <n v="6"/>
    <n v="0"/>
    <n v="2"/>
    <n v="1"/>
    <x v="1"/>
    <n v="56139"/>
    <x v="1"/>
    <x v="0"/>
    <x v="0"/>
    <x v="2"/>
    <x v="0"/>
    <x v="0"/>
    <n v="1"/>
    <n v="0"/>
  </r>
  <r>
    <n v="2025"/>
    <n v="15617331"/>
    <s v="Sergeyeva"/>
    <n v="637"/>
    <x v="2"/>
    <x v="0"/>
    <n v="39"/>
    <n v="3"/>
    <n v="109698"/>
    <n v="1"/>
    <n v="1"/>
    <x v="0"/>
    <n v="88391"/>
    <x v="0"/>
    <x v="0"/>
    <x v="0"/>
    <x v="0"/>
    <x v="2"/>
    <x v="1"/>
    <n v="1"/>
    <n v="109698"/>
  </r>
  <r>
    <n v="2025"/>
    <n v="15651740"/>
    <s v="Napolitani"/>
    <n v="525"/>
    <x v="1"/>
    <x v="0"/>
    <n v="30"/>
    <n v="5"/>
    <n v="0"/>
    <n v="2"/>
    <n v="0"/>
    <x v="0"/>
    <n v="149195"/>
    <x v="1"/>
    <x v="0"/>
    <x v="1"/>
    <x v="2"/>
    <x v="0"/>
    <x v="0"/>
    <n v="1"/>
    <n v="0"/>
  </r>
  <r>
    <n v="2025"/>
    <n v="15636407"/>
    <s v="Beatham"/>
    <n v="793"/>
    <x v="2"/>
    <x v="0"/>
    <n v="34"/>
    <n v="5"/>
    <n v="127758"/>
    <n v="1"/>
    <n v="1"/>
    <x v="1"/>
    <n v="143357"/>
    <x v="1"/>
    <x v="0"/>
    <x v="2"/>
    <x v="2"/>
    <x v="2"/>
    <x v="1"/>
    <n v="1"/>
    <n v="0"/>
  </r>
  <r>
    <n v="2025"/>
    <n v="15607526"/>
    <s v="Lu"/>
    <n v="638"/>
    <x v="2"/>
    <x v="1"/>
    <n v="50"/>
    <n v="1"/>
    <n v="102645"/>
    <n v="1"/>
    <n v="1"/>
    <x v="1"/>
    <n v="168360"/>
    <x v="0"/>
    <x v="1"/>
    <x v="0"/>
    <x v="0"/>
    <x v="2"/>
    <x v="1"/>
    <n v="1"/>
    <n v="102645"/>
  </r>
  <r>
    <n v="2025"/>
    <n v="15632576"/>
    <s v="Yashina"/>
    <n v="520"/>
    <x v="0"/>
    <x v="1"/>
    <n v="31"/>
    <n v="4"/>
    <n v="93249"/>
    <n v="1"/>
    <n v="1"/>
    <x v="1"/>
    <n v="77336"/>
    <x v="1"/>
    <x v="0"/>
    <x v="1"/>
    <x v="2"/>
    <x v="1"/>
    <x v="0"/>
    <n v="1"/>
    <n v="0"/>
  </r>
  <r>
    <n v="2025"/>
    <n v="15581505"/>
    <s v="Bales"/>
    <n v="641"/>
    <x v="0"/>
    <x v="1"/>
    <n v="35"/>
    <n v="5"/>
    <n v="0"/>
    <n v="2"/>
    <n v="1"/>
    <x v="1"/>
    <n v="93149"/>
    <x v="1"/>
    <x v="0"/>
    <x v="0"/>
    <x v="2"/>
    <x v="0"/>
    <x v="0"/>
    <n v="1"/>
    <n v="0"/>
  </r>
  <r>
    <n v="2025"/>
    <n v="15612207"/>
    <s v="Hill"/>
    <n v="840"/>
    <x v="2"/>
    <x v="0"/>
    <n v="51"/>
    <n v="1"/>
    <n v="87780"/>
    <n v="1"/>
    <n v="0"/>
    <x v="0"/>
    <n v="36687"/>
    <x v="0"/>
    <x v="1"/>
    <x v="2"/>
    <x v="0"/>
    <x v="1"/>
    <x v="0"/>
    <n v="1"/>
    <n v="87780"/>
  </r>
  <r>
    <n v="2025"/>
    <n v="15707242"/>
    <s v="Ibeamaka"/>
    <n v="504"/>
    <x v="1"/>
    <x v="1"/>
    <n v="40"/>
    <n v="5"/>
    <n v="0"/>
    <n v="2"/>
    <n v="0"/>
    <x v="1"/>
    <n v="146703"/>
    <x v="1"/>
    <x v="0"/>
    <x v="1"/>
    <x v="2"/>
    <x v="0"/>
    <x v="0"/>
    <n v="1"/>
    <n v="0"/>
  </r>
  <r>
    <n v="2025"/>
    <n v="15721937"/>
    <s v="Romilly"/>
    <n v="686"/>
    <x v="0"/>
    <x v="1"/>
    <n v="38"/>
    <n v="0"/>
    <n v="138131"/>
    <n v="1"/>
    <n v="0"/>
    <x v="0"/>
    <n v="115928"/>
    <x v="1"/>
    <x v="0"/>
    <x v="0"/>
    <x v="0"/>
    <x v="2"/>
    <x v="1"/>
    <n v="1"/>
    <n v="0"/>
  </r>
  <r>
    <n v="2025"/>
    <n v="15773852"/>
    <s v="Hayes"/>
    <n v="533"/>
    <x v="2"/>
    <x v="1"/>
    <n v="38"/>
    <n v="4"/>
    <n v="70363"/>
    <n v="2"/>
    <n v="1"/>
    <x v="0"/>
    <n v="104189"/>
    <x v="1"/>
    <x v="0"/>
    <x v="1"/>
    <x v="2"/>
    <x v="1"/>
    <x v="0"/>
    <n v="1"/>
    <n v="0"/>
  </r>
  <r>
    <n v="2025"/>
    <n v="15719778"/>
    <s v="Chiu"/>
    <n v="577"/>
    <x v="0"/>
    <x v="0"/>
    <n v="32"/>
    <n v="1"/>
    <n v="0"/>
    <n v="2"/>
    <n v="1"/>
    <x v="1"/>
    <n v="9902"/>
    <x v="1"/>
    <x v="0"/>
    <x v="1"/>
    <x v="0"/>
    <x v="0"/>
    <x v="0"/>
    <n v="1"/>
    <n v="0"/>
  </r>
  <r>
    <n v="2025"/>
    <n v="15650538"/>
    <s v="Sun"/>
    <n v="445"/>
    <x v="2"/>
    <x v="0"/>
    <n v="48"/>
    <n v="7"/>
    <n v="168287"/>
    <n v="1"/>
    <n v="1"/>
    <x v="1"/>
    <n v="16646"/>
    <x v="0"/>
    <x v="1"/>
    <x v="1"/>
    <x v="2"/>
    <x v="2"/>
    <x v="1"/>
    <n v="1"/>
    <n v="168287"/>
  </r>
  <r>
    <n v="2025"/>
    <n v="15797475"/>
    <s v="Brennan"/>
    <n v="720"/>
    <x v="0"/>
    <x v="1"/>
    <n v="44"/>
    <n v="3"/>
    <n v="86102"/>
    <n v="1"/>
    <n v="1"/>
    <x v="1"/>
    <n v="180135"/>
    <x v="0"/>
    <x v="0"/>
    <x v="0"/>
    <x v="0"/>
    <x v="1"/>
    <x v="0"/>
    <n v="1"/>
    <n v="86102"/>
  </r>
  <r>
    <n v="2025"/>
    <n v="15780359"/>
    <s v="Storey"/>
    <n v="643"/>
    <x v="2"/>
    <x v="1"/>
    <n v="25"/>
    <n v="4"/>
    <n v="115143"/>
    <n v="1"/>
    <n v="1"/>
    <x v="0"/>
    <n v="148099"/>
    <x v="1"/>
    <x v="2"/>
    <x v="0"/>
    <x v="2"/>
    <x v="2"/>
    <x v="1"/>
    <n v="1"/>
    <n v="0"/>
  </r>
  <r>
    <n v="2025"/>
    <n v="15737104"/>
    <s v="Lawson"/>
    <n v="652"/>
    <x v="2"/>
    <x v="0"/>
    <n v="47"/>
    <n v="0"/>
    <n v="126598"/>
    <n v="2"/>
    <n v="1"/>
    <x v="0"/>
    <n v="38799"/>
    <x v="0"/>
    <x v="1"/>
    <x v="0"/>
    <x v="0"/>
    <x v="2"/>
    <x v="1"/>
    <n v="1"/>
    <n v="126598"/>
  </r>
  <r>
    <n v="2025"/>
    <n v="15789936"/>
    <s v="T'ao"/>
    <n v="663"/>
    <x v="0"/>
    <x v="0"/>
    <n v="33"/>
    <n v="2"/>
    <n v="0"/>
    <n v="2"/>
    <n v="1"/>
    <x v="1"/>
    <n v="153295"/>
    <x v="1"/>
    <x v="0"/>
    <x v="0"/>
    <x v="0"/>
    <x v="0"/>
    <x v="0"/>
    <n v="1"/>
    <n v="0"/>
  </r>
  <r>
    <n v="2025"/>
    <n v="15709523"/>
    <s v="Yao"/>
    <n v="525"/>
    <x v="2"/>
    <x v="0"/>
    <n v="30"/>
    <n v="0"/>
    <n v="157989"/>
    <n v="2"/>
    <n v="1"/>
    <x v="0"/>
    <n v="100688"/>
    <x v="1"/>
    <x v="0"/>
    <x v="1"/>
    <x v="0"/>
    <x v="2"/>
    <x v="1"/>
    <n v="1"/>
    <n v="0"/>
  </r>
  <r>
    <n v="2025"/>
    <n v="15593425"/>
    <s v="Bracewell"/>
    <n v="662"/>
    <x v="1"/>
    <x v="0"/>
    <n v="54"/>
    <n v="1"/>
    <n v="187997"/>
    <n v="1"/>
    <n v="0"/>
    <x v="1"/>
    <n v="111443"/>
    <x v="0"/>
    <x v="1"/>
    <x v="0"/>
    <x v="0"/>
    <x v="2"/>
    <x v="1"/>
    <n v="1"/>
    <n v="187997"/>
  </r>
  <r>
    <n v="2025"/>
    <n v="15776725"/>
    <s v="Kerr"/>
    <n v="724"/>
    <x v="2"/>
    <x v="1"/>
    <n v="54"/>
    <n v="8"/>
    <n v="172192"/>
    <n v="1"/>
    <n v="1"/>
    <x v="0"/>
    <n v="136902"/>
    <x v="1"/>
    <x v="1"/>
    <x v="0"/>
    <x v="1"/>
    <x v="2"/>
    <x v="1"/>
    <n v="1"/>
    <n v="0"/>
  </r>
  <r>
    <n v="2025"/>
    <n v="15604706"/>
    <s v="Blake"/>
    <n v="581"/>
    <x v="2"/>
    <x v="1"/>
    <n v="38"/>
    <n v="1"/>
    <n v="133105"/>
    <n v="1"/>
    <n v="1"/>
    <x v="1"/>
    <n v="105733"/>
    <x v="0"/>
    <x v="0"/>
    <x v="1"/>
    <x v="0"/>
    <x v="2"/>
    <x v="1"/>
    <n v="1"/>
    <n v="133105"/>
  </r>
  <r>
    <n v="2025"/>
    <n v="15790958"/>
    <s v="Sanders"/>
    <n v="685"/>
    <x v="1"/>
    <x v="1"/>
    <n v="38"/>
    <n v="4"/>
    <n v="0"/>
    <n v="2"/>
    <n v="1"/>
    <x v="0"/>
    <n v="35885"/>
    <x v="1"/>
    <x v="0"/>
    <x v="0"/>
    <x v="2"/>
    <x v="0"/>
    <x v="0"/>
    <n v="1"/>
    <n v="0"/>
  </r>
  <r>
    <n v="2025"/>
    <n v="15747534"/>
    <s v="Torkelson"/>
    <n v="595"/>
    <x v="0"/>
    <x v="1"/>
    <n v="46"/>
    <n v="10"/>
    <n v="0"/>
    <n v="1"/>
    <n v="1"/>
    <x v="1"/>
    <n v="73489"/>
    <x v="0"/>
    <x v="1"/>
    <x v="1"/>
    <x v="1"/>
    <x v="0"/>
    <x v="0"/>
    <n v="1"/>
    <n v="0"/>
  </r>
  <r>
    <n v="2025"/>
    <n v="15574237"/>
    <s v="Hsueh"/>
    <n v="588"/>
    <x v="0"/>
    <x v="0"/>
    <n v="21"/>
    <n v="8"/>
    <n v="0"/>
    <n v="2"/>
    <n v="1"/>
    <x v="0"/>
    <n v="110114"/>
    <x v="1"/>
    <x v="2"/>
    <x v="1"/>
    <x v="1"/>
    <x v="0"/>
    <x v="0"/>
    <n v="1"/>
    <n v="0"/>
  </r>
  <r>
    <n v="2025"/>
    <n v="15690332"/>
    <s v="Wang"/>
    <n v="647"/>
    <x v="2"/>
    <x v="1"/>
    <n v="35"/>
    <n v="3"/>
    <n v="192408"/>
    <n v="1"/>
    <n v="1"/>
    <x v="0"/>
    <n v="40145"/>
    <x v="1"/>
    <x v="0"/>
    <x v="0"/>
    <x v="0"/>
    <x v="2"/>
    <x v="1"/>
    <n v="1"/>
    <n v="0"/>
  </r>
  <r>
    <n v="2025"/>
    <n v="15661290"/>
    <s v="Hightower"/>
    <n v="785"/>
    <x v="2"/>
    <x v="0"/>
    <n v="38"/>
    <n v="9"/>
    <n v="107200"/>
    <n v="1"/>
    <n v="0"/>
    <x v="1"/>
    <n v="146399"/>
    <x v="1"/>
    <x v="0"/>
    <x v="2"/>
    <x v="1"/>
    <x v="2"/>
    <x v="1"/>
    <n v="1"/>
    <n v="0"/>
  </r>
  <r>
    <n v="2025"/>
    <n v="15651883"/>
    <s v="Genovesi"/>
    <n v="794"/>
    <x v="2"/>
    <x v="0"/>
    <n v="55"/>
    <n v="6"/>
    <n v="115797"/>
    <n v="1"/>
    <n v="1"/>
    <x v="1"/>
    <n v="160526"/>
    <x v="0"/>
    <x v="1"/>
    <x v="2"/>
    <x v="2"/>
    <x v="2"/>
    <x v="1"/>
    <n v="1"/>
    <n v="115797"/>
  </r>
  <r>
    <n v="2025"/>
    <n v="15808905"/>
    <s v="Levan"/>
    <n v="823"/>
    <x v="0"/>
    <x v="1"/>
    <n v="37"/>
    <n v="5"/>
    <n v="164858"/>
    <n v="1"/>
    <n v="1"/>
    <x v="0"/>
    <n v="173517"/>
    <x v="1"/>
    <x v="0"/>
    <x v="2"/>
    <x v="2"/>
    <x v="2"/>
    <x v="1"/>
    <n v="1"/>
    <n v="0"/>
  </r>
  <r>
    <n v="2025"/>
    <n v="15715532"/>
    <s v="Lai"/>
    <n v="687"/>
    <x v="2"/>
    <x v="1"/>
    <n v="38"/>
    <n v="4"/>
    <n v="117633"/>
    <n v="1"/>
    <n v="0"/>
    <x v="0"/>
    <n v="88397"/>
    <x v="1"/>
    <x v="0"/>
    <x v="0"/>
    <x v="2"/>
    <x v="2"/>
    <x v="1"/>
    <n v="1"/>
    <n v="0"/>
  </r>
  <r>
    <n v="2025"/>
    <n v="15786078"/>
    <s v="Loginov"/>
    <n v="850"/>
    <x v="0"/>
    <x v="0"/>
    <n v="28"/>
    <n v="9"/>
    <n v="0"/>
    <n v="2"/>
    <n v="1"/>
    <x v="1"/>
    <n v="185821"/>
    <x v="1"/>
    <x v="2"/>
    <x v="2"/>
    <x v="1"/>
    <x v="0"/>
    <x v="0"/>
    <n v="1"/>
    <n v="0"/>
  </r>
  <r>
    <n v="2025"/>
    <n v="15652401"/>
    <s v="Lafleur"/>
    <n v="496"/>
    <x v="0"/>
    <x v="0"/>
    <n v="36"/>
    <n v="7"/>
    <n v="0"/>
    <n v="2"/>
    <n v="0"/>
    <x v="1"/>
    <n v="108098"/>
    <x v="1"/>
    <x v="0"/>
    <x v="1"/>
    <x v="2"/>
    <x v="0"/>
    <x v="0"/>
    <n v="1"/>
    <n v="0"/>
  </r>
  <r>
    <n v="2025"/>
    <n v="15673074"/>
    <s v="Obidimkpa"/>
    <n v="527"/>
    <x v="2"/>
    <x v="0"/>
    <n v="30"/>
    <n v="6"/>
    <n v="126664"/>
    <n v="1"/>
    <n v="1"/>
    <x v="0"/>
    <n v="162268"/>
    <x v="1"/>
    <x v="0"/>
    <x v="1"/>
    <x v="2"/>
    <x v="2"/>
    <x v="1"/>
    <n v="1"/>
    <n v="0"/>
  </r>
  <r>
    <n v="2025"/>
    <n v="15598744"/>
    <s v="Ch'ang"/>
    <n v="576"/>
    <x v="2"/>
    <x v="0"/>
    <n v="71"/>
    <n v="6"/>
    <n v="140273"/>
    <n v="1"/>
    <n v="1"/>
    <x v="0"/>
    <n v="193135"/>
    <x v="0"/>
    <x v="3"/>
    <x v="1"/>
    <x v="2"/>
    <x v="2"/>
    <x v="1"/>
    <n v="1"/>
    <n v="140273"/>
  </r>
  <r>
    <n v="2025"/>
    <n v="15785975"/>
    <s v="Mason"/>
    <n v="525"/>
    <x v="1"/>
    <x v="0"/>
    <n v="60"/>
    <n v="7"/>
    <n v="0"/>
    <n v="2"/>
    <n v="0"/>
    <x v="0"/>
    <n v="168035"/>
    <x v="1"/>
    <x v="1"/>
    <x v="1"/>
    <x v="2"/>
    <x v="0"/>
    <x v="0"/>
    <n v="1"/>
    <n v="0"/>
  </r>
  <r>
    <n v="2025"/>
    <n v="15613180"/>
    <s v="Miranda"/>
    <n v="727"/>
    <x v="2"/>
    <x v="1"/>
    <n v="21"/>
    <n v="8"/>
    <n v="153345"/>
    <n v="1"/>
    <n v="1"/>
    <x v="0"/>
    <n v="163296"/>
    <x v="1"/>
    <x v="2"/>
    <x v="0"/>
    <x v="1"/>
    <x v="2"/>
    <x v="1"/>
    <n v="1"/>
    <n v="0"/>
  </r>
  <r>
    <n v="2025"/>
    <n v="15584229"/>
    <s v="Simon"/>
    <n v="671"/>
    <x v="2"/>
    <x v="0"/>
    <n v="23"/>
    <n v="9"/>
    <n v="123943"/>
    <n v="1"/>
    <n v="1"/>
    <x v="0"/>
    <n v="159553"/>
    <x v="1"/>
    <x v="2"/>
    <x v="0"/>
    <x v="1"/>
    <x v="2"/>
    <x v="1"/>
    <n v="1"/>
    <n v="0"/>
  </r>
  <r>
    <n v="2025"/>
    <n v="15773804"/>
    <s v="Golubeva"/>
    <n v="625"/>
    <x v="0"/>
    <x v="1"/>
    <n v="39"/>
    <n v="5"/>
    <n v="0"/>
    <n v="1"/>
    <n v="1"/>
    <x v="1"/>
    <n v="99801"/>
    <x v="1"/>
    <x v="0"/>
    <x v="0"/>
    <x v="2"/>
    <x v="0"/>
    <x v="0"/>
    <n v="1"/>
    <n v="0"/>
  </r>
  <r>
    <n v="2025"/>
    <n v="15699515"/>
    <s v="Manfrin"/>
    <n v="643"/>
    <x v="2"/>
    <x v="1"/>
    <n v="33"/>
    <n v="7"/>
    <n v="98630"/>
    <n v="2"/>
    <n v="1"/>
    <x v="0"/>
    <n v="40251"/>
    <x v="1"/>
    <x v="0"/>
    <x v="0"/>
    <x v="2"/>
    <x v="1"/>
    <x v="0"/>
    <n v="1"/>
    <n v="0"/>
  </r>
  <r>
    <n v="2025"/>
    <n v="15705313"/>
    <s v="Stange"/>
    <n v="707"/>
    <x v="0"/>
    <x v="0"/>
    <n v="33"/>
    <n v="2"/>
    <n v="58036"/>
    <n v="1"/>
    <n v="1"/>
    <x v="0"/>
    <n v="83336"/>
    <x v="1"/>
    <x v="0"/>
    <x v="0"/>
    <x v="0"/>
    <x v="1"/>
    <x v="0"/>
    <n v="1"/>
    <n v="0"/>
  </r>
  <r>
    <n v="2025"/>
    <n v="15693817"/>
    <s v="Ferrari"/>
    <n v="539"/>
    <x v="1"/>
    <x v="1"/>
    <n v="28"/>
    <n v="5"/>
    <n v="0"/>
    <n v="2"/>
    <n v="1"/>
    <x v="1"/>
    <n v="48382"/>
    <x v="1"/>
    <x v="2"/>
    <x v="1"/>
    <x v="2"/>
    <x v="0"/>
    <x v="0"/>
    <n v="1"/>
    <n v="0"/>
  </r>
  <r>
    <n v="2025"/>
    <n v="15673790"/>
    <s v="Taylor"/>
    <n v="498"/>
    <x v="2"/>
    <x v="1"/>
    <n v="45"/>
    <n v="7"/>
    <n v="109201"/>
    <n v="2"/>
    <n v="0"/>
    <x v="0"/>
    <n v="165990"/>
    <x v="1"/>
    <x v="0"/>
    <x v="1"/>
    <x v="2"/>
    <x v="2"/>
    <x v="1"/>
    <n v="1"/>
    <n v="0"/>
  </r>
  <r>
    <n v="2025"/>
    <n v="15674868"/>
    <s v="Wei"/>
    <n v="696"/>
    <x v="1"/>
    <x v="0"/>
    <n v="30"/>
    <n v="0"/>
    <n v="0"/>
    <n v="2"/>
    <n v="1"/>
    <x v="0"/>
    <n v="9003"/>
    <x v="1"/>
    <x v="0"/>
    <x v="0"/>
    <x v="0"/>
    <x v="0"/>
    <x v="0"/>
    <n v="1"/>
    <n v="0"/>
  </r>
  <r>
    <n v="2025"/>
    <n v="15692110"/>
    <s v="Ch'eng"/>
    <n v="758"/>
    <x v="0"/>
    <x v="0"/>
    <n v="33"/>
    <n v="7"/>
    <n v="0"/>
    <n v="1"/>
    <n v="1"/>
    <x v="1"/>
    <n v="188156"/>
    <x v="1"/>
    <x v="0"/>
    <x v="2"/>
    <x v="2"/>
    <x v="0"/>
    <x v="0"/>
    <n v="1"/>
    <n v="0"/>
  </r>
  <r>
    <n v="2025"/>
    <n v="15645904"/>
    <s v="Parsons"/>
    <n v="685"/>
    <x v="0"/>
    <x v="0"/>
    <n v="33"/>
    <n v="6"/>
    <n v="0"/>
    <n v="2"/>
    <n v="0"/>
    <x v="0"/>
    <n v="186785"/>
    <x v="1"/>
    <x v="0"/>
    <x v="0"/>
    <x v="2"/>
    <x v="0"/>
    <x v="0"/>
    <n v="1"/>
    <n v="0"/>
  </r>
  <r>
    <n v="2025"/>
    <n v="15581332"/>
    <s v="Pan"/>
    <n v="655"/>
    <x v="2"/>
    <x v="0"/>
    <n v="30"/>
    <n v="1"/>
    <n v="83174"/>
    <n v="2"/>
    <n v="1"/>
    <x v="0"/>
    <n v="184260"/>
    <x v="1"/>
    <x v="0"/>
    <x v="0"/>
    <x v="0"/>
    <x v="1"/>
    <x v="0"/>
    <n v="1"/>
    <n v="0"/>
  </r>
  <r>
    <n v="2025"/>
    <n v="15808544"/>
    <s v="Cameron"/>
    <n v="747"/>
    <x v="0"/>
    <x v="0"/>
    <n v="40"/>
    <n v="3"/>
    <n v="0"/>
    <n v="1"/>
    <n v="0"/>
    <x v="1"/>
    <n v="57818"/>
    <x v="0"/>
    <x v="0"/>
    <x v="0"/>
    <x v="0"/>
    <x v="0"/>
    <x v="0"/>
    <n v="1"/>
    <n v="0"/>
  </r>
  <r>
    <n v="2025"/>
    <n v="15734948"/>
    <s v="Igwebuike"/>
    <n v="601"/>
    <x v="1"/>
    <x v="1"/>
    <n v="24"/>
    <n v="7"/>
    <n v="0"/>
    <n v="2"/>
    <n v="0"/>
    <x v="1"/>
    <n v="144660"/>
    <x v="1"/>
    <x v="2"/>
    <x v="0"/>
    <x v="2"/>
    <x v="0"/>
    <x v="0"/>
    <n v="1"/>
    <n v="0"/>
  </r>
  <r>
    <n v="2025"/>
    <n v="15654531"/>
    <s v="Tuan"/>
    <n v="477"/>
    <x v="0"/>
    <x v="1"/>
    <n v="22"/>
    <n v="5"/>
    <n v="82559"/>
    <n v="2"/>
    <n v="0"/>
    <x v="1"/>
    <n v="163113"/>
    <x v="0"/>
    <x v="2"/>
    <x v="1"/>
    <x v="2"/>
    <x v="1"/>
    <x v="0"/>
    <n v="1"/>
    <n v="82559"/>
  </r>
  <r>
    <n v="2025"/>
    <n v="15637774"/>
    <s v="Fraser"/>
    <n v="558"/>
    <x v="0"/>
    <x v="1"/>
    <n v="32"/>
    <n v="5"/>
    <n v="73494"/>
    <n v="1"/>
    <n v="0"/>
    <x v="1"/>
    <n v="136301"/>
    <x v="1"/>
    <x v="0"/>
    <x v="1"/>
    <x v="2"/>
    <x v="1"/>
    <x v="0"/>
    <n v="1"/>
    <n v="0"/>
  </r>
  <r>
    <n v="2025"/>
    <n v="15677141"/>
    <s v="Turnbull"/>
    <n v="586"/>
    <x v="1"/>
    <x v="1"/>
    <n v="29"/>
    <n v="2"/>
    <n v="132450"/>
    <n v="1"/>
    <n v="1"/>
    <x v="0"/>
    <n v="36177"/>
    <x v="1"/>
    <x v="2"/>
    <x v="1"/>
    <x v="0"/>
    <x v="2"/>
    <x v="1"/>
    <n v="1"/>
    <n v="0"/>
  </r>
  <r>
    <n v="2025"/>
    <n v="15739578"/>
    <s v="Chiazagomekpere"/>
    <n v="850"/>
    <x v="0"/>
    <x v="1"/>
    <n v="49"/>
    <n v="6"/>
    <n v="128664"/>
    <n v="1"/>
    <n v="1"/>
    <x v="1"/>
    <n v="65769"/>
    <x v="0"/>
    <x v="1"/>
    <x v="2"/>
    <x v="2"/>
    <x v="2"/>
    <x v="1"/>
    <n v="1"/>
    <n v="128664"/>
  </r>
  <r>
    <n v="2025"/>
    <n v="15697360"/>
    <s v="Yudina"/>
    <n v="505"/>
    <x v="0"/>
    <x v="0"/>
    <n v="36"/>
    <n v="2"/>
    <n v="79952"/>
    <n v="1"/>
    <n v="0"/>
    <x v="0"/>
    <n v="174123"/>
    <x v="0"/>
    <x v="0"/>
    <x v="1"/>
    <x v="0"/>
    <x v="1"/>
    <x v="0"/>
    <n v="1"/>
    <n v="79952"/>
  </r>
  <r>
    <n v="2025"/>
    <n v="15655213"/>
    <s v="Udinese"/>
    <n v="591"/>
    <x v="2"/>
    <x v="0"/>
    <n v="51"/>
    <n v="8"/>
    <n v="132508"/>
    <n v="1"/>
    <n v="1"/>
    <x v="0"/>
    <n v="161305"/>
    <x v="0"/>
    <x v="1"/>
    <x v="1"/>
    <x v="1"/>
    <x v="2"/>
    <x v="1"/>
    <n v="1"/>
    <n v="132508"/>
  </r>
  <r>
    <n v="2025"/>
    <n v="15580872"/>
    <s v="Chinweike"/>
    <n v="761"/>
    <x v="2"/>
    <x v="0"/>
    <n v="38"/>
    <n v="1"/>
    <n v="120530"/>
    <n v="2"/>
    <n v="1"/>
    <x v="1"/>
    <n v="109395"/>
    <x v="1"/>
    <x v="0"/>
    <x v="2"/>
    <x v="0"/>
    <x v="2"/>
    <x v="1"/>
    <n v="1"/>
    <n v="0"/>
  </r>
  <r>
    <n v="2025"/>
    <n v="15683213"/>
    <s v="Bergamaschi"/>
    <n v="554"/>
    <x v="0"/>
    <x v="0"/>
    <n v="35"/>
    <n v="10"/>
    <n v="74989"/>
    <n v="2"/>
    <n v="0"/>
    <x v="0"/>
    <n v="190155"/>
    <x v="1"/>
    <x v="0"/>
    <x v="1"/>
    <x v="1"/>
    <x v="1"/>
    <x v="0"/>
    <n v="1"/>
    <n v="0"/>
  </r>
  <r>
    <n v="2025"/>
    <n v="15801188"/>
    <s v="Milliner"/>
    <n v="774"/>
    <x v="0"/>
    <x v="0"/>
    <n v="47"/>
    <n v="6"/>
    <n v="94723"/>
    <n v="1"/>
    <n v="0"/>
    <x v="0"/>
    <n v="61451"/>
    <x v="1"/>
    <x v="1"/>
    <x v="2"/>
    <x v="2"/>
    <x v="1"/>
    <x v="0"/>
    <n v="1"/>
    <n v="0"/>
  </r>
  <r>
    <n v="2025"/>
    <n v="15645029"/>
    <s v="Knowles"/>
    <n v="771"/>
    <x v="1"/>
    <x v="0"/>
    <n v="33"/>
    <n v="5"/>
    <n v="0"/>
    <n v="2"/>
    <n v="1"/>
    <x v="1"/>
    <n v="8673"/>
    <x v="1"/>
    <x v="0"/>
    <x v="2"/>
    <x v="2"/>
    <x v="0"/>
    <x v="0"/>
    <n v="1"/>
    <n v="0"/>
  </r>
  <r>
    <n v="2025"/>
    <n v="15633181"/>
    <s v="Swinton"/>
    <n v="792"/>
    <x v="0"/>
    <x v="1"/>
    <n v="31"/>
    <n v="6"/>
    <n v="71270"/>
    <n v="2"/>
    <n v="0"/>
    <x v="0"/>
    <n v="125913"/>
    <x v="1"/>
    <x v="0"/>
    <x v="2"/>
    <x v="2"/>
    <x v="1"/>
    <x v="0"/>
    <n v="1"/>
    <n v="0"/>
  </r>
  <r>
    <n v="2025"/>
    <n v="15598259"/>
    <s v="Gregory"/>
    <n v="673"/>
    <x v="2"/>
    <x v="0"/>
    <n v="41"/>
    <n v="9"/>
    <n v="98612"/>
    <n v="1"/>
    <n v="1"/>
    <x v="1"/>
    <n v="151349"/>
    <x v="1"/>
    <x v="0"/>
    <x v="0"/>
    <x v="1"/>
    <x v="1"/>
    <x v="0"/>
    <n v="1"/>
    <n v="0"/>
  </r>
  <r>
    <n v="2025"/>
    <n v="15576000"/>
    <s v="Chibueze"/>
    <n v="765"/>
    <x v="0"/>
    <x v="1"/>
    <n v="40"/>
    <n v="6"/>
    <n v="138034"/>
    <n v="1"/>
    <n v="1"/>
    <x v="0"/>
    <n v="67972"/>
    <x v="1"/>
    <x v="0"/>
    <x v="2"/>
    <x v="2"/>
    <x v="2"/>
    <x v="1"/>
    <n v="1"/>
    <n v="0"/>
  </r>
  <r>
    <n v="2025"/>
    <n v="15766047"/>
    <s v="Sukhorukova"/>
    <n v="748"/>
    <x v="0"/>
    <x v="0"/>
    <n v="41"/>
    <n v="2"/>
    <n v="91622"/>
    <n v="1"/>
    <n v="1"/>
    <x v="0"/>
    <n v="71139"/>
    <x v="1"/>
    <x v="0"/>
    <x v="0"/>
    <x v="0"/>
    <x v="1"/>
    <x v="0"/>
    <n v="1"/>
    <n v="0"/>
  </r>
  <r>
    <n v="2025"/>
    <n v="15596339"/>
    <s v="French"/>
    <n v="422"/>
    <x v="0"/>
    <x v="1"/>
    <n v="54"/>
    <n v="3"/>
    <n v="140014"/>
    <n v="1"/>
    <n v="0"/>
    <x v="0"/>
    <n v="86351"/>
    <x v="1"/>
    <x v="1"/>
    <x v="1"/>
    <x v="0"/>
    <x v="2"/>
    <x v="1"/>
    <n v="1"/>
    <n v="0"/>
  </r>
  <r>
    <n v="2025"/>
    <n v="15715199"/>
    <s v="Estrada"/>
    <n v="568"/>
    <x v="1"/>
    <x v="1"/>
    <n v="27"/>
    <n v="5"/>
    <n v="126816"/>
    <n v="2"/>
    <n v="0"/>
    <x v="0"/>
    <n v="118648"/>
    <x v="1"/>
    <x v="2"/>
    <x v="1"/>
    <x v="2"/>
    <x v="2"/>
    <x v="1"/>
    <n v="1"/>
    <n v="0"/>
  </r>
  <r>
    <n v="2025"/>
    <n v="15615938"/>
    <s v="Fleming"/>
    <n v="502"/>
    <x v="0"/>
    <x v="0"/>
    <n v="64"/>
    <n v="3"/>
    <n v="139663"/>
    <n v="1"/>
    <n v="0"/>
    <x v="0"/>
    <n v="100995"/>
    <x v="1"/>
    <x v="3"/>
    <x v="1"/>
    <x v="0"/>
    <x v="2"/>
    <x v="1"/>
    <n v="1"/>
    <n v="0"/>
  </r>
  <r>
    <n v="2025"/>
    <n v="15679991"/>
    <s v="Kennedy"/>
    <n v="524"/>
    <x v="0"/>
    <x v="0"/>
    <n v="28"/>
    <n v="7"/>
    <n v="0"/>
    <n v="2"/>
    <n v="0"/>
    <x v="0"/>
    <n v="147101"/>
    <x v="1"/>
    <x v="2"/>
    <x v="1"/>
    <x v="2"/>
    <x v="0"/>
    <x v="0"/>
    <n v="1"/>
    <n v="0"/>
  </r>
  <r>
    <n v="2025"/>
    <n v="15626135"/>
    <s v="Combes"/>
    <n v="689"/>
    <x v="0"/>
    <x v="1"/>
    <n v="34"/>
    <n v="1"/>
    <n v="165312"/>
    <n v="1"/>
    <n v="1"/>
    <x v="1"/>
    <n v="155496"/>
    <x v="1"/>
    <x v="0"/>
    <x v="0"/>
    <x v="0"/>
    <x v="2"/>
    <x v="1"/>
    <n v="1"/>
    <n v="0"/>
  </r>
  <r>
    <n v="2025"/>
    <n v="15792934"/>
    <s v="Carruthers"/>
    <n v="661"/>
    <x v="0"/>
    <x v="1"/>
    <n v="26"/>
    <n v="8"/>
    <n v="0"/>
    <n v="2"/>
    <n v="0"/>
    <x v="1"/>
    <n v="196876"/>
    <x v="1"/>
    <x v="2"/>
    <x v="0"/>
    <x v="1"/>
    <x v="0"/>
    <x v="0"/>
    <n v="1"/>
    <n v="0"/>
  </r>
  <r>
    <n v="2025"/>
    <n v="15744046"/>
    <s v="Andrejew"/>
    <n v="606"/>
    <x v="1"/>
    <x v="1"/>
    <n v="33"/>
    <n v="8"/>
    <n v="0"/>
    <n v="2"/>
    <n v="1"/>
    <x v="0"/>
    <n v="63177"/>
    <x v="1"/>
    <x v="0"/>
    <x v="0"/>
    <x v="1"/>
    <x v="0"/>
    <x v="0"/>
    <n v="1"/>
    <n v="0"/>
  </r>
  <r>
    <n v="2025"/>
    <n v="15700826"/>
    <s v="Ko"/>
    <n v="678"/>
    <x v="2"/>
    <x v="0"/>
    <n v="54"/>
    <n v="1"/>
    <n v="123699"/>
    <n v="2"/>
    <n v="0"/>
    <x v="0"/>
    <n v="105222"/>
    <x v="1"/>
    <x v="1"/>
    <x v="0"/>
    <x v="0"/>
    <x v="2"/>
    <x v="1"/>
    <n v="1"/>
    <n v="0"/>
  </r>
  <r>
    <n v="2025"/>
    <n v="15756301"/>
    <s v="Daniels"/>
    <n v="636"/>
    <x v="2"/>
    <x v="0"/>
    <n v="29"/>
    <n v="3"/>
    <n v="97325"/>
    <n v="1"/>
    <n v="0"/>
    <x v="0"/>
    <n v="131924"/>
    <x v="1"/>
    <x v="2"/>
    <x v="0"/>
    <x v="0"/>
    <x v="1"/>
    <x v="0"/>
    <n v="1"/>
    <n v="0"/>
  </r>
  <r>
    <n v="2025"/>
    <n v="15586517"/>
    <s v="Toscano"/>
    <n v="647"/>
    <x v="0"/>
    <x v="1"/>
    <n v="32"/>
    <n v="5"/>
    <n v="97041"/>
    <n v="1"/>
    <n v="1"/>
    <x v="0"/>
    <n v="23133"/>
    <x v="1"/>
    <x v="0"/>
    <x v="0"/>
    <x v="2"/>
    <x v="1"/>
    <x v="0"/>
    <n v="1"/>
    <n v="0"/>
  </r>
  <r>
    <n v="2025"/>
    <n v="15751297"/>
    <s v="Wilson"/>
    <n v="732"/>
    <x v="0"/>
    <x v="1"/>
    <n v="36"/>
    <n v="5"/>
    <n v="0"/>
    <n v="2"/>
    <n v="1"/>
    <x v="1"/>
    <n v="161428"/>
    <x v="1"/>
    <x v="0"/>
    <x v="0"/>
    <x v="2"/>
    <x v="0"/>
    <x v="0"/>
    <n v="1"/>
    <n v="0"/>
  </r>
  <r>
    <n v="2025"/>
    <n v="15710365"/>
    <s v="Thomson"/>
    <n v="646"/>
    <x v="0"/>
    <x v="1"/>
    <n v="50"/>
    <n v="0"/>
    <n v="104129"/>
    <n v="2"/>
    <n v="1"/>
    <x v="1"/>
    <n v="181795"/>
    <x v="0"/>
    <x v="1"/>
    <x v="0"/>
    <x v="0"/>
    <x v="2"/>
    <x v="1"/>
    <n v="1"/>
    <n v="104129"/>
  </r>
  <r>
    <n v="2025"/>
    <n v="15679307"/>
    <s v="Kazantseva"/>
    <n v="559"/>
    <x v="0"/>
    <x v="0"/>
    <n v="43"/>
    <n v="1"/>
    <n v="0"/>
    <n v="1"/>
    <n v="0"/>
    <x v="0"/>
    <n v="86634"/>
    <x v="1"/>
    <x v="0"/>
    <x v="1"/>
    <x v="0"/>
    <x v="0"/>
    <x v="0"/>
    <n v="1"/>
    <n v="0"/>
  </r>
  <r>
    <n v="2025"/>
    <n v="15610753"/>
    <s v="Cremonesi"/>
    <n v="581"/>
    <x v="0"/>
    <x v="1"/>
    <n v="28"/>
    <n v="3"/>
    <n v="104368"/>
    <n v="1"/>
    <n v="1"/>
    <x v="0"/>
    <n v="29938"/>
    <x v="1"/>
    <x v="2"/>
    <x v="1"/>
    <x v="0"/>
    <x v="2"/>
    <x v="1"/>
    <n v="1"/>
    <n v="0"/>
  </r>
  <r>
    <n v="2025"/>
    <n v="15811036"/>
    <s v="Ferri"/>
    <n v="565"/>
    <x v="0"/>
    <x v="1"/>
    <n v="46"/>
    <n v="7"/>
    <n v="135370"/>
    <n v="1"/>
    <n v="0"/>
    <x v="0"/>
    <n v="140130"/>
    <x v="1"/>
    <x v="1"/>
    <x v="1"/>
    <x v="2"/>
    <x v="2"/>
    <x v="1"/>
    <n v="1"/>
    <n v="0"/>
  </r>
  <r>
    <n v="2025"/>
    <n v="15610912"/>
    <s v="Ferri"/>
    <n v="657"/>
    <x v="1"/>
    <x v="0"/>
    <n v="41"/>
    <n v="6"/>
    <n v="112119"/>
    <n v="1"/>
    <n v="1"/>
    <x v="1"/>
    <n v="17537"/>
    <x v="1"/>
    <x v="0"/>
    <x v="0"/>
    <x v="2"/>
    <x v="2"/>
    <x v="1"/>
    <n v="1"/>
    <n v="0"/>
  </r>
  <r>
    <n v="2025"/>
    <n v="15619932"/>
    <s v="Lombardi"/>
    <n v="847"/>
    <x v="0"/>
    <x v="1"/>
    <n v="66"/>
    <n v="7"/>
    <n v="123761"/>
    <n v="1"/>
    <n v="0"/>
    <x v="0"/>
    <n v="53157"/>
    <x v="1"/>
    <x v="3"/>
    <x v="2"/>
    <x v="2"/>
    <x v="2"/>
    <x v="1"/>
    <n v="1"/>
    <n v="0"/>
  </r>
  <r>
    <n v="2025"/>
    <n v="15746199"/>
    <s v="Eluemuno"/>
    <n v="558"/>
    <x v="0"/>
    <x v="0"/>
    <n v="41"/>
    <n v="6"/>
    <n v="0"/>
    <n v="1"/>
    <n v="1"/>
    <x v="0"/>
    <n v="143585"/>
    <x v="0"/>
    <x v="0"/>
    <x v="1"/>
    <x v="2"/>
    <x v="0"/>
    <x v="0"/>
    <n v="1"/>
    <n v="0"/>
  </r>
  <r>
    <n v="2025"/>
    <n v="15584967"/>
    <s v="Chiganu"/>
    <n v="596"/>
    <x v="1"/>
    <x v="1"/>
    <n v="57"/>
    <n v="6"/>
    <n v="0"/>
    <n v="2"/>
    <n v="1"/>
    <x v="0"/>
    <n v="72402"/>
    <x v="1"/>
    <x v="1"/>
    <x v="1"/>
    <x v="2"/>
    <x v="0"/>
    <x v="0"/>
    <n v="1"/>
    <n v="0"/>
  </r>
  <r>
    <n v="2025"/>
    <n v="15734365"/>
    <s v="Hsueh"/>
    <n v="579"/>
    <x v="0"/>
    <x v="1"/>
    <n v="39"/>
    <n v="5"/>
    <n v="0"/>
    <n v="2"/>
    <n v="0"/>
    <x v="0"/>
    <n v="39892"/>
    <x v="1"/>
    <x v="0"/>
    <x v="1"/>
    <x v="2"/>
    <x v="0"/>
    <x v="0"/>
    <n v="1"/>
    <n v="0"/>
  </r>
  <r>
    <n v="2025"/>
    <n v="15726960"/>
    <s v="O'Brien"/>
    <n v="741"/>
    <x v="0"/>
    <x v="0"/>
    <n v="36"/>
    <n v="3"/>
    <n v="0"/>
    <n v="2"/>
    <n v="1"/>
    <x v="0"/>
    <n v="89805"/>
    <x v="1"/>
    <x v="0"/>
    <x v="0"/>
    <x v="0"/>
    <x v="0"/>
    <x v="0"/>
    <n v="1"/>
    <n v="0"/>
  </r>
  <r>
    <n v="2025"/>
    <n v="15665177"/>
    <s v="Booth"/>
    <n v="613"/>
    <x v="0"/>
    <x v="1"/>
    <n v="44"/>
    <n v="3"/>
    <n v="0"/>
    <n v="2"/>
    <n v="0"/>
    <x v="0"/>
    <n v="136492"/>
    <x v="1"/>
    <x v="0"/>
    <x v="0"/>
    <x v="0"/>
    <x v="0"/>
    <x v="0"/>
    <n v="1"/>
    <n v="0"/>
  </r>
  <r>
    <n v="2025"/>
    <n v="15779915"/>
    <s v="O'Loghlin"/>
    <n v="694"/>
    <x v="1"/>
    <x v="1"/>
    <n v="31"/>
    <n v="5"/>
    <n v="0"/>
    <n v="1"/>
    <n v="1"/>
    <x v="1"/>
    <n v="35593"/>
    <x v="1"/>
    <x v="0"/>
    <x v="0"/>
    <x v="2"/>
    <x v="0"/>
    <x v="0"/>
    <n v="1"/>
    <n v="0"/>
  </r>
  <r>
    <n v="2025"/>
    <n v="15729110"/>
    <s v="Lavrov"/>
    <n v="729"/>
    <x v="1"/>
    <x v="0"/>
    <n v="42"/>
    <n v="7"/>
    <n v="0"/>
    <n v="2"/>
    <n v="1"/>
    <x v="1"/>
    <n v="58268"/>
    <x v="0"/>
    <x v="0"/>
    <x v="0"/>
    <x v="2"/>
    <x v="0"/>
    <x v="0"/>
    <n v="1"/>
    <n v="0"/>
  </r>
  <r>
    <n v="2025"/>
    <n v="15575399"/>
    <s v="Somadina"/>
    <n v="480"/>
    <x v="0"/>
    <x v="0"/>
    <n v="42"/>
    <n v="1"/>
    <n v="152160"/>
    <n v="2"/>
    <n v="1"/>
    <x v="1"/>
    <n v="101779"/>
    <x v="1"/>
    <x v="0"/>
    <x v="1"/>
    <x v="0"/>
    <x v="2"/>
    <x v="1"/>
    <n v="1"/>
    <n v="0"/>
  </r>
  <r>
    <n v="2025"/>
    <n v="15678374"/>
    <s v="Colombo"/>
    <n v="666"/>
    <x v="0"/>
    <x v="0"/>
    <n v="59"/>
    <n v="5"/>
    <n v="0"/>
    <n v="2"/>
    <n v="1"/>
    <x v="0"/>
    <n v="185123"/>
    <x v="1"/>
    <x v="1"/>
    <x v="0"/>
    <x v="2"/>
    <x v="0"/>
    <x v="0"/>
    <n v="1"/>
    <n v="0"/>
  </r>
  <r>
    <n v="2025"/>
    <n v="15792679"/>
    <s v="Troupe"/>
    <n v="575"/>
    <x v="0"/>
    <x v="1"/>
    <n v="24"/>
    <n v="2"/>
    <n v="0"/>
    <n v="2"/>
    <n v="1"/>
    <x v="0"/>
    <n v="119928"/>
    <x v="1"/>
    <x v="2"/>
    <x v="1"/>
    <x v="0"/>
    <x v="0"/>
    <x v="0"/>
    <n v="1"/>
    <n v="0"/>
  </r>
  <r>
    <n v="2025"/>
    <n v="15668767"/>
    <s v="Kenenna"/>
    <n v="850"/>
    <x v="0"/>
    <x v="1"/>
    <n v="36"/>
    <n v="3"/>
    <n v="0"/>
    <n v="2"/>
    <n v="1"/>
    <x v="1"/>
    <n v="195033"/>
    <x v="1"/>
    <x v="0"/>
    <x v="2"/>
    <x v="0"/>
    <x v="0"/>
    <x v="0"/>
    <n v="1"/>
    <n v="0"/>
  </r>
  <r>
    <n v="2025"/>
    <n v="15761886"/>
    <s v="Franklin"/>
    <n v="740"/>
    <x v="0"/>
    <x v="1"/>
    <n v="36"/>
    <n v="4"/>
    <n v="172382"/>
    <n v="1"/>
    <n v="1"/>
    <x v="0"/>
    <n v="86480"/>
    <x v="1"/>
    <x v="0"/>
    <x v="0"/>
    <x v="2"/>
    <x v="2"/>
    <x v="1"/>
    <n v="1"/>
    <n v="0"/>
  </r>
  <r>
    <n v="2025"/>
    <n v="15583076"/>
    <s v="Deleon"/>
    <n v="588"/>
    <x v="2"/>
    <x v="1"/>
    <n v="41"/>
    <n v="6"/>
    <n v="106117"/>
    <n v="2"/>
    <n v="1"/>
    <x v="1"/>
    <n v="198767"/>
    <x v="1"/>
    <x v="0"/>
    <x v="1"/>
    <x v="2"/>
    <x v="2"/>
    <x v="1"/>
    <n v="1"/>
    <n v="0"/>
  </r>
  <r>
    <n v="2025"/>
    <n v="15815615"/>
    <s v="Kung"/>
    <n v="681"/>
    <x v="0"/>
    <x v="1"/>
    <n v="36"/>
    <n v="5"/>
    <n v="141952"/>
    <n v="1"/>
    <n v="1"/>
    <x v="0"/>
    <n v="185144"/>
    <x v="1"/>
    <x v="0"/>
    <x v="0"/>
    <x v="2"/>
    <x v="2"/>
    <x v="1"/>
    <n v="1"/>
    <n v="0"/>
  </r>
  <r>
    <n v="2025"/>
    <n v="15591942"/>
    <s v="Zito"/>
    <n v="611"/>
    <x v="1"/>
    <x v="0"/>
    <n v="33"/>
    <n v="7"/>
    <n v="0"/>
    <n v="2"/>
    <n v="1"/>
    <x v="0"/>
    <n v="3730"/>
    <x v="1"/>
    <x v="0"/>
    <x v="0"/>
    <x v="2"/>
    <x v="0"/>
    <x v="0"/>
    <n v="1"/>
    <n v="0"/>
  </r>
  <r>
    <n v="2025"/>
    <n v="15724924"/>
    <s v="Giordano"/>
    <n v="589"/>
    <x v="0"/>
    <x v="0"/>
    <n v="37"/>
    <n v="6"/>
    <n v="138498"/>
    <n v="1"/>
    <n v="0"/>
    <x v="0"/>
    <n v="18989"/>
    <x v="1"/>
    <x v="0"/>
    <x v="1"/>
    <x v="2"/>
    <x v="2"/>
    <x v="1"/>
    <n v="1"/>
    <n v="0"/>
  </r>
  <r>
    <n v="2025"/>
    <n v="15762123"/>
    <s v="Davide"/>
    <n v="717"/>
    <x v="1"/>
    <x v="0"/>
    <n v="34"/>
    <n v="1"/>
    <n v="0"/>
    <n v="2"/>
    <n v="1"/>
    <x v="1"/>
    <n v="119314"/>
    <x v="1"/>
    <x v="0"/>
    <x v="0"/>
    <x v="0"/>
    <x v="0"/>
    <x v="0"/>
    <n v="1"/>
    <n v="0"/>
  </r>
  <r>
    <n v="2025"/>
    <n v="15567893"/>
    <s v="Lei"/>
    <n v="556"/>
    <x v="2"/>
    <x v="1"/>
    <n v="33"/>
    <n v="3"/>
    <n v="124213"/>
    <n v="2"/>
    <n v="1"/>
    <x v="1"/>
    <n v="62628"/>
    <x v="1"/>
    <x v="0"/>
    <x v="1"/>
    <x v="0"/>
    <x v="2"/>
    <x v="1"/>
    <n v="1"/>
    <n v="0"/>
  </r>
  <r>
    <n v="2025"/>
    <n v="15648989"/>
    <s v="Moss"/>
    <n v="850"/>
    <x v="0"/>
    <x v="1"/>
    <n v="37"/>
    <n v="4"/>
    <n v="126873"/>
    <n v="1"/>
    <n v="1"/>
    <x v="1"/>
    <n v="197267"/>
    <x v="1"/>
    <x v="0"/>
    <x v="2"/>
    <x v="2"/>
    <x v="2"/>
    <x v="1"/>
    <n v="1"/>
    <n v="0"/>
  </r>
  <r>
    <n v="2025"/>
    <n v="15662021"/>
    <s v="Lucciano"/>
    <n v="685"/>
    <x v="1"/>
    <x v="0"/>
    <n v="42"/>
    <n v="2"/>
    <n v="0"/>
    <n v="2"/>
    <n v="0"/>
    <x v="1"/>
    <n v="199992"/>
    <x v="1"/>
    <x v="0"/>
    <x v="0"/>
    <x v="0"/>
    <x v="0"/>
    <x v="0"/>
    <n v="1"/>
    <n v="0"/>
  </r>
  <r>
    <n v="2025"/>
    <n v="15691627"/>
    <s v="Tai"/>
    <n v="713"/>
    <x v="0"/>
    <x v="0"/>
    <n v="37"/>
    <n v="8"/>
    <n v="0"/>
    <n v="1"/>
    <n v="1"/>
    <x v="0"/>
    <n v="16403"/>
    <x v="1"/>
    <x v="0"/>
    <x v="0"/>
    <x v="1"/>
    <x v="0"/>
    <x v="0"/>
    <n v="1"/>
    <n v="0"/>
  </r>
  <r>
    <n v="2025"/>
    <n v="15731751"/>
    <s v="Osinachi"/>
    <n v="437"/>
    <x v="0"/>
    <x v="0"/>
    <n v="26"/>
    <n v="1"/>
    <n v="120924"/>
    <n v="1"/>
    <n v="0"/>
    <x v="0"/>
    <n v="78855"/>
    <x v="1"/>
    <x v="2"/>
    <x v="1"/>
    <x v="0"/>
    <x v="2"/>
    <x v="1"/>
    <n v="1"/>
    <n v="0"/>
  </r>
  <r>
    <n v="2025"/>
    <n v="15635277"/>
    <s v="Coates"/>
    <n v="605"/>
    <x v="1"/>
    <x v="1"/>
    <n v="47"/>
    <n v="7"/>
    <n v="142644"/>
    <n v="1"/>
    <n v="1"/>
    <x v="1"/>
    <n v="189310"/>
    <x v="1"/>
    <x v="1"/>
    <x v="0"/>
    <x v="2"/>
    <x v="2"/>
    <x v="1"/>
    <n v="1"/>
    <n v="0"/>
  </r>
  <r>
    <n v="2025"/>
    <n v="15655252"/>
    <s v="Larionova"/>
    <n v="758"/>
    <x v="2"/>
    <x v="1"/>
    <n v="41"/>
    <n v="10"/>
    <n v="79858"/>
    <n v="1"/>
    <n v="1"/>
    <x v="0"/>
    <n v="78088"/>
    <x v="1"/>
    <x v="0"/>
    <x v="2"/>
    <x v="1"/>
    <x v="1"/>
    <x v="0"/>
    <n v="1"/>
    <n v="0"/>
  </r>
  <r>
    <n v="2025"/>
    <n v="15803941"/>
    <s v="Seleznev"/>
    <n v="600"/>
    <x v="0"/>
    <x v="1"/>
    <n v="46"/>
    <n v="10"/>
    <n v="95502"/>
    <n v="1"/>
    <n v="0"/>
    <x v="1"/>
    <n v="19842"/>
    <x v="1"/>
    <x v="1"/>
    <x v="0"/>
    <x v="1"/>
    <x v="1"/>
    <x v="0"/>
    <n v="1"/>
    <n v="0"/>
  </r>
  <r>
    <n v="2025"/>
    <n v="15714380"/>
    <s v="Butcher"/>
    <n v="827"/>
    <x v="0"/>
    <x v="1"/>
    <n v="38"/>
    <n v="5"/>
    <n v="0"/>
    <n v="2"/>
    <n v="0"/>
    <x v="1"/>
    <n v="103305"/>
    <x v="1"/>
    <x v="0"/>
    <x v="2"/>
    <x v="2"/>
    <x v="0"/>
    <x v="0"/>
    <n v="1"/>
    <n v="0"/>
  </r>
  <r>
    <n v="2025"/>
    <n v="15666559"/>
    <s v="Gould"/>
    <n v="608"/>
    <x v="2"/>
    <x v="1"/>
    <n v="23"/>
    <n v="8"/>
    <n v="197716"/>
    <n v="2"/>
    <n v="1"/>
    <x v="0"/>
    <n v="116124"/>
    <x v="1"/>
    <x v="2"/>
    <x v="0"/>
    <x v="1"/>
    <x v="2"/>
    <x v="1"/>
    <n v="1"/>
    <n v="0"/>
  </r>
  <r>
    <n v="2025"/>
    <n v="15799998"/>
    <s v="Cunningham"/>
    <n v="608"/>
    <x v="0"/>
    <x v="0"/>
    <n v="30"/>
    <n v="8"/>
    <n v="85860"/>
    <n v="1"/>
    <n v="0"/>
    <x v="1"/>
    <n v="142730"/>
    <x v="1"/>
    <x v="0"/>
    <x v="0"/>
    <x v="1"/>
    <x v="1"/>
    <x v="0"/>
    <n v="1"/>
    <n v="0"/>
  </r>
  <r>
    <n v="2025"/>
    <n v="15703763"/>
    <s v="Sanderson"/>
    <n v="554"/>
    <x v="0"/>
    <x v="1"/>
    <n v="44"/>
    <n v="7"/>
    <n v="85304"/>
    <n v="1"/>
    <n v="1"/>
    <x v="0"/>
    <n v="58077"/>
    <x v="1"/>
    <x v="0"/>
    <x v="1"/>
    <x v="2"/>
    <x v="1"/>
    <x v="0"/>
    <n v="1"/>
    <n v="0"/>
  </r>
  <r>
    <n v="2025"/>
    <n v="15795640"/>
    <s v="Mai"/>
    <n v="683"/>
    <x v="2"/>
    <x v="0"/>
    <n v="35"/>
    <n v="1"/>
    <n v="132371"/>
    <n v="2"/>
    <n v="0"/>
    <x v="1"/>
    <n v="186124"/>
    <x v="1"/>
    <x v="0"/>
    <x v="0"/>
    <x v="0"/>
    <x v="2"/>
    <x v="1"/>
    <n v="1"/>
    <n v="0"/>
  </r>
  <r>
    <n v="2025"/>
    <n v="15780056"/>
    <s v="Reid"/>
    <n v="660"/>
    <x v="1"/>
    <x v="1"/>
    <n v="33"/>
    <n v="4"/>
    <n v="0"/>
    <n v="1"/>
    <n v="1"/>
    <x v="1"/>
    <n v="29664"/>
    <x v="1"/>
    <x v="0"/>
    <x v="0"/>
    <x v="2"/>
    <x v="0"/>
    <x v="0"/>
    <n v="1"/>
    <n v="0"/>
  </r>
  <r>
    <n v="2025"/>
    <n v="15777873"/>
    <s v="Downer"/>
    <n v="628"/>
    <x v="0"/>
    <x v="0"/>
    <n v="31"/>
    <n v="5"/>
    <n v="0"/>
    <n v="1"/>
    <n v="0"/>
    <x v="1"/>
    <n v="147963"/>
    <x v="0"/>
    <x v="0"/>
    <x v="0"/>
    <x v="2"/>
    <x v="0"/>
    <x v="0"/>
    <n v="1"/>
    <n v="0"/>
  </r>
  <r>
    <n v="2025"/>
    <n v="15584749"/>
    <s v="Humphries"/>
    <n v="668"/>
    <x v="2"/>
    <x v="1"/>
    <n v="39"/>
    <n v="4"/>
    <n v="79896"/>
    <n v="1"/>
    <n v="1"/>
    <x v="1"/>
    <n v="38466"/>
    <x v="1"/>
    <x v="0"/>
    <x v="0"/>
    <x v="2"/>
    <x v="1"/>
    <x v="0"/>
    <n v="1"/>
    <n v="0"/>
  </r>
  <r>
    <n v="2025"/>
    <n v="15765258"/>
    <s v="Bochsa"/>
    <n v="776"/>
    <x v="0"/>
    <x v="0"/>
    <n v="29"/>
    <n v="5"/>
    <n v="0"/>
    <n v="2"/>
    <n v="1"/>
    <x v="0"/>
    <n v="143301"/>
    <x v="1"/>
    <x v="2"/>
    <x v="2"/>
    <x v="2"/>
    <x v="0"/>
    <x v="0"/>
    <n v="1"/>
    <n v="0"/>
  </r>
  <r>
    <n v="2025"/>
    <n v="15623346"/>
    <s v="Czajkowski"/>
    <n v="820"/>
    <x v="0"/>
    <x v="1"/>
    <n v="36"/>
    <n v="4"/>
    <n v="0"/>
    <n v="2"/>
    <n v="1"/>
    <x v="1"/>
    <n v="31423"/>
    <x v="1"/>
    <x v="0"/>
    <x v="2"/>
    <x v="2"/>
    <x v="0"/>
    <x v="0"/>
    <n v="1"/>
    <n v="0"/>
  </r>
  <r>
    <n v="2025"/>
    <n v="15614054"/>
    <s v="Pankhurst"/>
    <n v="665"/>
    <x v="0"/>
    <x v="1"/>
    <n v="36"/>
    <n v="1"/>
    <n v="0"/>
    <n v="2"/>
    <n v="0"/>
    <x v="0"/>
    <n v="121506"/>
    <x v="1"/>
    <x v="0"/>
    <x v="0"/>
    <x v="0"/>
    <x v="0"/>
    <x v="0"/>
    <n v="1"/>
    <n v="0"/>
  </r>
  <r>
    <n v="2025"/>
    <n v="15766185"/>
    <s v="She"/>
    <n v="850"/>
    <x v="2"/>
    <x v="1"/>
    <n v="31"/>
    <n v="4"/>
    <n v="146587"/>
    <n v="1"/>
    <n v="1"/>
    <x v="0"/>
    <n v="89875"/>
    <x v="1"/>
    <x v="0"/>
    <x v="2"/>
    <x v="2"/>
    <x v="2"/>
    <x v="1"/>
    <n v="1"/>
    <n v="0"/>
  </r>
  <r>
    <n v="2025"/>
    <n v="15667632"/>
    <s v="Birdseye"/>
    <n v="703"/>
    <x v="0"/>
    <x v="0"/>
    <n v="42"/>
    <n v="7"/>
    <n v="0"/>
    <n v="2"/>
    <n v="0"/>
    <x v="0"/>
    <n v="72501"/>
    <x v="1"/>
    <x v="0"/>
    <x v="0"/>
    <x v="2"/>
    <x v="0"/>
    <x v="0"/>
    <n v="1"/>
    <n v="0"/>
  </r>
  <r>
    <n v="2025"/>
    <n v="15599024"/>
    <s v="Hope"/>
    <n v="506"/>
    <x v="1"/>
    <x v="1"/>
    <n v="32"/>
    <n v="8"/>
    <n v="0"/>
    <n v="2"/>
    <n v="0"/>
    <x v="0"/>
    <n v="182693"/>
    <x v="1"/>
    <x v="0"/>
    <x v="1"/>
    <x v="1"/>
    <x v="0"/>
    <x v="0"/>
    <n v="1"/>
    <n v="0"/>
  </r>
  <r>
    <n v="2025"/>
    <n v="15798709"/>
    <s v="Gill"/>
    <n v="588"/>
    <x v="1"/>
    <x v="1"/>
    <n v="32"/>
    <n v="3"/>
    <n v="109109"/>
    <n v="1"/>
    <n v="0"/>
    <x v="0"/>
    <n v="4994"/>
    <x v="1"/>
    <x v="0"/>
    <x v="1"/>
    <x v="0"/>
    <x v="2"/>
    <x v="1"/>
    <n v="1"/>
    <n v="0"/>
  </r>
  <r>
    <n v="2025"/>
    <n v="15741921"/>
    <s v="Moon"/>
    <n v="622"/>
    <x v="1"/>
    <x v="0"/>
    <n v="26"/>
    <n v="8"/>
    <n v="0"/>
    <n v="2"/>
    <n v="1"/>
    <x v="0"/>
    <n v="124965"/>
    <x v="1"/>
    <x v="2"/>
    <x v="0"/>
    <x v="1"/>
    <x v="0"/>
    <x v="0"/>
    <n v="1"/>
    <n v="0"/>
  </r>
  <r>
    <n v="2025"/>
    <n v="15793671"/>
    <s v="Watt"/>
    <n v="606"/>
    <x v="0"/>
    <x v="1"/>
    <n v="34"/>
    <n v="5"/>
    <n v="0"/>
    <n v="1"/>
    <n v="1"/>
    <x v="1"/>
    <n v="161971"/>
    <x v="1"/>
    <x v="0"/>
    <x v="0"/>
    <x v="2"/>
    <x v="0"/>
    <x v="0"/>
    <n v="1"/>
    <n v="0"/>
  </r>
  <r>
    <n v="2025"/>
    <n v="15797900"/>
    <s v="Chinomso"/>
    <n v="517"/>
    <x v="0"/>
    <x v="1"/>
    <n v="56"/>
    <n v="9"/>
    <n v="142147"/>
    <n v="1"/>
    <n v="0"/>
    <x v="1"/>
    <n v="39488"/>
    <x v="0"/>
    <x v="1"/>
    <x v="1"/>
    <x v="1"/>
    <x v="2"/>
    <x v="1"/>
    <n v="1"/>
    <n v="142147"/>
  </r>
  <r>
    <n v="2025"/>
    <n v="15667932"/>
    <s v="Bellucci"/>
    <n v="758"/>
    <x v="1"/>
    <x v="0"/>
    <n v="43"/>
    <n v="10"/>
    <n v="0"/>
    <n v="2"/>
    <n v="1"/>
    <x v="0"/>
    <n v="55313"/>
    <x v="1"/>
    <x v="0"/>
    <x v="2"/>
    <x v="1"/>
    <x v="0"/>
    <x v="0"/>
    <n v="1"/>
    <n v="0"/>
  </r>
  <r>
    <n v="2025"/>
    <n v="15795933"/>
    <s v="Barese"/>
    <n v="677"/>
    <x v="0"/>
    <x v="0"/>
    <n v="49"/>
    <n v="3"/>
    <n v="0"/>
    <n v="2"/>
    <n v="1"/>
    <x v="0"/>
    <n v="187812"/>
    <x v="1"/>
    <x v="1"/>
    <x v="0"/>
    <x v="0"/>
    <x v="0"/>
    <x v="0"/>
    <n v="1"/>
    <n v="0"/>
  </r>
  <r>
    <n v="2025"/>
    <n v="15660403"/>
    <s v="Fleming"/>
    <n v="827"/>
    <x v="1"/>
    <x v="0"/>
    <n v="35"/>
    <n v="0"/>
    <n v="0"/>
    <n v="2"/>
    <n v="0"/>
    <x v="0"/>
    <n v="184514"/>
    <x v="1"/>
    <x v="0"/>
    <x v="2"/>
    <x v="0"/>
    <x v="0"/>
    <x v="0"/>
    <n v="1"/>
    <n v="0"/>
  </r>
  <r>
    <n v="2025"/>
    <n v="15736299"/>
    <s v="Bell"/>
    <n v="729"/>
    <x v="0"/>
    <x v="0"/>
    <n v="36"/>
    <n v="8"/>
    <n v="109107"/>
    <n v="1"/>
    <n v="0"/>
    <x v="1"/>
    <n v="121311"/>
    <x v="1"/>
    <x v="0"/>
    <x v="0"/>
    <x v="1"/>
    <x v="2"/>
    <x v="1"/>
    <n v="1"/>
    <n v="0"/>
  </r>
  <r>
    <n v="2025"/>
    <n v="15759034"/>
    <s v="Li Fonti"/>
    <n v="654"/>
    <x v="0"/>
    <x v="1"/>
    <n v="36"/>
    <n v="2"/>
    <n v="112263"/>
    <n v="1"/>
    <n v="1"/>
    <x v="1"/>
    <n v="12873"/>
    <x v="1"/>
    <x v="0"/>
    <x v="0"/>
    <x v="0"/>
    <x v="2"/>
    <x v="1"/>
    <n v="1"/>
    <n v="0"/>
  </r>
  <r>
    <n v="2025"/>
    <n v="15724663"/>
    <s v="Christmas"/>
    <n v="654"/>
    <x v="1"/>
    <x v="0"/>
    <n v="36"/>
    <n v="5"/>
    <n v="0"/>
    <n v="2"/>
    <n v="0"/>
    <x v="1"/>
    <n v="157238"/>
    <x v="1"/>
    <x v="0"/>
    <x v="0"/>
    <x v="2"/>
    <x v="0"/>
    <x v="0"/>
    <n v="1"/>
    <n v="0"/>
  </r>
  <r>
    <n v="2025"/>
    <n v="15594556"/>
    <s v="Chuter"/>
    <n v="619"/>
    <x v="1"/>
    <x v="1"/>
    <n v="52"/>
    <n v="8"/>
    <n v="0"/>
    <n v="2"/>
    <n v="1"/>
    <x v="0"/>
    <n v="123242"/>
    <x v="1"/>
    <x v="1"/>
    <x v="0"/>
    <x v="1"/>
    <x v="0"/>
    <x v="0"/>
    <n v="1"/>
    <n v="0"/>
  </r>
  <r>
    <n v="2025"/>
    <n v="15737169"/>
    <s v="Johnson"/>
    <n v="642"/>
    <x v="1"/>
    <x v="1"/>
    <n v="26"/>
    <n v="8"/>
    <n v="144239"/>
    <n v="1"/>
    <n v="1"/>
    <x v="0"/>
    <n v="184400"/>
    <x v="1"/>
    <x v="2"/>
    <x v="0"/>
    <x v="1"/>
    <x v="2"/>
    <x v="1"/>
    <n v="1"/>
    <n v="0"/>
  </r>
  <r>
    <n v="2025"/>
    <n v="15632472"/>
    <s v="Scott"/>
    <n v="472"/>
    <x v="1"/>
    <x v="0"/>
    <n v="32"/>
    <n v="1"/>
    <n v="159398"/>
    <n v="1"/>
    <n v="0"/>
    <x v="0"/>
    <n v="57323"/>
    <x v="1"/>
    <x v="0"/>
    <x v="1"/>
    <x v="0"/>
    <x v="2"/>
    <x v="1"/>
    <n v="1"/>
    <n v="0"/>
  </r>
  <r>
    <n v="2025"/>
    <n v="15722813"/>
    <s v="Byrne"/>
    <n v="470"/>
    <x v="1"/>
    <x v="1"/>
    <n v="30"/>
    <n v="4"/>
    <n v="125385"/>
    <n v="1"/>
    <n v="1"/>
    <x v="1"/>
    <n v="68294"/>
    <x v="1"/>
    <x v="0"/>
    <x v="1"/>
    <x v="2"/>
    <x v="2"/>
    <x v="1"/>
    <n v="1"/>
    <n v="0"/>
  </r>
  <r>
    <n v="2025"/>
    <n v="15588450"/>
    <s v="Chukwudi"/>
    <n v="633"/>
    <x v="0"/>
    <x v="0"/>
    <n v="60"/>
    <n v="8"/>
    <n v="69365"/>
    <n v="1"/>
    <n v="1"/>
    <x v="0"/>
    <n v="10288"/>
    <x v="1"/>
    <x v="1"/>
    <x v="0"/>
    <x v="1"/>
    <x v="1"/>
    <x v="0"/>
    <n v="1"/>
    <n v="0"/>
  </r>
  <r>
    <n v="2025"/>
    <n v="15736717"/>
    <s v="Ma"/>
    <n v="602"/>
    <x v="0"/>
    <x v="1"/>
    <n v="31"/>
    <n v="7"/>
    <n v="155272"/>
    <n v="1"/>
    <n v="1"/>
    <x v="0"/>
    <n v="179446"/>
    <x v="1"/>
    <x v="0"/>
    <x v="0"/>
    <x v="2"/>
    <x v="2"/>
    <x v="1"/>
    <n v="1"/>
    <n v="0"/>
  </r>
  <r>
    <n v="2025"/>
    <n v="15680683"/>
    <s v="Simmons"/>
    <n v="640"/>
    <x v="1"/>
    <x v="1"/>
    <n v="29"/>
    <n v="5"/>
    <n v="197200"/>
    <n v="2"/>
    <n v="1"/>
    <x v="1"/>
    <n v="141454"/>
    <x v="1"/>
    <x v="2"/>
    <x v="0"/>
    <x v="2"/>
    <x v="2"/>
    <x v="1"/>
    <n v="1"/>
    <n v="0"/>
  </r>
  <r>
    <n v="2025"/>
    <n v="15710316"/>
    <s v="Fang"/>
    <n v="454"/>
    <x v="1"/>
    <x v="0"/>
    <n v="48"/>
    <n v="5"/>
    <n v="144838"/>
    <n v="1"/>
    <n v="1"/>
    <x v="0"/>
    <n v="93152"/>
    <x v="1"/>
    <x v="1"/>
    <x v="1"/>
    <x v="2"/>
    <x v="2"/>
    <x v="1"/>
    <n v="1"/>
    <n v="0"/>
  </r>
  <r>
    <n v="2025"/>
    <n v="15746333"/>
    <s v="Blake"/>
    <n v="562"/>
    <x v="0"/>
    <x v="0"/>
    <n v="57"/>
    <n v="3"/>
    <n v="0"/>
    <n v="3"/>
    <n v="1"/>
    <x v="1"/>
    <n v="6555"/>
    <x v="0"/>
    <x v="1"/>
    <x v="1"/>
    <x v="0"/>
    <x v="0"/>
    <x v="0"/>
    <n v="1"/>
    <n v="0"/>
  </r>
  <r>
    <n v="2025"/>
    <n v="15606861"/>
    <s v="Tien"/>
    <n v="636"/>
    <x v="0"/>
    <x v="1"/>
    <n v="34"/>
    <n v="8"/>
    <n v="0"/>
    <n v="2"/>
    <n v="1"/>
    <x v="1"/>
    <n v="38570"/>
    <x v="1"/>
    <x v="0"/>
    <x v="0"/>
    <x v="1"/>
    <x v="0"/>
    <x v="0"/>
    <n v="1"/>
    <n v="0"/>
  </r>
  <r>
    <n v="2025"/>
    <n v="15641285"/>
    <s v="Yusupova"/>
    <n v="621"/>
    <x v="1"/>
    <x v="1"/>
    <n v="50"/>
    <n v="3"/>
    <n v="163086"/>
    <n v="1"/>
    <n v="0"/>
    <x v="0"/>
    <n v="131048"/>
    <x v="1"/>
    <x v="1"/>
    <x v="0"/>
    <x v="0"/>
    <x v="2"/>
    <x v="1"/>
    <n v="1"/>
    <n v="0"/>
  </r>
  <r>
    <n v="2025"/>
    <n v="15662908"/>
    <s v="Davidson"/>
    <n v="795"/>
    <x v="2"/>
    <x v="1"/>
    <n v="38"/>
    <n v="7"/>
    <n v="125903"/>
    <n v="2"/>
    <n v="1"/>
    <x v="0"/>
    <n v="127069"/>
    <x v="1"/>
    <x v="0"/>
    <x v="2"/>
    <x v="2"/>
    <x v="2"/>
    <x v="1"/>
    <n v="1"/>
    <n v="0"/>
  </r>
  <r>
    <n v="2025"/>
    <n v="15814267"/>
    <s v="Zhdanova"/>
    <n v="550"/>
    <x v="0"/>
    <x v="1"/>
    <n v="22"/>
    <n v="6"/>
    <n v="154377"/>
    <n v="1"/>
    <n v="1"/>
    <x v="0"/>
    <n v="51722"/>
    <x v="1"/>
    <x v="2"/>
    <x v="1"/>
    <x v="2"/>
    <x v="2"/>
    <x v="1"/>
    <n v="1"/>
    <n v="0"/>
  </r>
  <r>
    <n v="2025"/>
    <n v="15614923"/>
    <s v="Nielson"/>
    <n v="630"/>
    <x v="1"/>
    <x v="1"/>
    <n v="41"/>
    <n v="7"/>
    <n v="107512"/>
    <n v="1"/>
    <n v="0"/>
    <x v="0"/>
    <n v="46157"/>
    <x v="1"/>
    <x v="0"/>
    <x v="0"/>
    <x v="2"/>
    <x v="2"/>
    <x v="1"/>
    <n v="1"/>
    <n v="0"/>
  </r>
  <r>
    <n v="2025"/>
    <n v="15579223"/>
    <s v="Niu"/>
    <n v="573"/>
    <x v="2"/>
    <x v="1"/>
    <n v="30"/>
    <n v="8"/>
    <n v="127406"/>
    <n v="1"/>
    <n v="1"/>
    <x v="1"/>
    <n v="192951"/>
    <x v="1"/>
    <x v="0"/>
    <x v="1"/>
    <x v="1"/>
    <x v="2"/>
    <x v="1"/>
    <n v="1"/>
    <n v="0"/>
  </r>
  <r>
    <n v="2025"/>
    <n v="15651389"/>
    <s v="Kay"/>
    <n v="561"/>
    <x v="1"/>
    <x v="1"/>
    <n v="24"/>
    <n v="8"/>
    <n v="143657"/>
    <n v="1"/>
    <n v="0"/>
    <x v="0"/>
    <n v="180932"/>
    <x v="1"/>
    <x v="2"/>
    <x v="1"/>
    <x v="1"/>
    <x v="2"/>
    <x v="1"/>
    <n v="1"/>
    <n v="0"/>
  </r>
  <r>
    <n v="2025"/>
    <n v="15677087"/>
    <s v="Green"/>
    <n v="662"/>
    <x v="0"/>
    <x v="0"/>
    <n v="39"/>
    <n v="5"/>
    <n v="138107"/>
    <n v="1"/>
    <n v="0"/>
    <x v="1"/>
    <n v="19597"/>
    <x v="1"/>
    <x v="0"/>
    <x v="0"/>
    <x v="2"/>
    <x v="2"/>
    <x v="1"/>
    <n v="1"/>
    <n v="0"/>
  </r>
  <r>
    <n v="2025"/>
    <n v="15665784"/>
    <s v="She"/>
    <n v="637"/>
    <x v="0"/>
    <x v="1"/>
    <n v="27"/>
    <n v="9"/>
    <n v="128940"/>
    <n v="1"/>
    <n v="1"/>
    <x v="1"/>
    <n v="46787"/>
    <x v="1"/>
    <x v="2"/>
    <x v="0"/>
    <x v="1"/>
    <x v="2"/>
    <x v="1"/>
    <n v="1"/>
    <n v="0"/>
  </r>
  <r>
    <n v="2025"/>
    <n v="15576706"/>
    <s v="Ajuluchukwu"/>
    <n v="651"/>
    <x v="2"/>
    <x v="1"/>
    <n v="37"/>
    <n v="9"/>
    <n v="114454"/>
    <n v="1"/>
    <n v="0"/>
    <x v="0"/>
    <n v="175821"/>
    <x v="1"/>
    <x v="0"/>
    <x v="0"/>
    <x v="1"/>
    <x v="2"/>
    <x v="1"/>
    <n v="1"/>
    <n v="0"/>
  </r>
  <r>
    <n v="2025"/>
    <n v="15615473"/>
    <s v="Sabbatini"/>
    <n v="646"/>
    <x v="0"/>
    <x v="0"/>
    <n v="33"/>
    <n v="2"/>
    <n v="0"/>
    <n v="2"/>
    <n v="0"/>
    <x v="1"/>
    <n v="198208"/>
    <x v="1"/>
    <x v="0"/>
    <x v="0"/>
    <x v="0"/>
    <x v="0"/>
    <x v="0"/>
    <n v="1"/>
    <n v="0"/>
  </r>
  <r>
    <n v="2025"/>
    <n v="15587299"/>
    <s v="Board"/>
    <n v="567"/>
    <x v="0"/>
    <x v="0"/>
    <n v="48"/>
    <n v="3"/>
    <n v="0"/>
    <n v="1"/>
    <n v="1"/>
    <x v="1"/>
    <n v="55362"/>
    <x v="1"/>
    <x v="1"/>
    <x v="1"/>
    <x v="0"/>
    <x v="0"/>
    <x v="0"/>
    <n v="1"/>
    <n v="0"/>
  </r>
  <r>
    <n v="2025"/>
    <n v="15655389"/>
    <s v="Leckie"/>
    <n v="638"/>
    <x v="0"/>
    <x v="1"/>
    <n v="41"/>
    <n v="1"/>
    <n v="131763"/>
    <n v="1"/>
    <n v="1"/>
    <x v="0"/>
    <n v="47675"/>
    <x v="1"/>
    <x v="0"/>
    <x v="0"/>
    <x v="0"/>
    <x v="2"/>
    <x v="1"/>
    <n v="1"/>
    <n v="0"/>
  </r>
  <r>
    <n v="2025"/>
    <n v="15784491"/>
    <s v="Ho"/>
    <n v="725"/>
    <x v="0"/>
    <x v="0"/>
    <n v="31"/>
    <n v="6"/>
    <n v="0"/>
    <n v="1"/>
    <n v="0"/>
    <x v="1"/>
    <n v="61326"/>
    <x v="1"/>
    <x v="0"/>
    <x v="0"/>
    <x v="2"/>
    <x v="0"/>
    <x v="0"/>
    <n v="1"/>
    <n v="0"/>
  </r>
  <r>
    <n v="2025"/>
    <n v="15809999"/>
    <s v="Gordon"/>
    <n v="709"/>
    <x v="0"/>
    <x v="0"/>
    <n v="41"/>
    <n v="3"/>
    <n v="150301"/>
    <n v="2"/>
    <n v="1"/>
    <x v="1"/>
    <n v="71673"/>
    <x v="1"/>
    <x v="0"/>
    <x v="0"/>
    <x v="0"/>
    <x v="2"/>
    <x v="1"/>
    <n v="1"/>
    <n v="0"/>
  </r>
  <r>
    <n v="2025"/>
    <n v="15681115"/>
    <s v="Iroawuchi"/>
    <n v="787"/>
    <x v="1"/>
    <x v="1"/>
    <n v="39"/>
    <n v="10"/>
    <n v="108935"/>
    <n v="1"/>
    <n v="1"/>
    <x v="0"/>
    <n v="101168"/>
    <x v="1"/>
    <x v="0"/>
    <x v="2"/>
    <x v="1"/>
    <x v="2"/>
    <x v="1"/>
    <n v="1"/>
    <n v="0"/>
  </r>
  <r>
    <n v="2025"/>
    <n v="15629390"/>
    <s v="Liao"/>
    <n v="653"/>
    <x v="0"/>
    <x v="1"/>
    <n v="37"/>
    <n v="7"/>
    <n v="135847"/>
    <n v="1"/>
    <n v="1"/>
    <x v="1"/>
    <n v="144881"/>
    <x v="1"/>
    <x v="0"/>
    <x v="0"/>
    <x v="2"/>
    <x v="2"/>
    <x v="1"/>
    <n v="1"/>
    <n v="0"/>
  </r>
  <r>
    <n v="2025"/>
    <n v="15792668"/>
    <s v="Hamilton"/>
    <n v="661"/>
    <x v="2"/>
    <x v="1"/>
    <n v="37"/>
    <n v="7"/>
    <n v="109908"/>
    <n v="2"/>
    <n v="1"/>
    <x v="1"/>
    <n v="115038"/>
    <x v="0"/>
    <x v="0"/>
    <x v="0"/>
    <x v="2"/>
    <x v="2"/>
    <x v="1"/>
    <n v="1"/>
    <n v="109908"/>
  </r>
  <r>
    <n v="2025"/>
    <n v="15583863"/>
    <s v="Chimaobim"/>
    <n v="681"/>
    <x v="2"/>
    <x v="1"/>
    <n v="49"/>
    <n v="8"/>
    <n v="142946"/>
    <n v="1"/>
    <n v="0"/>
    <x v="1"/>
    <n v="187281"/>
    <x v="0"/>
    <x v="1"/>
    <x v="0"/>
    <x v="1"/>
    <x v="2"/>
    <x v="1"/>
    <n v="1"/>
    <n v="142946"/>
  </r>
  <r>
    <n v="2025"/>
    <n v="15681878"/>
    <s v="Fan"/>
    <n v="436"/>
    <x v="2"/>
    <x v="1"/>
    <n v="45"/>
    <n v="3"/>
    <n v="104339"/>
    <n v="2"/>
    <n v="1"/>
    <x v="0"/>
    <n v="183540"/>
    <x v="0"/>
    <x v="0"/>
    <x v="1"/>
    <x v="0"/>
    <x v="2"/>
    <x v="1"/>
    <n v="1"/>
    <n v="104339"/>
  </r>
  <r>
    <n v="2025"/>
    <n v="15782875"/>
    <s v="Cayley"/>
    <n v="663"/>
    <x v="0"/>
    <x v="1"/>
    <n v="33"/>
    <n v="5"/>
    <n v="157274"/>
    <n v="2"/>
    <n v="1"/>
    <x v="0"/>
    <n v="28532"/>
    <x v="1"/>
    <x v="0"/>
    <x v="0"/>
    <x v="2"/>
    <x v="2"/>
    <x v="1"/>
    <n v="1"/>
    <n v="0"/>
  </r>
  <r>
    <n v="2025"/>
    <n v="15732235"/>
    <s v="Kuykendall"/>
    <n v="662"/>
    <x v="0"/>
    <x v="1"/>
    <n v="64"/>
    <n v="0"/>
    <n v="98848"/>
    <n v="1"/>
    <n v="0"/>
    <x v="0"/>
    <n v="42730"/>
    <x v="1"/>
    <x v="3"/>
    <x v="0"/>
    <x v="0"/>
    <x v="1"/>
    <x v="0"/>
    <n v="1"/>
    <n v="0"/>
  </r>
  <r>
    <n v="2025"/>
    <n v="15735909"/>
    <s v="McDonald"/>
    <n v="607"/>
    <x v="2"/>
    <x v="0"/>
    <n v="39"/>
    <n v="8"/>
    <n v="105103"/>
    <n v="1"/>
    <n v="1"/>
    <x v="1"/>
    <n v="104722"/>
    <x v="0"/>
    <x v="0"/>
    <x v="0"/>
    <x v="1"/>
    <x v="2"/>
    <x v="1"/>
    <n v="1"/>
    <n v="105103"/>
  </r>
  <r>
    <n v="2025"/>
    <n v="15653448"/>
    <s v="Duncan"/>
    <n v="754"/>
    <x v="0"/>
    <x v="1"/>
    <n v="34"/>
    <n v="7"/>
    <n v="0"/>
    <n v="2"/>
    <n v="1"/>
    <x v="0"/>
    <n v="65220"/>
    <x v="1"/>
    <x v="0"/>
    <x v="2"/>
    <x v="2"/>
    <x v="0"/>
    <x v="0"/>
    <n v="1"/>
    <n v="0"/>
  </r>
  <r>
    <n v="2025"/>
    <n v="15587647"/>
    <s v="Browne"/>
    <n v="850"/>
    <x v="2"/>
    <x v="0"/>
    <n v="66"/>
    <n v="0"/>
    <n v="127121"/>
    <n v="1"/>
    <n v="0"/>
    <x v="0"/>
    <n v="118930"/>
    <x v="0"/>
    <x v="3"/>
    <x v="2"/>
    <x v="0"/>
    <x v="2"/>
    <x v="1"/>
    <n v="1"/>
    <n v="127121"/>
  </r>
  <r>
    <n v="2025"/>
    <n v="15701037"/>
    <s v="Barton"/>
    <n v="578"/>
    <x v="0"/>
    <x v="1"/>
    <n v="39"/>
    <n v="2"/>
    <n v="0"/>
    <n v="2"/>
    <n v="1"/>
    <x v="1"/>
    <n v="70564"/>
    <x v="1"/>
    <x v="0"/>
    <x v="1"/>
    <x v="0"/>
    <x v="0"/>
    <x v="0"/>
    <n v="1"/>
    <n v="0"/>
  </r>
  <r>
    <n v="2025"/>
    <n v="15727499"/>
    <s v="Boyle"/>
    <n v="666"/>
    <x v="2"/>
    <x v="0"/>
    <n v="36"/>
    <n v="3"/>
    <n v="129118"/>
    <n v="2"/>
    <n v="0"/>
    <x v="1"/>
    <n v="139435"/>
    <x v="1"/>
    <x v="0"/>
    <x v="0"/>
    <x v="0"/>
    <x v="2"/>
    <x v="1"/>
    <n v="1"/>
    <n v="0"/>
  </r>
  <r>
    <n v="2025"/>
    <n v="15724838"/>
    <s v="Moretti"/>
    <n v="599"/>
    <x v="0"/>
    <x v="0"/>
    <n v="43"/>
    <n v="4"/>
    <n v="0"/>
    <n v="1"/>
    <n v="1"/>
    <x v="1"/>
    <n v="170347"/>
    <x v="1"/>
    <x v="0"/>
    <x v="1"/>
    <x v="2"/>
    <x v="0"/>
    <x v="0"/>
    <n v="1"/>
    <n v="0"/>
  </r>
  <r>
    <n v="2025"/>
    <n v="15666711"/>
    <s v="Ukaegbulam"/>
    <n v="586"/>
    <x v="0"/>
    <x v="0"/>
    <n v="46"/>
    <n v="0"/>
    <n v="0"/>
    <n v="3"/>
    <n v="0"/>
    <x v="0"/>
    <n v="131554"/>
    <x v="0"/>
    <x v="1"/>
    <x v="1"/>
    <x v="0"/>
    <x v="0"/>
    <x v="0"/>
    <n v="1"/>
    <n v="0"/>
  </r>
  <r>
    <n v="2025"/>
    <n v="15588933"/>
    <s v="Nwankwo"/>
    <n v="825"/>
    <x v="0"/>
    <x v="0"/>
    <n v="36"/>
    <n v="3"/>
    <n v="146054"/>
    <n v="1"/>
    <n v="1"/>
    <x v="0"/>
    <n v="138345"/>
    <x v="1"/>
    <x v="0"/>
    <x v="2"/>
    <x v="0"/>
    <x v="2"/>
    <x v="1"/>
    <n v="1"/>
    <n v="0"/>
  </r>
  <r>
    <n v="2025"/>
    <n v="15763111"/>
    <s v="Niu"/>
    <n v="808"/>
    <x v="1"/>
    <x v="0"/>
    <n v="67"/>
    <n v="10"/>
    <n v="124577"/>
    <n v="1"/>
    <n v="0"/>
    <x v="0"/>
    <n v="169894"/>
    <x v="1"/>
    <x v="3"/>
    <x v="2"/>
    <x v="1"/>
    <x v="2"/>
    <x v="1"/>
    <n v="1"/>
    <n v="0"/>
  </r>
  <r>
    <n v="2025"/>
    <n v="15805676"/>
    <s v="Hsu"/>
    <n v="515"/>
    <x v="1"/>
    <x v="1"/>
    <n v="29"/>
    <n v="4"/>
    <n v="151013"/>
    <n v="2"/>
    <n v="1"/>
    <x v="1"/>
    <n v="9771"/>
    <x v="1"/>
    <x v="2"/>
    <x v="1"/>
    <x v="2"/>
    <x v="2"/>
    <x v="1"/>
    <n v="1"/>
    <n v="0"/>
  </r>
  <r>
    <n v="2025"/>
    <n v="15586674"/>
    <s v="Shaw"/>
    <n v="663"/>
    <x v="1"/>
    <x v="0"/>
    <n v="58"/>
    <n v="5"/>
    <n v="216110"/>
    <n v="1"/>
    <n v="0"/>
    <x v="0"/>
    <n v="74177"/>
    <x v="0"/>
    <x v="1"/>
    <x v="0"/>
    <x v="2"/>
    <x v="2"/>
    <x v="1"/>
    <n v="1"/>
    <n v="216110"/>
  </r>
  <r>
    <n v="2025"/>
    <n v="15744553"/>
    <s v="Ho"/>
    <n v="444"/>
    <x v="0"/>
    <x v="1"/>
    <n v="34"/>
    <n v="2"/>
    <n v="144319"/>
    <n v="1"/>
    <n v="1"/>
    <x v="1"/>
    <n v="112668"/>
    <x v="1"/>
    <x v="0"/>
    <x v="1"/>
    <x v="0"/>
    <x v="2"/>
    <x v="1"/>
    <n v="1"/>
    <n v="0"/>
  </r>
  <r>
    <n v="2025"/>
    <n v="15776629"/>
    <s v="Christie"/>
    <n v="650"/>
    <x v="0"/>
    <x v="0"/>
    <n v="39"/>
    <n v="4"/>
    <n v="0"/>
    <n v="2"/>
    <n v="0"/>
    <x v="1"/>
    <n v="186276"/>
    <x v="1"/>
    <x v="0"/>
    <x v="0"/>
    <x v="2"/>
    <x v="0"/>
    <x v="0"/>
    <n v="1"/>
    <n v="0"/>
  </r>
  <r>
    <n v="2025"/>
    <n v="15647207"/>
    <s v="Onwuemelie"/>
    <n v="609"/>
    <x v="0"/>
    <x v="1"/>
    <n v="26"/>
    <n v="7"/>
    <n v="0"/>
    <n v="2"/>
    <n v="1"/>
    <x v="1"/>
    <n v="98464"/>
    <x v="1"/>
    <x v="2"/>
    <x v="0"/>
    <x v="2"/>
    <x v="0"/>
    <x v="0"/>
    <n v="1"/>
    <n v="0"/>
  </r>
  <r>
    <n v="2025"/>
    <n v="15715638"/>
    <s v="Ch'ang"/>
    <n v="824"/>
    <x v="2"/>
    <x v="1"/>
    <n v="77"/>
    <n v="3"/>
    <n v="27517"/>
    <n v="2"/>
    <n v="0"/>
    <x v="0"/>
    <n v="2746"/>
    <x v="1"/>
    <x v="3"/>
    <x v="2"/>
    <x v="0"/>
    <x v="1"/>
    <x v="0"/>
    <n v="1"/>
    <n v="0"/>
  </r>
  <r>
    <n v="2025"/>
    <n v="15750602"/>
    <s v="Clendinnen"/>
    <n v="662"/>
    <x v="0"/>
    <x v="1"/>
    <n v="29"/>
    <n v="5"/>
    <n v="147093"/>
    <n v="1"/>
    <n v="1"/>
    <x v="1"/>
    <n v="10928"/>
    <x v="1"/>
    <x v="2"/>
    <x v="0"/>
    <x v="2"/>
    <x v="2"/>
    <x v="1"/>
    <n v="1"/>
    <n v="0"/>
  </r>
  <r>
    <n v="2025"/>
    <n v="15766810"/>
    <s v="Onyemauchechi"/>
    <n v="699"/>
    <x v="2"/>
    <x v="0"/>
    <n v="51"/>
    <n v="2"/>
    <n v="92246"/>
    <n v="2"/>
    <n v="0"/>
    <x v="0"/>
    <n v="91346"/>
    <x v="1"/>
    <x v="1"/>
    <x v="0"/>
    <x v="0"/>
    <x v="1"/>
    <x v="0"/>
    <n v="1"/>
    <n v="0"/>
  </r>
  <r>
    <n v="2025"/>
    <n v="15756625"/>
    <s v="Crawford"/>
    <n v="752"/>
    <x v="0"/>
    <x v="0"/>
    <n v="41"/>
    <n v="8"/>
    <n v="0"/>
    <n v="2"/>
    <n v="1"/>
    <x v="1"/>
    <n v="139844"/>
    <x v="0"/>
    <x v="0"/>
    <x v="2"/>
    <x v="1"/>
    <x v="0"/>
    <x v="0"/>
    <n v="1"/>
    <n v="0"/>
  </r>
  <r>
    <n v="2025"/>
    <n v="15639552"/>
    <s v="Mellor"/>
    <n v="603"/>
    <x v="2"/>
    <x v="0"/>
    <n v="40"/>
    <n v="8"/>
    <n v="148897"/>
    <n v="1"/>
    <n v="0"/>
    <x v="1"/>
    <n v="105053"/>
    <x v="1"/>
    <x v="0"/>
    <x v="0"/>
    <x v="1"/>
    <x v="2"/>
    <x v="1"/>
    <n v="1"/>
    <n v="0"/>
  </r>
  <r>
    <n v="2025"/>
    <n v="15633213"/>
    <s v="Rizzo"/>
    <n v="628"/>
    <x v="1"/>
    <x v="1"/>
    <n v="50"/>
    <n v="8"/>
    <n v="0"/>
    <n v="1"/>
    <n v="0"/>
    <x v="1"/>
    <n v="144367"/>
    <x v="0"/>
    <x v="1"/>
    <x v="0"/>
    <x v="1"/>
    <x v="0"/>
    <x v="0"/>
    <n v="1"/>
    <n v="0"/>
  </r>
  <r>
    <n v="2025"/>
    <n v="15610416"/>
    <s v="Christie"/>
    <n v="745"/>
    <x v="0"/>
    <x v="0"/>
    <n v="36"/>
    <n v="9"/>
    <n v="0"/>
    <n v="1"/>
    <n v="1"/>
    <x v="1"/>
    <n v="19605"/>
    <x v="0"/>
    <x v="0"/>
    <x v="0"/>
    <x v="1"/>
    <x v="0"/>
    <x v="0"/>
    <n v="1"/>
    <n v="0"/>
  </r>
  <r>
    <n v="2025"/>
    <n v="15715208"/>
    <s v="Watkins"/>
    <n v="804"/>
    <x v="2"/>
    <x v="0"/>
    <n v="33"/>
    <n v="10"/>
    <n v="138336"/>
    <n v="1"/>
    <n v="1"/>
    <x v="0"/>
    <n v="80484"/>
    <x v="1"/>
    <x v="0"/>
    <x v="2"/>
    <x v="1"/>
    <x v="2"/>
    <x v="1"/>
    <n v="1"/>
    <n v="0"/>
  </r>
  <r>
    <n v="2025"/>
    <n v="15619608"/>
    <s v="Ojiofor"/>
    <n v="454"/>
    <x v="2"/>
    <x v="0"/>
    <n v="50"/>
    <n v="10"/>
    <n v="92896"/>
    <n v="1"/>
    <n v="1"/>
    <x v="1"/>
    <n v="154344"/>
    <x v="0"/>
    <x v="1"/>
    <x v="1"/>
    <x v="1"/>
    <x v="1"/>
    <x v="0"/>
    <n v="1"/>
    <n v="92896"/>
  </r>
  <r>
    <n v="2025"/>
    <n v="15628697"/>
    <s v="Tung"/>
    <n v="631"/>
    <x v="1"/>
    <x v="1"/>
    <n v="46"/>
    <n v="9"/>
    <n v="160737"/>
    <n v="1"/>
    <n v="0"/>
    <x v="0"/>
    <n v="93503"/>
    <x v="1"/>
    <x v="1"/>
    <x v="0"/>
    <x v="1"/>
    <x v="2"/>
    <x v="1"/>
    <n v="1"/>
    <n v="0"/>
  </r>
  <r>
    <n v="2025"/>
    <n v="15643826"/>
    <s v="McKay"/>
    <n v="503"/>
    <x v="0"/>
    <x v="1"/>
    <n v="32"/>
    <n v="4"/>
    <n v="0"/>
    <n v="2"/>
    <n v="1"/>
    <x v="0"/>
    <n v="153037"/>
    <x v="1"/>
    <x v="0"/>
    <x v="1"/>
    <x v="2"/>
    <x v="0"/>
    <x v="0"/>
    <n v="1"/>
    <n v="0"/>
  </r>
  <r>
    <n v="2025"/>
    <n v="15718588"/>
    <s v="Meng"/>
    <n v="548"/>
    <x v="0"/>
    <x v="0"/>
    <n v="37"/>
    <n v="9"/>
    <n v="0"/>
    <n v="2"/>
    <n v="0"/>
    <x v="1"/>
    <n v="98030"/>
    <x v="1"/>
    <x v="0"/>
    <x v="1"/>
    <x v="1"/>
    <x v="0"/>
    <x v="0"/>
    <n v="1"/>
    <n v="0"/>
  </r>
  <r>
    <n v="2025"/>
    <n v="15709741"/>
    <s v="Hussain"/>
    <n v="668"/>
    <x v="0"/>
    <x v="1"/>
    <n v="28"/>
    <n v="4"/>
    <n v="107141"/>
    <n v="1"/>
    <n v="1"/>
    <x v="1"/>
    <n v="193019"/>
    <x v="1"/>
    <x v="2"/>
    <x v="0"/>
    <x v="2"/>
    <x v="2"/>
    <x v="1"/>
    <n v="1"/>
    <n v="0"/>
  </r>
  <r>
    <n v="2025"/>
    <n v="15723318"/>
    <s v="Mactier"/>
    <n v="619"/>
    <x v="0"/>
    <x v="0"/>
    <n v="55"/>
    <n v="0"/>
    <n v="0"/>
    <n v="3"/>
    <n v="0"/>
    <x v="1"/>
    <n v="60811"/>
    <x v="0"/>
    <x v="1"/>
    <x v="0"/>
    <x v="0"/>
    <x v="0"/>
    <x v="0"/>
    <n v="1"/>
    <n v="0"/>
  </r>
  <r>
    <n v="2025"/>
    <n v="15717328"/>
    <s v="Hsueh"/>
    <n v="842"/>
    <x v="0"/>
    <x v="0"/>
    <n v="37"/>
    <n v="4"/>
    <n v="132446"/>
    <n v="2"/>
    <n v="1"/>
    <x v="1"/>
    <n v="87071"/>
    <x v="0"/>
    <x v="0"/>
    <x v="2"/>
    <x v="2"/>
    <x v="2"/>
    <x v="1"/>
    <n v="1"/>
    <n v="132446"/>
  </r>
  <r>
    <n v="2025"/>
    <n v="15771299"/>
    <s v="Nnachetam"/>
    <n v="707"/>
    <x v="0"/>
    <x v="0"/>
    <n v="57"/>
    <n v="1"/>
    <n v="92053"/>
    <n v="1"/>
    <n v="1"/>
    <x v="0"/>
    <n v="164064"/>
    <x v="0"/>
    <x v="1"/>
    <x v="0"/>
    <x v="0"/>
    <x v="1"/>
    <x v="0"/>
    <n v="1"/>
    <n v="92053"/>
  </r>
  <r>
    <n v="2025"/>
    <n v="15706223"/>
    <s v="Barnes"/>
    <n v="715"/>
    <x v="1"/>
    <x v="1"/>
    <n v="38"/>
    <n v="2"/>
    <n v="96799"/>
    <n v="2"/>
    <n v="1"/>
    <x v="0"/>
    <n v="4555"/>
    <x v="1"/>
    <x v="0"/>
    <x v="0"/>
    <x v="0"/>
    <x v="1"/>
    <x v="0"/>
    <n v="1"/>
    <n v="0"/>
  </r>
  <r>
    <n v="2025"/>
    <n v="15612358"/>
    <s v="Christie"/>
    <n v="573"/>
    <x v="2"/>
    <x v="1"/>
    <n v="35"/>
    <n v="9"/>
    <n v="134499"/>
    <n v="2"/>
    <n v="1"/>
    <x v="0"/>
    <n v="119925"/>
    <x v="1"/>
    <x v="0"/>
    <x v="1"/>
    <x v="1"/>
    <x v="2"/>
    <x v="1"/>
    <n v="1"/>
    <n v="0"/>
  </r>
  <r>
    <n v="2025"/>
    <n v="15769191"/>
    <s v="Lipton"/>
    <n v="509"/>
    <x v="0"/>
    <x v="1"/>
    <n v="55"/>
    <n v="8"/>
    <n v="132388"/>
    <n v="2"/>
    <n v="1"/>
    <x v="0"/>
    <n v="170360"/>
    <x v="1"/>
    <x v="1"/>
    <x v="1"/>
    <x v="1"/>
    <x v="2"/>
    <x v="1"/>
    <n v="1"/>
    <n v="0"/>
  </r>
  <r>
    <n v="2025"/>
    <n v="15618816"/>
    <s v="Yu"/>
    <n v="670"/>
    <x v="2"/>
    <x v="0"/>
    <n v="40"/>
    <n v="2"/>
    <n v="147171"/>
    <n v="1"/>
    <n v="0"/>
    <x v="0"/>
    <n v="69850"/>
    <x v="1"/>
    <x v="0"/>
    <x v="0"/>
    <x v="0"/>
    <x v="2"/>
    <x v="1"/>
    <n v="1"/>
    <n v="0"/>
  </r>
  <r>
    <n v="2025"/>
    <n v="15730810"/>
    <s v="Storey"/>
    <n v="613"/>
    <x v="1"/>
    <x v="1"/>
    <n v="44"/>
    <n v="9"/>
    <n v="100525"/>
    <n v="1"/>
    <n v="1"/>
    <x v="0"/>
    <n v="47299"/>
    <x v="1"/>
    <x v="0"/>
    <x v="0"/>
    <x v="1"/>
    <x v="2"/>
    <x v="1"/>
    <n v="1"/>
    <n v="0"/>
  </r>
  <r>
    <n v="2025"/>
    <n v="15783463"/>
    <s v="Read"/>
    <n v="678"/>
    <x v="0"/>
    <x v="0"/>
    <n v="26"/>
    <n v="1"/>
    <n v="0"/>
    <n v="2"/>
    <n v="1"/>
    <x v="1"/>
    <n v="45444"/>
    <x v="1"/>
    <x v="2"/>
    <x v="0"/>
    <x v="0"/>
    <x v="0"/>
    <x v="0"/>
    <n v="1"/>
    <n v="0"/>
  </r>
  <r>
    <n v="2025"/>
    <n v="15616213"/>
    <s v="Levy"/>
    <n v="555"/>
    <x v="2"/>
    <x v="0"/>
    <n v="51"/>
    <n v="9"/>
    <n v="138214"/>
    <n v="1"/>
    <n v="1"/>
    <x v="1"/>
    <n v="198715"/>
    <x v="0"/>
    <x v="1"/>
    <x v="1"/>
    <x v="1"/>
    <x v="2"/>
    <x v="1"/>
    <n v="1"/>
    <n v="138214"/>
  </r>
  <r>
    <n v="2025"/>
    <n v="15611287"/>
    <s v="Chiu"/>
    <n v="777"/>
    <x v="0"/>
    <x v="0"/>
    <n v="30"/>
    <n v="4"/>
    <n v="0"/>
    <n v="2"/>
    <n v="0"/>
    <x v="0"/>
    <n v="115612"/>
    <x v="1"/>
    <x v="0"/>
    <x v="2"/>
    <x v="2"/>
    <x v="0"/>
    <x v="0"/>
    <n v="1"/>
    <n v="0"/>
  </r>
  <r>
    <n v="2025"/>
    <n v="15786454"/>
    <s v="Moore"/>
    <n v="552"/>
    <x v="1"/>
    <x v="1"/>
    <n v="55"/>
    <n v="3"/>
    <n v="0"/>
    <n v="1"/>
    <n v="1"/>
    <x v="0"/>
    <n v="40334"/>
    <x v="1"/>
    <x v="1"/>
    <x v="1"/>
    <x v="0"/>
    <x v="0"/>
    <x v="0"/>
    <n v="1"/>
    <n v="0"/>
  </r>
  <r>
    <n v="2025"/>
    <n v="15768682"/>
    <s v="Amies"/>
    <n v="640"/>
    <x v="1"/>
    <x v="1"/>
    <n v="39"/>
    <n v="3"/>
    <n v="0"/>
    <n v="1"/>
    <n v="1"/>
    <x v="0"/>
    <n v="105997"/>
    <x v="1"/>
    <x v="0"/>
    <x v="0"/>
    <x v="0"/>
    <x v="0"/>
    <x v="0"/>
    <n v="1"/>
    <n v="0"/>
  </r>
  <r>
    <n v="2025"/>
    <n v="15766172"/>
    <s v="Tsao"/>
    <n v="541"/>
    <x v="0"/>
    <x v="1"/>
    <n v="34"/>
    <n v="3"/>
    <n v="128744"/>
    <n v="1"/>
    <n v="1"/>
    <x v="1"/>
    <n v="134851"/>
    <x v="1"/>
    <x v="0"/>
    <x v="1"/>
    <x v="0"/>
    <x v="2"/>
    <x v="1"/>
    <n v="1"/>
    <n v="0"/>
  </r>
  <r>
    <n v="2025"/>
    <n v="15637646"/>
    <s v="Rowley"/>
    <n v="756"/>
    <x v="0"/>
    <x v="1"/>
    <n v="31"/>
    <n v="10"/>
    <n v="122647"/>
    <n v="1"/>
    <n v="0"/>
    <x v="1"/>
    <n v="61667"/>
    <x v="1"/>
    <x v="0"/>
    <x v="2"/>
    <x v="1"/>
    <x v="2"/>
    <x v="1"/>
    <n v="1"/>
    <n v="0"/>
  </r>
  <r>
    <n v="2025"/>
    <n v="15653404"/>
    <s v="Aliyev"/>
    <n v="684"/>
    <x v="1"/>
    <x v="0"/>
    <n v="24"/>
    <n v="9"/>
    <n v="79264"/>
    <n v="1"/>
    <n v="0"/>
    <x v="0"/>
    <n v="196574"/>
    <x v="1"/>
    <x v="2"/>
    <x v="0"/>
    <x v="1"/>
    <x v="1"/>
    <x v="0"/>
    <n v="1"/>
    <n v="0"/>
  </r>
  <r>
    <n v="2025"/>
    <n v="15690546"/>
    <s v="Riley"/>
    <n v="618"/>
    <x v="0"/>
    <x v="0"/>
    <n v="42"/>
    <n v="2"/>
    <n v="0"/>
    <n v="4"/>
    <n v="0"/>
    <x v="1"/>
    <n v="111097"/>
    <x v="0"/>
    <x v="0"/>
    <x v="0"/>
    <x v="0"/>
    <x v="0"/>
    <x v="0"/>
    <n v="1"/>
    <n v="0"/>
  </r>
  <r>
    <n v="2025"/>
    <n v="15735636"/>
    <s v="Toscano"/>
    <n v="604"/>
    <x v="0"/>
    <x v="0"/>
    <n v="53"/>
    <n v="2"/>
    <n v="121390"/>
    <n v="1"/>
    <n v="1"/>
    <x v="0"/>
    <n v="48202"/>
    <x v="0"/>
    <x v="1"/>
    <x v="0"/>
    <x v="0"/>
    <x v="2"/>
    <x v="1"/>
    <n v="1"/>
    <n v="121390"/>
  </r>
  <r>
    <n v="2025"/>
    <n v="15605424"/>
    <s v="Oluchukwu"/>
    <n v="624"/>
    <x v="1"/>
    <x v="1"/>
    <n v="38"/>
    <n v="7"/>
    <n v="123907"/>
    <n v="1"/>
    <n v="1"/>
    <x v="1"/>
    <n v="135097"/>
    <x v="1"/>
    <x v="0"/>
    <x v="0"/>
    <x v="2"/>
    <x v="2"/>
    <x v="1"/>
    <n v="1"/>
    <n v="0"/>
  </r>
  <r>
    <n v="2025"/>
    <n v="15568449"/>
    <s v="Fu"/>
    <n v="661"/>
    <x v="1"/>
    <x v="1"/>
    <n v="38"/>
    <n v="7"/>
    <n v="143007"/>
    <n v="1"/>
    <n v="1"/>
    <x v="0"/>
    <n v="15651"/>
    <x v="1"/>
    <x v="0"/>
    <x v="0"/>
    <x v="2"/>
    <x v="2"/>
    <x v="1"/>
    <n v="1"/>
    <n v="0"/>
  </r>
  <r>
    <n v="2025"/>
    <n v="15688085"/>
    <s v="Warner"/>
    <n v="627"/>
    <x v="1"/>
    <x v="0"/>
    <n v="28"/>
    <n v="3"/>
    <n v="157598"/>
    <n v="1"/>
    <n v="0"/>
    <x v="0"/>
    <n v="34097"/>
    <x v="1"/>
    <x v="2"/>
    <x v="0"/>
    <x v="0"/>
    <x v="2"/>
    <x v="1"/>
    <n v="1"/>
    <n v="0"/>
  </r>
  <r>
    <n v="2025"/>
    <n v="15683483"/>
    <s v="Fleming"/>
    <n v="812"/>
    <x v="1"/>
    <x v="1"/>
    <n v="38"/>
    <n v="3"/>
    <n v="127118"/>
    <n v="2"/>
    <n v="1"/>
    <x v="0"/>
    <n v="174823"/>
    <x v="1"/>
    <x v="0"/>
    <x v="2"/>
    <x v="0"/>
    <x v="2"/>
    <x v="1"/>
    <n v="1"/>
    <n v="0"/>
  </r>
  <r>
    <n v="2025"/>
    <n v="15659567"/>
    <s v="Ch'iu"/>
    <n v="473"/>
    <x v="0"/>
    <x v="0"/>
    <n v="39"/>
    <n v="9"/>
    <n v="117103"/>
    <n v="2"/>
    <n v="1"/>
    <x v="0"/>
    <n v="85938"/>
    <x v="0"/>
    <x v="0"/>
    <x v="1"/>
    <x v="1"/>
    <x v="2"/>
    <x v="1"/>
    <n v="1"/>
    <n v="117103"/>
  </r>
  <r>
    <n v="2025"/>
    <n v="15766667"/>
    <s v="Langler"/>
    <n v="717"/>
    <x v="1"/>
    <x v="1"/>
    <n v="36"/>
    <n v="2"/>
    <n v="102990"/>
    <n v="2"/>
    <n v="0"/>
    <x v="0"/>
    <n v="49186"/>
    <x v="1"/>
    <x v="0"/>
    <x v="0"/>
    <x v="0"/>
    <x v="2"/>
    <x v="1"/>
    <n v="1"/>
    <n v="0"/>
  </r>
  <r>
    <n v="2025"/>
    <n v="15624975"/>
    <s v="Angelo"/>
    <n v="693"/>
    <x v="1"/>
    <x v="1"/>
    <n v="28"/>
    <n v="1"/>
    <n v="145119"/>
    <n v="1"/>
    <n v="0"/>
    <x v="0"/>
    <n v="77742"/>
    <x v="1"/>
    <x v="2"/>
    <x v="0"/>
    <x v="0"/>
    <x v="2"/>
    <x v="1"/>
    <n v="1"/>
    <n v="0"/>
  </r>
  <r>
    <n v="2025"/>
    <n v="15660878"/>
    <s v="T'ien"/>
    <n v="705"/>
    <x v="0"/>
    <x v="1"/>
    <n v="92"/>
    <n v="1"/>
    <n v="126076"/>
    <n v="2"/>
    <n v="1"/>
    <x v="0"/>
    <n v="34437"/>
    <x v="1"/>
    <x v="3"/>
    <x v="0"/>
    <x v="0"/>
    <x v="2"/>
    <x v="1"/>
    <n v="1"/>
    <n v="0"/>
  </r>
  <r>
    <n v="2025"/>
    <n v="15586557"/>
    <s v="Milani"/>
    <n v="661"/>
    <x v="0"/>
    <x v="1"/>
    <n v="41"/>
    <n v="5"/>
    <n v="0"/>
    <n v="1"/>
    <n v="0"/>
    <x v="0"/>
    <n v="88280"/>
    <x v="1"/>
    <x v="0"/>
    <x v="0"/>
    <x v="2"/>
    <x v="0"/>
    <x v="0"/>
    <n v="1"/>
    <n v="0"/>
  </r>
  <r>
    <n v="2025"/>
    <n v="15746183"/>
    <s v="Pye"/>
    <n v="573"/>
    <x v="0"/>
    <x v="0"/>
    <n v="27"/>
    <n v="4"/>
    <n v="0"/>
    <n v="2"/>
    <n v="1"/>
    <x v="0"/>
    <n v="157550"/>
    <x v="1"/>
    <x v="2"/>
    <x v="1"/>
    <x v="2"/>
    <x v="0"/>
    <x v="0"/>
    <n v="1"/>
    <n v="0"/>
  </r>
  <r>
    <n v="2025"/>
    <n v="15631457"/>
    <s v="Asher"/>
    <n v="639"/>
    <x v="0"/>
    <x v="1"/>
    <n v="37"/>
    <n v="5"/>
    <n v="98187"/>
    <n v="1"/>
    <n v="0"/>
    <x v="0"/>
    <n v="173387"/>
    <x v="1"/>
    <x v="0"/>
    <x v="0"/>
    <x v="2"/>
    <x v="1"/>
    <x v="0"/>
    <n v="1"/>
    <n v="0"/>
  </r>
  <r>
    <n v="2025"/>
    <n v="15754053"/>
    <s v="Chung"/>
    <n v="718"/>
    <x v="0"/>
    <x v="0"/>
    <n v="67"/>
    <n v="7"/>
    <n v="0"/>
    <n v="3"/>
    <n v="1"/>
    <x v="0"/>
    <n v="82782"/>
    <x v="1"/>
    <x v="3"/>
    <x v="0"/>
    <x v="2"/>
    <x v="0"/>
    <x v="0"/>
    <n v="1"/>
    <n v="0"/>
  </r>
  <r>
    <n v="2025"/>
    <n v="15645839"/>
    <s v="Yudin"/>
    <n v="570"/>
    <x v="0"/>
    <x v="1"/>
    <n v="37"/>
    <n v="6"/>
    <n v="0"/>
    <n v="1"/>
    <n v="1"/>
    <x v="0"/>
    <n v="187758"/>
    <x v="1"/>
    <x v="0"/>
    <x v="1"/>
    <x v="2"/>
    <x v="0"/>
    <x v="0"/>
    <n v="1"/>
    <n v="0"/>
  </r>
  <r>
    <n v="2025"/>
    <n v="15689955"/>
    <s v="Arcuri"/>
    <n v="461"/>
    <x v="0"/>
    <x v="0"/>
    <n v="40"/>
    <n v="7"/>
    <n v="0"/>
    <n v="2"/>
    <n v="1"/>
    <x v="1"/>
    <n v="176548"/>
    <x v="1"/>
    <x v="0"/>
    <x v="1"/>
    <x v="2"/>
    <x v="0"/>
    <x v="0"/>
    <n v="1"/>
    <n v="0"/>
  </r>
  <r>
    <n v="2025"/>
    <n v="15593510"/>
    <s v="Capon"/>
    <n v="638"/>
    <x v="2"/>
    <x v="0"/>
    <n v="33"/>
    <n v="5"/>
    <n v="129336"/>
    <n v="1"/>
    <n v="1"/>
    <x v="0"/>
    <n v="56585"/>
    <x v="0"/>
    <x v="0"/>
    <x v="0"/>
    <x v="2"/>
    <x v="2"/>
    <x v="1"/>
    <n v="1"/>
    <n v="129336"/>
  </r>
  <r>
    <n v="2025"/>
    <n v="15654964"/>
    <s v="Piccio"/>
    <n v="608"/>
    <x v="1"/>
    <x v="1"/>
    <n v="48"/>
    <n v="7"/>
    <n v="75802"/>
    <n v="1"/>
    <n v="1"/>
    <x v="1"/>
    <n v="125763"/>
    <x v="1"/>
    <x v="1"/>
    <x v="0"/>
    <x v="2"/>
    <x v="1"/>
    <x v="0"/>
    <n v="1"/>
    <n v="0"/>
  </r>
  <r>
    <n v="2025"/>
    <n v="15594039"/>
    <s v="Lung"/>
    <n v="599"/>
    <x v="1"/>
    <x v="1"/>
    <n v="42"/>
    <n v="6"/>
    <n v="0"/>
    <n v="2"/>
    <n v="1"/>
    <x v="1"/>
    <n v="113868"/>
    <x v="1"/>
    <x v="0"/>
    <x v="1"/>
    <x v="2"/>
    <x v="0"/>
    <x v="0"/>
    <n v="1"/>
    <n v="0"/>
  </r>
  <r>
    <n v="2025"/>
    <n v="15625929"/>
    <s v="Trevisan"/>
    <n v="762"/>
    <x v="0"/>
    <x v="0"/>
    <n v="44"/>
    <n v="7"/>
    <n v="159317"/>
    <n v="1"/>
    <n v="0"/>
    <x v="1"/>
    <n v="24780"/>
    <x v="1"/>
    <x v="0"/>
    <x v="2"/>
    <x v="2"/>
    <x v="2"/>
    <x v="1"/>
    <n v="1"/>
    <n v="0"/>
  </r>
  <r>
    <n v="2025"/>
    <n v="15815295"/>
    <s v="John"/>
    <n v="662"/>
    <x v="0"/>
    <x v="0"/>
    <n v="38"/>
    <n v="2"/>
    <n v="96480"/>
    <n v="1"/>
    <n v="1"/>
    <x v="1"/>
    <n v="120259"/>
    <x v="1"/>
    <x v="0"/>
    <x v="0"/>
    <x v="0"/>
    <x v="1"/>
    <x v="0"/>
    <n v="1"/>
    <n v="0"/>
  </r>
  <r>
    <n v="2025"/>
    <n v="15621818"/>
    <s v="Anayolisa"/>
    <n v="747"/>
    <x v="2"/>
    <x v="1"/>
    <n v="29"/>
    <n v="7"/>
    <n v="117726"/>
    <n v="1"/>
    <n v="1"/>
    <x v="0"/>
    <n v="175398"/>
    <x v="1"/>
    <x v="2"/>
    <x v="0"/>
    <x v="2"/>
    <x v="2"/>
    <x v="1"/>
    <n v="1"/>
    <n v="0"/>
  </r>
  <r>
    <n v="2025"/>
    <n v="15652700"/>
    <s v="Ritchie"/>
    <n v="539"/>
    <x v="0"/>
    <x v="1"/>
    <n v="39"/>
    <n v="6"/>
    <n v="0"/>
    <n v="2"/>
    <n v="1"/>
    <x v="0"/>
    <n v="86767"/>
    <x v="1"/>
    <x v="0"/>
    <x v="1"/>
    <x v="2"/>
    <x v="0"/>
    <x v="0"/>
    <n v="1"/>
    <n v="0"/>
  </r>
  <r>
    <n v="2025"/>
    <n v="15636860"/>
    <s v="Ch'eng"/>
    <n v="625"/>
    <x v="0"/>
    <x v="1"/>
    <n v="43"/>
    <n v="4"/>
    <n v="122351"/>
    <n v="1"/>
    <n v="1"/>
    <x v="1"/>
    <n v="71217"/>
    <x v="1"/>
    <x v="0"/>
    <x v="0"/>
    <x v="2"/>
    <x v="2"/>
    <x v="1"/>
    <n v="1"/>
    <n v="0"/>
  </r>
  <r>
    <n v="2025"/>
    <n v="15569432"/>
    <s v="Macleod"/>
    <n v="656"/>
    <x v="0"/>
    <x v="0"/>
    <n v="48"/>
    <n v="9"/>
    <n v="0"/>
    <n v="2"/>
    <n v="1"/>
    <x v="0"/>
    <n v="85241"/>
    <x v="0"/>
    <x v="1"/>
    <x v="0"/>
    <x v="1"/>
    <x v="0"/>
    <x v="0"/>
    <n v="1"/>
    <n v="0"/>
  </r>
  <r>
    <n v="2025"/>
    <n v="15751455"/>
    <s v="Boyle"/>
    <n v="469"/>
    <x v="0"/>
    <x v="0"/>
    <n v="48"/>
    <n v="5"/>
    <n v="0"/>
    <n v="1"/>
    <n v="1"/>
    <x v="1"/>
    <n v="160530"/>
    <x v="0"/>
    <x v="1"/>
    <x v="1"/>
    <x v="2"/>
    <x v="0"/>
    <x v="0"/>
    <n v="1"/>
    <n v="0"/>
  </r>
  <r>
    <n v="2025"/>
    <n v="15800583"/>
    <s v="Chukwuemeka"/>
    <n v="621"/>
    <x v="1"/>
    <x v="0"/>
    <n v="43"/>
    <n v="8"/>
    <n v="0"/>
    <n v="1"/>
    <n v="0"/>
    <x v="1"/>
    <n v="102807"/>
    <x v="1"/>
    <x v="0"/>
    <x v="0"/>
    <x v="1"/>
    <x v="0"/>
    <x v="0"/>
    <n v="1"/>
    <n v="0"/>
  </r>
  <r>
    <n v="2025"/>
    <n v="15770214"/>
    <s v="Bryant"/>
    <n v="754"/>
    <x v="0"/>
    <x v="0"/>
    <n v="27"/>
    <n v="7"/>
    <n v="0"/>
    <n v="2"/>
    <n v="1"/>
    <x v="1"/>
    <n v="144135"/>
    <x v="1"/>
    <x v="2"/>
    <x v="2"/>
    <x v="2"/>
    <x v="0"/>
    <x v="0"/>
    <n v="1"/>
    <n v="0"/>
  </r>
  <r>
    <n v="2025"/>
    <n v="15613463"/>
    <s v="Hackett"/>
    <n v="679"/>
    <x v="2"/>
    <x v="0"/>
    <n v="50"/>
    <n v="6"/>
    <n v="132598"/>
    <n v="2"/>
    <n v="1"/>
    <x v="0"/>
    <n v="184018"/>
    <x v="1"/>
    <x v="1"/>
    <x v="0"/>
    <x v="2"/>
    <x v="2"/>
    <x v="1"/>
    <n v="1"/>
    <n v="0"/>
  </r>
  <r>
    <n v="2025"/>
    <n v="15587066"/>
    <s v="Kovaleva"/>
    <n v="535"/>
    <x v="0"/>
    <x v="1"/>
    <n v="38"/>
    <n v="2"/>
    <n v="119272"/>
    <n v="1"/>
    <n v="0"/>
    <x v="1"/>
    <n v="195897"/>
    <x v="0"/>
    <x v="0"/>
    <x v="1"/>
    <x v="0"/>
    <x v="2"/>
    <x v="1"/>
    <n v="1"/>
    <n v="119272"/>
  </r>
  <r>
    <n v="2025"/>
    <n v="15693752"/>
    <s v="Reed"/>
    <n v="487"/>
    <x v="0"/>
    <x v="1"/>
    <n v="37"/>
    <n v="2"/>
    <n v="0"/>
    <n v="2"/>
    <n v="1"/>
    <x v="0"/>
    <n v="126723"/>
    <x v="1"/>
    <x v="0"/>
    <x v="1"/>
    <x v="0"/>
    <x v="0"/>
    <x v="0"/>
    <n v="1"/>
    <n v="0"/>
  </r>
  <r>
    <n v="2025"/>
    <n v="15714874"/>
    <s v="Major"/>
    <n v="850"/>
    <x v="0"/>
    <x v="0"/>
    <n v="42"/>
    <n v="3"/>
    <n v="0"/>
    <n v="2"/>
    <n v="1"/>
    <x v="0"/>
    <n v="176883"/>
    <x v="1"/>
    <x v="0"/>
    <x v="2"/>
    <x v="0"/>
    <x v="0"/>
    <x v="0"/>
    <n v="1"/>
    <n v="0"/>
  </r>
  <r>
    <n v="2025"/>
    <n v="15657809"/>
    <s v="Lo"/>
    <n v="585"/>
    <x v="0"/>
    <x v="1"/>
    <n v="55"/>
    <n v="10"/>
    <n v="106416"/>
    <n v="3"/>
    <n v="1"/>
    <x v="0"/>
    <n v="122961"/>
    <x v="0"/>
    <x v="1"/>
    <x v="1"/>
    <x v="1"/>
    <x v="2"/>
    <x v="1"/>
    <n v="1"/>
    <n v="106416"/>
  </r>
  <r>
    <n v="2025"/>
    <n v="15651955"/>
    <s v="Hanson"/>
    <n v="603"/>
    <x v="0"/>
    <x v="1"/>
    <n v="31"/>
    <n v="4"/>
    <n v="0"/>
    <n v="2"/>
    <n v="0"/>
    <x v="0"/>
    <n v="9607"/>
    <x v="1"/>
    <x v="0"/>
    <x v="0"/>
    <x v="2"/>
    <x v="0"/>
    <x v="0"/>
    <n v="1"/>
    <n v="0"/>
  </r>
  <r>
    <n v="2025"/>
    <n v="15570912"/>
    <s v="Ogbonnaya"/>
    <n v="728"/>
    <x v="2"/>
    <x v="0"/>
    <n v="32"/>
    <n v="9"/>
    <n v="127772"/>
    <n v="2"/>
    <n v="1"/>
    <x v="0"/>
    <n v="152643"/>
    <x v="1"/>
    <x v="0"/>
    <x v="0"/>
    <x v="1"/>
    <x v="2"/>
    <x v="1"/>
    <n v="1"/>
    <n v="0"/>
  </r>
  <r>
    <n v="2025"/>
    <n v="15640266"/>
    <s v="Windsor"/>
    <n v="621"/>
    <x v="1"/>
    <x v="1"/>
    <n v="41"/>
    <n v="5"/>
    <n v="104632"/>
    <n v="1"/>
    <n v="1"/>
    <x v="0"/>
    <n v="95551"/>
    <x v="1"/>
    <x v="0"/>
    <x v="0"/>
    <x v="2"/>
    <x v="2"/>
    <x v="1"/>
    <n v="1"/>
    <n v="0"/>
  </r>
  <r>
    <n v="2025"/>
    <n v="15652069"/>
    <s v="Calabrese"/>
    <n v="833"/>
    <x v="0"/>
    <x v="1"/>
    <n v="30"/>
    <n v="1"/>
    <n v="0"/>
    <n v="2"/>
    <n v="1"/>
    <x v="1"/>
    <n v="141861"/>
    <x v="1"/>
    <x v="0"/>
    <x v="2"/>
    <x v="0"/>
    <x v="0"/>
    <x v="0"/>
    <n v="1"/>
    <n v="0"/>
  </r>
  <r>
    <n v="2025"/>
    <n v="15596074"/>
    <s v="Keating"/>
    <n v="502"/>
    <x v="0"/>
    <x v="1"/>
    <n v="37"/>
    <n v="10"/>
    <n v="0"/>
    <n v="1"/>
    <n v="1"/>
    <x v="0"/>
    <n v="76643"/>
    <x v="1"/>
    <x v="0"/>
    <x v="1"/>
    <x v="1"/>
    <x v="0"/>
    <x v="0"/>
    <n v="1"/>
    <n v="0"/>
  </r>
  <r>
    <n v="2025"/>
    <n v="15800268"/>
    <s v="Costa"/>
    <n v="825"/>
    <x v="2"/>
    <x v="1"/>
    <n v="37"/>
    <n v="6"/>
    <n v="118051"/>
    <n v="1"/>
    <n v="0"/>
    <x v="0"/>
    <n v="52301"/>
    <x v="1"/>
    <x v="0"/>
    <x v="2"/>
    <x v="2"/>
    <x v="2"/>
    <x v="1"/>
    <n v="1"/>
    <n v="0"/>
  </r>
  <r>
    <n v="2025"/>
    <n v="15809847"/>
    <s v="Tan"/>
    <n v="668"/>
    <x v="0"/>
    <x v="1"/>
    <n v="46"/>
    <n v="0"/>
    <n v="0"/>
    <n v="2"/>
    <n v="0"/>
    <x v="1"/>
    <n v="29388"/>
    <x v="1"/>
    <x v="1"/>
    <x v="0"/>
    <x v="0"/>
    <x v="0"/>
    <x v="0"/>
    <n v="1"/>
    <n v="0"/>
  </r>
  <r>
    <n v="2025"/>
    <n v="15599074"/>
    <s v="Ma"/>
    <n v="487"/>
    <x v="1"/>
    <x v="0"/>
    <n v="40"/>
    <n v="6"/>
    <n v="136094"/>
    <n v="1"/>
    <n v="0"/>
    <x v="0"/>
    <n v="193408"/>
    <x v="1"/>
    <x v="0"/>
    <x v="1"/>
    <x v="2"/>
    <x v="2"/>
    <x v="1"/>
    <n v="1"/>
    <n v="0"/>
  </r>
  <r>
    <n v="2025"/>
    <n v="15599591"/>
    <s v="Martin"/>
    <n v="600"/>
    <x v="2"/>
    <x v="0"/>
    <n v="39"/>
    <n v="7"/>
    <n v="88477"/>
    <n v="2"/>
    <n v="1"/>
    <x v="1"/>
    <n v="58632"/>
    <x v="1"/>
    <x v="0"/>
    <x v="0"/>
    <x v="2"/>
    <x v="1"/>
    <x v="0"/>
    <n v="1"/>
    <n v="0"/>
  </r>
  <r>
    <n v="2025"/>
    <n v="15776096"/>
    <s v="Halpern"/>
    <n v="606"/>
    <x v="1"/>
    <x v="1"/>
    <n v="34"/>
    <n v="3"/>
    <n v="161572"/>
    <n v="1"/>
    <n v="0"/>
    <x v="0"/>
    <n v="191076"/>
    <x v="1"/>
    <x v="0"/>
    <x v="0"/>
    <x v="0"/>
    <x v="2"/>
    <x v="1"/>
    <n v="1"/>
    <n v="0"/>
  </r>
  <r>
    <n v="2025"/>
    <n v="15611669"/>
    <s v="Nyhan"/>
    <n v="623"/>
    <x v="2"/>
    <x v="1"/>
    <n v="50"/>
    <n v="7"/>
    <n v="126608"/>
    <n v="1"/>
    <n v="0"/>
    <x v="0"/>
    <n v="646"/>
    <x v="0"/>
    <x v="1"/>
    <x v="0"/>
    <x v="2"/>
    <x v="2"/>
    <x v="1"/>
    <n v="1"/>
    <n v="126608"/>
  </r>
  <r>
    <n v="2025"/>
    <n v="15694098"/>
    <s v="Jackson"/>
    <n v="575"/>
    <x v="0"/>
    <x v="0"/>
    <n v="54"/>
    <n v="9"/>
    <n v="68333"/>
    <n v="1"/>
    <n v="1"/>
    <x v="0"/>
    <n v="144391"/>
    <x v="1"/>
    <x v="1"/>
    <x v="1"/>
    <x v="1"/>
    <x v="1"/>
    <x v="0"/>
    <n v="1"/>
    <n v="0"/>
  </r>
  <r>
    <n v="2025"/>
    <n v="15713347"/>
    <s v="Reynolds"/>
    <n v="577"/>
    <x v="1"/>
    <x v="1"/>
    <n v="48"/>
    <n v="6"/>
    <n v="179852"/>
    <n v="1"/>
    <n v="1"/>
    <x v="1"/>
    <n v="193580"/>
    <x v="1"/>
    <x v="1"/>
    <x v="1"/>
    <x v="2"/>
    <x v="2"/>
    <x v="1"/>
    <n v="1"/>
    <n v="0"/>
  </r>
  <r>
    <n v="2025"/>
    <n v="15713094"/>
    <s v="Tai"/>
    <n v="651"/>
    <x v="0"/>
    <x v="0"/>
    <n v="25"/>
    <n v="8"/>
    <n v="0"/>
    <n v="2"/>
    <n v="1"/>
    <x v="0"/>
    <n v="126761"/>
    <x v="1"/>
    <x v="2"/>
    <x v="0"/>
    <x v="1"/>
    <x v="0"/>
    <x v="0"/>
    <n v="1"/>
    <n v="0"/>
  </r>
  <r>
    <n v="2025"/>
    <n v="15811978"/>
    <s v="Trevisani"/>
    <n v="693"/>
    <x v="2"/>
    <x v="1"/>
    <n v="46"/>
    <n v="2"/>
    <n v="104763"/>
    <n v="1"/>
    <n v="1"/>
    <x v="0"/>
    <n v="62368"/>
    <x v="1"/>
    <x v="1"/>
    <x v="0"/>
    <x v="0"/>
    <x v="2"/>
    <x v="1"/>
    <n v="1"/>
    <n v="0"/>
  </r>
  <r>
    <n v="2025"/>
    <n v="15799925"/>
    <s v="Uwakwe"/>
    <n v="800"/>
    <x v="0"/>
    <x v="1"/>
    <n v="60"/>
    <n v="6"/>
    <n v="88542"/>
    <n v="2"/>
    <n v="1"/>
    <x v="0"/>
    <n v="131718"/>
    <x v="1"/>
    <x v="1"/>
    <x v="2"/>
    <x v="2"/>
    <x v="1"/>
    <x v="0"/>
    <n v="1"/>
    <n v="0"/>
  </r>
  <r>
    <n v="2025"/>
    <n v="15692575"/>
    <s v="Kerr"/>
    <n v="760"/>
    <x v="0"/>
    <x v="1"/>
    <n v="38"/>
    <n v="6"/>
    <n v="162889"/>
    <n v="1"/>
    <n v="1"/>
    <x v="1"/>
    <n v="91099"/>
    <x v="0"/>
    <x v="0"/>
    <x v="2"/>
    <x v="2"/>
    <x v="2"/>
    <x v="1"/>
    <n v="1"/>
    <n v="162889"/>
  </r>
  <r>
    <n v="2025"/>
    <n v="15743149"/>
    <s v="Findlay"/>
    <n v="711"/>
    <x v="0"/>
    <x v="0"/>
    <n v="35"/>
    <n v="8"/>
    <n v="0"/>
    <n v="1"/>
    <n v="1"/>
    <x v="0"/>
    <n v="67508"/>
    <x v="1"/>
    <x v="0"/>
    <x v="0"/>
    <x v="1"/>
    <x v="0"/>
    <x v="0"/>
    <n v="1"/>
    <n v="0"/>
  </r>
  <r>
    <n v="2025"/>
    <n v="15776947"/>
    <s v="Ugorji"/>
    <n v="637"/>
    <x v="1"/>
    <x v="1"/>
    <n v="43"/>
    <n v="8"/>
    <n v="0"/>
    <n v="1"/>
    <n v="1"/>
    <x v="1"/>
    <n v="12157"/>
    <x v="0"/>
    <x v="0"/>
    <x v="0"/>
    <x v="1"/>
    <x v="0"/>
    <x v="0"/>
    <n v="1"/>
    <n v="0"/>
  </r>
  <r>
    <n v="2025"/>
    <n v="15700656"/>
    <s v="Balashova"/>
    <n v="662"/>
    <x v="0"/>
    <x v="1"/>
    <n v="32"/>
    <n v="9"/>
    <n v="0"/>
    <n v="2"/>
    <n v="0"/>
    <x v="1"/>
    <n v="65089"/>
    <x v="1"/>
    <x v="0"/>
    <x v="0"/>
    <x v="1"/>
    <x v="0"/>
    <x v="0"/>
    <n v="1"/>
    <n v="0"/>
  </r>
  <r>
    <n v="2025"/>
    <n v="15594515"/>
    <s v="Cheng"/>
    <n v="568"/>
    <x v="0"/>
    <x v="0"/>
    <n v="44"/>
    <n v="7"/>
    <n v="0"/>
    <n v="2"/>
    <n v="0"/>
    <x v="1"/>
    <n v="62371"/>
    <x v="0"/>
    <x v="0"/>
    <x v="1"/>
    <x v="2"/>
    <x v="0"/>
    <x v="0"/>
    <n v="1"/>
    <n v="0"/>
  </r>
  <r>
    <n v="2025"/>
    <n v="15787884"/>
    <s v="Martin"/>
    <n v="692"/>
    <x v="0"/>
    <x v="0"/>
    <n v="30"/>
    <n v="7"/>
    <n v="0"/>
    <n v="2"/>
    <n v="1"/>
    <x v="0"/>
    <n v="18826"/>
    <x v="1"/>
    <x v="0"/>
    <x v="0"/>
    <x v="2"/>
    <x v="0"/>
    <x v="0"/>
    <n v="1"/>
    <n v="0"/>
  </r>
  <r>
    <n v="2025"/>
    <n v="15577988"/>
    <s v="Skinner"/>
    <n v="614"/>
    <x v="0"/>
    <x v="0"/>
    <n v="35"/>
    <n v="1"/>
    <n v="0"/>
    <n v="2"/>
    <n v="1"/>
    <x v="0"/>
    <n v="3343"/>
    <x v="1"/>
    <x v="0"/>
    <x v="0"/>
    <x v="0"/>
    <x v="0"/>
    <x v="0"/>
    <n v="1"/>
    <n v="0"/>
  </r>
  <r>
    <n v="2025"/>
    <n v="15795586"/>
    <s v="McDonald"/>
    <n v="478"/>
    <x v="0"/>
    <x v="1"/>
    <n v="35"/>
    <n v="1"/>
    <n v="92474"/>
    <n v="1"/>
    <n v="1"/>
    <x v="1"/>
    <n v="178626"/>
    <x v="1"/>
    <x v="0"/>
    <x v="1"/>
    <x v="0"/>
    <x v="1"/>
    <x v="0"/>
    <n v="1"/>
    <n v="0"/>
  </r>
  <r>
    <n v="2025"/>
    <n v="15677739"/>
    <s v="Dellucci"/>
    <n v="562"/>
    <x v="0"/>
    <x v="1"/>
    <n v="36"/>
    <n v="6"/>
    <n v="0"/>
    <n v="2"/>
    <n v="1"/>
    <x v="1"/>
    <n v="32845"/>
    <x v="1"/>
    <x v="0"/>
    <x v="1"/>
    <x v="2"/>
    <x v="0"/>
    <x v="0"/>
    <n v="1"/>
    <n v="0"/>
  </r>
  <r>
    <n v="2025"/>
    <n v="15720134"/>
    <s v="Reynolds"/>
    <n v="709"/>
    <x v="2"/>
    <x v="1"/>
    <n v="30"/>
    <n v="9"/>
    <n v="115479"/>
    <n v="2"/>
    <n v="1"/>
    <x v="0"/>
    <n v="134733"/>
    <x v="1"/>
    <x v="0"/>
    <x v="0"/>
    <x v="1"/>
    <x v="2"/>
    <x v="1"/>
    <n v="1"/>
    <n v="0"/>
  </r>
  <r>
    <n v="2025"/>
    <n v="15688868"/>
    <s v="Birdsall"/>
    <n v="684"/>
    <x v="0"/>
    <x v="0"/>
    <n v="26"/>
    <n v="5"/>
    <n v="87099"/>
    <n v="1"/>
    <n v="0"/>
    <x v="1"/>
    <n v="106096"/>
    <x v="1"/>
    <x v="2"/>
    <x v="0"/>
    <x v="2"/>
    <x v="1"/>
    <x v="0"/>
    <n v="1"/>
    <n v="0"/>
  </r>
  <r>
    <n v="2025"/>
    <n v="15642996"/>
    <s v="Tsai"/>
    <n v="546"/>
    <x v="2"/>
    <x v="0"/>
    <n v="42"/>
    <n v="9"/>
    <n v="86352"/>
    <n v="2"/>
    <n v="1"/>
    <x v="1"/>
    <n v="57380"/>
    <x v="1"/>
    <x v="0"/>
    <x v="1"/>
    <x v="1"/>
    <x v="1"/>
    <x v="0"/>
    <n v="1"/>
    <n v="0"/>
  </r>
  <r>
    <n v="2025"/>
    <n v="15771222"/>
    <s v="Oguejiofor"/>
    <n v="779"/>
    <x v="0"/>
    <x v="0"/>
    <n v="42"/>
    <n v="5"/>
    <n v="0"/>
    <n v="2"/>
    <n v="0"/>
    <x v="1"/>
    <n v="25952"/>
    <x v="1"/>
    <x v="0"/>
    <x v="2"/>
    <x v="2"/>
    <x v="0"/>
    <x v="0"/>
    <n v="1"/>
    <n v="0"/>
  </r>
  <r>
    <n v="2025"/>
    <n v="15605059"/>
    <s v="Mackie"/>
    <n v="576"/>
    <x v="2"/>
    <x v="1"/>
    <n v="63"/>
    <n v="3"/>
    <n v="148844"/>
    <n v="1"/>
    <n v="1"/>
    <x v="1"/>
    <n v="69414"/>
    <x v="0"/>
    <x v="3"/>
    <x v="1"/>
    <x v="0"/>
    <x v="2"/>
    <x v="1"/>
    <n v="1"/>
    <n v="148844"/>
  </r>
  <r>
    <n v="2025"/>
    <n v="15568088"/>
    <s v="Jamieson"/>
    <n v="481"/>
    <x v="2"/>
    <x v="1"/>
    <n v="44"/>
    <n v="3"/>
    <n v="163715"/>
    <n v="1"/>
    <n v="1"/>
    <x v="1"/>
    <n v="96124"/>
    <x v="1"/>
    <x v="0"/>
    <x v="1"/>
    <x v="0"/>
    <x v="2"/>
    <x v="1"/>
    <n v="1"/>
    <n v="0"/>
  </r>
  <r>
    <n v="2025"/>
    <n v="15665943"/>
    <s v="Mai"/>
    <n v="445"/>
    <x v="0"/>
    <x v="1"/>
    <n v="25"/>
    <n v="6"/>
    <n v="0"/>
    <n v="2"/>
    <n v="1"/>
    <x v="1"/>
    <n v="119426"/>
    <x v="1"/>
    <x v="2"/>
    <x v="1"/>
    <x v="2"/>
    <x v="0"/>
    <x v="0"/>
    <n v="1"/>
    <n v="0"/>
  </r>
  <r>
    <n v="2025"/>
    <n v="15795571"/>
    <s v="Patterson"/>
    <n v="606"/>
    <x v="1"/>
    <x v="1"/>
    <n v="36"/>
    <n v="0"/>
    <n v="94154"/>
    <n v="1"/>
    <n v="0"/>
    <x v="0"/>
    <n v="120138"/>
    <x v="1"/>
    <x v="0"/>
    <x v="0"/>
    <x v="0"/>
    <x v="1"/>
    <x v="0"/>
    <n v="1"/>
    <n v="0"/>
  </r>
  <r>
    <n v="2025"/>
    <n v="15662243"/>
    <s v="Taylor"/>
    <n v="559"/>
    <x v="0"/>
    <x v="1"/>
    <n v="50"/>
    <n v="5"/>
    <n v="162702"/>
    <n v="1"/>
    <n v="0"/>
    <x v="1"/>
    <n v="150548"/>
    <x v="0"/>
    <x v="1"/>
    <x v="1"/>
    <x v="2"/>
    <x v="2"/>
    <x v="1"/>
    <n v="1"/>
    <n v="162702"/>
  </r>
  <r>
    <n v="2025"/>
    <n v="15593128"/>
    <s v="Vinogradoff"/>
    <n v="608"/>
    <x v="0"/>
    <x v="0"/>
    <n v="56"/>
    <n v="10"/>
    <n v="129255"/>
    <n v="2"/>
    <n v="1"/>
    <x v="1"/>
    <n v="142492"/>
    <x v="0"/>
    <x v="1"/>
    <x v="0"/>
    <x v="1"/>
    <x v="2"/>
    <x v="1"/>
    <n v="1"/>
    <n v="129255"/>
  </r>
  <r>
    <n v="2025"/>
    <n v="15589739"/>
    <s v="North"/>
    <n v="698"/>
    <x v="0"/>
    <x v="1"/>
    <n v="41"/>
    <n v="3"/>
    <n v="90605"/>
    <n v="1"/>
    <n v="1"/>
    <x v="0"/>
    <n v="14357"/>
    <x v="1"/>
    <x v="0"/>
    <x v="0"/>
    <x v="0"/>
    <x v="1"/>
    <x v="0"/>
    <n v="1"/>
    <n v="0"/>
  </r>
  <r>
    <n v="2025"/>
    <n v="15787602"/>
    <s v="Carter"/>
    <n v="568"/>
    <x v="1"/>
    <x v="1"/>
    <n v="39"/>
    <n v="5"/>
    <n v="0"/>
    <n v="2"/>
    <n v="1"/>
    <x v="0"/>
    <n v="129570"/>
    <x v="1"/>
    <x v="0"/>
    <x v="1"/>
    <x v="2"/>
    <x v="0"/>
    <x v="0"/>
    <n v="1"/>
    <n v="0"/>
  </r>
  <r>
    <n v="2025"/>
    <n v="15685019"/>
    <s v="Graham"/>
    <n v="528"/>
    <x v="0"/>
    <x v="1"/>
    <n v="29"/>
    <n v="3"/>
    <n v="102787"/>
    <n v="1"/>
    <n v="1"/>
    <x v="1"/>
    <n v="55973"/>
    <x v="1"/>
    <x v="2"/>
    <x v="1"/>
    <x v="0"/>
    <x v="2"/>
    <x v="1"/>
    <n v="1"/>
    <n v="0"/>
  </r>
  <r>
    <n v="2025"/>
    <n v="15704209"/>
    <s v="Noble"/>
    <n v="802"/>
    <x v="0"/>
    <x v="0"/>
    <n v="39"/>
    <n v="7"/>
    <n v="120146"/>
    <n v="2"/>
    <n v="0"/>
    <x v="0"/>
    <n v="59497"/>
    <x v="0"/>
    <x v="0"/>
    <x v="2"/>
    <x v="2"/>
    <x v="2"/>
    <x v="1"/>
    <n v="1"/>
    <n v="120146"/>
  </r>
  <r>
    <n v="2025"/>
    <n v="15605264"/>
    <s v="Walker"/>
    <n v="669"/>
    <x v="2"/>
    <x v="1"/>
    <n v="47"/>
    <n v="0"/>
    <n v="63724"/>
    <n v="2"/>
    <n v="1"/>
    <x v="0"/>
    <n v="181928"/>
    <x v="1"/>
    <x v="1"/>
    <x v="0"/>
    <x v="0"/>
    <x v="1"/>
    <x v="0"/>
    <n v="1"/>
    <n v="0"/>
  </r>
  <r>
    <n v="2025"/>
    <n v="15708265"/>
    <s v="Chibugo"/>
    <n v="581"/>
    <x v="1"/>
    <x v="0"/>
    <n v="24"/>
    <n v="10"/>
    <n v="159204"/>
    <n v="1"/>
    <n v="1"/>
    <x v="0"/>
    <n v="102518"/>
    <x v="0"/>
    <x v="2"/>
    <x v="1"/>
    <x v="1"/>
    <x v="2"/>
    <x v="1"/>
    <n v="1"/>
    <n v="159204"/>
  </r>
  <r>
    <n v="2025"/>
    <n v="15740264"/>
    <s v="Yobachi"/>
    <n v="640"/>
    <x v="0"/>
    <x v="1"/>
    <n v="38"/>
    <n v="9"/>
    <n v="0"/>
    <n v="2"/>
    <n v="1"/>
    <x v="1"/>
    <n v="88828"/>
    <x v="1"/>
    <x v="0"/>
    <x v="0"/>
    <x v="1"/>
    <x v="0"/>
    <x v="0"/>
    <n v="1"/>
    <n v="0"/>
  </r>
  <r>
    <n v="2025"/>
    <n v="15615477"/>
    <s v="Ignatyeva"/>
    <n v="529"/>
    <x v="1"/>
    <x v="0"/>
    <n v="44"/>
    <n v="1"/>
    <n v="0"/>
    <n v="2"/>
    <n v="0"/>
    <x v="1"/>
    <n v="14161"/>
    <x v="1"/>
    <x v="0"/>
    <x v="1"/>
    <x v="0"/>
    <x v="0"/>
    <x v="0"/>
    <n v="1"/>
    <n v="0"/>
  </r>
  <r>
    <n v="2025"/>
    <n v="15727361"/>
    <s v="Chiemela"/>
    <n v="547"/>
    <x v="0"/>
    <x v="0"/>
    <n v="51"/>
    <n v="1"/>
    <n v="0"/>
    <n v="2"/>
    <n v="1"/>
    <x v="0"/>
    <n v="56908"/>
    <x v="1"/>
    <x v="1"/>
    <x v="1"/>
    <x v="0"/>
    <x v="0"/>
    <x v="0"/>
    <n v="1"/>
    <n v="0"/>
  </r>
  <r>
    <n v="2025"/>
    <n v="15760216"/>
    <s v="Pokrovskaya"/>
    <n v="718"/>
    <x v="0"/>
    <x v="0"/>
    <n v="49"/>
    <n v="10"/>
    <n v="0"/>
    <n v="1"/>
    <n v="1"/>
    <x v="1"/>
    <n v="184475"/>
    <x v="0"/>
    <x v="1"/>
    <x v="0"/>
    <x v="1"/>
    <x v="0"/>
    <x v="0"/>
    <n v="1"/>
    <n v="0"/>
  </r>
  <r>
    <n v="2025"/>
    <n v="15806134"/>
    <s v="Storey"/>
    <n v="707"/>
    <x v="2"/>
    <x v="1"/>
    <n v="34"/>
    <n v="9"/>
    <n v="162691"/>
    <n v="2"/>
    <n v="1"/>
    <x v="1"/>
    <n v="94913"/>
    <x v="1"/>
    <x v="0"/>
    <x v="0"/>
    <x v="1"/>
    <x v="2"/>
    <x v="1"/>
    <n v="1"/>
    <n v="0"/>
  </r>
  <r>
    <n v="2025"/>
    <n v="15601351"/>
    <s v="Moroney"/>
    <n v="735"/>
    <x v="0"/>
    <x v="1"/>
    <n v="43"/>
    <n v="9"/>
    <n v="127807"/>
    <n v="1"/>
    <n v="1"/>
    <x v="0"/>
    <n v="73070"/>
    <x v="1"/>
    <x v="0"/>
    <x v="0"/>
    <x v="1"/>
    <x v="2"/>
    <x v="1"/>
    <n v="1"/>
    <n v="0"/>
  </r>
  <r>
    <n v="2025"/>
    <n v="15669262"/>
    <s v="Maslov"/>
    <n v="765"/>
    <x v="0"/>
    <x v="1"/>
    <n v="43"/>
    <n v="9"/>
    <n v="157960"/>
    <n v="2"/>
    <n v="0"/>
    <x v="1"/>
    <n v="136603"/>
    <x v="1"/>
    <x v="0"/>
    <x v="2"/>
    <x v="1"/>
    <x v="2"/>
    <x v="1"/>
    <n v="1"/>
    <n v="0"/>
  </r>
  <r>
    <n v="2025"/>
    <n v="15696989"/>
    <s v="Chukwueloka"/>
    <n v="469"/>
    <x v="2"/>
    <x v="0"/>
    <n v="52"/>
    <n v="8"/>
    <n v="139493"/>
    <n v="3"/>
    <n v="0"/>
    <x v="1"/>
    <n v="150093"/>
    <x v="0"/>
    <x v="1"/>
    <x v="1"/>
    <x v="1"/>
    <x v="2"/>
    <x v="1"/>
    <n v="1"/>
    <n v="139493"/>
  </r>
  <r>
    <n v="2025"/>
    <n v="15688498"/>
    <s v="Chu"/>
    <n v="594"/>
    <x v="2"/>
    <x v="0"/>
    <n v="21"/>
    <n v="2"/>
    <n v="87097"/>
    <n v="2"/>
    <n v="1"/>
    <x v="1"/>
    <n v="168186"/>
    <x v="1"/>
    <x v="2"/>
    <x v="1"/>
    <x v="0"/>
    <x v="1"/>
    <x v="0"/>
    <n v="1"/>
    <n v="0"/>
  </r>
  <r>
    <n v="2025"/>
    <n v="15686964"/>
    <s v="Spence"/>
    <n v="675"/>
    <x v="0"/>
    <x v="0"/>
    <n v="34"/>
    <n v="10"/>
    <n v="84945"/>
    <n v="1"/>
    <n v="0"/>
    <x v="1"/>
    <n v="146231"/>
    <x v="1"/>
    <x v="0"/>
    <x v="0"/>
    <x v="1"/>
    <x v="1"/>
    <x v="0"/>
    <n v="1"/>
    <n v="0"/>
  </r>
  <r>
    <n v="2025"/>
    <n v="15625035"/>
    <s v="Mills"/>
    <n v="703"/>
    <x v="0"/>
    <x v="1"/>
    <n v="50"/>
    <n v="8"/>
    <n v="160140"/>
    <n v="2"/>
    <n v="1"/>
    <x v="0"/>
    <n v="79314"/>
    <x v="1"/>
    <x v="1"/>
    <x v="0"/>
    <x v="1"/>
    <x v="2"/>
    <x v="1"/>
    <n v="1"/>
    <n v="0"/>
  </r>
  <r>
    <n v="2025"/>
    <n v="15618391"/>
    <s v="Doyle"/>
    <n v="810"/>
    <x v="0"/>
    <x v="1"/>
    <n v="33"/>
    <n v="6"/>
    <n v="0"/>
    <n v="2"/>
    <n v="1"/>
    <x v="0"/>
    <n v="77966"/>
    <x v="1"/>
    <x v="0"/>
    <x v="2"/>
    <x v="2"/>
    <x v="0"/>
    <x v="0"/>
    <n v="1"/>
    <n v="0"/>
  </r>
  <r>
    <n v="2025"/>
    <n v="15591344"/>
    <s v="Donnelly"/>
    <n v="715"/>
    <x v="1"/>
    <x v="1"/>
    <n v="42"/>
    <n v="6"/>
    <n v="0"/>
    <n v="2"/>
    <n v="1"/>
    <x v="0"/>
    <n v="128746"/>
    <x v="1"/>
    <x v="0"/>
    <x v="0"/>
    <x v="2"/>
    <x v="0"/>
    <x v="0"/>
    <n v="1"/>
    <n v="0"/>
  </r>
  <r>
    <n v="2025"/>
    <n v="15605455"/>
    <s v="Tai"/>
    <n v="664"/>
    <x v="0"/>
    <x v="1"/>
    <n v="40"/>
    <n v="9"/>
    <n v="0"/>
    <n v="2"/>
    <n v="1"/>
    <x v="1"/>
    <n v="194767"/>
    <x v="1"/>
    <x v="0"/>
    <x v="0"/>
    <x v="1"/>
    <x v="0"/>
    <x v="0"/>
    <n v="1"/>
    <n v="0"/>
  </r>
  <r>
    <n v="2025"/>
    <n v="15680804"/>
    <s v="Abbott"/>
    <n v="850"/>
    <x v="0"/>
    <x v="1"/>
    <n v="29"/>
    <n v="6"/>
    <n v="0"/>
    <n v="2"/>
    <n v="1"/>
    <x v="0"/>
    <n v="10673"/>
    <x v="1"/>
    <x v="2"/>
    <x v="2"/>
    <x v="2"/>
    <x v="0"/>
    <x v="0"/>
    <n v="1"/>
    <n v="0"/>
  </r>
  <r>
    <n v="2025"/>
    <n v="15768282"/>
    <s v="Perez"/>
    <n v="724"/>
    <x v="2"/>
    <x v="1"/>
    <n v="36"/>
    <n v="6"/>
    <n v="94615"/>
    <n v="2"/>
    <n v="1"/>
    <x v="0"/>
    <n v="10627"/>
    <x v="1"/>
    <x v="0"/>
    <x v="0"/>
    <x v="2"/>
    <x v="1"/>
    <x v="0"/>
    <n v="1"/>
    <n v="0"/>
  </r>
  <r>
    <n v="2025"/>
    <n v="15685826"/>
    <s v="Hsiung"/>
    <n v="563"/>
    <x v="0"/>
    <x v="1"/>
    <n v="30"/>
    <n v="7"/>
    <n v="90728"/>
    <n v="1"/>
    <n v="1"/>
    <x v="1"/>
    <n v="122269"/>
    <x v="1"/>
    <x v="0"/>
    <x v="1"/>
    <x v="2"/>
    <x v="1"/>
    <x v="0"/>
    <n v="1"/>
    <n v="0"/>
  </r>
  <r>
    <n v="2025"/>
    <n v="15793491"/>
    <s v="Cherkasova"/>
    <n v="714"/>
    <x v="2"/>
    <x v="1"/>
    <n v="26"/>
    <n v="3"/>
    <n v="119545"/>
    <n v="2"/>
    <n v="1"/>
    <x v="1"/>
    <n v="65483"/>
    <x v="1"/>
    <x v="2"/>
    <x v="0"/>
    <x v="0"/>
    <x v="2"/>
    <x v="1"/>
    <n v="1"/>
    <n v="0"/>
  </r>
  <r>
    <n v="2025"/>
    <n v="15797787"/>
    <s v="Denisov"/>
    <n v="614"/>
    <x v="0"/>
    <x v="1"/>
    <n v="36"/>
    <n v="1"/>
    <n v="118312"/>
    <n v="1"/>
    <n v="1"/>
    <x v="1"/>
    <n v="146135"/>
    <x v="1"/>
    <x v="0"/>
    <x v="0"/>
    <x v="0"/>
    <x v="2"/>
    <x v="1"/>
    <n v="1"/>
    <n v="0"/>
  </r>
  <r>
    <n v="2025"/>
    <n v="15611171"/>
    <s v="Fowler"/>
    <n v="740"/>
    <x v="0"/>
    <x v="1"/>
    <n v="33"/>
    <n v="1"/>
    <n v="129575"/>
    <n v="1"/>
    <n v="1"/>
    <x v="0"/>
    <n v="123300"/>
    <x v="1"/>
    <x v="0"/>
    <x v="0"/>
    <x v="0"/>
    <x v="2"/>
    <x v="1"/>
    <n v="1"/>
    <n v="0"/>
  </r>
  <r>
    <n v="2025"/>
    <n v="15601627"/>
    <s v="Siciliano"/>
    <n v="587"/>
    <x v="0"/>
    <x v="1"/>
    <n v="33"/>
    <n v="8"/>
    <n v="148164"/>
    <n v="1"/>
    <n v="0"/>
    <x v="1"/>
    <n v="122925"/>
    <x v="1"/>
    <x v="0"/>
    <x v="1"/>
    <x v="1"/>
    <x v="2"/>
    <x v="1"/>
    <n v="1"/>
    <n v="0"/>
  </r>
  <r>
    <n v="2025"/>
    <n v="15734085"/>
    <s v="Crocker"/>
    <n v="465"/>
    <x v="2"/>
    <x v="1"/>
    <n v="24"/>
    <n v="5"/>
    <n v="117155"/>
    <n v="1"/>
    <n v="1"/>
    <x v="0"/>
    <n v="127744"/>
    <x v="1"/>
    <x v="2"/>
    <x v="1"/>
    <x v="2"/>
    <x v="2"/>
    <x v="1"/>
    <n v="1"/>
    <n v="0"/>
  </r>
  <r>
    <n v="2025"/>
    <n v="15809309"/>
    <s v="Longo"/>
    <n v="689"/>
    <x v="1"/>
    <x v="0"/>
    <n v="40"/>
    <n v="5"/>
    <n v="154252"/>
    <n v="1"/>
    <n v="0"/>
    <x v="0"/>
    <n v="118320"/>
    <x v="1"/>
    <x v="0"/>
    <x v="0"/>
    <x v="2"/>
    <x v="2"/>
    <x v="1"/>
    <n v="1"/>
    <n v="0"/>
  </r>
  <r>
    <n v="2025"/>
    <n v="15809462"/>
    <s v="Polyakova"/>
    <n v="656"/>
    <x v="0"/>
    <x v="1"/>
    <n v="30"/>
    <n v="3"/>
    <n v="0"/>
    <n v="2"/>
    <n v="0"/>
    <x v="0"/>
    <n v="17104"/>
    <x v="1"/>
    <x v="0"/>
    <x v="0"/>
    <x v="0"/>
    <x v="0"/>
    <x v="0"/>
    <n v="1"/>
    <n v="0"/>
  </r>
  <r>
    <n v="2025"/>
    <n v="15634628"/>
    <s v="Brown"/>
    <n v="579"/>
    <x v="0"/>
    <x v="0"/>
    <n v="33"/>
    <n v="1"/>
    <n v="65668"/>
    <n v="2"/>
    <n v="0"/>
    <x v="1"/>
    <n v="164609"/>
    <x v="1"/>
    <x v="0"/>
    <x v="1"/>
    <x v="0"/>
    <x v="1"/>
    <x v="0"/>
    <n v="1"/>
    <n v="0"/>
  </r>
  <r>
    <n v="2025"/>
    <n v="15775678"/>
    <s v="Uspensky"/>
    <n v="716"/>
    <x v="0"/>
    <x v="0"/>
    <n v="44"/>
    <n v="1"/>
    <n v="0"/>
    <n v="1"/>
    <n v="1"/>
    <x v="0"/>
    <n v="152108"/>
    <x v="1"/>
    <x v="0"/>
    <x v="0"/>
    <x v="0"/>
    <x v="0"/>
    <x v="0"/>
    <n v="1"/>
    <n v="0"/>
  </r>
  <r>
    <n v="2025"/>
    <n v="15579526"/>
    <s v="O'Meara"/>
    <n v="551"/>
    <x v="0"/>
    <x v="1"/>
    <n v="42"/>
    <n v="1"/>
    <n v="50195"/>
    <n v="1"/>
    <n v="1"/>
    <x v="0"/>
    <n v="23400"/>
    <x v="1"/>
    <x v="0"/>
    <x v="1"/>
    <x v="0"/>
    <x v="1"/>
    <x v="0"/>
    <n v="1"/>
    <n v="0"/>
  </r>
  <r>
    <n v="2025"/>
    <n v="15779103"/>
    <s v="Cantamessa"/>
    <n v="527"/>
    <x v="2"/>
    <x v="0"/>
    <n v="39"/>
    <n v="9"/>
    <n v="96749"/>
    <n v="2"/>
    <n v="1"/>
    <x v="1"/>
    <n v="94711"/>
    <x v="1"/>
    <x v="0"/>
    <x v="1"/>
    <x v="1"/>
    <x v="1"/>
    <x v="0"/>
    <n v="1"/>
    <n v="0"/>
  </r>
  <r>
    <n v="2025"/>
    <n v="15738715"/>
    <s v="Alexander"/>
    <n v="600"/>
    <x v="0"/>
    <x v="0"/>
    <n v="37"/>
    <n v="4"/>
    <n v="0"/>
    <n v="3"/>
    <n v="1"/>
    <x v="1"/>
    <n v="7312"/>
    <x v="0"/>
    <x v="0"/>
    <x v="0"/>
    <x v="2"/>
    <x v="0"/>
    <x v="0"/>
    <n v="1"/>
    <n v="0"/>
  </r>
  <r>
    <n v="2025"/>
    <n v="15593943"/>
    <s v="Chinagorom"/>
    <n v="685"/>
    <x v="0"/>
    <x v="0"/>
    <n v="43"/>
    <n v="1"/>
    <n v="132667"/>
    <n v="1"/>
    <n v="1"/>
    <x v="0"/>
    <n v="41877"/>
    <x v="1"/>
    <x v="0"/>
    <x v="0"/>
    <x v="0"/>
    <x v="2"/>
    <x v="1"/>
    <n v="1"/>
    <n v="0"/>
  </r>
  <r>
    <n v="2025"/>
    <n v="15754574"/>
    <s v="Tomlinson"/>
    <n v="738"/>
    <x v="1"/>
    <x v="1"/>
    <n v="36"/>
    <n v="5"/>
    <n v="0"/>
    <n v="2"/>
    <n v="1"/>
    <x v="0"/>
    <n v="96881"/>
    <x v="1"/>
    <x v="0"/>
    <x v="0"/>
    <x v="2"/>
    <x v="0"/>
    <x v="0"/>
    <n v="1"/>
    <n v="0"/>
  </r>
  <r>
    <n v="2025"/>
    <n v="15737814"/>
    <s v="Lo"/>
    <n v="622"/>
    <x v="0"/>
    <x v="1"/>
    <n v="41"/>
    <n v="2"/>
    <n v="127087"/>
    <n v="1"/>
    <n v="1"/>
    <x v="1"/>
    <n v="102403"/>
    <x v="0"/>
    <x v="0"/>
    <x v="0"/>
    <x v="0"/>
    <x v="2"/>
    <x v="1"/>
    <n v="1"/>
    <n v="127087"/>
  </r>
  <r>
    <n v="2025"/>
    <n v="15670889"/>
    <s v="Nwachukwu"/>
    <n v="528"/>
    <x v="0"/>
    <x v="1"/>
    <n v="34"/>
    <n v="1"/>
    <n v="125567"/>
    <n v="1"/>
    <n v="1"/>
    <x v="0"/>
    <n v="176763"/>
    <x v="1"/>
    <x v="0"/>
    <x v="1"/>
    <x v="0"/>
    <x v="2"/>
    <x v="1"/>
    <n v="1"/>
    <n v="0"/>
  </r>
  <r>
    <n v="2025"/>
    <n v="15629299"/>
    <s v="Yang"/>
    <n v="546"/>
    <x v="2"/>
    <x v="0"/>
    <n v="52"/>
    <n v="1"/>
    <n v="106075"/>
    <n v="1"/>
    <n v="1"/>
    <x v="0"/>
    <n v="23548"/>
    <x v="0"/>
    <x v="1"/>
    <x v="1"/>
    <x v="0"/>
    <x v="2"/>
    <x v="1"/>
    <n v="1"/>
    <n v="106075"/>
  </r>
  <r>
    <n v="2025"/>
    <n v="15771569"/>
    <s v="Bage"/>
    <n v="576"/>
    <x v="2"/>
    <x v="1"/>
    <n v="46"/>
    <n v="4"/>
    <n v="137368"/>
    <n v="1"/>
    <n v="1"/>
    <x v="0"/>
    <n v="33450"/>
    <x v="1"/>
    <x v="1"/>
    <x v="1"/>
    <x v="2"/>
    <x v="2"/>
    <x v="1"/>
    <n v="1"/>
    <n v="0"/>
  </r>
  <r>
    <n v="2025"/>
    <n v="15811927"/>
    <s v="Marcelo"/>
    <n v="733"/>
    <x v="0"/>
    <x v="0"/>
    <n v="38"/>
    <n v="3"/>
    <n v="157658"/>
    <n v="1"/>
    <n v="0"/>
    <x v="1"/>
    <n v="19658"/>
    <x v="1"/>
    <x v="0"/>
    <x v="0"/>
    <x v="0"/>
    <x v="2"/>
    <x v="1"/>
    <n v="1"/>
    <n v="0"/>
  </r>
  <r>
    <n v="2025"/>
    <n v="15785654"/>
    <s v="Ofodile"/>
    <n v="727"/>
    <x v="2"/>
    <x v="1"/>
    <n v="45"/>
    <n v="6"/>
    <n v="114423"/>
    <n v="2"/>
    <n v="1"/>
    <x v="0"/>
    <n v="104679"/>
    <x v="0"/>
    <x v="0"/>
    <x v="0"/>
    <x v="2"/>
    <x v="2"/>
    <x v="1"/>
    <n v="1"/>
    <n v="114423"/>
  </r>
  <r>
    <n v="2025"/>
    <n v="15665524"/>
    <s v="Savage"/>
    <n v="605"/>
    <x v="1"/>
    <x v="1"/>
    <n v="41"/>
    <n v="5"/>
    <n v="103155"/>
    <n v="1"/>
    <n v="0"/>
    <x v="1"/>
    <n v="143204"/>
    <x v="1"/>
    <x v="0"/>
    <x v="0"/>
    <x v="2"/>
    <x v="2"/>
    <x v="1"/>
    <n v="1"/>
    <n v="0"/>
  </r>
  <r>
    <n v="2025"/>
    <n v="15736287"/>
    <s v="Piccio"/>
    <n v="586"/>
    <x v="0"/>
    <x v="1"/>
    <n v="33"/>
    <n v="9"/>
    <n v="0"/>
    <n v="1"/>
    <n v="1"/>
    <x v="1"/>
    <n v="6975"/>
    <x v="1"/>
    <x v="0"/>
    <x v="1"/>
    <x v="1"/>
    <x v="0"/>
    <x v="0"/>
    <n v="1"/>
    <n v="0"/>
  </r>
  <r>
    <n v="2025"/>
    <n v="15765732"/>
    <s v="Simmons"/>
    <n v="564"/>
    <x v="1"/>
    <x v="0"/>
    <n v="24"/>
    <n v="6"/>
    <n v="149592"/>
    <n v="1"/>
    <n v="1"/>
    <x v="0"/>
    <n v="153772"/>
    <x v="1"/>
    <x v="2"/>
    <x v="1"/>
    <x v="2"/>
    <x v="2"/>
    <x v="1"/>
    <n v="1"/>
    <n v="0"/>
  </r>
  <r>
    <n v="2025"/>
    <n v="15797381"/>
    <s v="DeRose"/>
    <n v="593"/>
    <x v="2"/>
    <x v="0"/>
    <n v="48"/>
    <n v="3"/>
    <n v="133903"/>
    <n v="2"/>
    <n v="1"/>
    <x v="0"/>
    <n v="85902"/>
    <x v="0"/>
    <x v="1"/>
    <x v="1"/>
    <x v="0"/>
    <x v="2"/>
    <x v="1"/>
    <n v="1"/>
    <n v="133903"/>
  </r>
  <r>
    <n v="2025"/>
    <n v="15598536"/>
    <s v="Onuchukwu"/>
    <n v="736"/>
    <x v="2"/>
    <x v="0"/>
    <n v="26"/>
    <n v="0"/>
    <n v="84588"/>
    <n v="1"/>
    <n v="0"/>
    <x v="0"/>
    <n v="188038"/>
    <x v="1"/>
    <x v="2"/>
    <x v="0"/>
    <x v="0"/>
    <x v="1"/>
    <x v="0"/>
    <n v="1"/>
    <n v="0"/>
  </r>
  <r>
    <n v="2025"/>
    <n v="15664506"/>
    <s v="Goodwin"/>
    <n v="675"/>
    <x v="1"/>
    <x v="1"/>
    <n v="32"/>
    <n v="8"/>
    <n v="197437"/>
    <n v="1"/>
    <n v="1"/>
    <x v="0"/>
    <n v="52711"/>
    <x v="1"/>
    <x v="0"/>
    <x v="0"/>
    <x v="1"/>
    <x v="2"/>
    <x v="1"/>
    <n v="1"/>
    <n v="0"/>
  </r>
  <r>
    <n v="2025"/>
    <n v="15575619"/>
    <s v="Teakle"/>
    <n v="656"/>
    <x v="1"/>
    <x v="0"/>
    <n v="32"/>
    <n v="1"/>
    <n v="104254"/>
    <n v="1"/>
    <n v="1"/>
    <x v="0"/>
    <n v="17034"/>
    <x v="1"/>
    <x v="0"/>
    <x v="0"/>
    <x v="0"/>
    <x v="2"/>
    <x v="1"/>
    <n v="1"/>
    <n v="0"/>
  </r>
  <r>
    <n v="2025"/>
    <n v="15587394"/>
    <s v="Thomson"/>
    <n v="462"/>
    <x v="0"/>
    <x v="1"/>
    <n v="39"/>
    <n v="4"/>
    <n v="140133"/>
    <n v="2"/>
    <n v="0"/>
    <x v="1"/>
    <n v="131304"/>
    <x v="1"/>
    <x v="0"/>
    <x v="1"/>
    <x v="2"/>
    <x v="2"/>
    <x v="1"/>
    <n v="1"/>
    <n v="0"/>
  </r>
  <r>
    <n v="2025"/>
    <n v="15654457"/>
    <s v="Cross"/>
    <n v="685"/>
    <x v="1"/>
    <x v="0"/>
    <n v="30"/>
    <n v="2"/>
    <n v="0"/>
    <n v="3"/>
    <n v="1"/>
    <x v="0"/>
    <n v="172576"/>
    <x v="0"/>
    <x v="0"/>
    <x v="0"/>
    <x v="0"/>
    <x v="0"/>
    <x v="0"/>
    <n v="1"/>
    <n v="0"/>
  </r>
  <r>
    <n v="2025"/>
    <n v="15762793"/>
    <s v="Jones"/>
    <n v="850"/>
    <x v="2"/>
    <x v="0"/>
    <n v="36"/>
    <n v="0"/>
    <n v="136980"/>
    <n v="2"/>
    <n v="1"/>
    <x v="0"/>
    <n v="99020"/>
    <x v="1"/>
    <x v="0"/>
    <x v="2"/>
    <x v="0"/>
    <x v="2"/>
    <x v="1"/>
    <n v="1"/>
    <n v="0"/>
  </r>
  <r>
    <n v="2025"/>
    <n v="15658067"/>
    <s v="Walker"/>
    <n v="636"/>
    <x v="2"/>
    <x v="0"/>
    <n v="48"/>
    <n v="3"/>
    <n v="120568"/>
    <n v="1"/>
    <n v="1"/>
    <x v="1"/>
    <n v="190160"/>
    <x v="0"/>
    <x v="1"/>
    <x v="0"/>
    <x v="0"/>
    <x v="2"/>
    <x v="1"/>
    <n v="1"/>
    <n v="120568"/>
  </r>
  <r>
    <n v="2025"/>
    <n v="15642816"/>
    <s v="De Salis"/>
    <n v="850"/>
    <x v="0"/>
    <x v="0"/>
    <n v="27"/>
    <n v="7"/>
    <n v="43658"/>
    <n v="2"/>
    <n v="1"/>
    <x v="0"/>
    <n v="3025"/>
    <x v="1"/>
    <x v="2"/>
    <x v="2"/>
    <x v="2"/>
    <x v="1"/>
    <x v="0"/>
    <n v="1"/>
    <n v="0"/>
  </r>
  <r>
    <n v="2025"/>
    <n v="15693088"/>
    <s v="Oliver"/>
    <n v="628"/>
    <x v="0"/>
    <x v="0"/>
    <n v="37"/>
    <n v="9"/>
    <n v="0"/>
    <n v="2"/>
    <n v="1"/>
    <x v="0"/>
    <n v="34690"/>
    <x v="1"/>
    <x v="0"/>
    <x v="0"/>
    <x v="1"/>
    <x v="0"/>
    <x v="0"/>
    <n v="1"/>
    <n v="0"/>
  </r>
  <r>
    <n v="2025"/>
    <n v="15793883"/>
    <s v="Lo Duca"/>
    <n v="798"/>
    <x v="0"/>
    <x v="1"/>
    <n v="28"/>
    <n v="3"/>
    <n v="0"/>
    <n v="2"/>
    <n v="1"/>
    <x v="1"/>
    <n v="2305"/>
    <x v="1"/>
    <x v="2"/>
    <x v="2"/>
    <x v="0"/>
    <x v="0"/>
    <x v="0"/>
    <n v="1"/>
    <n v="0"/>
  </r>
  <r>
    <n v="2025"/>
    <n v="15665283"/>
    <s v="Brookes"/>
    <n v="610"/>
    <x v="0"/>
    <x v="0"/>
    <n v="57"/>
    <n v="7"/>
    <n v="72093"/>
    <n v="4"/>
    <n v="0"/>
    <x v="0"/>
    <n v="113229"/>
    <x v="0"/>
    <x v="1"/>
    <x v="0"/>
    <x v="2"/>
    <x v="1"/>
    <x v="0"/>
    <n v="1"/>
    <n v="72093"/>
  </r>
  <r>
    <n v="2025"/>
    <n v="15680421"/>
    <s v="Challis"/>
    <n v="591"/>
    <x v="0"/>
    <x v="0"/>
    <n v="42"/>
    <n v="10"/>
    <n v="0"/>
    <n v="2"/>
    <n v="0"/>
    <x v="1"/>
    <n v="171099"/>
    <x v="1"/>
    <x v="0"/>
    <x v="1"/>
    <x v="1"/>
    <x v="0"/>
    <x v="0"/>
    <n v="1"/>
    <n v="0"/>
  </r>
  <r>
    <n v="2025"/>
    <n v="15695148"/>
    <s v="Ibeabuchi"/>
    <n v="614"/>
    <x v="1"/>
    <x v="0"/>
    <n v="37"/>
    <n v="9"/>
    <n v="0"/>
    <n v="2"/>
    <n v="1"/>
    <x v="0"/>
    <n v="62023"/>
    <x v="1"/>
    <x v="0"/>
    <x v="0"/>
    <x v="1"/>
    <x v="0"/>
    <x v="0"/>
    <n v="1"/>
    <n v="0"/>
  </r>
  <r>
    <n v="2025"/>
    <n v="15636592"/>
    <s v="Iroawuchi"/>
    <n v="651"/>
    <x v="0"/>
    <x v="1"/>
    <n v="35"/>
    <n v="0"/>
    <n v="181822"/>
    <n v="2"/>
    <n v="0"/>
    <x v="0"/>
    <n v="36924"/>
    <x v="0"/>
    <x v="0"/>
    <x v="0"/>
    <x v="0"/>
    <x v="2"/>
    <x v="1"/>
    <n v="1"/>
    <n v="181822"/>
  </r>
  <r>
    <n v="2025"/>
    <n v="15772618"/>
    <s v="Tyler"/>
    <n v="665"/>
    <x v="0"/>
    <x v="1"/>
    <n v="25"/>
    <n v="7"/>
    <n v="90921"/>
    <n v="1"/>
    <n v="0"/>
    <x v="0"/>
    <n v="112257"/>
    <x v="1"/>
    <x v="2"/>
    <x v="0"/>
    <x v="2"/>
    <x v="1"/>
    <x v="0"/>
    <n v="1"/>
    <n v="0"/>
  </r>
  <r>
    <n v="2025"/>
    <n v="15724453"/>
    <s v="Fan"/>
    <n v="570"/>
    <x v="0"/>
    <x v="1"/>
    <n v="23"/>
    <n v="2"/>
    <n v="0"/>
    <n v="1"/>
    <n v="0"/>
    <x v="1"/>
    <n v="198831"/>
    <x v="1"/>
    <x v="2"/>
    <x v="1"/>
    <x v="0"/>
    <x v="0"/>
    <x v="0"/>
    <n v="1"/>
    <n v="0"/>
  </r>
  <r>
    <n v="2025"/>
    <n v="15565878"/>
    <s v="Bates"/>
    <n v="631"/>
    <x v="1"/>
    <x v="1"/>
    <n v="29"/>
    <n v="3"/>
    <n v="0"/>
    <n v="2"/>
    <n v="1"/>
    <x v="0"/>
    <n v="197963"/>
    <x v="1"/>
    <x v="2"/>
    <x v="0"/>
    <x v="0"/>
    <x v="0"/>
    <x v="0"/>
    <n v="1"/>
    <n v="0"/>
  </r>
  <r>
    <n v="2025"/>
    <n v="15609160"/>
    <s v="Marsden"/>
    <n v="586"/>
    <x v="0"/>
    <x v="1"/>
    <n v="32"/>
    <n v="1"/>
    <n v="0"/>
    <n v="2"/>
    <n v="0"/>
    <x v="1"/>
    <n v="31636"/>
    <x v="1"/>
    <x v="0"/>
    <x v="1"/>
    <x v="0"/>
    <x v="0"/>
    <x v="0"/>
    <n v="1"/>
    <n v="0"/>
  </r>
  <r>
    <n v="2025"/>
    <n v="15678460"/>
    <s v="Dodgshun"/>
    <n v="691"/>
    <x v="0"/>
    <x v="1"/>
    <n v="30"/>
    <n v="9"/>
    <n v="0"/>
    <n v="1"/>
    <n v="1"/>
    <x v="1"/>
    <n v="49594"/>
    <x v="1"/>
    <x v="0"/>
    <x v="0"/>
    <x v="1"/>
    <x v="0"/>
    <x v="0"/>
    <n v="1"/>
    <n v="0"/>
  </r>
  <r>
    <n v="2025"/>
    <n v="15662571"/>
    <s v="Maclean"/>
    <n v="639"/>
    <x v="0"/>
    <x v="1"/>
    <n v="35"/>
    <n v="8"/>
    <n v="0"/>
    <n v="2"/>
    <n v="1"/>
    <x v="1"/>
    <n v="170484"/>
    <x v="1"/>
    <x v="0"/>
    <x v="0"/>
    <x v="1"/>
    <x v="0"/>
    <x v="0"/>
    <n v="1"/>
    <n v="0"/>
  </r>
  <r>
    <n v="2025"/>
    <n v="15606849"/>
    <s v="Blackall"/>
    <n v="698"/>
    <x v="0"/>
    <x v="0"/>
    <n v="27"/>
    <n v="1"/>
    <n v="94921"/>
    <n v="1"/>
    <n v="1"/>
    <x v="0"/>
    <n v="40340"/>
    <x v="1"/>
    <x v="2"/>
    <x v="0"/>
    <x v="0"/>
    <x v="1"/>
    <x v="0"/>
    <n v="1"/>
    <n v="0"/>
  </r>
  <r>
    <n v="2025"/>
    <n v="15670738"/>
    <s v="Mazzanti"/>
    <n v="733"/>
    <x v="2"/>
    <x v="1"/>
    <n v="45"/>
    <n v="2"/>
    <n v="113939"/>
    <n v="2"/>
    <n v="1"/>
    <x v="1"/>
    <n v="3219"/>
    <x v="1"/>
    <x v="0"/>
    <x v="0"/>
    <x v="0"/>
    <x v="2"/>
    <x v="1"/>
    <n v="1"/>
    <n v="0"/>
  </r>
  <r>
    <n v="2025"/>
    <n v="15662641"/>
    <s v="Amadi"/>
    <n v="850"/>
    <x v="0"/>
    <x v="1"/>
    <n v="19"/>
    <n v="8"/>
    <n v="0"/>
    <n v="1"/>
    <n v="1"/>
    <x v="0"/>
    <n v="68570"/>
    <x v="1"/>
    <x v="2"/>
    <x v="2"/>
    <x v="1"/>
    <x v="0"/>
    <x v="0"/>
    <n v="1"/>
    <n v="0"/>
  </r>
  <r>
    <n v="2025"/>
    <n v="15727539"/>
    <s v="Schoenheimer"/>
    <n v="618"/>
    <x v="0"/>
    <x v="0"/>
    <n v="31"/>
    <n v="4"/>
    <n v="0"/>
    <n v="2"/>
    <n v="1"/>
    <x v="1"/>
    <n v="29176"/>
    <x v="1"/>
    <x v="0"/>
    <x v="0"/>
    <x v="2"/>
    <x v="0"/>
    <x v="0"/>
    <n v="1"/>
    <n v="0"/>
  </r>
  <r>
    <n v="2025"/>
    <n v="15651020"/>
    <s v="Fiorentino"/>
    <n v="473"/>
    <x v="0"/>
    <x v="0"/>
    <n v="25"/>
    <n v="6"/>
    <n v="110666"/>
    <n v="2"/>
    <n v="0"/>
    <x v="1"/>
    <n v="46758"/>
    <x v="1"/>
    <x v="2"/>
    <x v="1"/>
    <x v="2"/>
    <x v="2"/>
    <x v="1"/>
    <n v="1"/>
    <n v="0"/>
  </r>
  <r>
    <n v="2025"/>
    <n v="15673877"/>
    <s v="Murray"/>
    <n v="490"/>
    <x v="0"/>
    <x v="1"/>
    <n v="39"/>
    <n v="1"/>
    <n v="0"/>
    <n v="3"/>
    <n v="1"/>
    <x v="1"/>
    <n v="171060"/>
    <x v="0"/>
    <x v="0"/>
    <x v="1"/>
    <x v="0"/>
    <x v="0"/>
    <x v="0"/>
    <n v="1"/>
    <n v="0"/>
  </r>
  <r>
    <n v="2025"/>
    <n v="15760865"/>
    <s v="Fan"/>
    <n v="754"/>
    <x v="2"/>
    <x v="0"/>
    <n v="48"/>
    <n v="7"/>
    <n v="141819"/>
    <n v="1"/>
    <n v="1"/>
    <x v="1"/>
    <n v="93551"/>
    <x v="0"/>
    <x v="1"/>
    <x v="2"/>
    <x v="2"/>
    <x v="2"/>
    <x v="1"/>
    <n v="1"/>
    <n v="141819"/>
  </r>
  <r>
    <n v="2025"/>
    <n v="15705009"/>
    <s v="Cartwright"/>
    <n v="649"/>
    <x v="0"/>
    <x v="0"/>
    <n v="56"/>
    <n v="8"/>
    <n v="156974"/>
    <n v="1"/>
    <n v="1"/>
    <x v="1"/>
    <n v="89405"/>
    <x v="0"/>
    <x v="1"/>
    <x v="0"/>
    <x v="1"/>
    <x v="2"/>
    <x v="1"/>
    <n v="1"/>
    <n v="156974"/>
  </r>
  <r>
    <n v="2025"/>
    <n v="15657540"/>
    <s v="Cremonesi"/>
    <n v="578"/>
    <x v="0"/>
    <x v="1"/>
    <n v="50"/>
    <n v="5"/>
    <n v="151215"/>
    <n v="2"/>
    <n v="1"/>
    <x v="1"/>
    <n v="169804"/>
    <x v="1"/>
    <x v="1"/>
    <x v="1"/>
    <x v="2"/>
    <x v="2"/>
    <x v="1"/>
    <n v="1"/>
    <n v="0"/>
  </r>
  <r>
    <n v="2025"/>
    <n v="15707441"/>
    <s v="White"/>
    <n v="690"/>
    <x v="1"/>
    <x v="1"/>
    <n v="26"/>
    <n v="8"/>
    <n v="116318"/>
    <n v="1"/>
    <n v="1"/>
    <x v="0"/>
    <n v="83253"/>
    <x v="1"/>
    <x v="2"/>
    <x v="0"/>
    <x v="1"/>
    <x v="2"/>
    <x v="1"/>
    <n v="1"/>
    <n v="0"/>
  </r>
  <r>
    <n v="2025"/>
    <n v="15694765"/>
    <s v="Sabbatini"/>
    <n v="610"/>
    <x v="2"/>
    <x v="1"/>
    <n v="49"/>
    <n v="6"/>
    <n v="113882"/>
    <n v="1"/>
    <n v="1"/>
    <x v="1"/>
    <n v="195814"/>
    <x v="0"/>
    <x v="1"/>
    <x v="0"/>
    <x v="2"/>
    <x v="2"/>
    <x v="1"/>
    <n v="1"/>
    <n v="113882"/>
  </r>
  <r>
    <n v="2025"/>
    <n v="15649086"/>
    <s v="Patterson"/>
    <n v="596"/>
    <x v="0"/>
    <x v="1"/>
    <n v="42"/>
    <n v="7"/>
    <n v="0"/>
    <n v="2"/>
    <n v="1"/>
    <x v="0"/>
    <n v="121568"/>
    <x v="1"/>
    <x v="0"/>
    <x v="1"/>
    <x v="2"/>
    <x v="0"/>
    <x v="0"/>
    <n v="1"/>
    <n v="0"/>
  </r>
  <r>
    <n v="2025"/>
    <n v="15650488"/>
    <s v="Bromley"/>
    <n v="492"/>
    <x v="0"/>
    <x v="0"/>
    <n v="48"/>
    <n v="6"/>
    <n v="127254"/>
    <n v="1"/>
    <n v="1"/>
    <x v="0"/>
    <n v="92144"/>
    <x v="0"/>
    <x v="1"/>
    <x v="1"/>
    <x v="2"/>
    <x v="2"/>
    <x v="1"/>
    <n v="1"/>
    <n v="127254"/>
  </r>
  <r>
    <n v="2025"/>
    <n v="15760924"/>
    <s v="Doherty"/>
    <n v="575"/>
    <x v="1"/>
    <x v="1"/>
    <n v="41"/>
    <n v="2"/>
    <n v="100062"/>
    <n v="1"/>
    <n v="0"/>
    <x v="1"/>
    <n v="126307"/>
    <x v="1"/>
    <x v="0"/>
    <x v="1"/>
    <x v="0"/>
    <x v="2"/>
    <x v="1"/>
    <n v="1"/>
    <n v="0"/>
  </r>
  <r>
    <n v="2025"/>
    <n v="15700263"/>
    <s v="Ifeatu"/>
    <n v="569"/>
    <x v="0"/>
    <x v="1"/>
    <n v="66"/>
    <n v="2"/>
    <n v="0"/>
    <n v="1"/>
    <n v="1"/>
    <x v="1"/>
    <n v="130784"/>
    <x v="0"/>
    <x v="3"/>
    <x v="1"/>
    <x v="0"/>
    <x v="0"/>
    <x v="0"/>
    <n v="1"/>
    <n v="0"/>
  </r>
  <r>
    <n v="2025"/>
    <n v="15806922"/>
    <s v="Bergamaschi"/>
    <n v="674"/>
    <x v="1"/>
    <x v="0"/>
    <n v="41"/>
    <n v="4"/>
    <n v="126605"/>
    <n v="1"/>
    <n v="1"/>
    <x v="0"/>
    <n v="166695"/>
    <x v="1"/>
    <x v="0"/>
    <x v="0"/>
    <x v="2"/>
    <x v="2"/>
    <x v="1"/>
    <n v="1"/>
    <n v="0"/>
  </r>
  <r>
    <n v="2025"/>
    <n v="15637522"/>
    <s v="Shubina"/>
    <n v="507"/>
    <x v="0"/>
    <x v="0"/>
    <n v="31"/>
    <n v="0"/>
    <n v="106942"/>
    <n v="1"/>
    <n v="0"/>
    <x v="0"/>
    <n v="44001"/>
    <x v="1"/>
    <x v="0"/>
    <x v="1"/>
    <x v="0"/>
    <x v="2"/>
    <x v="1"/>
    <n v="1"/>
    <n v="0"/>
  </r>
  <r>
    <n v="2025"/>
    <n v="15636548"/>
    <s v="Lung"/>
    <n v="457"/>
    <x v="1"/>
    <x v="1"/>
    <n v="44"/>
    <n v="7"/>
    <n v="0"/>
    <n v="2"/>
    <n v="0"/>
    <x v="1"/>
    <n v="185992"/>
    <x v="1"/>
    <x v="0"/>
    <x v="1"/>
    <x v="2"/>
    <x v="0"/>
    <x v="0"/>
    <n v="1"/>
    <n v="0"/>
  </r>
  <r>
    <n v="2025"/>
    <n v="15566891"/>
    <s v="Kinder"/>
    <n v="584"/>
    <x v="2"/>
    <x v="0"/>
    <n v="41"/>
    <n v="3"/>
    <n v="88595"/>
    <n v="1"/>
    <n v="1"/>
    <x v="1"/>
    <n v="178998"/>
    <x v="1"/>
    <x v="0"/>
    <x v="1"/>
    <x v="0"/>
    <x v="1"/>
    <x v="0"/>
    <n v="1"/>
    <n v="0"/>
  </r>
  <r>
    <n v="2025"/>
    <n v="15627185"/>
    <s v="Terry"/>
    <n v="744"/>
    <x v="2"/>
    <x v="1"/>
    <n v="29"/>
    <n v="6"/>
    <n v="123737"/>
    <n v="2"/>
    <n v="1"/>
    <x v="1"/>
    <n v="141558"/>
    <x v="1"/>
    <x v="2"/>
    <x v="0"/>
    <x v="2"/>
    <x v="2"/>
    <x v="1"/>
    <n v="1"/>
    <n v="0"/>
  </r>
  <r>
    <n v="2025"/>
    <n v="15754012"/>
    <s v="Shepherdson"/>
    <n v="687"/>
    <x v="0"/>
    <x v="0"/>
    <n v="35"/>
    <n v="1"/>
    <n v="110752"/>
    <n v="2"/>
    <n v="1"/>
    <x v="0"/>
    <n v="47921"/>
    <x v="1"/>
    <x v="0"/>
    <x v="0"/>
    <x v="0"/>
    <x v="2"/>
    <x v="1"/>
    <n v="1"/>
    <n v="0"/>
  </r>
  <r>
    <n v="2025"/>
    <n v="15627514"/>
    <s v="Short"/>
    <n v="688"/>
    <x v="1"/>
    <x v="0"/>
    <n v="46"/>
    <n v="3"/>
    <n v="0"/>
    <n v="2"/>
    <n v="0"/>
    <x v="0"/>
    <n v="104903"/>
    <x v="1"/>
    <x v="1"/>
    <x v="0"/>
    <x v="0"/>
    <x v="0"/>
    <x v="0"/>
    <n v="1"/>
    <n v="0"/>
  </r>
  <r>
    <n v="2025"/>
    <n v="15661433"/>
    <s v="Zetticci"/>
    <n v="519"/>
    <x v="0"/>
    <x v="1"/>
    <n v="34"/>
    <n v="5"/>
    <n v="0"/>
    <n v="1"/>
    <n v="1"/>
    <x v="1"/>
    <n v="68480"/>
    <x v="1"/>
    <x v="0"/>
    <x v="1"/>
    <x v="2"/>
    <x v="0"/>
    <x v="0"/>
    <n v="1"/>
    <n v="0"/>
  </r>
  <r>
    <n v="2025"/>
    <n v="15610653"/>
    <s v="Belov"/>
    <n v="733"/>
    <x v="1"/>
    <x v="0"/>
    <n v="38"/>
    <n v="5"/>
    <n v="0"/>
    <n v="2"/>
    <n v="1"/>
    <x v="0"/>
    <n v="1272"/>
    <x v="1"/>
    <x v="0"/>
    <x v="0"/>
    <x v="2"/>
    <x v="0"/>
    <x v="0"/>
    <n v="1"/>
    <n v="0"/>
  </r>
  <r>
    <n v="2025"/>
    <n v="15667002"/>
    <s v="Knight"/>
    <n v="666"/>
    <x v="1"/>
    <x v="1"/>
    <n v="43"/>
    <n v="5"/>
    <n v="0"/>
    <n v="2"/>
    <n v="1"/>
    <x v="1"/>
    <n v="29346"/>
    <x v="1"/>
    <x v="0"/>
    <x v="0"/>
    <x v="2"/>
    <x v="0"/>
    <x v="0"/>
    <n v="1"/>
    <n v="0"/>
  </r>
  <r>
    <n v="2025"/>
    <n v="15709199"/>
    <s v="Burson"/>
    <n v="511"/>
    <x v="1"/>
    <x v="0"/>
    <n v="40"/>
    <n v="1"/>
    <n v="0"/>
    <n v="1"/>
    <n v="1"/>
    <x v="0"/>
    <n v="184119"/>
    <x v="1"/>
    <x v="0"/>
    <x v="1"/>
    <x v="0"/>
    <x v="0"/>
    <x v="0"/>
    <n v="1"/>
    <n v="0"/>
  </r>
  <r>
    <n v="2025"/>
    <n v="15710087"/>
    <s v="Nicholls"/>
    <n v="705"/>
    <x v="2"/>
    <x v="0"/>
    <n v="54"/>
    <n v="3"/>
    <n v="125889"/>
    <n v="3"/>
    <n v="1"/>
    <x v="1"/>
    <n v="96014"/>
    <x v="0"/>
    <x v="1"/>
    <x v="0"/>
    <x v="0"/>
    <x v="2"/>
    <x v="1"/>
    <n v="1"/>
    <n v="125889"/>
  </r>
  <r>
    <n v="2025"/>
    <n v="15679884"/>
    <s v="Hs?eh"/>
    <n v="544"/>
    <x v="0"/>
    <x v="1"/>
    <n v="48"/>
    <n v="10"/>
    <n v="78315"/>
    <n v="3"/>
    <n v="1"/>
    <x v="0"/>
    <n v="103714"/>
    <x v="0"/>
    <x v="1"/>
    <x v="1"/>
    <x v="1"/>
    <x v="1"/>
    <x v="0"/>
    <n v="1"/>
    <n v="78315"/>
  </r>
  <r>
    <n v="2025"/>
    <n v="15784180"/>
    <s v="Ku"/>
    <n v="564"/>
    <x v="0"/>
    <x v="0"/>
    <n v="36"/>
    <n v="7"/>
    <n v="206330"/>
    <n v="1"/>
    <n v="1"/>
    <x v="0"/>
    <n v="46633"/>
    <x v="0"/>
    <x v="0"/>
    <x v="1"/>
    <x v="2"/>
    <x v="2"/>
    <x v="1"/>
    <n v="1"/>
    <n v="206330"/>
  </r>
  <r>
    <n v="2025"/>
    <n v="15808849"/>
    <s v="T'ien"/>
    <n v="702"/>
    <x v="0"/>
    <x v="1"/>
    <n v="40"/>
    <n v="7"/>
    <n v="145537"/>
    <n v="1"/>
    <n v="0"/>
    <x v="0"/>
    <n v="135334"/>
    <x v="1"/>
    <x v="0"/>
    <x v="0"/>
    <x v="2"/>
    <x v="2"/>
    <x v="1"/>
    <n v="1"/>
    <n v="0"/>
  </r>
  <r>
    <n v="2025"/>
    <n v="15751549"/>
    <s v="H?"/>
    <n v="658"/>
    <x v="2"/>
    <x v="1"/>
    <n v="31"/>
    <n v="2"/>
    <n v="77083"/>
    <n v="2"/>
    <n v="0"/>
    <x v="1"/>
    <n v="13482"/>
    <x v="1"/>
    <x v="0"/>
    <x v="0"/>
    <x v="0"/>
    <x v="1"/>
    <x v="0"/>
    <n v="1"/>
    <n v="0"/>
  </r>
  <r>
    <n v="2025"/>
    <n v="15588235"/>
    <s v="Vasilieva"/>
    <n v="654"/>
    <x v="0"/>
    <x v="0"/>
    <n v="24"/>
    <n v="8"/>
    <n v="145082"/>
    <n v="1"/>
    <n v="1"/>
    <x v="0"/>
    <n v="130075"/>
    <x v="1"/>
    <x v="2"/>
    <x v="0"/>
    <x v="1"/>
    <x v="2"/>
    <x v="1"/>
    <n v="1"/>
    <n v="0"/>
  </r>
  <r>
    <n v="2025"/>
    <n v="15640418"/>
    <s v="Omeokachie"/>
    <n v="649"/>
    <x v="2"/>
    <x v="0"/>
    <n v="41"/>
    <n v="4"/>
    <n v="115898"/>
    <n v="1"/>
    <n v="1"/>
    <x v="1"/>
    <n v="143544"/>
    <x v="1"/>
    <x v="0"/>
    <x v="0"/>
    <x v="2"/>
    <x v="2"/>
    <x v="1"/>
    <n v="1"/>
    <n v="0"/>
  </r>
  <r>
    <n v="2025"/>
    <n v="15721116"/>
    <s v="Napolitano"/>
    <n v="597"/>
    <x v="1"/>
    <x v="1"/>
    <n v="24"/>
    <n v="0"/>
    <n v="108058"/>
    <n v="2"/>
    <n v="1"/>
    <x v="0"/>
    <n v="187826"/>
    <x v="1"/>
    <x v="2"/>
    <x v="1"/>
    <x v="0"/>
    <x v="2"/>
    <x v="1"/>
    <n v="1"/>
    <n v="0"/>
  </r>
  <r>
    <n v="2025"/>
    <n v="15599084"/>
    <s v="Hopwood"/>
    <n v="782"/>
    <x v="0"/>
    <x v="1"/>
    <n v="33"/>
    <n v="7"/>
    <n v="191523"/>
    <n v="1"/>
    <n v="1"/>
    <x v="0"/>
    <n v="167059"/>
    <x v="1"/>
    <x v="0"/>
    <x v="2"/>
    <x v="2"/>
    <x v="2"/>
    <x v="1"/>
    <n v="1"/>
    <n v="0"/>
  </r>
  <r>
    <n v="2025"/>
    <n v="15773394"/>
    <s v="Bergamaschi"/>
    <n v="644"/>
    <x v="0"/>
    <x v="1"/>
    <n v="38"/>
    <n v="3"/>
    <n v="0"/>
    <n v="2"/>
    <n v="1"/>
    <x v="0"/>
    <n v="79928"/>
    <x v="1"/>
    <x v="0"/>
    <x v="0"/>
    <x v="0"/>
    <x v="0"/>
    <x v="0"/>
    <n v="1"/>
    <n v="0"/>
  </r>
  <r>
    <n v="2025"/>
    <n v="15625713"/>
    <s v="Lindeman"/>
    <n v="679"/>
    <x v="1"/>
    <x v="0"/>
    <n v="39"/>
    <n v="7"/>
    <n v="91188"/>
    <n v="1"/>
    <n v="0"/>
    <x v="0"/>
    <n v="6075"/>
    <x v="1"/>
    <x v="0"/>
    <x v="0"/>
    <x v="2"/>
    <x v="1"/>
    <x v="0"/>
    <n v="1"/>
    <n v="0"/>
  </r>
  <r>
    <n v="2025"/>
    <n v="15766417"/>
    <s v="McKinley"/>
    <n v="678"/>
    <x v="0"/>
    <x v="0"/>
    <n v="60"/>
    <n v="2"/>
    <n v="0"/>
    <n v="2"/>
    <n v="1"/>
    <x v="0"/>
    <n v="43822"/>
    <x v="1"/>
    <x v="1"/>
    <x v="0"/>
    <x v="0"/>
    <x v="0"/>
    <x v="0"/>
    <n v="1"/>
    <n v="0"/>
  </r>
  <r>
    <n v="2025"/>
    <n v="15622578"/>
    <s v="Sergeyev"/>
    <n v="806"/>
    <x v="0"/>
    <x v="1"/>
    <n v="34"/>
    <n v="5"/>
    <n v="113959"/>
    <n v="1"/>
    <n v="0"/>
    <x v="0"/>
    <n v="32126"/>
    <x v="1"/>
    <x v="0"/>
    <x v="2"/>
    <x v="2"/>
    <x v="2"/>
    <x v="1"/>
    <n v="1"/>
    <n v="0"/>
  </r>
  <r>
    <n v="2025"/>
    <n v="15799924"/>
    <s v="Sanchez"/>
    <n v="668"/>
    <x v="1"/>
    <x v="1"/>
    <n v="43"/>
    <n v="1"/>
    <n v="147167"/>
    <n v="1"/>
    <n v="0"/>
    <x v="1"/>
    <n v="141680"/>
    <x v="1"/>
    <x v="0"/>
    <x v="0"/>
    <x v="0"/>
    <x v="2"/>
    <x v="1"/>
    <n v="1"/>
    <n v="0"/>
  </r>
  <r>
    <n v="2025"/>
    <n v="15618363"/>
    <s v="Muomelu"/>
    <n v="659"/>
    <x v="2"/>
    <x v="1"/>
    <n v="29"/>
    <n v="9"/>
    <n v="82916"/>
    <n v="1"/>
    <n v="1"/>
    <x v="0"/>
    <n v="84133"/>
    <x v="1"/>
    <x v="2"/>
    <x v="0"/>
    <x v="1"/>
    <x v="1"/>
    <x v="0"/>
    <n v="1"/>
    <n v="0"/>
  </r>
  <r>
    <n v="2025"/>
    <n v="15637138"/>
    <s v="Murray"/>
    <n v="660"/>
    <x v="0"/>
    <x v="1"/>
    <n v="34"/>
    <n v="1"/>
    <n v="0"/>
    <n v="2"/>
    <n v="1"/>
    <x v="1"/>
    <n v="9693"/>
    <x v="1"/>
    <x v="0"/>
    <x v="0"/>
    <x v="0"/>
    <x v="0"/>
    <x v="0"/>
    <n v="1"/>
    <n v="0"/>
  </r>
  <r>
    <n v="2025"/>
    <n v="15781665"/>
    <s v="Ibekwe"/>
    <n v="601"/>
    <x v="0"/>
    <x v="0"/>
    <n v="37"/>
    <n v="5"/>
    <n v="0"/>
    <n v="1"/>
    <n v="0"/>
    <x v="1"/>
    <n v="20709"/>
    <x v="1"/>
    <x v="0"/>
    <x v="0"/>
    <x v="2"/>
    <x v="0"/>
    <x v="0"/>
    <n v="1"/>
    <n v="0"/>
  </r>
  <r>
    <n v="2025"/>
    <n v="15804853"/>
    <s v="McVey"/>
    <n v="781"/>
    <x v="0"/>
    <x v="0"/>
    <n v="48"/>
    <n v="0"/>
    <n v="57099"/>
    <n v="1"/>
    <n v="1"/>
    <x v="1"/>
    <n v="85644"/>
    <x v="0"/>
    <x v="1"/>
    <x v="2"/>
    <x v="0"/>
    <x v="1"/>
    <x v="0"/>
    <n v="1"/>
    <n v="57099"/>
  </r>
  <r>
    <n v="2025"/>
    <n v="15651627"/>
    <s v="White"/>
    <n v="628"/>
    <x v="2"/>
    <x v="1"/>
    <n v="39"/>
    <n v="1"/>
    <n v="115341"/>
    <n v="1"/>
    <n v="1"/>
    <x v="0"/>
    <n v="107674"/>
    <x v="0"/>
    <x v="0"/>
    <x v="0"/>
    <x v="0"/>
    <x v="2"/>
    <x v="1"/>
    <n v="1"/>
    <n v="115341"/>
  </r>
  <r>
    <n v="2025"/>
    <n v="15680685"/>
    <s v="Patterson"/>
    <n v="751"/>
    <x v="0"/>
    <x v="1"/>
    <n v="30"/>
    <n v="3"/>
    <n v="165257"/>
    <n v="1"/>
    <n v="0"/>
    <x v="1"/>
    <n v="134822"/>
    <x v="1"/>
    <x v="0"/>
    <x v="2"/>
    <x v="0"/>
    <x v="2"/>
    <x v="1"/>
    <n v="1"/>
    <n v="0"/>
  </r>
  <r>
    <n v="2025"/>
    <n v="15808930"/>
    <s v="Mai"/>
    <n v="531"/>
    <x v="0"/>
    <x v="0"/>
    <n v="37"/>
    <n v="1"/>
    <n v="0"/>
    <n v="1"/>
    <n v="1"/>
    <x v="1"/>
    <n v="4607"/>
    <x v="1"/>
    <x v="0"/>
    <x v="1"/>
    <x v="0"/>
    <x v="0"/>
    <x v="0"/>
    <n v="1"/>
    <n v="0"/>
  </r>
  <r>
    <n v="2025"/>
    <n v="15570970"/>
    <s v="Han"/>
    <n v="647"/>
    <x v="0"/>
    <x v="0"/>
    <n v="42"/>
    <n v="9"/>
    <n v="0"/>
    <n v="2"/>
    <n v="1"/>
    <x v="0"/>
    <n v="51363"/>
    <x v="1"/>
    <x v="0"/>
    <x v="0"/>
    <x v="1"/>
    <x v="0"/>
    <x v="0"/>
    <n v="1"/>
    <n v="0"/>
  </r>
  <r>
    <n v="2025"/>
    <n v="15679961"/>
    <s v="Davidson"/>
    <n v="708"/>
    <x v="1"/>
    <x v="1"/>
    <n v="46"/>
    <n v="7"/>
    <n v="68800"/>
    <n v="1"/>
    <n v="1"/>
    <x v="0"/>
    <n v="39704"/>
    <x v="1"/>
    <x v="1"/>
    <x v="0"/>
    <x v="2"/>
    <x v="1"/>
    <x v="0"/>
    <n v="1"/>
    <n v="0"/>
  </r>
  <r>
    <n v="2025"/>
    <n v="15705458"/>
    <s v="Parkin"/>
    <n v="550"/>
    <x v="1"/>
    <x v="1"/>
    <n v="39"/>
    <n v="2"/>
    <n v="116120"/>
    <n v="2"/>
    <n v="1"/>
    <x v="0"/>
    <n v="195638"/>
    <x v="1"/>
    <x v="0"/>
    <x v="1"/>
    <x v="0"/>
    <x v="2"/>
    <x v="1"/>
    <n v="1"/>
    <n v="0"/>
  </r>
  <r>
    <n v="2025"/>
    <n v="15750396"/>
    <s v="McKissick"/>
    <n v="670"/>
    <x v="0"/>
    <x v="1"/>
    <n v="33"/>
    <n v="1"/>
    <n v="0"/>
    <n v="2"/>
    <n v="1"/>
    <x v="0"/>
    <n v="86413"/>
    <x v="1"/>
    <x v="0"/>
    <x v="0"/>
    <x v="0"/>
    <x v="0"/>
    <x v="0"/>
    <n v="1"/>
    <n v="0"/>
  </r>
  <r>
    <n v="2025"/>
    <n v="15679928"/>
    <s v="Horsfall"/>
    <n v="592"/>
    <x v="0"/>
    <x v="0"/>
    <n v="31"/>
    <n v="2"/>
    <n v="84102"/>
    <n v="2"/>
    <n v="0"/>
    <x v="0"/>
    <n v="116385"/>
    <x v="1"/>
    <x v="0"/>
    <x v="1"/>
    <x v="0"/>
    <x v="1"/>
    <x v="0"/>
    <n v="1"/>
    <n v="0"/>
  </r>
  <r>
    <n v="2025"/>
    <n v="15711181"/>
    <s v="Clapp"/>
    <n v="589"/>
    <x v="0"/>
    <x v="0"/>
    <n v="50"/>
    <n v="4"/>
    <n v="0"/>
    <n v="2"/>
    <n v="0"/>
    <x v="0"/>
    <n v="182077"/>
    <x v="1"/>
    <x v="1"/>
    <x v="1"/>
    <x v="2"/>
    <x v="0"/>
    <x v="0"/>
    <n v="1"/>
    <n v="0"/>
  </r>
  <r>
    <n v="2025"/>
    <n v="15698324"/>
    <s v="Azikiwe"/>
    <n v="725"/>
    <x v="0"/>
    <x v="0"/>
    <n v="33"/>
    <n v="4"/>
    <n v="0"/>
    <n v="1"/>
    <n v="1"/>
    <x v="0"/>
    <n v="67880"/>
    <x v="1"/>
    <x v="0"/>
    <x v="0"/>
    <x v="2"/>
    <x v="0"/>
    <x v="0"/>
    <n v="1"/>
    <n v="0"/>
  </r>
  <r>
    <n v="2025"/>
    <n v="15807433"/>
    <s v="Zubarev"/>
    <n v="570"/>
    <x v="0"/>
    <x v="0"/>
    <n v="43"/>
    <n v="9"/>
    <n v="0"/>
    <n v="2"/>
    <n v="0"/>
    <x v="0"/>
    <n v="11417"/>
    <x v="1"/>
    <x v="0"/>
    <x v="1"/>
    <x v="1"/>
    <x v="0"/>
    <x v="0"/>
    <n v="1"/>
    <n v="0"/>
  </r>
  <r>
    <n v="2025"/>
    <n v="15636590"/>
    <s v="Pisano"/>
    <n v="575"/>
    <x v="0"/>
    <x v="1"/>
    <n v="46"/>
    <n v="1"/>
    <n v="0"/>
    <n v="2"/>
    <n v="1"/>
    <x v="0"/>
    <n v="65998"/>
    <x v="1"/>
    <x v="1"/>
    <x v="1"/>
    <x v="0"/>
    <x v="0"/>
    <x v="0"/>
    <n v="1"/>
    <n v="0"/>
  </r>
  <r>
    <n v="2025"/>
    <n v="15628950"/>
    <s v="Coates"/>
    <n v="501"/>
    <x v="2"/>
    <x v="1"/>
    <n v="25"/>
    <n v="6"/>
    <n v="104014"/>
    <n v="1"/>
    <n v="1"/>
    <x v="1"/>
    <n v="114774"/>
    <x v="1"/>
    <x v="2"/>
    <x v="1"/>
    <x v="2"/>
    <x v="2"/>
    <x v="1"/>
    <n v="1"/>
    <n v="0"/>
  </r>
  <r>
    <n v="2025"/>
    <n v="15617206"/>
    <s v="Trentino"/>
    <n v="431"/>
    <x v="2"/>
    <x v="1"/>
    <n v="42"/>
    <n v="8"/>
    <n v="120823"/>
    <n v="2"/>
    <n v="1"/>
    <x v="1"/>
    <n v="126153"/>
    <x v="1"/>
    <x v="0"/>
    <x v="1"/>
    <x v="1"/>
    <x v="2"/>
    <x v="1"/>
    <n v="1"/>
    <n v="0"/>
  </r>
  <r>
    <n v="2025"/>
    <n v="15603741"/>
    <s v="MacDonnell"/>
    <n v="719"/>
    <x v="1"/>
    <x v="1"/>
    <n v="40"/>
    <n v="4"/>
    <n v="128389"/>
    <n v="1"/>
    <n v="1"/>
    <x v="0"/>
    <n v="176091"/>
    <x v="1"/>
    <x v="0"/>
    <x v="0"/>
    <x v="2"/>
    <x v="2"/>
    <x v="1"/>
    <n v="1"/>
    <n v="0"/>
  </r>
  <r>
    <n v="2025"/>
    <n v="15742607"/>
    <s v="Ermakov"/>
    <n v="850"/>
    <x v="2"/>
    <x v="1"/>
    <n v="36"/>
    <n v="7"/>
    <n v="102801"/>
    <n v="1"/>
    <n v="1"/>
    <x v="0"/>
    <n v="87352"/>
    <x v="1"/>
    <x v="0"/>
    <x v="2"/>
    <x v="2"/>
    <x v="2"/>
    <x v="1"/>
    <n v="1"/>
    <n v="0"/>
  </r>
  <r>
    <n v="2025"/>
    <n v="15747821"/>
    <s v="K?"/>
    <n v="554"/>
    <x v="2"/>
    <x v="0"/>
    <n v="31"/>
    <n v="6"/>
    <n v="135471"/>
    <n v="1"/>
    <n v="1"/>
    <x v="1"/>
    <n v="107075"/>
    <x v="1"/>
    <x v="0"/>
    <x v="1"/>
    <x v="2"/>
    <x v="2"/>
    <x v="1"/>
    <n v="1"/>
    <n v="0"/>
  </r>
  <r>
    <n v="2025"/>
    <n v="15612043"/>
    <s v="Hammonds"/>
    <n v="418"/>
    <x v="0"/>
    <x v="1"/>
    <n v="36"/>
    <n v="7"/>
    <n v="90145"/>
    <n v="1"/>
    <n v="1"/>
    <x v="0"/>
    <n v="69158"/>
    <x v="1"/>
    <x v="0"/>
    <x v="1"/>
    <x v="2"/>
    <x v="1"/>
    <x v="0"/>
    <n v="1"/>
    <n v="0"/>
  </r>
  <r>
    <n v="2025"/>
    <n v="15809558"/>
    <s v="Peppin"/>
    <n v="715"/>
    <x v="1"/>
    <x v="1"/>
    <n v="31"/>
    <n v="7"/>
    <n v="0"/>
    <n v="1"/>
    <n v="1"/>
    <x v="0"/>
    <n v="149971"/>
    <x v="1"/>
    <x v="0"/>
    <x v="0"/>
    <x v="2"/>
    <x v="0"/>
    <x v="0"/>
    <n v="1"/>
    <n v="0"/>
  </r>
  <r>
    <n v="2025"/>
    <n v="15803750"/>
    <s v="Ball"/>
    <n v="750"/>
    <x v="1"/>
    <x v="0"/>
    <n v="33"/>
    <n v="3"/>
    <n v="161801"/>
    <n v="1"/>
    <n v="0"/>
    <x v="0"/>
    <n v="153289"/>
    <x v="0"/>
    <x v="0"/>
    <x v="0"/>
    <x v="0"/>
    <x v="2"/>
    <x v="1"/>
    <n v="1"/>
    <n v="161801"/>
  </r>
  <r>
    <n v="2025"/>
    <n v="15704681"/>
    <s v="Yeh"/>
    <n v="766"/>
    <x v="2"/>
    <x v="1"/>
    <n v="37"/>
    <n v="2"/>
    <n v="99660"/>
    <n v="2"/>
    <n v="0"/>
    <x v="0"/>
    <n v="147701"/>
    <x v="1"/>
    <x v="0"/>
    <x v="2"/>
    <x v="0"/>
    <x v="1"/>
    <x v="0"/>
    <n v="1"/>
    <n v="0"/>
  </r>
  <r>
    <n v="2025"/>
    <n v="15667392"/>
    <s v="L?"/>
    <n v="652"/>
    <x v="1"/>
    <x v="0"/>
    <n v="38"/>
    <n v="6"/>
    <n v="123082"/>
    <n v="2"/>
    <n v="1"/>
    <x v="0"/>
    <n v="188658"/>
    <x v="1"/>
    <x v="0"/>
    <x v="0"/>
    <x v="2"/>
    <x v="2"/>
    <x v="1"/>
    <n v="1"/>
    <n v="0"/>
  </r>
  <r>
    <n v="2025"/>
    <n v="15738889"/>
    <s v="Shih"/>
    <n v="658"/>
    <x v="0"/>
    <x v="1"/>
    <n v="42"/>
    <n v="8"/>
    <n v="102871"/>
    <n v="1"/>
    <n v="0"/>
    <x v="0"/>
    <n v="103765"/>
    <x v="0"/>
    <x v="0"/>
    <x v="0"/>
    <x v="1"/>
    <x v="2"/>
    <x v="1"/>
    <n v="1"/>
    <n v="102871"/>
  </r>
  <r>
    <n v="2025"/>
    <n v="15598838"/>
    <s v="Greco"/>
    <n v="659"/>
    <x v="0"/>
    <x v="0"/>
    <n v="37"/>
    <n v="1"/>
    <n v="151106"/>
    <n v="1"/>
    <n v="1"/>
    <x v="0"/>
    <n v="140935"/>
    <x v="1"/>
    <x v="0"/>
    <x v="0"/>
    <x v="0"/>
    <x v="2"/>
    <x v="1"/>
    <n v="1"/>
    <n v="0"/>
  </r>
  <r>
    <n v="2025"/>
    <n v="15579109"/>
    <s v="Napolitano"/>
    <n v="574"/>
    <x v="2"/>
    <x v="1"/>
    <n v="35"/>
    <n v="5"/>
    <n v="163857"/>
    <n v="1"/>
    <n v="1"/>
    <x v="0"/>
    <n v="15118"/>
    <x v="1"/>
    <x v="0"/>
    <x v="1"/>
    <x v="2"/>
    <x v="2"/>
    <x v="1"/>
    <n v="1"/>
    <n v="0"/>
  </r>
  <r>
    <n v="2025"/>
    <n v="15799042"/>
    <s v="Zaytseva"/>
    <n v="611"/>
    <x v="0"/>
    <x v="1"/>
    <n v="38"/>
    <n v="7"/>
    <n v="0"/>
    <n v="1"/>
    <n v="1"/>
    <x v="0"/>
    <n v="63202"/>
    <x v="1"/>
    <x v="0"/>
    <x v="0"/>
    <x v="2"/>
    <x v="0"/>
    <x v="0"/>
    <n v="1"/>
    <n v="0"/>
  </r>
  <r>
    <n v="2025"/>
    <n v="15697042"/>
    <s v="Genovesi"/>
    <n v="738"/>
    <x v="1"/>
    <x v="1"/>
    <n v="35"/>
    <n v="8"/>
    <n v="127291"/>
    <n v="1"/>
    <n v="1"/>
    <x v="1"/>
    <n v="16082"/>
    <x v="1"/>
    <x v="0"/>
    <x v="0"/>
    <x v="1"/>
    <x v="2"/>
    <x v="1"/>
    <n v="1"/>
    <n v="0"/>
  </r>
  <r>
    <n v="2025"/>
    <n v="15696605"/>
    <s v="Angelo"/>
    <n v="571"/>
    <x v="0"/>
    <x v="1"/>
    <n v="49"/>
    <n v="4"/>
    <n v="180614"/>
    <n v="1"/>
    <n v="0"/>
    <x v="1"/>
    <n v="523"/>
    <x v="1"/>
    <x v="1"/>
    <x v="1"/>
    <x v="2"/>
    <x v="2"/>
    <x v="1"/>
    <n v="1"/>
    <n v="0"/>
  </r>
  <r>
    <n v="2025"/>
    <n v="15802274"/>
    <s v="Waters"/>
    <n v="686"/>
    <x v="0"/>
    <x v="0"/>
    <n v="44"/>
    <n v="7"/>
    <n v="55054"/>
    <n v="1"/>
    <n v="1"/>
    <x v="1"/>
    <n v="181757"/>
    <x v="1"/>
    <x v="0"/>
    <x v="0"/>
    <x v="2"/>
    <x v="1"/>
    <x v="0"/>
    <n v="1"/>
    <n v="0"/>
  </r>
  <r>
    <n v="2025"/>
    <n v="15596808"/>
    <s v="Maclean"/>
    <n v="679"/>
    <x v="1"/>
    <x v="1"/>
    <n v="33"/>
    <n v="4"/>
    <n v="96110"/>
    <n v="1"/>
    <n v="1"/>
    <x v="1"/>
    <n v="1173"/>
    <x v="1"/>
    <x v="0"/>
    <x v="0"/>
    <x v="2"/>
    <x v="1"/>
    <x v="0"/>
    <n v="1"/>
    <n v="0"/>
  </r>
  <r>
    <n v="2025"/>
    <n v="15705403"/>
    <s v="Seleznyova"/>
    <n v="617"/>
    <x v="1"/>
    <x v="0"/>
    <n v="46"/>
    <n v="3"/>
    <n v="106521"/>
    <n v="1"/>
    <n v="0"/>
    <x v="0"/>
    <n v="86587"/>
    <x v="1"/>
    <x v="1"/>
    <x v="0"/>
    <x v="0"/>
    <x v="2"/>
    <x v="1"/>
    <n v="1"/>
    <n v="0"/>
  </r>
  <r>
    <n v="2025"/>
    <n v="15732903"/>
    <s v="Fontenot"/>
    <n v="673"/>
    <x v="0"/>
    <x v="1"/>
    <n v="39"/>
    <n v="7"/>
    <n v="82256"/>
    <n v="2"/>
    <n v="1"/>
    <x v="1"/>
    <n v="109546"/>
    <x v="1"/>
    <x v="0"/>
    <x v="0"/>
    <x v="2"/>
    <x v="1"/>
    <x v="0"/>
    <n v="1"/>
    <n v="0"/>
  </r>
  <r>
    <n v="2025"/>
    <n v="15581968"/>
    <s v="Reid"/>
    <n v="745"/>
    <x v="0"/>
    <x v="0"/>
    <n v="33"/>
    <n v="1"/>
    <n v="0"/>
    <n v="2"/>
    <n v="1"/>
    <x v="0"/>
    <n v="174431"/>
    <x v="1"/>
    <x v="0"/>
    <x v="0"/>
    <x v="0"/>
    <x v="0"/>
    <x v="0"/>
    <n v="1"/>
    <n v="0"/>
  </r>
  <r>
    <n v="2025"/>
    <n v="15683892"/>
    <s v="Fraser"/>
    <n v="677"/>
    <x v="2"/>
    <x v="0"/>
    <n v="26"/>
    <n v="3"/>
    <n v="102396"/>
    <n v="1"/>
    <n v="1"/>
    <x v="1"/>
    <n v="119369"/>
    <x v="1"/>
    <x v="2"/>
    <x v="0"/>
    <x v="0"/>
    <x v="2"/>
    <x v="1"/>
    <n v="1"/>
    <n v="0"/>
  </r>
  <r>
    <n v="2025"/>
    <n v="15595447"/>
    <s v="Tuan"/>
    <n v="613"/>
    <x v="1"/>
    <x v="1"/>
    <n v="39"/>
    <n v="8"/>
    <n v="118201"/>
    <n v="1"/>
    <n v="1"/>
    <x v="1"/>
    <n v="23316"/>
    <x v="1"/>
    <x v="0"/>
    <x v="0"/>
    <x v="1"/>
    <x v="2"/>
    <x v="1"/>
    <n v="1"/>
    <n v="0"/>
  </r>
  <r>
    <n v="2025"/>
    <n v="15569249"/>
    <s v="Howarth"/>
    <n v="576"/>
    <x v="0"/>
    <x v="0"/>
    <n v="55"/>
    <n v="6"/>
    <n v="44582"/>
    <n v="3"/>
    <n v="0"/>
    <x v="0"/>
    <n v="67540"/>
    <x v="0"/>
    <x v="1"/>
    <x v="1"/>
    <x v="2"/>
    <x v="1"/>
    <x v="0"/>
    <n v="1"/>
    <n v="44582"/>
  </r>
  <r>
    <n v="2025"/>
    <n v="15656188"/>
    <s v="Davis"/>
    <n v="584"/>
    <x v="1"/>
    <x v="0"/>
    <n v="30"/>
    <n v="5"/>
    <n v="0"/>
    <n v="2"/>
    <n v="1"/>
    <x v="0"/>
    <n v="185202"/>
    <x v="1"/>
    <x v="0"/>
    <x v="1"/>
    <x v="2"/>
    <x v="0"/>
    <x v="0"/>
    <n v="1"/>
    <n v="0"/>
  </r>
  <r>
    <n v="2025"/>
    <n v="15689661"/>
    <s v="Gorbunov"/>
    <n v="663"/>
    <x v="0"/>
    <x v="1"/>
    <n v="22"/>
    <n v="6"/>
    <n v="0"/>
    <n v="2"/>
    <n v="0"/>
    <x v="0"/>
    <n v="131827"/>
    <x v="1"/>
    <x v="2"/>
    <x v="0"/>
    <x v="2"/>
    <x v="0"/>
    <x v="0"/>
    <n v="1"/>
    <n v="0"/>
  </r>
  <r>
    <n v="2025"/>
    <n v="15644934"/>
    <s v="Gentry"/>
    <n v="466"/>
    <x v="0"/>
    <x v="1"/>
    <n v="26"/>
    <n v="9"/>
    <n v="105522"/>
    <n v="1"/>
    <n v="1"/>
    <x v="1"/>
    <n v="10842"/>
    <x v="1"/>
    <x v="2"/>
    <x v="1"/>
    <x v="1"/>
    <x v="2"/>
    <x v="1"/>
    <n v="1"/>
    <n v="0"/>
  </r>
  <r>
    <n v="2025"/>
    <n v="15721793"/>
    <s v="Chiu"/>
    <n v="510"/>
    <x v="2"/>
    <x v="0"/>
    <n v="50"/>
    <n v="7"/>
    <n v="123937"/>
    <n v="1"/>
    <n v="1"/>
    <x v="0"/>
    <n v="23768"/>
    <x v="1"/>
    <x v="1"/>
    <x v="1"/>
    <x v="2"/>
    <x v="2"/>
    <x v="1"/>
    <n v="1"/>
    <n v="0"/>
  </r>
  <r>
    <n v="2025"/>
    <n v="15687413"/>
    <s v="Sunderland"/>
    <n v="619"/>
    <x v="1"/>
    <x v="0"/>
    <n v="38"/>
    <n v="6"/>
    <n v="0"/>
    <n v="2"/>
    <n v="1"/>
    <x v="0"/>
    <n v="117616"/>
    <x v="1"/>
    <x v="0"/>
    <x v="0"/>
    <x v="2"/>
    <x v="0"/>
    <x v="0"/>
    <n v="1"/>
    <n v="0"/>
  </r>
  <r>
    <n v="2025"/>
    <n v="15761286"/>
    <s v="Fan"/>
    <n v="696"/>
    <x v="2"/>
    <x v="0"/>
    <n v="66"/>
    <n v="7"/>
    <n v="119499"/>
    <n v="2"/>
    <n v="1"/>
    <x v="0"/>
    <n v="174027"/>
    <x v="1"/>
    <x v="3"/>
    <x v="0"/>
    <x v="2"/>
    <x v="2"/>
    <x v="1"/>
    <n v="1"/>
    <n v="0"/>
  </r>
  <r>
    <n v="2025"/>
    <n v="15658240"/>
    <s v="Parry"/>
    <n v="554"/>
    <x v="0"/>
    <x v="0"/>
    <n v="44"/>
    <n v="9"/>
    <n v="135815"/>
    <n v="2"/>
    <n v="0"/>
    <x v="1"/>
    <n v="115091"/>
    <x v="1"/>
    <x v="0"/>
    <x v="1"/>
    <x v="1"/>
    <x v="2"/>
    <x v="1"/>
    <n v="1"/>
    <n v="0"/>
  </r>
  <r>
    <n v="2025"/>
    <n v="15706232"/>
    <s v="Niu"/>
    <n v="595"/>
    <x v="0"/>
    <x v="1"/>
    <n v="52"/>
    <n v="9"/>
    <n v="0"/>
    <n v="1"/>
    <n v="1"/>
    <x v="0"/>
    <n v="106341"/>
    <x v="0"/>
    <x v="1"/>
    <x v="1"/>
    <x v="1"/>
    <x v="0"/>
    <x v="0"/>
    <n v="1"/>
    <n v="0"/>
  </r>
  <r>
    <n v="2025"/>
    <n v="15583394"/>
    <s v="Zuyev"/>
    <n v="659"/>
    <x v="2"/>
    <x v="1"/>
    <n v="39"/>
    <n v="8"/>
    <n v="106260"/>
    <n v="2"/>
    <n v="1"/>
    <x v="0"/>
    <n v="198103"/>
    <x v="1"/>
    <x v="0"/>
    <x v="0"/>
    <x v="1"/>
    <x v="2"/>
    <x v="1"/>
    <n v="1"/>
    <n v="0"/>
  </r>
  <r>
    <n v="2025"/>
    <n v="15715643"/>
    <s v="Ijendu"/>
    <n v="662"/>
    <x v="0"/>
    <x v="1"/>
    <n v="44"/>
    <n v="8"/>
    <n v="0"/>
    <n v="2"/>
    <n v="1"/>
    <x v="0"/>
    <n v="175315"/>
    <x v="1"/>
    <x v="0"/>
    <x v="0"/>
    <x v="1"/>
    <x v="0"/>
    <x v="0"/>
    <n v="1"/>
    <n v="0"/>
  </r>
  <r>
    <n v="2025"/>
    <n v="15644856"/>
    <s v="Bird"/>
    <n v="556"/>
    <x v="1"/>
    <x v="1"/>
    <n v="38"/>
    <n v="2"/>
    <n v="115463"/>
    <n v="1"/>
    <n v="1"/>
    <x v="1"/>
    <n v="150680"/>
    <x v="1"/>
    <x v="0"/>
    <x v="1"/>
    <x v="0"/>
    <x v="2"/>
    <x v="1"/>
    <n v="1"/>
    <n v="0"/>
  </r>
  <r>
    <n v="2025"/>
    <n v="15785488"/>
    <s v="Palmer"/>
    <n v="701"/>
    <x v="1"/>
    <x v="0"/>
    <n v="39"/>
    <n v="9"/>
    <n v="0"/>
    <n v="2"/>
    <n v="1"/>
    <x v="0"/>
    <n v="110044"/>
    <x v="1"/>
    <x v="0"/>
    <x v="0"/>
    <x v="1"/>
    <x v="0"/>
    <x v="0"/>
    <n v="1"/>
    <n v="0"/>
  </r>
  <r>
    <n v="2025"/>
    <n v="15711571"/>
    <s v="Y?"/>
    <n v="587"/>
    <x v="1"/>
    <x v="1"/>
    <n v="42"/>
    <n v="5"/>
    <n v="120234"/>
    <n v="1"/>
    <n v="1"/>
    <x v="1"/>
    <n v="194890"/>
    <x v="1"/>
    <x v="0"/>
    <x v="1"/>
    <x v="2"/>
    <x v="2"/>
    <x v="1"/>
    <n v="1"/>
    <n v="0"/>
  </r>
  <r>
    <n v="2025"/>
    <n v="15778604"/>
    <s v="Nicholson"/>
    <n v="571"/>
    <x v="0"/>
    <x v="0"/>
    <n v="47"/>
    <n v="7"/>
    <n v="0"/>
    <n v="2"/>
    <n v="0"/>
    <x v="1"/>
    <n v="112367"/>
    <x v="1"/>
    <x v="1"/>
    <x v="1"/>
    <x v="2"/>
    <x v="0"/>
    <x v="0"/>
    <n v="1"/>
    <n v="0"/>
  </r>
  <r>
    <n v="2025"/>
    <n v="15751180"/>
    <s v="Adams"/>
    <n v="539"/>
    <x v="0"/>
    <x v="0"/>
    <n v="40"/>
    <n v="7"/>
    <n v="81132"/>
    <n v="1"/>
    <n v="1"/>
    <x v="1"/>
    <n v="167290"/>
    <x v="1"/>
    <x v="0"/>
    <x v="1"/>
    <x v="2"/>
    <x v="1"/>
    <x v="0"/>
    <n v="1"/>
    <n v="0"/>
  </r>
  <r>
    <n v="2025"/>
    <n v="15748360"/>
    <s v="Cocci"/>
    <n v="644"/>
    <x v="2"/>
    <x v="0"/>
    <n v="34"/>
    <n v="10"/>
    <n v="122197"/>
    <n v="2"/>
    <n v="1"/>
    <x v="0"/>
    <n v="182100"/>
    <x v="1"/>
    <x v="0"/>
    <x v="0"/>
    <x v="1"/>
    <x v="2"/>
    <x v="1"/>
    <n v="1"/>
    <n v="0"/>
  </r>
  <r>
    <n v="2025"/>
    <n v="15770039"/>
    <s v="Kuo"/>
    <n v="572"/>
    <x v="2"/>
    <x v="1"/>
    <n v="39"/>
    <n v="4"/>
    <n v="112290"/>
    <n v="1"/>
    <n v="1"/>
    <x v="1"/>
    <n v="49374"/>
    <x v="0"/>
    <x v="0"/>
    <x v="1"/>
    <x v="2"/>
    <x v="2"/>
    <x v="1"/>
    <n v="1"/>
    <n v="112290"/>
  </r>
  <r>
    <n v="2025"/>
    <n v="15685096"/>
    <s v="Trevisani"/>
    <n v="753"/>
    <x v="0"/>
    <x v="0"/>
    <n v="50"/>
    <n v="4"/>
    <n v="0"/>
    <n v="2"/>
    <n v="1"/>
    <x v="0"/>
    <n v="861"/>
    <x v="1"/>
    <x v="1"/>
    <x v="2"/>
    <x v="2"/>
    <x v="0"/>
    <x v="0"/>
    <n v="1"/>
    <n v="0"/>
  </r>
  <r>
    <n v="2025"/>
    <n v="15669501"/>
    <s v="Kuo"/>
    <n v="706"/>
    <x v="0"/>
    <x v="1"/>
    <n v="35"/>
    <n v="5"/>
    <n v="0"/>
    <n v="2"/>
    <n v="1"/>
    <x v="0"/>
    <n v="81718"/>
    <x v="1"/>
    <x v="0"/>
    <x v="0"/>
    <x v="2"/>
    <x v="0"/>
    <x v="0"/>
    <n v="1"/>
    <n v="0"/>
  </r>
  <r>
    <n v="2025"/>
    <n v="15622631"/>
    <s v="H?"/>
    <n v="588"/>
    <x v="0"/>
    <x v="1"/>
    <n v="44"/>
    <n v="8"/>
    <n v="154410"/>
    <n v="1"/>
    <n v="1"/>
    <x v="1"/>
    <n v="49324"/>
    <x v="0"/>
    <x v="0"/>
    <x v="1"/>
    <x v="1"/>
    <x v="2"/>
    <x v="1"/>
    <n v="1"/>
    <n v="154410"/>
  </r>
  <r>
    <n v="2025"/>
    <n v="15586699"/>
    <s v="Thomson"/>
    <n v="825"/>
    <x v="0"/>
    <x v="1"/>
    <n v="32"/>
    <n v="9"/>
    <n v="0"/>
    <n v="2"/>
    <n v="0"/>
    <x v="1"/>
    <n v="9751"/>
    <x v="1"/>
    <x v="0"/>
    <x v="2"/>
    <x v="1"/>
    <x v="0"/>
    <x v="0"/>
    <n v="1"/>
    <n v="0"/>
  </r>
  <r>
    <n v="2025"/>
    <n v="15702377"/>
    <s v="Knorr"/>
    <n v="627"/>
    <x v="1"/>
    <x v="1"/>
    <n v="48"/>
    <n v="1"/>
    <n v="132760"/>
    <n v="1"/>
    <n v="1"/>
    <x v="1"/>
    <n v="78899"/>
    <x v="1"/>
    <x v="1"/>
    <x v="0"/>
    <x v="0"/>
    <x v="2"/>
    <x v="1"/>
    <n v="1"/>
    <n v="0"/>
  </r>
  <r>
    <n v="2025"/>
    <n v="15577170"/>
    <s v="Manfrin"/>
    <n v="532"/>
    <x v="0"/>
    <x v="1"/>
    <n v="60"/>
    <n v="5"/>
    <n v="76706"/>
    <n v="2"/>
    <n v="0"/>
    <x v="0"/>
    <n v="13890"/>
    <x v="1"/>
    <x v="1"/>
    <x v="1"/>
    <x v="2"/>
    <x v="1"/>
    <x v="0"/>
    <n v="1"/>
    <n v="0"/>
  </r>
  <r>
    <n v="2025"/>
    <n v="15769451"/>
    <s v="Hayes"/>
    <n v="764"/>
    <x v="0"/>
    <x v="0"/>
    <n v="44"/>
    <n v="1"/>
    <n v="0"/>
    <n v="2"/>
    <n v="1"/>
    <x v="0"/>
    <n v="11467"/>
    <x v="1"/>
    <x v="0"/>
    <x v="2"/>
    <x v="0"/>
    <x v="0"/>
    <x v="0"/>
    <n v="1"/>
    <n v="0"/>
  </r>
  <r>
    <n v="2025"/>
    <n v="15811877"/>
    <s v="Shao"/>
    <n v="700"/>
    <x v="0"/>
    <x v="0"/>
    <n v="36"/>
    <n v="4"/>
    <n v="0"/>
    <n v="2"/>
    <n v="1"/>
    <x v="1"/>
    <n v="130789"/>
    <x v="1"/>
    <x v="0"/>
    <x v="0"/>
    <x v="2"/>
    <x v="0"/>
    <x v="0"/>
    <n v="1"/>
    <n v="0"/>
  </r>
  <r>
    <n v="2025"/>
    <n v="15648725"/>
    <s v="Sinclair"/>
    <n v="660"/>
    <x v="0"/>
    <x v="1"/>
    <n v="41"/>
    <n v="3"/>
    <n v="0"/>
    <n v="2"/>
    <n v="1"/>
    <x v="0"/>
    <n v="108666"/>
    <x v="1"/>
    <x v="0"/>
    <x v="0"/>
    <x v="0"/>
    <x v="0"/>
    <x v="0"/>
    <n v="1"/>
    <n v="0"/>
  </r>
  <r>
    <n v="2025"/>
    <n v="15752801"/>
    <s v="Bradshaw"/>
    <n v="518"/>
    <x v="2"/>
    <x v="1"/>
    <n v="29"/>
    <n v="9"/>
    <n v="125962"/>
    <n v="2"/>
    <n v="1"/>
    <x v="1"/>
    <n v="160303"/>
    <x v="0"/>
    <x v="2"/>
    <x v="1"/>
    <x v="1"/>
    <x v="2"/>
    <x v="1"/>
    <n v="1"/>
    <n v="125962"/>
  </r>
  <r>
    <n v="2025"/>
    <n v="15808175"/>
    <s v="Castiglione"/>
    <n v="557"/>
    <x v="0"/>
    <x v="0"/>
    <n v="39"/>
    <n v="7"/>
    <n v="49573"/>
    <n v="1"/>
    <n v="1"/>
    <x v="1"/>
    <n v="115288"/>
    <x v="0"/>
    <x v="0"/>
    <x v="1"/>
    <x v="2"/>
    <x v="1"/>
    <x v="0"/>
    <n v="1"/>
    <n v="49573"/>
  </r>
  <r>
    <n v="2025"/>
    <n v="15681342"/>
    <s v="Hurst"/>
    <n v="639"/>
    <x v="0"/>
    <x v="0"/>
    <n v="35"/>
    <n v="1"/>
    <n v="103015"/>
    <n v="2"/>
    <n v="1"/>
    <x v="0"/>
    <n v="139094"/>
    <x v="1"/>
    <x v="0"/>
    <x v="0"/>
    <x v="0"/>
    <x v="2"/>
    <x v="1"/>
    <n v="1"/>
    <n v="0"/>
  </r>
  <r>
    <n v="2025"/>
    <n v="15589210"/>
    <s v="Adamson"/>
    <n v="557"/>
    <x v="0"/>
    <x v="0"/>
    <n v="24"/>
    <n v="4"/>
    <n v="0"/>
    <n v="1"/>
    <n v="0"/>
    <x v="1"/>
    <n v="20516"/>
    <x v="1"/>
    <x v="2"/>
    <x v="1"/>
    <x v="2"/>
    <x v="0"/>
    <x v="0"/>
    <n v="1"/>
    <n v="0"/>
  </r>
  <r>
    <n v="2025"/>
    <n v="15696826"/>
    <s v="James"/>
    <n v="633"/>
    <x v="0"/>
    <x v="0"/>
    <n v="32"/>
    <n v="1"/>
    <n v="104001"/>
    <n v="1"/>
    <n v="0"/>
    <x v="0"/>
    <n v="36643"/>
    <x v="1"/>
    <x v="0"/>
    <x v="0"/>
    <x v="0"/>
    <x v="2"/>
    <x v="1"/>
    <n v="1"/>
    <n v="0"/>
  </r>
  <r>
    <n v="2025"/>
    <n v="15614962"/>
    <s v="Pavlova"/>
    <n v="623"/>
    <x v="1"/>
    <x v="0"/>
    <n v="50"/>
    <n v="2"/>
    <n v="87117"/>
    <n v="1"/>
    <n v="1"/>
    <x v="0"/>
    <n v="104382"/>
    <x v="1"/>
    <x v="1"/>
    <x v="0"/>
    <x v="0"/>
    <x v="1"/>
    <x v="0"/>
    <n v="1"/>
    <n v="0"/>
  </r>
  <r>
    <n v="2025"/>
    <n v="15689061"/>
    <s v="Davey"/>
    <n v="611"/>
    <x v="0"/>
    <x v="1"/>
    <n v="68"/>
    <n v="5"/>
    <n v="82547"/>
    <n v="2"/>
    <n v="1"/>
    <x v="0"/>
    <n v="146448"/>
    <x v="1"/>
    <x v="3"/>
    <x v="0"/>
    <x v="2"/>
    <x v="1"/>
    <x v="0"/>
    <n v="1"/>
    <n v="0"/>
  </r>
  <r>
    <n v="2025"/>
    <n v="15640074"/>
    <s v="Barrett"/>
    <n v="666"/>
    <x v="1"/>
    <x v="0"/>
    <n v="47"/>
    <n v="5"/>
    <n v="0"/>
    <n v="1"/>
    <n v="0"/>
    <x v="1"/>
    <n v="166651"/>
    <x v="0"/>
    <x v="1"/>
    <x v="0"/>
    <x v="2"/>
    <x v="0"/>
    <x v="0"/>
    <n v="1"/>
    <n v="0"/>
  </r>
  <r>
    <n v="2025"/>
    <n v="15776156"/>
    <s v="Dolgorukova"/>
    <n v="521"/>
    <x v="0"/>
    <x v="1"/>
    <n v="27"/>
    <n v="4"/>
    <n v="121326"/>
    <n v="1"/>
    <n v="1"/>
    <x v="0"/>
    <n v="164224"/>
    <x v="0"/>
    <x v="2"/>
    <x v="1"/>
    <x v="2"/>
    <x v="2"/>
    <x v="1"/>
    <n v="1"/>
    <n v="121326"/>
  </r>
  <r>
    <n v="2025"/>
    <n v="15739548"/>
    <s v="Johnson"/>
    <n v="775"/>
    <x v="0"/>
    <x v="1"/>
    <n v="28"/>
    <n v="9"/>
    <n v="111168"/>
    <n v="1"/>
    <n v="1"/>
    <x v="1"/>
    <n v="149331"/>
    <x v="1"/>
    <x v="2"/>
    <x v="2"/>
    <x v="1"/>
    <x v="2"/>
    <x v="1"/>
    <n v="1"/>
    <n v="0"/>
  </r>
  <r>
    <n v="2025"/>
    <n v="15662854"/>
    <s v="Manna"/>
    <n v="681"/>
    <x v="2"/>
    <x v="1"/>
    <n v="48"/>
    <n v="5"/>
    <n v="139714"/>
    <n v="2"/>
    <n v="0"/>
    <x v="1"/>
    <n v="73067"/>
    <x v="1"/>
    <x v="1"/>
    <x v="0"/>
    <x v="2"/>
    <x v="2"/>
    <x v="1"/>
    <n v="1"/>
    <n v="0"/>
  </r>
  <r>
    <n v="2025"/>
    <n v="15687688"/>
    <s v="Hou"/>
    <n v="564"/>
    <x v="2"/>
    <x v="0"/>
    <n v="32"/>
    <n v="10"/>
    <n v="139875"/>
    <n v="2"/>
    <n v="1"/>
    <x v="1"/>
    <n v="15378"/>
    <x v="1"/>
    <x v="0"/>
    <x v="1"/>
    <x v="1"/>
    <x v="2"/>
    <x v="1"/>
    <n v="1"/>
    <n v="0"/>
  </r>
  <r>
    <n v="2025"/>
    <n v="15715750"/>
    <s v="Okeke"/>
    <n v="646"/>
    <x v="2"/>
    <x v="0"/>
    <n v="44"/>
    <n v="2"/>
    <n v="113064"/>
    <n v="1"/>
    <n v="0"/>
    <x v="1"/>
    <n v="53072"/>
    <x v="0"/>
    <x v="0"/>
    <x v="0"/>
    <x v="0"/>
    <x v="2"/>
    <x v="1"/>
    <n v="1"/>
    <n v="113064"/>
  </r>
  <r>
    <n v="2025"/>
    <n v="15571121"/>
    <s v="Kodilinyechukwu"/>
    <n v="670"/>
    <x v="0"/>
    <x v="0"/>
    <n v="50"/>
    <n v="8"/>
    <n v="138340"/>
    <n v="1"/>
    <n v="0"/>
    <x v="0"/>
    <n v="3159"/>
    <x v="1"/>
    <x v="1"/>
    <x v="0"/>
    <x v="1"/>
    <x v="2"/>
    <x v="1"/>
    <n v="1"/>
    <n v="0"/>
  </r>
  <r>
    <n v="2025"/>
    <n v="15726466"/>
    <s v="Esposito"/>
    <n v="751"/>
    <x v="0"/>
    <x v="1"/>
    <n v="43"/>
    <n v="1"/>
    <n v="114974"/>
    <n v="1"/>
    <n v="1"/>
    <x v="1"/>
    <n v="125921"/>
    <x v="1"/>
    <x v="0"/>
    <x v="2"/>
    <x v="0"/>
    <x v="2"/>
    <x v="1"/>
    <n v="1"/>
    <n v="0"/>
  </r>
  <r>
    <n v="2025"/>
    <n v="15660390"/>
    <s v="Boyle"/>
    <n v="544"/>
    <x v="0"/>
    <x v="0"/>
    <n v="33"/>
    <n v="6"/>
    <n v="0"/>
    <n v="2"/>
    <n v="1"/>
    <x v="0"/>
    <n v="124113"/>
    <x v="1"/>
    <x v="0"/>
    <x v="1"/>
    <x v="2"/>
    <x v="0"/>
    <x v="0"/>
    <n v="1"/>
    <n v="0"/>
  </r>
  <r>
    <n v="2025"/>
    <n v="15663942"/>
    <s v="Hsiung"/>
    <n v="639"/>
    <x v="0"/>
    <x v="0"/>
    <n v="38"/>
    <n v="5"/>
    <n v="0"/>
    <n v="2"/>
    <n v="0"/>
    <x v="1"/>
    <n v="93716"/>
    <x v="1"/>
    <x v="0"/>
    <x v="0"/>
    <x v="2"/>
    <x v="0"/>
    <x v="0"/>
    <n v="1"/>
    <n v="0"/>
  </r>
  <r>
    <n v="2025"/>
    <n v="15638610"/>
    <s v="Kennedy"/>
    <n v="635"/>
    <x v="2"/>
    <x v="0"/>
    <n v="65"/>
    <n v="5"/>
    <n v="117326"/>
    <n v="1"/>
    <n v="1"/>
    <x v="1"/>
    <n v="155800"/>
    <x v="0"/>
    <x v="3"/>
    <x v="0"/>
    <x v="2"/>
    <x v="2"/>
    <x v="1"/>
    <n v="1"/>
    <n v="117326"/>
  </r>
  <r>
    <n v="2025"/>
    <n v="15644446"/>
    <s v="Norton"/>
    <n v="672"/>
    <x v="0"/>
    <x v="0"/>
    <n v="28"/>
    <n v="6"/>
    <n v="0"/>
    <n v="1"/>
    <n v="0"/>
    <x v="0"/>
    <n v="8815"/>
    <x v="1"/>
    <x v="2"/>
    <x v="0"/>
    <x v="2"/>
    <x v="0"/>
    <x v="0"/>
    <n v="1"/>
    <n v="0"/>
  </r>
  <r>
    <n v="2025"/>
    <n v="15585892"/>
    <s v="Zakharov"/>
    <n v="639"/>
    <x v="0"/>
    <x v="0"/>
    <n v="35"/>
    <n v="8"/>
    <n v="0"/>
    <n v="1"/>
    <n v="0"/>
    <x v="1"/>
    <n v="164454"/>
    <x v="1"/>
    <x v="0"/>
    <x v="0"/>
    <x v="1"/>
    <x v="0"/>
    <x v="0"/>
    <n v="1"/>
    <n v="0"/>
  </r>
  <r>
    <n v="2025"/>
    <n v="15609356"/>
    <s v="Chimaraoke"/>
    <n v="697"/>
    <x v="0"/>
    <x v="0"/>
    <n v="25"/>
    <n v="1"/>
    <n v="0"/>
    <n v="2"/>
    <n v="0"/>
    <x v="1"/>
    <n v="87803"/>
    <x v="1"/>
    <x v="2"/>
    <x v="0"/>
    <x v="0"/>
    <x v="0"/>
    <x v="0"/>
    <n v="1"/>
    <n v="0"/>
  </r>
  <r>
    <n v="2025"/>
    <n v="15803378"/>
    <s v="Small"/>
    <n v="850"/>
    <x v="1"/>
    <x v="1"/>
    <n v="44"/>
    <n v="8"/>
    <n v="0"/>
    <n v="2"/>
    <n v="1"/>
    <x v="0"/>
    <n v="183617"/>
    <x v="1"/>
    <x v="0"/>
    <x v="2"/>
    <x v="1"/>
    <x v="0"/>
    <x v="0"/>
    <n v="1"/>
    <n v="0"/>
  </r>
  <r>
    <n v="2025"/>
    <n v="15599440"/>
    <s v="McGregor"/>
    <n v="748"/>
    <x v="0"/>
    <x v="0"/>
    <n v="34"/>
    <n v="8"/>
    <n v="0"/>
    <n v="2"/>
    <n v="1"/>
    <x v="1"/>
    <n v="53584"/>
    <x v="1"/>
    <x v="0"/>
    <x v="0"/>
    <x v="1"/>
    <x v="0"/>
    <x v="0"/>
    <n v="1"/>
    <n v="0"/>
  </r>
  <r>
    <n v="2025"/>
    <n v="15692408"/>
    <s v="Brown"/>
    <n v="463"/>
    <x v="1"/>
    <x v="0"/>
    <n v="35"/>
    <n v="2"/>
    <n v="0"/>
    <n v="2"/>
    <n v="1"/>
    <x v="0"/>
    <n v="1951"/>
    <x v="1"/>
    <x v="0"/>
    <x v="1"/>
    <x v="0"/>
    <x v="0"/>
    <x v="0"/>
    <n v="1"/>
    <n v="0"/>
  </r>
  <r>
    <n v="2025"/>
    <n v="15683168"/>
    <s v="Frederickson"/>
    <n v="572"/>
    <x v="0"/>
    <x v="0"/>
    <n v="30"/>
    <n v="6"/>
    <n v="0"/>
    <n v="1"/>
    <n v="0"/>
    <x v="0"/>
    <n v="175025"/>
    <x v="1"/>
    <x v="0"/>
    <x v="1"/>
    <x v="2"/>
    <x v="0"/>
    <x v="0"/>
    <n v="1"/>
    <n v="0"/>
  </r>
  <r>
    <n v="2025"/>
    <n v="15790254"/>
    <s v="Wood"/>
    <n v="741"/>
    <x v="1"/>
    <x v="1"/>
    <n v="50"/>
    <n v="1"/>
    <n v="78738"/>
    <n v="1"/>
    <n v="1"/>
    <x v="0"/>
    <n v="13019"/>
    <x v="1"/>
    <x v="1"/>
    <x v="0"/>
    <x v="0"/>
    <x v="1"/>
    <x v="0"/>
    <n v="1"/>
    <n v="0"/>
  </r>
  <r>
    <n v="2025"/>
    <n v="15767729"/>
    <s v="Smith"/>
    <n v="646"/>
    <x v="1"/>
    <x v="1"/>
    <n v="25"/>
    <n v="5"/>
    <n v="182877"/>
    <n v="2"/>
    <n v="1"/>
    <x v="0"/>
    <n v="42538"/>
    <x v="0"/>
    <x v="2"/>
    <x v="0"/>
    <x v="2"/>
    <x v="2"/>
    <x v="1"/>
    <n v="1"/>
    <n v="182877"/>
  </r>
  <r>
    <n v="2025"/>
    <n v="15768600"/>
    <s v="Harris"/>
    <n v="805"/>
    <x v="2"/>
    <x v="1"/>
    <n v="50"/>
    <n v="9"/>
    <n v="130023"/>
    <n v="1"/>
    <n v="1"/>
    <x v="1"/>
    <n v="62990"/>
    <x v="0"/>
    <x v="1"/>
    <x v="2"/>
    <x v="1"/>
    <x v="2"/>
    <x v="1"/>
    <n v="1"/>
    <n v="130023"/>
  </r>
  <r>
    <n v="2025"/>
    <n v="15699839"/>
    <s v="Hall"/>
    <n v="637"/>
    <x v="0"/>
    <x v="1"/>
    <n v="36"/>
    <n v="2"/>
    <n v="152607"/>
    <n v="1"/>
    <n v="1"/>
    <x v="0"/>
    <n v="71693"/>
    <x v="1"/>
    <x v="0"/>
    <x v="0"/>
    <x v="0"/>
    <x v="2"/>
    <x v="1"/>
    <n v="1"/>
    <n v="0"/>
  </r>
  <r>
    <n v="2025"/>
    <n v="15786237"/>
    <s v="Pickworth"/>
    <n v="651"/>
    <x v="0"/>
    <x v="1"/>
    <n v="28"/>
    <n v="7"/>
    <n v="0"/>
    <n v="2"/>
    <n v="1"/>
    <x v="1"/>
    <n v="824"/>
    <x v="1"/>
    <x v="2"/>
    <x v="0"/>
    <x v="2"/>
    <x v="0"/>
    <x v="0"/>
    <n v="1"/>
    <n v="0"/>
  </r>
  <r>
    <n v="2025"/>
    <n v="15694530"/>
    <s v="Porter"/>
    <n v="672"/>
    <x v="0"/>
    <x v="1"/>
    <n v="28"/>
    <n v="4"/>
    <n v="167269"/>
    <n v="1"/>
    <n v="1"/>
    <x v="0"/>
    <n v="169469"/>
    <x v="1"/>
    <x v="2"/>
    <x v="0"/>
    <x v="2"/>
    <x v="2"/>
    <x v="1"/>
    <n v="1"/>
    <n v="0"/>
  </r>
  <r>
    <n v="2025"/>
    <n v="15796813"/>
    <s v="Storey"/>
    <n v="493"/>
    <x v="0"/>
    <x v="1"/>
    <n v="54"/>
    <n v="3"/>
    <n v="167832"/>
    <n v="2"/>
    <n v="1"/>
    <x v="1"/>
    <n v="150160"/>
    <x v="0"/>
    <x v="1"/>
    <x v="1"/>
    <x v="0"/>
    <x v="2"/>
    <x v="1"/>
    <n v="1"/>
    <n v="167832"/>
  </r>
  <r>
    <n v="2025"/>
    <n v="15605791"/>
    <s v="Li"/>
    <n v="524"/>
    <x v="2"/>
    <x v="1"/>
    <n v="29"/>
    <n v="9"/>
    <n v="144288"/>
    <n v="2"/>
    <n v="1"/>
    <x v="1"/>
    <n v="32063"/>
    <x v="1"/>
    <x v="2"/>
    <x v="1"/>
    <x v="1"/>
    <x v="2"/>
    <x v="1"/>
    <n v="1"/>
    <n v="0"/>
  </r>
  <r>
    <n v="2025"/>
    <n v="15714087"/>
    <s v="McGill"/>
    <n v="624"/>
    <x v="2"/>
    <x v="0"/>
    <n v="45"/>
    <n v="5"/>
    <n v="151855"/>
    <n v="1"/>
    <n v="1"/>
    <x v="1"/>
    <n v="68794"/>
    <x v="1"/>
    <x v="0"/>
    <x v="0"/>
    <x v="2"/>
    <x v="2"/>
    <x v="1"/>
    <n v="1"/>
    <n v="0"/>
  </r>
  <r>
    <n v="2025"/>
    <n v="15711446"/>
    <s v="Sinclair"/>
    <n v="569"/>
    <x v="1"/>
    <x v="0"/>
    <n v="51"/>
    <n v="3"/>
    <n v="0"/>
    <n v="3"/>
    <n v="1"/>
    <x v="1"/>
    <n v="75085"/>
    <x v="0"/>
    <x v="1"/>
    <x v="1"/>
    <x v="0"/>
    <x v="0"/>
    <x v="0"/>
    <n v="1"/>
    <n v="0"/>
  </r>
  <r>
    <n v="2025"/>
    <n v="15588123"/>
    <s v="Horton"/>
    <n v="677"/>
    <x v="0"/>
    <x v="0"/>
    <n v="27"/>
    <n v="2"/>
    <n v="0"/>
    <n v="2"/>
    <n v="0"/>
    <x v="0"/>
    <n v="114686"/>
    <x v="1"/>
    <x v="2"/>
    <x v="0"/>
    <x v="0"/>
    <x v="0"/>
    <x v="0"/>
    <n v="1"/>
    <n v="0"/>
  </r>
  <r>
    <n v="2025"/>
    <n v="15748552"/>
    <s v="Sal"/>
    <n v="464"/>
    <x v="2"/>
    <x v="1"/>
    <n v="37"/>
    <n v="4"/>
    <n v="155994"/>
    <n v="1"/>
    <n v="0"/>
    <x v="1"/>
    <n v="143665"/>
    <x v="1"/>
    <x v="0"/>
    <x v="1"/>
    <x v="2"/>
    <x v="2"/>
    <x v="1"/>
    <n v="1"/>
    <n v="0"/>
  </r>
  <r>
    <n v="2025"/>
    <n v="15618410"/>
    <s v="Murray"/>
    <n v="718"/>
    <x v="2"/>
    <x v="1"/>
    <n v="26"/>
    <n v="7"/>
    <n v="147527"/>
    <n v="1"/>
    <n v="0"/>
    <x v="1"/>
    <n v="51100"/>
    <x v="1"/>
    <x v="2"/>
    <x v="0"/>
    <x v="2"/>
    <x v="2"/>
    <x v="1"/>
    <n v="1"/>
    <n v="0"/>
  </r>
  <r>
    <n v="2025"/>
    <n v="15672432"/>
    <s v="Giles"/>
    <n v="594"/>
    <x v="0"/>
    <x v="0"/>
    <n v="53"/>
    <n v="4"/>
    <n v="0"/>
    <n v="1"/>
    <n v="1"/>
    <x v="1"/>
    <n v="5409"/>
    <x v="0"/>
    <x v="1"/>
    <x v="1"/>
    <x v="2"/>
    <x v="0"/>
    <x v="0"/>
    <n v="1"/>
    <n v="0"/>
  </r>
  <r>
    <n v="2025"/>
    <n v="15610042"/>
    <s v="Brown"/>
    <n v="574"/>
    <x v="0"/>
    <x v="1"/>
    <n v="33"/>
    <n v="8"/>
    <n v="100267"/>
    <n v="1"/>
    <n v="1"/>
    <x v="1"/>
    <n v="103006"/>
    <x v="1"/>
    <x v="0"/>
    <x v="1"/>
    <x v="1"/>
    <x v="2"/>
    <x v="1"/>
    <n v="1"/>
    <n v="0"/>
  </r>
  <r>
    <n v="2025"/>
    <n v="15580914"/>
    <s v="Okechukwu"/>
    <n v="478"/>
    <x v="1"/>
    <x v="1"/>
    <n v="48"/>
    <n v="0"/>
    <n v="83287"/>
    <n v="2"/>
    <n v="0"/>
    <x v="0"/>
    <n v="44148"/>
    <x v="0"/>
    <x v="1"/>
    <x v="1"/>
    <x v="0"/>
    <x v="1"/>
    <x v="0"/>
    <n v="1"/>
    <n v="83287"/>
  </r>
  <r>
    <n v="2025"/>
    <n v="15583680"/>
    <s v="White"/>
    <n v="615"/>
    <x v="1"/>
    <x v="1"/>
    <n v="41"/>
    <n v="4"/>
    <n v="0"/>
    <n v="1"/>
    <n v="0"/>
    <x v="0"/>
    <n v="149279"/>
    <x v="1"/>
    <x v="0"/>
    <x v="0"/>
    <x v="2"/>
    <x v="0"/>
    <x v="0"/>
    <n v="1"/>
    <n v="0"/>
  </r>
  <r>
    <n v="2025"/>
    <n v="15813718"/>
    <s v="Kirillova"/>
    <n v="651"/>
    <x v="1"/>
    <x v="1"/>
    <n v="45"/>
    <n v="4"/>
    <n v="0"/>
    <n v="2"/>
    <n v="0"/>
    <x v="1"/>
    <n v="193009"/>
    <x v="1"/>
    <x v="0"/>
    <x v="0"/>
    <x v="2"/>
    <x v="0"/>
    <x v="0"/>
    <n v="1"/>
    <n v="0"/>
  </r>
  <r>
    <n v="2025"/>
    <n v="15767264"/>
    <s v="Lawson"/>
    <n v="465"/>
    <x v="2"/>
    <x v="1"/>
    <n v="53"/>
    <n v="1"/>
    <n v="117438"/>
    <n v="1"/>
    <n v="0"/>
    <x v="1"/>
    <n v="74899"/>
    <x v="0"/>
    <x v="1"/>
    <x v="1"/>
    <x v="0"/>
    <x v="2"/>
    <x v="1"/>
    <n v="1"/>
    <n v="117438"/>
  </r>
  <r>
    <n v="2025"/>
    <n v="15686461"/>
    <s v="Sarratt"/>
    <n v="558"/>
    <x v="0"/>
    <x v="0"/>
    <n v="56"/>
    <n v="7"/>
    <n v="121235"/>
    <n v="2"/>
    <n v="1"/>
    <x v="0"/>
    <n v="116253"/>
    <x v="1"/>
    <x v="1"/>
    <x v="1"/>
    <x v="2"/>
    <x v="2"/>
    <x v="1"/>
    <n v="1"/>
    <n v="0"/>
  </r>
  <r>
    <n v="2025"/>
    <n v="15678882"/>
    <s v="Hay"/>
    <n v="540"/>
    <x v="2"/>
    <x v="1"/>
    <n v="37"/>
    <n v="3"/>
    <n v="129965"/>
    <n v="1"/>
    <n v="0"/>
    <x v="1"/>
    <n v="19374"/>
    <x v="1"/>
    <x v="0"/>
    <x v="1"/>
    <x v="0"/>
    <x v="2"/>
    <x v="1"/>
    <n v="1"/>
    <n v="0"/>
  </r>
  <r>
    <n v="2025"/>
    <n v="15789611"/>
    <s v="Lin"/>
    <n v="568"/>
    <x v="2"/>
    <x v="1"/>
    <n v="46"/>
    <n v="8"/>
    <n v="150837"/>
    <n v="1"/>
    <n v="0"/>
    <x v="1"/>
    <n v="64517"/>
    <x v="0"/>
    <x v="1"/>
    <x v="1"/>
    <x v="1"/>
    <x v="2"/>
    <x v="1"/>
    <n v="1"/>
    <n v="150837"/>
  </r>
  <r>
    <n v="2025"/>
    <n v="15668679"/>
    <s v="Ozerova"/>
    <n v="630"/>
    <x v="0"/>
    <x v="1"/>
    <n v="31"/>
    <n v="0"/>
    <n v="0"/>
    <n v="2"/>
    <n v="1"/>
    <x v="0"/>
    <n v="34475"/>
    <x v="1"/>
    <x v="0"/>
    <x v="0"/>
    <x v="0"/>
    <x v="0"/>
    <x v="0"/>
    <n v="1"/>
    <n v="0"/>
  </r>
  <r>
    <n v="2025"/>
    <n v="15631685"/>
    <s v="Lambert"/>
    <n v="523"/>
    <x v="2"/>
    <x v="1"/>
    <n v="60"/>
    <n v="1"/>
    <n v="163894"/>
    <n v="1"/>
    <n v="0"/>
    <x v="0"/>
    <n v="57062"/>
    <x v="1"/>
    <x v="1"/>
    <x v="1"/>
    <x v="0"/>
    <x v="2"/>
    <x v="1"/>
    <n v="1"/>
    <n v="0"/>
  </r>
  <r>
    <n v="2025"/>
    <n v="15655658"/>
    <s v="Bulgakov"/>
    <n v="678"/>
    <x v="0"/>
    <x v="0"/>
    <n v="48"/>
    <n v="2"/>
    <n v="0"/>
    <n v="2"/>
    <n v="1"/>
    <x v="0"/>
    <n v="32302"/>
    <x v="1"/>
    <x v="1"/>
    <x v="0"/>
    <x v="0"/>
    <x v="0"/>
    <x v="0"/>
    <n v="1"/>
    <n v="0"/>
  </r>
  <r>
    <n v="2025"/>
    <n v="15753591"/>
    <s v="He"/>
    <n v="438"/>
    <x v="0"/>
    <x v="1"/>
    <n v="38"/>
    <n v="2"/>
    <n v="0"/>
    <n v="2"/>
    <n v="1"/>
    <x v="1"/>
    <n v="136860"/>
    <x v="1"/>
    <x v="0"/>
    <x v="1"/>
    <x v="0"/>
    <x v="0"/>
    <x v="0"/>
    <n v="1"/>
    <n v="0"/>
  </r>
  <r>
    <n v="2025"/>
    <n v="15617348"/>
    <s v="Uchechukwu"/>
    <n v="544"/>
    <x v="0"/>
    <x v="1"/>
    <n v="44"/>
    <n v="1"/>
    <n v="0"/>
    <n v="2"/>
    <n v="0"/>
    <x v="1"/>
    <n v="69244"/>
    <x v="1"/>
    <x v="0"/>
    <x v="1"/>
    <x v="0"/>
    <x v="0"/>
    <x v="0"/>
    <n v="1"/>
    <n v="0"/>
  </r>
  <r>
    <n v="2025"/>
    <n v="15704581"/>
    <s v="Robertson"/>
    <n v="595"/>
    <x v="2"/>
    <x v="1"/>
    <n v="34"/>
    <n v="2"/>
    <n v="87967"/>
    <n v="2"/>
    <n v="0"/>
    <x v="0"/>
    <n v="156310"/>
    <x v="1"/>
    <x v="0"/>
    <x v="1"/>
    <x v="0"/>
    <x v="1"/>
    <x v="0"/>
    <n v="1"/>
    <n v="0"/>
  </r>
  <r>
    <n v="2025"/>
    <n v="15738487"/>
    <s v="Leworthy"/>
    <n v="678"/>
    <x v="0"/>
    <x v="1"/>
    <n v="26"/>
    <n v="3"/>
    <n v="0"/>
    <n v="2"/>
    <n v="1"/>
    <x v="1"/>
    <n v="4989"/>
    <x v="1"/>
    <x v="2"/>
    <x v="0"/>
    <x v="0"/>
    <x v="0"/>
    <x v="0"/>
    <n v="1"/>
    <n v="0"/>
  </r>
  <r>
    <n v="2025"/>
    <n v="15648069"/>
    <s v="Onyemachukwu"/>
    <n v="850"/>
    <x v="0"/>
    <x v="0"/>
    <n v="36"/>
    <n v="6"/>
    <n v="0"/>
    <n v="2"/>
    <n v="1"/>
    <x v="0"/>
    <n v="190195"/>
    <x v="1"/>
    <x v="0"/>
    <x v="2"/>
    <x v="2"/>
    <x v="0"/>
    <x v="0"/>
    <n v="1"/>
    <n v="0"/>
  </r>
  <r>
    <n v="2025"/>
    <n v="15737627"/>
    <s v="Rivero"/>
    <n v="589"/>
    <x v="2"/>
    <x v="0"/>
    <n v="20"/>
    <n v="2"/>
    <n v="121093"/>
    <n v="2"/>
    <n v="1"/>
    <x v="1"/>
    <n v="3530"/>
    <x v="1"/>
    <x v="2"/>
    <x v="1"/>
    <x v="0"/>
    <x v="2"/>
    <x v="1"/>
    <n v="1"/>
    <n v="0"/>
  </r>
  <r>
    <n v="2025"/>
    <n v="15731586"/>
    <s v="Lai"/>
    <n v="785"/>
    <x v="1"/>
    <x v="0"/>
    <n v="31"/>
    <n v="2"/>
    <n v="121692"/>
    <n v="2"/>
    <n v="0"/>
    <x v="1"/>
    <n v="81779"/>
    <x v="1"/>
    <x v="0"/>
    <x v="2"/>
    <x v="0"/>
    <x v="2"/>
    <x v="1"/>
    <n v="1"/>
    <n v="0"/>
  </r>
  <r>
    <n v="2025"/>
    <n v="15757467"/>
    <s v="Feng"/>
    <n v="563"/>
    <x v="1"/>
    <x v="1"/>
    <n v="57"/>
    <n v="6"/>
    <n v="0"/>
    <n v="2"/>
    <n v="1"/>
    <x v="0"/>
    <n v="39297"/>
    <x v="1"/>
    <x v="1"/>
    <x v="1"/>
    <x v="2"/>
    <x v="0"/>
    <x v="0"/>
    <n v="1"/>
    <n v="0"/>
  </r>
  <r>
    <n v="2025"/>
    <n v="15597709"/>
    <s v="Hornung"/>
    <n v="602"/>
    <x v="0"/>
    <x v="0"/>
    <n v="39"/>
    <n v="6"/>
    <n v="154121"/>
    <n v="2"/>
    <n v="1"/>
    <x v="1"/>
    <n v="176615"/>
    <x v="0"/>
    <x v="0"/>
    <x v="0"/>
    <x v="2"/>
    <x v="2"/>
    <x v="1"/>
    <n v="1"/>
    <n v="154121"/>
  </r>
  <r>
    <n v="2025"/>
    <n v="15720529"/>
    <s v="Schiavone"/>
    <n v="591"/>
    <x v="0"/>
    <x v="1"/>
    <n v="29"/>
    <n v="6"/>
    <n v="0"/>
    <n v="2"/>
    <n v="1"/>
    <x v="0"/>
    <n v="108685"/>
    <x v="1"/>
    <x v="2"/>
    <x v="1"/>
    <x v="2"/>
    <x v="0"/>
    <x v="0"/>
    <n v="1"/>
    <n v="0"/>
  </r>
  <r>
    <n v="2025"/>
    <n v="15596797"/>
    <s v="Barnet"/>
    <n v="643"/>
    <x v="1"/>
    <x v="1"/>
    <n v="43"/>
    <n v="1"/>
    <n v="0"/>
    <n v="2"/>
    <n v="1"/>
    <x v="0"/>
    <n v="145764"/>
    <x v="1"/>
    <x v="0"/>
    <x v="0"/>
    <x v="0"/>
    <x v="0"/>
    <x v="0"/>
    <n v="1"/>
    <n v="0"/>
  </r>
  <r>
    <n v="2025"/>
    <n v="15681755"/>
    <s v="Dennys"/>
    <n v="605"/>
    <x v="0"/>
    <x v="0"/>
    <n v="32"/>
    <n v="5"/>
    <n v="0"/>
    <n v="2"/>
    <n v="1"/>
    <x v="0"/>
    <n v="42135"/>
    <x v="1"/>
    <x v="0"/>
    <x v="0"/>
    <x v="2"/>
    <x v="0"/>
    <x v="0"/>
    <n v="1"/>
    <n v="0"/>
  </r>
  <r>
    <n v="2025"/>
    <n v="15815271"/>
    <s v="Ritchie"/>
    <n v="755"/>
    <x v="2"/>
    <x v="1"/>
    <n v="43"/>
    <n v="6"/>
    <n v="165048"/>
    <n v="3"/>
    <n v="1"/>
    <x v="1"/>
    <n v="16929"/>
    <x v="0"/>
    <x v="0"/>
    <x v="2"/>
    <x v="2"/>
    <x v="2"/>
    <x v="1"/>
    <n v="1"/>
    <n v="165048"/>
  </r>
  <r>
    <n v="2025"/>
    <n v="15682860"/>
    <s v="Lo"/>
    <n v="769"/>
    <x v="1"/>
    <x v="1"/>
    <n v="38"/>
    <n v="6"/>
    <n v="0"/>
    <n v="2"/>
    <n v="0"/>
    <x v="1"/>
    <n v="104394"/>
    <x v="1"/>
    <x v="0"/>
    <x v="2"/>
    <x v="2"/>
    <x v="0"/>
    <x v="0"/>
    <n v="1"/>
    <n v="0"/>
  </r>
  <r>
    <n v="2025"/>
    <n v="15621546"/>
    <s v="Yuriev"/>
    <n v="620"/>
    <x v="0"/>
    <x v="0"/>
    <n v="33"/>
    <n v="9"/>
    <n v="127638"/>
    <n v="1"/>
    <n v="1"/>
    <x v="0"/>
    <n v="192718"/>
    <x v="1"/>
    <x v="0"/>
    <x v="0"/>
    <x v="1"/>
    <x v="2"/>
    <x v="1"/>
    <n v="1"/>
    <n v="0"/>
  </r>
  <r>
    <n v="2025"/>
    <n v="15705918"/>
    <s v="Howarth"/>
    <n v="725"/>
    <x v="0"/>
    <x v="1"/>
    <n v="31"/>
    <n v="8"/>
    <n v="0"/>
    <n v="2"/>
    <n v="1"/>
    <x v="0"/>
    <n v="59650"/>
    <x v="1"/>
    <x v="0"/>
    <x v="0"/>
    <x v="1"/>
    <x v="0"/>
    <x v="0"/>
    <n v="1"/>
    <n v="0"/>
  </r>
  <r>
    <n v="2025"/>
    <n v="15684512"/>
    <s v="Gibson"/>
    <n v="818"/>
    <x v="2"/>
    <x v="0"/>
    <n v="72"/>
    <n v="8"/>
    <n v="135290"/>
    <n v="2"/>
    <n v="1"/>
    <x v="0"/>
    <n v="63730"/>
    <x v="1"/>
    <x v="3"/>
    <x v="2"/>
    <x v="1"/>
    <x v="2"/>
    <x v="1"/>
    <n v="1"/>
    <n v="0"/>
  </r>
  <r>
    <n v="2025"/>
    <n v="15671769"/>
    <s v="Zikoranachidimma"/>
    <n v="624"/>
    <x v="0"/>
    <x v="0"/>
    <n v="71"/>
    <n v="4"/>
    <n v="170252"/>
    <n v="3"/>
    <n v="1"/>
    <x v="0"/>
    <n v="73680"/>
    <x v="0"/>
    <x v="3"/>
    <x v="0"/>
    <x v="2"/>
    <x v="2"/>
    <x v="1"/>
    <n v="1"/>
    <n v="170252"/>
  </r>
  <r>
    <n v="2025"/>
    <n v="15642934"/>
    <s v="Mason"/>
    <n v="669"/>
    <x v="2"/>
    <x v="0"/>
    <n v="35"/>
    <n v="4"/>
    <n v="108269"/>
    <n v="2"/>
    <n v="1"/>
    <x v="1"/>
    <n v="174970"/>
    <x v="1"/>
    <x v="0"/>
    <x v="0"/>
    <x v="2"/>
    <x v="2"/>
    <x v="1"/>
    <n v="1"/>
    <n v="0"/>
  </r>
  <r>
    <n v="2025"/>
    <n v="15594305"/>
    <s v="Rizzo"/>
    <n v="712"/>
    <x v="0"/>
    <x v="0"/>
    <n v="32"/>
    <n v="1"/>
    <n v="0"/>
    <n v="2"/>
    <n v="1"/>
    <x v="1"/>
    <n v="1704"/>
    <x v="1"/>
    <x v="0"/>
    <x v="0"/>
    <x v="0"/>
    <x v="0"/>
    <x v="0"/>
    <n v="1"/>
    <n v="0"/>
  </r>
  <r>
    <n v="2025"/>
    <n v="15789201"/>
    <s v="Thomson"/>
    <n v="603"/>
    <x v="2"/>
    <x v="0"/>
    <n v="35"/>
    <n v="9"/>
    <n v="145623"/>
    <n v="1"/>
    <n v="1"/>
    <x v="1"/>
    <n v="163182"/>
    <x v="1"/>
    <x v="0"/>
    <x v="0"/>
    <x v="1"/>
    <x v="2"/>
    <x v="1"/>
    <n v="1"/>
    <n v="0"/>
  </r>
  <r>
    <n v="2025"/>
    <n v="15706762"/>
    <s v="Ignatyev"/>
    <n v="597"/>
    <x v="0"/>
    <x v="0"/>
    <n v="41"/>
    <n v="4"/>
    <n v="145810"/>
    <n v="2"/>
    <n v="1"/>
    <x v="0"/>
    <n v="52319"/>
    <x v="1"/>
    <x v="0"/>
    <x v="1"/>
    <x v="2"/>
    <x v="2"/>
    <x v="1"/>
    <n v="1"/>
    <n v="0"/>
  </r>
  <r>
    <n v="2025"/>
    <n v="15766183"/>
    <s v="Ferguson"/>
    <n v="580"/>
    <x v="2"/>
    <x v="1"/>
    <n v="76"/>
    <n v="2"/>
    <n v="130335"/>
    <n v="2"/>
    <n v="1"/>
    <x v="0"/>
    <n v="51672"/>
    <x v="1"/>
    <x v="3"/>
    <x v="1"/>
    <x v="0"/>
    <x v="2"/>
    <x v="1"/>
    <n v="1"/>
    <n v="0"/>
  </r>
  <r>
    <n v="2025"/>
    <n v="15777994"/>
    <s v="Woods"/>
    <n v="718"/>
    <x v="0"/>
    <x v="0"/>
    <n v="39"/>
    <n v="3"/>
    <n v="0"/>
    <n v="2"/>
    <n v="1"/>
    <x v="0"/>
    <n v="145355"/>
    <x v="1"/>
    <x v="0"/>
    <x v="0"/>
    <x v="0"/>
    <x v="0"/>
    <x v="0"/>
    <n v="1"/>
    <n v="0"/>
  </r>
  <r>
    <n v="2025"/>
    <n v="15568162"/>
    <s v="Sung"/>
    <n v="527"/>
    <x v="1"/>
    <x v="1"/>
    <n v="53"/>
    <n v="8"/>
    <n v="0"/>
    <n v="1"/>
    <n v="1"/>
    <x v="0"/>
    <n v="51712"/>
    <x v="1"/>
    <x v="1"/>
    <x v="1"/>
    <x v="1"/>
    <x v="0"/>
    <x v="0"/>
    <n v="1"/>
    <n v="0"/>
  </r>
  <r>
    <n v="2025"/>
    <n v="15680643"/>
    <s v="Lo"/>
    <n v="729"/>
    <x v="1"/>
    <x v="0"/>
    <n v="42"/>
    <n v="1"/>
    <n v="0"/>
    <n v="2"/>
    <n v="1"/>
    <x v="0"/>
    <n v="149536"/>
    <x v="1"/>
    <x v="0"/>
    <x v="0"/>
    <x v="0"/>
    <x v="0"/>
    <x v="0"/>
    <n v="1"/>
    <n v="0"/>
  </r>
  <r>
    <n v="2025"/>
    <n v="15761854"/>
    <s v="Burn"/>
    <n v="746"/>
    <x v="0"/>
    <x v="0"/>
    <n v="24"/>
    <n v="4"/>
    <n v="0"/>
    <n v="1"/>
    <n v="0"/>
    <x v="0"/>
    <n v="94105"/>
    <x v="1"/>
    <x v="2"/>
    <x v="0"/>
    <x v="2"/>
    <x v="0"/>
    <x v="0"/>
    <n v="1"/>
    <n v="0"/>
  </r>
  <r>
    <n v="2025"/>
    <n v="15730793"/>
    <s v="Russell"/>
    <n v="699"/>
    <x v="2"/>
    <x v="0"/>
    <n v="54"/>
    <n v="3"/>
    <n v="111009"/>
    <n v="1"/>
    <n v="1"/>
    <x v="0"/>
    <n v="155906"/>
    <x v="0"/>
    <x v="1"/>
    <x v="0"/>
    <x v="0"/>
    <x v="2"/>
    <x v="1"/>
    <n v="1"/>
    <n v="111009"/>
  </r>
  <r>
    <n v="2025"/>
    <n v="15692137"/>
    <s v="Jen"/>
    <n v="759"/>
    <x v="0"/>
    <x v="0"/>
    <n v="46"/>
    <n v="2"/>
    <n v="0"/>
    <n v="1"/>
    <n v="1"/>
    <x v="0"/>
    <n v="138380"/>
    <x v="1"/>
    <x v="1"/>
    <x v="2"/>
    <x v="0"/>
    <x v="0"/>
    <x v="0"/>
    <n v="1"/>
    <n v="0"/>
  </r>
  <r>
    <n v="2025"/>
    <n v="15608595"/>
    <s v="Lo Duca"/>
    <n v="748"/>
    <x v="0"/>
    <x v="0"/>
    <n v="39"/>
    <n v="3"/>
    <n v="157372"/>
    <n v="1"/>
    <n v="0"/>
    <x v="0"/>
    <n v="97734"/>
    <x v="1"/>
    <x v="0"/>
    <x v="0"/>
    <x v="0"/>
    <x v="2"/>
    <x v="1"/>
    <n v="1"/>
    <n v="0"/>
  </r>
  <r>
    <n v="2025"/>
    <n v="15709459"/>
    <s v="Oluchi"/>
    <n v="698"/>
    <x v="1"/>
    <x v="0"/>
    <n v="63"/>
    <n v="5"/>
    <n v="0"/>
    <n v="1"/>
    <n v="1"/>
    <x v="0"/>
    <n v="173577"/>
    <x v="1"/>
    <x v="3"/>
    <x v="0"/>
    <x v="2"/>
    <x v="0"/>
    <x v="0"/>
    <n v="1"/>
    <n v="0"/>
  </r>
  <r>
    <n v="2025"/>
    <n v="15775750"/>
    <s v="Yao"/>
    <n v="686"/>
    <x v="0"/>
    <x v="1"/>
    <n v="37"/>
    <n v="9"/>
    <n v="134561"/>
    <n v="1"/>
    <n v="1"/>
    <x v="1"/>
    <n v="27596"/>
    <x v="1"/>
    <x v="0"/>
    <x v="0"/>
    <x v="1"/>
    <x v="2"/>
    <x v="1"/>
    <n v="1"/>
    <n v="0"/>
  </r>
  <r>
    <n v="2025"/>
    <n v="15585855"/>
    <s v="Gould"/>
    <n v="679"/>
    <x v="0"/>
    <x v="1"/>
    <n v="40"/>
    <n v="1"/>
    <n v="0"/>
    <n v="1"/>
    <n v="1"/>
    <x v="0"/>
    <n v="16897"/>
    <x v="1"/>
    <x v="0"/>
    <x v="0"/>
    <x v="0"/>
    <x v="0"/>
    <x v="0"/>
    <n v="1"/>
    <n v="0"/>
  </r>
  <r>
    <n v="2025"/>
    <n v="15752139"/>
    <s v="Salter"/>
    <n v="682"/>
    <x v="2"/>
    <x v="1"/>
    <n v="36"/>
    <n v="5"/>
    <n v="72374"/>
    <n v="2"/>
    <n v="1"/>
    <x v="1"/>
    <n v="36896"/>
    <x v="1"/>
    <x v="0"/>
    <x v="0"/>
    <x v="2"/>
    <x v="1"/>
    <x v="0"/>
    <n v="1"/>
    <n v="0"/>
  </r>
  <r>
    <n v="2025"/>
    <n v="15768295"/>
    <s v="Warner"/>
    <n v="778"/>
    <x v="0"/>
    <x v="0"/>
    <n v="34"/>
    <n v="7"/>
    <n v="109564"/>
    <n v="1"/>
    <n v="0"/>
    <x v="0"/>
    <n v="113047"/>
    <x v="1"/>
    <x v="0"/>
    <x v="2"/>
    <x v="2"/>
    <x v="2"/>
    <x v="1"/>
    <n v="1"/>
    <n v="0"/>
  </r>
  <r>
    <n v="2025"/>
    <n v="15766906"/>
    <s v="Salier"/>
    <n v="742"/>
    <x v="0"/>
    <x v="0"/>
    <n v="25"/>
    <n v="4"/>
    <n v="132116"/>
    <n v="2"/>
    <n v="1"/>
    <x v="1"/>
    <n v="129934"/>
    <x v="1"/>
    <x v="2"/>
    <x v="0"/>
    <x v="2"/>
    <x v="2"/>
    <x v="1"/>
    <n v="1"/>
    <n v="0"/>
  </r>
  <r>
    <n v="2025"/>
    <n v="15725776"/>
    <s v="Lazar"/>
    <n v="649"/>
    <x v="2"/>
    <x v="1"/>
    <n v="24"/>
    <n v="7"/>
    <n v="101195"/>
    <n v="1"/>
    <n v="0"/>
    <x v="1"/>
    <n v="133091"/>
    <x v="1"/>
    <x v="2"/>
    <x v="0"/>
    <x v="2"/>
    <x v="2"/>
    <x v="1"/>
    <n v="1"/>
    <n v="0"/>
  </r>
  <r>
    <n v="2025"/>
    <n v="15682576"/>
    <s v="Onyenachiya"/>
    <n v="763"/>
    <x v="0"/>
    <x v="1"/>
    <n v="67"/>
    <n v="1"/>
    <n v="149437"/>
    <n v="2"/>
    <n v="0"/>
    <x v="0"/>
    <n v="106283"/>
    <x v="1"/>
    <x v="3"/>
    <x v="2"/>
    <x v="0"/>
    <x v="2"/>
    <x v="1"/>
    <n v="1"/>
    <n v="0"/>
  </r>
  <r>
    <n v="2025"/>
    <n v="15704081"/>
    <s v="Findlay"/>
    <n v="595"/>
    <x v="2"/>
    <x v="1"/>
    <n v="30"/>
    <n v="9"/>
    <n v="130682"/>
    <n v="2"/>
    <n v="1"/>
    <x v="0"/>
    <n v="57863"/>
    <x v="1"/>
    <x v="0"/>
    <x v="1"/>
    <x v="1"/>
    <x v="2"/>
    <x v="1"/>
    <n v="1"/>
    <n v="0"/>
  </r>
  <r>
    <n v="2025"/>
    <n v="15719940"/>
    <s v="Gibbons"/>
    <n v="628"/>
    <x v="2"/>
    <x v="0"/>
    <n v="51"/>
    <n v="10"/>
    <n v="115280"/>
    <n v="2"/>
    <n v="0"/>
    <x v="1"/>
    <n v="12629"/>
    <x v="0"/>
    <x v="1"/>
    <x v="0"/>
    <x v="1"/>
    <x v="2"/>
    <x v="1"/>
    <n v="1"/>
    <n v="115280"/>
  </r>
  <r>
    <n v="2025"/>
    <n v="15672894"/>
    <s v="McCawley"/>
    <n v="625"/>
    <x v="0"/>
    <x v="0"/>
    <n v="36"/>
    <n v="8"/>
    <n v="129944"/>
    <n v="2"/>
    <n v="0"/>
    <x v="1"/>
    <n v="198915"/>
    <x v="1"/>
    <x v="0"/>
    <x v="0"/>
    <x v="1"/>
    <x v="2"/>
    <x v="1"/>
    <n v="1"/>
    <n v="0"/>
  </r>
  <r>
    <n v="2025"/>
    <n v="15667451"/>
    <s v="Taylor"/>
    <n v="733"/>
    <x v="0"/>
    <x v="1"/>
    <n v="36"/>
    <n v="5"/>
    <n v="0"/>
    <n v="2"/>
    <n v="1"/>
    <x v="0"/>
    <n v="109128"/>
    <x v="1"/>
    <x v="0"/>
    <x v="0"/>
    <x v="2"/>
    <x v="0"/>
    <x v="0"/>
    <n v="1"/>
    <n v="0"/>
  </r>
  <r>
    <n v="2025"/>
    <n v="15636767"/>
    <s v="Yang"/>
    <n v="665"/>
    <x v="1"/>
    <x v="0"/>
    <n v="32"/>
    <n v="10"/>
    <n v="0"/>
    <n v="1"/>
    <n v="1"/>
    <x v="0"/>
    <n v="22487"/>
    <x v="1"/>
    <x v="0"/>
    <x v="0"/>
    <x v="1"/>
    <x v="0"/>
    <x v="0"/>
    <n v="1"/>
    <n v="0"/>
  </r>
  <r>
    <n v="2025"/>
    <n v="15571415"/>
    <s v="Okwudiliolisa"/>
    <n v="805"/>
    <x v="2"/>
    <x v="1"/>
    <n v="56"/>
    <n v="6"/>
    <n v="151802"/>
    <n v="1"/>
    <n v="1"/>
    <x v="1"/>
    <n v="46791"/>
    <x v="0"/>
    <x v="1"/>
    <x v="2"/>
    <x v="2"/>
    <x v="2"/>
    <x v="1"/>
    <n v="1"/>
    <n v="151802"/>
  </r>
  <r>
    <n v="2025"/>
    <n v="15575605"/>
    <s v="Napolitano"/>
    <n v="725"/>
    <x v="0"/>
    <x v="1"/>
    <n v="38"/>
    <n v="6"/>
    <n v="0"/>
    <n v="2"/>
    <n v="1"/>
    <x v="0"/>
    <n v="158697"/>
    <x v="1"/>
    <x v="0"/>
    <x v="0"/>
    <x v="2"/>
    <x v="0"/>
    <x v="0"/>
    <n v="1"/>
    <n v="0"/>
  </r>
  <r>
    <n v="2025"/>
    <n v="15649160"/>
    <s v="Vavilov"/>
    <n v="554"/>
    <x v="0"/>
    <x v="0"/>
    <n v="38"/>
    <n v="3"/>
    <n v="138732"/>
    <n v="1"/>
    <n v="1"/>
    <x v="0"/>
    <n v="194138"/>
    <x v="1"/>
    <x v="0"/>
    <x v="1"/>
    <x v="0"/>
    <x v="2"/>
    <x v="1"/>
    <n v="1"/>
    <n v="0"/>
  </r>
  <r>
    <n v="2025"/>
    <n v="15615832"/>
    <s v="Teague"/>
    <n v="675"/>
    <x v="1"/>
    <x v="0"/>
    <n v="35"/>
    <n v="8"/>
    <n v="155621"/>
    <n v="1"/>
    <n v="0"/>
    <x v="0"/>
    <n v="35177"/>
    <x v="1"/>
    <x v="0"/>
    <x v="0"/>
    <x v="1"/>
    <x v="2"/>
    <x v="1"/>
    <n v="1"/>
    <n v="0"/>
  </r>
  <r>
    <n v="2025"/>
    <n v="15600975"/>
    <s v="Chiemenam"/>
    <n v="556"/>
    <x v="0"/>
    <x v="0"/>
    <n v="54"/>
    <n v="4"/>
    <n v="150005"/>
    <n v="1"/>
    <n v="1"/>
    <x v="1"/>
    <n v="157016"/>
    <x v="0"/>
    <x v="1"/>
    <x v="1"/>
    <x v="2"/>
    <x v="2"/>
    <x v="1"/>
    <n v="1"/>
    <n v="150005"/>
  </r>
  <r>
    <n v="2025"/>
    <n v="15690772"/>
    <s v="Hughes"/>
    <n v="635"/>
    <x v="1"/>
    <x v="0"/>
    <n v="48"/>
    <n v="2"/>
    <n v="0"/>
    <n v="2"/>
    <n v="1"/>
    <x v="0"/>
    <n v="136551"/>
    <x v="1"/>
    <x v="1"/>
    <x v="0"/>
    <x v="0"/>
    <x v="0"/>
    <x v="0"/>
    <n v="1"/>
    <n v="0"/>
  </r>
  <r>
    <n v="2025"/>
    <n v="15565714"/>
    <s v="Cattaneo"/>
    <n v="601"/>
    <x v="0"/>
    <x v="1"/>
    <n v="47"/>
    <n v="1"/>
    <n v="64430"/>
    <n v="2"/>
    <n v="0"/>
    <x v="0"/>
    <n v="96518"/>
    <x v="1"/>
    <x v="1"/>
    <x v="0"/>
    <x v="0"/>
    <x v="1"/>
    <x v="0"/>
    <n v="1"/>
    <n v="0"/>
  </r>
  <r>
    <n v="2025"/>
    <n v="15763108"/>
    <s v="Davis"/>
    <n v="600"/>
    <x v="2"/>
    <x v="1"/>
    <n v="53"/>
    <n v="7"/>
    <n v="106262"/>
    <n v="1"/>
    <n v="1"/>
    <x v="1"/>
    <n v="93630"/>
    <x v="0"/>
    <x v="1"/>
    <x v="0"/>
    <x v="2"/>
    <x v="2"/>
    <x v="1"/>
    <n v="1"/>
    <n v="106262"/>
  </r>
  <r>
    <n v="2025"/>
    <n v="15723884"/>
    <s v="Nekrasova"/>
    <n v="758"/>
    <x v="1"/>
    <x v="1"/>
    <n v="40"/>
    <n v="3"/>
    <n v="0"/>
    <n v="2"/>
    <n v="0"/>
    <x v="1"/>
    <n v="96098"/>
    <x v="1"/>
    <x v="0"/>
    <x v="2"/>
    <x v="0"/>
    <x v="0"/>
    <x v="0"/>
    <n v="1"/>
    <n v="0"/>
  </r>
  <r>
    <n v="2025"/>
    <n v="15644453"/>
    <s v="Loggia"/>
    <n v="606"/>
    <x v="2"/>
    <x v="0"/>
    <n v="41"/>
    <n v="4"/>
    <n v="132671"/>
    <n v="1"/>
    <n v="1"/>
    <x v="1"/>
    <n v="156476"/>
    <x v="0"/>
    <x v="0"/>
    <x v="0"/>
    <x v="2"/>
    <x v="2"/>
    <x v="1"/>
    <n v="1"/>
    <n v="132671"/>
  </r>
  <r>
    <n v="2025"/>
    <n v="15655464"/>
    <s v="Combes"/>
    <n v="640"/>
    <x v="0"/>
    <x v="0"/>
    <n v="67"/>
    <n v="3"/>
    <n v="0"/>
    <n v="1"/>
    <n v="0"/>
    <x v="0"/>
    <n v="42965"/>
    <x v="1"/>
    <x v="3"/>
    <x v="0"/>
    <x v="0"/>
    <x v="0"/>
    <x v="0"/>
    <n v="1"/>
    <n v="0"/>
  </r>
  <r>
    <n v="2025"/>
    <n v="15783883"/>
    <s v="Onwuka"/>
    <n v="753"/>
    <x v="2"/>
    <x v="0"/>
    <n v="38"/>
    <n v="1"/>
    <n v="117315"/>
    <n v="1"/>
    <n v="1"/>
    <x v="1"/>
    <n v="122021"/>
    <x v="0"/>
    <x v="0"/>
    <x v="2"/>
    <x v="0"/>
    <x v="2"/>
    <x v="1"/>
    <n v="1"/>
    <n v="117315"/>
  </r>
  <r>
    <n v="2025"/>
    <n v="15787693"/>
    <s v="Kharlamov"/>
    <n v="559"/>
    <x v="1"/>
    <x v="1"/>
    <n v="38"/>
    <n v="3"/>
    <n v="145874"/>
    <n v="1"/>
    <n v="1"/>
    <x v="1"/>
    <n v="56311"/>
    <x v="0"/>
    <x v="0"/>
    <x v="1"/>
    <x v="0"/>
    <x v="2"/>
    <x v="1"/>
    <n v="1"/>
    <n v="145874"/>
  </r>
  <r>
    <n v="2025"/>
    <n v="15664793"/>
    <s v="Scott"/>
    <n v="754"/>
    <x v="1"/>
    <x v="0"/>
    <n v="50"/>
    <n v="7"/>
    <n v="146777"/>
    <n v="2"/>
    <n v="0"/>
    <x v="0"/>
    <n v="150686"/>
    <x v="1"/>
    <x v="1"/>
    <x v="2"/>
    <x v="2"/>
    <x v="2"/>
    <x v="1"/>
    <n v="1"/>
    <n v="0"/>
  </r>
  <r>
    <n v="2025"/>
    <n v="15642391"/>
    <s v="Lettiere"/>
    <n v="621"/>
    <x v="2"/>
    <x v="1"/>
    <n v="51"/>
    <n v="4"/>
    <n v="109979"/>
    <n v="1"/>
    <n v="0"/>
    <x v="1"/>
    <n v="177741"/>
    <x v="0"/>
    <x v="1"/>
    <x v="0"/>
    <x v="2"/>
    <x v="2"/>
    <x v="1"/>
    <n v="1"/>
    <n v="109979"/>
  </r>
  <r>
    <n v="2025"/>
    <n v="15756538"/>
    <s v="Osonduagwuike"/>
    <n v="654"/>
    <x v="0"/>
    <x v="0"/>
    <n v="37"/>
    <n v="5"/>
    <n v="0"/>
    <n v="1"/>
    <n v="0"/>
    <x v="0"/>
    <n v="71492"/>
    <x v="1"/>
    <x v="0"/>
    <x v="0"/>
    <x v="2"/>
    <x v="0"/>
    <x v="0"/>
    <n v="1"/>
    <n v="0"/>
  </r>
  <r>
    <n v="2025"/>
    <n v="15668830"/>
    <s v="Wan"/>
    <n v="650"/>
    <x v="1"/>
    <x v="1"/>
    <n v="24"/>
    <n v="8"/>
    <n v="108882"/>
    <n v="1"/>
    <n v="1"/>
    <x v="1"/>
    <n v="104493"/>
    <x v="1"/>
    <x v="2"/>
    <x v="0"/>
    <x v="1"/>
    <x v="2"/>
    <x v="1"/>
    <n v="1"/>
    <n v="0"/>
  </r>
  <r>
    <n v="2025"/>
    <n v="15796569"/>
    <s v="Donaldson"/>
    <n v="831"/>
    <x v="1"/>
    <x v="0"/>
    <n v="44"/>
    <n v="10"/>
    <n v="0"/>
    <n v="1"/>
    <n v="0"/>
    <x v="0"/>
    <n v="47729"/>
    <x v="1"/>
    <x v="0"/>
    <x v="2"/>
    <x v="1"/>
    <x v="0"/>
    <x v="0"/>
    <n v="1"/>
    <n v="0"/>
  </r>
  <r>
    <n v="2025"/>
    <n v="15677112"/>
    <s v="Chukwufumnanya"/>
    <n v="519"/>
    <x v="0"/>
    <x v="1"/>
    <n v="39"/>
    <n v="2"/>
    <n v="112957"/>
    <n v="2"/>
    <n v="1"/>
    <x v="1"/>
    <n v="97593"/>
    <x v="1"/>
    <x v="0"/>
    <x v="1"/>
    <x v="0"/>
    <x v="2"/>
    <x v="1"/>
    <n v="1"/>
    <n v="0"/>
  </r>
  <r>
    <n v="2025"/>
    <n v="15815040"/>
    <s v="Ma"/>
    <n v="552"/>
    <x v="2"/>
    <x v="0"/>
    <n v="42"/>
    <n v="8"/>
    <n v="103362"/>
    <n v="1"/>
    <n v="0"/>
    <x v="0"/>
    <n v="186870"/>
    <x v="0"/>
    <x v="0"/>
    <x v="1"/>
    <x v="1"/>
    <x v="2"/>
    <x v="1"/>
    <n v="1"/>
    <n v="103362"/>
  </r>
  <r>
    <n v="2025"/>
    <n v="15590434"/>
    <s v="Alexander"/>
    <n v="577"/>
    <x v="1"/>
    <x v="1"/>
    <n v="41"/>
    <n v="4"/>
    <n v="89016"/>
    <n v="1"/>
    <n v="0"/>
    <x v="0"/>
    <n v="135227"/>
    <x v="1"/>
    <x v="0"/>
    <x v="1"/>
    <x v="2"/>
    <x v="1"/>
    <x v="0"/>
    <n v="1"/>
    <n v="0"/>
  </r>
  <r>
    <n v="2025"/>
    <n v="15597536"/>
    <s v="Nkemjika"/>
    <n v="576"/>
    <x v="1"/>
    <x v="1"/>
    <n v="45"/>
    <n v="5"/>
    <n v="133618"/>
    <n v="1"/>
    <n v="0"/>
    <x v="1"/>
    <n v="135245"/>
    <x v="1"/>
    <x v="0"/>
    <x v="1"/>
    <x v="2"/>
    <x v="2"/>
    <x v="1"/>
    <n v="1"/>
    <n v="0"/>
  </r>
  <r>
    <n v="2025"/>
    <n v="15723989"/>
    <s v="Carroll"/>
    <n v="646"/>
    <x v="0"/>
    <x v="1"/>
    <n v="40"/>
    <n v="5"/>
    <n v="93680"/>
    <n v="2"/>
    <n v="1"/>
    <x v="0"/>
    <n v="179473"/>
    <x v="1"/>
    <x v="0"/>
    <x v="0"/>
    <x v="2"/>
    <x v="1"/>
    <x v="0"/>
    <n v="1"/>
    <n v="0"/>
  </r>
  <r>
    <n v="2025"/>
    <n v="15767358"/>
    <s v="Obioma"/>
    <n v="711"/>
    <x v="2"/>
    <x v="0"/>
    <n v="45"/>
    <n v="1"/>
    <n v="97486"/>
    <n v="2"/>
    <n v="1"/>
    <x v="1"/>
    <n v="50611"/>
    <x v="1"/>
    <x v="0"/>
    <x v="0"/>
    <x v="0"/>
    <x v="1"/>
    <x v="0"/>
    <n v="1"/>
    <n v="0"/>
  </r>
  <r>
    <n v="2025"/>
    <n v="15594812"/>
    <s v="Campbell"/>
    <n v="806"/>
    <x v="1"/>
    <x v="0"/>
    <n v="37"/>
    <n v="2"/>
    <n v="137794"/>
    <n v="2"/>
    <n v="0"/>
    <x v="0"/>
    <n v="75232"/>
    <x v="1"/>
    <x v="0"/>
    <x v="2"/>
    <x v="0"/>
    <x v="2"/>
    <x v="1"/>
    <n v="1"/>
    <n v="0"/>
  </r>
  <r>
    <n v="2025"/>
    <n v="15688210"/>
    <s v="Sims"/>
    <n v="670"/>
    <x v="0"/>
    <x v="0"/>
    <n v="39"/>
    <n v="8"/>
    <n v="101929"/>
    <n v="1"/>
    <n v="0"/>
    <x v="1"/>
    <n v="89206"/>
    <x v="1"/>
    <x v="0"/>
    <x v="0"/>
    <x v="1"/>
    <x v="2"/>
    <x v="1"/>
    <n v="1"/>
    <n v="0"/>
  </r>
  <r>
    <n v="2025"/>
    <n v="15681509"/>
    <s v="McKay"/>
    <n v="679"/>
    <x v="1"/>
    <x v="0"/>
    <n v="28"/>
    <n v="9"/>
    <n v="0"/>
    <n v="2"/>
    <n v="0"/>
    <x v="0"/>
    <n v="61762"/>
    <x v="1"/>
    <x v="2"/>
    <x v="0"/>
    <x v="1"/>
    <x v="0"/>
    <x v="0"/>
    <n v="1"/>
    <n v="0"/>
  </r>
  <r>
    <n v="2025"/>
    <n v="15572390"/>
    <s v="Huang"/>
    <n v="850"/>
    <x v="1"/>
    <x v="0"/>
    <n v="39"/>
    <n v="6"/>
    <n v="0"/>
    <n v="2"/>
    <n v="1"/>
    <x v="1"/>
    <n v="103921"/>
    <x v="1"/>
    <x v="0"/>
    <x v="2"/>
    <x v="2"/>
    <x v="0"/>
    <x v="0"/>
    <n v="1"/>
    <n v="0"/>
  </r>
  <r>
    <n v="2025"/>
    <n v="15801441"/>
    <s v="Campbell"/>
    <n v="670"/>
    <x v="2"/>
    <x v="0"/>
    <n v="35"/>
    <n v="2"/>
    <n v="79586"/>
    <n v="1"/>
    <n v="0"/>
    <x v="0"/>
    <n v="198803"/>
    <x v="1"/>
    <x v="0"/>
    <x v="0"/>
    <x v="0"/>
    <x v="1"/>
    <x v="0"/>
    <n v="1"/>
    <n v="0"/>
  </r>
  <r>
    <n v="2025"/>
    <n v="15783859"/>
    <s v="Boni"/>
    <n v="733"/>
    <x v="0"/>
    <x v="0"/>
    <n v="24"/>
    <n v="3"/>
    <n v="161885"/>
    <n v="1"/>
    <n v="1"/>
    <x v="0"/>
    <n v="9617"/>
    <x v="1"/>
    <x v="2"/>
    <x v="0"/>
    <x v="0"/>
    <x v="2"/>
    <x v="1"/>
    <n v="1"/>
    <n v="0"/>
  </r>
  <r>
    <n v="2025"/>
    <n v="15575243"/>
    <s v="Gorbunova"/>
    <n v="764"/>
    <x v="0"/>
    <x v="0"/>
    <n v="39"/>
    <n v="1"/>
    <n v="129069"/>
    <n v="2"/>
    <n v="1"/>
    <x v="0"/>
    <n v="187905"/>
    <x v="1"/>
    <x v="0"/>
    <x v="2"/>
    <x v="0"/>
    <x v="2"/>
    <x v="1"/>
    <n v="1"/>
    <n v="0"/>
  </r>
  <r>
    <n v="2025"/>
    <n v="15773421"/>
    <s v="Genovese"/>
    <n v="673"/>
    <x v="0"/>
    <x v="0"/>
    <n v="42"/>
    <n v="4"/>
    <n v="0"/>
    <n v="2"/>
    <n v="1"/>
    <x v="1"/>
    <n v="121441"/>
    <x v="1"/>
    <x v="0"/>
    <x v="0"/>
    <x v="2"/>
    <x v="0"/>
    <x v="0"/>
    <n v="1"/>
    <n v="0"/>
  </r>
  <r>
    <n v="2025"/>
    <n v="15788776"/>
    <s v="Landor"/>
    <n v="588"/>
    <x v="2"/>
    <x v="1"/>
    <n v="49"/>
    <n v="6"/>
    <n v="132624"/>
    <n v="3"/>
    <n v="1"/>
    <x v="1"/>
    <n v="36293"/>
    <x v="0"/>
    <x v="1"/>
    <x v="1"/>
    <x v="2"/>
    <x v="2"/>
    <x v="1"/>
    <n v="1"/>
    <n v="132624"/>
  </r>
  <r>
    <n v="2025"/>
    <n v="15765257"/>
    <s v="Meng"/>
    <n v="564"/>
    <x v="1"/>
    <x v="1"/>
    <n v="31"/>
    <n v="5"/>
    <n v="121462"/>
    <n v="1"/>
    <n v="1"/>
    <x v="0"/>
    <n v="20432"/>
    <x v="0"/>
    <x v="0"/>
    <x v="1"/>
    <x v="2"/>
    <x v="2"/>
    <x v="1"/>
    <n v="1"/>
    <n v="121462"/>
  </r>
  <r>
    <n v="2025"/>
    <n v="15661412"/>
    <s v="Wardell"/>
    <n v="715"/>
    <x v="0"/>
    <x v="1"/>
    <n v="32"/>
    <n v="8"/>
    <n v="175307"/>
    <n v="1"/>
    <n v="1"/>
    <x v="1"/>
    <n v="187051"/>
    <x v="1"/>
    <x v="0"/>
    <x v="0"/>
    <x v="1"/>
    <x v="2"/>
    <x v="1"/>
    <n v="1"/>
    <n v="0"/>
  </r>
  <r>
    <n v="2025"/>
    <n v="15636478"/>
    <s v="Williams"/>
    <n v="621"/>
    <x v="0"/>
    <x v="1"/>
    <n v="31"/>
    <n v="7"/>
    <n v="136659"/>
    <n v="1"/>
    <n v="1"/>
    <x v="0"/>
    <n v="148689"/>
    <x v="1"/>
    <x v="0"/>
    <x v="0"/>
    <x v="2"/>
    <x v="2"/>
    <x v="1"/>
    <n v="1"/>
    <n v="0"/>
  </r>
  <r>
    <n v="2025"/>
    <n v="15603683"/>
    <s v="Ofodile"/>
    <n v="796"/>
    <x v="1"/>
    <x v="0"/>
    <n v="23"/>
    <n v="3"/>
    <n v="146584"/>
    <n v="2"/>
    <n v="0"/>
    <x v="1"/>
    <n v="125446"/>
    <x v="1"/>
    <x v="2"/>
    <x v="2"/>
    <x v="0"/>
    <x v="2"/>
    <x v="1"/>
    <n v="1"/>
    <n v="0"/>
  </r>
  <r>
    <n v="2025"/>
    <n v="15651868"/>
    <s v="Clark"/>
    <n v="672"/>
    <x v="0"/>
    <x v="1"/>
    <n v="34"/>
    <n v="6"/>
    <n v="0"/>
    <n v="1"/>
    <n v="0"/>
    <x v="1"/>
    <n v="22736"/>
    <x v="1"/>
    <x v="0"/>
    <x v="0"/>
    <x v="2"/>
    <x v="0"/>
    <x v="0"/>
    <n v="1"/>
    <n v="0"/>
  </r>
  <r>
    <n v="2025"/>
    <n v="15815443"/>
    <s v="Lo"/>
    <n v="527"/>
    <x v="1"/>
    <x v="0"/>
    <n v="46"/>
    <n v="10"/>
    <n v="131415"/>
    <n v="1"/>
    <n v="1"/>
    <x v="1"/>
    <n v="54948"/>
    <x v="1"/>
    <x v="1"/>
    <x v="1"/>
    <x v="1"/>
    <x v="2"/>
    <x v="1"/>
    <n v="1"/>
    <n v="0"/>
  </r>
  <r>
    <n v="2025"/>
    <n v="15682686"/>
    <s v="Chukwuemeka"/>
    <n v="722"/>
    <x v="0"/>
    <x v="0"/>
    <n v="38"/>
    <n v="3"/>
    <n v="0"/>
    <n v="2"/>
    <n v="0"/>
    <x v="0"/>
    <n v="167985"/>
    <x v="1"/>
    <x v="0"/>
    <x v="0"/>
    <x v="0"/>
    <x v="0"/>
    <x v="0"/>
    <n v="1"/>
    <n v="0"/>
  </r>
  <r>
    <n v="2025"/>
    <n v="15697460"/>
    <s v="Lai"/>
    <n v="596"/>
    <x v="2"/>
    <x v="1"/>
    <n v="34"/>
    <n v="4"/>
    <n v="99441"/>
    <n v="2"/>
    <n v="0"/>
    <x v="0"/>
    <n v="4802"/>
    <x v="1"/>
    <x v="0"/>
    <x v="1"/>
    <x v="2"/>
    <x v="1"/>
    <x v="0"/>
    <n v="1"/>
    <n v="0"/>
  </r>
  <r>
    <n v="2025"/>
    <n v="15748432"/>
    <s v="Arcuri"/>
    <n v="746"/>
    <x v="0"/>
    <x v="0"/>
    <n v="32"/>
    <n v="4"/>
    <n v="0"/>
    <n v="2"/>
    <n v="1"/>
    <x v="0"/>
    <n v="72910"/>
    <x v="1"/>
    <x v="0"/>
    <x v="0"/>
    <x v="2"/>
    <x v="0"/>
    <x v="0"/>
    <n v="1"/>
    <n v="0"/>
  </r>
  <r>
    <n v="2025"/>
    <n v="15698271"/>
    <s v="Graham"/>
    <n v="523"/>
    <x v="0"/>
    <x v="0"/>
    <n v="26"/>
    <n v="4"/>
    <n v="0"/>
    <n v="2"/>
    <n v="1"/>
    <x v="1"/>
    <n v="185489"/>
    <x v="1"/>
    <x v="2"/>
    <x v="1"/>
    <x v="2"/>
    <x v="0"/>
    <x v="0"/>
    <n v="1"/>
    <n v="0"/>
  </r>
  <r>
    <n v="2025"/>
    <n v="15808662"/>
    <s v="Krylov"/>
    <n v="624"/>
    <x v="0"/>
    <x v="1"/>
    <n v="44"/>
    <n v="3"/>
    <n v="0"/>
    <n v="2"/>
    <n v="1"/>
    <x v="1"/>
    <n v="88408"/>
    <x v="1"/>
    <x v="0"/>
    <x v="0"/>
    <x v="0"/>
    <x v="0"/>
    <x v="0"/>
    <n v="1"/>
    <n v="0"/>
  </r>
  <r>
    <n v="2025"/>
    <n v="15690372"/>
    <s v="Henry"/>
    <n v="553"/>
    <x v="1"/>
    <x v="1"/>
    <n v="38"/>
    <n v="1"/>
    <n v="181110"/>
    <n v="2"/>
    <n v="1"/>
    <x v="1"/>
    <n v="184545"/>
    <x v="1"/>
    <x v="0"/>
    <x v="1"/>
    <x v="0"/>
    <x v="2"/>
    <x v="1"/>
    <n v="1"/>
    <n v="0"/>
  </r>
  <r>
    <n v="2025"/>
    <n v="15781875"/>
    <s v="Jamieson"/>
    <n v="850"/>
    <x v="1"/>
    <x v="1"/>
    <n v="33"/>
    <n v="3"/>
    <n v="100476"/>
    <n v="2"/>
    <n v="1"/>
    <x v="0"/>
    <n v="136539"/>
    <x v="1"/>
    <x v="0"/>
    <x v="2"/>
    <x v="0"/>
    <x v="2"/>
    <x v="1"/>
    <n v="1"/>
    <n v="0"/>
  </r>
  <r>
    <n v="2025"/>
    <n v="15801473"/>
    <s v="Moore"/>
    <n v="599"/>
    <x v="2"/>
    <x v="1"/>
    <n v="33"/>
    <n v="2"/>
    <n v="51950"/>
    <n v="2"/>
    <n v="1"/>
    <x v="1"/>
    <n v="85046"/>
    <x v="1"/>
    <x v="0"/>
    <x v="1"/>
    <x v="0"/>
    <x v="1"/>
    <x v="0"/>
    <n v="1"/>
    <n v="0"/>
  </r>
  <r>
    <n v="2025"/>
    <n v="15704509"/>
    <s v="Tan"/>
    <n v="492"/>
    <x v="0"/>
    <x v="1"/>
    <n v="35"/>
    <n v="8"/>
    <n v="121063"/>
    <n v="1"/>
    <n v="0"/>
    <x v="1"/>
    <n v="85421"/>
    <x v="1"/>
    <x v="0"/>
    <x v="1"/>
    <x v="1"/>
    <x v="2"/>
    <x v="1"/>
    <n v="1"/>
    <n v="0"/>
  </r>
  <r>
    <n v="2025"/>
    <n v="15694666"/>
    <s v="Thornton"/>
    <n v="707"/>
    <x v="1"/>
    <x v="1"/>
    <n v="48"/>
    <n v="8"/>
    <n v="88442"/>
    <n v="1"/>
    <n v="1"/>
    <x v="0"/>
    <n v="119903"/>
    <x v="0"/>
    <x v="1"/>
    <x v="0"/>
    <x v="1"/>
    <x v="1"/>
    <x v="0"/>
    <n v="1"/>
    <n v="88442"/>
  </r>
  <r>
    <n v="2025"/>
    <n v="15731166"/>
    <s v="Macleod"/>
    <n v="743"/>
    <x v="0"/>
    <x v="0"/>
    <n v="30"/>
    <n v="1"/>
    <n v="127023"/>
    <n v="1"/>
    <n v="1"/>
    <x v="0"/>
    <n v="138781"/>
    <x v="1"/>
    <x v="0"/>
    <x v="0"/>
    <x v="0"/>
    <x v="2"/>
    <x v="1"/>
    <n v="1"/>
    <n v="0"/>
  </r>
  <r>
    <n v="2025"/>
    <n v="15728523"/>
    <s v="Rizzo"/>
    <n v="522"/>
    <x v="0"/>
    <x v="1"/>
    <n v="41"/>
    <n v="5"/>
    <n v="144148"/>
    <n v="1"/>
    <n v="1"/>
    <x v="0"/>
    <n v="14790"/>
    <x v="1"/>
    <x v="0"/>
    <x v="1"/>
    <x v="2"/>
    <x v="2"/>
    <x v="1"/>
    <n v="1"/>
    <n v="0"/>
  </r>
  <r>
    <n v="2025"/>
    <n v="15788442"/>
    <s v="Chukwukadibia"/>
    <n v="681"/>
    <x v="1"/>
    <x v="0"/>
    <n v="57"/>
    <n v="2"/>
    <n v="173306"/>
    <n v="1"/>
    <n v="0"/>
    <x v="0"/>
    <n v="131965"/>
    <x v="1"/>
    <x v="1"/>
    <x v="0"/>
    <x v="0"/>
    <x v="2"/>
    <x v="1"/>
    <n v="1"/>
    <n v="0"/>
  </r>
  <r>
    <n v="2025"/>
    <n v="15689781"/>
    <s v="Ts'ai"/>
    <n v="826"/>
    <x v="0"/>
    <x v="0"/>
    <n v="49"/>
    <n v="0"/>
    <n v="0"/>
    <n v="1"/>
    <n v="0"/>
    <x v="1"/>
    <n v="178710"/>
    <x v="0"/>
    <x v="1"/>
    <x v="2"/>
    <x v="0"/>
    <x v="0"/>
    <x v="0"/>
    <n v="1"/>
    <n v="0"/>
  </r>
  <r>
    <n v="2025"/>
    <n v="15764226"/>
    <s v="Lu"/>
    <n v="630"/>
    <x v="2"/>
    <x v="0"/>
    <n v="28"/>
    <n v="8"/>
    <n v="106426"/>
    <n v="1"/>
    <n v="1"/>
    <x v="0"/>
    <n v="20345"/>
    <x v="1"/>
    <x v="2"/>
    <x v="0"/>
    <x v="1"/>
    <x v="2"/>
    <x v="1"/>
    <n v="1"/>
    <n v="0"/>
  </r>
  <r>
    <n v="2025"/>
    <n v="15809837"/>
    <s v="Kent"/>
    <n v="430"/>
    <x v="2"/>
    <x v="0"/>
    <n v="66"/>
    <n v="6"/>
    <n v="135392"/>
    <n v="2"/>
    <n v="1"/>
    <x v="0"/>
    <n v="172852"/>
    <x v="0"/>
    <x v="3"/>
    <x v="1"/>
    <x v="2"/>
    <x v="2"/>
    <x v="1"/>
    <n v="1"/>
    <n v="135392"/>
  </r>
  <r>
    <n v="2025"/>
    <n v="15805212"/>
    <s v="Black"/>
    <n v="806"/>
    <x v="0"/>
    <x v="0"/>
    <n v="67"/>
    <n v="1"/>
    <n v="0"/>
    <n v="2"/>
    <n v="0"/>
    <x v="0"/>
    <n v="103946"/>
    <x v="1"/>
    <x v="3"/>
    <x v="2"/>
    <x v="0"/>
    <x v="0"/>
    <x v="0"/>
    <n v="1"/>
    <n v="0"/>
  </r>
  <r>
    <n v="2025"/>
    <n v="15716082"/>
    <s v="Chukwubuikem"/>
    <n v="703"/>
    <x v="1"/>
    <x v="1"/>
    <n v="39"/>
    <n v="6"/>
    <n v="152685"/>
    <n v="1"/>
    <n v="0"/>
    <x v="1"/>
    <n v="183656"/>
    <x v="1"/>
    <x v="0"/>
    <x v="0"/>
    <x v="2"/>
    <x v="2"/>
    <x v="1"/>
    <n v="1"/>
    <n v="0"/>
  </r>
  <r>
    <n v="2025"/>
    <n v="15643056"/>
    <s v="McMillan"/>
    <n v="755"/>
    <x v="2"/>
    <x v="0"/>
    <n v="38"/>
    <n v="1"/>
    <n v="82084"/>
    <n v="1"/>
    <n v="0"/>
    <x v="0"/>
    <n v="10334"/>
    <x v="1"/>
    <x v="0"/>
    <x v="2"/>
    <x v="0"/>
    <x v="1"/>
    <x v="0"/>
    <n v="1"/>
    <n v="0"/>
  </r>
  <r>
    <n v="2025"/>
    <n v="15654859"/>
    <s v="Ngozichukwuka"/>
    <n v="612"/>
    <x v="1"/>
    <x v="0"/>
    <n v="63"/>
    <n v="2"/>
    <n v="131629"/>
    <n v="2"/>
    <n v="1"/>
    <x v="1"/>
    <n v="122110"/>
    <x v="0"/>
    <x v="3"/>
    <x v="0"/>
    <x v="0"/>
    <x v="2"/>
    <x v="1"/>
    <n v="1"/>
    <n v="131629"/>
  </r>
  <r>
    <n v="2025"/>
    <n v="15761158"/>
    <s v="Y?an"/>
    <n v="719"/>
    <x v="0"/>
    <x v="0"/>
    <n v="54"/>
    <n v="7"/>
    <n v="0"/>
    <n v="2"/>
    <n v="1"/>
    <x v="0"/>
    <n v="125042"/>
    <x v="1"/>
    <x v="1"/>
    <x v="0"/>
    <x v="2"/>
    <x v="0"/>
    <x v="0"/>
    <n v="1"/>
    <n v="0"/>
  </r>
  <r>
    <n v="2025"/>
    <n v="15577515"/>
    <s v="Sung"/>
    <n v="554"/>
    <x v="2"/>
    <x v="0"/>
    <n v="55"/>
    <n v="0"/>
    <n v="108477"/>
    <n v="1"/>
    <n v="0"/>
    <x v="0"/>
    <n v="140003"/>
    <x v="0"/>
    <x v="1"/>
    <x v="1"/>
    <x v="0"/>
    <x v="2"/>
    <x v="1"/>
    <n v="1"/>
    <n v="108477"/>
  </r>
  <r>
    <n v="2025"/>
    <n v="15723827"/>
    <s v="Macartney"/>
    <n v="683"/>
    <x v="0"/>
    <x v="1"/>
    <n v="30"/>
    <n v="4"/>
    <n v="114779"/>
    <n v="1"/>
    <n v="0"/>
    <x v="1"/>
    <n v="183171"/>
    <x v="1"/>
    <x v="0"/>
    <x v="0"/>
    <x v="2"/>
    <x v="2"/>
    <x v="1"/>
    <n v="1"/>
    <n v="0"/>
  </r>
  <r>
    <n v="2025"/>
    <n v="15646594"/>
    <s v="Ali"/>
    <n v="749"/>
    <x v="0"/>
    <x v="1"/>
    <n v="41"/>
    <n v="5"/>
    <n v="57569"/>
    <n v="1"/>
    <n v="1"/>
    <x v="0"/>
    <n v="61128"/>
    <x v="1"/>
    <x v="0"/>
    <x v="0"/>
    <x v="2"/>
    <x v="1"/>
    <x v="0"/>
    <n v="1"/>
    <n v="0"/>
  </r>
  <r>
    <n v="2025"/>
    <n v="15712877"/>
    <s v="Morley"/>
    <n v="724"/>
    <x v="1"/>
    <x v="1"/>
    <n v="36"/>
    <n v="1"/>
    <n v="0"/>
    <n v="2"/>
    <n v="1"/>
    <x v="1"/>
    <n v="52462"/>
    <x v="1"/>
    <x v="0"/>
    <x v="0"/>
    <x v="0"/>
    <x v="0"/>
    <x v="0"/>
    <n v="1"/>
    <n v="0"/>
  </r>
  <r>
    <n v="2025"/>
    <n v="15598802"/>
    <s v="Martin"/>
    <n v="770"/>
    <x v="1"/>
    <x v="1"/>
    <n v="30"/>
    <n v="8"/>
    <n v="0"/>
    <n v="2"/>
    <n v="0"/>
    <x v="0"/>
    <n v="50840"/>
    <x v="1"/>
    <x v="0"/>
    <x v="2"/>
    <x v="1"/>
    <x v="0"/>
    <x v="0"/>
    <n v="1"/>
    <n v="0"/>
  </r>
  <r>
    <n v="2025"/>
    <n v="15699340"/>
    <s v="Okorie"/>
    <n v="680"/>
    <x v="0"/>
    <x v="1"/>
    <n v="37"/>
    <n v="4"/>
    <n v="0"/>
    <n v="2"/>
    <n v="1"/>
    <x v="1"/>
    <n v="61241"/>
    <x v="1"/>
    <x v="0"/>
    <x v="0"/>
    <x v="2"/>
    <x v="0"/>
    <x v="0"/>
    <n v="1"/>
    <n v="0"/>
  </r>
  <r>
    <n v="2025"/>
    <n v="15691150"/>
    <s v="Ku"/>
    <n v="699"/>
    <x v="0"/>
    <x v="0"/>
    <n v="32"/>
    <n v="4"/>
    <n v="110559"/>
    <n v="1"/>
    <n v="1"/>
    <x v="0"/>
    <n v="127430"/>
    <x v="1"/>
    <x v="0"/>
    <x v="0"/>
    <x v="2"/>
    <x v="2"/>
    <x v="1"/>
    <n v="1"/>
    <n v="0"/>
  </r>
  <r>
    <n v="2025"/>
    <n v="15608688"/>
    <s v="Andreyeva"/>
    <n v="442"/>
    <x v="0"/>
    <x v="1"/>
    <n v="34"/>
    <n v="4"/>
    <n v="0"/>
    <n v="2"/>
    <n v="1"/>
    <x v="1"/>
    <n v="68343"/>
    <x v="1"/>
    <x v="0"/>
    <x v="1"/>
    <x v="2"/>
    <x v="0"/>
    <x v="0"/>
    <n v="1"/>
    <n v="0"/>
  </r>
  <r>
    <n v="2025"/>
    <n v="15737998"/>
    <s v="Cheng"/>
    <n v="529"/>
    <x v="0"/>
    <x v="1"/>
    <n v="46"/>
    <n v="8"/>
    <n v="0"/>
    <n v="1"/>
    <n v="0"/>
    <x v="1"/>
    <n v="126512"/>
    <x v="0"/>
    <x v="1"/>
    <x v="1"/>
    <x v="1"/>
    <x v="0"/>
    <x v="0"/>
    <n v="1"/>
    <n v="0"/>
  </r>
  <r>
    <n v="2025"/>
    <n v="15735837"/>
    <s v="Hsia"/>
    <n v="574"/>
    <x v="1"/>
    <x v="1"/>
    <n v="36"/>
    <n v="3"/>
    <n v="0"/>
    <n v="2"/>
    <n v="1"/>
    <x v="0"/>
    <n v="8560"/>
    <x v="1"/>
    <x v="0"/>
    <x v="1"/>
    <x v="0"/>
    <x v="0"/>
    <x v="0"/>
    <n v="1"/>
    <n v="0"/>
  </r>
  <r>
    <n v="2025"/>
    <n v="15659100"/>
    <s v="Lane"/>
    <n v="605"/>
    <x v="0"/>
    <x v="1"/>
    <n v="33"/>
    <n v="9"/>
    <n v="128153"/>
    <n v="1"/>
    <n v="0"/>
    <x v="1"/>
    <n v="147823"/>
    <x v="1"/>
    <x v="0"/>
    <x v="0"/>
    <x v="1"/>
    <x v="2"/>
    <x v="1"/>
    <n v="1"/>
    <n v="0"/>
  </r>
  <r>
    <n v="2025"/>
    <n v="15609070"/>
    <s v="Findlay"/>
    <n v="515"/>
    <x v="2"/>
    <x v="1"/>
    <n v="45"/>
    <n v="7"/>
    <n v="120962"/>
    <n v="3"/>
    <n v="1"/>
    <x v="0"/>
    <n v="39288"/>
    <x v="0"/>
    <x v="0"/>
    <x v="1"/>
    <x v="2"/>
    <x v="2"/>
    <x v="1"/>
    <n v="1"/>
    <n v="120962"/>
  </r>
  <r>
    <n v="2025"/>
    <n v="15650313"/>
    <s v="Okonkwo"/>
    <n v="632"/>
    <x v="2"/>
    <x v="1"/>
    <n v="65"/>
    <n v="6"/>
    <n v="129472"/>
    <n v="1"/>
    <n v="1"/>
    <x v="0"/>
    <n v="85179"/>
    <x v="1"/>
    <x v="3"/>
    <x v="0"/>
    <x v="2"/>
    <x v="2"/>
    <x v="1"/>
    <n v="1"/>
    <n v="0"/>
  </r>
  <r>
    <n v="2025"/>
    <n v="15627699"/>
    <s v="Pirogova"/>
    <n v="558"/>
    <x v="0"/>
    <x v="1"/>
    <n v="32"/>
    <n v="10"/>
    <n v="105000"/>
    <n v="1"/>
    <n v="1"/>
    <x v="1"/>
    <n v="190020"/>
    <x v="1"/>
    <x v="0"/>
    <x v="1"/>
    <x v="1"/>
    <x v="2"/>
    <x v="1"/>
    <n v="1"/>
    <n v="0"/>
  </r>
  <r>
    <n v="2025"/>
    <n v="15591010"/>
    <s v="McDonald"/>
    <n v="434"/>
    <x v="2"/>
    <x v="1"/>
    <n v="55"/>
    <n v="8"/>
    <n v="109339"/>
    <n v="2"/>
    <n v="1"/>
    <x v="1"/>
    <n v="96406"/>
    <x v="0"/>
    <x v="1"/>
    <x v="1"/>
    <x v="1"/>
    <x v="2"/>
    <x v="1"/>
    <n v="1"/>
    <n v="109339"/>
  </r>
  <r>
    <n v="2025"/>
    <n v="15798895"/>
    <s v="Okonkwo"/>
    <n v="525"/>
    <x v="0"/>
    <x v="0"/>
    <n v="59"/>
    <n v="6"/>
    <n v="55328"/>
    <n v="1"/>
    <n v="1"/>
    <x v="1"/>
    <n v="83343"/>
    <x v="0"/>
    <x v="1"/>
    <x v="1"/>
    <x v="2"/>
    <x v="1"/>
    <x v="0"/>
    <n v="1"/>
    <n v="55328"/>
  </r>
  <r>
    <n v="2025"/>
    <n v="15745375"/>
    <s v="Nnanna"/>
    <n v="640"/>
    <x v="2"/>
    <x v="1"/>
    <n v="23"/>
    <n v="3"/>
    <n v="72013"/>
    <n v="1"/>
    <n v="1"/>
    <x v="1"/>
    <n v="161333"/>
    <x v="1"/>
    <x v="2"/>
    <x v="0"/>
    <x v="0"/>
    <x v="1"/>
    <x v="0"/>
    <n v="1"/>
    <n v="0"/>
  </r>
  <r>
    <n v="2025"/>
    <n v="15775235"/>
    <s v="Ku"/>
    <n v="690"/>
    <x v="0"/>
    <x v="0"/>
    <n v="36"/>
    <n v="6"/>
    <n v="110480"/>
    <n v="1"/>
    <n v="0"/>
    <x v="1"/>
    <n v="81292"/>
    <x v="1"/>
    <x v="0"/>
    <x v="0"/>
    <x v="2"/>
    <x v="2"/>
    <x v="1"/>
    <n v="1"/>
    <n v="0"/>
  </r>
  <r>
    <n v="2025"/>
    <n v="15780088"/>
    <s v="Porter"/>
    <n v="607"/>
    <x v="1"/>
    <x v="1"/>
    <n v="34"/>
    <n v="9"/>
    <n v="132440"/>
    <n v="1"/>
    <n v="1"/>
    <x v="1"/>
    <n v="177748"/>
    <x v="1"/>
    <x v="0"/>
    <x v="0"/>
    <x v="1"/>
    <x v="2"/>
    <x v="1"/>
    <n v="1"/>
    <n v="0"/>
  </r>
  <r>
    <n v="2025"/>
    <n v="15649379"/>
    <s v="Somayina"/>
    <n v="850"/>
    <x v="0"/>
    <x v="0"/>
    <n v="46"/>
    <n v="3"/>
    <n v="0"/>
    <n v="2"/>
    <n v="1"/>
    <x v="0"/>
    <n v="187980"/>
    <x v="1"/>
    <x v="1"/>
    <x v="2"/>
    <x v="0"/>
    <x v="0"/>
    <x v="0"/>
    <n v="1"/>
    <n v="0"/>
  </r>
  <r>
    <n v="2025"/>
    <n v="15713983"/>
    <s v="Mao"/>
    <n v="780"/>
    <x v="2"/>
    <x v="1"/>
    <n v="34"/>
    <n v="5"/>
    <n v="94109"/>
    <n v="2"/>
    <n v="1"/>
    <x v="1"/>
    <n v="177235"/>
    <x v="1"/>
    <x v="0"/>
    <x v="2"/>
    <x v="2"/>
    <x v="1"/>
    <x v="0"/>
    <n v="1"/>
    <n v="0"/>
  </r>
  <r>
    <n v="2025"/>
    <n v="15709252"/>
    <s v="Fuller"/>
    <n v="616"/>
    <x v="2"/>
    <x v="0"/>
    <n v="28"/>
    <n v="10"/>
    <n v="105174"/>
    <n v="1"/>
    <n v="0"/>
    <x v="0"/>
    <n v="29835"/>
    <x v="0"/>
    <x v="2"/>
    <x v="0"/>
    <x v="1"/>
    <x v="2"/>
    <x v="1"/>
    <n v="1"/>
    <n v="105174"/>
  </r>
  <r>
    <n v="2025"/>
    <n v="15699238"/>
    <s v="Craig"/>
    <n v="618"/>
    <x v="1"/>
    <x v="0"/>
    <n v="40"/>
    <n v="8"/>
    <n v="0"/>
    <n v="2"/>
    <n v="1"/>
    <x v="1"/>
    <n v="80204"/>
    <x v="1"/>
    <x v="0"/>
    <x v="0"/>
    <x v="1"/>
    <x v="0"/>
    <x v="0"/>
    <n v="1"/>
    <n v="0"/>
  </r>
  <r>
    <n v="2025"/>
    <n v="15732884"/>
    <s v="Trevisano"/>
    <n v="676"/>
    <x v="0"/>
    <x v="1"/>
    <n v="29"/>
    <n v="7"/>
    <n v="131960"/>
    <n v="1"/>
    <n v="0"/>
    <x v="1"/>
    <n v="189269"/>
    <x v="1"/>
    <x v="2"/>
    <x v="0"/>
    <x v="2"/>
    <x v="2"/>
    <x v="1"/>
    <n v="1"/>
    <n v="0"/>
  </r>
  <r>
    <n v="2025"/>
    <n v="15587297"/>
    <s v="Ruiz"/>
    <n v="507"/>
    <x v="0"/>
    <x v="1"/>
    <n v="33"/>
    <n v="7"/>
    <n v="0"/>
    <n v="2"/>
    <n v="1"/>
    <x v="0"/>
    <n v="85411"/>
    <x v="1"/>
    <x v="0"/>
    <x v="1"/>
    <x v="2"/>
    <x v="0"/>
    <x v="0"/>
    <n v="1"/>
    <n v="0"/>
  </r>
  <r>
    <n v="2025"/>
    <n v="15684722"/>
    <s v="Fraser"/>
    <n v="490"/>
    <x v="0"/>
    <x v="1"/>
    <n v="34"/>
    <n v="5"/>
    <n v="122953"/>
    <n v="2"/>
    <n v="0"/>
    <x v="1"/>
    <n v="154361"/>
    <x v="1"/>
    <x v="0"/>
    <x v="1"/>
    <x v="2"/>
    <x v="2"/>
    <x v="1"/>
    <n v="1"/>
    <n v="0"/>
  </r>
  <r>
    <n v="2025"/>
    <n v="15621244"/>
    <s v="Gallo"/>
    <n v="678"/>
    <x v="0"/>
    <x v="1"/>
    <n v="36"/>
    <n v="0"/>
    <n v="107380"/>
    <n v="1"/>
    <n v="1"/>
    <x v="0"/>
    <n v="84460"/>
    <x v="1"/>
    <x v="0"/>
    <x v="0"/>
    <x v="0"/>
    <x v="2"/>
    <x v="1"/>
    <n v="1"/>
    <n v="0"/>
  </r>
  <r>
    <n v="2025"/>
    <n v="15744273"/>
    <s v="Waterhouse"/>
    <n v="637"/>
    <x v="2"/>
    <x v="1"/>
    <n v="30"/>
    <n v="6"/>
    <n v="122642"/>
    <n v="2"/>
    <n v="1"/>
    <x v="1"/>
    <n v="65618"/>
    <x v="1"/>
    <x v="0"/>
    <x v="0"/>
    <x v="2"/>
    <x v="2"/>
    <x v="1"/>
    <n v="1"/>
    <n v="0"/>
  </r>
  <r>
    <n v="2025"/>
    <n v="15682540"/>
    <s v="Cremonesi"/>
    <n v="602"/>
    <x v="0"/>
    <x v="0"/>
    <n v="33"/>
    <n v="8"/>
    <n v="0"/>
    <n v="2"/>
    <n v="1"/>
    <x v="0"/>
    <n v="112929"/>
    <x v="1"/>
    <x v="0"/>
    <x v="0"/>
    <x v="1"/>
    <x v="0"/>
    <x v="0"/>
    <n v="1"/>
    <n v="0"/>
  </r>
  <r>
    <n v="2025"/>
    <n v="15636521"/>
    <s v="Feng"/>
    <n v="744"/>
    <x v="1"/>
    <x v="0"/>
    <n v="30"/>
    <n v="1"/>
    <n v="124037"/>
    <n v="1"/>
    <n v="1"/>
    <x v="0"/>
    <n v="142211"/>
    <x v="1"/>
    <x v="0"/>
    <x v="0"/>
    <x v="0"/>
    <x v="2"/>
    <x v="1"/>
    <n v="1"/>
    <n v="0"/>
  </r>
  <r>
    <n v="2025"/>
    <n v="15785339"/>
    <s v="H?"/>
    <n v="640"/>
    <x v="0"/>
    <x v="0"/>
    <n v="50"/>
    <n v="9"/>
    <n v="117565"/>
    <n v="2"/>
    <n v="0"/>
    <x v="1"/>
    <n v="82560"/>
    <x v="1"/>
    <x v="1"/>
    <x v="0"/>
    <x v="1"/>
    <x v="2"/>
    <x v="1"/>
    <n v="1"/>
    <n v="0"/>
  </r>
  <r>
    <n v="2025"/>
    <n v="15638983"/>
    <s v="Jara"/>
    <n v="684"/>
    <x v="0"/>
    <x v="0"/>
    <n v="38"/>
    <n v="5"/>
    <n v="133189"/>
    <n v="1"/>
    <n v="0"/>
    <x v="1"/>
    <n v="127388"/>
    <x v="1"/>
    <x v="0"/>
    <x v="0"/>
    <x v="2"/>
    <x v="2"/>
    <x v="1"/>
    <n v="1"/>
    <n v="0"/>
  </r>
  <r>
    <n v="2025"/>
    <n v="15654625"/>
    <s v="Wilson"/>
    <n v="495"/>
    <x v="2"/>
    <x v="1"/>
    <n v="39"/>
    <n v="8"/>
    <n v="120252"/>
    <n v="2"/>
    <n v="1"/>
    <x v="0"/>
    <n v="10160"/>
    <x v="1"/>
    <x v="0"/>
    <x v="1"/>
    <x v="1"/>
    <x v="2"/>
    <x v="1"/>
    <n v="1"/>
    <n v="0"/>
  </r>
  <r>
    <n v="2025"/>
    <n v="15697310"/>
    <s v="O'Callaghan"/>
    <n v="559"/>
    <x v="2"/>
    <x v="0"/>
    <n v="28"/>
    <n v="3"/>
    <n v="152265"/>
    <n v="1"/>
    <n v="0"/>
    <x v="1"/>
    <n v="64242"/>
    <x v="1"/>
    <x v="2"/>
    <x v="1"/>
    <x v="0"/>
    <x v="2"/>
    <x v="1"/>
    <n v="1"/>
    <n v="0"/>
  </r>
  <r>
    <n v="2025"/>
    <n v="15678210"/>
    <s v="Robson"/>
    <n v="684"/>
    <x v="0"/>
    <x v="1"/>
    <n v="38"/>
    <n v="5"/>
    <n v="105070"/>
    <n v="2"/>
    <n v="1"/>
    <x v="0"/>
    <n v="198355"/>
    <x v="1"/>
    <x v="0"/>
    <x v="0"/>
    <x v="2"/>
    <x v="2"/>
    <x v="1"/>
    <n v="1"/>
    <n v="0"/>
  </r>
  <r>
    <n v="2025"/>
    <n v="15575438"/>
    <s v="Pease"/>
    <n v="613"/>
    <x v="0"/>
    <x v="1"/>
    <n v="42"/>
    <n v="7"/>
    <n v="115076"/>
    <n v="1"/>
    <n v="1"/>
    <x v="0"/>
    <n v="79324"/>
    <x v="1"/>
    <x v="0"/>
    <x v="0"/>
    <x v="2"/>
    <x v="2"/>
    <x v="1"/>
    <n v="1"/>
    <n v="0"/>
  </r>
  <r>
    <n v="2025"/>
    <n v="15632789"/>
    <s v="Maclean"/>
    <n v="794"/>
    <x v="0"/>
    <x v="1"/>
    <n v="30"/>
    <n v="8"/>
    <n v="0"/>
    <n v="2"/>
    <n v="1"/>
    <x v="0"/>
    <n v="24114"/>
    <x v="1"/>
    <x v="0"/>
    <x v="2"/>
    <x v="1"/>
    <x v="0"/>
    <x v="0"/>
    <n v="1"/>
    <n v="0"/>
  </r>
  <r>
    <n v="2025"/>
    <n v="15621423"/>
    <s v="Lavrentyev"/>
    <n v="736"/>
    <x v="0"/>
    <x v="0"/>
    <n v="42"/>
    <n v="7"/>
    <n v="117280"/>
    <n v="3"/>
    <n v="0"/>
    <x v="1"/>
    <n v="41921"/>
    <x v="0"/>
    <x v="0"/>
    <x v="0"/>
    <x v="2"/>
    <x v="2"/>
    <x v="1"/>
    <n v="1"/>
    <n v="117280"/>
  </r>
  <r>
    <n v="2025"/>
    <n v="15573520"/>
    <s v="Rhodes"/>
    <n v="692"/>
    <x v="2"/>
    <x v="1"/>
    <n v="49"/>
    <n v="6"/>
    <n v="110540"/>
    <n v="2"/>
    <n v="0"/>
    <x v="0"/>
    <n v="107473"/>
    <x v="1"/>
    <x v="1"/>
    <x v="0"/>
    <x v="2"/>
    <x v="2"/>
    <x v="1"/>
    <n v="1"/>
    <n v="0"/>
  </r>
  <r>
    <n v="2025"/>
    <n v="15740458"/>
    <s v="Murphy"/>
    <n v="703"/>
    <x v="1"/>
    <x v="1"/>
    <n v="36"/>
    <n v="7"/>
    <n v="135095"/>
    <n v="1"/>
    <n v="1"/>
    <x v="1"/>
    <n v="143860"/>
    <x v="1"/>
    <x v="0"/>
    <x v="0"/>
    <x v="2"/>
    <x v="2"/>
    <x v="1"/>
    <n v="1"/>
    <n v="0"/>
  </r>
  <r>
    <n v="2025"/>
    <n v="15762799"/>
    <s v="Alexander"/>
    <n v="720"/>
    <x v="2"/>
    <x v="1"/>
    <n v="23"/>
    <n v="0"/>
    <n v="187861"/>
    <n v="2"/>
    <n v="1"/>
    <x v="0"/>
    <n v="104120"/>
    <x v="1"/>
    <x v="2"/>
    <x v="0"/>
    <x v="0"/>
    <x v="2"/>
    <x v="1"/>
    <n v="1"/>
    <n v="0"/>
  </r>
  <r>
    <n v="2025"/>
    <n v="15686885"/>
    <s v="Nekrasov"/>
    <n v="777"/>
    <x v="2"/>
    <x v="1"/>
    <n v="44"/>
    <n v="3"/>
    <n v="124656"/>
    <n v="2"/>
    <n v="0"/>
    <x v="0"/>
    <n v="79792"/>
    <x v="1"/>
    <x v="0"/>
    <x v="2"/>
    <x v="0"/>
    <x v="2"/>
    <x v="1"/>
    <n v="1"/>
    <n v="0"/>
  </r>
  <r>
    <n v="2025"/>
    <n v="15565996"/>
    <s v="Arnold"/>
    <n v="653"/>
    <x v="0"/>
    <x v="1"/>
    <n v="44"/>
    <n v="8"/>
    <n v="0"/>
    <n v="2"/>
    <n v="1"/>
    <x v="0"/>
    <n v="154640"/>
    <x v="1"/>
    <x v="0"/>
    <x v="0"/>
    <x v="1"/>
    <x v="0"/>
    <x v="0"/>
    <n v="1"/>
    <n v="0"/>
  </r>
  <r>
    <n v="2025"/>
    <n v="15662152"/>
    <s v="Trevisan"/>
    <n v="552"/>
    <x v="0"/>
    <x v="0"/>
    <n v="38"/>
    <n v="9"/>
    <n v="134105"/>
    <n v="1"/>
    <n v="0"/>
    <x v="1"/>
    <n v="57850"/>
    <x v="1"/>
    <x v="0"/>
    <x v="1"/>
    <x v="1"/>
    <x v="2"/>
    <x v="1"/>
    <n v="1"/>
    <n v="0"/>
  </r>
  <r>
    <n v="2025"/>
    <n v="15711742"/>
    <s v="Mason"/>
    <n v="708"/>
    <x v="0"/>
    <x v="0"/>
    <n v="34"/>
    <n v="4"/>
    <n v="0"/>
    <n v="1"/>
    <n v="1"/>
    <x v="0"/>
    <n v="62868"/>
    <x v="1"/>
    <x v="0"/>
    <x v="0"/>
    <x v="2"/>
    <x v="0"/>
    <x v="0"/>
    <n v="1"/>
    <n v="0"/>
  </r>
  <r>
    <n v="2025"/>
    <n v="15701885"/>
    <s v="Tucker"/>
    <n v="647"/>
    <x v="0"/>
    <x v="0"/>
    <n v="40"/>
    <n v="9"/>
    <n v="0"/>
    <n v="2"/>
    <n v="0"/>
    <x v="0"/>
    <n v="92357"/>
    <x v="1"/>
    <x v="0"/>
    <x v="0"/>
    <x v="1"/>
    <x v="0"/>
    <x v="0"/>
    <n v="1"/>
    <n v="0"/>
  </r>
  <r>
    <n v="2025"/>
    <n v="15774262"/>
    <s v="Hobson"/>
    <n v="597"/>
    <x v="2"/>
    <x v="1"/>
    <n v="52"/>
    <n v="8"/>
    <n v="83693"/>
    <n v="2"/>
    <n v="1"/>
    <x v="0"/>
    <n v="161084"/>
    <x v="1"/>
    <x v="1"/>
    <x v="1"/>
    <x v="1"/>
    <x v="1"/>
    <x v="0"/>
    <n v="1"/>
    <n v="0"/>
  </r>
  <r>
    <n v="2025"/>
    <n v="15567839"/>
    <s v="Gordon"/>
    <n v="501"/>
    <x v="0"/>
    <x v="1"/>
    <n v="42"/>
    <n v="9"/>
    <n v="114631"/>
    <n v="1"/>
    <n v="0"/>
    <x v="0"/>
    <n v="91430"/>
    <x v="1"/>
    <x v="0"/>
    <x v="1"/>
    <x v="1"/>
    <x v="2"/>
    <x v="1"/>
    <n v="1"/>
    <n v="0"/>
  </r>
  <r>
    <n v="2025"/>
    <n v="15644400"/>
    <s v="Anderson"/>
    <n v="709"/>
    <x v="0"/>
    <x v="1"/>
    <n v="44"/>
    <n v="9"/>
    <n v="128602"/>
    <n v="1"/>
    <n v="1"/>
    <x v="1"/>
    <n v="117031"/>
    <x v="1"/>
    <x v="0"/>
    <x v="0"/>
    <x v="1"/>
    <x v="2"/>
    <x v="1"/>
    <n v="1"/>
    <n v="0"/>
  </r>
  <r>
    <n v="2025"/>
    <n v="15797246"/>
    <s v="Terry"/>
    <n v="621"/>
    <x v="2"/>
    <x v="0"/>
    <n v="34"/>
    <n v="2"/>
    <n v="91259"/>
    <n v="2"/>
    <n v="1"/>
    <x v="1"/>
    <n v="44857"/>
    <x v="1"/>
    <x v="0"/>
    <x v="0"/>
    <x v="0"/>
    <x v="1"/>
    <x v="0"/>
    <n v="1"/>
    <n v="0"/>
  </r>
  <r>
    <n v="2025"/>
    <n v="15778290"/>
    <s v="Lappin"/>
    <n v="799"/>
    <x v="0"/>
    <x v="1"/>
    <n v="70"/>
    <n v="8"/>
    <n v="70417"/>
    <n v="1"/>
    <n v="1"/>
    <x v="0"/>
    <n v="36484"/>
    <x v="1"/>
    <x v="3"/>
    <x v="2"/>
    <x v="1"/>
    <x v="1"/>
    <x v="0"/>
    <n v="1"/>
    <n v="0"/>
  </r>
  <r>
    <n v="2025"/>
    <n v="15708714"/>
    <s v="Santiago"/>
    <n v="675"/>
    <x v="0"/>
    <x v="0"/>
    <n v="33"/>
    <n v="6"/>
    <n v="0"/>
    <n v="2"/>
    <n v="1"/>
    <x v="1"/>
    <n v="34046"/>
    <x v="1"/>
    <x v="0"/>
    <x v="0"/>
    <x v="2"/>
    <x v="0"/>
    <x v="0"/>
    <n v="1"/>
    <n v="0"/>
  </r>
  <r>
    <n v="2025"/>
    <n v="15586183"/>
    <s v="Wallace"/>
    <n v="561"/>
    <x v="0"/>
    <x v="0"/>
    <n v="35"/>
    <n v="5"/>
    <n v="0"/>
    <n v="2"/>
    <n v="1"/>
    <x v="1"/>
    <n v="59982"/>
    <x v="1"/>
    <x v="0"/>
    <x v="1"/>
    <x v="2"/>
    <x v="0"/>
    <x v="0"/>
    <n v="1"/>
    <n v="0"/>
  </r>
  <r>
    <n v="2025"/>
    <n v="15761733"/>
    <s v="King"/>
    <n v="707"/>
    <x v="0"/>
    <x v="0"/>
    <n v="42"/>
    <n v="10"/>
    <n v="0"/>
    <n v="2"/>
    <n v="1"/>
    <x v="0"/>
    <n v="152944"/>
    <x v="1"/>
    <x v="0"/>
    <x v="0"/>
    <x v="1"/>
    <x v="0"/>
    <x v="0"/>
    <n v="1"/>
    <n v="0"/>
  </r>
  <r>
    <n v="2025"/>
    <n v="15773934"/>
    <s v="Fang"/>
    <n v="670"/>
    <x v="0"/>
    <x v="1"/>
    <n v="33"/>
    <n v="6"/>
    <n v="88295"/>
    <n v="1"/>
    <n v="1"/>
    <x v="1"/>
    <n v="66979"/>
    <x v="1"/>
    <x v="0"/>
    <x v="0"/>
    <x v="2"/>
    <x v="1"/>
    <x v="0"/>
    <n v="1"/>
    <n v="0"/>
  </r>
  <r>
    <n v="2025"/>
    <n v="15705343"/>
    <s v="May"/>
    <n v="649"/>
    <x v="1"/>
    <x v="0"/>
    <n v="32"/>
    <n v="7"/>
    <n v="0"/>
    <n v="1"/>
    <n v="1"/>
    <x v="1"/>
    <n v="28797"/>
    <x v="1"/>
    <x v="0"/>
    <x v="0"/>
    <x v="2"/>
    <x v="0"/>
    <x v="0"/>
    <n v="1"/>
    <n v="0"/>
  </r>
  <r>
    <n v="2025"/>
    <n v="15593959"/>
    <s v="Travis"/>
    <n v="524"/>
    <x v="0"/>
    <x v="1"/>
    <n v="28"/>
    <n v="1"/>
    <n v="93577"/>
    <n v="1"/>
    <n v="1"/>
    <x v="0"/>
    <n v="51671"/>
    <x v="1"/>
    <x v="2"/>
    <x v="1"/>
    <x v="0"/>
    <x v="1"/>
    <x v="0"/>
    <n v="1"/>
    <n v="0"/>
  </r>
  <r>
    <n v="2025"/>
    <n v="15664615"/>
    <s v="Nnachetam"/>
    <n v="689"/>
    <x v="2"/>
    <x v="0"/>
    <n v="30"/>
    <n v="5"/>
    <n v="136651"/>
    <n v="1"/>
    <n v="1"/>
    <x v="0"/>
    <n v="41866"/>
    <x v="0"/>
    <x v="0"/>
    <x v="0"/>
    <x v="2"/>
    <x v="2"/>
    <x v="1"/>
    <n v="1"/>
    <n v="136651"/>
  </r>
  <r>
    <n v="2025"/>
    <n v="15671014"/>
    <s v="Zhdanova"/>
    <n v="573"/>
    <x v="1"/>
    <x v="0"/>
    <n v="72"/>
    <n v="8"/>
    <n v="98766"/>
    <n v="1"/>
    <n v="1"/>
    <x v="0"/>
    <n v="96016"/>
    <x v="1"/>
    <x v="3"/>
    <x v="1"/>
    <x v="1"/>
    <x v="1"/>
    <x v="0"/>
    <n v="1"/>
    <n v="0"/>
  </r>
  <r>
    <n v="2025"/>
    <n v="15657778"/>
    <s v="Jefferson"/>
    <n v="657"/>
    <x v="0"/>
    <x v="1"/>
    <n v="33"/>
    <n v="1"/>
    <n v="84310"/>
    <n v="2"/>
    <n v="0"/>
    <x v="1"/>
    <n v="103914"/>
    <x v="1"/>
    <x v="0"/>
    <x v="0"/>
    <x v="0"/>
    <x v="1"/>
    <x v="0"/>
    <n v="1"/>
    <n v="0"/>
  </r>
  <r>
    <n v="2025"/>
    <n v="15585192"/>
    <s v="Cremonesi"/>
    <n v="686"/>
    <x v="1"/>
    <x v="1"/>
    <n v="39"/>
    <n v="10"/>
    <n v="136258"/>
    <n v="1"/>
    <n v="0"/>
    <x v="1"/>
    <n v="89200"/>
    <x v="1"/>
    <x v="0"/>
    <x v="0"/>
    <x v="1"/>
    <x v="2"/>
    <x v="1"/>
    <n v="1"/>
    <n v="0"/>
  </r>
  <r>
    <n v="2025"/>
    <n v="15592914"/>
    <s v="Fang"/>
    <n v="683"/>
    <x v="0"/>
    <x v="0"/>
    <n v="29"/>
    <n v="9"/>
    <n v="0"/>
    <n v="2"/>
    <n v="1"/>
    <x v="0"/>
    <n v="48850"/>
    <x v="1"/>
    <x v="2"/>
    <x v="0"/>
    <x v="1"/>
    <x v="0"/>
    <x v="0"/>
    <n v="1"/>
    <n v="0"/>
  </r>
  <r>
    <n v="2025"/>
    <n v="15770995"/>
    <s v="Sinclair"/>
    <n v="753"/>
    <x v="2"/>
    <x v="0"/>
    <n v="47"/>
    <n v="1"/>
    <n v="131161"/>
    <n v="1"/>
    <n v="1"/>
    <x v="1"/>
    <n v="197445"/>
    <x v="1"/>
    <x v="1"/>
    <x v="2"/>
    <x v="0"/>
    <x v="2"/>
    <x v="1"/>
    <n v="1"/>
    <n v="0"/>
  </r>
  <r>
    <n v="2025"/>
    <n v="15570990"/>
    <s v="Begley"/>
    <n v="520"/>
    <x v="1"/>
    <x v="0"/>
    <n v="30"/>
    <n v="4"/>
    <n v="145223"/>
    <n v="2"/>
    <n v="0"/>
    <x v="1"/>
    <n v="145161"/>
    <x v="1"/>
    <x v="0"/>
    <x v="1"/>
    <x v="2"/>
    <x v="2"/>
    <x v="1"/>
    <n v="1"/>
    <n v="0"/>
  </r>
  <r>
    <n v="2025"/>
    <n v="15596165"/>
    <s v="Degtyarev"/>
    <n v="547"/>
    <x v="2"/>
    <x v="1"/>
    <n v="25"/>
    <n v="4"/>
    <n v="98142"/>
    <n v="2"/>
    <n v="1"/>
    <x v="0"/>
    <n v="52310"/>
    <x v="1"/>
    <x v="2"/>
    <x v="1"/>
    <x v="2"/>
    <x v="1"/>
    <x v="0"/>
    <n v="1"/>
    <n v="0"/>
  </r>
  <r>
    <n v="2025"/>
    <n v="15788131"/>
    <s v="Atkins"/>
    <n v="653"/>
    <x v="0"/>
    <x v="1"/>
    <n v="47"/>
    <n v="6"/>
    <n v="0"/>
    <n v="1"/>
    <n v="1"/>
    <x v="1"/>
    <n v="50696"/>
    <x v="0"/>
    <x v="1"/>
    <x v="0"/>
    <x v="2"/>
    <x v="0"/>
    <x v="0"/>
    <n v="1"/>
    <n v="0"/>
  </r>
  <r>
    <n v="2025"/>
    <n v="15800773"/>
    <s v="Ikenna"/>
    <n v="648"/>
    <x v="1"/>
    <x v="0"/>
    <n v="28"/>
    <n v="9"/>
    <n v="102283"/>
    <n v="1"/>
    <n v="1"/>
    <x v="0"/>
    <n v="157891"/>
    <x v="1"/>
    <x v="2"/>
    <x v="0"/>
    <x v="1"/>
    <x v="2"/>
    <x v="1"/>
    <n v="1"/>
    <n v="0"/>
  </r>
  <r>
    <n v="2025"/>
    <n v="15690153"/>
    <s v="Sun"/>
    <n v="639"/>
    <x v="0"/>
    <x v="0"/>
    <n v="37"/>
    <n v="4"/>
    <n v="116122"/>
    <n v="2"/>
    <n v="0"/>
    <x v="0"/>
    <n v="181851"/>
    <x v="1"/>
    <x v="0"/>
    <x v="0"/>
    <x v="2"/>
    <x v="2"/>
    <x v="1"/>
    <n v="1"/>
    <n v="0"/>
  </r>
  <r>
    <n v="2025"/>
    <n v="15638989"/>
    <s v="Lettiere"/>
    <n v="711"/>
    <x v="0"/>
    <x v="0"/>
    <n v="25"/>
    <n v="5"/>
    <n v="190067"/>
    <n v="1"/>
    <n v="0"/>
    <x v="1"/>
    <n v="51345"/>
    <x v="0"/>
    <x v="2"/>
    <x v="0"/>
    <x v="2"/>
    <x v="2"/>
    <x v="1"/>
    <n v="1"/>
    <n v="190067"/>
  </r>
  <r>
    <n v="2025"/>
    <n v="15623210"/>
    <s v="Smith"/>
    <n v="484"/>
    <x v="2"/>
    <x v="0"/>
    <n v="55"/>
    <n v="8"/>
    <n v="149350"/>
    <n v="3"/>
    <n v="0"/>
    <x v="1"/>
    <n v="137520"/>
    <x v="0"/>
    <x v="1"/>
    <x v="1"/>
    <x v="1"/>
    <x v="2"/>
    <x v="1"/>
    <n v="1"/>
    <n v="149350"/>
  </r>
  <r>
    <n v="2025"/>
    <n v="15652658"/>
    <s v="Finch"/>
    <n v="721"/>
    <x v="0"/>
    <x v="1"/>
    <n v="36"/>
    <n v="1"/>
    <n v="155177"/>
    <n v="2"/>
    <n v="1"/>
    <x v="0"/>
    <n v="49653"/>
    <x v="1"/>
    <x v="0"/>
    <x v="0"/>
    <x v="0"/>
    <x v="2"/>
    <x v="1"/>
    <n v="1"/>
    <n v="0"/>
  </r>
  <r>
    <n v="2025"/>
    <n v="15684440"/>
    <s v="Monaldo"/>
    <n v="548"/>
    <x v="2"/>
    <x v="1"/>
    <n v="32"/>
    <n v="2"/>
    <n v="98986"/>
    <n v="1"/>
    <n v="1"/>
    <x v="0"/>
    <n v="55867"/>
    <x v="1"/>
    <x v="0"/>
    <x v="1"/>
    <x v="0"/>
    <x v="1"/>
    <x v="0"/>
    <n v="1"/>
    <n v="0"/>
  </r>
  <r>
    <n v="2025"/>
    <n v="15730287"/>
    <s v="Ugonna"/>
    <n v="679"/>
    <x v="0"/>
    <x v="1"/>
    <n v="41"/>
    <n v="8"/>
    <n v="147727"/>
    <n v="3"/>
    <n v="1"/>
    <x v="1"/>
    <n v="172749"/>
    <x v="0"/>
    <x v="0"/>
    <x v="0"/>
    <x v="1"/>
    <x v="2"/>
    <x v="1"/>
    <n v="1"/>
    <n v="147727"/>
  </r>
  <r>
    <n v="2025"/>
    <n v="15720353"/>
    <s v="Chiang"/>
    <n v="553"/>
    <x v="0"/>
    <x v="1"/>
    <n v="41"/>
    <n v="1"/>
    <n v="0"/>
    <n v="2"/>
    <n v="1"/>
    <x v="1"/>
    <n v="90607"/>
    <x v="1"/>
    <x v="0"/>
    <x v="1"/>
    <x v="0"/>
    <x v="0"/>
    <x v="0"/>
    <n v="1"/>
    <n v="0"/>
  </r>
  <r>
    <n v="2025"/>
    <n v="15767231"/>
    <s v="Sun"/>
    <n v="757"/>
    <x v="0"/>
    <x v="1"/>
    <n v="36"/>
    <n v="7"/>
    <n v="144852"/>
    <n v="1"/>
    <n v="0"/>
    <x v="1"/>
    <n v="130862"/>
    <x v="1"/>
    <x v="0"/>
    <x v="2"/>
    <x v="2"/>
    <x v="2"/>
    <x v="1"/>
    <n v="1"/>
    <n v="0"/>
  </r>
  <r>
    <n v="2025"/>
    <n v="15761554"/>
    <s v="Blackburn"/>
    <n v="581"/>
    <x v="0"/>
    <x v="1"/>
    <n v="54"/>
    <n v="4"/>
    <n v="89300"/>
    <n v="1"/>
    <n v="0"/>
    <x v="1"/>
    <n v="5558"/>
    <x v="0"/>
    <x v="1"/>
    <x v="1"/>
    <x v="2"/>
    <x v="1"/>
    <x v="0"/>
    <n v="1"/>
    <n v="89300"/>
  </r>
  <r>
    <n v="2025"/>
    <n v="15706637"/>
    <s v="Chang"/>
    <n v="718"/>
    <x v="1"/>
    <x v="1"/>
    <n v="40"/>
    <n v="9"/>
    <n v="0"/>
    <n v="2"/>
    <n v="0"/>
    <x v="1"/>
    <n v="121538"/>
    <x v="1"/>
    <x v="0"/>
    <x v="0"/>
    <x v="1"/>
    <x v="0"/>
    <x v="0"/>
    <n v="1"/>
    <n v="0"/>
  </r>
  <r>
    <n v="2025"/>
    <n v="15690492"/>
    <s v="Palermo"/>
    <n v="625"/>
    <x v="0"/>
    <x v="1"/>
    <n v="41"/>
    <n v="6"/>
    <n v="97663"/>
    <n v="2"/>
    <n v="1"/>
    <x v="1"/>
    <n v="57129"/>
    <x v="1"/>
    <x v="0"/>
    <x v="0"/>
    <x v="2"/>
    <x v="1"/>
    <x v="0"/>
    <n v="1"/>
    <n v="0"/>
  </r>
  <r>
    <n v="2025"/>
    <n v="15694237"/>
    <s v="McEwan"/>
    <n v="744"/>
    <x v="1"/>
    <x v="1"/>
    <n v="39"/>
    <n v="4"/>
    <n v="95162"/>
    <n v="1"/>
    <n v="1"/>
    <x v="1"/>
    <n v="19410"/>
    <x v="1"/>
    <x v="0"/>
    <x v="0"/>
    <x v="2"/>
    <x v="1"/>
    <x v="0"/>
    <n v="1"/>
    <n v="0"/>
  </r>
  <r>
    <n v="2025"/>
    <n v="15729771"/>
    <s v="Davide"/>
    <n v="799"/>
    <x v="2"/>
    <x v="1"/>
    <n v="31"/>
    <n v="9"/>
    <n v="154587"/>
    <n v="1"/>
    <n v="0"/>
    <x v="0"/>
    <n v="88605"/>
    <x v="0"/>
    <x v="0"/>
    <x v="2"/>
    <x v="1"/>
    <x v="2"/>
    <x v="1"/>
    <n v="1"/>
    <n v="154587"/>
  </r>
  <r>
    <n v="2025"/>
    <n v="15609823"/>
    <s v="Chieloka"/>
    <n v="751"/>
    <x v="1"/>
    <x v="0"/>
    <n v="34"/>
    <n v="8"/>
    <n v="127095"/>
    <n v="2"/>
    <n v="0"/>
    <x v="1"/>
    <n v="480"/>
    <x v="1"/>
    <x v="0"/>
    <x v="2"/>
    <x v="1"/>
    <x v="2"/>
    <x v="1"/>
    <n v="1"/>
    <n v="0"/>
  </r>
  <r>
    <n v="2025"/>
    <n v="15793366"/>
    <s v="Humphreys"/>
    <n v="781"/>
    <x v="2"/>
    <x v="1"/>
    <n v="35"/>
    <n v="7"/>
    <n v="92526"/>
    <n v="2"/>
    <n v="1"/>
    <x v="0"/>
    <n v="173838"/>
    <x v="1"/>
    <x v="0"/>
    <x v="2"/>
    <x v="2"/>
    <x v="1"/>
    <x v="0"/>
    <n v="1"/>
    <n v="0"/>
  </r>
  <r>
    <n v="2025"/>
    <n v="15614813"/>
    <s v="Cocci"/>
    <n v="777"/>
    <x v="2"/>
    <x v="0"/>
    <n v="46"/>
    <n v="0"/>
    <n v="107363"/>
    <n v="1"/>
    <n v="1"/>
    <x v="1"/>
    <n v="487"/>
    <x v="1"/>
    <x v="1"/>
    <x v="2"/>
    <x v="0"/>
    <x v="2"/>
    <x v="1"/>
    <n v="1"/>
    <n v="0"/>
  </r>
  <r>
    <n v="2025"/>
    <n v="15566495"/>
    <s v="Hanson"/>
    <n v="704"/>
    <x v="1"/>
    <x v="0"/>
    <n v="24"/>
    <n v="2"/>
    <n v="0"/>
    <n v="1"/>
    <n v="1"/>
    <x v="1"/>
    <n v="35600"/>
    <x v="0"/>
    <x v="2"/>
    <x v="0"/>
    <x v="0"/>
    <x v="0"/>
    <x v="0"/>
    <n v="1"/>
    <n v="0"/>
  </r>
  <r>
    <n v="2025"/>
    <n v="15707602"/>
    <s v="Macleod"/>
    <n v="539"/>
    <x v="0"/>
    <x v="0"/>
    <n v="47"/>
    <n v="2"/>
    <n v="127286"/>
    <n v="2"/>
    <n v="1"/>
    <x v="0"/>
    <n v="166929"/>
    <x v="0"/>
    <x v="1"/>
    <x v="1"/>
    <x v="0"/>
    <x v="2"/>
    <x v="1"/>
    <n v="1"/>
    <n v="127286"/>
  </r>
  <r>
    <n v="2025"/>
    <n v="15635244"/>
    <s v="Ritchie"/>
    <n v="716"/>
    <x v="0"/>
    <x v="0"/>
    <n v="29"/>
    <n v="6"/>
    <n v="0"/>
    <n v="2"/>
    <n v="1"/>
    <x v="0"/>
    <n v="98999"/>
    <x v="1"/>
    <x v="2"/>
    <x v="0"/>
    <x v="2"/>
    <x v="0"/>
    <x v="0"/>
    <n v="1"/>
    <n v="0"/>
  </r>
  <r>
    <n v="2025"/>
    <n v="15805627"/>
    <s v="Nebechukwu"/>
    <n v="670"/>
    <x v="0"/>
    <x v="1"/>
    <n v="37"/>
    <n v="2"/>
    <n v="0"/>
    <n v="2"/>
    <n v="1"/>
    <x v="0"/>
    <n v="54230"/>
    <x v="1"/>
    <x v="0"/>
    <x v="0"/>
    <x v="0"/>
    <x v="0"/>
    <x v="0"/>
    <n v="1"/>
    <n v="0"/>
  </r>
  <r>
    <n v="2025"/>
    <n v="15607986"/>
    <s v="Nnamutaezinwa"/>
    <n v="555"/>
    <x v="0"/>
    <x v="1"/>
    <n v="40"/>
    <n v="10"/>
    <n v="139930"/>
    <n v="1"/>
    <n v="1"/>
    <x v="0"/>
    <n v="105720"/>
    <x v="1"/>
    <x v="0"/>
    <x v="1"/>
    <x v="1"/>
    <x v="2"/>
    <x v="1"/>
    <n v="1"/>
    <n v="0"/>
  </r>
  <r>
    <n v="2025"/>
    <n v="15799785"/>
    <s v="Ikemefuna"/>
    <n v="679"/>
    <x v="2"/>
    <x v="0"/>
    <n v="30"/>
    <n v="4"/>
    <n v="77950"/>
    <n v="1"/>
    <n v="1"/>
    <x v="0"/>
    <n v="121151"/>
    <x v="1"/>
    <x v="0"/>
    <x v="0"/>
    <x v="2"/>
    <x v="1"/>
    <x v="0"/>
    <n v="1"/>
    <n v="0"/>
  </r>
  <r>
    <n v="2025"/>
    <n v="15699963"/>
    <s v="Scott"/>
    <n v="571"/>
    <x v="0"/>
    <x v="1"/>
    <n v="38"/>
    <n v="1"/>
    <n v="121405"/>
    <n v="1"/>
    <n v="1"/>
    <x v="0"/>
    <n v="154844"/>
    <x v="1"/>
    <x v="0"/>
    <x v="1"/>
    <x v="0"/>
    <x v="2"/>
    <x v="1"/>
    <n v="1"/>
    <n v="0"/>
  </r>
  <r>
    <n v="2025"/>
    <n v="15624595"/>
    <s v="Chiang"/>
    <n v="512"/>
    <x v="1"/>
    <x v="0"/>
    <n v="35"/>
    <n v="5"/>
    <n v="124581"/>
    <n v="1"/>
    <n v="1"/>
    <x v="0"/>
    <n v="18785"/>
    <x v="1"/>
    <x v="0"/>
    <x v="1"/>
    <x v="2"/>
    <x v="2"/>
    <x v="1"/>
    <n v="1"/>
    <n v="0"/>
  </r>
  <r>
    <n v="2025"/>
    <n v="15629750"/>
    <s v="Artyomova"/>
    <n v="697"/>
    <x v="0"/>
    <x v="1"/>
    <n v="35"/>
    <n v="5"/>
    <n v="133088"/>
    <n v="1"/>
    <n v="1"/>
    <x v="1"/>
    <n v="64772"/>
    <x v="1"/>
    <x v="0"/>
    <x v="0"/>
    <x v="2"/>
    <x v="2"/>
    <x v="1"/>
    <n v="1"/>
    <n v="0"/>
  </r>
  <r>
    <n v="2025"/>
    <n v="15651460"/>
    <s v="Hsieh"/>
    <n v="424"/>
    <x v="1"/>
    <x v="1"/>
    <n v="34"/>
    <n v="7"/>
    <n v="0"/>
    <n v="1"/>
    <n v="1"/>
    <x v="0"/>
    <n v="16251"/>
    <x v="1"/>
    <x v="0"/>
    <x v="1"/>
    <x v="2"/>
    <x v="0"/>
    <x v="0"/>
    <n v="1"/>
    <n v="0"/>
  </r>
  <r>
    <n v="2025"/>
    <n v="15753550"/>
    <s v="Levien"/>
    <n v="684"/>
    <x v="0"/>
    <x v="0"/>
    <n v="43"/>
    <n v="7"/>
    <n v="0"/>
    <n v="2"/>
    <n v="1"/>
    <x v="1"/>
    <n v="131094"/>
    <x v="1"/>
    <x v="0"/>
    <x v="0"/>
    <x v="2"/>
    <x v="0"/>
    <x v="0"/>
    <n v="1"/>
    <n v="0"/>
  </r>
  <r>
    <n v="2025"/>
    <n v="15594133"/>
    <s v="Erskine"/>
    <n v="697"/>
    <x v="1"/>
    <x v="1"/>
    <n v="62"/>
    <n v="7"/>
    <n v="0"/>
    <n v="1"/>
    <n v="1"/>
    <x v="1"/>
    <n v="129188"/>
    <x v="0"/>
    <x v="3"/>
    <x v="0"/>
    <x v="2"/>
    <x v="0"/>
    <x v="0"/>
    <n v="1"/>
    <n v="0"/>
  </r>
  <r>
    <n v="2025"/>
    <n v="15772329"/>
    <s v="Fiorentino"/>
    <n v="580"/>
    <x v="2"/>
    <x v="1"/>
    <n v="45"/>
    <n v="8"/>
    <n v="103741"/>
    <n v="1"/>
    <n v="1"/>
    <x v="1"/>
    <n v="47429"/>
    <x v="0"/>
    <x v="0"/>
    <x v="1"/>
    <x v="1"/>
    <x v="2"/>
    <x v="1"/>
    <n v="1"/>
    <n v="103741"/>
  </r>
  <r>
    <n v="2025"/>
    <n v="15591552"/>
    <s v="Okonkwo"/>
    <n v="600"/>
    <x v="0"/>
    <x v="0"/>
    <n v="32"/>
    <n v="7"/>
    <n v="98878"/>
    <n v="1"/>
    <n v="1"/>
    <x v="1"/>
    <n v="132973"/>
    <x v="1"/>
    <x v="0"/>
    <x v="0"/>
    <x v="2"/>
    <x v="1"/>
    <x v="0"/>
    <n v="1"/>
    <n v="0"/>
  </r>
  <r>
    <n v="2025"/>
    <n v="15750921"/>
    <s v="Monds"/>
    <n v="521"/>
    <x v="0"/>
    <x v="1"/>
    <n v="37"/>
    <n v="5"/>
    <n v="105843"/>
    <n v="2"/>
    <n v="1"/>
    <x v="0"/>
    <n v="84908"/>
    <x v="1"/>
    <x v="0"/>
    <x v="1"/>
    <x v="2"/>
    <x v="2"/>
    <x v="1"/>
    <n v="1"/>
    <n v="0"/>
  </r>
  <r>
    <n v="2025"/>
    <n v="15701687"/>
    <s v="Campbell"/>
    <n v="664"/>
    <x v="1"/>
    <x v="1"/>
    <n v="44"/>
    <n v="7"/>
    <n v="77527"/>
    <n v="3"/>
    <n v="0"/>
    <x v="1"/>
    <n v="57339"/>
    <x v="0"/>
    <x v="0"/>
    <x v="0"/>
    <x v="2"/>
    <x v="1"/>
    <x v="0"/>
    <n v="1"/>
    <n v="77527"/>
  </r>
  <r>
    <n v="2025"/>
    <n v="15728906"/>
    <s v="Ibekwe"/>
    <n v="634"/>
    <x v="0"/>
    <x v="1"/>
    <n v="77"/>
    <n v="5"/>
    <n v="0"/>
    <n v="2"/>
    <n v="1"/>
    <x v="0"/>
    <n v="161580"/>
    <x v="1"/>
    <x v="3"/>
    <x v="0"/>
    <x v="2"/>
    <x v="0"/>
    <x v="0"/>
    <n v="1"/>
    <n v="0"/>
  </r>
  <r>
    <n v="2025"/>
    <n v="15670029"/>
    <s v="Marcelo"/>
    <n v="445"/>
    <x v="0"/>
    <x v="0"/>
    <n v="33"/>
    <n v="7"/>
    <n v="0"/>
    <n v="2"/>
    <n v="1"/>
    <x v="1"/>
    <n v="122626"/>
    <x v="1"/>
    <x v="0"/>
    <x v="1"/>
    <x v="2"/>
    <x v="0"/>
    <x v="0"/>
    <n v="1"/>
    <n v="0"/>
  </r>
  <r>
    <n v="2025"/>
    <n v="15763579"/>
    <s v="Castro"/>
    <n v="702"/>
    <x v="2"/>
    <x v="0"/>
    <n v="36"/>
    <n v="2"/>
    <n v="105265"/>
    <n v="2"/>
    <n v="1"/>
    <x v="0"/>
    <n v="52910"/>
    <x v="1"/>
    <x v="0"/>
    <x v="0"/>
    <x v="0"/>
    <x v="2"/>
    <x v="1"/>
    <n v="1"/>
    <n v="0"/>
  </r>
  <r>
    <n v="2025"/>
    <n v="15728010"/>
    <s v="Capon"/>
    <n v="485"/>
    <x v="0"/>
    <x v="1"/>
    <n v="37"/>
    <n v="5"/>
    <n v="0"/>
    <n v="2"/>
    <n v="0"/>
    <x v="0"/>
    <n v="170226"/>
    <x v="1"/>
    <x v="0"/>
    <x v="1"/>
    <x v="2"/>
    <x v="0"/>
    <x v="0"/>
    <n v="1"/>
    <n v="0"/>
  </r>
  <r>
    <n v="2025"/>
    <n v="15663194"/>
    <s v="Voronova"/>
    <n v="582"/>
    <x v="2"/>
    <x v="0"/>
    <n v="40"/>
    <n v="3"/>
    <n v="110150"/>
    <n v="1"/>
    <n v="1"/>
    <x v="0"/>
    <n v="191758"/>
    <x v="0"/>
    <x v="0"/>
    <x v="1"/>
    <x v="0"/>
    <x v="2"/>
    <x v="1"/>
    <n v="1"/>
    <n v="110150"/>
  </r>
  <r>
    <n v="2025"/>
    <n v="15736510"/>
    <s v="Loggia"/>
    <n v="605"/>
    <x v="1"/>
    <x v="0"/>
    <n v="57"/>
    <n v="2"/>
    <n v="0"/>
    <n v="3"/>
    <n v="1"/>
    <x v="1"/>
    <n v="66653"/>
    <x v="0"/>
    <x v="1"/>
    <x v="0"/>
    <x v="0"/>
    <x v="0"/>
    <x v="0"/>
    <n v="1"/>
    <n v="0"/>
  </r>
  <r>
    <n v="2025"/>
    <n v="15745804"/>
    <s v="Law"/>
    <n v="628"/>
    <x v="0"/>
    <x v="1"/>
    <n v="25"/>
    <n v="7"/>
    <n v="0"/>
    <n v="2"/>
    <n v="1"/>
    <x v="0"/>
    <n v="195978"/>
    <x v="1"/>
    <x v="2"/>
    <x v="0"/>
    <x v="2"/>
    <x v="0"/>
    <x v="0"/>
    <n v="1"/>
    <n v="0"/>
  </r>
  <r>
    <n v="2025"/>
    <n v="15631451"/>
    <s v="Grant"/>
    <n v="604"/>
    <x v="1"/>
    <x v="0"/>
    <n v="28"/>
    <n v="6"/>
    <n v="0"/>
    <n v="2"/>
    <n v="1"/>
    <x v="0"/>
    <n v="69056"/>
    <x v="1"/>
    <x v="2"/>
    <x v="0"/>
    <x v="2"/>
    <x v="0"/>
    <x v="0"/>
    <n v="1"/>
    <n v="0"/>
  </r>
  <r>
    <n v="2025"/>
    <n v="15746995"/>
    <s v="Greco"/>
    <n v="724"/>
    <x v="2"/>
    <x v="1"/>
    <n v="31"/>
    <n v="9"/>
    <n v="138166"/>
    <n v="1"/>
    <n v="1"/>
    <x v="1"/>
    <n v="12920"/>
    <x v="1"/>
    <x v="0"/>
    <x v="0"/>
    <x v="1"/>
    <x v="2"/>
    <x v="1"/>
    <n v="1"/>
    <n v="0"/>
  </r>
  <r>
    <n v="2025"/>
    <n v="15730673"/>
    <s v="Dietz"/>
    <n v="567"/>
    <x v="2"/>
    <x v="1"/>
    <n v="40"/>
    <n v="7"/>
    <n v="122265"/>
    <n v="1"/>
    <n v="1"/>
    <x v="1"/>
    <n v="138553"/>
    <x v="1"/>
    <x v="0"/>
    <x v="1"/>
    <x v="2"/>
    <x v="2"/>
    <x v="1"/>
    <n v="1"/>
    <n v="0"/>
  </r>
  <r>
    <n v="2025"/>
    <n v="15734649"/>
    <s v="Martel"/>
    <n v="779"/>
    <x v="1"/>
    <x v="0"/>
    <n v="55"/>
    <n v="0"/>
    <n v="133296"/>
    <n v="1"/>
    <n v="1"/>
    <x v="1"/>
    <n v="22833"/>
    <x v="0"/>
    <x v="1"/>
    <x v="2"/>
    <x v="0"/>
    <x v="2"/>
    <x v="1"/>
    <n v="1"/>
    <n v="133296"/>
  </r>
  <r>
    <n v="2025"/>
    <n v="15701081"/>
    <s v="Jarvis"/>
    <n v="785"/>
    <x v="0"/>
    <x v="1"/>
    <n v="36"/>
    <n v="2"/>
    <n v="0"/>
    <n v="1"/>
    <n v="0"/>
    <x v="0"/>
    <n v="61811"/>
    <x v="1"/>
    <x v="0"/>
    <x v="2"/>
    <x v="0"/>
    <x v="0"/>
    <x v="0"/>
    <n v="1"/>
    <n v="0"/>
  </r>
  <r>
    <n v="2025"/>
    <n v="15632503"/>
    <s v="Meng"/>
    <n v="563"/>
    <x v="0"/>
    <x v="0"/>
    <n v="32"/>
    <n v="0"/>
    <n v="148326"/>
    <n v="1"/>
    <n v="1"/>
    <x v="1"/>
    <n v="191604"/>
    <x v="0"/>
    <x v="0"/>
    <x v="1"/>
    <x v="0"/>
    <x v="2"/>
    <x v="1"/>
    <n v="1"/>
    <n v="148326"/>
  </r>
  <r>
    <n v="2025"/>
    <n v="15585928"/>
    <s v="Hay"/>
    <n v="821"/>
    <x v="2"/>
    <x v="0"/>
    <n v="31"/>
    <n v="2"/>
    <n v="68928"/>
    <n v="1"/>
    <n v="1"/>
    <x v="0"/>
    <n v="25445"/>
    <x v="1"/>
    <x v="0"/>
    <x v="2"/>
    <x v="0"/>
    <x v="1"/>
    <x v="0"/>
    <n v="1"/>
    <n v="0"/>
  </r>
  <r>
    <n v="2025"/>
    <n v="15648681"/>
    <s v="Voronoff"/>
    <n v="747"/>
    <x v="0"/>
    <x v="0"/>
    <n v="47"/>
    <n v="5"/>
    <n v="139915"/>
    <n v="4"/>
    <n v="0"/>
    <x v="0"/>
    <n v="129965"/>
    <x v="0"/>
    <x v="1"/>
    <x v="0"/>
    <x v="2"/>
    <x v="2"/>
    <x v="1"/>
    <n v="1"/>
    <n v="139915"/>
  </r>
  <r>
    <n v="2025"/>
    <n v="15747757"/>
    <s v="Trevascus"/>
    <n v="600"/>
    <x v="2"/>
    <x v="0"/>
    <n v="58"/>
    <n v="8"/>
    <n v="118723"/>
    <n v="1"/>
    <n v="0"/>
    <x v="1"/>
    <n v="6210"/>
    <x v="0"/>
    <x v="1"/>
    <x v="0"/>
    <x v="1"/>
    <x v="2"/>
    <x v="1"/>
    <n v="1"/>
    <n v="118723"/>
  </r>
  <r>
    <n v="2025"/>
    <n v="15718921"/>
    <s v="Ho"/>
    <n v="625"/>
    <x v="1"/>
    <x v="1"/>
    <n v="32"/>
    <n v="7"/>
    <n v="106957"/>
    <n v="1"/>
    <n v="1"/>
    <x v="0"/>
    <n v="134794"/>
    <x v="1"/>
    <x v="0"/>
    <x v="0"/>
    <x v="2"/>
    <x v="2"/>
    <x v="1"/>
    <n v="1"/>
    <n v="0"/>
  </r>
  <r>
    <n v="2025"/>
    <n v="15571081"/>
    <s v="Hansen"/>
    <n v="773"/>
    <x v="0"/>
    <x v="0"/>
    <n v="41"/>
    <n v="7"/>
    <n v="190239"/>
    <n v="1"/>
    <n v="1"/>
    <x v="0"/>
    <n v="57550"/>
    <x v="1"/>
    <x v="0"/>
    <x v="2"/>
    <x v="2"/>
    <x v="2"/>
    <x v="1"/>
    <n v="1"/>
    <n v="0"/>
  </r>
  <r>
    <n v="2025"/>
    <n v="15734578"/>
    <s v="Craig"/>
    <n v="726"/>
    <x v="0"/>
    <x v="0"/>
    <n v="53"/>
    <n v="1"/>
    <n v="113538"/>
    <n v="1"/>
    <n v="0"/>
    <x v="0"/>
    <n v="28367"/>
    <x v="1"/>
    <x v="1"/>
    <x v="0"/>
    <x v="0"/>
    <x v="2"/>
    <x v="1"/>
    <n v="1"/>
    <n v="0"/>
  </r>
  <r>
    <n v="2025"/>
    <n v="15579583"/>
    <s v="Hall"/>
    <n v="641"/>
    <x v="1"/>
    <x v="0"/>
    <n v="40"/>
    <n v="4"/>
    <n v="101090"/>
    <n v="1"/>
    <n v="1"/>
    <x v="0"/>
    <n v="51703"/>
    <x v="1"/>
    <x v="0"/>
    <x v="0"/>
    <x v="2"/>
    <x v="2"/>
    <x v="1"/>
    <n v="1"/>
    <n v="0"/>
  </r>
  <r>
    <n v="2025"/>
    <n v="15622729"/>
    <s v="Sun"/>
    <n v="649"/>
    <x v="0"/>
    <x v="0"/>
    <n v="46"/>
    <n v="2"/>
    <n v="0"/>
    <n v="2"/>
    <n v="1"/>
    <x v="0"/>
    <n v="66603"/>
    <x v="1"/>
    <x v="1"/>
    <x v="0"/>
    <x v="0"/>
    <x v="0"/>
    <x v="0"/>
    <n v="1"/>
    <n v="0"/>
  </r>
  <r>
    <n v="2025"/>
    <n v="15662189"/>
    <s v="Durant"/>
    <n v="434"/>
    <x v="1"/>
    <x v="1"/>
    <n v="33"/>
    <n v="3"/>
    <n v="0"/>
    <n v="1"/>
    <n v="1"/>
    <x v="0"/>
    <n v="2740"/>
    <x v="1"/>
    <x v="0"/>
    <x v="1"/>
    <x v="0"/>
    <x v="0"/>
    <x v="0"/>
    <n v="1"/>
    <n v="0"/>
  </r>
  <r>
    <n v="2025"/>
    <n v="15692718"/>
    <s v="Jackson"/>
    <n v="738"/>
    <x v="0"/>
    <x v="0"/>
    <n v="38"/>
    <n v="7"/>
    <n v="0"/>
    <n v="2"/>
    <n v="0"/>
    <x v="1"/>
    <n v="69227"/>
    <x v="1"/>
    <x v="0"/>
    <x v="0"/>
    <x v="2"/>
    <x v="0"/>
    <x v="0"/>
    <n v="1"/>
    <n v="0"/>
  </r>
  <r>
    <n v="2025"/>
    <n v="15762716"/>
    <s v="Chigozie"/>
    <n v="762"/>
    <x v="1"/>
    <x v="0"/>
    <n v="60"/>
    <n v="10"/>
    <n v="168921"/>
    <n v="1"/>
    <n v="1"/>
    <x v="1"/>
    <n v="31445"/>
    <x v="0"/>
    <x v="1"/>
    <x v="2"/>
    <x v="1"/>
    <x v="2"/>
    <x v="1"/>
    <n v="1"/>
    <n v="168921"/>
  </r>
  <r>
    <n v="2025"/>
    <n v="15724851"/>
    <s v="Farmer"/>
    <n v="507"/>
    <x v="2"/>
    <x v="1"/>
    <n v="31"/>
    <n v="9"/>
    <n v="111590"/>
    <n v="1"/>
    <n v="1"/>
    <x v="1"/>
    <n v="150037"/>
    <x v="1"/>
    <x v="0"/>
    <x v="1"/>
    <x v="1"/>
    <x v="2"/>
    <x v="1"/>
    <n v="1"/>
    <n v="0"/>
  </r>
  <r>
    <n v="2025"/>
    <n v="15587266"/>
    <s v="Douglas"/>
    <n v="606"/>
    <x v="2"/>
    <x v="0"/>
    <n v="27"/>
    <n v="6"/>
    <n v="172310"/>
    <n v="1"/>
    <n v="0"/>
    <x v="0"/>
    <n v="111449"/>
    <x v="1"/>
    <x v="2"/>
    <x v="0"/>
    <x v="2"/>
    <x v="2"/>
    <x v="1"/>
    <n v="1"/>
    <n v="0"/>
  </r>
  <r>
    <n v="2025"/>
    <n v="15675926"/>
    <s v="Ardis"/>
    <n v="655"/>
    <x v="2"/>
    <x v="1"/>
    <n v="34"/>
    <n v="7"/>
    <n v="118028"/>
    <n v="1"/>
    <n v="1"/>
    <x v="1"/>
    <n v="51226"/>
    <x v="0"/>
    <x v="0"/>
    <x v="0"/>
    <x v="2"/>
    <x v="2"/>
    <x v="1"/>
    <n v="1"/>
    <n v="118028"/>
  </r>
  <r>
    <n v="2025"/>
    <n v="15706268"/>
    <s v="Smith"/>
    <n v="697"/>
    <x v="2"/>
    <x v="1"/>
    <n v="51"/>
    <n v="1"/>
    <n v="147910"/>
    <n v="1"/>
    <n v="1"/>
    <x v="0"/>
    <n v="53581"/>
    <x v="1"/>
    <x v="1"/>
    <x v="0"/>
    <x v="0"/>
    <x v="2"/>
    <x v="1"/>
    <n v="1"/>
    <n v="0"/>
  </r>
  <r>
    <n v="2025"/>
    <n v="15581871"/>
    <s v="Butler"/>
    <n v="504"/>
    <x v="2"/>
    <x v="1"/>
    <n v="42"/>
    <n v="7"/>
    <n v="131287"/>
    <n v="2"/>
    <n v="1"/>
    <x v="0"/>
    <n v="149698"/>
    <x v="1"/>
    <x v="0"/>
    <x v="1"/>
    <x v="2"/>
    <x v="2"/>
    <x v="1"/>
    <n v="1"/>
    <n v="0"/>
  </r>
  <r>
    <n v="2025"/>
    <n v="15666166"/>
    <s v="Pettry"/>
    <n v="653"/>
    <x v="0"/>
    <x v="0"/>
    <n v="74"/>
    <n v="0"/>
    <n v="121276"/>
    <n v="1"/>
    <n v="1"/>
    <x v="0"/>
    <n v="160348"/>
    <x v="1"/>
    <x v="3"/>
    <x v="0"/>
    <x v="0"/>
    <x v="2"/>
    <x v="1"/>
    <n v="1"/>
    <n v="0"/>
  </r>
  <r>
    <n v="2025"/>
    <n v="15671582"/>
    <s v="John"/>
    <n v="660"/>
    <x v="1"/>
    <x v="1"/>
    <n v="38"/>
    <n v="6"/>
    <n v="109869"/>
    <n v="1"/>
    <n v="1"/>
    <x v="0"/>
    <n v="154642"/>
    <x v="1"/>
    <x v="0"/>
    <x v="0"/>
    <x v="2"/>
    <x v="2"/>
    <x v="1"/>
    <n v="1"/>
    <n v="0"/>
  </r>
  <r>
    <n v="2025"/>
    <n v="15680901"/>
    <s v="Potter"/>
    <n v="652"/>
    <x v="0"/>
    <x v="0"/>
    <n v="34"/>
    <n v="6"/>
    <n v="97436"/>
    <n v="2"/>
    <n v="1"/>
    <x v="0"/>
    <n v="104332"/>
    <x v="1"/>
    <x v="0"/>
    <x v="0"/>
    <x v="2"/>
    <x v="1"/>
    <x v="0"/>
    <n v="1"/>
    <n v="0"/>
  </r>
  <r>
    <n v="2025"/>
    <n v="15642336"/>
    <s v="Shaw"/>
    <n v="669"/>
    <x v="0"/>
    <x v="0"/>
    <n v="42"/>
    <n v="9"/>
    <n v="0"/>
    <n v="2"/>
    <n v="0"/>
    <x v="1"/>
    <n v="135630"/>
    <x v="1"/>
    <x v="0"/>
    <x v="0"/>
    <x v="1"/>
    <x v="0"/>
    <x v="0"/>
    <n v="1"/>
    <n v="0"/>
  </r>
  <r>
    <n v="2025"/>
    <n v="15653147"/>
    <s v="Boyle"/>
    <n v="594"/>
    <x v="0"/>
    <x v="1"/>
    <n v="35"/>
    <n v="2"/>
    <n v="133853"/>
    <n v="1"/>
    <n v="1"/>
    <x v="0"/>
    <n v="65362"/>
    <x v="1"/>
    <x v="0"/>
    <x v="1"/>
    <x v="0"/>
    <x v="2"/>
    <x v="1"/>
    <n v="1"/>
    <n v="0"/>
  </r>
  <r>
    <n v="2025"/>
    <n v="15571284"/>
    <s v="Elmore"/>
    <n v="756"/>
    <x v="2"/>
    <x v="1"/>
    <n v="32"/>
    <n v="0"/>
    <n v="109528"/>
    <n v="2"/>
    <n v="1"/>
    <x v="0"/>
    <n v="56176"/>
    <x v="1"/>
    <x v="0"/>
    <x v="2"/>
    <x v="0"/>
    <x v="2"/>
    <x v="1"/>
    <n v="1"/>
    <n v="0"/>
  </r>
  <r>
    <n v="2025"/>
    <n v="15591360"/>
    <s v="Udinesi"/>
    <n v="642"/>
    <x v="0"/>
    <x v="0"/>
    <n v="33"/>
    <n v="4"/>
    <n v="84607"/>
    <n v="2"/>
    <n v="0"/>
    <x v="0"/>
    <n v="60059"/>
    <x v="1"/>
    <x v="0"/>
    <x v="0"/>
    <x v="2"/>
    <x v="1"/>
    <x v="0"/>
    <n v="1"/>
    <n v="0"/>
  </r>
  <r>
    <n v="2025"/>
    <n v="15810485"/>
    <s v="Sun"/>
    <n v="486"/>
    <x v="2"/>
    <x v="1"/>
    <n v="37"/>
    <n v="1"/>
    <n v="101438"/>
    <n v="1"/>
    <n v="0"/>
    <x v="1"/>
    <n v="51365"/>
    <x v="1"/>
    <x v="0"/>
    <x v="1"/>
    <x v="0"/>
    <x v="2"/>
    <x v="1"/>
    <n v="1"/>
    <n v="0"/>
  </r>
  <r>
    <n v="2025"/>
    <n v="15611973"/>
    <s v="Tuan"/>
    <n v="804"/>
    <x v="0"/>
    <x v="1"/>
    <n v="55"/>
    <n v="7"/>
    <n v="0"/>
    <n v="2"/>
    <n v="1"/>
    <x v="0"/>
    <n v="118753"/>
    <x v="1"/>
    <x v="1"/>
    <x v="2"/>
    <x v="2"/>
    <x v="0"/>
    <x v="0"/>
    <n v="1"/>
    <n v="0"/>
  </r>
  <r>
    <n v="2025"/>
    <n v="15735572"/>
    <s v="Lawrence"/>
    <n v="629"/>
    <x v="0"/>
    <x v="1"/>
    <n v="59"/>
    <n v="9"/>
    <n v="113658"/>
    <n v="1"/>
    <n v="1"/>
    <x v="0"/>
    <n v="116849"/>
    <x v="0"/>
    <x v="1"/>
    <x v="0"/>
    <x v="1"/>
    <x v="2"/>
    <x v="1"/>
    <n v="1"/>
    <n v="113658"/>
  </r>
  <r>
    <n v="2025"/>
    <n v="15567860"/>
    <s v="Burrows"/>
    <n v="581"/>
    <x v="1"/>
    <x v="0"/>
    <n v="44"/>
    <n v="7"/>
    <n v="189318"/>
    <n v="2"/>
    <n v="1"/>
    <x v="1"/>
    <n v="45026"/>
    <x v="0"/>
    <x v="0"/>
    <x v="1"/>
    <x v="2"/>
    <x v="2"/>
    <x v="1"/>
    <n v="1"/>
    <n v="189318"/>
  </r>
  <r>
    <n v="2025"/>
    <n v="15795690"/>
    <s v="Shao"/>
    <n v="667"/>
    <x v="0"/>
    <x v="1"/>
    <n v="31"/>
    <n v="3"/>
    <n v="99514"/>
    <n v="1"/>
    <n v="1"/>
    <x v="0"/>
    <n v="189657"/>
    <x v="1"/>
    <x v="0"/>
    <x v="0"/>
    <x v="0"/>
    <x v="1"/>
    <x v="0"/>
    <n v="1"/>
    <n v="0"/>
  </r>
  <r>
    <n v="2025"/>
    <n v="15706464"/>
    <s v="White"/>
    <n v="667"/>
    <x v="1"/>
    <x v="1"/>
    <n v="35"/>
    <n v="4"/>
    <n v="97585"/>
    <n v="2"/>
    <n v="0"/>
    <x v="1"/>
    <n v="57213"/>
    <x v="1"/>
    <x v="0"/>
    <x v="0"/>
    <x v="2"/>
    <x v="1"/>
    <x v="0"/>
    <n v="1"/>
    <n v="0"/>
  </r>
  <r>
    <n v="2025"/>
    <n v="15725028"/>
    <s v="Chialuka"/>
    <n v="679"/>
    <x v="0"/>
    <x v="1"/>
    <n v="29"/>
    <n v="3"/>
    <n v="0"/>
    <n v="2"/>
    <n v="1"/>
    <x v="0"/>
    <n v="63687"/>
    <x v="1"/>
    <x v="2"/>
    <x v="0"/>
    <x v="0"/>
    <x v="0"/>
    <x v="0"/>
    <n v="1"/>
    <n v="0"/>
  </r>
  <r>
    <n v="2025"/>
    <n v="15751167"/>
    <s v="Toscano"/>
    <n v="680"/>
    <x v="0"/>
    <x v="0"/>
    <n v="43"/>
    <n v="4"/>
    <n v="0"/>
    <n v="2"/>
    <n v="1"/>
    <x v="0"/>
    <n v="58761"/>
    <x v="1"/>
    <x v="0"/>
    <x v="0"/>
    <x v="2"/>
    <x v="0"/>
    <x v="0"/>
    <n v="1"/>
    <n v="0"/>
  </r>
  <r>
    <n v="2025"/>
    <n v="15633944"/>
    <s v="McKay"/>
    <n v="644"/>
    <x v="1"/>
    <x v="1"/>
    <n v="32"/>
    <n v="3"/>
    <n v="136660"/>
    <n v="1"/>
    <n v="1"/>
    <x v="0"/>
    <n v="14188"/>
    <x v="1"/>
    <x v="0"/>
    <x v="0"/>
    <x v="0"/>
    <x v="2"/>
    <x v="1"/>
    <n v="1"/>
    <n v="0"/>
  </r>
  <r>
    <n v="2025"/>
    <n v="15672637"/>
    <s v="Voronkov"/>
    <n v="571"/>
    <x v="0"/>
    <x v="0"/>
    <n v="30"/>
    <n v="4"/>
    <n v="85756"/>
    <n v="1"/>
    <n v="1"/>
    <x v="1"/>
    <n v="145116"/>
    <x v="1"/>
    <x v="0"/>
    <x v="1"/>
    <x v="2"/>
    <x v="1"/>
    <x v="0"/>
    <n v="1"/>
    <n v="0"/>
  </r>
  <r>
    <n v="2025"/>
    <n v="15680895"/>
    <s v="Sal"/>
    <n v="627"/>
    <x v="1"/>
    <x v="0"/>
    <n v="35"/>
    <n v="7"/>
    <n v="0"/>
    <n v="1"/>
    <n v="1"/>
    <x v="1"/>
    <n v="187718"/>
    <x v="1"/>
    <x v="0"/>
    <x v="0"/>
    <x v="2"/>
    <x v="0"/>
    <x v="0"/>
    <n v="1"/>
    <n v="0"/>
  </r>
  <r>
    <n v="2025"/>
    <n v="15793825"/>
    <s v="Ikechukwu"/>
    <n v="536"/>
    <x v="0"/>
    <x v="1"/>
    <n v="39"/>
    <n v="4"/>
    <n v="0"/>
    <n v="2"/>
    <n v="1"/>
    <x v="1"/>
    <n v="27150"/>
    <x v="1"/>
    <x v="0"/>
    <x v="1"/>
    <x v="2"/>
    <x v="0"/>
    <x v="0"/>
    <n v="1"/>
    <n v="0"/>
  </r>
  <r>
    <n v="2025"/>
    <n v="15611318"/>
    <s v="Kruglova"/>
    <n v="599"/>
    <x v="1"/>
    <x v="1"/>
    <n v="33"/>
    <n v="4"/>
    <n v="51691"/>
    <n v="1"/>
    <n v="1"/>
    <x v="1"/>
    <n v="111623"/>
    <x v="0"/>
    <x v="0"/>
    <x v="1"/>
    <x v="2"/>
    <x v="1"/>
    <x v="0"/>
    <n v="1"/>
    <n v="51691"/>
  </r>
  <r>
    <n v="2025"/>
    <n v="15768474"/>
    <s v="Clements"/>
    <n v="744"/>
    <x v="1"/>
    <x v="1"/>
    <n v="34"/>
    <n v="3"/>
    <n v="0"/>
    <n v="2"/>
    <n v="1"/>
    <x v="1"/>
    <n v="27244"/>
    <x v="1"/>
    <x v="0"/>
    <x v="0"/>
    <x v="0"/>
    <x v="0"/>
    <x v="0"/>
    <n v="1"/>
    <n v="0"/>
  </r>
  <r>
    <n v="2025"/>
    <n v="15716276"/>
    <s v="Kennedy"/>
    <n v="709"/>
    <x v="0"/>
    <x v="0"/>
    <n v="34"/>
    <n v="2"/>
    <n v="111670"/>
    <n v="1"/>
    <n v="1"/>
    <x v="1"/>
    <n v="57030"/>
    <x v="1"/>
    <x v="0"/>
    <x v="0"/>
    <x v="0"/>
    <x v="2"/>
    <x v="1"/>
    <n v="1"/>
    <n v="0"/>
  </r>
  <r>
    <n v="2025"/>
    <n v="15623668"/>
    <s v="Johnson"/>
    <n v="653"/>
    <x v="2"/>
    <x v="1"/>
    <n v="31"/>
    <n v="2"/>
    <n v="154741"/>
    <n v="2"/>
    <n v="0"/>
    <x v="1"/>
    <n v="25183"/>
    <x v="1"/>
    <x v="0"/>
    <x v="0"/>
    <x v="0"/>
    <x v="2"/>
    <x v="1"/>
    <n v="1"/>
    <n v="0"/>
  </r>
  <r>
    <n v="2025"/>
    <n v="15696361"/>
    <s v="Chung"/>
    <n v="648"/>
    <x v="2"/>
    <x v="1"/>
    <n v="31"/>
    <n v="7"/>
    <n v="125682"/>
    <n v="1"/>
    <n v="0"/>
    <x v="0"/>
    <n v="129981"/>
    <x v="1"/>
    <x v="0"/>
    <x v="0"/>
    <x v="2"/>
    <x v="2"/>
    <x v="1"/>
    <n v="1"/>
    <n v="0"/>
  </r>
  <r>
    <n v="2025"/>
    <n v="15607988"/>
    <s v="Garland"/>
    <n v="663"/>
    <x v="2"/>
    <x v="0"/>
    <n v="37"/>
    <n v="8"/>
    <n v="155304"/>
    <n v="1"/>
    <n v="1"/>
    <x v="1"/>
    <n v="118717"/>
    <x v="1"/>
    <x v="0"/>
    <x v="0"/>
    <x v="1"/>
    <x v="2"/>
    <x v="1"/>
    <n v="1"/>
    <n v="0"/>
  </r>
  <r>
    <n v="2025"/>
    <n v="15637891"/>
    <s v="Docherty"/>
    <n v="613"/>
    <x v="2"/>
    <x v="0"/>
    <n v="43"/>
    <n v="4"/>
    <n v="140682"/>
    <n v="1"/>
    <n v="0"/>
    <x v="0"/>
    <n v="20134"/>
    <x v="1"/>
    <x v="0"/>
    <x v="0"/>
    <x v="2"/>
    <x v="2"/>
    <x v="1"/>
    <n v="1"/>
    <n v="0"/>
  </r>
  <r>
    <n v="2025"/>
    <n v="15789865"/>
    <s v="Nnaife"/>
    <n v="620"/>
    <x v="0"/>
    <x v="1"/>
    <n v="28"/>
    <n v="9"/>
    <n v="71903"/>
    <n v="1"/>
    <n v="0"/>
    <x v="0"/>
    <n v="190208"/>
    <x v="1"/>
    <x v="2"/>
    <x v="0"/>
    <x v="1"/>
    <x v="1"/>
    <x v="0"/>
    <n v="1"/>
    <n v="0"/>
  </r>
  <r>
    <n v="2025"/>
    <n v="15627190"/>
    <s v="Lettiere"/>
    <n v="661"/>
    <x v="0"/>
    <x v="1"/>
    <n v="51"/>
    <n v="6"/>
    <n v="146607"/>
    <n v="1"/>
    <n v="1"/>
    <x v="0"/>
    <n v="68022"/>
    <x v="1"/>
    <x v="1"/>
    <x v="0"/>
    <x v="2"/>
    <x v="2"/>
    <x v="1"/>
    <n v="1"/>
    <n v="0"/>
  </r>
  <r>
    <n v="2025"/>
    <n v="15788224"/>
    <s v="Sanderson"/>
    <n v="669"/>
    <x v="2"/>
    <x v="1"/>
    <n v="45"/>
    <n v="1"/>
    <n v="123950"/>
    <n v="1"/>
    <n v="0"/>
    <x v="1"/>
    <n v="110882"/>
    <x v="1"/>
    <x v="0"/>
    <x v="0"/>
    <x v="0"/>
    <x v="2"/>
    <x v="1"/>
    <n v="1"/>
    <n v="0"/>
  </r>
  <r>
    <n v="2025"/>
    <n v="15702149"/>
    <s v="Fomin"/>
    <n v="767"/>
    <x v="2"/>
    <x v="0"/>
    <n v="33"/>
    <n v="1"/>
    <n v="144753"/>
    <n v="1"/>
    <n v="1"/>
    <x v="0"/>
    <n v="132481"/>
    <x v="1"/>
    <x v="0"/>
    <x v="2"/>
    <x v="0"/>
    <x v="2"/>
    <x v="1"/>
    <n v="1"/>
    <n v="0"/>
  </r>
  <r>
    <n v="2025"/>
    <n v="15708236"/>
    <s v="Wright"/>
    <n v="491"/>
    <x v="0"/>
    <x v="0"/>
    <n v="72"/>
    <n v="6"/>
    <n v="91285"/>
    <n v="1"/>
    <n v="1"/>
    <x v="0"/>
    <n v="7033"/>
    <x v="1"/>
    <x v="3"/>
    <x v="1"/>
    <x v="2"/>
    <x v="1"/>
    <x v="0"/>
    <n v="1"/>
    <n v="0"/>
  </r>
  <r>
    <n v="2025"/>
    <n v="15568469"/>
    <s v="Buckley"/>
    <n v="653"/>
    <x v="0"/>
    <x v="1"/>
    <n v="43"/>
    <n v="0"/>
    <n v="0"/>
    <n v="2"/>
    <n v="1"/>
    <x v="1"/>
    <n v="27863"/>
    <x v="1"/>
    <x v="0"/>
    <x v="0"/>
    <x v="0"/>
    <x v="0"/>
    <x v="0"/>
    <n v="1"/>
    <n v="0"/>
  </r>
  <r>
    <n v="2025"/>
    <n v="15764444"/>
    <s v="Pan"/>
    <n v="679"/>
    <x v="2"/>
    <x v="1"/>
    <n v="58"/>
    <n v="8"/>
    <n v="125851"/>
    <n v="2"/>
    <n v="1"/>
    <x v="0"/>
    <n v="87008"/>
    <x v="1"/>
    <x v="1"/>
    <x v="0"/>
    <x v="1"/>
    <x v="2"/>
    <x v="1"/>
    <n v="1"/>
    <n v="0"/>
  </r>
  <r>
    <n v="2025"/>
    <n v="15794204"/>
    <s v="Manna"/>
    <n v="687"/>
    <x v="0"/>
    <x v="1"/>
    <n v="28"/>
    <n v="7"/>
    <n v="108117"/>
    <n v="1"/>
    <n v="1"/>
    <x v="0"/>
    <n v="27411"/>
    <x v="1"/>
    <x v="2"/>
    <x v="0"/>
    <x v="2"/>
    <x v="2"/>
    <x v="1"/>
    <n v="1"/>
    <n v="0"/>
  </r>
  <r>
    <n v="2025"/>
    <n v="15807546"/>
    <s v="Chinwendu"/>
    <n v="837"/>
    <x v="0"/>
    <x v="0"/>
    <n v="38"/>
    <n v="2"/>
    <n v="0"/>
    <n v="2"/>
    <n v="1"/>
    <x v="0"/>
    <n v="46395"/>
    <x v="1"/>
    <x v="0"/>
    <x v="2"/>
    <x v="0"/>
    <x v="0"/>
    <x v="0"/>
    <n v="1"/>
    <n v="0"/>
  </r>
  <r>
    <n v="2025"/>
    <n v="15782159"/>
    <s v="Ndubuagha"/>
    <n v="850"/>
    <x v="0"/>
    <x v="1"/>
    <n v="28"/>
    <n v="8"/>
    <n v="67640"/>
    <n v="2"/>
    <n v="1"/>
    <x v="0"/>
    <n v="194245"/>
    <x v="1"/>
    <x v="2"/>
    <x v="2"/>
    <x v="1"/>
    <x v="1"/>
    <x v="0"/>
    <n v="1"/>
    <n v="0"/>
  </r>
  <r>
    <n v="2025"/>
    <n v="15618703"/>
    <s v="White"/>
    <n v="663"/>
    <x v="1"/>
    <x v="0"/>
    <n v="53"/>
    <n v="6"/>
    <n v="150200"/>
    <n v="1"/>
    <n v="0"/>
    <x v="0"/>
    <n v="151317"/>
    <x v="0"/>
    <x v="1"/>
    <x v="0"/>
    <x v="2"/>
    <x v="2"/>
    <x v="1"/>
    <n v="1"/>
    <n v="150200"/>
  </r>
  <r>
    <n v="2025"/>
    <n v="15793317"/>
    <s v="Hale"/>
    <n v="547"/>
    <x v="1"/>
    <x v="0"/>
    <n v="22"/>
    <n v="7"/>
    <n v="141287"/>
    <n v="1"/>
    <n v="1"/>
    <x v="1"/>
    <n v="118143"/>
    <x v="1"/>
    <x v="2"/>
    <x v="1"/>
    <x v="2"/>
    <x v="2"/>
    <x v="1"/>
    <n v="1"/>
    <n v="0"/>
  </r>
  <r>
    <n v="2025"/>
    <n v="15740487"/>
    <s v="Ross"/>
    <n v="627"/>
    <x v="0"/>
    <x v="0"/>
    <n v="41"/>
    <n v="6"/>
    <n v="0"/>
    <n v="3"/>
    <n v="1"/>
    <x v="0"/>
    <n v="138701"/>
    <x v="0"/>
    <x v="0"/>
    <x v="0"/>
    <x v="2"/>
    <x v="0"/>
    <x v="0"/>
    <n v="1"/>
    <n v="0"/>
  </r>
  <r>
    <n v="2025"/>
    <n v="15722479"/>
    <s v="Ikenna"/>
    <n v="707"/>
    <x v="0"/>
    <x v="1"/>
    <n v="37"/>
    <n v="1"/>
    <n v="0"/>
    <n v="2"/>
    <n v="0"/>
    <x v="0"/>
    <n v="6036"/>
    <x v="1"/>
    <x v="0"/>
    <x v="0"/>
    <x v="0"/>
    <x v="0"/>
    <x v="0"/>
    <n v="1"/>
    <n v="0"/>
  </r>
  <r>
    <n v="2025"/>
    <n v="15688264"/>
    <s v="Nkemdilim"/>
    <n v="629"/>
    <x v="0"/>
    <x v="0"/>
    <n v="43"/>
    <n v="0"/>
    <n v="0"/>
    <n v="2"/>
    <n v="1"/>
    <x v="0"/>
    <n v="41264"/>
    <x v="1"/>
    <x v="0"/>
    <x v="0"/>
    <x v="0"/>
    <x v="0"/>
    <x v="0"/>
    <n v="1"/>
    <n v="0"/>
  </r>
  <r>
    <n v="2025"/>
    <n v="15583067"/>
    <s v="McMillan"/>
    <n v="687"/>
    <x v="0"/>
    <x v="0"/>
    <n v="36"/>
    <n v="4"/>
    <n v="97158"/>
    <n v="1"/>
    <n v="0"/>
    <x v="0"/>
    <n v="63185"/>
    <x v="1"/>
    <x v="0"/>
    <x v="0"/>
    <x v="2"/>
    <x v="1"/>
    <x v="0"/>
    <n v="1"/>
    <n v="0"/>
  </r>
  <r>
    <n v="2025"/>
    <n v="15686670"/>
    <s v="Duke"/>
    <n v="588"/>
    <x v="0"/>
    <x v="0"/>
    <n v="36"/>
    <n v="2"/>
    <n v="0"/>
    <n v="2"/>
    <n v="1"/>
    <x v="1"/>
    <n v="92536"/>
    <x v="0"/>
    <x v="0"/>
    <x v="1"/>
    <x v="0"/>
    <x v="0"/>
    <x v="0"/>
    <n v="1"/>
    <n v="0"/>
  </r>
  <r>
    <n v="2025"/>
    <n v="15593345"/>
    <s v="Bradbury"/>
    <n v="502"/>
    <x v="2"/>
    <x v="0"/>
    <n v="33"/>
    <n v="6"/>
    <n v="125241"/>
    <n v="2"/>
    <n v="1"/>
    <x v="0"/>
    <n v="158736"/>
    <x v="1"/>
    <x v="0"/>
    <x v="1"/>
    <x v="2"/>
    <x v="2"/>
    <x v="1"/>
    <n v="1"/>
    <n v="0"/>
  </r>
  <r>
    <n v="2025"/>
    <n v="15811690"/>
    <s v="Bayley"/>
    <n v="793"/>
    <x v="2"/>
    <x v="1"/>
    <n v="54"/>
    <n v="2"/>
    <n v="128966"/>
    <n v="1"/>
    <n v="0"/>
    <x v="1"/>
    <n v="18633"/>
    <x v="0"/>
    <x v="1"/>
    <x v="2"/>
    <x v="0"/>
    <x v="2"/>
    <x v="1"/>
    <n v="1"/>
    <n v="128966"/>
  </r>
  <r>
    <n v="2025"/>
    <n v="15734008"/>
    <s v="Bartlett"/>
    <n v="727"/>
    <x v="2"/>
    <x v="1"/>
    <n v="59"/>
    <n v="5"/>
    <n v="152581"/>
    <n v="1"/>
    <n v="1"/>
    <x v="1"/>
    <n v="71830"/>
    <x v="0"/>
    <x v="1"/>
    <x v="0"/>
    <x v="2"/>
    <x v="2"/>
    <x v="1"/>
    <n v="1"/>
    <n v="152581"/>
  </r>
  <r>
    <n v="2025"/>
    <n v="15771856"/>
    <s v="Cremin"/>
    <n v="632"/>
    <x v="1"/>
    <x v="0"/>
    <n v="32"/>
    <n v="1"/>
    <n v="0"/>
    <n v="2"/>
    <n v="1"/>
    <x v="1"/>
    <n v="19526"/>
    <x v="1"/>
    <x v="0"/>
    <x v="0"/>
    <x v="0"/>
    <x v="0"/>
    <x v="0"/>
    <n v="1"/>
    <n v="0"/>
  </r>
  <r>
    <n v="2025"/>
    <n v="15762045"/>
    <s v="Gilchrist"/>
    <n v="474"/>
    <x v="2"/>
    <x v="0"/>
    <n v="37"/>
    <n v="5"/>
    <n v="142689"/>
    <n v="2"/>
    <n v="1"/>
    <x v="0"/>
    <n v="110953"/>
    <x v="1"/>
    <x v="0"/>
    <x v="1"/>
    <x v="2"/>
    <x v="2"/>
    <x v="1"/>
    <n v="1"/>
    <n v="0"/>
  </r>
  <r>
    <n v="2025"/>
    <n v="15778142"/>
    <s v="Shih"/>
    <n v="850"/>
    <x v="2"/>
    <x v="0"/>
    <n v="31"/>
    <n v="1"/>
    <n v="130090"/>
    <n v="2"/>
    <n v="1"/>
    <x v="0"/>
    <n v="4466"/>
    <x v="1"/>
    <x v="0"/>
    <x v="2"/>
    <x v="0"/>
    <x v="2"/>
    <x v="1"/>
    <n v="1"/>
    <n v="0"/>
  </r>
  <r>
    <n v="2025"/>
    <n v="15689268"/>
    <s v="Fitzpatrick"/>
    <n v="584"/>
    <x v="0"/>
    <x v="1"/>
    <n v="36"/>
    <n v="9"/>
    <n v="0"/>
    <n v="1"/>
    <n v="1"/>
    <x v="0"/>
    <n v="105819"/>
    <x v="1"/>
    <x v="0"/>
    <x v="1"/>
    <x v="1"/>
    <x v="0"/>
    <x v="0"/>
    <n v="1"/>
    <n v="0"/>
  </r>
  <r>
    <n v="2025"/>
    <n v="15721507"/>
    <s v="Pagan"/>
    <n v="713"/>
    <x v="0"/>
    <x v="0"/>
    <n v="32"/>
    <n v="1"/>
    <n v="117094"/>
    <n v="1"/>
    <n v="0"/>
    <x v="1"/>
    <n v="149559"/>
    <x v="0"/>
    <x v="0"/>
    <x v="0"/>
    <x v="0"/>
    <x v="2"/>
    <x v="1"/>
    <n v="1"/>
    <n v="117094"/>
  </r>
  <r>
    <n v="2025"/>
    <n v="15750476"/>
    <s v="Hendrick"/>
    <n v="742"/>
    <x v="1"/>
    <x v="1"/>
    <n v="24"/>
    <n v="8"/>
    <n v="0"/>
    <n v="2"/>
    <n v="1"/>
    <x v="1"/>
    <n v="4070"/>
    <x v="1"/>
    <x v="2"/>
    <x v="0"/>
    <x v="1"/>
    <x v="0"/>
    <x v="0"/>
    <n v="1"/>
    <n v="0"/>
  </r>
  <r>
    <n v="2025"/>
    <n v="15810723"/>
    <s v="Sanderson"/>
    <n v="607"/>
    <x v="0"/>
    <x v="0"/>
    <n v="39"/>
    <n v="10"/>
    <n v="0"/>
    <n v="3"/>
    <n v="1"/>
    <x v="1"/>
    <n v="132741"/>
    <x v="0"/>
    <x v="0"/>
    <x v="0"/>
    <x v="1"/>
    <x v="0"/>
    <x v="0"/>
    <n v="1"/>
    <n v="0"/>
  </r>
  <r>
    <n v="2025"/>
    <n v="15787229"/>
    <s v="Samsonova"/>
    <n v="761"/>
    <x v="1"/>
    <x v="0"/>
    <n v="34"/>
    <n v="2"/>
    <n v="0"/>
    <n v="2"/>
    <n v="1"/>
    <x v="1"/>
    <n v="61251"/>
    <x v="1"/>
    <x v="0"/>
    <x v="2"/>
    <x v="0"/>
    <x v="0"/>
    <x v="0"/>
    <n v="1"/>
    <n v="0"/>
  </r>
  <r>
    <n v="2025"/>
    <n v="15570508"/>
    <s v="Azubuike"/>
    <n v="600"/>
    <x v="0"/>
    <x v="1"/>
    <n v="49"/>
    <n v="7"/>
    <n v="90219"/>
    <n v="1"/>
    <n v="1"/>
    <x v="1"/>
    <n v="91348"/>
    <x v="1"/>
    <x v="1"/>
    <x v="0"/>
    <x v="2"/>
    <x v="1"/>
    <x v="0"/>
    <n v="1"/>
    <n v="0"/>
  </r>
  <r>
    <n v="2025"/>
    <n v="15617065"/>
    <s v="Pan"/>
    <n v="650"/>
    <x v="1"/>
    <x v="1"/>
    <n v="42"/>
    <n v="4"/>
    <n v="194533"/>
    <n v="1"/>
    <n v="1"/>
    <x v="1"/>
    <n v="171045"/>
    <x v="0"/>
    <x v="0"/>
    <x v="0"/>
    <x v="2"/>
    <x v="2"/>
    <x v="1"/>
    <n v="1"/>
    <n v="194533"/>
  </r>
  <r>
    <n v="2025"/>
    <n v="15689786"/>
    <s v="Massie"/>
    <n v="850"/>
    <x v="2"/>
    <x v="1"/>
    <n v="56"/>
    <n v="1"/>
    <n v="169744"/>
    <n v="1"/>
    <n v="0"/>
    <x v="1"/>
    <n v="155850"/>
    <x v="0"/>
    <x v="1"/>
    <x v="2"/>
    <x v="0"/>
    <x v="2"/>
    <x v="1"/>
    <n v="1"/>
    <n v="169744"/>
  </r>
  <r>
    <n v="2025"/>
    <n v="15648876"/>
    <s v="Sandover"/>
    <n v="501"/>
    <x v="0"/>
    <x v="0"/>
    <n v="34"/>
    <n v="5"/>
    <n v="0"/>
    <n v="1"/>
    <n v="1"/>
    <x v="1"/>
    <n v="27381"/>
    <x v="1"/>
    <x v="0"/>
    <x v="1"/>
    <x v="2"/>
    <x v="0"/>
    <x v="0"/>
    <n v="1"/>
    <n v="0"/>
  </r>
  <r>
    <n v="2025"/>
    <n v="15802106"/>
    <s v="Craig"/>
    <n v="418"/>
    <x v="0"/>
    <x v="1"/>
    <n v="34"/>
    <n v="8"/>
    <n v="155974"/>
    <n v="1"/>
    <n v="1"/>
    <x v="1"/>
    <n v="154209"/>
    <x v="1"/>
    <x v="0"/>
    <x v="1"/>
    <x v="1"/>
    <x v="2"/>
    <x v="1"/>
    <n v="1"/>
    <n v="0"/>
  </r>
  <r>
    <n v="2025"/>
    <n v="15773869"/>
    <s v="Onwudiwe"/>
    <n v="797"/>
    <x v="1"/>
    <x v="1"/>
    <n v="59"/>
    <n v="4"/>
    <n v="129321"/>
    <n v="1"/>
    <n v="1"/>
    <x v="0"/>
    <n v="93625"/>
    <x v="1"/>
    <x v="1"/>
    <x v="2"/>
    <x v="2"/>
    <x v="2"/>
    <x v="1"/>
    <n v="1"/>
    <n v="0"/>
  </r>
  <r>
    <n v="2025"/>
    <n v="15711635"/>
    <s v="Chu"/>
    <n v="788"/>
    <x v="2"/>
    <x v="0"/>
    <n v="42"/>
    <n v="6"/>
    <n v="138650"/>
    <n v="2"/>
    <n v="1"/>
    <x v="1"/>
    <n v="64746"/>
    <x v="1"/>
    <x v="0"/>
    <x v="2"/>
    <x v="2"/>
    <x v="2"/>
    <x v="1"/>
    <n v="1"/>
    <n v="0"/>
  </r>
  <r>
    <n v="2025"/>
    <n v="15795527"/>
    <s v="Zetticci"/>
    <n v="699"/>
    <x v="1"/>
    <x v="1"/>
    <n v="43"/>
    <n v="2"/>
    <n v="136488"/>
    <n v="2"/>
    <n v="1"/>
    <x v="1"/>
    <n v="82816"/>
    <x v="1"/>
    <x v="0"/>
    <x v="0"/>
    <x v="0"/>
    <x v="2"/>
    <x v="1"/>
    <n v="1"/>
    <n v="0"/>
  </r>
  <r>
    <n v="2025"/>
    <n v="15759133"/>
    <s v="Vaguine"/>
    <n v="616"/>
    <x v="0"/>
    <x v="1"/>
    <n v="18"/>
    <n v="6"/>
    <n v="0"/>
    <n v="2"/>
    <n v="1"/>
    <x v="0"/>
    <n v="27309"/>
    <x v="1"/>
    <x v="2"/>
    <x v="0"/>
    <x v="2"/>
    <x v="0"/>
    <x v="0"/>
    <n v="1"/>
    <n v="0"/>
  </r>
  <r>
    <n v="2025"/>
    <n v="15679394"/>
    <s v="Owen"/>
    <n v="651"/>
    <x v="0"/>
    <x v="0"/>
    <n v="41"/>
    <n v="4"/>
    <n v="38617"/>
    <n v="1"/>
    <n v="1"/>
    <x v="0"/>
    <n v="104877"/>
    <x v="1"/>
    <x v="0"/>
    <x v="0"/>
    <x v="2"/>
    <x v="1"/>
    <x v="0"/>
    <n v="1"/>
    <n v="0"/>
  </r>
  <r>
    <n v="2025"/>
    <n v="15801072"/>
    <s v="Hurst"/>
    <n v="654"/>
    <x v="0"/>
    <x v="0"/>
    <n v="28"/>
    <n v="7"/>
    <n v="0"/>
    <n v="2"/>
    <n v="1"/>
    <x v="1"/>
    <n v="151316"/>
    <x v="1"/>
    <x v="2"/>
    <x v="0"/>
    <x v="2"/>
    <x v="0"/>
    <x v="0"/>
    <n v="1"/>
    <n v="0"/>
  </r>
  <r>
    <n v="2025"/>
    <n v="15646082"/>
    <s v="Harding"/>
    <n v="676"/>
    <x v="0"/>
    <x v="0"/>
    <n v="34"/>
    <n v="8"/>
    <n v="82909"/>
    <n v="1"/>
    <n v="1"/>
    <x v="1"/>
    <n v="91817"/>
    <x v="0"/>
    <x v="0"/>
    <x v="0"/>
    <x v="1"/>
    <x v="1"/>
    <x v="0"/>
    <n v="1"/>
    <n v="82909"/>
  </r>
  <r>
    <n v="2025"/>
    <n v="15796111"/>
    <s v="Smith"/>
    <n v="708"/>
    <x v="2"/>
    <x v="0"/>
    <n v="54"/>
    <n v="8"/>
    <n v="145151"/>
    <n v="1"/>
    <n v="0"/>
    <x v="0"/>
    <n v="125311"/>
    <x v="0"/>
    <x v="1"/>
    <x v="0"/>
    <x v="1"/>
    <x v="2"/>
    <x v="1"/>
    <n v="1"/>
    <n v="145151"/>
  </r>
  <r>
    <n v="2025"/>
    <n v="15670646"/>
    <s v="Moore"/>
    <n v="499"/>
    <x v="1"/>
    <x v="0"/>
    <n v="42"/>
    <n v="0"/>
    <n v="147188"/>
    <n v="1"/>
    <n v="1"/>
    <x v="0"/>
    <n v="14869"/>
    <x v="0"/>
    <x v="0"/>
    <x v="1"/>
    <x v="0"/>
    <x v="2"/>
    <x v="1"/>
    <n v="1"/>
    <n v="147188"/>
  </r>
  <r>
    <n v="2025"/>
    <n v="15578722"/>
    <s v="Bradley"/>
    <n v="689"/>
    <x v="0"/>
    <x v="1"/>
    <n v="39"/>
    <n v="4"/>
    <n v="0"/>
    <n v="2"/>
    <n v="1"/>
    <x v="1"/>
    <n v="196112"/>
    <x v="1"/>
    <x v="0"/>
    <x v="0"/>
    <x v="2"/>
    <x v="0"/>
    <x v="0"/>
    <n v="1"/>
    <n v="0"/>
  </r>
  <r>
    <n v="2025"/>
    <n v="15815095"/>
    <s v="Burfitt"/>
    <n v="850"/>
    <x v="1"/>
    <x v="1"/>
    <n v="54"/>
    <n v="7"/>
    <n v="108186"/>
    <n v="2"/>
    <n v="0"/>
    <x v="1"/>
    <n v="24093"/>
    <x v="0"/>
    <x v="1"/>
    <x v="2"/>
    <x v="2"/>
    <x v="2"/>
    <x v="1"/>
    <n v="1"/>
    <n v="108186"/>
  </r>
  <r>
    <n v="2025"/>
    <n v="15730360"/>
    <s v="Mackenzie"/>
    <n v="502"/>
    <x v="0"/>
    <x v="1"/>
    <n v="30"/>
    <n v="4"/>
    <n v="0"/>
    <n v="2"/>
    <n v="1"/>
    <x v="0"/>
    <n v="66264"/>
    <x v="1"/>
    <x v="0"/>
    <x v="1"/>
    <x v="2"/>
    <x v="0"/>
    <x v="0"/>
    <n v="1"/>
    <n v="0"/>
  </r>
  <r>
    <n v="2025"/>
    <n v="15763194"/>
    <s v="Milanesi"/>
    <n v="643"/>
    <x v="0"/>
    <x v="1"/>
    <n v="34"/>
    <n v="7"/>
    <n v="0"/>
    <n v="2"/>
    <n v="0"/>
    <x v="0"/>
    <n v="100304"/>
    <x v="1"/>
    <x v="0"/>
    <x v="0"/>
    <x v="2"/>
    <x v="0"/>
    <x v="0"/>
    <n v="1"/>
    <n v="0"/>
  </r>
  <r>
    <n v="2025"/>
    <n v="15720725"/>
    <s v="Shubin"/>
    <n v="762"/>
    <x v="0"/>
    <x v="1"/>
    <n v="28"/>
    <n v="2"/>
    <n v="0"/>
    <n v="2"/>
    <n v="1"/>
    <x v="1"/>
    <n v="167910"/>
    <x v="1"/>
    <x v="2"/>
    <x v="2"/>
    <x v="0"/>
    <x v="0"/>
    <x v="0"/>
    <n v="1"/>
    <n v="0"/>
  </r>
  <r>
    <n v="2025"/>
    <n v="15567834"/>
    <s v="Nieves"/>
    <n v="719"/>
    <x v="0"/>
    <x v="1"/>
    <n v="49"/>
    <n v="5"/>
    <n v="105918"/>
    <n v="1"/>
    <n v="1"/>
    <x v="0"/>
    <n v="16247"/>
    <x v="1"/>
    <x v="1"/>
    <x v="0"/>
    <x v="2"/>
    <x v="2"/>
    <x v="1"/>
    <n v="1"/>
    <n v="0"/>
  </r>
  <r>
    <n v="2025"/>
    <n v="15720644"/>
    <s v="Martin"/>
    <n v="789"/>
    <x v="0"/>
    <x v="1"/>
    <n v="27"/>
    <n v="6"/>
    <n v="0"/>
    <n v="2"/>
    <n v="1"/>
    <x v="1"/>
    <n v="103604"/>
    <x v="1"/>
    <x v="2"/>
    <x v="2"/>
    <x v="2"/>
    <x v="0"/>
    <x v="0"/>
    <n v="1"/>
    <n v="0"/>
  </r>
  <r>
    <n v="2025"/>
    <n v="15811742"/>
    <s v="Jen"/>
    <n v="553"/>
    <x v="1"/>
    <x v="1"/>
    <n v="42"/>
    <n v="7"/>
    <n v="0"/>
    <n v="2"/>
    <n v="1"/>
    <x v="1"/>
    <n v="7680"/>
    <x v="1"/>
    <x v="0"/>
    <x v="1"/>
    <x v="2"/>
    <x v="0"/>
    <x v="0"/>
    <n v="1"/>
    <n v="0"/>
  </r>
  <r>
    <n v="2025"/>
    <n v="15813363"/>
    <s v="Woods"/>
    <n v="448"/>
    <x v="1"/>
    <x v="1"/>
    <n v="25"/>
    <n v="2"/>
    <n v="0"/>
    <n v="2"/>
    <n v="0"/>
    <x v="1"/>
    <n v="95216"/>
    <x v="1"/>
    <x v="2"/>
    <x v="1"/>
    <x v="0"/>
    <x v="0"/>
    <x v="0"/>
    <n v="1"/>
    <n v="0"/>
  </r>
  <r>
    <n v="2025"/>
    <n v="15717629"/>
    <s v="Docherty"/>
    <n v="632"/>
    <x v="2"/>
    <x v="1"/>
    <n v="42"/>
    <n v="6"/>
    <n v="59972"/>
    <n v="2"/>
    <n v="0"/>
    <x v="0"/>
    <n v="148173"/>
    <x v="1"/>
    <x v="0"/>
    <x v="0"/>
    <x v="2"/>
    <x v="1"/>
    <x v="0"/>
    <n v="1"/>
    <n v="0"/>
  </r>
  <r>
    <n v="2025"/>
    <n v="15713160"/>
    <s v="Lin"/>
    <n v="669"/>
    <x v="1"/>
    <x v="1"/>
    <n v="25"/>
    <n v="7"/>
    <n v="157229"/>
    <n v="2"/>
    <n v="1"/>
    <x v="1"/>
    <n v="124383"/>
    <x v="1"/>
    <x v="2"/>
    <x v="0"/>
    <x v="2"/>
    <x v="2"/>
    <x v="1"/>
    <n v="1"/>
    <n v="0"/>
  </r>
  <r>
    <n v="2025"/>
    <n v="15568878"/>
    <s v="Cheng"/>
    <n v="654"/>
    <x v="1"/>
    <x v="1"/>
    <n v="34"/>
    <n v="5"/>
    <n v="0"/>
    <n v="2"/>
    <n v="1"/>
    <x v="1"/>
    <n v="159311"/>
    <x v="1"/>
    <x v="0"/>
    <x v="0"/>
    <x v="2"/>
    <x v="0"/>
    <x v="0"/>
    <n v="1"/>
    <n v="0"/>
  </r>
  <r>
    <n v="2025"/>
    <n v="15809800"/>
    <s v="Korovina"/>
    <n v="726"/>
    <x v="0"/>
    <x v="0"/>
    <n v="38"/>
    <n v="4"/>
    <n v="0"/>
    <n v="2"/>
    <n v="0"/>
    <x v="1"/>
    <n v="6787"/>
    <x v="1"/>
    <x v="0"/>
    <x v="0"/>
    <x v="2"/>
    <x v="0"/>
    <x v="0"/>
    <n v="1"/>
    <n v="0"/>
  </r>
  <r>
    <n v="2025"/>
    <n v="15736420"/>
    <s v="Macdonald"/>
    <n v="596"/>
    <x v="0"/>
    <x v="1"/>
    <n v="21"/>
    <n v="4"/>
    <n v="210433"/>
    <n v="2"/>
    <n v="0"/>
    <x v="0"/>
    <n v="197298"/>
    <x v="0"/>
    <x v="2"/>
    <x v="1"/>
    <x v="2"/>
    <x v="2"/>
    <x v="1"/>
    <n v="1"/>
    <n v="210433"/>
  </r>
  <r>
    <n v="2025"/>
    <n v="15757933"/>
    <s v="Hardy"/>
    <n v="733"/>
    <x v="2"/>
    <x v="0"/>
    <n v="30"/>
    <n v="1"/>
    <n v="102453"/>
    <n v="1"/>
    <n v="1"/>
    <x v="1"/>
    <n v="21557"/>
    <x v="1"/>
    <x v="0"/>
    <x v="0"/>
    <x v="0"/>
    <x v="2"/>
    <x v="1"/>
    <n v="1"/>
    <n v="0"/>
  </r>
  <r>
    <n v="2025"/>
    <n v="15623072"/>
    <s v="Shaw"/>
    <n v="529"/>
    <x v="1"/>
    <x v="0"/>
    <n v="35"/>
    <n v="5"/>
    <n v="0"/>
    <n v="2"/>
    <n v="1"/>
    <x v="1"/>
    <n v="56518"/>
    <x v="1"/>
    <x v="0"/>
    <x v="1"/>
    <x v="2"/>
    <x v="0"/>
    <x v="0"/>
    <n v="1"/>
    <n v="0"/>
  </r>
  <r>
    <n v="2025"/>
    <n v="15683993"/>
    <s v="Knight"/>
    <n v="493"/>
    <x v="0"/>
    <x v="0"/>
    <n v="37"/>
    <n v="8"/>
    <n v="142987"/>
    <n v="2"/>
    <n v="1"/>
    <x v="1"/>
    <n v="158841"/>
    <x v="1"/>
    <x v="0"/>
    <x v="1"/>
    <x v="1"/>
    <x v="2"/>
    <x v="1"/>
    <n v="1"/>
    <n v="0"/>
  </r>
  <r>
    <n v="2025"/>
    <n v="15570947"/>
    <s v="Bruny"/>
    <n v="615"/>
    <x v="1"/>
    <x v="0"/>
    <n v="29"/>
    <n v="7"/>
    <n v="143331"/>
    <n v="2"/>
    <n v="1"/>
    <x v="0"/>
    <n v="126396"/>
    <x v="1"/>
    <x v="2"/>
    <x v="0"/>
    <x v="2"/>
    <x v="2"/>
    <x v="1"/>
    <n v="1"/>
    <n v="0"/>
  </r>
  <r>
    <n v="2025"/>
    <n v="15797767"/>
    <s v="Ikedinachukwu"/>
    <n v="600"/>
    <x v="0"/>
    <x v="0"/>
    <n v="49"/>
    <n v="6"/>
    <n v="0"/>
    <n v="1"/>
    <n v="0"/>
    <x v="0"/>
    <n v="148088"/>
    <x v="0"/>
    <x v="1"/>
    <x v="0"/>
    <x v="2"/>
    <x v="0"/>
    <x v="0"/>
    <n v="1"/>
    <n v="0"/>
  </r>
  <r>
    <n v="2025"/>
    <n v="15731989"/>
    <s v="Moran"/>
    <n v="666"/>
    <x v="0"/>
    <x v="1"/>
    <n v="36"/>
    <n v="4"/>
    <n v="120165"/>
    <n v="2"/>
    <n v="1"/>
    <x v="1"/>
    <n v="33702"/>
    <x v="1"/>
    <x v="0"/>
    <x v="0"/>
    <x v="2"/>
    <x v="2"/>
    <x v="1"/>
    <n v="1"/>
    <n v="0"/>
  </r>
  <r>
    <n v="2025"/>
    <n v="15591035"/>
    <s v="Macleod"/>
    <n v="644"/>
    <x v="1"/>
    <x v="1"/>
    <n v="54"/>
    <n v="6"/>
    <n v="0"/>
    <n v="1"/>
    <n v="0"/>
    <x v="0"/>
    <n v="84622"/>
    <x v="1"/>
    <x v="1"/>
    <x v="0"/>
    <x v="2"/>
    <x v="0"/>
    <x v="0"/>
    <n v="1"/>
    <n v="0"/>
  </r>
  <r>
    <n v="2025"/>
    <n v="15586479"/>
    <s v="Yin"/>
    <n v="692"/>
    <x v="0"/>
    <x v="0"/>
    <n v="36"/>
    <n v="4"/>
    <n v="0"/>
    <n v="1"/>
    <n v="1"/>
    <x v="1"/>
    <n v="185581"/>
    <x v="0"/>
    <x v="0"/>
    <x v="0"/>
    <x v="2"/>
    <x v="0"/>
    <x v="0"/>
    <n v="1"/>
    <n v="0"/>
  </r>
  <r>
    <n v="2025"/>
    <n v="15605872"/>
    <s v="Felix"/>
    <n v="707"/>
    <x v="0"/>
    <x v="1"/>
    <n v="73"/>
    <n v="6"/>
    <n v="66573"/>
    <n v="1"/>
    <n v="1"/>
    <x v="0"/>
    <n v="62769"/>
    <x v="1"/>
    <x v="3"/>
    <x v="0"/>
    <x v="2"/>
    <x v="1"/>
    <x v="0"/>
    <n v="1"/>
    <n v="0"/>
  </r>
  <r>
    <n v="2025"/>
    <n v="15666012"/>
    <s v="Rippey"/>
    <n v="603"/>
    <x v="0"/>
    <x v="1"/>
    <n v="40"/>
    <n v="4"/>
    <n v="102833"/>
    <n v="2"/>
    <n v="1"/>
    <x v="0"/>
    <n v="38829"/>
    <x v="1"/>
    <x v="0"/>
    <x v="0"/>
    <x v="2"/>
    <x v="2"/>
    <x v="1"/>
    <n v="1"/>
    <n v="0"/>
  </r>
  <r>
    <n v="2025"/>
    <n v="15641733"/>
    <s v="Mishina"/>
    <n v="671"/>
    <x v="0"/>
    <x v="0"/>
    <n v="34"/>
    <n v="5"/>
    <n v="164758"/>
    <n v="1"/>
    <n v="1"/>
    <x v="1"/>
    <n v="110749"/>
    <x v="1"/>
    <x v="0"/>
    <x v="0"/>
    <x v="2"/>
    <x v="2"/>
    <x v="1"/>
    <n v="1"/>
    <n v="0"/>
  </r>
  <r>
    <n v="2025"/>
    <n v="15593178"/>
    <s v="Graham"/>
    <n v="568"/>
    <x v="1"/>
    <x v="0"/>
    <n v="36"/>
    <n v="10"/>
    <n v="153611"/>
    <n v="1"/>
    <n v="1"/>
    <x v="0"/>
    <n v="54084"/>
    <x v="0"/>
    <x v="0"/>
    <x v="1"/>
    <x v="1"/>
    <x v="2"/>
    <x v="1"/>
    <n v="1"/>
    <n v="153611"/>
  </r>
  <r>
    <n v="2025"/>
    <n v="15649183"/>
    <s v="Johnston"/>
    <n v="598"/>
    <x v="1"/>
    <x v="0"/>
    <n v="35"/>
    <n v="8"/>
    <n v="0"/>
    <n v="3"/>
    <n v="0"/>
    <x v="0"/>
    <n v="88659"/>
    <x v="1"/>
    <x v="0"/>
    <x v="1"/>
    <x v="1"/>
    <x v="0"/>
    <x v="0"/>
    <n v="1"/>
    <n v="0"/>
  </r>
  <r>
    <n v="2025"/>
    <n v="15736399"/>
    <s v="Korovin"/>
    <n v="606"/>
    <x v="1"/>
    <x v="1"/>
    <n v="42"/>
    <n v="10"/>
    <n v="0"/>
    <n v="2"/>
    <n v="1"/>
    <x v="1"/>
    <n v="177939"/>
    <x v="1"/>
    <x v="0"/>
    <x v="0"/>
    <x v="1"/>
    <x v="0"/>
    <x v="0"/>
    <n v="1"/>
    <n v="0"/>
  </r>
  <r>
    <n v="2025"/>
    <n v="15751137"/>
    <s v="Lei"/>
    <n v="850"/>
    <x v="2"/>
    <x v="0"/>
    <n v="36"/>
    <n v="3"/>
    <n v="169026"/>
    <n v="1"/>
    <n v="1"/>
    <x v="1"/>
    <n v="174235"/>
    <x v="1"/>
    <x v="0"/>
    <x v="2"/>
    <x v="0"/>
    <x v="2"/>
    <x v="1"/>
    <n v="1"/>
    <n v="0"/>
  </r>
  <r>
    <n v="2025"/>
    <n v="15757188"/>
    <s v="Chimaijem"/>
    <n v="644"/>
    <x v="1"/>
    <x v="0"/>
    <n v="26"/>
    <n v="4"/>
    <n v="153456"/>
    <n v="2"/>
    <n v="1"/>
    <x v="0"/>
    <n v="82697"/>
    <x v="1"/>
    <x v="2"/>
    <x v="0"/>
    <x v="2"/>
    <x v="2"/>
    <x v="1"/>
    <n v="1"/>
    <n v="0"/>
  </r>
  <r>
    <n v="2025"/>
    <n v="15726167"/>
    <s v="Scott"/>
    <n v="655"/>
    <x v="0"/>
    <x v="1"/>
    <n v="37"/>
    <n v="4"/>
    <n v="0"/>
    <n v="2"/>
    <n v="1"/>
    <x v="0"/>
    <n v="142416"/>
    <x v="1"/>
    <x v="0"/>
    <x v="0"/>
    <x v="2"/>
    <x v="0"/>
    <x v="0"/>
    <n v="1"/>
    <n v="0"/>
  </r>
  <r>
    <n v="2025"/>
    <n v="15624850"/>
    <s v="Grant"/>
    <n v="850"/>
    <x v="0"/>
    <x v="1"/>
    <n v="30"/>
    <n v="10"/>
    <n v="153973"/>
    <n v="2"/>
    <n v="1"/>
    <x v="1"/>
    <n v="62811"/>
    <x v="1"/>
    <x v="0"/>
    <x v="2"/>
    <x v="1"/>
    <x v="2"/>
    <x v="1"/>
    <n v="1"/>
    <n v="0"/>
  </r>
  <r>
    <n v="2025"/>
    <n v="15717700"/>
    <s v="McIntyre"/>
    <n v="683"/>
    <x v="1"/>
    <x v="1"/>
    <n v="34"/>
    <n v="9"/>
    <n v="114610"/>
    <n v="2"/>
    <n v="0"/>
    <x v="0"/>
    <n v="25339"/>
    <x v="1"/>
    <x v="0"/>
    <x v="0"/>
    <x v="1"/>
    <x v="2"/>
    <x v="1"/>
    <n v="1"/>
    <n v="0"/>
  </r>
  <r>
    <n v="2025"/>
    <n v="15716347"/>
    <s v="Griffin"/>
    <n v="663"/>
    <x v="2"/>
    <x v="1"/>
    <n v="37"/>
    <n v="7"/>
    <n v="143626"/>
    <n v="2"/>
    <n v="0"/>
    <x v="0"/>
    <n v="176487"/>
    <x v="1"/>
    <x v="0"/>
    <x v="0"/>
    <x v="2"/>
    <x v="2"/>
    <x v="1"/>
    <n v="1"/>
    <n v="0"/>
  </r>
  <r>
    <n v="2025"/>
    <n v="15696287"/>
    <s v="Converse"/>
    <n v="682"/>
    <x v="2"/>
    <x v="0"/>
    <n v="38"/>
    <n v="1"/>
    <n v="116520"/>
    <n v="1"/>
    <n v="1"/>
    <x v="0"/>
    <n v="49834"/>
    <x v="0"/>
    <x v="0"/>
    <x v="0"/>
    <x v="0"/>
    <x v="2"/>
    <x v="1"/>
    <n v="1"/>
    <n v="116520"/>
  </r>
  <r>
    <n v="2025"/>
    <n v="15638871"/>
    <s v="Ch'ang"/>
    <n v="639"/>
    <x v="0"/>
    <x v="1"/>
    <n v="77"/>
    <n v="6"/>
    <n v="80926"/>
    <n v="2"/>
    <n v="1"/>
    <x v="0"/>
    <n v="55829"/>
    <x v="1"/>
    <x v="3"/>
    <x v="0"/>
    <x v="2"/>
    <x v="1"/>
    <x v="0"/>
    <n v="1"/>
    <n v="0"/>
  </r>
  <r>
    <n v="2025"/>
    <n v="15765093"/>
    <s v="Coates"/>
    <n v="704"/>
    <x v="0"/>
    <x v="1"/>
    <n v="23"/>
    <n v="6"/>
    <n v="166595"/>
    <n v="1"/>
    <n v="1"/>
    <x v="0"/>
    <n v="155823"/>
    <x v="1"/>
    <x v="2"/>
    <x v="0"/>
    <x v="2"/>
    <x v="2"/>
    <x v="1"/>
    <n v="1"/>
    <n v="0"/>
  </r>
  <r>
    <n v="2025"/>
    <n v="15592999"/>
    <s v="Reid"/>
    <n v="691"/>
    <x v="0"/>
    <x v="0"/>
    <n v="40"/>
    <n v="0"/>
    <n v="115466"/>
    <n v="1"/>
    <n v="1"/>
    <x v="0"/>
    <n v="60623"/>
    <x v="1"/>
    <x v="0"/>
    <x v="0"/>
    <x v="0"/>
    <x v="2"/>
    <x v="1"/>
    <n v="1"/>
    <n v="0"/>
  </r>
  <r>
    <n v="2025"/>
    <n v="15641715"/>
    <s v="Ts'ui"/>
    <n v="599"/>
    <x v="0"/>
    <x v="1"/>
    <n v="34"/>
    <n v="8"/>
    <n v="0"/>
    <n v="2"/>
    <n v="1"/>
    <x v="0"/>
    <n v="174197"/>
    <x v="1"/>
    <x v="0"/>
    <x v="1"/>
    <x v="1"/>
    <x v="0"/>
    <x v="0"/>
    <n v="1"/>
    <n v="0"/>
  </r>
  <r>
    <n v="2025"/>
    <n v="15607746"/>
    <s v="Belstead"/>
    <n v="573"/>
    <x v="0"/>
    <x v="0"/>
    <n v="36"/>
    <n v="1"/>
    <n v="0"/>
    <n v="1"/>
    <n v="1"/>
    <x v="0"/>
    <n v="56905"/>
    <x v="1"/>
    <x v="0"/>
    <x v="1"/>
    <x v="0"/>
    <x v="0"/>
    <x v="0"/>
    <n v="1"/>
    <n v="0"/>
  </r>
  <r>
    <n v="2025"/>
    <n v="15625311"/>
    <s v="Dickinson"/>
    <n v="589"/>
    <x v="2"/>
    <x v="0"/>
    <n v="41"/>
    <n v="7"/>
    <n v="92619"/>
    <n v="1"/>
    <n v="1"/>
    <x v="0"/>
    <n v="101179"/>
    <x v="1"/>
    <x v="0"/>
    <x v="1"/>
    <x v="2"/>
    <x v="1"/>
    <x v="0"/>
    <n v="1"/>
    <n v="0"/>
  </r>
  <r>
    <n v="2025"/>
    <n v="15573077"/>
    <s v="Nwora"/>
    <n v="620"/>
    <x v="2"/>
    <x v="0"/>
    <n v="25"/>
    <n v="8"/>
    <n v="141826"/>
    <n v="1"/>
    <n v="1"/>
    <x v="0"/>
    <n v="73858"/>
    <x v="0"/>
    <x v="2"/>
    <x v="0"/>
    <x v="1"/>
    <x v="2"/>
    <x v="1"/>
    <n v="1"/>
    <n v="141826"/>
  </r>
  <r>
    <n v="2025"/>
    <n v="15735106"/>
    <s v="Bishop"/>
    <n v="647"/>
    <x v="1"/>
    <x v="1"/>
    <n v="28"/>
    <n v="6"/>
    <n v="149594"/>
    <n v="2"/>
    <n v="1"/>
    <x v="1"/>
    <n v="102325"/>
    <x v="1"/>
    <x v="2"/>
    <x v="0"/>
    <x v="2"/>
    <x v="2"/>
    <x v="1"/>
    <n v="1"/>
    <n v="0"/>
  </r>
  <r>
    <n v="2025"/>
    <n v="15672912"/>
    <s v="Loggia"/>
    <n v="737"/>
    <x v="1"/>
    <x v="0"/>
    <n v="39"/>
    <n v="7"/>
    <n v="130052"/>
    <n v="2"/>
    <n v="0"/>
    <x v="1"/>
    <n v="55356"/>
    <x v="0"/>
    <x v="0"/>
    <x v="0"/>
    <x v="2"/>
    <x v="2"/>
    <x v="1"/>
    <n v="1"/>
    <n v="130052"/>
  </r>
  <r>
    <n v="2025"/>
    <n v="15589881"/>
    <s v="Rowe"/>
    <n v="634"/>
    <x v="0"/>
    <x v="0"/>
    <n v="41"/>
    <n v="7"/>
    <n v="0"/>
    <n v="2"/>
    <n v="1"/>
    <x v="0"/>
    <n v="131285"/>
    <x v="1"/>
    <x v="0"/>
    <x v="0"/>
    <x v="2"/>
    <x v="0"/>
    <x v="0"/>
    <n v="1"/>
    <n v="0"/>
  </r>
  <r>
    <n v="2025"/>
    <n v="15660144"/>
    <s v="Balashov"/>
    <n v="660"/>
    <x v="0"/>
    <x v="1"/>
    <n v="38"/>
    <n v="4"/>
    <n v="0"/>
    <n v="2"/>
    <n v="0"/>
    <x v="1"/>
    <n v="88080"/>
    <x v="1"/>
    <x v="0"/>
    <x v="0"/>
    <x v="2"/>
    <x v="0"/>
    <x v="0"/>
    <n v="1"/>
    <n v="0"/>
  </r>
  <r>
    <n v="2025"/>
    <n v="15664083"/>
    <s v="Ulyanova"/>
    <n v="666"/>
    <x v="2"/>
    <x v="0"/>
    <n v="37"/>
    <n v="2"/>
    <n v="158469"/>
    <n v="1"/>
    <n v="0"/>
    <x v="0"/>
    <n v="93266"/>
    <x v="1"/>
    <x v="0"/>
    <x v="0"/>
    <x v="0"/>
    <x v="2"/>
    <x v="1"/>
    <n v="1"/>
    <n v="0"/>
  </r>
  <r>
    <n v="2025"/>
    <n v="15690898"/>
    <s v="Bogolyubova"/>
    <n v="696"/>
    <x v="0"/>
    <x v="1"/>
    <n v="44"/>
    <n v="8"/>
    <n v="161890"/>
    <n v="1"/>
    <n v="0"/>
    <x v="1"/>
    <n v="75562"/>
    <x v="1"/>
    <x v="0"/>
    <x v="0"/>
    <x v="1"/>
    <x v="2"/>
    <x v="1"/>
    <n v="1"/>
    <n v="0"/>
  </r>
  <r>
    <n v="2025"/>
    <n v="15808023"/>
    <s v="Remington"/>
    <n v="836"/>
    <x v="0"/>
    <x v="0"/>
    <n v="29"/>
    <n v="9"/>
    <n v="133682"/>
    <n v="1"/>
    <n v="1"/>
    <x v="0"/>
    <n v="153748"/>
    <x v="1"/>
    <x v="2"/>
    <x v="2"/>
    <x v="1"/>
    <x v="2"/>
    <x v="1"/>
    <n v="1"/>
    <n v="0"/>
  </r>
  <r>
    <n v="2025"/>
    <n v="15676909"/>
    <s v="Mishin"/>
    <n v="667"/>
    <x v="1"/>
    <x v="0"/>
    <n v="34"/>
    <n v="5"/>
    <n v="0"/>
    <n v="2"/>
    <n v="1"/>
    <x v="1"/>
    <n v="163831"/>
    <x v="1"/>
    <x v="0"/>
    <x v="0"/>
    <x v="2"/>
    <x v="0"/>
    <x v="0"/>
    <n v="1"/>
    <n v="0"/>
  </r>
  <r>
    <n v="2025"/>
    <n v="15764922"/>
    <s v="Tu"/>
    <n v="596"/>
    <x v="1"/>
    <x v="1"/>
    <n v="20"/>
    <n v="3"/>
    <n v="187294"/>
    <n v="1"/>
    <n v="1"/>
    <x v="1"/>
    <n v="103456"/>
    <x v="1"/>
    <x v="2"/>
    <x v="1"/>
    <x v="0"/>
    <x v="2"/>
    <x v="1"/>
    <n v="1"/>
    <n v="0"/>
  </r>
  <r>
    <n v="2025"/>
    <n v="15766734"/>
    <s v="Castiglione"/>
    <n v="430"/>
    <x v="0"/>
    <x v="1"/>
    <n v="31"/>
    <n v="5"/>
    <n v="0"/>
    <n v="1"/>
    <n v="1"/>
    <x v="1"/>
    <n v="95655"/>
    <x v="1"/>
    <x v="0"/>
    <x v="1"/>
    <x v="2"/>
    <x v="0"/>
    <x v="0"/>
    <n v="1"/>
    <n v="0"/>
  </r>
  <r>
    <n v="2025"/>
    <n v="15795079"/>
    <s v="Nnaife"/>
    <n v="596"/>
    <x v="1"/>
    <x v="1"/>
    <n v="67"/>
    <n v="6"/>
    <n v="0"/>
    <n v="2"/>
    <n v="1"/>
    <x v="0"/>
    <n v="138351"/>
    <x v="1"/>
    <x v="3"/>
    <x v="1"/>
    <x v="2"/>
    <x v="0"/>
    <x v="0"/>
    <n v="1"/>
    <n v="0"/>
  </r>
  <r>
    <n v="2025"/>
    <n v="15757434"/>
    <s v="Yang"/>
    <n v="599"/>
    <x v="0"/>
    <x v="1"/>
    <n v="28"/>
    <n v="7"/>
    <n v="119706"/>
    <n v="1"/>
    <n v="0"/>
    <x v="1"/>
    <n v="31190"/>
    <x v="1"/>
    <x v="2"/>
    <x v="1"/>
    <x v="2"/>
    <x v="2"/>
    <x v="1"/>
    <n v="1"/>
    <n v="0"/>
  </r>
  <r>
    <n v="2025"/>
    <n v="15673747"/>
    <s v="Ayers"/>
    <n v="519"/>
    <x v="0"/>
    <x v="0"/>
    <n v="22"/>
    <n v="8"/>
    <n v="0"/>
    <n v="1"/>
    <n v="0"/>
    <x v="0"/>
    <n v="167553"/>
    <x v="1"/>
    <x v="2"/>
    <x v="1"/>
    <x v="1"/>
    <x v="0"/>
    <x v="0"/>
    <n v="1"/>
    <n v="0"/>
  </r>
  <r>
    <n v="2025"/>
    <n v="15808386"/>
    <s v="Cocci"/>
    <n v="721"/>
    <x v="2"/>
    <x v="0"/>
    <n v="45"/>
    <n v="7"/>
    <n v="138523"/>
    <n v="1"/>
    <n v="0"/>
    <x v="1"/>
    <n v="59604"/>
    <x v="0"/>
    <x v="0"/>
    <x v="0"/>
    <x v="2"/>
    <x v="2"/>
    <x v="1"/>
    <n v="1"/>
    <n v="138523"/>
  </r>
  <r>
    <n v="2025"/>
    <n v="15603565"/>
    <s v="Mackenzie"/>
    <n v="603"/>
    <x v="1"/>
    <x v="0"/>
    <n v="56"/>
    <n v="5"/>
    <n v="90779"/>
    <n v="2"/>
    <n v="1"/>
    <x v="1"/>
    <n v="162224"/>
    <x v="0"/>
    <x v="1"/>
    <x v="0"/>
    <x v="2"/>
    <x v="1"/>
    <x v="0"/>
    <n v="1"/>
    <n v="90779"/>
  </r>
  <r>
    <n v="2025"/>
    <n v="15744044"/>
    <s v="Fiorentini"/>
    <n v="572"/>
    <x v="2"/>
    <x v="1"/>
    <n v="47"/>
    <n v="4"/>
    <n v="99353"/>
    <n v="1"/>
    <n v="1"/>
    <x v="1"/>
    <n v="196550"/>
    <x v="0"/>
    <x v="1"/>
    <x v="1"/>
    <x v="2"/>
    <x v="1"/>
    <x v="0"/>
    <n v="1"/>
    <n v="99353"/>
  </r>
  <r>
    <n v="2025"/>
    <n v="15577771"/>
    <s v="Akabueze"/>
    <n v="453"/>
    <x v="2"/>
    <x v="0"/>
    <n v="40"/>
    <n v="1"/>
    <n v="111524"/>
    <n v="1"/>
    <n v="1"/>
    <x v="0"/>
    <n v="120374"/>
    <x v="0"/>
    <x v="0"/>
    <x v="1"/>
    <x v="0"/>
    <x v="2"/>
    <x v="1"/>
    <n v="1"/>
    <n v="111524"/>
  </r>
  <r>
    <n v="2025"/>
    <n v="15769548"/>
    <s v="Hyde"/>
    <n v="668"/>
    <x v="0"/>
    <x v="0"/>
    <n v="37"/>
    <n v="7"/>
    <n v="128646"/>
    <n v="1"/>
    <n v="1"/>
    <x v="1"/>
    <n v="92150"/>
    <x v="1"/>
    <x v="0"/>
    <x v="0"/>
    <x v="2"/>
    <x v="2"/>
    <x v="1"/>
    <n v="1"/>
    <n v="0"/>
  </r>
  <r>
    <n v="2025"/>
    <n v="15802071"/>
    <s v="Levi"/>
    <n v="762"/>
    <x v="2"/>
    <x v="1"/>
    <n v="35"/>
    <n v="1"/>
    <n v="117459"/>
    <n v="1"/>
    <n v="0"/>
    <x v="0"/>
    <n v="178361"/>
    <x v="0"/>
    <x v="0"/>
    <x v="2"/>
    <x v="0"/>
    <x v="2"/>
    <x v="1"/>
    <n v="1"/>
    <n v="117459"/>
  </r>
  <r>
    <n v="2025"/>
    <n v="15677395"/>
    <s v="Nwabugwu"/>
    <n v="633"/>
    <x v="0"/>
    <x v="0"/>
    <n v="39"/>
    <n v="9"/>
    <n v="129189"/>
    <n v="2"/>
    <n v="0"/>
    <x v="1"/>
    <n v="170999"/>
    <x v="1"/>
    <x v="0"/>
    <x v="0"/>
    <x v="1"/>
    <x v="2"/>
    <x v="1"/>
    <n v="1"/>
    <n v="0"/>
  </r>
  <r>
    <n v="2025"/>
    <n v="15632010"/>
    <s v="Chia"/>
    <n v="647"/>
    <x v="1"/>
    <x v="1"/>
    <n v="33"/>
    <n v="7"/>
    <n v="121260"/>
    <n v="2"/>
    <n v="1"/>
    <x v="1"/>
    <n v="77216"/>
    <x v="1"/>
    <x v="0"/>
    <x v="0"/>
    <x v="2"/>
    <x v="2"/>
    <x v="1"/>
    <n v="1"/>
    <n v="0"/>
  </r>
  <r>
    <n v="2025"/>
    <n v="15779492"/>
    <s v="Trevisano"/>
    <n v="796"/>
    <x v="1"/>
    <x v="1"/>
    <n v="56"/>
    <n v="6"/>
    <n v="94231"/>
    <n v="1"/>
    <n v="0"/>
    <x v="1"/>
    <n v="121165"/>
    <x v="0"/>
    <x v="1"/>
    <x v="2"/>
    <x v="2"/>
    <x v="1"/>
    <x v="0"/>
    <n v="1"/>
    <n v="94231"/>
  </r>
  <r>
    <n v="2025"/>
    <n v="15694677"/>
    <s v="Bennetts"/>
    <n v="733"/>
    <x v="0"/>
    <x v="1"/>
    <n v="39"/>
    <n v="1"/>
    <n v="0"/>
    <n v="2"/>
    <n v="1"/>
    <x v="0"/>
    <n v="141841"/>
    <x v="1"/>
    <x v="0"/>
    <x v="0"/>
    <x v="0"/>
    <x v="0"/>
    <x v="0"/>
    <n v="1"/>
    <n v="0"/>
  </r>
  <r>
    <n v="2025"/>
    <n v="15704315"/>
    <s v="Teng"/>
    <n v="556"/>
    <x v="0"/>
    <x v="1"/>
    <n v="34"/>
    <n v="8"/>
    <n v="163757"/>
    <n v="1"/>
    <n v="1"/>
    <x v="0"/>
    <n v="104000"/>
    <x v="1"/>
    <x v="0"/>
    <x v="1"/>
    <x v="1"/>
    <x v="2"/>
    <x v="1"/>
    <n v="1"/>
    <n v="0"/>
  </r>
  <r>
    <n v="2025"/>
    <n v="15742009"/>
    <s v="Hsueh"/>
    <n v="489"/>
    <x v="1"/>
    <x v="1"/>
    <n v="58"/>
    <n v="4"/>
    <n v="0"/>
    <n v="2"/>
    <n v="1"/>
    <x v="0"/>
    <n v="191419"/>
    <x v="1"/>
    <x v="1"/>
    <x v="1"/>
    <x v="2"/>
    <x v="0"/>
    <x v="0"/>
    <n v="1"/>
    <n v="0"/>
  </r>
  <r>
    <n v="2025"/>
    <n v="15766663"/>
    <s v="Mahmood"/>
    <n v="639"/>
    <x v="0"/>
    <x v="1"/>
    <n v="22"/>
    <n v="4"/>
    <n v="0"/>
    <n v="2"/>
    <n v="1"/>
    <x v="1"/>
    <n v="28189"/>
    <x v="1"/>
    <x v="2"/>
    <x v="0"/>
    <x v="2"/>
    <x v="0"/>
    <x v="0"/>
    <n v="1"/>
    <n v="0"/>
  </r>
  <r>
    <n v="2025"/>
    <n v="15742297"/>
    <s v="Sinclair"/>
    <n v="715"/>
    <x v="0"/>
    <x v="1"/>
    <n v="35"/>
    <n v="2"/>
    <n v="141005"/>
    <n v="1"/>
    <n v="1"/>
    <x v="0"/>
    <n v="60408"/>
    <x v="1"/>
    <x v="0"/>
    <x v="0"/>
    <x v="0"/>
    <x v="2"/>
    <x v="1"/>
    <n v="1"/>
    <n v="0"/>
  </r>
  <r>
    <n v="2025"/>
    <n v="15688059"/>
    <s v="Chin"/>
    <n v="807"/>
    <x v="2"/>
    <x v="0"/>
    <n v="42"/>
    <n v="9"/>
    <n v="105356"/>
    <n v="2"/>
    <n v="1"/>
    <x v="0"/>
    <n v="130489"/>
    <x v="1"/>
    <x v="0"/>
    <x v="2"/>
    <x v="1"/>
    <x v="2"/>
    <x v="1"/>
    <n v="1"/>
    <n v="0"/>
  </r>
  <r>
    <n v="2025"/>
    <n v="15752344"/>
    <s v="She"/>
    <n v="714"/>
    <x v="1"/>
    <x v="1"/>
    <n v="34"/>
    <n v="5"/>
    <n v="0"/>
    <n v="2"/>
    <n v="1"/>
    <x v="1"/>
    <n v="193040"/>
    <x v="1"/>
    <x v="0"/>
    <x v="0"/>
    <x v="2"/>
    <x v="0"/>
    <x v="0"/>
    <n v="1"/>
    <n v="0"/>
  </r>
  <r>
    <n v="2025"/>
    <n v="15698749"/>
    <s v="He"/>
    <n v="626"/>
    <x v="2"/>
    <x v="0"/>
    <n v="23"/>
    <n v="6"/>
    <n v="85898"/>
    <n v="1"/>
    <n v="1"/>
    <x v="1"/>
    <n v="109743"/>
    <x v="1"/>
    <x v="2"/>
    <x v="0"/>
    <x v="2"/>
    <x v="1"/>
    <x v="0"/>
    <n v="1"/>
    <n v="0"/>
  </r>
  <r>
    <n v="2025"/>
    <n v="15631693"/>
    <s v="Hill"/>
    <n v="697"/>
    <x v="0"/>
    <x v="1"/>
    <n v="36"/>
    <n v="7"/>
    <n v="0"/>
    <n v="2"/>
    <n v="1"/>
    <x v="0"/>
    <n v="74760"/>
    <x v="1"/>
    <x v="0"/>
    <x v="0"/>
    <x v="2"/>
    <x v="0"/>
    <x v="0"/>
    <n v="1"/>
    <n v="0"/>
  </r>
  <r>
    <n v="2025"/>
    <n v="15604536"/>
    <s v="Vachon"/>
    <n v="850"/>
    <x v="2"/>
    <x v="0"/>
    <n v="31"/>
    <n v="4"/>
    <n v="164673"/>
    <n v="1"/>
    <n v="0"/>
    <x v="0"/>
    <n v="61936"/>
    <x v="1"/>
    <x v="0"/>
    <x v="2"/>
    <x v="2"/>
    <x v="2"/>
    <x v="1"/>
    <n v="1"/>
    <n v="0"/>
  </r>
  <r>
    <n v="2025"/>
    <n v="15802869"/>
    <s v="Ball"/>
    <n v="737"/>
    <x v="2"/>
    <x v="0"/>
    <n v="45"/>
    <n v="2"/>
    <n v="99170"/>
    <n v="2"/>
    <n v="1"/>
    <x v="0"/>
    <n v="78651"/>
    <x v="1"/>
    <x v="0"/>
    <x v="0"/>
    <x v="0"/>
    <x v="1"/>
    <x v="0"/>
    <n v="1"/>
    <n v="0"/>
  </r>
  <r>
    <n v="2025"/>
    <n v="15635598"/>
    <s v="Hsieh"/>
    <n v="812"/>
    <x v="0"/>
    <x v="1"/>
    <n v="29"/>
    <n v="6"/>
    <n v="0"/>
    <n v="2"/>
    <n v="0"/>
    <x v="1"/>
    <n v="168024"/>
    <x v="1"/>
    <x v="2"/>
    <x v="2"/>
    <x v="2"/>
    <x v="0"/>
    <x v="0"/>
    <n v="1"/>
    <n v="0"/>
  </r>
  <r>
    <n v="2025"/>
    <n v="15592326"/>
    <s v="Baker"/>
    <n v="583"/>
    <x v="0"/>
    <x v="1"/>
    <n v="36"/>
    <n v="8"/>
    <n v="0"/>
    <n v="2"/>
    <n v="0"/>
    <x v="0"/>
    <n v="5572"/>
    <x v="1"/>
    <x v="0"/>
    <x v="1"/>
    <x v="1"/>
    <x v="0"/>
    <x v="0"/>
    <n v="1"/>
    <n v="0"/>
  </r>
  <r>
    <n v="2025"/>
    <n v="15736533"/>
    <s v="Monaldo"/>
    <n v="730"/>
    <x v="2"/>
    <x v="0"/>
    <n v="37"/>
    <n v="5"/>
    <n v="124053"/>
    <n v="1"/>
    <n v="1"/>
    <x v="1"/>
    <n v="118592"/>
    <x v="1"/>
    <x v="0"/>
    <x v="0"/>
    <x v="2"/>
    <x v="2"/>
    <x v="1"/>
    <n v="1"/>
    <n v="0"/>
  </r>
  <r>
    <n v="2025"/>
    <n v="15647191"/>
    <s v="Lucchesi"/>
    <n v="677"/>
    <x v="0"/>
    <x v="1"/>
    <n v="36"/>
    <n v="4"/>
    <n v="0"/>
    <n v="2"/>
    <n v="1"/>
    <x v="1"/>
    <n v="7824"/>
    <x v="1"/>
    <x v="0"/>
    <x v="0"/>
    <x v="2"/>
    <x v="0"/>
    <x v="0"/>
    <n v="1"/>
    <n v="0"/>
  </r>
  <r>
    <n v="2025"/>
    <n v="15622507"/>
    <s v="Hamilton"/>
    <n v="748"/>
    <x v="2"/>
    <x v="0"/>
    <n v="40"/>
    <n v="3"/>
    <n v="103499"/>
    <n v="2"/>
    <n v="0"/>
    <x v="1"/>
    <n v="38153"/>
    <x v="1"/>
    <x v="0"/>
    <x v="0"/>
    <x v="0"/>
    <x v="2"/>
    <x v="1"/>
    <n v="1"/>
    <n v="0"/>
  </r>
  <r>
    <n v="2025"/>
    <n v="15765487"/>
    <s v="Kuo"/>
    <n v="753"/>
    <x v="2"/>
    <x v="0"/>
    <n v="38"/>
    <n v="9"/>
    <n v="151767"/>
    <n v="1"/>
    <n v="1"/>
    <x v="0"/>
    <n v="180830"/>
    <x v="1"/>
    <x v="0"/>
    <x v="2"/>
    <x v="1"/>
    <x v="2"/>
    <x v="1"/>
    <n v="1"/>
    <n v="0"/>
  </r>
  <r>
    <n v="2025"/>
    <n v="15646521"/>
    <s v="Fan"/>
    <n v="634"/>
    <x v="1"/>
    <x v="0"/>
    <n v="36"/>
    <n v="1"/>
    <n v="0"/>
    <n v="1"/>
    <n v="1"/>
    <x v="0"/>
    <n v="143961"/>
    <x v="1"/>
    <x v="0"/>
    <x v="0"/>
    <x v="0"/>
    <x v="0"/>
    <x v="0"/>
    <n v="1"/>
    <n v="0"/>
  </r>
  <r>
    <n v="2025"/>
    <n v="15746258"/>
    <s v="Wright"/>
    <n v="622"/>
    <x v="0"/>
    <x v="1"/>
    <n v="29"/>
    <n v="7"/>
    <n v="101487"/>
    <n v="1"/>
    <n v="1"/>
    <x v="0"/>
    <n v="8788"/>
    <x v="1"/>
    <x v="2"/>
    <x v="0"/>
    <x v="2"/>
    <x v="2"/>
    <x v="1"/>
    <n v="1"/>
    <n v="0"/>
  </r>
  <r>
    <n v="2025"/>
    <n v="15692430"/>
    <s v="Milano"/>
    <n v="699"/>
    <x v="2"/>
    <x v="1"/>
    <n v="36"/>
    <n v="2"/>
    <n v="123602"/>
    <n v="2"/>
    <n v="1"/>
    <x v="1"/>
    <n v="103558"/>
    <x v="1"/>
    <x v="0"/>
    <x v="0"/>
    <x v="0"/>
    <x v="2"/>
    <x v="1"/>
    <n v="1"/>
    <n v="0"/>
  </r>
  <r>
    <n v="2025"/>
    <n v="15625501"/>
    <s v="Wall"/>
    <n v="570"/>
    <x v="2"/>
    <x v="1"/>
    <n v="38"/>
    <n v="1"/>
    <n v="127202"/>
    <n v="1"/>
    <n v="1"/>
    <x v="1"/>
    <n v="147168"/>
    <x v="0"/>
    <x v="0"/>
    <x v="1"/>
    <x v="0"/>
    <x v="2"/>
    <x v="1"/>
    <n v="1"/>
    <n v="127202"/>
  </r>
  <r>
    <n v="2025"/>
    <n v="15640521"/>
    <s v="Chidumaga"/>
    <n v="552"/>
    <x v="2"/>
    <x v="1"/>
    <n v="33"/>
    <n v="3"/>
    <n v="144963"/>
    <n v="1"/>
    <n v="1"/>
    <x v="1"/>
    <n v="58845"/>
    <x v="0"/>
    <x v="0"/>
    <x v="1"/>
    <x v="0"/>
    <x v="2"/>
    <x v="1"/>
    <n v="1"/>
    <n v="144963"/>
  </r>
  <r>
    <n v="2025"/>
    <n v="15790630"/>
    <s v="Olisaemeka"/>
    <n v="619"/>
    <x v="0"/>
    <x v="0"/>
    <n v="48"/>
    <n v="4"/>
    <n v="0"/>
    <n v="1"/>
    <n v="0"/>
    <x v="1"/>
    <n v="18095"/>
    <x v="0"/>
    <x v="1"/>
    <x v="0"/>
    <x v="2"/>
    <x v="0"/>
    <x v="0"/>
    <n v="1"/>
    <n v="0"/>
  </r>
  <r>
    <n v="2025"/>
    <n v="15664720"/>
    <s v="Kovalyova"/>
    <n v="714"/>
    <x v="1"/>
    <x v="1"/>
    <n v="33"/>
    <n v="8"/>
    <n v="122017"/>
    <n v="1"/>
    <n v="0"/>
    <x v="1"/>
    <n v="162515"/>
    <x v="1"/>
    <x v="0"/>
    <x v="0"/>
    <x v="1"/>
    <x v="2"/>
    <x v="1"/>
    <n v="1"/>
    <n v="0"/>
  </r>
  <r>
    <n v="2025"/>
    <n v="15750055"/>
    <s v="Onio"/>
    <n v="503"/>
    <x v="1"/>
    <x v="1"/>
    <n v="32"/>
    <n v="9"/>
    <n v="100263"/>
    <n v="2"/>
    <n v="1"/>
    <x v="0"/>
    <n v="157921"/>
    <x v="1"/>
    <x v="0"/>
    <x v="1"/>
    <x v="1"/>
    <x v="2"/>
    <x v="1"/>
    <n v="1"/>
    <n v="0"/>
  </r>
  <r>
    <n v="2025"/>
    <n v="15644878"/>
    <s v="Hill"/>
    <n v="685"/>
    <x v="1"/>
    <x v="0"/>
    <n v="43"/>
    <n v="6"/>
    <n v="117303"/>
    <n v="1"/>
    <n v="0"/>
    <x v="1"/>
    <n v="68702"/>
    <x v="1"/>
    <x v="0"/>
    <x v="0"/>
    <x v="2"/>
    <x v="2"/>
    <x v="1"/>
    <n v="1"/>
    <n v="0"/>
  </r>
  <r>
    <n v="2025"/>
    <n v="15754578"/>
    <s v="Okeke"/>
    <n v="606"/>
    <x v="0"/>
    <x v="0"/>
    <n v="35"/>
    <n v="0"/>
    <n v="135984"/>
    <n v="2"/>
    <n v="1"/>
    <x v="1"/>
    <n v="186779"/>
    <x v="1"/>
    <x v="0"/>
    <x v="0"/>
    <x v="0"/>
    <x v="2"/>
    <x v="1"/>
    <n v="1"/>
    <n v="0"/>
  </r>
  <r>
    <n v="2025"/>
    <n v="15705379"/>
    <s v="Upjohn"/>
    <n v="678"/>
    <x v="0"/>
    <x v="1"/>
    <n v="38"/>
    <n v="3"/>
    <n v="0"/>
    <n v="2"/>
    <n v="1"/>
    <x v="1"/>
    <n v="66562"/>
    <x v="1"/>
    <x v="0"/>
    <x v="0"/>
    <x v="0"/>
    <x v="0"/>
    <x v="0"/>
    <n v="1"/>
    <n v="0"/>
  </r>
  <r>
    <n v="2025"/>
    <n v="15761047"/>
    <s v="H?"/>
    <n v="724"/>
    <x v="2"/>
    <x v="1"/>
    <n v="31"/>
    <n v="2"/>
    <n v="160998"/>
    <n v="2"/>
    <n v="0"/>
    <x v="0"/>
    <n v="64831"/>
    <x v="1"/>
    <x v="0"/>
    <x v="0"/>
    <x v="0"/>
    <x v="2"/>
    <x v="1"/>
    <n v="1"/>
    <n v="0"/>
  </r>
  <r>
    <n v="2025"/>
    <n v="15671293"/>
    <s v="Marcus"/>
    <n v="779"/>
    <x v="2"/>
    <x v="0"/>
    <n v="37"/>
    <n v="2"/>
    <n v="128390"/>
    <n v="1"/>
    <n v="1"/>
    <x v="0"/>
    <n v="6589"/>
    <x v="0"/>
    <x v="0"/>
    <x v="2"/>
    <x v="0"/>
    <x v="2"/>
    <x v="1"/>
    <n v="1"/>
    <n v="128390"/>
  </r>
  <r>
    <n v="2025"/>
    <n v="15687527"/>
    <s v="Yobachukwu"/>
    <n v="638"/>
    <x v="1"/>
    <x v="1"/>
    <n v="35"/>
    <n v="1"/>
    <n v="0"/>
    <n v="2"/>
    <n v="1"/>
    <x v="1"/>
    <n v="165371"/>
    <x v="1"/>
    <x v="0"/>
    <x v="0"/>
    <x v="0"/>
    <x v="0"/>
    <x v="0"/>
    <n v="1"/>
    <n v="0"/>
  </r>
  <r>
    <n v="2025"/>
    <n v="15647898"/>
    <s v="Russell"/>
    <n v="610"/>
    <x v="1"/>
    <x v="0"/>
    <n v="50"/>
    <n v="5"/>
    <n v="130555"/>
    <n v="3"/>
    <n v="1"/>
    <x v="1"/>
    <n v="184758"/>
    <x v="0"/>
    <x v="1"/>
    <x v="0"/>
    <x v="2"/>
    <x v="2"/>
    <x v="1"/>
    <n v="1"/>
    <n v="130555"/>
  </r>
  <r>
    <n v="2025"/>
    <n v="15671534"/>
    <s v="Hovell"/>
    <n v="646"/>
    <x v="2"/>
    <x v="0"/>
    <n v="57"/>
    <n v="6"/>
    <n v="90212"/>
    <n v="1"/>
    <n v="1"/>
    <x v="1"/>
    <n v="13911"/>
    <x v="0"/>
    <x v="1"/>
    <x v="0"/>
    <x v="2"/>
    <x v="1"/>
    <x v="0"/>
    <n v="1"/>
    <n v="90212"/>
  </r>
  <r>
    <n v="2025"/>
    <n v="15591248"/>
    <s v="Chukwumaobim"/>
    <n v="628"/>
    <x v="0"/>
    <x v="0"/>
    <n v="29"/>
    <n v="9"/>
    <n v="71996"/>
    <n v="1"/>
    <n v="1"/>
    <x v="0"/>
    <n v="34857"/>
    <x v="1"/>
    <x v="2"/>
    <x v="0"/>
    <x v="1"/>
    <x v="1"/>
    <x v="0"/>
    <n v="1"/>
    <n v="0"/>
  </r>
  <r>
    <n v="2025"/>
    <n v="15676156"/>
    <s v="Boyle"/>
    <n v="528"/>
    <x v="0"/>
    <x v="0"/>
    <n v="32"/>
    <n v="4"/>
    <n v="85616"/>
    <n v="2"/>
    <n v="1"/>
    <x v="1"/>
    <n v="156192"/>
    <x v="1"/>
    <x v="0"/>
    <x v="1"/>
    <x v="2"/>
    <x v="1"/>
    <x v="0"/>
    <n v="1"/>
    <n v="0"/>
  </r>
  <r>
    <n v="2025"/>
    <n v="15812918"/>
    <s v="Scott"/>
    <n v="432"/>
    <x v="0"/>
    <x v="0"/>
    <n v="27"/>
    <n v="6"/>
    <n v="62340"/>
    <n v="2"/>
    <n v="0"/>
    <x v="1"/>
    <n v="53875"/>
    <x v="1"/>
    <x v="2"/>
    <x v="1"/>
    <x v="2"/>
    <x v="1"/>
    <x v="0"/>
    <n v="1"/>
    <n v="0"/>
  </r>
  <r>
    <n v="2025"/>
    <n v="15604130"/>
    <s v="Johnstone"/>
    <n v="622"/>
    <x v="1"/>
    <x v="0"/>
    <n v="47"/>
    <n v="6"/>
    <n v="142319"/>
    <n v="1"/>
    <n v="0"/>
    <x v="1"/>
    <n v="100183"/>
    <x v="1"/>
    <x v="1"/>
    <x v="0"/>
    <x v="2"/>
    <x v="2"/>
    <x v="1"/>
    <n v="1"/>
    <n v="0"/>
  </r>
  <r>
    <n v="2025"/>
    <n v="15700549"/>
    <s v="Alvares"/>
    <n v="721"/>
    <x v="0"/>
    <x v="1"/>
    <n v="54"/>
    <n v="5"/>
    <n v="0"/>
    <n v="2"/>
    <n v="1"/>
    <x v="0"/>
    <n v="4493"/>
    <x v="1"/>
    <x v="1"/>
    <x v="0"/>
    <x v="2"/>
    <x v="0"/>
    <x v="0"/>
    <n v="1"/>
    <n v="0"/>
  </r>
  <r>
    <n v="2025"/>
    <n v="15715519"/>
    <s v="McDavid"/>
    <n v="614"/>
    <x v="1"/>
    <x v="1"/>
    <n v="36"/>
    <n v="5"/>
    <n v="0"/>
    <n v="2"/>
    <n v="1"/>
    <x v="1"/>
    <n v="130611"/>
    <x v="1"/>
    <x v="0"/>
    <x v="0"/>
    <x v="2"/>
    <x v="0"/>
    <x v="0"/>
    <n v="1"/>
    <n v="0"/>
  </r>
  <r>
    <n v="2025"/>
    <n v="15707042"/>
    <s v="Dellucci"/>
    <n v="634"/>
    <x v="0"/>
    <x v="0"/>
    <n v="24"/>
    <n v="2"/>
    <n v="87413"/>
    <n v="1"/>
    <n v="1"/>
    <x v="1"/>
    <n v="63341"/>
    <x v="1"/>
    <x v="2"/>
    <x v="0"/>
    <x v="0"/>
    <x v="1"/>
    <x v="0"/>
    <n v="1"/>
    <n v="0"/>
  </r>
  <r>
    <n v="2025"/>
    <n v="15605276"/>
    <s v="Brothers"/>
    <n v="742"/>
    <x v="0"/>
    <x v="0"/>
    <n v="29"/>
    <n v="4"/>
    <n v="0"/>
    <n v="2"/>
    <n v="1"/>
    <x v="0"/>
    <n v="180067"/>
    <x v="1"/>
    <x v="2"/>
    <x v="0"/>
    <x v="2"/>
    <x v="0"/>
    <x v="0"/>
    <n v="1"/>
    <n v="0"/>
  </r>
  <r>
    <n v="2025"/>
    <n v="15630592"/>
    <s v="Sanders"/>
    <n v="516"/>
    <x v="0"/>
    <x v="0"/>
    <n v="45"/>
    <n v="4"/>
    <n v="0"/>
    <n v="1"/>
    <n v="1"/>
    <x v="1"/>
    <n v="95274"/>
    <x v="0"/>
    <x v="0"/>
    <x v="1"/>
    <x v="2"/>
    <x v="0"/>
    <x v="0"/>
    <n v="1"/>
    <n v="0"/>
  </r>
  <r>
    <n v="2025"/>
    <n v="15636626"/>
    <s v="Morrison"/>
    <n v="718"/>
    <x v="0"/>
    <x v="1"/>
    <n v="35"/>
    <n v="3"/>
    <n v="97560"/>
    <n v="1"/>
    <n v="1"/>
    <x v="0"/>
    <n v="53512"/>
    <x v="1"/>
    <x v="0"/>
    <x v="0"/>
    <x v="0"/>
    <x v="1"/>
    <x v="0"/>
    <n v="1"/>
    <n v="0"/>
  </r>
  <r>
    <n v="2025"/>
    <n v="15740411"/>
    <s v="Molle"/>
    <n v="636"/>
    <x v="2"/>
    <x v="1"/>
    <n v="30"/>
    <n v="8"/>
    <n v="141787"/>
    <n v="2"/>
    <n v="1"/>
    <x v="0"/>
    <n v="109686"/>
    <x v="1"/>
    <x v="0"/>
    <x v="0"/>
    <x v="1"/>
    <x v="2"/>
    <x v="1"/>
    <n v="1"/>
    <n v="0"/>
  </r>
  <r>
    <n v="2025"/>
    <n v="15593834"/>
    <s v="Genovese"/>
    <n v="691"/>
    <x v="1"/>
    <x v="1"/>
    <n v="36"/>
    <n v="7"/>
    <n v="129935"/>
    <n v="1"/>
    <n v="0"/>
    <x v="1"/>
    <n v="75665"/>
    <x v="0"/>
    <x v="0"/>
    <x v="0"/>
    <x v="2"/>
    <x v="2"/>
    <x v="1"/>
    <n v="1"/>
    <n v="129935"/>
  </r>
  <r>
    <n v="2025"/>
    <n v="15804235"/>
    <s v="Zetticci"/>
    <n v="698"/>
    <x v="0"/>
    <x v="0"/>
    <n v="37"/>
    <n v="2"/>
    <n v="166178"/>
    <n v="2"/>
    <n v="1"/>
    <x v="0"/>
    <n v="71973"/>
    <x v="1"/>
    <x v="0"/>
    <x v="0"/>
    <x v="0"/>
    <x v="2"/>
    <x v="1"/>
    <n v="1"/>
    <n v="0"/>
  </r>
  <r>
    <n v="2025"/>
    <n v="15679801"/>
    <s v="Hsueh"/>
    <n v="712"/>
    <x v="1"/>
    <x v="0"/>
    <n v="39"/>
    <n v="5"/>
    <n v="163098"/>
    <n v="2"/>
    <n v="1"/>
    <x v="0"/>
    <n v="23702"/>
    <x v="1"/>
    <x v="0"/>
    <x v="0"/>
    <x v="2"/>
    <x v="2"/>
    <x v="1"/>
    <n v="1"/>
    <n v="0"/>
  </r>
  <r>
    <n v="2025"/>
    <n v="15673907"/>
    <s v="Alexander"/>
    <n v="659"/>
    <x v="0"/>
    <x v="1"/>
    <n v="20"/>
    <n v="8"/>
    <n v="0"/>
    <n v="2"/>
    <n v="0"/>
    <x v="1"/>
    <n v="112572"/>
    <x v="1"/>
    <x v="2"/>
    <x v="0"/>
    <x v="1"/>
    <x v="0"/>
    <x v="0"/>
    <n v="1"/>
    <n v="0"/>
  </r>
  <r>
    <n v="2025"/>
    <n v="15636562"/>
    <s v="Muravyova"/>
    <n v="573"/>
    <x v="1"/>
    <x v="1"/>
    <n v="44"/>
    <n v="8"/>
    <n v="0"/>
    <n v="2"/>
    <n v="0"/>
    <x v="1"/>
    <n v="62424"/>
    <x v="1"/>
    <x v="0"/>
    <x v="1"/>
    <x v="1"/>
    <x v="0"/>
    <x v="0"/>
    <n v="1"/>
    <n v="0"/>
  </r>
  <r>
    <n v="2025"/>
    <n v="15702571"/>
    <s v="Wright"/>
    <n v="778"/>
    <x v="2"/>
    <x v="0"/>
    <n v="35"/>
    <n v="1"/>
    <n v="151958"/>
    <n v="3"/>
    <n v="1"/>
    <x v="0"/>
    <n v="131238"/>
    <x v="0"/>
    <x v="0"/>
    <x v="2"/>
    <x v="0"/>
    <x v="2"/>
    <x v="1"/>
    <n v="1"/>
    <n v="151958"/>
  </r>
  <r>
    <n v="2025"/>
    <n v="15627365"/>
    <s v="Calabresi"/>
    <n v="732"/>
    <x v="0"/>
    <x v="1"/>
    <n v="46"/>
    <n v="0"/>
    <n v="0"/>
    <n v="2"/>
    <n v="1"/>
    <x v="0"/>
    <n v="184351"/>
    <x v="1"/>
    <x v="1"/>
    <x v="0"/>
    <x v="0"/>
    <x v="0"/>
    <x v="0"/>
    <n v="1"/>
    <n v="0"/>
  </r>
  <r>
    <n v="2025"/>
    <n v="15748499"/>
    <s v="Johnson"/>
    <n v="550"/>
    <x v="2"/>
    <x v="1"/>
    <n v="33"/>
    <n v="4"/>
    <n v="118401"/>
    <n v="1"/>
    <n v="0"/>
    <x v="0"/>
    <n v="14000"/>
    <x v="0"/>
    <x v="0"/>
    <x v="1"/>
    <x v="2"/>
    <x v="2"/>
    <x v="1"/>
    <n v="1"/>
    <n v="118401"/>
  </r>
  <r>
    <n v="2025"/>
    <n v="15598614"/>
    <s v="Lucchesi"/>
    <n v="790"/>
    <x v="1"/>
    <x v="1"/>
    <n v="20"/>
    <n v="8"/>
    <n v="0"/>
    <n v="2"/>
    <n v="1"/>
    <x v="1"/>
    <n v="168153"/>
    <x v="1"/>
    <x v="2"/>
    <x v="2"/>
    <x v="1"/>
    <x v="0"/>
    <x v="0"/>
    <n v="1"/>
    <n v="0"/>
  </r>
  <r>
    <n v="2025"/>
    <n v="15668889"/>
    <s v="Galgano"/>
    <n v="665"/>
    <x v="2"/>
    <x v="0"/>
    <n v="43"/>
    <n v="2"/>
    <n v="116322"/>
    <n v="4"/>
    <n v="1"/>
    <x v="1"/>
    <n v="35640"/>
    <x v="0"/>
    <x v="0"/>
    <x v="0"/>
    <x v="0"/>
    <x v="2"/>
    <x v="1"/>
    <n v="1"/>
    <n v="116322"/>
  </r>
  <r>
    <n v="2025"/>
    <n v="15800049"/>
    <s v="Grigoryeva"/>
    <n v="728"/>
    <x v="1"/>
    <x v="0"/>
    <n v="43"/>
    <n v="5"/>
    <n v="0"/>
    <n v="1"/>
    <n v="1"/>
    <x v="0"/>
    <n v="120088"/>
    <x v="1"/>
    <x v="0"/>
    <x v="0"/>
    <x v="2"/>
    <x v="0"/>
    <x v="0"/>
    <n v="1"/>
    <n v="0"/>
  </r>
  <r>
    <n v="2025"/>
    <n v="15583724"/>
    <s v="Raymond"/>
    <n v="645"/>
    <x v="1"/>
    <x v="0"/>
    <n v="29"/>
    <n v="4"/>
    <n v="0"/>
    <n v="2"/>
    <n v="1"/>
    <x v="0"/>
    <n v="74346"/>
    <x v="1"/>
    <x v="2"/>
    <x v="0"/>
    <x v="2"/>
    <x v="0"/>
    <x v="0"/>
    <n v="1"/>
    <n v="0"/>
  </r>
  <r>
    <n v="2025"/>
    <n v="15622083"/>
    <s v="Paterson"/>
    <n v="647"/>
    <x v="2"/>
    <x v="1"/>
    <n v="30"/>
    <n v="6"/>
    <n v="143139"/>
    <n v="2"/>
    <n v="1"/>
    <x v="1"/>
    <n v="2955"/>
    <x v="1"/>
    <x v="0"/>
    <x v="0"/>
    <x v="2"/>
    <x v="2"/>
    <x v="1"/>
    <n v="1"/>
    <n v="0"/>
  </r>
  <r>
    <n v="2025"/>
    <n v="15645571"/>
    <s v="Genovese"/>
    <n v="596"/>
    <x v="1"/>
    <x v="1"/>
    <n v="32"/>
    <n v="4"/>
    <n v="0"/>
    <n v="2"/>
    <n v="0"/>
    <x v="0"/>
    <n v="146504"/>
    <x v="1"/>
    <x v="0"/>
    <x v="1"/>
    <x v="2"/>
    <x v="0"/>
    <x v="0"/>
    <n v="1"/>
    <n v="0"/>
  </r>
  <r>
    <n v="2025"/>
    <n v="15598266"/>
    <s v="Martin"/>
    <n v="610"/>
    <x v="0"/>
    <x v="1"/>
    <n v="40"/>
    <n v="9"/>
    <n v="0"/>
    <n v="1"/>
    <n v="1"/>
    <x v="0"/>
    <n v="149603"/>
    <x v="1"/>
    <x v="0"/>
    <x v="0"/>
    <x v="1"/>
    <x v="0"/>
    <x v="0"/>
    <n v="1"/>
    <n v="0"/>
  </r>
  <r>
    <n v="2025"/>
    <n v="15667934"/>
    <s v="Moretti"/>
    <n v="512"/>
    <x v="0"/>
    <x v="1"/>
    <n v="36"/>
    <n v="0"/>
    <n v="129804"/>
    <n v="1"/>
    <n v="1"/>
    <x v="1"/>
    <n v="53021"/>
    <x v="1"/>
    <x v="0"/>
    <x v="1"/>
    <x v="0"/>
    <x v="2"/>
    <x v="1"/>
    <n v="1"/>
    <n v="0"/>
  </r>
  <r>
    <n v="2025"/>
    <n v="15569682"/>
    <s v="Leckie"/>
    <n v="768"/>
    <x v="2"/>
    <x v="1"/>
    <n v="37"/>
    <n v="9"/>
    <n v="108308"/>
    <n v="1"/>
    <n v="1"/>
    <x v="1"/>
    <n v="41788"/>
    <x v="0"/>
    <x v="0"/>
    <x v="2"/>
    <x v="1"/>
    <x v="2"/>
    <x v="1"/>
    <n v="1"/>
    <n v="108308"/>
  </r>
  <r>
    <n v="2025"/>
    <n v="15772941"/>
    <s v="Lane"/>
    <n v="666"/>
    <x v="2"/>
    <x v="1"/>
    <n v="30"/>
    <n v="3"/>
    <n v="110153"/>
    <n v="1"/>
    <n v="0"/>
    <x v="0"/>
    <n v="74849"/>
    <x v="1"/>
    <x v="0"/>
    <x v="0"/>
    <x v="0"/>
    <x v="2"/>
    <x v="1"/>
    <n v="1"/>
    <n v="0"/>
  </r>
  <r>
    <n v="2025"/>
    <n v="15586174"/>
    <s v="Brodney"/>
    <n v="700"/>
    <x v="2"/>
    <x v="0"/>
    <n v="30"/>
    <n v="4"/>
    <n v="116377"/>
    <n v="1"/>
    <n v="1"/>
    <x v="0"/>
    <n v="134417"/>
    <x v="1"/>
    <x v="0"/>
    <x v="0"/>
    <x v="2"/>
    <x v="2"/>
    <x v="1"/>
    <n v="1"/>
    <n v="0"/>
  </r>
  <r>
    <n v="2025"/>
    <n v="15803682"/>
    <s v="Angelo"/>
    <n v="651"/>
    <x v="2"/>
    <x v="0"/>
    <n v="37"/>
    <n v="10"/>
    <n v="117791"/>
    <n v="2"/>
    <n v="1"/>
    <x v="0"/>
    <n v="75838"/>
    <x v="1"/>
    <x v="0"/>
    <x v="0"/>
    <x v="1"/>
    <x v="2"/>
    <x v="1"/>
    <n v="1"/>
    <n v="0"/>
  </r>
  <r>
    <n v="2025"/>
    <n v="15627328"/>
    <s v="Millar"/>
    <n v="542"/>
    <x v="1"/>
    <x v="0"/>
    <n v="26"/>
    <n v="2"/>
    <n v="0"/>
    <n v="2"/>
    <n v="1"/>
    <x v="0"/>
    <n v="54870"/>
    <x v="1"/>
    <x v="2"/>
    <x v="1"/>
    <x v="0"/>
    <x v="0"/>
    <x v="0"/>
    <n v="1"/>
    <n v="0"/>
  </r>
  <r>
    <n v="2025"/>
    <n v="15717065"/>
    <s v="Balashov"/>
    <n v="686"/>
    <x v="0"/>
    <x v="0"/>
    <n v="35"/>
    <n v="8"/>
    <n v="105420"/>
    <n v="1"/>
    <n v="1"/>
    <x v="1"/>
    <n v="35356"/>
    <x v="1"/>
    <x v="0"/>
    <x v="0"/>
    <x v="1"/>
    <x v="2"/>
    <x v="1"/>
    <n v="1"/>
    <n v="0"/>
  </r>
  <r>
    <n v="2025"/>
    <n v="15602456"/>
    <s v="Afanasyev"/>
    <n v="850"/>
    <x v="2"/>
    <x v="0"/>
    <n v="47"/>
    <n v="4"/>
    <n v="99219"/>
    <n v="2"/>
    <n v="1"/>
    <x v="0"/>
    <n v="122141"/>
    <x v="1"/>
    <x v="1"/>
    <x v="2"/>
    <x v="2"/>
    <x v="1"/>
    <x v="0"/>
    <n v="1"/>
    <n v="0"/>
  </r>
  <r>
    <n v="2025"/>
    <n v="15721569"/>
    <s v="Chialuka"/>
    <n v="658"/>
    <x v="2"/>
    <x v="0"/>
    <n v="55"/>
    <n v="8"/>
    <n v="119328"/>
    <n v="1"/>
    <n v="0"/>
    <x v="0"/>
    <n v="119440"/>
    <x v="1"/>
    <x v="1"/>
    <x v="0"/>
    <x v="1"/>
    <x v="2"/>
    <x v="1"/>
    <n v="1"/>
    <n v="0"/>
  </r>
  <r>
    <n v="2025"/>
    <n v="15573798"/>
    <s v="Yermolayev"/>
    <n v="448"/>
    <x v="0"/>
    <x v="0"/>
    <n v="36"/>
    <n v="6"/>
    <n v="83947"/>
    <n v="2"/>
    <n v="1"/>
    <x v="1"/>
    <n v="82000"/>
    <x v="1"/>
    <x v="0"/>
    <x v="1"/>
    <x v="2"/>
    <x v="1"/>
    <x v="0"/>
    <n v="1"/>
    <n v="0"/>
  </r>
  <r>
    <n v="2025"/>
    <n v="15638272"/>
    <s v="Tien"/>
    <n v="609"/>
    <x v="1"/>
    <x v="1"/>
    <n v="32"/>
    <n v="4"/>
    <n v="99883"/>
    <n v="1"/>
    <n v="1"/>
    <x v="0"/>
    <n v="120595"/>
    <x v="1"/>
    <x v="0"/>
    <x v="0"/>
    <x v="2"/>
    <x v="1"/>
    <x v="0"/>
    <n v="1"/>
    <n v="0"/>
  </r>
  <r>
    <n v="2025"/>
    <n v="15799859"/>
    <s v="Lucchesi"/>
    <n v="704"/>
    <x v="0"/>
    <x v="1"/>
    <n v="50"/>
    <n v="4"/>
    <n v="165438"/>
    <n v="1"/>
    <n v="1"/>
    <x v="1"/>
    <n v="120771"/>
    <x v="0"/>
    <x v="1"/>
    <x v="0"/>
    <x v="2"/>
    <x v="2"/>
    <x v="1"/>
    <n v="1"/>
    <n v="165438"/>
  </r>
  <r>
    <n v="2025"/>
    <n v="15599152"/>
    <s v="Lai"/>
    <n v="698"/>
    <x v="0"/>
    <x v="1"/>
    <n v="31"/>
    <n v="1"/>
    <n v="156111"/>
    <n v="1"/>
    <n v="0"/>
    <x v="1"/>
    <n v="134791"/>
    <x v="1"/>
    <x v="0"/>
    <x v="0"/>
    <x v="0"/>
    <x v="2"/>
    <x v="1"/>
    <n v="1"/>
    <n v="0"/>
  </r>
  <r>
    <n v="2025"/>
    <n v="15737909"/>
    <s v="Bates"/>
    <n v="759"/>
    <x v="0"/>
    <x v="1"/>
    <n v="44"/>
    <n v="2"/>
    <n v="111096"/>
    <n v="2"/>
    <n v="1"/>
    <x v="1"/>
    <n v="100138"/>
    <x v="1"/>
    <x v="0"/>
    <x v="2"/>
    <x v="0"/>
    <x v="2"/>
    <x v="1"/>
    <n v="1"/>
    <n v="0"/>
  </r>
  <r>
    <n v="2025"/>
    <n v="15646190"/>
    <s v="Saunders"/>
    <n v="677"/>
    <x v="0"/>
    <x v="0"/>
    <n v="56"/>
    <n v="0"/>
    <n v="119963"/>
    <n v="1"/>
    <n v="0"/>
    <x v="1"/>
    <n v="158326"/>
    <x v="0"/>
    <x v="1"/>
    <x v="0"/>
    <x v="0"/>
    <x v="2"/>
    <x v="1"/>
    <n v="1"/>
    <n v="119963"/>
  </r>
  <r>
    <n v="2025"/>
    <n v="15711249"/>
    <s v="Chukwuemeka"/>
    <n v="544"/>
    <x v="1"/>
    <x v="1"/>
    <n v="22"/>
    <n v="4"/>
    <n v="0"/>
    <n v="2"/>
    <n v="1"/>
    <x v="1"/>
    <n v="70008"/>
    <x v="1"/>
    <x v="2"/>
    <x v="1"/>
    <x v="2"/>
    <x v="0"/>
    <x v="0"/>
    <n v="1"/>
    <n v="0"/>
  </r>
  <r>
    <n v="2025"/>
    <n v="15671987"/>
    <s v="Meagher"/>
    <n v="567"/>
    <x v="1"/>
    <x v="1"/>
    <n v="35"/>
    <n v="8"/>
    <n v="153138"/>
    <n v="1"/>
    <n v="1"/>
    <x v="1"/>
    <n v="88659"/>
    <x v="1"/>
    <x v="0"/>
    <x v="1"/>
    <x v="1"/>
    <x v="2"/>
    <x v="1"/>
    <n v="1"/>
    <n v="0"/>
  </r>
  <r>
    <n v="2025"/>
    <n v="15812766"/>
    <s v="Golubeva"/>
    <n v="490"/>
    <x v="1"/>
    <x v="1"/>
    <n v="40"/>
    <n v="6"/>
    <n v="156111"/>
    <n v="1"/>
    <n v="0"/>
    <x v="1"/>
    <n v="190889"/>
    <x v="1"/>
    <x v="0"/>
    <x v="1"/>
    <x v="2"/>
    <x v="2"/>
    <x v="1"/>
    <n v="1"/>
    <n v="0"/>
  </r>
  <r>
    <n v="2025"/>
    <n v="15778589"/>
    <s v="Collier"/>
    <n v="626"/>
    <x v="0"/>
    <x v="1"/>
    <n v="34"/>
    <n v="7"/>
    <n v="113015"/>
    <n v="2"/>
    <n v="1"/>
    <x v="0"/>
    <n v="56646"/>
    <x v="1"/>
    <x v="0"/>
    <x v="0"/>
    <x v="2"/>
    <x v="2"/>
    <x v="1"/>
    <n v="1"/>
    <n v="0"/>
  </r>
  <r>
    <n v="2025"/>
    <n v="15750104"/>
    <s v="Chan"/>
    <n v="718"/>
    <x v="2"/>
    <x v="1"/>
    <n v="43"/>
    <n v="5"/>
    <n v="132616"/>
    <n v="2"/>
    <n v="1"/>
    <x v="1"/>
    <n v="32999"/>
    <x v="1"/>
    <x v="0"/>
    <x v="0"/>
    <x v="2"/>
    <x v="2"/>
    <x v="1"/>
    <n v="1"/>
    <n v="0"/>
  </r>
  <r>
    <n v="2025"/>
    <n v="15784526"/>
    <s v="Chen"/>
    <n v="616"/>
    <x v="0"/>
    <x v="1"/>
    <n v="44"/>
    <n v="5"/>
    <n v="102016"/>
    <n v="1"/>
    <n v="0"/>
    <x v="0"/>
    <n v="178235"/>
    <x v="0"/>
    <x v="0"/>
    <x v="0"/>
    <x v="2"/>
    <x v="2"/>
    <x v="1"/>
    <n v="1"/>
    <n v="102016"/>
  </r>
  <r>
    <n v="2025"/>
    <n v="15646563"/>
    <s v="Wright"/>
    <n v="772"/>
    <x v="0"/>
    <x v="0"/>
    <n v="35"/>
    <n v="9"/>
    <n v="0"/>
    <n v="1"/>
    <n v="0"/>
    <x v="0"/>
    <n v="25448"/>
    <x v="1"/>
    <x v="0"/>
    <x v="2"/>
    <x v="1"/>
    <x v="0"/>
    <x v="0"/>
    <n v="1"/>
    <n v="0"/>
  </r>
  <r>
    <n v="2025"/>
    <n v="15744423"/>
    <s v="Cocci"/>
    <n v="561"/>
    <x v="0"/>
    <x v="1"/>
    <n v="32"/>
    <n v="5"/>
    <n v="0"/>
    <n v="2"/>
    <n v="1"/>
    <x v="1"/>
    <n v="84872"/>
    <x v="1"/>
    <x v="0"/>
    <x v="1"/>
    <x v="2"/>
    <x v="0"/>
    <x v="0"/>
    <n v="1"/>
    <n v="0"/>
  </r>
  <r>
    <n v="2025"/>
    <n v="15593694"/>
    <s v="Williams"/>
    <n v="814"/>
    <x v="0"/>
    <x v="1"/>
    <n v="49"/>
    <n v="8"/>
    <n v="0"/>
    <n v="2"/>
    <n v="0"/>
    <x v="1"/>
    <n v="157823"/>
    <x v="1"/>
    <x v="1"/>
    <x v="2"/>
    <x v="1"/>
    <x v="0"/>
    <x v="0"/>
    <n v="1"/>
    <n v="0"/>
  </r>
  <r>
    <n v="2025"/>
    <n v="15785367"/>
    <s v="McGuffog"/>
    <n v="651"/>
    <x v="0"/>
    <x v="0"/>
    <n v="56"/>
    <n v="4"/>
    <n v="0"/>
    <n v="1"/>
    <n v="0"/>
    <x v="1"/>
    <n v="84383"/>
    <x v="0"/>
    <x v="1"/>
    <x v="0"/>
    <x v="2"/>
    <x v="0"/>
    <x v="0"/>
    <n v="1"/>
    <n v="0"/>
  </r>
  <r>
    <n v="2025"/>
    <n v="15687765"/>
    <s v="Chukwujamuike"/>
    <n v="538"/>
    <x v="2"/>
    <x v="0"/>
    <n v="42"/>
    <n v="4"/>
    <n v="80380"/>
    <n v="1"/>
    <n v="1"/>
    <x v="1"/>
    <n v="119216"/>
    <x v="1"/>
    <x v="0"/>
    <x v="1"/>
    <x v="2"/>
    <x v="1"/>
    <x v="0"/>
    <n v="1"/>
    <n v="0"/>
  </r>
  <r>
    <n v="2025"/>
    <n v="15789014"/>
    <s v="Scott"/>
    <n v="600"/>
    <x v="0"/>
    <x v="0"/>
    <n v="26"/>
    <n v="6"/>
    <n v="108909"/>
    <n v="1"/>
    <n v="1"/>
    <x v="1"/>
    <n v="82547"/>
    <x v="1"/>
    <x v="2"/>
    <x v="0"/>
    <x v="2"/>
    <x v="2"/>
    <x v="1"/>
    <n v="1"/>
    <n v="0"/>
  </r>
  <r>
    <n v="2025"/>
    <n v="15703177"/>
    <s v="Bell"/>
    <n v="654"/>
    <x v="0"/>
    <x v="0"/>
    <n v="35"/>
    <n v="2"/>
    <n v="90866"/>
    <n v="1"/>
    <n v="1"/>
    <x v="0"/>
    <n v="86764"/>
    <x v="1"/>
    <x v="0"/>
    <x v="0"/>
    <x v="0"/>
    <x v="1"/>
    <x v="0"/>
    <n v="1"/>
    <n v="0"/>
  </r>
  <r>
    <n v="2025"/>
    <n v="15660263"/>
    <s v="Olisaemeka"/>
    <n v="622"/>
    <x v="0"/>
    <x v="1"/>
    <n v="40"/>
    <n v="4"/>
    <n v="99800"/>
    <n v="2"/>
    <n v="1"/>
    <x v="1"/>
    <n v="197372"/>
    <x v="1"/>
    <x v="0"/>
    <x v="0"/>
    <x v="2"/>
    <x v="1"/>
    <x v="0"/>
    <n v="1"/>
    <n v="0"/>
  </r>
  <r>
    <n v="2025"/>
    <n v="15776545"/>
    <s v="Napolitani"/>
    <n v="682"/>
    <x v="0"/>
    <x v="1"/>
    <n v="28"/>
    <n v="10"/>
    <n v="200725"/>
    <n v="1"/>
    <n v="0"/>
    <x v="0"/>
    <n v="82873"/>
    <x v="0"/>
    <x v="2"/>
    <x v="0"/>
    <x v="1"/>
    <x v="2"/>
    <x v="1"/>
    <n v="1"/>
    <n v="200725"/>
  </r>
  <r>
    <n v="2025"/>
    <n v="15683276"/>
    <s v="Sargood"/>
    <n v="610"/>
    <x v="1"/>
    <x v="0"/>
    <n v="37"/>
    <n v="10"/>
    <n v="140364"/>
    <n v="2"/>
    <n v="1"/>
    <x v="0"/>
    <n v="129564"/>
    <x v="1"/>
    <x v="0"/>
    <x v="0"/>
    <x v="1"/>
    <x v="2"/>
    <x v="1"/>
    <n v="1"/>
    <n v="0"/>
  </r>
  <r>
    <n v="2025"/>
    <n v="15599272"/>
    <s v="Harrington"/>
    <n v="795"/>
    <x v="0"/>
    <x v="0"/>
    <n v="36"/>
    <n v="1"/>
    <n v="151845"/>
    <n v="1"/>
    <n v="1"/>
    <x v="0"/>
    <n v="135389"/>
    <x v="1"/>
    <x v="0"/>
    <x v="2"/>
    <x v="0"/>
    <x v="2"/>
    <x v="1"/>
    <n v="1"/>
    <n v="0"/>
  </r>
  <r>
    <n v="2025"/>
    <n v="15589541"/>
    <s v="Sutherland"/>
    <n v="557"/>
    <x v="0"/>
    <x v="0"/>
    <n v="27"/>
    <n v="2"/>
    <n v="0"/>
    <n v="2"/>
    <n v="0"/>
    <x v="0"/>
    <n v="4498"/>
    <x v="1"/>
    <x v="2"/>
    <x v="1"/>
    <x v="0"/>
    <x v="0"/>
    <x v="0"/>
    <n v="1"/>
    <n v="0"/>
  </r>
  <r>
    <n v="2025"/>
    <n v="15608804"/>
    <s v="Allan"/>
    <n v="824"/>
    <x v="2"/>
    <x v="1"/>
    <n v="49"/>
    <n v="8"/>
    <n v="133231"/>
    <n v="1"/>
    <n v="1"/>
    <x v="0"/>
    <n v="67885"/>
    <x v="1"/>
    <x v="1"/>
    <x v="2"/>
    <x v="1"/>
    <x v="2"/>
    <x v="1"/>
    <n v="1"/>
    <n v="0"/>
  </r>
  <r>
    <n v="2025"/>
    <n v="15645820"/>
    <s v="Folliero"/>
    <n v="698"/>
    <x v="0"/>
    <x v="1"/>
    <n v="27"/>
    <n v="7"/>
    <n v="0"/>
    <n v="2"/>
    <n v="1"/>
    <x v="1"/>
    <n v="111472"/>
    <x v="1"/>
    <x v="2"/>
    <x v="0"/>
    <x v="2"/>
    <x v="0"/>
    <x v="0"/>
    <n v="1"/>
    <n v="0"/>
  </r>
  <r>
    <n v="2025"/>
    <n v="15659031"/>
    <s v="Mordvinova"/>
    <n v="630"/>
    <x v="0"/>
    <x v="0"/>
    <n v="36"/>
    <n v="8"/>
    <n v="126599"/>
    <n v="2"/>
    <n v="1"/>
    <x v="0"/>
    <n v="134408"/>
    <x v="1"/>
    <x v="0"/>
    <x v="0"/>
    <x v="1"/>
    <x v="2"/>
    <x v="1"/>
    <n v="1"/>
    <n v="0"/>
  </r>
  <r>
    <n v="2025"/>
    <n v="15790113"/>
    <s v="Schofield"/>
    <n v="609"/>
    <x v="2"/>
    <x v="0"/>
    <n v="71"/>
    <n v="6"/>
    <n v="113317"/>
    <n v="1"/>
    <n v="1"/>
    <x v="1"/>
    <n v="108258"/>
    <x v="0"/>
    <x v="3"/>
    <x v="0"/>
    <x v="2"/>
    <x v="2"/>
    <x v="1"/>
    <n v="1"/>
    <n v="113317"/>
  </r>
  <r>
    <n v="2025"/>
    <n v="15652289"/>
    <s v="Williams"/>
    <n v="694"/>
    <x v="0"/>
    <x v="1"/>
    <n v="47"/>
    <n v="4"/>
    <n v="0"/>
    <n v="2"/>
    <n v="1"/>
    <x v="1"/>
    <n v="197529"/>
    <x v="1"/>
    <x v="1"/>
    <x v="0"/>
    <x v="2"/>
    <x v="0"/>
    <x v="0"/>
    <n v="1"/>
    <n v="0"/>
  </r>
  <r>
    <n v="2025"/>
    <n v="15605341"/>
    <s v="Baird"/>
    <n v="681"/>
    <x v="0"/>
    <x v="0"/>
    <n v="58"/>
    <n v="8"/>
    <n v="93174"/>
    <n v="1"/>
    <n v="1"/>
    <x v="0"/>
    <n v="139761"/>
    <x v="1"/>
    <x v="1"/>
    <x v="0"/>
    <x v="1"/>
    <x v="1"/>
    <x v="0"/>
    <n v="1"/>
    <n v="0"/>
  </r>
  <r>
    <n v="2025"/>
    <n v="15697844"/>
    <s v="Whitehouse"/>
    <n v="721"/>
    <x v="1"/>
    <x v="0"/>
    <n v="32"/>
    <n v="10"/>
    <n v="0"/>
    <n v="1"/>
    <n v="1"/>
    <x v="1"/>
    <n v="136120"/>
    <x v="0"/>
    <x v="0"/>
    <x v="0"/>
    <x v="1"/>
    <x v="0"/>
    <x v="0"/>
    <n v="1"/>
    <n v="0"/>
  </r>
  <r>
    <n v="2025"/>
    <n v="15652048"/>
    <s v="Thompson"/>
    <n v="563"/>
    <x v="2"/>
    <x v="1"/>
    <n v="44"/>
    <n v="7"/>
    <n v="105007"/>
    <n v="2"/>
    <n v="1"/>
    <x v="0"/>
    <n v="197812"/>
    <x v="1"/>
    <x v="0"/>
    <x v="1"/>
    <x v="2"/>
    <x v="2"/>
    <x v="1"/>
    <n v="1"/>
    <n v="0"/>
  </r>
  <r>
    <n v="2025"/>
    <n v="15587038"/>
    <s v="Ogochukwu"/>
    <n v="654"/>
    <x v="1"/>
    <x v="0"/>
    <n v="32"/>
    <n v="2"/>
    <n v="0"/>
    <n v="1"/>
    <n v="1"/>
    <x v="0"/>
    <n v="51973"/>
    <x v="0"/>
    <x v="0"/>
    <x v="0"/>
    <x v="0"/>
    <x v="0"/>
    <x v="0"/>
    <n v="1"/>
    <n v="0"/>
  </r>
  <r>
    <n v="2025"/>
    <n v="15660528"/>
    <s v="Niu"/>
    <n v="659"/>
    <x v="1"/>
    <x v="1"/>
    <n v="27"/>
    <n v="4"/>
    <n v="0"/>
    <n v="2"/>
    <n v="1"/>
    <x v="1"/>
    <n v="99342"/>
    <x v="1"/>
    <x v="2"/>
    <x v="0"/>
    <x v="2"/>
    <x v="0"/>
    <x v="0"/>
    <n v="1"/>
    <n v="0"/>
  </r>
  <r>
    <n v="2025"/>
    <n v="15700300"/>
    <s v="Okoli"/>
    <n v="674"/>
    <x v="2"/>
    <x v="0"/>
    <n v="44"/>
    <n v="4"/>
    <n v="131594"/>
    <n v="1"/>
    <n v="0"/>
    <x v="0"/>
    <n v="171345"/>
    <x v="0"/>
    <x v="0"/>
    <x v="0"/>
    <x v="2"/>
    <x v="2"/>
    <x v="1"/>
    <n v="1"/>
    <n v="131594"/>
  </r>
  <r>
    <n v="2025"/>
    <n v="15642001"/>
    <s v="Lorenzen"/>
    <n v="576"/>
    <x v="2"/>
    <x v="1"/>
    <n v="44"/>
    <n v="9"/>
    <n v="119531"/>
    <n v="1"/>
    <n v="1"/>
    <x v="1"/>
    <n v="119057"/>
    <x v="0"/>
    <x v="0"/>
    <x v="1"/>
    <x v="1"/>
    <x v="2"/>
    <x v="1"/>
    <n v="1"/>
    <n v="119531"/>
  </r>
  <r>
    <n v="2025"/>
    <n v="15580366"/>
    <s v="Okechukwu"/>
    <n v="566"/>
    <x v="2"/>
    <x v="1"/>
    <n v="54"/>
    <n v="4"/>
    <n v="118615"/>
    <n v="2"/>
    <n v="1"/>
    <x v="0"/>
    <n v="172602"/>
    <x v="1"/>
    <x v="1"/>
    <x v="1"/>
    <x v="2"/>
    <x v="2"/>
    <x v="1"/>
    <n v="1"/>
    <n v="0"/>
  </r>
  <r>
    <n v="2025"/>
    <n v="15657228"/>
    <s v="Anderson"/>
    <n v="545"/>
    <x v="2"/>
    <x v="1"/>
    <n v="37"/>
    <n v="9"/>
    <n v="95829"/>
    <n v="2"/>
    <n v="0"/>
    <x v="0"/>
    <n v="104937"/>
    <x v="1"/>
    <x v="0"/>
    <x v="1"/>
    <x v="1"/>
    <x v="1"/>
    <x v="0"/>
    <n v="1"/>
    <n v="0"/>
  </r>
  <r>
    <n v="2025"/>
    <n v="15729377"/>
    <s v="Ku"/>
    <n v="798"/>
    <x v="0"/>
    <x v="1"/>
    <n v="36"/>
    <n v="1"/>
    <n v="0"/>
    <n v="2"/>
    <n v="1"/>
    <x v="0"/>
    <n v="159044"/>
    <x v="1"/>
    <x v="0"/>
    <x v="2"/>
    <x v="0"/>
    <x v="0"/>
    <x v="0"/>
    <n v="1"/>
    <n v="0"/>
  </r>
  <r>
    <n v="2025"/>
    <n v="15686913"/>
    <s v="Kung"/>
    <n v="757"/>
    <x v="0"/>
    <x v="1"/>
    <n v="38"/>
    <n v="0"/>
    <n v="0"/>
    <n v="1"/>
    <n v="1"/>
    <x v="1"/>
    <n v="83263"/>
    <x v="1"/>
    <x v="0"/>
    <x v="2"/>
    <x v="0"/>
    <x v="0"/>
    <x v="0"/>
    <n v="1"/>
    <n v="0"/>
  </r>
  <r>
    <n v="2025"/>
    <n v="15631267"/>
    <s v="Lu"/>
    <n v="641"/>
    <x v="0"/>
    <x v="1"/>
    <n v="50"/>
    <n v="6"/>
    <n v="153591"/>
    <n v="2"/>
    <n v="1"/>
    <x v="0"/>
    <n v="130911"/>
    <x v="1"/>
    <x v="1"/>
    <x v="0"/>
    <x v="2"/>
    <x v="2"/>
    <x v="1"/>
    <n v="1"/>
    <n v="0"/>
  </r>
  <r>
    <n v="2025"/>
    <n v="15632275"/>
    <s v="Trevisano"/>
    <n v="718"/>
    <x v="0"/>
    <x v="1"/>
    <n v="29"/>
    <n v="2"/>
    <n v="0"/>
    <n v="1"/>
    <n v="1"/>
    <x v="1"/>
    <n v="126337"/>
    <x v="1"/>
    <x v="2"/>
    <x v="0"/>
    <x v="0"/>
    <x v="0"/>
    <x v="0"/>
    <n v="1"/>
    <n v="0"/>
  </r>
  <r>
    <n v="2025"/>
    <n v="15715907"/>
    <s v="Onwubiko"/>
    <n v="699"/>
    <x v="0"/>
    <x v="1"/>
    <n v="64"/>
    <n v="9"/>
    <n v="113110"/>
    <n v="1"/>
    <n v="1"/>
    <x v="1"/>
    <n v="27981"/>
    <x v="0"/>
    <x v="3"/>
    <x v="0"/>
    <x v="1"/>
    <x v="2"/>
    <x v="1"/>
    <n v="1"/>
    <n v="113110"/>
  </r>
  <r>
    <n v="2025"/>
    <n v="15764841"/>
    <s v="Vidler"/>
    <n v="623"/>
    <x v="0"/>
    <x v="0"/>
    <n v="35"/>
    <n v="0"/>
    <n v="130557"/>
    <n v="1"/>
    <n v="1"/>
    <x v="0"/>
    <n v="47881"/>
    <x v="1"/>
    <x v="0"/>
    <x v="0"/>
    <x v="0"/>
    <x v="2"/>
    <x v="1"/>
    <n v="1"/>
    <n v="0"/>
  </r>
  <r>
    <n v="2025"/>
    <n v="15748649"/>
    <s v="Shen"/>
    <n v="644"/>
    <x v="0"/>
    <x v="1"/>
    <n v="40"/>
    <n v="8"/>
    <n v="93183"/>
    <n v="1"/>
    <n v="1"/>
    <x v="1"/>
    <n v="73882"/>
    <x v="1"/>
    <x v="0"/>
    <x v="0"/>
    <x v="1"/>
    <x v="1"/>
    <x v="0"/>
    <n v="1"/>
    <n v="0"/>
  </r>
  <r>
    <n v="2025"/>
    <n v="15771409"/>
    <s v="McGregor"/>
    <n v="586"/>
    <x v="0"/>
    <x v="1"/>
    <n v="58"/>
    <n v="7"/>
    <n v="151934"/>
    <n v="1"/>
    <n v="1"/>
    <x v="1"/>
    <n v="162960"/>
    <x v="0"/>
    <x v="1"/>
    <x v="1"/>
    <x v="2"/>
    <x v="2"/>
    <x v="1"/>
    <n v="1"/>
    <n v="151934"/>
  </r>
  <r>
    <n v="2025"/>
    <n v="15779207"/>
    <s v="Nnamdi"/>
    <n v="500"/>
    <x v="2"/>
    <x v="1"/>
    <n v="30"/>
    <n v="2"/>
    <n v="125496"/>
    <n v="2"/>
    <n v="1"/>
    <x v="0"/>
    <n v="68807"/>
    <x v="1"/>
    <x v="0"/>
    <x v="1"/>
    <x v="0"/>
    <x v="2"/>
    <x v="1"/>
    <n v="1"/>
    <n v="0"/>
  </r>
  <r>
    <n v="2025"/>
    <n v="15814116"/>
    <s v="Castiglione"/>
    <n v="583"/>
    <x v="0"/>
    <x v="0"/>
    <n v="42"/>
    <n v="7"/>
    <n v="0"/>
    <n v="2"/>
    <n v="1"/>
    <x v="1"/>
    <n v="144039"/>
    <x v="1"/>
    <x v="0"/>
    <x v="1"/>
    <x v="2"/>
    <x v="0"/>
    <x v="0"/>
    <n v="1"/>
    <n v="0"/>
  </r>
  <r>
    <n v="2025"/>
    <n v="15665087"/>
    <s v="Bergamaschi"/>
    <n v="595"/>
    <x v="2"/>
    <x v="0"/>
    <n v="26"/>
    <n v="8"/>
    <n v="118548"/>
    <n v="1"/>
    <n v="1"/>
    <x v="0"/>
    <n v="151192"/>
    <x v="1"/>
    <x v="2"/>
    <x v="1"/>
    <x v="1"/>
    <x v="2"/>
    <x v="1"/>
    <n v="1"/>
    <n v="0"/>
  </r>
  <r>
    <n v="2025"/>
    <n v="15611189"/>
    <s v="Allingham"/>
    <n v="670"/>
    <x v="1"/>
    <x v="1"/>
    <n v="43"/>
    <n v="1"/>
    <n v="97792"/>
    <n v="1"/>
    <n v="0"/>
    <x v="1"/>
    <n v="120226"/>
    <x v="1"/>
    <x v="0"/>
    <x v="0"/>
    <x v="0"/>
    <x v="1"/>
    <x v="0"/>
    <n v="1"/>
    <n v="0"/>
  </r>
  <r>
    <n v="2025"/>
    <n v="15729718"/>
    <s v="Stelzer"/>
    <n v="610"/>
    <x v="0"/>
    <x v="1"/>
    <n v="41"/>
    <n v="6"/>
    <n v="0"/>
    <n v="3"/>
    <n v="0"/>
    <x v="1"/>
    <n v="56119"/>
    <x v="0"/>
    <x v="0"/>
    <x v="0"/>
    <x v="2"/>
    <x v="0"/>
    <x v="0"/>
    <n v="1"/>
    <n v="0"/>
  </r>
  <r>
    <n v="2025"/>
    <n v="15733602"/>
    <s v="Rubin"/>
    <n v="814"/>
    <x v="1"/>
    <x v="0"/>
    <n v="72"/>
    <n v="2"/>
    <n v="0"/>
    <n v="2"/>
    <n v="0"/>
    <x v="0"/>
    <n v="130853"/>
    <x v="1"/>
    <x v="3"/>
    <x v="2"/>
    <x v="0"/>
    <x v="0"/>
    <x v="0"/>
    <n v="1"/>
    <n v="0"/>
  </r>
  <r>
    <n v="2025"/>
    <n v="15620103"/>
    <s v="Ho"/>
    <n v="660"/>
    <x v="0"/>
    <x v="0"/>
    <n v="40"/>
    <n v="8"/>
    <n v="167181"/>
    <n v="1"/>
    <n v="1"/>
    <x v="0"/>
    <n v="185157"/>
    <x v="1"/>
    <x v="0"/>
    <x v="0"/>
    <x v="1"/>
    <x v="2"/>
    <x v="1"/>
    <n v="1"/>
    <n v="0"/>
  </r>
  <r>
    <n v="2025"/>
    <n v="15770406"/>
    <s v="Watson"/>
    <n v="580"/>
    <x v="2"/>
    <x v="1"/>
    <n v="35"/>
    <n v="9"/>
    <n v="121355"/>
    <n v="1"/>
    <n v="0"/>
    <x v="0"/>
    <n v="35671"/>
    <x v="1"/>
    <x v="0"/>
    <x v="1"/>
    <x v="1"/>
    <x v="2"/>
    <x v="1"/>
    <n v="1"/>
    <n v="0"/>
  </r>
  <r>
    <n v="2025"/>
    <n v="15800554"/>
    <s v="Perry"/>
    <n v="850"/>
    <x v="0"/>
    <x v="0"/>
    <n v="81"/>
    <n v="1"/>
    <n v="0"/>
    <n v="2"/>
    <n v="1"/>
    <x v="0"/>
    <n v="59568"/>
    <x v="1"/>
    <x v="3"/>
    <x v="2"/>
    <x v="0"/>
    <x v="0"/>
    <x v="0"/>
    <n v="1"/>
    <n v="0"/>
  </r>
  <r>
    <n v="2025"/>
    <n v="15611409"/>
    <s v="Sun"/>
    <n v="676"/>
    <x v="1"/>
    <x v="1"/>
    <n v="35"/>
    <n v="0"/>
    <n v="0"/>
    <n v="2"/>
    <n v="0"/>
    <x v="1"/>
    <n v="139912"/>
    <x v="1"/>
    <x v="0"/>
    <x v="0"/>
    <x v="0"/>
    <x v="0"/>
    <x v="0"/>
    <n v="1"/>
    <n v="0"/>
  </r>
  <r>
    <n v="2025"/>
    <n v="15646535"/>
    <s v="Harrell"/>
    <n v="578"/>
    <x v="0"/>
    <x v="1"/>
    <n v="46"/>
    <n v="5"/>
    <n v="113226"/>
    <n v="1"/>
    <n v="1"/>
    <x v="1"/>
    <n v="56771"/>
    <x v="1"/>
    <x v="1"/>
    <x v="1"/>
    <x v="2"/>
    <x v="2"/>
    <x v="1"/>
    <n v="1"/>
    <n v="0"/>
  </r>
  <r>
    <n v="2025"/>
    <n v="15575430"/>
    <s v="Robson"/>
    <n v="579"/>
    <x v="0"/>
    <x v="0"/>
    <n v="33"/>
    <n v="1"/>
    <n v="118393"/>
    <n v="1"/>
    <n v="1"/>
    <x v="0"/>
    <n v="157565"/>
    <x v="1"/>
    <x v="0"/>
    <x v="1"/>
    <x v="0"/>
    <x v="2"/>
    <x v="1"/>
    <n v="1"/>
    <n v="0"/>
  </r>
  <r>
    <n v="2025"/>
    <n v="15711299"/>
    <s v="Wilson"/>
    <n v="711"/>
    <x v="2"/>
    <x v="0"/>
    <n v="52"/>
    <n v="8"/>
    <n v="145263"/>
    <n v="1"/>
    <n v="0"/>
    <x v="0"/>
    <n v="131473"/>
    <x v="1"/>
    <x v="1"/>
    <x v="0"/>
    <x v="1"/>
    <x v="2"/>
    <x v="1"/>
    <n v="1"/>
    <n v="0"/>
  </r>
  <r>
    <n v="2025"/>
    <n v="15642063"/>
    <s v="Kelechi"/>
    <n v="692"/>
    <x v="0"/>
    <x v="1"/>
    <n v="40"/>
    <n v="6"/>
    <n v="163505"/>
    <n v="1"/>
    <n v="0"/>
    <x v="1"/>
    <n v="90424"/>
    <x v="1"/>
    <x v="0"/>
    <x v="0"/>
    <x v="2"/>
    <x v="2"/>
    <x v="1"/>
    <n v="1"/>
    <n v="0"/>
  </r>
  <r>
    <n v="2025"/>
    <n v="15706602"/>
    <s v="Bates"/>
    <n v="760"/>
    <x v="1"/>
    <x v="0"/>
    <n v="33"/>
    <n v="1"/>
    <n v="118114"/>
    <n v="2"/>
    <n v="0"/>
    <x v="0"/>
    <n v="156660"/>
    <x v="1"/>
    <x v="0"/>
    <x v="2"/>
    <x v="0"/>
    <x v="2"/>
    <x v="1"/>
    <n v="1"/>
    <n v="0"/>
  </r>
  <r>
    <n v="2025"/>
    <n v="15592773"/>
    <s v="Eberegbulam"/>
    <n v="630"/>
    <x v="2"/>
    <x v="0"/>
    <n v="51"/>
    <n v="0"/>
    <n v="108449"/>
    <n v="3"/>
    <n v="0"/>
    <x v="1"/>
    <n v="88373"/>
    <x v="0"/>
    <x v="1"/>
    <x v="0"/>
    <x v="0"/>
    <x v="2"/>
    <x v="1"/>
    <n v="1"/>
    <n v="108449"/>
  </r>
  <r>
    <n v="2025"/>
    <n v="15786539"/>
    <s v="Olisaemeka"/>
    <n v="808"/>
    <x v="0"/>
    <x v="1"/>
    <n v="32"/>
    <n v="1"/>
    <n v="0"/>
    <n v="2"/>
    <n v="1"/>
    <x v="0"/>
    <n v="46201"/>
    <x v="1"/>
    <x v="0"/>
    <x v="2"/>
    <x v="0"/>
    <x v="0"/>
    <x v="0"/>
    <n v="1"/>
    <n v="0"/>
  </r>
  <r>
    <n v="2025"/>
    <n v="15737542"/>
    <s v="Davey"/>
    <n v="611"/>
    <x v="2"/>
    <x v="0"/>
    <n v="36"/>
    <n v="10"/>
    <n v="103295"/>
    <n v="1"/>
    <n v="1"/>
    <x v="1"/>
    <n v="160548"/>
    <x v="1"/>
    <x v="0"/>
    <x v="0"/>
    <x v="1"/>
    <x v="2"/>
    <x v="1"/>
    <n v="1"/>
    <n v="0"/>
  </r>
  <r>
    <n v="2025"/>
    <n v="15590234"/>
    <s v="De Luca"/>
    <n v="697"/>
    <x v="0"/>
    <x v="0"/>
    <n v="42"/>
    <n v="1"/>
    <n v="0"/>
    <n v="1"/>
    <n v="1"/>
    <x v="1"/>
    <n v="1263"/>
    <x v="0"/>
    <x v="0"/>
    <x v="0"/>
    <x v="0"/>
    <x v="0"/>
    <x v="0"/>
    <n v="1"/>
    <n v="0"/>
  </r>
  <r>
    <n v="2025"/>
    <n v="15773776"/>
    <s v="Ho"/>
    <n v="655"/>
    <x v="0"/>
    <x v="0"/>
    <n v="38"/>
    <n v="6"/>
    <n v="0"/>
    <n v="1"/>
    <n v="1"/>
    <x v="0"/>
    <n v="188639"/>
    <x v="1"/>
    <x v="0"/>
    <x v="0"/>
    <x v="2"/>
    <x v="0"/>
    <x v="0"/>
    <n v="1"/>
    <n v="0"/>
  </r>
  <r>
    <n v="2025"/>
    <n v="15728082"/>
    <s v="Vasiliev"/>
    <n v="601"/>
    <x v="1"/>
    <x v="1"/>
    <n v="28"/>
    <n v="6"/>
    <n v="0"/>
    <n v="2"/>
    <n v="1"/>
    <x v="1"/>
    <n v="14665"/>
    <x v="1"/>
    <x v="2"/>
    <x v="0"/>
    <x v="2"/>
    <x v="0"/>
    <x v="0"/>
    <n v="1"/>
    <n v="0"/>
  </r>
  <r>
    <n v="2025"/>
    <n v="15609987"/>
    <s v="Smith"/>
    <n v="755"/>
    <x v="0"/>
    <x v="1"/>
    <n v="42"/>
    <n v="2"/>
    <n v="119919"/>
    <n v="1"/>
    <n v="1"/>
    <x v="1"/>
    <n v="156868"/>
    <x v="1"/>
    <x v="0"/>
    <x v="2"/>
    <x v="0"/>
    <x v="2"/>
    <x v="1"/>
    <n v="1"/>
    <n v="0"/>
  </r>
  <r>
    <n v="2025"/>
    <n v="15735330"/>
    <s v="Sung"/>
    <n v="553"/>
    <x v="0"/>
    <x v="1"/>
    <n v="37"/>
    <n v="1"/>
    <n v="0"/>
    <n v="1"/>
    <n v="1"/>
    <x v="1"/>
    <n v="30462"/>
    <x v="1"/>
    <x v="0"/>
    <x v="1"/>
    <x v="0"/>
    <x v="0"/>
    <x v="0"/>
    <n v="1"/>
    <n v="0"/>
  </r>
  <r>
    <n v="2025"/>
    <n v="15649430"/>
    <s v="White"/>
    <n v="723"/>
    <x v="0"/>
    <x v="1"/>
    <n v="28"/>
    <n v="4"/>
    <n v="0"/>
    <n v="2"/>
    <n v="1"/>
    <x v="0"/>
    <n v="123886"/>
    <x v="1"/>
    <x v="2"/>
    <x v="0"/>
    <x v="2"/>
    <x v="0"/>
    <x v="0"/>
    <n v="1"/>
    <n v="0"/>
  </r>
  <r>
    <n v="2025"/>
    <n v="15768777"/>
    <s v="Wang"/>
    <n v="507"/>
    <x v="1"/>
    <x v="0"/>
    <n v="34"/>
    <n v="4"/>
    <n v="0"/>
    <n v="2"/>
    <n v="1"/>
    <x v="0"/>
    <n v="60688"/>
    <x v="1"/>
    <x v="0"/>
    <x v="1"/>
    <x v="2"/>
    <x v="0"/>
    <x v="0"/>
    <n v="1"/>
    <n v="0"/>
  </r>
  <r>
    <n v="2025"/>
    <n v="15777893"/>
    <s v="Davide"/>
    <n v="777"/>
    <x v="0"/>
    <x v="1"/>
    <n v="43"/>
    <n v="1"/>
    <n v="0"/>
    <n v="2"/>
    <n v="1"/>
    <x v="1"/>
    <n v="21786"/>
    <x v="1"/>
    <x v="0"/>
    <x v="2"/>
    <x v="0"/>
    <x v="0"/>
    <x v="0"/>
    <n v="1"/>
    <n v="0"/>
  </r>
  <r>
    <n v="2025"/>
    <n v="15791326"/>
    <s v="Nnamdi"/>
    <n v="566"/>
    <x v="0"/>
    <x v="1"/>
    <n v="34"/>
    <n v="3"/>
    <n v="0"/>
    <n v="1"/>
    <n v="0"/>
    <x v="1"/>
    <n v="188136"/>
    <x v="1"/>
    <x v="0"/>
    <x v="1"/>
    <x v="0"/>
    <x v="0"/>
    <x v="0"/>
    <n v="1"/>
    <n v="0"/>
  </r>
  <r>
    <n v="2025"/>
    <n v="15615176"/>
    <s v="Welsh"/>
    <n v="732"/>
    <x v="0"/>
    <x v="1"/>
    <n v="26"/>
    <n v="7"/>
    <n v="0"/>
    <n v="2"/>
    <n v="1"/>
    <x v="1"/>
    <n v="154365"/>
    <x v="1"/>
    <x v="2"/>
    <x v="0"/>
    <x v="2"/>
    <x v="0"/>
    <x v="0"/>
    <n v="1"/>
    <n v="0"/>
  </r>
  <r>
    <n v="2025"/>
    <n v="15735221"/>
    <s v="Sousa"/>
    <n v="697"/>
    <x v="0"/>
    <x v="0"/>
    <n v="42"/>
    <n v="10"/>
    <n v="0"/>
    <n v="2"/>
    <n v="1"/>
    <x v="1"/>
    <n v="61312"/>
    <x v="1"/>
    <x v="0"/>
    <x v="0"/>
    <x v="1"/>
    <x v="0"/>
    <x v="0"/>
    <n v="1"/>
    <n v="0"/>
  </r>
  <r>
    <n v="2025"/>
    <n v="15617991"/>
    <s v="Andrews"/>
    <n v="555"/>
    <x v="0"/>
    <x v="1"/>
    <n v="29"/>
    <n v="4"/>
    <n v="128744"/>
    <n v="1"/>
    <n v="1"/>
    <x v="0"/>
    <n v="47455"/>
    <x v="1"/>
    <x v="2"/>
    <x v="1"/>
    <x v="2"/>
    <x v="2"/>
    <x v="1"/>
    <n v="1"/>
    <n v="0"/>
  </r>
  <r>
    <n v="2025"/>
    <n v="15658504"/>
    <s v="Chiawuotu"/>
    <n v="584"/>
    <x v="2"/>
    <x v="0"/>
    <n v="62"/>
    <n v="9"/>
    <n v="137727"/>
    <n v="2"/>
    <n v="0"/>
    <x v="0"/>
    <n v="121103"/>
    <x v="1"/>
    <x v="3"/>
    <x v="1"/>
    <x v="1"/>
    <x v="2"/>
    <x v="1"/>
    <n v="1"/>
    <n v="0"/>
  </r>
  <r>
    <n v="2025"/>
    <n v="15785705"/>
    <s v="Thomson"/>
    <n v="705"/>
    <x v="2"/>
    <x v="0"/>
    <n v="44"/>
    <n v="10"/>
    <n v="106732"/>
    <n v="1"/>
    <n v="1"/>
    <x v="1"/>
    <n v="137420"/>
    <x v="0"/>
    <x v="0"/>
    <x v="0"/>
    <x v="1"/>
    <x v="2"/>
    <x v="1"/>
    <n v="1"/>
    <n v="106732"/>
  </r>
  <r>
    <n v="2025"/>
    <n v="15801817"/>
    <s v="Carpenter"/>
    <n v="688"/>
    <x v="0"/>
    <x v="0"/>
    <n v="38"/>
    <n v="7"/>
    <n v="123544"/>
    <n v="1"/>
    <n v="1"/>
    <x v="0"/>
    <n v="157664"/>
    <x v="1"/>
    <x v="0"/>
    <x v="0"/>
    <x v="2"/>
    <x v="2"/>
    <x v="1"/>
    <n v="1"/>
    <n v="0"/>
  </r>
  <r>
    <n v="2025"/>
    <n v="15752578"/>
    <s v="Yefimova"/>
    <n v="626"/>
    <x v="0"/>
    <x v="0"/>
    <n v="37"/>
    <n v="2"/>
    <n v="133969"/>
    <n v="2"/>
    <n v="1"/>
    <x v="1"/>
    <n v="148690"/>
    <x v="1"/>
    <x v="0"/>
    <x v="0"/>
    <x v="0"/>
    <x v="2"/>
    <x v="1"/>
    <n v="1"/>
    <n v="0"/>
  </r>
  <r>
    <n v="2025"/>
    <n v="15781574"/>
    <s v="Ma"/>
    <n v="636"/>
    <x v="1"/>
    <x v="1"/>
    <n v="76"/>
    <n v="9"/>
    <n v="126535"/>
    <n v="1"/>
    <n v="1"/>
    <x v="0"/>
    <n v="39790"/>
    <x v="1"/>
    <x v="3"/>
    <x v="0"/>
    <x v="1"/>
    <x v="2"/>
    <x v="1"/>
    <n v="1"/>
    <n v="0"/>
  </r>
  <r>
    <n v="2025"/>
    <n v="15792107"/>
    <s v="Black"/>
    <n v="719"/>
    <x v="1"/>
    <x v="0"/>
    <n v="35"/>
    <n v="8"/>
    <n v="0"/>
    <n v="1"/>
    <n v="1"/>
    <x v="0"/>
    <n v="165162"/>
    <x v="1"/>
    <x v="0"/>
    <x v="0"/>
    <x v="1"/>
    <x v="0"/>
    <x v="0"/>
    <n v="1"/>
    <n v="0"/>
  </r>
  <r>
    <n v="2025"/>
    <n v="15569917"/>
    <s v="Obijiaku"/>
    <n v="706"/>
    <x v="1"/>
    <x v="1"/>
    <n v="30"/>
    <n v="6"/>
    <n v="87610"/>
    <n v="2"/>
    <n v="0"/>
    <x v="1"/>
    <n v="137675"/>
    <x v="0"/>
    <x v="0"/>
    <x v="0"/>
    <x v="2"/>
    <x v="1"/>
    <x v="0"/>
    <n v="1"/>
    <n v="87610"/>
  </r>
  <r>
    <n v="2025"/>
    <n v="15721504"/>
    <s v="King"/>
    <n v="731"/>
    <x v="1"/>
    <x v="1"/>
    <n v="41"/>
    <n v="3"/>
    <n v="0"/>
    <n v="2"/>
    <n v="1"/>
    <x v="1"/>
    <n v="101372"/>
    <x v="1"/>
    <x v="0"/>
    <x v="0"/>
    <x v="0"/>
    <x v="0"/>
    <x v="0"/>
    <n v="1"/>
    <n v="0"/>
  </r>
  <r>
    <n v="2025"/>
    <n v="15757306"/>
    <s v="Miller"/>
    <n v="738"/>
    <x v="1"/>
    <x v="1"/>
    <n v="49"/>
    <n v="3"/>
    <n v="0"/>
    <n v="3"/>
    <n v="1"/>
    <x v="0"/>
    <n v="65066"/>
    <x v="0"/>
    <x v="1"/>
    <x v="0"/>
    <x v="0"/>
    <x v="0"/>
    <x v="0"/>
    <n v="1"/>
    <n v="0"/>
  </r>
  <r>
    <n v="2025"/>
    <n v="15647295"/>
    <s v="Chin"/>
    <n v="426"/>
    <x v="0"/>
    <x v="1"/>
    <n v="34"/>
    <n v="9"/>
    <n v="0"/>
    <n v="2"/>
    <n v="1"/>
    <x v="1"/>
    <n v="107877"/>
    <x v="1"/>
    <x v="0"/>
    <x v="1"/>
    <x v="1"/>
    <x v="0"/>
    <x v="0"/>
    <n v="1"/>
    <n v="0"/>
  </r>
  <r>
    <n v="2025"/>
    <n v="15642098"/>
    <s v="Cox"/>
    <n v="622"/>
    <x v="1"/>
    <x v="0"/>
    <n v="36"/>
    <n v="0"/>
    <n v="108960"/>
    <n v="2"/>
    <n v="1"/>
    <x v="1"/>
    <n v="111180"/>
    <x v="0"/>
    <x v="0"/>
    <x v="0"/>
    <x v="0"/>
    <x v="2"/>
    <x v="1"/>
    <n v="1"/>
    <n v="108960"/>
  </r>
  <r>
    <n v="2025"/>
    <n v="15696120"/>
    <s v="Wallace"/>
    <n v="701"/>
    <x v="1"/>
    <x v="0"/>
    <n v="30"/>
    <n v="2"/>
    <n v="0"/>
    <n v="2"/>
    <n v="1"/>
    <x v="1"/>
    <n v="115651"/>
    <x v="1"/>
    <x v="0"/>
    <x v="0"/>
    <x v="0"/>
    <x v="0"/>
    <x v="0"/>
    <n v="1"/>
    <n v="0"/>
  </r>
  <r>
    <n v="2025"/>
    <n v="15675176"/>
    <s v="Price"/>
    <n v="512"/>
    <x v="0"/>
    <x v="1"/>
    <n v="51"/>
    <n v="6"/>
    <n v="144953"/>
    <n v="1"/>
    <n v="1"/>
    <x v="0"/>
    <n v="165035"/>
    <x v="1"/>
    <x v="1"/>
    <x v="1"/>
    <x v="2"/>
    <x v="2"/>
    <x v="1"/>
    <n v="1"/>
    <n v="0"/>
  </r>
  <r>
    <n v="2025"/>
    <n v="15700046"/>
    <s v="Yuan"/>
    <n v="635"/>
    <x v="0"/>
    <x v="1"/>
    <n v="41"/>
    <n v="4"/>
    <n v="103545"/>
    <n v="2"/>
    <n v="1"/>
    <x v="1"/>
    <n v="193747"/>
    <x v="1"/>
    <x v="0"/>
    <x v="0"/>
    <x v="2"/>
    <x v="2"/>
    <x v="1"/>
    <n v="1"/>
    <n v="0"/>
  </r>
  <r>
    <n v="2025"/>
    <n v="15782089"/>
    <s v="Mullen"/>
    <n v="685"/>
    <x v="0"/>
    <x v="1"/>
    <n v="33"/>
    <n v="6"/>
    <n v="0"/>
    <n v="1"/>
    <n v="1"/>
    <x v="1"/>
    <n v="58458"/>
    <x v="1"/>
    <x v="0"/>
    <x v="0"/>
    <x v="2"/>
    <x v="0"/>
    <x v="0"/>
    <n v="1"/>
    <n v="0"/>
  </r>
  <r>
    <n v="2025"/>
    <n v="15706394"/>
    <s v="Howell"/>
    <n v="609"/>
    <x v="0"/>
    <x v="1"/>
    <n v="53"/>
    <n v="7"/>
    <n v="0"/>
    <n v="2"/>
    <n v="0"/>
    <x v="0"/>
    <n v="52333"/>
    <x v="1"/>
    <x v="1"/>
    <x v="0"/>
    <x v="2"/>
    <x v="0"/>
    <x v="0"/>
    <n v="1"/>
    <n v="0"/>
  </r>
  <r>
    <n v="2025"/>
    <n v="15759387"/>
    <s v="McIntosh"/>
    <n v="598"/>
    <x v="2"/>
    <x v="1"/>
    <n v="38"/>
    <n v="1"/>
    <n v="101487"/>
    <n v="1"/>
    <n v="1"/>
    <x v="0"/>
    <n v="75959"/>
    <x v="0"/>
    <x v="0"/>
    <x v="1"/>
    <x v="0"/>
    <x v="2"/>
    <x v="1"/>
    <n v="1"/>
    <n v="101487"/>
  </r>
  <r>
    <n v="2025"/>
    <n v="15623369"/>
    <s v="Clifton"/>
    <n v="708"/>
    <x v="0"/>
    <x v="1"/>
    <n v="52"/>
    <n v="10"/>
    <n v="105356"/>
    <n v="1"/>
    <n v="1"/>
    <x v="1"/>
    <n v="123"/>
    <x v="0"/>
    <x v="1"/>
    <x v="0"/>
    <x v="1"/>
    <x v="2"/>
    <x v="1"/>
    <n v="1"/>
    <n v="105356"/>
  </r>
  <r>
    <n v="2025"/>
    <n v="15732943"/>
    <s v="Okwuoma"/>
    <n v="574"/>
    <x v="1"/>
    <x v="1"/>
    <n v="36"/>
    <n v="4"/>
    <n v="77968"/>
    <n v="1"/>
    <n v="1"/>
    <x v="1"/>
    <n v="167067"/>
    <x v="0"/>
    <x v="0"/>
    <x v="1"/>
    <x v="2"/>
    <x v="1"/>
    <x v="0"/>
    <n v="1"/>
    <n v="77968"/>
  </r>
  <r>
    <n v="2025"/>
    <n v="15750545"/>
    <s v="Chidiebere"/>
    <n v="629"/>
    <x v="0"/>
    <x v="1"/>
    <n v="44"/>
    <n v="5"/>
    <n v="0"/>
    <n v="4"/>
    <n v="0"/>
    <x v="1"/>
    <n v="117573"/>
    <x v="0"/>
    <x v="0"/>
    <x v="0"/>
    <x v="2"/>
    <x v="0"/>
    <x v="0"/>
    <n v="1"/>
    <n v="0"/>
  </r>
  <r>
    <n v="2025"/>
    <n v="15809909"/>
    <s v="Fan"/>
    <n v="422"/>
    <x v="1"/>
    <x v="0"/>
    <n v="54"/>
    <n v="4"/>
    <n v="0"/>
    <n v="2"/>
    <n v="1"/>
    <x v="0"/>
    <n v="7167"/>
    <x v="1"/>
    <x v="1"/>
    <x v="1"/>
    <x v="2"/>
    <x v="0"/>
    <x v="0"/>
    <n v="1"/>
    <n v="0"/>
  </r>
  <r>
    <n v="2025"/>
    <n v="15642448"/>
    <s v="Onyemauchechukwu"/>
    <n v="656"/>
    <x v="1"/>
    <x v="1"/>
    <n v="28"/>
    <n v="8"/>
    <n v="120048"/>
    <n v="1"/>
    <n v="1"/>
    <x v="0"/>
    <n v="137173"/>
    <x v="1"/>
    <x v="2"/>
    <x v="0"/>
    <x v="1"/>
    <x v="2"/>
    <x v="1"/>
    <n v="1"/>
    <n v="0"/>
  </r>
  <r>
    <n v="2025"/>
    <n v="15791944"/>
    <s v="Harker"/>
    <n v="697"/>
    <x v="0"/>
    <x v="1"/>
    <n v="32"/>
    <n v="7"/>
    <n v="175465"/>
    <n v="3"/>
    <n v="1"/>
    <x v="1"/>
    <n v="116442"/>
    <x v="0"/>
    <x v="0"/>
    <x v="0"/>
    <x v="2"/>
    <x v="2"/>
    <x v="1"/>
    <n v="1"/>
    <n v="175465"/>
  </r>
  <r>
    <n v="2025"/>
    <n v="15768342"/>
    <s v="Bolton"/>
    <n v="718"/>
    <x v="0"/>
    <x v="1"/>
    <n v="52"/>
    <n v="8"/>
    <n v="79475"/>
    <n v="3"/>
    <n v="1"/>
    <x v="0"/>
    <n v="32421"/>
    <x v="0"/>
    <x v="1"/>
    <x v="0"/>
    <x v="1"/>
    <x v="1"/>
    <x v="0"/>
    <n v="1"/>
    <n v="79475"/>
  </r>
  <r>
    <n v="2025"/>
    <n v="15567919"/>
    <s v="Lazarev"/>
    <n v="586"/>
    <x v="2"/>
    <x v="1"/>
    <n v="37"/>
    <n v="8"/>
    <n v="167736"/>
    <n v="2"/>
    <n v="0"/>
    <x v="0"/>
    <n v="104666"/>
    <x v="1"/>
    <x v="0"/>
    <x v="1"/>
    <x v="1"/>
    <x v="2"/>
    <x v="1"/>
    <n v="1"/>
    <n v="0"/>
  </r>
  <r>
    <n v="2025"/>
    <n v="15674750"/>
    <s v="Alexeyeva"/>
    <n v="481"/>
    <x v="1"/>
    <x v="0"/>
    <n v="37"/>
    <n v="8"/>
    <n v="0"/>
    <n v="2"/>
    <n v="1"/>
    <x v="1"/>
    <n v="44216"/>
    <x v="1"/>
    <x v="0"/>
    <x v="1"/>
    <x v="1"/>
    <x v="0"/>
    <x v="0"/>
    <n v="1"/>
    <n v="0"/>
  </r>
  <r>
    <n v="2025"/>
    <n v="15778345"/>
    <s v="Stevens"/>
    <n v="749"/>
    <x v="0"/>
    <x v="0"/>
    <n v="33"/>
    <n v="1"/>
    <n v="74386"/>
    <n v="1"/>
    <n v="1"/>
    <x v="1"/>
    <n v="20164"/>
    <x v="1"/>
    <x v="0"/>
    <x v="0"/>
    <x v="0"/>
    <x v="1"/>
    <x v="0"/>
    <n v="1"/>
    <n v="0"/>
  </r>
  <r>
    <n v="2025"/>
    <n v="15687634"/>
    <s v="Glover"/>
    <n v="561"/>
    <x v="2"/>
    <x v="1"/>
    <n v="49"/>
    <n v="5"/>
    <n v="94754"/>
    <n v="1"/>
    <n v="1"/>
    <x v="0"/>
    <n v="26691"/>
    <x v="1"/>
    <x v="1"/>
    <x v="1"/>
    <x v="2"/>
    <x v="1"/>
    <x v="0"/>
    <n v="1"/>
    <n v="0"/>
  </r>
  <r>
    <n v="2025"/>
    <n v="15666096"/>
    <s v="Ibekwe"/>
    <n v="676"/>
    <x v="1"/>
    <x v="1"/>
    <n v="27"/>
    <n v="4"/>
    <n v="0"/>
    <n v="1"/>
    <n v="0"/>
    <x v="0"/>
    <n v="107956"/>
    <x v="1"/>
    <x v="2"/>
    <x v="0"/>
    <x v="2"/>
    <x v="0"/>
    <x v="0"/>
    <n v="1"/>
    <n v="0"/>
  </r>
  <r>
    <n v="2025"/>
    <n v="15581700"/>
    <s v="Paterson"/>
    <n v="615"/>
    <x v="2"/>
    <x v="1"/>
    <n v="43"/>
    <n v="3"/>
    <n v="86921"/>
    <n v="1"/>
    <n v="1"/>
    <x v="0"/>
    <n v="150048"/>
    <x v="1"/>
    <x v="0"/>
    <x v="0"/>
    <x v="0"/>
    <x v="1"/>
    <x v="0"/>
    <n v="1"/>
    <n v="0"/>
  </r>
  <r>
    <n v="2025"/>
    <n v="15656417"/>
    <s v="Marsh"/>
    <n v="582"/>
    <x v="0"/>
    <x v="0"/>
    <n v="39"/>
    <n v="1"/>
    <n v="132077"/>
    <n v="2"/>
    <n v="1"/>
    <x v="1"/>
    <n v="192255"/>
    <x v="1"/>
    <x v="0"/>
    <x v="1"/>
    <x v="0"/>
    <x v="2"/>
    <x v="1"/>
    <n v="1"/>
    <n v="0"/>
  </r>
  <r>
    <n v="2025"/>
    <n v="15649101"/>
    <s v="Reeves"/>
    <n v="601"/>
    <x v="0"/>
    <x v="1"/>
    <n v="40"/>
    <n v="10"/>
    <n v="127848"/>
    <n v="1"/>
    <n v="0"/>
    <x v="1"/>
    <n v="173246"/>
    <x v="1"/>
    <x v="0"/>
    <x v="0"/>
    <x v="1"/>
    <x v="2"/>
    <x v="1"/>
    <n v="1"/>
    <n v="0"/>
  </r>
  <r>
    <n v="2025"/>
    <n v="15781975"/>
    <s v="Rees"/>
    <n v="708"/>
    <x v="0"/>
    <x v="1"/>
    <n v="34"/>
    <n v="3"/>
    <n v="0"/>
    <n v="1"/>
    <n v="0"/>
    <x v="0"/>
    <n v="121458"/>
    <x v="0"/>
    <x v="0"/>
    <x v="0"/>
    <x v="0"/>
    <x v="0"/>
    <x v="0"/>
    <n v="1"/>
    <n v="0"/>
  </r>
  <r>
    <n v="2025"/>
    <n v="15700511"/>
    <s v="Hanson"/>
    <n v="708"/>
    <x v="2"/>
    <x v="1"/>
    <n v="42"/>
    <n v="9"/>
    <n v="176702"/>
    <n v="2"/>
    <n v="1"/>
    <x v="0"/>
    <n v="104805"/>
    <x v="1"/>
    <x v="0"/>
    <x v="0"/>
    <x v="1"/>
    <x v="2"/>
    <x v="1"/>
    <n v="1"/>
    <n v="0"/>
  </r>
  <r>
    <n v="2025"/>
    <n v="15770255"/>
    <s v="Onwughara"/>
    <n v="797"/>
    <x v="2"/>
    <x v="0"/>
    <n v="33"/>
    <n v="10"/>
    <n v="83556"/>
    <n v="1"/>
    <n v="0"/>
    <x v="1"/>
    <n v="69767"/>
    <x v="1"/>
    <x v="0"/>
    <x v="2"/>
    <x v="1"/>
    <x v="1"/>
    <x v="0"/>
    <n v="1"/>
    <n v="0"/>
  </r>
  <r>
    <n v="2025"/>
    <n v="15643574"/>
    <s v="Odinakachukwu"/>
    <n v="682"/>
    <x v="0"/>
    <x v="1"/>
    <n v="26"/>
    <n v="8"/>
    <n v="0"/>
    <n v="2"/>
    <n v="1"/>
    <x v="1"/>
    <n v="178373"/>
    <x v="1"/>
    <x v="2"/>
    <x v="0"/>
    <x v="1"/>
    <x v="0"/>
    <x v="0"/>
    <n v="1"/>
    <n v="0"/>
  </r>
  <r>
    <n v="2025"/>
    <n v="15595010"/>
    <s v="Huang"/>
    <n v="694"/>
    <x v="1"/>
    <x v="0"/>
    <n v="39"/>
    <n v="9"/>
    <n v="0"/>
    <n v="2"/>
    <n v="0"/>
    <x v="1"/>
    <n v="99924"/>
    <x v="1"/>
    <x v="0"/>
    <x v="0"/>
    <x v="1"/>
    <x v="0"/>
    <x v="0"/>
    <n v="1"/>
    <n v="0"/>
  </r>
  <r>
    <n v="2025"/>
    <n v="15580579"/>
    <s v="Trevisani"/>
    <n v="490"/>
    <x v="0"/>
    <x v="0"/>
    <n v="40"/>
    <n v="1"/>
    <n v="0"/>
    <n v="1"/>
    <n v="1"/>
    <x v="0"/>
    <n v="49594"/>
    <x v="0"/>
    <x v="0"/>
    <x v="1"/>
    <x v="0"/>
    <x v="0"/>
    <x v="0"/>
    <n v="1"/>
    <n v="0"/>
  </r>
  <r>
    <n v="2025"/>
    <n v="15748532"/>
    <s v="Dale"/>
    <n v="828"/>
    <x v="1"/>
    <x v="1"/>
    <n v="42"/>
    <n v="10"/>
    <n v="0"/>
    <n v="1"/>
    <n v="1"/>
    <x v="0"/>
    <n v="186071"/>
    <x v="1"/>
    <x v="0"/>
    <x v="2"/>
    <x v="1"/>
    <x v="0"/>
    <x v="0"/>
    <n v="1"/>
    <n v="0"/>
  </r>
  <r>
    <n v="2025"/>
    <n v="15773789"/>
    <s v="Pavlova"/>
    <n v="594"/>
    <x v="1"/>
    <x v="0"/>
    <n v="38"/>
    <n v="7"/>
    <n v="96858"/>
    <n v="1"/>
    <n v="1"/>
    <x v="1"/>
    <n v="77511"/>
    <x v="1"/>
    <x v="0"/>
    <x v="1"/>
    <x v="2"/>
    <x v="1"/>
    <x v="0"/>
    <n v="1"/>
    <n v="0"/>
  </r>
  <r>
    <n v="2025"/>
    <n v="15600027"/>
    <s v="Meng"/>
    <n v="579"/>
    <x v="1"/>
    <x v="1"/>
    <n v="33"/>
    <n v="1"/>
    <n v="0"/>
    <n v="2"/>
    <n v="1"/>
    <x v="0"/>
    <n v="54817"/>
    <x v="1"/>
    <x v="0"/>
    <x v="1"/>
    <x v="0"/>
    <x v="0"/>
    <x v="0"/>
    <n v="1"/>
    <n v="0"/>
  </r>
  <r>
    <n v="2025"/>
    <n v="15620832"/>
    <s v="Dean"/>
    <n v="723"/>
    <x v="0"/>
    <x v="0"/>
    <n v="35"/>
    <n v="0"/>
    <n v="0"/>
    <n v="2"/>
    <n v="0"/>
    <x v="0"/>
    <n v="61291"/>
    <x v="1"/>
    <x v="0"/>
    <x v="0"/>
    <x v="0"/>
    <x v="0"/>
    <x v="0"/>
    <n v="1"/>
    <n v="0"/>
  </r>
  <r>
    <n v="2025"/>
    <n v="15568819"/>
    <s v="Chiganu"/>
    <n v="619"/>
    <x v="2"/>
    <x v="0"/>
    <n v="42"/>
    <n v="8"/>
    <n v="132796"/>
    <n v="3"/>
    <n v="1"/>
    <x v="0"/>
    <n v="191821"/>
    <x v="0"/>
    <x v="0"/>
    <x v="0"/>
    <x v="1"/>
    <x v="2"/>
    <x v="1"/>
    <n v="1"/>
    <n v="132796"/>
  </r>
  <r>
    <n v="2025"/>
    <n v="15748691"/>
    <s v="Lung"/>
    <n v="794"/>
    <x v="1"/>
    <x v="0"/>
    <n v="30"/>
    <n v="1"/>
    <n v="154971"/>
    <n v="1"/>
    <n v="0"/>
    <x v="0"/>
    <n v="156768"/>
    <x v="1"/>
    <x v="0"/>
    <x v="2"/>
    <x v="0"/>
    <x v="2"/>
    <x v="1"/>
    <n v="1"/>
    <n v="0"/>
  </r>
  <r>
    <n v="2025"/>
    <n v="15583552"/>
    <s v="Donaldson"/>
    <n v="674"/>
    <x v="2"/>
    <x v="1"/>
    <n v="44"/>
    <n v="3"/>
    <n v="88902"/>
    <n v="1"/>
    <n v="1"/>
    <x v="1"/>
    <n v="73731"/>
    <x v="1"/>
    <x v="0"/>
    <x v="0"/>
    <x v="0"/>
    <x v="1"/>
    <x v="0"/>
    <n v="1"/>
    <n v="0"/>
  </r>
  <r>
    <n v="2025"/>
    <n v="15588019"/>
    <s v="Li Fonti"/>
    <n v="418"/>
    <x v="0"/>
    <x v="1"/>
    <n v="28"/>
    <n v="7"/>
    <n v="98739"/>
    <n v="1"/>
    <n v="1"/>
    <x v="1"/>
    <n v="122190"/>
    <x v="1"/>
    <x v="2"/>
    <x v="1"/>
    <x v="2"/>
    <x v="1"/>
    <x v="0"/>
    <n v="1"/>
    <n v="0"/>
  </r>
  <r>
    <n v="2025"/>
    <n v="15713250"/>
    <s v="Izmailova"/>
    <n v="502"/>
    <x v="0"/>
    <x v="1"/>
    <n v="33"/>
    <n v="8"/>
    <n v="0"/>
    <n v="2"/>
    <n v="1"/>
    <x v="0"/>
    <n v="123509"/>
    <x v="1"/>
    <x v="0"/>
    <x v="1"/>
    <x v="1"/>
    <x v="0"/>
    <x v="0"/>
    <n v="1"/>
    <n v="0"/>
  </r>
  <r>
    <n v="2025"/>
    <n v="15569595"/>
    <s v="Walker"/>
    <n v="678"/>
    <x v="0"/>
    <x v="0"/>
    <n v="50"/>
    <n v="6"/>
    <n v="0"/>
    <n v="1"/>
    <n v="1"/>
    <x v="1"/>
    <n v="8200"/>
    <x v="1"/>
    <x v="1"/>
    <x v="0"/>
    <x v="2"/>
    <x v="0"/>
    <x v="0"/>
    <n v="1"/>
    <n v="0"/>
  </r>
  <r>
    <n v="2025"/>
    <n v="15794868"/>
    <s v="Nnonso"/>
    <n v="599"/>
    <x v="2"/>
    <x v="1"/>
    <n v="40"/>
    <n v="10"/>
    <n v="137456"/>
    <n v="2"/>
    <n v="1"/>
    <x v="0"/>
    <n v="14113"/>
    <x v="1"/>
    <x v="0"/>
    <x v="1"/>
    <x v="1"/>
    <x v="2"/>
    <x v="1"/>
    <n v="1"/>
    <n v="0"/>
  </r>
  <r>
    <n v="2025"/>
    <n v="15576680"/>
    <s v="Stevenson"/>
    <n v="736"/>
    <x v="0"/>
    <x v="1"/>
    <n v="29"/>
    <n v="4"/>
    <n v="0"/>
    <n v="2"/>
    <n v="0"/>
    <x v="1"/>
    <n v="51705"/>
    <x v="1"/>
    <x v="2"/>
    <x v="0"/>
    <x v="2"/>
    <x v="0"/>
    <x v="0"/>
    <n v="1"/>
    <n v="0"/>
  </r>
  <r>
    <n v="2025"/>
    <n v="15613699"/>
    <s v="Schnaars"/>
    <n v="430"/>
    <x v="0"/>
    <x v="0"/>
    <n v="60"/>
    <n v="7"/>
    <n v="73937"/>
    <n v="1"/>
    <n v="1"/>
    <x v="1"/>
    <n v="161938"/>
    <x v="0"/>
    <x v="1"/>
    <x v="1"/>
    <x v="2"/>
    <x v="1"/>
    <x v="0"/>
    <n v="1"/>
    <n v="73937"/>
  </r>
  <r>
    <n v="2025"/>
    <n v="15609758"/>
    <s v="Geoghegan"/>
    <n v="537"/>
    <x v="0"/>
    <x v="0"/>
    <n v="45"/>
    <n v="7"/>
    <n v="158621"/>
    <n v="1"/>
    <n v="1"/>
    <x v="1"/>
    <n v="120893"/>
    <x v="0"/>
    <x v="0"/>
    <x v="1"/>
    <x v="2"/>
    <x v="2"/>
    <x v="1"/>
    <n v="1"/>
    <n v="158621"/>
  </r>
  <r>
    <n v="2025"/>
    <n v="15762392"/>
    <s v="Ilyina"/>
    <n v="683"/>
    <x v="1"/>
    <x v="1"/>
    <n v="30"/>
    <n v="1"/>
    <n v="113257"/>
    <n v="1"/>
    <n v="1"/>
    <x v="0"/>
    <n v="65035"/>
    <x v="1"/>
    <x v="0"/>
    <x v="0"/>
    <x v="0"/>
    <x v="2"/>
    <x v="1"/>
    <n v="1"/>
    <n v="0"/>
  </r>
  <r>
    <n v="2025"/>
    <n v="15693382"/>
    <s v="Muir"/>
    <n v="828"/>
    <x v="0"/>
    <x v="1"/>
    <n v="31"/>
    <n v="9"/>
    <n v="0"/>
    <n v="1"/>
    <n v="0"/>
    <x v="0"/>
    <n v="164257"/>
    <x v="1"/>
    <x v="0"/>
    <x v="2"/>
    <x v="1"/>
    <x v="0"/>
    <x v="0"/>
    <n v="1"/>
    <n v="0"/>
  </r>
  <r>
    <n v="2025"/>
    <n v="15791769"/>
    <s v="Gardener"/>
    <n v="691"/>
    <x v="0"/>
    <x v="0"/>
    <n v="29"/>
    <n v="9"/>
    <n v="116536"/>
    <n v="1"/>
    <n v="1"/>
    <x v="1"/>
    <n v="51988"/>
    <x v="1"/>
    <x v="2"/>
    <x v="0"/>
    <x v="1"/>
    <x v="2"/>
    <x v="1"/>
    <n v="1"/>
    <n v="0"/>
  </r>
  <r>
    <n v="2025"/>
    <n v="15712483"/>
    <s v="Chidi"/>
    <n v="608"/>
    <x v="1"/>
    <x v="0"/>
    <n v="28"/>
    <n v="4"/>
    <n v="0"/>
    <n v="2"/>
    <n v="1"/>
    <x v="1"/>
    <n v="10900"/>
    <x v="0"/>
    <x v="2"/>
    <x v="0"/>
    <x v="2"/>
    <x v="0"/>
    <x v="0"/>
    <n v="1"/>
    <n v="0"/>
  </r>
  <r>
    <n v="2025"/>
    <n v="15636454"/>
    <s v="Fu"/>
    <n v="691"/>
    <x v="0"/>
    <x v="0"/>
    <n v="60"/>
    <n v="6"/>
    <n v="101071"/>
    <n v="1"/>
    <n v="1"/>
    <x v="1"/>
    <n v="177356"/>
    <x v="0"/>
    <x v="1"/>
    <x v="0"/>
    <x v="2"/>
    <x v="2"/>
    <x v="1"/>
    <n v="1"/>
    <n v="101071"/>
  </r>
  <r>
    <n v="2025"/>
    <n v="15710138"/>
    <s v="Sun"/>
    <n v="718"/>
    <x v="1"/>
    <x v="1"/>
    <n v="39"/>
    <n v="6"/>
    <n v="0"/>
    <n v="2"/>
    <n v="0"/>
    <x v="0"/>
    <n v="63889"/>
    <x v="1"/>
    <x v="0"/>
    <x v="0"/>
    <x v="2"/>
    <x v="0"/>
    <x v="0"/>
    <n v="1"/>
    <n v="0"/>
  </r>
  <r>
    <n v="2025"/>
    <n v="15571571"/>
    <s v="Ting"/>
    <n v="680"/>
    <x v="2"/>
    <x v="0"/>
    <n v="31"/>
    <n v="3"/>
    <n v="127331"/>
    <n v="3"/>
    <n v="1"/>
    <x v="0"/>
    <n v="176434"/>
    <x v="1"/>
    <x v="0"/>
    <x v="0"/>
    <x v="0"/>
    <x v="2"/>
    <x v="1"/>
    <n v="1"/>
    <n v="0"/>
  </r>
  <r>
    <n v="2025"/>
    <n v="15638751"/>
    <s v="Ashton"/>
    <n v="838"/>
    <x v="1"/>
    <x v="0"/>
    <n v="41"/>
    <n v="5"/>
    <n v="0"/>
    <n v="2"/>
    <n v="1"/>
    <x v="1"/>
    <n v="81314"/>
    <x v="1"/>
    <x v="0"/>
    <x v="2"/>
    <x v="2"/>
    <x v="0"/>
    <x v="0"/>
    <n v="1"/>
    <n v="0"/>
  </r>
  <r>
    <n v="2025"/>
    <n v="15598574"/>
    <s v="Uwakwe"/>
    <n v="695"/>
    <x v="1"/>
    <x v="0"/>
    <n v="31"/>
    <n v="5"/>
    <n v="0"/>
    <n v="2"/>
    <n v="0"/>
    <x v="0"/>
    <n v="13999"/>
    <x v="1"/>
    <x v="0"/>
    <x v="0"/>
    <x v="2"/>
    <x v="0"/>
    <x v="0"/>
    <n v="1"/>
    <n v="0"/>
  </r>
  <r>
    <n v="2025"/>
    <n v="15796787"/>
    <s v="Vassiliev"/>
    <n v="681"/>
    <x v="0"/>
    <x v="1"/>
    <n v="46"/>
    <n v="0"/>
    <n v="105969"/>
    <n v="1"/>
    <n v="1"/>
    <x v="1"/>
    <n v="5772"/>
    <x v="1"/>
    <x v="1"/>
    <x v="0"/>
    <x v="0"/>
    <x v="2"/>
    <x v="1"/>
    <n v="1"/>
    <n v="0"/>
  </r>
  <r>
    <n v="2025"/>
    <n v="15615670"/>
    <s v="Kazakova"/>
    <n v="762"/>
    <x v="0"/>
    <x v="1"/>
    <n v="36"/>
    <n v="5"/>
    <n v="119547"/>
    <n v="1"/>
    <n v="1"/>
    <x v="0"/>
    <n v="42694"/>
    <x v="1"/>
    <x v="0"/>
    <x v="2"/>
    <x v="2"/>
    <x v="2"/>
    <x v="1"/>
    <n v="1"/>
    <n v="0"/>
  </r>
  <r>
    <n v="2025"/>
    <n v="15705506"/>
    <s v="Perry"/>
    <n v="751"/>
    <x v="1"/>
    <x v="1"/>
    <n v="38"/>
    <n v="7"/>
    <n v="0"/>
    <n v="2"/>
    <n v="0"/>
    <x v="1"/>
    <n v="90840"/>
    <x v="1"/>
    <x v="0"/>
    <x v="2"/>
    <x v="2"/>
    <x v="0"/>
    <x v="0"/>
    <n v="1"/>
    <n v="0"/>
  </r>
  <r>
    <n v="2025"/>
    <n v="15599535"/>
    <s v="Howell"/>
    <n v="678"/>
    <x v="1"/>
    <x v="1"/>
    <n v="28"/>
    <n v="5"/>
    <n v="138668"/>
    <n v="1"/>
    <n v="1"/>
    <x v="0"/>
    <n v="54144"/>
    <x v="1"/>
    <x v="2"/>
    <x v="0"/>
    <x v="2"/>
    <x v="2"/>
    <x v="1"/>
    <n v="1"/>
    <n v="0"/>
  </r>
  <r>
    <n v="2025"/>
    <n v="15768449"/>
    <s v="Ricci"/>
    <n v="634"/>
    <x v="0"/>
    <x v="0"/>
    <n v="37"/>
    <n v="7"/>
    <n v="51582"/>
    <n v="2"/>
    <n v="1"/>
    <x v="0"/>
    <n v="184313"/>
    <x v="1"/>
    <x v="0"/>
    <x v="0"/>
    <x v="2"/>
    <x v="1"/>
    <x v="0"/>
    <n v="1"/>
    <n v="0"/>
  </r>
  <r>
    <n v="2025"/>
    <n v="15725002"/>
    <s v="Smith"/>
    <n v="749"/>
    <x v="0"/>
    <x v="1"/>
    <n v="37"/>
    <n v="7"/>
    <n v="0"/>
    <n v="2"/>
    <n v="1"/>
    <x v="1"/>
    <n v="20307"/>
    <x v="1"/>
    <x v="0"/>
    <x v="0"/>
    <x v="2"/>
    <x v="0"/>
    <x v="0"/>
    <n v="1"/>
    <n v="0"/>
  </r>
  <r>
    <n v="2025"/>
    <n v="15611682"/>
    <s v="Rossi"/>
    <n v="590"/>
    <x v="1"/>
    <x v="1"/>
    <n v="37"/>
    <n v="6"/>
    <n v="169903"/>
    <n v="1"/>
    <n v="1"/>
    <x v="0"/>
    <n v="128256"/>
    <x v="1"/>
    <x v="0"/>
    <x v="1"/>
    <x v="2"/>
    <x v="2"/>
    <x v="1"/>
    <n v="1"/>
    <n v="0"/>
  </r>
  <r>
    <n v="2025"/>
    <n v="15749964"/>
    <s v="Jones"/>
    <n v="610"/>
    <x v="0"/>
    <x v="0"/>
    <n v="27"/>
    <n v="4"/>
    <n v="87262"/>
    <n v="2"/>
    <n v="1"/>
    <x v="1"/>
    <n v="182720"/>
    <x v="1"/>
    <x v="2"/>
    <x v="0"/>
    <x v="2"/>
    <x v="1"/>
    <x v="0"/>
    <n v="1"/>
    <n v="0"/>
  </r>
  <r>
    <n v="2025"/>
    <n v="15678779"/>
    <s v="Quezada"/>
    <n v="502"/>
    <x v="0"/>
    <x v="1"/>
    <n v="33"/>
    <n v="7"/>
    <n v="0"/>
    <n v="2"/>
    <n v="0"/>
    <x v="0"/>
    <n v="4083"/>
    <x v="1"/>
    <x v="0"/>
    <x v="1"/>
    <x v="2"/>
    <x v="0"/>
    <x v="0"/>
    <n v="1"/>
    <n v="0"/>
  </r>
  <r>
    <n v="2025"/>
    <n v="15752601"/>
    <s v="McCulloch"/>
    <n v="578"/>
    <x v="0"/>
    <x v="0"/>
    <n v="40"/>
    <n v="7"/>
    <n v="0"/>
    <n v="2"/>
    <n v="0"/>
    <x v="1"/>
    <n v="102234"/>
    <x v="1"/>
    <x v="0"/>
    <x v="1"/>
    <x v="2"/>
    <x v="0"/>
    <x v="0"/>
    <n v="1"/>
    <n v="0"/>
  </r>
  <r>
    <n v="2025"/>
    <n v="15758477"/>
    <s v="Tobeolisa"/>
    <n v="547"/>
    <x v="0"/>
    <x v="0"/>
    <n v="32"/>
    <n v="2"/>
    <n v="0"/>
    <n v="2"/>
    <n v="1"/>
    <x v="1"/>
    <n v="132003"/>
    <x v="1"/>
    <x v="0"/>
    <x v="1"/>
    <x v="0"/>
    <x v="0"/>
    <x v="0"/>
    <n v="1"/>
    <n v="0"/>
  </r>
  <r>
    <n v="2025"/>
    <n v="15629133"/>
    <s v="Black"/>
    <n v="579"/>
    <x v="0"/>
    <x v="0"/>
    <n v="27"/>
    <n v="9"/>
    <n v="0"/>
    <n v="2"/>
    <n v="1"/>
    <x v="1"/>
    <n v="126839"/>
    <x v="1"/>
    <x v="2"/>
    <x v="1"/>
    <x v="1"/>
    <x v="0"/>
    <x v="0"/>
    <n v="1"/>
    <n v="0"/>
  </r>
  <r>
    <n v="2025"/>
    <n v="15604963"/>
    <s v="Fraser"/>
    <n v="661"/>
    <x v="0"/>
    <x v="1"/>
    <n v="39"/>
    <n v="5"/>
    <n v="0"/>
    <n v="2"/>
    <n v="0"/>
    <x v="1"/>
    <n v="181461"/>
    <x v="1"/>
    <x v="0"/>
    <x v="0"/>
    <x v="2"/>
    <x v="0"/>
    <x v="0"/>
    <n v="1"/>
    <n v="0"/>
  </r>
  <r>
    <n v="2025"/>
    <n v="15796413"/>
    <s v="Green"/>
    <n v="794"/>
    <x v="0"/>
    <x v="1"/>
    <n v="46"/>
    <n v="6"/>
    <n v="0"/>
    <n v="2"/>
    <n v="1"/>
    <x v="1"/>
    <n v="195326"/>
    <x v="1"/>
    <x v="1"/>
    <x v="2"/>
    <x v="2"/>
    <x v="0"/>
    <x v="0"/>
    <n v="1"/>
    <n v="0"/>
  </r>
  <r>
    <n v="2025"/>
    <n v="15812470"/>
    <s v="Allan"/>
    <n v="719"/>
    <x v="0"/>
    <x v="1"/>
    <n v="61"/>
    <n v="5"/>
    <n v="0"/>
    <n v="2"/>
    <n v="0"/>
    <x v="0"/>
    <n v="29132"/>
    <x v="1"/>
    <x v="3"/>
    <x v="0"/>
    <x v="2"/>
    <x v="0"/>
    <x v="0"/>
    <n v="1"/>
    <n v="0"/>
  </r>
  <r>
    <n v="2025"/>
    <n v="15587443"/>
    <s v="Akudinobi"/>
    <n v="728"/>
    <x v="0"/>
    <x v="0"/>
    <n v="69"/>
    <n v="1"/>
    <n v="0"/>
    <n v="2"/>
    <n v="1"/>
    <x v="0"/>
    <n v="131805"/>
    <x v="1"/>
    <x v="3"/>
    <x v="0"/>
    <x v="0"/>
    <x v="0"/>
    <x v="0"/>
    <n v="1"/>
    <n v="0"/>
  </r>
  <r>
    <n v="2025"/>
    <n v="15689692"/>
    <s v="Walker"/>
    <n v="598"/>
    <x v="2"/>
    <x v="1"/>
    <n v="19"/>
    <n v="3"/>
    <n v="150348"/>
    <n v="1"/>
    <n v="1"/>
    <x v="0"/>
    <n v="173784"/>
    <x v="1"/>
    <x v="2"/>
    <x v="1"/>
    <x v="0"/>
    <x v="2"/>
    <x v="1"/>
    <n v="1"/>
    <n v="0"/>
  </r>
  <r>
    <n v="2025"/>
    <n v="15779586"/>
    <s v="Olisaemeka"/>
    <n v="822"/>
    <x v="2"/>
    <x v="0"/>
    <n v="46"/>
    <n v="3"/>
    <n v="115074"/>
    <n v="2"/>
    <n v="1"/>
    <x v="1"/>
    <n v="26250"/>
    <x v="1"/>
    <x v="1"/>
    <x v="2"/>
    <x v="0"/>
    <x v="2"/>
    <x v="1"/>
    <n v="1"/>
    <n v="0"/>
  </r>
  <r>
    <n v="2025"/>
    <n v="15667588"/>
    <s v="Arcuri"/>
    <n v="670"/>
    <x v="1"/>
    <x v="0"/>
    <n v="40"/>
    <n v="3"/>
    <n v="0"/>
    <n v="1"/>
    <n v="1"/>
    <x v="0"/>
    <n v="182650"/>
    <x v="1"/>
    <x v="0"/>
    <x v="0"/>
    <x v="0"/>
    <x v="0"/>
    <x v="0"/>
    <n v="1"/>
    <n v="0"/>
  </r>
  <r>
    <n v="2025"/>
    <n v="15624423"/>
    <s v="Liu"/>
    <n v="850"/>
    <x v="0"/>
    <x v="1"/>
    <n v="28"/>
    <n v="8"/>
    <n v="99987"/>
    <n v="1"/>
    <n v="1"/>
    <x v="1"/>
    <n v="196583"/>
    <x v="1"/>
    <x v="2"/>
    <x v="2"/>
    <x v="1"/>
    <x v="1"/>
    <x v="0"/>
    <n v="1"/>
    <n v="0"/>
  </r>
  <r>
    <n v="2025"/>
    <n v="15591107"/>
    <s v="Flemming"/>
    <n v="723"/>
    <x v="2"/>
    <x v="0"/>
    <n v="68"/>
    <n v="3"/>
    <n v="110357"/>
    <n v="1"/>
    <n v="0"/>
    <x v="1"/>
    <n v="141978"/>
    <x v="0"/>
    <x v="3"/>
    <x v="0"/>
    <x v="0"/>
    <x v="2"/>
    <x v="1"/>
    <n v="1"/>
    <n v="110357"/>
  </r>
  <r>
    <n v="2025"/>
    <n v="15748986"/>
    <s v="Bischof"/>
    <n v="705"/>
    <x v="2"/>
    <x v="1"/>
    <n v="42"/>
    <n v="8"/>
    <n v="166686"/>
    <n v="2"/>
    <n v="1"/>
    <x v="0"/>
    <n v="55314"/>
    <x v="1"/>
    <x v="0"/>
    <x v="0"/>
    <x v="1"/>
    <x v="2"/>
    <x v="1"/>
    <n v="1"/>
    <n v="0"/>
  </r>
  <r>
    <n v="2025"/>
    <n v="15793896"/>
    <s v="John"/>
    <n v="677"/>
    <x v="1"/>
    <x v="1"/>
    <n v="40"/>
    <n v="7"/>
    <n v="95313"/>
    <n v="1"/>
    <n v="1"/>
    <x v="0"/>
    <n v="62945"/>
    <x v="1"/>
    <x v="0"/>
    <x v="0"/>
    <x v="2"/>
    <x v="1"/>
    <x v="0"/>
    <n v="1"/>
    <n v="0"/>
  </r>
  <r>
    <n v="2025"/>
    <n v="15620570"/>
    <s v="Sinnett"/>
    <n v="736"/>
    <x v="0"/>
    <x v="1"/>
    <n v="43"/>
    <n v="4"/>
    <n v="202443"/>
    <n v="1"/>
    <n v="1"/>
    <x v="1"/>
    <n v="72375"/>
    <x v="1"/>
    <x v="0"/>
    <x v="0"/>
    <x v="2"/>
    <x v="2"/>
    <x v="1"/>
    <n v="1"/>
    <n v="0"/>
  </r>
  <r>
    <n v="2025"/>
    <n v="15727811"/>
    <s v="Ts'ui"/>
    <n v="661"/>
    <x v="2"/>
    <x v="0"/>
    <n v="47"/>
    <n v="0"/>
    <n v="109494"/>
    <n v="1"/>
    <n v="0"/>
    <x v="1"/>
    <n v="188324"/>
    <x v="0"/>
    <x v="1"/>
    <x v="0"/>
    <x v="0"/>
    <x v="2"/>
    <x v="1"/>
    <n v="1"/>
    <n v="109494"/>
  </r>
  <r>
    <n v="2025"/>
    <n v="15707681"/>
    <s v="Pokrovsky"/>
    <n v="501"/>
    <x v="2"/>
    <x v="1"/>
    <n v="38"/>
    <n v="9"/>
    <n v="88977"/>
    <n v="2"/>
    <n v="0"/>
    <x v="0"/>
    <n v="133403"/>
    <x v="1"/>
    <x v="0"/>
    <x v="1"/>
    <x v="1"/>
    <x v="1"/>
    <x v="0"/>
    <n v="1"/>
    <n v="0"/>
  </r>
  <r>
    <n v="2025"/>
    <n v="15702030"/>
    <s v="Azarov"/>
    <n v="516"/>
    <x v="0"/>
    <x v="0"/>
    <n v="29"/>
    <n v="2"/>
    <n v="104983"/>
    <n v="1"/>
    <n v="1"/>
    <x v="1"/>
    <n v="157378"/>
    <x v="1"/>
    <x v="2"/>
    <x v="1"/>
    <x v="0"/>
    <x v="2"/>
    <x v="1"/>
    <n v="1"/>
    <n v="0"/>
  </r>
  <r>
    <n v="2025"/>
    <n v="15673238"/>
    <s v="McCarthy"/>
    <n v="517"/>
    <x v="2"/>
    <x v="0"/>
    <n v="59"/>
    <n v="8"/>
    <n v="154111"/>
    <n v="2"/>
    <n v="1"/>
    <x v="1"/>
    <n v="101240"/>
    <x v="0"/>
    <x v="1"/>
    <x v="1"/>
    <x v="1"/>
    <x v="2"/>
    <x v="1"/>
    <n v="1"/>
    <n v="154111"/>
  </r>
  <r>
    <n v="2025"/>
    <n v="15604196"/>
    <s v="Simpson"/>
    <n v="766"/>
    <x v="0"/>
    <x v="1"/>
    <n v="32"/>
    <n v="6"/>
    <n v="185714"/>
    <n v="1"/>
    <n v="1"/>
    <x v="0"/>
    <n v="102502"/>
    <x v="1"/>
    <x v="0"/>
    <x v="2"/>
    <x v="2"/>
    <x v="2"/>
    <x v="1"/>
    <n v="1"/>
    <n v="0"/>
  </r>
  <r>
    <n v="2025"/>
    <n v="15769356"/>
    <s v="Stevenson"/>
    <n v="520"/>
    <x v="2"/>
    <x v="0"/>
    <n v="23"/>
    <n v="3"/>
    <n v="116023"/>
    <n v="2"/>
    <n v="1"/>
    <x v="0"/>
    <n v="37578"/>
    <x v="1"/>
    <x v="2"/>
    <x v="1"/>
    <x v="0"/>
    <x v="2"/>
    <x v="1"/>
    <n v="1"/>
    <n v="0"/>
  </r>
  <r>
    <n v="2025"/>
    <n v="15665590"/>
    <s v="Moore"/>
    <n v="541"/>
    <x v="0"/>
    <x v="1"/>
    <n v="46"/>
    <n v="6"/>
    <n v="0"/>
    <n v="2"/>
    <n v="1"/>
    <x v="0"/>
    <n v="83457"/>
    <x v="1"/>
    <x v="1"/>
    <x v="1"/>
    <x v="2"/>
    <x v="0"/>
    <x v="0"/>
    <n v="1"/>
    <n v="0"/>
  </r>
  <r>
    <n v="2025"/>
    <n v="15572361"/>
    <s v="Chill"/>
    <n v="790"/>
    <x v="2"/>
    <x v="0"/>
    <n v="34"/>
    <n v="2"/>
    <n v="164011"/>
    <n v="1"/>
    <n v="1"/>
    <x v="1"/>
    <n v="199420"/>
    <x v="1"/>
    <x v="0"/>
    <x v="2"/>
    <x v="0"/>
    <x v="2"/>
    <x v="1"/>
    <n v="1"/>
    <n v="0"/>
  </r>
  <r>
    <n v="2025"/>
    <n v="15667460"/>
    <s v="Moore"/>
    <n v="797"/>
    <x v="0"/>
    <x v="1"/>
    <n v="31"/>
    <n v="9"/>
    <n v="0"/>
    <n v="2"/>
    <n v="1"/>
    <x v="0"/>
    <n v="24749"/>
    <x v="1"/>
    <x v="0"/>
    <x v="2"/>
    <x v="1"/>
    <x v="0"/>
    <x v="0"/>
    <n v="1"/>
    <n v="0"/>
  </r>
  <r>
    <n v="2025"/>
    <n v="15654760"/>
    <s v="Su"/>
    <n v="811"/>
    <x v="0"/>
    <x v="1"/>
    <n v="40"/>
    <n v="1"/>
    <n v="101515"/>
    <n v="1"/>
    <n v="1"/>
    <x v="0"/>
    <n v="121765"/>
    <x v="1"/>
    <x v="0"/>
    <x v="2"/>
    <x v="0"/>
    <x v="2"/>
    <x v="1"/>
    <n v="1"/>
    <n v="0"/>
  </r>
  <r>
    <n v="2025"/>
    <n v="15632669"/>
    <s v="Rees"/>
    <n v="722"/>
    <x v="1"/>
    <x v="0"/>
    <n v="32"/>
    <n v="4"/>
    <n v="0"/>
    <n v="2"/>
    <n v="1"/>
    <x v="0"/>
    <n v="113666"/>
    <x v="1"/>
    <x v="0"/>
    <x v="0"/>
    <x v="2"/>
    <x v="0"/>
    <x v="0"/>
    <n v="1"/>
    <n v="0"/>
  </r>
  <r>
    <n v="2025"/>
    <n v="15613673"/>
    <s v="Lung"/>
    <n v="675"/>
    <x v="0"/>
    <x v="1"/>
    <n v="28"/>
    <n v="9"/>
    <n v="0"/>
    <n v="1"/>
    <n v="1"/>
    <x v="1"/>
    <n v="134111"/>
    <x v="1"/>
    <x v="2"/>
    <x v="0"/>
    <x v="1"/>
    <x v="0"/>
    <x v="0"/>
    <n v="1"/>
    <n v="0"/>
  </r>
  <r>
    <n v="2025"/>
    <n v="15698522"/>
    <s v="Thomas"/>
    <n v="660"/>
    <x v="2"/>
    <x v="1"/>
    <n v="39"/>
    <n v="9"/>
    <n v="134599"/>
    <n v="2"/>
    <n v="1"/>
    <x v="1"/>
    <n v="183096"/>
    <x v="1"/>
    <x v="0"/>
    <x v="0"/>
    <x v="1"/>
    <x v="2"/>
    <x v="1"/>
    <n v="1"/>
    <n v="0"/>
  </r>
  <r>
    <n v="2025"/>
    <n v="15741633"/>
    <s v="Fuller"/>
    <n v="566"/>
    <x v="1"/>
    <x v="1"/>
    <n v="32"/>
    <n v="10"/>
    <n v="147511"/>
    <n v="1"/>
    <n v="1"/>
    <x v="0"/>
    <n v="159891"/>
    <x v="1"/>
    <x v="0"/>
    <x v="1"/>
    <x v="1"/>
    <x v="2"/>
    <x v="1"/>
    <n v="1"/>
    <n v="0"/>
  </r>
  <r>
    <n v="2025"/>
    <n v="15674583"/>
    <s v="Trevisani"/>
    <n v="768"/>
    <x v="0"/>
    <x v="1"/>
    <n v="25"/>
    <n v="0"/>
    <n v="78396"/>
    <n v="1"/>
    <n v="1"/>
    <x v="0"/>
    <n v="8316"/>
    <x v="1"/>
    <x v="2"/>
    <x v="2"/>
    <x v="0"/>
    <x v="1"/>
    <x v="0"/>
    <n v="1"/>
    <n v="0"/>
  </r>
  <r>
    <n v="2025"/>
    <n v="15665374"/>
    <s v="Dumolo"/>
    <n v="610"/>
    <x v="1"/>
    <x v="0"/>
    <n v="31"/>
    <n v="5"/>
    <n v="0"/>
    <n v="2"/>
    <n v="0"/>
    <x v="1"/>
    <n v="63736"/>
    <x v="1"/>
    <x v="0"/>
    <x v="0"/>
    <x v="2"/>
    <x v="0"/>
    <x v="0"/>
    <n v="1"/>
    <n v="0"/>
  </r>
  <r>
    <n v="2025"/>
    <n v="15588854"/>
    <s v="Wu"/>
    <n v="715"/>
    <x v="0"/>
    <x v="0"/>
    <n v="31"/>
    <n v="3"/>
    <n v="110581"/>
    <n v="1"/>
    <n v="1"/>
    <x v="0"/>
    <n v="94715"/>
    <x v="1"/>
    <x v="0"/>
    <x v="0"/>
    <x v="0"/>
    <x v="2"/>
    <x v="1"/>
    <n v="1"/>
    <n v="0"/>
  </r>
  <r>
    <n v="2025"/>
    <n v="15810716"/>
    <s v="Kerr"/>
    <n v="750"/>
    <x v="2"/>
    <x v="1"/>
    <n v="42"/>
    <n v="8"/>
    <n v="151836"/>
    <n v="2"/>
    <n v="1"/>
    <x v="1"/>
    <n v="68695"/>
    <x v="1"/>
    <x v="0"/>
    <x v="0"/>
    <x v="1"/>
    <x v="2"/>
    <x v="1"/>
    <n v="1"/>
    <n v="0"/>
  </r>
  <r>
    <n v="2025"/>
    <n v="15776921"/>
    <s v="Geoghegan"/>
    <n v="431"/>
    <x v="2"/>
    <x v="1"/>
    <n v="45"/>
    <n v="5"/>
    <n v="83625"/>
    <n v="2"/>
    <n v="0"/>
    <x v="1"/>
    <n v="36900"/>
    <x v="1"/>
    <x v="0"/>
    <x v="1"/>
    <x v="2"/>
    <x v="1"/>
    <x v="0"/>
    <n v="1"/>
    <n v="0"/>
  </r>
  <r>
    <n v="2025"/>
    <n v="15569394"/>
    <s v="Bailey"/>
    <n v="704"/>
    <x v="0"/>
    <x v="1"/>
    <n v="24"/>
    <n v="2"/>
    <n v="148197"/>
    <n v="2"/>
    <n v="1"/>
    <x v="1"/>
    <n v="182775"/>
    <x v="1"/>
    <x v="2"/>
    <x v="0"/>
    <x v="0"/>
    <x v="2"/>
    <x v="1"/>
    <n v="1"/>
    <n v="0"/>
  </r>
  <r>
    <n v="2025"/>
    <n v="15788215"/>
    <s v="Hsia"/>
    <n v="535"/>
    <x v="1"/>
    <x v="0"/>
    <n v="30"/>
    <n v="5"/>
    <n v="122925"/>
    <n v="1"/>
    <n v="0"/>
    <x v="1"/>
    <n v="62391"/>
    <x v="0"/>
    <x v="0"/>
    <x v="1"/>
    <x v="2"/>
    <x v="2"/>
    <x v="1"/>
    <n v="1"/>
    <n v="122925"/>
  </r>
  <r>
    <n v="2025"/>
    <n v="15641007"/>
    <s v="Holden"/>
    <n v="614"/>
    <x v="0"/>
    <x v="0"/>
    <n v="38"/>
    <n v="4"/>
    <n v="72594"/>
    <n v="1"/>
    <n v="1"/>
    <x v="0"/>
    <n v="76042"/>
    <x v="1"/>
    <x v="0"/>
    <x v="0"/>
    <x v="2"/>
    <x v="1"/>
    <x v="0"/>
    <n v="1"/>
    <n v="0"/>
  </r>
  <r>
    <n v="2025"/>
    <n v="15594651"/>
    <s v="Milani"/>
    <n v="748"/>
    <x v="0"/>
    <x v="1"/>
    <n v="38"/>
    <n v="4"/>
    <n v="115221"/>
    <n v="1"/>
    <n v="0"/>
    <x v="0"/>
    <n v="70957"/>
    <x v="1"/>
    <x v="0"/>
    <x v="0"/>
    <x v="2"/>
    <x v="2"/>
    <x v="1"/>
    <n v="1"/>
    <n v="0"/>
  </r>
  <r>
    <n v="2025"/>
    <n v="15575146"/>
    <s v="Jamieson"/>
    <n v="492"/>
    <x v="2"/>
    <x v="1"/>
    <n v="51"/>
    <n v="8"/>
    <n v="117809"/>
    <n v="2"/>
    <n v="1"/>
    <x v="0"/>
    <n v="67311"/>
    <x v="1"/>
    <x v="1"/>
    <x v="1"/>
    <x v="1"/>
    <x v="2"/>
    <x v="1"/>
    <n v="1"/>
    <n v="0"/>
  </r>
  <r>
    <n v="2025"/>
    <n v="15608916"/>
    <s v="Ndubueze"/>
    <n v="573"/>
    <x v="0"/>
    <x v="1"/>
    <n v="40"/>
    <n v="7"/>
    <n v="147755"/>
    <n v="1"/>
    <n v="1"/>
    <x v="0"/>
    <n v="110454"/>
    <x v="1"/>
    <x v="0"/>
    <x v="1"/>
    <x v="2"/>
    <x v="2"/>
    <x v="1"/>
    <n v="1"/>
    <n v="0"/>
  </r>
  <r>
    <n v="2025"/>
    <n v="15666297"/>
    <s v="Abramova"/>
    <n v="706"/>
    <x v="1"/>
    <x v="0"/>
    <n v="53"/>
    <n v="3"/>
    <n v="0"/>
    <n v="3"/>
    <n v="0"/>
    <x v="1"/>
    <n v="88479"/>
    <x v="0"/>
    <x v="1"/>
    <x v="0"/>
    <x v="0"/>
    <x v="0"/>
    <x v="0"/>
    <n v="1"/>
    <n v="0"/>
  </r>
  <r>
    <n v="2025"/>
    <n v="15598586"/>
    <s v="Wetherspoon"/>
    <n v="680"/>
    <x v="0"/>
    <x v="1"/>
    <n v="31"/>
    <n v="10"/>
    <n v="113292"/>
    <n v="1"/>
    <n v="1"/>
    <x v="0"/>
    <n v="122640"/>
    <x v="1"/>
    <x v="0"/>
    <x v="0"/>
    <x v="1"/>
    <x v="2"/>
    <x v="1"/>
    <n v="1"/>
    <n v="0"/>
  </r>
  <r>
    <n v="2025"/>
    <n v="15665014"/>
    <s v="Middleton"/>
    <n v="458"/>
    <x v="1"/>
    <x v="1"/>
    <n v="36"/>
    <n v="5"/>
    <n v="0"/>
    <n v="2"/>
    <n v="1"/>
    <x v="1"/>
    <n v="79724"/>
    <x v="1"/>
    <x v="0"/>
    <x v="1"/>
    <x v="2"/>
    <x v="0"/>
    <x v="0"/>
    <n v="1"/>
    <n v="0"/>
  </r>
  <r>
    <n v="2025"/>
    <n v="15701738"/>
    <s v="Arcuri"/>
    <n v="612"/>
    <x v="2"/>
    <x v="1"/>
    <n v="44"/>
    <n v="2"/>
    <n v="115163"/>
    <n v="1"/>
    <n v="1"/>
    <x v="0"/>
    <n v="97678"/>
    <x v="0"/>
    <x v="0"/>
    <x v="0"/>
    <x v="0"/>
    <x v="2"/>
    <x v="1"/>
    <n v="1"/>
    <n v="115163"/>
  </r>
  <r>
    <n v="2025"/>
    <n v="15650591"/>
    <s v="Calabrese"/>
    <n v="809"/>
    <x v="2"/>
    <x v="1"/>
    <n v="50"/>
    <n v="10"/>
    <n v="118099"/>
    <n v="1"/>
    <n v="1"/>
    <x v="0"/>
    <n v="100720"/>
    <x v="0"/>
    <x v="1"/>
    <x v="2"/>
    <x v="1"/>
    <x v="2"/>
    <x v="1"/>
    <n v="1"/>
    <n v="118099"/>
  </r>
  <r>
    <n v="2025"/>
    <n v="15652667"/>
    <s v="Hampton"/>
    <n v="590"/>
    <x v="0"/>
    <x v="1"/>
    <n v="39"/>
    <n v="9"/>
    <n v="0"/>
    <n v="2"/>
    <n v="1"/>
    <x v="0"/>
    <n v="104731"/>
    <x v="1"/>
    <x v="0"/>
    <x v="1"/>
    <x v="1"/>
    <x v="0"/>
    <x v="0"/>
    <n v="1"/>
    <n v="0"/>
  </r>
  <r>
    <n v="2025"/>
    <n v="15679622"/>
    <s v="Clayton"/>
    <n v="602"/>
    <x v="0"/>
    <x v="1"/>
    <n v="35"/>
    <n v="8"/>
    <n v="0"/>
    <n v="1"/>
    <n v="1"/>
    <x v="0"/>
    <n v="22499"/>
    <x v="1"/>
    <x v="0"/>
    <x v="0"/>
    <x v="1"/>
    <x v="0"/>
    <x v="0"/>
    <n v="1"/>
    <n v="0"/>
  </r>
  <r>
    <n v="2025"/>
    <n v="15730150"/>
    <s v="Otutodilichukwu"/>
    <n v="540"/>
    <x v="1"/>
    <x v="1"/>
    <n v="37"/>
    <n v="0"/>
    <n v="120826"/>
    <n v="1"/>
    <n v="1"/>
    <x v="1"/>
    <n v="28258"/>
    <x v="1"/>
    <x v="0"/>
    <x v="1"/>
    <x v="0"/>
    <x v="2"/>
    <x v="1"/>
    <n v="1"/>
    <n v="0"/>
  </r>
  <r>
    <n v="2025"/>
    <n v="15813192"/>
    <s v="Chukwuemeka"/>
    <n v="494"/>
    <x v="0"/>
    <x v="1"/>
    <n v="25"/>
    <n v="6"/>
    <n v="0"/>
    <n v="2"/>
    <n v="0"/>
    <x v="0"/>
    <n v="109988"/>
    <x v="1"/>
    <x v="2"/>
    <x v="1"/>
    <x v="2"/>
    <x v="0"/>
    <x v="0"/>
    <n v="1"/>
    <n v="0"/>
  </r>
  <r>
    <n v="2025"/>
    <n v="15606554"/>
    <s v="Douglas"/>
    <n v="797"/>
    <x v="0"/>
    <x v="1"/>
    <n v="29"/>
    <n v="1"/>
    <n v="0"/>
    <n v="1"/>
    <n v="0"/>
    <x v="0"/>
    <n v="149991"/>
    <x v="1"/>
    <x v="2"/>
    <x v="2"/>
    <x v="0"/>
    <x v="0"/>
    <x v="0"/>
    <n v="1"/>
    <n v="0"/>
  </r>
  <r>
    <n v="2025"/>
    <n v="15611794"/>
    <s v="Galloway"/>
    <n v="526"/>
    <x v="2"/>
    <x v="1"/>
    <n v="61"/>
    <n v="6"/>
    <n v="133845"/>
    <n v="2"/>
    <n v="1"/>
    <x v="0"/>
    <n v="45181"/>
    <x v="1"/>
    <x v="3"/>
    <x v="1"/>
    <x v="2"/>
    <x v="2"/>
    <x v="1"/>
    <n v="1"/>
    <n v="0"/>
  </r>
  <r>
    <n v="2025"/>
    <n v="15672357"/>
    <s v="Sochima"/>
    <n v="631"/>
    <x v="1"/>
    <x v="1"/>
    <n v="38"/>
    <n v="7"/>
    <n v="0"/>
    <n v="2"/>
    <n v="1"/>
    <x v="1"/>
    <n v="181606"/>
    <x v="1"/>
    <x v="0"/>
    <x v="0"/>
    <x v="2"/>
    <x v="0"/>
    <x v="0"/>
    <n v="1"/>
    <n v="0"/>
  </r>
  <r>
    <n v="2025"/>
    <n v="15711759"/>
    <s v="Wilkins"/>
    <n v="576"/>
    <x v="0"/>
    <x v="0"/>
    <n v="29"/>
    <n v="5"/>
    <n v="108541"/>
    <n v="1"/>
    <n v="1"/>
    <x v="0"/>
    <n v="126469"/>
    <x v="1"/>
    <x v="2"/>
    <x v="1"/>
    <x v="2"/>
    <x v="2"/>
    <x v="1"/>
    <n v="1"/>
    <n v="0"/>
  </r>
  <r>
    <n v="2025"/>
    <n v="15615296"/>
    <s v="Rice"/>
    <n v="405"/>
    <x v="0"/>
    <x v="1"/>
    <n v="39"/>
    <n v="10"/>
    <n v="0"/>
    <n v="1"/>
    <n v="1"/>
    <x v="1"/>
    <n v="160811"/>
    <x v="0"/>
    <x v="0"/>
    <x v="1"/>
    <x v="1"/>
    <x v="0"/>
    <x v="0"/>
    <n v="1"/>
    <n v="0"/>
  </r>
  <r>
    <n v="2025"/>
    <n v="15699294"/>
    <s v="Pope"/>
    <n v="555"/>
    <x v="0"/>
    <x v="1"/>
    <n v="30"/>
    <n v="1"/>
    <n v="0"/>
    <n v="2"/>
    <n v="0"/>
    <x v="1"/>
    <n v="88147"/>
    <x v="1"/>
    <x v="0"/>
    <x v="1"/>
    <x v="0"/>
    <x v="0"/>
    <x v="0"/>
    <n v="1"/>
    <n v="0"/>
  </r>
  <r>
    <n v="2025"/>
    <n v="15788634"/>
    <s v="Romani"/>
    <n v="750"/>
    <x v="1"/>
    <x v="0"/>
    <n v="37"/>
    <n v="2"/>
    <n v="113817"/>
    <n v="1"/>
    <n v="0"/>
    <x v="1"/>
    <n v="88334"/>
    <x v="1"/>
    <x v="0"/>
    <x v="0"/>
    <x v="0"/>
    <x v="2"/>
    <x v="1"/>
    <n v="1"/>
    <n v="0"/>
  </r>
  <r>
    <n v="2025"/>
    <n v="15660871"/>
    <s v="Ch'ang"/>
    <n v="665"/>
    <x v="0"/>
    <x v="1"/>
    <n v="28"/>
    <n v="8"/>
    <n v="137300"/>
    <n v="1"/>
    <n v="1"/>
    <x v="1"/>
    <n v="90175"/>
    <x v="1"/>
    <x v="2"/>
    <x v="0"/>
    <x v="1"/>
    <x v="2"/>
    <x v="1"/>
    <n v="1"/>
    <n v="0"/>
  </r>
  <r>
    <n v="2025"/>
    <n v="15618258"/>
    <s v="Chizuoke"/>
    <n v="640"/>
    <x v="1"/>
    <x v="1"/>
    <n v="37"/>
    <n v="5"/>
    <n v="158024"/>
    <n v="1"/>
    <n v="1"/>
    <x v="1"/>
    <n v="81298"/>
    <x v="1"/>
    <x v="0"/>
    <x v="0"/>
    <x v="2"/>
    <x v="2"/>
    <x v="1"/>
    <n v="1"/>
    <n v="0"/>
  </r>
  <r>
    <n v="2025"/>
    <n v="15722535"/>
    <s v="Ireland"/>
    <n v="457"/>
    <x v="0"/>
    <x v="0"/>
    <n v="33"/>
    <n v="7"/>
    <n v="127838"/>
    <n v="1"/>
    <n v="0"/>
    <x v="0"/>
    <n v="60013"/>
    <x v="1"/>
    <x v="0"/>
    <x v="1"/>
    <x v="2"/>
    <x v="2"/>
    <x v="1"/>
    <n v="1"/>
    <n v="0"/>
  </r>
  <r>
    <n v="2025"/>
    <n v="15711977"/>
    <s v="Finch"/>
    <n v="695"/>
    <x v="0"/>
    <x v="1"/>
    <n v="36"/>
    <n v="4"/>
    <n v="161533"/>
    <n v="1"/>
    <n v="1"/>
    <x v="1"/>
    <n v="100941"/>
    <x v="1"/>
    <x v="0"/>
    <x v="0"/>
    <x v="2"/>
    <x v="2"/>
    <x v="1"/>
    <n v="1"/>
    <n v="0"/>
  </r>
  <r>
    <n v="2025"/>
    <n v="15690169"/>
    <s v="Meng"/>
    <n v="645"/>
    <x v="0"/>
    <x v="1"/>
    <n v="31"/>
    <n v="7"/>
    <n v="161172"/>
    <n v="2"/>
    <n v="1"/>
    <x v="1"/>
    <n v="12600"/>
    <x v="0"/>
    <x v="0"/>
    <x v="0"/>
    <x v="2"/>
    <x v="2"/>
    <x v="1"/>
    <n v="1"/>
    <n v="161172"/>
  </r>
  <r>
    <n v="2025"/>
    <n v="15790689"/>
    <s v="Hibbins"/>
    <n v="647"/>
    <x v="1"/>
    <x v="1"/>
    <n v="32"/>
    <n v="9"/>
    <n v="80958"/>
    <n v="1"/>
    <n v="1"/>
    <x v="0"/>
    <n v="128591"/>
    <x v="1"/>
    <x v="0"/>
    <x v="0"/>
    <x v="1"/>
    <x v="1"/>
    <x v="0"/>
    <n v="1"/>
    <n v="0"/>
  </r>
  <r>
    <n v="2025"/>
    <n v="15665181"/>
    <s v="Chung"/>
    <n v="808"/>
    <x v="1"/>
    <x v="1"/>
    <n v="25"/>
    <n v="7"/>
    <n v="0"/>
    <n v="2"/>
    <n v="0"/>
    <x v="0"/>
    <n v="23180"/>
    <x v="1"/>
    <x v="2"/>
    <x v="2"/>
    <x v="2"/>
    <x v="0"/>
    <x v="0"/>
    <n v="1"/>
    <n v="0"/>
  </r>
  <r>
    <n v="2025"/>
    <n v="15633608"/>
    <s v="Black"/>
    <n v="641"/>
    <x v="0"/>
    <x v="1"/>
    <n v="33"/>
    <n v="2"/>
    <n v="146194"/>
    <n v="2"/>
    <n v="1"/>
    <x v="0"/>
    <n v="55797"/>
    <x v="0"/>
    <x v="0"/>
    <x v="0"/>
    <x v="0"/>
    <x v="2"/>
    <x v="1"/>
    <n v="1"/>
    <n v="146194"/>
  </r>
  <r>
    <n v="2025"/>
    <n v="15805261"/>
    <s v="Balashov"/>
    <n v="700"/>
    <x v="1"/>
    <x v="1"/>
    <n v="29"/>
    <n v="8"/>
    <n v="0"/>
    <n v="2"/>
    <n v="0"/>
    <x v="0"/>
    <n v="152097"/>
    <x v="1"/>
    <x v="2"/>
    <x v="0"/>
    <x v="1"/>
    <x v="0"/>
    <x v="0"/>
    <n v="1"/>
    <n v="0"/>
  </r>
  <r>
    <n v="2025"/>
    <n v="15740356"/>
    <s v="Palmer"/>
    <n v="660"/>
    <x v="2"/>
    <x v="1"/>
    <n v="26"/>
    <n v="4"/>
    <n v="115022"/>
    <n v="1"/>
    <n v="0"/>
    <x v="0"/>
    <n v="162443"/>
    <x v="1"/>
    <x v="2"/>
    <x v="0"/>
    <x v="2"/>
    <x v="2"/>
    <x v="1"/>
    <n v="1"/>
    <n v="0"/>
  </r>
  <r>
    <n v="2025"/>
    <n v="15808223"/>
    <s v="Lea"/>
    <n v="615"/>
    <x v="1"/>
    <x v="1"/>
    <n v="41"/>
    <n v="1"/>
    <n v="126773"/>
    <n v="1"/>
    <n v="1"/>
    <x v="0"/>
    <n v="55551"/>
    <x v="1"/>
    <x v="0"/>
    <x v="0"/>
    <x v="0"/>
    <x v="2"/>
    <x v="1"/>
    <n v="1"/>
    <n v="0"/>
  </r>
  <r>
    <n v="2025"/>
    <n v="15769980"/>
    <s v="Singleton"/>
    <n v="705"/>
    <x v="2"/>
    <x v="0"/>
    <n v="40"/>
    <n v="3"/>
    <n v="92890"/>
    <n v="1"/>
    <n v="1"/>
    <x v="0"/>
    <n v="109497"/>
    <x v="1"/>
    <x v="0"/>
    <x v="0"/>
    <x v="0"/>
    <x v="1"/>
    <x v="0"/>
    <n v="1"/>
    <n v="0"/>
  </r>
  <r>
    <n v="2025"/>
    <n v="15675450"/>
    <s v="Burt"/>
    <n v="718"/>
    <x v="0"/>
    <x v="1"/>
    <n v="48"/>
    <n v="9"/>
    <n v="0"/>
    <n v="2"/>
    <n v="1"/>
    <x v="0"/>
    <n v="72106"/>
    <x v="1"/>
    <x v="1"/>
    <x v="0"/>
    <x v="1"/>
    <x v="0"/>
    <x v="0"/>
    <n v="1"/>
    <n v="0"/>
  </r>
  <r>
    <n v="2025"/>
    <n v="15776494"/>
    <s v="Siciliano"/>
    <n v="754"/>
    <x v="0"/>
    <x v="1"/>
    <n v="61"/>
    <n v="5"/>
    <n v="146622"/>
    <n v="1"/>
    <n v="1"/>
    <x v="0"/>
    <n v="41815"/>
    <x v="0"/>
    <x v="3"/>
    <x v="2"/>
    <x v="2"/>
    <x v="2"/>
    <x v="1"/>
    <n v="1"/>
    <n v="146622"/>
  </r>
  <r>
    <n v="2025"/>
    <n v="15592412"/>
    <s v="Sun"/>
    <n v="713"/>
    <x v="2"/>
    <x v="1"/>
    <n v="45"/>
    <n v="4"/>
    <n v="131038"/>
    <n v="1"/>
    <n v="1"/>
    <x v="1"/>
    <n v="74005"/>
    <x v="0"/>
    <x v="0"/>
    <x v="0"/>
    <x v="2"/>
    <x v="2"/>
    <x v="1"/>
    <n v="1"/>
    <n v="131038"/>
  </r>
  <r>
    <n v="2025"/>
    <n v="15777452"/>
    <s v="Sauve"/>
    <n v="587"/>
    <x v="0"/>
    <x v="0"/>
    <n v="46"/>
    <n v="6"/>
    <n v="88820"/>
    <n v="1"/>
    <n v="0"/>
    <x v="1"/>
    <n v="70224"/>
    <x v="1"/>
    <x v="1"/>
    <x v="1"/>
    <x v="2"/>
    <x v="1"/>
    <x v="0"/>
    <n v="1"/>
    <n v="0"/>
  </r>
  <r>
    <n v="2025"/>
    <n v="15692258"/>
    <s v="Thompson"/>
    <n v="569"/>
    <x v="1"/>
    <x v="1"/>
    <n v="31"/>
    <n v="1"/>
    <n v="115407"/>
    <n v="1"/>
    <n v="0"/>
    <x v="1"/>
    <n v="145528"/>
    <x v="1"/>
    <x v="0"/>
    <x v="1"/>
    <x v="0"/>
    <x v="2"/>
    <x v="1"/>
    <n v="1"/>
    <n v="0"/>
  </r>
  <r>
    <n v="2025"/>
    <n v="15791045"/>
    <s v="Boni"/>
    <n v="568"/>
    <x v="0"/>
    <x v="0"/>
    <n v="38"/>
    <n v="3"/>
    <n v="132952"/>
    <n v="1"/>
    <n v="0"/>
    <x v="0"/>
    <n v="124486"/>
    <x v="1"/>
    <x v="0"/>
    <x v="1"/>
    <x v="0"/>
    <x v="2"/>
    <x v="1"/>
    <n v="1"/>
    <n v="0"/>
  </r>
  <r>
    <n v="2025"/>
    <n v="15807889"/>
    <s v="Wood"/>
    <n v="634"/>
    <x v="2"/>
    <x v="1"/>
    <n v="74"/>
    <n v="5"/>
    <n v="108892"/>
    <n v="1"/>
    <n v="1"/>
    <x v="1"/>
    <n v="10078"/>
    <x v="1"/>
    <x v="3"/>
    <x v="0"/>
    <x v="2"/>
    <x v="2"/>
    <x v="1"/>
    <n v="1"/>
    <n v="0"/>
  </r>
  <r>
    <n v="2025"/>
    <n v="15602043"/>
    <s v="Buccho"/>
    <n v="770"/>
    <x v="2"/>
    <x v="0"/>
    <n v="46"/>
    <n v="5"/>
    <n v="141789"/>
    <n v="2"/>
    <n v="0"/>
    <x v="1"/>
    <n v="164967"/>
    <x v="1"/>
    <x v="1"/>
    <x v="2"/>
    <x v="2"/>
    <x v="2"/>
    <x v="1"/>
    <n v="1"/>
    <n v="0"/>
  </r>
  <r>
    <n v="2025"/>
    <n v="15807335"/>
    <s v="Spencer"/>
    <n v="676"/>
    <x v="1"/>
    <x v="0"/>
    <n v="64"/>
    <n v="4"/>
    <n v="116954"/>
    <n v="1"/>
    <n v="1"/>
    <x v="0"/>
    <n v="91149"/>
    <x v="1"/>
    <x v="3"/>
    <x v="0"/>
    <x v="2"/>
    <x v="2"/>
    <x v="1"/>
    <n v="1"/>
    <n v="0"/>
  </r>
  <r>
    <n v="2025"/>
    <n v="15629985"/>
    <s v="Eidson"/>
    <n v="723"/>
    <x v="2"/>
    <x v="0"/>
    <n v="47"/>
    <n v="10"/>
    <n v="90450"/>
    <n v="2"/>
    <n v="0"/>
    <x v="1"/>
    <n v="103379"/>
    <x v="0"/>
    <x v="1"/>
    <x v="0"/>
    <x v="1"/>
    <x v="1"/>
    <x v="0"/>
    <n v="1"/>
    <n v="90450"/>
  </r>
  <r>
    <n v="2025"/>
    <n v="15679453"/>
    <s v="Hung"/>
    <n v="614"/>
    <x v="2"/>
    <x v="0"/>
    <n v="39"/>
    <n v="8"/>
    <n v="125997"/>
    <n v="1"/>
    <n v="1"/>
    <x v="0"/>
    <n v="128049"/>
    <x v="0"/>
    <x v="0"/>
    <x v="0"/>
    <x v="1"/>
    <x v="2"/>
    <x v="1"/>
    <n v="1"/>
    <n v="125997"/>
  </r>
  <r>
    <n v="2025"/>
    <n v="15637315"/>
    <s v="Melvin"/>
    <n v="601"/>
    <x v="1"/>
    <x v="0"/>
    <n v="41"/>
    <n v="3"/>
    <n v="0"/>
    <n v="2"/>
    <n v="1"/>
    <x v="1"/>
    <n v="54343"/>
    <x v="1"/>
    <x v="0"/>
    <x v="0"/>
    <x v="0"/>
    <x v="0"/>
    <x v="0"/>
    <n v="1"/>
    <n v="0"/>
  </r>
  <r>
    <n v="2025"/>
    <n v="15691513"/>
    <s v="Dawkins"/>
    <n v="592"/>
    <x v="0"/>
    <x v="1"/>
    <n v="60"/>
    <n v="9"/>
    <n v="0"/>
    <n v="4"/>
    <n v="1"/>
    <x v="0"/>
    <n v="13614"/>
    <x v="0"/>
    <x v="1"/>
    <x v="1"/>
    <x v="1"/>
    <x v="0"/>
    <x v="0"/>
    <n v="1"/>
    <n v="0"/>
  </r>
  <r>
    <n v="2025"/>
    <n v="15622289"/>
    <s v="Rizzo"/>
    <n v="605"/>
    <x v="1"/>
    <x v="0"/>
    <n v="36"/>
    <n v="9"/>
    <n v="0"/>
    <n v="2"/>
    <n v="0"/>
    <x v="0"/>
    <n v="35522"/>
    <x v="1"/>
    <x v="0"/>
    <x v="0"/>
    <x v="1"/>
    <x v="0"/>
    <x v="0"/>
    <n v="1"/>
    <n v="0"/>
  </r>
  <r>
    <n v="2025"/>
    <n v="15715184"/>
    <s v="Capon"/>
    <n v="752"/>
    <x v="1"/>
    <x v="0"/>
    <n v="31"/>
    <n v="4"/>
    <n v="144638"/>
    <n v="2"/>
    <n v="1"/>
    <x v="1"/>
    <n v="40497"/>
    <x v="1"/>
    <x v="0"/>
    <x v="2"/>
    <x v="2"/>
    <x v="2"/>
    <x v="1"/>
    <n v="1"/>
    <n v="0"/>
  </r>
  <r>
    <n v="2025"/>
    <n v="15702801"/>
    <s v="Ts'ao"/>
    <n v="677"/>
    <x v="0"/>
    <x v="0"/>
    <n v="29"/>
    <n v="3"/>
    <n v="86616"/>
    <n v="1"/>
    <n v="0"/>
    <x v="1"/>
    <n v="91904"/>
    <x v="0"/>
    <x v="2"/>
    <x v="0"/>
    <x v="0"/>
    <x v="1"/>
    <x v="0"/>
    <n v="1"/>
    <n v="86616"/>
  </r>
  <r>
    <n v="2025"/>
    <n v="15719931"/>
    <s v="Johnstone"/>
    <n v="850"/>
    <x v="0"/>
    <x v="1"/>
    <n v="31"/>
    <n v="8"/>
    <n v="0"/>
    <n v="2"/>
    <n v="1"/>
    <x v="1"/>
    <n v="178668"/>
    <x v="1"/>
    <x v="0"/>
    <x v="2"/>
    <x v="1"/>
    <x v="0"/>
    <x v="0"/>
    <n v="1"/>
    <n v="0"/>
  </r>
  <r>
    <n v="2025"/>
    <n v="15806081"/>
    <s v="Fleming"/>
    <n v="608"/>
    <x v="2"/>
    <x v="0"/>
    <n v="48"/>
    <n v="2"/>
    <n v="127924"/>
    <n v="2"/>
    <n v="1"/>
    <x v="1"/>
    <n v="32203"/>
    <x v="1"/>
    <x v="1"/>
    <x v="0"/>
    <x v="0"/>
    <x v="2"/>
    <x v="1"/>
    <n v="1"/>
    <n v="0"/>
  </r>
  <r>
    <n v="2025"/>
    <n v="15796336"/>
    <s v="Chang"/>
    <n v="786"/>
    <x v="1"/>
    <x v="0"/>
    <n v="34"/>
    <n v="9"/>
    <n v="0"/>
    <n v="2"/>
    <n v="1"/>
    <x v="1"/>
    <n v="117034"/>
    <x v="1"/>
    <x v="0"/>
    <x v="2"/>
    <x v="1"/>
    <x v="0"/>
    <x v="0"/>
    <n v="1"/>
    <n v="0"/>
  </r>
  <r>
    <n v="2025"/>
    <n v="15647306"/>
    <s v="Gibbs"/>
    <n v="777"/>
    <x v="0"/>
    <x v="0"/>
    <n v="29"/>
    <n v="9"/>
    <n v="131241"/>
    <n v="1"/>
    <n v="1"/>
    <x v="0"/>
    <n v="163746"/>
    <x v="0"/>
    <x v="2"/>
    <x v="2"/>
    <x v="1"/>
    <x v="2"/>
    <x v="1"/>
    <n v="1"/>
    <n v="131241"/>
  </r>
  <r>
    <n v="2025"/>
    <n v="15742369"/>
    <s v="Rita"/>
    <n v="667"/>
    <x v="1"/>
    <x v="1"/>
    <n v="31"/>
    <n v="5"/>
    <n v="0"/>
    <n v="2"/>
    <n v="1"/>
    <x v="0"/>
    <n v="20347"/>
    <x v="1"/>
    <x v="0"/>
    <x v="0"/>
    <x v="2"/>
    <x v="0"/>
    <x v="0"/>
    <n v="1"/>
    <n v="0"/>
  </r>
  <r>
    <n v="2025"/>
    <n v="15655859"/>
    <s v="Munro"/>
    <n v="848"/>
    <x v="1"/>
    <x v="1"/>
    <n v="35"/>
    <n v="5"/>
    <n v="120047"/>
    <n v="2"/>
    <n v="1"/>
    <x v="1"/>
    <n v="84711"/>
    <x v="1"/>
    <x v="0"/>
    <x v="2"/>
    <x v="2"/>
    <x v="2"/>
    <x v="1"/>
    <n v="1"/>
    <n v="0"/>
  </r>
  <r>
    <n v="2025"/>
    <n v="15675650"/>
    <s v="Duncan"/>
    <n v="486"/>
    <x v="0"/>
    <x v="0"/>
    <n v="39"/>
    <n v="8"/>
    <n v="97819"/>
    <n v="1"/>
    <n v="0"/>
    <x v="0"/>
    <n v="120531"/>
    <x v="1"/>
    <x v="0"/>
    <x v="1"/>
    <x v="1"/>
    <x v="1"/>
    <x v="0"/>
    <n v="1"/>
    <n v="0"/>
  </r>
  <r>
    <n v="2025"/>
    <n v="15574119"/>
    <s v="Okwuadigbo"/>
    <n v="598"/>
    <x v="1"/>
    <x v="0"/>
    <n v="64"/>
    <n v="1"/>
    <n v="62980"/>
    <n v="1"/>
    <n v="1"/>
    <x v="0"/>
    <n v="152274"/>
    <x v="1"/>
    <x v="3"/>
    <x v="1"/>
    <x v="0"/>
    <x v="1"/>
    <x v="0"/>
    <n v="1"/>
    <n v="0"/>
  </r>
  <r>
    <n v="2025"/>
    <n v="15754168"/>
    <s v="McIntosh"/>
    <n v="506"/>
    <x v="0"/>
    <x v="0"/>
    <n v="40"/>
    <n v="3"/>
    <n v="0"/>
    <n v="1"/>
    <n v="1"/>
    <x v="0"/>
    <n v="144346"/>
    <x v="1"/>
    <x v="0"/>
    <x v="1"/>
    <x v="0"/>
    <x v="0"/>
    <x v="0"/>
    <n v="1"/>
    <n v="0"/>
  </r>
  <r>
    <n v="2025"/>
    <n v="15763029"/>
    <s v="Ch'iu"/>
    <n v="612"/>
    <x v="2"/>
    <x v="1"/>
    <n v="46"/>
    <n v="9"/>
    <n v="161450"/>
    <n v="1"/>
    <n v="1"/>
    <x v="0"/>
    <n v="96961"/>
    <x v="0"/>
    <x v="1"/>
    <x v="0"/>
    <x v="1"/>
    <x v="2"/>
    <x v="1"/>
    <n v="1"/>
    <n v="161450"/>
  </r>
  <r>
    <n v="2025"/>
    <n v="15765048"/>
    <s v="Watt"/>
    <n v="545"/>
    <x v="0"/>
    <x v="1"/>
    <n v="30"/>
    <n v="3"/>
    <n v="0"/>
    <n v="2"/>
    <n v="1"/>
    <x v="1"/>
    <n v="170307"/>
    <x v="1"/>
    <x v="0"/>
    <x v="1"/>
    <x v="0"/>
    <x v="0"/>
    <x v="0"/>
    <n v="1"/>
    <n v="0"/>
  </r>
  <r>
    <n v="2025"/>
    <n v="15786215"/>
    <s v="Udinese"/>
    <n v="793"/>
    <x v="0"/>
    <x v="1"/>
    <n v="56"/>
    <n v="8"/>
    <n v="119496"/>
    <n v="2"/>
    <n v="1"/>
    <x v="1"/>
    <n v="29881"/>
    <x v="1"/>
    <x v="1"/>
    <x v="2"/>
    <x v="1"/>
    <x v="2"/>
    <x v="1"/>
    <n v="1"/>
    <n v="0"/>
  </r>
  <r>
    <n v="2025"/>
    <n v="15707559"/>
    <s v="Clark"/>
    <n v="682"/>
    <x v="0"/>
    <x v="0"/>
    <n v="30"/>
    <n v="9"/>
    <n v="0"/>
    <n v="2"/>
    <n v="1"/>
    <x v="0"/>
    <n v="195105"/>
    <x v="1"/>
    <x v="0"/>
    <x v="0"/>
    <x v="1"/>
    <x v="0"/>
    <x v="0"/>
    <n v="1"/>
    <n v="0"/>
  </r>
  <r>
    <n v="2025"/>
    <n v="15582129"/>
    <s v="Hsia"/>
    <n v="517"/>
    <x v="0"/>
    <x v="1"/>
    <n v="62"/>
    <n v="1"/>
    <n v="43773"/>
    <n v="3"/>
    <n v="1"/>
    <x v="1"/>
    <n v="187756"/>
    <x v="0"/>
    <x v="3"/>
    <x v="1"/>
    <x v="0"/>
    <x v="1"/>
    <x v="0"/>
    <n v="1"/>
    <n v="43773"/>
  </r>
  <r>
    <n v="2025"/>
    <n v="15687540"/>
    <s v="Obiuto"/>
    <n v="684"/>
    <x v="0"/>
    <x v="1"/>
    <n v="32"/>
    <n v="9"/>
    <n v="100249"/>
    <n v="2"/>
    <n v="0"/>
    <x v="0"/>
    <n v="67600"/>
    <x v="1"/>
    <x v="0"/>
    <x v="0"/>
    <x v="1"/>
    <x v="2"/>
    <x v="1"/>
    <n v="1"/>
    <n v="0"/>
  </r>
  <r>
    <n v="2025"/>
    <n v="15787196"/>
    <s v="T'ien"/>
    <n v="692"/>
    <x v="1"/>
    <x v="1"/>
    <n v="46"/>
    <n v="2"/>
    <n v="0"/>
    <n v="2"/>
    <n v="1"/>
    <x v="0"/>
    <n v="105983"/>
    <x v="1"/>
    <x v="1"/>
    <x v="0"/>
    <x v="0"/>
    <x v="0"/>
    <x v="0"/>
    <n v="1"/>
    <n v="0"/>
  </r>
  <r>
    <n v="2025"/>
    <n v="15670898"/>
    <s v="McKenzie"/>
    <n v="740"/>
    <x v="0"/>
    <x v="0"/>
    <n v="60"/>
    <n v="5"/>
    <n v="108028"/>
    <n v="2"/>
    <n v="0"/>
    <x v="1"/>
    <n v="25980"/>
    <x v="0"/>
    <x v="1"/>
    <x v="0"/>
    <x v="2"/>
    <x v="2"/>
    <x v="1"/>
    <n v="1"/>
    <n v="108028"/>
  </r>
  <r>
    <n v="2025"/>
    <n v="15775433"/>
    <s v="Tang"/>
    <n v="666"/>
    <x v="2"/>
    <x v="1"/>
    <n v="71"/>
    <n v="1"/>
    <n v="53013"/>
    <n v="2"/>
    <n v="1"/>
    <x v="0"/>
    <n v="112223"/>
    <x v="1"/>
    <x v="3"/>
    <x v="0"/>
    <x v="0"/>
    <x v="1"/>
    <x v="0"/>
    <n v="1"/>
    <n v="0"/>
  </r>
  <r>
    <n v="2025"/>
    <n v="15700693"/>
    <s v="Tu"/>
    <n v="693"/>
    <x v="0"/>
    <x v="1"/>
    <n v="68"/>
    <n v="2"/>
    <n v="0"/>
    <n v="2"/>
    <n v="1"/>
    <x v="0"/>
    <n v="59865"/>
    <x v="1"/>
    <x v="3"/>
    <x v="0"/>
    <x v="0"/>
    <x v="0"/>
    <x v="0"/>
    <n v="1"/>
    <n v="0"/>
  </r>
  <r>
    <n v="2025"/>
    <n v="15677955"/>
    <s v="Tsui"/>
    <n v="757"/>
    <x v="2"/>
    <x v="1"/>
    <n v="33"/>
    <n v="1"/>
    <n v="122089"/>
    <n v="1"/>
    <n v="1"/>
    <x v="1"/>
    <n v="42581"/>
    <x v="1"/>
    <x v="0"/>
    <x v="2"/>
    <x v="0"/>
    <x v="2"/>
    <x v="1"/>
    <n v="1"/>
    <n v="0"/>
  </r>
  <r>
    <n v="2025"/>
    <n v="15570086"/>
    <s v="Lynch"/>
    <n v="684"/>
    <x v="2"/>
    <x v="1"/>
    <n v="18"/>
    <n v="9"/>
    <n v="90544"/>
    <n v="1"/>
    <n v="0"/>
    <x v="0"/>
    <n v="4777"/>
    <x v="1"/>
    <x v="2"/>
    <x v="0"/>
    <x v="1"/>
    <x v="1"/>
    <x v="0"/>
    <n v="1"/>
    <n v="0"/>
  </r>
  <r>
    <n v="2025"/>
    <n v="15794875"/>
    <s v="Hung"/>
    <n v="691"/>
    <x v="1"/>
    <x v="1"/>
    <n v="35"/>
    <n v="6"/>
    <n v="0"/>
    <n v="2"/>
    <n v="0"/>
    <x v="0"/>
    <n v="178038"/>
    <x v="1"/>
    <x v="0"/>
    <x v="0"/>
    <x v="2"/>
    <x v="0"/>
    <x v="0"/>
    <n v="1"/>
    <n v="0"/>
  </r>
  <r>
    <n v="2025"/>
    <n v="15673591"/>
    <s v="Oluchukwu"/>
    <n v="842"/>
    <x v="0"/>
    <x v="1"/>
    <n v="44"/>
    <n v="3"/>
    <n v="141252"/>
    <n v="4"/>
    <n v="0"/>
    <x v="0"/>
    <n v="128521"/>
    <x v="0"/>
    <x v="0"/>
    <x v="2"/>
    <x v="0"/>
    <x v="2"/>
    <x v="1"/>
    <n v="1"/>
    <n v="141252"/>
  </r>
  <r>
    <n v="2025"/>
    <n v="15631756"/>
    <s v="Tuan"/>
    <n v="482"/>
    <x v="0"/>
    <x v="0"/>
    <n v="35"/>
    <n v="5"/>
    <n v="147813"/>
    <n v="2"/>
    <n v="0"/>
    <x v="1"/>
    <n v="109030"/>
    <x v="1"/>
    <x v="0"/>
    <x v="1"/>
    <x v="2"/>
    <x v="2"/>
    <x v="1"/>
    <n v="1"/>
    <n v="0"/>
  </r>
  <r>
    <n v="2025"/>
    <n v="15757617"/>
    <s v="Lewis"/>
    <n v="735"/>
    <x v="0"/>
    <x v="1"/>
    <n v="55"/>
    <n v="6"/>
    <n v="134141"/>
    <n v="1"/>
    <n v="1"/>
    <x v="1"/>
    <n v="2268"/>
    <x v="1"/>
    <x v="1"/>
    <x v="0"/>
    <x v="2"/>
    <x v="2"/>
    <x v="1"/>
    <n v="1"/>
    <n v="0"/>
  </r>
  <r>
    <n v="2025"/>
    <n v="15612729"/>
    <s v="Chidiebere"/>
    <n v="681"/>
    <x v="0"/>
    <x v="0"/>
    <n v="63"/>
    <n v="7"/>
    <n v="0"/>
    <n v="2"/>
    <n v="1"/>
    <x v="0"/>
    <n v="55054"/>
    <x v="1"/>
    <x v="3"/>
    <x v="0"/>
    <x v="2"/>
    <x v="0"/>
    <x v="0"/>
    <n v="1"/>
    <n v="0"/>
  </r>
  <r>
    <n v="2025"/>
    <n v="15637857"/>
    <s v="Woolacott"/>
    <n v="616"/>
    <x v="0"/>
    <x v="0"/>
    <n v="31"/>
    <n v="8"/>
    <n v="0"/>
    <n v="1"/>
    <n v="0"/>
    <x v="0"/>
    <n v="76456"/>
    <x v="1"/>
    <x v="0"/>
    <x v="0"/>
    <x v="1"/>
    <x v="0"/>
    <x v="0"/>
    <n v="1"/>
    <n v="0"/>
  </r>
  <r>
    <n v="2025"/>
    <n v="15681007"/>
    <s v="Yen"/>
    <n v="850"/>
    <x v="0"/>
    <x v="0"/>
    <n v="35"/>
    <n v="2"/>
    <n v="128548"/>
    <n v="4"/>
    <n v="1"/>
    <x v="1"/>
    <n v="75479"/>
    <x v="0"/>
    <x v="0"/>
    <x v="2"/>
    <x v="0"/>
    <x v="2"/>
    <x v="1"/>
    <n v="1"/>
    <n v="128548"/>
  </r>
  <r>
    <n v="2025"/>
    <n v="15593622"/>
    <s v="Service"/>
    <n v="635"/>
    <x v="0"/>
    <x v="1"/>
    <n v="43"/>
    <n v="10"/>
    <n v="122198"/>
    <n v="2"/>
    <n v="0"/>
    <x v="0"/>
    <n v="179145"/>
    <x v="1"/>
    <x v="0"/>
    <x v="0"/>
    <x v="1"/>
    <x v="2"/>
    <x v="1"/>
    <n v="1"/>
    <n v="0"/>
  </r>
  <r>
    <n v="2025"/>
    <n v="15629273"/>
    <s v="Lin"/>
    <n v="638"/>
    <x v="2"/>
    <x v="1"/>
    <n v="42"/>
    <n v="8"/>
    <n v="145178"/>
    <n v="1"/>
    <n v="1"/>
    <x v="1"/>
    <n v="193472"/>
    <x v="0"/>
    <x v="0"/>
    <x v="0"/>
    <x v="1"/>
    <x v="2"/>
    <x v="1"/>
    <n v="1"/>
    <n v="145178"/>
  </r>
  <r>
    <n v="2025"/>
    <n v="15765846"/>
    <s v="Chuang"/>
    <n v="820"/>
    <x v="1"/>
    <x v="0"/>
    <n v="31"/>
    <n v="2"/>
    <n v="94223"/>
    <n v="1"/>
    <n v="1"/>
    <x v="1"/>
    <n v="103571"/>
    <x v="1"/>
    <x v="0"/>
    <x v="2"/>
    <x v="0"/>
    <x v="1"/>
    <x v="0"/>
    <n v="1"/>
    <n v="0"/>
  </r>
  <r>
    <n v="2025"/>
    <n v="15596013"/>
    <s v="Akhtar"/>
    <n v="694"/>
    <x v="2"/>
    <x v="0"/>
    <n v="58"/>
    <n v="1"/>
    <n v="143212"/>
    <n v="1"/>
    <n v="0"/>
    <x v="1"/>
    <n v="102629"/>
    <x v="0"/>
    <x v="1"/>
    <x v="0"/>
    <x v="0"/>
    <x v="2"/>
    <x v="1"/>
    <n v="1"/>
    <n v="143212"/>
  </r>
  <r>
    <n v="2025"/>
    <n v="15722473"/>
    <s v="Faulkner"/>
    <n v="713"/>
    <x v="0"/>
    <x v="1"/>
    <n v="41"/>
    <n v="3"/>
    <n v="0"/>
    <n v="2"/>
    <n v="1"/>
    <x v="1"/>
    <n v="55772"/>
    <x v="1"/>
    <x v="0"/>
    <x v="0"/>
    <x v="0"/>
    <x v="0"/>
    <x v="0"/>
    <n v="1"/>
    <n v="0"/>
  </r>
  <r>
    <n v="2025"/>
    <n v="15774936"/>
    <s v="Liang"/>
    <n v="543"/>
    <x v="2"/>
    <x v="1"/>
    <n v="41"/>
    <n v="6"/>
    <n v="143350"/>
    <n v="1"/>
    <n v="1"/>
    <x v="0"/>
    <n v="192070"/>
    <x v="0"/>
    <x v="0"/>
    <x v="1"/>
    <x v="2"/>
    <x v="2"/>
    <x v="1"/>
    <n v="1"/>
    <n v="143350"/>
  </r>
  <r>
    <n v="2025"/>
    <n v="15685640"/>
    <s v="Dancy"/>
    <n v="649"/>
    <x v="0"/>
    <x v="0"/>
    <n v="41"/>
    <n v="3"/>
    <n v="130932"/>
    <n v="1"/>
    <n v="1"/>
    <x v="0"/>
    <n v="144808"/>
    <x v="1"/>
    <x v="0"/>
    <x v="0"/>
    <x v="0"/>
    <x v="2"/>
    <x v="1"/>
    <n v="1"/>
    <n v="0"/>
  </r>
  <r>
    <n v="2025"/>
    <n v="15566563"/>
    <s v="Duigan"/>
    <n v="777"/>
    <x v="0"/>
    <x v="0"/>
    <n v="30"/>
    <n v="4"/>
    <n v="137851"/>
    <n v="1"/>
    <n v="1"/>
    <x v="1"/>
    <n v="5008"/>
    <x v="0"/>
    <x v="0"/>
    <x v="2"/>
    <x v="2"/>
    <x v="2"/>
    <x v="1"/>
    <n v="1"/>
    <n v="137851"/>
  </r>
  <r>
    <n v="2025"/>
    <n v="15768746"/>
    <s v="McLean"/>
    <n v="561"/>
    <x v="0"/>
    <x v="1"/>
    <n v="33"/>
    <n v="6"/>
    <n v="0"/>
    <n v="2"/>
    <n v="0"/>
    <x v="1"/>
    <n v="173680"/>
    <x v="1"/>
    <x v="0"/>
    <x v="1"/>
    <x v="2"/>
    <x v="0"/>
    <x v="0"/>
    <n v="1"/>
    <n v="0"/>
  </r>
  <r>
    <n v="2025"/>
    <n v="15689952"/>
    <s v="Zuyeva"/>
    <n v="724"/>
    <x v="1"/>
    <x v="1"/>
    <n v="41"/>
    <n v="5"/>
    <n v="0"/>
    <n v="1"/>
    <n v="0"/>
    <x v="0"/>
    <n v="115754"/>
    <x v="1"/>
    <x v="0"/>
    <x v="0"/>
    <x v="2"/>
    <x v="0"/>
    <x v="0"/>
    <n v="1"/>
    <n v="0"/>
  </r>
  <r>
    <n v="2025"/>
    <n v="15725906"/>
    <s v="Hankinson"/>
    <n v="665"/>
    <x v="1"/>
    <x v="0"/>
    <n v="51"/>
    <n v="8"/>
    <n v="0"/>
    <n v="1"/>
    <n v="1"/>
    <x v="0"/>
    <n v="38928"/>
    <x v="0"/>
    <x v="1"/>
    <x v="0"/>
    <x v="1"/>
    <x v="0"/>
    <x v="0"/>
    <n v="1"/>
    <n v="0"/>
  </r>
  <r>
    <n v="2025"/>
    <n v="15634501"/>
    <s v="Wei"/>
    <n v="441"/>
    <x v="0"/>
    <x v="1"/>
    <n v="60"/>
    <n v="1"/>
    <n v="140614"/>
    <n v="1"/>
    <n v="0"/>
    <x v="0"/>
    <n v="174381"/>
    <x v="1"/>
    <x v="1"/>
    <x v="1"/>
    <x v="0"/>
    <x v="2"/>
    <x v="1"/>
    <n v="1"/>
    <n v="0"/>
  </r>
  <r>
    <n v="2025"/>
    <n v="15571940"/>
    <s v="Afamefula"/>
    <n v="579"/>
    <x v="1"/>
    <x v="1"/>
    <n v="22"/>
    <n v="3"/>
    <n v="118681"/>
    <n v="1"/>
    <n v="1"/>
    <x v="0"/>
    <n v="49830"/>
    <x v="1"/>
    <x v="2"/>
    <x v="1"/>
    <x v="0"/>
    <x v="2"/>
    <x v="1"/>
    <n v="1"/>
    <n v="0"/>
  </r>
  <r>
    <n v="2025"/>
    <n v="15741643"/>
    <s v="Chiang"/>
    <n v="777"/>
    <x v="2"/>
    <x v="1"/>
    <n v="35"/>
    <n v="7"/>
    <n v="122918"/>
    <n v="1"/>
    <n v="1"/>
    <x v="0"/>
    <n v="76170"/>
    <x v="1"/>
    <x v="0"/>
    <x v="2"/>
    <x v="2"/>
    <x v="2"/>
    <x v="1"/>
    <n v="1"/>
    <n v="0"/>
  </r>
  <r>
    <n v="2025"/>
    <n v="15806822"/>
    <s v="Myers"/>
    <n v="739"/>
    <x v="0"/>
    <x v="0"/>
    <n v="36"/>
    <n v="0"/>
    <n v="0"/>
    <n v="2"/>
    <n v="0"/>
    <x v="1"/>
    <n v="133466"/>
    <x v="1"/>
    <x v="0"/>
    <x v="0"/>
    <x v="0"/>
    <x v="0"/>
    <x v="0"/>
    <n v="1"/>
    <n v="0"/>
  </r>
  <r>
    <n v="2025"/>
    <n v="15701166"/>
    <s v="Chinedum"/>
    <n v="660"/>
    <x v="0"/>
    <x v="1"/>
    <n v="40"/>
    <n v="5"/>
    <n v="131754"/>
    <n v="2"/>
    <n v="1"/>
    <x v="0"/>
    <n v="38762"/>
    <x v="1"/>
    <x v="0"/>
    <x v="0"/>
    <x v="2"/>
    <x v="2"/>
    <x v="1"/>
    <n v="1"/>
    <n v="0"/>
  </r>
  <r>
    <n v="2025"/>
    <n v="15718531"/>
    <s v="Ukaegbunam"/>
    <n v="554"/>
    <x v="0"/>
    <x v="0"/>
    <n v="35"/>
    <n v="8"/>
    <n v="0"/>
    <n v="2"/>
    <n v="1"/>
    <x v="0"/>
    <n v="176779"/>
    <x v="1"/>
    <x v="0"/>
    <x v="1"/>
    <x v="1"/>
    <x v="0"/>
    <x v="0"/>
    <n v="1"/>
    <n v="0"/>
  </r>
  <r>
    <n v="2025"/>
    <n v="15628308"/>
    <s v="Akubundu"/>
    <n v="850"/>
    <x v="0"/>
    <x v="0"/>
    <n v="24"/>
    <n v="6"/>
    <n v="0"/>
    <n v="2"/>
    <n v="1"/>
    <x v="0"/>
    <n v="13160"/>
    <x v="1"/>
    <x v="2"/>
    <x v="2"/>
    <x v="2"/>
    <x v="0"/>
    <x v="0"/>
    <n v="1"/>
    <n v="0"/>
  </r>
  <r>
    <n v="2025"/>
    <n v="15585287"/>
    <s v="Sal"/>
    <n v="842"/>
    <x v="2"/>
    <x v="0"/>
    <n v="35"/>
    <n v="9"/>
    <n v="119948"/>
    <n v="1"/>
    <n v="1"/>
    <x v="1"/>
    <n v="48218"/>
    <x v="0"/>
    <x v="0"/>
    <x v="2"/>
    <x v="1"/>
    <x v="2"/>
    <x v="1"/>
    <n v="1"/>
    <n v="119948"/>
  </r>
  <r>
    <n v="2025"/>
    <n v="15781619"/>
    <s v="Stevenson"/>
    <n v="785"/>
    <x v="0"/>
    <x v="0"/>
    <n v="38"/>
    <n v="1"/>
    <n v="0"/>
    <n v="1"/>
    <n v="1"/>
    <x v="1"/>
    <n v="134965"/>
    <x v="0"/>
    <x v="0"/>
    <x v="2"/>
    <x v="0"/>
    <x v="0"/>
    <x v="0"/>
    <n v="1"/>
    <n v="0"/>
  </r>
  <r>
    <n v="2025"/>
    <n v="15805162"/>
    <s v="Sutherland"/>
    <n v="550"/>
    <x v="0"/>
    <x v="1"/>
    <n v="25"/>
    <n v="0"/>
    <n v="0"/>
    <n v="2"/>
    <n v="1"/>
    <x v="0"/>
    <n v="184221"/>
    <x v="1"/>
    <x v="2"/>
    <x v="1"/>
    <x v="0"/>
    <x v="0"/>
    <x v="0"/>
    <n v="1"/>
    <n v="0"/>
  </r>
  <r>
    <n v="2025"/>
    <n v="15588535"/>
    <s v="Ts'ao"/>
    <n v="750"/>
    <x v="1"/>
    <x v="0"/>
    <n v="39"/>
    <n v="6"/>
    <n v="0"/>
    <n v="2"/>
    <n v="0"/>
    <x v="1"/>
    <n v="19264"/>
    <x v="1"/>
    <x v="0"/>
    <x v="0"/>
    <x v="2"/>
    <x v="0"/>
    <x v="0"/>
    <n v="1"/>
    <n v="0"/>
  </r>
  <r>
    <n v="2025"/>
    <n v="15775307"/>
    <s v="Sung"/>
    <n v="490"/>
    <x v="1"/>
    <x v="0"/>
    <n v="38"/>
    <n v="3"/>
    <n v="97266"/>
    <n v="1"/>
    <n v="1"/>
    <x v="0"/>
    <n v="92797"/>
    <x v="1"/>
    <x v="0"/>
    <x v="1"/>
    <x v="0"/>
    <x v="1"/>
    <x v="0"/>
    <n v="1"/>
    <n v="0"/>
  </r>
  <r>
    <n v="2025"/>
    <n v="15777616"/>
    <s v="Pisani"/>
    <n v="605"/>
    <x v="2"/>
    <x v="1"/>
    <n v="28"/>
    <n v="10"/>
    <n v="113691"/>
    <n v="1"/>
    <n v="1"/>
    <x v="1"/>
    <n v="33114"/>
    <x v="1"/>
    <x v="2"/>
    <x v="0"/>
    <x v="1"/>
    <x v="2"/>
    <x v="1"/>
    <n v="1"/>
    <n v="0"/>
  </r>
  <r>
    <n v="2025"/>
    <n v="15692291"/>
    <s v="Hs?eh"/>
    <n v="563"/>
    <x v="1"/>
    <x v="0"/>
    <n v="42"/>
    <n v="6"/>
    <n v="99056"/>
    <n v="2"/>
    <n v="1"/>
    <x v="1"/>
    <n v="154348"/>
    <x v="0"/>
    <x v="0"/>
    <x v="1"/>
    <x v="2"/>
    <x v="1"/>
    <x v="0"/>
    <n v="1"/>
    <n v="99056"/>
  </r>
  <r>
    <n v="2025"/>
    <n v="15680843"/>
    <s v="Sherrod"/>
    <n v="675"/>
    <x v="0"/>
    <x v="1"/>
    <n v="34"/>
    <n v="8"/>
    <n v="0"/>
    <n v="2"/>
    <n v="1"/>
    <x v="0"/>
    <n v="184842"/>
    <x v="1"/>
    <x v="0"/>
    <x v="0"/>
    <x v="1"/>
    <x v="0"/>
    <x v="0"/>
    <n v="1"/>
    <n v="0"/>
  </r>
  <r>
    <n v="2025"/>
    <n v="15606232"/>
    <s v="Holloway"/>
    <n v="621"/>
    <x v="1"/>
    <x v="0"/>
    <n v="36"/>
    <n v="7"/>
    <n v="116339"/>
    <n v="1"/>
    <n v="1"/>
    <x v="0"/>
    <n v="155743"/>
    <x v="1"/>
    <x v="0"/>
    <x v="0"/>
    <x v="2"/>
    <x v="2"/>
    <x v="1"/>
    <n v="1"/>
    <n v="0"/>
  </r>
  <r>
    <n v="2025"/>
    <n v="15641585"/>
    <s v="Newton"/>
    <n v="850"/>
    <x v="0"/>
    <x v="1"/>
    <n v="40"/>
    <n v="6"/>
    <n v="97340"/>
    <n v="1"/>
    <n v="0"/>
    <x v="0"/>
    <n v="88815"/>
    <x v="1"/>
    <x v="0"/>
    <x v="2"/>
    <x v="2"/>
    <x v="1"/>
    <x v="0"/>
    <n v="1"/>
    <n v="0"/>
  </r>
  <r>
    <n v="2025"/>
    <n v="15684358"/>
    <s v="Kang"/>
    <n v="711"/>
    <x v="0"/>
    <x v="1"/>
    <n v="41"/>
    <n v="3"/>
    <n v="0"/>
    <n v="2"/>
    <n v="1"/>
    <x v="0"/>
    <n v="193748"/>
    <x v="1"/>
    <x v="0"/>
    <x v="0"/>
    <x v="0"/>
    <x v="0"/>
    <x v="0"/>
    <n v="1"/>
    <n v="0"/>
  </r>
  <r>
    <n v="2025"/>
    <n v="15806389"/>
    <s v="Walton"/>
    <n v="549"/>
    <x v="2"/>
    <x v="0"/>
    <n v="55"/>
    <n v="1"/>
    <n v="137592"/>
    <n v="2"/>
    <n v="0"/>
    <x v="0"/>
    <n v="116548"/>
    <x v="0"/>
    <x v="1"/>
    <x v="1"/>
    <x v="0"/>
    <x v="2"/>
    <x v="1"/>
    <n v="1"/>
    <n v="137592"/>
  </r>
  <r>
    <n v="2025"/>
    <n v="15641860"/>
    <s v="Bradley"/>
    <n v="764"/>
    <x v="2"/>
    <x v="1"/>
    <n v="34"/>
    <n v="6"/>
    <n v="108760"/>
    <n v="2"/>
    <n v="1"/>
    <x v="1"/>
    <n v="166325"/>
    <x v="0"/>
    <x v="0"/>
    <x v="2"/>
    <x v="2"/>
    <x v="2"/>
    <x v="1"/>
    <n v="1"/>
    <n v="108760"/>
  </r>
  <r>
    <n v="2025"/>
    <n v="15814237"/>
    <s v="Watkins"/>
    <n v="627"/>
    <x v="2"/>
    <x v="1"/>
    <n v="30"/>
    <n v="3"/>
    <n v="128771"/>
    <n v="2"/>
    <n v="1"/>
    <x v="0"/>
    <n v="40199"/>
    <x v="1"/>
    <x v="0"/>
    <x v="0"/>
    <x v="0"/>
    <x v="2"/>
    <x v="1"/>
    <n v="1"/>
    <n v="0"/>
  </r>
  <r>
    <n v="2025"/>
    <n v="15808780"/>
    <s v="Tien"/>
    <n v="850"/>
    <x v="0"/>
    <x v="0"/>
    <n v="34"/>
    <n v="2"/>
    <n v="0"/>
    <n v="2"/>
    <n v="0"/>
    <x v="1"/>
    <n v="51919"/>
    <x v="1"/>
    <x v="0"/>
    <x v="2"/>
    <x v="0"/>
    <x v="0"/>
    <x v="0"/>
    <n v="1"/>
    <n v="0"/>
  </r>
  <r>
    <n v="2025"/>
    <n v="15767064"/>
    <s v="Davide"/>
    <n v="614"/>
    <x v="1"/>
    <x v="0"/>
    <n v="36"/>
    <n v="1"/>
    <n v="44055"/>
    <n v="1"/>
    <n v="1"/>
    <x v="0"/>
    <n v="73329"/>
    <x v="1"/>
    <x v="0"/>
    <x v="0"/>
    <x v="0"/>
    <x v="1"/>
    <x v="0"/>
    <n v="1"/>
    <n v="0"/>
  </r>
  <r>
    <n v="2025"/>
    <n v="15751177"/>
    <s v="Milne"/>
    <n v="685"/>
    <x v="2"/>
    <x v="0"/>
    <n v="44"/>
    <n v="2"/>
    <n v="119658"/>
    <n v="1"/>
    <n v="1"/>
    <x v="1"/>
    <n v="145387"/>
    <x v="0"/>
    <x v="0"/>
    <x v="0"/>
    <x v="0"/>
    <x v="2"/>
    <x v="1"/>
    <n v="1"/>
    <n v="119658"/>
  </r>
  <r>
    <n v="2025"/>
    <n v="15613427"/>
    <s v="Barling"/>
    <n v="683"/>
    <x v="2"/>
    <x v="0"/>
    <n v="49"/>
    <n v="7"/>
    <n v="108798"/>
    <n v="2"/>
    <n v="0"/>
    <x v="1"/>
    <n v="140763"/>
    <x v="1"/>
    <x v="1"/>
    <x v="0"/>
    <x v="2"/>
    <x v="2"/>
    <x v="1"/>
    <n v="1"/>
    <n v="0"/>
  </r>
  <r>
    <n v="2025"/>
    <n v="15647259"/>
    <s v="Barnett"/>
    <n v="643"/>
    <x v="1"/>
    <x v="1"/>
    <n v="35"/>
    <n v="2"/>
    <n v="0"/>
    <n v="2"/>
    <n v="0"/>
    <x v="1"/>
    <n v="67979"/>
    <x v="1"/>
    <x v="0"/>
    <x v="0"/>
    <x v="0"/>
    <x v="0"/>
    <x v="0"/>
    <n v="1"/>
    <n v="0"/>
  </r>
  <r>
    <n v="2025"/>
    <n v="15748660"/>
    <s v="Ellis"/>
    <n v="561"/>
    <x v="2"/>
    <x v="0"/>
    <n v="49"/>
    <n v="1"/>
    <n v="102025"/>
    <n v="1"/>
    <n v="1"/>
    <x v="1"/>
    <n v="133052"/>
    <x v="0"/>
    <x v="1"/>
    <x v="1"/>
    <x v="0"/>
    <x v="2"/>
    <x v="1"/>
    <n v="1"/>
    <n v="102025"/>
  </r>
  <r>
    <n v="2025"/>
    <n v="15726695"/>
    <s v="Hsia"/>
    <n v="601"/>
    <x v="1"/>
    <x v="0"/>
    <n v="20"/>
    <n v="9"/>
    <n v="122447"/>
    <n v="2"/>
    <n v="1"/>
    <x v="1"/>
    <n v="86792"/>
    <x v="1"/>
    <x v="2"/>
    <x v="0"/>
    <x v="1"/>
    <x v="2"/>
    <x v="1"/>
    <n v="1"/>
    <n v="0"/>
  </r>
  <r>
    <n v="2025"/>
    <n v="15757473"/>
    <s v="Chukwujamuike"/>
    <n v="766"/>
    <x v="0"/>
    <x v="0"/>
    <n v="27"/>
    <n v="7"/>
    <n v="158787"/>
    <n v="2"/>
    <n v="0"/>
    <x v="0"/>
    <n v="47579"/>
    <x v="1"/>
    <x v="2"/>
    <x v="2"/>
    <x v="2"/>
    <x v="2"/>
    <x v="1"/>
    <n v="1"/>
    <n v="0"/>
  </r>
  <r>
    <n v="2025"/>
    <n v="15809509"/>
    <s v="Venables"/>
    <n v="699"/>
    <x v="0"/>
    <x v="1"/>
    <n v="29"/>
    <n v="3"/>
    <n v="125689"/>
    <n v="1"/>
    <n v="1"/>
    <x v="0"/>
    <n v="151624"/>
    <x v="1"/>
    <x v="2"/>
    <x v="0"/>
    <x v="0"/>
    <x v="2"/>
    <x v="1"/>
    <n v="1"/>
    <n v="0"/>
  </r>
  <r>
    <n v="2025"/>
    <n v="15715512"/>
    <s v="Hsia"/>
    <n v="850"/>
    <x v="2"/>
    <x v="1"/>
    <n v="29"/>
    <n v="1"/>
    <n v="154640"/>
    <n v="1"/>
    <n v="1"/>
    <x v="0"/>
    <n v="164040"/>
    <x v="1"/>
    <x v="2"/>
    <x v="2"/>
    <x v="0"/>
    <x v="2"/>
    <x v="1"/>
    <n v="1"/>
    <n v="0"/>
  </r>
  <r>
    <n v="2025"/>
    <n v="15614168"/>
    <s v="Alexander"/>
    <n v="792"/>
    <x v="2"/>
    <x v="0"/>
    <n v="50"/>
    <n v="4"/>
    <n v="146711"/>
    <n v="1"/>
    <n v="1"/>
    <x v="1"/>
    <n v="16528"/>
    <x v="0"/>
    <x v="1"/>
    <x v="2"/>
    <x v="2"/>
    <x v="2"/>
    <x v="1"/>
    <n v="1"/>
    <n v="146711"/>
  </r>
  <r>
    <n v="2025"/>
    <n v="15679818"/>
    <s v="Yuan"/>
    <n v="636"/>
    <x v="2"/>
    <x v="1"/>
    <n v="67"/>
    <n v="7"/>
    <n v="136709"/>
    <n v="1"/>
    <n v="0"/>
    <x v="0"/>
    <n v="66753"/>
    <x v="0"/>
    <x v="3"/>
    <x v="0"/>
    <x v="2"/>
    <x v="2"/>
    <x v="1"/>
    <n v="1"/>
    <n v="136709"/>
  </r>
  <r>
    <n v="2025"/>
    <n v="15609928"/>
    <s v="Johnston"/>
    <n v="850"/>
    <x v="2"/>
    <x v="1"/>
    <n v="43"/>
    <n v="5"/>
    <n v="129305"/>
    <n v="2"/>
    <n v="0"/>
    <x v="0"/>
    <n v="19245"/>
    <x v="1"/>
    <x v="0"/>
    <x v="2"/>
    <x v="2"/>
    <x v="2"/>
    <x v="1"/>
    <n v="1"/>
    <n v="0"/>
  </r>
  <r>
    <n v="2025"/>
    <n v="15731246"/>
    <s v="Hobler"/>
    <n v="628"/>
    <x v="1"/>
    <x v="1"/>
    <n v="40"/>
    <n v="10"/>
    <n v="0"/>
    <n v="2"/>
    <n v="1"/>
    <x v="1"/>
    <n v="103833"/>
    <x v="1"/>
    <x v="0"/>
    <x v="0"/>
    <x v="1"/>
    <x v="0"/>
    <x v="0"/>
    <n v="1"/>
    <n v="0"/>
  </r>
  <r>
    <n v="2025"/>
    <n v="15685243"/>
    <s v="Jamieson"/>
    <n v="736"/>
    <x v="0"/>
    <x v="0"/>
    <n v="63"/>
    <n v="10"/>
    <n v="0"/>
    <n v="2"/>
    <n v="0"/>
    <x v="0"/>
    <n v="503"/>
    <x v="1"/>
    <x v="3"/>
    <x v="0"/>
    <x v="1"/>
    <x v="0"/>
    <x v="0"/>
    <n v="1"/>
    <n v="0"/>
  </r>
  <r>
    <n v="2025"/>
    <n v="15638730"/>
    <s v="Macleod"/>
    <n v="711"/>
    <x v="0"/>
    <x v="0"/>
    <n v="21"/>
    <n v="0"/>
    <n v="82844"/>
    <n v="2"/>
    <n v="0"/>
    <x v="0"/>
    <n v="1409"/>
    <x v="1"/>
    <x v="2"/>
    <x v="0"/>
    <x v="0"/>
    <x v="1"/>
    <x v="0"/>
    <n v="1"/>
    <n v="0"/>
  </r>
  <r>
    <n v="2025"/>
    <n v="15697034"/>
    <s v="Norris"/>
    <n v="583"/>
    <x v="1"/>
    <x v="0"/>
    <n v="22"/>
    <n v="2"/>
    <n v="0"/>
    <n v="2"/>
    <n v="0"/>
    <x v="0"/>
    <n v="5985"/>
    <x v="1"/>
    <x v="2"/>
    <x v="1"/>
    <x v="0"/>
    <x v="0"/>
    <x v="0"/>
    <n v="1"/>
    <n v="0"/>
  </r>
  <r>
    <n v="2025"/>
    <n v="15699225"/>
    <s v="Pirozzi"/>
    <n v="757"/>
    <x v="0"/>
    <x v="1"/>
    <n v="46"/>
    <n v="0"/>
    <n v="0"/>
    <n v="2"/>
    <n v="1"/>
    <x v="1"/>
    <n v="37460"/>
    <x v="1"/>
    <x v="1"/>
    <x v="2"/>
    <x v="0"/>
    <x v="0"/>
    <x v="0"/>
    <n v="1"/>
    <n v="0"/>
  </r>
  <r>
    <n v="2025"/>
    <n v="15677387"/>
    <s v="Folliero"/>
    <n v="749"/>
    <x v="2"/>
    <x v="0"/>
    <n v="33"/>
    <n v="10"/>
    <n v="76692"/>
    <n v="1"/>
    <n v="0"/>
    <x v="0"/>
    <n v="30396"/>
    <x v="1"/>
    <x v="0"/>
    <x v="0"/>
    <x v="1"/>
    <x v="1"/>
    <x v="0"/>
    <n v="1"/>
    <n v="0"/>
  </r>
  <r>
    <n v="2025"/>
    <n v="15759184"/>
    <s v="Russell"/>
    <n v="705"/>
    <x v="0"/>
    <x v="1"/>
    <n v="34"/>
    <n v="7"/>
    <n v="117716"/>
    <n v="1"/>
    <n v="1"/>
    <x v="1"/>
    <n v="2499"/>
    <x v="1"/>
    <x v="0"/>
    <x v="0"/>
    <x v="2"/>
    <x v="2"/>
    <x v="1"/>
    <n v="1"/>
    <n v="0"/>
  </r>
  <r>
    <n v="2025"/>
    <n v="15595991"/>
    <s v="Hsiung"/>
    <n v="585"/>
    <x v="0"/>
    <x v="1"/>
    <n v="54"/>
    <n v="8"/>
    <n v="87105"/>
    <n v="1"/>
    <n v="1"/>
    <x v="0"/>
    <n v="55346"/>
    <x v="1"/>
    <x v="1"/>
    <x v="1"/>
    <x v="1"/>
    <x v="1"/>
    <x v="0"/>
    <n v="1"/>
    <n v="0"/>
  </r>
  <r>
    <n v="2025"/>
    <n v="15681332"/>
    <s v="Tate"/>
    <n v="437"/>
    <x v="0"/>
    <x v="0"/>
    <n v="43"/>
    <n v="6"/>
    <n v="0"/>
    <n v="1"/>
    <n v="1"/>
    <x v="1"/>
    <n v="148331"/>
    <x v="0"/>
    <x v="0"/>
    <x v="1"/>
    <x v="2"/>
    <x v="0"/>
    <x v="0"/>
    <n v="1"/>
    <n v="0"/>
  </r>
  <r>
    <n v="2025"/>
    <n v="15756299"/>
    <s v="Davis"/>
    <n v="741"/>
    <x v="0"/>
    <x v="0"/>
    <n v="64"/>
    <n v="2"/>
    <n v="69311"/>
    <n v="1"/>
    <n v="1"/>
    <x v="0"/>
    <n v="59238"/>
    <x v="1"/>
    <x v="3"/>
    <x v="0"/>
    <x v="0"/>
    <x v="1"/>
    <x v="0"/>
    <n v="1"/>
    <n v="0"/>
  </r>
  <r>
    <n v="2025"/>
    <n v="15750547"/>
    <s v="Bair"/>
    <n v="738"/>
    <x v="0"/>
    <x v="1"/>
    <n v="26"/>
    <n v="9"/>
    <n v="0"/>
    <n v="2"/>
    <n v="1"/>
    <x v="0"/>
    <n v="48645"/>
    <x v="1"/>
    <x v="2"/>
    <x v="0"/>
    <x v="1"/>
    <x v="0"/>
    <x v="0"/>
    <n v="1"/>
    <n v="0"/>
  </r>
  <r>
    <n v="2025"/>
    <n v="15566380"/>
    <s v="Drury"/>
    <n v="586"/>
    <x v="1"/>
    <x v="0"/>
    <n v="33"/>
    <n v="10"/>
    <n v="66949"/>
    <n v="2"/>
    <n v="1"/>
    <x v="0"/>
    <n v="140759"/>
    <x v="1"/>
    <x v="0"/>
    <x v="1"/>
    <x v="1"/>
    <x v="1"/>
    <x v="0"/>
    <n v="1"/>
    <n v="0"/>
  </r>
  <r>
    <n v="2025"/>
    <n v="15675963"/>
    <s v="Padovano"/>
    <n v="627"/>
    <x v="0"/>
    <x v="0"/>
    <n v="57"/>
    <n v="9"/>
    <n v="0"/>
    <n v="2"/>
    <n v="1"/>
    <x v="0"/>
    <n v="107712"/>
    <x v="1"/>
    <x v="1"/>
    <x v="0"/>
    <x v="1"/>
    <x v="0"/>
    <x v="0"/>
    <n v="1"/>
    <n v="0"/>
  </r>
  <r>
    <n v="2025"/>
    <n v="15674671"/>
    <s v="Conway"/>
    <n v="551"/>
    <x v="1"/>
    <x v="1"/>
    <n v="76"/>
    <n v="2"/>
    <n v="128411"/>
    <n v="2"/>
    <n v="1"/>
    <x v="0"/>
    <n v="181719"/>
    <x v="1"/>
    <x v="3"/>
    <x v="1"/>
    <x v="0"/>
    <x v="2"/>
    <x v="1"/>
    <n v="1"/>
    <n v="0"/>
  </r>
  <r>
    <n v="2025"/>
    <n v="15621466"/>
    <s v="Waters"/>
    <n v="606"/>
    <x v="2"/>
    <x v="1"/>
    <n v="38"/>
    <n v="3"/>
    <n v="99898"/>
    <n v="1"/>
    <n v="0"/>
    <x v="1"/>
    <n v="37055"/>
    <x v="1"/>
    <x v="0"/>
    <x v="0"/>
    <x v="0"/>
    <x v="1"/>
    <x v="0"/>
    <n v="1"/>
    <n v="0"/>
  </r>
  <r>
    <n v="2025"/>
    <n v="15607176"/>
    <s v="Kang"/>
    <n v="674"/>
    <x v="0"/>
    <x v="1"/>
    <n v="22"/>
    <n v="3"/>
    <n v="0"/>
    <n v="1"/>
    <n v="1"/>
    <x v="0"/>
    <n v="173941"/>
    <x v="1"/>
    <x v="2"/>
    <x v="0"/>
    <x v="0"/>
    <x v="0"/>
    <x v="0"/>
    <n v="1"/>
    <n v="0"/>
  </r>
  <r>
    <n v="2025"/>
    <n v="15570299"/>
    <s v="Martin"/>
    <n v="584"/>
    <x v="2"/>
    <x v="0"/>
    <n v="31"/>
    <n v="6"/>
    <n v="152622"/>
    <n v="1"/>
    <n v="1"/>
    <x v="1"/>
    <n v="99299"/>
    <x v="1"/>
    <x v="0"/>
    <x v="1"/>
    <x v="2"/>
    <x v="2"/>
    <x v="1"/>
    <n v="1"/>
    <n v="0"/>
  </r>
  <r>
    <n v="2025"/>
    <n v="15613197"/>
    <s v="Ugochukwutubelum"/>
    <n v="590"/>
    <x v="0"/>
    <x v="1"/>
    <n v="40"/>
    <n v="8"/>
    <n v="0"/>
    <n v="2"/>
    <n v="1"/>
    <x v="1"/>
    <n v="62933"/>
    <x v="1"/>
    <x v="0"/>
    <x v="1"/>
    <x v="1"/>
    <x v="0"/>
    <x v="0"/>
    <n v="1"/>
    <n v="0"/>
  </r>
  <r>
    <n v="2025"/>
    <n v="15798885"/>
    <s v="Burns"/>
    <n v="585"/>
    <x v="0"/>
    <x v="1"/>
    <n v="56"/>
    <n v="4"/>
    <n v="138227"/>
    <n v="2"/>
    <n v="1"/>
    <x v="0"/>
    <n v="55288"/>
    <x v="1"/>
    <x v="1"/>
    <x v="1"/>
    <x v="2"/>
    <x v="2"/>
    <x v="1"/>
    <n v="1"/>
    <n v="0"/>
  </r>
  <r>
    <n v="2025"/>
    <n v="15714883"/>
    <s v="Genovese"/>
    <n v="508"/>
    <x v="0"/>
    <x v="0"/>
    <n v="25"/>
    <n v="2"/>
    <n v="111396"/>
    <n v="1"/>
    <n v="0"/>
    <x v="0"/>
    <n v="48197"/>
    <x v="1"/>
    <x v="2"/>
    <x v="1"/>
    <x v="0"/>
    <x v="2"/>
    <x v="1"/>
    <n v="1"/>
    <n v="0"/>
  </r>
  <r>
    <n v="2025"/>
    <n v="15604497"/>
    <s v="Beale"/>
    <n v="458"/>
    <x v="2"/>
    <x v="1"/>
    <n v="44"/>
    <n v="7"/>
    <n v="84387"/>
    <n v="1"/>
    <n v="1"/>
    <x v="1"/>
    <n v="178643"/>
    <x v="1"/>
    <x v="0"/>
    <x v="1"/>
    <x v="2"/>
    <x v="1"/>
    <x v="0"/>
    <n v="1"/>
    <n v="0"/>
  </r>
  <r>
    <n v="2025"/>
    <n v="15773949"/>
    <s v="Cherkasova"/>
    <n v="692"/>
    <x v="0"/>
    <x v="0"/>
    <n v="36"/>
    <n v="3"/>
    <n v="0"/>
    <n v="2"/>
    <n v="1"/>
    <x v="0"/>
    <n v="8282"/>
    <x v="1"/>
    <x v="0"/>
    <x v="0"/>
    <x v="0"/>
    <x v="0"/>
    <x v="0"/>
    <n v="1"/>
    <n v="0"/>
  </r>
  <r>
    <n v="2025"/>
    <n v="15774164"/>
    <s v="Coles"/>
    <n v="502"/>
    <x v="2"/>
    <x v="1"/>
    <n v="33"/>
    <n v="5"/>
    <n v="174674"/>
    <n v="2"/>
    <n v="1"/>
    <x v="1"/>
    <n v="33301"/>
    <x v="1"/>
    <x v="0"/>
    <x v="1"/>
    <x v="2"/>
    <x v="2"/>
    <x v="1"/>
    <n v="1"/>
    <n v="0"/>
  </r>
  <r>
    <n v="2025"/>
    <n v="15774127"/>
    <s v="Potter"/>
    <n v="518"/>
    <x v="0"/>
    <x v="1"/>
    <n v="46"/>
    <n v="3"/>
    <n v="0"/>
    <n v="2"/>
    <n v="1"/>
    <x v="1"/>
    <n v="76516"/>
    <x v="1"/>
    <x v="1"/>
    <x v="1"/>
    <x v="0"/>
    <x v="0"/>
    <x v="0"/>
    <n v="1"/>
    <n v="0"/>
  </r>
  <r>
    <n v="2025"/>
    <n v="15619016"/>
    <s v="McMinn"/>
    <n v="660"/>
    <x v="2"/>
    <x v="1"/>
    <n v="46"/>
    <n v="5"/>
    <n v="109020"/>
    <n v="2"/>
    <n v="1"/>
    <x v="0"/>
    <n v="33681"/>
    <x v="1"/>
    <x v="1"/>
    <x v="0"/>
    <x v="2"/>
    <x v="2"/>
    <x v="1"/>
    <n v="1"/>
    <n v="0"/>
  </r>
  <r>
    <n v="2025"/>
    <n v="15795759"/>
    <s v="Bergamaschi"/>
    <n v="698"/>
    <x v="2"/>
    <x v="0"/>
    <n v="52"/>
    <n v="1"/>
    <n v="107907"/>
    <n v="1"/>
    <n v="1"/>
    <x v="1"/>
    <n v="168886"/>
    <x v="0"/>
    <x v="1"/>
    <x v="0"/>
    <x v="0"/>
    <x v="2"/>
    <x v="1"/>
    <n v="1"/>
    <n v="107907"/>
  </r>
  <r>
    <n v="2025"/>
    <n v="15798844"/>
    <s v="Chijindum"/>
    <n v="678"/>
    <x v="0"/>
    <x v="1"/>
    <n v="54"/>
    <n v="7"/>
    <n v="128915"/>
    <n v="1"/>
    <n v="0"/>
    <x v="1"/>
    <n v="191746"/>
    <x v="0"/>
    <x v="1"/>
    <x v="0"/>
    <x v="2"/>
    <x v="2"/>
    <x v="1"/>
    <n v="1"/>
    <n v="128915"/>
  </r>
  <r>
    <n v="2025"/>
    <n v="15717962"/>
    <s v="Ch'iu"/>
    <n v="773"/>
    <x v="1"/>
    <x v="1"/>
    <n v="63"/>
    <n v="9"/>
    <n v="111180"/>
    <n v="1"/>
    <n v="1"/>
    <x v="0"/>
    <n v="93091"/>
    <x v="1"/>
    <x v="3"/>
    <x v="2"/>
    <x v="1"/>
    <x v="2"/>
    <x v="1"/>
    <n v="1"/>
    <n v="0"/>
  </r>
  <r>
    <n v="2025"/>
    <n v="15691504"/>
    <s v="Yusupova"/>
    <n v="619"/>
    <x v="2"/>
    <x v="0"/>
    <n v="52"/>
    <n v="8"/>
    <n v="124099"/>
    <n v="1"/>
    <n v="0"/>
    <x v="1"/>
    <n v="23905"/>
    <x v="1"/>
    <x v="1"/>
    <x v="0"/>
    <x v="1"/>
    <x v="2"/>
    <x v="1"/>
    <n v="1"/>
    <n v="0"/>
  </r>
  <r>
    <n v="2025"/>
    <n v="15693893"/>
    <s v="Davis"/>
    <n v="684"/>
    <x v="2"/>
    <x v="1"/>
    <n v="59"/>
    <n v="9"/>
    <n v="122471"/>
    <n v="1"/>
    <n v="0"/>
    <x v="0"/>
    <n v="15807"/>
    <x v="1"/>
    <x v="1"/>
    <x v="0"/>
    <x v="1"/>
    <x v="2"/>
    <x v="1"/>
    <n v="1"/>
    <n v="0"/>
  </r>
  <r>
    <n v="2025"/>
    <n v="15672499"/>
    <s v="Iadanza"/>
    <n v="635"/>
    <x v="0"/>
    <x v="1"/>
    <n v="34"/>
    <n v="3"/>
    <n v="134692"/>
    <n v="2"/>
    <n v="1"/>
    <x v="0"/>
    <n v="83773"/>
    <x v="1"/>
    <x v="0"/>
    <x v="0"/>
    <x v="0"/>
    <x v="2"/>
    <x v="1"/>
    <n v="1"/>
    <n v="0"/>
  </r>
  <r>
    <n v="2025"/>
    <n v="15750410"/>
    <s v="Jordan"/>
    <n v="680"/>
    <x v="0"/>
    <x v="0"/>
    <n v="25"/>
    <n v="4"/>
    <n v="123816"/>
    <n v="1"/>
    <n v="1"/>
    <x v="0"/>
    <n v="90162"/>
    <x v="1"/>
    <x v="2"/>
    <x v="0"/>
    <x v="2"/>
    <x v="2"/>
    <x v="1"/>
    <n v="1"/>
    <n v="0"/>
  </r>
  <r>
    <n v="2025"/>
    <n v="15568904"/>
    <s v="Kruglova"/>
    <n v="608"/>
    <x v="2"/>
    <x v="1"/>
    <n v="34"/>
    <n v="3"/>
    <n v="106289"/>
    <n v="1"/>
    <n v="1"/>
    <x v="0"/>
    <n v="36639"/>
    <x v="1"/>
    <x v="0"/>
    <x v="0"/>
    <x v="0"/>
    <x v="2"/>
    <x v="1"/>
    <n v="1"/>
    <n v="0"/>
  </r>
  <r>
    <n v="2025"/>
    <n v="15649033"/>
    <s v="Echezonachukwu"/>
    <n v="603"/>
    <x v="2"/>
    <x v="0"/>
    <n v="55"/>
    <n v="7"/>
    <n v="127723"/>
    <n v="2"/>
    <n v="1"/>
    <x v="1"/>
    <n v="139469"/>
    <x v="0"/>
    <x v="1"/>
    <x v="0"/>
    <x v="2"/>
    <x v="2"/>
    <x v="1"/>
    <n v="1"/>
    <n v="127723"/>
  </r>
  <r>
    <n v="2025"/>
    <n v="15780989"/>
    <s v="Hajek"/>
    <n v="579"/>
    <x v="1"/>
    <x v="1"/>
    <n v="43"/>
    <n v="2"/>
    <n v="145844"/>
    <n v="1"/>
    <n v="1"/>
    <x v="0"/>
    <n v="198402"/>
    <x v="0"/>
    <x v="0"/>
    <x v="1"/>
    <x v="0"/>
    <x v="2"/>
    <x v="1"/>
    <n v="1"/>
    <n v="145844"/>
  </r>
  <r>
    <n v="2025"/>
    <n v="15771059"/>
    <s v="Welch"/>
    <n v="756"/>
    <x v="2"/>
    <x v="0"/>
    <n v="34"/>
    <n v="2"/>
    <n v="148201"/>
    <n v="1"/>
    <n v="0"/>
    <x v="1"/>
    <n v="194584"/>
    <x v="1"/>
    <x v="0"/>
    <x v="2"/>
    <x v="0"/>
    <x v="2"/>
    <x v="1"/>
    <n v="1"/>
    <n v="0"/>
  </r>
  <r>
    <n v="2025"/>
    <n v="15687852"/>
    <s v="Vinogradoff"/>
    <n v="611"/>
    <x v="0"/>
    <x v="1"/>
    <n v="30"/>
    <n v="2"/>
    <n v="104146"/>
    <n v="1"/>
    <n v="0"/>
    <x v="1"/>
    <n v="159630"/>
    <x v="1"/>
    <x v="0"/>
    <x v="0"/>
    <x v="0"/>
    <x v="2"/>
    <x v="1"/>
    <n v="1"/>
    <n v="0"/>
  </r>
  <r>
    <n v="2025"/>
    <n v="15695280"/>
    <s v="Hung"/>
    <n v="532"/>
    <x v="2"/>
    <x v="1"/>
    <n v="24"/>
    <n v="8"/>
    <n v="142755"/>
    <n v="1"/>
    <n v="0"/>
    <x v="1"/>
    <n v="34231"/>
    <x v="1"/>
    <x v="2"/>
    <x v="1"/>
    <x v="1"/>
    <x v="2"/>
    <x v="1"/>
    <n v="1"/>
    <n v="0"/>
  </r>
  <r>
    <n v="2025"/>
    <n v="15592751"/>
    <s v="Okwudiliolisa"/>
    <n v="684"/>
    <x v="2"/>
    <x v="0"/>
    <n v="63"/>
    <n v="3"/>
    <n v="81246"/>
    <n v="1"/>
    <n v="1"/>
    <x v="1"/>
    <n v="69643"/>
    <x v="0"/>
    <x v="3"/>
    <x v="0"/>
    <x v="0"/>
    <x v="1"/>
    <x v="0"/>
    <n v="1"/>
    <n v="81246"/>
  </r>
  <r>
    <n v="2025"/>
    <n v="15598338"/>
    <s v="Mays"/>
    <n v="647"/>
    <x v="2"/>
    <x v="0"/>
    <n v="33"/>
    <n v="3"/>
    <n v="168560"/>
    <n v="2"/>
    <n v="0"/>
    <x v="1"/>
    <n v="90270"/>
    <x v="1"/>
    <x v="0"/>
    <x v="0"/>
    <x v="0"/>
    <x v="2"/>
    <x v="1"/>
    <n v="1"/>
    <n v="0"/>
  </r>
  <r>
    <n v="2025"/>
    <n v="15735784"/>
    <s v="Gardner"/>
    <n v="583"/>
    <x v="0"/>
    <x v="1"/>
    <n v="38"/>
    <n v="8"/>
    <n v="0"/>
    <n v="1"/>
    <n v="1"/>
    <x v="1"/>
    <n v="47849"/>
    <x v="1"/>
    <x v="0"/>
    <x v="1"/>
    <x v="1"/>
    <x v="0"/>
    <x v="0"/>
    <n v="1"/>
    <n v="0"/>
  </r>
  <r>
    <n v="2025"/>
    <n v="15629128"/>
    <s v="Mamelu"/>
    <n v="774"/>
    <x v="2"/>
    <x v="1"/>
    <n v="42"/>
    <n v="2"/>
    <n v="132194"/>
    <n v="2"/>
    <n v="1"/>
    <x v="0"/>
    <n v="162866"/>
    <x v="1"/>
    <x v="0"/>
    <x v="2"/>
    <x v="0"/>
    <x v="2"/>
    <x v="1"/>
    <n v="1"/>
    <n v="0"/>
  </r>
  <r>
    <n v="2025"/>
    <n v="15642870"/>
    <s v="Ross"/>
    <n v="677"/>
    <x v="0"/>
    <x v="1"/>
    <n v="58"/>
    <n v="9"/>
    <n v="0"/>
    <n v="1"/>
    <n v="0"/>
    <x v="0"/>
    <n v="168650"/>
    <x v="1"/>
    <x v="1"/>
    <x v="0"/>
    <x v="1"/>
    <x v="0"/>
    <x v="0"/>
    <n v="1"/>
    <n v="0"/>
  </r>
  <r>
    <n v="2025"/>
    <n v="15637977"/>
    <s v="Barese"/>
    <n v="542"/>
    <x v="2"/>
    <x v="1"/>
    <n v="25"/>
    <n v="8"/>
    <n v="139330"/>
    <n v="1"/>
    <n v="0"/>
    <x v="1"/>
    <n v="54372"/>
    <x v="1"/>
    <x v="2"/>
    <x v="1"/>
    <x v="1"/>
    <x v="2"/>
    <x v="1"/>
    <n v="1"/>
    <n v="0"/>
  </r>
  <r>
    <n v="2025"/>
    <n v="15600792"/>
    <s v="Swayne"/>
    <n v="613"/>
    <x v="1"/>
    <x v="1"/>
    <n v="29"/>
    <n v="0"/>
    <n v="0"/>
    <n v="2"/>
    <n v="0"/>
    <x v="0"/>
    <n v="133897"/>
    <x v="1"/>
    <x v="2"/>
    <x v="0"/>
    <x v="0"/>
    <x v="0"/>
    <x v="0"/>
    <n v="1"/>
    <n v="0"/>
  </r>
  <r>
    <n v="2025"/>
    <n v="15576131"/>
    <s v="Phillips"/>
    <n v="666"/>
    <x v="0"/>
    <x v="1"/>
    <n v="40"/>
    <n v="5"/>
    <n v="0"/>
    <n v="2"/>
    <n v="1"/>
    <x v="1"/>
    <n v="147878"/>
    <x v="1"/>
    <x v="0"/>
    <x v="0"/>
    <x v="2"/>
    <x v="0"/>
    <x v="0"/>
    <n v="1"/>
    <n v="0"/>
  </r>
  <r>
    <n v="2025"/>
    <n v="15686588"/>
    <s v="Manfrin"/>
    <n v="777"/>
    <x v="0"/>
    <x v="0"/>
    <n v="28"/>
    <n v="2"/>
    <n v="134572"/>
    <n v="1"/>
    <n v="0"/>
    <x v="0"/>
    <n v="118313"/>
    <x v="1"/>
    <x v="2"/>
    <x v="2"/>
    <x v="0"/>
    <x v="2"/>
    <x v="1"/>
    <n v="1"/>
    <n v="0"/>
  </r>
  <r>
    <n v="2025"/>
    <n v="15761018"/>
    <s v="Tan"/>
    <n v="581"/>
    <x v="2"/>
    <x v="1"/>
    <n v="50"/>
    <n v="2"/>
    <n v="143829"/>
    <n v="2"/>
    <n v="1"/>
    <x v="1"/>
    <n v="181224"/>
    <x v="0"/>
    <x v="1"/>
    <x v="1"/>
    <x v="0"/>
    <x v="2"/>
    <x v="1"/>
    <n v="1"/>
    <n v="143829"/>
  </r>
  <r>
    <n v="2025"/>
    <n v="15616029"/>
    <s v="Adams"/>
    <n v="705"/>
    <x v="0"/>
    <x v="1"/>
    <n v="32"/>
    <n v="7"/>
    <n v="0"/>
    <n v="2"/>
    <n v="1"/>
    <x v="1"/>
    <n v="7922"/>
    <x v="1"/>
    <x v="0"/>
    <x v="0"/>
    <x v="2"/>
    <x v="0"/>
    <x v="0"/>
    <n v="1"/>
    <n v="0"/>
  </r>
  <r>
    <n v="2025"/>
    <n v="15761149"/>
    <s v="Teng"/>
    <n v="673"/>
    <x v="0"/>
    <x v="0"/>
    <n v="44"/>
    <n v="8"/>
    <n v="133445"/>
    <n v="1"/>
    <n v="0"/>
    <x v="0"/>
    <n v="5708"/>
    <x v="1"/>
    <x v="0"/>
    <x v="0"/>
    <x v="1"/>
    <x v="2"/>
    <x v="1"/>
    <n v="1"/>
    <n v="0"/>
  </r>
  <r>
    <n v="2025"/>
    <n v="15802758"/>
    <s v="Chinwendu"/>
    <n v="594"/>
    <x v="2"/>
    <x v="0"/>
    <n v="23"/>
    <n v="4"/>
    <n v="104754"/>
    <n v="2"/>
    <n v="1"/>
    <x v="1"/>
    <n v="56757"/>
    <x v="0"/>
    <x v="2"/>
    <x v="1"/>
    <x v="2"/>
    <x v="2"/>
    <x v="1"/>
    <n v="1"/>
    <n v="104754"/>
  </r>
  <r>
    <n v="2025"/>
    <n v="15647838"/>
    <s v="Davison"/>
    <n v="648"/>
    <x v="2"/>
    <x v="0"/>
    <n v="51"/>
    <n v="2"/>
    <n v="116575"/>
    <n v="1"/>
    <n v="1"/>
    <x v="1"/>
    <n v="4121"/>
    <x v="0"/>
    <x v="1"/>
    <x v="0"/>
    <x v="0"/>
    <x v="2"/>
    <x v="1"/>
    <n v="1"/>
    <n v="116575"/>
  </r>
  <r>
    <n v="2025"/>
    <n v="15735968"/>
    <s v="Hsing"/>
    <n v="605"/>
    <x v="0"/>
    <x v="1"/>
    <n v="41"/>
    <n v="10"/>
    <n v="0"/>
    <n v="2"/>
    <n v="0"/>
    <x v="0"/>
    <n v="97213"/>
    <x v="1"/>
    <x v="0"/>
    <x v="0"/>
    <x v="1"/>
    <x v="0"/>
    <x v="0"/>
    <n v="1"/>
    <n v="0"/>
  </r>
  <r>
    <n v="2025"/>
    <n v="15581286"/>
    <s v="Castro"/>
    <n v="734"/>
    <x v="0"/>
    <x v="0"/>
    <n v="40"/>
    <n v="9"/>
    <n v="176915"/>
    <n v="1"/>
    <n v="1"/>
    <x v="0"/>
    <n v="12799"/>
    <x v="1"/>
    <x v="0"/>
    <x v="0"/>
    <x v="1"/>
    <x v="2"/>
    <x v="1"/>
    <n v="1"/>
    <n v="0"/>
  </r>
  <r>
    <n v="2025"/>
    <n v="15625445"/>
    <s v="Parkin"/>
    <n v="572"/>
    <x v="0"/>
    <x v="0"/>
    <n v="36"/>
    <n v="8"/>
    <n v="68348"/>
    <n v="2"/>
    <n v="0"/>
    <x v="0"/>
    <n v="50400"/>
    <x v="1"/>
    <x v="0"/>
    <x v="1"/>
    <x v="1"/>
    <x v="1"/>
    <x v="0"/>
    <n v="1"/>
    <n v="0"/>
  </r>
  <r>
    <n v="2025"/>
    <n v="15600173"/>
    <s v="Manna"/>
    <n v="595"/>
    <x v="0"/>
    <x v="0"/>
    <n v="33"/>
    <n v="9"/>
    <n v="0"/>
    <n v="2"/>
    <n v="1"/>
    <x v="0"/>
    <n v="41448"/>
    <x v="1"/>
    <x v="0"/>
    <x v="1"/>
    <x v="1"/>
    <x v="0"/>
    <x v="0"/>
    <n v="1"/>
    <n v="0"/>
  </r>
  <r>
    <n v="2025"/>
    <n v="15635143"/>
    <s v="Fennescey"/>
    <n v="749"/>
    <x v="0"/>
    <x v="1"/>
    <n v="42"/>
    <n v="2"/>
    <n v="56727"/>
    <n v="2"/>
    <n v="0"/>
    <x v="0"/>
    <n v="185543"/>
    <x v="1"/>
    <x v="0"/>
    <x v="0"/>
    <x v="0"/>
    <x v="1"/>
    <x v="0"/>
    <n v="1"/>
    <n v="0"/>
  </r>
  <r>
    <n v="2025"/>
    <n v="15664849"/>
    <s v="Colon"/>
    <n v="573"/>
    <x v="1"/>
    <x v="1"/>
    <n v="46"/>
    <n v="3"/>
    <n v="65269"/>
    <n v="1"/>
    <n v="0"/>
    <x v="0"/>
    <n v="189989"/>
    <x v="0"/>
    <x v="1"/>
    <x v="1"/>
    <x v="0"/>
    <x v="1"/>
    <x v="0"/>
    <n v="1"/>
    <n v="65269"/>
  </r>
  <r>
    <n v="2025"/>
    <n v="15762455"/>
    <s v="Yeh"/>
    <n v="624"/>
    <x v="1"/>
    <x v="1"/>
    <n v="33"/>
    <n v="6"/>
    <n v="66220"/>
    <n v="1"/>
    <n v="0"/>
    <x v="0"/>
    <n v="170819"/>
    <x v="1"/>
    <x v="0"/>
    <x v="0"/>
    <x v="2"/>
    <x v="1"/>
    <x v="0"/>
    <n v="1"/>
    <n v="0"/>
  </r>
  <r>
    <n v="2025"/>
    <n v="15797165"/>
    <s v="Bergamaschi"/>
    <n v="703"/>
    <x v="0"/>
    <x v="1"/>
    <n v="56"/>
    <n v="9"/>
    <n v="0"/>
    <n v="1"/>
    <n v="0"/>
    <x v="1"/>
    <n v="85547"/>
    <x v="0"/>
    <x v="1"/>
    <x v="0"/>
    <x v="1"/>
    <x v="0"/>
    <x v="0"/>
    <n v="1"/>
    <n v="0"/>
  </r>
  <r>
    <n v="2025"/>
    <n v="15788189"/>
    <s v="Matveyeva"/>
    <n v="665"/>
    <x v="0"/>
    <x v="0"/>
    <n v="41"/>
    <n v="8"/>
    <n v="96148"/>
    <n v="1"/>
    <n v="1"/>
    <x v="1"/>
    <n v="137038"/>
    <x v="1"/>
    <x v="0"/>
    <x v="0"/>
    <x v="1"/>
    <x v="1"/>
    <x v="0"/>
    <n v="1"/>
    <n v="0"/>
  </r>
  <r>
    <n v="2025"/>
    <n v="15780492"/>
    <s v="Ignatyeva"/>
    <n v="648"/>
    <x v="0"/>
    <x v="1"/>
    <n v="42"/>
    <n v="4"/>
    <n v="0"/>
    <n v="2"/>
    <n v="1"/>
    <x v="1"/>
    <n v="19283"/>
    <x v="1"/>
    <x v="0"/>
    <x v="0"/>
    <x v="2"/>
    <x v="0"/>
    <x v="0"/>
    <n v="1"/>
    <n v="0"/>
  </r>
  <r>
    <n v="2025"/>
    <n v="15678497"/>
    <s v="Lederer"/>
    <n v="850"/>
    <x v="1"/>
    <x v="1"/>
    <n v="48"/>
    <n v="2"/>
    <n v="0"/>
    <n v="1"/>
    <n v="1"/>
    <x v="1"/>
    <n v="169425"/>
    <x v="0"/>
    <x v="1"/>
    <x v="2"/>
    <x v="0"/>
    <x v="0"/>
    <x v="0"/>
    <n v="1"/>
    <n v="0"/>
  </r>
  <r>
    <n v="2025"/>
    <n v="15588560"/>
    <s v="Nwabugwu"/>
    <n v="569"/>
    <x v="2"/>
    <x v="0"/>
    <n v="32"/>
    <n v="8"/>
    <n v="145330"/>
    <n v="1"/>
    <n v="1"/>
    <x v="0"/>
    <n v="132039"/>
    <x v="1"/>
    <x v="0"/>
    <x v="1"/>
    <x v="1"/>
    <x v="2"/>
    <x v="1"/>
    <n v="1"/>
    <n v="0"/>
  </r>
  <r>
    <n v="2025"/>
    <n v="15606003"/>
    <s v="Abramowitz"/>
    <n v="566"/>
    <x v="0"/>
    <x v="0"/>
    <n v="21"/>
    <n v="3"/>
    <n v="0"/>
    <n v="2"/>
    <n v="1"/>
    <x v="0"/>
    <n v="3626"/>
    <x v="1"/>
    <x v="2"/>
    <x v="1"/>
    <x v="0"/>
    <x v="0"/>
    <x v="0"/>
    <n v="1"/>
    <n v="0"/>
  </r>
  <r>
    <n v="2025"/>
    <n v="15611756"/>
    <s v="Chapman"/>
    <n v="537"/>
    <x v="2"/>
    <x v="0"/>
    <n v="47"/>
    <n v="4"/>
    <n v="124192"/>
    <n v="2"/>
    <n v="1"/>
    <x v="0"/>
    <n v="50882"/>
    <x v="1"/>
    <x v="1"/>
    <x v="1"/>
    <x v="2"/>
    <x v="2"/>
    <x v="1"/>
    <n v="1"/>
    <n v="0"/>
  </r>
  <r>
    <n v="2025"/>
    <n v="15789563"/>
    <s v="Fiorentino"/>
    <n v="706"/>
    <x v="2"/>
    <x v="0"/>
    <n v="46"/>
    <n v="7"/>
    <n v="111288"/>
    <n v="1"/>
    <n v="1"/>
    <x v="0"/>
    <n v="149170"/>
    <x v="0"/>
    <x v="1"/>
    <x v="0"/>
    <x v="2"/>
    <x v="2"/>
    <x v="1"/>
    <n v="1"/>
    <n v="111288"/>
  </r>
  <r>
    <n v="2025"/>
    <n v="15702416"/>
    <s v="Cecil"/>
    <n v="734"/>
    <x v="0"/>
    <x v="1"/>
    <n v="43"/>
    <n v="7"/>
    <n v="107806"/>
    <n v="1"/>
    <n v="0"/>
    <x v="1"/>
    <n v="182506"/>
    <x v="1"/>
    <x v="0"/>
    <x v="0"/>
    <x v="2"/>
    <x v="2"/>
    <x v="1"/>
    <n v="1"/>
    <n v="0"/>
  </r>
  <r>
    <n v="2025"/>
    <n v="15766288"/>
    <s v="Ikechukwu"/>
    <n v="586"/>
    <x v="2"/>
    <x v="0"/>
    <n v="36"/>
    <n v="5"/>
    <n v="103701"/>
    <n v="1"/>
    <n v="1"/>
    <x v="1"/>
    <n v="194073"/>
    <x v="0"/>
    <x v="0"/>
    <x v="1"/>
    <x v="2"/>
    <x v="2"/>
    <x v="1"/>
    <n v="1"/>
    <n v="103701"/>
  </r>
  <r>
    <n v="2025"/>
    <n v="15667633"/>
    <s v="Allen"/>
    <n v="612"/>
    <x v="0"/>
    <x v="0"/>
    <n v="38"/>
    <n v="1"/>
    <n v="0"/>
    <n v="2"/>
    <n v="1"/>
    <x v="0"/>
    <n v="9209"/>
    <x v="1"/>
    <x v="0"/>
    <x v="0"/>
    <x v="0"/>
    <x v="0"/>
    <x v="0"/>
    <n v="1"/>
    <n v="0"/>
  </r>
  <r>
    <n v="2025"/>
    <n v="15622774"/>
    <s v="Kao"/>
    <n v="648"/>
    <x v="0"/>
    <x v="1"/>
    <n v="34"/>
    <n v="0"/>
    <n v="0"/>
    <n v="1"/>
    <n v="1"/>
    <x v="0"/>
    <n v="167932"/>
    <x v="1"/>
    <x v="0"/>
    <x v="0"/>
    <x v="0"/>
    <x v="0"/>
    <x v="0"/>
    <n v="1"/>
    <n v="0"/>
  </r>
  <r>
    <n v="2025"/>
    <n v="15755416"/>
    <s v="Hart"/>
    <n v="557"/>
    <x v="0"/>
    <x v="0"/>
    <n v="27"/>
    <n v="3"/>
    <n v="87739"/>
    <n v="1"/>
    <n v="1"/>
    <x v="0"/>
    <n v="123097"/>
    <x v="1"/>
    <x v="2"/>
    <x v="1"/>
    <x v="0"/>
    <x v="1"/>
    <x v="0"/>
    <n v="1"/>
    <n v="0"/>
  </r>
  <r>
    <n v="2025"/>
    <n v="15769915"/>
    <s v="Charlton"/>
    <n v="643"/>
    <x v="1"/>
    <x v="0"/>
    <n v="20"/>
    <n v="0"/>
    <n v="133313"/>
    <n v="1"/>
    <n v="1"/>
    <x v="0"/>
    <n v="3966"/>
    <x v="1"/>
    <x v="2"/>
    <x v="0"/>
    <x v="0"/>
    <x v="2"/>
    <x v="1"/>
    <n v="1"/>
    <n v="0"/>
  </r>
  <r>
    <n v="2025"/>
    <n v="15643908"/>
    <s v="Turnbull"/>
    <n v="433"/>
    <x v="0"/>
    <x v="0"/>
    <n v="49"/>
    <n v="10"/>
    <n v="0"/>
    <n v="1"/>
    <n v="1"/>
    <x v="0"/>
    <n v="87712"/>
    <x v="1"/>
    <x v="1"/>
    <x v="1"/>
    <x v="1"/>
    <x v="0"/>
    <x v="0"/>
    <n v="1"/>
    <n v="0"/>
  </r>
  <r>
    <n v="2025"/>
    <n v="15627395"/>
    <s v="Manners"/>
    <n v="643"/>
    <x v="2"/>
    <x v="1"/>
    <n v="41"/>
    <n v="7"/>
    <n v="154903"/>
    <n v="1"/>
    <n v="1"/>
    <x v="0"/>
    <n v="49667"/>
    <x v="1"/>
    <x v="0"/>
    <x v="0"/>
    <x v="2"/>
    <x v="2"/>
    <x v="1"/>
    <n v="1"/>
    <n v="0"/>
  </r>
  <r>
    <n v="2025"/>
    <n v="15679663"/>
    <s v="Chiazagomekpere"/>
    <n v="488"/>
    <x v="0"/>
    <x v="0"/>
    <n v="36"/>
    <n v="0"/>
    <n v="0"/>
    <n v="2"/>
    <n v="1"/>
    <x v="1"/>
    <n v="136675"/>
    <x v="1"/>
    <x v="0"/>
    <x v="1"/>
    <x v="0"/>
    <x v="0"/>
    <x v="0"/>
    <n v="1"/>
    <n v="0"/>
  </r>
  <r>
    <n v="2025"/>
    <n v="15651581"/>
    <s v="Lavrentyev"/>
    <n v="758"/>
    <x v="2"/>
    <x v="1"/>
    <n v="68"/>
    <n v="6"/>
    <n v="112596"/>
    <n v="1"/>
    <n v="1"/>
    <x v="1"/>
    <n v="35865"/>
    <x v="0"/>
    <x v="3"/>
    <x v="2"/>
    <x v="2"/>
    <x v="2"/>
    <x v="1"/>
    <n v="1"/>
    <n v="112596"/>
  </r>
  <r>
    <n v="2025"/>
    <n v="15596379"/>
    <s v="Wallace"/>
    <n v="743"/>
    <x v="2"/>
    <x v="1"/>
    <n v="39"/>
    <n v="3"/>
    <n v="119696"/>
    <n v="1"/>
    <n v="0"/>
    <x v="0"/>
    <n v="26136"/>
    <x v="1"/>
    <x v="0"/>
    <x v="0"/>
    <x v="0"/>
    <x v="2"/>
    <x v="1"/>
    <n v="1"/>
    <n v="0"/>
  </r>
  <r>
    <n v="2025"/>
    <n v="15746674"/>
    <s v="Miller"/>
    <n v="730"/>
    <x v="0"/>
    <x v="0"/>
    <n v="47"/>
    <n v="7"/>
    <n v="0"/>
    <n v="1"/>
    <n v="1"/>
    <x v="1"/>
    <n v="33373"/>
    <x v="0"/>
    <x v="1"/>
    <x v="0"/>
    <x v="2"/>
    <x v="0"/>
    <x v="0"/>
    <n v="1"/>
    <n v="0"/>
  </r>
  <r>
    <n v="2025"/>
    <n v="15801256"/>
    <s v="Bazhenov"/>
    <n v="746"/>
    <x v="1"/>
    <x v="1"/>
    <n v="49"/>
    <n v="7"/>
    <n v="0"/>
    <n v="2"/>
    <n v="0"/>
    <x v="0"/>
    <n v="10096"/>
    <x v="1"/>
    <x v="1"/>
    <x v="0"/>
    <x v="2"/>
    <x v="0"/>
    <x v="0"/>
    <n v="1"/>
    <n v="0"/>
  </r>
  <r>
    <n v="2025"/>
    <n v="15663808"/>
    <s v="Ifesinachi"/>
    <n v="666"/>
    <x v="2"/>
    <x v="0"/>
    <n v="59"/>
    <n v="8"/>
    <n v="152615"/>
    <n v="2"/>
    <n v="1"/>
    <x v="0"/>
    <n v="188782"/>
    <x v="1"/>
    <x v="1"/>
    <x v="0"/>
    <x v="1"/>
    <x v="2"/>
    <x v="1"/>
    <n v="1"/>
    <n v="0"/>
  </r>
  <r>
    <n v="2025"/>
    <n v="15598521"/>
    <s v="Ma"/>
    <n v="580"/>
    <x v="2"/>
    <x v="0"/>
    <n v="33"/>
    <n v="7"/>
    <n v="131647"/>
    <n v="2"/>
    <n v="0"/>
    <x v="1"/>
    <n v="79775"/>
    <x v="1"/>
    <x v="0"/>
    <x v="1"/>
    <x v="2"/>
    <x v="2"/>
    <x v="1"/>
    <n v="1"/>
    <n v="0"/>
  </r>
  <r>
    <n v="2025"/>
    <n v="15621457"/>
    <s v="Chu"/>
    <n v="850"/>
    <x v="0"/>
    <x v="1"/>
    <n v="27"/>
    <n v="6"/>
    <n v="96655"/>
    <n v="2"/>
    <n v="0"/>
    <x v="1"/>
    <n v="152740"/>
    <x v="1"/>
    <x v="2"/>
    <x v="2"/>
    <x v="2"/>
    <x v="1"/>
    <x v="0"/>
    <n v="1"/>
    <n v="0"/>
  </r>
  <r>
    <n v="2025"/>
    <n v="15764726"/>
    <s v="Kerr"/>
    <n v="563"/>
    <x v="0"/>
    <x v="1"/>
    <n v="22"/>
    <n v="3"/>
    <n v="137583"/>
    <n v="1"/>
    <n v="0"/>
    <x v="0"/>
    <n v="5792"/>
    <x v="1"/>
    <x v="2"/>
    <x v="1"/>
    <x v="0"/>
    <x v="2"/>
    <x v="1"/>
    <n v="1"/>
    <n v="0"/>
  </r>
  <r>
    <n v="2025"/>
    <n v="15646374"/>
    <s v="Wynne"/>
    <n v="766"/>
    <x v="2"/>
    <x v="0"/>
    <n v="28"/>
    <n v="3"/>
    <n v="62718"/>
    <n v="2"/>
    <n v="1"/>
    <x v="0"/>
    <n v="13182"/>
    <x v="1"/>
    <x v="2"/>
    <x v="2"/>
    <x v="0"/>
    <x v="1"/>
    <x v="0"/>
    <n v="1"/>
    <n v="0"/>
  </r>
  <r>
    <n v="2025"/>
    <n v="15716501"/>
    <s v="Moon"/>
    <n v="659"/>
    <x v="0"/>
    <x v="1"/>
    <n v="32"/>
    <n v="9"/>
    <n v="95377"/>
    <n v="1"/>
    <n v="0"/>
    <x v="0"/>
    <n v="187551"/>
    <x v="1"/>
    <x v="0"/>
    <x v="0"/>
    <x v="1"/>
    <x v="1"/>
    <x v="0"/>
    <n v="1"/>
    <n v="0"/>
  </r>
  <r>
    <n v="2025"/>
    <n v="15589948"/>
    <s v="Disher"/>
    <n v="607"/>
    <x v="1"/>
    <x v="1"/>
    <n v="28"/>
    <n v="1"/>
    <n v="135936"/>
    <n v="2"/>
    <n v="1"/>
    <x v="0"/>
    <n v="110560"/>
    <x v="1"/>
    <x v="2"/>
    <x v="0"/>
    <x v="0"/>
    <x v="2"/>
    <x v="1"/>
    <n v="1"/>
    <n v="0"/>
  </r>
  <r>
    <n v="2025"/>
    <n v="15811343"/>
    <s v="Cattaneo"/>
    <n v="644"/>
    <x v="2"/>
    <x v="1"/>
    <n v="35"/>
    <n v="5"/>
    <n v="161591"/>
    <n v="3"/>
    <n v="1"/>
    <x v="0"/>
    <n v="63796"/>
    <x v="1"/>
    <x v="0"/>
    <x v="0"/>
    <x v="2"/>
    <x v="2"/>
    <x v="1"/>
    <n v="1"/>
    <n v="0"/>
  </r>
  <r>
    <n v="2025"/>
    <n v="15659677"/>
    <s v="Beluchi"/>
    <n v="746"/>
    <x v="0"/>
    <x v="1"/>
    <n v="47"/>
    <n v="8"/>
    <n v="142382"/>
    <n v="1"/>
    <n v="1"/>
    <x v="0"/>
    <n v="62087"/>
    <x v="1"/>
    <x v="1"/>
    <x v="0"/>
    <x v="1"/>
    <x v="2"/>
    <x v="1"/>
    <n v="1"/>
    <n v="0"/>
  </r>
  <r>
    <n v="2025"/>
    <n v="15594436"/>
    <s v="Mazzi"/>
    <n v="588"/>
    <x v="1"/>
    <x v="1"/>
    <n v="33"/>
    <n v="2"/>
    <n v="0"/>
    <n v="2"/>
    <n v="1"/>
    <x v="0"/>
    <n v="12484"/>
    <x v="1"/>
    <x v="0"/>
    <x v="1"/>
    <x v="0"/>
    <x v="0"/>
    <x v="0"/>
    <n v="1"/>
    <n v="0"/>
  </r>
  <r>
    <n v="2025"/>
    <n v="15748995"/>
    <s v="Ifeajuna"/>
    <n v="691"/>
    <x v="1"/>
    <x v="1"/>
    <n v="30"/>
    <n v="9"/>
    <n v="0"/>
    <n v="2"/>
    <n v="0"/>
    <x v="0"/>
    <n v="10963"/>
    <x v="1"/>
    <x v="0"/>
    <x v="0"/>
    <x v="1"/>
    <x v="0"/>
    <x v="0"/>
    <n v="1"/>
    <n v="0"/>
  </r>
  <r>
    <n v="2025"/>
    <n v="15677062"/>
    <s v="Howe"/>
    <n v="666"/>
    <x v="0"/>
    <x v="0"/>
    <n v="38"/>
    <n v="6"/>
    <n v="127043"/>
    <n v="1"/>
    <n v="1"/>
    <x v="0"/>
    <n v="8247"/>
    <x v="1"/>
    <x v="0"/>
    <x v="0"/>
    <x v="2"/>
    <x v="2"/>
    <x v="1"/>
    <n v="1"/>
    <n v="0"/>
  </r>
  <r>
    <n v="2025"/>
    <n v="15697201"/>
    <s v="Yocum"/>
    <n v="640"/>
    <x v="1"/>
    <x v="0"/>
    <n v="46"/>
    <n v="3"/>
    <n v="0"/>
    <n v="1"/>
    <n v="1"/>
    <x v="0"/>
    <n v="156260"/>
    <x v="1"/>
    <x v="1"/>
    <x v="0"/>
    <x v="0"/>
    <x v="0"/>
    <x v="0"/>
    <n v="1"/>
    <n v="0"/>
  </r>
  <r>
    <n v="2025"/>
    <n v="15666453"/>
    <s v="Moore"/>
    <n v="611"/>
    <x v="2"/>
    <x v="0"/>
    <n v="29"/>
    <n v="4"/>
    <n v="78886"/>
    <n v="2"/>
    <n v="1"/>
    <x v="0"/>
    <n v="26928"/>
    <x v="1"/>
    <x v="2"/>
    <x v="0"/>
    <x v="2"/>
    <x v="1"/>
    <x v="0"/>
    <n v="1"/>
    <n v="0"/>
  </r>
  <r>
    <n v="2025"/>
    <n v="15693771"/>
    <s v="Y?an"/>
    <n v="651"/>
    <x v="1"/>
    <x v="0"/>
    <n v="45"/>
    <n v="8"/>
    <n v="95923"/>
    <n v="1"/>
    <n v="1"/>
    <x v="1"/>
    <n v="84782"/>
    <x v="0"/>
    <x v="0"/>
    <x v="0"/>
    <x v="1"/>
    <x v="1"/>
    <x v="0"/>
    <n v="1"/>
    <n v="95923"/>
  </r>
  <r>
    <n v="2025"/>
    <n v="15569867"/>
    <s v="Chinweuba"/>
    <n v="529"/>
    <x v="0"/>
    <x v="0"/>
    <n v="29"/>
    <n v="8"/>
    <n v="0"/>
    <n v="2"/>
    <n v="1"/>
    <x v="1"/>
    <n v="19842"/>
    <x v="1"/>
    <x v="2"/>
    <x v="1"/>
    <x v="1"/>
    <x v="0"/>
    <x v="0"/>
    <n v="1"/>
    <n v="0"/>
  </r>
  <r>
    <n v="2025"/>
    <n v="15711602"/>
    <s v="Lowrie"/>
    <n v="676"/>
    <x v="0"/>
    <x v="0"/>
    <n v="36"/>
    <n v="3"/>
    <n v="91712"/>
    <n v="1"/>
    <n v="1"/>
    <x v="0"/>
    <n v="95393"/>
    <x v="1"/>
    <x v="0"/>
    <x v="0"/>
    <x v="0"/>
    <x v="1"/>
    <x v="0"/>
    <n v="1"/>
    <n v="0"/>
  </r>
  <r>
    <n v="2025"/>
    <n v="15717736"/>
    <s v="Shen"/>
    <n v="639"/>
    <x v="2"/>
    <x v="0"/>
    <n v="46"/>
    <n v="10"/>
    <n v="110031"/>
    <n v="2"/>
    <n v="1"/>
    <x v="0"/>
    <n v="133996"/>
    <x v="1"/>
    <x v="1"/>
    <x v="0"/>
    <x v="1"/>
    <x v="2"/>
    <x v="1"/>
    <n v="1"/>
    <n v="0"/>
  </r>
  <r>
    <n v="2025"/>
    <n v="15750441"/>
    <s v="Lavarack"/>
    <n v="782"/>
    <x v="0"/>
    <x v="1"/>
    <n v="36"/>
    <n v="5"/>
    <n v="81211"/>
    <n v="2"/>
    <n v="0"/>
    <x v="0"/>
    <n v="108003"/>
    <x v="1"/>
    <x v="0"/>
    <x v="2"/>
    <x v="2"/>
    <x v="1"/>
    <x v="0"/>
    <n v="1"/>
    <n v="0"/>
  </r>
  <r>
    <n v="2025"/>
    <n v="15732791"/>
    <s v="Davide"/>
    <n v="641"/>
    <x v="2"/>
    <x v="1"/>
    <n v="32"/>
    <n v="5"/>
    <n v="122948"/>
    <n v="1"/>
    <n v="1"/>
    <x v="0"/>
    <n v="99155"/>
    <x v="1"/>
    <x v="0"/>
    <x v="0"/>
    <x v="2"/>
    <x v="2"/>
    <x v="1"/>
    <n v="1"/>
    <n v="0"/>
  </r>
  <r>
    <n v="2025"/>
    <n v="15775104"/>
    <s v="Gomes"/>
    <n v="697"/>
    <x v="0"/>
    <x v="0"/>
    <n v="38"/>
    <n v="1"/>
    <n v="182066"/>
    <n v="1"/>
    <n v="1"/>
    <x v="1"/>
    <n v="49504"/>
    <x v="1"/>
    <x v="0"/>
    <x v="0"/>
    <x v="0"/>
    <x v="2"/>
    <x v="1"/>
    <n v="1"/>
    <n v="0"/>
  </r>
  <r>
    <n v="2025"/>
    <n v="15757607"/>
    <s v="Matveyeva"/>
    <n v="623"/>
    <x v="0"/>
    <x v="1"/>
    <n v="45"/>
    <n v="0"/>
    <n v="0"/>
    <n v="1"/>
    <n v="1"/>
    <x v="1"/>
    <n v="196534"/>
    <x v="0"/>
    <x v="0"/>
    <x v="0"/>
    <x v="0"/>
    <x v="0"/>
    <x v="0"/>
    <n v="1"/>
    <n v="0"/>
  </r>
  <r>
    <n v="2025"/>
    <n v="15793070"/>
    <s v="Fiorentino"/>
    <n v="494"/>
    <x v="1"/>
    <x v="0"/>
    <n v="41"/>
    <n v="2"/>
    <n v="69975"/>
    <n v="2"/>
    <n v="1"/>
    <x v="1"/>
    <n v="188426"/>
    <x v="0"/>
    <x v="0"/>
    <x v="1"/>
    <x v="0"/>
    <x v="1"/>
    <x v="0"/>
    <n v="1"/>
    <n v="69975"/>
  </r>
  <r>
    <n v="2025"/>
    <n v="15760456"/>
    <s v="Eberechukwu"/>
    <n v="731"/>
    <x v="0"/>
    <x v="0"/>
    <n v="38"/>
    <n v="10"/>
    <n v="123712"/>
    <n v="2"/>
    <n v="1"/>
    <x v="1"/>
    <n v="171341"/>
    <x v="0"/>
    <x v="0"/>
    <x v="0"/>
    <x v="1"/>
    <x v="2"/>
    <x v="1"/>
    <n v="1"/>
    <n v="123712"/>
  </r>
  <r>
    <n v="2025"/>
    <n v="15665385"/>
    <s v="Gibney"/>
    <n v="657"/>
    <x v="0"/>
    <x v="1"/>
    <n v="44"/>
    <n v="6"/>
    <n v="76495"/>
    <n v="1"/>
    <n v="1"/>
    <x v="1"/>
    <n v="79072"/>
    <x v="1"/>
    <x v="0"/>
    <x v="0"/>
    <x v="2"/>
    <x v="1"/>
    <x v="0"/>
    <n v="1"/>
    <n v="0"/>
  </r>
  <r>
    <n v="2025"/>
    <n v="15612418"/>
    <s v="Virgo"/>
    <n v="744"/>
    <x v="0"/>
    <x v="0"/>
    <n v="38"/>
    <n v="9"/>
    <n v="0"/>
    <n v="2"/>
    <n v="0"/>
    <x v="1"/>
    <n v="20941"/>
    <x v="1"/>
    <x v="0"/>
    <x v="0"/>
    <x v="1"/>
    <x v="0"/>
    <x v="0"/>
    <n v="1"/>
    <n v="0"/>
  </r>
  <r>
    <n v="2025"/>
    <n v="15727138"/>
    <s v="Kulikova"/>
    <n v="774"/>
    <x v="1"/>
    <x v="1"/>
    <n v="46"/>
    <n v="9"/>
    <n v="0"/>
    <n v="2"/>
    <n v="1"/>
    <x v="0"/>
    <n v="34774"/>
    <x v="1"/>
    <x v="1"/>
    <x v="2"/>
    <x v="1"/>
    <x v="0"/>
    <x v="0"/>
    <n v="1"/>
    <n v="0"/>
  </r>
  <r>
    <n v="2025"/>
    <n v="15732061"/>
    <s v="Liu"/>
    <n v="850"/>
    <x v="2"/>
    <x v="0"/>
    <n v="45"/>
    <n v="1"/>
    <n v="121875"/>
    <n v="1"/>
    <n v="0"/>
    <x v="1"/>
    <n v="6865"/>
    <x v="0"/>
    <x v="0"/>
    <x v="2"/>
    <x v="0"/>
    <x v="2"/>
    <x v="1"/>
    <n v="1"/>
    <n v="121875"/>
  </r>
  <r>
    <n v="2025"/>
    <n v="15776051"/>
    <s v="Kao"/>
    <n v="551"/>
    <x v="0"/>
    <x v="0"/>
    <n v="45"/>
    <n v="6"/>
    <n v="0"/>
    <n v="2"/>
    <n v="1"/>
    <x v="0"/>
    <n v="51143"/>
    <x v="1"/>
    <x v="0"/>
    <x v="1"/>
    <x v="2"/>
    <x v="0"/>
    <x v="0"/>
    <n v="1"/>
    <n v="0"/>
  </r>
  <r>
    <n v="2025"/>
    <n v="15616530"/>
    <s v="Foran"/>
    <n v="638"/>
    <x v="0"/>
    <x v="1"/>
    <n v="36"/>
    <n v="6"/>
    <n v="188455"/>
    <n v="1"/>
    <n v="0"/>
    <x v="1"/>
    <n v="47031"/>
    <x v="0"/>
    <x v="0"/>
    <x v="0"/>
    <x v="2"/>
    <x v="2"/>
    <x v="1"/>
    <n v="1"/>
    <n v="188455"/>
  </r>
  <r>
    <n v="2025"/>
    <n v="15632344"/>
    <s v="Jones"/>
    <n v="792"/>
    <x v="0"/>
    <x v="0"/>
    <n v="42"/>
    <n v="0"/>
    <n v="99046"/>
    <n v="2"/>
    <n v="1"/>
    <x v="1"/>
    <n v="47160"/>
    <x v="1"/>
    <x v="0"/>
    <x v="2"/>
    <x v="0"/>
    <x v="1"/>
    <x v="0"/>
    <n v="1"/>
    <n v="0"/>
  </r>
  <r>
    <n v="2025"/>
    <n v="15744979"/>
    <s v="Fowler"/>
    <n v="666"/>
    <x v="0"/>
    <x v="0"/>
    <n v="36"/>
    <n v="8"/>
    <n v="0"/>
    <n v="1"/>
    <n v="0"/>
    <x v="0"/>
    <n v="158667"/>
    <x v="1"/>
    <x v="0"/>
    <x v="0"/>
    <x v="1"/>
    <x v="0"/>
    <x v="0"/>
    <n v="1"/>
    <n v="0"/>
  </r>
  <r>
    <n v="2025"/>
    <n v="15745433"/>
    <s v="Conti"/>
    <n v="716"/>
    <x v="2"/>
    <x v="0"/>
    <n v="30"/>
    <n v="2"/>
    <n v="205771"/>
    <n v="2"/>
    <n v="0"/>
    <x v="1"/>
    <n v="65465"/>
    <x v="1"/>
    <x v="0"/>
    <x v="0"/>
    <x v="0"/>
    <x v="2"/>
    <x v="1"/>
    <n v="1"/>
    <n v="0"/>
  </r>
  <r>
    <n v="2025"/>
    <n v="15683657"/>
    <s v="Stephenson"/>
    <n v="594"/>
    <x v="0"/>
    <x v="0"/>
    <n v="31"/>
    <n v="0"/>
    <n v="79341"/>
    <n v="1"/>
    <n v="1"/>
    <x v="1"/>
    <n v="78256"/>
    <x v="1"/>
    <x v="0"/>
    <x v="1"/>
    <x v="0"/>
    <x v="1"/>
    <x v="0"/>
    <n v="1"/>
    <n v="0"/>
  </r>
  <r>
    <n v="2025"/>
    <n v="15718572"/>
    <s v="Willis"/>
    <n v="600"/>
    <x v="2"/>
    <x v="1"/>
    <n v="57"/>
    <n v="9"/>
    <n v="138456"/>
    <n v="2"/>
    <n v="1"/>
    <x v="0"/>
    <n v="103548"/>
    <x v="1"/>
    <x v="1"/>
    <x v="0"/>
    <x v="1"/>
    <x v="2"/>
    <x v="1"/>
    <n v="1"/>
    <n v="0"/>
  </r>
  <r>
    <n v="2025"/>
    <n v="15665783"/>
    <s v="Ts'ui"/>
    <n v="565"/>
    <x v="0"/>
    <x v="1"/>
    <n v="49"/>
    <n v="7"/>
    <n v="0"/>
    <n v="2"/>
    <n v="1"/>
    <x v="0"/>
    <n v="89609"/>
    <x v="1"/>
    <x v="1"/>
    <x v="1"/>
    <x v="2"/>
    <x v="0"/>
    <x v="0"/>
    <n v="1"/>
    <n v="0"/>
  </r>
  <r>
    <n v="2025"/>
    <n v="15652782"/>
    <s v="Chibuzo"/>
    <n v="678"/>
    <x v="2"/>
    <x v="1"/>
    <n v="48"/>
    <n v="2"/>
    <n v="101100"/>
    <n v="2"/>
    <n v="0"/>
    <x v="0"/>
    <n v="193476"/>
    <x v="1"/>
    <x v="1"/>
    <x v="0"/>
    <x v="0"/>
    <x v="2"/>
    <x v="1"/>
    <n v="1"/>
    <n v="0"/>
  </r>
  <r>
    <n v="2025"/>
    <n v="15707025"/>
    <s v="Fang"/>
    <n v="648"/>
    <x v="1"/>
    <x v="0"/>
    <n v="31"/>
    <n v="5"/>
    <n v="0"/>
    <n v="2"/>
    <n v="1"/>
    <x v="0"/>
    <n v="5199"/>
    <x v="1"/>
    <x v="0"/>
    <x v="0"/>
    <x v="2"/>
    <x v="0"/>
    <x v="0"/>
    <n v="1"/>
    <n v="0"/>
  </r>
  <r>
    <n v="2025"/>
    <n v="15647807"/>
    <s v="Wyckoff"/>
    <n v="642"/>
    <x v="0"/>
    <x v="1"/>
    <n v="40"/>
    <n v="8"/>
    <n v="109220"/>
    <n v="1"/>
    <n v="1"/>
    <x v="1"/>
    <n v="52828"/>
    <x v="1"/>
    <x v="0"/>
    <x v="0"/>
    <x v="1"/>
    <x v="2"/>
    <x v="1"/>
    <n v="1"/>
    <n v="0"/>
  </r>
  <r>
    <n v="2025"/>
    <n v="15718281"/>
    <s v="Muir"/>
    <n v="706"/>
    <x v="2"/>
    <x v="1"/>
    <n v="67"/>
    <n v="1"/>
    <n v="123277"/>
    <n v="2"/>
    <n v="1"/>
    <x v="0"/>
    <n v="86508"/>
    <x v="0"/>
    <x v="3"/>
    <x v="0"/>
    <x v="0"/>
    <x v="2"/>
    <x v="1"/>
    <n v="1"/>
    <n v="123277"/>
  </r>
  <r>
    <n v="2025"/>
    <n v="15660571"/>
    <s v="Halpern"/>
    <n v="668"/>
    <x v="1"/>
    <x v="1"/>
    <n v="43"/>
    <n v="10"/>
    <n v="113034"/>
    <n v="1"/>
    <n v="1"/>
    <x v="0"/>
    <n v="100424"/>
    <x v="1"/>
    <x v="0"/>
    <x v="0"/>
    <x v="1"/>
    <x v="2"/>
    <x v="1"/>
    <n v="1"/>
    <n v="0"/>
  </r>
  <r>
    <n v="2025"/>
    <n v="15727857"/>
    <s v="Flynn"/>
    <n v="635"/>
    <x v="1"/>
    <x v="1"/>
    <n v="41"/>
    <n v="1"/>
    <n v="0"/>
    <n v="2"/>
    <n v="1"/>
    <x v="1"/>
    <n v="175612"/>
    <x v="1"/>
    <x v="0"/>
    <x v="0"/>
    <x v="0"/>
    <x v="0"/>
    <x v="0"/>
    <n v="1"/>
    <n v="0"/>
  </r>
  <r>
    <n v="2025"/>
    <n v="15639252"/>
    <s v="Shao"/>
    <n v="603"/>
    <x v="1"/>
    <x v="1"/>
    <n v="30"/>
    <n v="6"/>
    <n v="129548"/>
    <n v="2"/>
    <n v="1"/>
    <x v="0"/>
    <n v="19283"/>
    <x v="1"/>
    <x v="0"/>
    <x v="0"/>
    <x v="2"/>
    <x v="2"/>
    <x v="1"/>
    <n v="1"/>
    <n v="0"/>
  </r>
  <r>
    <n v="2025"/>
    <n v="15628144"/>
    <s v="Soares"/>
    <n v="635"/>
    <x v="0"/>
    <x v="0"/>
    <n v="72"/>
    <n v="4"/>
    <n v="74813"/>
    <n v="1"/>
    <n v="0"/>
    <x v="0"/>
    <n v="27448"/>
    <x v="1"/>
    <x v="3"/>
    <x v="0"/>
    <x v="2"/>
    <x v="1"/>
    <x v="0"/>
    <n v="1"/>
    <n v="0"/>
  </r>
  <r>
    <n v="2025"/>
    <n v="15683560"/>
    <s v="Gallo"/>
    <n v="642"/>
    <x v="0"/>
    <x v="0"/>
    <n v="40"/>
    <n v="7"/>
    <n v="0"/>
    <n v="2"/>
    <n v="1"/>
    <x v="1"/>
    <n v="183963"/>
    <x v="1"/>
    <x v="0"/>
    <x v="0"/>
    <x v="2"/>
    <x v="0"/>
    <x v="0"/>
    <n v="1"/>
    <n v="0"/>
  </r>
  <r>
    <n v="2025"/>
    <n v="15653275"/>
    <s v="Lei"/>
    <n v="785"/>
    <x v="1"/>
    <x v="0"/>
    <n v="54"/>
    <n v="1"/>
    <n v="0"/>
    <n v="2"/>
    <n v="1"/>
    <x v="1"/>
    <n v="45114"/>
    <x v="0"/>
    <x v="1"/>
    <x v="2"/>
    <x v="0"/>
    <x v="0"/>
    <x v="0"/>
    <n v="1"/>
    <n v="0"/>
  </r>
  <r>
    <n v="2025"/>
    <n v="15622182"/>
    <s v="Daniels"/>
    <n v="628"/>
    <x v="2"/>
    <x v="0"/>
    <n v="28"/>
    <n v="3"/>
    <n v="153538"/>
    <n v="2"/>
    <n v="1"/>
    <x v="1"/>
    <n v="110776"/>
    <x v="1"/>
    <x v="2"/>
    <x v="0"/>
    <x v="0"/>
    <x v="2"/>
    <x v="1"/>
    <n v="1"/>
    <n v="0"/>
  </r>
  <r>
    <n v="2025"/>
    <n v="15613962"/>
    <s v="Kenechi"/>
    <n v="499"/>
    <x v="0"/>
    <x v="0"/>
    <n v="38"/>
    <n v="9"/>
    <n v="0"/>
    <n v="2"/>
    <n v="0"/>
    <x v="0"/>
    <n v="183042"/>
    <x v="1"/>
    <x v="0"/>
    <x v="1"/>
    <x v="1"/>
    <x v="0"/>
    <x v="0"/>
    <n v="1"/>
    <n v="0"/>
  </r>
  <r>
    <n v="2025"/>
    <n v="15618437"/>
    <s v="Singleton"/>
    <n v="567"/>
    <x v="1"/>
    <x v="1"/>
    <n v="34"/>
    <n v="10"/>
    <n v="0"/>
    <n v="2"/>
    <n v="0"/>
    <x v="0"/>
    <n v="161572"/>
    <x v="1"/>
    <x v="0"/>
    <x v="1"/>
    <x v="1"/>
    <x v="0"/>
    <x v="0"/>
    <n v="1"/>
    <n v="0"/>
  </r>
  <r>
    <n v="2025"/>
    <n v="15783338"/>
    <s v="Williams"/>
    <n v="449"/>
    <x v="1"/>
    <x v="1"/>
    <n v="32"/>
    <n v="0"/>
    <n v="155619"/>
    <n v="1"/>
    <n v="1"/>
    <x v="0"/>
    <n v="166692"/>
    <x v="1"/>
    <x v="0"/>
    <x v="1"/>
    <x v="0"/>
    <x v="2"/>
    <x v="1"/>
    <n v="1"/>
    <n v="0"/>
  </r>
  <r>
    <n v="2025"/>
    <n v="15764491"/>
    <s v="Greece"/>
    <n v="701"/>
    <x v="1"/>
    <x v="1"/>
    <n v="35"/>
    <n v="10"/>
    <n v="159694"/>
    <n v="2"/>
    <n v="1"/>
    <x v="0"/>
    <n v="71174"/>
    <x v="1"/>
    <x v="0"/>
    <x v="0"/>
    <x v="1"/>
    <x v="2"/>
    <x v="1"/>
    <n v="1"/>
    <n v="0"/>
  </r>
  <r>
    <n v="2025"/>
    <n v="15712960"/>
    <s v="Olisanugo"/>
    <n v="613"/>
    <x v="1"/>
    <x v="1"/>
    <n v="37"/>
    <n v="3"/>
    <n v="171653"/>
    <n v="1"/>
    <n v="0"/>
    <x v="0"/>
    <n v="5353"/>
    <x v="1"/>
    <x v="0"/>
    <x v="0"/>
    <x v="0"/>
    <x v="2"/>
    <x v="1"/>
    <n v="1"/>
    <n v="0"/>
  </r>
  <r>
    <n v="2025"/>
    <n v="15688157"/>
    <s v="Padovano"/>
    <n v="683"/>
    <x v="2"/>
    <x v="0"/>
    <n v="39"/>
    <n v="2"/>
    <n v="47685"/>
    <n v="2"/>
    <n v="1"/>
    <x v="0"/>
    <n v="86019"/>
    <x v="1"/>
    <x v="0"/>
    <x v="0"/>
    <x v="0"/>
    <x v="1"/>
    <x v="0"/>
    <n v="1"/>
    <n v="0"/>
  </r>
  <r>
    <n v="2025"/>
    <n v="15579287"/>
    <s v="Rossi"/>
    <n v="581"/>
    <x v="0"/>
    <x v="1"/>
    <n v="35"/>
    <n v="4"/>
    <n v="0"/>
    <n v="2"/>
    <n v="0"/>
    <x v="0"/>
    <n v="86384"/>
    <x v="1"/>
    <x v="0"/>
    <x v="1"/>
    <x v="2"/>
    <x v="0"/>
    <x v="0"/>
    <n v="1"/>
    <n v="0"/>
  </r>
  <r>
    <n v="2025"/>
    <n v="15570931"/>
    <s v="Grant"/>
    <n v="620"/>
    <x v="0"/>
    <x v="1"/>
    <n v="61"/>
    <n v="5"/>
    <n v="0"/>
    <n v="1"/>
    <n v="0"/>
    <x v="1"/>
    <n v="31642"/>
    <x v="0"/>
    <x v="3"/>
    <x v="0"/>
    <x v="2"/>
    <x v="0"/>
    <x v="0"/>
    <n v="1"/>
    <n v="0"/>
  </r>
  <r>
    <n v="2025"/>
    <n v="15615177"/>
    <s v="Ebelegbulam"/>
    <n v="561"/>
    <x v="1"/>
    <x v="1"/>
    <n v="28"/>
    <n v="6"/>
    <n v="123692"/>
    <n v="1"/>
    <n v="1"/>
    <x v="0"/>
    <n v="70549"/>
    <x v="1"/>
    <x v="2"/>
    <x v="1"/>
    <x v="2"/>
    <x v="2"/>
    <x v="1"/>
    <n v="1"/>
    <n v="0"/>
  </r>
  <r>
    <n v="2025"/>
    <n v="15809906"/>
    <s v="Mitchell"/>
    <n v="558"/>
    <x v="2"/>
    <x v="1"/>
    <n v="26"/>
    <n v="1"/>
    <n v="148853"/>
    <n v="2"/>
    <n v="1"/>
    <x v="0"/>
    <n v="24411"/>
    <x v="1"/>
    <x v="2"/>
    <x v="1"/>
    <x v="0"/>
    <x v="2"/>
    <x v="1"/>
    <n v="1"/>
    <n v="0"/>
  </r>
  <r>
    <n v="2025"/>
    <n v="15652169"/>
    <s v="Buckley"/>
    <n v="642"/>
    <x v="0"/>
    <x v="1"/>
    <n v="35"/>
    <n v="2"/>
    <n v="133162"/>
    <n v="1"/>
    <n v="0"/>
    <x v="0"/>
    <n v="122255"/>
    <x v="1"/>
    <x v="0"/>
    <x v="0"/>
    <x v="0"/>
    <x v="2"/>
    <x v="1"/>
    <n v="1"/>
    <n v="0"/>
  </r>
  <r>
    <n v="2025"/>
    <n v="15649450"/>
    <s v="Repina"/>
    <n v="805"/>
    <x v="2"/>
    <x v="1"/>
    <n v="24"/>
    <n v="6"/>
    <n v="143221"/>
    <n v="2"/>
    <n v="1"/>
    <x v="1"/>
    <n v="186036"/>
    <x v="1"/>
    <x v="2"/>
    <x v="2"/>
    <x v="2"/>
    <x v="2"/>
    <x v="1"/>
    <n v="1"/>
    <n v="0"/>
  </r>
  <r>
    <n v="2025"/>
    <n v="15777179"/>
    <s v="Ellis"/>
    <n v="687"/>
    <x v="0"/>
    <x v="1"/>
    <n v="35"/>
    <n v="9"/>
    <n v="0"/>
    <n v="2"/>
    <n v="0"/>
    <x v="0"/>
    <n v="73134"/>
    <x v="1"/>
    <x v="0"/>
    <x v="0"/>
    <x v="1"/>
    <x v="0"/>
    <x v="0"/>
    <n v="1"/>
    <n v="0"/>
  </r>
  <r>
    <n v="2025"/>
    <n v="15803538"/>
    <s v="Douglas"/>
    <n v="695"/>
    <x v="1"/>
    <x v="1"/>
    <n v="56"/>
    <n v="1"/>
    <n v="0"/>
    <n v="3"/>
    <n v="1"/>
    <x v="1"/>
    <n v="187734"/>
    <x v="0"/>
    <x v="1"/>
    <x v="0"/>
    <x v="0"/>
    <x v="0"/>
    <x v="0"/>
    <n v="1"/>
    <n v="0"/>
  </r>
  <r>
    <n v="2025"/>
    <n v="15610936"/>
    <s v="Becher"/>
    <n v="562"/>
    <x v="0"/>
    <x v="1"/>
    <n v="33"/>
    <n v="6"/>
    <n v="0"/>
    <n v="2"/>
    <n v="1"/>
    <x v="1"/>
    <n v="111590"/>
    <x v="1"/>
    <x v="0"/>
    <x v="1"/>
    <x v="2"/>
    <x v="0"/>
    <x v="0"/>
    <n v="1"/>
    <n v="0"/>
  </r>
  <r>
    <n v="2025"/>
    <n v="15590094"/>
    <s v="Nwachukwu"/>
    <n v="613"/>
    <x v="2"/>
    <x v="1"/>
    <n v="38"/>
    <n v="9"/>
    <n v="126266"/>
    <n v="2"/>
    <n v="0"/>
    <x v="1"/>
    <n v="15860"/>
    <x v="1"/>
    <x v="0"/>
    <x v="0"/>
    <x v="1"/>
    <x v="2"/>
    <x v="1"/>
    <n v="1"/>
    <n v="0"/>
  </r>
  <r>
    <n v="2025"/>
    <n v="15572706"/>
    <s v="Smith"/>
    <n v="589"/>
    <x v="0"/>
    <x v="1"/>
    <n v="37"/>
    <n v="5"/>
    <n v="0"/>
    <n v="1"/>
    <n v="1"/>
    <x v="1"/>
    <n v="61325"/>
    <x v="1"/>
    <x v="0"/>
    <x v="1"/>
    <x v="2"/>
    <x v="0"/>
    <x v="0"/>
    <n v="1"/>
    <n v="0"/>
  </r>
  <r>
    <n v="2025"/>
    <n v="15634564"/>
    <s v="Aksyonov"/>
    <n v="593"/>
    <x v="1"/>
    <x v="1"/>
    <n v="31"/>
    <n v="8"/>
    <n v="112713"/>
    <n v="1"/>
    <n v="1"/>
    <x v="0"/>
    <n v="176869"/>
    <x v="1"/>
    <x v="0"/>
    <x v="1"/>
    <x v="1"/>
    <x v="2"/>
    <x v="1"/>
    <n v="1"/>
    <n v="0"/>
  </r>
  <r>
    <n v="2025"/>
    <n v="15684296"/>
    <s v="Artyomova"/>
    <n v="714"/>
    <x v="0"/>
    <x v="1"/>
    <n v="34"/>
    <n v="5"/>
    <n v="141173"/>
    <n v="1"/>
    <n v="0"/>
    <x v="0"/>
    <n v="98896"/>
    <x v="1"/>
    <x v="0"/>
    <x v="0"/>
    <x v="2"/>
    <x v="2"/>
    <x v="1"/>
    <n v="1"/>
    <n v="0"/>
  </r>
  <r>
    <n v="2025"/>
    <n v="15702293"/>
    <s v="Medvedeva"/>
    <n v="588"/>
    <x v="1"/>
    <x v="0"/>
    <n v="35"/>
    <n v="7"/>
    <n v="0"/>
    <n v="2"/>
    <n v="1"/>
    <x v="0"/>
    <n v="108739"/>
    <x v="1"/>
    <x v="0"/>
    <x v="1"/>
    <x v="2"/>
    <x v="0"/>
    <x v="0"/>
    <n v="1"/>
    <n v="0"/>
  </r>
  <r>
    <n v="2025"/>
    <n v="15642099"/>
    <s v="Tsui"/>
    <n v="679"/>
    <x v="1"/>
    <x v="1"/>
    <n v="39"/>
    <n v="6"/>
    <n v="0"/>
    <n v="2"/>
    <n v="1"/>
    <x v="1"/>
    <n v="12266"/>
    <x v="1"/>
    <x v="0"/>
    <x v="0"/>
    <x v="2"/>
    <x v="0"/>
    <x v="0"/>
    <n v="1"/>
    <n v="0"/>
  </r>
  <r>
    <n v="2025"/>
    <n v="15773273"/>
    <s v="Runyon"/>
    <n v="730"/>
    <x v="1"/>
    <x v="1"/>
    <n v="38"/>
    <n v="5"/>
    <n v="118866"/>
    <n v="1"/>
    <n v="1"/>
    <x v="0"/>
    <n v="163318"/>
    <x v="1"/>
    <x v="0"/>
    <x v="0"/>
    <x v="2"/>
    <x v="2"/>
    <x v="1"/>
    <n v="1"/>
    <n v="0"/>
  </r>
  <r>
    <n v="2025"/>
    <n v="15613337"/>
    <s v="Gallo"/>
    <n v="833"/>
    <x v="0"/>
    <x v="1"/>
    <n v="47"/>
    <n v="2"/>
    <n v="0"/>
    <n v="2"/>
    <n v="1"/>
    <x v="0"/>
    <n v="182248"/>
    <x v="1"/>
    <x v="1"/>
    <x v="2"/>
    <x v="0"/>
    <x v="0"/>
    <x v="0"/>
    <n v="1"/>
    <n v="0"/>
  </r>
  <r>
    <n v="2025"/>
    <n v="15800482"/>
    <s v="Bradshaw"/>
    <n v="586"/>
    <x v="1"/>
    <x v="0"/>
    <n v="33"/>
    <n v="7"/>
    <n v="0"/>
    <n v="2"/>
    <n v="1"/>
    <x v="0"/>
    <n v="168261"/>
    <x v="1"/>
    <x v="0"/>
    <x v="1"/>
    <x v="2"/>
    <x v="0"/>
    <x v="0"/>
    <n v="1"/>
    <n v="0"/>
  </r>
  <r>
    <n v="2025"/>
    <n v="15732644"/>
    <s v="Evans"/>
    <n v="567"/>
    <x v="1"/>
    <x v="0"/>
    <n v="54"/>
    <n v="5"/>
    <n v="92316"/>
    <n v="2"/>
    <n v="1"/>
    <x v="1"/>
    <n v="158591"/>
    <x v="0"/>
    <x v="1"/>
    <x v="1"/>
    <x v="2"/>
    <x v="1"/>
    <x v="0"/>
    <n v="1"/>
    <n v="92316"/>
  </r>
  <r>
    <n v="2025"/>
    <n v="15713426"/>
    <s v="Hancock"/>
    <n v="637"/>
    <x v="2"/>
    <x v="1"/>
    <n v="30"/>
    <n v="1"/>
    <n v="122186"/>
    <n v="1"/>
    <n v="1"/>
    <x v="1"/>
    <n v="102566"/>
    <x v="0"/>
    <x v="0"/>
    <x v="0"/>
    <x v="0"/>
    <x v="2"/>
    <x v="1"/>
    <n v="1"/>
    <n v="122186"/>
  </r>
  <r>
    <n v="2025"/>
    <n v="15640789"/>
    <s v="Butler"/>
    <n v="711"/>
    <x v="0"/>
    <x v="1"/>
    <n v="38"/>
    <n v="4"/>
    <n v="123346"/>
    <n v="1"/>
    <n v="1"/>
    <x v="1"/>
    <n v="141828"/>
    <x v="1"/>
    <x v="0"/>
    <x v="0"/>
    <x v="2"/>
    <x v="2"/>
    <x v="1"/>
    <n v="1"/>
    <n v="0"/>
  </r>
  <r>
    <n v="2025"/>
    <n v="15598892"/>
    <s v="Bradshaw"/>
    <n v="828"/>
    <x v="0"/>
    <x v="1"/>
    <n v="30"/>
    <n v="4"/>
    <n v="73070"/>
    <n v="2"/>
    <n v="0"/>
    <x v="1"/>
    <n v="161671"/>
    <x v="1"/>
    <x v="0"/>
    <x v="2"/>
    <x v="2"/>
    <x v="1"/>
    <x v="0"/>
    <n v="1"/>
    <n v="0"/>
  </r>
  <r>
    <n v="2025"/>
    <n v="15606436"/>
    <s v="Bergamaschi"/>
    <n v="500"/>
    <x v="1"/>
    <x v="1"/>
    <n v="38"/>
    <n v="7"/>
    <n v="0"/>
    <n v="2"/>
    <n v="0"/>
    <x v="1"/>
    <n v="192013"/>
    <x v="1"/>
    <x v="0"/>
    <x v="1"/>
    <x v="2"/>
    <x v="0"/>
    <x v="0"/>
    <n v="1"/>
    <n v="0"/>
  </r>
  <r>
    <n v="2025"/>
    <n v="15751227"/>
    <s v="Ebelegbulam"/>
    <n v="807"/>
    <x v="0"/>
    <x v="1"/>
    <n v="47"/>
    <n v="1"/>
    <n v="95121"/>
    <n v="1"/>
    <n v="0"/>
    <x v="1"/>
    <n v="127875"/>
    <x v="1"/>
    <x v="1"/>
    <x v="2"/>
    <x v="0"/>
    <x v="1"/>
    <x v="0"/>
    <n v="1"/>
    <n v="0"/>
  </r>
  <r>
    <n v="2025"/>
    <n v="15812365"/>
    <s v="Greco"/>
    <n v="850"/>
    <x v="0"/>
    <x v="1"/>
    <n v="40"/>
    <n v="8"/>
    <n v="102801"/>
    <n v="1"/>
    <n v="1"/>
    <x v="1"/>
    <n v="60812"/>
    <x v="1"/>
    <x v="0"/>
    <x v="2"/>
    <x v="1"/>
    <x v="2"/>
    <x v="1"/>
    <n v="1"/>
    <n v="0"/>
  </r>
  <r>
    <n v="2025"/>
    <n v="15616088"/>
    <s v="Lucas"/>
    <n v="782"/>
    <x v="0"/>
    <x v="0"/>
    <n v="70"/>
    <n v="7"/>
    <n v="97072"/>
    <n v="1"/>
    <n v="0"/>
    <x v="0"/>
    <n v="131177"/>
    <x v="1"/>
    <x v="3"/>
    <x v="2"/>
    <x v="2"/>
    <x v="1"/>
    <x v="0"/>
    <n v="1"/>
    <n v="0"/>
  </r>
  <r>
    <n v="2025"/>
    <n v="15803886"/>
    <s v="Barber"/>
    <n v="629"/>
    <x v="1"/>
    <x v="1"/>
    <n v="31"/>
    <n v="6"/>
    <n v="132877"/>
    <n v="1"/>
    <n v="1"/>
    <x v="0"/>
    <n v="130862"/>
    <x v="1"/>
    <x v="0"/>
    <x v="0"/>
    <x v="2"/>
    <x v="2"/>
    <x v="1"/>
    <n v="1"/>
    <n v="0"/>
  </r>
  <r>
    <n v="2025"/>
    <n v="15587311"/>
    <s v="Dobbs"/>
    <n v="582"/>
    <x v="1"/>
    <x v="1"/>
    <n v="33"/>
    <n v="6"/>
    <n v="0"/>
    <n v="2"/>
    <n v="0"/>
    <x v="0"/>
    <n v="72971"/>
    <x v="1"/>
    <x v="0"/>
    <x v="1"/>
    <x v="2"/>
    <x v="0"/>
    <x v="0"/>
    <n v="1"/>
    <n v="0"/>
  </r>
  <r>
    <n v="2025"/>
    <n v="15617401"/>
    <s v="Thomson"/>
    <n v="468"/>
    <x v="0"/>
    <x v="1"/>
    <n v="22"/>
    <n v="2"/>
    <n v="0"/>
    <n v="2"/>
    <n v="1"/>
    <x v="1"/>
    <n v="28124"/>
    <x v="1"/>
    <x v="2"/>
    <x v="1"/>
    <x v="0"/>
    <x v="0"/>
    <x v="0"/>
    <n v="1"/>
    <n v="0"/>
  </r>
  <r>
    <n v="2025"/>
    <n v="15775886"/>
    <s v="Su"/>
    <n v="670"/>
    <x v="0"/>
    <x v="1"/>
    <n v="36"/>
    <n v="3"/>
    <n v="0"/>
    <n v="1"/>
    <n v="1"/>
    <x v="1"/>
    <n v="140754"/>
    <x v="0"/>
    <x v="0"/>
    <x v="0"/>
    <x v="0"/>
    <x v="0"/>
    <x v="0"/>
    <n v="1"/>
    <n v="0"/>
  </r>
  <r>
    <n v="2025"/>
    <n v="15807305"/>
    <s v="Watkins"/>
    <n v="805"/>
    <x v="0"/>
    <x v="1"/>
    <n v="39"/>
    <n v="2"/>
    <n v="0"/>
    <n v="1"/>
    <n v="0"/>
    <x v="1"/>
    <n v="166650"/>
    <x v="1"/>
    <x v="0"/>
    <x v="2"/>
    <x v="0"/>
    <x v="0"/>
    <x v="0"/>
    <n v="1"/>
    <n v="0"/>
  </r>
  <r>
    <n v="2025"/>
    <n v="15761717"/>
    <s v="Ch'ien"/>
    <n v="720"/>
    <x v="0"/>
    <x v="1"/>
    <n v="26"/>
    <n v="10"/>
    <n v="51963"/>
    <n v="2"/>
    <n v="1"/>
    <x v="1"/>
    <n v="45507"/>
    <x v="1"/>
    <x v="2"/>
    <x v="0"/>
    <x v="1"/>
    <x v="1"/>
    <x v="0"/>
    <n v="1"/>
    <n v="0"/>
  </r>
  <r>
    <n v="2025"/>
    <n v="15628008"/>
    <s v="Monds"/>
    <n v="781"/>
    <x v="1"/>
    <x v="0"/>
    <n v="29"/>
    <n v="6"/>
    <n v="98760"/>
    <n v="1"/>
    <n v="0"/>
    <x v="1"/>
    <n v="112203"/>
    <x v="1"/>
    <x v="2"/>
    <x v="2"/>
    <x v="2"/>
    <x v="1"/>
    <x v="0"/>
    <n v="1"/>
    <n v="0"/>
  </r>
  <r>
    <n v="2025"/>
    <n v="15583755"/>
    <s v="McClemans"/>
    <n v="592"/>
    <x v="2"/>
    <x v="1"/>
    <n v="33"/>
    <n v="2"/>
    <n v="156571"/>
    <n v="1"/>
    <n v="1"/>
    <x v="0"/>
    <n v="37140"/>
    <x v="1"/>
    <x v="0"/>
    <x v="1"/>
    <x v="0"/>
    <x v="2"/>
    <x v="1"/>
    <n v="1"/>
    <n v="0"/>
  </r>
  <r>
    <n v="2025"/>
    <n v="15661409"/>
    <s v="Shen"/>
    <n v="542"/>
    <x v="0"/>
    <x v="0"/>
    <n v="42"/>
    <n v="1"/>
    <n v="0"/>
    <n v="1"/>
    <n v="1"/>
    <x v="0"/>
    <n v="178257"/>
    <x v="0"/>
    <x v="0"/>
    <x v="1"/>
    <x v="0"/>
    <x v="0"/>
    <x v="0"/>
    <n v="1"/>
    <n v="0"/>
  </r>
  <r>
    <n v="2025"/>
    <n v="15774250"/>
    <s v="Gallo"/>
    <n v="532"/>
    <x v="0"/>
    <x v="1"/>
    <n v="42"/>
    <n v="1"/>
    <n v="159025"/>
    <n v="1"/>
    <n v="1"/>
    <x v="1"/>
    <n v="100983"/>
    <x v="0"/>
    <x v="0"/>
    <x v="1"/>
    <x v="0"/>
    <x v="2"/>
    <x v="1"/>
    <n v="1"/>
    <n v="159025"/>
  </r>
  <r>
    <n v="2025"/>
    <n v="15681476"/>
    <s v="Foveaux"/>
    <n v="520"/>
    <x v="0"/>
    <x v="0"/>
    <n v="39"/>
    <n v="1"/>
    <n v="73493"/>
    <n v="1"/>
    <n v="0"/>
    <x v="0"/>
    <n v="109626"/>
    <x v="0"/>
    <x v="0"/>
    <x v="1"/>
    <x v="0"/>
    <x v="1"/>
    <x v="0"/>
    <n v="1"/>
    <n v="73493"/>
  </r>
  <r>
    <n v="2025"/>
    <n v="15654870"/>
    <s v="Longo"/>
    <n v="759"/>
    <x v="0"/>
    <x v="0"/>
    <n v="45"/>
    <n v="8"/>
    <n v="0"/>
    <n v="2"/>
    <n v="1"/>
    <x v="0"/>
    <n v="99251"/>
    <x v="1"/>
    <x v="0"/>
    <x v="2"/>
    <x v="1"/>
    <x v="0"/>
    <x v="0"/>
    <n v="1"/>
    <n v="0"/>
  </r>
  <r>
    <n v="2025"/>
    <n v="15790448"/>
    <s v="Calabresi"/>
    <n v="473"/>
    <x v="0"/>
    <x v="0"/>
    <n v="35"/>
    <n v="6"/>
    <n v="69617"/>
    <n v="1"/>
    <n v="1"/>
    <x v="1"/>
    <n v="143346"/>
    <x v="1"/>
    <x v="0"/>
    <x v="1"/>
    <x v="2"/>
    <x v="1"/>
    <x v="0"/>
    <n v="1"/>
    <n v="0"/>
  </r>
  <r>
    <n v="2025"/>
    <n v="15785326"/>
    <s v="Randall"/>
    <n v="639"/>
    <x v="1"/>
    <x v="0"/>
    <n v="35"/>
    <n v="5"/>
    <n v="136526"/>
    <n v="2"/>
    <n v="1"/>
    <x v="1"/>
    <n v="59653"/>
    <x v="1"/>
    <x v="0"/>
    <x v="0"/>
    <x v="2"/>
    <x v="2"/>
    <x v="1"/>
    <n v="1"/>
    <n v="0"/>
  </r>
  <r>
    <n v="2025"/>
    <n v="15592854"/>
    <s v="Garcia"/>
    <n v="705"/>
    <x v="0"/>
    <x v="1"/>
    <n v="25"/>
    <n v="3"/>
    <n v="113736"/>
    <n v="1"/>
    <n v="0"/>
    <x v="0"/>
    <n v="196865"/>
    <x v="1"/>
    <x v="2"/>
    <x v="0"/>
    <x v="0"/>
    <x v="2"/>
    <x v="1"/>
    <n v="1"/>
    <n v="0"/>
  </r>
  <r>
    <n v="2025"/>
    <n v="15617486"/>
    <s v="Sullivan"/>
    <n v="530"/>
    <x v="0"/>
    <x v="1"/>
    <n v="52"/>
    <n v="1"/>
    <n v="106723"/>
    <n v="1"/>
    <n v="0"/>
    <x v="1"/>
    <n v="109960"/>
    <x v="0"/>
    <x v="1"/>
    <x v="1"/>
    <x v="0"/>
    <x v="2"/>
    <x v="1"/>
    <n v="1"/>
    <n v="106723"/>
  </r>
  <r>
    <n v="2025"/>
    <n v="15806796"/>
    <s v="Higgins"/>
    <n v="516"/>
    <x v="2"/>
    <x v="0"/>
    <n v="33"/>
    <n v="10"/>
    <n v="138848"/>
    <n v="1"/>
    <n v="1"/>
    <x v="0"/>
    <n v="127257"/>
    <x v="1"/>
    <x v="0"/>
    <x v="1"/>
    <x v="1"/>
    <x v="2"/>
    <x v="1"/>
    <n v="1"/>
    <n v="0"/>
  </r>
  <r>
    <n v="2025"/>
    <n v="15644699"/>
    <s v="Crawford"/>
    <n v="850"/>
    <x v="0"/>
    <x v="0"/>
    <n v="40"/>
    <n v="0"/>
    <n v="0"/>
    <n v="2"/>
    <n v="1"/>
    <x v="1"/>
    <n v="1100"/>
    <x v="1"/>
    <x v="0"/>
    <x v="2"/>
    <x v="0"/>
    <x v="0"/>
    <x v="0"/>
    <n v="1"/>
    <n v="0"/>
  </r>
  <r>
    <n v="2025"/>
    <n v="15622305"/>
    <s v="Martin"/>
    <n v="746"/>
    <x v="2"/>
    <x v="0"/>
    <n v="33"/>
    <n v="2"/>
    <n v="107868"/>
    <n v="2"/>
    <n v="1"/>
    <x v="0"/>
    <n v="146192"/>
    <x v="1"/>
    <x v="0"/>
    <x v="0"/>
    <x v="0"/>
    <x v="2"/>
    <x v="1"/>
    <n v="1"/>
    <n v="0"/>
  </r>
  <r>
    <n v="2025"/>
    <n v="15608209"/>
    <s v="Currey"/>
    <n v="622"/>
    <x v="2"/>
    <x v="1"/>
    <n v="33"/>
    <n v="3"/>
    <n v="96926"/>
    <n v="2"/>
    <n v="1"/>
    <x v="1"/>
    <n v="48554"/>
    <x v="1"/>
    <x v="0"/>
    <x v="0"/>
    <x v="0"/>
    <x v="1"/>
    <x v="0"/>
    <n v="1"/>
    <n v="0"/>
  </r>
  <r>
    <n v="2025"/>
    <n v="15626898"/>
    <s v="Teng"/>
    <n v="743"/>
    <x v="0"/>
    <x v="1"/>
    <n v="30"/>
    <n v="7"/>
    <n v="77599"/>
    <n v="1"/>
    <n v="0"/>
    <x v="1"/>
    <n v="144407"/>
    <x v="1"/>
    <x v="0"/>
    <x v="0"/>
    <x v="2"/>
    <x v="1"/>
    <x v="0"/>
    <n v="1"/>
    <n v="0"/>
  </r>
  <r>
    <n v="2025"/>
    <n v="15644297"/>
    <s v="Austin"/>
    <n v="732"/>
    <x v="2"/>
    <x v="1"/>
    <n v="38"/>
    <n v="5"/>
    <n v="178788"/>
    <n v="1"/>
    <n v="1"/>
    <x v="0"/>
    <n v="195761"/>
    <x v="1"/>
    <x v="0"/>
    <x v="0"/>
    <x v="2"/>
    <x v="2"/>
    <x v="1"/>
    <n v="1"/>
    <n v="0"/>
  </r>
  <r>
    <n v="2025"/>
    <n v="15731569"/>
    <s v="Hudson"/>
    <n v="850"/>
    <x v="0"/>
    <x v="1"/>
    <n v="81"/>
    <n v="5"/>
    <n v="0"/>
    <n v="2"/>
    <n v="1"/>
    <x v="0"/>
    <n v="44827"/>
    <x v="1"/>
    <x v="3"/>
    <x v="2"/>
    <x v="2"/>
    <x v="0"/>
    <x v="0"/>
    <n v="1"/>
    <n v="0"/>
  </r>
  <r>
    <n v="2025"/>
    <n v="15582149"/>
    <s v="Ts'ui"/>
    <n v="850"/>
    <x v="2"/>
    <x v="0"/>
    <n v="34"/>
    <n v="3"/>
    <n v="129668"/>
    <n v="2"/>
    <n v="1"/>
    <x v="0"/>
    <n v="88744"/>
    <x v="1"/>
    <x v="0"/>
    <x v="2"/>
    <x v="0"/>
    <x v="2"/>
    <x v="1"/>
    <n v="1"/>
    <n v="0"/>
  </r>
  <r>
    <n v="2025"/>
    <n v="15802483"/>
    <s v="Hancock"/>
    <n v="686"/>
    <x v="0"/>
    <x v="1"/>
    <n v="34"/>
    <n v="6"/>
    <n v="146178"/>
    <n v="2"/>
    <n v="1"/>
    <x v="0"/>
    <n v="88837"/>
    <x v="1"/>
    <x v="0"/>
    <x v="0"/>
    <x v="2"/>
    <x v="2"/>
    <x v="1"/>
    <n v="1"/>
    <n v="0"/>
  </r>
  <r>
    <n v="2025"/>
    <n v="15686999"/>
    <s v="Nicholas"/>
    <n v="556"/>
    <x v="0"/>
    <x v="0"/>
    <n v="40"/>
    <n v="8"/>
    <n v="0"/>
    <n v="2"/>
    <n v="1"/>
    <x v="1"/>
    <n v="62113"/>
    <x v="1"/>
    <x v="0"/>
    <x v="1"/>
    <x v="1"/>
    <x v="0"/>
    <x v="0"/>
    <n v="1"/>
    <n v="0"/>
  </r>
  <r>
    <n v="2025"/>
    <n v="15772479"/>
    <s v="Napolitano"/>
    <n v="673"/>
    <x v="0"/>
    <x v="1"/>
    <n v="37"/>
    <n v="4"/>
    <n v="0"/>
    <n v="2"/>
    <n v="0"/>
    <x v="1"/>
    <n v="163563"/>
    <x v="1"/>
    <x v="0"/>
    <x v="0"/>
    <x v="2"/>
    <x v="0"/>
    <x v="0"/>
    <n v="1"/>
    <n v="0"/>
  </r>
  <r>
    <n v="2025"/>
    <n v="15778884"/>
    <s v="Jamieson"/>
    <n v="809"/>
    <x v="0"/>
    <x v="0"/>
    <n v="38"/>
    <n v="2"/>
    <n v="154763"/>
    <n v="2"/>
    <n v="1"/>
    <x v="0"/>
    <n v="174800"/>
    <x v="1"/>
    <x v="0"/>
    <x v="2"/>
    <x v="0"/>
    <x v="2"/>
    <x v="1"/>
    <n v="1"/>
    <n v="0"/>
  </r>
  <r>
    <n v="2025"/>
    <n v="15623630"/>
    <s v="Foster"/>
    <n v="634"/>
    <x v="2"/>
    <x v="0"/>
    <n v="56"/>
    <n v="3"/>
    <n v="116251"/>
    <n v="1"/>
    <n v="0"/>
    <x v="0"/>
    <n v="42430"/>
    <x v="0"/>
    <x v="1"/>
    <x v="0"/>
    <x v="0"/>
    <x v="2"/>
    <x v="1"/>
    <n v="1"/>
    <n v="116251"/>
  </r>
  <r>
    <n v="2025"/>
    <n v="15774316"/>
    <s v="Moretti"/>
    <n v="630"/>
    <x v="0"/>
    <x v="1"/>
    <n v="37"/>
    <n v="6"/>
    <n v="0"/>
    <n v="2"/>
    <n v="1"/>
    <x v="0"/>
    <n v="82648"/>
    <x v="1"/>
    <x v="0"/>
    <x v="0"/>
    <x v="2"/>
    <x v="0"/>
    <x v="0"/>
    <n v="1"/>
    <n v="0"/>
  </r>
  <r>
    <n v="2025"/>
    <n v="15695097"/>
    <s v="Chiedozie"/>
    <n v="564"/>
    <x v="2"/>
    <x v="0"/>
    <n v="30"/>
    <n v="0"/>
    <n v="100955"/>
    <n v="2"/>
    <n v="0"/>
    <x v="1"/>
    <n v="134175"/>
    <x v="1"/>
    <x v="0"/>
    <x v="1"/>
    <x v="0"/>
    <x v="2"/>
    <x v="1"/>
    <n v="1"/>
    <n v="0"/>
  </r>
  <r>
    <n v="2025"/>
    <n v="15645404"/>
    <s v="Okwukwe"/>
    <n v="625"/>
    <x v="0"/>
    <x v="0"/>
    <n v="51"/>
    <n v="4"/>
    <n v="124620"/>
    <n v="2"/>
    <n v="1"/>
    <x v="1"/>
    <n v="92244"/>
    <x v="0"/>
    <x v="1"/>
    <x v="0"/>
    <x v="2"/>
    <x v="2"/>
    <x v="1"/>
    <n v="1"/>
    <n v="124620"/>
  </r>
  <r>
    <n v="2025"/>
    <n v="15750574"/>
    <s v="Lumholtz"/>
    <n v="677"/>
    <x v="1"/>
    <x v="0"/>
    <n v="34"/>
    <n v="4"/>
    <n v="0"/>
    <n v="2"/>
    <n v="1"/>
    <x v="0"/>
    <n v="6176"/>
    <x v="1"/>
    <x v="0"/>
    <x v="0"/>
    <x v="2"/>
    <x v="0"/>
    <x v="0"/>
    <n v="1"/>
    <n v="0"/>
  </r>
  <r>
    <n v="2025"/>
    <n v="15636812"/>
    <s v="Rose"/>
    <n v="583"/>
    <x v="0"/>
    <x v="1"/>
    <n v="40"/>
    <n v="9"/>
    <n v="112701"/>
    <n v="1"/>
    <n v="0"/>
    <x v="1"/>
    <n v="29214"/>
    <x v="1"/>
    <x v="0"/>
    <x v="1"/>
    <x v="1"/>
    <x v="2"/>
    <x v="1"/>
    <n v="1"/>
    <n v="0"/>
  </r>
  <r>
    <n v="2025"/>
    <n v="15712068"/>
    <s v="Wan"/>
    <n v="592"/>
    <x v="1"/>
    <x v="1"/>
    <n v="45"/>
    <n v="8"/>
    <n v="84692"/>
    <n v="1"/>
    <n v="0"/>
    <x v="0"/>
    <n v="67214"/>
    <x v="1"/>
    <x v="0"/>
    <x v="1"/>
    <x v="1"/>
    <x v="1"/>
    <x v="0"/>
    <n v="1"/>
    <n v="0"/>
  </r>
  <r>
    <n v="2025"/>
    <n v="15652030"/>
    <s v="De Bernales"/>
    <n v="637"/>
    <x v="2"/>
    <x v="1"/>
    <n v="49"/>
    <n v="2"/>
    <n v="108205"/>
    <n v="1"/>
    <n v="1"/>
    <x v="1"/>
    <n v="169038"/>
    <x v="0"/>
    <x v="1"/>
    <x v="0"/>
    <x v="0"/>
    <x v="2"/>
    <x v="1"/>
    <n v="1"/>
    <n v="108205"/>
  </r>
  <r>
    <n v="2025"/>
    <n v="15577398"/>
    <s v="Ch'eng"/>
    <n v="850"/>
    <x v="0"/>
    <x v="1"/>
    <n v="30"/>
    <n v="6"/>
    <n v="86449"/>
    <n v="1"/>
    <n v="1"/>
    <x v="0"/>
    <n v="188809"/>
    <x v="1"/>
    <x v="0"/>
    <x v="2"/>
    <x v="2"/>
    <x v="1"/>
    <x v="0"/>
    <n v="1"/>
    <n v="0"/>
  </r>
  <r>
    <n v="2025"/>
    <n v="15756848"/>
    <s v="Edmondson"/>
    <n v="633"/>
    <x v="1"/>
    <x v="1"/>
    <n v="42"/>
    <n v="10"/>
    <n v="0"/>
    <n v="1"/>
    <n v="0"/>
    <x v="0"/>
    <n v="79408"/>
    <x v="1"/>
    <x v="0"/>
    <x v="0"/>
    <x v="1"/>
    <x v="0"/>
    <x v="0"/>
    <n v="1"/>
    <n v="0"/>
  </r>
  <r>
    <n v="2025"/>
    <n v="15806929"/>
    <s v="Ch'ien"/>
    <n v="751"/>
    <x v="2"/>
    <x v="1"/>
    <n v="36"/>
    <n v="5"/>
    <n v="73195"/>
    <n v="1"/>
    <n v="1"/>
    <x v="0"/>
    <n v="89223"/>
    <x v="1"/>
    <x v="0"/>
    <x v="2"/>
    <x v="2"/>
    <x v="1"/>
    <x v="0"/>
    <n v="1"/>
    <n v="0"/>
  </r>
  <r>
    <n v="2025"/>
    <n v="15656005"/>
    <s v="Millar"/>
    <n v="592"/>
    <x v="2"/>
    <x v="1"/>
    <n v="31"/>
    <n v="7"/>
    <n v="124593"/>
    <n v="1"/>
    <n v="1"/>
    <x v="1"/>
    <n v="86080"/>
    <x v="1"/>
    <x v="0"/>
    <x v="1"/>
    <x v="2"/>
    <x v="2"/>
    <x v="1"/>
    <n v="1"/>
    <n v="0"/>
  </r>
  <r>
    <n v="2025"/>
    <n v="15722632"/>
    <s v="Dickson"/>
    <n v="716"/>
    <x v="2"/>
    <x v="1"/>
    <n v="50"/>
    <n v="2"/>
    <n v="119656"/>
    <n v="1"/>
    <n v="1"/>
    <x v="0"/>
    <n v="12944"/>
    <x v="0"/>
    <x v="1"/>
    <x v="0"/>
    <x v="0"/>
    <x v="2"/>
    <x v="1"/>
    <n v="1"/>
    <n v="119656"/>
  </r>
  <r>
    <n v="2025"/>
    <n v="15794356"/>
    <s v="Toscani"/>
    <n v="641"/>
    <x v="2"/>
    <x v="1"/>
    <n v="42"/>
    <n v="3"/>
    <n v="121765"/>
    <n v="2"/>
    <n v="1"/>
    <x v="0"/>
    <n v="166517"/>
    <x v="1"/>
    <x v="0"/>
    <x v="0"/>
    <x v="0"/>
    <x v="2"/>
    <x v="1"/>
    <n v="1"/>
    <n v="0"/>
  </r>
  <r>
    <n v="2025"/>
    <n v="15659656"/>
    <s v="Pan"/>
    <n v="849"/>
    <x v="0"/>
    <x v="1"/>
    <n v="35"/>
    <n v="4"/>
    <n v="110838"/>
    <n v="1"/>
    <n v="0"/>
    <x v="1"/>
    <n v="126420"/>
    <x v="1"/>
    <x v="0"/>
    <x v="2"/>
    <x v="2"/>
    <x v="2"/>
    <x v="1"/>
    <n v="1"/>
    <n v="0"/>
  </r>
  <r>
    <n v="2025"/>
    <n v="15588341"/>
    <s v="Chigozie"/>
    <n v="647"/>
    <x v="1"/>
    <x v="1"/>
    <n v="47"/>
    <n v="10"/>
    <n v="99835"/>
    <n v="1"/>
    <n v="0"/>
    <x v="0"/>
    <n v="89103"/>
    <x v="1"/>
    <x v="1"/>
    <x v="0"/>
    <x v="1"/>
    <x v="1"/>
    <x v="0"/>
    <n v="1"/>
    <n v="0"/>
  </r>
  <r>
    <n v="2025"/>
    <n v="15709142"/>
    <s v="Sagese"/>
    <n v="608"/>
    <x v="2"/>
    <x v="0"/>
    <n v="30"/>
    <n v="2"/>
    <n v="91057"/>
    <n v="2"/>
    <n v="1"/>
    <x v="1"/>
    <n v="132973"/>
    <x v="1"/>
    <x v="0"/>
    <x v="0"/>
    <x v="0"/>
    <x v="1"/>
    <x v="0"/>
    <n v="1"/>
    <n v="0"/>
  </r>
  <r>
    <n v="2025"/>
    <n v="15627042"/>
    <s v="Reilly"/>
    <n v="555"/>
    <x v="0"/>
    <x v="0"/>
    <n v="26"/>
    <n v="7"/>
    <n v="0"/>
    <n v="2"/>
    <n v="1"/>
    <x v="1"/>
    <n v="93122"/>
    <x v="1"/>
    <x v="2"/>
    <x v="1"/>
    <x v="2"/>
    <x v="0"/>
    <x v="0"/>
    <n v="1"/>
    <n v="0"/>
  </r>
  <r>
    <n v="2025"/>
    <n v="15627517"/>
    <s v="Taylor"/>
    <n v="497"/>
    <x v="1"/>
    <x v="1"/>
    <n v="27"/>
    <n v="7"/>
    <n v="149400"/>
    <n v="1"/>
    <n v="0"/>
    <x v="1"/>
    <n v="167522"/>
    <x v="1"/>
    <x v="2"/>
    <x v="1"/>
    <x v="2"/>
    <x v="2"/>
    <x v="1"/>
    <n v="1"/>
    <n v="0"/>
  </r>
  <r>
    <n v="2025"/>
    <n v="15803032"/>
    <s v="Yen"/>
    <n v="599"/>
    <x v="2"/>
    <x v="1"/>
    <n v="38"/>
    <n v="9"/>
    <n v="89112"/>
    <n v="1"/>
    <n v="0"/>
    <x v="1"/>
    <n v="157240"/>
    <x v="1"/>
    <x v="0"/>
    <x v="1"/>
    <x v="1"/>
    <x v="1"/>
    <x v="0"/>
    <n v="1"/>
    <n v="0"/>
  </r>
  <r>
    <n v="2025"/>
    <n v="15665129"/>
    <s v="Kapustin"/>
    <n v="545"/>
    <x v="2"/>
    <x v="1"/>
    <n v="33"/>
    <n v="1"/>
    <n v="132528"/>
    <n v="2"/>
    <n v="0"/>
    <x v="0"/>
    <n v="107430"/>
    <x v="1"/>
    <x v="0"/>
    <x v="1"/>
    <x v="0"/>
    <x v="2"/>
    <x v="1"/>
    <n v="1"/>
    <n v="0"/>
  </r>
  <r>
    <n v="2025"/>
    <n v="15628272"/>
    <s v="Singh"/>
    <n v="774"/>
    <x v="0"/>
    <x v="0"/>
    <n v="36"/>
    <n v="9"/>
    <n v="114997"/>
    <n v="1"/>
    <n v="1"/>
    <x v="1"/>
    <n v="75304"/>
    <x v="1"/>
    <x v="0"/>
    <x v="2"/>
    <x v="1"/>
    <x v="2"/>
    <x v="1"/>
    <n v="1"/>
    <n v="0"/>
  </r>
  <r>
    <n v="2025"/>
    <n v="15678206"/>
    <s v="Yeh"/>
    <n v="464"/>
    <x v="0"/>
    <x v="1"/>
    <n v="46"/>
    <n v="6"/>
    <n v="161799"/>
    <n v="1"/>
    <n v="1"/>
    <x v="1"/>
    <n v="182944"/>
    <x v="1"/>
    <x v="1"/>
    <x v="1"/>
    <x v="2"/>
    <x v="2"/>
    <x v="1"/>
    <n v="1"/>
    <n v="0"/>
  </r>
  <r>
    <n v="2025"/>
    <n v="15678427"/>
    <s v="Genovese"/>
    <n v="696"/>
    <x v="2"/>
    <x v="0"/>
    <n v="27"/>
    <n v="2"/>
    <n v="96129"/>
    <n v="2"/>
    <n v="1"/>
    <x v="0"/>
    <n v="5984"/>
    <x v="1"/>
    <x v="2"/>
    <x v="0"/>
    <x v="0"/>
    <x v="1"/>
    <x v="0"/>
    <n v="1"/>
    <n v="0"/>
  </r>
  <r>
    <n v="2025"/>
    <n v="15678067"/>
    <s v="Boyle"/>
    <n v="667"/>
    <x v="1"/>
    <x v="1"/>
    <n v="45"/>
    <n v="3"/>
    <n v="0"/>
    <n v="2"/>
    <n v="0"/>
    <x v="1"/>
    <n v="163655"/>
    <x v="1"/>
    <x v="0"/>
    <x v="0"/>
    <x v="0"/>
    <x v="0"/>
    <x v="0"/>
    <n v="1"/>
    <n v="0"/>
  </r>
  <r>
    <n v="2025"/>
    <n v="15793331"/>
    <s v="Blair"/>
    <n v="812"/>
    <x v="0"/>
    <x v="1"/>
    <n v="32"/>
    <n v="5"/>
    <n v="133051"/>
    <n v="2"/>
    <n v="1"/>
    <x v="1"/>
    <n v="89386"/>
    <x v="1"/>
    <x v="0"/>
    <x v="2"/>
    <x v="2"/>
    <x v="2"/>
    <x v="1"/>
    <n v="1"/>
    <n v="0"/>
  </r>
  <r>
    <n v="2025"/>
    <n v="15699532"/>
    <s v="Okagbue"/>
    <n v="516"/>
    <x v="0"/>
    <x v="1"/>
    <n v="51"/>
    <n v="8"/>
    <n v="120124"/>
    <n v="2"/>
    <n v="0"/>
    <x v="0"/>
    <n v="168774"/>
    <x v="1"/>
    <x v="1"/>
    <x v="1"/>
    <x v="1"/>
    <x v="2"/>
    <x v="1"/>
    <n v="1"/>
    <n v="0"/>
  </r>
  <r>
    <n v="2025"/>
    <n v="15605827"/>
    <s v="Khan"/>
    <n v="645"/>
    <x v="0"/>
    <x v="1"/>
    <n v="39"/>
    <n v="8"/>
    <n v="0"/>
    <n v="2"/>
    <n v="0"/>
    <x v="1"/>
    <n v="96864"/>
    <x v="1"/>
    <x v="0"/>
    <x v="0"/>
    <x v="1"/>
    <x v="0"/>
    <x v="0"/>
    <n v="1"/>
    <n v="0"/>
  </r>
  <r>
    <n v="2025"/>
    <n v="15643635"/>
    <s v="Robertson"/>
    <n v="664"/>
    <x v="1"/>
    <x v="1"/>
    <n v="32"/>
    <n v="5"/>
    <n v="133706"/>
    <n v="1"/>
    <n v="0"/>
    <x v="1"/>
    <n v="134456"/>
    <x v="1"/>
    <x v="0"/>
    <x v="0"/>
    <x v="2"/>
    <x v="2"/>
    <x v="1"/>
    <n v="1"/>
    <n v="0"/>
  </r>
  <r>
    <n v="2025"/>
    <n v="15787710"/>
    <s v="Tikhonov"/>
    <n v="427"/>
    <x v="1"/>
    <x v="0"/>
    <n v="39"/>
    <n v="9"/>
    <n v="0"/>
    <n v="2"/>
    <n v="1"/>
    <x v="1"/>
    <n v="28368"/>
    <x v="1"/>
    <x v="0"/>
    <x v="1"/>
    <x v="1"/>
    <x v="0"/>
    <x v="0"/>
    <n v="1"/>
    <n v="0"/>
  </r>
  <r>
    <n v="2025"/>
    <n v="15614137"/>
    <s v="MacDonald"/>
    <n v="685"/>
    <x v="0"/>
    <x v="0"/>
    <n v="40"/>
    <n v="7"/>
    <n v="0"/>
    <n v="2"/>
    <n v="1"/>
    <x v="1"/>
    <n v="103899"/>
    <x v="1"/>
    <x v="0"/>
    <x v="0"/>
    <x v="2"/>
    <x v="0"/>
    <x v="0"/>
    <n v="1"/>
    <n v="0"/>
  </r>
  <r>
    <n v="2025"/>
    <n v="15754494"/>
    <s v="Ah Mouy"/>
    <n v="585"/>
    <x v="0"/>
    <x v="0"/>
    <n v="33"/>
    <n v="4"/>
    <n v="152805"/>
    <n v="1"/>
    <n v="1"/>
    <x v="1"/>
    <n v="63240"/>
    <x v="1"/>
    <x v="0"/>
    <x v="1"/>
    <x v="2"/>
    <x v="2"/>
    <x v="1"/>
    <n v="1"/>
    <n v="0"/>
  </r>
  <r>
    <n v="2025"/>
    <n v="15713440"/>
    <s v="Barese"/>
    <n v="519"/>
    <x v="2"/>
    <x v="0"/>
    <n v="21"/>
    <n v="1"/>
    <n v="151701"/>
    <n v="3"/>
    <n v="1"/>
    <x v="0"/>
    <n v="170139"/>
    <x v="0"/>
    <x v="2"/>
    <x v="1"/>
    <x v="0"/>
    <x v="2"/>
    <x v="1"/>
    <n v="1"/>
    <n v="151701"/>
  </r>
  <r>
    <n v="2025"/>
    <n v="15803479"/>
    <s v="Winter-Irving"/>
    <n v="708"/>
    <x v="0"/>
    <x v="0"/>
    <n v="67"/>
    <n v="1"/>
    <n v="0"/>
    <n v="2"/>
    <n v="0"/>
    <x v="0"/>
    <n v="3837"/>
    <x v="1"/>
    <x v="3"/>
    <x v="0"/>
    <x v="0"/>
    <x v="0"/>
    <x v="0"/>
    <n v="1"/>
    <n v="0"/>
  </r>
  <r>
    <n v="2025"/>
    <n v="15709639"/>
    <s v="Wilson"/>
    <n v="717"/>
    <x v="0"/>
    <x v="0"/>
    <n v="22"/>
    <n v="5"/>
    <n v="112465"/>
    <n v="1"/>
    <n v="1"/>
    <x v="0"/>
    <n v="92978"/>
    <x v="1"/>
    <x v="2"/>
    <x v="0"/>
    <x v="2"/>
    <x v="2"/>
    <x v="1"/>
    <n v="1"/>
    <n v="0"/>
  </r>
  <r>
    <n v="2025"/>
    <n v="15601719"/>
    <s v="Fiorentino"/>
    <n v="465"/>
    <x v="2"/>
    <x v="1"/>
    <n v="24"/>
    <n v="6"/>
    <n v="156007"/>
    <n v="1"/>
    <n v="1"/>
    <x v="1"/>
    <n v="191368"/>
    <x v="1"/>
    <x v="2"/>
    <x v="1"/>
    <x v="2"/>
    <x v="2"/>
    <x v="1"/>
    <n v="1"/>
    <n v="0"/>
  </r>
  <r>
    <n v="2025"/>
    <n v="15772482"/>
    <s v="Iloerika"/>
    <n v="829"/>
    <x v="2"/>
    <x v="1"/>
    <n v="28"/>
    <n v="3"/>
    <n v="132406"/>
    <n v="3"/>
    <n v="1"/>
    <x v="1"/>
    <n v="104889"/>
    <x v="0"/>
    <x v="2"/>
    <x v="2"/>
    <x v="0"/>
    <x v="2"/>
    <x v="1"/>
    <n v="1"/>
    <n v="132406"/>
  </r>
  <r>
    <n v="2025"/>
    <n v="15591489"/>
    <s v="Davison"/>
    <n v="826"/>
    <x v="0"/>
    <x v="1"/>
    <n v="26"/>
    <n v="5"/>
    <n v="142663"/>
    <n v="1"/>
    <n v="0"/>
    <x v="1"/>
    <n v="60285"/>
    <x v="1"/>
    <x v="2"/>
    <x v="2"/>
    <x v="2"/>
    <x v="2"/>
    <x v="1"/>
    <n v="1"/>
    <n v="0"/>
  </r>
  <r>
    <n v="2025"/>
    <n v="15629002"/>
    <s v="Hamilton"/>
    <n v="747"/>
    <x v="2"/>
    <x v="1"/>
    <n v="36"/>
    <n v="8"/>
    <n v="102603"/>
    <n v="2"/>
    <n v="1"/>
    <x v="0"/>
    <n v="180694"/>
    <x v="1"/>
    <x v="0"/>
    <x v="0"/>
    <x v="1"/>
    <x v="2"/>
    <x v="1"/>
    <n v="1"/>
    <n v="0"/>
  </r>
  <r>
    <n v="2025"/>
    <n v="15798053"/>
    <s v="Nnachetam"/>
    <n v="707"/>
    <x v="1"/>
    <x v="1"/>
    <n v="32"/>
    <n v="9"/>
    <n v="0"/>
    <n v="2"/>
    <n v="1"/>
    <x v="1"/>
    <n v="126476"/>
    <x v="1"/>
    <x v="0"/>
    <x v="0"/>
    <x v="1"/>
    <x v="0"/>
    <x v="0"/>
    <n v="1"/>
    <n v="0"/>
  </r>
  <r>
    <n v="2025"/>
    <n v="15753895"/>
    <s v="Blue"/>
    <n v="590"/>
    <x v="1"/>
    <x v="1"/>
    <n v="37"/>
    <n v="1"/>
    <n v="0"/>
    <n v="2"/>
    <n v="0"/>
    <x v="1"/>
    <n v="133536"/>
    <x v="1"/>
    <x v="0"/>
    <x v="1"/>
    <x v="0"/>
    <x v="0"/>
    <x v="0"/>
    <n v="1"/>
    <n v="0"/>
  </r>
  <r>
    <n v="2025"/>
    <n v="15595426"/>
    <s v="Madukwe"/>
    <n v="603"/>
    <x v="1"/>
    <x v="1"/>
    <n v="57"/>
    <n v="6"/>
    <n v="105001"/>
    <n v="2"/>
    <n v="1"/>
    <x v="0"/>
    <n v="87412"/>
    <x v="0"/>
    <x v="1"/>
    <x v="0"/>
    <x v="2"/>
    <x v="2"/>
    <x v="1"/>
    <n v="1"/>
    <n v="105001"/>
  </r>
  <r>
    <n v="2025"/>
    <n v="15645815"/>
    <s v="Mills"/>
    <n v="615"/>
    <x v="0"/>
    <x v="1"/>
    <n v="45"/>
    <n v="5"/>
    <n v="0"/>
    <n v="2"/>
    <n v="1"/>
    <x v="0"/>
    <n v="164887"/>
    <x v="1"/>
    <x v="0"/>
    <x v="0"/>
    <x v="2"/>
    <x v="0"/>
    <x v="0"/>
    <n v="1"/>
    <n v="0"/>
  </r>
  <r>
    <n v="2025"/>
    <n v="15632848"/>
    <s v="Ferrari"/>
    <n v="634"/>
    <x v="0"/>
    <x v="0"/>
    <n v="36"/>
    <n v="1"/>
    <n v="69519"/>
    <n v="1"/>
    <n v="1"/>
    <x v="1"/>
    <n v="116238"/>
    <x v="1"/>
    <x v="0"/>
    <x v="0"/>
    <x v="0"/>
    <x v="1"/>
    <x v="0"/>
    <n v="1"/>
    <n v="0"/>
  </r>
  <r>
    <n v="2025"/>
    <n v="15703068"/>
    <s v="Nixon"/>
    <n v="716"/>
    <x v="2"/>
    <x v="1"/>
    <n v="41"/>
    <n v="8"/>
    <n v="126146"/>
    <n v="2"/>
    <n v="1"/>
    <x v="0"/>
    <n v="138051"/>
    <x v="1"/>
    <x v="0"/>
    <x v="0"/>
    <x v="1"/>
    <x v="2"/>
    <x v="1"/>
    <n v="1"/>
    <n v="0"/>
  </r>
  <r>
    <n v="2025"/>
    <n v="15791513"/>
    <s v="Manfrin"/>
    <n v="647"/>
    <x v="0"/>
    <x v="1"/>
    <n v="41"/>
    <n v="4"/>
    <n v="138937"/>
    <n v="1"/>
    <n v="1"/>
    <x v="0"/>
    <n v="101618"/>
    <x v="0"/>
    <x v="0"/>
    <x v="0"/>
    <x v="2"/>
    <x v="2"/>
    <x v="1"/>
    <n v="1"/>
    <n v="138937"/>
  </r>
  <r>
    <n v="2025"/>
    <n v="15587210"/>
    <s v="McCartney"/>
    <n v="591"/>
    <x v="2"/>
    <x v="0"/>
    <n v="44"/>
    <n v="10"/>
    <n v="113582"/>
    <n v="1"/>
    <n v="1"/>
    <x v="1"/>
    <n v="1985"/>
    <x v="1"/>
    <x v="0"/>
    <x v="1"/>
    <x v="1"/>
    <x v="2"/>
    <x v="1"/>
    <n v="1"/>
    <n v="0"/>
  </r>
  <r>
    <n v="2025"/>
    <n v="15793803"/>
    <s v="Robinson"/>
    <n v="574"/>
    <x v="0"/>
    <x v="1"/>
    <n v="34"/>
    <n v="1"/>
    <n v="112572"/>
    <n v="1"/>
    <n v="0"/>
    <x v="1"/>
    <n v="165627"/>
    <x v="1"/>
    <x v="0"/>
    <x v="1"/>
    <x v="0"/>
    <x v="2"/>
    <x v="1"/>
    <n v="1"/>
    <n v="0"/>
  </r>
  <r>
    <n v="2025"/>
    <n v="15787756"/>
    <s v="Nkemdirim"/>
    <n v="467"/>
    <x v="2"/>
    <x v="1"/>
    <n v="51"/>
    <n v="10"/>
    <n v="114515"/>
    <n v="2"/>
    <n v="1"/>
    <x v="1"/>
    <n v="177785"/>
    <x v="0"/>
    <x v="1"/>
    <x v="1"/>
    <x v="1"/>
    <x v="2"/>
    <x v="1"/>
    <n v="1"/>
    <n v="114515"/>
  </r>
  <r>
    <n v="2025"/>
    <n v="15723437"/>
    <s v="Sal"/>
    <n v="701"/>
    <x v="0"/>
    <x v="0"/>
    <n v="35"/>
    <n v="2"/>
    <n v="0"/>
    <n v="2"/>
    <n v="1"/>
    <x v="0"/>
    <n v="65765"/>
    <x v="1"/>
    <x v="0"/>
    <x v="0"/>
    <x v="0"/>
    <x v="0"/>
    <x v="0"/>
    <n v="1"/>
    <n v="0"/>
  </r>
  <r>
    <n v="2025"/>
    <n v="15702715"/>
    <s v="Kao"/>
    <n v="747"/>
    <x v="0"/>
    <x v="0"/>
    <n v="34"/>
    <n v="10"/>
    <n v="0"/>
    <n v="2"/>
    <n v="1"/>
    <x v="0"/>
    <n v="50760"/>
    <x v="1"/>
    <x v="0"/>
    <x v="0"/>
    <x v="1"/>
    <x v="0"/>
    <x v="0"/>
    <n v="1"/>
    <n v="0"/>
  </r>
  <r>
    <n v="2025"/>
    <n v="15809872"/>
    <s v="Ikechukwu"/>
    <n v="650"/>
    <x v="0"/>
    <x v="1"/>
    <n v="32"/>
    <n v="2"/>
    <n v="84906"/>
    <n v="1"/>
    <n v="1"/>
    <x v="1"/>
    <n v="163216"/>
    <x v="1"/>
    <x v="0"/>
    <x v="0"/>
    <x v="0"/>
    <x v="1"/>
    <x v="0"/>
    <n v="1"/>
    <n v="0"/>
  </r>
  <r>
    <n v="2025"/>
    <n v="15644295"/>
    <s v="Hargreaves"/>
    <n v="731"/>
    <x v="1"/>
    <x v="0"/>
    <n v="39"/>
    <n v="2"/>
    <n v="126816"/>
    <n v="1"/>
    <n v="1"/>
    <x v="0"/>
    <n v="74851"/>
    <x v="1"/>
    <x v="0"/>
    <x v="0"/>
    <x v="0"/>
    <x v="2"/>
    <x v="1"/>
    <n v="1"/>
    <n v="0"/>
  </r>
  <r>
    <n v="2025"/>
    <n v="15778694"/>
    <s v="Sievier"/>
    <n v="638"/>
    <x v="2"/>
    <x v="0"/>
    <n v="26"/>
    <n v="1"/>
    <n v="105250"/>
    <n v="2"/>
    <n v="1"/>
    <x v="0"/>
    <n v="23491"/>
    <x v="1"/>
    <x v="2"/>
    <x v="0"/>
    <x v="0"/>
    <x v="2"/>
    <x v="1"/>
    <n v="1"/>
    <n v="0"/>
  </r>
  <r>
    <n v="2025"/>
    <n v="15759555"/>
    <s v="Murphy"/>
    <n v="569"/>
    <x v="1"/>
    <x v="1"/>
    <n v="41"/>
    <n v="2"/>
    <n v="0"/>
    <n v="2"/>
    <n v="1"/>
    <x v="1"/>
    <n v="134273"/>
    <x v="1"/>
    <x v="0"/>
    <x v="1"/>
    <x v="0"/>
    <x v="0"/>
    <x v="0"/>
    <n v="1"/>
    <n v="0"/>
  </r>
  <r>
    <n v="2025"/>
    <n v="15631406"/>
    <s v="Munro"/>
    <n v="459"/>
    <x v="2"/>
    <x v="1"/>
    <n v="50"/>
    <n v="5"/>
    <n v="109388"/>
    <n v="1"/>
    <n v="1"/>
    <x v="1"/>
    <n v="155721"/>
    <x v="1"/>
    <x v="1"/>
    <x v="1"/>
    <x v="2"/>
    <x v="2"/>
    <x v="1"/>
    <n v="1"/>
    <n v="0"/>
  </r>
  <r>
    <n v="2025"/>
    <n v="15616676"/>
    <s v="Donnelly"/>
    <n v="632"/>
    <x v="2"/>
    <x v="1"/>
    <n v="23"/>
    <n v="3"/>
    <n v="122479"/>
    <n v="1"/>
    <n v="1"/>
    <x v="1"/>
    <n v="147231"/>
    <x v="0"/>
    <x v="2"/>
    <x v="0"/>
    <x v="0"/>
    <x v="2"/>
    <x v="1"/>
    <n v="1"/>
    <n v="122479"/>
  </r>
  <r>
    <n v="2025"/>
    <n v="15771154"/>
    <s v="North"/>
    <n v="683"/>
    <x v="0"/>
    <x v="0"/>
    <n v="73"/>
    <n v="8"/>
    <n v="137732"/>
    <n v="2"/>
    <n v="1"/>
    <x v="0"/>
    <n v="133210"/>
    <x v="1"/>
    <x v="3"/>
    <x v="0"/>
    <x v="1"/>
    <x v="2"/>
    <x v="1"/>
    <n v="1"/>
    <n v="0"/>
  </r>
  <r>
    <n v="2025"/>
    <n v="15669491"/>
    <s v="Cruz"/>
    <n v="850"/>
    <x v="0"/>
    <x v="0"/>
    <n v="46"/>
    <n v="2"/>
    <n v="157867"/>
    <n v="1"/>
    <n v="1"/>
    <x v="0"/>
    <n v="18986"/>
    <x v="1"/>
    <x v="1"/>
    <x v="2"/>
    <x v="0"/>
    <x v="2"/>
    <x v="1"/>
    <n v="1"/>
    <n v="0"/>
  </r>
  <r>
    <n v="2025"/>
    <n v="15697691"/>
    <s v="Sinclair"/>
    <n v="512"/>
    <x v="0"/>
    <x v="0"/>
    <n v="41"/>
    <n v="6"/>
    <n v="0"/>
    <n v="1"/>
    <n v="1"/>
    <x v="0"/>
    <n v="100508"/>
    <x v="1"/>
    <x v="0"/>
    <x v="1"/>
    <x v="2"/>
    <x v="0"/>
    <x v="0"/>
    <n v="1"/>
    <n v="0"/>
  </r>
  <r>
    <n v="2025"/>
    <n v="15665180"/>
    <s v="Vasiliev"/>
    <n v="616"/>
    <x v="0"/>
    <x v="0"/>
    <n v="31"/>
    <n v="3"/>
    <n v="136789"/>
    <n v="1"/>
    <n v="1"/>
    <x v="1"/>
    <n v="59346"/>
    <x v="0"/>
    <x v="0"/>
    <x v="0"/>
    <x v="0"/>
    <x v="2"/>
    <x v="1"/>
    <n v="1"/>
    <n v="136789"/>
  </r>
  <r>
    <n v="2025"/>
    <n v="15752588"/>
    <s v="Vasilyeva"/>
    <n v="664"/>
    <x v="0"/>
    <x v="1"/>
    <n v="36"/>
    <n v="1"/>
    <n v="0"/>
    <n v="2"/>
    <n v="1"/>
    <x v="0"/>
    <n v="95373"/>
    <x v="1"/>
    <x v="0"/>
    <x v="0"/>
    <x v="0"/>
    <x v="0"/>
    <x v="0"/>
    <n v="1"/>
    <n v="0"/>
  </r>
  <r>
    <n v="2025"/>
    <n v="15743051"/>
    <s v="Hamilton"/>
    <n v="694"/>
    <x v="0"/>
    <x v="1"/>
    <n v="30"/>
    <n v="10"/>
    <n v="144684"/>
    <n v="1"/>
    <n v="1"/>
    <x v="0"/>
    <n v="31805"/>
    <x v="1"/>
    <x v="0"/>
    <x v="0"/>
    <x v="1"/>
    <x v="2"/>
    <x v="1"/>
    <n v="1"/>
    <n v="0"/>
  </r>
  <r>
    <n v="2025"/>
    <n v="15571873"/>
    <s v="Sung"/>
    <n v="655"/>
    <x v="0"/>
    <x v="1"/>
    <n v="24"/>
    <n v="9"/>
    <n v="107065"/>
    <n v="1"/>
    <n v="1"/>
    <x v="0"/>
    <n v="51960"/>
    <x v="1"/>
    <x v="2"/>
    <x v="0"/>
    <x v="1"/>
    <x v="2"/>
    <x v="1"/>
    <n v="1"/>
    <n v="0"/>
  </r>
  <r>
    <n v="2025"/>
    <n v="15679743"/>
    <s v="Genovesi"/>
    <n v="607"/>
    <x v="0"/>
    <x v="0"/>
    <n v="33"/>
    <n v="8"/>
    <n v="91302"/>
    <n v="1"/>
    <n v="0"/>
    <x v="0"/>
    <n v="130825"/>
    <x v="1"/>
    <x v="0"/>
    <x v="0"/>
    <x v="1"/>
    <x v="1"/>
    <x v="0"/>
    <n v="1"/>
    <n v="0"/>
  </r>
  <r>
    <n v="2025"/>
    <n v="15769412"/>
    <s v="Atkinson"/>
    <n v="684"/>
    <x v="1"/>
    <x v="1"/>
    <n v="39"/>
    <n v="4"/>
    <n v="207035"/>
    <n v="2"/>
    <n v="0"/>
    <x v="1"/>
    <n v="157695"/>
    <x v="0"/>
    <x v="0"/>
    <x v="0"/>
    <x v="2"/>
    <x v="2"/>
    <x v="1"/>
    <n v="1"/>
    <n v="207035"/>
  </r>
  <r>
    <n v="2025"/>
    <n v="15775124"/>
    <s v="Watterston"/>
    <n v="763"/>
    <x v="1"/>
    <x v="1"/>
    <n v="37"/>
    <n v="8"/>
    <n v="0"/>
    <n v="2"/>
    <n v="1"/>
    <x v="0"/>
    <n v="933"/>
    <x v="1"/>
    <x v="0"/>
    <x v="2"/>
    <x v="1"/>
    <x v="0"/>
    <x v="0"/>
    <n v="1"/>
    <n v="0"/>
  </r>
  <r>
    <n v="2025"/>
    <n v="15732113"/>
    <s v="Butters"/>
    <n v="671"/>
    <x v="1"/>
    <x v="1"/>
    <n v="50"/>
    <n v="8"/>
    <n v="0"/>
    <n v="1"/>
    <n v="0"/>
    <x v="0"/>
    <n v="2560"/>
    <x v="1"/>
    <x v="1"/>
    <x v="0"/>
    <x v="1"/>
    <x v="0"/>
    <x v="0"/>
    <n v="1"/>
    <n v="0"/>
  </r>
  <r>
    <n v="2025"/>
    <n v="15578141"/>
    <s v="Chien"/>
    <n v="592"/>
    <x v="1"/>
    <x v="1"/>
    <n v="38"/>
    <n v="3"/>
    <n v="0"/>
    <n v="1"/>
    <n v="1"/>
    <x v="0"/>
    <n v="12906"/>
    <x v="0"/>
    <x v="0"/>
    <x v="1"/>
    <x v="0"/>
    <x v="0"/>
    <x v="0"/>
    <n v="1"/>
    <n v="0"/>
  </r>
  <r>
    <n v="2025"/>
    <n v="15595874"/>
    <s v="Gorbunova"/>
    <n v="666"/>
    <x v="1"/>
    <x v="0"/>
    <n v="36"/>
    <n v="6"/>
    <n v="0"/>
    <n v="2"/>
    <n v="1"/>
    <x v="1"/>
    <n v="176693"/>
    <x v="1"/>
    <x v="0"/>
    <x v="0"/>
    <x v="2"/>
    <x v="0"/>
    <x v="0"/>
    <n v="1"/>
    <n v="0"/>
  </r>
  <r>
    <n v="2025"/>
    <n v="15755642"/>
    <s v="Bulgakov"/>
    <n v="667"/>
    <x v="0"/>
    <x v="1"/>
    <n v="34"/>
    <n v="5"/>
    <n v="0"/>
    <n v="2"/>
    <n v="1"/>
    <x v="0"/>
    <n v="102909"/>
    <x v="1"/>
    <x v="0"/>
    <x v="0"/>
    <x v="2"/>
    <x v="0"/>
    <x v="0"/>
    <n v="1"/>
    <n v="0"/>
  </r>
  <r>
    <n v="2025"/>
    <n v="15576526"/>
    <s v="Steele"/>
    <n v="850"/>
    <x v="1"/>
    <x v="1"/>
    <n v="36"/>
    <n v="6"/>
    <n v="0"/>
    <n v="2"/>
    <n v="0"/>
    <x v="0"/>
    <n v="41291"/>
    <x v="1"/>
    <x v="0"/>
    <x v="2"/>
    <x v="2"/>
    <x v="0"/>
    <x v="0"/>
    <n v="1"/>
    <n v="0"/>
  </r>
  <r>
    <n v="2025"/>
    <n v="15792489"/>
    <s v="Polyakova"/>
    <n v="622"/>
    <x v="1"/>
    <x v="1"/>
    <n v="42"/>
    <n v="9"/>
    <n v="0"/>
    <n v="2"/>
    <n v="1"/>
    <x v="1"/>
    <n v="119127"/>
    <x v="1"/>
    <x v="0"/>
    <x v="0"/>
    <x v="1"/>
    <x v="0"/>
    <x v="0"/>
    <n v="1"/>
    <n v="0"/>
  </r>
  <r>
    <n v="2025"/>
    <n v="15733705"/>
    <s v="Bull"/>
    <n v="577"/>
    <x v="0"/>
    <x v="0"/>
    <n v="30"/>
    <n v="8"/>
    <n v="92472"/>
    <n v="2"/>
    <n v="0"/>
    <x v="0"/>
    <n v="126435"/>
    <x v="1"/>
    <x v="0"/>
    <x v="1"/>
    <x v="1"/>
    <x v="1"/>
    <x v="0"/>
    <n v="1"/>
    <n v="0"/>
  </r>
  <r>
    <n v="2025"/>
    <n v="15807221"/>
    <s v="Weaver"/>
    <n v="555"/>
    <x v="1"/>
    <x v="1"/>
    <n v="21"/>
    <n v="1"/>
    <n v="0"/>
    <n v="2"/>
    <n v="0"/>
    <x v="1"/>
    <n v="103901"/>
    <x v="1"/>
    <x v="2"/>
    <x v="1"/>
    <x v="0"/>
    <x v="0"/>
    <x v="0"/>
    <n v="1"/>
    <n v="0"/>
  </r>
  <r>
    <n v="2025"/>
    <n v="15573045"/>
    <s v="Earl"/>
    <n v="547"/>
    <x v="0"/>
    <x v="1"/>
    <n v="62"/>
    <n v="10"/>
    <n v="127739"/>
    <n v="2"/>
    <n v="1"/>
    <x v="0"/>
    <n v="85153"/>
    <x v="1"/>
    <x v="3"/>
    <x v="1"/>
    <x v="1"/>
    <x v="2"/>
    <x v="1"/>
    <n v="1"/>
    <n v="0"/>
  </r>
  <r>
    <n v="2025"/>
    <n v="15756824"/>
    <s v="Giordano"/>
    <n v="613"/>
    <x v="2"/>
    <x v="0"/>
    <n v="50"/>
    <n v="5"/>
    <n v="101243"/>
    <n v="2"/>
    <n v="1"/>
    <x v="1"/>
    <n v="12494"/>
    <x v="1"/>
    <x v="1"/>
    <x v="0"/>
    <x v="2"/>
    <x v="2"/>
    <x v="1"/>
    <n v="1"/>
    <n v="0"/>
  </r>
  <r>
    <n v="2025"/>
    <n v="15773520"/>
    <s v="Begg"/>
    <n v="672"/>
    <x v="0"/>
    <x v="0"/>
    <n v="43"/>
    <n v="4"/>
    <n v="92600"/>
    <n v="2"/>
    <n v="1"/>
    <x v="0"/>
    <n v="167337"/>
    <x v="1"/>
    <x v="0"/>
    <x v="0"/>
    <x v="2"/>
    <x v="1"/>
    <x v="0"/>
    <n v="1"/>
    <n v="0"/>
  </r>
  <r>
    <n v="2025"/>
    <n v="15627439"/>
    <s v="Pickering"/>
    <n v="624"/>
    <x v="1"/>
    <x v="0"/>
    <n v="36"/>
    <n v="10"/>
    <n v="0"/>
    <n v="2"/>
    <n v="0"/>
    <x v="0"/>
    <n v="186180"/>
    <x v="1"/>
    <x v="0"/>
    <x v="0"/>
    <x v="1"/>
    <x v="0"/>
    <x v="0"/>
    <n v="1"/>
    <n v="0"/>
  </r>
  <r>
    <n v="2025"/>
    <n v="15701439"/>
    <s v="Fanucci"/>
    <n v="698"/>
    <x v="1"/>
    <x v="0"/>
    <n v="50"/>
    <n v="1"/>
    <n v="0"/>
    <n v="4"/>
    <n v="1"/>
    <x v="1"/>
    <n v="88567"/>
    <x v="0"/>
    <x v="1"/>
    <x v="0"/>
    <x v="0"/>
    <x v="0"/>
    <x v="0"/>
    <n v="1"/>
    <n v="0"/>
  </r>
  <r>
    <n v="2025"/>
    <n v="15785352"/>
    <s v="Chang"/>
    <n v="606"/>
    <x v="0"/>
    <x v="1"/>
    <n v="37"/>
    <n v="6"/>
    <n v="82374"/>
    <n v="1"/>
    <n v="0"/>
    <x v="1"/>
    <n v="172527"/>
    <x v="0"/>
    <x v="0"/>
    <x v="0"/>
    <x v="2"/>
    <x v="1"/>
    <x v="0"/>
    <n v="1"/>
    <n v="82374"/>
  </r>
  <r>
    <n v="2025"/>
    <n v="15616525"/>
    <s v="Sopuluchi"/>
    <n v="720"/>
    <x v="1"/>
    <x v="1"/>
    <n v="31"/>
    <n v="4"/>
    <n v="141356"/>
    <n v="1"/>
    <n v="0"/>
    <x v="1"/>
    <n v="137986"/>
    <x v="1"/>
    <x v="0"/>
    <x v="0"/>
    <x v="2"/>
    <x v="2"/>
    <x v="1"/>
    <n v="1"/>
    <n v="0"/>
  </r>
  <r>
    <n v="2025"/>
    <n v="15717489"/>
    <s v="Martin"/>
    <n v="835"/>
    <x v="0"/>
    <x v="1"/>
    <n v="23"/>
    <n v="9"/>
    <n v="0"/>
    <n v="1"/>
    <n v="1"/>
    <x v="1"/>
    <n v="19794"/>
    <x v="0"/>
    <x v="2"/>
    <x v="2"/>
    <x v="1"/>
    <x v="0"/>
    <x v="0"/>
    <n v="1"/>
    <n v="0"/>
  </r>
  <r>
    <n v="2025"/>
    <n v="15795737"/>
    <s v="McNaughtan"/>
    <n v="771"/>
    <x v="1"/>
    <x v="0"/>
    <n v="47"/>
    <n v="3"/>
    <n v="72664"/>
    <n v="2"/>
    <n v="1"/>
    <x v="0"/>
    <n v="107874"/>
    <x v="1"/>
    <x v="1"/>
    <x v="2"/>
    <x v="0"/>
    <x v="1"/>
    <x v="0"/>
    <n v="1"/>
    <n v="0"/>
  </r>
  <r>
    <n v="2025"/>
    <n v="15693877"/>
    <s v="Stewart"/>
    <n v="811"/>
    <x v="0"/>
    <x v="0"/>
    <n v="47"/>
    <n v="3"/>
    <n v="123365"/>
    <n v="2"/>
    <n v="0"/>
    <x v="1"/>
    <n v="171995"/>
    <x v="1"/>
    <x v="1"/>
    <x v="2"/>
    <x v="0"/>
    <x v="2"/>
    <x v="1"/>
    <n v="1"/>
    <n v="0"/>
  </r>
  <r>
    <n v="2025"/>
    <n v="15576111"/>
    <s v="Reagan"/>
    <n v="734"/>
    <x v="2"/>
    <x v="1"/>
    <n v="33"/>
    <n v="5"/>
    <n v="121899"/>
    <n v="1"/>
    <n v="1"/>
    <x v="1"/>
    <n v="61830"/>
    <x v="1"/>
    <x v="0"/>
    <x v="0"/>
    <x v="2"/>
    <x v="2"/>
    <x v="1"/>
    <n v="1"/>
    <n v="0"/>
  </r>
  <r>
    <n v="2025"/>
    <n v="15595713"/>
    <s v="Heller"/>
    <n v="548"/>
    <x v="1"/>
    <x v="1"/>
    <n v="33"/>
    <n v="6"/>
    <n v="0"/>
    <n v="1"/>
    <n v="1"/>
    <x v="0"/>
    <n v="31728"/>
    <x v="1"/>
    <x v="0"/>
    <x v="1"/>
    <x v="2"/>
    <x v="0"/>
    <x v="0"/>
    <n v="1"/>
    <n v="0"/>
  </r>
  <r>
    <n v="2025"/>
    <n v="15808868"/>
    <s v="Nwokeocha"/>
    <n v="652"/>
    <x v="0"/>
    <x v="0"/>
    <n v="31"/>
    <n v="3"/>
    <n v="103697"/>
    <n v="3"/>
    <n v="0"/>
    <x v="1"/>
    <n v="155221"/>
    <x v="0"/>
    <x v="0"/>
    <x v="0"/>
    <x v="0"/>
    <x v="2"/>
    <x v="1"/>
    <n v="1"/>
    <n v="103697"/>
  </r>
  <r>
    <n v="2025"/>
    <n v="15708193"/>
    <s v="Liu"/>
    <n v="707"/>
    <x v="0"/>
    <x v="1"/>
    <n v="33"/>
    <n v="2"/>
    <n v="0"/>
    <n v="2"/>
    <n v="0"/>
    <x v="1"/>
    <n v="130867"/>
    <x v="1"/>
    <x v="0"/>
    <x v="0"/>
    <x v="0"/>
    <x v="0"/>
    <x v="0"/>
    <n v="1"/>
    <n v="0"/>
  </r>
  <r>
    <n v="2025"/>
    <n v="15697801"/>
    <s v="Sokolova"/>
    <n v="605"/>
    <x v="2"/>
    <x v="0"/>
    <n v="56"/>
    <n v="1"/>
    <n v="74129"/>
    <n v="2"/>
    <n v="1"/>
    <x v="0"/>
    <n v="62200"/>
    <x v="0"/>
    <x v="1"/>
    <x v="0"/>
    <x v="0"/>
    <x v="1"/>
    <x v="0"/>
    <n v="1"/>
    <n v="74129"/>
  </r>
  <r>
    <n v="2025"/>
    <n v="15770121"/>
    <s v="Bancroft"/>
    <n v="623"/>
    <x v="0"/>
    <x v="0"/>
    <n v="34"/>
    <n v="9"/>
    <n v="0"/>
    <n v="1"/>
    <n v="1"/>
    <x v="1"/>
    <n v="24255"/>
    <x v="1"/>
    <x v="0"/>
    <x v="0"/>
    <x v="1"/>
    <x v="0"/>
    <x v="0"/>
    <n v="1"/>
    <n v="0"/>
  </r>
  <r>
    <n v="2025"/>
    <n v="15800524"/>
    <s v="Nnanna"/>
    <n v="686"/>
    <x v="2"/>
    <x v="1"/>
    <n v="29"/>
    <n v="3"/>
    <n v="185379"/>
    <n v="1"/>
    <n v="1"/>
    <x v="1"/>
    <n v="64679"/>
    <x v="1"/>
    <x v="2"/>
    <x v="0"/>
    <x v="0"/>
    <x v="2"/>
    <x v="1"/>
    <n v="1"/>
    <n v="0"/>
  </r>
  <r>
    <n v="2025"/>
    <n v="15686236"/>
    <s v="Trevisani"/>
    <n v="525"/>
    <x v="2"/>
    <x v="0"/>
    <n v="47"/>
    <n v="1"/>
    <n v="118088"/>
    <n v="1"/>
    <n v="1"/>
    <x v="1"/>
    <n v="88121"/>
    <x v="0"/>
    <x v="1"/>
    <x v="1"/>
    <x v="0"/>
    <x v="2"/>
    <x v="1"/>
    <n v="1"/>
    <n v="118088"/>
  </r>
  <r>
    <n v="2025"/>
    <n v="15659807"/>
    <s v="Nwachinemelu"/>
    <n v="657"/>
    <x v="1"/>
    <x v="1"/>
    <n v="41"/>
    <n v="8"/>
    <n v="109402"/>
    <n v="1"/>
    <n v="1"/>
    <x v="0"/>
    <n v="66464"/>
    <x v="1"/>
    <x v="0"/>
    <x v="0"/>
    <x v="1"/>
    <x v="2"/>
    <x v="1"/>
    <n v="1"/>
    <n v="0"/>
  </r>
  <r>
    <n v="2025"/>
    <n v="15736078"/>
    <s v="Ting"/>
    <n v="730"/>
    <x v="2"/>
    <x v="0"/>
    <n v="33"/>
    <n v="7"/>
    <n v="130368"/>
    <n v="1"/>
    <n v="1"/>
    <x v="1"/>
    <n v="15142"/>
    <x v="0"/>
    <x v="0"/>
    <x v="0"/>
    <x v="2"/>
    <x v="2"/>
    <x v="1"/>
    <n v="1"/>
    <n v="130368"/>
  </r>
  <r>
    <n v="2025"/>
    <n v="15620836"/>
    <s v="Lo Duca"/>
    <n v="816"/>
    <x v="2"/>
    <x v="0"/>
    <n v="34"/>
    <n v="2"/>
    <n v="108411"/>
    <n v="2"/>
    <n v="1"/>
    <x v="1"/>
    <n v="102909"/>
    <x v="1"/>
    <x v="0"/>
    <x v="2"/>
    <x v="0"/>
    <x v="2"/>
    <x v="1"/>
    <n v="1"/>
    <n v="0"/>
  </r>
  <r>
    <n v="2025"/>
    <n v="15698184"/>
    <s v="Marshall"/>
    <n v="484"/>
    <x v="0"/>
    <x v="0"/>
    <n v="50"/>
    <n v="2"/>
    <n v="90408"/>
    <n v="2"/>
    <n v="0"/>
    <x v="1"/>
    <n v="48171"/>
    <x v="1"/>
    <x v="1"/>
    <x v="1"/>
    <x v="0"/>
    <x v="1"/>
    <x v="0"/>
    <n v="1"/>
    <n v="0"/>
  </r>
  <r>
    <n v="2025"/>
    <n v="15717643"/>
    <s v="Band"/>
    <n v="728"/>
    <x v="0"/>
    <x v="0"/>
    <n v="34"/>
    <n v="6"/>
    <n v="90425"/>
    <n v="2"/>
    <n v="1"/>
    <x v="0"/>
    <n v="11598"/>
    <x v="1"/>
    <x v="0"/>
    <x v="0"/>
    <x v="2"/>
    <x v="1"/>
    <x v="0"/>
    <n v="1"/>
    <n v="0"/>
  </r>
  <r>
    <n v="2025"/>
    <n v="15776596"/>
    <s v="Ferri"/>
    <n v="730"/>
    <x v="1"/>
    <x v="0"/>
    <n v="39"/>
    <n v="6"/>
    <n v="140095"/>
    <n v="1"/>
    <n v="1"/>
    <x v="1"/>
    <n v="172450"/>
    <x v="0"/>
    <x v="0"/>
    <x v="0"/>
    <x v="2"/>
    <x v="2"/>
    <x v="1"/>
    <n v="1"/>
    <n v="140095"/>
  </r>
  <r>
    <n v="2025"/>
    <n v="15814757"/>
    <s v="Carter"/>
    <n v="477"/>
    <x v="1"/>
    <x v="1"/>
    <n v="31"/>
    <n v="9"/>
    <n v="0"/>
    <n v="2"/>
    <n v="0"/>
    <x v="0"/>
    <n v="184061"/>
    <x v="1"/>
    <x v="0"/>
    <x v="1"/>
    <x v="1"/>
    <x v="0"/>
    <x v="0"/>
    <n v="1"/>
    <n v="0"/>
  </r>
  <r>
    <n v="2025"/>
    <n v="15812607"/>
    <s v="Wilson"/>
    <n v="663"/>
    <x v="2"/>
    <x v="0"/>
    <n v="46"/>
    <n v="6"/>
    <n v="95439"/>
    <n v="1"/>
    <n v="1"/>
    <x v="0"/>
    <n v="21039"/>
    <x v="0"/>
    <x v="1"/>
    <x v="0"/>
    <x v="2"/>
    <x v="1"/>
    <x v="0"/>
    <n v="1"/>
    <n v="95439"/>
  </r>
  <r>
    <n v="2025"/>
    <n v="15663888"/>
    <s v="Connor"/>
    <n v="549"/>
    <x v="2"/>
    <x v="1"/>
    <n v="34"/>
    <n v="6"/>
    <n v="204017"/>
    <n v="2"/>
    <n v="1"/>
    <x v="1"/>
    <n v="109538"/>
    <x v="1"/>
    <x v="0"/>
    <x v="1"/>
    <x v="2"/>
    <x v="2"/>
    <x v="1"/>
    <n v="1"/>
    <n v="0"/>
  </r>
  <r>
    <n v="2025"/>
    <n v="15748882"/>
    <s v="Reid"/>
    <n v="714"/>
    <x v="1"/>
    <x v="1"/>
    <n v="29"/>
    <n v="9"/>
    <n v="0"/>
    <n v="2"/>
    <n v="1"/>
    <x v="1"/>
    <n v="129193"/>
    <x v="1"/>
    <x v="2"/>
    <x v="0"/>
    <x v="1"/>
    <x v="0"/>
    <x v="0"/>
    <n v="1"/>
    <n v="0"/>
  </r>
  <r>
    <n v="2025"/>
    <n v="15690829"/>
    <s v="Sandefur"/>
    <n v="430"/>
    <x v="2"/>
    <x v="1"/>
    <n v="49"/>
    <n v="3"/>
    <n v="137115"/>
    <n v="1"/>
    <n v="1"/>
    <x v="1"/>
    <n v="146517"/>
    <x v="0"/>
    <x v="1"/>
    <x v="1"/>
    <x v="0"/>
    <x v="2"/>
    <x v="1"/>
    <n v="1"/>
    <n v="137115"/>
  </r>
  <r>
    <n v="2025"/>
    <n v="15695819"/>
    <s v="Bidwill"/>
    <n v="504"/>
    <x v="2"/>
    <x v="1"/>
    <n v="43"/>
    <n v="5"/>
    <n v="134740"/>
    <n v="2"/>
    <n v="1"/>
    <x v="1"/>
    <n v="181431"/>
    <x v="1"/>
    <x v="0"/>
    <x v="1"/>
    <x v="2"/>
    <x v="2"/>
    <x v="1"/>
    <n v="1"/>
    <n v="0"/>
  </r>
  <r>
    <n v="2025"/>
    <n v="15696834"/>
    <s v="Cone"/>
    <n v="530"/>
    <x v="0"/>
    <x v="0"/>
    <n v="29"/>
    <n v="5"/>
    <n v="0"/>
    <n v="2"/>
    <n v="0"/>
    <x v="1"/>
    <n v="121451"/>
    <x v="1"/>
    <x v="2"/>
    <x v="1"/>
    <x v="2"/>
    <x v="0"/>
    <x v="0"/>
    <n v="1"/>
    <n v="0"/>
  </r>
  <r>
    <n v="2025"/>
    <n v="15797710"/>
    <s v="Saunders"/>
    <n v="619"/>
    <x v="2"/>
    <x v="1"/>
    <n v="29"/>
    <n v="4"/>
    <n v="98956"/>
    <n v="1"/>
    <n v="0"/>
    <x v="0"/>
    <n v="131713"/>
    <x v="1"/>
    <x v="2"/>
    <x v="0"/>
    <x v="2"/>
    <x v="1"/>
    <x v="0"/>
    <n v="1"/>
    <n v="0"/>
  </r>
  <r>
    <n v="2025"/>
    <n v="15700654"/>
    <s v="Liardet"/>
    <n v="617"/>
    <x v="2"/>
    <x v="1"/>
    <n v="44"/>
    <n v="9"/>
    <n v="49157"/>
    <n v="2"/>
    <n v="1"/>
    <x v="1"/>
    <n v="53294"/>
    <x v="1"/>
    <x v="0"/>
    <x v="0"/>
    <x v="1"/>
    <x v="1"/>
    <x v="0"/>
    <n v="1"/>
    <n v="0"/>
  </r>
  <r>
    <n v="2025"/>
    <n v="15583764"/>
    <s v="Wilkes"/>
    <n v="791"/>
    <x v="2"/>
    <x v="1"/>
    <n v="31"/>
    <n v="1"/>
    <n v="130240"/>
    <n v="1"/>
    <n v="0"/>
    <x v="1"/>
    <n v="96547"/>
    <x v="1"/>
    <x v="0"/>
    <x v="2"/>
    <x v="0"/>
    <x v="2"/>
    <x v="1"/>
    <n v="1"/>
    <n v="0"/>
  </r>
  <r>
    <n v="2025"/>
    <n v="15688849"/>
    <s v="Martin"/>
    <n v="609"/>
    <x v="0"/>
    <x v="1"/>
    <n v="48"/>
    <n v="1"/>
    <n v="108019"/>
    <n v="3"/>
    <n v="1"/>
    <x v="0"/>
    <n v="184525"/>
    <x v="0"/>
    <x v="1"/>
    <x v="0"/>
    <x v="0"/>
    <x v="2"/>
    <x v="1"/>
    <n v="1"/>
    <n v="108019"/>
  </r>
  <r>
    <n v="2025"/>
    <n v="15661473"/>
    <s v="Boni"/>
    <n v="780"/>
    <x v="2"/>
    <x v="1"/>
    <n v="51"/>
    <n v="4"/>
    <n v="126725"/>
    <n v="1"/>
    <n v="1"/>
    <x v="1"/>
    <n v="195259"/>
    <x v="0"/>
    <x v="1"/>
    <x v="2"/>
    <x v="2"/>
    <x v="2"/>
    <x v="1"/>
    <n v="1"/>
    <n v="126725"/>
  </r>
  <r>
    <n v="2025"/>
    <n v="15601030"/>
    <s v="Patel"/>
    <n v="777"/>
    <x v="2"/>
    <x v="0"/>
    <n v="34"/>
    <n v="5"/>
    <n v="96694"/>
    <n v="1"/>
    <n v="1"/>
    <x v="0"/>
    <n v="172619"/>
    <x v="1"/>
    <x v="0"/>
    <x v="2"/>
    <x v="2"/>
    <x v="1"/>
    <x v="0"/>
    <n v="1"/>
    <n v="0"/>
  </r>
  <r>
    <n v="2025"/>
    <n v="15789557"/>
    <s v="Howell-Price"/>
    <n v="817"/>
    <x v="2"/>
    <x v="0"/>
    <n v="27"/>
    <n v="7"/>
    <n v="129811"/>
    <n v="1"/>
    <n v="1"/>
    <x v="0"/>
    <n v="59259"/>
    <x v="1"/>
    <x v="2"/>
    <x v="2"/>
    <x v="2"/>
    <x v="2"/>
    <x v="1"/>
    <n v="1"/>
    <n v="0"/>
  </r>
  <r>
    <n v="2025"/>
    <n v="15745250"/>
    <s v="Simpson"/>
    <n v="850"/>
    <x v="0"/>
    <x v="1"/>
    <n v="58"/>
    <n v="8"/>
    <n v="156652"/>
    <n v="1"/>
    <n v="0"/>
    <x v="1"/>
    <n v="25899"/>
    <x v="0"/>
    <x v="1"/>
    <x v="2"/>
    <x v="1"/>
    <x v="2"/>
    <x v="1"/>
    <n v="1"/>
    <n v="156652"/>
  </r>
  <r>
    <n v="2025"/>
    <n v="15590349"/>
    <s v="Rowland"/>
    <n v="732"/>
    <x v="0"/>
    <x v="0"/>
    <n v="36"/>
    <n v="9"/>
    <n v="0"/>
    <n v="1"/>
    <n v="0"/>
    <x v="1"/>
    <n v="3749"/>
    <x v="0"/>
    <x v="0"/>
    <x v="0"/>
    <x v="1"/>
    <x v="0"/>
    <x v="0"/>
    <n v="1"/>
    <n v="0"/>
  </r>
  <r>
    <n v="2025"/>
    <n v="15741693"/>
    <s v="Barnard"/>
    <n v="693"/>
    <x v="0"/>
    <x v="1"/>
    <n v="40"/>
    <n v="4"/>
    <n v="130662"/>
    <n v="1"/>
    <n v="1"/>
    <x v="0"/>
    <n v="101919"/>
    <x v="1"/>
    <x v="0"/>
    <x v="0"/>
    <x v="2"/>
    <x v="2"/>
    <x v="1"/>
    <n v="1"/>
    <n v="0"/>
  </r>
  <r>
    <n v="2025"/>
    <n v="15618446"/>
    <s v="Nnonso"/>
    <n v="576"/>
    <x v="0"/>
    <x v="0"/>
    <n v="50"/>
    <n v="8"/>
    <n v="0"/>
    <n v="2"/>
    <n v="1"/>
    <x v="0"/>
    <n v="57803"/>
    <x v="1"/>
    <x v="1"/>
    <x v="1"/>
    <x v="1"/>
    <x v="0"/>
    <x v="0"/>
    <n v="1"/>
    <n v="0"/>
  </r>
  <r>
    <n v="2025"/>
    <n v="15766552"/>
    <s v="Rossi"/>
    <n v="643"/>
    <x v="0"/>
    <x v="1"/>
    <n v="37"/>
    <n v="6"/>
    <n v="0"/>
    <n v="2"/>
    <n v="0"/>
    <x v="1"/>
    <n v="142455"/>
    <x v="1"/>
    <x v="0"/>
    <x v="0"/>
    <x v="2"/>
    <x v="0"/>
    <x v="0"/>
    <n v="1"/>
    <n v="0"/>
  </r>
  <r>
    <n v="2025"/>
    <n v="15668775"/>
    <s v="Pendred"/>
    <n v="757"/>
    <x v="0"/>
    <x v="1"/>
    <n v="47"/>
    <n v="3"/>
    <n v="130747"/>
    <n v="1"/>
    <n v="1"/>
    <x v="1"/>
    <n v="143830"/>
    <x v="1"/>
    <x v="1"/>
    <x v="2"/>
    <x v="0"/>
    <x v="2"/>
    <x v="1"/>
    <n v="1"/>
    <n v="0"/>
  </r>
  <r>
    <n v="2025"/>
    <n v="15757895"/>
    <s v="Martin"/>
    <n v="569"/>
    <x v="2"/>
    <x v="1"/>
    <n v="30"/>
    <n v="6"/>
    <n v="106629"/>
    <n v="1"/>
    <n v="0"/>
    <x v="0"/>
    <n v="44115"/>
    <x v="1"/>
    <x v="0"/>
    <x v="1"/>
    <x v="2"/>
    <x v="2"/>
    <x v="1"/>
    <n v="1"/>
    <n v="0"/>
  </r>
  <r>
    <n v="2025"/>
    <n v="15774551"/>
    <s v="K?"/>
    <n v="772"/>
    <x v="1"/>
    <x v="1"/>
    <n v="36"/>
    <n v="3"/>
    <n v="112030"/>
    <n v="1"/>
    <n v="1"/>
    <x v="0"/>
    <n v="186948"/>
    <x v="1"/>
    <x v="0"/>
    <x v="2"/>
    <x v="0"/>
    <x v="2"/>
    <x v="1"/>
    <n v="1"/>
    <n v="0"/>
  </r>
  <r>
    <n v="2025"/>
    <n v="15684011"/>
    <s v="Miller"/>
    <n v="576"/>
    <x v="2"/>
    <x v="1"/>
    <n v="29"/>
    <n v="7"/>
    <n v="130575"/>
    <n v="1"/>
    <n v="0"/>
    <x v="0"/>
    <n v="173630"/>
    <x v="1"/>
    <x v="2"/>
    <x v="1"/>
    <x v="2"/>
    <x v="2"/>
    <x v="1"/>
    <n v="1"/>
    <n v="0"/>
  </r>
  <r>
    <n v="2025"/>
    <n v="15736146"/>
    <s v="Afamefula"/>
    <n v="608"/>
    <x v="2"/>
    <x v="1"/>
    <n v="28"/>
    <n v="4"/>
    <n v="96680"/>
    <n v="1"/>
    <n v="1"/>
    <x v="0"/>
    <n v="49133"/>
    <x v="1"/>
    <x v="2"/>
    <x v="0"/>
    <x v="2"/>
    <x v="1"/>
    <x v="0"/>
    <n v="1"/>
    <n v="0"/>
  </r>
  <r>
    <n v="2025"/>
    <n v="15656286"/>
    <s v="Sims"/>
    <n v="794"/>
    <x v="0"/>
    <x v="1"/>
    <n v="33"/>
    <n v="0"/>
    <n v="0"/>
    <n v="2"/>
    <n v="0"/>
    <x v="1"/>
    <n v="178123"/>
    <x v="1"/>
    <x v="0"/>
    <x v="2"/>
    <x v="0"/>
    <x v="0"/>
    <x v="0"/>
    <n v="1"/>
    <n v="0"/>
  </r>
  <r>
    <n v="2025"/>
    <n v="15774847"/>
    <s v="Knight"/>
    <n v="593"/>
    <x v="0"/>
    <x v="1"/>
    <n v="50"/>
    <n v="6"/>
    <n v="171741"/>
    <n v="1"/>
    <n v="0"/>
    <x v="1"/>
    <n v="20894"/>
    <x v="1"/>
    <x v="1"/>
    <x v="1"/>
    <x v="2"/>
    <x v="2"/>
    <x v="1"/>
    <n v="1"/>
    <n v="0"/>
  </r>
  <r>
    <n v="2025"/>
    <n v="15619340"/>
    <s v="Obijiaku"/>
    <n v="597"/>
    <x v="1"/>
    <x v="1"/>
    <n v="38"/>
    <n v="1"/>
    <n v="0"/>
    <n v="2"/>
    <n v="1"/>
    <x v="1"/>
    <n v="41303"/>
    <x v="1"/>
    <x v="0"/>
    <x v="1"/>
    <x v="0"/>
    <x v="0"/>
    <x v="0"/>
    <n v="1"/>
    <n v="0"/>
  </r>
  <r>
    <n v="2025"/>
    <n v="15815656"/>
    <s v="Hopkins"/>
    <n v="541"/>
    <x v="2"/>
    <x v="0"/>
    <n v="39"/>
    <n v="9"/>
    <n v="100117"/>
    <n v="1"/>
    <n v="1"/>
    <x v="0"/>
    <n v="199808"/>
    <x v="0"/>
    <x v="0"/>
    <x v="1"/>
    <x v="1"/>
    <x v="2"/>
    <x v="1"/>
    <n v="1"/>
    <n v="100117"/>
  </r>
  <r>
    <n v="2025"/>
    <n v="15623357"/>
    <s v="Onio"/>
    <n v="692"/>
    <x v="2"/>
    <x v="1"/>
    <n v="24"/>
    <n v="2"/>
    <n v="120597"/>
    <n v="1"/>
    <n v="0"/>
    <x v="0"/>
    <n v="180491"/>
    <x v="1"/>
    <x v="2"/>
    <x v="0"/>
    <x v="0"/>
    <x v="2"/>
    <x v="1"/>
    <n v="1"/>
    <n v="0"/>
  </r>
  <r>
    <n v="2025"/>
    <n v="15601324"/>
    <s v="Black"/>
    <n v="697"/>
    <x v="0"/>
    <x v="0"/>
    <n v="48"/>
    <n v="1"/>
    <n v="0"/>
    <n v="2"/>
    <n v="1"/>
    <x v="0"/>
    <n v="87401"/>
    <x v="1"/>
    <x v="1"/>
    <x v="0"/>
    <x v="0"/>
    <x v="0"/>
    <x v="0"/>
    <n v="1"/>
    <n v="0"/>
  </r>
  <r>
    <n v="2025"/>
    <n v="15715510"/>
    <s v="Eluemuno"/>
    <n v="768"/>
    <x v="0"/>
    <x v="1"/>
    <n v="29"/>
    <n v="2"/>
    <n v="95985"/>
    <n v="2"/>
    <n v="1"/>
    <x v="0"/>
    <n v="73687"/>
    <x v="1"/>
    <x v="2"/>
    <x v="2"/>
    <x v="0"/>
    <x v="1"/>
    <x v="0"/>
    <n v="1"/>
    <n v="0"/>
  </r>
  <r>
    <n v="2025"/>
    <n v="15663770"/>
    <s v="Doyle"/>
    <n v="802"/>
    <x v="0"/>
    <x v="1"/>
    <n v="38"/>
    <n v="1"/>
    <n v="142557"/>
    <n v="1"/>
    <n v="1"/>
    <x v="0"/>
    <n v="172498"/>
    <x v="1"/>
    <x v="0"/>
    <x v="2"/>
    <x v="0"/>
    <x v="2"/>
    <x v="1"/>
    <n v="1"/>
    <n v="0"/>
  </r>
  <r>
    <n v="2025"/>
    <n v="15779267"/>
    <s v="Onyemere"/>
    <n v="584"/>
    <x v="0"/>
    <x v="1"/>
    <n v="47"/>
    <n v="5"/>
    <n v="0"/>
    <n v="2"/>
    <n v="1"/>
    <x v="1"/>
    <n v="89286"/>
    <x v="1"/>
    <x v="1"/>
    <x v="1"/>
    <x v="2"/>
    <x v="0"/>
    <x v="0"/>
    <n v="1"/>
    <n v="0"/>
  </r>
  <r>
    <n v="2025"/>
    <n v="15597957"/>
    <s v="Rahman"/>
    <n v="614"/>
    <x v="1"/>
    <x v="1"/>
    <n v="66"/>
    <n v="2"/>
    <n v="0"/>
    <n v="2"/>
    <n v="0"/>
    <x v="0"/>
    <n v="180083"/>
    <x v="1"/>
    <x v="3"/>
    <x v="0"/>
    <x v="0"/>
    <x v="0"/>
    <x v="0"/>
    <n v="1"/>
    <n v="0"/>
  </r>
  <r>
    <n v="2025"/>
    <n v="15584620"/>
    <s v="Su"/>
    <n v="850"/>
    <x v="2"/>
    <x v="0"/>
    <n v="36"/>
    <n v="6"/>
    <n v="143644"/>
    <n v="1"/>
    <n v="1"/>
    <x v="1"/>
    <n v="22102"/>
    <x v="0"/>
    <x v="0"/>
    <x v="2"/>
    <x v="2"/>
    <x v="2"/>
    <x v="1"/>
    <n v="1"/>
    <n v="143644"/>
  </r>
  <r>
    <n v="2025"/>
    <n v="15750772"/>
    <s v="Walker"/>
    <n v="671"/>
    <x v="0"/>
    <x v="0"/>
    <n v="38"/>
    <n v="6"/>
    <n v="132130"/>
    <n v="1"/>
    <n v="0"/>
    <x v="0"/>
    <n v="76069"/>
    <x v="1"/>
    <x v="0"/>
    <x v="0"/>
    <x v="2"/>
    <x v="2"/>
    <x v="1"/>
    <n v="1"/>
    <n v="0"/>
  </r>
  <r>
    <n v="2025"/>
    <n v="15706557"/>
    <s v="Ferguson"/>
    <n v="626"/>
    <x v="0"/>
    <x v="0"/>
    <n v="52"/>
    <n v="0"/>
    <n v="0"/>
    <n v="2"/>
    <n v="1"/>
    <x v="1"/>
    <n v="32159"/>
    <x v="0"/>
    <x v="1"/>
    <x v="0"/>
    <x v="0"/>
    <x v="0"/>
    <x v="0"/>
    <n v="1"/>
    <n v="0"/>
  </r>
  <r>
    <n v="2025"/>
    <n v="15594391"/>
    <s v="Samaniego"/>
    <n v="770"/>
    <x v="0"/>
    <x v="0"/>
    <n v="68"/>
    <n v="2"/>
    <n v="183555"/>
    <n v="1"/>
    <n v="0"/>
    <x v="1"/>
    <n v="159557"/>
    <x v="0"/>
    <x v="3"/>
    <x v="2"/>
    <x v="0"/>
    <x v="2"/>
    <x v="1"/>
    <n v="1"/>
    <n v="183555"/>
  </r>
  <r>
    <n v="2025"/>
    <n v="15661656"/>
    <s v="Onwumelu"/>
    <n v="633"/>
    <x v="0"/>
    <x v="1"/>
    <n v="38"/>
    <n v="2"/>
    <n v="91903"/>
    <n v="2"/>
    <n v="1"/>
    <x v="0"/>
    <n v="107673"/>
    <x v="1"/>
    <x v="0"/>
    <x v="0"/>
    <x v="0"/>
    <x v="1"/>
    <x v="0"/>
    <n v="1"/>
    <n v="0"/>
  </r>
  <r>
    <n v="2025"/>
    <n v="15631217"/>
    <s v="Young"/>
    <n v="663"/>
    <x v="0"/>
    <x v="1"/>
    <n v="40"/>
    <n v="6"/>
    <n v="156218"/>
    <n v="1"/>
    <n v="0"/>
    <x v="0"/>
    <n v="33608"/>
    <x v="1"/>
    <x v="0"/>
    <x v="0"/>
    <x v="2"/>
    <x v="2"/>
    <x v="1"/>
    <n v="1"/>
    <n v="0"/>
  </r>
  <r>
    <n v="2025"/>
    <n v="15588955"/>
    <s v="Mazzi"/>
    <n v="581"/>
    <x v="2"/>
    <x v="0"/>
    <n v="43"/>
    <n v="5"/>
    <n v="93260"/>
    <n v="3"/>
    <n v="1"/>
    <x v="1"/>
    <n v="141036"/>
    <x v="0"/>
    <x v="0"/>
    <x v="1"/>
    <x v="2"/>
    <x v="1"/>
    <x v="0"/>
    <n v="1"/>
    <n v="93260"/>
  </r>
  <r>
    <n v="2025"/>
    <n v="15758252"/>
    <s v="Toscano"/>
    <n v="561"/>
    <x v="2"/>
    <x v="0"/>
    <n v="45"/>
    <n v="2"/>
    <n v="168085"/>
    <n v="2"/>
    <n v="0"/>
    <x v="0"/>
    <n v="115719"/>
    <x v="1"/>
    <x v="0"/>
    <x v="1"/>
    <x v="0"/>
    <x v="2"/>
    <x v="1"/>
    <n v="1"/>
    <n v="0"/>
  </r>
  <r>
    <n v="2025"/>
    <n v="15740223"/>
    <s v="Walton"/>
    <n v="479"/>
    <x v="2"/>
    <x v="1"/>
    <n v="51"/>
    <n v="1"/>
    <n v="107715"/>
    <n v="3"/>
    <n v="1"/>
    <x v="1"/>
    <n v="86128"/>
    <x v="0"/>
    <x v="1"/>
    <x v="1"/>
    <x v="0"/>
    <x v="2"/>
    <x v="1"/>
    <n v="1"/>
    <n v="107715"/>
  </r>
  <r>
    <n v="2025"/>
    <n v="15805413"/>
    <s v="Chiang"/>
    <n v="769"/>
    <x v="0"/>
    <x v="0"/>
    <n v="31"/>
    <n v="6"/>
    <n v="117852"/>
    <n v="2"/>
    <n v="1"/>
    <x v="1"/>
    <n v="147669"/>
    <x v="1"/>
    <x v="0"/>
    <x v="2"/>
    <x v="2"/>
    <x v="2"/>
    <x v="1"/>
    <n v="1"/>
    <n v="0"/>
  </r>
  <r>
    <n v="2025"/>
    <n v="15635116"/>
    <s v="Burgos"/>
    <n v="659"/>
    <x v="1"/>
    <x v="1"/>
    <n v="60"/>
    <n v="2"/>
    <n v="0"/>
    <n v="1"/>
    <n v="1"/>
    <x v="1"/>
    <n v="177480"/>
    <x v="0"/>
    <x v="1"/>
    <x v="0"/>
    <x v="0"/>
    <x v="0"/>
    <x v="0"/>
    <n v="1"/>
    <n v="0"/>
  </r>
  <r>
    <n v="2025"/>
    <n v="15764892"/>
    <s v="Spinelli"/>
    <n v="590"/>
    <x v="1"/>
    <x v="0"/>
    <n v="51"/>
    <n v="10"/>
    <n v="84475"/>
    <n v="2"/>
    <n v="1"/>
    <x v="0"/>
    <n v="190937"/>
    <x v="1"/>
    <x v="1"/>
    <x v="1"/>
    <x v="1"/>
    <x v="1"/>
    <x v="0"/>
    <n v="1"/>
    <n v="0"/>
  </r>
  <r>
    <n v="2025"/>
    <n v="15795936"/>
    <s v="Lung"/>
    <n v="560"/>
    <x v="0"/>
    <x v="1"/>
    <n v="50"/>
    <n v="3"/>
    <n v="0"/>
    <n v="2"/>
    <n v="1"/>
    <x v="1"/>
    <n v="84532"/>
    <x v="1"/>
    <x v="1"/>
    <x v="1"/>
    <x v="0"/>
    <x v="0"/>
    <x v="0"/>
    <n v="1"/>
    <n v="0"/>
  </r>
  <r>
    <n v="2025"/>
    <n v="15655232"/>
    <s v="Noble"/>
    <n v="437"/>
    <x v="2"/>
    <x v="1"/>
    <n v="35"/>
    <n v="6"/>
    <n v="126803"/>
    <n v="2"/>
    <n v="1"/>
    <x v="0"/>
    <n v="161133"/>
    <x v="1"/>
    <x v="0"/>
    <x v="1"/>
    <x v="2"/>
    <x v="2"/>
    <x v="1"/>
    <n v="1"/>
    <n v="0"/>
  </r>
  <r>
    <n v="2025"/>
    <n v="15640133"/>
    <s v="Pai"/>
    <n v="661"/>
    <x v="0"/>
    <x v="0"/>
    <n v="34"/>
    <n v="0"/>
    <n v="0"/>
    <n v="2"/>
    <n v="1"/>
    <x v="1"/>
    <n v="185556"/>
    <x v="1"/>
    <x v="0"/>
    <x v="0"/>
    <x v="0"/>
    <x v="0"/>
    <x v="0"/>
    <n v="1"/>
    <n v="0"/>
  </r>
  <r>
    <n v="2025"/>
    <n v="15751524"/>
    <s v="Chigozie"/>
    <n v="677"/>
    <x v="2"/>
    <x v="0"/>
    <n v="36"/>
    <n v="10"/>
    <n v="68807"/>
    <n v="1"/>
    <n v="1"/>
    <x v="1"/>
    <n v="33075"/>
    <x v="1"/>
    <x v="0"/>
    <x v="0"/>
    <x v="1"/>
    <x v="1"/>
    <x v="0"/>
    <n v="1"/>
    <n v="0"/>
  </r>
  <r>
    <n v="2025"/>
    <n v="15670552"/>
    <s v="Peavy"/>
    <n v="560"/>
    <x v="0"/>
    <x v="0"/>
    <n v="31"/>
    <n v="3"/>
    <n v="115141"/>
    <n v="1"/>
    <n v="1"/>
    <x v="1"/>
    <n v="39807"/>
    <x v="1"/>
    <x v="0"/>
    <x v="1"/>
    <x v="0"/>
    <x v="2"/>
    <x v="1"/>
    <n v="1"/>
    <n v="0"/>
  </r>
  <r>
    <n v="2025"/>
    <n v="15623966"/>
    <s v="Yermakov"/>
    <n v="578"/>
    <x v="0"/>
    <x v="0"/>
    <n v="35"/>
    <n v="2"/>
    <n v="0"/>
    <n v="2"/>
    <n v="0"/>
    <x v="0"/>
    <n v="26390"/>
    <x v="1"/>
    <x v="0"/>
    <x v="1"/>
    <x v="0"/>
    <x v="0"/>
    <x v="0"/>
    <n v="1"/>
    <n v="0"/>
  </r>
  <r>
    <n v="2025"/>
    <n v="15752193"/>
    <s v="Burton"/>
    <n v="421"/>
    <x v="1"/>
    <x v="1"/>
    <n v="34"/>
    <n v="6"/>
    <n v="90723"/>
    <n v="1"/>
    <n v="1"/>
    <x v="0"/>
    <n v="12163"/>
    <x v="1"/>
    <x v="0"/>
    <x v="1"/>
    <x v="2"/>
    <x v="1"/>
    <x v="0"/>
    <n v="1"/>
    <n v="0"/>
  </r>
  <r>
    <n v="2025"/>
    <n v="15607269"/>
    <s v="Costa"/>
    <n v="492"/>
    <x v="2"/>
    <x v="0"/>
    <n v="49"/>
    <n v="2"/>
    <n v="151249"/>
    <n v="2"/>
    <n v="1"/>
    <x v="0"/>
    <n v="167238"/>
    <x v="1"/>
    <x v="1"/>
    <x v="1"/>
    <x v="0"/>
    <x v="2"/>
    <x v="1"/>
    <n v="1"/>
    <n v="0"/>
  </r>
  <r>
    <n v="2025"/>
    <n v="15700752"/>
    <s v="Pugliesi"/>
    <n v="545"/>
    <x v="0"/>
    <x v="0"/>
    <n v="32"/>
    <n v="6"/>
    <n v="0"/>
    <n v="2"/>
    <n v="1"/>
    <x v="0"/>
    <n v="52067"/>
    <x v="1"/>
    <x v="0"/>
    <x v="1"/>
    <x v="2"/>
    <x v="0"/>
    <x v="0"/>
    <n v="1"/>
    <n v="0"/>
  </r>
  <r>
    <n v="2025"/>
    <n v="15777901"/>
    <s v="Lindell"/>
    <n v="640"/>
    <x v="2"/>
    <x v="0"/>
    <n v="43"/>
    <n v="9"/>
    <n v="94752"/>
    <n v="1"/>
    <n v="1"/>
    <x v="1"/>
    <n v="184006"/>
    <x v="0"/>
    <x v="0"/>
    <x v="0"/>
    <x v="1"/>
    <x v="1"/>
    <x v="0"/>
    <n v="1"/>
    <n v="94752"/>
  </r>
  <r>
    <n v="2025"/>
    <n v="15639117"/>
    <s v="Sorenson"/>
    <n v="624"/>
    <x v="1"/>
    <x v="0"/>
    <n v="34"/>
    <n v="6"/>
    <n v="0"/>
    <n v="1"/>
    <n v="1"/>
    <x v="1"/>
    <n v="583"/>
    <x v="0"/>
    <x v="0"/>
    <x v="0"/>
    <x v="2"/>
    <x v="0"/>
    <x v="0"/>
    <n v="1"/>
    <n v="0"/>
  </r>
  <r>
    <n v="2025"/>
    <n v="15720203"/>
    <s v="Arcuri"/>
    <n v="577"/>
    <x v="1"/>
    <x v="1"/>
    <n v="28"/>
    <n v="7"/>
    <n v="0"/>
    <n v="1"/>
    <n v="1"/>
    <x v="1"/>
    <n v="143274"/>
    <x v="1"/>
    <x v="2"/>
    <x v="1"/>
    <x v="2"/>
    <x v="0"/>
    <x v="0"/>
    <n v="1"/>
    <n v="0"/>
  </r>
  <r>
    <n v="2025"/>
    <n v="15586236"/>
    <s v="Banks"/>
    <n v="704"/>
    <x v="0"/>
    <x v="1"/>
    <n v="31"/>
    <n v="5"/>
    <n v="132085"/>
    <n v="3"/>
    <n v="1"/>
    <x v="0"/>
    <n v="54474"/>
    <x v="0"/>
    <x v="0"/>
    <x v="0"/>
    <x v="2"/>
    <x v="2"/>
    <x v="1"/>
    <n v="1"/>
    <n v="132085"/>
  </r>
  <r>
    <n v="2025"/>
    <n v="15676645"/>
    <s v="Parry"/>
    <n v="523"/>
    <x v="0"/>
    <x v="1"/>
    <n v="45"/>
    <n v="5"/>
    <n v="0"/>
    <n v="2"/>
    <n v="1"/>
    <x v="0"/>
    <n v="121428"/>
    <x v="1"/>
    <x v="0"/>
    <x v="1"/>
    <x v="2"/>
    <x v="0"/>
    <x v="0"/>
    <n v="1"/>
    <n v="0"/>
  </r>
  <r>
    <n v="2025"/>
    <n v="15715988"/>
    <s v="Cockett"/>
    <n v="793"/>
    <x v="0"/>
    <x v="1"/>
    <n v="35"/>
    <n v="2"/>
    <n v="0"/>
    <n v="2"/>
    <n v="1"/>
    <x v="0"/>
    <n v="79704"/>
    <x v="1"/>
    <x v="0"/>
    <x v="2"/>
    <x v="0"/>
    <x v="0"/>
    <x v="0"/>
    <n v="1"/>
    <n v="0"/>
  </r>
  <r>
    <n v="2025"/>
    <n v="15603749"/>
    <s v="Galkina"/>
    <n v="564"/>
    <x v="0"/>
    <x v="0"/>
    <n v="53"/>
    <n v="2"/>
    <n v="45472"/>
    <n v="1"/>
    <n v="1"/>
    <x v="0"/>
    <n v="41056"/>
    <x v="0"/>
    <x v="1"/>
    <x v="1"/>
    <x v="0"/>
    <x v="1"/>
    <x v="0"/>
    <n v="1"/>
    <n v="45472"/>
  </r>
  <r>
    <n v="2025"/>
    <n v="15608956"/>
    <s v="Su"/>
    <n v="711"/>
    <x v="0"/>
    <x v="1"/>
    <n v="33"/>
    <n v="1"/>
    <n v="0"/>
    <n v="1"/>
    <n v="0"/>
    <x v="1"/>
    <n v="41590"/>
    <x v="1"/>
    <x v="0"/>
    <x v="0"/>
    <x v="0"/>
    <x v="0"/>
    <x v="0"/>
    <n v="1"/>
    <n v="0"/>
  </r>
  <r>
    <n v="2025"/>
    <n v="15733872"/>
    <s v="Marino"/>
    <n v="791"/>
    <x v="2"/>
    <x v="0"/>
    <n v="33"/>
    <n v="10"/>
    <n v="130230"/>
    <n v="2"/>
    <n v="0"/>
    <x v="1"/>
    <n v="54020"/>
    <x v="0"/>
    <x v="0"/>
    <x v="2"/>
    <x v="1"/>
    <x v="2"/>
    <x v="1"/>
    <n v="1"/>
    <n v="130230"/>
  </r>
  <r>
    <n v="2025"/>
    <n v="15666982"/>
    <s v="Spears"/>
    <n v="629"/>
    <x v="2"/>
    <x v="0"/>
    <n v="38"/>
    <n v="9"/>
    <n v="123949"/>
    <n v="1"/>
    <n v="1"/>
    <x v="1"/>
    <n v="76053"/>
    <x v="1"/>
    <x v="0"/>
    <x v="0"/>
    <x v="1"/>
    <x v="2"/>
    <x v="1"/>
    <n v="1"/>
    <n v="0"/>
  </r>
  <r>
    <n v="2025"/>
    <n v="15602647"/>
    <s v="Cunningham"/>
    <n v="729"/>
    <x v="2"/>
    <x v="1"/>
    <n v="39"/>
    <n v="6"/>
    <n v="127416"/>
    <n v="1"/>
    <n v="1"/>
    <x v="0"/>
    <n v="184977"/>
    <x v="0"/>
    <x v="0"/>
    <x v="0"/>
    <x v="2"/>
    <x v="2"/>
    <x v="1"/>
    <n v="1"/>
    <n v="127416"/>
  </r>
  <r>
    <n v="2025"/>
    <n v="15623063"/>
    <s v="Taylor"/>
    <n v="651"/>
    <x v="2"/>
    <x v="1"/>
    <n v="35"/>
    <n v="8"/>
    <n v="110068"/>
    <n v="1"/>
    <n v="1"/>
    <x v="1"/>
    <n v="127679"/>
    <x v="0"/>
    <x v="0"/>
    <x v="0"/>
    <x v="1"/>
    <x v="2"/>
    <x v="1"/>
    <n v="1"/>
    <n v="110068"/>
  </r>
  <r>
    <n v="2025"/>
    <n v="15682928"/>
    <s v="Chiazagomekpere"/>
    <n v="695"/>
    <x v="1"/>
    <x v="1"/>
    <n v="39"/>
    <n v="4"/>
    <n v="65521"/>
    <n v="1"/>
    <n v="1"/>
    <x v="0"/>
    <n v="1244"/>
    <x v="1"/>
    <x v="0"/>
    <x v="0"/>
    <x v="2"/>
    <x v="1"/>
    <x v="0"/>
    <n v="1"/>
    <n v="0"/>
  </r>
  <r>
    <n v="2025"/>
    <n v="15729246"/>
    <s v="Hardacre"/>
    <n v="847"/>
    <x v="1"/>
    <x v="1"/>
    <n v="31"/>
    <n v="5"/>
    <n v="0"/>
    <n v="2"/>
    <n v="1"/>
    <x v="0"/>
    <n v="76327"/>
    <x v="1"/>
    <x v="0"/>
    <x v="2"/>
    <x v="2"/>
    <x v="0"/>
    <x v="0"/>
    <n v="1"/>
    <n v="0"/>
  </r>
  <r>
    <n v="2025"/>
    <n v="15588928"/>
    <s v="Maslow"/>
    <n v="704"/>
    <x v="0"/>
    <x v="1"/>
    <n v="47"/>
    <n v="5"/>
    <n v="0"/>
    <n v="2"/>
    <n v="1"/>
    <x v="0"/>
    <n v="145339"/>
    <x v="1"/>
    <x v="1"/>
    <x v="0"/>
    <x v="2"/>
    <x v="0"/>
    <x v="0"/>
    <n v="1"/>
    <n v="0"/>
  </r>
  <r>
    <n v="2025"/>
    <n v="15803352"/>
    <s v="Scott"/>
    <n v="613"/>
    <x v="2"/>
    <x v="1"/>
    <n v="33"/>
    <n v="3"/>
    <n v="155736"/>
    <n v="2"/>
    <n v="1"/>
    <x v="0"/>
    <n v="57751"/>
    <x v="1"/>
    <x v="0"/>
    <x v="0"/>
    <x v="0"/>
    <x v="2"/>
    <x v="1"/>
    <n v="1"/>
    <n v="0"/>
  </r>
  <r>
    <n v="2025"/>
    <n v="15607485"/>
    <s v="Wakelin"/>
    <n v="692"/>
    <x v="1"/>
    <x v="0"/>
    <n v="29"/>
    <n v="4"/>
    <n v="0"/>
    <n v="2"/>
    <n v="0"/>
    <x v="1"/>
    <n v="138880"/>
    <x v="1"/>
    <x v="2"/>
    <x v="0"/>
    <x v="2"/>
    <x v="0"/>
    <x v="0"/>
    <n v="1"/>
    <n v="0"/>
  </r>
  <r>
    <n v="2025"/>
    <n v="15656249"/>
    <s v="Esposito"/>
    <n v="720"/>
    <x v="0"/>
    <x v="0"/>
    <n v="34"/>
    <n v="3"/>
    <n v="118308"/>
    <n v="2"/>
    <n v="1"/>
    <x v="0"/>
    <n v="136120"/>
    <x v="1"/>
    <x v="0"/>
    <x v="0"/>
    <x v="0"/>
    <x v="2"/>
    <x v="1"/>
    <n v="1"/>
    <n v="0"/>
  </r>
  <r>
    <n v="2025"/>
    <n v="15761783"/>
    <s v="Shah"/>
    <n v="577"/>
    <x v="0"/>
    <x v="1"/>
    <n v="41"/>
    <n v="6"/>
    <n v="0"/>
    <n v="1"/>
    <n v="1"/>
    <x v="0"/>
    <n v="167621"/>
    <x v="1"/>
    <x v="0"/>
    <x v="1"/>
    <x v="2"/>
    <x v="0"/>
    <x v="0"/>
    <n v="1"/>
    <n v="0"/>
  </r>
  <r>
    <n v="2025"/>
    <n v="15716605"/>
    <s v="Chukwufumnanya"/>
    <n v="710"/>
    <x v="2"/>
    <x v="0"/>
    <n v="24"/>
    <n v="7"/>
    <n v="103099"/>
    <n v="2"/>
    <n v="1"/>
    <x v="1"/>
    <n v="173277"/>
    <x v="1"/>
    <x v="2"/>
    <x v="0"/>
    <x v="2"/>
    <x v="2"/>
    <x v="1"/>
    <n v="1"/>
    <n v="0"/>
  </r>
  <r>
    <n v="2025"/>
    <n v="15757425"/>
    <s v="Fleming"/>
    <n v="716"/>
    <x v="0"/>
    <x v="0"/>
    <n v="38"/>
    <n v="1"/>
    <n v="0"/>
    <n v="2"/>
    <n v="1"/>
    <x v="0"/>
    <n v="99661"/>
    <x v="1"/>
    <x v="0"/>
    <x v="0"/>
    <x v="0"/>
    <x v="0"/>
    <x v="0"/>
    <n v="1"/>
    <n v="0"/>
  </r>
  <r>
    <n v="2025"/>
    <n v="15603096"/>
    <s v="Lori"/>
    <n v="410"/>
    <x v="0"/>
    <x v="1"/>
    <n v="33"/>
    <n v="6"/>
    <n v="125790"/>
    <n v="1"/>
    <n v="0"/>
    <x v="1"/>
    <n v="66334"/>
    <x v="0"/>
    <x v="0"/>
    <x v="1"/>
    <x v="2"/>
    <x v="2"/>
    <x v="1"/>
    <n v="1"/>
    <n v="125790"/>
  </r>
  <r>
    <n v="2025"/>
    <n v="15588580"/>
    <s v="Kennedy"/>
    <n v="584"/>
    <x v="2"/>
    <x v="0"/>
    <n v="36"/>
    <n v="4"/>
    <n v="109647"/>
    <n v="1"/>
    <n v="1"/>
    <x v="0"/>
    <n v="70241"/>
    <x v="1"/>
    <x v="0"/>
    <x v="1"/>
    <x v="2"/>
    <x v="2"/>
    <x v="1"/>
    <n v="1"/>
    <n v="0"/>
  </r>
  <r>
    <n v="2025"/>
    <n v="15770539"/>
    <s v="Walters"/>
    <n v="792"/>
    <x v="0"/>
    <x v="1"/>
    <n v="30"/>
    <n v="1"/>
    <n v="127188"/>
    <n v="1"/>
    <n v="1"/>
    <x v="0"/>
    <n v="113553"/>
    <x v="1"/>
    <x v="0"/>
    <x v="2"/>
    <x v="0"/>
    <x v="2"/>
    <x v="1"/>
    <n v="1"/>
    <n v="0"/>
  </r>
  <r>
    <n v="2025"/>
    <n v="15572022"/>
    <s v="Han"/>
    <n v="605"/>
    <x v="0"/>
    <x v="0"/>
    <n v="36"/>
    <n v="6"/>
    <n v="0"/>
    <n v="1"/>
    <n v="0"/>
    <x v="0"/>
    <n v="691"/>
    <x v="1"/>
    <x v="0"/>
    <x v="0"/>
    <x v="2"/>
    <x v="0"/>
    <x v="0"/>
    <n v="1"/>
    <n v="0"/>
  </r>
  <r>
    <n v="2025"/>
    <n v="15571843"/>
    <s v="Lawrence"/>
    <n v="486"/>
    <x v="1"/>
    <x v="1"/>
    <n v="24"/>
    <n v="1"/>
    <n v="0"/>
    <n v="1"/>
    <n v="1"/>
    <x v="1"/>
    <n v="98803"/>
    <x v="1"/>
    <x v="2"/>
    <x v="1"/>
    <x v="0"/>
    <x v="0"/>
    <x v="0"/>
    <n v="1"/>
    <n v="0"/>
  </r>
  <r>
    <n v="2025"/>
    <n v="15752502"/>
    <s v="Cooke"/>
    <n v="615"/>
    <x v="0"/>
    <x v="1"/>
    <n v="41"/>
    <n v="4"/>
    <n v="130386"/>
    <n v="1"/>
    <n v="0"/>
    <x v="0"/>
    <n v="130662"/>
    <x v="1"/>
    <x v="0"/>
    <x v="0"/>
    <x v="2"/>
    <x v="2"/>
    <x v="1"/>
    <n v="1"/>
    <n v="0"/>
  </r>
  <r>
    <n v="2025"/>
    <n v="15609058"/>
    <s v="Wan"/>
    <n v="676"/>
    <x v="0"/>
    <x v="1"/>
    <n v="23"/>
    <n v="1"/>
    <n v="107787"/>
    <n v="1"/>
    <n v="0"/>
    <x v="0"/>
    <n v="116379"/>
    <x v="1"/>
    <x v="2"/>
    <x v="0"/>
    <x v="0"/>
    <x v="2"/>
    <x v="1"/>
    <n v="1"/>
    <n v="0"/>
  </r>
  <r>
    <n v="2025"/>
    <n v="15775108"/>
    <s v="Lo Duca"/>
    <n v="571"/>
    <x v="0"/>
    <x v="1"/>
    <n v="34"/>
    <n v="1"/>
    <n v="99325"/>
    <n v="2"/>
    <n v="0"/>
    <x v="0"/>
    <n v="186052"/>
    <x v="1"/>
    <x v="0"/>
    <x v="1"/>
    <x v="0"/>
    <x v="1"/>
    <x v="0"/>
    <n v="1"/>
    <n v="0"/>
  </r>
  <r>
    <n v="2025"/>
    <n v="15708904"/>
    <s v="Yermakova"/>
    <n v="850"/>
    <x v="0"/>
    <x v="0"/>
    <n v="37"/>
    <n v="9"/>
    <n v="0"/>
    <n v="1"/>
    <n v="0"/>
    <x v="1"/>
    <n v="100101"/>
    <x v="1"/>
    <x v="0"/>
    <x v="2"/>
    <x v="1"/>
    <x v="0"/>
    <x v="0"/>
    <n v="1"/>
    <n v="0"/>
  </r>
  <r>
    <n v="2025"/>
    <n v="15600086"/>
    <s v="Combs"/>
    <n v="717"/>
    <x v="0"/>
    <x v="1"/>
    <n v="48"/>
    <n v="7"/>
    <n v="123765"/>
    <n v="1"/>
    <n v="1"/>
    <x v="0"/>
    <n v="169953"/>
    <x v="1"/>
    <x v="1"/>
    <x v="0"/>
    <x v="2"/>
    <x v="2"/>
    <x v="1"/>
    <n v="1"/>
    <n v="0"/>
  </r>
  <r>
    <n v="2025"/>
    <n v="15814675"/>
    <s v="Chien"/>
    <n v="642"/>
    <x v="2"/>
    <x v="0"/>
    <n v="39"/>
    <n v="8"/>
    <n v="128264"/>
    <n v="1"/>
    <n v="1"/>
    <x v="1"/>
    <n v="61793"/>
    <x v="0"/>
    <x v="0"/>
    <x v="0"/>
    <x v="1"/>
    <x v="2"/>
    <x v="1"/>
    <n v="1"/>
    <n v="128264"/>
  </r>
  <r>
    <n v="2025"/>
    <n v="15572777"/>
    <s v="Meng"/>
    <n v="780"/>
    <x v="1"/>
    <x v="1"/>
    <n v="47"/>
    <n v="7"/>
    <n v="86006"/>
    <n v="1"/>
    <n v="1"/>
    <x v="0"/>
    <n v="37973"/>
    <x v="1"/>
    <x v="1"/>
    <x v="2"/>
    <x v="2"/>
    <x v="1"/>
    <x v="0"/>
    <n v="1"/>
    <n v="0"/>
  </r>
  <r>
    <n v="2025"/>
    <n v="15585106"/>
    <s v="Calabresi"/>
    <n v="492"/>
    <x v="2"/>
    <x v="0"/>
    <n v="38"/>
    <n v="8"/>
    <n v="57068"/>
    <n v="2"/>
    <n v="1"/>
    <x v="1"/>
    <n v="188975"/>
    <x v="1"/>
    <x v="0"/>
    <x v="1"/>
    <x v="1"/>
    <x v="1"/>
    <x v="0"/>
    <n v="1"/>
    <n v="0"/>
  </r>
  <r>
    <n v="2025"/>
    <n v="15738936"/>
    <s v="Stevenson"/>
    <n v="760"/>
    <x v="2"/>
    <x v="1"/>
    <n v="29"/>
    <n v="5"/>
    <n v="103607"/>
    <n v="2"/>
    <n v="0"/>
    <x v="0"/>
    <n v="86335"/>
    <x v="1"/>
    <x v="2"/>
    <x v="2"/>
    <x v="2"/>
    <x v="2"/>
    <x v="1"/>
    <n v="1"/>
    <n v="0"/>
  </r>
  <r>
    <n v="2025"/>
    <n v="15750970"/>
    <s v="Davidson"/>
    <n v="500"/>
    <x v="1"/>
    <x v="1"/>
    <n v="40"/>
    <n v="1"/>
    <n v="99004"/>
    <n v="1"/>
    <n v="1"/>
    <x v="0"/>
    <n v="152846"/>
    <x v="1"/>
    <x v="0"/>
    <x v="1"/>
    <x v="0"/>
    <x v="1"/>
    <x v="0"/>
    <n v="1"/>
    <n v="0"/>
  </r>
  <r>
    <n v="2025"/>
    <n v="15725772"/>
    <s v="Ch'in"/>
    <n v="654"/>
    <x v="1"/>
    <x v="0"/>
    <n v="36"/>
    <n v="2"/>
    <n v="0"/>
    <n v="2"/>
    <n v="1"/>
    <x v="0"/>
    <n v="146652"/>
    <x v="1"/>
    <x v="0"/>
    <x v="0"/>
    <x v="0"/>
    <x v="0"/>
    <x v="0"/>
    <n v="1"/>
    <n v="0"/>
  </r>
  <r>
    <n v="2025"/>
    <n v="15692106"/>
    <s v="Rose"/>
    <n v="606"/>
    <x v="1"/>
    <x v="0"/>
    <n v="25"/>
    <n v="3"/>
    <n v="147387"/>
    <n v="3"/>
    <n v="1"/>
    <x v="1"/>
    <n v="45482"/>
    <x v="0"/>
    <x v="2"/>
    <x v="0"/>
    <x v="0"/>
    <x v="2"/>
    <x v="1"/>
    <n v="1"/>
    <n v="147387"/>
  </r>
  <r>
    <n v="2025"/>
    <n v="15791533"/>
    <s v="Ch'ien"/>
    <n v="367"/>
    <x v="1"/>
    <x v="1"/>
    <n v="42"/>
    <n v="6"/>
    <n v="93608"/>
    <n v="1"/>
    <n v="1"/>
    <x v="1"/>
    <n v="168817"/>
    <x v="0"/>
    <x v="0"/>
    <x v="1"/>
    <x v="2"/>
    <x v="1"/>
    <x v="0"/>
    <n v="1"/>
    <n v="93608"/>
  </r>
  <r>
    <n v="2025"/>
    <n v="15715715"/>
    <s v="Artyomova"/>
    <n v="799"/>
    <x v="1"/>
    <x v="1"/>
    <n v="38"/>
    <n v="2"/>
    <n v="0"/>
    <n v="2"/>
    <n v="1"/>
    <x v="0"/>
    <n v="59297"/>
    <x v="1"/>
    <x v="0"/>
    <x v="2"/>
    <x v="0"/>
    <x v="0"/>
    <x v="0"/>
    <n v="1"/>
    <n v="0"/>
  </r>
  <r>
    <n v="2025"/>
    <n v="15785576"/>
    <s v="Mayrhofer"/>
    <n v="434"/>
    <x v="2"/>
    <x v="1"/>
    <n v="71"/>
    <n v="9"/>
    <n v="119497"/>
    <n v="1"/>
    <n v="1"/>
    <x v="1"/>
    <n v="125849"/>
    <x v="1"/>
    <x v="3"/>
    <x v="1"/>
    <x v="1"/>
    <x v="2"/>
    <x v="1"/>
    <n v="1"/>
    <n v="0"/>
  </r>
  <r>
    <n v="2025"/>
    <n v="15798834"/>
    <s v="Yefremov"/>
    <n v="719"/>
    <x v="1"/>
    <x v="0"/>
    <n v="32"/>
    <n v="7"/>
    <n v="0"/>
    <n v="1"/>
    <n v="0"/>
    <x v="1"/>
    <n v="76264"/>
    <x v="1"/>
    <x v="0"/>
    <x v="0"/>
    <x v="2"/>
    <x v="0"/>
    <x v="0"/>
    <n v="1"/>
    <n v="0"/>
  </r>
  <r>
    <n v="2025"/>
    <n v="15744127"/>
    <s v="Kosovich"/>
    <n v="641"/>
    <x v="0"/>
    <x v="0"/>
    <n v="37"/>
    <n v="2"/>
    <n v="0"/>
    <n v="2"/>
    <n v="1"/>
    <x v="1"/>
    <n v="3940"/>
    <x v="1"/>
    <x v="0"/>
    <x v="0"/>
    <x v="0"/>
    <x v="0"/>
    <x v="0"/>
    <n v="1"/>
    <n v="0"/>
  </r>
  <r>
    <n v="2025"/>
    <n v="15637427"/>
    <s v="Lu"/>
    <n v="461"/>
    <x v="1"/>
    <x v="0"/>
    <n v="25"/>
    <n v="6"/>
    <n v="0"/>
    <n v="2"/>
    <n v="1"/>
    <x v="0"/>
    <n v="15306"/>
    <x v="1"/>
    <x v="2"/>
    <x v="1"/>
    <x v="2"/>
    <x v="0"/>
    <x v="0"/>
    <n v="1"/>
    <n v="0"/>
  </r>
  <r>
    <n v="2025"/>
    <n v="15576990"/>
    <s v="Taplin"/>
    <n v="790"/>
    <x v="2"/>
    <x v="0"/>
    <n v="25"/>
    <n v="5"/>
    <n v="152886"/>
    <n v="1"/>
    <n v="1"/>
    <x v="1"/>
    <n v="58215"/>
    <x v="1"/>
    <x v="2"/>
    <x v="2"/>
    <x v="2"/>
    <x v="2"/>
    <x v="1"/>
    <n v="1"/>
    <n v="0"/>
  </r>
  <r>
    <n v="2025"/>
    <n v="15615352"/>
    <s v="Ebelechukwu"/>
    <n v="588"/>
    <x v="0"/>
    <x v="1"/>
    <n v="31"/>
    <n v="4"/>
    <n v="99607"/>
    <n v="2"/>
    <n v="0"/>
    <x v="0"/>
    <n v="35877"/>
    <x v="1"/>
    <x v="0"/>
    <x v="1"/>
    <x v="2"/>
    <x v="1"/>
    <x v="0"/>
    <n v="1"/>
    <n v="0"/>
  </r>
  <r>
    <n v="2025"/>
    <n v="15647333"/>
    <s v="Fleming"/>
    <n v="621"/>
    <x v="0"/>
    <x v="1"/>
    <n v="27"/>
    <n v="4"/>
    <n v="137004"/>
    <n v="1"/>
    <n v="1"/>
    <x v="1"/>
    <n v="21254"/>
    <x v="1"/>
    <x v="2"/>
    <x v="0"/>
    <x v="2"/>
    <x v="2"/>
    <x v="1"/>
    <n v="1"/>
    <n v="0"/>
  </r>
  <r>
    <n v="2025"/>
    <n v="15572050"/>
    <s v="Yefimov"/>
    <n v="768"/>
    <x v="2"/>
    <x v="1"/>
    <n v="48"/>
    <n v="3"/>
    <n v="122832"/>
    <n v="1"/>
    <n v="1"/>
    <x v="0"/>
    <n v="24534"/>
    <x v="0"/>
    <x v="1"/>
    <x v="2"/>
    <x v="0"/>
    <x v="2"/>
    <x v="1"/>
    <n v="1"/>
    <n v="122832"/>
  </r>
  <r>
    <n v="2025"/>
    <n v="15581370"/>
    <s v="Andreyeva"/>
    <n v="681"/>
    <x v="1"/>
    <x v="1"/>
    <n v="38"/>
    <n v="2"/>
    <n v="99811"/>
    <n v="2"/>
    <n v="1"/>
    <x v="1"/>
    <n v="23532"/>
    <x v="1"/>
    <x v="0"/>
    <x v="0"/>
    <x v="0"/>
    <x v="1"/>
    <x v="0"/>
    <n v="1"/>
    <n v="0"/>
  </r>
  <r>
    <n v="2025"/>
    <n v="15813503"/>
    <s v="Pickering"/>
    <n v="606"/>
    <x v="1"/>
    <x v="1"/>
    <n v="37"/>
    <n v="8"/>
    <n v="154713"/>
    <n v="2"/>
    <n v="1"/>
    <x v="1"/>
    <n v="89099"/>
    <x v="1"/>
    <x v="0"/>
    <x v="0"/>
    <x v="1"/>
    <x v="2"/>
    <x v="1"/>
    <n v="1"/>
    <n v="0"/>
  </r>
  <r>
    <n v="2025"/>
    <n v="15769783"/>
    <s v="Allan"/>
    <n v="542"/>
    <x v="1"/>
    <x v="1"/>
    <n v="37"/>
    <n v="8"/>
    <n v="0"/>
    <n v="1"/>
    <n v="1"/>
    <x v="0"/>
    <n v="807"/>
    <x v="1"/>
    <x v="0"/>
    <x v="1"/>
    <x v="1"/>
    <x v="0"/>
    <x v="0"/>
    <n v="1"/>
    <n v="0"/>
  </r>
  <r>
    <n v="2025"/>
    <n v="15793135"/>
    <s v="Wang"/>
    <n v="713"/>
    <x v="2"/>
    <x v="0"/>
    <n v="24"/>
    <n v="7"/>
    <n v="147687"/>
    <n v="1"/>
    <n v="1"/>
    <x v="0"/>
    <n v="121592"/>
    <x v="1"/>
    <x v="2"/>
    <x v="0"/>
    <x v="2"/>
    <x v="2"/>
    <x v="1"/>
    <n v="1"/>
    <n v="0"/>
  </r>
  <r>
    <n v="2025"/>
    <n v="15599182"/>
    <s v="Reynolds"/>
    <n v="597"/>
    <x v="1"/>
    <x v="0"/>
    <n v="33"/>
    <n v="2"/>
    <n v="0"/>
    <n v="2"/>
    <n v="1"/>
    <x v="0"/>
    <n v="4701"/>
    <x v="1"/>
    <x v="0"/>
    <x v="1"/>
    <x v="0"/>
    <x v="0"/>
    <x v="0"/>
    <n v="1"/>
    <n v="0"/>
  </r>
  <r>
    <n v="2025"/>
    <n v="15689517"/>
    <s v="Hales"/>
    <n v="635"/>
    <x v="0"/>
    <x v="1"/>
    <n v="27"/>
    <n v="3"/>
    <n v="127010"/>
    <n v="1"/>
    <n v="1"/>
    <x v="1"/>
    <n v="161910"/>
    <x v="1"/>
    <x v="2"/>
    <x v="0"/>
    <x v="0"/>
    <x v="2"/>
    <x v="1"/>
    <n v="1"/>
    <n v="0"/>
  </r>
  <r>
    <n v="2025"/>
    <n v="15641366"/>
    <s v="Y?an"/>
    <n v="599"/>
    <x v="2"/>
    <x v="1"/>
    <n v="61"/>
    <n v="1"/>
    <n v="124738"/>
    <n v="1"/>
    <n v="0"/>
    <x v="0"/>
    <n v="90390"/>
    <x v="0"/>
    <x v="3"/>
    <x v="1"/>
    <x v="0"/>
    <x v="2"/>
    <x v="1"/>
    <n v="1"/>
    <n v="124738"/>
  </r>
  <r>
    <n v="2025"/>
    <n v="15588859"/>
    <s v="Rowley"/>
    <n v="496"/>
    <x v="1"/>
    <x v="0"/>
    <n v="44"/>
    <n v="0"/>
    <n v="179356"/>
    <n v="2"/>
    <n v="1"/>
    <x v="1"/>
    <n v="2919"/>
    <x v="0"/>
    <x v="0"/>
    <x v="1"/>
    <x v="0"/>
    <x v="2"/>
    <x v="1"/>
    <n v="1"/>
    <n v="179356"/>
  </r>
  <r>
    <n v="2025"/>
    <n v="15732293"/>
    <s v="Chia"/>
    <n v="759"/>
    <x v="1"/>
    <x v="1"/>
    <n v="31"/>
    <n v="8"/>
    <n v="0"/>
    <n v="2"/>
    <n v="1"/>
    <x v="0"/>
    <n v="99087"/>
    <x v="1"/>
    <x v="0"/>
    <x v="2"/>
    <x v="1"/>
    <x v="0"/>
    <x v="0"/>
    <n v="1"/>
    <n v="0"/>
  </r>
  <r>
    <n v="2025"/>
    <n v="15568032"/>
    <s v="Moore"/>
    <n v="757"/>
    <x v="2"/>
    <x v="1"/>
    <n v="31"/>
    <n v="1"/>
    <n v="127320"/>
    <n v="3"/>
    <n v="1"/>
    <x v="1"/>
    <n v="163170"/>
    <x v="1"/>
    <x v="0"/>
    <x v="2"/>
    <x v="0"/>
    <x v="2"/>
    <x v="1"/>
    <n v="1"/>
    <n v="0"/>
  </r>
  <r>
    <n v="2025"/>
    <n v="15623525"/>
    <s v="Copeland"/>
    <n v="564"/>
    <x v="1"/>
    <x v="1"/>
    <n v="31"/>
    <n v="0"/>
    <n v="125176"/>
    <n v="1"/>
    <n v="1"/>
    <x v="0"/>
    <n v="72757"/>
    <x v="1"/>
    <x v="0"/>
    <x v="1"/>
    <x v="0"/>
    <x v="2"/>
    <x v="1"/>
    <n v="1"/>
    <n v="0"/>
  </r>
  <r>
    <n v="2025"/>
    <n v="15606601"/>
    <s v="Rishel"/>
    <n v="561"/>
    <x v="0"/>
    <x v="0"/>
    <n v="22"/>
    <n v="6"/>
    <n v="186789"/>
    <n v="2"/>
    <n v="1"/>
    <x v="1"/>
    <n v="73287"/>
    <x v="1"/>
    <x v="2"/>
    <x v="1"/>
    <x v="2"/>
    <x v="2"/>
    <x v="1"/>
    <n v="1"/>
    <n v="0"/>
  </r>
  <r>
    <n v="2025"/>
    <n v="15800811"/>
    <s v="Wan"/>
    <n v="702"/>
    <x v="0"/>
    <x v="1"/>
    <n v="40"/>
    <n v="3"/>
    <n v="148557"/>
    <n v="1"/>
    <n v="0"/>
    <x v="0"/>
    <n v="146056"/>
    <x v="1"/>
    <x v="0"/>
    <x v="0"/>
    <x v="0"/>
    <x v="2"/>
    <x v="1"/>
    <n v="1"/>
    <n v="0"/>
  </r>
  <r>
    <n v="2025"/>
    <n v="15610711"/>
    <s v="Eluemuno"/>
    <n v="678"/>
    <x v="2"/>
    <x v="0"/>
    <n v="40"/>
    <n v="8"/>
    <n v="128644"/>
    <n v="1"/>
    <n v="0"/>
    <x v="1"/>
    <n v="167673"/>
    <x v="1"/>
    <x v="0"/>
    <x v="0"/>
    <x v="1"/>
    <x v="2"/>
    <x v="1"/>
    <n v="1"/>
    <n v="0"/>
  </r>
  <r>
    <n v="2025"/>
    <n v="15809654"/>
    <s v="Hsia"/>
    <n v="707"/>
    <x v="0"/>
    <x v="0"/>
    <n v="46"/>
    <n v="7"/>
    <n v="127477"/>
    <n v="2"/>
    <n v="1"/>
    <x v="0"/>
    <n v="146012"/>
    <x v="1"/>
    <x v="1"/>
    <x v="0"/>
    <x v="2"/>
    <x v="2"/>
    <x v="1"/>
    <n v="1"/>
    <n v="0"/>
  </r>
  <r>
    <n v="2025"/>
    <n v="15576077"/>
    <s v="Kelly"/>
    <n v="610"/>
    <x v="0"/>
    <x v="0"/>
    <n v="27"/>
    <n v="9"/>
    <n v="159562"/>
    <n v="1"/>
    <n v="0"/>
    <x v="0"/>
    <n v="103381"/>
    <x v="1"/>
    <x v="2"/>
    <x v="0"/>
    <x v="1"/>
    <x v="2"/>
    <x v="1"/>
    <n v="1"/>
    <n v="0"/>
  </r>
  <r>
    <n v="2025"/>
    <n v="15643378"/>
    <s v="Muir"/>
    <n v="744"/>
    <x v="0"/>
    <x v="1"/>
    <n v="42"/>
    <n v="1"/>
    <n v="112420"/>
    <n v="1"/>
    <n v="1"/>
    <x v="0"/>
    <n v="83023"/>
    <x v="1"/>
    <x v="0"/>
    <x v="0"/>
    <x v="0"/>
    <x v="2"/>
    <x v="1"/>
    <n v="1"/>
    <n v="0"/>
  </r>
  <r>
    <n v="2025"/>
    <n v="15566790"/>
    <s v="McIntyre"/>
    <n v="598"/>
    <x v="0"/>
    <x v="1"/>
    <n v="28"/>
    <n v="8"/>
    <n v="129992"/>
    <n v="2"/>
    <n v="0"/>
    <x v="0"/>
    <n v="46041"/>
    <x v="1"/>
    <x v="2"/>
    <x v="1"/>
    <x v="1"/>
    <x v="2"/>
    <x v="1"/>
    <n v="1"/>
    <n v="0"/>
  </r>
  <r>
    <n v="2025"/>
    <n v="15774402"/>
    <s v="Donaldson"/>
    <n v="562"/>
    <x v="1"/>
    <x v="1"/>
    <n v="36"/>
    <n v="5"/>
    <n v="0"/>
    <n v="1"/>
    <n v="0"/>
    <x v="0"/>
    <n v="182843"/>
    <x v="1"/>
    <x v="0"/>
    <x v="1"/>
    <x v="2"/>
    <x v="0"/>
    <x v="0"/>
    <n v="1"/>
    <n v="0"/>
  </r>
  <r>
    <n v="2025"/>
    <n v="15694641"/>
    <s v="Wright"/>
    <n v="621"/>
    <x v="1"/>
    <x v="0"/>
    <n v="59"/>
    <n v="2"/>
    <n v="0"/>
    <n v="2"/>
    <n v="1"/>
    <x v="0"/>
    <n v="171364"/>
    <x v="1"/>
    <x v="1"/>
    <x v="0"/>
    <x v="0"/>
    <x v="0"/>
    <x v="0"/>
    <n v="1"/>
    <n v="0"/>
  </r>
  <r>
    <n v="2025"/>
    <n v="15605916"/>
    <s v="Uvarova"/>
    <n v="659"/>
    <x v="0"/>
    <x v="0"/>
    <n v="50"/>
    <n v="3"/>
    <n v="0"/>
    <n v="1"/>
    <n v="1"/>
    <x v="1"/>
    <n v="183399"/>
    <x v="0"/>
    <x v="1"/>
    <x v="0"/>
    <x v="0"/>
    <x v="0"/>
    <x v="0"/>
    <n v="1"/>
    <n v="0"/>
  </r>
  <r>
    <n v="2025"/>
    <n v="15812356"/>
    <s v="Doherty"/>
    <n v="722"/>
    <x v="2"/>
    <x v="0"/>
    <n v="40"/>
    <n v="6"/>
    <n v="89175"/>
    <n v="2"/>
    <n v="0"/>
    <x v="0"/>
    <n v="152884"/>
    <x v="1"/>
    <x v="0"/>
    <x v="0"/>
    <x v="2"/>
    <x v="1"/>
    <x v="0"/>
    <n v="1"/>
    <n v="0"/>
  </r>
  <r>
    <n v="2025"/>
    <n v="15644179"/>
    <s v="Allen"/>
    <n v="606"/>
    <x v="0"/>
    <x v="0"/>
    <n v="39"/>
    <n v="3"/>
    <n v="0"/>
    <n v="2"/>
    <n v="1"/>
    <x v="1"/>
    <n v="50560"/>
    <x v="0"/>
    <x v="0"/>
    <x v="0"/>
    <x v="0"/>
    <x v="0"/>
    <x v="0"/>
    <n v="1"/>
    <n v="0"/>
  </r>
  <r>
    <n v="2025"/>
    <n v="15771674"/>
    <s v="Ma"/>
    <n v="603"/>
    <x v="1"/>
    <x v="0"/>
    <n v="39"/>
    <n v="5"/>
    <n v="162391"/>
    <n v="2"/>
    <n v="1"/>
    <x v="1"/>
    <n v="54703"/>
    <x v="1"/>
    <x v="0"/>
    <x v="0"/>
    <x v="2"/>
    <x v="2"/>
    <x v="1"/>
    <n v="1"/>
    <n v="0"/>
  </r>
  <r>
    <n v="2025"/>
    <n v="15623314"/>
    <s v="Tucker"/>
    <n v="506"/>
    <x v="2"/>
    <x v="0"/>
    <n v="59"/>
    <n v="3"/>
    <n v="190353"/>
    <n v="1"/>
    <n v="1"/>
    <x v="1"/>
    <n v="78366"/>
    <x v="1"/>
    <x v="1"/>
    <x v="1"/>
    <x v="0"/>
    <x v="2"/>
    <x v="1"/>
    <n v="1"/>
    <n v="0"/>
  </r>
  <r>
    <n v="2025"/>
    <n v="15613292"/>
    <s v="Ch'eng"/>
    <n v="715"/>
    <x v="0"/>
    <x v="1"/>
    <n v="21"/>
    <n v="8"/>
    <n v="0"/>
    <n v="2"/>
    <n v="1"/>
    <x v="1"/>
    <n v="68667"/>
    <x v="1"/>
    <x v="2"/>
    <x v="0"/>
    <x v="1"/>
    <x v="0"/>
    <x v="0"/>
    <n v="1"/>
    <n v="0"/>
  </r>
  <r>
    <n v="2025"/>
    <n v="15813871"/>
    <s v="Hs?"/>
    <n v="690"/>
    <x v="0"/>
    <x v="1"/>
    <n v="47"/>
    <n v="2"/>
    <n v="0"/>
    <n v="2"/>
    <n v="1"/>
    <x v="1"/>
    <n v="151376"/>
    <x v="1"/>
    <x v="1"/>
    <x v="0"/>
    <x v="0"/>
    <x v="0"/>
    <x v="0"/>
    <n v="1"/>
    <n v="0"/>
  </r>
  <r>
    <n v="2025"/>
    <n v="15759480"/>
    <s v="H?"/>
    <n v="644"/>
    <x v="0"/>
    <x v="0"/>
    <n v="40"/>
    <n v="10"/>
    <n v="139181"/>
    <n v="1"/>
    <n v="1"/>
    <x v="0"/>
    <n v="19960"/>
    <x v="1"/>
    <x v="0"/>
    <x v="0"/>
    <x v="1"/>
    <x v="2"/>
    <x v="1"/>
    <n v="1"/>
    <n v="0"/>
  </r>
  <r>
    <n v="2025"/>
    <n v="15587712"/>
    <s v="Chimaijem"/>
    <n v="589"/>
    <x v="0"/>
    <x v="1"/>
    <n v="36"/>
    <n v="8"/>
    <n v="114435"/>
    <n v="1"/>
    <n v="1"/>
    <x v="1"/>
    <n v="26956"/>
    <x v="1"/>
    <x v="0"/>
    <x v="1"/>
    <x v="1"/>
    <x v="2"/>
    <x v="1"/>
    <n v="1"/>
    <n v="0"/>
  </r>
  <r>
    <n v="2025"/>
    <n v="15671165"/>
    <s v="Esomchi"/>
    <n v="592"/>
    <x v="0"/>
    <x v="0"/>
    <n v="66"/>
    <n v="5"/>
    <n v="149950"/>
    <n v="1"/>
    <n v="1"/>
    <x v="0"/>
    <n v="76268"/>
    <x v="1"/>
    <x v="3"/>
    <x v="1"/>
    <x v="2"/>
    <x v="2"/>
    <x v="1"/>
    <n v="1"/>
    <n v="0"/>
  </r>
  <r>
    <n v="2025"/>
    <n v="15620746"/>
    <s v="Lorenzo"/>
    <n v="632"/>
    <x v="0"/>
    <x v="1"/>
    <n v="42"/>
    <n v="4"/>
    <n v="126116"/>
    <n v="1"/>
    <n v="1"/>
    <x v="1"/>
    <n v="100998"/>
    <x v="1"/>
    <x v="0"/>
    <x v="0"/>
    <x v="2"/>
    <x v="2"/>
    <x v="1"/>
    <n v="1"/>
    <n v="0"/>
  </r>
  <r>
    <n v="2025"/>
    <n v="15706537"/>
    <s v="Pirogov"/>
    <n v="577"/>
    <x v="2"/>
    <x v="0"/>
    <n v="59"/>
    <n v="7"/>
    <n v="111397"/>
    <n v="1"/>
    <n v="0"/>
    <x v="0"/>
    <n v="191070"/>
    <x v="1"/>
    <x v="1"/>
    <x v="1"/>
    <x v="2"/>
    <x v="2"/>
    <x v="1"/>
    <n v="1"/>
    <n v="0"/>
  </r>
  <r>
    <n v="2025"/>
    <n v="15589312"/>
    <s v="Larkin"/>
    <n v="588"/>
    <x v="0"/>
    <x v="1"/>
    <n v="30"/>
    <n v="3"/>
    <n v="115007"/>
    <n v="1"/>
    <n v="0"/>
    <x v="1"/>
    <n v="176858"/>
    <x v="1"/>
    <x v="0"/>
    <x v="1"/>
    <x v="0"/>
    <x v="2"/>
    <x v="1"/>
    <n v="1"/>
    <n v="0"/>
  </r>
  <r>
    <n v="2025"/>
    <n v="15741180"/>
    <s v="Eddy"/>
    <n v="617"/>
    <x v="0"/>
    <x v="1"/>
    <n v="54"/>
    <n v="6"/>
    <n v="102142"/>
    <n v="1"/>
    <n v="1"/>
    <x v="0"/>
    <n v="45325"/>
    <x v="1"/>
    <x v="1"/>
    <x v="0"/>
    <x v="2"/>
    <x v="2"/>
    <x v="1"/>
    <n v="1"/>
    <n v="0"/>
  </r>
  <r>
    <n v="2025"/>
    <n v="15733888"/>
    <s v="Sells"/>
    <n v="668"/>
    <x v="1"/>
    <x v="0"/>
    <n v="36"/>
    <n v="3"/>
    <n v="133687"/>
    <n v="1"/>
    <n v="1"/>
    <x v="1"/>
    <n v="190958"/>
    <x v="0"/>
    <x v="0"/>
    <x v="0"/>
    <x v="0"/>
    <x v="2"/>
    <x v="1"/>
    <n v="1"/>
    <n v="133687"/>
  </r>
  <r>
    <n v="2025"/>
    <n v="15798532"/>
    <s v="Crawford"/>
    <n v="810"/>
    <x v="0"/>
    <x v="1"/>
    <n v="32"/>
    <n v="9"/>
    <n v="120880"/>
    <n v="2"/>
    <n v="0"/>
    <x v="0"/>
    <n v="78897"/>
    <x v="1"/>
    <x v="0"/>
    <x v="2"/>
    <x v="1"/>
    <x v="2"/>
    <x v="1"/>
    <n v="1"/>
    <n v="0"/>
  </r>
  <r>
    <n v="2025"/>
    <n v="15577359"/>
    <s v="Bezrukov"/>
    <n v="767"/>
    <x v="1"/>
    <x v="1"/>
    <n v="47"/>
    <n v="5"/>
    <n v="0"/>
    <n v="1"/>
    <n v="1"/>
    <x v="1"/>
    <n v="121964"/>
    <x v="0"/>
    <x v="1"/>
    <x v="2"/>
    <x v="2"/>
    <x v="0"/>
    <x v="0"/>
    <n v="1"/>
    <n v="0"/>
  </r>
  <r>
    <n v="2025"/>
    <n v="15614936"/>
    <s v="Mancini"/>
    <n v="718"/>
    <x v="1"/>
    <x v="0"/>
    <n v="49"/>
    <n v="10"/>
    <n v="82322"/>
    <n v="1"/>
    <n v="0"/>
    <x v="0"/>
    <n v="11144"/>
    <x v="1"/>
    <x v="1"/>
    <x v="0"/>
    <x v="1"/>
    <x v="1"/>
    <x v="0"/>
    <n v="1"/>
    <n v="0"/>
  </r>
  <r>
    <n v="2025"/>
    <n v="15747647"/>
    <s v="Iadanza"/>
    <n v="589"/>
    <x v="1"/>
    <x v="0"/>
    <n v="27"/>
    <n v="4"/>
    <n v="0"/>
    <n v="2"/>
    <n v="1"/>
    <x v="1"/>
    <n v="144181"/>
    <x v="1"/>
    <x v="2"/>
    <x v="1"/>
    <x v="2"/>
    <x v="0"/>
    <x v="0"/>
    <n v="1"/>
    <n v="0"/>
  </r>
  <r>
    <n v="2025"/>
    <n v="15588566"/>
    <s v="Wilkinson"/>
    <n v="778"/>
    <x v="1"/>
    <x v="1"/>
    <n v="33"/>
    <n v="5"/>
    <n v="116474"/>
    <n v="2"/>
    <n v="1"/>
    <x v="0"/>
    <n v="32758"/>
    <x v="1"/>
    <x v="0"/>
    <x v="2"/>
    <x v="2"/>
    <x v="2"/>
    <x v="1"/>
    <n v="1"/>
    <n v="0"/>
  </r>
  <r>
    <n v="2025"/>
    <n v="15570141"/>
    <s v="P'eng"/>
    <n v="724"/>
    <x v="0"/>
    <x v="0"/>
    <n v="34"/>
    <n v="3"/>
    <n v="132353"/>
    <n v="1"/>
    <n v="1"/>
    <x v="1"/>
    <n v="80320"/>
    <x v="1"/>
    <x v="0"/>
    <x v="0"/>
    <x v="0"/>
    <x v="2"/>
    <x v="1"/>
    <n v="1"/>
    <n v="0"/>
  </r>
  <r>
    <n v="2025"/>
    <n v="15800793"/>
    <s v="St Clair"/>
    <n v="477"/>
    <x v="2"/>
    <x v="0"/>
    <n v="39"/>
    <n v="4"/>
    <n v="182492"/>
    <n v="1"/>
    <n v="1"/>
    <x v="1"/>
    <n v="185831"/>
    <x v="1"/>
    <x v="0"/>
    <x v="1"/>
    <x v="2"/>
    <x v="2"/>
    <x v="1"/>
    <n v="1"/>
    <n v="0"/>
  </r>
  <r>
    <n v="2025"/>
    <n v="15572415"/>
    <s v="Preston"/>
    <n v="580"/>
    <x v="0"/>
    <x v="1"/>
    <n v="34"/>
    <n v="6"/>
    <n v="0"/>
    <n v="2"/>
    <n v="1"/>
    <x v="0"/>
    <n v="160095"/>
    <x v="1"/>
    <x v="0"/>
    <x v="1"/>
    <x v="2"/>
    <x v="0"/>
    <x v="0"/>
    <n v="1"/>
    <n v="0"/>
  </r>
  <r>
    <n v="2025"/>
    <n v="15635125"/>
    <s v="Findlay"/>
    <n v="566"/>
    <x v="1"/>
    <x v="1"/>
    <n v="63"/>
    <n v="2"/>
    <n v="120787"/>
    <n v="2"/>
    <n v="1"/>
    <x v="0"/>
    <n v="52199"/>
    <x v="1"/>
    <x v="3"/>
    <x v="1"/>
    <x v="0"/>
    <x v="2"/>
    <x v="1"/>
    <n v="1"/>
    <n v="0"/>
  </r>
  <r>
    <n v="2025"/>
    <n v="15636551"/>
    <s v="Nixon"/>
    <n v="711"/>
    <x v="0"/>
    <x v="0"/>
    <n v="29"/>
    <n v="3"/>
    <n v="130181"/>
    <n v="2"/>
    <n v="1"/>
    <x v="1"/>
    <n v="31811"/>
    <x v="1"/>
    <x v="2"/>
    <x v="0"/>
    <x v="0"/>
    <x v="2"/>
    <x v="1"/>
    <n v="1"/>
    <n v="0"/>
  </r>
  <r>
    <n v="2025"/>
    <n v="15600912"/>
    <s v="Gorshkov"/>
    <n v="706"/>
    <x v="2"/>
    <x v="1"/>
    <n v="32"/>
    <n v="5"/>
    <n v="88348"/>
    <n v="2"/>
    <n v="1"/>
    <x v="0"/>
    <n v="104182"/>
    <x v="1"/>
    <x v="0"/>
    <x v="0"/>
    <x v="2"/>
    <x v="1"/>
    <x v="0"/>
    <n v="1"/>
    <n v="0"/>
  </r>
  <r>
    <n v="2025"/>
    <n v="15768476"/>
    <s v="Chukwubuikem"/>
    <n v="703"/>
    <x v="1"/>
    <x v="1"/>
    <n v="31"/>
    <n v="6"/>
    <n v="0"/>
    <n v="2"/>
    <n v="1"/>
    <x v="0"/>
    <n v="67667"/>
    <x v="1"/>
    <x v="0"/>
    <x v="0"/>
    <x v="2"/>
    <x v="0"/>
    <x v="0"/>
    <n v="1"/>
    <n v="0"/>
  </r>
  <r>
    <n v="2025"/>
    <n v="15650266"/>
    <s v="Medvedeva"/>
    <n v="679"/>
    <x v="2"/>
    <x v="1"/>
    <n v="39"/>
    <n v="2"/>
    <n v="146186"/>
    <n v="2"/>
    <n v="1"/>
    <x v="0"/>
    <n v="193974"/>
    <x v="1"/>
    <x v="0"/>
    <x v="0"/>
    <x v="0"/>
    <x v="2"/>
    <x v="1"/>
    <n v="1"/>
    <n v="0"/>
  </r>
  <r>
    <n v="2025"/>
    <n v="15621004"/>
    <s v="Chukwuhaenye"/>
    <n v="603"/>
    <x v="0"/>
    <x v="1"/>
    <n v="32"/>
    <n v="7"/>
    <n v="0"/>
    <n v="1"/>
    <n v="1"/>
    <x v="1"/>
    <n v="198056"/>
    <x v="0"/>
    <x v="0"/>
    <x v="0"/>
    <x v="2"/>
    <x v="0"/>
    <x v="0"/>
    <n v="1"/>
    <n v="0"/>
  </r>
  <r>
    <n v="2025"/>
    <n v="15748352"/>
    <s v="Endrizzi"/>
    <n v="598"/>
    <x v="1"/>
    <x v="1"/>
    <n v="34"/>
    <n v="0"/>
    <n v="104488"/>
    <n v="1"/>
    <n v="0"/>
    <x v="0"/>
    <n v="43250"/>
    <x v="1"/>
    <x v="0"/>
    <x v="1"/>
    <x v="0"/>
    <x v="2"/>
    <x v="1"/>
    <n v="1"/>
    <n v="0"/>
  </r>
  <r>
    <n v="2025"/>
    <n v="15788920"/>
    <s v="Ch'ang"/>
    <n v="836"/>
    <x v="2"/>
    <x v="0"/>
    <n v="32"/>
    <n v="4"/>
    <n v="109197"/>
    <n v="2"/>
    <n v="1"/>
    <x v="1"/>
    <n v="55218"/>
    <x v="1"/>
    <x v="0"/>
    <x v="2"/>
    <x v="2"/>
    <x v="2"/>
    <x v="1"/>
    <n v="1"/>
    <n v="0"/>
  </r>
  <r>
    <n v="2025"/>
    <n v="15743236"/>
    <s v="Piccio"/>
    <n v="687"/>
    <x v="0"/>
    <x v="0"/>
    <n v="61"/>
    <n v="7"/>
    <n v="80539"/>
    <n v="1"/>
    <n v="1"/>
    <x v="1"/>
    <n v="131305"/>
    <x v="0"/>
    <x v="3"/>
    <x v="0"/>
    <x v="2"/>
    <x v="1"/>
    <x v="0"/>
    <n v="1"/>
    <n v="80539"/>
  </r>
  <r>
    <n v="2025"/>
    <n v="15637717"/>
    <s v="Lockington"/>
    <n v="704"/>
    <x v="2"/>
    <x v="1"/>
    <n v="41"/>
    <n v="4"/>
    <n v="109027"/>
    <n v="2"/>
    <n v="1"/>
    <x v="0"/>
    <n v="43117"/>
    <x v="1"/>
    <x v="0"/>
    <x v="0"/>
    <x v="2"/>
    <x v="2"/>
    <x v="1"/>
    <n v="1"/>
    <n v="0"/>
  </r>
  <r>
    <n v="2025"/>
    <n v="15635500"/>
    <s v="Seleznyov"/>
    <n v="605"/>
    <x v="2"/>
    <x v="1"/>
    <n v="75"/>
    <n v="2"/>
    <n v="61320"/>
    <n v="1"/>
    <n v="0"/>
    <x v="0"/>
    <n v="186655"/>
    <x v="1"/>
    <x v="3"/>
    <x v="0"/>
    <x v="0"/>
    <x v="1"/>
    <x v="0"/>
    <n v="1"/>
    <n v="0"/>
  </r>
  <r>
    <n v="2025"/>
    <n v="15634792"/>
    <s v="Weston"/>
    <n v="516"/>
    <x v="0"/>
    <x v="0"/>
    <n v="40"/>
    <n v="9"/>
    <n v="0"/>
    <n v="2"/>
    <n v="0"/>
    <x v="0"/>
    <n v="33266"/>
    <x v="1"/>
    <x v="0"/>
    <x v="1"/>
    <x v="1"/>
    <x v="0"/>
    <x v="0"/>
    <n v="1"/>
    <n v="0"/>
  </r>
  <r>
    <n v="2025"/>
    <n v="15607560"/>
    <s v="Groom"/>
    <n v="572"/>
    <x v="0"/>
    <x v="0"/>
    <n v="39"/>
    <n v="2"/>
    <n v="0"/>
    <n v="2"/>
    <n v="1"/>
    <x v="0"/>
    <n v="555"/>
    <x v="1"/>
    <x v="0"/>
    <x v="1"/>
    <x v="0"/>
    <x v="0"/>
    <x v="0"/>
    <n v="1"/>
    <n v="0"/>
  </r>
  <r>
    <n v="2025"/>
    <n v="15727177"/>
    <s v="Manfrin"/>
    <n v="557"/>
    <x v="0"/>
    <x v="1"/>
    <n v="42"/>
    <n v="6"/>
    <n v="177822"/>
    <n v="1"/>
    <n v="1"/>
    <x v="1"/>
    <n v="150944"/>
    <x v="0"/>
    <x v="0"/>
    <x v="1"/>
    <x v="2"/>
    <x v="2"/>
    <x v="1"/>
    <n v="1"/>
    <n v="177822"/>
  </r>
  <r>
    <n v="2025"/>
    <n v="15774358"/>
    <s v="Robertson"/>
    <n v="443"/>
    <x v="2"/>
    <x v="1"/>
    <n v="59"/>
    <n v="4"/>
    <n v="110939"/>
    <n v="1"/>
    <n v="1"/>
    <x v="1"/>
    <n v="72847"/>
    <x v="0"/>
    <x v="1"/>
    <x v="1"/>
    <x v="2"/>
    <x v="2"/>
    <x v="1"/>
    <n v="1"/>
    <n v="110939"/>
  </r>
  <r>
    <n v="2025"/>
    <n v="15791304"/>
    <s v="Ch'ang"/>
    <n v="604"/>
    <x v="2"/>
    <x v="1"/>
    <n v="25"/>
    <n v="7"/>
    <n v="165413"/>
    <n v="1"/>
    <n v="1"/>
    <x v="0"/>
    <n v="35280"/>
    <x v="1"/>
    <x v="2"/>
    <x v="0"/>
    <x v="2"/>
    <x v="2"/>
    <x v="1"/>
    <n v="1"/>
    <n v="0"/>
  </r>
  <r>
    <n v="2025"/>
    <n v="15603328"/>
    <s v="Lucchesi"/>
    <n v="483"/>
    <x v="0"/>
    <x v="1"/>
    <n v="27"/>
    <n v="1"/>
    <n v="77806"/>
    <n v="1"/>
    <n v="1"/>
    <x v="0"/>
    <n v="2102"/>
    <x v="1"/>
    <x v="2"/>
    <x v="1"/>
    <x v="0"/>
    <x v="1"/>
    <x v="0"/>
    <n v="1"/>
    <n v="0"/>
  </r>
  <r>
    <n v="2025"/>
    <n v="15804937"/>
    <s v="Cambage"/>
    <n v="702"/>
    <x v="0"/>
    <x v="1"/>
    <n v="50"/>
    <n v="3"/>
    <n v="0"/>
    <n v="2"/>
    <n v="0"/>
    <x v="1"/>
    <n v="94950"/>
    <x v="1"/>
    <x v="1"/>
    <x v="0"/>
    <x v="0"/>
    <x v="0"/>
    <x v="0"/>
    <n v="1"/>
    <n v="0"/>
  </r>
  <r>
    <n v="2025"/>
    <n v="15804142"/>
    <s v="Tan"/>
    <n v="670"/>
    <x v="1"/>
    <x v="0"/>
    <n v="57"/>
    <n v="3"/>
    <n v="175576"/>
    <n v="2"/>
    <n v="1"/>
    <x v="1"/>
    <n v="99062"/>
    <x v="0"/>
    <x v="1"/>
    <x v="0"/>
    <x v="0"/>
    <x v="2"/>
    <x v="1"/>
    <n v="1"/>
    <n v="175576"/>
  </r>
  <r>
    <n v="2025"/>
    <n v="15608845"/>
    <s v="Tao"/>
    <n v="804"/>
    <x v="1"/>
    <x v="0"/>
    <n v="38"/>
    <n v="3"/>
    <n v="124197"/>
    <n v="1"/>
    <n v="1"/>
    <x v="1"/>
    <n v="74692"/>
    <x v="1"/>
    <x v="0"/>
    <x v="2"/>
    <x v="0"/>
    <x v="2"/>
    <x v="1"/>
    <n v="1"/>
    <n v="0"/>
  </r>
  <r>
    <n v="2025"/>
    <n v="15702434"/>
    <s v="Hsieh"/>
    <n v="850"/>
    <x v="0"/>
    <x v="0"/>
    <n v="30"/>
    <n v="3"/>
    <n v="0"/>
    <n v="2"/>
    <n v="1"/>
    <x v="1"/>
    <n v="116693"/>
    <x v="1"/>
    <x v="0"/>
    <x v="2"/>
    <x v="0"/>
    <x v="0"/>
    <x v="0"/>
    <n v="1"/>
    <n v="0"/>
  </r>
  <r>
    <n v="2025"/>
    <n v="15632609"/>
    <s v="Burdekin"/>
    <n v="554"/>
    <x v="0"/>
    <x v="0"/>
    <n v="39"/>
    <n v="10"/>
    <n v="160133"/>
    <n v="1"/>
    <n v="1"/>
    <x v="1"/>
    <n v="32824"/>
    <x v="1"/>
    <x v="0"/>
    <x v="1"/>
    <x v="1"/>
    <x v="2"/>
    <x v="1"/>
    <n v="1"/>
    <n v="0"/>
  </r>
  <r>
    <n v="2025"/>
    <n v="15603550"/>
    <s v="Longo"/>
    <n v="588"/>
    <x v="2"/>
    <x v="0"/>
    <n v="37"/>
    <n v="7"/>
    <n v="70259"/>
    <n v="2"/>
    <n v="1"/>
    <x v="1"/>
    <n v="139608"/>
    <x v="1"/>
    <x v="0"/>
    <x v="1"/>
    <x v="2"/>
    <x v="1"/>
    <x v="0"/>
    <n v="1"/>
    <n v="0"/>
  </r>
  <r>
    <n v="2025"/>
    <n v="15755239"/>
    <s v="Maughan"/>
    <n v="758"/>
    <x v="2"/>
    <x v="1"/>
    <n v="32"/>
    <n v="4"/>
    <n v="162658"/>
    <n v="2"/>
    <n v="1"/>
    <x v="0"/>
    <n v="115525"/>
    <x v="1"/>
    <x v="0"/>
    <x v="2"/>
    <x v="2"/>
    <x v="2"/>
    <x v="1"/>
    <n v="1"/>
    <n v="0"/>
  </r>
  <r>
    <n v="2025"/>
    <n v="15670528"/>
    <s v="Franz"/>
    <n v="787"/>
    <x v="2"/>
    <x v="1"/>
    <n v="43"/>
    <n v="0"/>
    <n v="132217"/>
    <n v="1"/>
    <n v="1"/>
    <x v="1"/>
    <n v="20955"/>
    <x v="0"/>
    <x v="0"/>
    <x v="2"/>
    <x v="0"/>
    <x v="2"/>
    <x v="1"/>
    <n v="1"/>
    <n v="132217"/>
  </r>
  <r>
    <n v="2025"/>
    <n v="15732704"/>
    <s v="Piazza"/>
    <n v="582"/>
    <x v="1"/>
    <x v="1"/>
    <n v="25"/>
    <n v="9"/>
    <n v="148043"/>
    <n v="2"/>
    <n v="1"/>
    <x v="1"/>
    <n v="52341"/>
    <x v="1"/>
    <x v="2"/>
    <x v="1"/>
    <x v="1"/>
    <x v="2"/>
    <x v="1"/>
    <n v="1"/>
    <n v="0"/>
  </r>
  <r>
    <n v="2025"/>
    <n v="15589019"/>
    <s v="Morant"/>
    <n v="633"/>
    <x v="1"/>
    <x v="0"/>
    <n v="33"/>
    <n v="4"/>
    <n v="92855"/>
    <n v="1"/>
    <n v="1"/>
    <x v="0"/>
    <n v="159813"/>
    <x v="1"/>
    <x v="0"/>
    <x v="0"/>
    <x v="2"/>
    <x v="1"/>
    <x v="0"/>
    <n v="1"/>
    <n v="0"/>
  </r>
  <r>
    <n v="2025"/>
    <n v="15677796"/>
    <s v="Becher"/>
    <n v="766"/>
    <x v="2"/>
    <x v="1"/>
    <n v="47"/>
    <n v="9"/>
    <n v="129290"/>
    <n v="1"/>
    <n v="1"/>
    <x v="1"/>
    <n v="169935"/>
    <x v="0"/>
    <x v="1"/>
    <x v="2"/>
    <x v="1"/>
    <x v="2"/>
    <x v="1"/>
    <n v="1"/>
    <n v="129290"/>
  </r>
  <r>
    <n v="2025"/>
    <n v="15760177"/>
    <s v="Lombardi"/>
    <n v="564"/>
    <x v="1"/>
    <x v="1"/>
    <n v="37"/>
    <n v="9"/>
    <n v="100252"/>
    <n v="1"/>
    <n v="1"/>
    <x v="0"/>
    <n v="146034"/>
    <x v="1"/>
    <x v="0"/>
    <x v="1"/>
    <x v="1"/>
    <x v="2"/>
    <x v="1"/>
    <n v="1"/>
    <n v="0"/>
  </r>
  <r>
    <n v="2025"/>
    <n v="15636595"/>
    <s v="Loton"/>
    <n v="602"/>
    <x v="1"/>
    <x v="1"/>
    <n v="37"/>
    <n v="3"/>
    <n v="107593"/>
    <n v="2"/>
    <n v="0"/>
    <x v="0"/>
    <n v="153123"/>
    <x v="1"/>
    <x v="0"/>
    <x v="0"/>
    <x v="0"/>
    <x v="2"/>
    <x v="1"/>
    <n v="1"/>
    <n v="0"/>
  </r>
  <r>
    <n v="2025"/>
    <n v="15737275"/>
    <s v="Conti"/>
    <n v="649"/>
    <x v="0"/>
    <x v="1"/>
    <n v="39"/>
    <n v="3"/>
    <n v="113096"/>
    <n v="1"/>
    <n v="1"/>
    <x v="0"/>
    <n v="60335"/>
    <x v="1"/>
    <x v="0"/>
    <x v="0"/>
    <x v="0"/>
    <x v="2"/>
    <x v="1"/>
    <n v="1"/>
    <n v="0"/>
  </r>
  <r>
    <n v="2025"/>
    <n v="15672905"/>
    <s v="Sani"/>
    <n v="679"/>
    <x v="1"/>
    <x v="0"/>
    <n v="40"/>
    <n v="7"/>
    <n v="0"/>
    <n v="2"/>
    <n v="1"/>
    <x v="0"/>
    <n v="163757"/>
    <x v="1"/>
    <x v="0"/>
    <x v="0"/>
    <x v="2"/>
    <x v="0"/>
    <x v="0"/>
    <n v="1"/>
    <n v="0"/>
  </r>
  <r>
    <n v="2025"/>
    <n v="15753955"/>
    <s v="Lori"/>
    <n v="639"/>
    <x v="1"/>
    <x v="1"/>
    <n v="34"/>
    <n v="7"/>
    <n v="149940"/>
    <n v="2"/>
    <n v="0"/>
    <x v="1"/>
    <n v="156649"/>
    <x v="1"/>
    <x v="0"/>
    <x v="0"/>
    <x v="2"/>
    <x v="2"/>
    <x v="1"/>
    <n v="1"/>
    <n v="0"/>
  </r>
  <r>
    <n v="2025"/>
    <n v="15708504"/>
    <s v="Wong"/>
    <n v="790"/>
    <x v="2"/>
    <x v="1"/>
    <n v="50"/>
    <n v="8"/>
    <n v="121439"/>
    <n v="1"/>
    <n v="1"/>
    <x v="0"/>
    <n v="176472"/>
    <x v="0"/>
    <x v="1"/>
    <x v="2"/>
    <x v="1"/>
    <x v="2"/>
    <x v="1"/>
    <n v="1"/>
    <n v="121439"/>
  </r>
  <r>
    <n v="2025"/>
    <n v="15592451"/>
    <s v="Lombardi"/>
    <n v="565"/>
    <x v="0"/>
    <x v="1"/>
    <n v="32"/>
    <n v="9"/>
    <n v="0"/>
    <n v="2"/>
    <n v="1"/>
    <x v="1"/>
    <n v="5388"/>
    <x v="1"/>
    <x v="0"/>
    <x v="1"/>
    <x v="1"/>
    <x v="0"/>
    <x v="0"/>
    <n v="1"/>
    <n v="0"/>
  </r>
  <r>
    <n v="2025"/>
    <n v="15790455"/>
    <s v="Obialo"/>
    <n v="478"/>
    <x v="0"/>
    <x v="0"/>
    <n v="50"/>
    <n v="2"/>
    <n v="0"/>
    <n v="1"/>
    <n v="0"/>
    <x v="0"/>
    <n v="93333"/>
    <x v="0"/>
    <x v="1"/>
    <x v="1"/>
    <x v="0"/>
    <x v="0"/>
    <x v="0"/>
    <n v="1"/>
    <n v="0"/>
  </r>
  <r>
    <n v="2025"/>
    <n v="15572174"/>
    <s v="Mazzi"/>
    <n v="825"/>
    <x v="0"/>
    <x v="1"/>
    <n v="29"/>
    <n v="3"/>
    <n v="148874"/>
    <n v="2"/>
    <n v="0"/>
    <x v="0"/>
    <n v="71193"/>
    <x v="1"/>
    <x v="2"/>
    <x v="2"/>
    <x v="0"/>
    <x v="2"/>
    <x v="1"/>
    <n v="1"/>
    <n v="0"/>
  </r>
  <r>
    <n v="2025"/>
    <n v="15656330"/>
    <s v="Von Doussa"/>
    <n v="528"/>
    <x v="1"/>
    <x v="0"/>
    <n v="32"/>
    <n v="0"/>
    <n v="68138"/>
    <n v="1"/>
    <n v="1"/>
    <x v="0"/>
    <n v="170309"/>
    <x v="1"/>
    <x v="0"/>
    <x v="1"/>
    <x v="0"/>
    <x v="1"/>
    <x v="0"/>
    <n v="1"/>
    <n v="0"/>
  </r>
  <r>
    <n v="2025"/>
    <n v="15569626"/>
    <s v="Miller"/>
    <n v="577"/>
    <x v="1"/>
    <x v="1"/>
    <n v="35"/>
    <n v="5"/>
    <n v="110080"/>
    <n v="1"/>
    <n v="1"/>
    <x v="0"/>
    <n v="109794"/>
    <x v="1"/>
    <x v="0"/>
    <x v="1"/>
    <x v="2"/>
    <x v="2"/>
    <x v="1"/>
    <n v="1"/>
    <n v="0"/>
  </r>
  <r>
    <n v="2025"/>
    <n v="15608726"/>
    <s v="Miracle"/>
    <n v="663"/>
    <x v="0"/>
    <x v="1"/>
    <n v="24"/>
    <n v="7"/>
    <n v="0"/>
    <n v="2"/>
    <n v="1"/>
    <x v="0"/>
    <n v="166311"/>
    <x v="1"/>
    <x v="2"/>
    <x v="0"/>
    <x v="2"/>
    <x v="0"/>
    <x v="0"/>
    <n v="1"/>
    <n v="0"/>
  </r>
  <r>
    <n v="2025"/>
    <n v="15637366"/>
    <s v="Su"/>
    <n v="505"/>
    <x v="2"/>
    <x v="0"/>
    <n v="25"/>
    <n v="5"/>
    <n v="114269"/>
    <n v="2"/>
    <n v="1"/>
    <x v="0"/>
    <n v="126728"/>
    <x v="1"/>
    <x v="2"/>
    <x v="1"/>
    <x v="2"/>
    <x v="2"/>
    <x v="1"/>
    <n v="1"/>
    <n v="0"/>
  </r>
  <r>
    <n v="2025"/>
    <n v="15778049"/>
    <s v="Wyatt"/>
    <n v="633"/>
    <x v="2"/>
    <x v="1"/>
    <n v="29"/>
    <n v="6"/>
    <n v="117412"/>
    <n v="1"/>
    <n v="0"/>
    <x v="1"/>
    <n v="30339"/>
    <x v="1"/>
    <x v="2"/>
    <x v="0"/>
    <x v="2"/>
    <x v="2"/>
    <x v="1"/>
    <n v="1"/>
    <n v="0"/>
  </r>
  <r>
    <n v="2025"/>
    <n v="15727421"/>
    <s v="Anayolisa"/>
    <n v="586"/>
    <x v="0"/>
    <x v="0"/>
    <n v="38"/>
    <n v="6"/>
    <n v="0"/>
    <n v="2"/>
    <n v="1"/>
    <x v="0"/>
    <n v="37936"/>
    <x v="1"/>
    <x v="0"/>
    <x v="1"/>
    <x v="2"/>
    <x v="0"/>
    <x v="0"/>
    <n v="1"/>
    <n v="0"/>
  </r>
  <r>
    <n v="2025"/>
    <n v="15688865"/>
    <s v="Wade"/>
    <n v="850"/>
    <x v="0"/>
    <x v="0"/>
    <n v="35"/>
    <n v="9"/>
    <n v="0"/>
    <n v="2"/>
    <n v="0"/>
    <x v="1"/>
    <n v="25329"/>
    <x v="1"/>
    <x v="0"/>
    <x v="2"/>
    <x v="1"/>
    <x v="0"/>
    <x v="0"/>
    <n v="1"/>
    <n v="0"/>
  </r>
  <r>
    <n v="2025"/>
    <n v="15751032"/>
    <s v="Enemuo"/>
    <n v="629"/>
    <x v="2"/>
    <x v="0"/>
    <n v="37"/>
    <n v="1"/>
    <n v="35550"/>
    <n v="2"/>
    <n v="0"/>
    <x v="1"/>
    <n v="49676"/>
    <x v="1"/>
    <x v="0"/>
    <x v="0"/>
    <x v="0"/>
    <x v="1"/>
    <x v="0"/>
    <n v="1"/>
    <n v="0"/>
  </r>
  <r>
    <n v="2025"/>
    <n v="15734737"/>
    <s v="Bruno"/>
    <n v="744"/>
    <x v="0"/>
    <x v="1"/>
    <n v="56"/>
    <n v="9"/>
    <n v="0"/>
    <n v="2"/>
    <n v="1"/>
    <x v="0"/>
    <n v="169499"/>
    <x v="1"/>
    <x v="1"/>
    <x v="0"/>
    <x v="1"/>
    <x v="0"/>
    <x v="0"/>
    <n v="1"/>
    <n v="0"/>
  </r>
  <r>
    <n v="2025"/>
    <n v="15746515"/>
    <s v="Greece"/>
    <n v="750"/>
    <x v="0"/>
    <x v="1"/>
    <n v="36"/>
    <n v="7"/>
    <n v="136493"/>
    <n v="3"/>
    <n v="1"/>
    <x v="0"/>
    <n v="26500"/>
    <x v="0"/>
    <x v="0"/>
    <x v="0"/>
    <x v="2"/>
    <x v="2"/>
    <x v="1"/>
    <n v="1"/>
    <n v="136493"/>
  </r>
  <r>
    <n v="2025"/>
    <n v="15664311"/>
    <s v="Yang"/>
    <n v="637"/>
    <x v="2"/>
    <x v="1"/>
    <n v="28"/>
    <n v="3"/>
    <n v="123676"/>
    <n v="1"/>
    <n v="1"/>
    <x v="0"/>
    <n v="166458"/>
    <x v="1"/>
    <x v="2"/>
    <x v="0"/>
    <x v="0"/>
    <x v="2"/>
    <x v="1"/>
    <n v="1"/>
    <n v="0"/>
  </r>
  <r>
    <n v="2025"/>
    <n v="15708139"/>
    <s v="Brown"/>
    <n v="575"/>
    <x v="0"/>
    <x v="0"/>
    <n v="40"/>
    <n v="1"/>
    <n v="139532"/>
    <n v="1"/>
    <n v="1"/>
    <x v="1"/>
    <n v="181294"/>
    <x v="1"/>
    <x v="0"/>
    <x v="1"/>
    <x v="0"/>
    <x v="2"/>
    <x v="1"/>
    <n v="1"/>
    <n v="0"/>
  </r>
  <r>
    <n v="2025"/>
    <n v="15768574"/>
    <s v="Anderson"/>
    <n v="671"/>
    <x v="1"/>
    <x v="1"/>
    <n v="58"/>
    <n v="1"/>
    <n v="178714"/>
    <n v="1"/>
    <n v="1"/>
    <x v="0"/>
    <n v="21768"/>
    <x v="1"/>
    <x v="1"/>
    <x v="0"/>
    <x v="0"/>
    <x v="2"/>
    <x v="1"/>
    <n v="1"/>
    <n v="0"/>
  </r>
  <r>
    <n v="2025"/>
    <n v="15738018"/>
    <s v="Johnston"/>
    <n v="571"/>
    <x v="0"/>
    <x v="1"/>
    <n v="40"/>
    <n v="5"/>
    <n v="0"/>
    <n v="2"/>
    <n v="0"/>
    <x v="1"/>
    <n v="72849"/>
    <x v="1"/>
    <x v="0"/>
    <x v="1"/>
    <x v="2"/>
    <x v="0"/>
    <x v="0"/>
    <n v="1"/>
    <n v="0"/>
  </r>
  <r>
    <n v="2025"/>
    <n v="15699753"/>
    <s v="Zakharov"/>
    <n v="590"/>
    <x v="0"/>
    <x v="1"/>
    <n v="41"/>
    <n v="1"/>
    <n v="89086"/>
    <n v="1"/>
    <n v="1"/>
    <x v="1"/>
    <n v="24500"/>
    <x v="1"/>
    <x v="0"/>
    <x v="1"/>
    <x v="0"/>
    <x v="1"/>
    <x v="0"/>
    <n v="1"/>
    <n v="0"/>
  </r>
  <r>
    <n v="2025"/>
    <n v="15703199"/>
    <s v="Golibe"/>
    <n v="619"/>
    <x v="1"/>
    <x v="1"/>
    <n v="38"/>
    <n v="3"/>
    <n v="96143"/>
    <n v="1"/>
    <n v="0"/>
    <x v="1"/>
    <n v="98995"/>
    <x v="1"/>
    <x v="0"/>
    <x v="0"/>
    <x v="0"/>
    <x v="1"/>
    <x v="0"/>
    <n v="1"/>
    <n v="0"/>
  </r>
  <r>
    <n v="2025"/>
    <n v="15627830"/>
    <s v="Nikitina"/>
    <n v="640"/>
    <x v="2"/>
    <x v="0"/>
    <n v="30"/>
    <n v="5"/>
    <n v="32198"/>
    <n v="1"/>
    <n v="0"/>
    <x v="0"/>
    <n v="141446"/>
    <x v="1"/>
    <x v="0"/>
    <x v="0"/>
    <x v="2"/>
    <x v="1"/>
    <x v="0"/>
    <n v="1"/>
    <n v="0"/>
  </r>
  <r>
    <n v="2025"/>
    <n v="15570855"/>
    <s v="Leonard"/>
    <n v="670"/>
    <x v="0"/>
    <x v="1"/>
    <n v="38"/>
    <n v="7"/>
    <n v="0"/>
    <n v="2"/>
    <n v="1"/>
    <x v="0"/>
    <n v="77864"/>
    <x v="1"/>
    <x v="0"/>
    <x v="0"/>
    <x v="2"/>
    <x v="0"/>
    <x v="0"/>
    <n v="1"/>
    <n v="0"/>
  </r>
  <r>
    <n v="2025"/>
    <n v="15772503"/>
    <s v="Burns"/>
    <n v="737"/>
    <x v="0"/>
    <x v="0"/>
    <n v="33"/>
    <n v="4"/>
    <n v="0"/>
    <n v="2"/>
    <n v="1"/>
    <x v="1"/>
    <n v="115115"/>
    <x v="1"/>
    <x v="0"/>
    <x v="0"/>
    <x v="2"/>
    <x v="0"/>
    <x v="0"/>
    <n v="1"/>
    <n v="0"/>
  </r>
  <r>
    <n v="2025"/>
    <n v="15584453"/>
    <s v="Burtch"/>
    <n v="555"/>
    <x v="1"/>
    <x v="1"/>
    <n v="32"/>
    <n v="10"/>
    <n v="0"/>
    <n v="2"/>
    <n v="0"/>
    <x v="0"/>
    <n v="168606"/>
    <x v="1"/>
    <x v="0"/>
    <x v="1"/>
    <x v="1"/>
    <x v="0"/>
    <x v="0"/>
    <n v="1"/>
    <n v="0"/>
  </r>
  <r>
    <n v="2025"/>
    <n v="15710111"/>
    <s v="Clark"/>
    <n v="742"/>
    <x v="0"/>
    <x v="1"/>
    <n v="33"/>
    <n v="6"/>
    <n v="0"/>
    <n v="2"/>
    <n v="0"/>
    <x v="1"/>
    <n v="38550"/>
    <x v="1"/>
    <x v="0"/>
    <x v="0"/>
    <x v="2"/>
    <x v="0"/>
    <x v="0"/>
    <n v="1"/>
    <n v="0"/>
  </r>
  <r>
    <n v="2025"/>
    <n v="15618562"/>
    <s v="Woodward"/>
    <n v="618"/>
    <x v="2"/>
    <x v="0"/>
    <n v="40"/>
    <n v="0"/>
    <n v="140306"/>
    <n v="1"/>
    <n v="1"/>
    <x v="1"/>
    <n v="160619"/>
    <x v="0"/>
    <x v="0"/>
    <x v="0"/>
    <x v="0"/>
    <x v="2"/>
    <x v="1"/>
    <n v="1"/>
    <n v="140306"/>
  </r>
  <r>
    <n v="2025"/>
    <n v="15706764"/>
    <s v="Spencer"/>
    <n v="560"/>
    <x v="0"/>
    <x v="0"/>
    <n v="35"/>
    <n v="1"/>
    <n v="0"/>
    <n v="2"/>
    <n v="1"/>
    <x v="1"/>
    <n v="3702"/>
    <x v="1"/>
    <x v="0"/>
    <x v="1"/>
    <x v="0"/>
    <x v="0"/>
    <x v="0"/>
    <n v="1"/>
    <n v="0"/>
  </r>
  <r>
    <n v="2025"/>
    <n v="15798737"/>
    <s v="Chao"/>
    <n v="654"/>
    <x v="0"/>
    <x v="1"/>
    <n v="38"/>
    <n v="8"/>
    <n v="0"/>
    <n v="2"/>
    <n v="1"/>
    <x v="1"/>
    <n v="88659"/>
    <x v="1"/>
    <x v="0"/>
    <x v="0"/>
    <x v="1"/>
    <x v="0"/>
    <x v="0"/>
    <n v="1"/>
    <n v="0"/>
  </r>
  <r>
    <n v="2025"/>
    <n v="15712608"/>
    <s v="Costa"/>
    <n v="787"/>
    <x v="2"/>
    <x v="0"/>
    <n v="42"/>
    <n v="2"/>
    <n v="74484"/>
    <n v="2"/>
    <n v="0"/>
    <x v="0"/>
    <n v="44274"/>
    <x v="1"/>
    <x v="0"/>
    <x v="2"/>
    <x v="0"/>
    <x v="1"/>
    <x v="0"/>
    <n v="1"/>
    <n v="0"/>
  </r>
  <r>
    <n v="2025"/>
    <n v="15636736"/>
    <s v="McLachlan"/>
    <n v="611"/>
    <x v="0"/>
    <x v="0"/>
    <n v="53"/>
    <n v="7"/>
    <n v="0"/>
    <n v="2"/>
    <n v="0"/>
    <x v="0"/>
    <n v="156495"/>
    <x v="0"/>
    <x v="1"/>
    <x v="0"/>
    <x v="2"/>
    <x v="0"/>
    <x v="0"/>
    <n v="1"/>
    <n v="0"/>
  </r>
  <r>
    <n v="2025"/>
    <n v="15703544"/>
    <s v="Hung"/>
    <n v="559"/>
    <x v="1"/>
    <x v="1"/>
    <n v="34"/>
    <n v="0"/>
    <n v="0"/>
    <n v="1"/>
    <n v="1"/>
    <x v="1"/>
    <n v="182989"/>
    <x v="1"/>
    <x v="0"/>
    <x v="1"/>
    <x v="0"/>
    <x v="0"/>
    <x v="0"/>
    <n v="1"/>
    <n v="0"/>
  </r>
  <r>
    <n v="2025"/>
    <n v="15815645"/>
    <s v="Akhtar"/>
    <n v="481"/>
    <x v="0"/>
    <x v="1"/>
    <n v="37"/>
    <n v="8"/>
    <n v="152304"/>
    <n v="2"/>
    <n v="1"/>
    <x v="0"/>
    <n v="175082"/>
    <x v="1"/>
    <x v="0"/>
    <x v="1"/>
    <x v="1"/>
    <x v="2"/>
    <x v="1"/>
    <n v="1"/>
    <n v="0"/>
  </r>
  <r>
    <n v="2025"/>
    <n v="15705739"/>
    <s v="Toscani"/>
    <n v="753"/>
    <x v="2"/>
    <x v="1"/>
    <n v="32"/>
    <n v="5"/>
    <n v="159905"/>
    <n v="1"/>
    <n v="1"/>
    <x v="1"/>
    <n v="148811"/>
    <x v="1"/>
    <x v="0"/>
    <x v="2"/>
    <x v="2"/>
    <x v="2"/>
    <x v="1"/>
    <n v="1"/>
    <n v="0"/>
  </r>
  <r>
    <n v="2025"/>
    <n v="15709643"/>
    <s v="Gray"/>
    <n v="675"/>
    <x v="0"/>
    <x v="1"/>
    <n v="32"/>
    <n v="1"/>
    <n v="0"/>
    <n v="3"/>
    <n v="1"/>
    <x v="1"/>
    <n v="85901"/>
    <x v="1"/>
    <x v="0"/>
    <x v="0"/>
    <x v="0"/>
    <x v="0"/>
    <x v="0"/>
    <n v="1"/>
    <n v="0"/>
  </r>
  <r>
    <n v="2025"/>
    <n v="15669805"/>
    <s v="Warren"/>
    <n v="748"/>
    <x v="2"/>
    <x v="0"/>
    <n v="31"/>
    <n v="1"/>
    <n v="99558"/>
    <n v="1"/>
    <n v="1"/>
    <x v="1"/>
    <n v="199255"/>
    <x v="1"/>
    <x v="0"/>
    <x v="0"/>
    <x v="0"/>
    <x v="1"/>
    <x v="0"/>
    <n v="1"/>
    <n v="0"/>
  </r>
  <r>
    <n v="2025"/>
    <n v="15737489"/>
    <s v="Ramsden"/>
    <n v="610"/>
    <x v="1"/>
    <x v="0"/>
    <n v="46"/>
    <n v="5"/>
    <n v="116887"/>
    <n v="1"/>
    <n v="0"/>
    <x v="1"/>
    <n v="107973"/>
    <x v="1"/>
    <x v="1"/>
    <x v="0"/>
    <x v="2"/>
    <x v="2"/>
    <x v="1"/>
    <n v="1"/>
    <n v="0"/>
  </r>
  <r>
    <n v="2025"/>
    <n v="15775131"/>
    <s v="Bartlett"/>
    <n v="580"/>
    <x v="1"/>
    <x v="1"/>
    <n v="32"/>
    <n v="9"/>
    <n v="142188"/>
    <n v="2"/>
    <n v="0"/>
    <x v="0"/>
    <n v="128029"/>
    <x v="1"/>
    <x v="0"/>
    <x v="1"/>
    <x v="1"/>
    <x v="2"/>
    <x v="1"/>
    <n v="1"/>
    <n v="0"/>
  </r>
  <r>
    <n v="2025"/>
    <n v="15765283"/>
    <s v="Wenz"/>
    <n v="624"/>
    <x v="2"/>
    <x v="0"/>
    <n v="40"/>
    <n v="3"/>
    <n v="149962"/>
    <n v="2"/>
    <n v="1"/>
    <x v="1"/>
    <n v="104611"/>
    <x v="1"/>
    <x v="0"/>
    <x v="0"/>
    <x v="0"/>
    <x v="2"/>
    <x v="1"/>
    <n v="1"/>
    <n v="0"/>
  </r>
  <r>
    <n v="2025"/>
    <n v="15628715"/>
    <s v="Kisch"/>
    <n v="709"/>
    <x v="0"/>
    <x v="0"/>
    <n v="36"/>
    <n v="8"/>
    <n v="0"/>
    <n v="2"/>
    <n v="1"/>
    <x v="0"/>
    <n v="69677"/>
    <x v="1"/>
    <x v="0"/>
    <x v="0"/>
    <x v="1"/>
    <x v="0"/>
    <x v="0"/>
    <n v="1"/>
    <n v="0"/>
  </r>
  <r>
    <n v="2025"/>
    <n v="15813283"/>
    <s v="Mai"/>
    <n v="605"/>
    <x v="0"/>
    <x v="0"/>
    <n v="34"/>
    <n v="2"/>
    <n v="0"/>
    <n v="1"/>
    <n v="0"/>
    <x v="1"/>
    <n v="35982"/>
    <x v="1"/>
    <x v="0"/>
    <x v="0"/>
    <x v="0"/>
    <x v="0"/>
    <x v="0"/>
    <n v="1"/>
    <n v="0"/>
  </r>
  <r>
    <n v="2025"/>
    <n v="15745716"/>
    <s v="McGregor"/>
    <n v="706"/>
    <x v="1"/>
    <x v="1"/>
    <n v="53"/>
    <n v="7"/>
    <n v="0"/>
    <n v="2"/>
    <n v="0"/>
    <x v="0"/>
    <n v="117939"/>
    <x v="1"/>
    <x v="1"/>
    <x v="0"/>
    <x v="2"/>
    <x v="0"/>
    <x v="0"/>
    <n v="1"/>
    <n v="0"/>
  </r>
  <r>
    <n v="2025"/>
    <n v="15598485"/>
    <s v="Pinto"/>
    <n v="567"/>
    <x v="1"/>
    <x v="1"/>
    <n v="40"/>
    <n v="8"/>
    <n v="28650"/>
    <n v="1"/>
    <n v="1"/>
    <x v="0"/>
    <n v="95141"/>
    <x v="1"/>
    <x v="0"/>
    <x v="1"/>
    <x v="1"/>
    <x v="1"/>
    <x v="0"/>
    <n v="1"/>
    <n v="0"/>
  </r>
  <r>
    <n v="2025"/>
    <n v="15696552"/>
    <s v="Newman"/>
    <n v="747"/>
    <x v="0"/>
    <x v="0"/>
    <n v="21"/>
    <n v="4"/>
    <n v="81026"/>
    <n v="2"/>
    <n v="1"/>
    <x v="1"/>
    <n v="167683"/>
    <x v="1"/>
    <x v="2"/>
    <x v="0"/>
    <x v="2"/>
    <x v="1"/>
    <x v="0"/>
    <n v="1"/>
    <n v="0"/>
  </r>
  <r>
    <n v="2025"/>
    <n v="15754569"/>
    <s v="Pagnotto"/>
    <n v="664"/>
    <x v="0"/>
    <x v="1"/>
    <n v="57"/>
    <n v="1"/>
    <n v="0"/>
    <n v="2"/>
    <n v="1"/>
    <x v="0"/>
    <n v="56563"/>
    <x v="1"/>
    <x v="1"/>
    <x v="0"/>
    <x v="0"/>
    <x v="0"/>
    <x v="0"/>
    <n v="1"/>
    <n v="0"/>
  </r>
  <r>
    <n v="2025"/>
    <n v="15701741"/>
    <s v="Williams"/>
    <n v="711"/>
    <x v="0"/>
    <x v="0"/>
    <n v="39"/>
    <n v="3"/>
    <n v="152463"/>
    <n v="1"/>
    <n v="1"/>
    <x v="1"/>
    <n v="90306"/>
    <x v="1"/>
    <x v="0"/>
    <x v="0"/>
    <x v="0"/>
    <x v="2"/>
    <x v="1"/>
    <n v="1"/>
    <n v="0"/>
  </r>
  <r>
    <n v="2025"/>
    <n v="15572631"/>
    <s v="Ndubuisi"/>
    <n v="609"/>
    <x v="0"/>
    <x v="1"/>
    <n v="25"/>
    <n v="10"/>
    <n v="0"/>
    <n v="1"/>
    <n v="0"/>
    <x v="0"/>
    <n v="109895"/>
    <x v="1"/>
    <x v="2"/>
    <x v="0"/>
    <x v="1"/>
    <x v="0"/>
    <x v="0"/>
    <n v="1"/>
    <n v="0"/>
  </r>
  <r>
    <n v="2025"/>
    <n v="15636069"/>
    <s v="Plummer"/>
    <n v="632"/>
    <x v="1"/>
    <x v="1"/>
    <n v="28"/>
    <n v="7"/>
    <n v="155520"/>
    <n v="1"/>
    <n v="1"/>
    <x v="1"/>
    <n v="1843"/>
    <x v="1"/>
    <x v="2"/>
    <x v="0"/>
    <x v="2"/>
    <x v="2"/>
    <x v="1"/>
    <n v="1"/>
    <n v="0"/>
  </r>
  <r>
    <n v="2025"/>
    <n v="15682467"/>
    <s v="Chimezie"/>
    <n v="725"/>
    <x v="0"/>
    <x v="0"/>
    <n v="36"/>
    <n v="1"/>
    <n v="118851"/>
    <n v="1"/>
    <n v="1"/>
    <x v="0"/>
    <n v="102747"/>
    <x v="1"/>
    <x v="0"/>
    <x v="0"/>
    <x v="0"/>
    <x v="2"/>
    <x v="1"/>
    <n v="1"/>
    <n v="0"/>
  </r>
  <r>
    <n v="2025"/>
    <n v="15790744"/>
    <s v="Nash"/>
    <n v="850"/>
    <x v="0"/>
    <x v="0"/>
    <n v="34"/>
    <n v="9"/>
    <n v="92899"/>
    <n v="2"/>
    <n v="1"/>
    <x v="1"/>
    <n v="97466"/>
    <x v="1"/>
    <x v="0"/>
    <x v="2"/>
    <x v="1"/>
    <x v="1"/>
    <x v="0"/>
    <n v="1"/>
    <n v="0"/>
  </r>
  <r>
    <n v="2025"/>
    <n v="15625023"/>
    <s v="Onochie"/>
    <n v="682"/>
    <x v="0"/>
    <x v="1"/>
    <n v="40"/>
    <n v="4"/>
    <n v="0"/>
    <n v="1"/>
    <n v="0"/>
    <x v="0"/>
    <n v="105353"/>
    <x v="1"/>
    <x v="0"/>
    <x v="0"/>
    <x v="2"/>
    <x v="0"/>
    <x v="0"/>
    <n v="1"/>
    <n v="0"/>
  </r>
  <r>
    <n v="2025"/>
    <n v="15731267"/>
    <s v="Rizzo"/>
    <n v="797"/>
    <x v="0"/>
    <x v="1"/>
    <n v="37"/>
    <n v="4"/>
    <n v="75264"/>
    <n v="1"/>
    <n v="1"/>
    <x v="1"/>
    <n v="85802"/>
    <x v="1"/>
    <x v="0"/>
    <x v="2"/>
    <x v="2"/>
    <x v="1"/>
    <x v="0"/>
    <n v="1"/>
    <n v="0"/>
  </r>
  <r>
    <n v="2025"/>
    <n v="15742879"/>
    <s v="Boni"/>
    <n v="668"/>
    <x v="1"/>
    <x v="1"/>
    <n v="38"/>
    <n v="1"/>
    <n v="147904"/>
    <n v="1"/>
    <n v="1"/>
    <x v="0"/>
    <n v="69370"/>
    <x v="1"/>
    <x v="0"/>
    <x v="0"/>
    <x v="0"/>
    <x v="2"/>
    <x v="1"/>
    <n v="1"/>
    <n v="0"/>
  </r>
  <r>
    <n v="2025"/>
    <n v="15757015"/>
    <s v="Davies"/>
    <n v="783"/>
    <x v="2"/>
    <x v="0"/>
    <n v="41"/>
    <n v="5"/>
    <n v="106640"/>
    <n v="1"/>
    <n v="1"/>
    <x v="1"/>
    <n v="176946"/>
    <x v="1"/>
    <x v="0"/>
    <x v="2"/>
    <x v="2"/>
    <x v="2"/>
    <x v="1"/>
    <n v="1"/>
    <n v="0"/>
  </r>
  <r>
    <n v="2025"/>
    <n v="15770711"/>
    <s v="Lu"/>
    <n v="766"/>
    <x v="2"/>
    <x v="0"/>
    <n v="28"/>
    <n v="4"/>
    <n v="90697"/>
    <n v="1"/>
    <n v="0"/>
    <x v="0"/>
    <n v="21597"/>
    <x v="1"/>
    <x v="2"/>
    <x v="2"/>
    <x v="2"/>
    <x v="1"/>
    <x v="0"/>
    <n v="1"/>
    <n v="0"/>
  </r>
  <r>
    <n v="2025"/>
    <n v="15569430"/>
    <s v="Burrows"/>
    <n v="704"/>
    <x v="1"/>
    <x v="0"/>
    <n v="36"/>
    <n v="2"/>
    <n v="175510"/>
    <n v="2"/>
    <n v="1"/>
    <x v="1"/>
    <n v="152040"/>
    <x v="1"/>
    <x v="0"/>
    <x v="0"/>
    <x v="0"/>
    <x v="2"/>
    <x v="1"/>
    <n v="1"/>
    <n v="0"/>
  </r>
  <r>
    <n v="2025"/>
    <n v="15617304"/>
    <s v="Ershova"/>
    <n v="722"/>
    <x v="0"/>
    <x v="1"/>
    <n v="40"/>
    <n v="6"/>
    <n v="0"/>
    <n v="2"/>
    <n v="1"/>
    <x v="0"/>
    <n v="111893"/>
    <x v="1"/>
    <x v="0"/>
    <x v="0"/>
    <x v="2"/>
    <x v="0"/>
    <x v="0"/>
    <n v="1"/>
    <n v="0"/>
  </r>
  <r>
    <n v="2025"/>
    <n v="15704466"/>
    <s v="Udokamma"/>
    <n v="692"/>
    <x v="0"/>
    <x v="0"/>
    <n v="34"/>
    <n v="7"/>
    <n v="0"/>
    <n v="2"/>
    <n v="1"/>
    <x v="1"/>
    <n v="195075"/>
    <x v="1"/>
    <x v="0"/>
    <x v="0"/>
    <x v="2"/>
    <x v="0"/>
    <x v="0"/>
    <n v="1"/>
    <n v="0"/>
  </r>
  <r>
    <n v="2025"/>
    <n v="15664681"/>
    <s v="Aitken"/>
    <n v="584"/>
    <x v="0"/>
    <x v="0"/>
    <n v="35"/>
    <n v="2"/>
    <n v="114321"/>
    <n v="2"/>
    <n v="0"/>
    <x v="1"/>
    <n v="15959"/>
    <x v="1"/>
    <x v="0"/>
    <x v="1"/>
    <x v="0"/>
    <x v="2"/>
    <x v="1"/>
    <n v="1"/>
    <n v="0"/>
  </r>
  <r>
    <n v="2025"/>
    <n v="15605534"/>
    <s v="Turnbull"/>
    <n v="644"/>
    <x v="2"/>
    <x v="0"/>
    <n v="51"/>
    <n v="4"/>
    <n v="95560"/>
    <n v="1"/>
    <n v="0"/>
    <x v="1"/>
    <n v="72629"/>
    <x v="0"/>
    <x v="1"/>
    <x v="0"/>
    <x v="2"/>
    <x v="1"/>
    <x v="0"/>
    <n v="1"/>
    <n v="95560"/>
  </r>
  <r>
    <n v="2025"/>
    <n v="15792473"/>
    <s v="Reilly"/>
    <n v="598"/>
    <x v="2"/>
    <x v="0"/>
    <n v="50"/>
    <n v="5"/>
    <n v="88380"/>
    <n v="3"/>
    <n v="0"/>
    <x v="0"/>
    <n v="64157"/>
    <x v="0"/>
    <x v="1"/>
    <x v="1"/>
    <x v="2"/>
    <x v="1"/>
    <x v="0"/>
    <n v="1"/>
    <n v="88380"/>
  </r>
  <r>
    <n v="2025"/>
    <n v="15802625"/>
    <s v="Hardy"/>
    <n v="733"/>
    <x v="2"/>
    <x v="1"/>
    <n v="48"/>
    <n v="7"/>
    <n v="85916"/>
    <n v="1"/>
    <n v="1"/>
    <x v="0"/>
    <n v="23860"/>
    <x v="1"/>
    <x v="1"/>
    <x v="0"/>
    <x v="2"/>
    <x v="1"/>
    <x v="0"/>
    <n v="1"/>
    <n v="0"/>
  </r>
  <r>
    <n v="2025"/>
    <n v="15766017"/>
    <s v="Brookman"/>
    <n v="615"/>
    <x v="2"/>
    <x v="1"/>
    <n v="58"/>
    <n v="3"/>
    <n v="72309"/>
    <n v="1"/>
    <n v="1"/>
    <x v="0"/>
    <n v="85687"/>
    <x v="0"/>
    <x v="1"/>
    <x v="0"/>
    <x v="0"/>
    <x v="1"/>
    <x v="0"/>
    <n v="1"/>
    <n v="72309"/>
  </r>
  <r>
    <n v="2025"/>
    <n v="15762172"/>
    <s v="Kerr"/>
    <n v="850"/>
    <x v="0"/>
    <x v="0"/>
    <n v="39"/>
    <n v="2"/>
    <n v="0"/>
    <n v="2"/>
    <n v="1"/>
    <x v="1"/>
    <n v="179451"/>
    <x v="1"/>
    <x v="0"/>
    <x v="2"/>
    <x v="0"/>
    <x v="0"/>
    <x v="0"/>
    <n v="1"/>
    <n v="0"/>
  </r>
  <r>
    <n v="2025"/>
    <n v="15728333"/>
    <s v="McBurney"/>
    <n v="521"/>
    <x v="0"/>
    <x v="1"/>
    <n v="43"/>
    <n v="8"/>
    <n v="0"/>
    <n v="1"/>
    <n v="1"/>
    <x v="0"/>
    <n v="93180"/>
    <x v="1"/>
    <x v="0"/>
    <x v="1"/>
    <x v="1"/>
    <x v="0"/>
    <x v="0"/>
    <n v="1"/>
    <n v="0"/>
  </r>
  <r>
    <n v="2025"/>
    <n v="15792868"/>
    <s v="Mickey"/>
    <n v="675"/>
    <x v="0"/>
    <x v="1"/>
    <n v="69"/>
    <n v="1"/>
    <n v="0"/>
    <n v="2"/>
    <n v="1"/>
    <x v="1"/>
    <n v="157097"/>
    <x v="1"/>
    <x v="3"/>
    <x v="0"/>
    <x v="0"/>
    <x v="0"/>
    <x v="0"/>
    <n v="1"/>
    <n v="0"/>
  </r>
  <r>
    <n v="2025"/>
    <n v="15605698"/>
    <s v="Harrison"/>
    <n v="746"/>
    <x v="0"/>
    <x v="1"/>
    <n v="58"/>
    <n v="3"/>
    <n v="0"/>
    <n v="3"/>
    <n v="1"/>
    <x v="0"/>
    <n v="80345"/>
    <x v="0"/>
    <x v="1"/>
    <x v="0"/>
    <x v="0"/>
    <x v="0"/>
    <x v="0"/>
    <n v="1"/>
    <n v="0"/>
  </r>
  <r>
    <n v="2025"/>
    <n v="15777060"/>
    <s v="Olszewski"/>
    <n v="770"/>
    <x v="0"/>
    <x v="0"/>
    <n v="33"/>
    <n v="4"/>
    <n v="0"/>
    <n v="1"/>
    <n v="1"/>
    <x v="1"/>
    <n v="26081"/>
    <x v="0"/>
    <x v="0"/>
    <x v="2"/>
    <x v="2"/>
    <x v="0"/>
    <x v="0"/>
    <n v="1"/>
    <n v="0"/>
  </r>
  <r>
    <n v="2025"/>
    <n v="15626243"/>
    <s v="Chijioke"/>
    <n v="618"/>
    <x v="0"/>
    <x v="1"/>
    <n v="30"/>
    <n v="3"/>
    <n v="133844"/>
    <n v="1"/>
    <n v="1"/>
    <x v="0"/>
    <n v="31407"/>
    <x v="1"/>
    <x v="0"/>
    <x v="0"/>
    <x v="0"/>
    <x v="2"/>
    <x v="1"/>
    <n v="1"/>
    <n v="0"/>
  </r>
  <r>
    <n v="2025"/>
    <n v="15719898"/>
    <s v="Young"/>
    <n v="556"/>
    <x v="0"/>
    <x v="1"/>
    <n v="36"/>
    <n v="7"/>
    <n v="154872"/>
    <n v="2"/>
    <n v="1"/>
    <x v="0"/>
    <n v="32045"/>
    <x v="1"/>
    <x v="0"/>
    <x v="1"/>
    <x v="2"/>
    <x v="2"/>
    <x v="1"/>
    <n v="1"/>
    <n v="0"/>
  </r>
  <r>
    <n v="2025"/>
    <n v="15599976"/>
    <s v="Bellasis"/>
    <n v="749"/>
    <x v="0"/>
    <x v="0"/>
    <n v="27"/>
    <n v="9"/>
    <n v="0"/>
    <n v="2"/>
    <n v="1"/>
    <x v="1"/>
    <n v="132735"/>
    <x v="1"/>
    <x v="2"/>
    <x v="0"/>
    <x v="1"/>
    <x v="0"/>
    <x v="0"/>
    <n v="1"/>
    <n v="0"/>
  </r>
  <r>
    <n v="2025"/>
    <n v="15752809"/>
    <s v="De Mestre"/>
    <n v="702"/>
    <x v="1"/>
    <x v="1"/>
    <n v="43"/>
    <n v="6"/>
    <n v="116122"/>
    <n v="1"/>
    <n v="1"/>
    <x v="1"/>
    <n v="61602"/>
    <x v="1"/>
    <x v="0"/>
    <x v="0"/>
    <x v="2"/>
    <x v="2"/>
    <x v="1"/>
    <n v="1"/>
    <n v="0"/>
  </r>
  <r>
    <n v="2025"/>
    <n v="15589698"/>
    <s v="De Luca"/>
    <n v="555"/>
    <x v="2"/>
    <x v="1"/>
    <n v="42"/>
    <n v="6"/>
    <n v="107104"/>
    <n v="1"/>
    <n v="1"/>
    <x v="0"/>
    <n v="41304"/>
    <x v="0"/>
    <x v="0"/>
    <x v="1"/>
    <x v="2"/>
    <x v="2"/>
    <x v="1"/>
    <n v="1"/>
    <n v="107104"/>
  </r>
  <r>
    <n v="2025"/>
    <n v="15609977"/>
    <s v="Mundy"/>
    <n v="587"/>
    <x v="0"/>
    <x v="1"/>
    <n v="47"/>
    <n v="6"/>
    <n v="71027"/>
    <n v="1"/>
    <n v="1"/>
    <x v="1"/>
    <n v="57962"/>
    <x v="1"/>
    <x v="1"/>
    <x v="1"/>
    <x v="2"/>
    <x v="1"/>
    <x v="0"/>
    <n v="1"/>
    <n v="0"/>
  </r>
  <r>
    <n v="2025"/>
    <n v="15750121"/>
    <s v="Tung"/>
    <n v="639"/>
    <x v="0"/>
    <x v="1"/>
    <n v="38"/>
    <n v="3"/>
    <n v="0"/>
    <n v="1"/>
    <n v="1"/>
    <x v="1"/>
    <n v="42863"/>
    <x v="1"/>
    <x v="0"/>
    <x v="0"/>
    <x v="0"/>
    <x v="0"/>
    <x v="0"/>
    <n v="1"/>
    <n v="0"/>
  </r>
  <r>
    <n v="2025"/>
    <n v="15734177"/>
    <s v="Donahue"/>
    <n v="643"/>
    <x v="0"/>
    <x v="1"/>
    <n v="33"/>
    <n v="4"/>
    <n v="0"/>
    <n v="2"/>
    <n v="1"/>
    <x v="0"/>
    <n v="152992"/>
    <x v="1"/>
    <x v="0"/>
    <x v="0"/>
    <x v="2"/>
    <x v="0"/>
    <x v="0"/>
    <n v="1"/>
    <n v="0"/>
  </r>
  <r>
    <n v="2025"/>
    <n v="15781347"/>
    <s v="Okagbue"/>
    <n v="600"/>
    <x v="0"/>
    <x v="0"/>
    <n v="41"/>
    <n v="1"/>
    <n v="0"/>
    <n v="2"/>
    <n v="1"/>
    <x v="0"/>
    <n v="91194"/>
    <x v="1"/>
    <x v="0"/>
    <x v="0"/>
    <x v="0"/>
    <x v="0"/>
    <x v="0"/>
    <n v="1"/>
    <n v="0"/>
  </r>
  <r>
    <n v="2025"/>
    <n v="15592025"/>
    <s v="Nnaemeka"/>
    <n v="651"/>
    <x v="0"/>
    <x v="1"/>
    <n v="53"/>
    <n v="7"/>
    <n v="0"/>
    <n v="2"/>
    <n v="1"/>
    <x v="0"/>
    <n v="130132"/>
    <x v="1"/>
    <x v="1"/>
    <x v="0"/>
    <x v="2"/>
    <x v="0"/>
    <x v="0"/>
    <n v="1"/>
    <n v="0"/>
  </r>
  <r>
    <n v="2025"/>
    <n v="15670163"/>
    <s v="Verjus"/>
    <n v="666"/>
    <x v="0"/>
    <x v="0"/>
    <n v="27"/>
    <n v="4"/>
    <n v="0"/>
    <n v="2"/>
    <n v="0"/>
    <x v="1"/>
    <n v="88751"/>
    <x v="1"/>
    <x v="2"/>
    <x v="0"/>
    <x v="2"/>
    <x v="0"/>
    <x v="0"/>
    <n v="1"/>
    <n v="0"/>
  </r>
  <r>
    <n v="2025"/>
    <n v="15765402"/>
    <s v="H?"/>
    <n v="520"/>
    <x v="0"/>
    <x v="0"/>
    <n v="39"/>
    <n v="6"/>
    <n v="145644"/>
    <n v="1"/>
    <n v="0"/>
    <x v="1"/>
    <n v="104119"/>
    <x v="1"/>
    <x v="0"/>
    <x v="1"/>
    <x v="2"/>
    <x v="2"/>
    <x v="1"/>
    <n v="1"/>
    <n v="0"/>
  </r>
  <r>
    <n v="2025"/>
    <n v="15624343"/>
    <s v="Napolitani"/>
    <n v="650"/>
    <x v="1"/>
    <x v="0"/>
    <n v="50"/>
    <n v="7"/>
    <n v="129668"/>
    <n v="1"/>
    <n v="0"/>
    <x v="1"/>
    <n v="42028"/>
    <x v="1"/>
    <x v="1"/>
    <x v="0"/>
    <x v="2"/>
    <x v="2"/>
    <x v="1"/>
    <n v="1"/>
    <n v="0"/>
  </r>
  <r>
    <n v="2025"/>
    <n v="15602354"/>
    <s v="Ginikanwa"/>
    <n v="564"/>
    <x v="2"/>
    <x v="1"/>
    <n v="33"/>
    <n v="3"/>
    <n v="109342"/>
    <n v="1"/>
    <n v="1"/>
    <x v="1"/>
    <n v="75633"/>
    <x v="1"/>
    <x v="0"/>
    <x v="1"/>
    <x v="0"/>
    <x v="2"/>
    <x v="1"/>
    <n v="1"/>
    <n v="0"/>
  </r>
  <r>
    <n v="2025"/>
    <n v="15579183"/>
    <s v="Spaull"/>
    <n v="586"/>
    <x v="0"/>
    <x v="1"/>
    <n v="64"/>
    <n v="1"/>
    <n v="0"/>
    <n v="2"/>
    <n v="1"/>
    <x v="0"/>
    <n v="53710"/>
    <x v="1"/>
    <x v="3"/>
    <x v="1"/>
    <x v="0"/>
    <x v="0"/>
    <x v="0"/>
    <n v="1"/>
    <n v="0"/>
  </r>
  <r>
    <n v="2025"/>
    <n v="15584899"/>
    <s v="Siciliani"/>
    <n v="617"/>
    <x v="0"/>
    <x v="0"/>
    <n v="35"/>
    <n v="5"/>
    <n v="0"/>
    <n v="2"/>
    <n v="0"/>
    <x v="0"/>
    <n v="13066"/>
    <x v="1"/>
    <x v="0"/>
    <x v="0"/>
    <x v="2"/>
    <x v="0"/>
    <x v="0"/>
    <n v="1"/>
    <n v="0"/>
  </r>
  <r>
    <n v="2025"/>
    <n v="15723658"/>
    <s v="Voronina"/>
    <n v="712"/>
    <x v="1"/>
    <x v="0"/>
    <n v="30"/>
    <n v="6"/>
    <n v="0"/>
    <n v="2"/>
    <n v="1"/>
    <x v="1"/>
    <n v="152418"/>
    <x v="1"/>
    <x v="0"/>
    <x v="0"/>
    <x v="2"/>
    <x v="0"/>
    <x v="0"/>
    <n v="1"/>
    <n v="0"/>
  </r>
  <r>
    <n v="2025"/>
    <n v="15803965"/>
    <s v="Tang"/>
    <n v="654"/>
    <x v="0"/>
    <x v="1"/>
    <n v="55"/>
    <n v="3"/>
    <n v="87486"/>
    <n v="1"/>
    <n v="1"/>
    <x v="0"/>
    <n v="3299"/>
    <x v="1"/>
    <x v="1"/>
    <x v="0"/>
    <x v="0"/>
    <x v="1"/>
    <x v="0"/>
    <n v="1"/>
    <n v="0"/>
  </r>
  <r>
    <n v="2025"/>
    <n v="15682489"/>
    <s v="Crumbley"/>
    <n v="605"/>
    <x v="0"/>
    <x v="1"/>
    <n v="27"/>
    <n v="9"/>
    <n v="0"/>
    <n v="2"/>
    <n v="1"/>
    <x v="1"/>
    <n v="198092"/>
    <x v="1"/>
    <x v="2"/>
    <x v="0"/>
    <x v="1"/>
    <x v="0"/>
    <x v="0"/>
    <n v="1"/>
    <n v="0"/>
  </r>
  <r>
    <n v="2025"/>
    <n v="15813645"/>
    <s v="Hamilton"/>
    <n v="491"/>
    <x v="0"/>
    <x v="0"/>
    <n v="36"/>
    <n v="0"/>
    <n v="53369"/>
    <n v="1"/>
    <n v="1"/>
    <x v="0"/>
    <n v="103934"/>
    <x v="1"/>
    <x v="0"/>
    <x v="1"/>
    <x v="0"/>
    <x v="1"/>
    <x v="0"/>
    <n v="1"/>
    <n v="0"/>
  </r>
  <r>
    <n v="2025"/>
    <n v="15766787"/>
    <s v="Piazza"/>
    <n v="707"/>
    <x v="0"/>
    <x v="0"/>
    <n v="35"/>
    <n v="9"/>
    <n v="0"/>
    <n v="2"/>
    <n v="1"/>
    <x v="0"/>
    <n v="70404"/>
    <x v="1"/>
    <x v="0"/>
    <x v="0"/>
    <x v="1"/>
    <x v="0"/>
    <x v="0"/>
    <n v="1"/>
    <n v="0"/>
  </r>
  <r>
    <n v="2025"/>
    <n v="15687171"/>
    <s v="Birch"/>
    <n v="638"/>
    <x v="1"/>
    <x v="1"/>
    <n v="34"/>
    <n v="5"/>
    <n v="146680"/>
    <n v="1"/>
    <n v="1"/>
    <x v="1"/>
    <n v="102180"/>
    <x v="1"/>
    <x v="0"/>
    <x v="0"/>
    <x v="2"/>
    <x v="2"/>
    <x v="1"/>
    <n v="1"/>
    <n v="0"/>
  </r>
  <r>
    <n v="2025"/>
    <n v="15690744"/>
    <s v="Custance"/>
    <n v="683"/>
    <x v="0"/>
    <x v="1"/>
    <n v="43"/>
    <n v="2"/>
    <n v="112499"/>
    <n v="2"/>
    <n v="1"/>
    <x v="1"/>
    <n v="30375"/>
    <x v="1"/>
    <x v="0"/>
    <x v="0"/>
    <x v="0"/>
    <x v="2"/>
    <x v="1"/>
    <n v="1"/>
    <n v="0"/>
  </r>
  <r>
    <n v="2025"/>
    <n v="15707974"/>
    <s v="Anayochukwu"/>
    <n v="815"/>
    <x v="1"/>
    <x v="0"/>
    <n v="38"/>
    <n v="2"/>
    <n v="48387"/>
    <n v="1"/>
    <n v="1"/>
    <x v="1"/>
    <n v="184797"/>
    <x v="1"/>
    <x v="0"/>
    <x v="2"/>
    <x v="0"/>
    <x v="1"/>
    <x v="0"/>
    <n v="1"/>
    <n v="0"/>
  </r>
  <r>
    <n v="2025"/>
    <n v="15673084"/>
    <s v="Galkin"/>
    <n v="645"/>
    <x v="1"/>
    <x v="1"/>
    <n v="38"/>
    <n v="1"/>
    <n v="68080"/>
    <n v="1"/>
    <n v="0"/>
    <x v="0"/>
    <n v="166265"/>
    <x v="1"/>
    <x v="0"/>
    <x v="0"/>
    <x v="0"/>
    <x v="1"/>
    <x v="0"/>
    <n v="1"/>
    <n v="0"/>
  </r>
  <r>
    <n v="2025"/>
    <n v="15814772"/>
    <s v="Adams"/>
    <n v="645"/>
    <x v="2"/>
    <x v="1"/>
    <n v="49"/>
    <n v="4"/>
    <n v="160134"/>
    <n v="1"/>
    <n v="0"/>
    <x v="0"/>
    <n v="88392"/>
    <x v="1"/>
    <x v="1"/>
    <x v="0"/>
    <x v="2"/>
    <x v="2"/>
    <x v="1"/>
    <n v="1"/>
    <n v="0"/>
  </r>
  <r>
    <n v="2025"/>
    <n v="15743709"/>
    <s v="Toomey"/>
    <n v="683"/>
    <x v="0"/>
    <x v="1"/>
    <n v="30"/>
    <n v="4"/>
    <n v="66190"/>
    <n v="1"/>
    <n v="1"/>
    <x v="0"/>
    <n v="115187"/>
    <x v="1"/>
    <x v="0"/>
    <x v="0"/>
    <x v="2"/>
    <x v="1"/>
    <x v="0"/>
    <n v="1"/>
    <n v="0"/>
  </r>
  <r>
    <n v="2025"/>
    <n v="15610343"/>
    <s v="Marshall-Hall"/>
    <n v="705"/>
    <x v="0"/>
    <x v="0"/>
    <n v="37"/>
    <n v="10"/>
    <n v="0"/>
    <n v="2"/>
    <n v="1"/>
    <x v="0"/>
    <n v="13936"/>
    <x v="0"/>
    <x v="0"/>
    <x v="0"/>
    <x v="1"/>
    <x v="0"/>
    <x v="0"/>
    <n v="1"/>
    <n v="0"/>
  </r>
  <r>
    <n v="2025"/>
    <n v="15737414"/>
    <s v="Shen"/>
    <n v="647"/>
    <x v="0"/>
    <x v="1"/>
    <n v="35"/>
    <n v="4"/>
    <n v="123762"/>
    <n v="1"/>
    <n v="1"/>
    <x v="1"/>
    <n v="83910"/>
    <x v="1"/>
    <x v="0"/>
    <x v="0"/>
    <x v="2"/>
    <x v="2"/>
    <x v="1"/>
    <n v="1"/>
    <n v="0"/>
  </r>
  <r>
    <n v="2025"/>
    <n v="15788480"/>
    <s v="Pagnotto"/>
    <n v="786"/>
    <x v="2"/>
    <x v="0"/>
    <n v="33"/>
    <n v="0"/>
    <n v="122326"/>
    <n v="1"/>
    <n v="0"/>
    <x v="1"/>
    <n v="34712"/>
    <x v="0"/>
    <x v="0"/>
    <x v="2"/>
    <x v="0"/>
    <x v="2"/>
    <x v="1"/>
    <n v="1"/>
    <n v="122326"/>
  </r>
  <r>
    <n v="2025"/>
    <n v="15568519"/>
    <s v="Wood"/>
    <n v="534"/>
    <x v="0"/>
    <x v="1"/>
    <n v="41"/>
    <n v="9"/>
    <n v="0"/>
    <n v="2"/>
    <n v="1"/>
    <x v="1"/>
    <n v="13871"/>
    <x v="1"/>
    <x v="0"/>
    <x v="1"/>
    <x v="1"/>
    <x v="0"/>
    <x v="0"/>
    <n v="1"/>
    <n v="0"/>
  </r>
  <r>
    <n v="2025"/>
    <n v="15792453"/>
    <s v="More"/>
    <n v="602"/>
    <x v="1"/>
    <x v="0"/>
    <n v="42"/>
    <n v="1"/>
    <n v="138912"/>
    <n v="1"/>
    <n v="1"/>
    <x v="0"/>
    <n v="139495"/>
    <x v="1"/>
    <x v="0"/>
    <x v="0"/>
    <x v="0"/>
    <x v="2"/>
    <x v="1"/>
    <n v="1"/>
    <n v="0"/>
  </r>
  <r>
    <n v="2025"/>
    <n v="15658100"/>
    <s v="Piccio"/>
    <n v="695"/>
    <x v="0"/>
    <x v="0"/>
    <n v="42"/>
    <n v="0"/>
    <n v="0"/>
    <n v="2"/>
    <n v="0"/>
    <x v="0"/>
    <n v="140725"/>
    <x v="1"/>
    <x v="0"/>
    <x v="0"/>
    <x v="0"/>
    <x v="0"/>
    <x v="0"/>
    <n v="1"/>
    <n v="0"/>
  </r>
  <r>
    <n v="2025"/>
    <n v="15695197"/>
    <s v="Tochukwu"/>
    <n v="553"/>
    <x v="2"/>
    <x v="0"/>
    <n v="25"/>
    <n v="7"/>
    <n v="128524"/>
    <n v="2"/>
    <n v="1"/>
    <x v="1"/>
    <n v="20682"/>
    <x v="1"/>
    <x v="2"/>
    <x v="1"/>
    <x v="2"/>
    <x v="2"/>
    <x v="1"/>
    <n v="1"/>
    <n v="0"/>
  </r>
  <r>
    <n v="2025"/>
    <n v="15749807"/>
    <s v="Graham"/>
    <n v="516"/>
    <x v="1"/>
    <x v="0"/>
    <n v="31"/>
    <n v="3"/>
    <n v="0"/>
    <n v="2"/>
    <n v="1"/>
    <x v="1"/>
    <n v="124202"/>
    <x v="1"/>
    <x v="0"/>
    <x v="1"/>
    <x v="0"/>
    <x v="0"/>
    <x v="0"/>
    <n v="1"/>
    <n v="0"/>
  </r>
  <r>
    <n v="2025"/>
    <n v="15773876"/>
    <s v="Tung"/>
    <n v="655"/>
    <x v="0"/>
    <x v="0"/>
    <n v="34"/>
    <n v="3"/>
    <n v="0"/>
    <n v="2"/>
    <n v="1"/>
    <x v="1"/>
    <n v="159639"/>
    <x v="1"/>
    <x v="0"/>
    <x v="0"/>
    <x v="0"/>
    <x v="0"/>
    <x v="0"/>
    <n v="1"/>
    <n v="0"/>
  </r>
  <r>
    <n v="2025"/>
    <n v="15591698"/>
    <s v="P'eng"/>
    <n v="849"/>
    <x v="2"/>
    <x v="0"/>
    <n v="49"/>
    <n v="9"/>
    <n v="132935"/>
    <n v="1"/>
    <n v="1"/>
    <x v="1"/>
    <n v="171057"/>
    <x v="0"/>
    <x v="1"/>
    <x v="2"/>
    <x v="1"/>
    <x v="2"/>
    <x v="1"/>
    <n v="1"/>
    <n v="132935"/>
  </r>
  <r>
    <n v="2025"/>
    <n v="15712813"/>
    <s v="Nevzorova"/>
    <n v="520"/>
    <x v="2"/>
    <x v="1"/>
    <n v="43"/>
    <n v="3"/>
    <n v="150805"/>
    <n v="3"/>
    <n v="0"/>
    <x v="0"/>
    <n v="25333"/>
    <x v="0"/>
    <x v="0"/>
    <x v="1"/>
    <x v="0"/>
    <x v="2"/>
    <x v="1"/>
    <n v="1"/>
    <n v="150805"/>
  </r>
  <r>
    <n v="2025"/>
    <n v="15763898"/>
    <s v="Toscani"/>
    <n v="568"/>
    <x v="1"/>
    <x v="0"/>
    <n v="46"/>
    <n v="3"/>
    <n v="0"/>
    <n v="2"/>
    <n v="1"/>
    <x v="0"/>
    <n v="29373"/>
    <x v="1"/>
    <x v="1"/>
    <x v="1"/>
    <x v="0"/>
    <x v="0"/>
    <x v="0"/>
    <n v="1"/>
    <n v="0"/>
  </r>
  <r>
    <n v="2025"/>
    <n v="15793324"/>
    <s v="McKenzie"/>
    <n v="695"/>
    <x v="1"/>
    <x v="1"/>
    <n v="32"/>
    <n v="9"/>
    <n v="0"/>
    <n v="3"/>
    <n v="0"/>
    <x v="0"/>
    <n v="38534"/>
    <x v="1"/>
    <x v="0"/>
    <x v="0"/>
    <x v="1"/>
    <x v="0"/>
    <x v="0"/>
    <n v="1"/>
    <n v="0"/>
  </r>
  <r>
    <n v="2025"/>
    <n v="15757759"/>
    <s v="Okwuoma"/>
    <n v="807"/>
    <x v="1"/>
    <x v="0"/>
    <n v="28"/>
    <n v="7"/>
    <n v="165969"/>
    <n v="3"/>
    <n v="1"/>
    <x v="1"/>
    <n v="156122"/>
    <x v="0"/>
    <x v="2"/>
    <x v="2"/>
    <x v="2"/>
    <x v="2"/>
    <x v="1"/>
    <n v="1"/>
    <n v="165969"/>
  </r>
  <r>
    <n v="2025"/>
    <n v="15796230"/>
    <s v="Morley"/>
    <n v="642"/>
    <x v="2"/>
    <x v="0"/>
    <n v="36"/>
    <n v="2"/>
    <n v="124496"/>
    <n v="3"/>
    <n v="1"/>
    <x v="0"/>
    <n v="57904"/>
    <x v="0"/>
    <x v="0"/>
    <x v="0"/>
    <x v="0"/>
    <x v="2"/>
    <x v="1"/>
    <n v="1"/>
    <n v="124496"/>
  </r>
  <r>
    <n v="2025"/>
    <n v="15611729"/>
    <s v="Kerr"/>
    <n v="703"/>
    <x v="2"/>
    <x v="1"/>
    <n v="39"/>
    <n v="1"/>
    <n v="141560"/>
    <n v="1"/>
    <n v="1"/>
    <x v="0"/>
    <n v="31257"/>
    <x v="0"/>
    <x v="0"/>
    <x v="0"/>
    <x v="0"/>
    <x v="2"/>
    <x v="1"/>
    <n v="1"/>
    <n v="141560"/>
  </r>
  <r>
    <n v="2025"/>
    <n v="15709531"/>
    <s v="Harding"/>
    <n v="556"/>
    <x v="0"/>
    <x v="1"/>
    <n v="38"/>
    <n v="2"/>
    <n v="114756"/>
    <n v="1"/>
    <n v="1"/>
    <x v="1"/>
    <n v="193214"/>
    <x v="1"/>
    <x v="0"/>
    <x v="1"/>
    <x v="0"/>
    <x v="2"/>
    <x v="1"/>
    <n v="1"/>
    <n v="0"/>
  </r>
  <r>
    <n v="2025"/>
    <n v="15650751"/>
    <s v="Butler"/>
    <n v="585"/>
    <x v="0"/>
    <x v="0"/>
    <n v="30"/>
    <n v="6"/>
    <n v="0"/>
    <n v="2"/>
    <n v="1"/>
    <x v="0"/>
    <n v="137758"/>
    <x v="1"/>
    <x v="0"/>
    <x v="1"/>
    <x v="2"/>
    <x v="0"/>
    <x v="0"/>
    <n v="1"/>
    <n v="0"/>
  </r>
  <r>
    <n v="2025"/>
    <n v="15641413"/>
    <s v="Crawford"/>
    <n v="587"/>
    <x v="2"/>
    <x v="0"/>
    <n v="49"/>
    <n v="7"/>
    <n v="155394"/>
    <n v="2"/>
    <n v="1"/>
    <x v="1"/>
    <n v="13308"/>
    <x v="0"/>
    <x v="1"/>
    <x v="1"/>
    <x v="2"/>
    <x v="2"/>
    <x v="1"/>
    <n v="1"/>
    <n v="155394"/>
  </r>
  <r>
    <n v="2025"/>
    <n v="15753840"/>
    <s v="Brown"/>
    <n v="524"/>
    <x v="1"/>
    <x v="0"/>
    <n v="32"/>
    <n v="6"/>
    <n v="0"/>
    <n v="1"/>
    <n v="1"/>
    <x v="0"/>
    <n v="132862"/>
    <x v="0"/>
    <x v="0"/>
    <x v="1"/>
    <x v="2"/>
    <x v="0"/>
    <x v="0"/>
    <n v="1"/>
    <n v="0"/>
  </r>
  <r>
    <n v="2025"/>
    <n v="15669994"/>
    <s v="Greece"/>
    <n v="556"/>
    <x v="2"/>
    <x v="0"/>
    <n v="31"/>
    <n v="1"/>
    <n v="128664"/>
    <n v="2"/>
    <n v="1"/>
    <x v="1"/>
    <n v="125083"/>
    <x v="1"/>
    <x v="0"/>
    <x v="1"/>
    <x v="0"/>
    <x v="2"/>
    <x v="1"/>
    <n v="1"/>
    <n v="0"/>
  </r>
  <r>
    <n v="2025"/>
    <n v="15695301"/>
    <s v="Matthews"/>
    <n v="504"/>
    <x v="1"/>
    <x v="1"/>
    <n v="44"/>
    <n v="4"/>
    <n v="113523"/>
    <n v="1"/>
    <n v="1"/>
    <x v="0"/>
    <n v="12405"/>
    <x v="1"/>
    <x v="0"/>
    <x v="1"/>
    <x v="2"/>
    <x v="2"/>
    <x v="1"/>
    <n v="1"/>
    <n v="0"/>
  </r>
  <r>
    <n v="2025"/>
    <n v="15792004"/>
    <s v="Heath"/>
    <n v="731"/>
    <x v="1"/>
    <x v="0"/>
    <n v="26"/>
    <n v="3"/>
    <n v="0"/>
    <n v="2"/>
    <n v="1"/>
    <x v="1"/>
    <n v="37697"/>
    <x v="1"/>
    <x v="2"/>
    <x v="0"/>
    <x v="0"/>
    <x v="0"/>
    <x v="0"/>
    <n v="1"/>
    <n v="0"/>
  </r>
  <r>
    <n v="2025"/>
    <n v="15603035"/>
    <s v="Vincent"/>
    <n v="651"/>
    <x v="0"/>
    <x v="1"/>
    <n v="34"/>
    <n v="3"/>
    <n v="0"/>
    <n v="2"/>
    <n v="1"/>
    <x v="0"/>
    <n v="105600"/>
    <x v="1"/>
    <x v="0"/>
    <x v="0"/>
    <x v="0"/>
    <x v="0"/>
    <x v="0"/>
    <n v="1"/>
    <n v="0"/>
  </r>
  <r>
    <n v="2025"/>
    <n v="15717286"/>
    <s v="Sal"/>
    <n v="675"/>
    <x v="1"/>
    <x v="0"/>
    <n v="40"/>
    <n v="8"/>
    <n v="79036"/>
    <n v="1"/>
    <n v="1"/>
    <x v="1"/>
    <n v="142784"/>
    <x v="0"/>
    <x v="0"/>
    <x v="0"/>
    <x v="1"/>
    <x v="1"/>
    <x v="0"/>
    <n v="1"/>
    <n v="79036"/>
  </r>
  <r>
    <n v="2025"/>
    <n v="15577107"/>
    <s v="Milne"/>
    <n v="657"/>
    <x v="1"/>
    <x v="0"/>
    <n v="22"/>
    <n v="6"/>
    <n v="0"/>
    <n v="3"/>
    <n v="0"/>
    <x v="0"/>
    <n v="168412"/>
    <x v="0"/>
    <x v="2"/>
    <x v="0"/>
    <x v="2"/>
    <x v="0"/>
    <x v="0"/>
    <n v="1"/>
    <n v="0"/>
  </r>
  <r>
    <n v="2025"/>
    <n v="15754747"/>
    <s v="Bazile"/>
    <n v="686"/>
    <x v="2"/>
    <x v="1"/>
    <n v="33"/>
    <n v="9"/>
    <n v="141918"/>
    <n v="2"/>
    <n v="0"/>
    <x v="0"/>
    <n v="184036"/>
    <x v="1"/>
    <x v="0"/>
    <x v="0"/>
    <x v="1"/>
    <x v="2"/>
    <x v="1"/>
    <n v="1"/>
    <n v="0"/>
  </r>
  <r>
    <n v="2025"/>
    <n v="15705676"/>
    <s v="Wardle"/>
    <n v="690"/>
    <x v="0"/>
    <x v="0"/>
    <n v="35"/>
    <n v="9"/>
    <n v="107944"/>
    <n v="2"/>
    <n v="0"/>
    <x v="1"/>
    <n v="48478"/>
    <x v="1"/>
    <x v="0"/>
    <x v="0"/>
    <x v="1"/>
    <x v="2"/>
    <x v="1"/>
    <n v="1"/>
    <n v="0"/>
  </r>
  <r>
    <n v="2025"/>
    <n v="15751912"/>
    <s v="Lilly"/>
    <n v="567"/>
    <x v="0"/>
    <x v="1"/>
    <n v="36"/>
    <n v="7"/>
    <n v="0"/>
    <n v="2"/>
    <n v="0"/>
    <x v="0"/>
    <n v="3896"/>
    <x v="1"/>
    <x v="0"/>
    <x v="1"/>
    <x v="2"/>
    <x v="0"/>
    <x v="0"/>
    <n v="1"/>
    <n v="0"/>
  </r>
  <r>
    <n v="2025"/>
    <n v="15677336"/>
    <s v="Aitken"/>
    <n v="557"/>
    <x v="2"/>
    <x v="1"/>
    <n v="57"/>
    <n v="1"/>
    <n v="120043"/>
    <n v="1"/>
    <n v="1"/>
    <x v="1"/>
    <n v="132371"/>
    <x v="0"/>
    <x v="1"/>
    <x v="1"/>
    <x v="0"/>
    <x v="2"/>
    <x v="1"/>
    <n v="1"/>
    <n v="120043"/>
  </r>
  <r>
    <n v="2025"/>
    <n v="15684395"/>
    <s v="Enderby"/>
    <n v="446"/>
    <x v="1"/>
    <x v="0"/>
    <n v="45"/>
    <n v="10"/>
    <n v="125192"/>
    <n v="1"/>
    <n v="1"/>
    <x v="0"/>
    <n v="128261"/>
    <x v="0"/>
    <x v="0"/>
    <x v="1"/>
    <x v="1"/>
    <x v="2"/>
    <x v="1"/>
    <n v="1"/>
    <n v="125192"/>
  </r>
  <r>
    <n v="2025"/>
    <n v="15659949"/>
    <s v="Chiu"/>
    <n v="850"/>
    <x v="0"/>
    <x v="1"/>
    <n v="31"/>
    <n v="1"/>
    <n v="96399"/>
    <n v="2"/>
    <n v="1"/>
    <x v="1"/>
    <n v="106534"/>
    <x v="1"/>
    <x v="0"/>
    <x v="2"/>
    <x v="0"/>
    <x v="1"/>
    <x v="0"/>
    <n v="1"/>
    <n v="0"/>
  </r>
  <r>
    <n v="2025"/>
    <n v="15812422"/>
    <s v="Ugorji"/>
    <n v="637"/>
    <x v="0"/>
    <x v="1"/>
    <n v="41"/>
    <n v="2"/>
    <n v="0"/>
    <n v="2"/>
    <n v="0"/>
    <x v="0"/>
    <n v="102515"/>
    <x v="1"/>
    <x v="0"/>
    <x v="0"/>
    <x v="0"/>
    <x v="0"/>
    <x v="0"/>
    <n v="1"/>
    <n v="0"/>
  </r>
  <r>
    <n v="2025"/>
    <n v="15806941"/>
    <s v="Sharpe"/>
    <n v="499"/>
    <x v="0"/>
    <x v="1"/>
    <n v="60"/>
    <n v="7"/>
    <n v="76962"/>
    <n v="2"/>
    <n v="1"/>
    <x v="0"/>
    <n v="83644"/>
    <x v="1"/>
    <x v="1"/>
    <x v="1"/>
    <x v="2"/>
    <x v="1"/>
    <x v="0"/>
    <n v="1"/>
    <n v="0"/>
  </r>
  <r>
    <n v="2025"/>
    <n v="15637690"/>
    <s v="Houghton"/>
    <n v="622"/>
    <x v="2"/>
    <x v="0"/>
    <n v="34"/>
    <n v="7"/>
    <n v="98676"/>
    <n v="1"/>
    <n v="1"/>
    <x v="1"/>
    <n v="138907"/>
    <x v="0"/>
    <x v="0"/>
    <x v="0"/>
    <x v="2"/>
    <x v="1"/>
    <x v="0"/>
    <n v="1"/>
    <n v="98676"/>
  </r>
  <r>
    <n v="2025"/>
    <n v="15632882"/>
    <s v="Konovalova"/>
    <n v="684"/>
    <x v="2"/>
    <x v="1"/>
    <n v="37"/>
    <n v="1"/>
    <n v="126817"/>
    <n v="2"/>
    <n v="1"/>
    <x v="0"/>
    <n v="29996"/>
    <x v="0"/>
    <x v="0"/>
    <x v="0"/>
    <x v="0"/>
    <x v="2"/>
    <x v="1"/>
    <n v="1"/>
    <n v="126817"/>
  </r>
  <r>
    <n v="2025"/>
    <n v="15807107"/>
    <s v="Patel"/>
    <n v="612"/>
    <x v="0"/>
    <x v="1"/>
    <n v="32"/>
    <n v="3"/>
    <n v="121394"/>
    <n v="1"/>
    <n v="1"/>
    <x v="1"/>
    <n v="164081"/>
    <x v="1"/>
    <x v="0"/>
    <x v="0"/>
    <x v="0"/>
    <x v="2"/>
    <x v="1"/>
    <n v="1"/>
    <n v="0"/>
  </r>
  <r>
    <n v="2025"/>
    <n v="15661034"/>
    <s v="Ngozichukwuka"/>
    <n v="813"/>
    <x v="2"/>
    <x v="0"/>
    <n v="29"/>
    <n v="5"/>
    <n v="106059"/>
    <n v="1"/>
    <n v="0"/>
    <x v="1"/>
    <n v="187977"/>
    <x v="0"/>
    <x v="2"/>
    <x v="2"/>
    <x v="2"/>
    <x v="2"/>
    <x v="1"/>
    <n v="1"/>
    <n v="106059"/>
  </r>
  <r>
    <n v="2025"/>
    <n v="15811958"/>
    <s v="Medland"/>
    <n v="850"/>
    <x v="2"/>
    <x v="1"/>
    <n v="44"/>
    <n v="2"/>
    <n v="112755"/>
    <n v="2"/>
    <n v="0"/>
    <x v="1"/>
    <n v="158171"/>
    <x v="1"/>
    <x v="0"/>
    <x v="2"/>
    <x v="0"/>
    <x v="2"/>
    <x v="1"/>
    <n v="1"/>
    <n v="0"/>
  </r>
  <r>
    <n v="2025"/>
    <n v="15785167"/>
    <s v="Padovano"/>
    <n v="795"/>
    <x v="1"/>
    <x v="1"/>
    <n v="29"/>
    <n v="4"/>
    <n v="0"/>
    <n v="2"/>
    <n v="0"/>
    <x v="1"/>
    <n v="155712"/>
    <x v="1"/>
    <x v="2"/>
    <x v="2"/>
    <x v="2"/>
    <x v="0"/>
    <x v="0"/>
    <n v="1"/>
    <n v="0"/>
  </r>
  <r>
    <n v="2025"/>
    <n v="15646720"/>
    <s v="Tsui"/>
    <n v="628"/>
    <x v="1"/>
    <x v="0"/>
    <n v="55"/>
    <n v="7"/>
    <n v="0"/>
    <n v="3"/>
    <n v="1"/>
    <x v="1"/>
    <n v="85891"/>
    <x v="0"/>
    <x v="1"/>
    <x v="0"/>
    <x v="2"/>
    <x v="0"/>
    <x v="0"/>
    <n v="1"/>
    <n v="0"/>
  </r>
  <r>
    <n v="2025"/>
    <n v="15658614"/>
    <s v="H?"/>
    <n v="565"/>
    <x v="2"/>
    <x v="0"/>
    <n v="38"/>
    <n v="7"/>
    <n v="145401"/>
    <n v="2"/>
    <n v="1"/>
    <x v="0"/>
    <n v="83845"/>
    <x v="1"/>
    <x v="0"/>
    <x v="1"/>
    <x v="2"/>
    <x v="2"/>
    <x v="1"/>
    <n v="1"/>
    <n v="0"/>
  </r>
  <r>
    <n v="2025"/>
    <n v="15704657"/>
    <s v="Denman"/>
    <n v="601"/>
    <x v="0"/>
    <x v="1"/>
    <n v="39"/>
    <n v="3"/>
    <n v="72648"/>
    <n v="1"/>
    <n v="1"/>
    <x v="1"/>
    <n v="41778"/>
    <x v="0"/>
    <x v="0"/>
    <x v="0"/>
    <x v="0"/>
    <x v="1"/>
    <x v="0"/>
    <n v="1"/>
    <n v="72648"/>
  </r>
  <r>
    <n v="2025"/>
    <n v="15567147"/>
    <s v="Ratten"/>
    <n v="802"/>
    <x v="1"/>
    <x v="1"/>
    <n v="40"/>
    <n v="4"/>
    <n v="0"/>
    <n v="2"/>
    <n v="1"/>
    <x v="0"/>
    <n v="81908"/>
    <x v="1"/>
    <x v="0"/>
    <x v="2"/>
    <x v="2"/>
    <x v="0"/>
    <x v="0"/>
    <n v="1"/>
    <n v="0"/>
  </r>
  <r>
    <n v="2025"/>
    <n v="15701319"/>
    <s v="Baxter"/>
    <n v="614"/>
    <x v="2"/>
    <x v="0"/>
    <n v="37"/>
    <n v="6"/>
    <n v="96341"/>
    <n v="2"/>
    <n v="1"/>
    <x v="0"/>
    <n v="139377"/>
    <x v="0"/>
    <x v="0"/>
    <x v="0"/>
    <x v="2"/>
    <x v="1"/>
    <x v="0"/>
    <n v="1"/>
    <n v="96341"/>
  </r>
  <r>
    <n v="2025"/>
    <n v="15745266"/>
    <s v="Norman"/>
    <n v="434"/>
    <x v="1"/>
    <x v="1"/>
    <n v="55"/>
    <n v="6"/>
    <n v="0"/>
    <n v="1"/>
    <n v="0"/>
    <x v="0"/>
    <n v="73562"/>
    <x v="0"/>
    <x v="1"/>
    <x v="1"/>
    <x v="2"/>
    <x v="0"/>
    <x v="0"/>
    <n v="1"/>
    <n v="0"/>
  </r>
  <r>
    <n v="2025"/>
    <n v="15650437"/>
    <s v="Shen"/>
    <n v="522"/>
    <x v="2"/>
    <x v="1"/>
    <n v="32"/>
    <n v="8"/>
    <n v="124450"/>
    <n v="2"/>
    <n v="1"/>
    <x v="0"/>
    <n v="165786"/>
    <x v="1"/>
    <x v="0"/>
    <x v="1"/>
    <x v="1"/>
    <x v="2"/>
    <x v="1"/>
    <n v="1"/>
    <n v="0"/>
  </r>
  <r>
    <n v="2025"/>
    <n v="15764314"/>
    <s v="Reilly"/>
    <n v="550"/>
    <x v="2"/>
    <x v="1"/>
    <n v="36"/>
    <n v="2"/>
    <n v="113877"/>
    <n v="2"/>
    <n v="1"/>
    <x v="1"/>
    <n v="174922"/>
    <x v="1"/>
    <x v="0"/>
    <x v="1"/>
    <x v="0"/>
    <x v="2"/>
    <x v="1"/>
    <n v="1"/>
    <n v="0"/>
  </r>
  <r>
    <n v="2025"/>
    <n v="15612594"/>
    <s v="Ifeanacho"/>
    <n v="599"/>
    <x v="1"/>
    <x v="1"/>
    <n v="25"/>
    <n v="3"/>
    <n v="0"/>
    <n v="2"/>
    <n v="1"/>
    <x v="0"/>
    <n v="120790"/>
    <x v="1"/>
    <x v="2"/>
    <x v="1"/>
    <x v="0"/>
    <x v="0"/>
    <x v="0"/>
    <n v="1"/>
    <n v="0"/>
  </r>
  <r>
    <n v="2025"/>
    <n v="15593501"/>
    <s v="Graham"/>
    <n v="493"/>
    <x v="0"/>
    <x v="0"/>
    <n v="36"/>
    <n v="5"/>
    <n v="148668"/>
    <n v="2"/>
    <n v="1"/>
    <x v="1"/>
    <n v="56093"/>
    <x v="1"/>
    <x v="0"/>
    <x v="1"/>
    <x v="2"/>
    <x v="2"/>
    <x v="1"/>
    <n v="1"/>
    <n v="0"/>
  </r>
  <r>
    <n v="2025"/>
    <n v="15804150"/>
    <s v="Lysaght"/>
    <n v="755"/>
    <x v="0"/>
    <x v="1"/>
    <n v="34"/>
    <n v="3"/>
    <n v="0"/>
    <n v="2"/>
    <n v="1"/>
    <x v="0"/>
    <n v="158816"/>
    <x v="1"/>
    <x v="0"/>
    <x v="2"/>
    <x v="0"/>
    <x v="0"/>
    <x v="0"/>
    <n v="1"/>
    <n v="0"/>
  </r>
  <r>
    <n v="2025"/>
    <n v="15649297"/>
    <s v="T'ang"/>
    <n v="605"/>
    <x v="0"/>
    <x v="0"/>
    <n v="62"/>
    <n v="4"/>
    <n v="111066"/>
    <n v="2"/>
    <n v="0"/>
    <x v="0"/>
    <n v="125661"/>
    <x v="1"/>
    <x v="3"/>
    <x v="0"/>
    <x v="2"/>
    <x v="2"/>
    <x v="1"/>
    <n v="1"/>
    <n v="0"/>
  </r>
  <r>
    <n v="2025"/>
    <n v="15641110"/>
    <s v="Abron"/>
    <n v="708"/>
    <x v="0"/>
    <x v="1"/>
    <n v="41"/>
    <n v="0"/>
    <n v="0"/>
    <n v="1"/>
    <n v="1"/>
    <x v="1"/>
    <n v="128401"/>
    <x v="1"/>
    <x v="0"/>
    <x v="0"/>
    <x v="0"/>
    <x v="0"/>
    <x v="0"/>
    <n v="1"/>
    <n v="0"/>
  </r>
  <r>
    <n v="2025"/>
    <n v="15660608"/>
    <s v="Chimaraoke"/>
    <n v="699"/>
    <x v="0"/>
    <x v="1"/>
    <n v="44"/>
    <n v="8"/>
    <n v="158698"/>
    <n v="1"/>
    <n v="1"/>
    <x v="1"/>
    <n v="107181"/>
    <x v="1"/>
    <x v="0"/>
    <x v="0"/>
    <x v="1"/>
    <x v="2"/>
    <x v="1"/>
    <n v="1"/>
    <n v="0"/>
  </r>
  <r>
    <n v="2025"/>
    <n v="15806570"/>
    <s v="Y?an"/>
    <n v="763"/>
    <x v="0"/>
    <x v="0"/>
    <n v="53"/>
    <n v="4"/>
    <n v="0"/>
    <n v="1"/>
    <n v="1"/>
    <x v="1"/>
    <n v="77204"/>
    <x v="0"/>
    <x v="1"/>
    <x v="2"/>
    <x v="2"/>
    <x v="0"/>
    <x v="0"/>
    <n v="1"/>
    <n v="0"/>
  </r>
  <r>
    <n v="2025"/>
    <n v="15715345"/>
    <s v="Sergeyeva"/>
    <n v="743"/>
    <x v="1"/>
    <x v="1"/>
    <n v="25"/>
    <n v="6"/>
    <n v="0"/>
    <n v="2"/>
    <n v="1"/>
    <x v="1"/>
    <n v="129740"/>
    <x v="1"/>
    <x v="2"/>
    <x v="0"/>
    <x v="2"/>
    <x v="0"/>
    <x v="0"/>
    <n v="1"/>
    <n v="0"/>
  </r>
  <r>
    <n v="2025"/>
    <n v="15755521"/>
    <s v="Ma"/>
    <n v="660"/>
    <x v="0"/>
    <x v="0"/>
    <n v="48"/>
    <n v="0"/>
    <n v="90044"/>
    <n v="2"/>
    <n v="0"/>
    <x v="0"/>
    <n v="187605"/>
    <x v="0"/>
    <x v="1"/>
    <x v="0"/>
    <x v="0"/>
    <x v="1"/>
    <x v="0"/>
    <n v="1"/>
    <n v="90044"/>
  </r>
  <r>
    <n v="2025"/>
    <n v="15579074"/>
    <s v="Obiajulu"/>
    <n v="619"/>
    <x v="2"/>
    <x v="1"/>
    <n v="38"/>
    <n v="10"/>
    <n v="84652"/>
    <n v="1"/>
    <n v="1"/>
    <x v="0"/>
    <n v="184754"/>
    <x v="1"/>
    <x v="0"/>
    <x v="0"/>
    <x v="1"/>
    <x v="1"/>
    <x v="0"/>
    <n v="1"/>
    <n v="0"/>
  </r>
  <r>
    <n v="2025"/>
    <n v="15641158"/>
    <s v="Belcher"/>
    <n v="739"/>
    <x v="2"/>
    <x v="1"/>
    <n v="32"/>
    <n v="3"/>
    <n v="102128"/>
    <n v="1"/>
    <n v="1"/>
    <x v="1"/>
    <n v="63981"/>
    <x v="0"/>
    <x v="0"/>
    <x v="0"/>
    <x v="0"/>
    <x v="2"/>
    <x v="1"/>
    <n v="1"/>
    <n v="102128"/>
  </r>
  <r>
    <n v="2025"/>
    <n v="15752507"/>
    <s v="K?"/>
    <n v="769"/>
    <x v="2"/>
    <x v="1"/>
    <n v="60"/>
    <n v="9"/>
    <n v="148846"/>
    <n v="1"/>
    <n v="1"/>
    <x v="1"/>
    <n v="192832"/>
    <x v="0"/>
    <x v="1"/>
    <x v="2"/>
    <x v="1"/>
    <x v="2"/>
    <x v="1"/>
    <n v="1"/>
    <n v="148846"/>
  </r>
  <r>
    <n v="2025"/>
    <n v="15597983"/>
    <s v="Brown"/>
    <n v="692"/>
    <x v="0"/>
    <x v="1"/>
    <n v="69"/>
    <n v="10"/>
    <n v="154954"/>
    <n v="1"/>
    <n v="1"/>
    <x v="0"/>
    <n v="70849"/>
    <x v="1"/>
    <x v="3"/>
    <x v="0"/>
    <x v="1"/>
    <x v="2"/>
    <x v="1"/>
    <n v="1"/>
    <n v="0"/>
  </r>
  <r>
    <n v="2025"/>
    <n v="15586069"/>
    <s v="Abernathy"/>
    <n v="560"/>
    <x v="0"/>
    <x v="0"/>
    <n v="30"/>
    <n v="0"/>
    <n v="108883"/>
    <n v="1"/>
    <n v="1"/>
    <x v="1"/>
    <n v="27915"/>
    <x v="1"/>
    <x v="0"/>
    <x v="1"/>
    <x v="0"/>
    <x v="2"/>
    <x v="1"/>
    <n v="1"/>
    <n v="0"/>
  </r>
  <r>
    <n v="2025"/>
    <n v="15655082"/>
    <s v="Pape"/>
    <n v="607"/>
    <x v="0"/>
    <x v="0"/>
    <n v="48"/>
    <n v="4"/>
    <n v="112071"/>
    <n v="3"/>
    <n v="1"/>
    <x v="1"/>
    <n v="173568"/>
    <x v="0"/>
    <x v="1"/>
    <x v="0"/>
    <x v="2"/>
    <x v="2"/>
    <x v="1"/>
    <n v="1"/>
    <n v="112071"/>
  </r>
  <r>
    <n v="2025"/>
    <n v="15720155"/>
    <s v="Tao"/>
    <n v="630"/>
    <x v="2"/>
    <x v="1"/>
    <n v="29"/>
    <n v="6"/>
    <n v="131354"/>
    <n v="1"/>
    <n v="0"/>
    <x v="0"/>
    <n v="9324"/>
    <x v="0"/>
    <x v="2"/>
    <x v="0"/>
    <x v="2"/>
    <x v="2"/>
    <x v="1"/>
    <n v="1"/>
    <n v="131354"/>
  </r>
  <r>
    <n v="2025"/>
    <n v="15582116"/>
    <s v="Ma"/>
    <n v="767"/>
    <x v="2"/>
    <x v="0"/>
    <n v="45"/>
    <n v="7"/>
    <n v="132746"/>
    <n v="2"/>
    <n v="1"/>
    <x v="1"/>
    <n v="26629"/>
    <x v="0"/>
    <x v="0"/>
    <x v="2"/>
    <x v="2"/>
    <x v="2"/>
    <x v="1"/>
    <n v="1"/>
    <n v="132746"/>
  </r>
  <r>
    <n v="2025"/>
    <n v="15749365"/>
    <s v="Earle"/>
    <n v="543"/>
    <x v="0"/>
    <x v="0"/>
    <n v="34"/>
    <n v="8"/>
    <n v="0"/>
    <n v="2"/>
    <n v="0"/>
    <x v="0"/>
    <n v="145602"/>
    <x v="1"/>
    <x v="0"/>
    <x v="1"/>
    <x v="1"/>
    <x v="0"/>
    <x v="0"/>
    <n v="1"/>
    <n v="0"/>
  </r>
  <r>
    <n v="2025"/>
    <n v="15632069"/>
    <s v="Kazantsev"/>
    <n v="776"/>
    <x v="0"/>
    <x v="1"/>
    <n v="39"/>
    <n v="8"/>
    <n v="125212"/>
    <n v="2"/>
    <n v="1"/>
    <x v="1"/>
    <n v="144496"/>
    <x v="1"/>
    <x v="0"/>
    <x v="2"/>
    <x v="1"/>
    <x v="2"/>
    <x v="1"/>
    <n v="1"/>
    <n v="0"/>
  </r>
  <r>
    <n v="2025"/>
    <n v="15663134"/>
    <s v="Uspenskaya"/>
    <n v="535"/>
    <x v="1"/>
    <x v="1"/>
    <n v="58"/>
    <n v="1"/>
    <n v="0"/>
    <n v="2"/>
    <n v="1"/>
    <x v="0"/>
    <n v="11780"/>
    <x v="0"/>
    <x v="1"/>
    <x v="1"/>
    <x v="0"/>
    <x v="0"/>
    <x v="0"/>
    <n v="1"/>
    <n v="0"/>
  </r>
  <r>
    <n v="2025"/>
    <n v="15766683"/>
    <s v="Coombes"/>
    <n v="549"/>
    <x v="2"/>
    <x v="1"/>
    <n v="36"/>
    <n v="6"/>
    <n v="139422"/>
    <n v="1"/>
    <n v="0"/>
    <x v="1"/>
    <n v="83983"/>
    <x v="0"/>
    <x v="0"/>
    <x v="1"/>
    <x v="2"/>
    <x v="2"/>
    <x v="1"/>
    <n v="1"/>
    <n v="139422"/>
  </r>
  <r>
    <n v="2025"/>
    <n v="15707219"/>
    <s v="Hopman"/>
    <n v="844"/>
    <x v="0"/>
    <x v="0"/>
    <n v="28"/>
    <n v="4"/>
    <n v="0"/>
    <n v="2"/>
    <n v="0"/>
    <x v="0"/>
    <n v="123318"/>
    <x v="1"/>
    <x v="2"/>
    <x v="2"/>
    <x v="2"/>
    <x v="0"/>
    <x v="0"/>
    <n v="1"/>
    <n v="0"/>
  </r>
  <r>
    <n v="2025"/>
    <n v="15709232"/>
    <s v="McKay"/>
    <n v="586"/>
    <x v="2"/>
    <x v="0"/>
    <n v="47"/>
    <n v="5"/>
    <n v="157099"/>
    <n v="2"/>
    <n v="1"/>
    <x v="0"/>
    <n v="65482"/>
    <x v="1"/>
    <x v="1"/>
    <x v="1"/>
    <x v="2"/>
    <x v="2"/>
    <x v="1"/>
    <n v="1"/>
    <n v="0"/>
  </r>
  <r>
    <n v="2025"/>
    <n v="15801351"/>
    <s v="Milanesi"/>
    <n v="583"/>
    <x v="0"/>
    <x v="1"/>
    <n v="40"/>
    <n v="3"/>
    <n v="0"/>
    <n v="2"/>
    <n v="1"/>
    <x v="1"/>
    <n v="47728"/>
    <x v="1"/>
    <x v="0"/>
    <x v="1"/>
    <x v="0"/>
    <x v="0"/>
    <x v="0"/>
    <n v="1"/>
    <n v="0"/>
  </r>
  <r>
    <n v="2025"/>
    <n v="15578747"/>
    <s v="Chineze"/>
    <n v="701"/>
    <x v="1"/>
    <x v="1"/>
    <n v="26"/>
    <n v="5"/>
    <n v="83600"/>
    <n v="1"/>
    <n v="0"/>
    <x v="0"/>
    <n v="59195"/>
    <x v="1"/>
    <x v="2"/>
    <x v="0"/>
    <x v="2"/>
    <x v="1"/>
    <x v="0"/>
    <n v="1"/>
    <n v="0"/>
  </r>
  <r>
    <n v="2025"/>
    <n v="15675626"/>
    <s v="Dawson"/>
    <n v="726"/>
    <x v="0"/>
    <x v="1"/>
    <n v="28"/>
    <n v="2"/>
    <n v="0"/>
    <n v="1"/>
    <n v="0"/>
    <x v="1"/>
    <n v="98061"/>
    <x v="1"/>
    <x v="2"/>
    <x v="0"/>
    <x v="0"/>
    <x v="0"/>
    <x v="0"/>
    <n v="1"/>
    <n v="0"/>
  </r>
  <r>
    <n v="2025"/>
    <n v="15583736"/>
    <s v="Shih"/>
    <n v="829"/>
    <x v="2"/>
    <x v="1"/>
    <n v="36"/>
    <n v="4"/>
    <n v="81796"/>
    <n v="2"/>
    <n v="1"/>
    <x v="1"/>
    <n v="90107"/>
    <x v="1"/>
    <x v="0"/>
    <x v="2"/>
    <x v="2"/>
    <x v="1"/>
    <x v="0"/>
    <n v="1"/>
    <n v="0"/>
  </r>
  <r>
    <n v="2025"/>
    <n v="15590011"/>
    <s v="Hughes"/>
    <n v="749"/>
    <x v="1"/>
    <x v="1"/>
    <n v="38"/>
    <n v="9"/>
    <n v="129378"/>
    <n v="1"/>
    <n v="1"/>
    <x v="0"/>
    <n v="13549"/>
    <x v="1"/>
    <x v="0"/>
    <x v="0"/>
    <x v="1"/>
    <x v="2"/>
    <x v="1"/>
    <n v="1"/>
    <n v="0"/>
  </r>
  <r>
    <n v="2025"/>
    <n v="15609913"/>
    <s v="Clark"/>
    <n v="743"/>
    <x v="0"/>
    <x v="0"/>
    <n v="46"/>
    <n v="9"/>
    <n v="0"/>
    <n v="1"/>
    <n v="1"/>
    <x v="1"/>
    <n v="113436"/>
    <x v="1"/>
    <x v="1"/>
    <x v="0"/>
    <x v="1"/>
    <x v="0"/>
    <x v="0"/>
    <n v="1"/>
    <n v="0"/>
  </r>
  <r>
    <n v="2025"/>
    <n v="15719479"/>
    <s v="Chukwuhaenye"/>
    <n v="619"/>
    <x v="1"/>
    <x v="0"/>
    <n v="56"/>
    <n v="7"/>
    <n v="0"/>
    <n v="2"/>
    <n v="1"/>
    <x v="0"/>
    <n v="42442"/>
    <x v="1"/>
    <x v="1"/>
    <x v="0"/>
    <x v="2"/>
    <x v="0"/>
    <x v="0"/>
    <n v="1"/>
    <n v="0"/>
  </r>
  <r>
    <n v="2025"/>
    <n v="15575147"/>
    <s v="Wall"/>
    <n v="699"/>
    <x v="0"/>
    <x v="1"/>
    <n v="22"/>
    <n v="9"/>
    <n v="99339"/>
    <n v="1"/>
    <n v="1"/>
    <x v="1"/>
    <n v="68298"/>
    <x v="0"/>
    <x v="2"/>
    <x v="0"/>
    <x v="1"/>
    <x v="1"/>
    <x v="0"/>
    <n v="1"/>
    <n v="99339"/>
  </r>
  <r>
    <n v="2025"/>
    <n v="15597309"/>
    <s v="Howell"/>
    <n v="749"/>
    <x v="1"/>
    <x v="1"/>
    <n v="36"/>
    <n v="7"/>
    <n v="0"/>
    <n v="2"/>
    <n v="0"/>
    <x v="1"/>
    <n v="80135"/>
    <x v="1"/>
    <x v="0"/>
    <x v="0"/>
    <x v="2"/>
    <x v="0"/>
    <x v="0"/>
    <n v="1"/>
    <n v="0"/>
  </r>
  <r>
    <n v="2025"/>
    <n v="15648367"/>
    <s v="Lo"/>
    <n v="600"/>
    <x v="2"/>
    <x v="0"/>
    <n v="29"/>
    <n v="6"/>
    <n v="74430"/>
    <n v="2"/>
    <n v="1"/>
    <x v="0"/>
    <n v="96051"/>
    <x v="1"/>
    <x v="2"/>
    <x v="0"/>
    <x v="2"/>
    <x v="1"/>
    <x v="0"/>
    <n v="1"/>
    <n v="0"/>
  </r>
  <r>
    <n v="2025"/>
    <n v="15758031"/>
    <s v="Lazarev"/>
    <n v="760"/>
    <x v="1"/>
    <x v="1"/>
    <n v="38"/>
    <n v="3"/>
    <n v="91242"/>
    <n v="1"/>
    <n v="0"/>
    <x v="0"/>
    <n v="80682"/>
    <x v="1"/>
    <x v="0"/>
    <x v="2"/>
    <x v="0"/>
    <x v="1"/>
    <x v="0"/>
    <n v="1"/>
    <n v="0"/>
  </r>
  <r>
    <n v="2025"/>
    <n v="15751771"/>
    <s v="Lowe"/>
    <n v="528"/>
    <x v="2"/>
    <x v="1"/>
    <n v="32"/>
    <n v="2"/>
    <n v="99092"/>
    <n v="1"/>
    <n v="0"/>
    <x v="0"/>
    <n v="111150"/>
    <x v="1"/>
    <x v="0"/>
    <x v="1"/>
    <x v="0"/>
    <x v="1"/>
    <x v="0"/>
    <n v="1"/>
    <n v="0"/>
  </r>
  <r>
    <n v="2025"/>
    <n v="15689288"/>
    <s v="Folliero"/>
    <n v="630"/>
    <x v="0"/>
    <x v="0"/>
    <n v="26"/>
    <n v="5"/>
    <n v="0"/>
    <n v="2"/>
    <n v="1"/>
    <x v="1"/>
    <n v="182612"/>
    <x v="1"/>
    <x v="2"/>
    <x v="0"/>
    <x v="2"/>
    <x v="0"/>
    <x v="0"/>
    <n v="1"/>
    <n v="0"/>
  </r>
  <r>
    <n v="2025"/>
    <n v="15731026"/>
    <s v="Han"/>
    <n v="683"/>
    <x v="2"/>
    <x v="0"/>
    <n v="39"/>
    <n v="2"/>
    <n v="100062"/>
    <n v="2"/>
    <n v="1"/>
    <x v="1"/>
    <n v="109201"/>
    <x v="1"/>
    <x v="0"/>
    <x v="0"/>
    <x v="0"/>
    <x v="2"/>
    <x v="1"/>
    <n v="1"/>
    <n v="0"/>
  </r>
  <r>
    <n v="2025"/>
    <n v="15775809"/>
    <s v="Holloway"/>
    <n v="677"/>
    <x v="2"/>
    <x v="0"/>
    <n v="26"/>
    <n v="6"/>
    <n v="98724"/>
    <n v="1"/>
    <n v="0"/>
    <x v="0"/>
    <n v="151147"/>
    <x v="1"/>
    <x v="2"/>
    <x v="0"/>
    <x v="2"/>
    <x v="1"/>
    <x v="0"/>
    <n v="1"/>
    <n v="0"/>
  </r>
  <r>
    <n v="2025"/>
    <n v="15743076"/>
    <s v="Pai"/>
    <n v="669"/>
    <x v="1"/>
    <x v="1"/>
    <n v="29"/>
    <n v="9"/>
    <n v="0"/>
    <n v="1"/>
    <n v="1"/>
    <x v="0"/>
    <n v="93902"/>
    <x v="1"/>
    <x v="2"/>
    <x v="0"/>
    <x v="1"/>
    <x v="0"/>
    <x v="0"/>
    <n v="1"/>
    <n v="0"/>
  </r>
  <r>
    <n v="2025"/>
    <n v="15658258"/>
    <s v="Trejo"/>
    <n v="693"/>
    <x v="0"/>
    <x v="1"/>
    <n v="43"/>
    <n v="6"/>
    <n v="128760"/>
    <n v="1"/>
    <n v="1"/>
    <x v="1"/>
    <n v="36343"/>
    <x v="1"/>
    <x v="0"/>
    <x v="0"/>
    <x v="2"/>
    <x v="2"/>
    <x v="1"/>
    <n v="1"/>
    <n v="0"/>
  </r>
  <r>
    <n v="2025"/>
    <n v="15756321"/>
    <s v="Johnston"/>
    <n v="612"/>
    <x v="1"/>
    <x v="0"/>
    <n v="52"/>
    <n v="5"/>
    <n v="144773"/>
    <n v="1"/>
    <n v="0"/>
    <x v="1"/>
    <n v="98303"/>
    <x v="0"/>
    <x v="1"/>
    <x v="0"/>
    <x v="2"/>
    <x v="2"/>
    <x v="1"/>
    <n v="1"/>
    <n v="144773"/>
  </r>
  <r>
    <n v="2025"/>
    <n v="15706799"/>
    <s v="Macknight"/>
    <n v="719"/>
    <x v="1"/>
    <x v="1"/>
    <n v="44"/>
    <n v="4"/>
    <n v="0"/>
    <n v="1"/>
    <n v="0"/>
    <x v="1"/>
    <n v="84973"/>
    <x v="0"/>
    <x v="0"/>
    <x v="0"/>
    <x v="2"/>
    <x v="0"/>
    <x v="0"/>
    <n v="1"/>
    <n v="0"/>
  </r>
  <r>
    <n v="2025"/>
    <n v="15775703"/>
    <s v="Lo"/>
    <n v="702"/>
    <x v="0"/>
    <x v="1"/>
    <n v="26"/>
    <n v="2"/>
    <n v="71281"/>
    <n v="1"/>
    <n v="1"/>
    <x v="0"/>
    <n v="108747"/>
    <x v="0"/>
    <x v="2"/>
    <x v="0"/>
    <x v="0"/>
    <x v="1"/>
    <x v="0"/>
    <n v="1"/>
    <n v="71281"/>
  </r>
  <r>
    <n v="2025"/>
    <n v="15642636"/>
    <s v="Glossop"/>
    <n v="755"/>
    <x v="0"/>
    <x v="1"/>
    <n v="29"/>
    <n v="9"/>
    <n v="117036"/>
    <n v="1"/>
    <n v="1"/>
    <x v="0"/>
    <n v="21862"/>
    <x v="1"/>
    <x v="2"/>
    <x v="2"/>
    <x v="1"/>
    <x v="2"/>
    <x v="1"/>
    <n v="1"/>
    <n v="0"/>
  </r>
  <r>
    <n v="2025"/>
    <n v="15704651"/>
    <s v="Bishop"/>
    <n v="514"/>
    <x v="0"/>
    <x v="1"/>
    <n v="26"/>
    <n v="1"/>
    <n v="0"/>
    <n v="2"/>
    <n v="0"/>
    <x v="1"/>
    <n v="121552"/>
    <x v="1"/>
    <x v="2"/>
    <x v="1"/>
    <x v="0"/>
    <x v="0"/>
    <x v="0"/>
    <n v="1"/>
    <n v="0"/>
  </r>
  <r>
    <n v="2025"/>
    <n v="15806771"/>
    <s v="Yefremova"/>
    <n v="753"/>
    <x v="0"/>
    <x v="0"/>
    <n v="40"/>
    <n v="0"/>
    <n v="3769"/>
    <n v="2"/>
    <n v="1"/>
    <x v="1"/>
    <n v="177065"/>
    <x v="0"/>
    <x v="0"/>
    <x v="2"/>
    <x v="0"/>
    <x v="1"/>
    <x v="0"/>
    <n v="1"/>
    <n v="3769"/>
  </r>
  <r>
    <n v="2025"/>
    <n v="15566735"/>
    <s v="Obialo"/>
    <n v="548"/>
    <x v="2"/>
    <x v="0"/>
    <n v="36"/>
    <n v="2"/>
    <n v="108914"/>
    <n v="2"/>
    <n v="1"/>
    <x v="0"/>
    <n v="140460"/>
    <x v="1"/>
    <x v="0"/>
    <x v="1"/>
    <x v="0"/>
    <x v="2"/>
    <x v="1"/>
    <n v="1"/>
    <n v="0"/>
  </r>
  <r>
    <n v="2025"/>
    <n v="15681671"/>
    <s v="Nkemjika"/>
    <n v="850"/>
    <x v="2"/>
    <x v="1"/>
    <n v="28"/>
    <n v="2"/>
    <n v="101100"/>
    <n v="2"/>
    <n v="1"/>
    <x v="0"/>
    <n v="35337"/>
    <x v="1"/>
    <x v="2"/>
    <x v="2"/>
    <x v="0"/>
    <x v="2"/>
    <x v="1"/>
    <n v="1"/>
    <n v="0"/>
  </r>
  <r>
    <n v="2025"/>
    <n v="15775949"/>
    <s v="Trevisani"/>
    <n v="612"/>
    <x v="0"/>
    <x v="0"/>
    <n v="38"/>
    <n v="7"/>
    <n v="110615"/>
    <n v="1"/>
    <n v="1"/>
    <x v="0"/>
    <n v="193503"/>
    <x v="1"/>
    <x v="0"/>
    <x v="0"/>
    <x v="2"/>
    <x v="2"/>
    <x v="1"/>
    <n v="1"/>
    <n v="0"/>
  </r>
  <r>
    <n v="2025"/>
    <n v="15586752"/>
    <s v="Parkes"/>
    <n v="628"/>
    <x v="2"/>
    <x v="1"/>
    <n v="33"/>
    <n v="8"/>
    <n v="152144"/>
    <n v="1"/>
    <n v="1"/>
    <x v="0"/>
    <n v="32174"/>
    <x v="1"/>
    <x v="0"/>
    <x v="0"/>
    <x v="1"/>
    <x v="2"/>
    <x v="1"/>
    <n v="1"/>
    <n v="0"/>
  </r>
  <r>
    <n v="2025"/>
    <n v="15582519"/>
    <s v="Seleznyov"/>
    <n v="479"/>
    <x v="0"/>
    <x v="1"/>
    <n v="47"/>
    <n v="6"/>
    <n v="121797"/>
    <n v="1"/>
    <n v="0"/>
    <x v="0"/>
    <n v="5812"/>
    <x v="0"/>
    <x v="1"/>
    <x v="1"/>
    <x v="2"/>
    <x v="2"/>
    <x v="1"/>
    <n v="1"/>
    <n v="121797"/>
  </r>
  <r>
    <n v="2025"/>
    <n v="15658233"/>
    <s v="Naylor"/>
    <n v="724"/>
    <x v="0"/>
    <x v="0"/>
    <n v="41"/>
    <n v="5"/>
    <n v="109798"/>
    <n v="1"/>
    <n v="0"/>
    <x v="0"/>
    <n v="149594"/>
    <x v="1"/>
    <x v="0"/>
    <x v="0"/>
    <x v="2"/>
    <x v="2"/>
    <x v="1"/>
    <n v="1"/>
    <n v="0"/>
  </r>
  <r>
    <n v="2025"/>
    <n v="15755330"/>
    <s v="Forbes"/>
    <n v="512"/>
    <x v="2"/>
    <x v="1"/>
    <n v="41"/>
    <n v="7"/>
    <n v="122403"/>
    <n v="1"/>
    <n v="0"/>
    <x v="0"/>
    <n v="37440"/>
    <x v="0"/>
    <x v="0"/>
    <x v="1"/>
    <x v="2"/>
    <x v="2"/>
    <x v="1"/>
    <n v="1"/>
    <n v="122403"/>
  </r>
  <r>
    <n v="2025"/>
    <n v="15605072"/>
    <s v="Douglas"/>
    <n v="638"/>
    <x v="0"/>
    <x v="0"/>
    <n v="43"/>
    <n v="3"/>
    <n v="145861"/>
    <n v="1"/>
    <n v="1"/>
    <x v="0"/>
    <n v="142764"/>
    <x v="0"/>
    <x v="0"/>
    <x v="0"/>
    <x v="0"/>
    <x v="2"/>
    <x v="1"/>
    <n v="1"/>
    <n v="145861"/>
  </r>
  <r>
    <n v="2025"/>
    <n v="15617538"/>
    <s v="Nwankwo"/>
    <n v="834"/>
    <x v="1"/>
    <x v="1"/>
    <n v="40"/>
    <n v="7"/>
    <n v="0"/>
    <n v="2"/>
    <n v="0"/>
    <x v="1"/>
    <n v="45039"/>
    <x v="1"/>
    <x v="0"/>
    <x v="2"/>
    <x v="2"/>
    <x v="0"/>
    <x v="0"/>
    <n v="1"/>
    <n v="0"/>
  </r>
  <r>
    <n v="2025"/>
    <n v="15591428"/>
    <s v="Myers"/>
    <n v="781"/>
    <x v="0"/>
    <x v="1"/>
    <n v="29"/>
    <n v="9"/>
    <n v="0"/>
    <n v="2"/>
    <n v="0"/>
    <x v="1"/>
    <n v="172097"/>
    <x v="1"/>
    <x v="2"/>
    <x v="2"/>
    <x v="1"/>
    <x v="0"/>
    <x v="0"/>
    <n v="1"/>
    <n v="0"/>
  </r>
  <r>
    <n v="2025"/>
    <n v="15692142"/>
    <s v="Rogova"/>
    <n v="707"/>
    <x v="2"/>
    <x v="0"/>
    <n v="48"/>
    <n v="7"/>
    <n v="105087"/>
    <n v="1"/>
    <n v="1"/>
    <x v="0"/>
    <n v="180345"/>
    <x v="0"/>
    <x v="1"/>
    <x v="0"/>
    <x v="2"/>
    <x v="2"/>
    <x v="1"/>
    <n v="1"/>
    <n v="105087"/>
  </r>
  <r>
    <n v="2025"/>
    <n v="15692931"/>
    <s v="Hsing"/>
    <n v="670"/>
    <x v="0"/>
    <x v="1"/>
    <n v="22"/>
    <n v="2"/>
    <n v="114991"/>
    <n v="1"/>
    <n v="1"/>
    <x v="0"/>
    <n v="37393"/>
    <x v="1"/>
    <x v="2"/>
    <x v="0"/>
    <x v="0"/>
    <x v="2"/>
    <x v="1"/>
    <n v="1"/>
    <n v="0"/>
  </r>
  <r>
    <n v="2025"/>
    <n v="15781127"/>
    <s v="Giordano"/>
    <n v="663"/>
    <x v="1"/>
    <x v="0"/>
    <n v="33"/>
    <n v="8"/>
    <n v="96769"/>
    <n v="1"/>
    <n v="1"/>
    <x v="0"/>
    <n v="36864"/>
    <x v="1"/>
    <x v="0"/>
    <x v="0"/>
    <x v="1"/>
    <x v="1"/>
    <x v="0"/>
    <n v="1"/>
    <n v="0"/>
  </r>
  <r>
    <n v="2025"/>
    <n v="15677136"/>
    <s v="Okwukwe"/>
    <n v="624"/>
    <x v="0"/>
    <x v="0"/>
    <n v="23"/>
    <n v="5"/>
    <n v="0"/>
    <n v="2"/>
    <n v="0"/>
    <x v="1"/>
    <n v="132419"/>
    <x v="1"/>
    <x v="2"/>
    <x v="0"/>
    <x v="2"/>
    <x v="0"/>
    <x v="0"/>
    <n v="1"/>
    <n v="0"/>
  </r>
  <r>
    <n v="2025"/>
    <n v="15677828"/>
    <s v="Chalmers"/>
    <n v="598"/>
    <x v="0"/>
    <x v="0"/>
    <n v="34"/>
    <n v="4"/>
    <n v="0"/>
    <n v="2"/>
    <n v="0"/>
    <x v="1"/>
    <n v="60894"/>
    <x v="1"/>
    <x v="0"/>
    <x v="1"/>
    <x v="2"/>
    <x v="0"/>
    <x v="0"/>
    <n v="1"/>
    <n v="0"/>
  </r>
  <r>
    <n v="2025"/>
    <n v="15567897"/>
    <s v="Chiazagomekpere"/>
    <n v="619"/>
    <x v="2"/>
    <x v="1"/>
    <n v="23"/>
    <n v="5"/>
    <n v="132725"/>
    <n v="1"/>
    <n v="1"/>
    <x v="0"/>
    <n v="143913"/>
    <x v="1"/>
    <x v="2"/>
    <x v="0"/>
    <x v="2"/>
    <x v="2"/>
    <x v="1"/>
    <n v="1"/>
    <n v="0"/>
  </r>
  <r>
    <n v="2025"/>
    <n v="15793641"/>
    <s v="Evseyev"/>
    <n v="792"/>
    <x v="0"/>
    <x v="0"/>
    <n v="70"/>
    <n v="3"/>
    <n v="0"/>
    <n v="2"/>
    <n v="1"/>
    <x v="0"/>
    <n v="172240"/>
    <x v="1"/>
    <x v="3"/>
    <x v="2"/>
    <x v="0"/>
    <x v="0"/>
    <x v="0"/>
    <n v="1"/>
    <n v="0"/>
  </r>
  <r>
    <n v="2025"/>
    <n v="15678333"/>
    <s v="Parry-Okeden"/>
    <n v="683"/>
    <x v="0"/>
    <x v="0"/>
    <n v="26"/>
    <n v="7"/>
    <n v="0"/>
    <n v="2"/>
    <n v="1"/>
    <x v="1"/>
    <n v="86620"/>
    <x v="1"/>
    <x v="2"/>
    <x v="0"/>
    <x v="2"/>
    <x v="0"/>
    <x v="0"/>
    <n v="1"/>
    <n v="0"/>
  </r>
  <r>
    <n v="2025"/>
    <n v="15630511"/>
    <s v="Picot"/>
    <n v="691"/>
    <x v="0"/>
    <x v="0"/>
    <n v="33"/>
    <n v="6"/>
    <n v="0"/>
    <n v="2"/>
    <n v="1"/>
    <x v="1"/>
    <n v="164075"/>
    <x v="1"/>
    <x v="0"/>
    <x v="0"/>
    <x v="2"/>
    <x v="0"/>
    <x v="0"/>
    <n v="1"/>
    <n v="0"/>
  </r>
  <r>
    <n v="2025"/>
    <n v="15792627"/>
    <s v="Reid"/>
    <n v="765"/>
    <x v="1"/>
    <x v="0"/>
    <n v="33"/>
    <n v="5"/>
    <n v="84558"/>
    <n v="1"/>
    <n v="1"/>
    <x v="0"/>
    <n v="69039"/>
    <x v="1"/>
    <x v="0"/>
    <x v="2"/>
    <x v="2"/>
    <x v="1"/>
    <x v="0"/>
    <n v="1"/>
    <n v="0"/>
  </r>
  <r>
    <n v="2025"/>
    <n v="15717191"/>
    <s v="Ferri"/>
    <n v="508"/>
    <x v="0"/>
    <x v="1"/>
    <n v="49"/>
    <n v="1"/>
    <n v="93817"/>
    <n v="2"/>
    <n v="1"/>
    <x v="0"/>
    <n v="132469"/>
    <x v="0"/>
    <x v="1"/>
    <x v="1"/>
    <x v="0"/>
    <x v="1"/>
    <x v="0"/>
    <n v="1"/>
    <n v="93817"/>
  </r>
  <r>
    <n v="2025"/>
    <n v="15625716"/>
    <s v="Genovesi"/>
    <n v="637"/>
    <x v="0"/>
    <x v="0"/>
    <n v="33"/>
    <n v="9"/>
    <n v="113914"/>
    <n v="1"/>
    <n v="0"/>
    <x v="0"/>
    <n v="65316"/>
    <x v="1"/>
    <x v="0"/>
    <x v="0"/>
    <x v="1"/>
    <x v="2"/>
    <x v="1"/>
    <n v="1"/>
    <n v="0"/>
  </r>
  <r>
    <n v="2025"/>
    <n v="15710053"/>
    <s v="Neumayer"/>
    <n v="667"/>
    <x v="2"/>
    <x v="0"/>
    <n v="44"/>
    <n v="5"/>
    <n v="140407"/>
    <n v="2"/>
    <n v="0"/>
    <x v="0"/>
    <n v="57164"/>
    <x v="1"/>
    <x v="0"/>
    <x v="0"/>
    <x v="2"/>
    <x v="2"/>
    <x v="1"/>
    <n v="1"/>
    <n v="0"/>
  </r>
  <r>
    <n v="2025"/>
    <n v="15580043"/>
    <s v="Murray"/>
    <n v="575"/>
    <x v="1"/>
    <x v="0"/>
    <n v="22"/>
    <n v="8"/>
    <n v="105229"/>
    <n v="1"/>
    <n v="1"/>
    <x v="0"/>
    <n v="34397"/>
    <x v="1"/>
    <x v="2"/>
    <x v="1"/>
    <x v="1"/>
    <x v="2"/>
    <x v="1"/>
    <n v="1"/>
    <n v="0"/>
  </r>
  <r>
    <n v="2025"/>
    <n v="15601410"/>
    <s v="Tien"/>
    <n v="744"/>
    <x v="1"/>
    <x v="0"/>
    <n v="46"/>
    <n v="1"/>
    <n v="0"/>
    <n v="3"/>
    <n v="1"/>
    <x v="0"/>
    <n v="177432"/>
    <x v="0"/>
    <x v="1"/>
    <x v="0"/>
    <x v="0"/>
    <x v="0"/>
    <x v="0"/>
    <n v="1"/>
    <n v="0"/>
  </r>
  <r>
    <n v="2025"/>
    <n v="15684669"/>
    <s v="Parkes"/>
    <n v="567"/>
    <x v="0"/>
    <x v="0"/>
    <n v="41"/>
    <n v="9"/>
    <n v="137891"/>
    <n v="1"/>
    <n v="1"/>
    <x v="1"/>
    <n v="142009"/>
    <x v="0"/>
    <x v="0"/>
    <x v="1"/>
    <x v="1"/>
    <x v="2"/>
    <x v="1"/>
    <n v="1"/>
    <n v="137891"/>
  </r>
  <r>
    <n v="2025"/>
    <n v="15619083"/>
    <s v="Yip"/>
    <n v="502"/>
    <x v="0"/>
    <x v="0"/>
    <n v="35"/>
    <n v="6"/>
    <n v="0"/>
    <n v="2"/>
    <n v="1"/>
    <x v="0"/>
    <n v="80618"/>
    <x v="1"/>
    <x v="0"/>
    <x v="1"/>
    <x v="2"/>
    <x v="0"/>
    <x v="0"/>
    <n v="1"/>
    <n v="0"/>
  </r>
  <r>
    <n v="2025"/>
    <n v="15692207"/>
    <s v="Ingle"/>
    <n v="609"/>
    <x v="0"/>
    <x v="0"/>
    <n v="53"/>
    <n v="6"/>
    <n v="0"/>
    <n v="2"/>
    <n v="1"/>
    <x v="0"/>
    <n v="124218"/>
    <x v="1"/>
    <x v="1"/>
    <x v="0"/>
    <x v="2"/>
    <x v="0"/>
    <x v="0"/>
    <n v="1"/>
    <n v="0"/>
  </r>
  <r>
    <n v="2025"/>
    <n v="15730705"/>
    <s v="Chidubem"/>
    <n v="715"/>
    <x v="0"/>
    <x v="1"/>
    <n v="37"/>
    <n v="9"/>
    <n v="165253"/>
    <n v="1"/>
    <n v="1"/>
    <x v="1"/>
    <n v="85286"/>
    <x v="1"/>
    <x v="0"/>
    <x v="0"/>
    <x v="1"/>
    <x v="2"/>
    <x v="1"/>
    <n v="1"/>
    <n v="0"/>
  </r>
  <r>
    <n v="2025"/>
    <n v="15749688"/>
    <s v="Lu"/>
    <n v="541"/>
    <x v="0"/>
    <x v="1"/>
    <n v="32"/>
    <n v="8"/>
    <n v="0"/>
    <n v="2"/>
    <n v="0"/>
    <x v="1"/>
    <n v="40889"/>
    <x v="1"/>
    <x v="0"/>
    <x v="1"/>
    <x v="1"/>
    <x v="0"/>
    <x v="0"/>
    <n v="1"/>
    <n v="0"/>
  </r>
  <r>
    <n v="2025"/>
    <n v="15728542"/>
    <s v="Vorobyova"/>
    <n v="850"/>
    <x v="0"/>
    <x v="0"/>
    <n v="71"/>
    <n v="4"/>
    <n v="0"/>
    <n v="2"/>
    <n v="1"/>
    <x v="0"/>
    <n v="107237"/>
    <x v="1"/>
    <x v="3"/>
    <x v="2"/>
    <x v="2"/>
    <x v="0"/>
    <x v="0"/>
    <n v="1"/>
    <n v="0"/>
  </r>
  <r>
    <n v="2025"/>
    <n v="15760063"/>
    <s v="Chiedozie"/>
    <n v="595"/>
    <x v="1"/>
    <x v="1"/>
    <n v="23"/>
    <n v="7"/>
    <n v="0"/>
    <n v="2"/>
    <n v="1"/>
    <x v="0"/>
    <n v="168086"/>
    <x v="1"/>
    <x v="2"/>
    <x v="1"/>
    <x v="2"/>
    <x v="0"/>
    <x v="0"/>
    <n v="1"/>
    <n v="0"/>
  </r>
  <r>
    <n v="2025"/>
    <n v="15658982"/>
    <s v="Napolitani"/>
    <n v="650"/>
    <x v="2"/>
    <x v="0"/>
    <n v="28"/>
    <n v="5"/>
    <n v="122034"/>
    <n v="3"/>
    <n v="0"/>
    <x v="0"/>
    <n v="146663"/>
    <x v="0"/>
    <x v="2"/>
    <x v="0"/>
    <x v="2"/>
    <x v="2"/>
    <x v="1"/>
    <n v="1"/>
    <n v="122034"/>
  </r>
  <r>
    <n v="2025"/>
    <n v="15758769"/>
    <s v="Coffey"/>
    <n v="625"/>
    <x v="0"/>
    <x v="0"/>
    <n v="44"/>
    <n v="7"/>
    <n v="0"/>
    <n v="1"/>
    <n v="1"/>
    <x v="1"/>
    <n v="4792"/>
    <x v="1"/>
    <x v="0"/>
    <x v="0"/>
    <x v="2"/>
    <x v="0"/>
    <x v="0"/>
    <n v="1"/>
    <n v="0"/>
  </r>
  <r>
    <n v="2025"/>
    <n v="15778481"/>
    <s v="Chigbogu"/>
    <n v="817"/>
    <x v="0"/>
    <x v="1"/>
    <n v="59"/>
    <n v="1"/>
    <n v="118963"/>
    <n v="1"/>
    <n v="1"/>
    <x v="0"/>
    <n v="120820"/>
    <x v="1"/>
    <x v="1"/>
    <x v="2"/>
    <x v="0"/>
    <x v="2"/>
    <x v="1"/>
    <n v="1"/>
    <n v="0"/>
  </r>
  <r>
    <n v="2025"/>
    <n v="15661162"/>
    <s v="Akabueze"/>
    <n v="526"/>
    <x v="1"/>
    <x v="1"/>
    <n v="49"/>
    <n v="2"/>
    <n v="0"/>
    <n v="1"/>
    <n v="1"/>
    <x v="1"/>
    <n v="114540"/>
    <x v="0"/>
    <x v="1"/>
    <x v="1"/>
    <x v="0"/>
    <x v="0"/>
    <x v="0"/>
    <n v="1"/>
    <n v="0"/>
  </r>
  <r>
    <n v="2025"/>
    <n v="15568164"/>
    <s v="Istomin"/>
    <n v="850"/>
    <x v="0"/>
    <x v="0"/>
    <n v="34"/>
    <n v="4"/>
    <n v="71380"/>
    <n v="2"/>
    <n v="1"/>
    <x v="0"/>
    <n v="154001"/>
    <x v="1"/>
    <x v="0"/>
    <x v="2"/>
    <x v="2"/>
    <x v="1"/>
    <x v="0"/>
    <n v="1"/>
    <n v="0"/>
  </r>
  <r>
    <n v="2025"/>
    <n v="15601569"/>
    <s v="Ndubueze"/>
    <n v="598"/>
    <x v="0"/>
    <x v="0"/>
    <n v="40"/>
    <n v="2"/>
    <n v="171178"/>
    <n v="1"/>
    <n v="1"/>
    <x v="1"/>
    <n v="137981"/>
    <x v="0"/>
    <x v="0"/>
    <x v="1"/>
    <x v="0"/>
    <x v="2"/>
    <x v="1"/>
    <n v="1"/>
    <n v="171178"/>
  </r>
  <r>
    <n v="2025"/>
    <n v="15772383"/>
    <s v="Toscani"/>
    <n v="613"/>
    <x v="0"/>
    <x v="1"/>
    <n v="36"/>
    <n v="9"/>
    <n v="131307"/>
    <n v="1"/>
    <n v="0"/>
    <x v="1"/>
    <n v="83344"/>
    <x v="1"/>
    <x v="0"/>
    <x v="0"/>
    <x v="1"/>
    <x v="2"/>
    <x v="1"/>
    <n v="1"/>
    <n v="0"/>
  </r>
  <r>
    <n v="2025"/>
    <n v="15667456"/>
    <s v="Ross"/>
    <n v="709"/>
    <x v="1"/>
    <x v="1"/>
    <n v="62"/>
    <n v="3"/>
    <n v="0"/>
    <n v="2"/>
    <n v="1"/>
    <x v="0"/>
    <n v="82195"/>
    <x v="1"/>
    <x v="3"/>
    <x v="0"/>
    <x v="0"/>
    <x v="0"/>
    <x v="0"/>
    <n v="1"/>
    <n v="0"/>
  </r>
  <r>
    <n v="2025"/>
    <n v="15672983"/>
    <s v="Fernando"/>
    <n v="678"/>
    <x v="1"/>
    <x v="0"/>
    <n v="27"/>
    <n v="5"/>
    <n v="87100"/>
    <n v="2"/>
    <n v="1"/>
    <x v="1"/>
    <n v="149551"/>
    <x v="1"/>
    <x v="2"/>
    <x v="0"/>
    <x v="2"/>
    <x v="1"/>
    <x v="0"/>
    <n v="1"/>
    <n v="0"/>
  </r>
  <r>
    <n v="2025"/>
    <n v="15799534"/>
    <s v="McClaran"/>
    <n v="720"/>
    <x v="0"/>
    <x v="1"/>
    <n v="71"/>
    <n v="5"/>
    <n v="183135"/>
    <n v="2"/>
    <n v="1"/>
    <x v="0"/>
    <n v="197688"/>
    <x v="1"/>
    <x v="3"/>
    <x v="0"/>
    <x v="2"/>
    <x v="2"/>
    <x v="1"/>
    <n v="1"/>
    <n v="0"/>
  </r>
  <r>
    <n v="2025"/>
    <n v="15582847"/>
    <s v="Yermakova"/>
    <n v="662"/>
    <x v="0"/>
    <x v="1"/>
    <n v="26"/>
    <n v="0"/>
    <n v="0"/>
    <n v="2"/>
    <n v="0"/>
    <x v="0"/>
    <n v="72930"/>
    <x v="1"/>
    <x v="2"/>
    <x v="0"/>
    <x v="0"/>
    <x v="0"/>
    <x v="0"/>
    <n v="1"/>
    <n v="0"/>
  </r>
  <r>
    <n v="2025"/>
    <n v="15612478"/>
    <s v="Somadina"/>
    <n v="525"/>
    <x v="0"/>
    <x v="1"/>
    <n v="51"/>
    <n v="10"/>
    <n v="0"/>
    <n v="3"/>
    <n v="1"/>
    <x v="1"/>
    <n v="171045"/>
    <x v="0"/>
    <x v="1"/>
    <x v="1"/>
    <x v="1"/>
    <x v="0"/>
    <x v="0"/>
    <n v="1"/>
    <n v="0"/>
  </r>
  <r>
    <n v="2025"/>
    <n v="15709621"/>
    <s v="Wan"/>
    <n v="662"/>
    <x v="0"/>
    <x v="1"/>
    <n v="31"/>
    <n v="3"/>
    <n v="0"/>
    <n v="2"/>
    <n v="0"/>
    <x v="0"/>
    <n v="27731"/>
    <x v="1"/>
    <x v="0"/>
    <x v="0"/>
    <x v="0"/>
    <x v="0"/>
    <x v="0"/>
    <n v="1"/>
    <n v="0"/>
  </r>
  <r>
    <n v="2025"/>
    <n v="15802009"/>
    <s v="Mazzi"/>
    <n v="770"/>
    <x v="0"/>
    <x v="0"/>
    <n v="33"/>
    <n v="6"/>
    <n v="0"/>
    <n v="2"/>
    <n v="1"/>
    <x v="0"/>
    <n v="126132"/>
    <x v="1"/>
    <x v="0"/>
    <x v="2"/>
    <x v="2"/>
    <x v="0"/>
    <x v="0"/>
    <n v="1"/>
    <n v="0"/>
  </r>
  <r>
    <n v="2025"/>
    <n v="15698816"/>
    <s v="Tuan"/>
    <n v="721"/>
    <x v="1"/>
    <x v="0"/>
    <n v="33"/>
    <n v="4"/>
    <n v="72535"/>
    <n v="1"/>
    <n v="1"/>
    <x v="0"/>
    <n v="103931"/>
    <x v="1"/>
    <x v="0"/>
    <x v="0"/>
    <x v="2"/>
    <x v="1"/>
    <x v="0"/>
    <n v="1"/>
    <n v="0"/>
  </r>
  <r>
    <n v="2025"/>
    <n v="15574830"/>
    <s v="Townsley"/>
    <n v="633"/>
    <x v="2"/>
    <x v="1"/>
    <n v="58"/>
    <n v="2"/>
    <n v="128137"/>
    <n v="2"/>
    <n v="1"/>
    <x v="1"/>
    <n v="147635"/>
    <x v="0"/>
    <x v="1"/>
    <x v="0"/>
    <x v="0"/>
    <x v="2"/>
    <x v="1"/>
    <n v="1"/>
    <n v="128137"/>
  </r>
  <r>
    <n v="2025"/>
    <n v="15603082"/>
    <s v="Yashina"/>
    <n v="701"/>
    <x v="0"/>
    <x v="1"/>
    <n v="51"/>
    <n v="9"/>
    <n v="0"/>
    <n v="2"/>
    <n v="0"/>
    <x v="1"/>
    <n v="61962"/>
    <x v="1"/>
    <x v="1"/>
    <x v="0"/>
    <x v="1"/>
    <x v="0"/>
    <x v="0"/>
    <n v="1"/>
    <n v="0"/>
  </r>
  <r>
    <n v="2025"/>
    <n v="15685947"/>
    <s v="Henderson"/>
    <n v="556"/>
    <x v="2"/>
    <x v="1"/>
    <n v="42"/>
    <n v="0"/>
    <n v="115916"/>
    <n v="2"/>
    <n v="0"/>
    <x v="0"/>
    <n v="125435"/>
    <x v="0"/>
    <x v="0"/>
    <x v="1"/>
    <x v="0"/>
    <x v="2"/>
    <x v="1"/>
    <n v="1"/>
    <n v="115916"/>
  </r>
  <r>
    <n v="2025"/>
    <n v="15643048"/>
    <s v="Mueller"/>
    <n v="639"/>
    <x v="0"/>
    <x v="1"/>
    <n v="66"/>
    <n v="0"/>
    <n v="0"/>
    <n v="2"/>
    <n v="0"/>
    <x v="0"/>
    <n v="42241"/>
    <x v="1"/>
    <x v="3"/>
    <x v="0"/>
    <x v="0"/>
    <x v="0"/>
    <x v="0"/>
    <n v="1"/>
    <n v="0"/>
  </r>
  <r>
    <n v="2025"/>
    <n v="15807568"/>
    <s v="Wright"/>
    <n v="632"/>
    <x v="0"/>
    <x v="1"/>
    <n v="50"/>
    <n v="2"/>
    <n v="0"/>
    <n v="2"/>
    <n v="0"/>
    <x v="1"/>
    <n v="57943"/>
    <x v="1"/>
    <x v="1"/>
    <x v="0"/>
    <x v="0"/>
    <x v="0"/>
    <x v="0"/>
    <n v="1"/>
    <n v="0"/>
  </r>
  <r>
    <n v="2025"/>
    <n v="15597591"/>
    <s v="Lung"/>
    <n v="456"/>
    <x v="0"/>
    <x v="1"/>
    <n v="29"/>
    <n v="5"/>
    <n v="107000"/>
    <n v="1"/>
    <n v="1"/>
    <x v="0"/>
    <n v="153420"/>
    <x v="1"/>
    <x v="2"/>
    <x v="1"/>
    <x v="2"/>
    <x v="2"/>
    <x v="1"/>
    <n v="1"/>
    <n v="0"/>
  </r>
  <r>
    <n v="2025"/>
    <n v="15747558"/>
    <s v="Bryant"/>
    <n v="729"/>
    <x v="1"/>
    <x v="0"/>
    <n v="38"/>
    <n v="10"/>
    <n v="0"/>
    <n v="2"/>
    <n v="1"/>
    <x v="1"/>
    <n v="189727"/>
    <x v="1"/>
    <x v="0"/>
    <x v="0"/>
    <x v="1"/>
    <x v="0"/>
    <x v="0"/>
    <n v="1"/>
    <n v="0"/>
  </r>
  <r>
    <n v="2025"/>
    <n v="15756655"/>
    <s v="Madukaife"/>
    <n v="632"/>
    <x v="0"/>
    <x v="0"/>
    <n v="34"/>
    <n v="2"/>
    <n v="0"/>
    <n v="2"/>
    <n v="0"/>
    <x v="1"/>
    <n v="165386"/>
    <x v="1"/>
    <x v="0"/>
    <x v="0"/>
    <x v="0"/>
    <x v="0"/>
    <x v="0"/>
    <n v="1"/>
    <n v="0"/>
  </r>
  <r>
    <n v="2025"/>
    <n v="15589949"/>
    <s v="Maclean"/>
    <n v="433"/>
    <x v="1"/>
    <x v="1"/>
    <n v="34"/>
    <n v="9"/>
    <n v="152807"/>
    <n v="1"/>
    <n v="1"/>
    <x v="1"/>
    <n v="19688"/>
    <x v="1"/>
    <x v="0"/>
    <x v="1"/>
    <x v="1"/>
    <x v="2"/>
    <x v="1"/>
    <n v="1"/>
    <n v="0"/>
  </r>
  <r>
    <n v="2025"/>
    <n v="15601012"/>
    <s v="Abdullah"/>
    <n v="802"/>
    <x v="0"/>
    <x v="0"/>
    <n v="60"/>
    <n v="3"/>
    <n v="92887"/>
    <n v="1"/>
    <n v="1"/>
    <x v="1"/>
    <n v="39474"/>
    <x v="0"/>
    <x v="1"/>
    <x v="2"/>
    <x v="0"/>
    <x v="1"/>
    <x v="0"/>
    <n v="1"/>
    <n v="92887"/>
  </r>
  <r>
    <n v="2025"/>
    <n v="15724269"/>
    <s v="Yao"/>
    <n v="670"/>
    <x v="0"/>
    <x v="1"/>
    <n v="25"/>
    <n v="7"/>
    <n v="0"/>
    <n v="2"/>
    <n v="1"/>
    <x v="0"/>
    <n v="144723"/>
    <x v="1"/>
    <x v="2"/>
    <x v="0"/>
    <x v="2"/>
    <x v="0"/>
    <x v="0"/>
    <n v="1"/>
    <n v="0"/>
  </r>
  <r>
    <n v="2025"/>
    <n v="15567506"/>
    <s v="Cheatham"/>
    <n v="738"/>
    <x v="2"/>
    <x v="0"/>
    <n v="40"/>
    <n v="6"/>
    <n v="114941"/>
    <n v="2"/>
    <n v="1"/>
    <x v="0"/>
    <n v="194896"/>
    <x v="0"/>
    <x v="0"/>
    <x v="0"/>
    <x v="2"/>
    <x v="2"/>
    <x v="1"/>
    <n v="1"/>
    <n v="114941"/>
  </r>
  <r>
    <n v="2025"/>
    <n v="15791877"/>
    <s v="Gallagher"/>
    <n v="706"/>
    <x v="2"/>
    <x v="1"/>
    <n v="34"/>
    <n v="0"/>
    <n v="140641"/>
    <n v="2"/>
    <n v="1"/>
    <x v="0"/>
    <n v="77272"/>
    <x v="1"/>
    <x v="0"/>
    <x v="0"/>
    <x v="0"/>
    <x v="2"/>
    <x v="1"/>
    <n v="1"/>
    <n v="0"/>
  </r>
  <r>
    <n v="2025"/>
    <n v="15794360"/>
    <s v="Hao"/>
    <n v="592"/>
    <x v="2"/>
    <x v="0"/>
    <n v="70"/>
    <n v="5"/>
    <n v="71817"/>
    <n v="2"/>
    <n v="1"/>
    <x v="1"/>
    <n v="105097"/>
    <x v="0"/>
    <x v="3"/>
    <x v="1"/>
    <x v="2"/>
    <x v="1"/>
    <x v="0"/>
    <n v="1"/>
    <n v="71817"/>
  </r>
  <r>
    <n v="2025"/>
    <n v="15686538"/>
    <s v="Nixon"/>
    <n v="522"/>
    <x v="0"/>
    <x v="0"/>
    <n v="41"/>
    <n v="7"/>
    <n v="0"/>
    <n v="2"/>
    <n v="0"/>
    <x v="0"/>
    <n v="176780"/>
    <x v="1"/>
    <x v="0"/>
    <x v="1"/>
    <x v="2"/>
    <x v="0"/>
    <x v="0"/>
    <n v="1"/>
    <n v="0"/>
  </r>
  <r>
    <n v="2025"/>
    <n v="15585985"/>
    <s v="Wang"/>
    <n v="746"/>
    <x v="0"/>
    <x v="1"/>
    <n v="48"/>
    <n v="5"/>
    <n v="165282"/>
    <n v="1"/>
    <n v="1"/>
    <x v="1"/>
    <n v="153786"/>
    <x v="0"/>
    <x v="1"/>
    <x v="0"/>
    <x v="2"/>
    <x v="2"/>
    <x v="1"/>
    <n v="1"/>
    <n v="165282"/>
  </r>
  <r>
    <n v="2025"/>
    <n v="15699257"/>
    <s v="Kerr"/>
    <n v="651"/>
    <x v="1"/>
    <x v="1"/>
    <n v="42"/>
    <n v="2"/>
    <n v="143146"/>
    <n v="2"/>
    <n v="1"/>
    <x v="1"/>
    <n v="43612"/>
    <x v="1"/>
    <x v="0"/>
    <x v="0"/>
    <x v="0"/>
    <x v="2"/>
    <x v="1"/>
    <n v="1"/>
    <n v="0"/>
  </r>
  <r>
    <n v="2025"/>
    <n v="15804104"/>
    <s v="Romani"/>
    <n v="494"/>
    <x v="0"/>
    <x v="1"/>
    <n v="28"/>
    <n v="9"/>
    <n v="114732"/>
    <n v="2"/>
    <n v="0"/>
    <x v="0"/>
    <n v="79480"/>
    <x v="1"/>
    <x v="2"/>
    <x v="1"/>
    <x v="1"/>
    <x v="2"/>
    <x v="1"/>
    <n v="1"/>
    <n v="0"/>
  </r>
  <r>
    <n v="2025"/>
    <n v="15727619"/>
    <s v="Lock"/>
    <n v="753"/>
    <x v="2"/>
    <x v="0"/>
    <n v="46"/>
    <n v="9"/>
    <n v="113910"/>
    <n v="3"/>
    <n v="1"/>
    <x v="1"/>
    <n v="92320"/>
    <x v="0"/>
    <x v="1"/>
    <x v="2"/>
    <x v="1"/>
    <x v="2"/>
    <x v="1"/>
    <n v="1"/>
    <n v="113910"/>
  </r>
  <r>
    <n v="2025"/>
    <n v="15740237"/>
    <s v="Millar"/>
    <n v="671"/>
    <x v="2"/>
    <x v="1"/>
    <n v="36"/>
    <n v="2"/>
    <n v="116695"/>
    <n v="1"/>
    <n v="0"/>
    <x v="1"/>
    <n v="193202"/>
    <x v="1"/>
    <x v="0"/>
    <x v="0"/>
    <x v="0"/>
    <x v="2"/>
    <x v="1"/>
    <n v="1"/>
    <n v="0"/>
  </r>
  <r>
    <n v="2025"/>
    <n v="15801436"/>
    <s v="K'ung"/>
    <n v="696"/>
    <x v="0"/>
    <x v="1"/>
    <n v="42"/>
    <n v="4"/>
    <n v="0"/>
    <n v="1"/>
    <n v="0"/>
    <x v="1"/>
    <n v="126353"/>
    <x v="0"/>
    <x v="0"/>
    <x v="0"/>
    <x v="2"/>
    <x v="0"/>
    <x v="0"/>
    <n v="1"/>
    <n v="0"/>
  </r>
  <r>
    <n v="2025"/>
    <n v="15705735"/>
    <s v="Onyekachi"/>
    <n v="577"/>
    <x v="1"/>
    <x v="1"/>
    <n v="43"/>
    <n v="3"/>
    <n v="0"/>
    <n v="2"/>
    <n v="1"/>
    <x v="0"/>
    <n v="135009"/>
    <x v="1"/>
    <x v="0"/>
    <x v="1"/>
    <x v="0"/>
    <x v="0"/>
    <x v="0"/>
    <n v="1"/>
    <n v="0"/>
  </r>
  <r>
    <n v="2025"/>
    <n v="15649359"/>
    <s v="Somayina"/>
    <n v="587"/>
    <x v="0"/>
    <x v="1"/>
    <n v="36"/>
    <n v="1"/>
    <n v="0"/>
    <n v="2"/>
    <n v="0"/>
    <x v="0"/>
    <n v="17136"/>
    <x v="1"/>
    <x v="0"/>
    <x v="1"/>
    <x v="0"/>
    <x v="0"/>
    <x v="0"/>
    <n v="1"/>
    <n v="0"/>
  </r>
  <r>
    <n v="2025"/>
    <n v="15624892"/>
    <s v="Dennis"/>
    <n v="712"/>
    <x v="2"/>
    <x v="1"/>
    <n v="37"/>
    <n v="7"/>
    <n v="93979"/>
    <n v="2"/>
    <n v="1"/>
    <x v="1"/>
    <n v="60652"/>
    <x v="1"/>
    <x v="0"/>
    <x v="0"/>
    <x v="2"/>
    <x v="1"/>
    <x v="0"/>
    <n v="1"/>
    <n v="0"/>
  </r>
  <r>
    <n v="2025"/>
    <n v="15784918"/>
    <s v="Brown"/>
    <n v="498"/>
    <x v="2"/>
    <x v="1"/>
    <n v="35"/>
    <n v="2"/>
    <n v="121968"/>
    <n v="2"/>
    <n v="0"/>
    <x v="0"/>
    <n v="188343"/>
    <x v="1"/>
    <x v="0"/>
    <x v="1"/>
    <x v="0"/>
    <x v="2"/>
    <x v="1"/>
    <n v="1"/>
    <n v="0"/>
  </r>
  <r>
    <n v="2025"/>
    <n v="15584785"/>
    <s v="Ogochukwu"/>
    <n v="660"/>
    <x v="0"/>
    <x v="1"/>
    <n v="37"/>
    <n v="2"/>
    <n v="97325"/>
    <n v="1"/>
    <n v="1"/>
    <x v="1"/>
    <n v="23292"/>
    <x v="1"/>
    <x v="0"/>
    <x v="0"/>
    <x v="0"/>
    <x v="1"/>
    <x v="0"/>
    <n v="1"/>
    <n v="0"/>
  </r>
  <r>
    <n v="2025"/>
    <n v="15797197"/>
    <s v="Macleod"/>
    <n v="678"/>
    <x v="1"/>
    <x v="1"/>
    <n v="29"/>
    <n v="6"/>
    <n v="0"/>
    <n v="2"/>
    <n v="1"/>
    <x v="1"/>
    <n v="64444"/>
    <x v="1"/>
    <x v="2"/>
    <x v="0"/>
    <x v="2"/>
    <x v="0"/>
    <x v="0"/>
    <n v="1"/>
    <n v="0"/>
  </r>
  <r>
    <n v="2025"/>
    <n v="15574858"/>
    <s v="Page"/>
    <n v="530"/>
    <x v="0"/>
    <x v="1"/>
    <n v="37"/>
    <n v="8"/>
    <n v="0"/>
    <n v="2"/>
    <n v="1"/>
    <x v="0"/>
    <n v="288"/>
    <x v="1"/>
    <x v="0"/>
    <x v="1"/>
    <x v="1"/>
    <x v="0"/>
    <x v="0"/>
    <n v="1"/>
    <n v="0"/>
  </r>
  <r>
    <n v="2025"/>
    <n v="15794101"/>
    <s v="Barese"/>
    <n v="559"/>
    <x v="0"/>
    <x v="0"/>
    <n v="48"/>
    <n v="2"/>
    <n v="0"/>
    <n v="2"/>
    <n v="0"/>
    <x v="0"/>
    <n v="137961"/>
    <x v="1"/>
    <x v="1"/>
    <x v="1"/>
    <x v="0"/>
    <x v="0"/>
    <x v="0"/>
    <n v="1"/>
    <n v="0"/>
  </r>
  <r>
    <n v="2025"/>
    <n v="15743245"/>
    <s v="Agafonova"/>
    <n v="624"/>
    <x v="0"/>
    <x v="1"/>
    <n v="42"/>
    <n v="3"/>
    <n v="145155"/>
    <n v="1"/>
    <n v="1"/>
    <x v="1"/>
    <n v="72170"/>
    <x v="0"/>
    <x v="0"/>
    <x v="0"/>
    <x v="0"/>
    <x v="2"/>
    <x v="1"/>
    <n v="1"/>
    <n v="145155"/>
  </r>
  <r>
    <n v="2025"/>
    <n v="15791535"/>
    <s v="Caraway"/>
    <n v="592"/>
    <x v="0"/>
    <x v="1"/>
    <n v="28"/>
    <n v="5"/>
    <n v="137223"/>
    <n v="1"/>
    <n v="0"/>
    <x v="1"/>
    <n v="39609"/>
    <x v="1"/>
    <x v="2"/>
    <x v="1"/>
    <x v="2"/>
    <x v="2"/>
    <x v="1"/>
    <n v="1"/>
    <n v="0"/>
  </r>
  <r>
    <n v="2025"/>
    <n v="15605215"/>
    <s v="Stevenson"/>
    <n v="767"/>
    <x v="0"/>
    <x v="1"/>
    <n v="48"/>
    <n v="9"/>
    <n v="0"/>
    <n v="2"/>
    <n v="0"/>
    <x v="0"/>
    <n v="175458"/>
    <x v="1"/>
    <x v="1"/>
    <x v="2"/>
    <x v="1"/>
    <x v="0"/>
    <x v="0"/>
    <n v="1"/>
    <n v="0"/>
  </r>
  <r>
    <n v="2025"/>
    <n v="15771749"/>
    <s v="Duncan"/>
    <n v="653"/>
    <x v="2"/>
    <x v="0"/>
    <n v="38"/>
    <n v="5"/>
    <n v="114268"/>
    <n v="2"/>
    <n v="1"/>
    <x v="0"/>
    <n v="89525"/>
    <x v="1"/>
    <x v="0"/>
    <x v="0"/>
    <x v="2"/>
    <x v="2"/>
    <x v="1"/>
    <n v="1"/>
    <n v="0"/>
  </r>
  <r>
    <n v="2025"/>
    <n v="15616833"/>
    <s v="Wang"/>
    <n v="678"/>
    <x v="1"/>
    <x v="1"/>
    <n v="27"/>
    <n v="2"/>
    <n v="0"/>
    <n v="2"/>
    <n v="1"/>
    <x v="0"/>
    <n v="13221"/>
    <x v="1"/>
    <x v="2"/>
    <x v="0"/>
    <x v="0"/>
    <x v="0"/>
    <x v="0"/>
    <n v="1"/>
    <n v="0"/>
  </r>
  <r>
    <n v="2025"/>
    <n v="15750728"/>
    <s v="Kaur"/>
    <n v="586"/>
    <x v="1"/>
    <x v="0"/>
    <n v="42"/>
    <n v="2"/>
    <n v="0"/>
    <n v="1"/>
    <n v="1"/>
    <x v="1"/>
    <n v="102889"/>
    <x v="1"/>
    <x v="0"/>
    <x v="1"/>
    <x v="0"/>
    <x v="0"/>
    <x v="0"/>
    <n v="1"/>
    <n v="0"/>
  </r>
  <r>
    <n v="2025"/>
    <n v="15769353"/>
    <s v="Jenkins"/>
    <n v="550"/>
    <x v="0"/>
    <x v="0"/>
    <n v="40"/>
    <n v="8"/>
    <n v="150490"/>
    <n v="1"/>
    <n v="0"/>
    <x v="1"/>
    <n v="166468"/>
    <x v="0"/>
    <x v="0"/>
    <x v="1"/>
    <x v="1"/>
    <x v="2"/>
    <x v="1"/>
    <n v="1"/>
    <n v="150490"/>
  </r>
  <r>
    <n v="2025"/>
    <n v="15770091"/>
    <s v="Edwards"/>
    <n v="643"/>
    <x v="2"/>
    <x v="1"/>
    <n v="28"/>
    <n v="9"/>
    <n v="160858"/>
    <n v="2"/>
    <n v="1"/>
    <x v="1"/>
    <n v="27149"/>
    <x v="1"/>
    <x v="2"/>
    <x v="0"/>
    <x v="1"/>
    <x v="2"/>
    <x v="1"/>
    <n v="1"/>
    <n v="0"/>
  </r>
  <r>
    <n v="2025"/>
    <n v="15716420"/>
    <s v="Kelly"/>
    <n v="612"/>
    <x v="1"/>
    <x v="1"/>
    <n v="39"/>
    <n v="5"/>
    <n v="170288"/>
    <n v="1"/>
    <n v="1"/>
    <x v="0"/>
    <n v="59601"/>
    <x v="1"/>
    <x v="0"/>
    <x v="0"/>
    <x v="2"/>
    <x v="2"/>
    <x v="1"/>
    <n v="1"/>
    <n v="0"/>
  </r>
  <r>
    <n v="2025"/>
    <n v="15740602"/>
    <s v="Boyle"/>
    <n v="674"/>
    <x v="2"/>
    <x v="0"/>
    <n v="27"/>
    <n v="4"/>
    <n v="111568"/>
    <n v="1"/>
    <n v="0"/>
    <x v="0"/>
    <n v="22026"/>
    <x v="1"/>
    <x v="2"/>
    <x v="0"/>
    <x v="2"/>
    <x v="2"/>
    <x v="1"/>
    <n v="1"/>
    <n v="0"/>
  </r>
  <r>
    <n v="2025"/>
    <n v="15796071"/>
    <s v="Loane"/>
    <n v="657"/>
    <x v="1"/>
    <x v="1"/>
    <n v="29"/>
    <n v="7"/>
    <n v="83889"/>
    <n v="1"/>
    <n v="1"/>
    <x v="1"/>
    <n v="153060"/>
    <x v="1"/>
    <x v="2"/>
    <x v="0"/>
    <x v="2"/>
    <x v="1"/>
    <x v="0"/>
    <n v="1"/>
    <n v="0"/>
  </r>
  <r>
    <n v="2025"/>
    <n v="15811389"/>
    <s v="Padovano"/>
    <n v="724"/>
    <x v="2"/>
    <x v="0"/>
    <n v="35"/>
    <n v="0"/>
    <n v="171983"/>
    <n v="2"/>
    <n v="0"/>
    <x v="0"/>
    <n v="167313"/>
    <x v="1"/>
    <x v="0"/>
    <x v="0"/>
    <x v="0"/>
    <x v="2"/>
    <x v="1"/>
    <n v="1"/>
    <n v="0"/>
  </r>
  <r>
    <n v="2025"/>
    <n v="15783875"/>
    <s v="Li Fonti"/>
    <n v="500"/>
    <x v="0"/>
    <x v="0"/>
    <n v="34"/>
    <n v="4"/>
    <n v="0"/>
    <n v="2"/>
    <n v="1"/>
    <x v="1"/>
    <n v="12834"/>
    <x v="1"/>
    <x v="0"/>
    <x v="1"/>
    <x v="2"/>
    <x v="0"/>
    <x v="0"/>
    <n v="1"/>
    <n v="0"/>
  </r>
  <r>
    <n v="2025"/>
    <n v="15671800"/>
    <s v="Robinson"/>
    <n v="688"/>
    <x v="0"/>
    <x v="1"/>
    <n v="20"/>
    <n v="8"/>
    <n v="137624"/>
    <n v="2"/>
    <n v="1"/>
    <x v="0"/>
    <n v="197583"/>
    <x v="1"/>
    <x v="2"/>
    <x v="0"/>
    <x v="1"/>
    <x v="2"/>
    <x v="1"/>
    <n v="1"/>
    <n v="0"/>
  </r>
  <r>
    <n v="2025"/>
    <n v="15677288"/>
    <s v="Geach"/>
    <n v="599"/>
    <x v="0"/>
    <x v="1"/>
    <n v="50"/>
    <n v="3"/>
    <n v="121160"/>
    <n v="1"/>
    <n v="0"/>
    <x v="1"/>
    <n v="4033"/>
    <x v="0"/>
    <x v="1"/>
    <x v="1"/>
    <x v="0"/>
    <x v="2"/>
    <x v="1"/>
    <n v="1"/>
    <n v="121160"/>
  </r>
  <r>
    <n v="2025"/>
    <n v="15633525"/>
    <s v="Payne"/>
    <n v="631"/>
    <x v="0"/>
    <x v="1"/>
    <n v="29"/>
    <n v="7"/>
    <n v="0"/>
    <n v="2"/>
    <n v="0"/>
    <x v="0"/>
    <n v="125877"/>
    <x v="1"/>
    <x v="2"/>
    <x v="0"/>
    <x v="2"/>
    <x v="0"/>
    <x v="0"/>
    <n v="1"/>
    <n v="0"/>
  </r>
  <r>
    <n v="2025"/>
    <n v="15634606"/>
    <s v="Chinonyelum"/>
    <n v="634"/>
    <x v="1"/>
    <x v="1"/>
    <n v="52"/>
    <n v="1"/>
    <n v="0"/>
    <n v="2"/>
    <n v="1"/>
    <x v="0"/>
    <n v="176913"/>
    <x v="1"/>
    <x v="1"/>
    <x v="0"/>
    <x v="0"/>
    <x v="0"/>
    <x v="0"/>
    <n v="1"/>
    <n v="0"/>
  </r>
  <r>
    <n v="2025"/>
    <n v="15579207"/>
    <s v="Watkins"/>
    <n v="545"/>
    <x v="0"/>
    <x v="1"/>
    <n v="37"/>
    <n v="3"/>
    <n v="91184"/>
    <n v="1"/>
    <n v="1"/>
    <x v="1"/>
    <n v="105477"/>
    <x v="1"/>
    <x v="0"/>
    <x v="1"/>
    <x v="0"/>
    <x v="1"/>
    <x v="0"/>
    <n v="1"/>
    <n v="0"/>
  </r>
  <r>
    <n v="2025"/>
    <n v="15619892"/>
    <s v="Page"/>
    <n v="644"/>
    <x v="1"/>
    <x v="1"/>
    <n v="18"/>
    <n v="8"/>
    <n v="0"/>
    <n v="2"/>
    <n v="1"/>
    <x v="1"/>
    <n v="59172"/>
    <x v="1"/>
    <x v="2"/>
    <x v="0"/>
    <x v="1"/>
    <x v="0"/>
    <x v="0"/>
    <n v="1"/>
    <n v="0"/>
  </r>
  <r>
    <n v="2025"/>
    <n v="15567778"/>
    <s v="Genovese"/>
    <n v="690"/>
    <x v="2"/>
    <x v="0"/>
    <n v="54"/>
    <n v="1"/>
    <n v="144028"/>
    <n v="1"/>
    <n v="1"/>
    <x v="0"/>
    <n v="108731"/>
    <x v="0"/>
    <x v="1"/>
    <x v="0"/>
    <x v="0"/>
    <x v="2"/>
    <x v="1"/>
    <n v="1"/>
    <n v="144028"/>
  </r>
  <r>
    <n v="2025"/>
    <n v="15711750"/>
    <s v="Watson"/>
    <n v="711"/>
    <x v="0"/>
    <x v="0"/>
    <n v="34"/>
    <n v="6"/>
    <n v="0"/>
    <n v="2"/>
    <n v="1"/>
    <x v="0"/>
    <n v="175310"/>
    <x v="1"/>
    <x v="0"/>
    <x v="0"/>
    <x v="2"/>
    <x v="0"/>
    <x v="0"/>
    <n v="1"/>
    <n v="0"/>
  </r>
  <r>
    <n v="2025"/>
    <n v="15751084"/>
    <s v="Mancini"/>
    <n v="712"/>
    <x v="0"/>
    <x v="0"/>
    <n v="29"/>
    <n v="8"/>
    <n v="140171"/>
    <n v="1"/>
    <n v="1"/>
    <x v="0"/>
    <n v="38170"/>
    <x v="1"/>
    <x v="2"/>
    <x v="0"/>
    <x v="1"/>
    <x v="2"/>
    <x v="1"/>
    <n v="1"/>
    <n v="0"/>
  </r>
  <r>
    <n v="2025"/>
    <n v="15768945"/>
    <s v="Chibueze"/>
    <n v="627"/>
    <x v="0"/>
    <x v="1"/>
    <n v="27"/>
    <n v="1"/>
    <n v="62093"/>
    <n v="1"/>
    <n v="1"/>
    <x v="0"/>
    <n v="105887"/>
    <x v="1"/>
    <x v="2"/>
    <x v="0"/>
    <x v="0"/>
    <x v="1"/>
    <x v="0"/>
    <n v="1"/>
    <n v="0"/>
  </r>
  <r>
    <n v="2025"/>
    <n v="15586931"/>
    <s v="Hunter"/>
    <n v="694"/>
    <x v="1"/>
    <x v="1"/>
    <n v="39"/>
    <n v="3"/>
    <n v="0"/>
    <n v="1"/>
    <n v="1"/>
    <x v="0"/>
    <n v="95625"/>
    <x v="1"/>
    <x v="0"/>
    <x v="0"/>
    <x v="0"/>
    <x v="0"/>
    <x v="0"/>
    <n v="1"/>
    <n v="0"/>
  </r>
  <r>
    <n v="2025"/>
    <n v="15636353"/>
    <s v="Buchi"/>
    <n v="534"/>
    <x v="1"/>
    <x v="1"/>
    <n v="35"/>
    <n v="4"/>
    <n v="0"/>
    <n v="2"/>
    <n v="0"/>
    <x v="1"/>
    <n v="9541"/>
    <x v="1"/>
    <x v="0"/>
    <x v="1"/>
    <x v="2"/>
    <x v="0"/>
    <x v="0"/>
    <n v="1"/>
    <n v="0"/>
  </r>
  <r>
    <n v="2025"/>
    <n v="15623858"/>
    <s v="Charteris"/>
    <n v="603"/>
    <x v="0"/>
    <x v="1"/>
    <n v="45"/>
    <n v="9"/>
    <n v="0"/>
    <n v="1"/>
    <n v="0"/>
    <x v="1"/>
    <n v="148517"/>
    <x v="1"/>
    <x v="0"/>
    <x v="0"/>
    <x v="1"/>
    <x v="0"/>
    <x v="0"/>
    <n v="1"/>
    <n v="0"/>
  </r>
  <r>
    <n v="2025"/>
    <n v="15703354"/>
    <s v="Aksenov"/>
    <n v="808"/>
    <x v="0"/>
    <x v="0"/>
    <n v="33"/>
    <n v="2"/>
    <n v="103517"/>
    <n v="1"/>
    <n v="1"/>
    <x v="1"/>
    <n v="113908"/>
    <x v="1"/>
    <x v="0"/>
    <x v="2"/>
    <x v="0"/>
    <x v="2"/>
    <x v="1"/>
    <n v="1"/>
    <n v="0"/>
  </r>
  <r>
    <n v="2025"/>
    <n v="15663987"/>
    <s v="Wright"/>
    <n v="723"/>
    <x v="1"/>
    <x v="1"/>
    <n v="30"/>
    <n v="1"/>
    <n v="0"/>
    <n v="3"/>
    <n v="1"/>
    <x v="1"/>
    <n v="164648"/>
    <x v="0"/>
    <x v="0"/>
    <x v="0"/>
    <x v="0"/>
    <x v="0"/>
    <x v="0"/>
    <n v="1"/>
    <n v="0"/>
  </r>
  <r>
    <n v="2025"/>
    <n v="15780805"/>
    <s v="Lu"/>
    <n v="585"/>
    <x v="0"/>
    <x v="0"/>
    <n v="35"/>
    <n v="2"/>
    <n v="0"/>
    <n v="2"/>
    <n v="1"/>
    <x v="1"/>
    <n v="98621"/>
    <x v="0"/>
    <x v="0"/>
    <x v="1"/>
    <x v="0"/>
    <x v="0"/>
    <x v="0"/>
    <n v="1"/>
    <n v="0"/>
  </r>
  <r>
    <n v="2025"/>
    <n v="15768566"/>
    <s v="K?"/>
    <n v="706"/>
    <x v="0"/>
    <x v="1"/>
    <n v="34"/>
    <n v="8"/>
    <n v="0"/>
    <n v="2"/>
    <n v="1"/>
    <x v="0"/>
    <n v="37480"/>
    <x v="1"/>
    <x v="0"/>
    <x v="0"/>
    <x v="1"/>
    <x v="0"/>
    <x v="0"/>
    <n v="1"/>
    <n v="0"/>
  </r>
  <r>
    <n v="2025"/>
    <n v="15643229"/>
    <s v="Hou"/>
    <n v="671"/>
    <x v="0"/>
    <x v="0"/>
    <n v="31"/>
    <n v="6"/>
    <n v="0"/>
    <n v="2"/>
    <n v="1"/>
    <x v="0"/>
    <n v="15846"/>
    <x v="1"/>
    <x v="0"/>
    <x v="0"/>
    <x v="2"/>
    <x v="0"/>
    <x v="0"/>
    <n v="1"/>
    <n v="0"/>
  </r>
  <r>
    <n v="2025"/>
    <n v="15754940"/>
    <s v="Descoteaux"/>
    <n v="597"/>
    <x v="1"/>
    <x v="1"/>
    <n v="43"/>
    <n v="2"/>
    <n v="85162"/>
    <n v="1"/>
    <n v="0"/>
    <x v="0"/>
    <n v="5104"/>
    <x v="0"/>
    <x v="0"/>
    <x v="1"/>
    <x v="0"/>
    <x v="1"/>
    <x v="0"/>
    <n v="1"/>
    <n v="85162"/>
  </r>
  <r>
    <n v="2025"/>
    <n v="15676576"/>
    <s v="Stephenson"/>
    <n v="646"/>
    <x v="0"/>
    <x v="0"/>
    <n v="43"/>
    <n v="8"/>
    <n v="143062"/>
    <n v="1"/>
    <n v="1"/>
    <x v="1"/>
    <n v="61938"/>
    <x v="1"/>
    <x v="0"/>
    <x v="0"/>
    <x v="1"/>
    <x v="2"/>
    <x v="1"/>
    <n v="1"/>
    <n v="0"/>
  </r>
  <r>
    <n v="2025"/>
    <n v="15800068"/>
    <s v="Cooper"/>
    <n v="801"/>
    <x v="1"/>
    <x v="0"/>
    <n v="46"/>
    <n v="6"/>
    <n v="0"/>
    <n v="2"/>
    <n v="1"/>
    <x v="0"/>
    <n v="170009"/>
    <x v="1"/>
    <x v="1"/>
    <x v="2"/>
    <x v="2"/>
    <x v="0"/>
    <x v="0"/>
    <n v="1"/>
    <n v="0"/>
  </r>
  <r>
    <n v="2025"/>
    <n v="15648030"/>
    <s v="Crump"/>
    <n v="731"/>
    <x v="1"/>
    <x v="0"/>
    <n v="33"/>
    <n v="5"/>
    <n v="137388"/>
    <n v="2"/>
    <n v="1"/>
    <x v="1"/>
    <n v="165001"/>
    <x v="1"/>
    <x v="0"/>
    <x v="0"/>
    <x v="2"/>
    <x v="2"/>
    <x v="1"/>
    <n v="1"/>
    <n v="0"/>
  </r>
  <r>
    <n v="2025"/>
    <n v="15668594"/>
    <s v="Diggs"/>
    <n v="620"/>
    <x v="2"/>
    <x v="0"/>
    <n v="25"/>
    <n v="1"/>
    <n v="137712"/>
    <n v="1"/>
    <n v="1"/>
    <x v="0"/>
    <n v="76197"/>
    <x v="1"/>
    <x v="2"/>
    <x v="0"/>
    <x v="0"/>
    <x v="2"/>
    <x v="1"/>
    <n v="1"/>
    <n v="0"/>
  </r>
  <r>
    <n v="2025"/>
    <n v="15728709"/>
    <s v="Shih"/>
    <n v="484"/>
    <x v="2"/>
    <x v="1"/>
    <n v="40"/>
    <n v="7"/>
    <n v="106901"/>
    <n v="2"/>
    <n v="0"/>
    <x v="1"/>
    <n v="118046"/>
    <x v="1"/>
    <x v="0"/>
    <x v="1"/>
    <x v="2"/>
    <x v="2"/>
    <x v="1"/>
    <n v="1"/>
    <n v="0"/>
  </r>
  <r>
    <n v="2025"/>
    <n v="15724181"/>
    <s v="Hudson"/>
    <n v="647"/>
    <x v="1"/>
    <x v="1"/>
    <n v="47"/>
    <n v="5"/>
    <n v="105603"/>
    <n v="2"/>
    <n v="1"/>
    <x v="0"/>
    <n v="157361"/>
    <x v="1"/>
    <x v="1"/>
    <x v="0"/>
    <x v="2"/>
    <x v="2"/>
    <x v="1"/>
    <n v="1"/>
    <n v="0"/>
  </r>
  <r>
    <n v="2025"/>
    <n v="15647546"/>
    <s v="Carvosso"/>
    <n v="688"/>
    <x v="2"/>
    <x v="0"/>
    <n v="40"/>
    <n v="8"/>
    <n v="150680"/>
    <n v="2"/>
    <n v="0"/>
    <x v="0"/>
    <n v="196226"/>
    <x v="1"/>
    <x v="0"/>
    <x v="0"/>
    <x v="1"/>
    <x v="2"/>
    <x v="1"/>
    <n v="1"/>
    <n v="0"/>
  </r>
  <r>
    <n v="2025"/>
    <n v="15702601"/>
    <s v="Wyatt"/>
    <n v="680"/>
    <x v="2"/>
    <x v="1"/>
    <n v="30"/>
    <n v="4"/>
    <n v="108300"/>
    <n v="2"/>
    <n v="0"/>
    <x v="0"/>
    <n v="44385"/>
    <x v="0"/>
    <x v="0"/>
    <x v="0"/>
    <x v="2"/>
    <x v="2"/>
    <x v="1"/>
    <n v="1"/>
    <n v="108300"/>
  </r>
  <r>
    <n v="2025"/>
    <n v="15567725"/>
    <s v="Kodilinyechukwu"/>
    <n v="689"/>
    <x v="0"/>
    <x v="0"/>
    <n v="46"/>
    <n v="7"/>
    <n v="52016"/>
    <n v="2"/>
    <n v="1"/>
    <x v="0"/>
    <n v="72994"/>
    <x v="1"/>
    <x v="1"/>
    <x v="0"/>
    <x v="2"/>
    <x v="1"/>
    <x v="0"/>
    <n v="1"/>
    <n v="0"/>
  </r>
  <r>
    <n v="2025"/>
    <n v="15674179"/>
    <s v="Vorobyova"/>
    <n v="513"/>
    <x v="2"/>
    <x v="1"/>
    <n v="34"/>
    <n v="7"/>
    <n v="60515"/>
    <n v="1"/>
    <n v="0"/>
    <x v="1"/>
    <n v="124571"/>
    <x v="1"/>
    <x v="0"/>
    <x v="1"/>
    <x v="2"/>
    <x v="1"/>
    <x v="0"/>
    <n v="1"/>
    <n v="0"/>
  </r>
  <r>
    <n v="2025"/>
    <n v="15686957"/>
    <s v="Piccio"/>
    <n v="553"/>
    <x v="2"/>
    <x v="1"/>
    <n v="35"/>
    <n v="2"/>
    <n v="158584"/>
    <n v="2"/>
    <n v="1"/>
    <x v="1"/>
    <n v="43640"/>
    <x v="1"/>
    <x v="0"/>
    <x v="1"/>
    <x v="0"/>
    <x v="2"/>
    <x v="1"/>
    <n v="1"/>
    <n v="0"/>
  </r>
  <r>
    <n v="2025"/>
    <n v="15607690"/>
    <s v="Hsing"/>
    <n v="689"/>
    <x v="2"/>
    <x v="1"/>
    <n v="47"/>
    <n v="2"/>
    <n v="118812"/>
    <n v="2"/>
    <n v="0"/>
    <x v="1"/>
    <n v="31121"/>
    <x v="1"/>
    <x v="1"/>
    <x v="0"/>
    <x v="0"/>
    <x v="2"/>
    <x v="1"/>
    <n v="1"/>
    <n v="0"/>
  </r>
  <r>
    <n v="2025"/>
    <n v="15806546"/>
    <s v="Lucas"/>
    <n v="517"/>
    <x v="1"/>
    <x v="1"/>
    <n v="46"/>
    <n v="4"/>
    <n v="0"/>
    <n v="1"/>
    <n v="1"/>
    <x v="1"/>
    <n v="22373"/>
    <x v="1"/>
    <x v="1"/>
    <x v="1"/>
    <x v="2"/>
    <x v="0"/>
    <x v="0"/>
    <n v="1"/>
    <n v="0"/>
  </r>
  <r>
    <n v="2025"/>
    <n v="15632850"/>
    <s v="T'ang"/>
    <n v="731"/>
    <x v="0"/>
    <x v="1"/>
    <n v="37"/>
    <n v="8"/>
    <n v="0"/>
    <n v="2"/>
    <n v="1"/>
    <x v="0"/>
    <n v="170338"/>
    <x v="1"/>
    <x v="0"/>
    <x v="0"/>
    <x v="1"/>
    <x v="0"/>
    <x v="0"/>
    <n v="1"/>
    <n v="0"/>
  </r>
  <r>
    <n v="2025"/>
    <n v="15709016"/>
    <s v="North"/>
    <n v="687"/>
    <x v="2"/>
    <x v="0"/>
    <n v="47"/>
    <n v="1"/>
    <n v="91219"/>
    <n v="1"/>
    <n v="0"/>
    <x v="1"/>
    <n v="158845"/>
    <x v="0"/>
    <x v="1"/>
    <x v="0"/>
    <x v="0"/>
    <x v="1"/>
    <x v="0"/>
    <n v="1"/>
    <n v="91219"/>
  </r>
  <r>
    <n v="2025"/>
    <n v="15638068"/>
    <s v="Thompson"/>
    <n v="507"/>
    <x v="1"/>
    <x v="1"/>
    <n v="32"/>
    <n v="7"/>
    <n v="0"/>
    <n v="2"/>
    <n v="1"/>
    <x v="1"/>
    <n v="67926"/>
    <x v="1"/>
    <x v="0"/>
    <x v="1"/>
    <x v="2"/>
    <x v="0"/>
    <x v="0"/>
    <n v="1"/>
    <n v="0"/>
  </r>
  <r>
    <n v="2025"/>
    <n v="15749345"/>
    <s v="Simpson"/>
    <n v="468"/>
    <x v="0"/>
    <x v="0"/>
    <n v="22"/>
    <n v="1"/>
    <n v="76319"/>
    <n v="1"/>
    <n v="1"/>
    <x v="0"/>
    <n v="194783"/>
    <x v="1"/>
    <x v="2"/>
    <x v="1"/>
    <x v="0"/>
    <x v="1"/>
    <x v="0"/>
    <n v="1"/>
    <n v="0"/>
  </r>
  <r>
    <n v="2025"/>
    <n v="15791321"/>
    <s v="Nwora"/>
    <n v="682"/>
    <x v="1"/>
    <x v="0"/>
    <n v="58"/>
    <n v="4"/>
    <n v="0"/>
    <n v="1"/>
    <n v="1"/>
    <x v="1"/>
    <n v="176036"/>
    <x v="1"/>
    <x v="1"/>
    <x v="0"/>
    <x v="2"/>
    <x v="0"/>
    <x v="0"/>
    <n v="1"/>
    <n v="0"/>
  </r>
  <r>
    <n v="2025"/>
    <n v="15699095"/>
    <s v="Chandler"/>
    <n v="603"/>
    <x v="0"/>
    <x v="0"/>
    <n v="24"/>
    <n v="3"/>
    <n v="0"/>
    <n v="1"/>
    <n v="1"/>
    <x v="0"/>
    <n v="198826"/>
    <x v="0"/>
    <x v="2"/>
    <x v="0"/>
    <x v="0"/>
    <x v="0"/>
    <x v="0"/>
    <n v="1"/>
    <n v="0"/>
  </r>
  <r>
    <n v="2025"/>
    <n v="15638329"/>
    <s v="Uspensky"/>
    <n v="522"/>
    <x v="2"/>
    <x v="1"/>
    <n v="25"/>
    <n v="1"/>
    <n v="111432"/>
    <n v="1"/>
    <n v="1"/>
    <x v="0"/>
    <n v="168684"/>
    <x v="1"/>
    <x v="2"/>
    <x v="1"/>
    <x v="0"/>
    <x v="2"/>
    <x v="1"/>
    <n v="1"/>
    <n v="0"/>
  </r>
  <r>
    <n v="2025"/>
    <n v="15575445"/>
    <s v="Ferguson"/>
    <n v="629"/>
    <x v="1"/>
    <x v="1"/>
    <n v="41"/>
    <n v="10"/>
    <n v="150149"/>
    <n v="1"/>
    <n v="0"/>
    <x v="1"/>
    <n v="6936"/>
    <x v="1"/>
    <x v="0"/>
    <x v="0"/>
    <x v="1"/>
    <x v="2"/>
    <x v="1"/>
    <n v="1"/>
    <n v="0"/>
  </r>
  <r>
    <n v="2025"/>
    <n v="15752622"/>
    <s v="Kerr"/>
    <n v="729"/>
    <x v="0"/>
    <x v="0"/>
    <n v="32"/>
    <n v="7"/>
    <n v="38550"/>
    <n v="1"/>
    <n v="0"/>
    <x v="0"/>
    <n v="179230"/>
    <x v="1"/>
    <x v="0"/>
    <x v="0"/>
    <x v="2"/>
    <x v="1"/>
    <x v="0"/>
    <n v="1"/>
    <n v="0"/>
  </r>
  <r>
    <n v="2025"/>
    <n v="15774507"/>
    <s v="Furneaux"/>
    <n v="574"/>
    <x v="0"/>
    <x v="0"/>
    <n v="39"/>
    <n v="5"/>
    <n v="119014"/>
    <n v="1"/>
    <n v="1"/>
    <x v="1"/>
    <n v="103422"/>
    <x v="1"/>
    <x v="0"/>
    <x v="1"/>
    <x v="2"/>
    <x v="2"/>
    <x v="1"/>
    <n v="1"/>
    <n v="0"/>
  </r>
  <r>
    <n v="2025"/>
    <n v="15570857"/>
    <s v="Kambinachi"/>
    <n v="677"/>
    <x v="2"/>
    <x v="0"/>
    <n v="39"/>
    <n v="0"/>
    <n v="111214"/>
    <n v="2"/>
    <n v="1"/>
    <x v="0"/>
    <n v="147578"/>
    <x v="1"/>
    <x v="0"/>
    <x v="0"/>
    <x v="0"/>
    <x v="2"/>
    <x v="1"/>
    <n v="1"/>
    <n v="0"/>
  </r>
  <r>
    <n v="2025"/>
    <n v="15599386"/>
    <s v="Black"/>
    <n v="627"/>
    <x v="2"/>
    <x v="1"/>
    <n v="28"/>
    <n v="5"/>
    <n v="71097"/>
    <n v="1"/>
    <n v="1"/>
    <x v="0"/>
    <n v="130504"/>
    <x v="1"/>
    <x v="2"/>
    <x v="0"/>
    <x v="2"/>
    <x v="1"/>
    <x v="0"/>
    <n v="1"/>
    <n v="0"/>
  </r>
  <r>
    <n v="2025"/>
    <n v="15744913"/>
    <s v="Chizoba"/>
    <n v="788"/>
    <x v="1"/>
    <x v="1"/>
    <n v="36"/>
    <n v="10"/>
    <n v="109633"/>
    <n v="1"/>
    <n v="1"/>
    <x v="0"/>
    <n v="16149"/>
    <x v="1"/>
    <x v="0"/>
    <x v="2"/>
    <x v="1"/>
    <x v="2"/>
    <x v="1"/>
    <n v="1"/>
    <n v="0"/>
  </r>
  <r>
    <n v="2025"/>
    <n v="15647292"/>
    <s v="Peng"/>
    <n v="697"/>
    <x v="0"/>
    <x v="1"/>
    <n v="63"/>
    <n v="7"/>
    <n v="148368"/>
    <n v="1"/>
    <n v="0"/>
    <x v="1"/>
    <n v="118862"/>
    <x v="0"/>
    <x v="3"/>
    <x v="0"/>
    <x v="2"/>
    <x v="2"/>
    <x v="1"/>
    <n v="1"/>
    <n v="148368"/>
  </r>
  <r>
    <n v="2025"/>
    <n v="15728838"/>
    <s v="Leach"/>
    <n v="578"/>
    <x v="0"/>
    <x v="1"/>
    <n v="45"/>
    <n v="1"/>
    <n v="148601"/>
    <n v="1"/>
    <n v="1"/>
    <x v="1"/>
    <n v="143397"/>
    <x v="0"/>
    <x v="0"/>
    <x v="1"/>
    <x v="0"/>
    <x v="2"/>
    <x v="1"/>
    <n v="1"/>
    <n v="148601"/>
  </r>
  <r>
    <n v="2025"/>
    <n v="15584704"/>
    <s v="Chiazagomekpele"/>
    <n v="519"/>
    <x v="0"/>
    <x v="1"/>
    <n v="48"/>
    <n v="10"/>
    <n v="71084"/>
    <n v="1"/>
    <n v="1"/>
    <x v="1"/>
    <n v="137959"/>
    <x v="1"/>
    <x v="1"/>
    <x v="1"/>
    <x v="1"/>
    <x v="1"/>
    <x v="0"/>
    <n v="1"/>
    <n v="0"/>
  </r>
  <r>
    <n v="2025"/>
    <n v="15749068"/>
    <s v="Nickson"/>
    <n v="632"/>
    <x v="0"/>
    <x v="0"/>
    <n v="40"/>
    <n v="9"/>
    <n v="139625"/>
    <n v="1"/>
    <n v="1"/>
    <x v="1"/>
    <n v="93703"/>
    <x v="0"/>
    <x v="0"/>
    <x v="0"/>
    <x v="1"/>
    <x v="2"/>
    <x v="1"/>
    <n v="1"/>
    <n v="139625"/>
  </r>
  <r>
    <n v="2025"/>
    <n v="15622985"/>
    <s v="Lin"/>
    <n v="679"/>
    <x v="0"/>
    <x v="0"/>
    <n v="39"/>
    <n v="4"/>
    <n v="0"/>
    <n v="1"/>
    <n v="0"/>
    <x v="1"/>
    <n v="172939"/>
    <x v="0"/>
    <x v="0"/>
    <x v="0"/>
    <x v="2"/>
    <x v="0"/>
    <x v="0"/>
    <n v="1"/>
    <n v="0"/>
  </r>
  <r>
    <n v="2025"/>
    <n v="15587676"/>
    <s v="Alexeieva"/>
    <n v="699"/>
    <x v="0"/>
    <x v="1"/>
    <n v="30"/>
    <n v="9"/>
    <n v="0"/>
    <n v="1"/>
    <n v="1"/>
    <x v="0"/>
    <n v="108162"/>
    <x v="1"/>
    <x v="0"/>
    <x v="0"/>
    <x v="1"/>
    <x v="0"/>
    <x v="0"/>
    <n v="1"/>
    <n v="0"/>
  </r>
  <r>
    <n v="2025"/>
    <n v="15779496"/>
    <s v="Sykes"/>
    <n v="615"/>
    <x v="0"/>
    <x v="1"/>
    <n v="64"/>
    <n v="0"/>
    <n v="81564"/>
    <n v="2"/>
    <n v="0"/>
    <x v="0"/>
    <n v="35896"/>
    <x v="1"/>
    <x v="3"/>
    <x v="0"/>
    <x v="0"/>
    <x v="1"/>
    <x v="0"/>
    <n v="1"/>
    <n v="0"/>
  </r>
  <r>
    <n v="2025"/>
    <n v="15733460"/>
    <s v="Martin"/>
    <n v="622"/>
    <x v="1"/>
    <x v="1"/>
    <n v="36"/>
    <n v="9"/>
    <n v="0"/>
    <n v="2"/>
    <n v="1"/>
    <x v="0"/>
    <n v="104853"/>
    <x v="1"/>
    <x v="0"/>
    <x v="0"/>
    <x v="1"/>
    <x v="0"/>
    <x v="0"/>
    <n v="1"/>
    <n v="0"/>
  </r>
  <r>
    <n v="2025"/>
    <n v="15711457"/>
    <s v="Herz"/>
    <n v="755"/>
    <x v="0"/>
    <x v="0"/>
    <n v="28"/>
    <n v="7"/>
    <n v="124540"/>
    <n v="1"/>
    <n v="0"/>
    <x v="0"/>
    <n v="188851"/>
    <x v="1"/>
    <x v="2"/>
    <x v="2"/>
    <x v="2"/>
    <x v="2"/>
    <x v="1"/>
    <n v="1"/>
    <n v="0"/>
  </r>
  <r>
    <n v="2025"/>
    <n v="15795290"/>
    <s v="Nikitina"/>
    <n v="767"/>
    <x v="0"/>
    <x v="0"/>
    <n v="42"/>
    <n v="2"/>
    <n v="133616"/>
    <n v="1"/>
    <n v="1"/>
    <x v="1"/>
    <n v="28616"/>
    <x v="1"/>
    <x v="0"/>
    <x v="2"/>
    <x v="0"/>
    <x v="2"/>
    <x v="1"/>
    <n v="1"/>
    <n v="0"/>
  </r>
  <r>
    <n v="2025"/>
    <n v="15611223"/>
    <s v="Ko"/>
    <n v="752"/>
    <x v="2"/>
    <x v="0"/>
    <n v="38"/>
    <n v="10"/>
    <n v="101648"/>
    <n v="2"/>
    <n v="1"/>
    <x v="1"/>
    <n v="172001"/>
    <x v="1"/>
    <x v="0"/>
    <x v="2"/>
    <x v="1"/>
    <x v="2"/>
    <x v="1"/>
    <n v="1"/>
    <n v="0"/>
  </r>
  <r>
    <n v="2025"/>
    <n v="15794159"/>
    <s v="Highett"/>
    <n v="633"/>
    <x v="0"/>
    <x v="0"/>
    <n v="26"/>
    <n v="8"/>
    <n v="124282"/>
    <n v="1"/>
    <n v="1"/>
    <x v="0"/>
    <n v="60117"/>
    <x v="1"/>
    <x v="2"/>
    <x v="0"/>
    <x v="1"/>
    <x v="2"/>
    <x v="1"/>
    <n v="1"/>
    <n v="0"/>
  </r>
  <r>
    <n v="2025"/>
    <n v="15780677"/>
    <s v="Jackson"/>
    <n v="717"/>
    <x v="0"/>
    <x v="0"/>
    <n v="59"/>
    <n v="4"/>
    <n v="0"/>
    <n v="2"/>
    <n v="1"/>
    <x v="0"/>
    <n v="170529"/>
    <x v="1"/>
    <x v="1"/>
    <x v="0"/>
    <x v="2"/>
    <x v="0"/>
    <x v="0"/>
    <n v="1"/>
    <n v="0"/>
  </r>
  <r>
    <n v="2025"/>
    <n v="15690175"/>
    <s v="Ball"/>
    <n v="585"/>
    <x v="1"/>
    <x v="1"/>
    <n v="45"/>
    <n v="0"/>
    <n v="0"/>
    <n v="2"/>
    <n v="0"/>
    <x v="1"/>
    <n v="189684"/>
    <x v="1"/>
    <x v="0"/>
    <x v="1"/>
    <x v="0"/>
    <x v="0"/>
    <x v="0"/>
    <n v="1"/>
    <n v="0"/>
  </r>
  <r>
    <n v="2025"/>
    <n v="15722599"/>
    <s v="Nelson"/>
    <n v="751"/>
    <x v="0"/>
    <x v="0"/>
    <n v="37"/>
    <n v="9"/>
    <n v="183614"/>
    <n v="2"/>
    <n v="0"/>
    <x v="1"/>
    <n v="49735"/>
    <x v="1"/>
    <x v="0"/>
    <x v="2"/>
    <x v="1"/>
    <x v="2"/>
    <x v="1"/>
    <n v="1"/>
    <n v="0"/>
  </r>
  <r>
    <n v="2025"/>
    <n v="15569976"/>
    <s v="Woronoff"/>
    <n v="754"/>
    <x v="2"/>
    <x v="1"/>
    <n v="65"/>
    <n v="1"/>
    <n v="136186"/>
    <n v="1"/>
    <n v="1"/>
    <x v="0"/>
    <n v="121530"/>
    <x v="0"/>
    <x v="3"/>
    <x v="2"/>
    <x v="0"/>
    <x v="2"/>
    <x v="1"/>
    <n v="1"/>
    <n v="136186"/>
  </r>
  <r>
    <n v="2025"/>
    <n v="15707011"/>
    <s v="Morrison"/>
    <n v="495"/>
    <x v="0"/>
    <x v="1"/>
    <n v="47"/>
    <n v="10"/>
    <n v="137683"/>
    <n v="1"/>
    <n v="1"/>
    <x v="1"/>
    <n v="71071"/>
    <x v="1"/>
    <x v="1"/>
    <x v="1"/>
    <x v="1"/>
    <x v="2"/>
    <x v="1"/>
    <n v="1"/>
    <n v="0"/>
  </r>
  <r>
    <n v="2025"/>
    <n v="15702277"/>
    <s v="Smith"/>
    <n v="650"/>
    <x v="0"/>
    <x v="1"/>
    <n v="34"/>
    <n v="4"/>
    <n v="106006"/>
    <n v="1"/>
    <n v="0"/>
    <x v="0"/>
    <n v="142995"/>
    <x v="1"/>
    <x v="0"/>
    <x v="0"/>
    <x v="2"/>
    <x v="2"/>
    <x v="1"/>
    <n v="1"/>
    <n v="0"/>
  </r>
  <r>
    <n v="2025"/>
    <n v="15801915"/>
    <s v="Rendall"/>
    <n v="529"/>
    <x v="0"/>
    <x v="0"/>
    <n v="31"/>
    <n v="6"/>
    <n v="152311"/>
    <n v="1"/>
    <n v="1"/>
    <x v="1"/>
    <n v="13054"/>
    <x v="1"/>
    <x v="0"/>
    <x v="1"/>
    <x v="2"/>
    <x v="2"/>
    <x v="1"/>
    <n v="1"/>
    <n v="0"/>
  </r>
  <r>
    <n v="2025"/>
    <n v="15580213"/>
    <s v="McIntyre"/>
    <n v="585"/>
    <x v="0"/>
    <x v="0"/>
    <n v="43"/>
    <n v="2"/>
    <n v="0"/>
    <n v="2"/>
    <n v="1"/>
    <x v="1"/>
    <n v="89403"/>
    <x v="1"/>
    <x v="0"/>
    <x v="1"/>
    <x v="0"/>
    <x v="0"/>
    <x v="0"/>
    <n v="1"/>
    <n v="0"/>
  </r>
  <r>
    <n v="2025"/>
    <n v="15637947"/>
    <s v="Wei"/>
    <n v="668"/>
    <x v="1"/>
    <x v="1"/>
    <n v="32"/>
    <n v="1"/>
    <n v="134446"/>
    <n v="1"/>
    <n v="0"/>
    <x v="0"/>
    <n v="111241"/>
    <x v="1"/>
    <x v="0"/>
    <x v="0"/>
    <x v="0"/>
    <x v="2"/>
    <x v="1"/>
    <n v="1"/>
    <n v="0"/>
  </r>
  <r>
    <n v="2025"/>
    <n v="15715888"/>
    <s v="Allardyce"/>
    <n v="591"/>
    <x v="0"/>
    <x v="0"/>
    <n v="38"/>
    <n v="2"/>
    <n v="142289"/>
    <n v="1"/>
    <n v="0"/>
    <x v="0"/>
    <n v="119639"/>
    <x v="1"/>
    <x v="0"/>
    <x v="1"/>
    <x v="0"/>
    <x v="2"/>
    <x v="1"/>
    <n v="1"/>
    <n v="0"/>
  </r>
  <r>
    <n v="2025"/>
    <n v="15732967"/>
    <s v="Cremonesi"/>
    <n v="731"/>
    <x v="0"/>
    <x v="1"/>
    <n v="19"/>
    <n v="6"/>
    <n v="0"/>
    <n v="2"/>
    <n v="1"/>
    <x v="0"/>
    <n v="151582"/>
    <x v="1"/>
    <x v="2"/>
    <x v="0"/>
    <x v="2"/>
    <x v="0"/>
    <x v="0"/>
    <n v="1"/>
    <n v="0"/>
  </r>
  <r>
    <n v="2025"/>
    <n v="15737047"/>
    <s v="Weatherford"/>
    <n v="754"/>
    <x v="0"/>
    <x v="0"/>
    <n v="45"/>
    <n v="6"/>
    <n v="0"/>
    <n v="1"/>
    <n v="1"/>
    <x v="1"/>
    <n v="73882"/>
    <x v="0"/>
    <x v="0"/>
    <x v="2"/>
    <x v="2"/>
    <x v="0"/>
    <x v="0"/>
    <n v="1"/>
    <n v="0"/>
  </r>
  <r>
    <n v="2025"/>
    <n v="15694039"/>
    <s v="Jen"/>
    <n v="650"/>
    <x v="2"/>
    <x v="0"/>
    <n v="46"/>
    <n v="9"/>
    <n v="149004"/>
    <n v="2"/>
    <n v="1"/>
    <x v="1"/>
    <n v="176903"/>
    <x v="1"/>
    <x v="1"/>
    <x v="0"/>
    <x v="1"/>
    <x v="2"/>
    <x v="1"/>
    <n v="1"/>
    <n v="0"/>
  </r>
  <r>
    <n v="2025"/>
    <n v="15649457"/>
    <s v="Macleod"/>
    <n v="588"/>
    <x v="2"/>
    <x v="1"/>
    <n v="41"/>
    <n v="2"/>
    <n v="131341"/>
    <n v="2"/>
    <n v="0"/>
    <x v="0"/>
    <n v="7035"/>
    <x v="1"/>
    <x v="0"/>
    <x v="1"/>
    <x v="0"/>
    <x v="2"/>
    <x v="1"/>
    <n v="1"/>
    <n v="0"/>
  </r>
  <r>
    <n v="2025"/>
    <n v="15742809"/>
    <s v="Mironova"/>
    <n v="712"/>
    <x v="1"/>
    <x v="0"/>
    <n v="29"/>
    <n v="7"/>
    <n v="77920"/>
    <n v="1"/>
    <n v="1"/>
    <x v="1"/>
    <n v="122548"/>
    <x v="1"/>
    <x v="2"/>
    <x v="0"/>
    <x v="2"/>
    <x v="1"/>
    <x v="0"/>
    <n v="1"/>
    <n v="0"/>
  </r>
  <r>
    <n v="2025"/>
    <n v="15637829"/>
    <s v="Sharpe"/>
    <n v="691"/>
    <x v="0"/>
    <x v="0"/>
    <n v="34"/>
    <n v="7"/>
    <n v="0"/>
    <n v="2"/>
    <n v="0"/>
    <x v="0"/>
    <n v="161559"/>
    <x v="1"/>
    <x v="0"/>
    <x v="0"/>
    <x v="2"/>
    <x v="0"/>
    <x v="0"/>
    <n v="1"/>
    <n v="0"/>
  </r>
  <r>
    <n v="2025"/>
    <n v="15633194"/>
    <s v="Osborne"/>
    <n v="771"/>
    <x v="0"/>
    <x v="0"/>
    <n v="41"/>
    <n v="10"/>
    <n v="108309"/>
    <n v="4"/>
    <n v="1"/>
    <x v="0"/>
    <n v="137510"/>
    <x v="0"/>
    <x v="0"/>
    <x v="2"/>
    <x v="1"/>
    <x v="2"/>
    <x v="1"/>
    <n v="1"/>
    <n v="108309"/>
  </r>
  <r>
    <n v="2025"/>
    <n v="15611635"/>
    <s v="Chu"/>
    <n v="678"/>
    <x v="1"/>
    <x v="0"/>
    <n v="39"/>
    <n v="6"/>
    <n v="0"/>
    <n v="1"/>
    <n v="0"/>
    <x v="0"/>
    <n v="185367"/>
    <x v="1"/>
    <x v="0"/>
    <x v="0"/>
    <x v="2"/>
    <x v="0"/>
    <x v="0"/>
    <n v="1"/>
    <n v="0"/>
  </r>
  <r>
    <n v="2025"/>
    <n v="15638774"/>
    <s v="Chong"/>
    <n v="719"/>
    <x v="1"/>
    <x v="0"/>
    <n v="40"/>
    <n v="9"/>
    <n v="0"/>
    <n v="2"/>
    <n v="1"/>
    <x v="1"/>
    <n v="182224"/>
    <x v="1"/>
    <x v="0"/>
    <x v="0"/>
    <x v="1"/>
    <x v="0"/>
    <x v="0"/>
    <n v="1"/>
    <n v="0"/>
  </r>
  <r>
    <n v="2025"/>
    <n v="15722037"/>
    <s v="Alvarez"/>
    <n v="610"/>
    <x v="2"/>
    <x v="1"/>
    <n v="36"/>
    <n v="7"/>
    <n v="115462"/>
    <n v="1"/>
    <n v="0"/>
    <x v="0"/>
    <n v="42581"/>
    <x v="1"/>
    <x v="0"/>
    <x v="0"/>
    <x v="2"/>
    <x v="2"/>
    <x v="1"/>
    <n v="1"/>
    <n v="0"/>
  </r>
  <r>
    <n v="2025"/>
    <n v="15672930"/>
    <s v="Palerma"/>
    <n v="722"/>
    <x v="1"/>
    <x v="1"/>
    <n v="37"/>
    <n v="9"/>
    <n v="0"/>
    <n v="2"/>
    <n v="1"/>
    <x v="1"/>
    <n v="31922"/>
    <x v="1"/>
    <x v="0"/>
    <x v="0"/>
    <x v="1"/>
    <x v="0"/>
    <x v="0"/>
    <n v="1"/>
    <n v="0"/>
  </r>
  <r>
    <n v="2025"/>
    <n v="15668774"/>
    <s v="Chiemenam"/>
    <n v="758"/>
    <x v="2"/>
    <x v="0"/>
    <n v="23"/>
    <n v="5"/>
    <n v="122739"/>
    <n v="1"/>
    <n v="1"/>
    <x v="1"/>
    <n v="102461"/>
    <x v="0"/>
    <x v="2"/>
    <x v="2"/>
    <x v="2"/>
    <x v="2"/>
    <x v="1"/>
    <n v="1"/>
    <n v="122739"/>
  </r>
  <r>
    <n v="2025"/>
    <n v="15780966"/>
    <s v="Pritchard"/>
    <n v="709"/>
    <x v="0"/>
    <x v="0"/>
    <n v="32"/>
    <n v="2"/>
    <n v="0"/>
    <n v="2"/>
    <n v="0"/>
    <x v="1"/>
    <n v="109681"/>
    <x v="1"/>
    <x v="0"/>
    <x v="0"/>
    <x v="0"/>
    <x v="0"/>
    <x v="0"/>
    <n v="1"/>
    <n v="0"/>
  </r>
  <r>
    <n v="2025"/>
    <n v="15659694"/>
    <s v="Wallis"/>
    <n v="634"/>
    <x v="2"/>
    <x v="0"/>
    <n v="53"/>
    <n v="3"/>
    <n v="113782"/>
    <n v="2"/>
    <n v="1"/>
    <x v="0"/>
    <n v="106345"/>
    <x v="0"/>
    <x v="1"/>
    <x v="0"/>
    <x v="0"/>
    <x v="2"/>
    <x v="1"/>
    <n v="1"/>
    <n v="113782"/>
  </r>
  <r>
    <n v="2025"/>
    <n v="15624424"/>
    <s v="Palerma"/>
    <n v="678"/>
    <x v="1"/>
    <x v="0"/>
    <n v="49"/>
    <n v="1"/>
    <n v="0"/>
    <n v="2"/>
    <n v="1"/>
    <x v="0"/>
    <n v="102473"/>
    <x v="1"/>
    <x v="1"/>
    <x v="0"/>
    <x v="0"/>
    <x v="0"/>
    <x v="0"/>
    <n v="1"/>
    <n v="0"/>
  </r>
  <r>
    <n v="2025"/>
    <n v="15708713"/>
    <s v="Hill"/>
    <n v="633"/>
    <x v="0"/>
    <x v="1"/>
    <n v="35"/>
    <n v="3"/>
    <n v="0"/>
    <n v="2"/>
    <n v="1"/>
    <x v="0"/>
    <n v="36250"/>
    <x v="1"/>
    <x v="0"/>
    <x v="0"/>
    <x v="0"/>
    <x v="0"/>
    <x v="0"/>
    <n v="1"/>
    <n v="0"/>
  </r>
  <r>
    <n v="2025"/>
    <n v="15755405"/>
    <s v="Hudson"/>
    <n v="710"/>
    <x v="0"/>
    <x v="1"/>
    <n v="43"/>
    <n v="9"/>
    <n v="128284"/>
    <n v="1"/>
    <n v="1"/>
    <x v="1"/>
    <n v="32997"/>
    <x v="0"/>
    <x v="0"/>
    <x v="0"/>
    <x v="1"/>
    <x v="2"/>
    <x v="1"/>
    <n v="1"/>
    <n v="128284"/>
  </r>
  <r>
    <n v="2025"/>
    <n v="15647570"/>
    <s v="Chung"/>
    <n v="640"/>
    <x v="2"/>
    <x v="1"/>
    <n v="45"/>
    <n v="8"/>
    <n v="120591"/>
    <n v="1"/>
    <n v="0"/>
    <x v="1"/>
    <n v="195124"/>
    <x v="1"/>
    <x v="0"/>
    <x v="0"/>
    <x v="1"/>
    <x v="2"/>
    <x v="1"/>
    <n v="1"/>
    <n v="0"/>
  </r>
  <r>
    <n v="2025"/>
    <n v="15684348"/>
    <s v="Zhdanova"/>
    <n v="656"/>
    <x v="0"/>
    <x v="1"/>
    <n v="63"/>
    <n v="8"/>
    <n v="0"/>
    <n v="2"/>
    <n v="0"/>
    <x v="0"/>
    <n v="57014"/>
    <x v="1"/>
    <x v="3"/>
    <x v="0"/>
    <x v="1"/>
    <x v="0"/>
    <x v="0"/>
    <n v="1"/>
    <n v="0"/>
  </r>
  <r>
    <n v="2025"/>
    <n v="15702541"/>
    <s v="Fraser"/>
    <n v="551"/>
    <x v="0"/>
    <x v="0"/>
    <n v="59"/>
    <n v="2"/>
    <n v="166968"/>
    <n v="1"/>
    <n v="1"/>
    <x v="1"/>
    <n v="159484"/>
    <x v="0"/>
    <x v="1"/>
    <x v="1"/>
    <x v="0"/>
    <x v="2"/>
    <x v="1"/>
    <n v="1"/>
    <n v="166968"/>
  </r>
  <r>
    <n v="2025"/>
    <n v="15646942"/>
    <s v="Meng"/>
    <n v="786"/>
    <x v="1"/>
    <x v="0"/>
    <n v="39"/>
    <n v="7"/>
    <n v="0"/>
    <n v="2"/>
    <n v="0"/>
    <x v="1"/>
    <n v="100930"/>
    <x v="1"/>
    <x v="0"/>
    <x v="2"/>
    <x v="2"/>
    <x v="0"/>
    <x v="0"/>
    <n v="1"/>
    <n v="0"/>
  </r>
  <r>
    <n v="2025"/>
    <n v="15748920"/>
    <s v="Cherkasova"/>
    <n v="561"/>
    <x v="0"/>
    <x v="0"/>
    <n v="49"/>
    <n v="8"/>
    <n v="0"/>
    <n v="2"/>
    <n v="1"/>
    <x v="0"/>
    <n v="12513"/>
    <x v="1"/>
    <x v="1"/>
    <x v="1"/>
    <x v="1"/>
    <x v="0"/>
    <x v="0"/>
    <n v="1"/>
    <n v="0"/>
  </r>
  <r>
    <n v="2025"/>
    <n v="15694581"/>
    <s v="Rawlings"/>
    <n v="807"/>
    <x v="1"/>
    <x v="1"/>
    <n v="42"/>
    <n v="5"/>
    <n v="0"/>
    <n v="2"/>
    <n v="1"/>
    <x v="0"/>
    <n v="74901"/>
    <x v="1"/>
    <x v="0"/>
    <x v="2"/>
    <x v="2"/>
    <x v="0"/>
    <x v="0"/>
    <n v="1"/>
    <n v="0"/>
  </r>
  <r>
    <n v="2025"/>
    <n v="15643215"/>
    <s v="Jen"/>
    <n v="602"/>
    <x v="2"/>
    <x v="1"/>
    <n v="38"/>
    <n v="2"/>
    <n v="71668"/>
    <n v="2"/>
    <n v="0"/>
    <x v="1"/>
    <n v="137112"/>
    <x v="1"/>
    <x v="0"/>
    <x v="0"/>
    <x v="0"/>
    <x v="1"/>
    <x v="0"/>
    <n v="1"/>
    <n v="0"/>
  </r>
  <r>
    <n v="2025"/>
    <n v="15649060"/>
    <s v="Chien"/>
    <n v="727"/>
    <x v="2"/>
    <x v="0"/>
    <n v="31"/>
    <n v="3"/>
    <n v="82729"/>
    <n v="2"/>
    <n v="1"/>
    <x v="1"/>
    <n v="60213"/>
    <x v="1"/>
    <x v="0"/>
    <x v="0"/>
    <x v="0"/>
    <x v="1"/>
    <x v="0"/>
    <n v="1"/>
    <n v="0"/>
  </r>
  <r>
    <n v="2025"/>
    <n v="15774258"/>
    <s v="Gorbunov"/>
    <n v="678"/>
    <x v="0"/>
    <x v="1"/>
    <n v="40"/>
    <n v="1"/>
    <n v="0"/>
    <n v="2"/>
    <n v="1"/>
    <x v="0"/>
    <n v="187343"/>
    <x v="1"/>
    <x v="0"/>
    <x v="0"/>
    <x v="0"/>
    <x v="0"/>
    <x v="0"/>
    <n v="1"/>
    <n v="0"/>
  </r>
  <r>
    <n v="2025"/>
    <n v="15731553"/>
    <s v="Lucas"/>
    <n v="730"/>
    <x v="0"/>
    <x v="1"/>
    <n v="23"/>
    <n v="8"/>
    <n v="0"/>
    <n v="2"/>
    <n v="1"/>
    <x v="1"/>
    <n v="183285"/>
    <x v="1"/>
    <x v="2"/>
    <x v="0"/>
    <x v="1"/>
    <x v="0"/>
    <x v="0"/>
    <n v="1"/>
    <n v="0"/>
  </r>
  <r>
    <n v="2025"/>
    <n v="15617029"/>
    <s v="Young"/>
    <n v="596"/>
    <x v="1"/>
    <x v="0"/>
    <n v="30"/>
    <n v="1"/>
    <n v="0"/>
    <n v="2"/>
    <n v="1"/>
    <x v="1"/>
    <n v="8125"/>
    <x v="1"/>
    <x v="0"/>
    <x v="1"/>
    <x v="0"/>
    <x v="0"/>
    <x v="0"/>
    <n v="1"/>
    <n v="0"/>
  </r>
  <r>
    <n v="2025"/>
    <n v="15780716"/>
    <s v="Colombo"/>
    <n v="686"/>
    <x v="2"/>
    <x v="1"/>
    <n v="39"/>
    <n v="3"/>
    <n v="129626"/>
    <n v="2"/>
    <n v="1"/>
    <x v="0"/>
    <n v="103221"/>
    <x v="1"/>
    <x v="0"/>
    <x v="0"/>
    <x v="0"/>
    <x v="2"/>
    <x v="1"/>
    <n v="1"/>
    <n v="0"/>
  </r>
  <r>
    <n v="2025"/>
    <n v="15577018"/>
    <s v="Tsao"/>
    <n v="684"/>
    <x v="2"/>
    <x v="0"/>
    <n v="26"/>
    <n v="2"/>
    <n v="114035"/>
    <n v="1"/>
    <n v="0"/>
    <x v="1"/>
    <n v="96885"/>
    <x v="1"/>
    <x v="2"/>
    <x v="0"/>
    <x v="0"/>
    <x v="2"/>
    <x v="1"/>
    <n v="1"/>
    <n v="0"/>
  </r>
  <r>
    <n v="2025"/>
    <n v="15809515"/>
    <s v="Lewis"/>
    <n v="797"/>
    <x v="2"/>
    <x v="1"/>
    <n v="32"/>
    <n v="1"/>
    <n v="151923"/>
    <n v="1"/>
    <n v="1"/>
    <x v="1"/>
    <n v="8877"/>
    <x v="1"/>
    <x v="0"/>
    <x v="2"/>
    <x v="0"/>
    <x v="2"/>
    <x v="1"/>
    <n v="1"/>
    <n v="0"/>
  </r>
  <r>
    <n v="2025"/>
    <n v="15789924"/>
    <s v="Hussain"/>
    <n v="658"/>
    <x v="0"/>
    <x v="0"/>
    <n v="39"/>
    <n v="4"/>
    <n v="0"/>
    <n v="1"/>
    <n v="1"/>
    <x v="0"/>
    <n v="147530"/>
    <x v="1"/>
    <x v="0"/>
    <x v="0"/>
    <x v="2"/>
    <x v="0"/>
    <x v="0"/>
    <n v="1"/>
    <n v="0"/>
  </r>
  <r>
    <n v="2025"/>
    <n v="15725076"/>
    <s v="Anderson"/>
    <n v="653"/>
    <x v="1"/>
    <x v="0"/>
    <n v="27"/>
    <n v="6"/>
    <n v="107752"/>
    <n v="2"/>
    <n v="1"/>
    <x v="0"/>
    <n v="33389"/>
    <x v="1"/>
    <x v="2"/>
    <x v="0"/>
    <x v="2"/>
    <x v="2"/>
    <x v="1"/>
    <n v="1"/>
    <n v="0"/>
  </r>
  <r>
    <n v="2025"/>
    <n v="15672481"/>
    <s v="Ulyanov"/>
    <n v="641"/>
    <x v="0"/>
    <x v="1"/>
    <n v="37"/>
    <n v="6"/>
    <n v="0"/>
    <n v="2"/>
    <n v="1"/>
    <x v="1"/>
    <n v="45309"/>
    <x v="1"/>
    <x v="0"/>
    <x v="0"/>
    <x v="2"/>
    <x v="0"/>
    <x v="0"/>
    <n v="1"/>
    <n v="0"/>
  </r>
  <r>
    <n v="2025"/>
    <n v="15574115"/>
    <s v="Shaw"/>
    <n v="656"/>
    <x v="1"/>
    <x v="0"/>
    <n v="41"/>
    <n v="6"/>
    <n v="101179"/>
    <n v="2"/>
    <n v="1"/>
    <x v="0"/>
    <n v="35231"/>
    <x v="1"/>
    <x v="0"/>
    <x v="0"/>
    <x v="2"/>
    <x v="2"/>
    <x v="1"/>
    <n v="1"/>
    <n v="0"/>
  </r>
  <r>
    <n v="2025"/>
    <n v="15661830"/>
    <s v="Lucciano"/>
    <n v="750"/>
    <x v="1"/>
    <x v="0"/>
    <n v="36"/>
    <n v="6"/>
    <n v="0"/>
    <n v="2"/>
    <n v="1"/>
    <x v="0"/>
    <n v="59816"/>
    <x v="1"/>
    <x v="0"/>
    <x v="0"/>
    <x v="2"/>
    <x v="0"/>
    <x v="0"/>
    <n v="1"/>
    <n v="0"/>
  </r>
  <r>
    <n v="2025"/>
    <n v="15665879"/>
    <s v="Gordon"/>
    <n v="768"/>
    <x v="0"/>
    <x v="0"/>
    <n v="40"/>
    <n v="8"/>
    <n v="0"/>
    <n v="2"/>
    <n v="0"/>
    <x v="0"/>
    <n v="69080"/>
    <x v="1"/>
    <x v="0"/>
    <x v="2"/>
    <x v="1"/>
    <x v="0"/>
    <x v="0"/>
    <n v="1"/>
    <n v="0"/>
  </r>
  <r>
    <n v="2025"/>
    <n v="15673820"/>
    <s v="Woodward"/>
    <n v="568"/>
    <x v="0"/>
    <x v="1"/>
    <n v="33"/>
    <n v="7"/>
    <n v="0"/>
    <n v="2"/>
    <n v="1"/>
    <x v="1"/>
    <n v="143451"/>
    <x v="1"/>
    <x v="0"/>
    <x v="1"/>
    <x v="2"/>
    <x v="0"/>
    <x v="0"/>
    <n v="1"/>
    <n v="0"/>
  </r>
  <r>
    <n v="2025"/>
    <n v="15747772"/>
    <s v="Cunningham"/>
    <n v="706"/>
    <x v="2"/>
    <x v="1"/>
    <n v="36"/>
    <n v="9"/>
    <n v="58571"/>
    <n v="2"/>
    <n v="1"/>
    <x v="1"/>
    <n v="40774"/>
    <x v="1"/>
    <x v="0"/>
    <x v="0"/>
    <x v="1"/>
    <x v="1"/>
    <x v="0"/>
    <n v="1"/>
    <n v="0"/>
  </r>
  <r>
    <n v="2025"/>
    <n v="15666197"/>
    <s v="Boni"/>
    <n v="430"/>
    <x v="2"/>
    <x v="0"/>
    <n v="38"/>
    <n v="8"/>
    <n v="153059"/>
    <n v="1"/>
    <n v="1"/>
    <x v="1"/>
    <n v="99377"/>
    <x v="1"/>
    <x v="0"/>
    <x v="1"/>
    <x v="1"/>
    <x v="2"/>
    <x v="1"/>
    <n v="1"/>
    <n v="0"/>
  </r>
  <r>
    <n v="2025"/>
    <n v="15773639"/>
    <s v="Truscott"/>
    <n v="745"/>
    <x v="2"/>
    <x v="1"/>
    <n v="35"/>
    <n v="4"/>
    <n v="98270"/>
    <n v="1"/>
    <n v="1"/>
    <x v="1"/>
    <n v="133617"/>
    <x v="1"/>
    <x v="0"/>
    <x v="0"/>
    <x v="2"/>
    <x v="1"/>
    <x v="0"/>
    <n v="1"/>
    <n v="0"/>
  </r>
  <r>
    <n v="2025"/>
    <n v="15581893"/>
    <s v="Ginikanwa"/>
    <n v="747"/>
    <x v="0"/>
    <x v="1"/>
    <n v="43"/>
    <n v="1"/>
    <n v="130789"/>
    <n v="1"/>
    <n v="0"/>
    <x v="0"/>
    <n v="101495"/>
    <x v="0"/>
    <x v="0"/>
    <x v="0"/>
    <x v="0"/>
    <x v="2"/>
    <x v="1"/>
    <n v="1"/>
    <n v="130789"/>
  </r>
  <r>
    <n v="2025"/>
    <n v="15672447"/>
    <s v="Bailey"/>
    <n v="657"/>
    <x v="2"/>
    <x v="1"/>
    <n v="40"/>
    <n v="7"/>
    <n v="99166"/>
    <n v="1"/>
    <n v="0"/>
    <x v="0"/>
    <n v="119334"/>
    <x v="0"/>
    <x v="0"/>
    <x v="0"/>
    <x v="2"/>
    <x v="1"/>
    <x v="0"/>
    <n v="1"/>
    <n v="99166"/>
  </r>
  <r>
    <n v="2025"/>
    <n v="15777830"/>
    <s v="Hutchinson"/>
    <n v="639"/>
    <x v="0"/>
    <x v="0"/>
    <n v="42"/>
    <n v="4"/>
    <n v="0"/>
    <n v="2"/>
    <n v="0"/>
    <x v="1"/>
    <n v="167682"/>
    <x v="1"/>
    <x v="0"/>
    <x v="0"/>
    <x v="2"/>
    <x v="0"/>
    <x v="0"/>
    <n v="1"/>
    <n v="0"/>
  </r>
  <r>
    <n v="2025"/>
    <n v="15713890"/>
    <s v="Maclean"/>
    <n v="704"/>
    <x v="0"/>
    <x v="1"/>
    <n v="44"/>
    <n v="3"/>
    <n v="0"/>
    <n v="2"/>
    <n v="0"/>
    <x v="0"/>
    <n v="152885"/>
    <x v="1"/>
    <x v="0"/>
    <x v="0"/>
    <x v="0"/>
    <x v="0"/>
    <x v="0"/>
    <n v="1"/>
    <n v="0"/>
  </r>
  <r>
    <n v="2025"/>
    <n v="15577598"/>
    <s v="Chiang"/>
    <n v="651"/>
    <x v="1"/>
    <x v="1"/>
    <n v="23"/>
    <n v="4"/>
    <n v="115636"/>
    <n v="2"/>
    <n v="1"/>
    <x v="1"/>
    <n v="70401"/>
    <x v="1"/>
    <x v="2"/>
    <x v="0"/>
    <x v="2"/>
    <x v="2"/>
    <x v="1"/>
    <n v="1"/>
    <n v="0"/>
  </r>
  <r>
    <n v="2025"/>
    <n v="15786042"/>
    <s v="Willmore"/>
    <n v="706"/>
    <x v="2"/>
    <x v="0"/>
    <n v="44"/>
    <n v="2"/>
    <n v="185932"/>
    <n v="2"/>
    <n v="1"/>
    <x v="1"/>
    <n v="65413"/>
    <x v="1"/>
    <x v="0"/>
    <x v="0"/>
    <x v="0"/>
    <x v="2"/>
    <x v="1"/>
    <n v="1"/>
    <n v="0"/>
  </r>
  <r>
    <n v="2025"/>
    <n v="15753462"/>
    <s v="Godson"/>
    <n v="632"/>
    <x v="2"/>
    <x v="1"/>
    <n v="30"/>
    <n v="2"/>
    <n v="72549"/>
    <n v="2"/>
    <n v="0"/>
    <x v="0"/>
    <n v="182729"/>
    <x v="1"/>
    <x v="0"/>
    <x v="0"/>
    <x v="0"/>
    <x v="1"/>
    <x v="0"/>
    <n v="1"/>
    <n v="0"/>
  </r>
  <r>
    <n v="2025"/>
    <n v="15759690"/>
    <s v="Smith"/>
    <n v="751"/>
    <x v="0"/>
    <x v="1"/>
    <n v="42"/>
    <n v="4"/>
    <n v="0"/>
    <n v="2"/>
    <n v="1"/>
    <x v="0"/>
    <n v="81443"/>
    <x v="1"/>
    <x v="0"/>
    <x v="2"/>
    <x v="2"/>
    <x v="0"/>
    <x v="0"/>
    <n v="1"/>
    <n v="0"/>
  </r>
  <r>
    <n v="2025"/>
    <n v="15801414"/>
    <s v="Bitter"/>
    <n v="767"/>
    <x v="0"/>
    <x v="0"/>
    <n v="35"/>
    <n v="2"/>
    <n v="0"/>
    <n v="2"/>
    <n v="0"/>
    <x v="1"/>
    <n v="144251"/>
    <x v="1"/>
    <x v="0"/>
    <x v="2"/>
    <x v="0"/>
    <x v="0"/>
    <x v="0"/>
    <n v="1"/>
    <n v="0"/>
  </r>
  <r>
    <n v="2025"/>
    <n v="15656141"/>
    <s v="Ts'ao"/>
    <n v="741"/>
    <x v="0"/>
    <x v="1"/>
    <n v="39"/>
    <n v="5"/>
    <n v="0"/>
    <n v="1"/>
    <n v="0"/>
    <x v="0"/>
    <n v="40207"/>
    <x v="1"/>
    <x v="0"/>
    <x v="0"/>
    <x v="2"/>
    <x v="0"/>
    <x v="0"/>
    <n v="1"/>
    <n v="0"/>
  </r>
  <r>
    <n v="2025"/>
    <n v="15608701"/>
    <s v="Chialuka"/>
    <n v="651"/>
    <x v="2"/>
    <x v="1"/>
    <n v="29"/>
    <n v="3"/>
    <n v="121890"/>
    <n v="1"/>
    <n v="1"/>
    <x v="1"/>
    <n v="54531"/>
    <x v="0"/>
    <x v="2"/>
    <x v="0"/>
    <x v="0"/>
    <x v="2"/>
    <x v="1"/>
    <n v="1"/>
    <n v="121890"/>
  </r>
  <r>
    <n v="2025"/>
    <n v="15582892"/>
    <s v="Scott"/>
    <n v="601"/>
    <x v="0"/>
    <x v="1"/>
    <n v="46"/>
    <n v="2"/>
    <n v="99786"/>
    <n v="1"/>
    <n v="1"/>
    <x v="0"/>
    <n v="32684"/>
    <x v="0"/>
    <x v="1"/>
    <x v="0"/>
    <x v="0"/>
    <x v="1"/>
    <x v="0"/>
    <n v="1"/>
    <n v="99786"/>
  </r>
  <r>
    <n v="2025"/>
    <n v="15632967"/>
    <s v="Feng"/>
    <n v="520"/>
    <x v="0"/>
    <x v="1"/>
    <n v="34"/>
    <n v="3"/>
    <n v="0"/>
    <n v="2"/>
    <n v="1"/>
    <x v="0"/>
    <n v="104704"/>
    <x v="1"/>
    <x v="0"/>
    <x v="1"/>
    <x v="0"/>
    <x v="0"/>
    <x v="0"/>
    <n v="1"/>
    <n v="0"/>
  </r>
  <r>
    <n v="2025"/>
    <n v="15587573"/>
    <s v="Castiglione"/>
    <n v="626"/>
    <x v="2"/>
    <x v="1"/>
    <n v="27"/>
    <n v="4"/>
    <n v="115085"/>
    <n v="2"/>
    <n v="0"/>
    <x v="0"/>
    <n v="26907"/>
    <x v="1"/>
    <x v="2"/>
    <x v="0"/>
    <x v="2"/>
    <x v="2"/>
    <x v="1"/>
    <n v="1"/>
    <n v="0"/>
  </r>
  <r>
    <n v="2025"/>
    <n v="15654891"/>
    <s v="He"/>
    <n v="811"/>
    <x v="0"/>
    <x v="1"/>
    <n v="30"/>
    <n v="6"/>
    <n v="0"/>
    <n v="2"/>
    <n v="1"/>
    <x v="0"/>
    <n v="180591"/>
    <x v="1"/>
    <x v="0"/>
    <x v="2"/>
    <x v="2"/>
    <x v="0"/>
    <x v="0"/>
    <n v="1"/>
    <n v="0"/>
  </r>
  <r>
    <n v="2025"/>
    <n v="15611365"/>
    <s v="Fanucci"/>
    <n v="730"/>
    <x v="0"/>
    <x v="0"/>
    <n v="32"/>
    <n v="9"/>
    <n v="127662"/>
    <n v="1"/>
    <n v="0"/>
    <x v="1"/>
    <n v="60906"/>
    <x v="1"/>
    <x v="0"/>
    <x v="0"/>
    <x v="1"/>
    <x v="2"/>
    <x v="1"/>
    <n v="1"/>
    <n v="0"/>
  </r>
  <r>
    <n v="2025"/>
    <n v="15749103"/>
    <s v="Ginikanwa"/>
    <n v="604"/>
    <x v="2"/>
    <x v="0"/>
    <n v="47"/>
    <n v="4"/>
    <n v="118908"/>
    <n v="1"/>
    <n v="0"/>
    <x v="0"/>
    <n v="47777"/>
    <x v="0"/>
    <x v="1"/>
    <x v="0"/>
    <x v="2"/>
    <x v="2"/>
    <x v="1"/>
    <n v="1"/>
    <n v="118908"/>
  </r>
  <r>
    <n v="2025"/>
    <n v="15810203"/>
    <s v="Manning"/>
    <n v="499"/>
    <x v="2"/>
    <x v="0"/>
    <n v="44"/>
    <n v="6"/>
    <n v="77627"/>
    <n v="2"/>
    <n v="1"/>
    <x v="1"/>
    <n v="108223"/>
    <x v="1"/>
    <x v="0"/>
    <x v="1"/>
    <x v="2"/>
    <x v="1"/>
    <x v="0"/>
    <n v="1"/>
    <n v="0"/>
  </r>
  <r>
    <n v="2025"/>
    <n v="15813660"/>
    <s v="Forlonge"/>
    <n v="754"/>
    <x v="1"/>
    <x v="1"/>
    <n v="40"/>
    <n v="2"/>
    <n v="160625"/>
    <n v="1"/>
    <n v="0"/>
    <x v="0"/>
    <n v="3555"/>
    <x v="1"/>
    <x v="0"/>
    <x v="2"/>
    <x v="0"/>
    <x v="2"/>
    <x v="1"/>
    <n v="1"/>
    <n v="0"/>
  </r>
  <r>
    <n v="2025"/>
    <n v="15605673"/>
    <s v="Liang"/>
    <n v="716"/>
    <x v="1"/>
    <x v="0"/>
    <n v="29"/>
    <n v="8"/>
    <n v="0"/>
    <n v="2"/>
    <n v="0"/>
    <x v="1"/>
    <n v="78617"/>
    <x v="1"/>
    <x v="2"/>
    <x v="0"/>
    <x v="1"/>
    <x v="0"/>
    <x v="0"/>
    <n v="1"/>
    <n v="0"/>
  </r>
  <r>
    <n v="2025"/>
    <n v="15669282"/>
    <s v="Uchechukwu"/>
    <n v="636"/>
    <x v="0"/>
    <x v="0"/>
    <n v="20"/>
    <n v="10"/>
    <n v="124267"/>
    <n v="1"/>
    <n v="0"/>
    <x v="1"/>
    <n v="100567"/>
    <x v="1"/>
    <x v="2"/>
    <x v="0"/>
    <x v="1"/>
    <x v="2"/>
    <x v="1"/>
    <n v="1"/>
    <n v="0"/>
  </r>
  <r>
    <n v="2025"/>
    <n v="15792726"/>
    <s v="Sung"/>
    <n v="470"/>
    <x v="0"/>
    <x v="0"/>
    <n v="25"/>
    <n v="8"/>
    <n v="127974"/>
    <n v="2"/>
    <n v="1"/>
    <x v="0"/>
    <n v="183259"/>
    <x v="1"/>
    <x v="2"/>
    <x v="1"/>
    <x v="1"/>
    <x v="2"/>
    <x v="1"/>
    <n v="1"/>
    <n v="0"/>
  </r>
  <r>
    <n v="2025"/>
    <n v="15593241"/>
    <s v="Tochukwu"/>
    <n v="444"/>
    <x v="0"/>
    <x v="1"/>
    <n v="43"/>
    <n v="3"/>
    <n v="0"/>
    <n v="2"/>
    <n v="1"/>
    <x v="0"/>
    <n v="159131"/>
    <x v="1"/>
    <x v="0"/>
    <x v="1"/>
    <x v="0"/>
    <x v="0"/>
    <x v="0"/>
    <n v="1"/>
    <n v="0"/>
  </r>
  <r>
    <n v="2025"/>
    <n v="15683053"/>
    <s v="Reyna"/>
    <n v="809"/>
    <x v="1"/>
    <x v="0"/>
    <n v="48"/>
    <n v="2"/>
    <n v="0"/>
    <n v="1"/>
    <n v="1"/>
    <x v="1"/>
    <n v="160977"/>
    <x v="0"/>
    <x v="1"/>
    <x v="2"/>
    <x v="0"/>
    <x v="0"/>
    <x v="0"/>
    <n v="1"/>
    <n v="0"/>
  </r>
  <r>
    <n v="2025"/>
    <n v="15632736"/>
    <s v="Liang"/>
    <n v="850"/>
    <x v="2"/>
    <x v="0"/>
    <n v="30"/>
    <n v="3"/>
    <n v="104911"/>
    <n v="2"/>
    <n v="1"/>
    <x v="0"/>
    <n v="42933"/>
    <x v="1"/>
    <x v="0"/>
    <x v="2"/>
    <x v="0"/>
    <x v="2"/>
    <x v="1"/>
    <n v="1"/>
    <n v="0"/>
  </r>
  <r>
    <n v="2025"/>
    <n v="15731865"/>
    <s v="Unwin"/>
    <n v="637"/>
    <x v="0"/>
    <x v="1"/>
    <n v="27"/>
    <n v="1"/>
    <n v="0"/>
    <n v="2"/>
    <n v="1"/>
    <x v="1"/>
    <n v="91291"/>
    <x v="1"/>
    <x v="2"/>
    <x v="0"/>
    <x v="0"/>
    <x v="0"/>
    <x v="0"/>
    <n v="1"/>
    <n v="0"/>
  </r>
  <r>
    <n v="2025"/>
    <n v="15760450"/>
    <s v="Rutherford"/>
    <n v="512"/>
    <x v="0"/>
    <x v="1"/>
    <n v="43"/>
    <n v="1"/>
    <n v="0"/>
    <n v="2"/>
    <n v="1"/>
    <x v="0"/>
    <n v="52471"/>
    <x v="1"/>
    <x v="0"/>
    <x v="1"/>
    <x v="0"/>
    <x v="0"/>
    <x v="0"/>
    <n v="1"/>
    <n v="0"/>
  </r>
  <r>
    <n v="2025"/>
    <n v="15787204"/>
    <s v="Howe"/>
    <n v="774"/>
    <x v="1"/>
    <x v="0"/>
    <n v="43"/>
    <n v="1"/>
    <n v="110647"/>
    <n v="1"/>
    <n v="0"/>
    <x v="1"/>
    <n v="108804"/>
    <x v="1"/>
    <x v="0"/>
    <x v="2"/>
    <x v="0"/>
    <x v="2"/>
    <x v="1"/>
    <n v="1"/>
    <n v="0"/>
  </r>
  <r>
    <n v="2025"/>
    <n v="15650454"/>
    <s v="Tran"/>
    <n v="641"/>
    <x v="0"/>
    <x v="1"/>
    <n v="57"/>
    <n v="5"/>
    <n v="0"/>
    <n v="2"/>
    <n v="1"/>
    <x v="0"/>
    <n v="122449"/>
    <x v="1"/>
    <x v="1"/>
    <x v="0"/>
    <x v="2"/>
    <x v="0"/>
    <x v="0"/>
    <n v="1"/>
    <n v="0"/>
  </r>
  <r>
    <n v="2025"/>
    <n v="15573730"/>
    <s v="Thompson"/>
    <n v="586"/>
    <x v="2"/>
    <x v="1"/>
    <n v="42"/>
    <n v="6"/>
    <n v="126704"/>
    <n v="2"/>
    <n v="1"/>
    <x v="1"/>
    <n v="41682"/>
    <x v="1"/>
    <x v="0"/>
    <x v="1"/>
    <x v="2"/>
    <x v="2"/>
    <x v="1"/>
    <n v="1"/>
    <n v="0"/>
  </r>
  <r>
    <n v="2025"/>
    <n v="15705050"/>
    <s v="Linger"/>
    <n v="611"/>
    <x v="0"/>
    <x v="1"/>
    <n v="30"/>
    <n v="9"/>
    <n v="0"/>
    <n v="2"/>
    <n v="1"/>
    <x v="0"/>
    <n v="148888"/>
    <x v="1"/>
    <x v="0"/>
    <x v="0"/>
    <x v="1"/>
    <x v="0"/>
    <x v="0"/>
    <n v="1"/>
    <n v="0"/>
  </r>
  <r>
    <n v="2025"/>
    <n v="15791342"/>
    <s v="Johnston"/>
    <n v="660"/>
    <x v="1"/>
    <x v="1"/>
    <n v="31"/>
    <n v="1"/>
    <n v="84560"/>
    <n v="1"/>
    <n v="1"/>
    <x v="0"/>
    <n v="137784"/>
    <x v="1"/>
    <x v="0"/>
    <x v="0"/>
    <x v="0"/>
    <x v="1"/>
    <x v="0"/>
    <n v="1"/>
    <n v="0"/>
  </r>
  <r>
    <n v="2025"/>
    <n v="15684316"/>
    <s v="Udokamma"/>
    <n v="532"/>
    <x v="0"/>
    <x v="1"/>
    <n v="43"/>
    <n v="9"/>
    <n v="0"/>
    <n v="2"/>
    <n v="0"/>
    <x v="1"/>
    <n v="190574"/>
    <x v="0"/>
    <x v="0"/>
    <x v="1"/>
    <x v="1"/>
    <x v="0"/>
    <x v="0"/>
    <n v="1"/>
    <n v="0"/>
  </r>
  <r>
    <n v="2025"/>
    <n v="15700540"/>
    <s v="Barrera"/>
    <n v="557"/>
    <x v="2"/>
    <x v="0"/>
    <n v="38"/>
    <n v="2"/>
    <n v="129894"/>
    <n v="1"/>
    <n v="0"/>
    <x v="1"/>
    <n v="102076"/>
    <x v="1"/>
    <x v="0"/>
    <x v="1"/>
    <x v="0"/>
    <x v="2"/>
    <x v="1"/>
    <n v="1"/>
    <n v="0"/>
  </r>
  <r>
    <n v="2025"/>
    <n v="15770631"/>
    <s v="Sutherland"/>
    <n v="730"/>
    <x v="1"/>
    <x v="1"/>
    <n v="25"/>
    <n v="5"/>
    <n v="167386"/>
    <n v="1"/>
    <n v="1"/>
    <x v="0"/>
    <n v="56308"/>
    <x v="1"/>
    <x v="2"/>
    <x v="0"/>
    <x v="2"/>
    <x v="2"/>
    <x v="1"/>
    <n v="1"/>
    <n v="0"/>
  </r>
  <r>
    <n v="2025"/>
    <n v="15790594"/>
    <s v="Bednall"/>
    <n v="535"/>
    <x v="0"/>
    <x v="0"/>
    <n v="27"/>
    <n v="6"/>
    <n v="0"/>
    <n v="2"/>
    <n v="0"/>
    <x v="0"/>
    <n v="49776"/>
    <x v="1"/>
    <x v="2"/>
    <x v="1"/>
    <x v="2"/>
    <x v="0"/>
    <x v="0"/>
    <n v="1"/>
    <n v="0"/>
  </r>
  <r>
    <n v="2025"/>
    <n v="15604020"/>
    <s v="Otoole"/>
    <n v="773"/>
    <x v="2"/>
    <x v="0"/>
    <n v="36"/>
    <n v="4"/>
    <n v="105859"/>
    <n v="1"/>
    <n v="0"/>
    <x v="0"/>
    <n v="4395"/>
    <x v="1"/>
    <x v="0"/>
    <x v="2"/>
    <x v="2"/>
    <x v="2"/>
    <x v="1"/>
    <n v="1"/>
    <n v="0"/>
  </r>
  <r>
    <n v="2025"/>
    <n v="15637599"/>
    <s v="Cremonesi"/>
    <n v="510"/>
    <x v="2"/>
    <x v="0"/>
    <n v="44"/>
    <n v="4"/>
    <n v="123071"/>
    <n v="1"/>
    <n v="1"/>
    <x v="1"/>
    <n v="28461"/>
    <x v="0"/>
    <x v="0"/>
    <x v="1"/>
    <x v="2"/>
    <x v="2"/>
    <x v="1"/>
    <n v="1"/>
    <n v="123071"/>
  </r>
  <r>
    <n v="2025"/>
    <n v="15736578"/>
    <s v="Hamilton"/>
    <n v="539"/>
    <x v="0"/>
    <x v="1"/>
    <n v="39"/>
    <n v="1"/>
    <n v="0"/>
    <n v="1"/>
    <n v="1"/>
    <x v="0"/>
    <n v="28185"/>
    <x v="1"/>
    <x v="0"/>
    <x v="1"/>
    <x v="0"/>
    <x v="0"/>
    <x v="0"/>
    <n v="1"/>
    <n v="0"/>
  </r>
  <r>
    <n v="2025"/>
    <n v="15666332"/>
    <s v="Donaldson"/>
    <n v="690"/>
    <x v="1"/>
    <x v="0"/>
    <n v="48"/>
    <n v="2"/>
    <n v="0"/>
    <n v="2"/>
    <n v="1"/>
    <x v="0"/>
    <n v="3149"/>
    <x v="1"/>
    <x v="1"/>
    <x v="0"/>
    <x v="0"/>
    <x v="0"/>
    <x v="0"/>
    <n v="1"/>
    <n v="0"/>
  </r>
  <r>
    <n v="2025"/>
    <n v="15727291"/>
    <s v="McKay"/>
    <n v="821"/>
    <x v="0"/>
    <x v="0"/>
    <n v="40"/>
    <n v="1"/>
    <n v="0"/>
    <n v="2"/>
    <n v="1"/>
    <x v="1"/>
    <n v="194273"/>
    <x v="1"/>
    <x v="0"/>
    <x v="2"/>
    <x v="0"/>
    <x v="0"/>
    <x v="0"/>
    <n v="1"/>
    <n v="0"/>
  </r>
  <r>
    <n v="2025"/>
    <n v="15785920"/>
    <s v="Black"/>
    <n v="687"/>
    <x v="2"/>
    <x v="1"/>
    <n v="35"/>
    <n v="1"/>
    <n v="125141"/>
    <n v="2"/>
    <n v="1"/>
    <x v="0"/>
    <n v="148537"/>
    <x v="1"/>
    <x v="0"/>
    <x v="0"/>
    <x v="0"/>
    <x v="2"/>
    <x v="1"/>
    <n v="1"/>
    <n v="0"/>
  </r>
  <r>
    <n v="2025"/>
    <n v="15658987"/>
    <s v="Kane"/>
    <n v="557"/>
    <x v="0"/>
    <x v="0"/>
    <n v="46"/>
    <n v="4"/>
    <n v="96173"/>
    <n v="2"/>
    <n v="1"/>
    <x v="0"/>
    <n v="116378"/>
    <x v="1"/>
    <x v="1"/>
    <x v="1"/>
    <x v="2"/>
    <x v="1"/>
    <x v="0"/>
    <n v="1"/>
    <n v="0"/>
  </r>
  <r>
    <n v="2025"/>
    <n v="15687719"/>
    <s v="She"/>
    <n v="532"/>
    <x v="1"/>
    <x v="0"/>
    <n v="37"/>
    <n v="5"/>
    <n v="0"/>
    <n v="2"/>
    <n v="0"/>
    <x v="0"/>
    <n v="6762"/>
    <x v="1"/>
    <x v="0"/>
    <x v="1"/>
    <x v="2"/>
    <x v="0"/>
    <x v="0"/>
    <n v="1"/>
    <n v="0"/>
  </r>
  <r>
    <n v="2025"/>
    <n v="15799641"/>
    <s v="Bruno"/>
    <n v="540"/>
    <x v="1"/>
    <x v="1"/>
    <n v="39"/>
    <n v="2"/>
    <n v="0"/>
    <n v="2"/>
    <n v="1"/>
    <x v="1"/>
    <n v="81996"/>
    <x v="1"/>
    <x v="0"/>
    <x v="1"/>
    <x v="0"/>
    <x v="0"/>
    <x v="0"/>
    <n v="1"/>
    <n v="0"/>
  </r>
  <r>
    <n v="2025"/>
    <n v="15758702"/>
    <s v="Watson"/>
    <n v="705"/>
    <x v="0"/>
    <x v="0"/>
    <n v="55"/>
    <n v="8"/>
    <n v="0"/>
    <n v="2"/>
    <n v="1"/>
    <x v="0"/>
    <n v="14393"/>
    <x v="1"/>
    <x v="1"/>
    <x v="0"/>
    <x v="1"/>
    <x v="0"/>
    <x v="0"/>
    <n v="1"/>
    <n v="0"/>
  </r>
  <r>
    <n v="2025"/>
    <n v="15689526"/>
    <s v="Shih"/>
    <n v="542"/>
    <x v="2"/>
    <x v="0"/>
    <n v="35"/>
    <n v="9"/>
    <n v="127543"/>
    <n v="2"/>
    <n v="1"/>
    <x v="1"/>
    <n v="469"/>
    <x v="0"/>
    <x v="0"/>
    <x v="1"/>
    <x v="1"/>
    <x v="2"/>
    <x v="1"/>
    <n v="1"/>
    <n v="127543"/>
  </r>
  <r>
    <n v="2025"/>
    <n v="15586848"/>
    <s v="Rose"/>
    <n v="706"/>
    <x v="0"/>
    <x v="1"/>
    <n v="38"/>
    <n v="1"/>
    <n v="0"/>
    <n v="2"/>
    <n v="1"/>
    <x v="1"/>
    <n v="122380"/>
    <x v="1"/>
    <x v="0"/>
    <x v="0"/>
    <x v="0"/>
    <x v="0"/>
    <x v="0"/>
    <n v="1"/>
    <n v="0"/>
  </r>
  <r>
    <n v="2025"/>
    <n v="15707637"/>
    <s v="Zikoranachukwudimma"/>
    <n v="765"/>
    <x v="0"/>
    <x v="0"/>
    <n v="56"/>
    <n v="1"/>
    <n v="0"/>
    <n v="1"/>
    <n v="1"/>
    <x v="1"/>
    <n v="13229"/>
    <x v="0"/>
    <x v="1"/>
    <x v="2"/>
    <x v="0"/>
    <x v="0"/>
    <x v="0"/>
    <n v="1"/>
    <n v="0"/>
  </r>
  <r>
    <n v="2025"/>
    <n v="15719426"/>
    <s v="Cole"/>
    <n v="529"/>
    <x v="0"/>
    <x v="1"/>
    <n v="67"/>
    <n v="8"/>
    <n v="103102"/>
    <n v="2"/>
    <n v="1"/>
    <x v="0"/>
    <n v="154002"/>
    <x v="0"/>
    <x v="3"/>
    <x v="1"/>
    <x v="1"/>
    <x v="2"/>
    <x v="1"/>
    <n v="1"/>
    <n v="103102"/>
  </r>
  <r>
    <n v="2025"/>
    <n v="15639265"/>
    <s v="Isaacs"/>
    <n v="714"/>
    <x v="0"/>
    <x v="1"/>
    <n v="54"/>
    <n v="7"/>
    <n v="126113"/>
    <n v="1"/>
    <n v="1"/>
    <x v="1"/>
    <n v="112777"/>
    <x v="1"/>
    <x v="1"/>
    <x v="0"/>
    <x v="2"/>
    <x v="2"/>
    <x v="1"/>
    <n v="1"/>
    <n v="0"/>
  </r>
  <r>
    <n v="2025"/>
    <n v="15576124"/>
    <s v="Muravyova"/>
    <n v="582"/>
    <x v="0"/>
    <x v="1"/>
    <n v="41"/>
    <n v="1"/>
    <n v="40489"/>
    <n v="1"/>
    <n v="1"/>
    <x v="1"/>
    <n v="128529"/>
    <x v="1"/>
    <x v="0"/>
    <x v="1"/>
    <x v="0"/>
    <x v="1"/>
    <x v="0"/>
    <n v="1"/>
    <n v="0"/>
  </r>
  <r>
    <n v="2025"/>
    <n v="15757829"/>
    <s v="Timperley"/>
    <n v="609"/>
    <x v="2"/>
    <x v="0"/>
    <n v="40"/>
    <n v="10"/>
    <n v="137390"/>
    <n v="2"/>
    <n v="1"/>
    <x v="1"/>
    <n v="170122"/>
    <x v="1"/>
    <x v="0"/>
    <x v="0"/>
    <x v="1"/>
    <x v="2"/>
    <x v="1"/>
    <n v="1"/>
    <n v="0"/>
  </r>
  <r>
    <n v="2025"/>
    <n v="15633227"/>
    <s v="Kenechukwu"/>
    <n v="518"/>
    <x v="0"/>
    <x v="0"/>
    <n v="28"/>
    <n v="9"/>
    <n v="85146"/>
    <n v="1"/>
    <n v="0"/>
    <x v="1"/>
    <n v="2804"/>
    <x v="1"/>
    <x v="2"/>
    <x v="1"/>
    <x v="1"/>
    <x v="1"/>
    <x v="0"/>
    <n v="1"/>
    <n v="0"/>
  </r>
  <r>
    <n v="2025"/>
    <n v="15753092"/>
    <s v="He"/>
    <n v="791"/>
    <x v="2"/>
    <x v="1"/>
    <n v="35"/>
    <n v="5"/>
    <n v="129829"/>
    <n v="1"/>
    <n v="1"/>
    <x v="0"/>
    <n v="181918"/>
    <x v="0"/>
    <x v="0"/>
    <x v="2"/>
    <x v="2"/>
    <x v="2"/>
    <x v="1"/>
    <n v="1"/>
    <n v="129829"/>
  </r>
  <r>
    <n v="2025"/>
    <n v="15782939"/>
    <s v="Storey"/>
    <n v="747"/>
    <x v="0"/>
    <x v="1"/>
    <n v="42"/>
    <n v="4"/>
    <n v="80214"/>
    <n v="1"/>
    <n v="1"/>
    <x v="1"/>
    <n v="115242"/>
    <x v="0"/>
    <x v="0"/>
    <x v="0"/>
    <x v="2"/>
    <x v="1"/>
    <x v="0"/>
    <n v="1"/>
    <n v="80214"/>
  </r>
  <r>
    <n v="2025"/>
    <n v="15746338"/>
    <s v="Onyekachukwu"/>
    <n v="565"/>
    <x v="0"/>
    <x v="0"/>
    <n v="40"/>
    <n v="2"/>
    <n v="0"/>
    <n v="2"/>
    <n v="1"/>
    <x v="0"/>
    <n v="129956"/>
    <x v="1"/>
    <x v="0"/>
    <x v="1"/>
    <x v="0"/>
    <x v="0"/>
    <x v="0"/>
    <n v="1"/>
    <n v="0"/>
  </r>
  <r>
    <n v="2025"/>
    <n v="15590676"/>
    <s v="Kharlamova"/>
    <n v="735"/>
    <x v="0"/>
    <x v="1"/>
    <n v="34"/>
    <n v="1"/>
    <n v="141796"/>
    <n v="1"/>
    <n v="1"/>
    <x v="1"/>
    <n v="45858"/>
    <x v="1"/>
    <x v="0"/>
    <x v="0"/>
    <x v="0"/>
    <x v="2"/>
    <x v="1"/>
    <n v="1"/>
    <n v="0"/>
  </r>
  <r>
    <n v="2025"/>
    <n v="15599329"/>
    <s v="Christopher"/>
    <n v="697"/>
    <x v="0"/>
    <x v="0"/>
    <n v="49"/>
    <n v="7"/>
    <n v="195238"/>
    <n v="4"/>
    <n v="0"/>
    <x v="0"/>
    <n v="131084"/>
    <x v="0"/>
    <x v="1"/>
    <x v="0"/>
    <x v="2"/>
    <x v="2"/>
    <x v="1"/>
    <n v="1"/>
    <n v="195238"/>
  </r>
  <r>
    <n v="2025"/>
    <n v="15783097"/>
    <s v="Lombardo"/>
    <n v="813"/>
    <x v="2"/>
    <x v="1"/>
    <n v="27"/>
    <n v="6"/>
    <n v="111348"/>
    <n v="1"/>
    <n v="1"/>
    <x v="1"/>
    <n v="46422"/>
    <x v="1"/>
    <x v="2"/>
    <x v="2"/>
    <x v="2"/>
    <x v="2"/>
    <x v="1"/>
    <n v="1"/>
    <n v="0"/>
  </r>
  <r>
    <n v="2025"/>
    <n v="15597885"/>
    <s v="Kerr"/>
    <n v="772"/>
    <x v="0"/>
    <x v="1"/>
    <n v="43"/>
    <n v="6"/>
    <n v="0"/>
    <n v="2"/>
    <n v="1"/>
    <x v="0"/>
    <n v="57676"/>
    <x v="1"/>
    <x v="0"/>
    <x v="2"/>
    <x v="2"/>
    <x v="0"/>
    <x v="0"/>
    <n v="1"/>
    <n v="0"/>
  </r>
  <r>
    <n v="2025"/>
    <n v="15597467"/>
    <s v="Duncan"/>
    <n v="606"/>
    <x v="0"/>
    <x v="0"/>
    <n v="71"/>
    <n v="8"/>
    <n v="0"/>
    <n v="2"/>
    <n v="1"/>
    <x v="0"/>
    <n v="169742"/>
    <x v="1"/>
    <x v="3"/>
    <x v="0"/>
    <x v="1"/>
    <x v="0"/>
    <x v="0"/>
    <n v="1"/>
    <n v="0"/>
  </r>
  <r>
    <n v="2025"/>
    <n v="15724764"/>
    <s v="Lawley"/>
    <n v="667"/>
    <x v="2"/>
    <x v="0"/>
    <n v="42"/>
    <n v="10"/>
    <n v="64404"/>
    <n v="2"/>
    <n v="0"/>
    <x v="1"/>
    <n v="26022"/>
    <x v="1"/>
    <x v="0"/>
    <x v="0"/>
    <x v="1"/>
    <x v="1"/>
    <x v="0"/>
    <n v="1"/>
    <n v="0"/>
  </r>
  <r>
    <n v="2025"/>
    <n v="15778418"/>
    <s v="Burns"/>
    <n v="637"/>
    <x v="2"/>
    <x v="1"/>
    <n v="40"/>
    <n v="9"/>
    <n v="154310"/>
    <n v="1"/>
    <n v="1"/>
    <x v="0"/>
    <n v="125334"/>
    <x v="0"/>
    <x v="0"/>
    <x v="0"/>
    <x v="1"/>
    <x v="2"/>
    <x v="1"/>
    <n v="1"/>
    <n v="154310"/>
  </r>
  <r>
    <n v="2025"/>
    <n v="15684769"/>
    <s v="Whitson"/>
    <n v="542"/>
    <x v="0"/>
    <x v="1"/>
    <n v="67"/>
    <n v="10"/>
    <n v="129431"/>
    <n v="1"/>
    <n v="0"/>
    <x v="0"/>
    <n v="21344"/>
    <x v="1"/>
    <x v="3"/>
    <x v="1"/>
    <x v="1"/>
    <x v="2"/>
    <x v="1"/>
    <n v="1"/>
    <n v="0"/>
  </r>
  <r>
    <n v="2025"/>
    <n v="15756167"/>
    <s v="Doyne"/>
    <n v="762"/>
    <x v="1"/>
    <x v="0"/>
    <n v="43"/>
    <n v="5"/>
    <n v="134205"/>
    <n v="1"/>
    <n v="1"/>
    <x v="0"/>
    <n v="139971"/>
    <x v="1"/>
    <x v="0"/>
    <x v="2"/>
    <x v="2"/>
    <x v="2"/>
    <x v="1"/>
    <n v="1"/>
    <n v="0"/>
  </r>
  <r>
    <n v="2025"/>
    <n v="15632439"/>
    <s v="Pinto"/>
    <n v="698"/>
    <x v="0"/>
    <x v="0"/>
    <n v="39"/>
    <n v="4"/>
    <n v="0"/>
    <n v="2"/>
    <n v="0"/>
    <x v="0"/>
    <n v="47456"/>
    <x v="1"/>
    <x v="0"/>
    <x v="0"/>
    <x v="2"/>
    <x v="0"/>
    <x v="0"/>
    <n v="1"/>
    <n v="0"/>
  </r>
  <r>
    <n v="2025"/>
    <n v="15755138"/>
    <s v="Chin"/>
    <n v="850"/>
    <x v="0"/>
    <x v="0"/>
    <n v="32"/>
    <n v="8"/>
    <n v="0"/>
    <n v="2"/>
    <n v="1"/>
    <x v="0"/>
    <n v="55594"/>
    <x v="1"/>
    <x v="0"/>
    <x v="2"/>
    <x v="1"/>
    <x v="0"/>
    <x v="0"/>
    <n v="1"/>
    <n v="0"/>
  </r>
  <r>
    <n v="2025"/>
    <n v="15659092"/>
    <s v="Davide"/>
    <n v="621"/>
    <x v="0"/>
    <x v="0"/>
    <n v="50"/>
    <n v="5"/>
    <n v="0"/>
    <n v="2"/>
    <n v="1"/>
    <x v="1"/>
    <n v="191757"/>
    <x v="0"/>
    <x v="1"/>
    <x v="0"/>
    <x v="2"/>
    <x v="0"/>
    <x v="0"/>
    <n v="1"/>
    <n v="0"/>
  </r>
  <r>
    <n v="2025"/>
    <n v="15742116"/>
    <s v="Torres"/>
    <n v="671"/>
    <x v="2"/>
    <x v="0"/>
    <n v="48"/>
    <n v="9"/>
    <n v="116711"/>
    <n v="2"/>
    <n v="0"/>
    <x v="1"/>
    <n v="76373"/>
    <x v="1"/>
    <x v="1"/>
    <x v="0"/>
    <x v="1"/>
    <x v="2"/>
    <x v="1"/>
    <n v="1"/>
    <n v="0"/>
  </r>
  <r>
    <n v="2025"/>
    <n v="15801994"/>
    <s v="Buccho"/>
    <n v="775"/>
    <x v="0"/>
    <x v="1"/>
    <n v="31"/>
    <n v="9"/>
    <n v="0"/>
    <n v="2"/>
    <n v="1"/>
    <x v="1"/>
    <n v="169279"/>
    <x v="1"/>
    <x v="0"/>
    <x v="2"/>
    <x v="1"/>
    <x v="0"/>
    <x v="0"/>
    <n v="1"/>
    <n v="0"/>
  </r>
  <r>
    <n v="2025"/>
    <n v="15647572"/>
    <s v="Greece"/>
    <n v="504"/>
    <x v="1"/>
    <x v="1"/>
    <n v="34"/>
    <n v="0"/>
    <n v="54981"/>
    <n v="1"/>
    <n v="1"/>
    <x v="0"/>
    <n v="136910"/>
    <x v="1"/>
    <x v="0"/>
    <x v="1"/>
    <x v="0"/>
    <x v="1"/>
    <x v="0"/>
    <n v="1"/>
    <n v="0"/>
  </r>
  <r>
    <n v="2025"/>
    <n v="15644551"/>
    <s v="Wimble"/>
    <n v="751"/>
    <x v="1"/>
    <x v="0"/>
    <n v="37"/>
    <n v="3"/>
    <n v="99774"/>
    <n v="2"/>
    <n v="1"/>
    <x v="1"/>
    <n v="54866"/>
    <x v="1"/>
    <x v="0"/>
    <x v="2"/>
    <x v="0"/>
    <x v="1"/>
    <x v="0"/>
    <n v="1"/>
    <n v="0"/>
  </r>
  <r>
    <n v="2025"/>
    <n v="15709135"/>
    <s v="Pirozzi"/>
    <n v="691"/>
    <x v="2"/>
    <x v="1"/>
    <n v="30"/>
    <n v="7"/>
    <n v="101232"/>
    <n v="2"/>
    <n v="0"/>
    <x v="1"/>
    <n v="156529"/>
    <x v="1"/>
    <x v="0"/>
    <x v="0"/>
    <x v="2"/>
    <x v="2"/>
    <x v="1"/>
    <n v="1"/>
    <n v="0"/>
  </r>
  <r>
    <n v="2025"/>
    <n v="15684469"/>
    <s v="Hsiung"/>
    <n v="841"/>
    <x v="2"/>
    <x v="1"/>
    <n v="32"/>
    <n v="2"/>
    <n v="117070"/>
    <n v="1"/>
    <n v="1"/>
    <x v="1"/>
    <n v="113482"/>
    <x v="1"/>
    <x v="0"/>
    <x v="2"/>
    <x v="0"/>
    <x v="2"/>
    <x v="1"/>
    <n v="1"/>
    <n v="0"/>
  </r>
  <r>
    <n v="2025"/>
    <n v="15627637"/>
    <s v="Obioma"/>
    <n v="709"/>
    <x v="2"/>
    <x v="1"/>
    <n v="23"/>
    <n v="8"/>
    <n v="73314"/>
    <n v="2"/>
    <n v="1"/>
    <x v="1"/>
    <n v="63446"/>
    <x v="1"/>
    <x v="2"/>
    <x v="0"/>
    <x v="1"/>
    <x v="1"/>
    <x v="0"/>
    <n v="1"/>
    <n v="0"/>
  </r>
  <r>
    <n v="2025"/>
    <n v="15667093"/>
    <s v="Onio"/>
    <n v="673"/>
    <x v="0"/>
    <x v="1"/>
    <n v="37"/>
    <n v="2"/>
    <n v="0"/>
    <n v="1"/>
    <n v="1"/>
    <x v="0"/>
    <n v="13624"/>
    <x v="1"/>
    <x v="0"/>
    <x v="0"/>
    <x v="0"/>
    <x v="0"/>
    <x v="0"/>
    <n v="1"/>
    <n v="0"/>
  </r>
  <r>
    <n v="2025"/>
    <n v="15690589"/>
    <s v="Udinesi"/>
    <n v="541"/>
    <x v="0"/>
    <x v="1"/>
    <n v="37"/>
    <n v="9"/>
    <n v="212314"/>
    <n v="1"/>
    <n v="0"/>
    <x v="0"/>
    <n v="148815"/>
    <x v="1"/>
    <x v="0"/>
    <x v="1"/>
    <x v="1"/>
    <x v="2"/>
    <x v="1"/>
    <n v="1"/>
    <n v="0"/>
  </r>
  <r>
    <n v="2025"/>
    <n v="15595350"/>
    <s v="Fermin"/>
    <n v="661"/>
    <x v="0"/>
    <x v="0"/>
    <n v="31"/>
    <n v="3"/>
    <n v="136068"/>
    <n v="2"/>
    <n v="1"/>
    <x v="1"/>
    <n v="65568"/>
    <x v="1"/>
    <x v="0"/>
    <x v="0"/>
    <x v="0"/>
    <x v="2"/>
    <x v="1"/>
    <n v="1"/>
    <n v="0"/>
  </r>
  <r>
    <n v="2025"/>
    <n v="15777586"/>
    <s v="Moss"/>
    <n v="784"/>
    <x v="1"/>
    <x v="0"/>
    <n v="42"/>
    <n v="2"/>
    <n v="109052"/>
    <n v="2"/>
    <n v="1"/>
    <x v="1"/>
    <n v="6410"/>
    <x v="1"/>
    <x v="0"/>
    <x v="2"/>
    <x v="0"/>
    <x v="2"/>
    <x v="1"/>
    <n v="1"/>
    <n v="0"/>
  </r>
  <r>
    <n v="2025"/>
    <n v="15804064"/>
    <s v="Docherty"/>
    <n v="742"/>
    <x v="0"/>
    <x v="0"/>
    <n v="35"/>
    <n v="2"/>
    <n v="79126"/>
    <n v="1"/>
    <n v="1"/>
    <x v="0"/>
    <n v="126998"/>
    <x v="1"/>
    <x v="0"/>
    <x v="0"/>
    <x v="0"/>
    <x v="1"/>
    <x v="0"/>
    <n v="1"/>
    <n v="0"/>
  </r>
  <r>
    <n v="2025"/>
    <n v="15717770"/>
    <s v="Marcelo"/>
    <n v="850"/>
    <x v="1"/>
    <x v="0"/>
    <n v="55"/>
    <n v="7"/>
    <n v="0"/>
    <n v="1"/>
    <n v="0"/>
    <x v="1"/>
    <n v="171763"/>
    <x v="0"/>
    <x v="1"/>
    <x v="2"/>
    <x v="2"/>
    <x v="0"/>
    <x v="0"/>
    <n v="1"/>
    <n v="0"/>
  </r>
  <r>
    <n v="2025"/>
    <n v="15754443"/>
    <s v="Fadden"/>
    <n v="443"/>
    <x v="0"/>
    <x v="0"/>
    <n v="35"/>
    <n v="9"/>
    <n v="108308"/>
    <n v="1"/>
    <n v="1"/>
    <x v="1"/>
    <n v="129031"/>
    <x v="0"/>
    <x v="0"/>
    <x v="1"/>
    <x v="1"/>
    <x v="2"/>
    <x v="1"/>
    <n v="1"/>
    <n v="108308"/>
  </r>
  <r>
    <n v="2025"/>
    <n v="15776939"/>
    <s v="Zox"/>
    <n v="778"/>
    <x v="2"/>
    <x v="0"/>
    <n v="48"/>
    <n v="3"/>
    <n v="102291"/>
    <n v="2"/>
    <n v="1"/>
    <x v="1"/>
    <n v="182691"/>
    <x v="1"/>
    <x v="1"/>
    <x v="2"/>
    <x v="0"/>
    <x v="2"/>
    <x v="1"/>
    <n v="1"/>
    <n v="0"/>
  </r>
  <r>
    <n v="2025"/>
    <n v="15713517"/>
    <s v="Otitodilinna"/>
    <n v="529"/>
    <x v="0"/>
    <x v="1"/>
    <n v="39"/>
    <n v="6"/>
    <n v="102025"/>
    <n v="2"/>
    <n v="1"/>
    <x v="1"/>
    <n v="12351"/>
    <x v="1"/>
    <x v="0"/>
    <x v="1"/>
    <x v="2"/>
    <x v="2"/>
    <x v="1"/>
    <n v="1"/>
    <n v="0"/>
  </r>
  <r>
    <n v="2025"/>
    <n v="15683522"/>
    <s v="Kennedy"/>
    <n v="678"/>
    <x v="2"/>
    <x v="0"/>
    <n v="37"/>
    <n v="2"/>
    <n v="113383"/>
    <n v="1"/>
    <n v="1"/>
    <x v="0"/>
    <n v="135124"/>
    <x v="1"/>
    <x v="0"/>
    <x v="0"/>
    <x v="0"/>
    <x v="2"/>
    <x v="1"/>
    <n v="1"/>
    <n v="0"/>
  </r>
  <r>
    <n v="2025"/>
    <n v="15673995"/>
    <s v="Tu"/>
    <n v="516"/>
    <x v="1"/>
    <x v="0"/>
    <n v="65"/>
    <n v="9"/>
    <n v="102541"/>
    <n v="1"/>
    <n v="1"/>
    <x v="1"/>
    <n v="181490"/>
    <x v="1"/>
    <x v="3"/>
    <x v="1"/>
    <x v="1"/>
    <x v="2"/>
    <x v="1"/>
    <n v="1"/>
    <n v="0"/>
  </r>
  <r>
    <n v="2025"/>
    <n v="15771054"/>
    <s v="Barnes"/>
    <n v="469"/>
    <x v="1"/>
    <x v="1"/>
    <n v="35"/>
    <n v="5"/>
    <n v="0"/>
    <n v="2"/>
    <n v="1"/>
    <x v="1"/>
    <n v="186490"/>
    <x v="1"/>
    <x v="0"/>
    <x v="1"/>
    <x v="2"/>
    <x v="0"/>
    <x v="0"/>
    <n v="1"/>
    <n v="0"/>
  </r>
  <r>
    <n v="2025"/>
    <n v="15578788"/>
    <s v="Bibi"/>
    <n v="786"/>
    <x v="1"/>
    <x v="1"/>
    <n v="40"/>
    <n v="6"/>
    <n v="0"/>
    <n v="2"/>
    <n v="0"/>
    <x v="1"/>
    <n v="41249"/>
    <x v="1"/>
    <x v="0"/>
    <x v="2"/>
    <x v="2"/>
    <x v="0"/>
    <x v="0"/>
    <n v="1"/>
    <n v="0"/>
  </r>
  <r>
    <n v="2025"/>
    <n v="15737408"/>
    <s v="L?"/>
    <n v="703"/>
    <x v="0"/>
    <x v="0"/>
    <n v="41"/>
    <n v="6"/>
    <n v="109942"/>
    <n v="1"/>
    <n v="1"/>
    <x v="1"/>
    <n v="116267"/>
    <x v="1"/>
    <x v="0"/>
    <x v="0"/>
    <x v="2"/>
    <x v="2"/>
    <x v="1"/>
    <n v="1"/>
    <n v="0"/>
  </r>
  <r>
    <n v="2025"/>
    <n v="15750837"/>
    <s v="Landseer"/>
    <n v="579"/>
    <x v="2"/>
    <x v="1"/>
    <n v="41"/>
    <n v="0"/>
    <n v="141750"/>
    <n v="1"/>
    <n v="0"/>
    <x v="0"/>
    <n v="9202"/>
    <x v="1"/>
    <x v="0"/>
    <x v="1"/>
    <x v="0"/>
    <x v="2"/>
    <x v="1"/>
    <n v="1"/>
    <n v="0"/>
  </r>
  <r>
    <n v="2025"/>
    <n v="15576022"/>
    <s v="Nwachinemelu"/>
    <n v="565"/>
    <x v="0"/>
    <x v="1"/>
    <n v="38"/>
    <n v="5"/>
    <n v="0"/>
    <n v="2"/>
    <n v="0"/>
    <x v="0"/>
    <n v="80630"/>
    <x v="1"/>
    <x v="0"/>
    <x v="1"/>
    <x v="2"/>
    <x v="0"/>
    <x v="0"/>
    <n v="1"/>
    <n v="0"/>
  </r>
  <r>
    <n v="2025"/>
    <n v="15635502"/>
    <s v="Ch'iu"/>
    <n v="443"/>
    <x v="0"/>
    <x v="1"/>
    <n v="44"/>
    <n v="2"/>
    <n v="0"/>
    <n v="1"/>
    <n v="1"/>
    <x v="1"/>
    <n v="159166"/>
    <x v="1"/>
    <x v="0"/>
    <x v="1"/>
    <x v="0"/>
    <x v="0"/>
    <x v="0"/>
    <n v="1"/>
    <n v="0"/>
  </r>
  <r>
    <n v="2025"/>
    <n v="15627298"/>
    <s v="Vinogradova"/>
    <n v="589"/>
    <x v="0"/>
    <x v="1"/>
    <n v="37"/>
    <n v="7"/>
    <n v="85146"/>
    <n v="2"/>
    <n v="1"/>
    <x v="1"/>
    <n v="86490"/>
    <x v="0"/>
    <x v="0"/>
    <x v="1"/>
    <x v="2"/>
    <x v="1"/>
    <x v="0"/>
    <n v="1"/>
    <n v="85146"/>
  </r>
  <r>
    <n v="2025"/>
    <n v="15811415"/>
    <s v="Jenks"/>
    <n v="691"/>
    <x v="0"/>
    <x v="0"/>
    <n v="44"/>
    <n v="6"/>
    <n v="134066"/>
    <n v="2"/>
    <n v="1"/>
    <x v="0"/>
    <n v="197572"/>
    <x v="1"/>
    <x v="0"/>
    <x v="0"/>
    <x v="2"/>
    <x v="2"/>
    <x v="1"/>
    <n v="1"/>
    <n v="0"/>
  </r>
  <r>
    <n v="2025"/>
    <n v="15645059"/>
    <s v="Crace"/>
    <n v="711"/>
    <x v="0"/>
    <x v="0"/>
    <n v="28"/>
    <n v="8"/>
    <n v="0"/>
    <n v="2"/>
    <n v="0"/>
    <x v="1"/>
    <n v="105160"/>
    <x v="1"/>
    <x v="2"/>
    <x v="0"/>
    <x v="1"/>
    <x v="0"/>
    <x v="0"/>
    <n v="1"/>
    <n v="0"/>
  </r>
  <r>
    <n v="2025"/>
    <n v="15689671"/>
    <s v="Packham"/>
    <n v="775"/>
    <x v="1"/>
    <x v="1"/>
    <n v="27"/>
    <n v="4"/>
    <n v="0"/>
    <n v="1"/>
    <n v="1"/>
    <x v="0"/>
    <n v="40807"/>
    <x v="1"/>
    <x v="2"/>
    <x v="2"/>
    <x v="2"/>
    <x v="0"/>
    <x v="0"/>
    <n v="1"/>
    <n v="0"/>
  </r>
  <r>
    <n v="2025"/>
    <n v="15718667"/>
    <s v="T'ien"/>
    <n v="621"/>
    <x v="0"/>
    <x v="1"/>
    <n v="35"/>
    <n v="7"/>
    <n v="87619"/>
    <n v="1"/>
    <n v="1"/>
    <x v="1"/>
    <n v="143"/>
    <x v="1"/>
    <x v="0"/>
    <x v="0"/>
    <x v="2"/>
    <x v="1"/>
    <x v="0"/>
    <n v="1"/>
    <n v="0"/>
  </r>
  <r>
    <n v="2025"/>
    <n v="15803202"/>
    <s v="Onyekachi"/>
    <n v="350"/>
    <x v="0"/>
    <x v="1"/>
    <n v="51"/>
    <n v="10"/>
    <n v="0"/>
    <n v="1"/>
    <n v="1"/>
    <x v="0"/>
    <n v="125824"/>
    <x v="0"/>
    <x v="1"/>
    <x v="1"/>
    <x v="1"/>
    <x v="0"/>
    <x v="0"/>
    <n v="1"/>
    <n v="0"/>
  </r>
  <r>
    <n v="2025"/>
    <n v="15593683"/>
    <s v="Solomina"/>
    <n v="668"/>
    <x v="1"/>
    <x v="0"/>
    <n v="30"/>
    <n v="8"/>
    <n v="0"/>
    <n v="2"/>
    <n v="1"/>
    <x v="1"/>
    <n v="138466"/>
    <x v="1"/>
    <x v="0"/>
    <x v="0"/>
    <x v="1"/>
    <x v="0"/>
    <x v="0"/>
    <n v="1"/>
    <n v="0"/>
  </r>
  <r>
    <n v="2025"/>
    <n v="15703394"/>
    <s v="Hawes"/>
    <n v="633"/>
    <x v="1"/>
    <x v="1"/>
    <n v="27"/>
    <n v="3"/>
    <n v="0"/>
    <n v="2"/>
    <n v="1"/>
    <x v="1"/>
    <n v="44009"/>
    <x v="1"/>
    <x v="2"/>
    <x v="0"/>
    <x v="0"/>
    <x v="0"/>
    <x v="0"/>
    <n v="1"/>
    <n v="0"/>
  </r>
  <r>
    <n v="2025"/>
    <n v="15570289"/>
    <s v="Benson"/>
    <n v="697"/>
    <x v="2"/>
    <x v="1"/>
    <n v="43"/>
    <n v="8"/>
    <n v="103409"/>
    <n v="1"/>
    <n v="1"/>
    <x v="1"/>
    <n v="66893"/>
    <x v="0"/>
    <x v="0"/>
    <x v="0"/>
    <x v="1"/>
    <x v="2"/>
    <x v="1"/>
    <n v="1"/>
    <n v="103409"/>
  </r>
  <r>
    <n v="2025"/>
    <n v="15567437"/>
    <s v="Emenike"/>
    <n v="734"/>
    <x v="2"/>
    <x v="0"/>
    <n v="30"/>
    <n v="7"/>
    <n v="123040"/>
    <n v="1"/>
    <n v="1"/>
    <x v="0"/>
    <n v="76503"/>
    <x v="1"/>
    <x v="0"/>
    <x v="0"/>
    <x v="2"/>
    <x v="2"/>
    <x v="1"/>
    <n v="1"/>
    <n v="0"/>
  </r>
  <r>
    <n v="2025"/>
    <n v="15711687"/>
    <s v="Nero"/>
    <n v="434"/>
    <x v="0"/>
    <x v="1"/>
    <n v="41"/>
    <n v="4"/>
    <n v="108129"/>
    <n v="1"/>
    <n v="0"/>
    <x v="0"/>
    <n v="56784"/>
    <x v="1"/>
    <x v="0"/>
    <x v="1"/>
    <x v="2"/>
    <x v="2"/>
    <x v="1"/>
    <n v="1"/>
    <n v="0"/>
  </r>
  <r>
    <n v="2025"/>
    <n v="15656592"/>
    <s v="Toscano"/>
    <n v="646"/>
    <x v="2"/>
    <x v="1"/>
    <n v="48"/>
    <n v="8"/>
    <n v="169023"/>
    <n v="2"/>
    <n v="1"/>
    <x v="0"/>
    <n v="175658"/>
    <x v="1"/>
    <x v="1"/>
    <x v="0"/>
    <x v="1"/>
    <x v="2"/>
    <x v="1"/>
    <n v="1"/>
    <n v="0"/>
  </r>
  <r>
    <n v="2025"/>
    <n v="15634373"/>
    <s v="Yang"/>
    <n v="764"/>
    <x v="0"/>
    <x v="1"/>
    <n v="30"/>
    <n v="5"/>
    <n v="0"/>
    <n v="2"/>
    <n v="0"/>
    <x v="0"/>
    <n v="105156"/>
    <x v="1"/>
    <x v="0"/>
    <x v="2"/>
    <x v="2"/>
    <x v="0"/>
    <x v="0"/>
    <n v="1"/>
    <n v="0"/>
  </r>
  <r>
    <n v="2025"/>
    <n v="15769125"/>
    <s v="Palerma"/>
    <n v="727"/>
    <x v="1"/>
    <x v="0"/>
    <n v="41"/>
    <n v="10"/>
    <n v="0"/>
    <n v="2"/>
    <n v="0"/>
    <x v="0"/>
    <n v="47469"/>
    <x v="1"/>
    <x v="0"/>
    <x v="0"/>
    <x v="1"/>
    <x v="0"/>
    <x v="0"/>
    <n v="1"/>
    <n v="0"/>
  </r>
  <r>
    <n v="2025"/>
    <n v="15711386"/>
    <s v="Trentini"/>
    <n v="724"/>
    <x v="0"/>
    <x v="0"/>
    <n v="29"/>
    <n v="6"/>
    <n v="0"/>
    <n v="2"/>
    <n v="0"/>
    <x v="0"/>
    <n v="64730"/>
    <x v="1"/>
    <x v="2"/>
    <x v="0"/>
    <x v="2"/>
    <x v="0"/>
    <x v="0"/>
    <n v="1"/>
    <n v="0"/>
  </r>
  <r>
    <n v="2025"/>
    <n v="15714241"/>
    <s v="Haddon"/>
    <n v="749"/>
    <x v="1"/>
    <x v="1"/>
    <n v="42"/>
    <n v="9"/>
    <n v="222268"/>
    <n v="1"/>
    <n v="0"/>
    <x v="1"/>
    <n v="101109"/>
    <x v="0"/>
    <x v="0"/>
    <x v="0"/>
    <x v="1"/>
    <x v="2"/>
    <x v="1"/>
    <n v="1"/>
    <n v="222268"/>
  </r>
  <r>
    <n v="2025"/>
    <n v="15642530"/>
    <s v="Coates"/>
    <n v="706"/>
    <x v="2"/>
    <x v="0"/>
    <n v="47"/>
    <n v="10"/>
    <n v="144090"/>
    <n v="1"/>
    <n v="1"/>
    <x v="1"/>
    <n v="140939"/>
    <x v="0"/>
    <x v="1"/>
    <x v="0"/>
    <x v="1"/>
    <x v="2"/>
    <x v="1"/>
    <n v="1"/>
    <n v="144090"/>
  </r>
  <r>
    <n v="2025"/>
    <n v="15713599"/>
    <s v="Castiglione"/>
    <n v="728"/>
    <x v="0"/>
    <x v="1"/>
    <n v="30"/>
    <n v="10"/>
    <n v="114835"/>
    <n v="1"/>
    <n v="0"/>
    <x v="0"/>
    <n v="37662"/>
    <x v="1"/>
    <x v="0"/>
    <x v="0"/>
    <x v="1"/>
    <x v="2"/>
    <x v="1"/>
    <n v="1"/>
    <n v="0"/>
  </r>
  <r>
    <n v="2025"/>
    <n v="15744770"/>
    <s v="Stone"/>
    <n v="636"/>
    <x v="0"/>
    <x v="1"/>
    <n v="44"/>
    <n v="2"/>
    <n v="0"/>
    <n v="2"/>
    <n v="0"/>
    <x v="1"/>
    <n v="86414"/>
    <x v="1"/>
    <x v="0"/>
    <x v="0"/>
    <x v="0"/>
    <x v="0"/>
    <x v="0"/>
    <n v="1"/>
    <n v="0"/>
  </r>
  <r>
    <n v="2025"/>
    <n v="15780498"/>
    <s v="Maynard"/>
    <n v="634"/>
    <x v="0"/>
    <x v="1"/>
    <n v="34"/>
    <n v="3"/>
    <n v="145031"/>
    <n v="1"/>
    <n v="1"/>
    <x v="0"/>
    <n v="41821"/>
    <x v="1"/>
    <x v="0"/>
    <x v="0"/>
    <x v="0"/>
    <x v="2"/>
    <x v="1"/>
    <n v="1"/>
    <n v="0"/>
  </r>
  <r>
    <n v="2025"/>
    <n v="15624397"/>
    <s v="Moore"/>
    <n v="627"/>
    <x v="0"/>
    <x v="1"/>
    <n v="43"/>
    <n v="8"/>
    <n v="71240"/>
    <n v="1"/>
    <n v="0"/>
    <x v="0"/>
    <n v="127734"/>
    <x v="1"/>
    <x v="0"/>
    <x v="0"/>
    <x v="1"/>
    <x v="1"/>
    <x v="0"/>
    <n v="1"/>
    <n v="0"/>
  </r>
  <r>
    <n v="2025"/>
    <n v="15615219"/>
    <s v="Obielumani"/>
    <n v="518"/>
    <x v="0"/>
    <x v="1"/>
    <n v="59"/>
    <n v="5"/>
    <n v="138772"/>
    <n v="1"/>
    <n v="0"/>
    <x v="0"/>
    <n v="123872"/>
    <x v="1"/>
    <x v="1"/>
    <x v="1"/>
    <x v="2"/>
    <x v="2"/>
    <x v="1"/>
    <n v="1"/>
    <n v="0"/>
  </r>
  <r>
    <n v="2025"/>
    <n v="15570908"/>
    <s v="Harding"/>
    <n v="687"/>
    <x v="1"/>
    <x v="0"/>
    <n v="29"/>
    <n v="7"/>
    <n v="93617"/>
    <n v="1"/>
    <n v="0"/>
    <x v="0"/>
    <n v="113051"/>
    <x v="1"/>
    <x v="2"/>
    <x v="0"/>
    <x v="2"/>
    <x v="1"/>
    <x v="0"/>
    <n v="1"/>
    <n v="0"/>
  </r>
  <r>
    <n v="2025"/>
    <n v="15762855"/>
    <s v="Hill"/>
    <n v="622"/>
    <x v="1"/>
    <x v="0"/>
    <n v="23"/>
    <n v="8"/>
    <n v="0"/>
    <n v="2"/>
    <n v="1"/>
    <x v="0"/>
    <n v="131389"/>
    <x v="1"/>
    <x v="2"/>
    <x v="0"/>
    <x v="1"/>
    <x v="0"/>
    <x v="0"/>
    <n v="1"/>
    <n v="0"/>
  </r>
  <r>
    <n v="2025"/>
    <n v="15661827"/>
    <s v="Brown"/>
    <n v="693"/>
    <x v="1"/>
    <x v="0"/>
    <n v="45"/>
    <n v="4"/>
    <n v="0"/>
    <n v="2"/>
    <n v="1"/>
    <x v="0"/>
    <n v="26590"/>
    <x v="1"/>
    <x v="0"/>
    <x v="0"/>
    <x v="2"/>
    <x v="0"/>
    <x v="0"/>
    <n v="1"/>
    <n v="0"/>
  </r>
  <r>
    <n v="2025"/>
    <n v="15746035"/>
    <s v="Pagnotto"/>
    <n v="450"/>
    <x v="1"/>
    <x v="1"/>
    <n v="25"/>
    <n v="9"/>
    <n v="74237"/>
    <n v="2"/>
    <n v="0"/>
    <x v="0"/>
    <n v="195463"/>
    <x v="1"/>
    <x v="2"/>
    <x v="1"/>
    <x v="1"/>
    <x v="1"/>
    <x v="0"/>
    <n v="1"/>
    <n v="0"/>
  </r>
  <r>
    <n v="2025"/>
    <n v="15691906"/>
    <s v="Esposito"/>
    <n v="664"/>
    <x v="2"/>
    <x v="0"/>
    <n v="49"/>
    <n v="5"/>
    <n v="127422"/>
    <n v="2"/>
    <n v="1"/>
    <x v="1"/>
    <n v="108877"/>
    <x v="0"/>
    <x v="1"/>
    <x v="0"/>
    <x v="2"/>
    <x v="2"/>
    <x v="1"/>
    <n v="1"/>
    <n v="127422"/>
  </r>
  <r>
    <n v="2025"/>
    <n v="15793424"/>
    <s v="Tan"/>
    <n v="663"/>
    <x v="1"/>
    <x v="0"/>
    <n v="28"/>
    <n v="8"/>
    <n v="61275"/>
    <n v="2"/>
    <n v="1"/>
    <x v="1"/>
    <n v="136054"/>
    <x v="1"/>
    <x v="2"/>
    <x v="0"/>
    <x v="1"/>
    <x v="1"/>
    <x v="0"/>
    <n v="1"/>
    <n v="0"/>
  </r>
  <r>
    <n v="2025"/>
    <n v="15577905"/>
    <s v="Hammond"/>
    <n v="660"/>
    <x v="0"/>
    <x v="1"/>
    <n v="34"/>
    <n v="8"/>
    <n v="106487"/>
    <n v="2"/>
    <n v="0"/>
    <x v="0"/>
    <n v="182263"/>
    <x v="1"/>
    <x v="0"/>
    <x v="0"/>
    <x v="1"/>
    <x v="2"/>
    <x v="1"/>
    <n v="1"/>
    <n v="0"/>
  </r>
  <r>
    <n v="2025"/>
    <n v="15667216"/>
    <s v="Chung"/>
    <n v="579"/>
    <x v="0"/>
    <x v="0"/>
    <n v="29"/>
    <n v="10"/>
    <n v="73195"/>
    <n v="2"/>
    <n v="1"/>
    <x v="0"/>
    <n v="129209"/>
    <x v="1"/>
    <x v="2"/>
    <x v="1"/>
    <x v="1"/>
    <x v="1"/>
    <x v="0"/>
    <n v="1"/>
    <n v="0"/>
  </r>
  <r>
    <n v="2025"/>
    <n v="15673971"/>
    <s v="Houghton"/>
    <n v="655"/>
    <x v="2"/>
    <x v="0"/>
    <n v="44"/>
    <n v="6"/>
    <n v="146499"/>
    <n v="1"/>
    <n v="1"/>
    <x v="1"/>
    <n v="64854"/>
    <x v="0"/>
    <x v="0"/>
    <x v="0"/>
    <x v="2"/>
    <x v="2"/>
    <x v="1"/>
    <n v="1"/>
    <n v="146499"/>
  </r>
  <r>
    <n v="2025"/>
    <n v="15701238"/>
    <s v="Chia"/>
    <n v="683"/>
    <x v="0"/>
    <x v="1"/>
    <n v="47"/>
    <n v="1"/>
    <n v="0"/>
    <n v="2"/>
    <n v="1"/>
    <x v="1"/>
    <n v="148989"/>
    <x v="1"/>
    <x v="1"/>
    <x v="0"/>
    <x v="0"/>
    <x v="0"/>
    <x v="0"/>
    <n v="1"/>
    <n v="0"/>
  </r>
  <r>
    <n v="2025"/>
    <n v="15644849"/>
    <s v="Zikoranachidimma"/>
    <n v="655"/>
    <x v="0"/>
    <x v="0"/>
    <n v="32"/>
    <n v="2"/>
    <n v="0"/>
    <n v="1"/>
    <n v="1"/>
    <x v="0"/>
    <n v="71048"/>
    <x v="1"/>
    <x v="0"/>
    <x v="0"/>
    <x v="0"/>
    <x v="0"/>
    <x v="0"/>
    <n v="1"/>
    <n v="0"/>
  </r>
  <r>
    <n v="2025"/>
    <n v="15635531"/>
    <s v="Boag"/>
    <n v="575"/>
    <x v="1"/>
    <x v="0"/>
    <n v="30"/>
    <n v="8"/>
    <n v="0"/>
    <n v="2"/>
    <n v="1"/>
    <x v="1"/>
    <n v="185342"/>
    <x v="1"/>
    <x v="0"/>
    <x v="1"/>
    <x v="1"/>
    <x v="0"/>
    <x v="0"/>
    <n v="1"/>
    <n v="0"/>
  </r>
  <r>
    <n v="2025"/>
    <n v="15632263"/>
    <s v="Pagnotto"/>
    <n v="574"/>
    <x v="1"/>
    <x v="1"/>
    <n v="30"/>
    <n v="5"/>
    <n v="120355"/>
    <n v="1"/>
    <n v="1"/>
    <x v="1"/>
    <n v="137793"/>
    <x v="1"/>
    <x v="0"/>
    <x v="1"/>
    <x v="2"/>
    <x v="2"/>
    <x v="1"/>
    <n v="1"/>
    <n v="0"/>
  </r>
  <r>
    <n v="2025"/>
    <n v="15720110"/>
    <s v="Oluchukwu"/>
    <n v="795"/>
    <x v="0"/>
    <x v="1"/>
    <n v="32"/>
    <n v="2"/>
    <n v="117265"/>
    <n v="1"/>
    <n v="1"/>
    <x v="0"/>
    <n v="198317"/>
    <x v="1"/>
    <x v="0"/>
    <x v="2"/>
    <x v="0"/>
    <x v="2"/>
    <x v="1"/>
    <n v="1"/>
    <n v="0"/>
  </r>
  <r>
    <n v="2025"/>
    <n v="15619045"/>
    <s v="Baxter"/>
    <n v="776"/>
    <x v="0"/>
    <x v="0"/>
    <n v="43"/>
    <n v="4"/>
    <n v="0"/>
    <n v="2"/>
    <n v="0"/>
    <x v="0"/>
    <n v="162138"/>
    <x v="1"/>
    <x v="0"/>
    <x v="2"/>
    <x v="2"/>
    <x v="0"/>
    <x v="0"/>
    <n v="1"/>
    <n v="0"/>
  </r>
  <r>
    <n v="2025"/>
    <n v="15697510"/>
    <s v="Tien"/>
    <n v="707"/>
    <x v="1"/>
    <x v="0"/>
    <n v="52"/>
    <n v="7"/>
    <n v="0"/>
    <n v="1"/>
    <n v="1"/>
    <x v="1"/>
    <n v="109689"/>
    <x v="0"/>
    <x v="1"/>
    <x v="0"/>
    <x v="2"/>
    <x v="0"/>
    <x v="0"/>
    <n v="1"/>
    <n v="0"/>
  </r>
  <r>
    <n v="2025"/>
    <n v="15784923"/>
    <s v="Chimezie"/>
    <n v="705"/>
    <x v="2"/>
    <x v="0"/>
    <n v="37"/>
    <n v="3"/>
    <n v="109974"/>
    <n v="1"/>
    <n v="1"/>
    <x v="0"/>
    <n v="36321"/>
    <x v="0"/>
    <x v="0"/>
    <x v="0"/>
    <x v="0"/>
    <x v="2"/>
    <x v="1"/>
    <n v="1"/>
    <n v="109974"/>
  </r>
  <r>
    <n v="2025"/>
    <n v="15567383"/>
    <s v="Slone"/>
    <n v="678"/>
    <x v="2"/>
    <x v="0"/>
    <n v="44"/>
    <n v="2"/>
    <n v="98009"/>
    <n v="2"/>
    <n v="0"/>
    <x v="0"/>
    <n v="31385"/>
    <x v="1"/>
    <x v="0"/>
    <x v="0"/>
    <x v="0"/>
    <x v="1"/>
    <x v="0"/>
    <n v="1"/>
    <n v="0"/>
  </r>
  <r>
    <n v="2025"/>
    <n v="15732621"/>
    <s v="Martin"/>
    <n v="663"/>
    <x v="0"/>
    <x v="1"/>
    <n v="34"/>
    <n v="10"/>
    <n v="0"/>
    <n v="1"/>
    <n v="1"/>
    <x v="0"/>
    <n v="114084"/>
    <x v="1"/>
    <x v="0"/>
    <x v="0"/>
    <x v="1"/>
    <x v="0"/>
    <x v="0"/>
    <n v="1"/>
    <n v="0"/>
  </r>
  <r>
    <n v="2025"/>
    <n v="15757981"/>
    <s v="Loggia"/>
    <n v="748"/>
    <x v="0"/>
    <x v="1"/>
    <n v="66"/>
    <n v="8"/>
    <n v="0"/>
    <n v="1"/>
    <n v="1"/>
    <x v="0"/>
    <n v="163332"/>
    <x v="1"/>
    <x v="3"/>
    <x v="0"/>
    <x v="1"/>
    <x v="0"/>
    <x v="0"/>
    <n v="1"/>
    <n v="0"/>
  </r>
  <r>
    <n v="2025"/>
    <n v="15727819"/>
    <s v="Hartley"/>
    <n v="677"/>
    <x v="1"/>
    <x v="0"/>
    <n v="34"/>
    <n v="10"/>
    <n v="171672"/>
    <n v="1"/>
    <n v="1"/>
    <x v="0"/>
    <n v="50778"/>
    <x v="1"/>
    <x v="0"/>
    <x v="0"/>
    <x v="1"/>
    <x v="2"/>
    <x v="1"/>
    <n v="1"/>
    <n v="0"/>
  </r>
  <r>
    <n v="2025"/>
    <n v="15738088"/>
    <s v="Parkin"/>
    <n v="634"/>
    <x v="1"/>
    <x v="1"/>
    <n v="63"/>
    <n v="10"/>
    <n v="0"/>
    <n v="2"/>
    <n v="1"/>
    <x v="1"/>
    <n v="30773"/>
    <x v="0"/>
    <x v="3"/>
    <x v="0"/>
    <x v="1"/>
    <x v="0"/>
    <x v="0"/>
    <n v="1"/>
    <n v="0"/>
  </r>
  <r>
    <n v="2025"/>
    <n v="15765173"/>
    <s v="Lin"/>
    <n v="350"/>
    <x v="0"/>
    <x v="0"/>
    <n v="60"/>
    <n v="3"/>
    <n v="0"/>
    <n v="1"/>
    <n v="0"/>
    <x v="1"/>
    <n v="113796"/>
    <x v="0"/>
    <x v="1"/>
    <x v="1"/>
    <x v="0"/>
    <x v="0"/>
    <x v="0"/>
    <n v="1"/>
    <n v="0"/>
  </r>
  <r>
    <n v="2025"/>
    <n v="15665159"/>
    <s v="Brooks"/>
    <n v="727"/>
    <x v="0"/>
    <x v="1"/>
    <n v="61"/>
    <n v="0"/>
    <n v="128214"/>
    <n v="2"/>
    <n v="1"/>
    <x v="0"/>
    <n v="188729"/>
    <x v="0"/>
    <x v="3"/>
    <x v="0"/>
    <x v="0"/>
    <x v="2"/>
    <x v="1"/>
    <n v="1"/>
    <n v="128214"/>
  </r>
  <r>
    <n v="2025"/>
    <n v="15618203"/>
    <s v="Tien"/>
    <n v="773"/>
    <x v="2"/>
    <x v="1"/>
    <n v="51"/>
    <n v="8"/>
    <n v="116198"/>
    <n v="2"/>
    <n v="1"/>
    <x v="0"/>
    <n v="86701"/>
    <x v="1"/>
    <x v="1"/>
    <x v="2"/>
    <x v="1"/>
    <x v="2"/>
    <x v="1"/>
    <n v="1"/>
    <n v="0"/>
  </r>
  <r>
    <n v="2025"/>
    <n v="15791452"/>
    <s v="Dann"/>
    <n v="675"/>
    <x v="0"/>
    <x v="1"/>
    <n v="39"/>
    <n v="1"/>
    <n v="0"/>
    <n v="2"/>
    <n v="1"/>
    <x v="1"/>
    <n v="153129"/>
    <x v="1"/>
    <x v="0"/>
    <x v="0"/>
    <x v="0"/>
    <x v="0"/>
    <x v="0"/>
    <n v="1"/>
    <n v="0"/>
  </r>
  <r>
    <n v="2025"/>
    <n v="15638159"/>
    <s v="Trentino"/>
    <n v="649"/>
    <x v="1"/>
    <x v="0"/>
    <n v="36"/>
    <n v="6"/>
    <n v="86607"/>
    <n v="1"/>
    <n v="0"/>
    <x v="1"/>
    <n v="19825"/>
    <x v="1"/>
    <x v="0"/>
    <x v="0"/>
    <x v="2"/>
    <x v="1"/>
    <x v="0"/>
    <n v="1"/>
    <n v="0"/>
  </r>
  <r>
    <n v="2025"/>
    <n v="15585466"/>
    <s v="Russo"/>
    <n v="552"/>
    <x v="0"/>
    <x v="1"/>
    <n v="29"/>
    <n v="10"/>
    <n v="0"/>
    <n v="2"/>
    <n v="1"/>
    <x v="1"/>
    <n v="12187"/>
    <x v="1"/>
    <x v="2"/>
    <x v="1"/>
    <x v="1"/>
    <x v="0"/>
    <x v="0"/>
    <n v="1"/>
    <n v="0"/>
  </r>
  <r>
    <n v="2025"/>
    <n v="15677310"/>
    <s v="Christie"/>
    <n v="761"/>
    <x v="2"/>
    <x v="1"/>
    <n v="62"/>
    <n v="5"/>
    <n v="98854"/>
    <n v="1"/>
    <n v="0"/>
    <x v="1"/>
    <n v="86921"/>
    <x v="0"/>
    <x v="3"/>
    <x v="2"/>
    <x v="2"/>
    <x v="1"/>
    <x v="0"/>
    <n v="1"/>
    <n v="98854"/>
  </r>
  <r>
    <n v="2025"/>
    <n v="15646262"/>
    <s v="Ross"/>
    <n v="622"/>
    <x v="0"/>
    <x v="1"/>
    <n v="31"/>
    <n v="7"/>
    <n v="0"/>
    <n v="1"/>
    <n v="1"/>
    <x v="1"/>
    <n v="35409"/>
    <x v="1"/>
    <x v="0"/>
    <x v="0"/>
    <x v="2"/>
    <x v="0"/>
    <x v="0"/>
    <n v="1"/>
    <n v="0"/>
  </r>
  <r>
    <n v="2025"/>
    <n v="15656901"/>
    <s v="Nnonso"/>
    <n v="615"/>
    <x v="0"/>
    <x v="1"/>
    <n v="59"/>
    <n v="8"/>
    <n v="0"/>
    <n v="2"/>
    <n v="1"/>
    <x v="0"/>
    <n v="165577"/>
    <x v="1"/>
    <x v="1"/>
    <x v="0"/>
    <x v="1"/>
    <x v="0"/>
    <x v="0"/>
    <n v="1"/>
    <n v="0"/>
  </r>
  <r>
    <n v="2025"/>
    <n v="15621093"/>
    <s v="Teng"/>
    <n v="681"/>
    <x v="2"/>
    <x v="1"/>
    <n v="31"/>
    <n v="4"/>
    <n v="97338"/>
    <n v="2"/>
    <n v="0"/>
    <x v="1"/>
    <n v="48227"/>
    <x v="1"/>
    <x v="0"/>
    <x v="0"/>
    <x v="2"/>
    <x v="1"/>
    <x v="0"/>
    <n v="1"/>
    <n v="0"/>
  </r>
  <r>
    <n v="2025"/>
    <n v="15592123"/>
    <s v="Buccho"/>
    <n v="768"/>
    <x v="0"/>
    <x v="1"/>
    <n v="30"/>
    <n v="6"/>
    <n v="0"/>
    <n v="2"/>
    <n v="1"/>
    <x v="0"/>
    <n v="199454"/>
    <x v="1"/>
    <x v="0"/>
    <x v="2"/>
    <x v="2"/>
    <x v="0"/>
    <x v="0"/>
    <n v="1"/>
    <n v="0"/>
  </r>
  <r>
    <n v="2025"/>
    <n v="15589200"/>
    <s v="Madukaife"/>
    <n v="617"/>
    <x v="1"/>
    <x v="1"/>
    <n v="34"/>
    <n v="9"/>
    <n v="0"/>
    <n v="2"/>
    <n v="1"/>
    <x v="1"/>
    <n v="118750"/>
    <x v="1"/>
    <x v="0"/>
    <x v="0"/>
    <x v="1"/>
    <x v="0"/>
    <x v="0"/>
    <n v="1"/>
    <n v="0"/>
  </r>
  <r>
    <n v="2025"/>
    <n v="15602934"/>
    <s v="Dunn"/>
    <n v="452"/>
    <x v="0"/>
    <x v="0"/>
    <n v="33"/>
    <n v="6"/>
    <n v="131699"/>
    <n v="2"/>
    <n v="1"/>
    <x v="1"/>
    <n v="151624"/>
    <x v="1"/>
    <x v="0"/>
    <x v="1"/>
    <x v="2"/>
    <x v="2"/>
    <x v="1"/>
    <n v="1"/>
    <n v="0"/>
  </r>
  <r>
    <n v="2025"/>
    <n v="15812720"/>
    <s v="Hooker"/>
    <n v="807"/>
    <x v="2"/>
    <x v="1"/>
    <n v="37"/>
    <n v="10"/>
    <n v="130110"/>
    <n v="2"/>
    <n v="0"/>
    <x v="0"/>
    <n v="172098"/>
    <x v="1"/>
    <x v="0"/>
    <x v="2"/>
    <x v="1"/>
    <x v="2"/>
    <x v="1"/>
    <n v="1"/>
    <n v="0"/>
  </r>
  <r>
    <n v="2025"/>
    <n v="15695383"/>
    <s v="Griffin"/>
    <n v="567"/>
    <x v="1"/>
    <x v="1"/>
    <n v="44"/>
    <n v="9"/>
    <n v="0"/>
    <n v="2"/>
    <n v="1"/>
    <x v="1"/>
    <n v="87677"/>
    <x v="1"/>
    <x v="0"/>
    <x v="1"/>
    <x v="1"/>
    <x v="0"/>
    <x v="0"/>
    <n v="1"/>
    <n v="0"/>
  </r>
  <r>
    <n v="2025"/>
    <n v="15723064"/>
    <s v="Kistler"/>
    <n v="603"/>
    <x v="1"/>
    <x v="1"/>
    <n v="24"/>
    <n v="1"/>
    <n v="165149"/>
    <n v="2"/>
    <n v="1"/>
    <x v="1"/>
    <n v="21858"/>
    <x v="1"/>
    <x v="2"/>
    <x v="0"/>
    <x v="0"/>
    <x v="2"/>
    <x v="1"/>
    <n v="1"/>
    <n v="0"/>
  </r>
  <r>
    <n v="2025"/>
    <n v="15761606"/>
    <s v="Law"/>
    <n v="617"/>
    <x v="1"/>
    <x v="0"/>
    <n v="37"/>
    <n v="9"/>
    <n v="101708"/>
    <n v="1"/>
    <n v="1"/>
    <x v="1"/>
    <n v="123866"/>
    <x v="1"/>
    <x v="0"/>
    <x v="0"/>
    <x v="1"/>
    <x v="2"/>
    <x v="1"/>
    <n v="1"/>
    <n v="0"/>
  </r>
  <r>
    <n v="2025"/>
    <n v="15650322"/>
    <s v="Grigoryeva"/>
    <n v="701"/>
    <x v="0"/>
    <x v="0"/>
    <n v="34"/>
    <n v="3"/>
    <n v="105589"/>
    <n v="1"/>
    <n v="0"/>
    <x v="0"/>
    <n v="74694"/>
    <x v="1"/>
    <x v="0"/>
    <x v="0"/>
    <x v="0"/>
    <x v="2"/>
    <x v="1"/>
    <n v="1"/>
    <n v="0"/>
  </r>
  <r>
    <n v="2025"/>
    <n v="15669782"/>
    <s v="Chu"/>
    <n v="820"/>
    <x v="2"/>
    <x v="1"/>
    <n v="39"/>
    <n v="9"/>
    <n v="111337"/>
    <n v="1"/>
    <n v="1"/>
    <x v="1"/>
    <n v="16770"/>
    <x v="0"/>
    <x v="0"/>
    <x v="2"/>
    <x v="1"/>
    <x v="2"/>
    <x v="1"/>
    <n v="1"/>
    <n v="111337"/>
  </r>
  <r>
    <n v="2025"/>
    <n v="15751628"/>
    <s v="Onyemachukwu"/>
    <n v="438"/>
    <x v="0"/>
    <x v="1"/>
    <n v="60"/>
    <n v="7"/>
    <n v="78391"/>
    <n v="1"/>
    <n v="0"/>
    <x v="0"/>
    <n v="49425"/>
    <x v="1"/>
    <x v="1"/>
    <x v="1"/>
    <x v="2"/>
    <x v="1"/>
    <x v="0"/>
    <n v="1"/>
    <n v="0"/>
  </r>
  <r>
    <n v="2025"/>
    <n v="15809057"/>
    <s v="Lu"/>
    <n v="600"/>
    <x v="1"/>
    <x v="0"/>
    <n v="27"/>
    <n v="6"/>
    <n v="0"/>
    <n v="2"/>
    <n v="1"/>
    <x v="0"/>
    <n v="172031"/>
    <x v="1"/>
    <x v="2"/>
    <x v="0"/>
    <x v="2"/>
    <x v="0"/>
    <x v="0"/>
    <n v="1"/>
    <n v="0"/>
  </r>
  <r>
    <n v="2025"/>
    <n v="15617052"/>
    <s v="Watson"/>
    <n v="782"/>
    <x v="0"/>
    <x v="1"/>
    <n v="34"/>
    <n v="9"/>
    <n v="0"/>
    <n v="1"/>
    <n v="1"/>
    <x v="1"/>
    <n v="183021"/>
    <x v="0"/>
    <x v="0"/>
    <x v="2"/>
    <x v="1"/>
    <x v="0"/>
    <x v="0"/>
    <n v="1"/>
    <n v="0"/>
  </r>
  <r>
    <n v="2025"/>
    <n v="15590810"/>
    <s v="Fallaci"/>
    <n v="638"/>
    <x v="2"/>
    <x v="0"/>
    <n v="41"/>
    <n v="9"/>
    <n v="144326"/>
    <n v="1"/>
    <n v="1"/>
    <x v="1"/>
    <n v="73980"/>
    <x v="0"/>
    <x v="0"/>
    <x v="0"/>
    <x v="1"/>
    <x v="2"/>
    <x v="1"/>
    <n v="1"/>
    <n v="144326"/>
  </r>
  <r>
    <n v="2025"/>
    <n v="15801293"/>
    <s v="Ni"/>
    <n v="850"/>
    <x v="2"/>
    <x v="1"/>
    <n v="27"/>
    <n v="1"/>
    <n v="101278"/>
    <n v="2"/>
    <n v="1"/>
    <x v="0"/>
    <n v="26265"/>
    <x v="1"/>
    <x v="2"/>
    <x v="2"/>
    <x v="0"/>
    <x v="2"/>
    <x v="1"/>
    <n v="1"/>
    <n v="0"/>
  </r>
  <r>
    <n v="2025"/>
    <n v="15770968"/>
    <s v="Leason"/>
    <n v="741"/>
    <x v="2"/>
    <x v="0"/>
    <n v="19"/>
    <n v="8"/>
    <n v="108712"/>
    <n v="2"/>
    <n v="1"/>
    <x v="1"/>
    <n v="24857"/>
    <x v="1"/>
    <x v="2"/>
    <x v="0"/>
    <x v="1"/>
    <x v="2"/>
    <x v="1"/>
    <n v="1"/>
    <n v="0"/>
  </r>
  <r>
    <n v="2025"/>
    <n v="15572356"/>
    <s v="Tsai"/>
    <n v="689"/>
    <x v="1"/>
    <x v="1"/>
    <n v="73"/>
    <n v="1"/>
    <n v="108555"/>
    <n v="1"/>
    <n v="0"/>
    <x v="0"/>
    <n v="167969"/>
    <x v="1"/>
    <x v="3"/>
    <x v="0"/>
    <x v="0"/>
    <x v="2"/>
    <x v="1"/>
    <n v="1"/>
    <n v="0"/>
  </r>
  <r>
    <n v="2025"/>
    <n v="15603247"/>
    <s v="Bruner"/>
    <n v="743"/>
    <x v="2"/>
    <x v="0"/>
    <n v="35"/>
    <n v="1"/>
    <n v="146781"/>
    <n v="1"/>
    <n v="1"/>
    <x v="1"/>
    <n v="189308"/>
    <x v="1"/>
    <x v="0"/>
    <x v="0"/>
    <x v="0"/>
    <x v="2"/>
    <x v="1"/>
    <n v="1"/>
    <n v="0"/>
  </r>
  <r>
    <n v="2025"/>
    <n v="15619116"/>
    <s v="Wallace"/>
    <n v="493"/>
    <x v="0"/>
    <x v="0"/>
    <n v="36"/>
    <n v="2"/>
    <n v="0"/>
    <n v="2"/>
    <n v="0"/>
    <x v="0"/>
    <n v="99770"/>
    <x v="1"/>
    <x v="0"/>
    <x v="1"/>
    <x v="0"/>
    <x v="0"/>
    <x v="0"/>
    <n v="1"/>
    <n v="0"/>
  </r>
  <r>
    <n v="2025"/>
    <n v="15691792"/>
    <s v="Young"/>
    <n v="416"/>
    <x v="1"/>
    <x v="1"/>
    <n v="35"/>
    <n v="8"/>
    <n v="0"/>
    <n v="1"/>
    <n v="0"/>
    <x v="1"/>
    <n v="119713"/>
    <x v="1"/>
    <x v="0"/>
    <x v="1"/>
    <x v="1"/>
    <x v="0"/>
    <x v="0"/>
    <n v="1"/>
    <n v="0"/>
  </r>
  <r>
    <n v="2025"/>
    <n v="15783276"/>
    <s v="Forbes"/>
    <n v="725"/>
    <x v="0"/>
    <x v="0"/>
    <n v="25"/>
    <n v="9"/>
    <n v="0"/>
    <n v="2"/>
    <n v="1"/>
    <x v="0"/>
    <n v="168608"/>
    <x v="1"/>
    <x v="2"/>
    <x v="0"/>
    <x v="1"/>
    <x v="0"/>
    <x v="0"/>
    <n v="1"/>
    <n v="0"/>
  </r>
  <r>
    <n v="2025"/>
    <n v="15766137"/>
    <s v="Muir"/>
    <n v="497"/>
    <x v="0"/>
    <x v="1"/>
    <n v="34"/>
    <n v="2"/>
    <n v="0"/>
    <n v="2"/>
    <n v="1"/>
    <x v="0"/>
    <n v="83087"/>
    <x v="1"/>
    <x v="0"/>
    <x v="1"/>
    <x v="0"/>
    <x v="0"/>
    <x v="0"/>
    <n v="1"/>
    <n v="0"/>
  </r>
  <r>
    <n v="2025"/>
    <n v="15574554"/>
    <s v="Pugh"/>
    <n v="537"/>
    <x v="2"/>
    <x v="1"/>
    <n v="66"/>
    <n v="8"/>
    <n v="103291"/>
    <n v="2"/>
    <n v="1"/>
    <x v="0"/>
    <n v="130665"/>
    <x v="1"/>
    <x v="3"/>
    <x v="1"/>
    <x v="1"/>
    <x v="2"/>
    <x v="1"/>
    <n v="1"/>
    <n v="0"/>
  </r>
  <r>
    <n v="2025"/>
    <n v="15578671"/>
    <s v="Webb"/>
    <n v="706"/>
    <x v="1"/>
    <x v="0"/>
    <n v="29"/>
    <n v="1"/>
    <n v="209490"/>
    <n v="1"/>
    <n v="1"/>
    <x v="0"/>
    <n v="133268"/>
    <x v="0"/>
    <x v="2"/>
    <x v="0"/>
    <x v="0"/>
    <x v="2"/>
    <x v="1"/>
    <n v="1"/>
    <n v="209490"/>
  </r>
  <r>
    <n v="2025"/>
    <n v="15716608"/>
    <s v="Walker"/>
    <n v="651"/>
    <x v="1"/>
    <x v="1"/>
    <n v="38"/>
    <n v="2"/>
    <n v="0"/>
    <n v="3"/>
    <n v="1"/>
    <x v="1"/>
    <n v="67030"/>
    <x v="0"/>
    <x v="0"/>
    <x v="0"/>
    <x v="0"/>
    <x v="0"/>
    <x v="0"/>
    <n v="1"/>
    <n v="0"/>
  </r>
  <r>
    <n v="2025"/>
    <n v="15690670"/>
    <s v="Cox"/>
    <n v="720"/>
    <x v="0"/>
    <x v="1"/>
    <n v="33"/>
    <n v="2"/>
    <n v="0"/>
    <n v="2"/>
    <n v="0"/>
    <x v="0"/>
    <n v="141031"/>
    <x v="1"/>
    <x v="0"/>
    <x v="0"/>
    <x v="0"/>
    <x v="0"/>
    <x v="0"/>
    <n v="1"/>
    <n v="0"/>
  </r>
  <r>
    <n v="2025"/>
    <n v="15630466"/>
    <s v="Maclean"/>
    <n v="797"/>
    <x v="0"/>
    <x v="1"/>
    <n v="45"/>
    <n v="8"/>
    <n v="0"/>
    <n v="1"/>
    <n v="0"/>
    <x v="1"/>
    <n v="125110"/>
    <x v="1"/>
    <x v="0"/>
    <x v="2"/>
    <x v="1"/>
    <x v="0"/>
    <x v="0"/>
    <n v="1"/>
    <n v="0"/>
  </r>
  <r>
    <n v="2025"/>
    <n v="15630349"/>
    <s v="Hollis"/>
    <n v="543"/>
    <x v="1"/>
    <x v="1"/>
    <n v="23"/>
    <n v="5"/>
    <n v="0"/>
    <n v="2"/>
    <n v="1"/>
    <x v="1"/>
    <n v="117832"/>
    <x v="1"/>
    <x v="2"/>
    <x v="1"/>
    <x v="2"/>
    <x v="0"/>
    <x v="0"/>
    <n v="1"/>
    <n v="0"/>
  </r>
  <r>
    <n v="2025"/>
    <n v="15803801"/>
    <s v="Jamieson"/>
    <n v="454"/>
    <x v="0"/>
    <x v="1"/>
    <n v="34"/>
    <n v="4"/>
    <n v="0"/>
    <n v="2"/>
    <n v="1"/>
    <x v="1"/>
    <n v="198818"/>
    <x v="1"/>
    <x v="0"/>
    <x v="1"/>
    <x v="2"/>
    <x v="0"/>
    <x v="0"/>
    <n v="1"/>
    <n v="0"/>
  </r>
  <r>
    <n v="2025"/>
    <n v="15647890"/>
    <s v="Su"/>
    <n v="691"/>
    <x v="0"/>
    <x v="1"/>
    <n v="37"/>
    <n v="9"/>
    <n v="149405"/>
    <n v="1"/>
    <n v="1"/>
    <x v="0"/>
    <n v="146412"/>
    <x v="1"/>
    <x v="0"/>
    <x v="0"/>
    <x v="1"/>
    <x v="2"/>
    <x v="1"/>
    <n v="1"/>
    <n v="0"/>
  </r>
  <r>
    <n v="2025"/>
    <n v="15606115"/>
    <s v="P'eng"/>
    <n v="510"/>
    <x v="0"/>
    <x v="0"/>
    <n v="52"/>
    <n v="6"/>
    <n v="191665"/>
    <n v="1"/>
    <n v="1"/>
    <x v="0"/>
    <n v="131313"/>
    <x v="0"/>
    <x v="1"/>
    <x v="1"/>
    <x v="2"/>
    <x v="2"/>
    <x v="1"/>
    <n v="1"/>
    <n v="191665"/>
  </r>
  <r>
    <n v="2025"/>
    <n v="15714642"/>
    <s v="Hawkins"/>
    <n v="792"/>
    <x v="1"/>
    <x v="0"/>
    <n v="40"/>
    <n v="7"/>
    <n v="0"/>
    <n v="1"/>
    <n v="1"/>
    <x v="1"/>
    <n v="141652"/>
    <x v="1"/>
    <x v="0"/>
    <x v="2"/>
    <x v="2"/>
    <x v="0"/>
    <x v="0"/>
    <n v="1"/>
    <n v="0"/>
  </r>
  <r>
    <n v="2025"/>
    <n v="15741181"/>
    <s v="Ndubuagha"/>
    <n v="721"/>
    <x v="0"/>
    <x v="1"/>
    <n v="41"/>
    <n v="6"/>
    <n v="135071"/>
    <n v="1"/>
    <n v="1"/>
    <x v="0"/>
    <n v="64477"/>
    <x v="1"/>
    <x v="0"/>
    <x v="0"/>
    <x v="2"/>
    <x v="2"/>
    <x v="1"/>
    <n v="1"/>
    <n v="0"/>
  </r>
  <r>
    <n v="2025"/>
    <n v="15773973"/>
    <s v="Hill"/>
    <n v="765"/>
    <x v="0"/>
    <x v="1"/>
    <n v="41"/>
    <n v="2"/>
    <n v="0"/>
    <n v="2"/>
    <n v="0"/>
    <x v="0"/>
    <n v="191216"/>
    <x v="1"/>
    <x v="0"/>
    <x v="2"/>
    <x v="0"/>
    <x v="0"/>
    <x v="0"/>
    <n v="1"/>
    <n v="0"/>
  </r>
  <r>
    <n v="2025"/>
    <n v="15758546"/>
    <s v="Norton"/>
    <n v="850"/>
    <x v="1"/>
    <x v="1"/>
    <n v="39"/>
    <n v="8"/>
    <n v="0"/>
    <n v="2"/>
    <n v="1"/>
    <x v="0"/>
    <n v="37090"/>
    <x v="1"/>
    <x v="0"/>
    <x v="2"/>
    <x v="1"/>
    <x v="0"/>
    <x v="0"/>
    <n v="1"/>
    <n v="0"/>
  </r>
  <r>
    <n v="2025"/>
    <n v="15598940"/>
    <s v="Achebe"/>
    <n v="681"/>
    <x v="2"/>
    <x v="1"/>
    <n v="38"/>
    <n v="6"/>
    <n v="181804"/>
    <n v="2"/>
    <n v="1"/>
    <x v="0"/>
    <n v="57518"/>
    <x v="1"/>
    <x v="0"/>
    <x v="0"/>
    <x v="2"/>
    <x v="2"/>
    <x v="1"/>
    <n v="1"/>
    <n v="0"/>
  </r>
  <r>
    <n v="2025"/>
    <n v="15669783"/>
    <s v="Simpson"/>
    <n v="586"/>
    <x v="0"/>
    <x v="0"/>
    <n v="60"/>
    <n v="3"/>
    <n v="47021"/>
    <n v="2"/>
    <n v="0"/>
    <x v="0"/>
    <n v="63241"/>
    <x v="0"/>
    <x v="1"/>
    <x v="1"/>
    <x v="0"/>
    <x v="1"/>
    <x v="0"/>
    <n v="1"/>
    <n v="47021"/>
  </r>
  <r>
    <n v="2025"/>
    <n v="15624993"/>
    <s v="Chiang"/>
    <n v="753"/>
    <x v="0"/>
    <x v="0"/>
    <n v="36"/>
    <n v="7"/>
    <n v="128519"/>
    <n v="1"/>
    <n v="1"/>
    <x v="0"/>
    <n v="44568"/>
    <x v="0"/>
    <x v="0"/>
    <x v="2"/>
    <x v="2"/>
    <x v="2"/>
    <x v="1"/>
    <n v="1"/>
    <n v="128519"/>
  </r>
  <r>
    <n v="2025"/>
    <n v="15760568"/>
    <s v="Dalrymple"/>
    <n v="593"/>
    <x v="2"/>
    <x v="0"/>
    <n v="38"/>
    <n v="5"/>
    <n v="142658"/>
    <n v="2"/>
    <n v="0"/>
    <x v="0"/>
    <n v="135337"/>
    <x v="1"/>
    <x v="0"/>
    <x v="1"/>
    <x v="2"/>
    <x v="2"/>
    <x v="1"/>
    <n v="1"/>
    <n v="0"/>
  </r>
  <r>
    <n v="2025"/>
    <n v="15699047"/>
    <s v="Chukwuemeka"/>
    <n v="674"/>
    <x v="0"/>
    <x v="0"/>
    <n v="21"/>
    <n v="9"/>
    <n v="120150"/>
    <n v="2"/>
    <n v="1"/>
    <x v="0"/>
    <n v="33964"/>
    <x v="1"/>
    <x v="2"/>
    <x v="0"/>
    <x v="1"/>
    <x v="2"/>
    <x v="1"/>
    <n v="1"/>
    <n v="0"/>
  </r>
  <r>
    <n v="2025"/>
    <n v="15616168"/>
    <s v="Ojiofor"/>
    <n v="610"/>
    <x v="0"/>
    <x v="0"/>
    <n v="35"/>
    <n v="7"/>
    <n v="81906"/>
    <n v="1"/>
    <n v="1"/>
    <x v="0"/>
    <n v="61623"/>
    <x v="1"/>
    <x v="0"/>
    <x v="0"/>
    <x v="2"/>
    <x v="1"/>
    <x v="0"/>
    <n v="1"/>
    <n v="0"/>
  </r>
  <r>
    <n v="2025"/>
    <n v="15773146"/>
    <s v="Rubeo"/>
    <n v="652"/>
    <x v="0"/>
    <x v="1"/>
    <n v="26"/>
    <n v="3"/>
    <n v="137998"/>
    <n v="2"/>
    <n v="0"/>
    <x v="0"/>
    <n v="168990"/>
    <x v="1"/>
    <x v="2"/>
    <x v="0"/>
    <x v="0"/>
    <x v="2"/>
    <x v="1"/>
    <n v="1"/>
    <n v="0"/>
  </r>
  <r>
    <n v="2025"/>
    <n v="15770375"/>
    <s v="Fanucci"/>
    <n v="850"/>
    <x v="2"/>
    <x v="0"/>
    <n v="26"/>
    <n v="8"/>
    <n v="123126"/>
    <n v="1"/>
    <n v="1"/>
    <x v="1"/>
    <n v="74425"/>
    <x v="1"/>
    <x v="2"/>
    <x v="2"/>
    <x v="1"/>
    <x v="2"/>
    <x v="1"/>
    <n v="1"/>
    <n v="0"/>
  </r>
  <r>
    <n v="2025"/>
    <n v="15589725"/>
    <s v="Zubarev"/>
    <n v="740"/>
    <x v="0"/>
    <x v="0"/>
    <n v="51"/>
    <n v="4"/>
    <n v="0"/>
    <n v="2"/>
    <n v="1"/>
    <x v="0"/>
    <n v="178930"/>
    <x v="1"/>
    <x v="1"/>
    <x v="0"/>
    <x v="2"/>
    <x v="0"/>
    <x v="0"/>
    <n v="1"/>
    <n v="0"/>
  </r>
  <r>
    <n v="2025"/>
    <n v="15710034"/>
    <s v="T'ao"/>
    <n v="637"/>
    <x v="2"/>
    <x v="1"/>
    <n v="43"/>
    <n v="1"/>
    <n v="135645"/>
    <n v="2"/>
    <n v="0"/>
    <x v="0"/>
    <n v="101383"/>
    <x v="0"/>
    <x v="0"/>
    <x v="0"/>
    <x v="0"/>
    <x v="2"/>
    <x v="1"/>
    <n v="1"/>
    <n v="135645"/>
  </r>
  <r>
    <n v="2025"/>
    <n v="15800806"/>
    <s v="Pai"/>
    <n v="685"/>
    <x v="1"/>
    <x v="1"/>
    <n v="31"/>
    <n v="7"/>
    <n v="122449"/>
    <n v="2"/>
    <n v="1"/>
    <x v="0"/>
    <n v="180770"/>
    <x v="1"/>
    <x v="0"/>
    <x v="0"/>
    <x v="2"/>
    <x v="2"/>
    <x v="1"/>
    <n v="1"/>
    <n v="0"/>
  </r>
  <r>
    <n v="2025"/>
    <n v="15570485"/>
    <s v="Udegbunam"/>
    <n v="558"/>
    <x v="1"/>
    <x v="1"/>
    <n v="40"/>
    <n v="4"/>
    <n v="161767"/>
    <n v="1"/>
    <n v="0"/>
    <x v="1"/>
    <n v="92379"/>
    <x v="1"/>
    <x v="0"/>
    <x v="1"/>
    <x v="2"/>
    <x v="2"/>
    <x v="1"/>
    <n v="1"/>
    <n v="0"/>
  </r>
  <r>
    <n v="2025"/>
    <n v="15575391"/>
    <s v="Claypool"/>
    <n v="677"/>
    <x v="0"/>
    <x v="0"/>
    <n v="37"/>
    <n v="3"/>
    <n v="0"/>
    <n v="2"/>
    <n v="1"/>
    <x v="0"/>
    <n v="38252"/>
    <x v="1"/>
    <x v="0"/>
    <x v="0"/>
    <x v="0"/>
    <x v="0"/>
    <x v="0"/>
    <n v="1"/>
    <n v="0"/>
  </r>
  <r>
    <n v="2025"/>
    <n v="15790750"/>
    <s v="Manfrin"/>
    <n v="592"/>
    <x v="2"/>
    <x v="1"/>
    <n v="36"/>
    <n v="10"/>
    <n v="123188"/>
    <n v="1"/>
    <n v="0"/>
    <x v="0"/>
    <n v="146111"/>
    <x v="1"/>
    <x v="0"/>
    <x v="1"/>
    <x v="1"/>
    <x v="2"/>
    <x v="1"/>
    <n v="1"/>
    <n v="0"/>
  </r>
  <r>
    <n v="2025"/>
    <n v="15714832"/>
    <s v="Baker"/>
    <n v="652"/>
    <x v="2"/>
    <x v="1"/>
    <n v="36"/>
    <n v="9"/>
    <n v="150957"/>
    <n v="1"/>
    <n v="0"/>
    <x v="1"/>
    <n v="72350"/>
    <x v="1"/>
    <x v="0"/>
    <x v="0"/>
    <x v="1"/>
    <x v="2"/>
    <x v="1"/>
    <n v="1"/>
    <n v="0"/>
  </r>
  <r>
    <n v="2025"/>
    <n v="15619953"/>
    <s v="Efremov"/>
    <n v="662"/>
    <x v="1"/>
    <x v="0"/>
    <n v="42"/>
    <n v="6"/>
    <n v="105021"/>
    <n v="1"/>
    <n v="1"/>
    <x v="1"/>
    <n v="48242"/>
    <x v="1"/>
    <x v="0"/>
    <x v="0"/>
    <x v="2"/>
    <x v="2"/>
    <x v="1"/>
    <n v="1"/>
    <n v="0"/>
  </r>
  <r>
    <n v="2025"/>
    <n v="15673929"/>
    <s v="Chin"/>
    <n v="543"/>
    <x v="0"/>
    <x v="1"/>
    <n v="64"/>
    <n v="4"/>
    <n v="0"/>
    <n v="2"/>
    <n v="1"/>
    <x v="0"/>
    <n v="148306"/>
    <x v="1"/>
    <x v="3"/>
    <x v="1"/>
    <x v="2"/>
    <x v="0"/>
    <x v="0"/>
    <n v="1"/>
    <n v="0"/>
  </r>
  <r>
    <n v="2025"/>
    <n v="15578835"/>
    <s v="Brookes"/>
    <n v="675"/>
    <x v="1"/>
    <x v="0"/>
    <n v="50"/>
    <n v="1"/>
    <n v="133205"/>
    <n v="1"/>
    <n v="0"/>
    <x v="0"/>
    <n v="8270"/>
    <x v="1"/>
    <x v="1"/>
    <x v="0"/>
    <x v="0"/>
    <x v="2"/>
    <x v="1"/>
    <n v="1"/>
    <n v="0"/>
  </r>
  <r>
    <n v="2025"/>
    <n v="15752388"/>
    <s v="Doyle"/>
    <n v="643"/>
    <x v="1"/>
    <x v="0"/>
    <n v="35"/>
    <n v="6"/>
    <n v="0"/>
    <n v="2"/>
    <n v="1"/>
    <x v="0"/>
    <n v="41550"/>
    <x v="1"/>
    <x v="0"/>
    <x v="0"/>
    <x v="2"/>
    <x v="0"/>
    <x v="0"/>
    <n v="1"/>
    <n v="0"/>
  </r>
  <r>
    <n v="2025"/>
    <n v="15797081"/>
    <s v="Ajuluchukwu"/>
    <n v="611"/>
    <x v="2"/>
    <x v="0"/>
    <n v="49"/>
    <n v="9"/>
    <n v="115489"/>
    <n v="2"/>
    <n v="1"/>
    <x v="0"/>
    <n v="138657"/>
    <x v="0"/>
    <x v="1"/>
    <x v="0"/>
    <x v="1"/>
    <x v="2"/>
    <x v="1"/>
    <n v="1"/>
    <n v="115489"/>
  </r>
  <r>
    <n v="2025"/>
    <n v="15570194"/>
    <s v="Ikemefuna"/>
    <n v="412"/>
    <x v="0"/>
    <x v="1"/>
    <n v="29"/>
    <n v="5"/>
    <n v="0"/>
    <n v="2"/>
    <n v="0"/>
    <x v="1"/>
    <n v="12511"/>
    <x v="1"/>
    <x v="2"/>
    <x v="1"/>
    <x v="2"/>
    <x v="0"/>
    <x v="0"/>
    <n v="1"/>
    <n v="0"/>
  </r>
  <r>
    <n v="2025"/>
    <n v="15580149"/>
    <s v="Fowler"/>
    <n v="638"/>
    <x v="1"/>
    <x v="1"/>
    <n v="41"/>
    <n v="7"/>
    <n v="0"/>
    <n v="2"/>
    <n v="1"/>
    <x v="1"/>
    <n v="43889"/>
    <x v="1"/>
    <x v="0"/>
    <x v="0"/>
    <x v="2"/>
    <x v="0"/>
    <x v="0"/>
    <n v="1"/>
    <n v="0"/>
  </r>
  <r>
    <n v="2025"/>
    <n v="15777708"/>
    <s v="Liao"/>
    <n v="824"/>
    <x v="1"/>
    <x v="0"/>
    <n v="38"/>
    <n v="3"/>
    <n v="0"/>
    <n v="2"/>
    <n v="1"/>
    <x v="1"/>
    <n v="192800"/>
    <x v="1"/>
    <x v="0"/>
    <x v="2"/>
    <x v="0"/>
    <x v="0"/>
    <x v="0"/>
    <n v="1"/>
    <n v="0"/>
  </r>
  <r>
    <n v="2025"/>
    <n v="15769955"/>
    <s v="Onuora"/>
    <n v="683"/>
    <x v="0"/>
    <x v="0"/>
    <n v="40"/>
    <n v="1"/>
    <n v="0"/>
    <n v="2"/>
    <n v="0"/>
    <x v="1"/>
    <n v="75762"/>
    <x v="1"/>
    <x v="0"/>
    <x v="0"/>
    <x v="0"/>
    <x v="0"/>
    <x v="0"/>
    <n v="1"/>
    <n v="0"/>
  </r>
  <r>
    <n v="2025"/>
    <n v="15810444"/>
    <s v="Aksenov"/>
    <n v="562"/>
    <x v="2"/>
    <x v="0"/>
    <n v="39"/>
    <n v="6"/>
    <n v="130565"/>
    <n v="1"/>
    <n v="1"/>
    <x v="1"/>
    <n v="9855"/>
    <x v="0"/>
    <x v="0"/>
    <x v="1"/>
    <x v="2"/>
    <x v="2"/>
    <x v="1"/>
    <n v="1"/>
    <n v="130565"/>
  </r>
  <r>
    <n v="2025"/>
    <n v="15645593"/>
    <s v="Trevisani"/>
    <n v="599"/>
    <x v="0"/>
    <x v="0"/>
    <n v="41"/>
    <n v="2"/>
    <n v="91329"/>
    <n v="1"/>
    <n v="1"/>
    <x v="1"/>
    <n v="115725"/>
    <x v="1"/>
    <x v="0"/>
    <x v="1"/>
    <x v="0"/>
    <x v="1"/>
    <x v="0"/>
    <n v="1"/>
    <n v="0"/>
  </r>
  <r>
    <n v="2025"/>
    <n v="15765345"/>
    <s v="Wood"/>
    <n v="753"/>
    <x v="0"/>
    <x v="1"/>
    <n v="35"/>
    <n v="4"/>
    <n v="0"/>
    <n v="2"/>
    <n v="1"/>
    <x v="0"/>
    <n v="106303"/>
    <x v="1"/>
    <x v="0"/>
    <x v="2"/>
    <x v="2"/>
    <x v="0"/>
    <x v="0"/>
    <n v="1"/>
    <n v="0"/>
  </r>
  <r>
    <n v="2025"/>
    <n v="15760873"/>
    <s v="Lombardo"/>
    <n v="594"/>
    <x v="0"/>
    <x v="1"/>
    <n v="50"/>
    <n v="7"/>
    <n v="81310"/>
    <n v="1"/>
    <n v="1"/>
    <x v="0"/>
    <n v="183868"/>
    <x v="1"/>
    <x v="1"/>
    <x v="1"/>
    <x v="2"/>
    <x v="1"/>
    <x v="0"/>
    <n v="1"/>
    <n v="0"/>
  </r>
  <r>
    <n v="2025"/>
    <n v="15794178"/>
    <s v="Walpole"/>
    <n v="657"/>
    <x v="0"/>
    <x v="1"/>
    <n v="34"/>
    <n v="3"/>
    <n v="107137"/>
    <n v="1"/>
    <n v="1"/>
    <x v="1"/>
    <n v="153895"/>
    <x v="1"/>
    <x v="0"/>
    <x v="0"/>
    <x v="0"/>
    <x v="2"/>
    <x v="1"/>
    <n v="1"/>
    <n v="0"/>
  </r>
  <r>
    <n v="2025"/>
    <n v="15589361"/>
    <s v="Chikwendu"/>
    <n v="716"/>
    <x v="1"/>
    <x v="1"/>
    <n v="34"/>
    <n v="9"/>
    <n v="0"/>
    <n v="1"/>
    <n v="1"/>
    <x v="0"/>
    <n v="66696"/>
    <x v="1"/>
    <x v="0"/>
    <x v="0"/>
    <x v="1"/>
    <x v="0"/>
    <x v="0"/>
    <n v="1"/>
    <n v="0"/>
  </r>
  <r>
    <n v="2025"/>
    <n v="15662483"/>
    <s v="Ko"/>
    <n v="850"/>
    <x v="0"/>
    <x v="1"/>
    <n v="43"/>
    <n v="7"/>
    <n v="0"/>
    <n v="2"/>
    <n v="1"/>
    <x v="0"/>
    <n v="173851"/>
    <x v="1"/>
    <x v="0"/>
    <x v="2"/>
    <x v="2"/>
    <x v="0"/>
    <x v="0"/>
    <n v="1"/>
    <n v="0"/>
  </r>
  <r>
    <n v="2025"/>
    <n v="15809736"/>
    <s v="Steigrad"/>
    <n v="664"/>
    <x v="0"/>
    <x v="1"/>
    <n v="46"/>
    <n v="2"/>
    <n v="0"/>
    <n v="1"/>
    <n v="1"/>
    <x v="0"/>
    <n v="177423"/>
    <x v="0"/>
    <x v="1"/>
    <x v="0"/>
    <x v="0"/>
    <x v="0"/>
    <x v="0"/>
    <n v="1"/>
    <n v="0"/>
  </r>
  <r>
    <n v="2025"/>
    <n v="15731148"/>
    <s v="Isayeva"/>
    <n v="558"/>
    <x v="0"/>
    <x v="1"/>
    <n v="33"/>
    <n v="0"/>
    <n v="108477"/>
    <n v="1"/>
    <n v="1"/>
    <x v="0"/>
    <n v="109097"/>
    <x v="0"/>
    <x v="0"/>
    <x v="1"/>
    <x v="0"/>
    <x v="2"/>
    <x v="1"/>
    <n v="1"/>
    <n v="108477"/>
  </r>
  <r>
    <n v="2025"/>
    <n v="15774328"/>
    <s v="Boni"/>
    <n v="606"/>
    <x v="2"/>
    <x v="1"/>
    <n v="40"/>
    <n v="1"/>
    <n v="144758"/>
    <n v="2"/>
    <n v="1"/>
    <x v="0"/>
    <n v="166656"/>
    <x v="1"/>
    <x v="0"/>
    <x v="0"/>
    <x v="0"/>
    <x v="2"/>
    <x v="1"/>
    <n v="1"/>
    <n v="0"/>
  </r>
  <r>
    <n v="2025"/>
    <n v="15646969"/>
    <s v="Anayolisa"/>
    <n v="776"/>
    <x v="1"/>
    <x v="1"/>
    <n v="33"/>
    <n v="2"/>
    <n v="0"/>
    <n v="2"/>
    <n v="1"/>
    <x v="0"/>
    <n v="176921"/>
    <x v="1"/>
    <x v="0"/>
    <x v="2"/>
    <x v="0"/>
    <x v="0"/>
    <x v="0"/>
    <n v="1"/>
    <n v="0"/>
  </r>
  <r>
    <n v="2025"/>
    <n v="15718769"/>
    <s v="Fallaci"/>
    <n v="557"/>
    <x v="1"/>
    <x v="1"/>
    <n v="36"/>
    <n v="1"/>
    <n v="113110"/>
    <n v="1"/>
    <n v="1"/>
    <x v="1"/>
    <n v="98413"/>
    <x v="1"/>
    <x v="0"/>
    <x v="1"/>
    <x v="0"/>
    <x v="2"/>
    <x v="1"/>
    <n v="1"/>
    <n v="0"/>
  </r>
  <r>
    <n v="2025"/>
    <n v="15610226"/>
    <s v="Fenton"/>
    <n v="614"/>
    <x v="0"/>
    <x v="0"/>
    <n v="27"/>
    <n v="9"/>
    <n v="106415"/>
    <n v="2"/>
    <n v="0"/>
    <x v="1"/>
    <n v="77501"/>
    <x v="1"/>
    <x v="2"/>
    <x v="0"/>
    <x v="1"/>
    <x v="2"/>
    <x v="1"/>
    <n v="1"/>
    <n v="0"/>
  </r>
  <r>
    <n v="2025"/>
    <n v="15616270"/>
    <s v="Chao"/>
    <n v="620"/>
    <x v="1"/>
    <x v="1"/>
    <n v="42"/>
    <n v="4"/>
    <n v="106921"/>
    <n v="1"/>
    <n v="0"/>
    <x v="0"/>
    <n v="119747"/>
    <x v="1"/>
    <x v="0"/>
    <x v="0"/>
    <x v="2"/>
    <x v="2"/>
    <x v="1"/>
    <n v="1"/>
    <n v="0"/>
  </r>
  <r>
    <n v="2025"/>
    <n v="15790717"/>
    <s v="Osinachi"/>
    <n v="695"/>
    <x v="1"/>
    <x v="1"/>
    <n v="35"/>
    <n v="7"/>
    <n v="0"/>
    <n v="2"/>
    <n v="1"/>
    <x v="1"/>
    <n v="160388"/>
    <x v="1"/>
    <x v="0"/>
    <x v="0"/>
    <x v="2"/>
    <x v="0"/>
    <x v="0"/>
    <n v="1"/>
    <n v="0"/>
  </r>
  <r>
    <n v="2025"/>
    <n v="15635703"/>
    <s v="Chu"/>
    <n v="729"/>
    <x v="2"/>
    <x v="0"/>
    <n v="39"/>
    <n v="1"/>
    <n v="131513"/>
    <n v="1"/>
    <n v="1"/>
    <x v="0"/>
    <n v="193715"/>
    <x v="1"/>
    <x v="0"/>
    <x v="0"/>
    <x v="0"/>
    <x v="2"/>
    <x v="1"/>
    <n v="1"/>
    <n v="0"/>
  </r>
  <r>
    <n v="2025"/>
    <n v="15616365"/>
    <s v="Obiuto"/>
    <n v="571"/>
    <x v="0"/>
    <x v="0"/>
    <n v="53"/>
    <n v="2"/>
    <n v="0"/>
    <n v="2"/>
    <n v="1"/>
    <x v="1"/>
    <n v="28046"/>
    <x v="1"/>
    <x v="1"/>
    <x v="1"/>
    <x v="0"/>
    <x v="0"/>
    <x v="0"/>
    <n v="1"/>
    <n v="0"/>
  </r>
  <r>
    <n v="2025"/>
    <n v="15630244"/>
    <s v="Chu"/>
    <n v="457"/>
    <x v="0"/>
    <x v="1"/>
    <n v="40"/>
    <n v="10"/>
    <n v="134320"/>
    <n v="2"/>
    <n v="1"/>
    <x v="1"/>
    <n v="150757"/>
    <x v="1"/>
    <x v="0"/>
    <x v="1"/>
    <x v="1"/>
    <x v="2"/>
    <x v="1"/>
    <n v="1"/>
    <n v="0"/>
  </r>
  <r>
    <n v="2025"/>
    <n v="15734714"/>
    <s v="Nash"/>
    <n v="559"/>
    <x v="0"/>
    <x v="0"/>
    <n v="29"/>
    <n v="3"/>
    <n v="79715"/>
    <n v="1"/>
    <n v="1"/>
    <x v="1"/>
    <n v="82252"/>
    <x v="1"/>
    <x v="2"/>
    <x v="1"/>
    <x v="0"/>
    <x v="1"/>
    <x v="0"/>
    <n v="1"/>
    <n v="0"/>
  </r>
  <r>
    <n v="2025"/>
    <n v="15721433"/>
    <s v="Hixson"/>
    <n v="664"/>
    <x v="0"/>
    <x v="0"/>
    <n v="38"/>
    <n v="4"/>
    <n v="74306"/>
    <n v="2"/>
    <n v="1"/>
    <x v="1"/>
    <n v="154396"/>
    <x v="1"/>
    <x v="0"/>
    <x v="0"/>
    <x v="2"/>
    <x v="1"/>
    <x v="0"/>
    <n v="1"/>
    <n v="0"/>
  </r>
  <r>
    <n v="2025"/>
    <n v="15590201"/>
    <s v="Fiorentini"/>
    <n v="500"/>
    <x v="1"/>
    <x v="0"/>
    <n v="50"/>
    <n v="5"/>
    <n v="0"/>
    <n v="4"/>
    <n v="1"/>
    <x v="0"/>
    <n v="83866"/>
    <x v="0"/>
    <x v="1"/>
    <x v="1"/>
    <x v="2"/>
    <x v="0"/>
    <x v="0"/>
    <n v="1"/>
    <n v="0"/>
  </r>
  <r>
    <n v="2025"/>
    <n v="15590828"/>
    <s v="Chidimma"/>
    <n v="782"/>
    <x v="2"/>
    <x v="1"/>
    <n v="42"/>
    <n v="7"/>
    <n v="126428"/>
    <n v="1"/>
    <n v="1"/>
    <x v="1"/>
    <n v="39830"/>
    <x v="1"/>
    <x v="0"/>
    <x v="2"/>
    <x v="2"/>
    <x v="2"/>
    <x v="1"/>
    <n v="1"/>
    <n v="0"/>
  </r>
  <r>
    <n v="2025"/>
    <n v="15752097"/>
    <s v="Chiazagomekpere"/>
    <n v="708"/>
    <x v="1"/>
    <x v="1"/>
    <n v="38"/>
    <n v="8"/>
    <n v="99641"/>
    <n v="1"/>
    <n v="1"/>
    <x v="1"/>
    <n v="12429"/>
    <x v="1"/>
    <x v="0"/>
    <x v="0"/>
    <x v="1"/>
    <x v="1"/>
    <x v="0"/>
    <n v="1"/>
    <n v="0"/>
  </r>
  <r>
    <n v="2025"/>
    <n v="15800031"/>
    <s v="Laura"/>
    <n v="681"/>
    <x v="0"/>
    <x v="1"/>
    <n v="43"/>
    <n v="3"/>
    <n v="66339"/>
    <n v="1"/>
    <n v="1"/>
    <x v="0"/>
    <n v="18772"/>
    <x v="0"/>
    <x v="0"/>
    <x v="0"/>
    <x v="0"/>
    <x v="1"/>
    <x v="0"/>
    <n v="1"/>
    <n v="66339"/>
  </r>
  <r>
    <n v="2025"/>
    <n v="15630857"/>
    <s v="Wu"/>
    <n v="674"/>
    <x v="1"/>
    <x v="0"/>
    <n v="39"/>
    <n v="6"/>
    <n v="0"/>
    <n v="2"/>
    <n v="1"/>
    <x v="0"/>
    <n v="9575"/>
    <x v="1"/>
    <x v="0"/>
    <x v="0"/>
    <x v="2"/>
    <x v="0"/>
    <x v="0"/>
    <n v="1"/>
    <n v="0"/>
  </r>
  <r>
    <n v="2025"/>
    <n v="15689953"/>
    <s v="Toscani"/>
    <n v="697"/>
    <x v="1"/>
    <x v="1"/>
    <n v="43"/>
    <n v="10"/>
    <n v="128226"/>
    <n v="1"/>
    <n v="0"/>
    <x v="1"/>
    <n v="188487"/>
    <x v="1"/>
    <x v="0"/>
    <x v="0"/>
    <x v="1"/>
    <x v="2"/>
    <x v="1"/>
    <n v="1"/>
    <n v="0"/>
  </r>
  <r>
    <n v="2025"/>
    <n v="15759733"/>
    <s v="McMillan"/>
    <n v="774"/>
    <x v="0"/>
    <x v="0"/>
    <n v="26"/>
    <n v="5"/>
    <n v="0"/>
    <n v="2"/>
    <n v="1"/>
    <x v="0"/>
    <n v="64716"/>
    <x v="1"/>
    <x v="2"/>
    <x v="2"/>
    <x v="2"/>
    <x v="0"/>
    <x v="0"/>
    <n v="1"/>
    <n v="0"/>
  </r>
  <r>
    <n v="2025"/>
    <n v="15810826"/>
    <s v="Chiekwugo"/>
    <n v="624"/>
    <x v="0"/>
    <x v="1"/>
    <n v="36"/>
    <n v="6"/>
    <n v="0"/>
    <n v="2"/>
    <n v="0"/>
    <x v="1"/>
    <n v="84750"/>
    <x v="1"/>
    <x v="0"/>
    <x v="0"/>
    <x v="2"/>
    <x v="0"/>
    <x v="0"/>
    <n v="1"/>
    <n v="0"/>
  </r>
  <r>
    <n v="2025"/>
    <n v="15668009"/>
    <s v="Hendley"/>
    <n v="747"/>
    <x v="1"/>
    <x v="1"/>
    <n v="37"/>
    <n v="1"/>
    <n v="0"/>
    <n v="2"/>
    <n v="0"/>
    <x v="0"/>
    <n v="180552"/>
    <x v="1"/>
    <x v="0"/>
    <x v="0"/>
    <x v="0"/>
    <x v="0"/>
    <x v="0"/>
    <n v="1"/>
    <n v="0"/>
  </r>
  <r>
    <n v="2025"/>
    <n v="15743456"/>
    <s v="Birnie"/>
    <n v="715"/>
    <x v="0"/>
    <x v="0"/>
    <n v="32"/>
    <n v="10"/>
    <n v="0"/>
    <n v="2"/>
    <n v="1"/>
    <x v="1"/>
    <n v="60907"/>
    <x v="1"/>
    <x v="0"/>
    <x v="0"/>
    <x v="1"/>
    <x v="0"/>
    <x v="0"/>
    <n v="1"/>
    <n v="0"/>
  </r>
  <r>
    <n v="2025"/>
    <n v="15725762"/>
    <s v="Kemp"/>
    <n v="808"/>
    <x v="0"/>
    <x v="1"/>
    <n v="24"/>
    <n v="4"/>
    <n v="122169"/>
    <n v="1"/>
    <n v="1"/>
    <x v="1"/>
    <n v="174107"/>
    <x v="1"/>
    <x v="2"/>
    <x v="2"/>
    <x v="2"/>
    <x v="2"/>
    <x v="1"/>
    <n v="1"/>
    <n v="0"/>
  </r>
  <r>
    <n v="2025"/>
    <n v="15761713"/>
    <s v="Johnstone"/>
    <n v="678"/>
    <x v="0"/>
    <x v="0"/>
    <n v="43"/>
    <n v="7"/>
    <n v="178074"/>
    <n v="1"/>
    <n v="0"/>
    <x v="1"/>
    <n v="110406"/>
    <x v="1"/>
    <x v="0"/>
    <x v="0"/>
    <x v="2"/>
    <x v="2"/>
    <x v="1"/>
    <n v="1"/>
    <n v="0"/>
  </r>
  <r>
    <n v="2025"/>
    <n v="15769246"/>
    <s v="Lo Duca"/>
    <n v="813"/>
    <x v="2"/>
    <x v="1"/>
    <n v="59"/>
    <n v="2"/>
    <n v="135078"/>
    <n v="1"/>
    <n v="1"/>
    <x v="1"/>
    <n v="187636"/>
    <x v="0"/>
    <x v="1"/>
    <x v="2"/>
    <x v="0"/>
    <x v="2"/>
    <x v="1"/>
    <n v="1"/>
    <n v="135078"/>
  </r>
  <r>
    <n v="2025"/>
    <n v="15781129"/>
    <s v="Montgomery"/>
    <n v="687"/>
    <x v="1"/>
    <x v="1"/>
    <n v="38"/>
    <n v="8"/>
    <n v="69434"/>
    <n v="2"/>
    <n v="1"/>
    <x v="0"/>
    <n v="66580"/>
    <x v="0"/>
    <x v="0"/>
    <x v="0"/>
    <x v="1"/>
    <x v="1"/>
    <x v="0"/>
    <n v="1"/>
    <n v="69434"/>
  </r>
  <r>
    <n v="2025"/>
    <n v="15599124"/>
    <s v="Miller"/>
    <n v="832"/>
    <x v="0"/>
    <x v="0"/>
    <n v="29"/>
    <n v="5"/>
    <n v="0"/>
    <n v="2"/>
    <n v="1"/>
    <x v="1"/>
    <n v="178780"/>
    <x v="1"/>
    <x v="2"/>
    <x v="2"/>
    <x v="2"/>
    <x v="0"/>
    <x v="0"/>
    <n v="1"/>
    <n v="0"/>
  </r>
  <r>
    <n v="2025"/>
    <n v="15639004"/>
    <s v="Chiemezie"/>
    <n v="668"/>
    <x v="0"/>
    <x v="1"/>
    <n v="72"/>
    <n v="2"/>
    <n v="0"/>
    <n v="2"/>
    <n v="1"/>
    <x v="0"/>
    <n v="70784"/>
    <x v="1"/>
    <x v="3"/>
    <x v="0"/>
    <x v="0"/>
    <x v="0"/>
    <x v="0"/>
    <n v="1"/>
    <n v="0"/>
  </r>
  <r>
    <n v="2025"/>
    <n v="15810995"/>
    <s v="Wright"/>
    <n v="526"/>
    <x v="2"/>
    <x v="1"/>
    <n v="34"/>
    <n v="3"/>
    <n v="122727"/>
    <n v="1"/>
    <n v="1"/>
    <x v="0"/>
    <n v="46772"/>
    <x v="1"/>
    <x v="0"/>
    <x v="1"/>
    <x v="0"/>
    <x v="2"/>
    <x v="1"/>
    <n v="1"/>
    <n v="0"/>
  </r>
  <r>
    <n v="2025"/>
    <n v="15653773"/>
    <s v="Shaw"/>
    <n v="457"/>
    <x v="0"/>
    <x v="0"/>
    <n v="38"/>
    <n v="7"/>
    <n v="164497"/>
    <n v="1"/>
    <n v="1"/>
    <x v="0"/>
    <n v="163327"/>
    <x v="1"/>
    <x v="0"/>
    <x v="1"/>
    <x v="2"/>
    <x v="2"/>
    <x v="1"/>
    <n v="1"/>
    <n v="0"/>
  </r>
  <r>
    <n v="2025"/>
    <n v="15708357"/>
    <s v="Chapman"/>
    <n v="649"/>
    <x v="1"/>
    <x v="0"/>
    <n v="38"/>
    <n v="8"/>
    <n v="0"/>
    <n v="1"/>
    <n v="1"/>
    <x v="1"/>
    <n v="103761"/>
    <x v="1"/>
    <x v="0"/>
    <x v="0"/>
    <x v="1"/>
    <x v="0"/>
    <x v="0"/>
    <n v="1"/>
    <n v="0"/>
  </r>
  <r>
    <n v="2025"/>
    <n v="15733597"/>
    <s v="Y?an"/>
    <n v="669"/>
    <x v="0"/>
    <x v="0"/>
    <n v="41"/>
    <n v="0"/>
    <n v="150219"/>
    <n v="2"/>
    <n v="0"/>
    <x v="1"/>
    <n v="107839"/>
    <x v="1"/>
    <x v="0"/>
    <x v="0"/>
    <x v="0"/>
    <x v="2"/>
    <x v="1"/>
    <n v="1"/>
    <n v="0"/>
  </r>
  <r>
    <n v="2025"/>
    <n v="15789560"/>
    <s v="Clark"/>
    <n v="668"/>
    <x v="0"/>
    <x v="1"/>
    <n v="42"/>
    <n v="8"/>
    <n v="187535"/>
    <n v="1"/>
    <n v="1"/>
    <x v="0"/>
    <n v="32900"/>
    <x v="0"/>
    <x v="0"/>
    <x v="0"/>
    <x v="1"/>
    <x v="2"/>
    <x v="1"/>
    <n v="1"/>
    <n v="187535"/>
  </r>
  <r>
    <n v="2025"/>
    <n v="15699524"/>
    <s v="Howells"/>
    <n v="466"/>
    <x v="0"/>
    <x v="0"/>
    <n v="30"/>
    <n v="3"/>
    <n v="0"/>
    <n v="1"/>
    <n v="1"/>
    <x v="1"/>
    <n v="193985"/>
    <x v="1"/>
    <x v="0"/>
    <x v="1"/>
    <x v="0"/>
    <x v="0"/>
    <x v="0"/>
    <n v="1"/>
    <n v="0"/>
  </r>
  <r>
    <n v="2025"/>
    <n v="15626475"/>
    <s v="Gamble"/>
    <n v="685"/>
    <x v="0"/>
    <x v="1"/>
    <n v="30"/>
    <n v="2"/>
    <n v="0"/>
    <n v="2"/>
    <n v="1"/>
    <x v="0"/>
    <n v="140889"/>
    <x v="1"/>
    <x v="0"/>
    <x v="0"/>
    <x v="0"/>
    <x v="0"/>
    <x v="0"/>
    <n v="1"/>
    <n v="0"/>
  </r>
  <r>
    <n v="2025"/>
    <n v="15810839"/>
    <s v="Rogers"/>
    <n v="610"/>
    <x v="0"/>
    <x v="1"/>
    <n v="34"/>
    <n v="0"/>
    <n v="103108"/>
    <n v="1"/>
    <n v="0"/>
    <x v="1"/>
    <n v="125647"/>
    <x v="1"/>
    <x v="0"/>
    <x v="0"/>
    <x v="0"/>
    <x v="2"/>
    <x v="1"/>
    <n v="1"/>
    <n v="0"/>
  </r>
  <r>
    <n v="2025"/>
    <n v="15684318"/>
    <s v="McMillan"/>
    <n v="582"/>
    <x v="2"/>
    <x v="0"/>
    <n v="50"/>
    <n v="6"/>
    <n v="96487"/>
    <n v="2"/>
    <n v="1"/>
    <x v="0"/>
    <n v="20344"/>
    <x v="1"/>
    <x v="1"/>
    <x v="1"/>
    <x v="2"/>
    <x v="1"/>
    <x v="0"/>
    <n v="1"/>
    <n v="0"/>
  </r>
  <r>
    <n v="2025"/>
    <n v="15768120"/>
    <s v="Brown"/>
    <n v="702"/>
    <x v="2"/>
    <x v="1"/>
    <n v="36"/>
    <n v="9"/>
    <n v="90560"/>
    <n v="2"/>
    <n v="1"/>
    <x v="1"/>
    <n v="174269"/>
    <x v="1"/>
    <x v="0"/>
    <x v="0"/>
    <x v="1"/>
    <x v="1"/>
    <x v="0"/>
    <n v="1"/>
    <n v="0"/>
  </r>
  <r>
    <n v="2025"/>
    <n v="15712807"/>
    <s v="Robertson"/>
    <n v="556"/>
    <x v="1"/>
    <x v="1"/>
    <n v="46"/>
    <n v="3"/>
    <n v="131765"/>
    <n v="1"/>
    <n v="1"/>
    <x v="0"/>
    <n v="108501"/>
    <x v="0"/>
    <x v="1"/>
    <x v="1"/>
    <x v="0"/>
    <x v="2"/>
    <x v="1"/>
    <n v="1"/>
    <n v="131765"/>
  </r>
  <r>
    <n v="2025"/>
    <n v="15696371"/>
    <s v="Thomas"/>
    <n v="812"/>
    <x v="1"/>
    <x v="0"/>
    <n v="24"/>
    <n v="1"/>
    <n v="92477"/>
    <n v="1"/>
    <n v="0"/>
    <x v="1"/>
    <n v="83247"/>
    <x v="1"/>
    <x v="2"/>
    <x v="2"/>
    <x v="0"/>
    <x v="1"/>
    <x v="0"/>
    <n v="1"/>
    <n v="0"/>
  </r>
  <r>
    <n v="2025"/>
    <n v="15675794"/>
    <s v="Hsing"/>
    <n v="645"/>
    <x v="2"/>
    <x v="1"/>
    <n v="47"/>
    <n v="9"/>
    <n v="152077"/>
    <n v="1"/>
    <n v="1"/>
    <x v="1"/>
    <n v="121840"/>
    <x v="0"/>
    <x v="1"/>
    <x v="0"/>
    <x v="1"/>
    <x v="2"/>
    <x v="1"/>
    <n v="1"/>
    <n v="152077"/>
  </r>
  <r>
    <n v="2025"/>
    <n v="15774277"/>
    <s v="Chiu"/>
    <n v="809"/>
    <x v="0"/>
    <x v="1"/>
    <n v="43"/>
    <n v="2"/>
    <n v="0"/>
    <n v="2"/>
    <n v="1"/>
    <x v="0"/>
    <n v="132908"/>
    <x v="1"/>
    <x v="0"/>
    <x v="2"/>
    <x v="0"/>
    <x v="0"/>
    <x v="0"/>
    <n v="1"/>
    <n v="0"/>
  </r>
  <r>
    <n v="2025"/>
    <n v="15603764"/>
    <s v="Chang"/>
    <n v="560"/>
    <x v="0"/>
    <x v="1"/>
    <n v="49"/>
    <n v="4"/>
    <n v="0"/>
    <n v="1"/>
    <n v="1"/>
    <x v="0"/>
    <n v="100075"/>
    <x v="0"/>
    <x v="1"/>
    <x v="1"/>
    <x v="2"/>
    <x v="0"/>
    <x v="0"/>
    <n v="1"/>
    <n v="0"/>
  </r>
  <r>
    <n v="2025"/>
    <n v="15618647"/>
    <s v="Kornilova"/>
    <n v="744"/>
    <x v="0"/>
    <x v="1"/>
    <n v="29"/>
    <n v="1"/>
    <n v="43504"/>
    <n v="1"/>
    <n v="1"/>
    <x v="0"/>
    <n v="119328"/>
    <x v="1"/>
    <x v="2"/>
    <x v="0"/>
    <x v="0"/>
    <x v="1"/>
    <x v="0"/>
    <n v="1"/>
    <n v="0"/>
  </r>
  <r>
    <n v="2025"/>
    <n v="15614643"/>
    <s v="Chifo"/>
    <n v="731"/>
    <x v="1"/>
    <x v="0"/>
    <n v="39"/>
    <n v="2"/>
    <n v="0"/>
    <n v="2"/>
    <n v="1"/>
    <x v="1"/>
    <n v="136737"/>
    <x v="1"/>
    <x v="0"/>
    <x v="0"/>
    <x v="0"/>
    <x v="0"/>
    <x v="0"/>
    <n v="1"/>
    <n v="0"/>
  </r>
  <r>
    <n v="2025"/>
    <n v="15707696"/>
    <s v="Lu"/>
    <n v="471"/>
    <x v="1"/>
    <x v="0"/>
    <n v="28"/>
    <n v="5"/>
    <n v="0"/>
    <n v="2"/>
    <n v="1"/>
    <x v="0"/>
    <n v="22357"/>
    <x v="1"/>
    <x v="2"/>
    <x v="1"/>
    <x v="2"/>
    <x v="0"/>
    <x v="0"/>
    <n v="1"/>
    <n v="0"/>
  </r>
  <r>
    <n v="2025"/>
    <n v="15749583"/>
    <s v="Bellucci"/>
    <n v="686"/>
    <x v="2"/>
    <x v="0"/>
    <n v="38"/>
    <n v="2"/>
    <n v="93570"/>
    <n v="3"/>
    <n v="0"/>
    <x v="1"/>
    <n v="10137"/>
    <x v="0"/>
    <x v="0"/>
    <x v="0"/>
    <x v="0"/>
    <x v="1"/>
    <x v="0"/>
    <n v="1"/>
    <n v="93570"/>
  </r>
  <r>
    <n v="2025"/>
    <n v="15815125"/>
    <s v="Michael"/>
    <n v="668"/>
    <x v="1"/>
    <x v="1"/>
    <n v="45"/>
    <n v="4"/>
    <n v="102486"/>
    <n v="2"/>
    <n v="1"/>
    <x v="0"/>
    <n v="158379"/>
    <x v="1"/>
    <x v="0"/>
    <x v="0"/>
    <x v="2"/>
    <x v="2"/>
    <x v="1"/>
    <n v="1"/>
    <n v="0"/>
  </r>
  <r>
    <n v="2025"/>
    <n v="15779620"/>
    <s v="Sinclair"/>
    <n v="575"/>
    <x v="0"/>
    <x v="1"/>
    <n v="36"/>
    <n v="1"/>
    <n v="0"/>
    <n v="1"/>
    <n v="0"/>
    <x v="0"/>
    <n v="94571"/>
    <x v="1"/>
    <x v="0"/>
    <x v="1"/>
    <x v="0"/>
    <x v="0"/>
    <x v="0"/>
    <n v="1"/>
    <n v="0"/>
  </r>
  <r>
    <n v="2025"/>
    <n v="15768233"/>
    <s v="Chukwuebuka"/>
    <n v="435"/>
    <x v="2"/>
    <x v="1"/>
    <n v="37"/>
    <n v="8"/>
    <n v="114346"/>
    <n v="1"/>
    <n v="0"/>
    <x v="0"/>
    <n v="981"/>
    <x v="0"/>
    <x v="0"/>
    <x v="1"/>
    <x v="1"/>
    <x v="2"/>
    <x v="1"/>
    <n v="1"/>
    <n v="114346"/>
  </r>
  <r>
    <n v="2025"/>
    <n v="15637788"/>
    <s v="Schmidt"/>
    <n v="743"/>
    <x v="0"/>
    <x v="1"/>
    <n v="23"/>
    <n v="3"/>
    <n v="110204"/>
    <n v="1"/>
    <n v="1"/>
    <x v="1"/>
    <n v="95583"/>
    <x v="1"/>
    <x v="2"/>
    <x v="0"/>
    <x v="0"/>
    <x v="2"/>
    <x v="1"/>
    <n v="1"/>
    <n v="0"/>
  </r>
  <r>
    <n v="2025"/>
    <n v="15777046"/>
    <s v="Parry"/>
    <n v="580"/>
    <x v="0"/>
    <x v="0"/>
    <n v="39"/>
    <n v="9"/>
    <n v="128363"/>
    <n v="1"/>
    <n v="1"/>
    <x v="1"/>
    <n v="86045"/>
    <x v="1"/>
    <x v="0"/>
    <x v="1"/>
    <x v="1"/>
    <x v="2"/>
    <x v="1"/>
    <n v="1"/>
    <n v="0"/>
  </r>
  <r>
    <n v="2025"/>
    <n v="15788723"/>
    <s v="McIntyre"/>
    <n v="599"/>
    <x v="2"/>
    <x v="0"/>
    <n v="49"/>
    <n v="10"/>
    <n v="143888"/>
    <n v="2"/>
    <n v="1"/>
    <x v="0"/>
    <n v="166236"/>
    <x v="0"/>
    <x v="1"/>
    <x v="1"/>
    <x v="1"/>
    <x v="2"/>
    <x v="1"/>
    <n v="1"/>
    <n v="143888"/>
  </r>
  <r>
    <n v="2025"/>
    <n v="15790489"/>
    <s v="Lo Duca"/>
    <n v="534"/>
    <x v="1"/>
    <x v="1"/>
    <n v="34"/>
    <n v="5"/>
    <n v="170601"/>
    <n v="1"/>
    <n v="0"/>
    <x v="0"/>
    <n v="5241"/>
    <x v="1"/>
    <x v="0"/>
    <x v="1"/>
    <x v="2"/>
    <x v="2"/>
    <x v="1"/>
    <n v="1"/>
    <n v="0"/>
  </r>
  <r>
    <n v="2025"/>
    <n v="15739476"/>
    <s v="Ferrari"/>
    <n v="680"/>
    <x v="0"/>
    <x v="0"/>
    <n v="32"/>
    <n v="5"/>
    <n v="0"/>
    <n v="1"/>
    <n v="1"/>
    <x v="0"/>
    <n v="150684"/>
    <x v="1"/>
    <x v="0"/>
    <x v="0"/>
    <x v="2"/>
    <x v="0"/>
    <x v="0"/>
    <n v="1"/>
    <n v="0"/>
  </r>
  <r>
    <n v="2025"/>
    <n v="15612670"/>
    <s v="Berry"/>
    <n v="631"/>
    <x v="1"/>
    <x v="0"/>
    <n v="46"/>
    <n v="10"/>
    <n v="0"/>
    <n v="2"/>
    <n v="1"/>
    <x v="0"/>
    <n v="129509"/>
    <x v="1"/>
    <x v="1"/>
    <x v="0"/>
    <x v="1"/>
    <x v="0"/>
    <x v="0"/>
    <n v="1"/>
    <n v="0"/>
  </r>
  <r>
    <n v="2025"/>
    <n v="15631222"/>
    <s v="Cattaneo"/>
    <n v="485"/>
    <x v="0"/>
    <x v="0"/>
    <n v="39"/>
    <n v="2"/>
    <n v="75340"/>
    <n v="1"/>
    <n v="1"/>
    <x v="0"/>
    <n v="70665"/>
    <x v="1"/>
    <x v="0"/>
    <x v="1"/>
    <x v="0"/>
    <x v="1"/>
    <x v="0"/>
    <n v="1"/>
    <n v="0"/>
  </r>
  <r>
    <n v="2025"/>
    <n v="15658972"/>
    <s v="Foster"/>
    <n v="699"/>
    <x v="0"/>
    <x v="0"/>
    <n v="40"/>
    <n v="8"/>
    <n v="122038"/>
    <n v="1"/>
    <n v="1"/>
    <x v="1"/>
    <n v="102085"/>
    <x v="1"/>
    <x v="0"/>
    <x v="0"/>
    <x v="1"/>
    <x v="2"/>
    <x v="1"/>
    <n v="1"/>
    <n v="0"/>
  </r>
  <r>
    <n v="2025"/>
    <n v="15724691"/>
    <s v="Gordon"/>
    <n v="712"/>
    <x v="0"/>
    <x v="1"/>
    <n v="34"/>
    <n v="1"/>
    <n v="0"/>
    <n v="2"/>
    <n v="1"/>
    <x v="0"/>
    <n v="195052"/>
    <x v="1"/>
    <x v="0"/>
    <x v="0"/>
    <x v="0"/>
    <x v="0"/>
    <x v="0"/>
    <n v="1"/>
    <n v="0"/>
  </r>
  <r>
    <n v="2025"/>
    <n v="15740442"/>
    <s v="May"/>
    <n v="603"/>
    <x v="0"/>
    <x v="1"/>
    <n v="51"/>
    <n v="8"/>
    <n v="186826"/>
    <n v="1"/>
    <n v="1"/>
    <x v="1"/>
    <n v="93740"/>
    <x v="0"/>
    <x v="1"/>
    <x v="0"/>
    <x v="1"/>
    <x v="2"/>
    <x v="1"/>
    <n v="1"/>
    <n v="186826"/>
  </r>
  <r>
    <n v="2025"/>
    <n v="15760427"/>
    <s v="Cameron"/>
    <n v="850"/>
    <x v="0"/>
    <x v="1"/>
    <n v="40"/>
    <n v="6"/>
    <n v="124788"/>
    <n v="1"/>
    <n v="1"/>
    <x v="1"/>
    <n v="65612"/>
    <x v="1"/>
    <x v="0"/>
    <x v="2"/>
    <x v="2"/>
    <x v="2"/>
    <x v="1"/>
    <n v="1"/>
    <n v="0"/>
  </r>
  <r>
    <n v="2025"/>
    <n v="15677939"/>
    <s v="Ch'eng"/>
    <n v="584"/>
    <x v="0"/>
    <x v="0"/>
    <n v="41"/>
    <n v="3"/>
    <n v="0"/>
    <n v="2"/>
    <n v="1"/>
    <x v="0"/>
    <n v="160095"/>
    <x v="1"/>
    <x v="0"/>
    <x v="1"/>
    <x v="0"/>
    <x v="0"/>
    <x v="0"/>
    <n v="1"/>
    <n v="0"/>
  </r>
  <r>
    <n v="2025"/>
    <n v="15611599"/>
    <s v="Curtis"/>
    <n v="604"/>
    <x v="0"/>
    <x v="0"/>
    <n v="71"/>
    <n v="2"/>
    <n v="0"/>
    <n v="2"/>
    <n v="1"/>
    <x v="0"/>
    <n v="49507"/>
    <x v="1"/>
    <x v="3"/>
    <x v="0"/>
    <x v="0"/>
    <x v="0"/>
    <x v="0"/>
    <n v="1"/>
    <n v="0"/>
  </r>
  <r>
    <n v="2025"/>
    <n v="15633474"/>
    <s v="Whitehead"/>
    <n v="586"/>
    <x v="0"/>
    <x v="1"/>
    <n v="51"/>
    <n v="2"/>
    <n v="138554"/>
    <n v="1"/>
    <n v="1"/>
    <x v="0"/>
    <n v="92406"/>
    <x v="1"/>
    <x v="1"/>
    <x v="1"/>
    <x v="0"/>
    <x v="2"/>
    <x v="1"/>
    <n v="1"/>
    <n v="0"/>
  </r>
  <r>
    <n v="2025"/>
    <n v="15671973"/>
    <s v="Chukwuemeka"/>
    <n v="467"/>
    <x v="1"/>
    <x v="1"/>
    <n v="39"/>
    <n v="5"/>
    <n v="0"/>
    <n v="2"/>
    <n v="1"/>
    <x v="0"/>
    <n v="7416"/>
    <x v="1"/>
    <x v="0"/>
    <x v="1"/>
    <x v="2"/>
    <x v="0"/>
    <x v="0"/>
    <n v="1"/>
    <n v="0"/>
  </r>
  <r>
    <n v="2025"/>
    <n v="15790019"/>
    <s v="Onwughara"/>
    <n v="520"/>
    <x v="0"/>
    <x v="1"/>
    <n v="35"/>
    <n v="9"/>
    <n v="105388"/>
    <n v="1"/>
    <n v="1"/>
    <x v="0"/>
    <n v="25059"/>
    <x v="1"/>
    <x v="0"/>
    <x v="1"/>
    <x v="1"/>
    <x v="2"/>
    <x v="1"/>
    <n v="1"/>
    <n v="0"/>
  </r>
  <r>
    <n v="2025"/>
    <n v="15737735"/>
    <s v="Grant"/>
    <n v="683"/>
    <x v="1"/>
    <x v="1"/>
    <n v="40"/>
    <n v="4"/>
    <n v="95053"/>
    <n v="1"/>
    <n v="1"/>
    <x v="0"/>
    <n v="116817"/>
    <x v="0"/>
    <x v="0"/>
    <x v="0"/>
    <x v="2"/>
    <x v="1"/>
    <x v="0"/>
    <n v="1"/>
    <n v="95053"/>
  </r>
  <r>
    <n v="2025"/>
    <n v="15661745"/>
    <s v="Browne"/>
    <n v="557"/>
    <x v="0"/>
    <x v="1"/>
    <n v="36"/>
    <n v="3"/>
    <n v="0"/>
    <n v="1"/>
    <n v="0"/>
    <x v="0"/>
    <n v="144078"/>
    <x v="1"/>
    <x v="0"/>
    <x v="1"/>
    <x v="0"/>
    <x v="0"/>
    <x v="0"/>
    <n v="1"/>
    <n v="0"/>
  </r>
  <r>
    <n v="2025"/>
    <n v="15797065"/>
    <s v="Goloubev"/>
    <n v="613"/>
    <x v="1"/>
    <x v="0"/>
    <n v="32"/>
    <n v="0"/>
    <n v="0"/>
    <n v="2"/>
    <n v="0"/>
    <x v="0"/>
    <n v="126676"/>
    <x v="1"/>
    <x v="0"/>
    <x v="0"/>
    <x v="0"/>
    <x v="0"/>
    <x v="0"/>
    <n v="1"/>
    <n v="0"/>
  </r>
  <r>
    <n v="2025"/>
    <n v="15710671"/>
    <s v="Gordon"/>
    <n v="786"/>
    <x v="0"/>
    <x v="1"/>
    <n v="34"/>
    <n v="3"/>
    <n v="137362"/>
    <n v="1"/>
    <n v="0"/>
    <x v="1"/>
    <n v="183682"/>
    <x v="1"/>
    <x v="0"/>
    <x v="2"/>
    <x v="0"/>
    <x v="2"/>
    <x v="1"/>
    <n v="1"/>
    <n v="0"/>
  </r>
  <r>
    <n v="2025"/>
    <n v="15656522"/>
    <s v="Sutherland"/>
    <n v="593"/>
    <x v="1"/>
    <x v="1"/>
    <n v="32"/>
    <n v="10"/>
    <n v="158537"/>
    <n v="1"/>
    <n v="1"/>
    <x v="1"/>
    <n v="166851"/>
    <x v="1"/>
    <x v="0"/>
    <x v="1"/>
    <x v="1"/>
    <x v="2"/>
    <x v="1"/>
    <n v="1"/>
    <n v="0"/>
  </r>
  <r>
    <n v="2025"/>
    <n v="15705085"/>
    <s v="Quesada"/>
    <n v="670"/>
    <x v="1"/>
    <x v="0"/>
    <n v="29"/>
    <n v="9"/>
    <n v="0"/>
    <n v="2"/>
    <n v="1"/>
    <x v="1"/>
    <n v="27359"/>
    <x v="1"/>
    <x v="2"/>
    <x v="0"/>
    <x v="1"/>
    <x v="0"/>
    <x v="0"/>
    <n v="1"/>
    <n v="0"/>
  </r>
  <r>
    <n v="2025"/>
    <n v="15744873"/>
    <s v="Wright"/>
    <n v="657"/>
    <x v="2"/>
    <x v="0"/>
    <n v="48"/>
    <n v="5"/>
    <n v="143596"/>
    <n v="1"/>
    <n v="0"/>
    <x v="1"/>
    <n v="101315"/>
    <x v="0"/>
    <x v="1"/>
    <x v="0"/>
    <x v="2"/>
    <x v="2"/>
    <x v="1"/>
    <n v="1"/>
    <n v="143596"/>
  </r>
  <r>
    <n v="2025"/>
    <n v="15781914"/>
    <s v="Simmons"/>
    <n v="718"/>
    <x v="2"/>
    <x v="1"/>
    <n v="32"/>
    <n v="9"/>
    <n v="169947"/>
    <n v="2"/>
    <n v="1"/>
    <x v="0"/>
    <n v="27979"/>
    <x v="1"/>
    <x v="0"/>
    <x v="0"/>
    <x v="1"/>
    <x v="2"/>
    <x v="1"/>
    <n v="1"/>
    <n v="0"/>
  </r>
  <r>
    <n v="2025"/>
    <n v="15637354"/>
    <s v="Yobachukwu"/>
    <n v="623"/>
    <x v="0"/>
    <x v="0"/>
    <n v="24"/>
    <n v="7"/>
    <n v="148168"/>
    <n v="2"/>
    <n v="1"/>
    <x v="0"/>
    <n v="109470"/>
    <x v="1"/>
    <x v="2"/>
    <x v="0"/>
    <x v="2"/>
    <x v="2"/>
    <x v="1"/>
    <n v="1"/>
    <n v="0"/>
  </r>
  <r>
    <n v="2025"/>
    <n v="15717307"/>
    <s v="Read"/>
    <n v="496"/>
    <x v="0"/>
    <x v="1"/>
    <n v="31"/>
    <n v="5"/>
    <n v="0"/>
    <n v="2"/>
    <n v="1"/>
    <x v="1"/>
    <n v="93713"/>
    <x v="1"/>
    <x v="0"/>
    <x v="1"/>
    <x v="2"/>
    <x v="0"/>
    <x v="0"/>
    <n v="1"/>
    <n v="0"/>
  </r>
  <r>
    <n v="2025"/>
    <n v="15746695"/>
    <s v="Wunder"/>
    <n v="429"/>
    <x v="0"/>
    <x v="0"/>
    <n v="39"/>
    <n v="6"/>
    <n v="48024"/>
    <n v="1"/>
    <n v="1"/>
    <x v="1"/>
    <n v="74871"/>
    <x v="1"/>
    <x v="0"/>
    <x v="1"/>
    <x v="2"/>
    <x v="1"/>
    <x v="0"/>
    <n v="1"/>
    <n v="0"/>
  </r>
  <r>
    <n v="2025"/>
    <n v="15804962"/>
    <s v="Nnaife"/>
    <n v="606"/>
    <x v="0"/>
    <x v="1"/>
    <n v="36"/>
    <n v="1"/>
    <n v="155655"/>
    <n v="1"/>
    <n v="1"/>
    <x v="0"/>
    <n v="192388"/>
    <x v="0"/>
    <x v="0"/>
    <x v="0"/>
    <x v="0"/>
    <x v="2"/>
    <x v="1"/>
    <n v="1"/>
    <n v="155655"/>
  </r>
  <r>
    <n v="2025"/>
    <n v="15665378"/>
    <s v="Shen"/>
    <n v="499"/>
    <x v="0"/>
    <x v="0"/>
    <n v="46"/>
    <n v="6"/>
    <n v="0"/>
    <n v="2"/>
    <n v="1"/>
    <x v="1"/>
    <n v="73458"/>
    <x v="1"/>
    <x v="1"/>
    <x v="1"/>
    <x v="2"/>
    <x v="0"/>
    <x v="0"/>
    <n v="1"/>
    <n v="0"/>
  </r>
  <r>
    <n v="2025"/>
    <n v="15757865"/>
    <s v="Powell"/>
    <n v="642"/>
    <x v="0"/>
    <x v="1"/>
    <n v="62"/>
    <n v="7"/>
    <n v="0"/>
    <n v="2"/>
    <n v="1"/>
    <x v="0"/>
    <n v="61121"/>
    <x v="1"/>
    <x v="3"/>
    <x v="0"/>
    <x v="2"/>
    <x v="0"/>
    <x v="0"/>
    <n v="1"/>
    <n v="0"/>
  </r>
  <r>
    <n v="2025"/>
    <n v="15578787"/>
    <s v="Goddard"/>
    <n v="641"/>
    <x v="0"/>
    <x v="0"/>
    <n v="52"/>
    <n v="4"/>
    <n v="0"/>
    <n v="1"/>
    <n v="1"/>
    <x v="1"/>
    <n v="90965"/>
    <x v="0"/>
    <x v="1"/>
    <x v="0"/>
    <x v="2"/>
    <x v="0"/>
    <x v="0"/>
    <n v="1"/>
    <n v="0"/>
  </r>
  <r>
    <n v="2025"/>
    <n v="15794323"/>
    <s v="Buckley"/>
    <n v="673"/>
    <x v="0"/>
    <x v="1"/>
    <n v="32"/>
    <n v="8"/>
    <n v="121241"/>
    <n v="1"/>
    <n v="1"/>
    <x v="1"/>
    <n v="116970"/>
    <x v="1"/>
    <x v="0"/>
    <x v="0"/>
    <x v="1"/>
    <x v="2"/>
    <x v="1"/>
    <n v="1"/>
    <n v="0"/>
  </r>
  <r>
    <n v="2025"/>
    <n v="15697546"/>
    <s v="McIntyre"/>
    <n v="570"/>
    <x v="0"/>
    <x v="0"/>
    <n v="36"/>
    <n v="3"/>
    <n v="0"/>
    <n v="2"/>
    <n v="1"/>
    <x v="1"/>
    <n v="92119"/>
    <x v="1"/>
    <x v="0"/>
    <x v="1"/>
    <x v="0"/>
    <x v="0"/>
    <x v="0"/>
    <n v="1"/>
    <n v="0"/>
  </r>
  <r>
    <n v="2025"/>
    <n v="15629519"/>
    <s v="Yen"/>
    <n v="472"/>
    <x v="0"/>
    <x v="0"/>
    <n v="37"/>
    <n v="1"/>
    <n v="0"/>
    <n v="2"/>
    <n v="1"/>
    <x v="0"/>
    <n v="48358"/>
    <x v="1"/>
    <x v="0"/>
    <x v="1"/>
    <x v="0"/>
    <x v="0"/>
    <x v="0"/>
    <n v="1"/>
    <n v="0"/>
  </r>
  <r>
    <n v="2025"/>
    <n v="15624703"/>
    <s v="Okonkwo"/>
    <n v="550"/>
    <x v="2"/>
    <x v="1"/>
    <n v="35"/>
    <n v="9"/>
    <n v="129848"/>
    <n v="2"/>
    <n v="1"/>
    <x v="1"/>
    <n v="197325"/>
    <x v="1"/>
    <x v="0"/>
    <x v="1"/>
    <x v="1"/>
    <x v="2"/>
    <x v="1"/>
    <n v="1"/>
    <n v="0"/>
  </r>
  <r>
    <n v="2025"/>
    <n v="15570002"/>
    <s v="Burlingame"/>
    <n v="625"/>
    <x v="2"/>
    <x v="0"/>
    <n v="55"/>
    <n v="8"/>
    <n v="118773"/>
    <n v="4"/>
    <n v="0"/>
    <x v="1"/>
    <n v="135854"/>
    <x v="0"/>
    <x v="1"/>
    <x v="0"/>
    <x v="1"/>
    <x v="2"/>
    <x v="1"/>
    <n v="1"/>
    <n v="118773"/>
  </r>
  <r>
    <n v="2025"/>
    <n v="15808566"/>
    <s v="Hs?"/>
    <n v="516"/>
    <x v="0"/>
    <x v="1"/>
    <n v="46"/>
    <n v="2"/>
    <n v="0"/>
    <n v="2"/>
    <n v="1"/>
    <x v="0"/>
    <n v="169123"/>
    <x v="1"/>
    <x v="1"/>
    <x v="1"/>
    <x v="0"/>
    <x v="0"/>
    <x v="0"/>
    <n v="1"/>
    <n v="0"/>
  </r>
  <r>
    <n v="2025"/>
    <n v="15805463"/>
    <s v="Board"/>
    <n v="682"/>
    <x v="2"/>
    <x v="1"/>
    <n v="32"/>
    <n v="2"/>
    <n v="105164"/>
    <n v="2"/>
    <n v="1"/>
    <x v="0"/>
    <n v="164170"/>
    <x v="1"/>
    <x v="0"/>
    <x v="0"/>
    <x v="0"/>
    <x v="2"/>
    <x v="1"/>
    <n v="1"/>
    <n v="0"/>
  </r>
  <r>
    <n v="2025"/>
    <n v="15709136"/>
    <s v="Adams"/>
    <n v="620"/>
    <x v="0"/>
    <x v="1"/>
    <n v="28"/>
    <n v="8"/>
    <n v="0"/>
    <n v="2"/>
    <n v="1"/>
    <x v="0"/>
    <n v="199909"/>
    <x v="1"/>
    <x v="2"/>
    <x v="0"/>
    <x v="1"/>
    <x v="0"/>
    <x v="0"/>
    <n v="1"/>
    <n v="0"/>
  </r>
  <r>
    <n v="2025"/>
    <n v="15801605"/>
    <s v="Rizzo"/>
    <n v="626"/>
    <x v="0"/>
    <x v="0"/>
    <n v="39"/>
    <n v="0"/>
    <n v="0"/>
    <n v="2"/>
    <n v="1"/>
    <x v="0"/>
    <n v="83295"/>
    <x v="1"/>
    <x v="0"/>
    <x v="0"/>
    <x v="0"/>
    <x v="0"/>
    <x v="0"/>
    <n v="1"/>
    <n v="0"/>
  </r>
  <r>
    <n v="2025"/>
    <n v="15567855"/>
    <s v="Chukwufumnanya"/>
    <n v="623"/>
    <x v="0"/>
    <x v="0"/>
    <n v="29"/>
    <n v="1"/>
    <n v="0"/>
    <n v="2"/>
    <n v="0"/>
    <x v="1"/>
    <n v="39382"/>
    <x v="1"/>
    <x v="2"/>
    <x v="0"/>
    <x v="0"/>
    <x v="0"/>
    <x v="0"/>
    <n v="1"/>
    <n v="0"/>
  </r>
  <r>
    <n v="2025"/>
    <n v="15675141"/>
    <s v="Fraser"/>
    <n v="569"/>
    <x v="0"/>
    <x v="0"/>
    <n v="35"/>
    <n v="4"/>
    <n v="93935"/>
    <n v="1"/>
    <n v="1"/>
    <x v="1"/>
    <n v="184748"/>
    <x v="1"/>
    <x v="0"/>
    <x v="1"/>
    <x v="2"/>
    <x v="1"/>
    <x v="0"/>
    <n v="1"/>
    <n v="0"/>
  </r>
  <r>
    <n v="2025"/>
    <n v="15665759"/>
    <s v="Russell"/>
    <n v="724"/>
    <x v="0"/>
    <x v="0"/>
    <n v="69"/>
    <n v="5"/>
    <n v="117867"/>
    <n v="1"/>
    <n v="1"/>
    <x v="0"/>
    <n v="62281"/>
    <x v="1"/>
    <x v="3"/>
    <x v="0"/>
    <x v="2"/>
    <x v="2"/>
    <x v="1"/>
    <n v="1"/>
    <n v="0"/>
  </r>
  <r>
    <n v="2025"/>
    <n v="15761487"/>
    <s v="Yefimova"/>
    <n v="678"/>
    <x v="0"/>
    <x v="0"/>
    <n v="55"/>
    <n v="5"/>
    <n v="0"/>
    <n v="1"/>
    <n v="0"/>
    <x v="0"/>
    <n v="196794"/>
    <x v="0"/>
    <x v="1"/>
    <x v="0"/>
    <x v="2"/>
    <x v="0"/>
    <x v="0"/>
    <n v="1"/>
    <n v="0"/>
  </r>
  <r>
    <n v="2025"/>
    <n v="15700394"/>
    <s v="Palermo"/>
    <n v="713"/>
    <x v="1"/>
    <x v="0"/>
    <n v="26"/>
    <n v="4"/>
    <n v="122857"/>
    <n v="2"/>
    <n v="1"/>
    <x v="1"/>
    <n v="144682"/>
    <x v="0"/>
    <x v="2"/>
    <x v="0"/>
    <x v="2"/>
    <x v="2"/>
    <x v="1"/>
    <n v="1"/>
    <n v="122857"/>
  </r>
  <r>
    <n v="2025"/>
    <n v="15631162"/>
    <s v="Bergamaschi"/>
    <n v="631"/>
    <x v="0"/>
    <x v="1"/>
    <n v="32"/>
    <n v="10"/>
    <n v="0"/>
    <n v="2"/>
    <n v="0"/>
    <x v="0"/>
    <n v="196343"/>
    <x v="1"/>
    <x v="0"/>
    <x v="0"/>
    <x v="1"/>
    <x v="0"/>
    <x v="0"/>
    <n v="1"/>
    <n v="0"/>
  </r>
  <r>
    <n v="2025"/>
    <n v="15630641"/>
    <s v="Shao"/>
    <n v="846"/>
    <x v="0"/>
    <x v="0"/>
    <n v="37"/>
    <n v="6"/>
    <n v="127104"/>
    <n v="1"/>
    <n v="1"/>
    <x v="0"/>
    <n v="41516"/>
    <x v="1"/>
    <x v="0"/>
    <x v="2"/>
    <x v="2"/>
    <x v="2"/>
    <x v="1"/>
    <n v="1"/>
    <n v="0"/>
  </r>
  <r>
    <n v="2025"/>
    <n v="15585066"/>
    <s v="Chimaraoke"/>
    <n v="660"/>
    <x v="0"/>
    <x v="0"/>
    <n v="43"/>
    <n v="1"/>
    <n v="0"/>
    <n v="1"/>
    <n v="0"/>
    <x v="0"/>
    <n v="112026"/>
    <x v="0"/>
    <x v="0"/>
    <x v="0"/>
    <x v="0"/>
    <x v="0"/>
    <x v="0"/>
    <n v="1"/>
    <n v="0"/>
  </r>
  <r>
    <n v="2025"/>
    <n v="15722991"/>
    <s v="McGregor"/>
    <n v="567"/>
    <x v="0"/>
    <x v="1"/>
    <n v="54"/>
    <n v="9"/>
    <n v="96403"/>
    <n v="1"/>
    <n v="0"/>
    <x v="1"/>
    <n v="52035"/>
    <x v="0"/>
    <x v="1"/>
    <x v="1"/>
    <x v="1"/>
    <x v="1"/>
    <x v="0"/>
    <n v="1"/>
    <n v="96403"/>
  </r>
  <r>
    <n v="2025"/>
    <n v="15737404"/>
    <s v="Kesteven"/>
    <n v="731"/>
    <x v="0"/>
    <x v="1"/>
    <n v="31"/>
    <n v="1"/>
    <n v="132512"/>
    <n v="1"/>
    <n v="1"/>
    <x v="0"/>
    <n v="185467"/>
    <x v="1"/>
    <x v="0"/>
    <x v="0"/>
    <x v="0"/>
    <x v="2"/>
    <x v="1"/>
    <n v="1"/>
    <n v="0"/>
  </r>
  <r>
    <n v="2025"/>
    <n v="15722409"/>
    <s v="Ritchie"/>
    <n v="693"/>
    <x v="1"/>
    <x v="1"/>
    <n v="47"/>
    <n v="8"/>
    <n v="107605"/>
    <n v="1"/>
    <n v="1"/>
    <x v="0"/>
    <n v="80149"/>
    <x v="1"/>
    <x v="1"/>
    <x v="0"/>
    <x v="1"/>
    <x v="2"/>
    <x v="1"/>
    <n v="1"/>
    <n v="0"/>
  </r>
  <r>
    <n v="2025"/>
    <n v="15806420"/>
    <s v="Jenks"/>
    <n v="772"/>
    <x v="0"/>
    <x v="1"/>
    <n v="34"/>
    <n v="9"/>
    <n v="0"/>
    <n v="2"/>
    <n v="1"/>
    <x v="1"/>
    <n v="170981"/>
    <x v="1"/>
    <x v="0"/>
    <x v="2"/>
    <x v="1"/>
    <x v="0"/>
    <x v="0"/>
    <n v="1"/>
    <n v="0"/>
  </r>
  <r>
    <n v="2025"/>
    <n v="15658148"/>
    <s v="Udokamma"/>
    <n v="657"/>
    <x v="0"/>
    <x v="1"/>
    <n v="38"/>
    <n v="7"/>
    <n v="0"/>
    <n v="2"/>
    <n v="1"/>
    <x v="1"/>
    <n v="185828"/>
    <x v="1"/>
    <x v="0"/>
    <x v="0"/>
    <x v="2"/>
    <x v="0"/>
    <x v="0"/>
    <n v="1"/>
    <n v="0"/>
  </r>
  <r>
    <n v="2025"/>
    <n v="15810660"/>
    <s v="Boyle"/>
    <n v="774"/>
    <x v="2"/>
    <x v="1"/>
    <n v="34"/>
    <n v="4"/>
    <n v="120875"/>
    <n v="2"/>
    <n v="0"/>
    <x v="0"/>
    <n v="113407"/>
    <x v="1"/>
    <x v="0"/>
    <x v="2"/>
    <x v="2"/>
    <x v="2"/>
    <x v="1"/>
    <n v="1"/>
    <n v="0"/>
  </r>
  <r>
    <n v="2025"/>
    <n v="15709780"/>
    <s v="Azuka"/>
    <n v="667"/>
    <x v="0"/>
    <x v="0"/>
    <n v="37"/>
    <n v="9"/>
    <n v="71787"/>
    <n v="2"/>
    <n v="1"/>
    <x v="0"/>
    <n v="67735"/>
    <x v="1"/>
    <x v="0"/>
    <x v="0"/>
    <x v="1"/>
    <x v="1"/>
    <x v="0"/>
    <n v="1"/>
    <n v="0"/>
  </r>
  <r>
    <n v="2025"/>
    <n v="15727350"/>
    <s v="Pai"/>
    <n v="516"/>
    <x v="0"/>
    <x v="0"/>
    <n v="37"/>
    <n v="8"/>
    <n v="113143"/>
    <n v="1"/>
    <n v="0"/>
    <x v="1"/>
    <n v="3363"/>
    <x v="1"/>
    <x v="0"/>
    <x v="1"/>
    <x v="1"/>
    <x v="2"/>
    <x v="1"/>
    <n v="1"/>
    <n v="0"/>
  </r>
  <r>
    <n v="2025"/>
    <n v="15752312"/>
    <s v="Howells"/>
    <n v="551"/>
    <x v="1"/>
    <x v="1"/>
    <n v="49"/>
    <n v="1"/>
    <n v="150778"/>
    <n v="2"/>
    <n v="1"/>
    <x v="0"/>
    <n v="135757"/>
    <x v="1"/>
    <x v="1"/>
    <x v="1"/>
    <x v="0"/>
    <x v="2"/>
    <x v="1"/>
    <n v="1"/>
    <n v="0"/>
  </r>
  <r>
    <n v="2025"/>
    <n v="15616745"/>
    <s v="Hs?"/>
    <n v="542"/>
    <x v="1"/>
    <x v="1"/>
    <n v="35"/>
    <n v="2"/>
    <n v="174895"/>
    <n v="1"/>
    <n v="1"/>
    <x v="0"/>
    <n v="22315"/>
    <x v="1"/>
    <x v="0"/>
    <x v="1"/>
    <x v="0"/>
    <x v="2"/>
    <x v="1"/>
    <n v="1"/>
    <n v="0"/>
  </r>
  <r>
    <n v="2025"/>
    <n v="15572294"/>
    <s v="Kelly"/>
    <n v="623"/>
    <x v="0"/>
    <x v="1"/>
    <n v="28"/>
    <n v="7"/>
    <n v="0"/>
    <n v="1"/>
    <n v="0"/>
    <x v="1"/>
    <n v="129527"/>
    <x v="1"/>
    <x v="2"/>
    <x v="0"/>
    <x v="2"/>
    <x v="0"/>
    <x v="0"/>
    <n v="1"/>
    <n v="0"/>
  </r>
  <r>
    <n v="2025"/>
    <n v="15674110"/>
    <s v="Walton"/>
    <n v="701"/>
    <x v="0"/>
    <x v="0"/>
    <n v="43"/>
    <n v="2"/>
    <n v="160417"/>
    <n v="1"/>
    <n v="0"/>
    <x v="0"/>
    <n v="37266"/>
    <x v="1"/>
    <x v="0"/>
    <x v="0"/>
    <x v="0"/>
    <x v="2"/>
    <x v="1"/>
    <n v="1"/>
    <n v="0"/>
  </r>
  <r>
    <n v="2025"/>
    <n v="15662501"/>
    <s v="Ebelechukwu"/>
    <n v="583"/>
    <x v="0"/>
    <x v="1"/>
    <n v="48"/>
    <n v="3"/>
    <n v="91247"/>
    <n v="1"/>
    <n v="1"/>
    <x v="1"/>
    <n v="60017"/>
    <x v="0"/>
    <x v="1"/>
    <x v="1"/>
    <x v="0"/>
    <x v="1"/>
    <x v="0"/>
    <n v="1"/>
    <n v="91247"/>
  </r>
  <r>
    <n v="2025"/>
    <n v="15649239"/>
    <s v="Vasilieva"/>
    <n v="731"/>
    <x v="1"/>
    <x v="1"/>
    <n v="46"/>
    <n v="10"/>
    <n v="0"/>
    <n v="2"/>
    <n v="1"/>
    <x v="1"/>
    <n v="153015"/>
    <x v="1"/>
    <x v="1"/>
    <x v="0"/>
    <x v="1"/>
    <x v="0"/>
    <x v="0"/>
    <n v="1"/>
    <n v="0"/>
  </r>
  <r>
    <n v="2025"/>
    <n v="15700424"/>
    <s v="Hsiao"/>
    <n v="461"/>
    <x v="0"/>
    <x v="0"/>
    <n v="35"/>
    <n v="5"/>
    <n v="0"/>
    <n v="1"/>
    <n v="1"/>
    <x v="0"/>
    <n v="54209"/>
    <x v="1"/>
    <x v="0"/>
    <x v="1"/>
    <x v="2"/>
    <x v="0"/>
    <x v="0"/>
    <n v="1"/>
    <n v="0"/>
  </r>
  <r>
    <n v="2025"/>
    <n v="15636388"/>
    <s v="Abrego"/>
    <n v="702"/>
    <x v="2"/>
    <x v="0"/>
    <n v="23"/>
    <n v="7"/>
    <n v="98775"/>
    <n v="1"/>
    <n v="1"/>
    <x v="1"/>
    <n v="114604"/>
    <x v="1"/>
    <x v="2"/>
    <x v="0"/>
    <x v="2"/>
    <x v="1"/>
    <x v="0"/>
    <n v="1"/>
    <n v="0"/>
  </r>
  <r>
    <n v="2025"/>
    <n v="15713975"/>
    <s v="Gibson"/>
    <n v="565"/>
    <x v="2"/>
    <x v="0"/>
    <n v="47"/>
    <n v="10"/>
    <n v="139756"/>
    <n v="1"/>
    <n v="1"/>
    <x v="1"/>
    <n v="165849"/>
    <x v="0"/>
    <x v="1"/>
    <x v="1"/>
    <x v="1"/>
    <x v="2"/>
    <x v="1"/>
    <n v="1"/>
    <n v="139756"/>
  </r>
  <r>
    <n v="2025"/>
    <n v="15592925"/>
    <s v="Giordano"/>
    <n v="711"/>
    <x v="1"/>
    <x v="1"/>
    <n v="42"/>
    <n v="3"/>
    <n v="177627"/>
    <n v="3"/>
    <n v="0"/>
    <x v="0"/>
    <n v="16393"/>
    <x v="0"/>
    <x v="0"/>
    <x v="0"/>
    <x v="0"/>
    <x v="2"/>
    <x v="1"/>
    <n v="1"/>
    <n v="177627"/>
  </r>
  <r>
    <n v="2025"/>
    <n v="15581626"/>
    <s v="Mancini"/>
    <n v="664"/>
    <x v="0"/>
    <x v="1"/>
    <n v="54"/>
    <n v="8"/>
    <n v="0"/>
    <n v="1"/>
    <n v="1"/>
    <x v="0"/>
    <n v="162720"/>
    <x v="0"/>
    <x v="1"/>
    <x v="0"/>
    <x v="1"/>
    <x v="0"/>
    <x v="0"/>
    <n v="1"/>
    <n v="0"/>
  </r>
  <r>
    <n v="2025"/>
    <n v="15641319"/>
    <s v="Afanasyeva"/>
    <n v="518"/>
    <x v="1"/>
    <x v="1"/>
    <n v="50"/>
    <n v="4"/>
    <n v="0"/>
    <n v="1"/>
    <n v="0"/>
    <x v="1"/>
    <n v="107112"/>
    <x v="0"/>
    <x v="1"/>
    <x v="1"/>
    <x v="2"/>
    <x v="0"/>
    <x v="0"/>
    <n v="1"/>
    <n v="0"/>
  </r>
  <r>
    <n v="2025"/>
    <n v="15723481"/>
    <s v="Wright"/>
    <n v="728"/>
    <x v="1"/>
    <x v="1"/>
    <n v="42"/>
    <n v="8"/>
    <n v="0"/>
    <n v="2"/>
    <n v="0"/>
    <x v="0"/>
    <n v="41823"/>
    <x v="1"/>
    <x v="0"/>
    <x v="0"/>
    <x v="1"/>
    <x v="0"/>
    <x v="0"/>
    <n v="1"/>
    <n v="0"/>
  </r>
  <r>
    <n v="2025"/>
    <n v="15787825"/>
    <s v="Okwudiliolisa"/>
    <n v="585"/>
    <x v="2"/>
    <x v="1"/>
    <n v="37"/>
    <n v="6"/>
    <n v="152497"/>
    <n v="1"/>
    <n v="1"/>
    <x v="0"/>
    <n v="99907"/>
    <x v="1"/>
    <x v="0"/>
    <x v="1"/>
    <x v="2"/>
    <x v="2"/>
    <x v="1"/>
    <n v="1"/>
    <n v="0"/>
  </r>
  <r>
    <n v="2025"/>
    <n v="15710726"/>
    <s v="Hughes"/>
    <n v="573"/>
    <x v="0"/>
    <x v="1"/>
    <n v="52"/>
    <n v="8"/>
    <n v="0"/>
    <n v="2"/>
    <n v="0"/>
    <x v="0"/>
    <n v="178229"/>
    <x v="1"/>
    <x v="1"/>
    <x v="1"/>
    <x v="1"/>
    <x v="0"/>
    <x v="0"/>
    <n v="1"/>
    <n v="0"/>
  </r>
  <r>
    <n v="2025"/>
    <n v="15627195"/>
    <s v="Parrott"/>
    <n v="568"/>
    <x v="2"/>
    <x v="1"/>
    <n v="26"/>
    <n v="1"/>
    <n v="112930"/>
    <n v="2"/>
    <n v="1"/>
    <x v="1"/>
    <n v="22096"/>
    <x v="1"/>
    <x v="2"/>
    <x v="1"/>
    <x v="0"/>
    <x v="2"/>
    <x v="1"/>
    <n v="1"/>
    <n v="0"/>
  </r>
  <r>
    <n v="2025"/>
    <n v="15657957"/>
    <s v="Hughes"/>
    <n v="602"/>
    <x v="2"/>
    <x v="0"/>
    <n v="26"/>
    <n v="8"/>
    <n v="113674"/>
    <n v="1"/>
    <n v="1"/>
    <x v="1"/>
    <n v="197861"/>
    <x v="0"/>
    <x v="2"/>
    <x v="0"/>
    <x v="1"/>
    <x v="2"/>
    <x v="1"/>
    <n v="1"/>
    <n v="113674"/>
  </r>
  <r>
    <n v="2025"/>
    <n v="15676117"/>
    <s v="Zinachukwudi"/>
    <n v="603"/>
    <x v="0"/>
    <x v="1"/>
    <n v="44"/>
    <n v="9"/>
    <n v="0"/>
    <n v="1"/>
    <n v="1"/>
    <x v="1"/>
    <n v="138328"/>
    <x v="1"/>
    <x v="0"/>
    <x v="0"/>
    <x v="1"/>
    <x v="0"/>
    <x v="0"/>
    <n v="1"/>
    <n v="0"/>
  </r>
  <r>
    <n v="2025"/>
    <n v="15607874"/>
    <s v="Keane"/>
    <n v="687"/>
    <x v="0"/>
    <x v="1"/>
    <n v="38"/>
    <n v="0"/>
    <n v="144451"/>
    <n v="1"/>
    <n v="0"/>
    <x v="0"/>
    <n v="137277"/>
    <x v="1"/>
    <x v="0"/>
    <x v="0"/>
    <x v="0"/>
    <x v="2"/>
    <x v="1"/>
    <n v="1"/>
    <n v="0"/>
  </r>
  <r>
    <n v="2025"/>
    <n v="15796993"/>
    <s v="McCollum"/>
    <n v="741"/>
    <x v="0"/>
    <x v="1"/>
    <n v="52"/>
    <n v="1"/>
    <n v="171236"/>
    <n v="2"/>
    <n v="0"/>
    <x v="1"/>
    <n v="21834"/>
    <x v="0"/>
    <x v="1"/>
    <x v="0"/>
    <x v="0"/>
    <x v="2"/>
    <x v="1"/>
    <n v="1"/>
    <n v="171236"/>
  </r>
  <r>
    <n v="2025"/>
    <n v="15649858"/>
    <s v="Simpson"/>
    <n v="469"/>
    <x v="1"/>
    <x v="1"/>
    <n v="37"/>
    <n v="9"/>
    <n v="96776"/>
    <n v="1"/>
    <n v="1"/>
    <x v="0"/>
    <n v="119891"/>
    <x v="1"/>
    <x v="0"/>
    <x v="1"/>
    <x v="1"/>
    <x v="1"/>
    <x v="0"/>
    <n v="1"/>
    <n v="0"/>
  </r>
  <r>
    <n v="2025"/>
    <n v="15811032"/>
    <s v="Gambrell"/>
    <n v="477"/>
    <x v="2"/>
    <x v="0"/>
    <n v="58"/>
    <n v="8"/>
    <n v="145985"/>
    <n v="1"/>
    <n v="1"/>
    <x v="0"/>
    <n v="24565"/>
    <x v="1"/>
    <x v="1"/>
    <x v="1"/>
    <x v="1"/>
    <x v="2"/>
    <x v="1"/>
    <n v="1"/>
    <n v="0"/>
  </r>
  <r>
    <n v="2025"/>
    <n v="15679963"/>
    <s v="Moretti"/>
    <n v="737"/>
    <x v="2"/>
    <x v="1"/>
    <n v="43"/>
    <n v="8"/>
    <n v="96354"/>
    <n v="1"/>
    <n v="0"/>
    <x v="1"/>
    <n v="10210"/>
    <x v="1"/>
    <x v="0"/>
    <x v="0"/>
    <x v="1"/>
    <x v="1"/>
    <x v="0"/>
    <n v="1"/>
    <n v="0"/>
  </r>
  <r>
    <n v="2025"/>
    <n v="15579131"/>
    <s v="Ricci"/>
    <n v="835"/>
    <x v="0"/>
    <x v="1"/>
    <n v="25"/>
    <n v="7"/>
    <n v="0"/>
    <n v="2"/>
    <n v="1"/>
    <x v="0"/>
    <n v="83450"/>
    <x v="1"/>
    <x v="2"/>
    <x v="2"/>
    <x v="2"/>
    <x v="0"/>
    <x v="0"/>
    <n v="1"/>
    <n v="0"/>
  </r>
  <r>
    <n v="2025"/>
    <n v="15572428"/>
    <s v="Rieke"/>
    <n v="717"/>
    <x v="2"/>
    <x v="0"/>
    <n v="33"/>
    <n v="0"/>
    <n v="115777"/>
    <n v="1"/>
    <n v="1"/>
    <x v="0"/>
    <n v="81508"/>
    <x v="1"/>
    <x v="0"/>
    <x v="0"/>
    <x v="0"/>
    <x v="2"/>
    <x v="1"/>
    <n v="1"/>
    <n v="0"/>
  </r>
  <r>
    <n v="2025"/>
    <n v="15622461"/>
    <s v="Ndubuagha"/>
    <n v="562"/>
    <x v="0"/>
    <x v="0"/>
    <n v="51"/>
    <n v="7"/>
    <n v="122822"/>
    <n v="2"/>
    <n v="0"/>
    <x v="1"/>
    <n v="32626"/>
    <x v="1"/>
    <x v="1"/>
    <x v="1"/>
    <x v="2"/>
    <x v="2"/>
    <x v="1"/>
    <n v="1"/>
    <n v="0"/>
  </r>
  <r>
    <n v="2025"/>
    <n v="15636105"/>
    <s v="Chung"/>
    <n v="758"/>
    <x v="1"/>
    <x v="1"/>
    <n v="61"/>
    <n v="2"/>
    <n v="0"/>
    <n v="2"/>
    <n v="1"/>
    <x v="0"/>
    <n v="43982"/>
    <x v="1"/>
    <x v="3"/>
    <x v="2"/>
    <x v="0"/>
    <x v="0"/>
    <x v="0"/>
    <n v="1"/>
    <n v="0"/>
  </r>
  <r>
    <n v="2025"/>
    <n v="15583849"/>
    <s v="Ts'ai"/>
    <n v="408"/>
    <x v="0"/>
    <x v="1"/>
    <n v="40"/>
    <n v="3"/>
    <n v="0"/>
    <n v="2"/>
    <n v="0"/>
    <x v="1"/>
    <n v="124874"/>
    <x v="1"/>
    <x v="0"/>
    <x v="1"/>
    <x v="0"/>
    <x v="0"/>
    <x v="0"/>
    <n v="1"/>
    <n v="0"/>
  </r>
  <r>
    <n v="2025"/>
    <n v="15718780"/>
    <s v="Cox"/>
    <n v="650"/>
    <x v="1"/>
    <x v="0"/>
    <n v="32"/>
    <n v="4"/>
    <n v="79450"/>
    <n v="1"/>
    <n v="1"/>
    <x v="0"/>
    <n v="118325"/>
    <x v="1"/>
    <x v="0"/>
    <x v="0"/>
    <x v="2"/>
    <x v="1"/>
    <x v="0"/>
    <n v="1"/>
    <n v="0"/>
  </r>
  <r>
    <n v="2025"/>
    <n v="15739271"/>
    <s v="Lei"/>
    <n v="582"/>
    <x v="2"/>
    <x v="1"/>
    <n v="33"/>
    <n v="2"/>
    <n v="122394"/>
    <n v="1"/>
    <n v="1"/>
    <x v="0"/>
    <n v="22114"/>
    <x v="1"/>
    <x v="0"/>
    <x v="1"/>
    <x v="0"/>
    <x v="2"/>
    <x v="1"/>
    <n v="1"/>
    <n v="0"/>
  </r>
  <r>
    <n v="2025"/>
    <n v="15697129"/>
    <s v="Ulyanova"/>
    <n v="706"/>
    <x v="1"/>
    <x v="0"/>
    <n v="43"/>
    <n v="1"/>
    <n v="0"/>
    <n v="2"/>
    <n v="1"/>
    <x v="1"/>
    <n v="31963"/>
    <x v="1"/>
    <x v="0"/>
    <x v="0"/>
    <x v="0"/>
    <x v="0"/>
    <x v="0"/>
    <n v="1"/>
    <n v="0"/>
  </r>
  <r>
    <n v="2025"/>
    <n v="15763415"/>
    <s v="Gray"/>
    <n v="567"/>
    <x v="2"/>
    <x v="1"/>
    <n v="41"/>
    <n v="0"/>
    <n v="134379"/>
    <n v="1"/>
    <n v="1"/>
    <x v="0"/>
    <n v="105747"/>
    <x v="1"/>
    <x v="0"/>
    <x v="1"/>
    <x v="0"/>
    <x v="2"/>
    <x v="1"/>
    <n v="1"/>
    <n v="0"/>
  </r>
  <r>
    <n v="2025"/>
    <n v="15796617"/>
    <s v="McGregor"/>
    <n v="720"/>
    <x v="0"/>
    <x v="1"/>
    <n v="29"/>
    <n v="2"/>
    <n v="0"/>
    <n v="2"/>
    <n v="1"/>
    <x v="1"/>
    <n v="39926"/>
    <x v="1"/>
    <x v="2"/>
    <x v="0"/>
    <x v="0"/>
    <x v="0"/>
    <x v="0"/>
    <n v="1"/>
    <n v="0"/>
  </r>
  <r>
    <n v="2025"/>
    <n v="15626628"/>
    <s v="Tretiakova"/>
    <n v="631"/>
    <x v="1"/>
    <x v="0"/>
    <n v="31"/>
    <n v="2"/>
    <n v="88162"/>
    <n v="2"/>
    <n v="1"/>
    <x v="1"/>
    <n v="127631"/>
    <x v="1"/>
    <x v="0"/>
    <x v="0"/>
    <x v="0"/>
    <x v="1"/>
    <x v="0"/>
    <n v="1"/>
    <n v="0"/>
  </r>
  <r>
    <n v="2025"/>
    <n v="15765857"/>
    <s v="Genovesi"/>
    <n v="623"/>
    <x v="1"/>
    <x v="1"/>
    <n v="41"/>
    <n v="2"/>
    <n v="142412"/>
    <n v="1"/>
    <n v="1"/>
    <x v="1"/>
    <n v="28779"/>
    <x v="1"/>
    <x v="0"/>
    <x v="0"/>
    <x v="0"/>
    <x v="2"/>
    <x v="1"/>
    <n v="1"/>
    <n v="0"/>
  </r>
  <r>
    <n v="2025"/>
    <n v="15742511"/>
    <s v="Gordon"/>
    <n v="514"/>
    <x v="0"/>
    <x v="1"/>
    <n v="35"/>
    <n v="3"/>
    <n v="121031"/>
    <n v="1"/>
    <n v="1"/>
    <x v="1"/>
    <n v="10009"/>
    <x v="1"/>
    <x v="0"/>
    <x v="1"/>
    <x v="0"/>
    <x v="2"/>
    <x v="1"/>
    <n v="1"/>
    <n v="0"/>
  </r>
  <r>
    <n v="2025"/>
    <n v="15786433"/>
    <s v="Aitken"/>
    <n v="650"/>
    <x v="2"/>
    <x v="0"/>
    <n v="35"/>
    <n v="3"/>
    <n v="165982"/>
    <n v="2"/>
    <n v="1"/>
    <x v="0"/>
    <n v="24482"/>
    <x v="1"/>
    <x v="0"/>
    <x v="0"/>
    <x v="0"/>
    <x v="2"/>
    <x v="1"/>
    <n v="1"/>
    <n v="0"/>
  </r>
  <r>
    <n v="2025"/>
    <n v="15685805"/>
    <s v="Ginikanwa"/>
    <n v="673"/>
    <x v="1"/>
    <x v="0"/>
    <n v="35"/>
    <n v="6"/>
    <n v="0"/>
    <n v="2"/>
    <n v="1"/>
    <x v="1"/>
    <n v="98619"/>
    <x v="1"/>
    <x v="0"/>
    <x v="0"/>
    <x v="2"/>
    <x v="0"/>
    <x v="0"/>
    <n v="1"/>
    <n v="0"/>
  </r>
  <r>
    <n v="2025"/>
    <n v="15627971"/>
    <s v="Coates"/>
    <n v="504"/>
    <x v="0"/>
    <x v="0"/>
    <n v="32"/>
    <n v="8"/>
    <n v="206664"/>
    <n v="1"/>
    <n v="0"/>
    <x v="1"/>
    <n v="16282"/>
    <x v="1"/>
    <x v="0"/>
    <x v="1"/>
    <x v="1"/>
    <x v="2"/>
    <x v="1"/>
    <n v="1"/>
    <n v="0"/>
  </r>
  <r>
    <n v="2025"/>
    <n v="15783025"/>
    <s v="Piazza"/>
    <n v="723"/>
    <x v="2"/>
    <x v="1"/>
    <n v="37"/>
    <n v="3"/>
    <n v="94662"/>
    <n v="2"/>
    <n v="1"/>
    <x v="1"/>
    <n v="121240"/>
    <x v="1"/>
    <x v="0"/>
    <x v="0"/>
    <x v="0"/>
    <x v="1"/>
    <x v="0"/>
    <n v="1"/>
    <n v="0"/>
  </r>
  <r>
    <n v="2025"/>
    <n v="15726289"/>
    <s v="Cawood"/>
    <n v="645"/>
    <x v="0"/>
    <x v="1"/>
    <n v="25"/>
    <n v="0"/>
    <n v="174400"/>
    <n v="1"/>
    <n v="1"/>
    <x v="1"/>
    <n v="42669"/>
    <x v="1"/>
    <x v="2"/>
    <x v="0"/>
    <x v="0"/>
    <x v="2"/>
    <x v="1"/>
    <n v="1"/>
    <n v="0"/>
  </r>
  <r>
    <n v="2025"/>
    <n v="15802118"/>
    <s v="Ignatieff"/>
    <n v="664"/>
    <x v="1"/>
    <x v="1"/>
    <n v="41"/>
    <n v="7"/>
    <n v="123429"/>
    <n v="1"/>
    <n v="1"/>
    <x v="0"/>
    <n v="164924"/>
    <x v="1"/>
    <x v="0"/>
    <x v="0"/>
    <x v="2"/>
    <x v="2"/>
    <x v="1"/>
    <n v="1"/>
    <n v="0"/>
  </r>
  <r>
    <n v="2025"/>
    <n v="15607990"/>
    <s v="Gallo"/>
    <n v="760"/>
    <x v="1"/>
    <x v="1"/>
    <n v="43"/>
    <n v="6"/>
    <n v="175736"/>
    <n v="1"/>
    <n v="1"/>
    <x v="0"/>
    <n v="157337"/>
    <x v="1"/>
    <x v="0"/>
    <x v="2"/>
    <x v="2"/>
    <x v="2"/>
    <x v="1"/>
    <n v="1"/>
    <n v="0"/>
  </r>
  <r>
    <n v="2025"/>
    <n v="15695932"/>
    <s v="Yelverton"/>
    <n v="766"/>
    <x v="1"/>
    <x v="1"/>
    <n v="36"/>
    <n v="5"/>
    <n v="78381"/>
    <n v="1"/>
    <n v="0"/>
    <x v="0"/>
    <n v="153832"/>
    <x v="1"/>
    <x v="0"/>
    <x v="2"/>
    <x v="2"/>
    <x v="1"/>
    <x v="0"/>
    <n v="1"/>
    <n v="0"/>
  </r>
  <r>
    <n v="2025"/>
    <n v="15812279"/>
    <s v="William"/>
    <n v="634"/>
    <x v="0"/>
    <x v="1"/>
    <n v="37"/>
    <n v="5"/>
    <n v="115346"/>
    <n v="2"/>
    <n v="0"/>
    <x v="1"/>
    <n v="168782"/>
    <x v="1"/>
    <x v="0"/>
    <x v="0"/>
    <x v="2"/>
    <x v="2"/>
    <x v="1"/>
    <n v="1"/>
    <n v="0"/>
  </r>
  <r>
    <n v="2025"/>
    <n v="15687558"/>
    <s v="Mault"/>
    <n v="640"/>
    <x v="2"/>
    <x v="0"/>
    <n v="31"/>
    <n v="10"/>
    <n v="118613"/>
    <n v="1"/>
    <n v="1"/>
    <x v="1"/>
    <n v="168470"/>
    <x v="1"/>
    <x v="0"/>
    <x v="0"/>
    <x v="1"/>
    <x v="2"/>
    <x v="1"/>
    <n v="1"/>
    <n v="0"/>
  </r>
  <r>
    <n v="2025"/>
    <n v="15729065"/>
    <s v="Mackay"/>
    <n v="784"/>
    <x v="2"/>
    <x v="1"/>
    <n v="28"/>
    <n v="2"/>
    <n v="109960"/>
    <n v="2"/>
    <n v="1"/>
    <x v="0"/>
    <n v="170830"/>
    <x v="1"/>
    <x v="2"/>
    <x v="2"/>
    <x v="0"/>
    <x v="2"/>
    <x v="1"/>
    <n v="1"/>
    <n v="0"/>
  </r>
  <r>
    <n v="2025"/>
    <n v="15698902"/>
    <s v="McIntyre"/>
    <n v="547"/>
    <x v="2"/>
    <x v="0"/>
    <n v="42"/>
    <n v="1"/>
    <n v="142703"/>
    <n v="1"/>
    <n v="1"/>
    <x v="1"/>
    <n v="86207"/>
    <x v="0"/>
    <x v="0"/>
    <x v="1"/>
    <x v="0"/>
    <x v="2"/>
    <x v="1"/>
    <n v="1"/>
    <n v="142703"/>
  </r>
  <r>
    <n v="2025"/>
    <n v="15570192"/>
    <s v="Henry"/>
    <n v="608"/>
    <x v="2"/>
    <x v="0"/>
    <n v="40"/>
    <n v="8"/>
    <n v="121729"/>
    <n v="1"/>
    <n v="0"/>
    <x v="1"/>
    <n v="61164"/>
    <x v="1"/>
    <x v="0"/>
    <x v="0"/>
    <x v="1"/>
    <x v="2"/>
    <x v="1"/>
    <n v="1"/>
    <n v="0"/>
  </r>
  <r>
    <n v="2025"/>
    <n v="15809265"/>
    <s v="Kao"/>
    <n v="547"/>
    <x v="0"/>
    <x v="0"/>
    <n v="35"/>
    <n v="4"/>
    <n v="0"/>
    <n v="1"/>
    <n v="1"/>
    <x v="0"/>
    <n v="133288"/>
    <x v="1"/>
    <x v="0"/>
    <x v="1"/>
    <x v="2"/>
    <x v="0"/>
    <x v="0"/>
    <n v="1"/>
    <n v="0"/>
  </r>
  <r>
    <n v="2025"/>
    <n v="15745201"/>
    <s v="Frewin"/>
    <n v="612"/>
    <x v="0"/>
    <x v="0"/>
    <n v="43"/>
    <n v="4"/>
    <n v="139496"/>
    <n v="2"/>
    <n v="1"/>
    <x v="0"/>
    <n v="77128"/>
    <x v="1"/>
    <x v="0"/>
    <x v="0"/>
    <x v="2"/>
    <x v="2"/>
    <x v="1"/>
    <n v="1"/>
    <n v="0"/>
  </r>
  <r>
    <n v="2025"/>
    <n v="15580623"/>
    <s v="Yefremova"/>
    <n v="573"/>
    <x v="1"/>
    <x v="1"/>
    <n v="28"/>
    <n v="8"/>
    <n v="0"/>
    <n v="2"/>
    <n v="0"/>
    <x v="1"/>
    <n v="77660"/>
    <x v="1"/>
    <x v="2"/>
    <x v="1"/>
    <x v="1"/>
    <x v="0"/>
    <x v="0"/>
    <n v="1"/>
    <n v="0"/>
  </r>
  <r>
    <n v="2025"/>
    <n v="15578156"/>
    <s v="Anenechukwu"/>
    <n v="615"/>
    <x v="1"/>
    <x v="1"/>
    <n v="32"/>
    <n v="5"/>
    <n v="138522"/>
    <n v="1"/>
    <n v="1"/>
    <x v="0"/>
    <n v="56897"/>
    <x v="1"/>
    <x v="0"/>
    <x v="0"/>
    <x v="2"/>
    <x v="2"/>
    <x v="1"/>
    <n v="1"/>
    <n v="0"/>
  </r>
  <r>
    <n v="2025"/>
    <n v="15631063"/>
    <s v="Trentino"/>
    <n v="710"/>
    <x v="0"/>
    <x v="0"/>
    <n v="33"/>
    <n v="2"/>
    <n v="0"/>
    <n v="2"/>
    <n v="1"/>
    <x v="1"/>
    <n v="72945"/>
    <x v="1"/>
    <x v="0"/>
    <x v="0"/>
    <x v="0"/>
    <x v="0"/>
    <x v="0"/>
    <n v="1"/>
    <n v="0"/>
  </r>
  <r>
    <n v="2025"/>
    <n v="15692577"/>
    <s v="Tomlinson"/>
    <n v="674"/>
    <x v="2"/>
    <x v="0"/>
    <n v="38"/>
    <n v="10"/>
    <n v="83728"/>
    <n v="1"/>
    <n v="1"/>
    <x v="1"/>
    <n v="45418"/>
    <x v="1"/>
    <x v="0"/>
    <x v="0"/>
    <x v="1"/>
    <x v="1"/>
    <x v="0"/>
    <n v="1"/>
    <n v="0"/>
  </r>
  <r>
    <n v="2025"/>
    <n v="15810910"/>
    <s v="Royston"/>
    <n v="702"/>
    <x v="1"/>
    <x v="0"/>
    <n v="38"/>
    <n v="9"/>
    <n v="0"/>
    <n v="2"/>
    <n v="1"/>
    <x v="0"/>
    <n v="158527"/>
    <x v="1"/>
    <x v="0"/>
    <x v="0"/>
    <x v="1"/>
    <x v="0"/>
    <x v="0"/>
    <n v="1"/>
    <n v="0"/>
  </r>
  <r>
    <n v="2025"/>
    <n v="15723217"/>
    <s v="Cremonesi"/>
    <n v="616"/>
    <x v="0"/>
    <x v="1"/>
    <n v="37"/>
    <n v="9"/>
    <n v="0"/>
    <n v="1"/>
    <n v="1"/>
    <x v="1"/>
    <n v="111313"/>
    <x v="1"/>
    <x v="0"/>
    <x v="0"/>
    <x v="1"/>
    <x v="0"/>
    <x v="0"/>
    <n v="1"/>
    <n v="0"/>
  </r>
  <r>
    <n v="2025"/>
    <n v="15733111"/>
    <s v="Yeh"/>
    <n v="688"/>
    <x v="1"/>
    <x v="1"/>
    <n v="32"/>
    <n v="6"/>
    <n v="124179"/>
    <n v="1"/>
    <n v="1"/>
    <x v="0"/>
    <n v="138759"/>
    <x v="1"/>
    <x v="0"/>
    <x v="0"/>
    <x v="2"/>
    <x v="2"/>
    <x v="1"/>
    <n v="1"/>
    <n v="0"/>
  </r>
  <r>
    <n v="2025"/>
    <n v="15610727"/>
    <s v="Ch'in"/>
    <n v="605"/>
    <x v="0"/>
    <x v="1"/>
    <n v="36"/>
    <n v="7"/>
    <n v="128829"/>
    <n v="1"/>
    <n v="1"/>
    <x v="1"/>
    <n v="190589"/>
    <x v="1"/>
    <x v="0"/>
    <x v="0"/>
    <x v="2"/>
    <x v="2"/>
    <x v="1"/>
    <n v="1"/>
    <n v="0"/>
  </r>
  <r>
    <n v="2025"/>
    <n v="15792720"/>
    <s v="Martinez"/>
    <n v="676"/>
    <x v="0"/>
    <x v="1"/>
    <n v="33"/>
    <n v="6"/>
    <n v="171491"/>
    <n v="1"/>
    <n v="0"/>
    <x v="1"/>
    <n v="79100"/>
    <x v="1"/>
    <x v="0"/>
    <x v="0"/>
    <x v="2"/>
    <x v="2"/>
    <x v="1"/>
    <n v="1"/>
    <n v="0"/>
  </r>
  <r>
    <n v="2025"/>
    <n v="15723153"/>
    <s v="Wearing"/>
    <n v="708"/>
    <x v="1"/>
    <x v="1"/>
    <n v="33"/>
    <n v="3"/>
    <n v="0"/>
    <n v="2"/>
    <n v="1"/>
    <x v="1"/>
    <n v="138613"/>
    <x v="1"/>
    <x v="0"/>
    <x v="0"/>
    <x v="0"/>
    <x v="0"/>
    <x v="0"/>
    <n v="1"/>
    <n v="0"/>
  </r>
  <r>
    <n v="2025"/>
    <n v="15802823"/>
    <s v="Maclean"/>
    <n v="745"/>
    <x v="1"/>
    <x v="0"/>
    <n v="38"/>
    <n v="7"/>
    <n v="0"/>
    <n v="2"/>
    <n v="1"/>
    <x v="0"/>
    <n v="194231"/>
    <x v="1"/>
    <x v="0"/>
    <x v="0"/>
    <x v="2"/>
    <x v="0"/>
    <x v="0"/>
    <n v="1"/>
    <n v="0"/>
  </r>
  <r>
    <n v="2025"/>
    <n v="15756118"/>
    <s v="T'ao"/>
    <n v="661"/>
    <x v="1"/>
    <x v="1"/>
    <n v="20"/>
    <n v="8"/>
    <n v="0"/>
    <n v="1"/>
    <n v="1"/>
    <x v="1"/>
    <n v="110253"/>
    <x v="1"/>
    <x v="2"/>
    <x v="0"/>
    <x v="1"/>
    <x v="0"/>
    <x v="0"/>
    <n v="1"/>
    <n v="0"/>
  </r>
  <r>
    <n v="2025"/>
    <n v="15684934"/>
    <s v="Rose"/>
    <n v="726"/>
    <x v="0"/>
    <x v="1"/>
    <n v="31"/>
    <n v="9"/>
    <n v="0"/>
    <n v="2"/>
    <n v="1"/>
    <x v="0"/>
    <n v="106117"/>
    <x v="1"/>
    <x v="0"/>
    <x v="0"/>
    <x v="1"/>
    <x v="0"/>
    <x v="0"/>
    <n v="1"/>
    <n v="0"/>
  </r>
  <r>
    <n v="2025"/>
    <n v="15776936"/>
    <s v="Whitworth"/>
    <n v="475"/>
    <x v="0"/>
    <x v="1"/>
    <n v="40"/>
    <n v="7"/>
    <n v="160818"/>
    <n v="1"/>
    <n v="0"/>
    <x v="0"/>
    <n v="169642"/>
    <x v="0"/>
    <x v="0"/>
    <x v="1"/>
    <x v="2"/>
    <x v="2"/>
    <x v="1"/>
    <n v="1"/>
    <n v="160818"/>
  </r>
  <r>
    <n v="2025"/>
    <n v="15729087"/>
    <s v="Suttor"/>
    <n v="751"/>
    <x v="2"/>
    <x v="1"/>
    <n v="54"/>
    <n v="9"/>
    <n v="156368"/>
    <n v="2"/>
    <n v="0"/>
    <x v="0"/>
    <n v="116180"/>
    <x v="1"/>
    <x v="1"/>
    <x v="2"/>
    <x v="1"/>
    <x v="2"/>
    <x v="1"/>
    <n v="1"/>
    <n v="0"/>
  </r>
  <r>
    <n v="2025"/>
    <n v="15786463"/>
    <s v="Hsing"/>
    <n v="645"/>
    <x v="2"/>
    <x v="0"/>
    <n v="59"/>
    <n v="8"/>
    <n v="121670"/>
    <n v="2"/>
    <n v="0"/>
    <x v="1"/>
    <n v="92"/>
    <x v="0"/>
    <x v="1"/>
    <x v="0"/>
    <x v="1"/>
    <x v="2"/>
    <x v="1"/>
    <n v="1"/>
    <n v="121670"/>
  </r>
  <r>
    <n v="2025"/>
    <n v="15717498"/>
    <s v="Boni"/>
    <n v="775"/>
    <x v="0"/>
    <x v="1"/>
    <n v="42"/>
    <n v="6"/>
    <n v="133970"/>
    <n v="2"/>
    <n v="0"/>
    <x v="0"/>
    <n v="187840"/>
    <x v="1"/>
    <x v="0"/>
    <x v="2"/>
    <x v="2"/>
    <x v="2"/>
    <x v="1"/>
    <n v="1"/>
    <n v="0"/>
  </r>
  <r>
    <n v="2025"/>
    <n v="15718406"/>
    <s v="Marshall"/>
    <n v="540"/>
    <x v="0"/>
    <x v="1"/>
    <n v="41"/>
    <n v="3"/>
    <n v="0"/>
    <n v="2"/>
    <n v="1"/>
    <x v="1"/>
    <n v="121099"/>
    <x v="1"/>
    <x v="0"/>
    <x v="1"/>
    <x v="0"/>
    <x v="0"/>
    <x v="0"/>
    <n v="1"/>
    <n v="0"/>
  </r>
  <r>
    <n v="2025"/>
    <n v="15799468"/>
    <s v="Catchpole"/>
    <n v="591"/>
    <x v="0"/>
    <x v="0"/>
    <n v="34"/>
    <n v="3"/>
    <n v="96127"/>
    <n v="1"/>
    <n v="0"/>
    <x v="1"/>
    <n v="30972"/>
    <x v="1"/>
    <x v="0"/>
    <x v="1"/>
    <x v="0"/>
    <x v="1"/>
    <x v="0"/>
    <n v="1"/>
    <n v="0"/>
  </r>
  <r>
    <n v="2025"/>
    <n v="15626383"/>
    <s v="Tang"/>
    <n v="596"/>
    <x v="1"/>
    <x v="1"/>
    <n v="60"/>
    <n v="7"/>
    <n v="121908"/>
    <n v="1"/>
    <n v="0"/>
    <x v="0"/>
    <n v="30314"/>
    <x v="1"/>
    <x v="1"/>
    <x v="1"/>
    <x v="2"/>
    <x v="2"/>
    <x v="1"/>
    <n v="1"/>
    <n v="0"/>
  </r>
  <r>
    <n v="2025"/>
    <n v="15597385"/>
    <s v="Siddons"/>
    <n v="573"/>
    <x v="1"/>
    <x v="1"/>
    <n v="41"/>
    <n v="5"/>
    <n v="0"/>
    <n v="2"/>
    <n v="0"/>
    <x v="0"/>
    <n v="14479"/>
    <x v="1"/>
    <x v="0"/>
    <x v="1"/>
    <x v="2"/>
    <x v="0"/>
    <x v="0"/>
    <n v="1"/>
    <n v="0"/>
  </r>
  <r>
    <n v="2025"/>
    <n v="15570271"/>
    <s v="Wan"/>
    <n v="577"/>
    <x v="1"/>
    <x v="1"/>
    <n v="31"/>
    <n v="6"/>
    <n v="0"/>
    <n v="1"/>
    <n v="1"/>
    <x v="0"/>
    <n v="196395"/>
    <x v="1"/>
    <x v="0"/>
    <x v="1"/>
    <x v="2"/>
    <x v="0"/>
    <x v="0"/>
    <n v="1"/>
    <n v="0"/>
  </r>
  <r>
    <n v="2025"/>
    <n v="15690330"/>
    <s v="Efimov"/>
    <n v="830"/>
    <x v="2"/>
    <x v="0"/>
    <n v="40"/>
    <n v="8"/>
    <n v="77702"/>
    <n v="1"/>
    <n v="0"/>
    <x v="0"/>
    <n v="19512"/>
    <x v="1"/>
    <x v="0"/>
    <x v="2"/>
    <x v="1"/>
    <x v="1"/>
    <x v="0"/>
    <n v="1"/>
    <n v="0"/>
  </r>
  <r>
    <n v="2025"/>
    <n v="15680611"/>
    <s v="Rose"/>
    <n v="663"/>
    <x v="0"/>
    <x v="1"/>
    <n v="67"/>
    <n v="9"/>
    <n v="0"/>
    <n v="3"/>
    <n v="1"/>
    <x v="0"/>
    <n v="72319"/>
    <x v="1"/>
    <x v="3"/>
    <x v="0"/>
    <x v="1"/>
    <x v="0"/>
    <x v="0"/>
    <n v="1"/>
    <n v="0"/>
  </r>
  <r>
    <n v="2025"/>
    <n v="15810227"/>
    <s v="Fanucci"/>
    <n v="421"/>
    <x v="0"/>
    <x v="1"/>
    <n v="34"/>
    <n v="2"/>
    <n v="0"/>
    <n v="2"/>
    <n v="1"/>
    <x v="0"/>
    <n v="96615"/>
    <x v="1"/>
    <x v="0"/>
    <x v="1"/>
    <x v="0"/>
    <x v="0"/>
    <x v="0"/>
    <n v="1"/>
    <n v="0"/>
  </r>
  <r>
    <n v="2025"/>
    <n v="15807194"/>
    <s v="Iweobiegbulam"/>
    <n v="718"/>
    <x v="1"/>
    <x v="1"/>
    <n v="34"/>
    <n v="5"/>
    <n v="113922"/>
    <n v="2"/>
    <n v="1"/>
    <x v="1"/>
    <n v="30772"/>
    <x v="1"/>
    <x v="0"/>
    <x v="0"/>
    <x v="2"/>
    <x v="2"/>
    <x v="1"/>
    <n v="1"/>
    <n v="0"/>
  </r>
  <r>
    <n v="2025"/>
    <n v="15712199"/>
    <s v="Ijendu"/>
    <n v="655"/>
    <x v="2"/>
    <x v="0"/>
    <n v="61"/>
    <n v="2"/>
    <n v="183998"/>
    <n v="2"/>
    <n v="1"/>
    <x v="0"/>
    <n v="161217"/>
    <x v="1"/>
    <x v="3"/>
    <x v="0"/>
    <x v="0"/>
    <x v="2"/>
    <x v="1"/>
    <n v="1"/>
    <n v="0"/>
  </r>
  <r>
    <n v="2025"/>
    <n v="15694995"/>
    <s v="O'Sullivan"/>
    <n v="712"/>
    <x v="0"/>
    <x v="1"/>
    <n v="23"/>
    <n v="2"/>
    <n v="0"/>
    <n v="2"/>
    <n v="0"/>
    <x v="0"/>
    <n v="66796"/>
    <x v="1"/>
    <x v="2"/>
    <x v="0"/>
    <x v="0"/>
    <x v="0"/>
    <x v="0"/>
    <n v="1"/>
    <n v="0"/>
  </r>
  <r>
    <n v="2025"/>
    <n v="15723400"/>
    <s v="Hutchinson"/>
    <n v="663"/>
    <x v="0"/>
    <x v="1"/>
    <n v="28"/>
    <n v="4"/>
    <n v="0"/>
    <n v="2"/>
    <n v="1"/>
    <x v="0"/>
    <n v="123970"/>
    <x v="1"/>
    <x v="2"/>
    <x v="0"/>
    <x v="2"/>
    <x v="0"/>
    <x v="0"/>
    <n v="1"/>
    <n v="0"/>
  </r>
  <r>
    <n v="2025"/>
    <n v="15654772"/>
    <s v="Kwemto"/>
    <n v="640"/>
    <x v="0"/>
    <x v="0"/>
    <n v="47"/>
    <n v="6"/>
    <n v="89799"/>
    <n v="2"/>
    <n v="0"/>
    <x v="0"/>
    <n v="13784"/>
    <x v="0"/>
    <x v="1"/>
    <x v="0"/>
    <x v="2"/>
    <x v="1"/>
    <x v="0"/>
    <n v="1"/>
    <n v="89799"/>
  </r>
  <r>
    <n v="2025"/>
    <n v="15574743"/>
    <s v="Chiu"/>
    <n v="577"/>
    <x v="1"/>
    <x v="1"/>
    <n v="29"/>
    <n v="2"/>
    <n v="0"/>
    <n v="1"/>
    <n v="1"/>
    <x v="0"/>
    <n v="168924"/>
    <x v="1"/>
    <x v="2"/>
    <x v="1"/>
    <x v="0"/>
    <x v="0"/>
    <x v="0"/>
    <n v="1"/>
    <n v="0"/>
  </r>
  <r>
    <n v="2025"/>
    <n v="15807593"/>
    <s v="Berry"/>
    <n v="546"/>
    <x v="1"/>
    <x v="0"/>
    <n v="36"/>
    <n v="7"/>
    <n v="85661"/>
    <n v="1"/>
    <n v="0"/>
    <x v="1"/>
    <n v="134778"/>
    <x v="1"/>
    <x v="0"/>
    <x v="1"/>
    <x v="2"/>
    <x v="1"/>
    <x v="0"/>
    <n v="1"/>
    <n v="0"/>
  </r>
  <r>
    <n v="2025"/>
    <n v="15686718"/>
    <s v="Hung"/>
    <n v="802"/>
    <x v="2"/>
    <x v="1"/>
    <n v="37"/>
    <n v="9"/>
    <n v="115569"/>
    <n v="1"/>
    <n v="0"/>
    <x v="0"/>
    <n v="119783"/>
    <x v="1"/>
    <x v="0"/>
    <x v="2"/>
    <x v="1"/>
    <x v="2"/>
    <x v="1"/>
    <n v="1"/>
    <n v="0"/>
  </r>
  <r>
    <n v="2025"/>
    <n v="15695299"/>
    <s v="Mordvinova"/>
    <n v="590"/>
    <x v="0"/>
    <x v="0"/>
    <n v="45"/>
    <n v="2"/>
    <n v="81828"/>
    <n v="1"/>
    <n v="1"/>
    <x v="1"/>
    <n v="52168"/>
    <x v="1"/>
    <x v="0"/>
    <x v="1"/>
    <x v="0"/>
    <x v="1"/>
    <x v="0"/>
    <n v="1"/>
    <n v="0"/>
  </r>
  <r>
    <n v="2025"/>
    <n v="15722701"/>
    <s v="Bruno"/>
    <n v="594"/>
    <x v="2"/>
    <x v="1"/>
    <n v="18"/>
    <n v="1"/>
    <n v="132695"/>
    <n v="1"/>
    <n v="1"/>
    <x v="1"/>
    <n v="167690"/>
    <x v="1"/>
    <x v="2"/>
    <x v="1"/>
    <x v="0"/>
    <x v="2"/>
    <x v="1"/>
    <n v="1"/>
    <n v="0"/>
  </r>
  <r>
    <n v="2025"/>
    <n v="15799635"/>
    <s v="Arbour"/>
    <n v="577"/>
    <x v="1"/>
    <x v="1"/>
    <n v="51"/>
    <n v="2"/>
    <n v="108867"/>
    <n v="1"/>
    <n v="0"/>
    <x v="1"/>
    <n v="140801"/>
    <x v="0"/>
    <x v="1"/>
    <x v="1"/>
    <x v="0"/>
    <x v="2"/>
    <x v="1"/>
    <n v="1"/>
    <n v="108867"/>
  </r>
  <r>
    <n v="2025"/>
    <n v="15742323"/>
    <s v="Barese"/>
    <n v="541"/>
    <x v="0"/>
    <x v="1"/>
    <n v="39"/>
    <n v="7"/>
    <n v="0"/>
    <n v="2"/>
    <n v="1"/>
    <x v="1"/>
    <n v="19823"/>
    <x v="1"/>
    <x v="0"/>
    <x v="1"/>
    <x v="2"/>
    <x v="0"/>
    <x v="0"/>
    <n v="1"/>
    <n v="0"/>
  </r>
  <r>
    <n v="2025"/>
    <n v="15658435"/>
    <s v="Hingston"/>
    <n v="781"/>
    <x v="0"/>
    <x v="0"/>
    <n v="27"/>
    <n v="5"/>
    <n v="0"/>
    <n v="2"/>
    <n v="0"/>
    <x v="1"/>
    <n v="72970"/>
    <x v="1"/>
    <x v="2"/>
    <x v="2"/>
    <x v="2"/>
    <x v="0"/>
    <x v="0"/>
    <n v="1"/>
    <n v="0"/>
  </r>
  <r>
    <n v="2025"/>
    <n v="15586029"/>
    <s v="Davis"/>
    <n v="806"/>
    <x v="2"/>
    <x v="1"/>
    <n v="34"/>
    <n v="2"/>
    <n v="96153"/>
    <n v="2"/>
    <n v="1"/>
    <x v="1"/>
    <n v="143711"/>
    <x v="1"/>
    <x v="0"/>
    <x v="2"/>
    <x v="0"/>
    <x v="1"/>
    <x v="0"/>
    <n v="1"/>
    <n v="0"/>
  </r>
  <r>
    <n v="2025"/>
    <n v="15772337"/>
    <s v="Lawrence"/>
    <n v="723"/>
    <x v="2"/>
    <x v="0"/>
    <n v="49"/>
    <n v="0"/>
    <n v="153856"/>
    <n v="1"/>
    <n v="1"/>
    <x v="0"/>
    <n v="180862"/>
    <x v="0"/>
    <x v="1"/>
    <x v="0"/>
    <x v="0"/>
    <x v="2"/>
    <x v="1"/>
    <n v="1"/>
    <n v="153856"/>
  </r>
  <r>
    <n v="2025"/>
    <n v="15807555"/>
    <s v="Chung"/>
    <n v="535"/>
    <x v="0"/>
    <x v="1"/>
    <n v="45"/>
    <n v="2"/>
    <n v="0"/>
    <n v="2"/>
    <n v="1"/>
    <x v="1"/>
    <n v="125658"/>
    <x v="1"/>
    <x v="0"/>
    <x v="1"/>
    <x v="0"/>
    <x v="0"/>
    <x v="0"/>
    <n v="1"/>
    <n v="0"/>
  </r>
  <r>
    <n v="2025"/>
    <n v="15603378"/>
    <s v="Padovano"/>
    <n v="768"/>
    <x v="0"/>
    <x v="0"/>
    <n v="36"/>
    <n v="3"/>
    <n v="141335"/>
    <n v="1"/>
    <n v="0"/>
    <x v="0"/>
    <n v="125870"/>
    <x v="1"/>
    <x v="0"/>
    <x v="2"/>
    <x v="0"/>
    <x v="2"/>
    <x v="1"/>
    <n v="1"/>
    <n v="0"/>
  </r>
  <r>
    <n v="2025"/>
    <n v="15792862"/>
    <s v="Blinova"/>
    <n v="653"/>
    <x v="2"/>
    <x v="1"/>
    <n v="41"/>
    <n v="1"/>
    <n v="104584"/>
    <n v="1"/>
    <n v="1"/>
    <x v="1"/>
    <n v="15126"/>
    <x v="0"/>
    <x v="0"/>
    <x v="0"/>
    <x v="0"/>
    <x v="2"/>
    <x v="1"/>
    <n v="1"/>
    <n v="104584"/>
  </r>
  <r>
    <n v="2025"/>
    <n v="15657349"/>
    <s v="Carter"/>
    <n v="803"/>
    <x v="2"/>
    <x v="0"/>
    <n v="50"/>
    <n v="8"/>
    <n v="98173"/>
    <n v="1"/>
    <n v="0"/>
    <x v="1"/>
    <n v="22457"/>
    <x v="0"/>
    <x v="1"/>
    <x v="2"/>
    <x v="1"/>
    <x v="1"/>
    <x v="0"/>
    <n v="1"/>
    <n v="98173"/>
  </r>
  <r>
    <n v="2025"/>
    <n v="15777614"/>
    <s v="Webb"/>
    <n v="545"/>
    <x v="1"/>
    <x v="0"/>
    <n v="44"/>
    <n v="1"/>
    <n v="0"/>
    <n v="2"/>
    <n v="1"/>
    <x v="0"/>
    <n v="82615"/>
    <x v="1"/>
    <x v="0"/>
    <x v="1"/>
    <x v="0"/>
    <x v="0"/>
    <x v="0"/>
    <n v="1"/>
    <n v="0"/>
  </r>
  <r>
    <n v="2025"/>
    <n v="15653952"/>
    <s v="T'an"/>
    <n v="581"/>
    <x v="2"/>
    <x v="0"/>
    <n v="38"/>
    <n v="3"/>
    <n v="135157"/>
    <n v="1"/>
    <n v="1"/>
    <x v="0"/>
    <n v="32919"/>
    <x v="1"/>
    <x v="0"/>
    <x v="1"/>
    <x v="0"/>
    <x v="2"/>
    <x v="1"/>
    <n v="1"/>
    <n v="0"/>
  </r>
  <r>
    <n v="2025"/>
    <n v="15724336"/>
    <s v="Yates"/>
    <n v="513"/>
    <x v="2"/>
    <x v="0"/>
    <n v="49"/>
    <n v="5"/>
    <n v="171601"/>
    <n v="1"/>
    <n v="1"/>
    <x v="1"/>
    <n v="126224"/>
    <x v="1"/>
    <x v="1"/>
    <x v="1"/>
    <x v="2"/>
    <x v="2"/>
    <x v="1"/>
    <n v="1"/>
    <n v="0"/>
  </r>
  <r>
    <n v="2025"/>
    <n v="15689594"/>
    <s v="Su"/>
    <n v="731"/>
    <x v="0"/>
    <x v="1"/>
    <n v="29"/>
    <n v="5"/>
    <n v="179539"/>
    <n v="1"/>
    <n v="0"/>
    <x v="1"/>
    <n v="112010"/>
    <x v="1"/>
    <x v="2"/>
    <x v="0"/>
    <x v="2"/>
    <x v="2"/>
    <x v="1"/>
    <n v="1"/>
    <n v="0"/>
  </r>
  <r>
    <n v="2025"/>
    <n v="15801920"/>
    <s v="Christian"/>
    <n v="727"/>
    <x v="2"/>
    <x v="1"/>
    <n v="39"/>
    <n v="5"/>
    <n v="80615"/>
    <n v="2"/>
    <n v="0"/>
    <x v="1"/>
    <n v="180962"/>
    <x v="1"/>
    <x v="0"/>
    <x v="0"/>
    <x v="2"/>
    <x v="1"/>
    <x v="0"/>
    <n v="1"/>
    <n v="0"/>
  </r>
  <r>
    <n v="2025"/>
    <n v="15653347"/>
    <s v="Chiu"/>
    <n v="560"/>
    <x v="1"/>
    <x v="1"/>
    <n v="47"/>
    <n v="1"/>
    <n v="0"/>
    <n v="1"/>
    <n v="0"/>
    <x v="1"/>
    <n v="128883"/>
    <x v="0"/>
    <x v="1"/>
    <x v="1"/>
    <x v="0"/>
    <x v="0"/>
    <x v="0"/>
    <n v="1"/>
    <n v="0"/>
  </r>
  <r>
    <n v="2025"/>
    <n v="15749951"/>
    <s v="Sacco"/>
    <n v="766"/>
    <x v="2"/>
    <x v="1"/>
    <n v="27"/>
    <n v="5"/>
    <n v="126286"/>
    <n v="1"/>
    <n v="1"/>
    <x v="1"/>
    <n v="177614"/>
    <x v="0"/>
    <x v="2"/>
    <x v="2"/>
    <x v="2"/>
    <x v="2"/>
    <x v="1"/>
    <n v="1"/>
    <n v="126286"/>
  </r>
  <r>
    <n v="2025"/>
    <n v="15648178"/>
    <s v="Lettiere"/>
    <n v="630"/>
    <x v="2"/>
    <x v="0"/>
    <n v="23"/>
    <n v="4"/>
    <n v="137965"/>
    <n v="1"/>
    <n v="0"/>
    <x v="0"/>
    <n v="174571"/>
    <x v="1"/>
    <x v="2"/>
    <x v="0"/>
    <x v="2"/>
    <x v="2"/>
    <x v="1"/>
    <n v="1"/>
    <n v="0"/>
  </r>
  <r>
    <n v="2025"/>
    <n v="15738662"/>
    <s v="Daluchi"/>
    <n v="652"/>
    <x v="2"/>
    <x v="1"/>
    <n v="41"/>
    <n v="9"/>
    <n v="159434"/>
    <n v="1"/>
    <n v="1"/>
    <x v="1"/>
    <n v="178374"/>
    <x v="1"/>
    <x v="0"/>
    <x v="0"/>
    <x v="1"/>
    <x v="2"/>
    <x v="1"/>
    <n v="1"/>
    <n v="0"/>
  </r>
  <r>
    <n v="2025"/>
    <n v="15640855"/>
    <s v="T'ien"/>
    <n v="729"/>
    <x v="2"/>
    <x v="1"/>
    <n v="40"/>
    <n v="5"/>
    <n v="113575"/>
    <n v="2"/>
    <n v="1"/>
    <x v="1"/>
    <n v="103396"/>
    <x v="1"/>
    <x v="0"/>
    <x v="0"/>
    <x v="2"/>
    <x v="2"/>
    <x v="1"/>
    <n v="1"/>
    <n v="0"/>
  </r>
  <r>
    <n v="2025"/>
    <n v="15584288"/>
    <s v="Hung"/>
    <n v="629"/>
    <x v="0"/>
    <x v="0"/>
    <n v="33"/>
    <n v="6"/>
    <n v="0"/>
    <n v="2"/>
    <n v="1"/>
    <x v="0"/>
    <n v="59130"/>
    <x v="1"/>
    <x v="0"/>
    <x v="0"/>
    <x v="2"/>
    <x v="0"/>
    <x v="0"/>
    <n v="1"/>
    <n v="0"/>
  </r>
  <r>
    <n v="2025"/>
    <n v="15760988"/>
    <s v="Liu"/>
    <n v="667"/>
    <x v="2"/>
    <x v="1"/>
    <n v="33"/>
    <n v="9"/>
    <n v="124573"/>
    <n v="2"/>
    <n v="0"/>
    <x v="1"/>
    <n v="683"/>
    <x v="1"/>
    <x v="0"/>
    <x v="0"/>
    <x v="1"/>
    <x v="2"/>
    <x v="1"/>
    <n v="1"/>
    <n v="0"/>
  </r>
  <r>
    <n v="2025"/>
    <n v="15569624"/>
    <s v="Feng"/>
    <n v="671"/>
    <x v="2"/>
    <x v="0"/>
    <n v="31"/>
    <n v="6"/>
    <n v="105865"/>
    <n v="2"/>
    <n v="1"/>
    <x v="1"/>
    <n v="145567"/>
    <x v="1"/>
    <x v="0"/>
    <x v="0"/>
    <x v="2"/>
    <x v="2"/>
    <x v="1"/>
    <n v="1"/>
    <n v="0"/>
  </r>
  <r>
    <n v="2025"/>
    <n v="15597949"/>
    <s v="Gilbert"/>
    <n v="768"/>
    <x v="2"/>
    <x v="0"/>
    <n v="47"/>
    <n v="5"/>
    <n v="104553"/>
    <n v="1"/>
    <n v="1"/>
    <x v="1"/>
    <n v="48137"/>
    <x v="0"/>
    <x v="1"/>
    <x v="2"/>
    <x v="2"/>
    <x v="2"/>
    <x v="1"/>
    <n v="1"/>
    <n v="104553"/>
  </r>
  <r>
    <n v="2025"/>
    <n v="15604551"/>
    <s v="Robb"/>
    <n v="732"/>
    <x v="0"/>
    <x v="0"/>
    <n v="35"/>
    <n v="3"/>
    <n v="0"/>
    <n v="2"/>
    <n v="1"/>
    <x v="1"/>
    <n v="90877"/>
    <x v="1"/>
    <x v="0"/>
    <x v="0"/>
    <x v="0"/>
    <x v="0"/>
    <x v="0"/>
    <n v="1"/>
    <n v="0"/>
  </r>
  <r>
    <n v="2025"/>
    <n v="15617476"/>
    <s v="Manfrin"/>
    <n v="546"/>
    <x v="0"/>
    <x v="0"/>
    <n v="30"/>
    <n v="5"/>
    <n v="0"/>
    <n v="2"/>
    <n v="0"/>
    <x v="0"/>
    <n v="198543"/>
    <x v="1"/>
    <x v="0"/>
    <x v="1"/>
    <x v="2"/>
    <x v="0"/>
    <x v="0"/>
    <n v="1"/>
    <n v="0"/>
  </r>
  <r>
    <n v="2025"/>
    <n v="15645323"/>
    <s v="Chinwenma"/>
    <n v="630"/>
    <x v="0"/>
    <x v="1"/>
    <n v="55"/>
    <n v="2"/>
    <n v="0"/>
    <n v="1"/>
    <n v="1"/>
    <x v="0"/>
    <n v="106202"/>
    <x v="0"/>
    <x v="1"/>
    <x v="0"/>
    <x v="0"/>
    <x v="0"/>
    <x v="0"/>
    <n v="1"/>
    <n v="0"/>
  </r>
  <r>
    <n v="2025"/>
    <n v="15793311"/>
    <s v="Smith"/>
    <n v="765"/>
    <x v="2"/>
    <x v="0"/>
    <n v="46"/>
    <n v="8"/>
    <n v="119493"/>
    <n v="2"/>
    <n v="0"/>
    <x v="0"/>
    <n v="166896"/>
    <x v="0"/>
    <x v="1"/>
    <x v="2"/>
    <x v="1"/>
    <x v="2"/>
    <x v="1"/>
    <n v="1"/>
    <n v="119493"/>
  </r>
  <r>
    <n v="2025"/>
    <n v="15764153"/>
    <s v="Rowe"/>
    <n v="704"/>
    <x v="0"/>
    <x v="0"/>
    <n v="33"/>
    <n v="0"/>
    <n v="130499"/>
    <n v="2"/>
    <n v="1"/>
    <x v="0"/>
    <n v="74804"/>
    <x v="1"/>
    <x v="0"/>
    <x v="0"/>
    <x v="0"/>
    <x v="2"/>
    <x v="1"/>
    <n v="1"/>
    <n v="0"/>
  </r>
  <r>
    <n v="2025"/>
    <n v="15802560"/>
    <s v="Moran"/>
    <n v="470"/>
    <x v="1"/>
    <x v="0"/>
    <n v="48"/>
    <n v="6"/>
    <n v="140576"/>
    <n v="1"/>
    <n v="1"/>
    <x v="0"/>
    <n v="116971"/>
    <x v="1"/>
    <x v="1"/>
    <x v="1"/>
    <x v="2"/>
    <x v="2"/>
    <x v="1"/>
    <n v="1"/>
    <n v="0"/>
  </r>
  <r>
    <n v="2025"/>
    <n v="15728608"/>
    <s v="Walker"/>
    <n v="688"/>
    <x v="2"/>
    <x v="0"/>
    <n v="34"/>
    <n v="9"/>
    <n v="91026"/>
    <n v="2"/>
    <n v="0"/>
    <x v="0"/>
    <n v="163783"/>
    <x v="1"/>
    <x v="0"/>
    <x v="0"/>
    <x v="1"/>
    <x v="1"/>
    <x v="0"/>
    <n v="1"/>
    <n v="0"/>
  </r>
  <r>
    <n v="2025"/>
    <n v="15770474"/>
    <s v="Myers"/>
    <n v="685"/>
    <x v="0"/>
    <x v="0"/>
    <n v="33"/>
    <n v="1"/>
    <n v="0"/>
    <n v="3"/>
    <n v="0"/>
    <x v="0"/>
    <n v="70221"/>
    <x v="0"/>
    <x v="0"/>
    <x v="0"/>
    <x v="0"/>
    <x v="0"/>
    <x v="0"/>
    <n v="1"/>
    <n v="0"/>
  </r>
  <r>
    <n v="2025"/>
    <n v="15724444"/>
    <s v="Wall"/>
    <n v="567"/>
    <x v="0"/>
    <x v="0"/>
    <n v="38"/>
    <n v="1"/>
    <n v="125878"/>
    <n v="2"/>
    <n v="1"/>
    <x v="0"/>
    <n v="107842"/>
    <x v="1"/>
    <x v="0"/>
    <x v="1"/>
    <x v="0"/>
    <x v="2"/>
    <x v="1"/>
    <n v="1"/>
    <n v="0"/>
  </r>
  <r>
    <n v="2025"/>
    <n v="15753110"/>
    <s v="McKay"/>
    <n v="720"/>
    <x v="1"/>
    <x v="1"/>
    <n v="64"/>
    <n v="3"/>
    <n v="45753"/>
    <n v="2"/>
    <n v="1"/>
    <x v="1"/>
    <n v="79623"/>
    <x v="0"/>
    <x v="3"/>
    <x v="0"/>
    <x v="0"/>
    <x v="1"/>
    <x v="0"/>
    <n v="1"/>
    <n v="45753"/>
  </r>
  <r>
    <n v="2025"/>
    <n v="15711521"/>
    <s v="Egobudike"/>
    <n v="609"/>
    <x v="0"/>
    <x v="1"/>
    <n v="39"/>
    <n v="3"/>
    <n v="121779"/>
    <n v="1"/>
    <n v="1"/>
    <x v="0"/>
    <n v="138400"/>
    <x v="1"/>
    <x v="0"/>
    <x v="0"/>
    <x v="0"/>
    <x v="2"/>
    <x v="1"/>
    <n v="1"/>
    <n v="0"/>
  </r>
  <r>
    <n v="2025"/>
    <n v="15632816"/>
    <s v="Williams"/>
    <n v="521"/>
    <x v="2"/>
    <x v="0"/>
    <n v="49"/>
    <n v="2"/>
    <n v="127949"/>
    <n v="1"/>
    <n v="1"/>
    <x v="0"/>
    <n v="182765"/>
    <x v="1"/>
    <x v="1"/>
    <x v="1"/>
    <x v="0"/>
    <x v="2"/>
    <x v="1"/>
    <n v="1"/>
    <n v="0"/>
  </r>
  <r>
    <n v="2025"/>
    <n v="15693637"/>
    <s v="Ochoa"/>
    <n v="556"/>
    <x v="0"/>
    <x v="0"/>
    <n v="30"/>
    <n v="7"/>
    <n v="0"/>
    <n v="2"/>
    <n v="1"/>
    <x v="0"/>
    <n v="186648"/>
    <x v="1"/>
    <x v="0"/>
    <x v="1"/>
    <x v="2"/>
    <x v="0"/>
    <x v="0"/>
    <n v="1"/>
    <n v="0"/>
  </r>
  <r>
    <n v="2025"/>
    <n v="15725509"/>
    <s v="Otutodilinna"/>
    <n v="662"/>
    <x v="2"/>
    <x v="1"/>
    <n v="30"/>
    <n v="5"/>
    <n v="115287"/>
    <n v="2"/>
    <n v="1"/>
    <x v="0"/>
    <n v="149588"/>
    <x v="1"/>
    <x v="0"/>
    <x v="0"/>
    <x v="2"/>
    <x v="2"/>
    <x v="1"/>
    <n v="1"/>
    <n v="0"/>
  </r>
  <r>
    <n v="2025"/>
    <n v="15684645"/>
    <s v="Ajuluchukwu"/>
    <n v="704"/>
    <x v="2"/>
    <x v="1"/>
    <n v="41"/>
    <n v="9"/>
    <n v="62078"/>
    <n v="2"/>
    <n v="1"/>
    <x v="1"/>
    <n v="129051"/>
    <x v="1"/>
    <x v="0"/>
    <x v="0"/>
    <x v="1"/>
    <x v="1"/>
    <x v="0"/>
    <n v="1"/>
    <n v="0"/>
  </r>
  <r>
    <n v="2025"/>
    <n v="15692235"/>
    <s v="Bellucci"/>
    <n v="750"/>
    <x v="0"/>
    <x v="0"/>
    <n v="38"/>
    <n v="1"/>
    <n v="0"/>
    <n v="2"/>
    <n v="1"/>
    <x v="1"/>
    <n v="47765"/>
    <x v="1"/>
    <x v="0"/>
    <x v="0"/>
    <x v="0"/>
    <x v="0"/>
    <x v="0"/>
    <n v="1"/>
    <n v="0"/>
  </r>
  <r>
    <n v="2025"/>
    <n v="15777459"/>
    <s v="Gordon"/>
    <n v="619"/>
    <x v="1"/>
    <x v="0"/>
    <n v="32"/>
    <n v="4"/>
    <n v="175406"/>
    <n v="2"/>
    <n v="1"/>
    <x v="0"/>
    <n v="172792"/>
    <x v="0"/>
    <x v="0"/>
    <x v="0"/>
    <x v="2"/>
    <x v="2"/>
    <x v="1"/>
    <n v="1"/>
    <n v="175406"/>
  </r>
  <r>
    <n v="2025"/>
    <n v="15656937"/>
    <s v="Johnston"/>
    <n v="468"/>
    <x v="1"/>
    <x v="1"/>
    <n v="26"/>
    <n v="1"/>
    <n v="131643"/>
    <n v="1"/>
    <n v="1"/>
    <x v="1"/>
    <n v="64436"/>
    <x v="1"/>
    <x v="2"/>
    <x v="1"/>
    <x v="0"/>
    <x v="2"/>
    <x v="1"/>
    <n v="1"/>
    <n v="0"/>
  </r>
  <r>
    <n v="2025"/>
    <n v="15610643"/>
    <s v="De Luca"/>
    <n v="435"/>
    <x v="2"/>
    <x v="1"/>
    <n v="44"/>
    <n v="3"/>
    <n v="151740"/>
    <n v="1"/>
    <n v="1"/>
    <x v="1"/>
    <n v="167462"/>
    <x v="1"/>
    <x v="0"/>
    <x v="1"/>
    <x v="0"/>
    <x v="2"/>
    <x v="1"/>
    <n v="1"/>
    <n v="0"/>
  </r>
  <r>
    <n v="2025"/>
    <n v="15777315"/>
    <s v="Hill"/>
    <n v="529"/>
    <x v="0"/>
    <x v="1"/>
    <n v="43"/>
    <n v="6"/>
    <n v="93616"/>
    <n v="2"/>
    <n v="0"/>
    <x v="1"/>
    <n v="98349"/>
    <x v="1"/>
    <x v="0"/>
    <x v="1"/>
    <x v="2"/>
    <x v="1"/>
    <x v="0"/>
    <n v="1"/>
    <n v="0"/>
  </r>
  <r>
    <n v="2025"/>
    <n v="15611058"/>
    <s v="Eluemuno"/>
    <n v="702"/>
    <x v="2"/>
    <x v="0"/>
    <n v="60"/>
    <n v="5"/>
    <n v="138598"/>
    <n v="2"/>
    <n v="1"/>
    <x v="0"/>
    <n v="41537"/>
    <x v="0"/>
    <x v="1"/>
    <x v="0"/>
    <x v="2"/>
    <x v="2"/>
    <x v="1"/>
    <n v="1"/>
    <n v="138598"/>
  </r>
  <r>
    <n v="2025"/>
    <n v="15630413"/>
    <s v="Howarth"/>
    <n v="608"/>
    <x v="0"/>
    <x v="0"/>
    <n v="41"/>
    <n v="5"/>
    <n v="0"/>
    <n v="2"/>
    <n v="1"/>
    <x v="0"/>
    <n v="72462"/>
    <x v="1"/>
    <x v="0"/>
    <x v="0"/>
    <x v="2"/>
    <x v="0"/>
    <x v="0"/>
    <n v="1"/>
    <n v="0"/>
  </r>
  <r>
    <n v="2025"/>
    <n v="15635942"/>
    <s v="Thomson"/>
    <n v="576"/>
    <x v="0"/>
    <x v="1"/>
    <n v="40"/>
    <n v="9"/>
    <n v="0"/>
    <n v="2"/>
    <n v="1"/>
    <x v="1"/>
    <n v="112465"/>
    <x v="0"/>
    <x v="0"/>
    <x v="1"/>
    <x v="1"/>
    <x v="0"/>
    <x v="0"/>
    <n v="1"/>
    <n v="0"/>
  </r>
  <r>
    <n v="2025"/>
    <n v="15648858"/>
    <s v="King"/>
    <n v="666"/>
    <x v="0"/>
    <x v="0"/>
    <n v="27"/>
    <n v="1"/>
    <n v="85225"/>
    <n v="1"/>
    <n v="0"/>
    <x v="0"/>
    <n v="64511"/>
    <x v="1"/>
    <x v="2"/>
    <x v="0"/>
    <x v="0"/>
    <x v="1"/>
    <x v="0"/>
    <n v="1"/>
    <n v="0"/>
  </r>
  <r>
    <n v="2025"/>
    <n v="15810732"/>
    <s v="Grant"/>
    <n v="730"/>
    <x v="0"/>
    <x v="0"/>
    <n v="36"/>
    <n v="8"/>
    <n v="148749"/>
    <n v="2"/>
    <n v="1"/>
    <x v="1"/>
    <n v="91831"/>
    <x v="1"/>
    <x v="0"/>
    <x v="0"/>
    <x v="1"/>
    <x v="2"/>
    <x v="1"/>
    <n v="1"/>
    <n v="0"/>
  </r>
  <r>
    <n v="2025"/>
    <n v="15705448"/>
    <s v="Gilbert"/>
    <n v="647"/>
    <x v="2"/>
    <x v="1"/>
    <n v="52"/>
    <n v="7"/>
    <n v="130013"/>
    <n v="1"/>
    <n v="1"/>
    <x v="0"/>
    <n v="190806"/>
    <x v="0"/>
    <x v="1"/>
    <x v="0"/>
    <x v="2"/>
    <x v="2"/>
    <x v="1"/>
    <n v="1"/>
    <n v="130013"/>
  </r>
  <r>
    <n v="2025"/>
    <n v="15730488"/>
    <s v="Richmond"/>
    <n v="516"/>
    <x v="1"/>
    <x v="0"/>
    <n v="27"/>
    <n v="1"/>
    <n v="0"/>
    <n v="1"/>
    <n v="0"/>
    <x v="0"/>
    <n v="112311"/>
    <x v="1"/>
    <x v="2"/>
    <x v="1"/>
    <x v="0"/>
    <x v="0"/>
    <x v="0"/>
    <n v="1"/>
    <n v="0"/>
  </r>
  <r>
    <n v="2025"/>
    <n v="15620443"/>
    <s v="Fiorentino"/>
    <n v="711"/>
    <x v="0"/>
    <x v="0"/>
    <n v="81"/>
    <n v="6"/>
    <n v="0"/>
    <n v="2"/>
    <n v="1"/>
    <x v="0"/>
    <n v="72276"/>
    <x v="1"/>
    <x v="3"/>
    <x v="0"/>
    <x v="2"/>
    <x v="0"/>
    <x v="0"/>
    <n v="1"/>
    <n v="0"/>
  </r>
  <r>
    <n v="2025"/>
    <n v="15741078"/>
    <s v="Greece"/>
    <n v="736"/>
    <x v="0"/>
    <x v="1"/>
    <n v="54"/>
    <n v="7"/>
    <n v="111729"/>
    <n v="2"/>
    <n v="0"/>
    <x v="0"/>
    <n v="84920"/>
    <x v="1"/>
    <x v="1"/>
    <x v="0"/>
    <x v="2"/>
    <x v="2"/>
    <x v="1"/>
    <n v="1"/>
    <n v="0"/>
  </r>
  <r>
    <n v="2025"/>
    <n v="15753161"/>
    <s v="Dickson"/>
    <n v="768"/>
    <x v="0"/>
    <x v="0"/>
    <n v="36"/>
    <n v="5"/>
    <n v="180169"/>
    <n v="2"/>
    <n v="1"/>
    <x v="1"/>
    <n v="17349"/>
    <x v="1"/>
    <x v="0"/>
    <x v="2"/>
    <x v="2"/>
    <x v="2"/>
    <x v="1"/>
    <n v="1"/>
    <n v="0"/>
  </r>
  <r>
    <n v="2025"/>
    <n v="15711396"/>
    <s v="Henderson"/>
    <n v="427"/>
    <x v="1"/>
    <x v="1"/>
    <n v="40"/>
    <n v="8"/>
    <n v="0"/>
    <n v="2"/>
    <n v="1"/>
    <x v="0"/>
    <n v="82871"/>
    <x v="1"/>
    <x v="0"/>
    <x v="1"/>
    <x v="1"/>
    <x v="0"/>
    <x v="0"/>
    <n v="1"/>
    <n v="0"/>
  </r>
  <r>
    <n v="2025"/>
    <n v="15593499"/>
    <s v="Stevens"/>
    <n v="686"/>
    <x v="1"/>
    <x v="0"/>
    <n v="47"/>
    <n v="6"/>
    <n v="0"/>
    <n v="1"/>
    <n v="1"/>
    <x v="1"/>
    <n v="32081"/>
    <x v="0"/>
    <x v="1"/>
    <x v="0"/>
    <x v="2"/>
    <x v="0"/>
    <x v="0"/>
    <n v="1"/>
    <n v="0"/>
  </r>
  <r>
    <n v="2025"/>
    <n v="15579189"/>
    <s v="Mitchell"/>
    <n v="690"/>
    <x v="0"/>
    <x v="0"/>
    <n v="42"/>
    <n v="5"/>
    <n v="0"/>
    <n v="2"/>
    <n v="0"/>
    <x v="0"/>
    <n v="120512"/>
    <x v="1"/>
    <x v="0"/>
    <x v="0"/>
    <x v="2"/>
    <x v="0"/>
    <x v="0"/>
    <n v="1"/>
    <n v="0"/>
  </r>
  <r>
    <n v="2025"/>
    <n v="15743545"/>
    <s v="Nworie"/>
    <n v="647"/>
    <x v="1"/>
    <x v="0"/>
    <n v="29"/>
    <n v="2"/>
    <n v="0"/>
    <n v="2"/>
    <n v="1"/>
    <x v="1"/>
    <n v="179033"/>
    <x v="1"/>
    <x v="2"/>
    <x v="0"/>
    <x v="0"/>
    <x v="0"/>
    <x v="0"/>
    <n v="1"/>
    <n v="0"/>
  </r>
  <r>
    <n v="2025"/>
    <n v="15791316"/>
    <s v="Boni"/>
    <n v="714"/>
    <x v="0"/>
    <x v="1"/>
    <n v="35"/>
    <n v="3"/>
    <n v="0"/>
    <n v="2"/>
    <n v="1"/>
    <x v="0"/>
    <n v="95623"/>
    <x v="1"/>
    <x v="0"/>
    <x v="0"/>
    <x v="0"/>
    <x v="0"/>
    <x v="0"/>
    <n v="1"/>
    <n v="0"/>
  </r>
  <r>
    <n v="2025"/>
    <n v="15608246"/>
    <s v="Wentcher"/>
    <n v="736"/>
    <x v="2"/>
    <x v="0"/>
    <n v="36"/>
    <n v="8"/>
    <n v="103914"/>
    <n v="1"/>
    <n v="1"/>
    <x v="0"/>
    <n v="110036"/>
    <x v="0"/>
    <x v="0"/>
    <x v="0"/>
    <x v="1"/>
    <x v="2"/>
    <x v="1"/>
    <n v="1"/>
    <n v="103914"/>
  </r>
  <r>
    <n v="2025"/>
    <n v="15676526"/>
    <s v="Bentley"/>
    <n v="608"/>
    <x v="0"/>
    <x v="0"/>
    <n v="34"/>
    <n v="4"/>
    <n v="88773"/>
    <n v="1"/>
    <n v="1"/>
    <x v="0"/>
    <n v="168822"/>
    <x v="1"/>
    <x v="0"/>
    <x v="0"/>
    <x v="2"/>
    <x v="1"/>
    <x v="0"/>
    <n v="1"/>
    <n v="0"/>
  </r>
  <r>
    <n v="2025"/>
    <n v="15813911"/>
    <s v="Hayes-Williams"/>
    <n v="809"/>
    <x v="0"/>
    <x v="0"/>
    <n v="39"/>
    <n v="5"/>
    <n v="0"/>
    <n v="1"/>
    <n v="1"/>
    <x v="1"/>
    <n v="77706"/>
    <x v="1"/>
    <x v="0"/>
    <x v="2"/>
    <x v="2"/>
    <x v="0"/>
    <x v="0"/>
    <n v="1"/>
    <n v="0"/>
  </r>
  <r>
    <n v="2025"/>
    <n v="15630195"/>
    <s v="Johnstone"/>
    <n v="745"/>
    <x v="0"/>
    <x v="0"/>
    <n v="40"/>
    <n v="6"/>
    <n v="131185"/>
    <n v="1"/>
    <n v="1"/>
    <x v="0"/>
    <n v="49816"/>
    <x v="1"/>
    <x v="0"/>
    <x v="0"/>
    <x v="2"/>
    <x v="2"/>
    <x v="1"/>
    <n v="1"/>
    <n v="0"/>
  </r>
  <r>
    <n v="2025"/>
    <n v="15736250"/>
    <s v="Johnstone"/>
    <n v="781"/>
    <x v="0"/>
    <x v="1"/>
    <n v="38"/>
    <n v="2"/>
    <n v="117811"/>
    <n v="1"/>
    <n v="0"/>
    <x v="0"/>
    <n v="65632"/>
    <x v="0"/>
    <x v="0"/>
    <x v="2"/>
    <x v="0"/>
    <x v="2"/>
    <x v="1"/>
    <n v="1"/>
    <n v="117811"/>
  </r>
  <r>
    <n v="2025"/>
    <n v="15671334"/>
    <s v="Nixon"/>
    <n v="527"/>
    <x v="0"/>
    <x v="1"/>
    <n v="31"/>
    <n v="4"/>
    <n v="0"/>
    <n v="1"/>
    <n v="1"/>
    <x v="1"/>
    <n v="169362"/>
    <x v="1"/>
    <x v="0"/>
    <x v="1"/>
    <x v="2"/>
    <x v="0"/>
    <x v="0"/>
    <n v="1"/>
    <n v="0"/>
  </r>
  <r>
    <n v="2025"/>
    <n v="15574169"/>
    <s v="Trevisano"/>
    <n v="595"/>
    <x v="2"/>
    <x v="0"/>
    <n v="32"/>
    <n v="0"/>
    <n v="92466"/>
    <n v="1"/>
    <n v="1"/>
    <x v="1"/>
    <n v="4721"/>
    <x v="1"/>
    <x v="0"/>
    <x v="1"/>
    <x v="0"/>
    <x v="1"/>
    <x v="0"/>
    <n v="1"/>
    <n v="0"/>
  </r>
  <r>
    <n v="2025"/>
    <n v="15718839"/>
    <s v="Tsui"/>
    <n v="850"/>
    <x v="2"/>
    <x v="0"/>
    <n v="38"/>
    <n v="2"/>
    <n v="102741"/>
    <n v="2"/>
    <n v="0"/>
    <x v="0"/>
    <n v="23975"/>
    <x v="1"/>
    <x v="0"/>
    <x v="2"/>
    <x v="0"/>
    <x v="2"/>
    <x v="1"/>
    <n v="1"/>
    <n v="0"/>
  </r>
  <r>
    <n v="2025"/>
    <n v="15762331"/>
    <s v="Moss"/>
    <n v="569"/>
    <x v="0"/>
    <x v="1"/>
    <n v="37"/>
    <n v="9"/>
    <n v="178756"/>
    <n v="1"/>
    <n v="1"/>
    <x v="1"/>
    <n v="199929"/>
    <x v="1"/>
    <x v="0"/>
    <x v="1"/>
    <x v="1"/>
    <x v="2"/>
    <x v="1"/>
    <n v="1"/>
    <n v="0"/>
  </r>
  <r>
    <n v="2025"/>
    <n v="15606901"/>
    <s v="Graham"/>
    <n v="728"/>
    <x v="0"/>
    <x v="1"/>
    <n v="43"/>
    <n v="7"/>
    <n v="0"/>
    <n v="2"/>
    <n v="1"/>
    <x v="1"/>
    <n v="40024"/>
    <x v="1"/>
    <x v="0"/>
    <x v="0"/>
    <x v="2"/>
    <x v="0"/>
    <x v="0"/>
    <n v="1"/>
    <n v="0"/>
  </r>
  <r>
    <n v="2025"/>
    <n v="15713559"/>
    <s v="Onyemauchechukwu"/>
    <n v="473"/>
    <x v="2"/>
    <x v="0"/>
    <n v="32"/>
    <n v="5"/>
    <n v="146602"/>
    <n v="2"/>
    <n v="1"/>
    <x v="0"/>
    <n v="72947"/>
    <x v="1"/>
    <x v="0"/>
    <x v="1"/>
    <x v="2"/>
    <x v="2"/>
    <x v="1"/>
    <n v="1"/>
    <n v="0"/>
  </r>
  <r>
    <n v="2025"/>
    <n v="15768881"/>
    <s v="Saunders"/>
    <n v="738"/>
    <x v="0"/>
    <x v="1"/>
    <n v="29"/>
    <n v="2"/>
    <n v="0"/>
    <n v="2"/>
    <n v="1"/>
    <x v="0"/>
    <n v="170421"/>
    <x v="1"/>
    <x v="2"/>
    <x v="0"/>
    <x v="0"/>
    <x v="0"/>
    <x v="0"/>
    <n v="1"/>
    <n v="0"/>
  </r>
  <r>
    <n v="2025"/>
    <n v="15743075"/>
    <s v="Ko"/>
    <n v="659"/>
    <x v="0"/>
    <x v="1"/>
    <n v="35"/>
    <n v="6"/>
    <n v="0"/>
    <n v="2"/>
    <n v="1"/>
    <x v="0"/>
    <n v="58879"/>
    <x v="1"/>
    <x v="0"/>
    <x v="0"/>
    <x v="2"/>
    <x v="0"/>
    <x v="0"/>
    <n v="1"/>
    <n v="0"/>
  </r>
  <r>
    <n v="2025"/>
    <n v="15660980"/>
    <s v="Cairns"/>
    <n v="597"/>
    <x v="1"/>
    <x v="1"/>
    <n v="38"/>
    <n v="6"/>
    <n v="115703"/>
    <n v="2"/>
    <n v="1"/>
    <x v="0"/>
    <n v="25059"/>
    <x v="1"/>
    <x v="0"/>
    <x v="1"/>
    <x v="2"/>
    <x v="2"/>
    <x v="1"/>
    <n v="1"/>
    <n v="0"/>
  </r>
  <r>
    <n v="2025"/>
    <n v="15810942"/>
    <s v="Chiemela"/>
    <n v="445"/>
    <x v="2"/>
    <x v="0"/>
    <n v="61"/>
    <n v="2"/>
    <n v="137655"/>
    <n v="1"/>
    <n v="0"/>
    <x v="0"/>
    <n v="29910"/>
    <x v="1"/>
    <x v="3"/>
    <x v="1"/>
    <x v="0"/>
    <x v="2"/>
    <x v="1"/>
    <n v="1"/>
    <n v="0"/>
  </r>
  <r>
    <n v="2025"/>
    <n v="15728362"/>
    <s v="Robertson"/>
    <n v="671"/>
    <x v="0"/>
    <x v="0"/>
    <n v="29"/>
    <n v="3"/>
    <n v="0"/>
    <n v="2"/>
    <n v="1"/>
    <x v="1"/>
    <n v="158043"/>
    <x v="1"/>
    <x v="2"/>
    <x v="0"/>
    <x v="0"/>
    <x v="0"/>
    <x v="0"/>
    <n v="1"/>
    <n v="0"/>
  </r>
  <r>
    <n v="2025"/>
    <n v="15683339"/>
    <s v="P'eng"/>
    <n v="656"/>
    <x v="1"/>
    <x v="0"/>
    <n v="34"/>
    <n v="6"/>
    <n v="59877"/>
    <n v="1"/>
    <n v="1"/>
    <x v="1"/>
    <n v="14033"/>
    <x v="0"/>
    <x v="0"/>
    <x v="0"/>
    <x v="2"/>
    <x v="1"/>
    <x v="0"/>
    <n v="1"/>
    <n v="59877"/>
  </r>
  <r>
    <n v="2025"/>
    <n v="15685476"/>
    <s v="Tseng"/>
    <n v="658"/>
    <x v="0"/>
    <x v="1"/>
    <n v="31"/>
    <n v="5"/>
    <n v="100082"/>
    <n v="1"/>
    <n v="0"/>
    <x v="0"/>
    <n v="49810"/>
    <x v="1"/>
    <x v="0"/>
    <x v="0"/>
    <x v="2"/>
    <x v="2"/>
    <x v="1"/>
    <n v="1"/>
    <n v="0"/>
  </r>
  <r>
    <n v="2025"/>
    <n v="15663650"/>
    <s v="Russell"/>
    <n v="698"/>
    <x v="2"/>
    <x v="1"/>
    <n v="52"/>
    <n v="10"/>
    <n v="107304"/>
    <n v="3"/>
    <n v="1"/>
    <x v="1"/>
    <n v="28806"/>
    <x v="0"/>
    <x v="1"/>
    <x v="0"/>
    <x v="1"/>
    <x v="2"/>
    <x v="1"/>
    <n v="1"/>
    <n v="107304"/>
  </r>
  <r>
    <n v="2025"/>
    <n v="15617434"/>
    <s v="Yen"/>
    <n v="655"/>
    <x v="1"/>
    <x v="1"/>
    <n v="38"/>
    <n v="9"/>
    <n v="0"/>
    <n v="1"/>
    <n v="0"/>
    <x v="0"/>
    <n v="90490"/>
    <x v="1"/>
    <x v="0"/>
    <x v="0"/>
    <x v="1"/>
    <x v="0"/>
    <x v="0"/>
    <n v="1"/>
    <n v="0"/>
  </r>
  <r>
    <n v="2025"/>
    <n v="15622470"/>
    <s v="Yeh"/>
    <n v="772"/>
    <x v="1"/>
    <x v="1"/>
    <n v="41"/>
    <n v="10"/>
    <n v="96032"/>
    <n v="1"/>
    <n v="1"/>
    <x v="0"/>
    <n v="75826"/>
    <x v="1"/>
    <x v="0"/>
    <x v="2"/>
    <x v="1"/>
    <x v="1"/>
    <x v="0"/>
    <n v="1"/>
    <n v="0"/>
  </r>
  <r>
    <n v="2025"/>
    <n v="15703682"/>
    <s v="Kalinina"/>
    <n v="681"/>
    <x v="1"/>
    <x v="1"/>
    <n v="33"/>
    <n v="10"/>
    <n v="0"/>
    <n v="1"/>
    <n v="0"/>
    <x v="1"/>
    <n v="158336"/>
    <x v="1"/>
    <x v="0"/>
    <x v="0"/>
    <x v="1"/>
    <x v="0"/>
    <x v="0"/>
    <n v="1"/>
    <n v="0"/>
  </r>
  <r>
    <n v="2025"/>
    <n v="15727391"/>
    <s v="Collier"/>
    <n v="688"/>
    <x v="2"/>
    <x v="1"/>
    <n v="29"/>
    <n v="9"/>
    <n v="144554"/>
    <n v="2"/>
    <n v="1"/>
    <x v="1"/>
    <n v="143455"/>
    <x v="1"/>
    <x v="2"/>
    <x v="0"/>
    <x v="1"/>
    <x v="2"/>
    <x v="1"/>
    <n v="1"/>
    <n v="0"/>
  </r>
  <r>
    <n v="2025"/>
    <n v="15711062"/>
    <s v="Thomas"/>
    <n v="633"/>
    <x v="2"/>
    <x v="1"/>
    <n v="40"/>
    <n v="5"/>
    <n v="86173"/>
    <n v="2"/>
    <n v="1"/>
    <x v="0"/>
    <n v="117279"/>
    <x v="1"/>
    <x v="0"/>
    <x v="0"/>
    <x v="2"/>
    <x v="1"/>
    <x v="0"/>
    <n v="1"/>
    <n v="0"/>
  </r>
  <r>
    <n v="2025"/>
    <n v="15567339"/>
    <s v="Shaw"/>
    <n v="735"/>
    <x v="0"/>
    <x v="1"/>
    <n v="73"/>
    <n v="9"/>
    <n v="0"/>
    <n v="1"/>
    <n v="1"/>
    <x v="0"/>
    <n v="114283"/>
    <x v="1"/>
    <x v="3"/>
    <x v="0"/>
    <x v="1"/>
    <x v="0"/>
    <x v="0"/>
    <n v="1"/>
    <n v="0"/>
  </r>
  <r>
    <n v="2025"/>
    <n v="15760662"/>
    <s v="Francis"/>
    <n v="521"/>
    <x v="2"/>
    <x v="0"/>
    <n v="29"/>
    <n v="2"/>
    <n v="87213"/>
    <n v="1"/>
    <n v="1"/>
    <x v="0"/>
    <n v="995"/>
    <x v="1"/>
    <x v="2"/>
    <x v="1"/>
    <x v="0"/>
    <x v="1"/>
    <x v="0"/>
    <n v="1"/>
    <n v="0"/>
  </r>
  <r>
    <n v="2025"/>
    <n v="15605737"/>
    <s v="George"/>
    <n v="541"/>
    <x v="0"/>
    <x v="1"/>
    <n v="36"/>
    <n v="5"/>
    <n v="0"/>
    <n v="2"/>
    <n v="1"/>
    <x v="1"/>
    <n v="124796"/>
    <x v="1"/>
    <x v="0"/>
    <x v="1"/>
    <x v="2"/>
    <x v="0"/>
    <x v="0"/>
    <n v="1"/>
    <n v="0"/>
  </r>
  <r>
    <n v="2025"/>
    <n v="15692977"/>
    <s v="Ikenna"/>
    <n v="612"/>
    <x v="2"/>
    <x v="0"/>
    <n v="36"/>
    <n v="2"/>
    <n v="130701"/>
    <n v="2"/>
    <n v="0"/>
    <x v="1"/>
    <n v="77593"/>
    <x v="1"/>
    <x v="0"/>
    <x v="0"/>
    <x v="0"/>
    <x v="2"/>
    <x v="1"/>
    <n v="1"/>
    <n v="0"/>
  </r>
  <r>
    <n v="2025"/>
    <n v="15672082"/>
    <s v="Schatz"/>
    <n v="562"/>
    <x v="0"/>
    <x v="1"/>
    <n v="62"/>
    <n v="3"/>
    <n v="0"/>
    <n v="2"/>
    <n v="1"/>
    <x v="1"/>
    <n v="105986"/>
    <x v="1"/>
    <x v="3"/>
    <x v="1"/>
    <x v="0"/>
    <x v="0"/>
    <x v="0"/>
    <n v="1"/>
    <n v="0"/>
  </r>
  <r>
    <n v="2025"/>
    <n v="15600280"/>
    <s v="Tao"/>
    <n v="703"/>
    <x v="0"/>
    <x v="0"/>
    <n v="32"/>
    <n v="6"/>
    <n v="0"/>
    <n v="2"/>
    <n v="0"/>
    <x v="1"/>
    <n v="33607"/>
    <x v="1"/>
    <x v="0"/>
    <x v="0"/>
    <x v="2"/>
    <x v="0"/>
    <x v="0"/>
    <n v="1"/>
    <n v="0"/>
  </r>
  <r>
    <n v="2025"/>
    <n v="15804052"/>
    <s v="Scott"/>
    <n v="710"/>
    <x v="1"/>
    <x v="1"/>
    <n v="23"/>
    <n v="6"/>
    <n v="0"/>
    <n v="2"/>
    <n v="1"/>
    <x v="0"/>
    <n v="134188"/>
    <x v="1"/>
    <x v="2"/>
    <x v="0"/>
    <x v="2"/>
    <x v="0"/>
    <x v="0"/>
    <n v="1"/>
    <n v="0"/>
  </r>
  <r>
    <n v="2025"/>
    <n v="15576065"/>
    <s v="Sims"/>
    <n v="731"/>
    <x v="1"/>
    <x v="0"/>
    <n v="40"/>
    <n v="5"/>
    <n v="171326"/>
    <n v="1"/>
    <n v="1"/>
    <x v="0"/>
    <n v="159718"/>
    <x v="0"/>
    <x v="0"/>
    <x v="0"/>
    <x v="2"/>
    <x v="2"/>
    <x v="1"/>
    <n v="1"/>
    <n v="171326"/>
  </r>
  <r>
    <n v="2025"/>
    <n v="15796838"/>
    <s v="Chibugo"/>
    <n v="703"/>
    <x v="1"/>
    <x v="1"/>
    <n v="58"/>
    <n v="4"/>
    <n v="92931"/>
    <n v="1"/>
    <n v="0"/>
    <x v="0"/>
    <n v="85149"/>
    <x v="1"/>
    <x v="1"/>
    <x v="0"/>
    <x v="2"/>
    <x v="1"/>
    <x v="0"/>
    <n v="1"/>
    <n v="0"/>
  </r>
  <r>
    <n v="2025"/>
    <n v="15693526"/>
    <s v="Ku"/>
    <n v="618"/>
    <x v="0"/>
    <x v="0"/>
    <n v="40"/>
    <n v="0"/>
    <n v="0"/>
    <n v="1"/>
    <n v="1"/>
    <x v="1"/>
    <n v="119059"/>
    <x v="1"/>
    <x v="0"/>
    <x v="0"/>
    <x v="0"/>
    <x v="0"/>
    <x v="0"/>
    <n v="1"/>
    <n v="0"/>
  </r>
  <r>
    <n v="2025"/>
    <n v="15748595"/>
    <s v="Stanton"/>
    <n v="689"/>
    <x v="0"/>
    <x v="0"/>
    <n v="29"/>
    <n v="1"/>
    <n v="77557"/>
    <n v="2"/>
    <n v="1"/>
    <x v="0"/>
    <n v="122998"/>
    <x v="1"/>
    <x v="2"/>
    <x v="0"/>
    <x v="0"/>
    <x v="1"/>
    <x v="0"/>
    <n v="1"/>
    <n v="0"/>
  </r>
  <r>
    <n v="2025"/>
    <n v="15679029"/>
    <s v="Kung"/>
    <n v="718"/>
    <x v="0"/>
    <x v="1"/>
    <n v="33"/>
    <n v="7"/>
    <n v="102874"/>
    <n v="1"/>
    <n v="0"/>
    <x v="1"/>
    <n v="117841"/>
    <x v="1"/>
    <x v="0"/>
    <x v="0"/>
    <x v="2"/>
    <x v="2"/>
    <x v="1"/>
    <n v="1"/>
    <n v="0"/>
  </r>
  <r>
    <n v="2025"/>
    <n v="15753639"/>
    <s v="Gibson"/>
    <n v="608"/>
    <x v="0"/>
    <x v="1"/>
    <n v="37"/>
    <n v="5"/>
    <n v="146093"/>
    <n v="2"/>
    <n v="0"/>
    <x v="1"/>
    <n v="160593"/>
    <x v="1"/>
    <x v="0"/>
    <x v="0"/>
    <x v="2"/>
    <x v="2"/>
    <x v="1"/>
    <n v="1"/>
    <n v="0"/>
  </r>
  <r>
    <n v="2025"/>
    <n v="15604138"/>
    <s v="Iheanacho"/>
    <n v="749"/>
    <x v="1"/>
    <x v="1"/>
    <n v="34"/>
    <n v="2"/>
    <n v="0"/>
    <n v="1"/>
    <n v="0"/>
    <x v="1"/>
    <n v="174189"/>
    <x v="0"/>
    <x v="0"/>
    <x v="0"/>
    <x v="0"/>
    <x v="0"/>
    <x v="0"/>
    <n v="1"/>
    <n v="0"/>
  </r>
  <r>
    <n v="2025"/>
    <n v="15666095"/>
    <s v="Costa"/>
    <n v="753"/>
    <x v="1"/>
    <x v="1"/>
    <n v="51"/>
    <n v="4"/>
    <n v="79812"/>
    <n v="2"/>
    <n v="0"/>
    <x v="0"/>
    <n v="68260"/>
    <x v="0"/>
    <x v="1"/>
    <x v="2"/>
    <x v="2"/>
    <x v="1"/>
    <x v="0"/>
    <n v="1"/>
    <n v="79812"/>
  </r>
  <r>
    <n v="2025"/>
    <n v="15643487"/>
    <s v="Sal"/>
    <n v="630"/>
    <x v="1"/>
    <x v="1"/>
    <n v="39"/>
    <n v="10"/>
    <n v="105474"/>
    <n v="1"/>
    <n v="0"/>
    <x v="1"/>
    <n v="58855"/>
    <x v="0"/>
    <x v="0"/>
    <x v="0"/>
    <x v="1"/>
    <x v="2"/>
    <x v="1"/>
    <n v="1"/>
    <n v="105474"/>
  </r>
  <r>
    <n v="2025"/>
    <n v="15764033"/>
    <s v="Lin"/>
    <n v="693"/>
    <x v="2"/>
    <x v="0"/>
    <n v="43"/>
    <n v="1"/>
    <n v="121928"/>
    <n v="1"/>
    <n v="1"/>
    <x v="1"/>
    <n v="87995"/>
    <x v="0"/>
    <x v="0"/>
    <x v="0"/>
    <x v="0"/>
    <x v="2"/>
    <x v="1"/>
    <n v="1"/>
    <n v="121928"/>
  </r>
  <r>
    <n v="2025"/>
    <n v="15747288"/>
    <s v="Ferri"/>
    <n v="838"/>
    <x v="1"/>
    <x v="0"/>
    <n v="40"/>
    <n v="6"/>
    <n v="61671"/>
    <n v="1"/>
    <n v="0"/>
    <x v="0"/>
    <n v="150659"/>
    <x v="0"/>
    <x v="0"/>
    <x v="2"/>
    <x v="2"/>
    <x v="1"/>
    <x v="0"/>
    <n v="1"/>
    <n v="61671"/>
  </r>
  <r>
    <n v="2025"/>
    <n v="15790599"/>
    <s v="Yin"/>
    <n v="756"/>
    <x v="2"/>
    <x v="0"/>
    <n v="39"/>
    <n v="5"/>
    <n v="149363"/>
    <n v="2"/>
    <n v="1"/>
    <x v="0"/>
    <n v="109098"/>
    <x v="1"/>
    <x v="0"/>
    <x v="2"/>
    <x v="2"/>
    <x v="2"/>
    <x v="1"/>
    <n v="1"/>
    <n v="0"/>
  </r>
  <r>
    <n v="2025"/>
    <n v="15737705"/>
    <s v="Avdeyeva"/>
    <n v="775"/>
    <x v="0"/>
    <x v="0"/>
    <n v="27"/>
    <n v="4"/>
    <n v="152309"/>
    <n v="1"/>
    <n v="1"/>
    <x v="1"/>
    <n v="104112"/>
    <x v="1"/>
    <x v="2"/>
    <x v="2"/>
    <x v="2"/>
    <x v="2"/>
    <x v="1"/>
    <n v="1"/>
    <n v="0"/>
  </r>
  <r>
    <n v="2025"/>
    <n v="15737194"/>
    <s v="Tu"/>
    <n v="635"/>
    <x v="0"/>
    <x v="0"/>
    <n v="33"/>
    <n v="5"/>
    <n v="0"/>
    <n v="2"/>
    <n v="1"/>
    <x v="1"/>
    <n v="122950"/>
    <x v="1"/>
    <x v="0"/>
    <x v="0"/>
    <x v="2"/>
    <x v="0"/>
    <x v="0"/>
    <n v="1"/>
    <n v="0"/>
  </r>
  <r>
    <n v="2025"/>
    <n v="15726776"/>
    <s v="Donnelly"/>
    <n v="705"/>
    <x v="1"/>
    <x v="1"/>
    <n v="36"/>
    <n v="1"/>
    <n v="111629"/>
    <n v="1"/>
    <n v="1"/>
    <x v="0"/>
    <n v="21807"/>
    <x v="1"/>
    <x v="0"/>
    <x v="0"/>
    <x v="0"/>
    <x v="2"/>
    <x v="1"/>
    <n v="1"/>
    <n v="0"/>
  </r>
  <r>
    <n v="2025"/>
    <n v="15804357"/>
    <s v="Loggia"/>
    <n v="481"/>
    <x v="0"/>
    <x v="1"/>
    <n v="40"/>
    <n v="3"/>
    <n v="0"/>
    <n v="1"/>
    <n v="1"/>
    <x v="0"/>
    <n v="32320"/>
    <x v="1"/>
    <x v="0"/>
    <x v="1"/>
    <x v="0"/>
    <x v="0"/>
    <x v="0"/>
    <n v="1"/>
    <n v="0"/>
  </r>
  <r>
    <n v="2025"/>
    <n v="15664432"/>
    <s v="Chao"/>
    <n v="727"/>
    <x v="1"/>
    <x v="0"/>
    <n v="49"/>
    <n v="7"/>
    <n v="96297"/>
    <n v="1"/>
    <n v="1"/>
    <x v="1"/>
    <n v="190458"/>
    <x v="0"/>
    <x v="1"/>
    <x v="0"/>
    <x v="2"/>
    <x v="1"/>
    <x v="0"/>
    <n v="1"/>
    <n v="96297"/>
  </r>
  <r>
    <n v="2025"/>
    <n v="15688984"/>
    <s v="Belonwu"/>
    <n v="595"/>
    <x v="0"/>
    <x v="1"/>
    <n v="20"/>
    <n v="4"/>
    <n v="95830"/>
    <n v="1"/>
    <n v="1"/>
    <x v="1"/>
    <n v="177739"/>
    <x v="1"/>
    <x v="2"/>
    <x v="1"/>
    <x v="2"/>
    <x v="1"/>
    <x v="0"/>
    <n v="1"/>
    <n v="0"/>
  </r>
  <r>
    <n v="2025"/>
    <n v="15583026"/>
    <s v="Welch"/>
    <n v="535"/>
    <x v="0"/>
    <x v="0"/>
    <n v="38"/>
    <n v="0"/>
    <n v="135919"/>
    <n v="1"/>
    <n v="1"/>
    <x v="1"/>
    <n v="80426"/>
    <x v="1"/>
    <x v="0"/>
    <x v="1"/>
    <x v="0"/>
    <x v="2"/>
    <x v="1"/>
    <n v="1"/>
    <n v="0"/>
  </r>
  <r>
    <n v="2025"/>
    <n v="15771668"/>
    <s v="Henderson"/>
    <n v="578"/>
    <x v="0"/>
    <x v="1"/>
    <n v="59"/>
    <n v="10"/>
    <n v="185967"/>
    <n v="1"/>
    <n v="0"/>
    <x v="1"/>
    <n v="9445"/>
    <x v="0"/>
    <x v="1"/>
    <x v="1"/>
    <x v="1"/>
    <x v="2"/>
    <x v="1"/>
    <n v="1"/>
    <n v="185967"/>
  </r>
  <r>
    <n v="2025"/>
    <n v="15779904"/>
    <s v="Yobanna"/>
    <n v="597"/>
    <x v="0"/>
    <x v="0"/>
    <n v="29"/>
    <n v="5"/>
    <n v="0"/>
    <n v="2"/>
    <n v="1"/>
    <x v="0"/>
    <n v="174826"/>
    <x v="1"/>
    <x v="2"/>
    <x v="1"/>
    <x v="2"/>
    <x v="0"/>
    <x v="0"/>
    <n v="1"/>
    <n v="0"/>
  </r>
  <r>
    <n v="2025"/>
    <n v="15784323"/>
    <s v="Gallo"/>
    <n v="449"/>
    <x v="0"/>
    <x v="0"/>
    <n v="21"/>
    <n v="7"/>
    <n v="0"/>
    <n v="2"/>
    <n v="0"/>
    <x v="1"/>
    <n v="175744"/>
    <x v="1"/>
    <x v="2"/>
    <x v="1"/>
    <x v="2"/>
    <x v="0"/>
    <x v="0"/>
    <n v="1"/>
    <n v="0"/>
  </r>
  <r>
    <n v="2025"/>
    <n v="15756277"/>
    <s v="Wilson"/>
    <n v="850"/>
    <x v="2"/>
    <x v="0"/>
    <n v="43"/>
    <n v="8"/>
    <n v="92245"/>
    <n v="2"/>
    <n v="1"/>
    <x v="1"/>
    <n v="54950"/>
    <x v="1"/>
    <x v="0"/>
    <x v="2"/>
    <x v="1"/>
    <x v="1"/>
    <x v="0"/>
    <n v="1"/>
    <n v="0"/>
  </r>
  <r>
    <n v="2025"/>
    <n v="15663312"/>
    <s v="Marino"/>
    <n v="494"/>
    <x v="0"/>
    <x v="0"/>
    <n v="35"/>
    <n v="9"/>
    <n v="112727"/>
    <n v="2"/>
    <n v="1"/>
    <x v="1"/>
    <n v="183753"/>
    <x v="1"/>
    <x v="0"/>
    <x v="1"/>
    <x v="1"/>
    <x v="2"/>
    <x v="1"/>
    <n v="1"/>
    <n v="0"/>
  </r>
  <r>
    <n v="2025"/>
    <n v="15793197"/>
    <s v="Bailey"/>
    <n v="676"/>
    <x v="0"/>
    <x v="0"/>
    <n v="34"/>
    <n v="8"/>
    <n v="100360"/>
    <n v="1"/>
    <n v="0"/>
    <x v="1"/>
    <n v="46038"/>
    <x v="1"/>
    <x v="0"/>
    <x v="0"/>
    <x v="1"/>
    <x v="2"/>
    <x v="1"/>
    <n v="1"/>
    <n v="0"/>
  </r>
  <r>
    <n v="2025"/>
    <n v="15731463"/>
    <s v="Gboliwe"/>
    <n v="818"/>
    <x v="2"/>
    <x v="1"/>
    <n v="43"/>
    <n v="10"/>
    <n v="105302"/>
    <n v="1"/>
    <n v="1"/>
    <x v="0"/>
    <n v="78942"/>
    <x v="1"/>
    <x v="0"/>
    <x v="2"/>
    <x v="1"/>
    <x v="2"/>
    <x v="1"/>
    <n v="1"/>
    <n v="0"/>
  </r>
  <r>
    <n v="2025"/>
    <n v="15621768"/>
    <s v="Chukwuhaenye"/>
    <n v="712"/>
    <x v="1"/>
    <x v="1"/>
    <n v="45"/>
    <n v="6"/>
    <n v="112995"/>
    <n v="1"/>
    <n v="0"/>
    <x v="1"/>
    <n v="198399"/>
    <x v="1"/>
    <x v="0"/>
    <x v="0"/>
    <x v="2"/>
    <x v="2"/>
    <x v="1"/>
    <n v="1"/>
    <n v="0"/>
  </r>
  <r>
    <n v="2025"/>
    <n v="15691323"/>
    <s v="Bianchi"/>
    <n v="672"/>
    <x v="2"/>
    <x v="1"/>
    <n v="40"/>
    <n v="4"/>
    <n v="89026"/>
    <n v="2"/>
    <n v="1"/>
    <x v="1"/>
    <n v="188892"/>
    <x v="1"/>
    <x v="0"/>
    <x v="0"/>
    <x v="2"/>
    <x v="1"/>
    <x v="0"/>
    <n v="1"/>
    <n v="0"/>
  </r>
  <r>
    <n v="2025"/>
    <n v="15781326"/>
    <s v="Ford"/>
    <n v="636"/>
    <x v="0"/>
    <x v="1"/>
    <n v="35"/>
    <n v="9"/>
    <n v="95478"/>
    <n v="1"/>
    <n v="0"/>
    <x v="1"/>
    <n v="169287"/>
    <x v="1"/>
    <x v="0"/>
    <x v="0"/>
    <x v="1"/>
    <x v="1"/>
    <x v="0"/>
    <n v="1"/>
    <n v="0"/>
  </r>
  <r>
    <n v="2025"/>
    <n v="15595640"/>
    <s v="Rizzo"/>
    <n v="698"/>
    <x v="0"/>
    <x v="1"/>
    <n v="37"/>
    <n v="8"/>
    <n v="0"/>
    <n v="2"/>
    <n v="0"/>
    <x v="1"/>
    <n v="145004"/>
    <x v="1"/>
    <x v="0"/>
    <x v="0"/>
    <x v="1"/>
    <x v="0"/>
    <x v="0"/>
    <n v="1"/>
    <n v="0"/>
  </r>
  <r>
    <n v="2025"/>
    <n v="15814331"/>
    <s v="Lung"/>
    <n v="597"/>
    <x v="2"/>
    <x v="0"/>
    <n v="43"/>
    <n v="7"/>
    <n v="119127"/>
    <n v="2"/>
    <n v="1"/>
    <x v="1"/>
    <n v="55810"/>
    <x v="1"/>
    <x v="0"/>
    <x v="1"/>
    <x v="2"/>
    <x v="2"/>
    <x v="1"/>
    <n v="1"/>
    <n v="0"/>
  </r>
  <r>
    <n v="2025"/>
    <n v="15602030"/>
    <s v="Ramirez"/>
    <n v="717"/>
    <x v="0"/>
    <x v="1"/>
    <n v="28"/>
    <n v="4"/>
    <n v="128207"/>
    <n v="1"/>
    <n v="1"/>
    <x v="0"/>
    <n v="54272"/>
    <x v="1"/>
    <x v="2"/>
    <x v="0"/>
    <x v="2"/>
    <x v="2"/>
    <x v="1"/>
    <n v="1"/>
    <n v="0"/>
  </r>
  <r>
    <n v="2025"/>
    <n v="15747974"/>
    <s v="Sabbatini"/>
    <n v="614"/>
    <x v="0"/>
    <x v="1"/>
    <n v="49"/>
    <n v="1"/>
    <n v="0"/>
    <n v="2"/>
    <n v="1"/>
    <x v="1"/>
    <n v="192441"/>
    <x v="1"/>
    <x v="1"/>
    <x v="0"/>
    <x v="0"/>
    <x v="0"/>
    <x v="0"/>
    <n v="1"/>
    <n v="0"/>
  </r>
  <r>
    <n v="2025"/>
    <n v="15611315"/>
    <s v="Ts'ao"/>
    <n v="708"/>
    <x v="2"/>
    <x v="0"/>
    <n v="23"/>
    <n v="4"/>
    <n v="71433"/>
    <n v="1"/>
    <n v="1"/>
    <x v="1"/>
    <n v="103698"/>
    <x v="1"/>
    <x v="2"/>
    <x v="0"/>
    <x v="2"/>
    <x v="1"/>
    <x v="0"/>
    <n v="1"/>
    <n v="0"/>
  </r>
  <r>
    <n v="2025"/>
    <n v="15636977"/>
    <s v="Trevisan"/>
    <n v="507"/>
    <x v="2"/>
    <x v="1"/>
    <n v="36"/>
    <n v="9"/>
    <n v="118214"/>
    <n v="3"/>
    <n v="1"/>
    <x v="1"/>
    <n v="119110"/>
    <x v="0"/>
    <x v="0"/>
    <x v="1"/>
    <x v="1"/>
    <x v="2"/>
    <x v="1"/>
    <n v="1"/>
    <n v="118214"/>
  </r>
  <r>
    <n v="2025"/>
    <n v="15690337"/>
    <s v="Chinwenma"/>
    <n v="581"/>
    <x v="0"/>
    <x v="0"/>
    <n v="27"/>
    <n v="5"/>
    <n v="102258"/>
    <n v="2"/>
    <n v="1"/>
    <x v="1"/>
    <n v="194682"/>
    <x v="1"/>
    <x v="2"/>
    <x v="1"/>
    <x v="2"/>
    <x v="2"/>
    <x v="1"/>
    <n v="1"/>
    <n v="0"/>
  </r>
  <r>
    <n v="2025"/>
    <n v="15680666"/>
    <s v="Berry"/>
    <n v="579"/>
    <x v="1"/>
    <x v="0"/>
    <n v="39"/>
    <n v="2"/>
    <n v="151963"/>
    <n v="2"/>
    <n v="1"/>
    <x v="1"/>
    <n v="158949"/>
    <x v="1"/>
    <x v="0"/>
    <x v="1"/>
    <x v="0"/>
    <x v="2"/>
    <x v="1"/>
    <n v="1"/>
    <n v="0"/>
  </r>
  <r>
    <n v="2025"/>
    <n v="15679551"/>
    <s v="Colombo"/>
    <n v="504"/>
    <x v="1"/>
    <x v="0"/>
    <n v="46"/>
    <n v="2"/>
    <n v="163765"/>
    <n v="1"/>
    <n v="1"/>
    <x v="0"/>
    <n v="165123"/>
    <x v="0"/>
    <x v="1"/>
    <x v="1"/>
    <x v="0"/>
    <x v="2"/>
    <x v="1"/>
    <n v="1"/>
    <n v="163765"/>
  </r>
  <r>
    <n v="2025"/>
    <n v="15778915"/>
    <s v="Harris"/>
    <n v="737"/>
    <x v="0"/>
    <x v="0"/>
    <n v="32"/>
    <n v="7"/>
    <n v="128551"/>
    <n v="2"/>
    <n v="0"/>
    <x v="0"/>
    <n v="189403"/>
    <x v="1"/>
    <x v="0"/>
    <x v="0"/>
    <x v="2"/>
    <x v="2"/>
    <x v="1"/>
    <n v="1"/>
    <n v="0"/>
  </r>
  <r>
    <n v="2025"/>
    <n v="15568849"/>
    <s v="Bryan"/>
    <n v="540"/>
    <x v="1"/>
    <x v="0"/>
    <n v="31"/>
    <n v="10"/>
    <n v="118159"/>
    <n v="1"/>
    <n v="1"/>
    <x v="0"/>
    <n v="158028"/>
    <x v="1"/>
    <x v="0"/>
    <x v="1"/>
    <x v="1"/>
    <x v="2"/>
    <x v="1"/>
    <n v="1"/>
    <n v="0"/>
  </r>
  <r>
    <n v="2025"/>
    <n v="15747762"/>
    <s v="Chigozie"/>
    <n v="609"/>
    <x v="0"/>
    <x v="1"/>
    <n v="32"/>
    <n v="7"/>
    <n v="118520"/>
    <n v="1"/>
    <n v="0"/>
    <x v="1"/>
    <n v="3815"/>
    <x v="1"/>
    <x v="0"/>
    <x v="0"/>
    <x v="2"/>
    <x v="2"/>
    <x v="1"/>
    <n v="1"/>
    <n v="0"/>
  </r>
  <r>
    <n v="2025"/>
    <n v="15753679"/>
    <s v="Mullawirraburka"/>
    <n v="778"/>
    <x v="0"/>
    <x v="1"/>
    <n v="24"/>
    <n v="4"/>
    <n v="0"/>
    <n v="2"/>
    <n v="1"/>
    <x v="0"/>
    <n v="162809"/>
    <x v="1"/>
    <x v="2"/>
    <x v="2"/>
    <x v="2"/>
    <x v="0"/>
    <x v="0"/>
    <n v="1"/>
    <n v="0"/>
  </r>
  <r>
    <n v="2025"/>
    <n v="15750049"/>
    <s v="Steele"/>
    <n v="621"/>
    <x v="0"/>
    <x v="1"/>
    <n v="40"/>
    <n v="10"/>
    <n v="163823"/>
    <n v="1"/>
    <n v="0"/>
    <x v="1"/>
    <n v="89519"/>
    <x v="1"/>
    <x v="0"/>
    <x v="0"/>
    <x v="1"/>
    <x v="2"/>
    <x v="1"/>
    <n v="1"/>
    <n v="0"/>
  </r>
  <r>
    <n v="2025"/>
    <n v="15606097"/>
    <s v="Zakharov"/>
    <n v="665"/>
    <x v="2"/>
    <x v="1"/>
    <n v="63"/>
    <n v="7"/>
    <n v="104470"/>
    <n v="1"/>
    <n v="1"/>
    <x v="0"/>
    <n v="25165"/>
    <x v="0"/>
    <x v="3"/>
    <x v="0"/>
    <x v="2"/>
    <x v="2"/>
    <x v="1"/>
    <n v="1"/>
    <n v="104470"/>
  </r>
  <r>
    <n v="2025"/>
    <n v="15802368"/>
    <s v="Ch'eng"/>
    <n v="608"/>
    <x v="0"/>
    <x v="0"/>
    <n v="47"/>
    <n v="6"/>
    <n v="0"/>
    <n v="1"/>
    <n v="1"/>
    <x v="0"/>
    <n v="126013"/>
    <x v="1"/>
    <x v="1"/>
    <x v="0"/>
    <x v="2"/>
    <x v="0"/>
    <x v="0"/>
    <n v="1"/>
    <n v="0"/>
  </r>
  <r>
    <n v="2025"/>
    <n v="15767488"/>
    <s v="Berry"/>
    <n v="680"/>
    <x v="1"/>
    <x v="1"/>
    <n v="36"/>
    <n v="7"/>
    <n v="0"/>
    <n v="2"/>
    <n v="1"/>
    <x v="1"/>
    <n v="20109"/>
    <x v="1"/>
    <x v="0"/>
    <x v="0"/>
    <x v="2"/>
    <x v="0"/>
    <x v="0"/>
    <n v="1"/>
    <n v="0"/>
  </r>
  <r>
    <n v="2025"/>
    <n v="15669946"/>
    <s v="Jen"/>
    <n v="663"/>
    <x v="2"/>
    <x v="0"/>
    <n v="46"/>
    <n v="2"/>
    <n v="141727"/>
    <n v="1"/>
    <n v="1"/>
    <x v="0"/>
    <n v="58257"/>
    <x v="1"/>
    <x v="1"/>
    <x v="0"/>
    <x v="0"/>
    <x v="2"/>
    <x v="1"/>
    <n v="1"/>
    <n v="0"/>
  </r>
  <r>
    <n v="2025"/>
    <n v="15612103"/>
    <s v="Wang"/>
    <n v="627"/>
    <x v="2"/>
    <x v="0"/>
    <n v="35"/>
    <n v="2"/>
    <n v="137853"/>
    <n v="1"/>
    <n v="1"/>
    <x v="0"/>
    <n v="172269"/>
    <x v="0"/>
    <x v="0"/>
    <x v="0"/>
    <x v="0"/>
    <x v="2"/>
    <x v="1"/>
    <n v="1"/>
    <n v="137853"/>
  </r>
  <r>
    <n v="2025"/>
    <n v="15645353"/>
    <s v="Chubb"/>
    <n v="607"/>
    <x v="0"/>
    <x v="1"/>
    <n v="26"/>
    <n v="1"/>
    <n v="0"/>
    <n v="1"/>
    <n v="1"/>
    <x v="1"/>
    <n v="29818"/>
    <x v="1"/>
    <x v="2"/>
    <x v="0"/>
    <x v="0"/>
    <x v="0"/>
    <x v="0"/>
    <n v="1"/>
    <n v="0"/>
  </r>
  <r>
    <n v="2025"/>
    <n v="15650018"/>
    <s v="Chen"/>
    <n v="681"/>
    <x v="0"/>
    <x v="0"/>
    <n v="43"/>
    <n v="8"/>
    <n v="154100"/>
    <n v="1"/>
    <n v="0"/>
    <x v="1"/>
    <n v="114660"/>
    <x v="1"/>
    <x v="0"/>
    <x v="0"/>
    <x v="1"/>
    <x v="2"/>
    <x v="1"/>
    <n v="1"/>
    <n v="0"/>
  </r>
  <r>
    <n v="2025"/>
    <n v="15659002"/>
    <s v="Mazzanti"/>
    <n v="766"/>
    <x v="0"/>
    <x v="0"/>
    <n v="45"/>
    <n v="6"/>
    <n v="0"/>
    <n v="2"/>
    <n v="0"/>
    <x v="1"/>
    <n v="147185"/>
    <x v="1"/>
    <x v="0"/>
    <x v="2"/>
    <x v="2"/>
    <x v="0"/>
    <x v="0"/>
    <n v="1"/>
    <n v="0"/>
  </r>
  <r>
    <n v="2025"/>
    <n v="15616028"/>
    <s v="T'ao"/>
    <n v="694"/>
    <x v="0"/>
    <x v="1"/>
    <n v="30"/>
    <n v="2"/>
    <n v="0"/>
    <n v="3"/>
    <n v="0"/>
    <x v="0"/>
    <n v="15039"/>
    <x v="1"/>
    <x v="0"/>
    <x v="0"/>
    <x v="0"/>
    <x v="0"/>
    <x v="0"/>
    <n v="1"/>
    <n v="0"/>
  </r>
  <r>
    <n v="2025"/>
    <n v="15660475"/>
    <s v="Ndubueze"/>
    <n v="411"/>
    <x v="0"/>
    <x v="0"/>
    <n v="54"/>
    <n v="9"/>
    <n v="0"/>
    <n v="1"/>
    <n v="0"/>
    <x v="0"/>
    <n v="76621"/>
    <x v="1"/>
    <x v="1"/>
    <x v="1"/>
    <x v="1"/>
    <x v="0"/>
    <x v="0"/>
    <n v="1"/>
    <n v="0"/>
  </r>
  <r>
    <n v="2025"/>
    <n v="15652615"/>
    <s v="Ferri"/>
    <n v="742"/>
    <x v="0"/>
    <x v="1"/>
    <n v="39"/>
    <n v="8"/>
    <n v="140005"/>
    <n v="1"/>
    <n v="1"/>
    <x v="0"/>
    <n v="92986"/>
    <x v="1"/>
    <x v="0"/>
    <x v="0"/>
    <x v="1"/>
    <x v="2"/>
    <x v="1"/>
    <n v="1"/>
    <n v="0"/>
  </r>
  <r>
    <n v="2025"/>
    <n v="15653572"/>
    <s v="Thornton"/>
    <n v="673"/>
    <x v="1"/>
    <x v="1"/>
    <n v="43"/>
    <n v="8"/>
    <n v="127133"/>
    <n v="1"/>
    <n v="0"/>
    <x v="0"/>
    <n v="6009"/>
    <x v="0"/>
    <x v="0"/>
    <x v="0"/>
    <x v="1"/>
    <x v="2"/>
    <x v="1"/>
    <n v="1"/>
    <n v="127133"/>
  </r>
  <r>
    <n v="2025"/>
    <n v="15628059"/>
    <s v="DeRose"/>
    <n v="529"/>
    <x v="0"/>
    <x v="1"/>
    <n v="61"/>
    <n v="1"/>
    <n v="0"/>
    <n v="2"/>
    <n v="1"/>
    <x v="0"/>
    <n v="191371"/>
    <x v="1"/>
    <x v="3"/>
    <x v="1"/>
    <x v="0"/>
    <x v="0"/>
    <x v="0"/>
    <n v="1"/>
    <n v="0"/>
  </r>
  <r>
    <n v="2025"/>
    <n v="15703413"/>
    <s v="Montes"/>
    <n v="519"/>
    <x v="0"/>
    <x v="0"/>
    <n v="38"/>
    <n v="7"/>
    <n v="125329"/>
    <n v="1"/>
    <n v="1"/>
    <x v="1"/>
    <n v="188226"/>
    <x v="1"/>
    <x v="0"/>
    <x v="1"/>
    <x v="2"/>
    <x v="2"/>
    <x v="1"/>
    <n v="1"/>
    <n v="0"/>
  </r>
  <r>
    <n v="2025"/>
    <n v="15610433"/>
    <s v="Kwemto"/>
    <n v="573"/>
    <x v="0"/>
    <x v="1"/>
    <n v="35"/>
    <n v="9"/>
    <n v="0"/>
    <n v="2"/>
    <n v="1"/>
    <x v="1"/>
    <n v="11744"/>
    <x v="1"/>
    <x v="0"/>
    <x v="1"/>
    <x v="1"/>
    <x v="0"/>
    <x v="0"/>
    <n v="1"/>
    <n v="0"/>
  </r>
  <r>
    <n v="2025"/>
    <n v="15770548"/>
    <s v="Lucchese"/>
    <n v="453"/>
    <x v="2"/>
    <x v="0"/>
    <n v="28"/>
    <n v="3"/>
    <n v="139987"/>
    <n v="1"/>
    <n v="1"/>
    <x v="1"/>
    <n v="136847"/>
    <x v="1"/>
    <x v="2"/>
    <x v="1"/>
    <x v="0"/>
    <x v="2"/>
    <x v="1"/>
    <n v="1"/>
    <n v="0"/>
  </r>
  <r>
    <n v="2025"/>
    <n v="15645637"/>
    <s v="Huggins"/>
    <n v="798"/>
    <x v="2"/>
    <x v="0"/>
    <n v="39"/>
    <n v="6"/>
    <n v="119788"/>
    <n v="1"/>
    <n v="1"/>
    <x v="0"/>
    <n v="164248"/>
    <x v="1"/>
    <x v="0"/>
    <x v="2"/>
    <x v="2"/>
    <x v="2"/>
    <x v="1"/>
    <n v="1"/>
    <n v="0"/>
  </r>
  <r>
    <n v="2025"/>
    <n v="15590888"/>
    <s v="Wade"/>
    <n v="693"/>
    <x v="1"/>
    <x v="0"/>
    <n v="34"/>
    <n v="10"/>
    <n v="107556"/>
    <n v="2"/>
    <n v="0"/>
    <x v="1"/>
    <n v="154631"/>
    <x v="1"/>
    <x v="0"/>
    <x v="0"/>
    <x v="1"/>
    <x v="2"/>
    <x v="1"/>
    <n v="1"/>
    <n v="0"/>
  </r>
  <r>
    <n v="2025"/>
    <n v="15568326"/>
    <s v="Kenenna"/>
    <n v="637"/>
    <x v="0"/>
    <x v="0"/>
    <n v="44"/>
    <n v="2"/>
    <n v="0"/>
    <n v="2"/>
    <n v="1"/>
    <x v="1"/>
    <n v="149666"/>
    <x v="1"/>
    <x v="0"/>
    <x v="0"/>
    <x v="0"/>
    <x v="0"/>
    <x v="0"/>
    <n v="1"/>
    <n v="0"/>
  </r>
  <r>
    <n v="2025"/>
    <n v="15655368"/>
    <s v="Wheeler"/>
    <n v="672"/>
    <x v="0"/>
    <x v="1"/>
    <n v="47"/>
    <n v="1"/>
    <n v="0"/>
    <n v="1"/>
    <n v="0"/>
    <x v="1"/>
    <n v="91575"/>
    <x v="1"/>
    <x v="1"/>
    <x v="0"/>
    <x v="0"/>
    <x v="0"/>
    <x v="0"/>
    <n v="1"/>
    <n v="0"/>
  </r>
  <r>
    <n v="2025"/>
    <n v="15665579"/>
    <s v="Cartwright"/>
    <n v="597"/>
    <x v="0"/>
    <x v="0"/>
    <n v="28"/>
    <n v="0"/>
    <n v="142706"/>
    <n v="1"/>
    <n v="1"/>
    <x v="1"/>
    <n v="127233"/>
    <x v="1"/>
    <x v="2"/>
    <x v="1"/>
    <x v="0"/>
    <x v="2"/>
    <x v="1"/>
    <n v="1"/>
    <n v="0"/>
  </r>
  <r>
    <n v="2025"/>
    <n v="15676091"/>
    <s v="Iloerika"/>
    <n v="543"/>
    <x v="0"/>
    <x v="1"/>
    <n v="42"/>
    <n v="7"/>
    <n v="0"/>
    <n v="1"/>
    <n v="1"/>
    <x v="0"/>
    <n v="56650"/>
    <x v="1"/>
    <x v="0"/>
    <x v="1"/>
    <x v="2"/>
    <x v="0"/>
    <x v="0"/>
    <n v="1"/>
    <n v="0"/>
  </r>
  <r>
    <n v="2025"/>
    <n v="15716984"/>
    <s v="Palermo"/>
    <n v="695"/>
    <x v="1"/>
    <x v="0"/>
    <n v="56"/>
    <n v="4"/>
    <n v="0"/>
    <n v="2"/>
    <n v="1"/>
    <x v="1"/>
    <n v="84645"/>
    <x v="1"/>
    <x v="1"/>
    <x v="0"/>
    <x v="2"/>
    <x v="0"/>
    <x v="0"/>
    <n v="1"/>
    <n v="0"/>
  </r>
  <r>
    <n v="2025"/>
    <n v="15715078"/>
    <s v="Nkemakolam"/>
    <n v="584"/>
    <x v="0"/>
    <x v="1"/>
    <n v="35"/>
    <n v="6"/>
    <n v="161614"/>
    <n v="2"/>
    <n v="1"/>
    <x v="0"/>
    <n v="148238"/>
    <x v="1"/>
    <x v="0"/>
    <x v="1"/>
    <x v="2"/>
    <x v="2"/>
    <x v="1"/>
    <n v="1"/>
    <n v="0"/>
  </r>
  <r>
    <n v="2025"/>
    <n v="15569452"/>
    <s v="Butler"/>
    <n v="652"/>
    <x v="2"/>
    <x v="0"/>
    <n v="58"/>
    <n v="3"/>
    <n v="116353"/>
    <n v="2"/>
    <n v="0"/>
    <x v="0"/>
    <n v="193503"/>
    <x v="1"/>
    <x v="1"/>
    <x v="0"/>
    <x v="0"/>
    <x v="2"/>
    <x v="1"/>
    <n v="1"/>
    <n v="0"/>
  </r>
  <r>
    <n v="2025"/>
    <n v="15628863"/>
    <s v="Calabresi"/>
    <n v="601"/>
    <x v="0"/>
    <x v="1"/>
    <n v="38"/>
    <n v="4"/>
    <n v="60014"/>
    <n v="1"/>
    <n v="1"/>
    <x v="0"/>
    <n v="38020"/>
    <x v="1"/>
    <x v="0"/>
    <x v="0"/>
    <x v="2"/>
    <x v="1"/>
    <x v="0"/>
    <n v="1"/>
    <n v="0"/>
  </r>
  <r>
    <n v="2025"/>
    <n v="15778192"/>
    <s v="Nkemdilim"/>
    <n v="628"/>
    <x v="1"/>
    <x v="1"/>
    <n v="28"/>
    <n v="4"/>
    <n v="0"/>
    <n v="2"/>
    <n v="1"/>
    <x v="0"/>
    <n v="176751"/>
    <x v="1"/>
    <x v="2"/>
    <x v="0"/>
    <x v="2"/>
    <x v="0"/>
    <x v="0"/>
    <n v="1"/>
    <n v="0"/>
  </r>
  <r>
    <n v="2025"/>
    <n v="15793723"/>
    <s v="Ch'iu"/>
    <n v="607"/>
    <x v="2"/>
    <x v="1"/>
    <n v="32"/>
    <n v="9"/>
    <n v="144272"/>
    <n v="2"/>
    <n v="1"/>
    <x v="1"/>
    <n v="176581"/>
    <x v="1"/>
    <x v="0"/>
    <x v="0"/>
    <x v="1"/>
    <x v="2"/>
    <x v="1"/>
    <n v="1"/>
    <n v="0"/>
  </r>
  <r>
    <n v="2025"/>
    <n v="15798943"/>
    <s v="Alexander"/>
    <n v="646"/>
    <x v="0"/>
    <x v="0"/>
    <n v="46"/>
    <n v="8"/>
    <n v="0"/>
    <n v="2"/>
    <n v="1"/>
    <x v="1"/>
    <n v="133059"/>
    <x v="1"/>
    <x v="1"/>
    <x v="0"/>
    <x v="1"/>
    <x v="0"/>
    <x v="0"/>
    <n v="1"/>
    <n v="0"/>
  </r>
  <r>
    <n v="2025"/>
    <n v="15764708"/>
    <s v="Chiabuotu"/>
    <n v="572"/>
    <x v="0"/>
    <x v="1"/>
    <n v="30"/>
    <n v="6"/>
    <n v="117697"/>
    <n v="1"/>
    <n v="1"/>
    <x v="1"/>
    <n v="100844"/>
    <x v="1"/>
    <x v="0"/>
    <x v="1"/>
    <x v="2"/>
    <x v="2"/>
    <x v="1"/>
    <n v="1"/>
    <n v="0"/>
  </r>
  <r>
    <n v="2025"/>
    <n v="15791040"/>
    <s v="Vasilyeva"/>
    <n v="801"/>
    <x v="1"/>
    <x v="1"/>
    <n v="58"/>
    <n v="1"/>
    <n v="79955"/>
    <n v="2"/>
    <n v="1"/>
    <x v="0"/>
    <n v="30484"/>
    <x v="1"/>
    <x v="1"/>
    <x v="2"/>
    <x v="0"/>
    <x v="1"/>
    <x v="0"/>
    <n v="1"/>
    <n v="0"/>
  </r>
  <r>
    <n v="2025"/>
    <n v="15631512"/>
    <s v="Schneider"/>
    <n v="597"/>
    <x v="0"/>
    <x v="0"/>
    <n v="26"/>
    <n v="8"/>
    <n v="149989"/>
    <n v="1"/>
    <n v="1"/>
    <x v="1"/>
    <n v="42331"/>
    <x v="1"/>
    <x v="2"/>
    <x v="1"/>
    <x v="1"/>
    <x v="2"/>
    <x v="1"/>
    <n v="1"/>
    <n v="0"/>
  </r>
  <r>
    <n v="2025"/>
    <n v="15640106"/>
    <s v="Mason"/>
    <n v="613"/>
    <x v="0"/>
    <x v="1"/>
    <n v="40"/>
    <n v="7"/>
    <n v="124340"/>
    <n v="1"/>
    <n v="0"/>
    <x v="1"/>
    <n v="193310"/>
    <x v="1"/>
    <x v="0"/>
    <x v="0"/>
    <x v="2"/>
    <x v="2"/>
    <x v="1"/>
    <n v="1"/>
    <n v="0"/>
  </r>
  <r>
    <n v="2025"/>
    <n v="15710315"/>
    <s v="Chukwukadibia"/>
    <n v="529"/>
    <x v="2"/>
    <x v="1"/>
    <n v="29"/>
    <n v="4"/>
    <n v="135759"/>
    <n v="1"/>
    <n v="0"/>
    <x v="1"/>
    <n v="112814"/>
    <x v="0"/>
    <x v="2"/>
    <x v="1"/>
    <x v="2"/>
    <x v="2"/>
    <x v="1"/>
    <n v="1"/>
    <n v="135759"/>
  </r>
  <r>
    <n v="2025"/>
    <n v="15771535"/>
    <s v="Tsui"/>
    <n v="794"/>
    <x v="1"/>
    <x v="0"/>
    <n v="37"/>
    <n v="9"/>
    <n v="0"/>
    <n v="2"/>
    <n v="1"/>
    <x v="1"/>
    <n v="68009"/>
    <x v="1"/>
    <x v="0"/>
    <x v="2"/>
    <x v="1"/>
    <x v="0"/>
    <x v="0"/>
    <n v="1"/>
    <n v="0"/>
  </r>
  <r>
    <n v="2025"/>
    <n v="15611947"/>
    <s v="Banks"/>
    <n v="557"/>
    <x v="0"/>
    <x v="1"/>
    <n v="34"/>
    <n v="3"/>
    <n v="83074"/>
    <n v="1"/>
    <n v="1"/>
    <x v="1"/>
    <n v="132673"/>
    <x v="1"/>
    <x v="0"/>
    <x v="1"/>
    <x v="0"/>
    <x v="1"/>
    <x v="0"/>
    <n v="1"/>
    <n v="0"/>
  </r>
  <r>
    <n v="2025"/>
    <n v="15670266"/>
    <s v="Shih"/>
    <n v="499"/>
    <x v="0"/>
    <x v="0"/>
    <n v="28"/>
    <n v="4"/>
    <n v="141793"/>
    <n v="1"/>
    <n v="1"/>
    <x v="0"/>
    <n v="22002"/>
    <x v="1"/>
    <x v="2"/>
    <x v="1"/>
    <x v="2"/>
    <x v="2"/>
    <x v="1"/>
    <n v="1"/>
    <n v="0"/>
  </r>
  <r>
    <n v="2025"/>
    <n v="15609083"/>
    <s v="Tretiakova"/>
    <n v="544"/>
    <x v="0"/>
    <x v="0"/>
    <n v="26"/>
    <n v="6"/>
    <n v="0"/>
    <n v="1"/>
    <n v="1"/>
    <x v="1"/>
    <n v="100200"/>
    <x v="0"/>
    <x v="2"/>
    <x v="1"/>
    <x v="2"/>
    <x v="0"/>
    <x v="0"/>
    <n v="1"/>
    <n v="0"/>
  </r>
  <r>
    <n v="2025"/>
    <n v="15567923"/>
    <s v="Barese"/>
    <n v="739"/>
    <x v="0"/>
    <x v="0"/>
    <n v="30"/>
    <n v="6"/>
    <n v="0"/>
    <n v="1"/>
    <n v="0"/>
    <x v="1"/>
    <n v="122604"/>
    <x v="1"/>
    <x v="0"/>
    <x v="0"/>
    <x v="2"/>
    <x v="0"/>
    <x v="0"/>
    <n v="1"/>
    <n v="0"/>
  </r>
  <r>
    <n v="2025"/>
    <n v="15788183"/>
    <s v="Longo"/>
    <n v="458"/>
    <x v="2"/>
    <x v="0"/>
    <n v="43"/>
    <n v="1"/>
    <n v="106870"/>
    <n v="2"/>
    <n v="1"/>
    <x v="1"/>
    <n v="100564"/>
    <x v="1"/>
    <x v="0"/>
    <x v="1"/>
    <x v="0"/>
    <x v="2"/>
    <x v="1"/>
    <n v="1"/>
    <n v="0"/>
  </r>
  <r>
    <n v="2025"/>
    <n v="15735782"/>
    <s v="MacDonald"/>
    <n v="528"/>
    <x v="0"/>
    <x v="1"/>
    <n v="31"/>
    <n v="9"/>
    <n v="120963"/>
    <n v="1"/>
    <n v="1"/>
    <x v="1"/>
    <n v="5419"/>
    <x v="1"/>
    <x v="0"/>
    <x v="1"/>
    <x v="1"/>
    <x v="2"/>
    <x v="1"/>
    <n v="1"/>
    <n v="0"/>
  </r>
  <r>
    <n v="2025"/>
    <n v="15774401"/>
    <s v="Chambers"/>
    <n v="773"/>
    <x v="1"/>
    <x v="1"/>
    <n v="51"/>
    <n v="4"/>
    <n v="0"/>
    <n v="2"/>
    <n v="0"/>
    <x v="1"/>
    <n v="123588"/>
    <x v="0"/>
    <x v="1"/>
    <x v="2"/>
    <x v="2"/>
    <x v="0"/>
    <x v="0"/>
    <n v="1"/>
    <n v="0"/>
  </r>
  <r>
    <n v="2025"/>
    <n v="15737971"/>
    <s v="Cowen"/>
    <n v="646"/>
    <x v="0"/>
    <x v="0"/>
    <n v="30"/>
    <n v="5"/>
    <n v="0"/>
    <n v="2"/>
    <n v="1"/>
    <x v="1"/>
    <n v="13935"/>
    <x v="1"/>
    <x v="0"/>
    <x v="0"/>
    <x v="2"/>
    <x v="0"/>
    <x v="0"/>
    <n v="1"/>
    <n v="0"/>
  </r>
  <r>
    <n v="2025"/>
    <n v="15758750"/>
    <s v="Iweobiegbunam"/>
    <n v="564"/>
    <x v="0"/>
    <x v="1"/>
    <n v="31"/>
    <n v="0"/>
    <n v="110527"/>
    <n v="1"/>
    <n v="1"/>
    <x v="0"/>
    <n v="87061"/>
    <x v="1"/>
    <x v="0"/>
    <x v="1"/>
    <x v="0"/>
    <x v="2"/>
    <x v="1"/>
    <n v="1"/>
    <n v="0"/>
  </r>
  <r>
    <n v="2025"/>
    <n v="15611767"/>
    <s v="Mai"/>
    <n v="624"/>
    <x v="2"/>
    <x v="0"/>
    <n v="52"/>
    <n v="0"/>
    <n v="133723"/>
    <n v="1"/>
    <n v="0"/>
    <x v="1"/>
    <n v="4860"/>
    <x v="0"/>
    <x v="1"/>
    <x v="0"/>
    <x v="0"/>
    <x v="2"/>
    <x v="1"/>
    <n v="1"/>
    <n v="133723"/>
  </r>
  <r>
    <n v="2025"/>
    <n v="15643770"/>
    <s v="Yu"/>
    <n v="682"/>
    <x v="0"/>
    <x v="0"/>
    <n v="52"/>
    <n v="5"/>
    <n v="112670"/>
    <n v="1"/>
    <n v="1"/>
    <x v="1"/>
    <n v="21085"/>
    <x v="0"/>
    <x v="1"/>
    <x v="0"/>
    <x v="2"/>
    <x v="2"/>
    <x v="1"/>
    <n v="1"/>
    <n v="112670"/>
  </r>
  <r>
    <n v="2025"/>
    <n v="15744717"/>
    <s v="Duffy"/>
    <n v="726"/>
    <x v="0"/>
    <x v="0"/>
    <n v="44"/>
    <n v="2"/>
    <n v="0"/>
    <n v="2"/>
    <n v="1"/>
    <x v="0"/>
    <n v="26734"/>
    <x v="1"/>
    <x v="0"/>
    <x v="0"/>
    <x v="0"/>
    <x v="0"/>
    <x v="0"/>
    <n v="1"/>
    <n v="0"/>
  </r>
  <r>
    <n v="2025"/>
    <n v="15570681"/>
    <s v="Chiang"/>
    <n v="560"/>
    <x v="0"/>
    <x v="1"/>
    <n v="24"/>
    <n v="1"/>
    <n v="116084"/>
    <n v="1"/>
    <n v="1"/>
    <x v="1"/>
    <n v="89735"/>
    <x v="1"/>
    <x v="2"/>
    <x v="1"/>
    <x v="0"/>
    <x v="2"/>
    <x v="1"/>
    <n v="1"/>
    <n v="0"/>
  </r>
  <r>
    <n v="2025"/>
    <n v="15792650"/>
    <s v="Watts"/>
    <n v="382"/>
    <x v="1"/>
    <x v="1"/>
    <n v="36"/>
    <n v="0"/>
    <n v="0"/>
    <n v="1"/>
    <n v="1"/>
    <x v="0"/>
    <n v="179541"/>
    <x v="0"/>
    <x v="0"/>
    <x v="1"/>
    <x v="0"/>
    <x v="0"/>
    <x v="0"/>
    <n v="1"/>
    <n v="0"/>
  </r>
  <r>
    <n v="2025"/>
    <n v="15605531"/>
    <s v="Daly"/>
    <n v="457"/>
    <x v="1"/>
    <x v="0"/>
    <n v="38"/>
    <n v="6"/>
    <n v="0"/>
    <n v="2"/>
    <n v="1"/>
    <x v="1"/>
    <n v="173219"/>
    <x v="1"/>
    <x v="0"/>
    <x v="1"/>
    <x v="2"/>
    <x v="0"/>
    <x v="0"/>
    <n v="1"/>
    <n v="0"/>
  </r>
  <r>
    <n v="2025"/>
    <n v="15605339"/>
    <s v="Baker"/>
    <n v="673"/>
    <x v="0"/>
    <x v="0"/>
    <n v="37"/>
    <n v="10"/>
    <n v="0"/>
    <n v="2"/>
    <n v="1"/>
    <x v="0"/>
    <n v="37411"/>
    <x v="1"/>
    <x v="0"/>
    <x v="0"/>
    <x v="1"/>
    <x v="0"/>
    <x v="0"/>
    <n v="1"/>
    <n v="0"/>
  </r>
  <r>
    <n v="2025"/>
    <n v="15672216"/>
    <s v="Uvarov"/>
    <n v="584"/>
    <x v="0"/>
    <x v="0"/>
    <n v="40"/>
    <n v="4"/>
    <n v="82442"/>
    <n v="1"/>
    <n v="0"/>
    <x v="1"/>
    <n v="80852"/>
    <x v="1"/>
    <x v="0"/>
    <x v="1"/>
    <x v="2"/>
    <x v="1"/>
    <x v="0"/>
    <n v="1"/>
    <n v="0"/>
  </r>
  <r>
    <n v="2025"/>
    <n v="15812893"/>
    <s v="Costa"/>
    <n v="629"/>
    <x v="0"/>
    <x v="0"/>
    <n v="39"/>
    <n v="10"/>
    <n v="0"/>
    <n v="2"/>
    <n v="1"/>
    <x v="0"/>
    <n v="43174"/>
    <x v="0"/>
    <x v="0"/>
    <x v="0"/>
    <x v="1"/>
    <x v="0"/>
    <x v="0"/>
    <n v="1"/>
    <n v="0"/>
  </r>
  <r>
    <n v="2025"/>
    <n v="15624180"/>
    <s v="Genovesi"/>
    <n v="584"/>
    <x v="2"/>
    <x v="0"/>
    <n v="37"/>
    <n v="10"/>
    <n v="134172"/>
    <n v="4"/>
    <n v="1"/>
    <x v="0"/>
    <n v="70927"/>
    <x v="0"/>
    <x v="0"/>
    <x v="1"/>
    <x v="1"/>
    <x v="2"/>
    <x v="1"/>
    <n v="1"/>
    <n v="134172"/>
  </r>
  <r>
    <n v="2025"/>
    <n v="15701364"/>
    <s v="Doherty"/>
    <n v="724"/>
    <x v="0"/>
    <x v="1"/>
    <n v="30"/>
    <n v="10"/>
    <n v="0"/>
    <n v="2"/>
    <n v="1"/>
    <x v="0"/>
    <n v="54266"/>
    <x v="1"/>
    <x v="0"/>
    <x v="0"/>
    <x v="1"/>
    <x v="0"/>
    <x v="0"/>
    <n v="1"/>
    <n v="0"/>
  </r>
  <r>
    <n v="2025"/>
    <n v="15762588"/>
    <s v="Kaleski"/>
    <n v="644"/>
    <x v="0"/>
    <x v="1"/>
    <n v="31"/>
    <n v="5"/>
    <n v="0"/>
    <n v="2"/>
    <n v="1"/>
    <x v="0"/>
    <n v="41872"/>
    <x v="1"/>
    <x v="0"/>
    <x v="0"/>
    <x v="2"/>
    <x v="0"/>
    <x v="0"/>
    <n v="1"/>
    <n v="0"/>
  </r>
  <r>
    <n v="2025"/>
    <n v="15806318"/>
    <s v="Wright"/>
    <n v="676"/>
    <x v="2"/>
    <x v="0"/>
    <n v="48"/>
    <n v="2"/>
    <n v="124442"/>
    <n v="1"/>
    <n v="1"/>
    <x v="1"/>
    <n v="15069"/>
    <x v="0"/>
    <x v="1"/>
    <x v="0"/>
    <x v="0"/>
    <x v="2"/>
    <x v="1"/>
    <n v="1"/>
    <n v="124442"/>
  </r>
  <r>
    <n v="2025"/>
    <n v="15712596"/>
    <s v="Huang"/>
    <n v="499"/>
    <x v="0"/>
    <x v="1"/>
    <n v="31"/>
    <n v="4"/>
    <n v="0"/>
    <n v="1"/>
    <n v="1"/>
    <x v="1"/>
    <n v="25950"/>
    <x v="1"/>
    <x v="0"/>
    <x v="1"/>
    <x v="2"/>
    <x v="0"/>
    <x v="0"/>
    <n v="1"/>
    <n v="0"/>
  </r>
  <r>
    <n v="2025"/>
    <n v="15600399"/>
    <s v="Trentino"/>
    <n v="598"/>
    <x v="0"/>
    <x v="1"/>
    <n v="60"/>
    <n v="4"/>
    <n v="0"/>
    <n v="1"/>
    <n v="1"/>
    <x v="1"/>
    <n v="197727"/>
    <x v="0"/>
    <x v="1"/>
    <x v="1"/>
    <x v="2"/>
    <x v="0"/>
    <x v="0"/>
    <n v="1"/>
    <n v="0"/>
  </r>
  <r>
    <n v="2025"/>
    <n v="15576216"/>
    <s v="Chienezie"/>
    <n v="655"/>
    <x v="2"/>
    <x v="0"/>
    <n v="37"/>
    <n v="4"/>
    <n v="108863"/>
    <n v="1"/>
    <n v="1"/>
    <x v="1"/>
    <n v="79555"/>
    <x v="0"/>
    <x v="0"/>
    <x v="0"/>
    <x v="2"/>
    <x v="2"/>
    <x v="1"/>
    <n v="1"/>
    <n v="108863"/>
  </r>
  <r>
    <n v="2025"/>
    <n v="15620750"/>
    <s v="Sugden"/>
    <n v="559"/>
    <x v="0"/>
    <x v="1"/>
    <n v="28"/>
    <n v="3"/>
    <n v="141099"/>
    <n v="1"/>
    <n v="1"/>
    <x v="0"/>
    <n v="15607"/>
    <x v="1"/>
    <x v="2"/>
    <x v="1"/>
    <x v="0"/>
    <x v="2"/>
    <x v="1"/>
    <n v="1"/>
    <n v="0"/>
  </r>
  <r>
    <n v="2025"/>
    <n v="15623489"/>
    <s v="Tu"/>
    <n v="543"/>
    <x v="0"/>
    <x v="0"/>
    <n v="67"/>
    <n v="0"/>
    <n v="128844"/>
    <n v="1"/>
    <n v="1"/>
    <x v="0"/>
    <n v="134612"/>
    <x v="1"/>
    <x v="3"/>
    <x v="1"/>
    <x v="0"/>
    <x v="2"/>
    <x v="1"/>
    <n v="1"/>
    <n v="0"/>
  </r>
  <r>
    <n v="2025"/>
    <n v="15667944"/>
    <s v="Onuchukwu"/>
    <n v="679"/>
    <x v="0"/>
    <x v="1"/>
    <n v="39"/>
    <n v="0"/>
    <n v="86844"/>
    <n v="1"/>
    <n v="0"/>
    <x v="0"/>
    <n v="159831"/>
    <x v="1"/>
    <x v="0"/>
    <x v="0"/>
    <x v="0"/>
    <x v="1"/>
    <x v="0"/>
    <n v="1"/>
    <n v="0"/>
  </r>
  <r>
    <n v="2025"/>
    <n v="15584928"/>
    <s v="Ugochukwutubelum"/>
    <n v="594"/>
    <x v="2"/>
    <x v="0"/>
    <n v="32"/>
    <n v="4"/>
    <n v="120075"/>
    <n v="2"/>
    <n v="1"/>
    <x v="0"/>
    <n v="162962"/>
    <x v="1"/>
    <x v="0"/>
    <x v="1"/>
    <x v="2"/>
    <x v="2"/>
    <x v="1"/>
    <n v="1"/>
    <n v="0"/>
  </r>
  <r>
    <n v="2025"/>
    <n v="15779913"/>
    <s v="Davidson"/>
    <n v="586"/>
    <x v="0"/>
    <x v="1"/>
    <n v="27"/>
    <n v="5"/>
    <n v="130232"/>
    <n v="2"/>
    <n v="1"/>
    <x v="0"/>
    <n v="192427"/>
    <x v="1"/>
    <x v="2"/>
    <x v="1"/>
    <x v="2"/>
    <x v="2"/>
    <x v="1"/>
    <n v="1"/>
    <n v="0"/>
  </r>
  <r>
    <n v="2025"/>
    <n v="15644977"/>
    <s v="Goddard"/>
    <n v="776"/>
    <x v="0"/>
    <x v="0"/>
    <n v="31"/>
    <n v="5"/>
    <n v="0"/>
    <n v="2"/>
    <n v="1"/>
    <x v="1"/>
    <n v="92648"/>
    <x v="1"/>
    <x v="0"/>
    <x v="2"/>
    <x v="2"/>
    <x v="0"/>
    <x v="0"/>
    <n v="1"/>
    <n v="0"/>
  </r>
  <r>
    <n v="2025"/>
    <n v="15749679"/>
    <s v="Beck"/>
    <n v="699"/>
    <x v="0"/>
    <x v="1"/>
    <n v="39"/>
    <n v="2"/>
    <n v="109724"/>
    <n v="1"/>
    <n v="1"/>
    <x v="0"/>
    <n v="180022"/>
    <x v="1"/>
    <x v="0"/>
    <x v="0"/>
    <x v="0"/>
    <x v="2"/>
    <x v="1"/>
    <n v="1"/>
    <n v="0"/>
  </r>
  <r>
    <n v="2025"/>
    <n v="15629010"/>
    <s v="Beam"/>
    <n v="847"/>
    <x v="2"/>
    <x v="0"/>
    <n v="35"/>
    <n v="5"/>
    <n v="111743"/>
    <n v="1"/>
    <n v="1"/>
    <x v="0"/>
    <n v="183584"/>
    <x v="1"/>
    <x v="0"/>
    <x v="2"/>
    <x v="2"/>
    <x v="2"/>
    <x v="1"/>
    <n v="1"/>
    <n v="0"/>
  </r>
  <r>
    <n v="2025"/>
    <n v="15768465"/>
    <s v="Sheppard"/>
    <n v="582"/>
    <x v="2"/>
    <x v="1"/>
    <n v="35"/>
    <n v="8"/>
    <n v="121309"/>
    <n v="2"/>
    <n v="1"/>
    <x v="0"/>
    <n v="28751"/>
    <x v="1"/>
    <x v="0"/>
    <x v="1"/>
    <x v="1"/>
    <x v="2"/>
    <x v="1"/>
    <n v="1"/>
    <n v="0"/>
  </r>
  <r>
    <n v="2025"/>
    <n v="15767781"/>
    <s v="Godfrey"/>
    <n v="648"/>
    <x v="0"/>
    <x v="1"/>
    <n v="38"/>
    <n v="10"/>
    <n v="82697"/>
    <n v="1"/>
    <n v="1"/>
    <x v="1"/>
    <n v="74847"/>
    <x v="1"/>
    <x v="0"/>
    <x v="0"/>
    <x v="1"/>
    <x v="1"/>
    <x v="0"/>
    <n v="1"/>
    <n v="0"/>
  </r>
  <r>
    <n v="2025"/>
    <n v="15635364"/>
    <s v="Gray"/>
    <n v="618"/>
    <x v="0"/>
    <x v="0"/>
    <n v="49"/>
    <n v="9"/>
    <n v="44301"/>
    <n v="3"/>
    <n v="1"/>
    <x v="0"/>
    <n v="89729"/>
    <x v="0"/>
    <x v="1"/>
    <x v="0"/>
    <x v="1"/>
    <x v="1"/>
    <x v="0"/>
    <n v="1"/>
    <n v="44301"/>
  </r>
  <r>
    <n v="2025"/>
    <n v="15722004"/>
    <s v="Hsiung"/>
    <n v="543"/>
    <x v="0"/>
    <x v="0"/>
    <n v="31"/>
    <n v="4"/>
    <n v="138318"/>
    <n v="1"/>
    <n v="0"/>
    <x v="1"/>
    <n v="61844"/>
    <x v="1"/>
    <x v="0"/>
    <x v="1"/>
    <x v="2"/>
    <x v="2"/>
    <x v="1"/>
    <n v="1"/>
    <n v="0"/>
  </r>
  <r>
    <n v="2025"/>
    <n v="15766044"/>
    <s v="Cameron"/>
    <n v="642"/>
    <x v="2"/>
    <x v="1"/>
    <n v="49"/>
    <n v="4"/>
    <n v="120689"/>
    <n v="1"/>
    <n v="1"/>
    <x v="1"/>
    <n v="24770"/>
    <x v="0"/>
    <x v="1"/>
    <x v="0"/>
    <x v="2"/>
    <x v="2"/>
    <x v="1"/>
    <n v="1"/>
    <n v="120689"/>
  </r>
  <r>
    <n v="2025"/>
    <n v="15586680"/>
    <s v="Fleming"/>
    <n v="462"/>
    <x v="0"/>
    <x v="1"/>
    <n v="27"/>
    <n v="4"/>
    <n v="176914"/>
    <n v="1"/>
    <n v="1"/>
    <x v="1"/>
    <n v="80587"/>
    <x v="1"/>
    <x v="2"/>
    <x v="1"/>
    <x v="2"/>
    <x v="2"/>
    <x v="1"/>
    <n v="1"/>
    <n v="0"/>
  </r>
  <r>
    <n v="2025"/>
    <n v="15635388"/>
    <s v="Austin"/>
    <n v="640"/>
    <x v="1"/>
    <x v="1"/>
    <n v="47"/>
    <n v="6"/>
    <n v="89047"/>
    <n v="1"/>
    <n v="1"/>
    <x v="1"/>
    <n v="116286"/>
    <x v="1"/>
    <x v="1"/>
    <x v="0"/>
    <x v="2"/>
    <x v="1"/>
    <x v="0"/>
    <n v="1"/>
    <n v="0"/>
  </r>
  <r>
    <n v="2025"/>
    <n v="15655175"/>
    <s v="Wallace"/>
    <n v="740"/>
    <x v="2"/>
    <x v="1"/>
    <n v="40"/>
    <n v="4"/>
    <n v="114319"/>
    <n v="2"/>
    <n v="1"/>
    <x v="1"/>
    <n v="129334"/>
    <x v="0"/>
    <x v="0"/>
    <x v="0"/>
    <x v="2"/>
    <x v="2"/>
    <x v="1"/>
    <n v="1"/>
    <n v="114319"/>
  </r>
  <r>
    <n v="2025"/>
    <n v="15639133"/>
    <s v="Ku"/>
    <n v="773"/>
    <x v="0"/>
    <x v="0"/>
    <n v="50"/>
    <n v="4"/>
    <n v="0"/>
    <n v="2"/>
    <n v="1"/>
    <x v="1"/>
    <n v="129373"/>
    <x v="1"/>
    <x v="1"/>
    <x v="2"/>
    <x v="2"/>
    <x v="0"/>
    <x v="0"/>
    <n v="1"/>
    <n v="0"/>
  </r>
  <r>
    <n v="2025"/>
    <n v="15799653"/>
    <s v="Fiorentino"/>
    <n v="583"/>
    <x v="2"/>
    <x v="0"/>
    <n v="32"/>
    <n v="7"/>
    <n v="94754"/>
    <n v="2"/>
    <n v="1"/>
    <x v="0"/>
    <n v="18149"/>
    <x v="1"/>
    <x v="0"/>
    <x v="1"/>
    <x v="2"/>
    <x v="1"/>
    <x v="0"/>
    <n v="1"/>
    <n v="0"/>
  </r>
  <r>
    <n v="2025"/>
    <n v="15723872"/>
    <s v="Buccho"/>
    <n v="589"/>
    <x v="1"/>
    <x v="0"/>
    <n v="46"/>
    <n v="10"/>
    <n v="0"/>
    <n v="2"/>
    <n v="0"/>
    <x v="0"/>
    <n v="168369"/>
    <x v="1"/>
    <x v="1"/>
    <x v="1"/>
    <x v="1"/>
    <x v="0"/>
    <x v="0"/>
    <n v="1"/>
    <n v="0"/>
  </r>
  <r>
    <n v="2025"/>
    <n v="15775627"/>
    <s v="Gordon"/>
    <n v="509"/>
    <x v="0"/>
    <x v="1"/>
    <n v="35"/>
    <n v="8"/>
    <n v="0"/>
    <n v="2"/>
    <n v="0"/>
    <x v="0"/>
    <n v="67431"/>
    <x v="1"/>
    <x v="0"/>
    <x v="1"/>
    <x v="1"/>
    <x v="0"/>
    <x v="0"/>
    <n v="1"/>
    <n v="0"/>
  </r>
  <r>
    <n v="2025"/>
    <n v="15630704"/>
    <s v="Haworth"/>
    <n v="612"/>
    <x v="2"/>
    <x v="1"/>
    <n v="32"/>
    <n v="9"/>
    <n v="106521"/>
    <n v="2"/>
    <n v="1"/>
    <x v="1"/>
    <n v="177092"/>
    <x v="1"/>
    <x v="0"/>
    <x v="0"/>
    <x v="1"/>
    <x v="2"/>
    <x v="1"/>
    <n v="1"/>
    <n v="0"/>
  </r>
  <r>
    <n v="2025"/>
    <n v="15815534"/>
    <s v="Guidry"/>
    <n v="505"/>
    <x v="1"/>
    <x v="1"/>
    <n v="37"/>
    <n v="0"/>
    <n v="134006"/>
    <n v="1"/>
    <n v="1"/>
    <x v="0"/>
    <n v="93737"/>
    <x v="1"/>
    <x v="0"/>
    <x v="1"/>
    <x v="0"/>
    <x v="2"/>
    <x v="1"/>
    <n v="1"/>
    <n v="0"/>
  </r>
  <r>
    <n v="2025"/>
    <n v="15697249"/>
    <s v="Lettiere"/>
    <n v="546"/>
    <x v="2"/>
    <x v="0"/>
    <n v="25"/>
    <n v="3"/>
    <n v="132838"/>
    <n v="1"/>
    <n v="1"/>
    <x v="1"/>
    <n v="131647"/>
    <x v="1"/>
    <x v="2"/>
    <x v="1"/>
    <x v="0"/>
    <x v="2"/>
    <x v="1"/>
    <n v="1"/>
    <n v="0"/>
  </r>
  <r>
    <n v="2025"/>
    <n v="15681316"/>
    <s v="Tai"/>
    <n v="681"/>
    <x v="0"/>
    <x v="0"/>
    <n v="41"/>
    <n v="0"/>
    <n v="120549"/>
    <n v="2"/>
    <n v="1"/>
    <x v="1"/>
    <n v="175722"/>
    <x v="1"/>
    <x v="0"/>
    <x v="0"/>
    <x v="0"/>
    <x v="2"/>
    <x v="1"/>
    <n v="1"/>
    <n v="0"/>
  </r>
  <r>
    <n v="2025"/>
    <n v="15682523"/>
    <s v="Chigozie"/>
    <n v="762"/>
    <x v="0"/>
    <x v="1"/>
    <n v="20"/>
    <n v="1"/>
    <n v="139433"/>
    <n v="1"/>
    <n v="1"/>
    <x v="0"/>
    <n v="85607"/>
    <x v="1"/>
    <x v="2"/>
    <x v="2"/>
    <x v="0"/>
    <x v="2"/>
    <x v="1"/>
    <n v="1"/>
    <n v="0"/>
  </r>
  <r>
    <n v="2025"/>
    <n v="15650244"/>
    <s v="Bezrukov"/>
    <n v="786"/>
    <x v="1"/>
    <x v="1"/>
    <n v="29"/>
    <n v="7"/>
    <n v="80895"/>
    <n v="2"/>
    <n v="1"/>
    <x v="1"/>
    <n v="64946"/>
    <x v="1"/>
    <x v="2"/>
    <x v="2"/>
    <x v="2"/>
    <x v="1"/>
    <x v="0"/>
    <n v="1"/>
    <n v="0"/>
  </r>
  <r>
    <n v="2025"/>
    <n v="15648638"/>
    <s v="Chia"/>
    <n v="629"/>
    <x v="1"/>
    <x v="1"/>
    <n v="34"/>
    <n v="6"/>
    <n v="0"/>
    <n v="2"/>
    <n v="1"/>
    <x v="1"/>
    <n v="190348"/>
    <x v="1"/>
    <x v="0"/>
    <x v="0"/>
    <x v="2"/>
    <x v="0"/>
    <x v="0"/>
    <n v="1"/>
    <n v="0"/>
  </r>
  <r>
    <n v="2025"/>
    <n v="15795747"/>
    <s v="Sheppard"/>
    <n v="787"/>
    <x v="1"/>
    <x v="0"/>
    <n v="39"/>
    <n v="7"/>
    <n v="171647"/>
    <n v="1"/>
    <n v="0"/>
    <x v="0"/>
    <n v="100791"/>
    <x v="1"/>
    <x v="0"/>
    <x v="2"/>
    <x v="2"/>
    <x v="2"/>
    <x v="1"/>
    <n v="1"/>
    <n v="0"/>
  </r>
  <r>
    <n v="2025"/>
    <n v="15607330"/>
    <s v="Vasilyev"/>
    <n v="713"/>
    <x v="1"/>
    <x v="1"/>
    <n v="42"/>
    <n v="0"/>
    <n v="109122"/>
    <n v="1"/>
    <n v="0"/>
    <x v="0"/>
    <n v="167873"/>
    <x v="1"/>
    <x v="0"/>
    <x v="0"/>
    <x v="0"/>
    <x v="2"/>
    <x v="1"/>
    <n v="1"/>
    <n v="0"/>
  </r>
  <r>
    <n v="2025"/>
    <n v="15624013"/>
    <s v="Maxwell"/>
    <n v="541"/>
    <x v="0"/>
    <x v="0"/>
    <n v="39"/>
    <n v="6"/>
    <n v="109845"/>
    <n v="1"/>
    <n v="1"/>
    <x v="1"/>
    <n v="25289"/>
    <x v="1"/>
    <x v="0"/>
    <x v="1"/>
    <x v="2"/>
    <x v="2"/>
    <x v="1"/>
    <n v="1"/>
    <n v="0"/>
  </r>
  <r>
    <n v="2025"/>
    <n v="15800805"/>
    <s v="Maher"/>
    <n v="451"/>
    <x v="0"/>
    <x v="0"/>
    <n v="31"/>
    <n v="7"/>
    <n v="140932"/>
    <n v="1"/>
    <n v="0"/>
    <x v="0"/>
    <n v="20389"/>
    <x v="1"/>
    <x v="0"/>
    <x v="1"/>
    <x v="2"/>
    <x v="2"/>
    <x v="1"/>
    <n v="1"/>
    <n v="0"/>
  </r>
  <r>
    <n v="2025"/>
    <n v="15667321"/>
    <s v="Cocci"/>
    <n v="644"/>
    <x v="1"/>
    <x v="1"/>
    <n v="49"/>
    <n v="10"/>
    <n v="0"/>
    <n v="2"/>
    <n v="1"/>
    <x v="0"/>
    <n v="145090"/>
    <x v="1"/>
    <x v="1"/>
    <x v="0"/>
    <x v="1"/>
    <x v="0"/>
    <x v="0"/>
    <n v="1"/>
    <n v="0"/>
  </r>
  <r>
    <n v="2025"/>
    <n v="15601116"/>
    <s v="P'an"/>
    <n v="686"/>
    <x v="0"/>
    <x v="1"/>
    <n v="32"/>
    <n v="6"/>
    <n v="0"/>
    <n v="2"/>
    <n v="1"/>
    <x v="0"/>
    <n v="179093"/>
    <x v="1"/>
    <x v="0"/>
    <x v="0"/>
    <x v="2"/>
    <x v="0"/>
    <x v="0"/>
    <n v="1"/>
    <n v="0"/>
  </r>
  <r>
    <n v="2025"/>
    <n v="15622033"/>
    <s v="Rapuluchukwu"/>
    <n v="847"/>
    <x v="2"/>
    <x v="0"/>
    <n v="41"/>
    <n v="3"/>
    <n v="101544"/>
    <n v="4"/>
    <n v="1"/>
    <x v="1"/>
    <n v="16025"/>
    <x v="0"/>
    <x v="0"/>
    <x v="2"/>
    <x v="0"/>
    <x v="2"/>
    <x v="1"/>
    <n v="1"/>
    <n v="101544"/>
  </r>
  <r>
    <n v="2025"/>
    <n v="15758451"/>
    <s v="Azuka"/>
    <n v="765"/>
    <x v="2"/>
    <x v="1"/>
    <n v="37"/>
    <n v="7"/>
    <n v="102709"/>
    <n v="1"/>
    <n v="1"/>
    <x v="1"/>
    <n v="9088"/>
    <x v="1"/>
    <x v="0"/>
    <x v="2"/>
    <x v="2"/>
    <x v="2"/>
    <x v="1"/>
    <n v="1"/>
    <n v="0"/>
  </r>
  <r>
    <n v="2025"/>
    <n v="15688689"/>
    <s v="Esposito"/>
    <n v="678"/>
    <x v="2"/>
    <x v="0"/>
    <n v="37"/>
    <n v="8"/>
    <n v="149001"/>
    <n v="2"/>
    <n v="1"/>
    <x v="0"/>
    <n v="21472"/>
    <x v="1"/>
    <x v="0"/>
    <x v="0"/>
    <x v="1"/>
    <x v="2"/>
    <x v="1"/>
    <n v="1"/>
    <n v="0"/>
  </r>
  <r>
    <n v="2025"/>
    <n v="15652674"/>
    <s v="Hou"/>
    <n v="539"/>
    <x v="0"/>
    <x v="1"/>
    <n v="20"/>
    <n v="0"/>
    <n v="83460"/>
    <n v="1"/>
    <n v="1"/>
    <x v="0"/>
    <n v="146753"/>
    <x v="1"/>
    <x v="2"/>
    <x v="1"/>
    <x v="0"/>
    <x v="1"/>
    <x v="0"/>
    <n v="1"/>
    <n v="0"/>
  </r>
  <r>
    <n v="2025"/>
    <n v="15806327"/>
    <s v="Cyril"/>
    <n v="800"/>
    <x v="0"/>
    <x v="0"/>
    <n v="40"/>
    <n v="3"/>
    <n v="75893"/>
    <n v="2"/>
    <n v="1"/>
    <x v="1"/>
    <n v="132562"/>
    <x v="1"/>
    <x v="0"/>
    <x v="2"/>
    <x v="0"/>
    <x v="1"/>
    <x v="0"/>
    <n v="1"/>
    <n v="0"/>
  </r>
  <r>
    <n v="2025"/>
    <n v="15649618"/>
    <s v="Tomlinson"/>
    <n v="799"/>
    <x v="2"/>
    <x v="0"/>
    <n v="39"/>
    <n v="7"/>
    <n v="167396"/>
    <n v="2"/>
    <n v="0"/>
    <x v="0"/>
    <n v="139537"/>
    <x v="1"/>
    <x v="0"/>
    <x v="2"/>
    <x v="2"/>
    <x v="2"/>
    <x v="1"/>
    <n v="1"/>
    <n v="0"/>
  </r>
  <r>
    <n v="2025"/>
    <n v="15677117"/>
    <s v="Crawford"/>
    <n v="629"/>
    <x v="0"/>
    <x v="0"/>
    <n v="61"/>
    <n v="6"/>
    <n v="0"/>
    <n v="2"/>
    <n v="1"/>
    <x v="0"/>
    <n v="133673"/>
    <x v="1"/>
    <x v="3"/>
    <x v="0"/>
    <x v="2"/>
    <x v="0"/>
    <x v="0"/>
    <n v="1"/>
    <n v="0"/>
  </r>
  <r>
    <n v="2025"/>
    <n v="15751445"/>
    <s v="Chikwado"/>
    <n v="734"/>
    <x v="2"/>
    <x v="0"/>
    <n v="52"/>
    <n v="6"/>
    <n v="71283"/>
    <n v="2"/>
    <n v="0"/>
    <x v="0"/>
    <n v="38984"/>
    <x v="1"/>
    <x v="1"/>
    <x v="0"/>
    <x v="2"/>
    <x v="1"/>
    <x v="0"/>
    <n v="1"/>
    <n v="0"/>
  </r>
  <r>
    <n v="2025"/>
    <n v="15749669"/>
    <s v="Hargreaves"/>
    <n v="542"/>
    <x v="0"/>
    <x v="0"/>
    <n v="31"/>
    <n v="3"/>
    <n v="0"/>
    <n v="2"/>
    <n v="1"/>
    <x v="0"/>
    <n v="115218"/>
    <x v="1"/>
    <x v="0"/>
    <x v="1"/>
    <x v="0"/>
    <x v="0"/>
    <x v="0"/>
    <n v="1"/>
    <n v="0"/>
  </r>
  <r>
    <n v="2025"/>
    <n v="15656351"/>
    <s v="Laidley"/>
    <n v="414"/>
    <x v="1"/>
    <x v="1"/>
    <n v="60"/>
    <n v="3"/>
    <n v="0"/>
    <n v="2"/>
    <n v="1"/>
    <x v="0"/>
    <n v="93845"/>
    <x v="1"/>
    <x v="1"/>
    <x v="1"/>
    <x v="0"/>
    <x v="0"/>
    <x v="0"/>
    <n v="1"/>
    <n v="0"/>
  </r>
  <r>
    <n v="2025"/>
    <n v="15667438"/>
    <s v="Ferguson"/>
    <n v="675"/>
    <x v="0"/>
    <x v="0"/>
    <n v="38"/>
    <n v="1"/>
    <n v="104017"/>
    <n v="1"/>
    <n v="0"/>
    <x v="1"/>
    <n v="22069"/>
    <x v="0"/>
    <x v="0"/>
    <x v="0"/>
    <x v="0"/>
    <x v="2"/>
    <x v="1"/>
    <n v="1"/>
    <n v="104017"/>
  </r>
  <r>
    <n v="2025"/>
    <n v="15682273"/>
    <s v="Burns"/>
    <n v="683"/>
    <x v="0"/>
    <x v="0"/>
    <n v="38"/>
    <n v="5"/>
    <n v="127617"/>
    <n v="1"/>
    <n v="1"/>
    <x v="1"/>
    <n v="123846"/>
    <x v="1"/>
    <x v="0"/>
    <x v="0"/>
    <x v="2"/>
    <x v="2"/>
    <x v="1"/>
    <n v="1"/>
    <n v="0"/>
  </r>
  <r>
    <n v="2025"/>
    <n v="15580912"/>
    <s v="McNeill"/>
    <n v="748"/>
    <x v="0"/>
    <x v="1"/>
    <n v="32"/>
    <n v="5"/>
    <n v="154738"/>
    <n v="2"/>
    <n v="1"/>
    <x v="0"/>
    <n v="172638"/>
    <x v="1"/>
    <x v="0"/>
    <x v="0"/>
    <x v="2"/>
    <x v="2"/>
    <x v="1"/>
    <n v="1"/>
    <n v="0"/>
  </r>
  <r>
    <n v="2025"/>
    <n v="15785183"/>
    <s v="Chukwuebuka"/>
    <n v="596"/>
    <x v="1"/>
    <x v="1"/>
    <n v="29"/>
    <n v="2"/>
    <n v="0"/>
    <n v="2"/>
    <n v="1"/>
    <x v="0"/>
    <n v="1591"/>
    <x v="1"/>
    <x v="2"/>
    <x v="1"/>
    <x v="0"/>
    <x v="0"/>
    <x v="0"/>
    <n v="1"/>
    <n v="0"/>
  </r>
  <r>
    <n v="2025"/>
    <n v="15705383"/>
    <s v="Shen"/>
    <n v="642"/>
    <x v="0"/>
    <x v="1"/>
    <n v="35"/>
    <n v="4"/>
    <n v="125476"/>
    <n v="1"/>
    <n v="1"/>
    <x v="0"/>
    <n v="91776"/>
    <x v="1"/>
    <x v="0"/>
    <x v="0"/>
    <x v="2"/>
    <x v="2"/>
    <x v="1"/>
    <n v="1"/>
    <n v="0"/>
  </r>
  <r>
    <n v="2025"/>
    <n v="15712903"/>
    <s v="Diaz"/>
    <n v="499"/>
    <x v="0"/>
    <x v="0"/>
    <n v="21"/>
    <n v="3"/>
    <n v="176511"/>
    <n v="1"/>
    <n v="1"/>
    <x v="0"/>
    <n v="153920"/>
    <x v="1"/>
    <x v="2"/>
    <x v="1"/>
    <x v="0"/>
    <x v="2"/>
    <x v="1"/>
    <n v="1"/>
    <n v="0"/>
  </r>
  <r>
    <n v="2025"/>
    <n v="15774285"/>
    <s v="Kentish"/>
    <n v="649"/>
    <x v="1"/>
    <x v="0"/>
    <n v="47"/>
    <n v="8"/>
    <n v="110783"/>
    <n v="1"/>
    <n v="1"/>
    <x v="0"/>
    <n v="71420"/>
    <x v="1"/>
    <x v="1"/>
    <x v="0"/>
    <x v="1"/>
    <x v="2"/>
    <x v="1"/>
    <n v="1"/>
    <n v="0"/>
  </r>
  <r>
    <n v="2025"/>
    <n v="15583138"/>
    <s v="Persse"/>
    <n v="739"/>
    <x v="0"/>
    <x v="1"/>
    <n v="42"/>
    <n v="2"/>
    <n v="141643"/>
    <n v="2"/>
    <n v="1"/>
    <x v="1"/>
    <n v="172150"/>
    <x v="1"/>
    <x v="0"/>
    <x v="0"/>
    <x v="0"/>
    <x v="2"/>
    <x v="1"/>
    <n v="1"/>
    <n v="0"/>
  </r>
  <r>
    <n v="2025"/>
    <n v="15740160"/>
    <s v="Okwukwe"/>
    <n v="616"/>
    <x v="0"/>
    <x v="1"/>
    <n v="31"/>
    <n v="1"/>
    <n v="0"/>
    <n v="2"/>
    <n v="1"/>
    <x v="0"/>
    <n v="54707"/>
    <x v="1"/>
    <x v="0"/>
    <x v="0"/>
    <x v="0"/>
    <x v="0"/>
    <x v="0"/>
    <n v="1"/>
    <n v="0"/>
  </r>
  <r>
    <n v="2025"/>
    <n v="15793425"/>
    <s v="Watt"/>
    <n v="560"/>
    <x v="1"/>
    <x v="0"/>
    <n v="33"/>
    <n v="9"/>
    <n v="0"/>
    <n v="1"/>
    <n v="0"/>
    <x v="0"/>
    <n v="183358"/>
    <x v="1"/>
    <x v="0"/>
    <x v="1"/>
    <x v="1"/>
    <x v="0"/>
    <x v="0"/>
    <n v="1"/>
    <n v="0"/>
  </r>
  <r>
    <n v="2025"/>
    <n v="15749265"/>
    <s v="Carslaw"/>
    <n v="427"/>
    <x v="2"/>
    <x v="1"/>
    <n v="42"/>
    <n v="1"/>
    <n v="75682"/>
    <n v="1"/>
    <n v="1"/>
    <x v="0"/>
    <n v="57098"/>
    <x v="1"/>
    <x v="0"/>
    <x v="1"/>
    <x v="0"/>
    <x v="1"/>
    <x v="0"/>
    <n v="1"/>
    <n v="0"/>
  </r>
  <r>
    <n v="2025"/>
    <n v="15623989"/>
    <s v="Griffin"/>
    <n v="435"/>
    <x v="0"/>
    <x v="1"/>
    <n v="54"/>
    <n v="3"/>
    <n v="0"/>
    <n v="1"/>
    <n v="1"/>
    <x v="1"/>
    <n v="156910"/>
    <x v="0"/>
    <x v="1"/>
    <x v="1"/>
    <x v="0"/>
    <x v="0"/>
    <x v="0"/>
    <n v="1"/>
    <n v="0"/>
  </r>
  <r>
    <n v="2025"/>
    <n v="15604832"/>
    <s v="Hsia"/>
    <n v="633"/>
    <x v="0"/>
    <x v="1"/>
    <n v="29"/>
    <n v="7"/>
    <n v="0"/>
    <n v="1"/>
    <n v="1"/>
    <x v="0"/>
    <n v="130225"/>
    <x v="1"/>
    <x v="2"/>
    <x v="0"/>
    <x v="2"/>
    <x v="0"/>
    <x v="0"/>
    <n v="1"/>
    <n v="0"/>
  </r>
  <r>
    <n v="2025"/>
    <n v="15584580"/>
    <s v="Fyodorova"/>
    <n v="443"/>
    <x v="0"/>
    <x v="1"/>
    <n v="35"/>
    <n v="6"/>
    <n v="161111"/>
    <n v="1"/>
    <n v="0"/>
    <x v="1"/>
    <n v="13947"/>
    <x v="1"/>
    <x v="0"/>
    <x v="1"/>
    <x v="2"/>
    <x v="2"/>
    <x v="1"/>
    <n v="1"/>
    <n v="0"/>
  </r>
  <r>
    <n v="2025"/>
    <n v="15573854"/>
    <s v="Chukwujekwu"/>
    <n v="727"/>
    <x v="0"/>
    <x v="1"/>
    <n v="62"/>
    <n v="5"/>
    <n v="0"/>
    <n v="2"/>
    <n v="0"/>
    <x v="0"/>
    <n v="38653"/>
    <x v="1"/>
    <x v="3"/>
    <x v="0"/>
    <x v="2"/>
    <x v="0"/>
    <x v="0"/>
    <n v="1"/>
    <n v="0"/>
  </r>
  <r>
    <n v="2025"/>
    <n v="15614847"/>
    <s v="Townsend"/>
    <n v="674"/>
    <x v="0"/>
    <x v="0"/>
    <n v="45"/>
    <n v="6"/>
    <n v="72495"/>
    <n v="1"/>
    <n v="0"/>
    <x v="0"/>
    <n v="140042"/>
    <x v="1"/>
    <x v="0"/>
    <x v="0"/>
    <x v="2"/>
    <x v="1"/>
    <x v="0"/>
    <n v="1"/>
    <n v="0"/>
  </r>
  <r>
    <n v="2025"/>
    <n v="15679966"/>
    <s v="Marsh"/>
    <n v="661"/>
    <x v="0"/>
    <x v="0"/>
    <n v="31"/>
    <n v="3"/>
    <n v="133964"/>
    <n v="1"/>
    <n v="1"/>
    <x v="0"/>
    <n v="166187"/>
    <x v="1"/>
    <x v="0"/>
    <x v="0"/>
    <x v="0"/>
    <x v="2"/>
    <x v="1"/>
    <n v="1"/>
    <n v="0"/>
  </r>
  <r>
    <n v="2025"/>
    <n v="15799435"/>
    <s v="Hayes"/>
    <n v="619"/>
    <x v="1"/>
    <x v="1"/>
    <n v="34"/>
    <n v="1"/>
    <n v="0"/>
    <n v="1"/>
    <n v="1"/>
    <x v="1"/>
    <n v="139919"/>
    <x v="1"/>
    <x v="0"/>
    <x v="0"/>
    <x v="0"/>
    <x v="0"/>
    <x v="0"/>
    <n v="1"/>
    <n v="0"/>
  </r>
  <r>
    <n v="2025"/>
    <n v="15752186"/>
    <s v="Padovano"/>
    <n v="562"/>
    <x v="0"/>
    <x v="0"/>
    <n v="27"/>
    <n v="3"/>
    <n v="0"/>
    <n v="2"/>
    <n v="1"/>
    <x v="1"/>
    <n v="28137"/>
    <x v="1"/>
    <x v="2"/>
    <x v="1"/>
    <x v="0"/>
    <x v="0"/>
    <x v="0"/>
    <n v="1"/>
    <n v="0"/>
  </r>
  <r>
    <n v="2025"/>
    <n v="15705544"/>
    <s v="Ma"/>
    <n v="633"/>
    <x v="0"/>
    <x v="1"/>
    <n v="61"/>
    <n v="3"/>
    <n v="157201"/>
    <n v="1"/>
    <n v="0"/>
    <x v="0"/>
    <n v="50369"/>
    <x v="1"/>
    <x v="3"/>
    <x v="0"/>
    <x v="0"/>
    <x v="2"/>
    <x v="1"/>
    <n v="1"/>
    <n v="0"/>
  </r>
  <r>
    <n v="2025"/>
    <n v="15713632"/>
    <s v="Ham"/>
    <n v="551"/>
    <x v="1"/>
    <x v="0"/>
    <n v="48"/>
    <n v="5"/>
    <n v="95679"/>
    <n v="1"/>
    <n v="0"/>
    <x v="1"/>
    <n v="94978"/>
    <x v="1"/>
    <x v="1"/>
    <x v="1"/>
    <x v="2"/>
    <x v="1"/>
    <x v="0"/>
    <n v="1"/>
    <n v="0"/>
  </r>
  <r>
    <n v="2025"/>
    <n v="15586523"/>
    <s v="Paten"/>
    <n v="720"/>
    <x v="2"/>
    <x v="0"/>
    <n v="29"/>
    <n v="7"/>
    <n v="106231"/>
    <n v="1"/>
    <n v="1"/>
    <x v="0"/>
    <n v="69904"/>
    <x v="0"/>
    <x v="2"/>
    <x v="0"/>
    <x v="2"/>
    <x v="2"/>
    <x v="1"/>
    <n v="1"/>
    <n v="106231"/>
  </r>
  <r>
    <n v="2025"/>
    <n v="15609176"/>
    <s v="Cawthorne"/>
    <n v="688"/>
    <x v="0"/>
    <x v="0"/>
    <n v="32"/>
    <n v="5"/>
    <n v="0"/>
    <n v="2"/>
    <n v="0"/>
    <x v="0"/>
    <n v="177608"/>
    <x v="1"/>
    <x v="0"/>
    <x v="0"/>
    <x v="2"/>
    <x v="0"/>
    <x v="0"/>
    <n v="1"/>
    <n v="0"/>
  </r>
  <r>
    <n v="2025"/>
    <n v="15769308"/>
    <s v="Herbert"/>
    <n v="635"/>
    <x v="2"/>
    <x v="0"/>
    <n v="36"/>
    <n v="9"/>
    <n v="81232"/>
    <n v="2"/>
    <n v="1"/>
    <x v="1"/>
    <n v="196731"/>
    <x v="1"/>
    <x v="0"/>
    <x v="0"/>
    <x v="1"/>
    <x v="1"/>
    <x v="0"/>
    <n v="1"/>
    <n v="0"/>
  </r>
  <r>
    <n v="2025"/>
    <n v="15676810"/>
    <s v="Jen"/>
    <n v="561"/>
    <x v="0"/>
    <x v="0"/>
    <n v="31"/>
    <n v="1"/>
    <n v="81480"/>
    <n v="2"/>
    <n v="1"/>
    <x v="0"/>
    <n v="65235"/>
    <x v="1"/>
    <x v="0"/>
    <x v="1"/>
    <x v="0"/>
    <x v="1"/>
    <x v="0"/>
    <n v="1"/>
    <n v="0"/>
  </r>
  <r>
    <n v="2025"/>
    <n v="15634591"/>
    <s v="Saunders"/>
    <n v="850"/>
    <x v="0"/>
    <x v="1"/>
    <n v="33"/>
    <n v="8"/>
    <n v="73059"/>
    <n v="1"/>
    <n v="1"/>
    <x v="0"/>
    <n v="186281"/>
    <x v="1"/>
    <x v="0"/>
    <x v="2"/>
    <x v="1"/>
    <x v="1"/>
    <x v="0"/>
    <n v="1"/>
    <n v="0"/>
  </r>
  <r>
    <n v="2025"/>
    <n v="15679804"/>
    <s v="Esquivel"/>
    <n v="636"/>
    <x v="0"/>
    <x v="1"/>
    <n v="36"/>
    <n v="5"/>
    <n v="117559"/>
    <n v="2"/>
    <n v="1"/>
    <x v="0"/>
    <n v="111573"/>
    <x v="1"/>
    <x v="0"/>
    <x v="0"/>
    <x v="2"/>
    <x v="2"/>
    <x v="1"/>
    <n v="1"/>
    <n v="0"/>
  </r>
  <r>
    <n v="2025"/>
    <n v="15677764"/>
    <s v="Chao"/>
    <n v="461"/>
    <x v="2"/>
    <x v="0"/>
    <n v="74"/>
    <n v="1"/>
    <n v="186445"/>
    <n v="2"/>
    <n v="1"/>
    <x v="0"/>
    <n v="196768"/>
    <x v="1"/>
    <x v="3"/>
    <x v="1"/>
    <x v="0"/>
    <x v="2"/>
    <x v="1"/>
    <n v="1"/>
    <n v="0"/>
  </r>
  <r>
    <n v="2025"/>
    <n v="15571917"/>
    <s v="Eluemuno"/>
    <n v="771"/>
    <x v="2"/>
    <x v="0"/>
    <n v="38"/>
    <n v="5"/>
    <n v="137658"/>
    <n v="2"/>
    <n v="1"/>
    <x v="1"/>
    <n v="72986"/>
    <x v="1"/>
    <x v="0"/>
    <x v="2"/>
    <x v="2"/>
    <x v="2"/>
    <x v="1"/>
    <n v="1"/>
    <n v="0"/>
  </r>
  <r>
    <n v="2025"/>
    <n v="15574608"/>
    <s v="Sidorova"/>
    <n v="713"/>
    <x v="0"/>
    <x v="1"/>
    <n v="36"/>
    <n v="8"/>
    <n v="133889"/>
    <n v="1"/>
    <n v="1"/>
    <x v="0"/>
    <n v="143266"/>
    <x v="1"/>
    <x v="0"/>
    <x v="0"/>
    <x v="1"/>
    <x v="2"/>
    <x v="1"/>
    <n v="1"/>
    <n v="0"/>
  </r>
  <r>
    <n v="2025"/>
    <n v="15740868"/>
    <s v="Pirogova"/>
    <n v="658"/>
    <x v="2"/>
    <x v="0"/>
    <n v="45"/>
    <n v="9"/>
    <n v="134563"/>
    <n v="1"/>
    <n v="1"/>
    <x v="0"/>
    <n v="159269"/>
    <x v="1"/>
    <x v="0"/>
    <x v="0"/>
    <x v="1"/>
    <x v="2"/>
    <x v="1"/>
    <n v="1"/>
    <n v="0"/>
  </r>
  <r>
    <n v="2025"/>
    <n v="15702442"/>
    <s v="Benson"/>
    <n v="586"/>
    <x v="2"/>
    <x v="0"/>
    <n v="56"/>
    <n v="9"/>
    <n v="100782"/>
    <n v="2"/>
    <n v="1"/>
    <x v="0"/>
    <n v="54448"/>
    <x v="1"/>
    <x v="1"/>
    <x v="1"/>
    <x v="1"/>
    <x v="2"/>
    <x v="1"/>
    <n v="1"/>
    <n v="0"/>
  </r>
  <r>
    <n v="2025"/>
    <n v="15699797"/>
    <s v="Santana"/>
    <n v="737"/>
    <x v="0"/>
    <x v="1"/>
    <n v="30"/>
    <n v="8"/>
    <n v="174356"/>
    <n v="1"/>
    <n v="0"/>
    <x v="1"/>
    <n v="31928"/>
    <x v="1"/>
    <x v="0"/>
    <x v="0"/>
    <x v="1"/>
    <x v="2"/>
    <x v="1"/>
    <n v="1"/>
    <n v="0"/>
  </r>
  <r>
    <n v="2025"/>
    <n v="15648047"/>
    <s v="Williamson"/>
    <n v="742"/>
    <x v="2"/>
    <x v="1"/>
    <n v="27"/>
    <n v="5"/>
    <n v="190125"/>
    <n v="2"/>
    <n v="0"/>
    <x v="1"/>
    <n v="21794"/>
    <x v="1"/>
    <x v="2"/>
    <x v="0"/>
    <x v="2"/>
    <x v="2"/>
    <x v="1"/>
    <n v="1"/>
    <n v="0"/>
  </r>
  <r>
    <n v="2025"/>
    <n v="15766826"/>
    <s v="North"/>
    <n v="824"/>
    <x v="0"/>
    <x v="1"/>
    <n v="26"/>
    <n v="7"/>
    <n v="146266"/>
    <n v="1"/>
    <n v="1"/>
    <x v="1"/>
    <n v="21904"/>
    <x v="0"/>
    <x v="2"/>
    <x v="2"/>
    <x v="2"/>
    <x v="2"/>
    <x v="1"/>
    <n v="1"/>
    <n v="146266"/>
  </r>
  <r>
    <n v="2025"/>
    <n v="15591628"/>
    <s v="Davies"/>
    <n v="701"/>
    <x v="2"/>
    <x v="1"/>
    <n v="41"/>
    <n v="9"/>
    <n v="164046"/>
    <n v="1"/>
    <n v="1"/>
    <x v="1"/>
    <n v="49406"/>
    <x v="1"/>
    <x v="0"/>
    <x v="0"/>
    <x v="1"/>
    <x v="2"/>
    <x v="1"/>
    <n v="1"/>
    <n v="0"/>
  </r>
  <r>
    <n v="2025"/>
    <n v="15583857"/>
    <s v="Siciliano"/>
    <n v="623"/>
    <x v="1"/>
    <x v="0"/>
    <n v="43"/>
    <n v="4"/>
    <n v="123537"/>
    <n v="2"/>
    <n v="0"/>
    <x v="1"/>
    <n v="154909"/>
    <x v="1"/>
    <x v="0"/>
    <x v="0"/>
    <x v="2"/>
    <x v="2"/>
    <x v="1"/>
    <n v="1"/>
    <n v="0"/>
  </r>
  <r>
    <n v="2025"/>
    <n v="15752534"/>
    <s v="Mironov"/>
    <n v="744"/>
    <x v="0"/>
    <x v="1"/>
    <n v="36"/>
    <n v="10"/>
    <n v="0"/>
    <n v="2"/>
    <n v="1"/>
    <x v="0"/>
    <n v="182868"/>
    <x v="1"/>
    <x v="0"/>
    <x v="0"/>
    <x v="1"/>
    <x v="0"/>
    <x v="0"/>
    <n v="1"/>
    <n v="0"/>
  </r>
  <r>
    <n v="2025"/>
    <n v="15741403"/>
    <s v="Amechi"/>
    <n v="698"/>
    <x v="1"/>
    <x v="0"/>
    <n v="38"/>
    <n v="1"/>
    <n v="171848"/>
    <n v="1"/>
    <n v="0"/>
    <x v="1"/>
    <n v="16957"/>
    <x v="1"/>
    <x v="0"/>
    <x v="0"/>
    <x v="0"/>
    <x v="2"/>
    <x v="1"/>
    <n v="1"/>
    <n v="0"/>
  </r>
  <r>
    <n v="2025"/>
    <n v="15783589"/>
    <s v="Toscano"/>
    <n v="616"/>
    <x v="0"/>
    <x v="1"/>
    <n v="40"/>
    <n v="9"/>
    <n v="0"/>
    <n v="2"/>
    <n v="0"/>
    <x v="1"/>
    <n v="93718"/>
    <x v="1"/>
    <x v="0"/>
    <x v="0"/>
    <x v="1"/>
    <x v="0"/>
    <x v="0"/>
    <n v="1"/>
    <n v="0"/>
  </r>
  <r>
    <n v="2025"/>
    <n v="15598046"/>
    <s v="Su"/>
    <n v="662"/>
    <x v="0"/>
    <x v="0"/>
    <n v="39"/>
    <n v="5"/>
    <n v="139562"/>
    <n v="2"/>
    <n v="1"/>
    <x v="1"/>
    <n v="61636"/>
    <x v="1"/>
    <x v="0"/>
    <x v="0"/>
    <x v="2"/>
    <x v="2"/>
    <x v="1"/>
    <n v="1"/>
    <n v="0"/>
  </r>
  <r>
    <n v="2025"/>
    <n v="15643330"/>
    <s v="Chukwuemeka"/>
    <n v="594"/>
    <x v="0"/>
    <x v="1"/>
    <n v="37"/>
    <n v="2"/>
    <n v="0"/>
    <n v="2"/>
    <n v="0"/>
    <x v="0"/>
    <n v="95864"/>
    <x v="1"/>
    <x v="0"/>
    <x v="1"/>
    <x v="0"/>
    <x v="0"/>
    <x v="0"/>
    <n v="1"/>
    <n v="0"/>
  </r>
  <r>
    <n v="2025"/>
    <n v="15680405"/>
    <s v="P'eng"/>
    <n v="685"/>
    <x v="0"/>
    <x v="1"/>
    <n v="40"/>
    <n v="2"/>
    <n v="168001"/>
    <n v="2"/>
    <n v="1"/>
    <x v="0"/>
    <n v="167400"/>
    <x v="1"/>
    <x v="0"/>
    <x v="0"/>
    <x v="0"/>
    <x v="2"/>
    <x v="1"/>
    <n v="1"/>
    <n v="0"/>
  </r>
  <r>
    <n v="2025"/>
    <n v="15728683"/>
    <s v="Lombardo"/>
    <n v="742"/>
    <x v="0"/>
    <x v="1"/>
    <n v="27"/>
    <n v="0"/>
    <n v="0"/>
    <n v="2"/>
    <n v="0"/>
    <x v="0"/>
    <n v="131535"/>
    <x v="1"/>
    <x v="2"/>
    <x v="0"/>
    <x v="0"/>
    <x v="0"/>
    <x v="0"/>
    <n v="1"/>
    <n v="0"/>
  </r>
  <r>
    <n v="2025"/>
    <n v="15621644"/>
    <s v="Lombardi"/>
    <n v="678"/>
    <x v="2"/>
    <x v="1"/>
    <n v="83"/>
    <n v="6"/>
    <n v="123357"/>
    <n v="1"/>
    <n v="0"/>
    <x v="0"/>
    <n v="92934"/>
    <x v="1"/>
    <x v="3"/>
    <x v="0"/>
    <x v="2"/>
    <x v="2"/>
    <x v="1"/>
    <n v="1"/>
    <n v="0"/>
  </r>
  <r>
    <n v="2025"/>
    <n v="15733032"/>
    <s v="Butler"/>
    <n v="651"/>
    <x v="1"/>
    <x v="1"/>
    <n v="47"/>
    <n v="2"/>
    <n v="0"/>
    <n v="2"/>
    <n v="1"/>
    <x v="0"/>
    <n v="119809"/>
    <x v="1"/>
    <x v="1"/>
    <x v="0"/>
    <x v="0"/>
    <x v="0"/>
    <x v="0"/>
    <n v="1"/>
    <n v="0"/>
  </r>
  <r>
    <n v="2025"/>
    <n v="15608381"/>
    <s v="Dean"/>
    <n v="585"/>
    <x v="2"/>
    <x v="1"/>
    <n v="50"/>
    <n v="2"/>
    <n v="125846"/>
    <n v="1"/>
    <n v="1"/>
    <x v="1"/>
    <n v="9439"/>
    <x v="0"/>
    <x v="1"/>
    <x v="1"/>
    <x v="0"/>
    <x v="2"/>
    <x v="1"/>
    <n v="1"/>
    <n v="125846"/>
  </r>
  <r>
    <n v="2025"/>
    <n v="15658946"/>
    <s v="Piccio"/>
    <n v="579"/>
    <x v="2"/>
    <x v="1"/>
    <n v="40"/>
    <n v="10"/>
    <n v="45409"/>
    <n v="2"/>
    <n v="1"/>
    <x v="1"/>
    <n v="18733"/>
    <x v="1"/>
    <x v="0"/>
    <x v="1"/>
    <x v="1"/>
    <x v="1"/>
    <x v="0"/>
    <n v="1"/>
    <n v="0"/>
  </r>
  <r>
    <n v="2025"/>
    <n v="15757912"/>
    <s v="Bradley"/>
    <n v="722"/>
    <x v="2"/>
    <x v="0"/>
    <n v="37"/>
    <n v="0"/>
    <n v="125978"/>
    <n v="1"/>
    <n v="0"/>
    <x v="1"/>
    <n v="160162"/>
    <x v="1"/>
    <x v="0"/>
    <x v="0"/>
    <x v="0"/>
    <x v="2"/>
    <x v="1"/>
    <n v="1"/>
    <n v="0"/>
  </r>
  <r>
    <n v="2025"/>
    <n v="15645371"/>
    <s v="Cameron"/>
    <n v="613"/>
    <x v="2"/>
    <x v="0"/>
    <n v="51"/>
    <n v="7"/>
    <n v="147262"/>
    <n v="1"/>
    <n v="1"/>
    <x v="0"/>
    <n v="53631"/>
    <x v="0"/>
    <x v="1"/>
    <x v="0"/>
    <x v="2"/>
    <x v="2"/>
    <x v="1"/>
    <n v="1"/>
    <n v="147262"/>
  </r>
  <r>
    <n v="2025"/>
    <n v="15653110"/>
    <s v="Chan"/>
    <n v="694"/>
    <x v="0"/>
    <x v="1"/>
    <n v="42"/>
    <n v="8"/>
    <n v="133767"/>
    <n v="1"/>
    <n v="1"/>
    <x v="1"/>
    <n v="36405"/>
    <x v="1"/>
    <x v="0"/>
    <x v="0"/>
    <x v="1"/>
    <x v="2"/>
    <x v="1"/>
    <n v="1"/>
    <n v="0"/>
  </r>
  <r>
    <n v="2025"/>
    <n v="15766355"/>
    <s v="Lettiere"/>
    <n v="550"/>
    <x v="2"/>
    <x v="1"/>
    <n v="49"/>
    <n v="0"/>
    <n v="108807"/>
    <n v="3"/>
    <n v="1"/>
    <x v="1"/>
    <n v="61447"/>
    <x v="0"/>
    <x v="1"/>
    <x v="1"/>
    <x v="0"/>
    <x v="2"/>
    <x v="1"/>
    <n v="1"/>
    <n v="108807"/>
  </r>
  <r>
    <n v="2025"/>
    <n v="15585249"/>
    <s v="Mironova"/>
    <n v="741"/>
    <x v="0"/>
    <x v="1"/>
    <n v="42"/>
    <n v="6"/>
    <n v="106037"/>
    <n v="1"/>
    <n v="1"/>
    <x v="1"/>
    <n v="194687"/>
    <x v="0"/>
    <x v="0"/>
    <x v="0"/>
    <x v="2"/>
    <x v="2"/>
    <x v="1"/>
    <n v="1"/>
    <n v="106037"/>
  </r>
  <r>
    <n v="2025"/>
    <n v="15611786"/>
    <s v="Tsui"/>
    <n v="668"/>
    <x v="1"/>
    <x v="0"/>
    <n v="69"/>
    <n v="9"/>
    <n v="0"/>
    <n v="1"/>
    <n v="0"/>
    <x v="0"/>
    <n v="134483"/>
    <x v="1"/>
    <x v="3"/>
    <x v="0"/>
    <x v="1"/>
    <x v="0"/>
    <x v="0"/>
    <n v="1"/>
    <n v="0"/>
  </r>
  <r>
    <n v="2025"/>
    <n v="15575486"/>
    <s v="Okoli"/>
    <n v="529"/>
    <x v="0"/>
    <x v="0"/>
    <n v="27"/>
    <n v="1"/>
    <n v="0"/>
    <n v="2"/>
    <n v="1"/>
    <x v="0"/>
    <n v="37770"/>
    <x v="1"/>
    <x v="2"/>
    <x v="1"/>
    <x v="0"/>
    <x v="0"/>
    <x v="0"/>
    <n v="1"/>
    <n v="0"/>
  </r>
  <r>
    <n v="2025"/>
    <n v="15780215"/>
    <s v="Berry"/>
    <n v="636"/>
    <x v="0"/>
    <x v="1"/>
    <n v="31"/>
    <n v="6"/>
    <n v="0"/>
    <n v="2"/>
    <n v="1"/>
    <x v="0"/>
    <n v="2383"/>
    <x v="1"/>
    <x v="0"/>
    <x v="0"/>
    <x v="2"/>
    <x v="0"/>
    <x v="0"/>
    <n v="1"/>
    <n v="0"/>
  </r>
  <r>
    <n v="2025"/>
    <n v="15686099"/>
    <s v="Ruse"/>
    <n v="563"/>
    <x v="1"/>
    <x v="1"/>
    <n v="61"/>
    <n v="1"/>
    <n v="82182"/>
    <n v="1"/>
    <n v="1"/>
    <x v="1"/>
    <n v="106827"/>
    <x v="0"/>
    <x v="3"/>
    <x v="1"/>
    <x v="0"/>
    <x v="1"/>
    <x v="0"/>
    <n v="1"/>
    <n v="82182"/>
  </r>
  <r>
    <n v="2025"/>
    <n v="15739042"/>
    <s v="Bogolyubov"/>
    <n v="767"/>
    <x v="0"/>
    <x v="0"/>
    <n v="35"/>
    <n v="9"/>
    <n v="0"/>
    <n v="2"/>
    <n v="1"/>
    <x v="1"/>
    <n v="39512"/>
    <x v="1"/>
    <x v="0"/>
    <x v="2"/>
    <x v="1"/>
    <x v="0"/>
    <x v="0"/>
    <n v="1"/>
    <n v="0"/>
  </r>
  <r>
    <n v="2025"/>
    <n v="15815316"/>
    <s v="Kennedy"/>
    <n v="644"/>
    <x v="0"/>
    <x v="1"/>
    <n v="50"/>
    <n v="9"/>
    <n v="76817"/>
    <n v="4"/>
    <n v="1"/>
    <x v="1"/>
    <n v="196371"/>
    <x v="0"/>
    <x v="1"/>
    <x v="0"/>
    <x v="1"/>
    <x v="1"/>
    <x v="0"/>
    <n v="1"/>
    <n v="76817"/>
  </r>
  <r>
    <n v="2025"/>
    <n v="15778489"/>
    <s v="Bolton"/>
    <n v="780"/>
    <x v="2"/>
    <x v="1"/>
    <n v="71"/>
    <n v="9"/>
    <n v="142550"/>
    <n v="2"/>
    <n v="1"/>
    <x v="0"/>
    <n v="122507"/>
    <x v="1"/>
    <x v="3"/>
    <x v="2"/>
    <x v="1"/>
    <x v="2"/>
    <x v="1"/>
    <n v="1"/>
    <n v="0"/>
  </r>
  <r>
    <n v="2025"/>
    <n v="15786389"/>
    <s v="Chuang"/>
    <n v="635"/>
    <x v="1"/>
    <x v="0"/>
    <n v="41"/>
    <n v="10"/>
    <n v="0"/>
    <n v="2"/>
    <n v="1"/>
    <x v="0"/>
    <n v="61994"/>
    <x v="1"/>
    <x v="0"/>
    <x v="0"/>
    <x v="1"/>
    <x v="0"/>
    <x v="0"/>
    <n v="1"/>
    <n v="0"/>
  </r>
  <r>
    <n v="2025"/>
    <n v="15601787"/>
    <s v="Greco"/>
    <n v="641"/>
    <x v="2"/>
    <x v="1"/>
    <n v="35"/>
    <n v="2"/>
    <n v="103712"/>
    <n v="1"/>
    <n v="0"/>
    <x v="0"/>
    <n v="192464"/>
    <x v="0"/>
    <x v="0"/>
    <x v="0"/>
    <x v="0"/>
    <x v="2"/>
    <x v="1"/>
    <n v="1"/>
    <n v="103712"/>
  </r>
  <r>
    <n v="2025"/>
    <n v="15624715"/>
    <s v="Ma"/>
    <n v="593"/>
    <x v="1"/>
    <x v="0"/>
    <n v="40"/>
    <n v="2"/>
    <n v="0"/>
    <n v="1"/>
    <n v="1"/>
    <x v="0"/>
    <n v="5195"/>
    <x v="1"/>
    <x v="0"/>
    <x v="1"/>
    <x v="0"/>
    <x v="0"/>
    <x v="0"/>
    <n v="1"/>
    <n v="0"/>
  </r>
  <r>
    <n v="2025"/>
    <n v="15763093"/>
    <s v="Nucci"/>
    <n v="540"/>
    <x v="2"/>
    <x v="0"/>
    <n v="35"/>
    <n v="7"/>
    <n v="128370"/>
    <n v="2"/>
    <n v="1"/>
    <x v="1"/>
    <n v="198256"/>
    <x v="1"/>
    <x v="0"/>
    <x v="1"/>
    <x v="2"/>
    <x v="2"/>
    <x v="1"/>
    <n v="1"/>
    <n v="0"/>
  </r>
  <r>
    <n v="2025"/>
    <n v="15572073"/>
    <s v="Yao"/>
    <n v="663"/>
    <x v="1"/>
    <x v="1"/>
    <n v="35"/>
    <n v="5"/>
    <n v="0"/>
    <n v="2"/>
    <n v="1"/>
    <x v="0"/>
    <n v="62635"/>
    <x v="1"/>
    <x v="0"/>
    <x v="0"/>
    <x v="2"/>
    <x v="0"/>
    <x v="0"/>
    <n v="1"/>
    <n v="0"/>
  </r>
  <r>
    <n v="2025"/>
    <n v="15780256"/>
    <s v="Palfreyman"/>
    <n v="630"/>
    <x v="0"/>
    <x v="1"/>
    <n v="34"/>
    <n v="9"/>
    <n v="0"/>
    <n v="2"/>
    <n v="1"/>
    <x v="0"/>
    <n v="114006"/>
    <x v="1"/>
    <x v="0"/>
    <x v="0"/>
    <x v="1"/>
    <x v="0"/>
    <x v="0"/>
    <n v="1"/>
    <n v="0"/>
  </r>
  <r>
    <n v="2025"/>
    <n v="15659305"/>
    <s v="Webster"/>
    <n v="605"/>
    <x v="2"/>
    <x v="1"/>
    <n v="19"/>
    <n v="8"/>
    <n v="166133"/>
    <n v="1"/>
    <n v="1"/>
    <x v="0"/>
    <n v="107995"/>
    <x v="1"/>
    <x v="2"/>
    <x v="0"/>
    <x v="1"/>
    <x v="2"/>
    <x v="1"/>
    <n v="1"/>
    <n v="0"/>
  </r>
  <r>
    <n v="2025"/>
    <n v="15638882"/>
    <s v="Cardell"/>
    <n v="710"/>
    <x v="2"/>
    <x v="0"/>
    <n v="62"/>
    <n v="9"/>
    <n v="148214"/>
    <n v="1"/>
    <n v="1"/>
    <x v="1"/>
    <n v="48571"/>
    <x v="0"/>
    <x v="3"/>
    <x v="0"/>
    <x v="1"/>
    <x v="2"/>
    <x v="1"/>
    <n v="1"/>
    <n v="148214"/>
  </r>
  <r>
    <n v="2025"/>
    <n v="15714680"/>
    <s v="Bianchi"/>
    <n v="755"/>
    <x v="0"/>
    <x v="0"/>
    <n v="78"/>
    <n v="5"/>
    <n v="121207"/>
    <n v="1"/>
    <n v="1"/>
    <x v="0"/>
    <n v="76016"/>
    <x v="1"/>
    <x v="3"/>
    <x v="2"/>
    <x v="2"/>
    <x v="2"/>
    <x v="1"/>
    <n v="1"/>
    <n v="0"/>
  </r>
  <r>
    <n v="2025"/>
    <n v="15777217"/>
    <s v="Somadina"/>
    <n v="641"/>
    <x v="1"/>
    <x v="1"/>
    <n v="25"/>
    <n v="10"/>
    <n v="0"/>
    <n v="2"/>
    <n v="1"/>
    <x v="0"/>
    <n v="180808"/>
    <x v="1"/>
    <x v="2"/>
    <x v="0"/>
    <x v="1"/>
    <x v="0"/>
    <x v="0"/>
    <n v="1"/>
    <n v="0"/>
  </r>
  <r>
    <n v="2025"/>
    <n v="15739123"/>
    <s v="Mellor"/>
    <n v="737"/>
    <x v="2"/>
    <x v="1"/>
    <n v="50"/>
    <n v="4"/>
    <n v="127553"/>
    <n v="2"/>
    <n v="1"/>
    <x v="1"/>
    <n v="4225"/>
    <x v="1"/>
    <x v="1"/>
    <x v="0"/>
    <x v="2"/>
    <x v="2"/>
    <x v="1"/>
    <n v="1"/>
    <n v="0"/>
  </r>
  <r>
    <n v="2025"/>
    <n v="15594450"/>
    <s v="Tomlinson"/>
    <n v="695"/>
    <x v="0"/>
    <x v="1"/>
    <n v="49"/>
    <n v="9"/>
    <n v="159459"/>
    <n v="1"/>
    <n v="1"/>
    <x v="1"/>
    <n v="135841"/>
    <x v="1"/>
    <x v="1"/>
    <x v="0"/>
    <x v="1"/>
    <x v="2"/>
    <x v="1"/>
    <n v="1"/>
    <n v="0"/>
  </r>
  <r>
    <n v="2025"/>
    <n v="15797751"/>
    <s v="Pai"/>
    <n v="466"/>
    <x v="2"/>
    <x v="0"/>
    <n v="47"/>
    <n v="5"/>
    <n v="102086"/>
    <n v="1"/>
    <n v="1"/>
    <x v="0"/>
    <n v="183536"/>
    <x v="0"/>
    <x v="1"/>
    <x v="1"/>
    <x v="2"/>
    <x v="2"/>
    <x v="1"/>
    <n v="1"/>
    <n v="102086"/>
  </r>
  <r>
    <n v="2025"/>
    <n v="15691543"/>
    <s v="Lennox"/>
    <n v="558"/>
    <x v="2"/>
    <x v="1"/>
    <n v="58"/>
    <n v="2"/>
    <n v="142537"/>
    <n v="1"/>
    <n v="1"/>
    <x v="0"/>
    <n v="88792"/>
    <x v="1"/>
    <x v="1"/>
    <x v="1"/>
    <x v="0"/>
    <x v="2"/>
    <x v="1"/>
    <n v="1"/>
    <n v="0"/>
  </r>
  <r>
    <n v="2025"/>
    <n v="15722845"/>
    <s v="Meldrum"/>
    <n v="665"/>
    <x v="1"/>
    <x v="1"/>
    <n v="29"/>
    <n v="1"/>
    <n v="182782"/>
    <n v="2"/>
    <n v="1"/>
    <x v="0"/>
    <n v="63733"/>
    <x v="1"/>
    <x v="2"/>
    <x v="0"/>
    <x v="0"/>
    <x v="2"/>
    <x v="1"/>
    <n v="1"/>
    <n v="0"/>
  </r>
  <r>
    <n v="2025"/>
    <n v="15605804"/>
    <s v="Watson"/>
    <n v="737"/>
    <x v="0"/>
    <x v="1"/>
    <n v="45"/>
    <n v="10"/>
    <n v="0"/>
    <n v="2"/>
    <n v="1"/>
    <x v="1"/>
    <n v="1365"/>
    <x v="1"/>
    <x v="0"/>
    <x v="0"/>
    <x v="1"/>
    <x v="0"/>
    <x v="0"/>
    <n v="1"/>
    <n v="0"/>
  </r>
  <r>
    <n v="2025"/>
    <n v="15702061"/>
    <s v="Findlay"/>
    <n v="654"/>
    <x v="0"/>
    <x v="1"/>
    <n v="29"/>
    <n v="7"/>
    <n v="0"/>
    <n v="2"/>
    <n v="1"/>
    <x v="0"/>
    <n v="149184"/>
    <x v="1"/>
    <x v="2"/>
    <x v="0"/>
    <x v="2"/>
    <x v="0"/>
    <x v="0"/>
    <n v="1"/>
    <n v="0"/>
  </r>
  <r>
    <n v="2025"/>
    <n v="15694321"/>
    <s v="Su"/>
    <n v="619"/>
    <x v="0"/>
    <x v="0"/>
    <n v="28"/>
    <n v="3"/>
    <n v="0"/>
    <n v="2"/>
    <n v="1"/>
    <x v="1"/>
    <n v="53394"/>
    <x v="1"/>
    <x v="2"/>
    <x v="0"/>
    <x v="0"/>
    <x v="0"/>
    <x v="0"/>
    <n v="1"/>
    <n v="0"/>
  </r>
  <r>
    <n v="2025"/>
    <n v="15798749"/>
    <s v="Davidson"/>
    <n v="845"/>
    <x v="2"/>
    <x v="0"/>
    <n v="43"/>
    <n v="3"/>
    <n v="152064"/>
    <n v="2"/>
    <n v="1"/>
    <x v="1"/>
    <n v="97910"/>
    <x v="1"/>
    <x v="0"/>
    <x v="2"/>
    <x v="0"/>
    <x v="2"/>
    <x v="1"/>
    <n v="1"/>
    <n v="0"/>
  </r>
  <r>
    <n v="2025"/>
    <n v="15720050"/>
    <s v="Barrett"/>
    <n v="727"/>
    <x v="0"/>
    <x v="0"/>
    <n v="28"/>
    <n v="2"/>
    <n v="110998"/>
    <n v="1"/>
    <n v="1"/>
    <x v="1"/>
    <n v="101434"/>
    <x v="1"/>
    <x v="2"/>
    <x v="0"/>
    <x v="0"/>
    <x v="2"/>
    <x v="1"/>
    <n v="1"/>
    <n v="0"/>
  </r>
  <r>
    <n v="2025"/>
    <n v="15758048"/>
    <s v="Miah"/>
    <n v="582"/>
    <x v="0"/>
    <x v="1"/>
    <n v="50"/>
    <n v="2"/>
    <n v="148942"/>
    <n v="1"/>
    <n v="1"/>
    <x v="0"/>
    <n v="116944"/>
    <x v="1"/>
    <x v="1"/>
    <x v="1"/>
    <x v="0"/>
    <x v="2"/>
    <x v="1"/>
    <n v="1"/>
    <n v="0"/>
  </r>
  <r>
    <n v="2025"/>
    <n v="15805681"/>
    <s v="Chamberlain"/>
    <n v="716"/>
    <x v="0"/>
    <x v="1"/>
    <n v="41"/>
    <n v="9"/>
    <n v="0"/>
    <n v="1"/>
    <n v="1"/>
    <x v="0"/>
    <n v="113267"/>
    <x v="1"/>
    <x v="0"/>
    <x v="0"/>
    <x v="1"/>
    <x v="0"/>
    <x v="0"/>
    <n v="1"/>
    <n v="0"/>
  </r>
  <r>
    <n v="2025"/>
    <n v="15802809"/>
    <s v="Vidal"/>
    <n v="660"/>
    <x v="1"/>
    <x v="0"/>
    <n v="36"/>
    <n v="0"/>
    <n v="84439"/>
    <n v="1"/>
    <n v="1"/>
    <x v="0"/>
    <n v="181450"/>
    <x v="1"/>
    <x v="0"/>
    <x v="0"/>
    <x v="0"/>
    <x v="1"/>
    <x v="0"/>
    <n v="1"/>
    <n v="0"/>
  </r>
  <r>
    <n v="2025"/>
    <n v="15807239"/>
    <s v="Lung"/>
    <n v="664"/>
    <x v="0"/>
    <x v="0"/>
    <n v="34"/>
    <n v="7"/>
    <n v="93920"/>
    <n v="1"/>
    <n v="0"/>
    <x v="1"/>
    <n v="179914"/>
    <x v="1"/>
    <x v="0"/>
    <x v="0"/>
    <x v="2"/>
    <x v="1"/>
    <x v="0"/>
    <n v="1"/>
    <n v="0"/>
  </r>
  <r>
    <n v="2025"/>
    <n v="15749093"/>
    <s v="Tretyakova"/>
    <n v="801"/>
    <x v="0"/>
    <x v="1"/>
    <n v="43"/>
    <n v="4"/>
    <n v="158713"/>
    <n v="2"/>
    <n v="0"/>
    <x v="1"/>
    <n v="98586"/>
    <x v="1"/>
    <x v="0"/>
    <x v="2"/>
    <x v="2"/>
    <x v="2"/>
    <x v="1"/>
    <n v="1"/>
    <n v="0"/>
  </r>
  <r>
    <n v="2025"/>
    <n v="15689344"/>
    <s v="Montgomery"/>
    <n v="615"/>
    <x v="1"/>
    <x v="1"/>
    <n v="42"/>
    <n v="4"/>
    <n v="0"/>
    <n v="3"/>
    <n v="0"/>
    <x v="0"/>
    <n v="120321"/>
    <x v="1"/>
    <x v="0"/>
    <x v="0"/>
    <x v="2"/>
    <x v="0"/>
    <x v="0"/>
    <n v="1"/>
    <n v="0"/>
  </r>
  <r>
    <n v="2025"/>
    <n v="15606076"/>
    <s v="Golubev"/>
    <n v="718"/>
    <x v="2"/>
    <x v="1"/>
    <n v="63"/>
    <n v="7"/>
    <n v="123205"/>
    <n v="1"/>
    <n v="1"/>
    <x v="0"/>
    <n v="100539"/>
    <x v="1"/>
    <x v="3"/>
    <x v="0"/>
    <x v="2"/>
    <x v="2"/>
    <x v="1"/>
    <n v="1"/>
    <n v="0"/>
  </r>
  <r>
    <n v="2025"/>
    <n v="15610090"/>
    <s v="Han"/>
    <n v="667"/>
    <x v="0"/>
    <x v="1"/>
    <n v="40"/>
    <n v="8"/>
    <n v="72945"/>
    <n v="2"/>
    <n v="1"/>
    <x v="1"/>
    <n v="98932"/>
    <x v="1"/>
    <x v="0"/>
    <x v="0"/>
    <x v="1"/>
    <x v="1"/>
    <x v="0"/>
    <n v="1"/>
    <n v="0"/>
  </r>
  <r>
    <n v="2025"/>
    <n v="15693926"/>
    <s v="Pan"/>
    <n v="670"/>
    <x v="1"/>
    <x v="1"/>
    <n v="37"/>
    <n v="0"/>
    <n v="178743"/>
    <n v="1"/>
    <n v="1"/>
    <x v="0"/>
    <n v="194494"/>
    <x v="1"/>
    <x v="0"/>
    <x v="0"/>
    <x v="0"/>
    <x v="2"/>
    <x v="1"/>
    <n v="1"/>
    <n v="0"/>
  </r>
  <r>
    <n v="2025"/>
    <n v="15791501"/>
    <s v="Carroll"/>
    <n v="590"/>
    <x v="0"/>
    <x v="1"/>
    <n v="43"/>
    <n v="8"/>
    <n v="0"/>
    <n v="2"/>
    <n v="1"/>
    <x v="0"/>
    <n v="143628"/>
    <x v="1"/>
    <x v="0"/>
    <x v="1"/>
    <x v="1"/>
    <x v="0"/>
    <x v="0"/>
    <n v="1"/>
    <n v="0"/>
  </r>
  <r>
    <n v="2025"/>
    <n v="15621870"/>
    <s v="Hawkins"/>
    <n v="739"/>
    <x v="1"/>
    <x v="0"/>
    <n v="40"/>
    <n v="8"/>
    <n v="0"/>
    <n v="1"/>
    <n v="1"/>
    <x v="1"/>
    <n v="167031"/>
    <x v="1"/>
    <x v="0"/>
    <x v="0"/>
    <x v="1"/>
    <x v="0"/>
    <x v="0"/>
    <n v="1"/>
    <n v="0"/>
  </r>
  <r>
    <n v="2025"/>
    <n v="15734711"/>
    <s v="Loggia"/>
    <n v="373"/>
    <x v="0"/>
    <x v="1"/>
    <n v="42"/>
    <n v="7"/>
    <n v="0"/>
    <n v="1"/>
    <n v="1"/>
    <x v="1"/>
    <n v="77786"/>
    <x v="0"/>
    <x v="0"/>
    <x v="1"/>
    <x v="2"/>
    <x v="0"/>
    <x v="0"/>
    <n v="1"/>
    <n v="0"/>
  </r>
  <r>
    <n v="2025"/>
    <n v="15814405"/>
    <s v="Chesnokova"/>
    <n v="418"/>
    <x v="0"/>
    <x v="0"/>
    <n v="46"/>
    <n v="9"/>
    <n v="0"/>
    <n v="1"/>
    <n v="1"/>
    <x v="0"/>
    <n v="81014"/>
    <x v="0"/>
    <x v="1"/>
    <x v="1"/>
    <x v="1"/>
    <x v="0"/>
    <x v="0"/>
    <n v="1"/>
    <n v="0"/>
  </r>
  <r>
    <n v="2025"/>
    <n v="15729359"/>
    <s v="Chambers"/>
    <n v="837"/>
    <x v="0"/>
    <x v="0"/>
    <n v="29"/>
    <n v="9"/>
    <n v="0"/>
    <n v="2"/>
    <n v="1"/>
    <x v="0"/>
    <n v="41866"/>
    <x v="1"/>
    <x v="2"/>
    <x v="2"/>
    <x v="1"/>
    <x v="0"/>
    <x v="0"/>
    <n v="1"/>
    <n v="0"/>
  </r>
  <r>
    <n v="2025"/>
    <n v="15606944"/>
    <s v="Fleming"/>
    <n v="645"/>
    <x v="2"/>
    <x v="1"/>
    <n v="43"/>
    <n v="9"/>
    <n v="140121"/>
    <n v="1"/>
    <n v="1"/>
    <x v="1"/>
    <n v="11303"/>
    <x v="0"/>
    <x v="0"/>
    <x v="0"/>
    <x v="1"/>
    <x v="2"/>
    <x v="1"/>
    <n v="1"/>
    <n v="140121"/>
  </r>
  <r>
    <n v="2025"/>
    <n v="15671934"/>
    <s v="Veale"/>
    <n v="552"/>
    <x v="2"/>
    <x v="1"/>
    <n v="39"/>
    <n v="2"/>
    <n v="132907"/>
    <n v="1"/>
    <n v="0"/>
    <x v="0"/>
    <n v="149384"/>
    <x v="1"/>
    <x v="0"/>
    <x v="1"/>
    <x v="0"/>
    <x v="2"/>
    <x v="1"/>
    <n v="1"/>
    <n v="0"/>
  </r>
  <r>
    <n v="2025"/>
    <n v="15641773"/>
    <s v="Browne"/>
    <n v="580"/>
    <x v="2"/>
    <x v="1"/>
    <n v="45"/>
    <n v="2"/>
    <n v="179335"/>
    <n v="2"/>
    <n v="1"/>
    <x v="0"/>
    <n v="169304"/>
    <x v="1"/>
    <x v="0"/>
    <x v="1"/>
    <x v="0"/>
    <x v="2"/>
    <x v="1"/>
    <n v="1"/>
    <n v="0"/>
  </r>
  <r>
    <n v="2025"/>
    <n v="15701972"/>
    <s v="Parsons"/>
    <n v="684"/>
    <x v="0"/>
    <x v="1"/>
    <n v="35"/>
    <n v="3"/>
    <n v="137179"/>
    <n v="1"/>
    <n v="1"/>
    <x v="0"/>
    <n v="37264"/>
    <x v="1"/>
    <x v="0"/>
    <x v="0"/>
    <x v="0"/>
    <x v="2"/>
    <x v="1"/>
    <n v="1"/>
    <n v="0"/>
  </r>
  <r>
    <n v="2025"/>
    <n v="15749114"/>
    <s v="Bailey"/>
    <n v="634"/>
    <x v="1"/>
    <x v="1"/>
    <n v="35"/>
    <n v="3"/>
    <n v="0"/>
    <n v="2"/>
    <n v="1"/>
    <x v="0"/>
    <n v="19515"/>
    <x v="1"/>
    <x v="0"/>
    <x v="0"/>
    <x v="0"/>
    <x v="0"/>
    <x v="0"/>
    <n v="1"/>
    <n v="0"/>
  </r>
  <r>
    <n v="2025"/>
    <n v="15780362"/>
    <s v="Ferrari"/>
    <n v="607"/>
    <x v="0"/>
    <x v="0"/>
    <n v="49"/>
    <n v="9"/>
    <n v="119960"/>
    <n v="2"/>
    <n v="1"/>
    <x v="1"/>
    <n v="103068"/>
    <x v="1"/>
    <x v="1"/>
    <x v="0"/>
    <x v="1"/>
    <x v="2"/>
    <x v="1"/>
    <n v="1"/>
    <n v="0"/>
  </r>
  <r>
    <n v="2025"/>
    <n v="15753229"/>
    <s v="Genovese"/>
    <n v="802"/>
    <x v="0"/>
    <x v="1"/>
    <n v="29"/>
    <n v="9"/>
    <n v="127415"/>
    <n v="1"/>
    <n v="1"/>
    <x v="0"/>
    <n v="134459"/>
    <x v="1"/>
    <x v="2"/>
    <x v="2"/>
    <x v="1"/>
    <x v="2"/>
    <x v="1"/>
    <n v="1"/>
    <n v="0"/>
  </r>
  <r>
    <n v="2025"/>
    <n v="15656009"/>
    <s v="McIntyre"/>
    <n v="736"/>
    <x v="0"/>
    <x v="0"/>
    <n v="36"/>
    <n v="6"/>
    <n v="0"/>
    <n v="1"/>
    <n v="1"/>
    <x v="1"/>
    <n v="70497"/>
    <x v="1"/>
    <x v="0"/>
    <x v="0"/>
    <x v="2"/>
    <x v="0"/>
    <x v="0"/>
    <n v="1"/>
    <n v="0"/>
  </r>
  <r>
    <n v="2025"/>
    <n v="15785024"/>
    <s v="Warner"/>
    <n v="629"/>
    <x v="0"/>
    <x v="0"/>
    <n v="40"/>
    <n v="9"/>
    <n v="137409"/>
    <n v="1"/>
    <n v="1"/>
    <x v="1"/>
    <n v="175878"/>
    <x v="0"/>
    <x v="0"/>
    <x v="0"/>
    <x v="1"/>
    <x v="2"/>
    <x v="1"/>
    <n v="1"/>
    <n v="137409"/>
  </r>
  <r>
    <n v="2025"/>
    <n v="15670492"/>
    <s v="Gordon"/>
    <n v="737"/>
    <x v="0"/>
    <x v="1"/>
    <n v="28"/>
    <n v="8"/>
    <n v="0"/>
    <n v="2"/>
    <n v="1"/>
    <x v="1"/>
    <n v="106390"/>
    <x v="1"/>
    <x v="2"/>
    <x v="0"/>
    <x v="1"/>
    <x v="0"/>
    <x v="0"/>
    <n v="1"/>
    <n v="0"/>
  </r>
  <r>
    <n v="2025"/>
    <n v="15795458"/>
    <s v="McMillan"/>
    <n v="718"/>
    <x v="1"/>
    <x v="0"/>
    <n v="39"/>
    <n v="2"/>
    <n v="0"/>
    <n v="1"/>
    <n v="1"/>
    <x v="0"/>
    <n v="52138"/>
    <x v="1"/>
    <x v="0"/>
    <x v="0"/>
    <x v="0"/>
    <x v="0"/>
    <x v="0"/>
    <n v="1"/>
    <n v="0"/>
  </r>
  <r>
    <n v="2025"/>
    <n v="15732438"/>
    <s v="Cheng"/>
    <n v="561"/>
    <x v="0"/>
    <x v="1"/>
    <n v="43"/>
    <n v="4"/>
    <n v="0"/>
    <n v="4"/>
    <n v="0"/>
    <x v="1"/>
    <n v="18523"/>
    <x v="0"/>
    <x v="0"/>
    <x v="1"/>
    <x v="2"/>
    <x v="0"/>
    <x v="0"/>
    <n v="1"/>
    <n v="0"/>
  </r>
  <r>
    <n v="2025"/>
    <n v="15781987"/>
    <s v="Akhtar"/>
    <n v="641"/>
    <x v="0"/>
    <x v="1"/>
    <n v="31"/>
    <n v="9"/>
    <n v="112495"/>
    <n v="1"/>
    <n v="1"/>
    <x v="0"/>
    <n v="32232"/>
    <x v="1"/>
    <x v="0"/>
    <x v="0"/>
    <x v="1"/>
    <x v="2"/>
    <x v="1"/>
    <n v="1"/>
    <n v="0"/>
  </r>
  <r>
    <n v="2025"/>
    <n v="15775826"/>
    <s v="Iadanza"/>
    <n v="677"/>
    <x v="0"/>
    <x v="1"/>
    <n v="30"/>
    <n v="1"/>
    <n v="78133"/>
    <n v="1"/>
    <n v="0"/>
    <x v="0"/>
    <n v="174226"/>
    <x v="1"/>
    <x v="0"/>
    <x v="0"/>
    <x v="0"/>
    <x v="1"/>
    <x v="0"/>
    <n v="1"/>
    <n v="0"/>
  </r>
  <r>
    <n v="2025"/>
    <n v="15807457"/>
    <s v="Abernathy"/>
    <n v="641"/>
    <x v="1"/>
    <x v="0"/>
    <n v="36"/>
    <n v="1"/>
    <n v="0"/>
    <n v="2"/>
    <n v="1"/>
    <x v="1"/>
    <n v="102021"/>
    <x v="1"/>
    <x v="0"/>
    <x v="0"/>
    <x v="0"/>
    <x v="0"/>
    <x v="0"/>
    <n v="1"/>
    <n v="0"/>
  </r>
  <r>
    <n v="2025"/>
    <n v="15632538"/>
    <s v="Watson"/>
    <n v="658"/>
    <x v="1"/>
    <x v="0"/>
    <n v="32"/>
    <n v="5"/>
    <n v="145553"/>
    <n v="1"/>
    <n v="1"/>
    <x v="0"/>
    <n v="31485"/>
    <x v="1"/>
    <x v="0"/>
    <x v="0"/>
    <x v="2"/>
    <x v="2"/>
    <x v="1"/>
    <n v="1"/>
    <n v="0"/>
  </r>
  <r>
    <n v="2025"/>
    <n v="15641389"/>
    <s v="Shen"/>
    <n v="659"/>
    <x v="2"/>
    <x v="1"/>
    <n v="48"/>
    <n v="4"/>
    <n v="123593"/>
    <n v="2"/>
    <n v="1"/>
    <x v="1"/>
    <n v="82469"/>
    <x v="0"/>
    <x v="1"/>
    <x v="0"/>
    <x v="2"/>
    <x v="2"/>
    <x v="1"/>
    <n v="1"/>
    <n v="123593"/>
  </r>
  <r>
    <n v="2025"/>
    <n v="15657306"/>
    <s v="Kershaw"/>
    <n v="567"/>
    <x v="0"/>
    <x v="0"/>
    <n v="47"/>
    <n v="2"/>
    <n v="0"/>
    <n v="1"/>
    <n v="0"/>
    <x v="1"/>
    <n v="110900"/>
    <x v="0"/>
    <x v="1"/>
    <x v="1"/>
    <x v="0"/>
    <x v="0"/>
    <x v="0"/>
    <n v="1"/>
    <n v="0"/>
  </r>
  <r>
    <n v="2025"/>
    <n v="15709447"/>
    <s v="Reed"/>
    <n v="584"/>
    <x v="0"/>
    <x v="0"/>
    <n v="26"/>
    <n v="0"/>
    <n v="146286"/>
    <n v="1"/>
    <n v="1"/>
    <x v="1"/>
    <n v="105105"/>
    <x v="1"/>
    <x v="2"/>
    <x v="1"/>
    <x v="0"/>
    <x v="2"/>
    <x v="1"/>
    <n v="1"/>
    <n v="0"/>
  </r>
  <r>
    <n v="2025"/>
    <n v="15762682"/>
    <s v="Mitchell"/>
    <n v="709"/>
    <x v="1"/>
    <x v="0"/>
    <n v="35"/>
    <n v="1"/>
    <n v="111827"/>
    <n v="2"/>
    <n v="1"/>
    <x v="1"/>
    <n v="12675"/>
    <x v="1"/>
    <x v="0"/>
    <x v="0"/>
    <x v="0"/>
    <x v="2"/>
    <x v="1"/>
    <n v="1"/>
    <n v="0"/>
  </r>
  <r>
    <n v="2025"/>
    <n v="15626042"/>
    <s v="Webb"/>
    <n v="690"/>
    <x v="1"/>
    <x v="0"/>
    <n v="26"/>
    <n v="2"/>
    <n v="0"/>
    <n v="2"/>
    <n v="1"/>
    <x v="0"/>
    <n v="93256"/>
    <x v="1"/>
    <x v="2"/>
    <x v="0"/>
    <x v="0"/>
    <x v="0"/>
    <x v="0"/>
    <n v="1"/>
    <n v="0"/>
  </r>
  <r>
    <n v="2025"/>
    <n v="15597109"/>
    <s v="Vanzetti"/>
    <n v="627"/>
    <x v="0"/>
    <x v="1"/>
    <n v="70"/>
    <n v="1"/>
    <n v="94417"/>
    <n v="1"/>
    <n v="0"/>
    <x v="0"/>
    <n v="145300"/>
    <x v="1"/>
    <x v="3"/>
    <x v="0"/>
    <x v="0"/>
    <x v="1"/>
    <x v="0"/>
    <n v="1"/>
    <n v="0"/>
  </r>
  <r>
    <n v="2025"/>
    <n v="15756148"/>
    <s v="Nnanna"/>
    <n v="765"/>
    <x v="1"/>
    <x v="1"/>
    <n v="45"/>
    <n v="2"/>
    <n v="91550"/>
    <n v="1"/>
    <n v="1"/>
    <x v="0"/>
    <n v="47139"/>
    <x v="1"/>
    <x v="0"/>
    <x v="2"/>
    <x v="0"/>
    <x v="1"/>
    <x v="0"/>
    <n v="1"/>
    <n v="0"/>
  </r>
  <r>
    <n v="2025"/>
    <n v="15665634"/>
    <s v="Campbell"/>
    <n v="645"/>
    <x v="0"/>
    <x v="0"/>
    <n v="38"/>
    <n v="7"/>
    <n v="59569"/>
    <n v="1"/>
    <n v="1"/>
    <x v="0"/>
    <n v="167723"/>
    <x v="1"/>
    <x v="0"/>
    <x v="0"/>
    <x v="2"/>
    <x v="1"/>
    <x v="0"/>
    <n v="1"/>
    <n v="0"/>
  </r>
  <r>
    <n v="2025"/>
    <n v="15739997"/>
    <s v="Capon"/>
    <n v="716"/>
    <x v="0"/>
    <x v="0"/>
    <n v="23"/>
    <n v="2"/>
    <n v="94465"/>
    <n v="2"/>
    <n v="0"/>
    <x v="0"/>
    <n v="185901"/>
    <x v="1"/>
    <x v="2"/>
    <x v="0"/>
    <x v="0"/>
    <x v="1"/>
    <x v="0"/>
    <n v="1"/>
    <n v="0"/>
  </r>
  <r>
    <n v="2025"/>
    <n v="15686242"/>
    <s v="Otutodilichukwu"/>
    <n v="771"/>
    <x v="0"/>
    <x v="0"/>
    <n v="57"/>
    <n v="4"/>
    <n v="0"/>
    <n v="1"/>
    <n v="0"/>
    <x v="1"/>
    <n v="85877"/>
    <x v="0"/>
    <x v="1"/>
    <x v="2"/>
    <x v="2"/>
    <x v="0"/>
    <x v="0"/>
    <n v="1"/>
    <n v="0"/>
  </r>
  <r>
    <n v="2025"/>
    <n v="15759244"/>
    <s v="Boone"/>
    <n v="687"/>
    <x v="2"/>
    <x v="1"/>
    <n v="44"/>
    <n v="8"/>
    <n v="95368"/>
    <n v="2"/>
    <n v="1"/>
    <x v="0"/>
    <n v="1788"/>
    <x v="1"/>
    <x v="0"/>
    <x v="0"/>
    <x v="1"/>
    <x v="1"/>
    <x v="0"/>
    <n v="1"/>
    <n v="0"/>
  </r>
  <r>
    <n v="2025"/>
    <n v="15672027"/>
    <s v="McIntyre"/>
    <n v="717"/>
    <x v="2"/>
    <x v="0"/>
    <n v="33"/>
    <n v="10"/>
    <n v="102185"/>
    <n v="2"/>
    <n v="1"/>
    <x v="1"/>
    <n v="23232"/>
    <x v="1"/>
    <x v="0"/>
    <x v="0"/>
    <x v="1"/>
    <x v="2"/>
    <x v="1"/>
    <n v="1"/>
    <n v="0"/>
  </r>
  <r>
    <n v="2025"/>
    <n v="15594576"/>
    <s v="Zhdanov"/>
    <n v="524"/>
    <x v="0"/>
    <x v="1"/>
    <n v="32"/>
    <n v="1"/>
    <n v="144876"/>
    <n v="1"/>
    <n v="0"/>
    <x v="1"/>
    <n v="187740"/>
    <x v="1"/>
    <x v="0"/>
    <x v="1"/>
    <x v="0"/>
    <x v="2"/>
    <x v="1"/>
    <n v="1"/>
    <n v="0"/>
  </r>
  <r>
    <n v="2025"/>
    <n v="15707138"/>
    <s v="Nagy"/>
    <n v="679"/>
    <x v="1"/>
    <x v="1"/>
    <n v="39"/>
    <n v="5"/>
    <n v="0"/>
    <n v="2"/>
    <n v="1"/>
    <x v="0"/>
    <n v="100061"/>
    <x v="1"/>
    <x v="0"/>
    <x v="0"/>
    <x v="2"/>
    <x v="0"/>
    <x v="0"/>
    <n v="1"/>
    <n v="0"/>
  </r>
  <r>
    <n v="2025"/>
    <n v="15756954"/>
    <s v="Lombardo"/>
    <n v="538"/>
    <x v="0"/>
    <x v="0"/>
    <n v="32"/>
    <n v="2"/>
    <n v="0"/>
    <n v="1"/>
    <n v="1"/>
    <x v="0"/>
    <n v="80131"/>
    <x v="1"/>
    <x v="0"/>
    <x v="1"/>
    <x v="0"/>
    <x v="0"/>
    <x v="0"/>
    <n v="1"/>
    <n v="0"/>
  </r>
  <r>
    <n v="2025"/>
    <n v="15619130"/>
    <s v="Simpson"/>
    <n v="752"/>
    <x v="2"/>
    <x v="0"/>
    <n v="37"/>
    <n v="5"/>
    <n v="113291"/>
    <n v="2"/>
    <n v="1"/>
    <x v="0"/>
    <n v="132468"/>
    <x v="1"/>
    <x v="0"/>
    <x v="2"/>
    <x v="2"/>
    <x v="2"/>
    <x v="1"/>
    <n v="1"/>
    <n v="0"/>
  </r>
  <r>
    <n v="2025"/>
    <n v="15639665"/>
    <s v="Herbert"/>
    <n v="846"/>
    <x v="1"/>
    <x v="1"/>
    <n v="61"/>
    <n v="0"/>
    <n v="0"/>
    <n v="2"/>
    <n v="1"/>
    <x v="0"/>
    <n v="96202"/>
    <x v="1"/>
    <x v="3"/>
    <x v="2"/>
    <x v="0"/>
    <x v="0"/>
    <x v="0"/>
    <n v="1"/>
    <n v="0"/>
  </r>
  <r>
    <n v="2025"/>
    <n v="15571065"/>
    <s v="Lehr"/>
    <n v="532"/>
    <x v="1"/>
    <x v="0"/>
    <n v="39"/>
    <n v="0"/>
    <n v="0"/>
    <n v="2"/>
    <n v="1"/>
    <x v="1"/>
    <n v="94977"/>
    <x v="1"/>
    <x v="0"/>
    <x v="1"/>
    <x v="0"/>
    <x v="0"/>
    <x v="0"/>
    <n v="1"/>
    <n v="0"/>
  </r>
  <r>
    <n v="2025"/>
    <n v="15686060"/>
    <s v="Chou"/>
    <n v="670"/>
    <x v="2"/>
    <x v="1"/>
    <n v="43"/>
    <n v="9"/>
    <n v="111678"/>
    <n v="1"/>
    <n v="1"/>
    <x v="1"/>
    <n v="178827"/>
    <x v="0"/>
    <x v="0"/>
    <x v="0"/>
    <x v="1"/>
    <x v="2"/>
    <x v="1"/>
    <n v="1"/>
    <n v="111678"/>
  </r>
  <r>
    <n v="2025"/>
    <n v="15615753"/>
    <s v="Upchurch"/>
    <n v="597"/>
    <x v="2"/>
    <x v="0"/>
    <n v="35"/>
    <n v="8"/>
    <n v="131101"/>
    <n v="1"/>
    <n v="1"/>
    <x v="0"/>
    <n v="192853"/>
    <x v="1"/>
    <x v="0"/>
    <x v="1"/>
    <x v="1"/>
    <x v="2"/>
    <x v="1"/>
    <n v="1"/>
    <n v="0"/>
  </r>
  <r>
    <n v="2025"/>
    <n v="15800961"/>
    <s v="Ugorji"/>
    <n v="627"/>
    <x v="2"/>
    <x v="1"/>
    <n v="52"/>
    <n v="1"/>
    <n v="76102"/>
    <n v="2"/>
    <n v="0"/>
    <x v="0"/>
    <n v="177238"/>
    <x v="1"/>
    <x v="1"/>
    <x v="0"/>
    <x v="0"/>
    <x v="1"/>
    <x v="0"/>
    <n v="1"/>
    <n v="0"/>
  </r>
  <r>
    <n v="2025"/>
    <n v="15763065"/>
    <s v="Palerma"/>
    <n v="700"/>
    <x v="1"/>
    <x v="0"/>
    <n v="40"/>
    <n v="2"/>
    <n v="0"/>
    <n v="2"/>
    <n v="1"/>
    <x v="1"/>
    <n v="199754"/>
    <x v="1"/>
    <x v="0"/>
    <x v="0"/>
    <x v="0"/>
    <x v="0"/>
    <x v="0"/>
    <n v="1"/>
    <n v="0"/>
  </r>
  <r>
    <n v="2025"/>
    <n v="15672467"/>
    <s v="Coles"/>
    <n v="766"/>
    <x v="0"/>
    <x v="0"/>
    <n v="52"/>
    <n v="7"/>
    <n v="92511"/>
    <n v="2"/>
    <n v="0"/>
    <x v="0"/>
    <n v="66194"/>
    <x v="1"/>
    <x v="1"/>
    <x v="2"/>
    <x v="2"/>
    <x v="1"/>
    <x v="0"/>
    <n v="1"/>
    <n v="0"/>
  </r>
  <r>
    <n v="2025"/>
    <n v="15752915"/>
    <s v="Hsueh"/>
    <n v="488"/>
    <x v="0"/>
    <x v="0"/>
    <n v="34"/>
    <n v="2"/>
    <n v="0"/>
    <n v="2"/>
    <n v="1"/>
    <x v="0"/>
    <n v="181271"/>
    <x v="1"/>
    <x v="0"/>
    <x v="1"/>
    <x v="0"/>
    <x v="0"/>
    <x v="0"/>
    <n v="1"/>
    <n v="0"/>
  </r>
  <r>
    <n v="2025"/>
    <n v="15744695"/>
    <s v="Tu"/>
    <n v="694"/>
    <x v="0"/>
    <x v="1"/>
    <n v="39"/>
    <n v="5"/>
    <n v="77652"/>
    <n v="1"/>
    <n v="1"/>
    <x v="0"/>
    <n v="25408"/>
    <x v="1"/>
    <x v="0"/>
    <x v="0"/>
    <x v="2"/>
    <x v="1"/>
    <x v="0"/>
    <n v="1"/>
    <n v="0"/>
  </r>
  <r>
    <n v="2025"/>
    <n v="15584897"/>
    <s v="Kuo"/>
    <n v="639"/>
    <x v="0"/>
    <x v="0"/>
    <n v="31"/>
    <n v="3"/>
    <n v="98360"/>
    <n v="1"/>
    <n v="0"/>
    <x v="1"/>
    <n v="20974"/>
    <x v="1"/>
    <x v="0"/>
    <x v="0"/>
    <x v="0"/>
    <x v="1"/>
    <x v="0"/>
    <n v="1"/>
    <n v="0"/>
  </r>
  <r>
    <n v="2025"/>
    <n v="15601857"/>
    <s v="Woodhouse"/>
    <n v="705"/>
    <x v="2"/>
    <x v="0"/>
    <n v="46"/>
    <n v="4"/>
    <n v="115518"/>
    <n v="1"/>
    <n v="0"/>
    <x v="1"/>
    <n v="76545"/>
    <x v="0"/>
    <x v="1"/>
    <x v="0"/>
    <x v="2"/>
    <x v="2"/>
    <x v="1"/>
    <n v="1"/>
    <n v="115518"/>
  </r>
  <r>
    <n v="2025"/>
    <n v="15674156"/>
    <s v="Tretiakova"/>
    <n v="810"/>
    <x v="2"/>
    <x v="1"/>
    <n v="69"/>
    <n v="3"/>
    <n v="27288"/>
    <n v="1"/>
    <n v="1"/>
    <x v="0"/>
    <n v="110510"/>
    <x v="1"/>
    <x v="3"/>
    <x v="2"/>
    <x v="0"/>
    <x v="1"/>
    <x v="0"/>
    <n v="1"/>
    <n v="0"/>
  </r>
  <r>
    <n v="2025"/>
    <n v="15695465"/>
    <s v="Gibson"/>
    <n v="638"/>
    <x v="0"/>
    <x v="0"/>
    <n v="36"/>
    <n v="6"/>
    <n v="0"/>
    <n v="1"/>
    <n v="1"/>
    <x v="1"/>
    <n v="164248"/>
    <x v="1"/>
    <x v="0"/>
    <x v="0"/>
    <x v="2"/>
    <x v="0"/>
    <x v="0"/>
    <n v="1"/>
    <n v="0"/>
  </r>
  <r>
    <n v="2025"/>
    <n v="15792232"/>
    <s v="Moss"/>
    <n v="595"/>
    <x v="1"/>
    <x v="0"/>
    <n v="43"/>
    <n v="5"/>
    <n v="0"/>
    <n v="2"/>
    <n v="0"/>
    <x v="1"/>
    <n v="105150"/>
    <x v="1"/>
    <x v="0"/>
    <x v="1"/>
    <x v="2"/>
    <x v="0"/>
    <x v="0"/>
    <n v="1"/>
    <n v="0"/>
  </r>
  <r>
    <n v="2025"/>
    <n v="15807900"/>
    <s v="Chineze"/>
    <n v="575"/>
    <x v="0"/>
    <x v="1"/>
    <n v="36"/>
    <n v="7"/>
    <n v="0"/>
    <n v="1"/>
    <n v="1"/>
    <x v="0"/>
    <n v="55869"/>
    <x v="0"/>
    <x v="0"/>
    <x v="1"/>
    <x v="2"/>
    <x v="0"/>
    <x v="0"/>
    <n v="1"/>
    <n v="0"/>
  </r>
  <r>
    <n v="2025"/>
    <n v="15743760"/>
    <s v="Davidson"/>
    <n v="850"/>
    <x v="0"/>
    <x v="1"/>
    <n v="31"/>
    <n v="6"/>
    <n v="131997"/>
    <n v="2"/>
    <n v="1"/>
    <x v="0"/>
    <n v="178747"/>
    <x v="1"/>
    <x v="0"/>
    <x v="2"/>
    <x v="2"/>
    <x v="2"/>
    <x v="1"/>
    <n v="1"/>
    <n v="0"/>
  </r>
  <r>
    <n v="2025"/>
    <n v="15652835"/>
    <s v="Liang"/>
    <n v="419"/>
    <x v="1"/>
    <x v="0"/>
    <n v="27"/>
    <n v="2"/>
    <n v="121580"/>
    <n v="1"/>
    <n v="0"/>
    <x v="0"/>
    <n v="134721"/>
    <x v="1"/>
    <x v="2"/>
    <x v="1"/>
    <x v="0"/>
    <x v="2"/>
    <x v="1"/>
    <n v="1"/>
    <n v="0"/>
  </r>
  <r>
    <n v="2025"/>
    <n v="15767818"/>
    <s v="Graham"/>
    <n v="640"/>
    <x v="0"/>
    <x v="1"/>
    <n v="55"/>
    <n v="10"/>
    <n v="132436"/>
    <n v="1"/>
    <n v="1"/>
    <x v="1"/>
    <n v="979"/>
    <x v="1"/>
    <x v="1"/>
    <x v="0"/>
    <x v="1"/>
    <x v="2"/>
    <x v="1"/>
    <n v="1"/>
    <n v="0"/>
  </r>
  <r>
    <n v="2025"/>
    <n v="15591150"/>
    <s v="Nwebube"/>
    <n v="570"/>
    <x v="1"/>
    <x v="1"/>
    <n v="34"/>
    <n v="10"/>
    <n v="0"/>
    <n v="2"/>
    <n v="0"/>
    <x v="0"/>
    <n v="183387"/>
    <x v="1"/>
    <x v="0"/>
    <x v="1"/>
    <x v="1"/>
    <x v="0"/>
    <x v="0"/>
    <n v="1"/>
    <n v="0"/>
  </r>
  <r>
    <n v="2025"/>
    <n v="15734659"/>
    <s v="Sozonov"/>
    <n v="640"/>
    <x v="2"/>
    <x v="0"/>
    <n v="46"/>
    <n v="5"/>
    <n v="107978"/>
    <n v="2"/>
    <n v="1"/>
    <x v="1"/>
    <n v="155876"/>
    <x v="1"/>
    <x v="1"/>
    <x v="0"/>
    <x v="2"/>
    <x v="2"/>
    <x v="1"/>
    <n v="1"/>
    <n v="0"/>
  </r>
  <r>
    <n v="2025"/>
    <n v="15796115"/>
    <s v="Forbes"/>
    <n v="689"/>
    <x v="2"/>
    <x v="0"/>
    <n v="40"/>
    <n v="4"/>
    <n v="78120"/>
    <n v="4"/>
    <n v="1"/>
    <x v="1"/>
    <n v="119259"/>
    <x v="0"/>
    <x v="0"/>
    <x v="0"/>
    <x v="2"/>
    <x v="1"/>
    <x v="0"/>
    <n v="1"/>
    <n v="78120"/>
  </r>
  <r>
    <n v="2025"/>
    <n v="15724648"/>
    <s v="Chikezie"/>
    <n v="725"/>
    <x v="0"/>
    <x v="1"/>
    <n v="26"/>
    <n v="6"/>
    <n v="98684"/>
    <n v="1"/>
    <n v="0"/>
    <x v="1"/>
    <n v="133721"/>
    <x v="1"/>
    <x v="2"/>
    <x v="0"/>
    <x v="2"/>
    <x v="1"/>
    <x v="0"/>
    <n v="1"/>
    <n v="0"/>
  </r>
  <r>
    <n v="2025"/>
    <n v="15737732"/>
    <s v="Onwuemelie"/>
    <n v="751"/>
    <x v="0"/>
    <x v="0"/>
    <n v="44"/>
    <n v="10"/>
    <n v="0"/>
    <n v="2"/>
    <n v="1"/>
    <x v="1"/>
    <n v="170634"/>
    <x v="1"/>
    <x v="0"/>
    <x v="2"/>
    <x v="1"/>
    <x v="0"/>
    <x v="0"/>
    <n v="1"/>
    <n v="0"/>
  </r>
  <r>
    <n v="2025"/>
    <n v="15632280"/>
    <s v="Toth"/>
    <n v="544"/>
    <x v="1"/>
    <x v="0"/>
    <n v="53"/>
    <n v="9"/>
    <n v="0"/>
    <n v="1"/>
    <n v="1"/>
    <x v="1"/>
    <n v="125692"/>
    <x v="0"/>
    <x v="1"/>
    <x v="1"/>
    <x v="1"/>
    <x v="0"/>
    <x v="0"/>
    <n v="1"/>
    <n v="0"/>
  </r>
  <r>
    <n v="2025"/>
    <n v="15750407"/>
    <s v="Hunt"/>
    <n v="768"/>
    <x v="2"/>
    <x v="0"/>
    <n v="43"/>
    <n v="2"/>
    <n v="129264"/>
    <n v="2"/>
    <n v="0"/>
    <x v="1"/>
    <n v="19150"/>
    <x v="1"/>
    <x v="0"/>
    <x v="2"/>
    <x v="0"/>
    <x v="2"/>
    <x v="1"/>
    <n v="1"/>
    <n v="0"/>
  </r>
  <r>
    <n v="2025"/>
    <n v="15795370"/>
    <s v="Mazure"/>
    <n v="648"/>
    <x v="2"/>
    <x v="1"/>
    <n v="37"/>
    <n v="6"/>
    <n v="131753"/>
    <n v="1"/>
    <n v="1"/>
    <x v="1"/>
    <n v="86895"/>
    <x v="1"/>
    <x v="0"/>
    <x v="0"/>
    <x v="2"/>
    <x v="2"/>
    <x v="1"/>
    <n v="1"/>
    <n v="0"/>
  </r>
  <r>
    <n v="2025"/>
    <n v="15656829"/>
    <s v="Hughes"/>
    <n v="577"/>
    <x v="1"/>
    <x v="0"/>
    <n v="33"/>
    <n v="6"/>
    <n v="0"/>
    <n v="2"/>
    <n v="1"/>
    <x v="1"/>
    <n v="57976"/>
    <x v="1"/>
    <x v="0"/>
    <x v="1"/>
    <x v="2"/>
    <x v="0"/>
    <x v="0"/>
    <n v="1"/>
    <n v="0"/>
  </r>
  <r>
    <n v="2025"/>
    <n v="15643794"/>
    <s v="Bennett"/>
    <n v="639"/>
    <x v="1"/>
    <x v="0"/>
    <n v="27"/>
    <n v="2"/>
    <n v="0"/>
    <n v="1"/>
    <n v="1"/>
    <x v="0"/>
    <n v="82939"/>
    <x v="1"/>
    <x v="2"/>
    <x v="0"/>
    <x v="0"/>
    <x v="0"/>
    <x v="0"/>
    <n v="1"/>
    <n v="0"/>
  </r>
  <r>
    <n v="2025"/>
    <n v="15798605"/>
    <s v="Tien"/>
    <n v="686"/>
    <x v="2"/>
    <x v="1"/>
    <n v="26"/>
    <n v="1"/>
    <n v="57423"/>
    <n v="1"/>
    <n v="1"/>
    <x v="0"/>
    <n v="79189"/>
    <x v="1"/>
    <x v="2"/>
    <x v="0"/>
    <x v="0"/>
    <x v="1"/>
    <x v="0"/>
    <n v="1"/>
    <n v="0"/>
  </r>
  <r>
    <n v="2025"/>
    <n v="15637324"/>
    <s v="Kay"/>
    <n v="657"/>
    <x v="0"/>
    <x v="0"/>
    <n v="28"/>
    <n v="7"/>
    <n v="0"/>
    <n v="2"/>
    <n v="0"/>
    <x v="0"/>
    <n v="5178"/>
    <x v="1"/>
    <x v="2"/>
    <x v="0"/>
    <x v="2"/>
    <x v="0"/>
    <x v="0"/>
    <n v="1"/>
    <n v="0"/>
  </r>
  <r>
    <n v="2025"/>
    <n v="15589589"/>
    <s v="Bryan"/>
    <n v="613"/>
    <x v="0"/>
    <x v="1"/>
    <n v="34"/>
    <n v="5"/>
    <n v="144094"/>
    <n v="1"/>
    <n v="1"/>
    <x v="1"/>
    <n v="44510"/>
    <x v="1"/>
    <x v="0"/>
    <x v="0"/>
    <x v="2"/>
    <x v="2"/>
    <x v="1"/>
    <n v="1"/>
    <n v="0"/>
  </r>
  <r>
    <n v="2025"/>
    <n v="15778936"/>
    <s v="Ingamells"/>
    <n v="701"/>
    <x v="0"/>
    <x v="1"/>
    <n v="33"/>
    <n v="9"/>
    <n v="147510"/>
    <n v="1"/>
    <n v="1"/>
    <x v="1"/>
    <n v="190612"/>
    <x v="1"/>
    <x v="0"/>
    <x v="0"/>
    <x v="1"/>
    <x v="2"/>
    <x v="1"/>
    <n v="1"/>
    <n v="0"/>
  </r>
  <r>
    <n v="2025"/>
    <n v="15757385"/>
    <s v="Milne"/>
    <n v="578"/>
    <x v="1"/>
    <x v="0"/>
    <n v="28"/>
    <n v="8"/>
    <n v="161593"/>
    <n v="1"/>
    <n v="1"/>
    <x v="1"/>
    <n v="177835"/>
    <x v="1"/>
    <x v="2"/>
    <x v="1"/>
    <x v="1"/>
    <x v="2"/>
    <x v="1"/>
    <n v="1"/>
    <n v="0"/>
  </r>
  <r>
    <n v="2025"/>
    <n v="15666200"/>
    <s v="Lombardo"/>
    <n v="689"/>
    <x v="0"/>
    <x v="0"/>
    <n v="40"/>
    <n v="1"/>
    <n v="0"/>
    <n v="2"/>
    <n v="1"/>
    <x v="0"/>
    <n v="119447"/>
    <x v="1"/>
    <x v="0"/>
    <x v="0"/>
    <x v="0"/>
    <x v="0"/>
    <x v="0"/>
    <n v="1"/>
    <n v="0"/>
  </r>
  <r>
    <n v="2025"/>
    <n v="15683977"/>
    <s v="Owens"/>
    <n v="687"/>
    <x v="1"/>
    <x v="0"/>
    <n v="72"/>
    <n v="4"/>
    <n v="0"/>
    <n v="2"/>
    <n v="1"/>
    <x v="0"/>
    <n v="50268"/>
    <x v="1"/>
    <x v="3"/>
    <x v="0"/>
    <x v="2"/>
    <x v="0"/>
    <x v="0"/>
    <n v="1"/>
    <n v="0"/>
  </r>
  <r>
    <n v="2025"/>
    <n v="15675518"/>
    <s v="Charlton"/>
    <n v="499"/>
    <x v="1"/>
    <x v="0"/>
    <n v="53"/>
    <n v="1"/>
    <n v="75226"/>
    <n v="2"/>
    <n v="0"/>
    <x v="1"/>
    <n v="144849"/>
    <x v="0"/>
    <x v="1"/>
    <x v="1"/>
    <x v="0"/>
    <x v="1"/>
    <x v="0"/>
    <n v="1"/>
    <n v="75226"/>
  </r>
  <r>
    <n v="2025"/>
    <n v="15584812"/>
    <s v="Overby"/>
    <n v="693"/>
    <x v="1"/>
    <x v="0"/>
    <n v="39"/>
    <n v="0"/>
    <n v="0"/>
    <n v="2"/>
    <n v="0"/>
    <x v="1"/>
    <n v="81902"/>
    <x v="1"/>
    <x v="0"/>
    <x v="0"/>
    <x v="0"/>
    <x v="0"/>
    <x v="0"/>
    <n v="1"/>
    <n v="0"/>
  </r>
  <r>
    <n v="2025"/>
    <n v="15752984"/>
    <s v="Chifley"/>
    <n v="737"/>
    <x v="0"/>
    <x v="0"/>
    <n v="70"/>
    <n v="9"/>
    <n v="87543"/>
    <n v="2"/>
    <n v="1"/>
    <x v="0"/>
    <n v="42577"/>
    <x v="1"/>
    <x v="3"/>
    <x v="0"/>
    <x v="1"/>
    <x v="1"/>
    <x v="0"/>
    <n v="1"/>
    <n v="0"/>
  </r>
  <r>
    <n v="2025"/>
    <n v="15577913"/>
    <s v="Oliver"/>
    <n v="651"/>
    <x v="0"/>
    <x v="0"/>
    <n v="32"/>
    <n v="8"/>
    <n v="144582"/>
    <n v="1"/>
    <n v="1"/>
    <x v="0"/>
    <n v="87610"/>
    <x v="1"/>
    <x v="0"/>
    <x v="0"/>
    <x v="1"/>
    <x v="2"/>
    <x v="1"/>
    <n v="1"/>
    <n v="0"/>
  </r>
  <r>
    <n v="2025"/>
    <n v="15591980"/>
    <s v="Hill"/>
    <n v="753"/>
    <x v="0"/>
    <x v="1"/>
    <n v="33"/>
    <n v="5"/>
    <n v="122568"/>
    <n v="2"/>
    <n v="1"/>
    <x v="0"/>
    <n v="82821"/>
    <x v="1"/>
    <x v="0"/>
    <x v="2"/>
    <x v="2"/>
    <x v="2"/>
    <x v="1"/>
    <n v="1"/>
    <n v="0"/>
  </r>
  <r>
    <n v="2025"/>
    <n v="15598948"/>
    <s v="DeRose"/>
    <n v="523"/>
    <x v="1"/>
    <x v="0"/>
    <n v="24"/>
    <n v="5"/>
    <n v="172232"/>
    <n v="1"/>
    <n v="0"/>
    <x v="0"/>
    <n v="155144"/>
    <x v="1"/>
    <x v="2"/>
    <x v="1"/>
    <x v="2"/>
    <x v="2"/>
    <x v="1"/>
    <n v="1"/>
    <n v="0"/>
  </r>
  <r>
    <n v="2025"/>
    <n v="15574142"/>
    <s v="Chuang"/>
    <n v="458"/>
    <x v="2"/>
    <x v="0"/>
    <n v="28"/>
    <n v="2"/>
    <n v="171932"/>
    <n v="2"/>
    <n v="1"/>
    <x v="0"/>
    <n v="9578"/>
    <x v="1"/>
    <x v="2"/>
    <x v="1"/>
    <x v="0"/>
    <x v="2"/>
    <x v="1"/>
    <n v="1"/>
    <n v="0"/>
  </r>
  <r>
    <n v="2025"/>
    <n v="15582903"/>
    <s v="Edwards"/>
    <n v="643"/>
    <x v="0"/>
    <x v="1"/>
    <n v="39"/>
    <n v="7"/>
    <n v="0"/>
    <n v="2"/>
    <n v="1"/>
    <x v="0"/>
    <n v="170393"/>
    <x v="1"/>
    <x v="0"/>
    <x v="0"/>
    <x v="2"/>
    <x v="0"/>
    <x v="0"/>
    <n v="1"/>
    <n v="0"/>
  </r>
  <r>
    <n v="2025"/>
    <n v="15733229"/>
    <s v="Rodriguez"/>
    <n v="638"/>
    <x v="1"/>
    <x v="0"/>
    <n v="34"/>
    <n v="7"/>
    <n v="0"/>
    <n v="2"/>
    <n v="0"/>
    <x v="1"/>
    <n v="3946"/>
    <x v="1"/>
    <x v="0"/>
    <x v="0"/>
    <x v="2"/>
    <x v="0"/>
    <x v="0"/>
    <n v="1"/>
    <n v="0"/>
  </r>
  <r>
    <n v="2025"/>
    <n v="15635752"/>
    <s v="Lo"/>
    <n v="685"/>
    <x v="2"/>
    <x v="1"/>
    <n v="38"/>
    <n v="4"/>
    <n v="111798"/>
    <n v="2"/>
    <n v="1"/>
    <x v="0"/>
    <n v="102185"/>
    <x v="1"/>
    <x v="0"/>
    <x v="0"/>
    <x v="2"/>
    <x v="2"/>
    <x v="1"/>
    <n v="1"/>
    <n v="0"/>
  </r>
  <r>
    <n v="2025"/>
    <n v="15771000"/>
    <s v="Powell"/>
    <n v="684"/>
    <x v="0"/>
    <x v="1"/>
    <n v="38"/>
    <n v="4"/>
    <n v="0"/>
    <n v="3"/>
    <n v="1"/>
    <x v="1"/>
    <n v="75610"/>
    <x v="1"/>
    <x v="0"/>
    <x v="0"/>
    <x v="2"/>
    <x v="0"/>
    <x v="0"/>
    <n v="1"/>
    <n v="0"/>
  </r>
  <r>
    <n v="2025"/>
    <n v="15804864"/>
    <s v="Chu"/>
    <n v="670"/>
    <x v="0"/>
    <x v="0"/>
    <n v="27"/>
    <n v="5"/>
    <n v="79337"/>
    <n v="1"/>
    <n v="1"/>
    <x v="0"/>
    <n v="26170"/>
    <x v="1"/>
    <x v="2"/>
    <x v="0"/>
    <x v="2"/>
    <x v="1"/>
    <x v="0"/>
    <n v="1"/>
    <n v="0"/>
  </r>
  <r>
    <n v="2025"/>
    <n v="15641175"/>
    <s v="Munro"/>
    <n v="701"/>
    <x v="2"/>
    <x v="1"/>
    <n v="63"/>
    <n v="3"/>
    <n v="120917"/>
    <n v="3"/>
    <n v="0"/>
    <x v="1"/>
    <n v="144727"/>
    <x v="0"/>
    <x v="3"/>
    <x v="0"/>
    <x v="0"/>
    <x v="2"/>
    <x v="1"/>
    <n v="1"/>
    <n v="120917"/>
  </r>
  <r>
    <n v="2025"/>
    <n v="15692226"/>
    <s v="Onwumelu"/>
    <n v="705"/>
    <x v="0"/>
    <x v="0"/>
    <n v="31"/>
    <n v="3"/>
    <n v="142906"/>
    <n v="1"/>
    <n v="1"/>
    <x v="0"/>
    <n v="58135"/>
    <x v="1"/>
    <x v="0"/>
    <x v="0"/>
    <x v="0"/>
    <x v="2"/>
    <x v="1"/>
    <n v="1"/>
    <n v="0"/>
  </r>
  <r>
    <n v="2025"/>
    <n v="15584156"/>
    <s v="Siciliani"/>
    <n v="593"/>
    <x v="1"/>
    <x v="1"/>
    <n v="27"/>
    <n v="10"/>
    <n v="0"/>
    <n v="3"/>
    <n v="0"/>
    <x v="1"/>
    <n v="94620"/>
    <x v="0"/>
    <x v="2"/>
    <x v="1"/>
    <x v="1"/>
    <x v="0"/>
    <x v="0"/>
    <n v="1"/>
    <n v="0"/>
  </r>
  <r>
    <n v="2025"/>
    <n v="15702656"/>
    <s v="Yobachi"/>
    <n v="651"/>
    <x v="0"/>
    <x v="0"/>
    <n v="33"/>
    <n v="1"/>
    <n v="96835"/>
    <n v="1"/>
    <n v="1"/>
    <x v="1"/>
    <n v="108765"/>
    <x v="1"/>
    <x v="0"/>
    <x v="0"/>
    <x v="0"/>
    <x v="1"/>
    <x v="0"/>
    <n v="1"/>
    <n v="0"/>
  </r>
  <r>
    <n v="2025"/>
    <n v="15606552"/>
    <s v="Akabueze"/>
    <n v="741"/>
    <x v="0"/>
    <x v="1"/>
    <n v="37"/>
    <n v="9"/>
    <n v="105262"/>
    <n v="2"/>
    <n v="1"/>
    <x v="0"/>
    <n v="149504"/>
    <x v="1"/>
    <x v="0"/>
    <x v="0"/>
    <x v="1"/>
    <x v="2"/>
    <x v="1"/>
    <n v="1"/>
    <n v="0"/>
  </r>
  <r>
    <n v="2025"/>
    <n v="15687001"/>
    <s v="Chiemenam"/>
    <n v="596"/>
    <x v="2"/>
    <x v="1"/>
    <n v="54"/>
    <n v="1"/>
    <n v="123544"/>
    <n v="1"/>
    <n v="1"/>
    <x v="0"/>
    <n v="120315"/>
    <x v="0"/>
    <x v="1"/>
    <x v="1"/>
    <x v="0"/>
    <x v="2"/>
    <x v="1"/>
    <n v="1"/>
    <n v="123544"/>
  </r>
  <r>
    <n v="2025"/>
    <n v="15781903"/>
    <s v="Odinakachukwu"/>
    <n v="581"/>
    <x v="2"/>
    <x v="1"/>
    <n v="41"/>
    <n v="2"/>
    <n v="127914"/>
    <n v="2"/>
    <n v="1"/>
    <x v="0"/>
    <n v="44206"/>
    <x v="1"/>
    <x v="0"/>
    <x v="1"/>
    <x v="0"/>
    <x v="2"/>
    <x v="1"/>
    <n v="1"/>
    <n v="0"/>
  </r>
  <r>
    <n v="2025"/>
    <n v="15731951"/>
    <s v="Reilly"/>
    <n v="689"/>
    <x v="1"/>
    <x v="0"/>
    <n v="28"/>
    <n v="5"/>
    <n v="95329"/>
    <n v="1"/>
    <n v="1"/>
    <x v="1"/>
    <n v="6130"/>
    <x v="0"/>
    <x v="2"/>
    <x v="0"/>
    <x v="2"/>
    <x v="1"/>
    <x v="0"/>
    <n v="1"/>
    <n v="95329"/>
  </r>
  <r>
    <n v="2025"/>
    <n v="15580953"/>
    <s v="Forbes"/>
    <n v="544"/>
    <x v="0"/>
    <x v="1"/>
    <n v="30"/>
    <n v="4"/>
    <n v="73219"/>
    <n v="1"/>
    <n v="0"/>
    <x v="0"/>
    <n v="126797"/>
    <x v="1"/>
    <x v="0"/>
    <x v="1"/>
    <x v="2"/>
    <x v="1"/>
    <x v="0"/>
    <n v="1"/>
    <n v="0"/>
  </r>
  <r>
    <n v="2025"/>
    <n v="15810390"/>
    <s v="Amadi"/>
    <n v="718"/>
    <x v="0"/>
    <x v="0"/>
    <n v="41"/>
    <n v="1"/>
    <n v="0"/>
    <n v="2"/>
    <n v="0"/>
    <x v="0"/>
    <n v="27510"/>
    <x v="0"/>
    <x v="0"/>
    <x v="0"/>
    <x v="0"/>
    <x v="0"/>
    <x v="0"/>
    <n v="1"/>
    <n v="0"/>
  </r>
  <r>
    <n v="2025"/>
    <n v="15628274"/>
    <s v="Ferri"/>
    <n v="583"/>
    <x v="2"/>
    <x v="1"/>
    <n v="35"/>
    <n v="8"/>
    <n v="149996"/>
    <n v="2"/>
    <n v="1"/>
    <x v="1"/>
    <n v="42144"/>
    <x v="1"/>
    <x v="0"/>
    <x v="1"/>
    <x v="1"/>
    <x v="2"/>
    <x v="1"/>
    <n v="1"/>
    <n v="0"/>
  </r>
  <r>
    <n v="2025"/>
    <n v="15615444"/>
    <s v="Y?an"/>
    <n v="663"/>
    <x v="2"/>
    <x v="1"/>
    <n v="28"/>
    <n v="8"/>
    <n v="123674"/>
    <n v="2"/>
    <n v="1"/>
    <x v="0"/>
    <n v="87985"/>
    <x v="1"/>
    <x v="2"/>
    <x v="0"/>
    <x v="1"/>
    <x v="2"/>
    <x v="1"/>
    <n v="1"/>
    <n v="0"/>
  </r>
  <r>
    <n v="2025"/>
    <n v="15784010"/>
    <s v="Williamson"/>
    <n v="666"/>
    <x v="2"/>
    <x v="1"/>
    <n v="33"/>
    <n v="2"/>
    <n v="124125"/>
    <n v="1"/>
    <n v="1"/>
    <x v="1"/>
    <n v="81885"/>
    <x v="1"/>
    <x v="0"/>
    <x v="0"/>
    <x v="0"/>
    <x v="2"/>
    <x v="1"/>
    <n v="1"/>
    <n v="0"/>
  </r>
  <r>
    <n v="2025"/>
    <n v="15571586"/>
    <s v="Briggs"/>
    <n v="524"/>
    <x v="1"/>
    <x v="1"/>
    <n v="29"/>
    <n v="3"/>
    <n v="159035"/>
    <n v="1"/>
    <n v="1"/>
    <x v="1"/>
    <n v="2705"/>
    <x v="0"/>
    <x v="2"/>
    <x v="1"/>
    <x v="0"/>
    <x v="2"/>
    <x v="1"/>
    <n v="1"/>
    <n v="159035"/>
  </r>
  <r>
    <n v="2025"/>
    <n v="15748616"/>
    <s v="Napolitani"/>
    <n v="599"/>
    <x v="0"/>
    <x v="1"/>
    <n v="27"/>
    <n v="5"/>
    <n v="0"/>
    <n v="2"/>
    <n v="1"/>
    <x v="1"/>
    <n v="30546"/>
    <x v="1"/>
    <x v="2"/>
    <x v="1"/>
    <x v="2"/>
    <x v="0"/>
    <x v="0"/>
    <n v="1"/>
    <n v="0"/>
  </r>
  <r>
    <n v="2025"/>
    <n v="15769402"/>
    <s v="Carpenter"/>
    <n v="667"/>
    <x v="0"/>
    <x v="1"/>
    <n v="27"/>
    <n v="7"/>
    <n v="156812"/>
    <n v="1"/>
    <n v="1"/>
    <x v="0"/>
    <n v="149403"/>
    <x v="1"/>
    <x v="2"/>
    <x v="0"/>
    <x v="2"/>
    <x v="2"/>
    <x v="1"/>
    <n v="1"/>
    <n v="0"/>
  </r>
  <r>
    <n v="2025"/>
    <n v="15739248"/>
    <s v="Lin"/>
    <n v="727"/>
    <x v="0"/>
    <x v="1"/>
    <n v="52"/>
    <n v="4"/>
    <n v="0"/>
    <n v="2"/>
    <n v="1"/>
    <x v="0"/>
    <n v="118429"/>
    <x v="1"/>
    <x v="1"/>
    <x v="0"/>
    <x v="2"/>
    <x v="0"/>
    <x v="0"/>
    <n v="1"/>
    <n v="0"/>
  </r>
  <r>
    <n v="2025"/>
    <n v="15603481"/>
    <s v="Robinson"/>
    <n v="689"/>
    <x v="1"/>
    <x v="0"/>
    <n v="55"/>
    <n v="4"/>
    <n v="0"/>
    <n v="2"/>
    <n v="1"/>
    <x v="0"/>
    <n v="58442"/>
    <x v="1"/>
    <x v="1"/>
    <x v="0"/>
    <x v="2"/>
    <x v="0"/>
    <x v="0"/>
    <n v="1"/>
    <n v="0"/>
  </r>
  <r>
    <n v="2025"/>
    <n v="15723604"/>
    <s v="Collins"/>
    <n v="639"/>
    <x v="0"/>
    <x v="1"/>
    <n v="39"/>
    <n v="6"/>
    <n v="150556"/>
    <n v="1"/>
    <n v="1"/>
    <x v="1"/>
    <n v="30414"/>
    <x v="1"/>
    <x v="0"/>
    <x v="0"/>
    <x v="2"/>
    <x v="2"/>
    <x v="1"/>
    <n v="1"/>
    <n v="0"/>
  </r>
  <r>
    <n v="2025"/>
    <n v="15797822"/>
    <s v="Kingsley"/>
    <n v="678"/>
    <x v="0"/>
    <x v="1"/>
    <n v="28"/>
    <n v="2"/>
    <n v="109137"/>
    <n v="1"/>
    <n v="1"/>
    <x v="0"/>
    <n v="58814"/>
    <x v="1"/>
    <x v="2"/>
    <x v="0"/>
    <x v="0"/>
    <x v="2"/>
    <x v="1"/>
    <n v="1"/>
    <n v="0"/>
  </r>
  <r>
    <n v="2025"/>
    <n v="15665064"/>
    <s v="Harvey"/>
    <n v="523"/>
    <x v="0"/>
    <x v="1"/>
    <n v="36"/>
    <n v="8"/>
    <n v="158351"/>
    <n v="2"/>
    <n v="1"/>
    <x v="1"/>
    <n v="155305"/>
    <x v="1"/>
    <x v="0"/>
    <x v="1"/>
    <x v="1"/>
    <x v="2"/>
    <x v="1"/>
    <n v="1"/>
    <n v="0"/>
  </r>
  <r>
    <n v="2025"/>
    <n v="15640580"/>
    <s v="Obiora"/>
    <n v="650"/>
    <x v="0"/>
    <x v="0"/>
    <n v="47"/>
    <n v="9"/>
    <n v="0"/>
    <n v="1"/>
    <n v="1"/>
    <x v="1"/>
    <n v="187944"/>
    <x v="1"/>
    <x v="1"/>
    <x v="0"/>
    <x v="1"/>
    <x v="0"/>
    <x v="0"/>
    <n v="1"/>
    <n v="0"/>
  </r>
  <r>
    <n v="2025"/>
    <n v="15581089"/>
    <s v="Knight"/>
    <n v="744"/>
    <x v="1"/>
    <x v="1"/>
    <n v="35"/>
    <n v="7"/>
    <n v="0"/>
    <n v="2"/>
    <n v="1"/>
    <x v="0"/>
    <n v="43037"/>
    <x v="1"/>
    <x v="0"/>
    <x v="0"/>
    <x v="2"/>
    <x v="0"/>
    <x v="0"/>
    <n v="1"/>
    <n v="0"/>
  </r>
  <r>
    <n v="2025"/>
    <n v="15728605"/>
    <s v="Hung"/>
    <n v="697"/>
    <x v="0"/>
    <x v="1"/>
    <n v="40"/>
    <n v="4"/>
    <n v="0"/>
    <n v="2"/>
    <n v="0"/>
    <x v="0"/>
    <n v="26543"/>
    <x v="1"/>
    <x v="0"/>
    <x v="0"/>
    <x v="2"/>
    <x v="0"/>
    <x v="0"/>
    <n v="1"/>
    <n v="0"/>
  </r>
  <r>
    <n v="2025"/>
    <n v="15737385"/>
    <s v="Curtis"/>
    <n v="800"/>
    <x v="1"/>
    <x v="0"/>
    <n v="46"/>
    <n v="6"/>
    <n v="0"/>
    <n v="2"/>
    <n v="1"/>
    <x v="1"/>
    <n v="171928"/>
    <x v="1"/>
    <x v="1"/>
    <x v="2"/>
    <x v="2"/>
    <x v="0"/>
    <x v="0"/>
    <n v="1"/>
    <n v="0"/>
  </r>
  <r>
    <n v="2025"/>
    <n v="15714789"/>
    <s v="Perez"/>
    <n v="664"/>
    <x v="0"/>
    <x v="1"/>
    <n v="24"/>
    <n v="7"/>
    <n v="0"/>
    <n v="1"/>
    <n v="0"/>
    <x v="0"/>
    <n v="35611"/>
    <x v="1"/>
    <x v="2"/>
    <x v="0"/>
    <x v="2"/>
    <x v="0"/>
    <x v="0"/>
    <n v="1"/>
    <n v="0"/>
  </r>
  <r>
    <n v="2025"/>
    <n v="15786035"/>
    <s v="Gosnell"/>
    <n v="740"/>
    <x v="0"/>
    <x v="1"/>
    <n v="39"/>
    <n v="9"/>
    <n v="0"/>
    <n v="2"/>
    <n v="1"/>
    <x v="1"/>
    <n v="19047"/>
    <x v="1"/>
    <x v="0"/>
    <x v="0"/>
    <x v="1"/>
    <x v="0"/>
    <x v="0"/>
    <n v="1"/>
    <n v="0"/>
  </r>
  <r>
    <n v="2025"/>
    <n v="15815259"/>
    <s v="Fang"/>
    <n v="835"/>
    <x v="0"/>
    <x v="0"/>
    <n v="56"/>
    <n v="2"/>
    <n v="0"/>
    <n v="2"/>
    <n v="1"/>
    <x v="0"/>
    <n v="39820"/>
    <x v="1"/>
    <x v="1"/>
    <x v="2"/>
    <x v="0"/>
    <x v="0"/>
    <x v="0"/>
    <n v="1"/>
    <n v="0"/>
  </r>
  <r>
    <n v="2025"/>
    <n v="15592716"/>
    <s v="Clarke"/>
    <n v="559"/>
    <x v="0"/>
    <x v="1"/>
    <n v="52"/>
    <n v="2"/>
    <n v="0"/>
    <n v="1"/>
    <n v="1"/>
    <x v="1"/>
    <n v="129014"/>
    <x v="0"/>
    <x v="1"/>
    <x v="1"/>
    <x v="0"/>
    <x v="0"/>
    <x v="0"/>
    <n v="1"/>
    <n v="0"/>
  </r>
  <r>
    <n v="2025"/>
    <n v="15734850"/>
    <s v="Milanesi"/>
    <n v="676"/>
    <x v="1"/>
    <x v="1"/>
    <n v="36"/>
    <n v="1"/>
    <n v="82729"/>
    <n v="1"/>
    <n v="1"/>
    <x v="1"/>
    <n v="113810"/>
    <x v="1"/>
    <x v="0"/>
    <x v="0"/>
    <x v="0"/>
    <x v="1"/>
    <x v="0"/>
    <n v="1"/>
    <n v="0"/>
  </r>
  <r>
    <n v="2025"/>
    <n v="15638047"/>
    <s v="Chia"/>
    <n v="613"/>
    <x v="2"/>
    <x v="0"/>
    <n v="45"/>
    <n v="9"/>
    <n v="142765"/>
    <n v="2"/>
    <n v="1"/>
    <x v="1"/>
    <n v="34750"/>
    <x v="1"/>
    <x v="0"/>
    <x v="0"/>
    <x v="1"/>
    <x v="2"/>
    <x v="1"/>
    <n v="1"/>
    <n v="0"/>
  </r>
  <r>
    <n v="2025"/>
    <n v="15674573"/>
    <s v="Gearhart"/>
    <n v="713"/>
    <x v="0"/>
    <x v="0"/>
    <n v="25"/>
    <n v="4"/>
    <n v="121173"/>
    <n v="1"/>
    <n v="1"/>
    <x v="0"/>
    <n v="56269"/>
    <x v="1"/>
    <x v="2"/>
    <x v="0"/>
    <x v="2"/>
    <x v="2"/>
    <x v="1"/>
    <n v="1"/>
    <n v="0"/>
  </r>
  <r>
    <n v="2025"/>
    <n v="15694859"/>
    <s v="McLean"/>
    <n v="751"/>
    <x v="2"/>
    <x v="0"/>
    <n v="28"/>
    <n v="10"/>
    <n v="132932"/>
    <n v="2"/>
    <n v="1"/>
    <x v="0"/>
    <n v="46630"/>
    <x v="1"/>
    <x v="2"/>
    <x v="2"/>
    <x v="1"/>
    <x v="2"/>
    <x v="1"/>
    <n v="1"/>
    <n v="0"/>
  </r>
  <r>
    <n v="2025"/>
    <n v="15776404"/>
    <s v="Williamson"/>
    <n v="523"/>
    <x v="0"/>
    <x v="1"/>
    <n v="22"/>
    <n v="8"/>
    <n v="123374"/>
    <n v="1"/>
    <n v="1"/>
    <x v="0"/>
    <n v="124907"/>
    <x v="1"/>
    <x v="2"/>
    <x v="1"/>
    <x v="1"/>
    <x v="2"/>
    <x v="1"/>
    <n v="1"/>
    <n v="0"/>
  </r>
  <r>
    <n v="2025"/>
    <n v="15579345"/>
    <s v="Murphy"/>
    <n v="775"/>
    <x v="2"/>
    <x v="0"/>
    <n v="74"/>
    <n v="0"/>
    <n v="161372"/>
    <n v="1"/>
    <n v="1"/>
    <x v="0"/>
    <n v="134870"/>
    <x v="1"/>
    <x v="3"/>
    <x v="2"/>
    <x v="0"/>
    <x v="2"/>
    <x v="1"/>
    <n v="1"/>
    <n v="0"/>
  </r>
  <r>
    <n v="2025"/>
    <n v="15690733"/>
    <s v="Angelo"/>
    <n v="608"/>
    <x v="1"/>
    <x v="1"/>
    <n v="45"/>
    <n v="4"/>
    <n v="0"/>
    <n v="2"/>
    <n v="0"/>
    <x v="1"/>
    <n v="36697"/>
    <x v="0"/>
    <x v="0"/>
    <x v="0"/>
    <x v="2"/>
    <x v="0"/>
    <x v="0"/>
    <n v="1"/>
    <n v="0"/>
  </r>
  <r>
    <n v="2025"/>
    <n v="15631481"/>
    <s v="Thomson"/>
    <n v="673"/>
    <x v="0"/>
    <x v="1"/>
    <n v="51"/>
    <n v="8"/>
    <n v="79563"/>
    <n v="2"/>
    <n v="1"/>
    <x v="0"/>
    <n v="172201"/>
    <x v="1"/>
    <x v="1"/>
    <x v="0"/>
    <x v="1"/>
    <x v="1"/>
    <x v="0"/>
    <n v="1"/>
    <n v="0"/>
  </r>
  <r>
    <n v="2025"/>
    <n v="15620988"/>
    <s v="Murray"/>
    <n v="616"/>
    <x v="0"/>
    <x v="1"/>
    <n v="46"/>
    <n v="2"/>
    <n v="0"/>
    <n v="2"/>
    <n v="1"/>
    <x v="1"/>
    <n v="137136"/>
    <x v="1"/>
    <x v="1"/>
    <x v="0"/>
    <x v="0"/>
    <x v="0"/>
    <x v="0"/>
    <n v="1"/>
    <n v="0"/>
  </r>
  <r>
    <n v="2025"/>
    <n v="15571529"/>
    <s v="Kirby"/>
    <n v="650"/>
    <x v="2"/>
    <x v="0"/>
    <n v="48"/>
    <n v="7"/>
    <n v="138232"/>
    <n v="1"/>
    <n v="1"/>
    <x v="1"/>
    <n v="57595"/>
    <x v="1"/>
    <x v="1"/>
    <x v="0"/>
    <x v="2"/>
    <x v="2"/>
    <x v="1"/>
    <n v="1"/>
    <n v="0"/>
  </r>
  <r>
    <n v="2025"/>
    <n v="15592104"/>
    <s v="Lane"/>
    <n v="655"/>
    <x v="0"/>
    <x v="0"/>
    <n v="41"/>
    <n v="5"/>
    <n v="0"/>
    <n v="1"/>
    <n v="0"/>
    <x v="1"/>
    <n v="36548"/>
    <x v="0"/>
    <x v="0"/>
    <x v="0"/>
    <x v="2"/>
    <x v="0"/>
    <x v="0"/>
    <n v="1"/>
    <n v="0"/>
  </r>
  <r>
    <n v="2025"/>
    <n v="15651900"/>
    <s v="Bergamaschi"/>
    <n v="782"/>
    <x v="2"/>
    <x v="0"/>
    <n v="53"/>
    <n v="1"/>
    <n v="81571"/>
    <n v="1"/>
    <n v="1"/>
    <x v="1"/>
    <n v="182960"/>
    <x v="0"/>
    <x v="1"/>
    <x v="2"/>
    <x v="0"/>
    <x v="1"/>
    <x v="0"/>
    <n v="1"/>
    <n v="81571"/>
  </r>
  <r>
    <n v="2025"/>
    <n v="15596212"/>
    <s v="Yang"/>
    <n v="781"/>
    <x v="1"/>
    <x v="1"/>
    <n v="35"/>
    <n v="1"/>
    <n v="0"/>
    <n v="2"/>
    <n v="0"/>
    <x v="1"/>
    <n v="42118"/>
    <x v="1"/>
    <x v="0"/>
    <x v="2"/>
    <x v="0"/>
    <x v="0"/>
    <x v="0"/>
    <n v="1"/>
    <n v="0"/>
  </r>
  <r>
    <n v="2025"/>
    <n v="15710687"/>
    <s v="Mills"/>
    <n v="593"/>
    <x v="0"/>
    <x v="0"/>
    <n v="33"/>
    <n v="0"/>
    <n v="95927"/>
    <n v="1"/>
    <n v="1"/>
    <x v="1"/>
    <n v="199478"/>
    <x v="1"/>
    <x v="0"/>
    <x v="1"/>
    <x v="0"/>
    <x v="1"/>
    <x v="0"/>
    <n v="1"/>
    <n v="0"/>
  </r>
  <r>
    <n v="2025"/>
    <n v="15613787"/>
    <s v="Chidubem"/>
    <n v="505"/>
    <x v="1"/>
    <x v="1"/>
    <n v="35"/>
    <n v="8"/>
    <n v="116933"/>
    <n v="1"/>
    <n v="1"/>
    <x v="1"/>
    <n v="91093"/>
    <x v="1"/>
    <x v="0"/>
    <x v="1"/>
    <x v="1"/>
    <x v="2"/>
    <x v="1"/>
    <n v="1"/>
    <n v="0"/>
  </r>
  <r>
    <n v="2025"/>
    <n v="15599211"/>
    <s v="Findlay"/>
    <n v="707"/>
    <x v="0"/>
    <x v="1"/>
    <n v="40"/>
    <n v="1"/>
    <n v="0"/>
    <n v="2"/>
    <n v="1"/>
    <x v="1"/>
    <n v="14090"/>
    <x v="0"/>
    <x v="0"/>
    <x v="0"/>
    <x v="0"/>
    <x v="0"/>
    <x v="0"/>
    <n v="1"/>
    <n v="0"/>
  </r>
  <r>
    <n v="2025"/>
    <n v="15675983"/>
    <s v="Wood"/>
    <n v="692"/>
    <x v="0"/>
    <x v="0"/>
    <n v="36"/>
    <n v="3"/>
    <n v="79551"/>
    <n v="1"/>
    <n v="0"/>
    <x v="0"/>
    <n v="178267"/>
    <x v="1"/>
    <x v="0"/>
    <x v="0"/>
    <x v="0"/>
    <x v="1"/>
    <x v="0"/>
    <n v="1"/>
    <n v="0"/>
  </r>
  <r>
    <n v="2025"/>
    <n v="15622370"/>
    <s v="Boyle"/>
    <n v="813"/>
    <x v="2"/>
    <x v="1"/>
    <n v="30"/>
    <n v="1"/>
    <n v="116417"/>
    <n v="1"/>
    <n v="0"/>
    <x v="0"/>
    <n v="85808"/>
    <x v="1"/>
    <x v="0"/>
    <x v="2"/>
    <x v="0"/>
    <x v="2"/>
    <x v="1"/>
    <n v="1"/>
    <n v="0"/>
  </r>
  <r>
    <n v="2025"/>
    <n v="15656319"/>
    <s v="Toscano"/>
    <n v="850"/>
    <x v="1"/>
    <x v="1"/>
    <n v="37"/>
    <n v="4"/>
    <n v="88141"/>
    <n v="1"/>
    <n v="1"/>
    <x v="1"/>
    <n v="109659"/>
    <x v="1"/>
    <x v="0"/>
    <x v="2"/>
    <x v="2"/>
    <x v="1"/>
    <x v="0"/>
    <n v="1"/>
    <n v="0"/>
  </r>
  <r>
    <n v="2025"/>
    <n v="15605130"/>
    <s v="Seccombe"/>
    <n v="753"/>
    <x v="0"/>
    <x v="1"/>
    <n v="32"/>
    <n v="6"/>
    <n v="177729"/>
    <n v="1"/>
    <n v="1"/>
    <x v="0"/>
    <n v="161642"/>
    <x v="1"/>
    <x v="0"/>
    <x v="2"/>
    <x v="2"/>
    <x v="2"/>
    <x v="1"/>
    <n v="1"/>
    <n v="0"/>
  </r>
  <r>
    <n v="2025"/>
    <n v="15672574"/>
    <s v="Uspenskaya"/>
    <n v="850"/>
    <x v="1"/>
    <x v="0"/>
    <n v="32"/>
    <n v="5"/>
    <n v="0"/>
    <n v="1"/>
    <n v="1"/>
    <x v="0"/>
    <n v="3831"/>
    <x v="1"/>
    <x v="0"/>
    <x v="2"/>
    <x v="2"/>
    <x v="0"/>
    <x v="0"/>
    <n v="1"/>
    <n v="0"/>
  </r>
  <r>
    <n v="2025"/>
    <n v="15659355"/>
    <s v="McKenzie"/>
    <n v="671"/>
    <x v="1"/>
    <x v="1"/>
    <n v="32"/>
    <n v="6"/>
    <n v="123913"/>
    <n v="2"/>
    <n v="1"/>
    <x v="0"/>
    <n v="146636"/>
    <x v="1"/>
    <x v="0"/>
    <x v="0"/>
    <x v="2"/>
    <x v="2"/>
    <x v="1"/>
    <n v="1"/>
    <n v="0"/>
  </r>
  <r>
    <n v="2025"/>
    <n v="15777907"/>
    <s v="Liang"/>
    <n v="791"/>
    <x v="0"/>
    <x v="0"/>
    <n v="33"/>
    <n v="3"/>
    <n v="0"/>
    <n v="1"/>
    <n v="1"/>
    <x v="0"/>
    <n v="144414"/>
    <x v="0"/>
    <x v="0"/>
    <x v="2"/>
    <x v="0"/>
    <x v="0"/>
    <x v="0"/>
    <n v="1"/>
    <n v="0"/>
  </r>
  <r>
    <n v="2025"/>
    <n v="15655171"/>
    <s v="Yermakova"/>
    <n v="624"/>
    <x v="0"/>
    <x v="1"/>
    <n v="80"/>
    <n v="3"/>
    <n v="0"/>
    <n v="1"/>
    <n v="1"/>
    <x v="0"/>
    <n v="65801"/>
    <x v="1"/>
    <x v="3"/>
    <x v="0"/>
    <x v="0"/>
    <x v="0"/>
    <x v="0"/>
    <n v="1"/>
    <n v="0"/>
  </r>
  <r>
    <n v="2025"/>
    <n v="15619674"/>
    <s v="White"/>
    <n v="649"/>
    <x v="0"/>
    <x v="0"/>
    <n v="35"/>
    <n v="4"/>
    <n v="108306"/>
    <n v="1"/>
    <n v="1"/>
    <x v="0"/>
    <n v="192486"/>
    <x v="1"/>
    <x v="0"/>
    <x v="0"/>
    <x v="2"/>
    <x v="2"/>
    <x v="1"/>
    <n v="1"/>
    <n v="0"/>
  </r>
  <r>
    <n v="2025"/>
    <n v="15775192"/>
    <s v="Rounsevell"/>
    <n v="732"/>
    <x v="2"/>
    <x v="0"/>
    <n v="48"/>
    <n v="4"/>
    <n v="102963"/>
    <n v="1"/>
    <n v="1"/>
    <x v="1"/>
    <n v="120853"/>
    <x v="0"/>
    <x v="1"/>
    <x v="0"/>
    <x v="2"/>
    <x v="2"/>
    <x v="1"/>
    <n v="1"/>
    <n v="102963"/>
  </r>
  <r>
    <n v="2025"/>
    <n v="15617657"/>
    <s v="Ts'ai"/>
    <n v="664"/>
    <x v="0"/>
    <x v="0"/>
    <n v="36"/>
    <n v="0"/>
    <n v="103502"/>
    <n v="1"/>
    <n v="1"/>
    <x v="0"/>
    <n v="146192"/>
    <x v="1"/>
    <x v="0"/>
    <x v="0"/>
    <x v="0"/>
    <x v="2"/>
    <x v="1"/>
    <n v="1"/>
    <n v="0"/>
  </r>
  <r>
    <n v="2025"/>
    <n v="15688951"/>
    <s v="Stoneman"/>
    <n v="789"/>
    <x v="2"/>
    <x v="1"/>
    <n v="43"/>
    <n v="8"/>
    <n v="119654"/>
    <n v="2"/>
    <n v="0"/>
    <x v="0"/>
    <n v="148412"/>
    <x v="0"/>
    <x v="0"/>
    <x v="2"/>
    <x v="1"/>
    <x v="2"/>
    <x v="1"/>
    <n v="1"/>
    <n v="119654"/>
  </r>
  <r>
    <n v="2025"/>
    <n v="15763460"/>
    <s v="Yao"/>
    <n v="680"/>
    <x v="0"/>
    <x v="1"/>
    <n v="33"/>
    <n v="10"/>
    <n v="183768"/>
    <n v="1"/>
    <n v="1"/>
    <x v="1"/>
    <n v="164119"/>
    <x v="1"/>
    <x v="0"/>
    <x v="0"/>
    <x v="1"/>
    <x v="2"/>
    <x v="1"/>
    <n v="1"/>
    <n v="0"/>
  </r>
  <r>
    <n v="2025"/>
    <n v="15756992"/>
    <s v="Chukwukere"/>
    <n v="701"/>
    <x v="0"/>
    <x v="1"/>
    <n v="37"/>
    <n v="1"/>
    <n v="0"/>
    <n v="2"/>
    <n v="1"/>
    <x v="1"/>
    <n v="163458"/>
    <x v="1"/>
    <x v="0"/>
    <x v="0"/>
    <x v="0"/>
    <x v="0"/>
    <x v="0"/>
    <n v="1"/>
    <n v="0"/>
  </r>
  <r>
    <n v="2025"/>
    <n v="15617454"/>
    <s v="Ifeatu"/>
    <n v="684"/>
    <x v="0"/>
    <x v="0"/>
    <n v="25"/>
    <n v="1"/>
    <n v="0"/>
    <n v="2"/>
    <n v="0"/>
    <x v="0"/>
    <n v="144978"/>
    <x v="1"/>
    <x v="2"/>
    <x v="0"/>
    <x v="0"/>
    <x v="0"/>
    <x v="0"/>
    <n v="1"/>
    <n v="0"/>
  </r>
  <r>
    <n v="2025"/>
    <n v="15701932"/>
    <s v="Millar"/>
    <n v="586"/>
    <x v="0"/>
    <x v="0"/>
    <n v="52"/>
    <n v="6"/>
    <n v="140901"/>
    <n v="1"/>
    <n v="1"/>
    <x v="0"/>
    <n v="67289"/>
    <x v="1"/>
    <x v="1"/>
    <x v="1"/>
    <x v="2"/>
    <x v="2"/>
    <x v="1"/>
    <n v="1"/>
    <n v="0"/>
  </r>
  <r>
    <n v="2025"/>
    <n v="15700813"/>
    <s v="Igwebuike"/>
    <n v="522"/>
    <x v="2"/>
    <x v="0"/>
    <n v="25"/>
    <n v="5"/>
    <n v="94050"/>
    <n v="2"/>
    <n v="1"/>
    <x v="1"/>
    <n v="103269"/>
    <x v="1"/>
    <x v="2"/>
    <x v="1"/>
    <x v="2"/>
    <x v="1"/>
    <x v="0"/>
    <n v="1"/>
    <n v="0"/>
  </r>
  <r>
    <n v="2025"/>
    <n v="15645600"/>
    <s v="Obidimkpa"/>
    <n v="739"/>
    <x v="1"/>
    <x v="0"/>
    <n v="27"/>
    <n v="8"/>
    <n v="98926"/>
    <n v="1"/>
    <n v="1"/>
    <x v="0"/>
    <n v="106970"/>
    <x v="1"/>
    <x v="2"/>
    <x v="0"/>
    <x v="1"/>
    <x v="1"/>
    <x v="0"/>
    <n v="1"/>
    <n v="0"/>
  </r>
  <r>
    <n v="2025"/>
    <n v="15634146"/>
    <s v="Hou"/>
    <n v="835"/>
    <x v="2"/>
    <x v="1"/>
    <n v="18"/>
    <n v="2"/>
    <n v="142872"/>
    <n v="1"/>
    <n v="1"/>
    <x v="0"/>
    <n v="117633"/>
    <x v="1"/>
    <x v="2"/>
    <x v="2"/>
    <x v="0"/>
    <x v="2"/>
    <x v="1"/>
    <n v="1"/>
    <n v="0"/>
  </r>
  <r>
    <n v="2025"/>
    <n v="15686743"/>
    <s v="Moody"/>
    <n v="790"/>
    <x v="1"/>
    <x v="1"/>
    <n v="29"/>
    <n v="3"/>
    <n v="46058"/>
    <n v="2"/>
    <n v="1"/>
    <x v="0"/>
    <n v="189778"/>
    <x v="1"/>
    <x v="2"/>
    <x v="2"/>
    <x v="0"/>
    <x v="1"/>
    <x v="0"/>
    <n v="1"/>
    <n v="0"/>
  </r>
  <r>
    <n v="2025"/>
    <n v="15698792"/>
    <s v="Keldie"/>
    <n v="671"/>
    <x v="0"/>
    <x v="0"/>
    <n v="48"/>
    <n v="6"/>
    <n v="119770"/>
    <n v="1"/>
    <n v="0"/>
    <x v="0"/>
    <n v="66033"/>
    <x v="1"/>
    <x v="1"/>
    <x v="0"/>
    <x v="2"/>
    <x v="2"/>
    <x v="1"/>
    <n v="1"/>
    <n v="0"/>
  </r>
  <r>
    <n v="2025"/>
    <n v="15591724"/>
    <s v="Liu"/>
    <n v="560"/>
    <x v="0"/>
    <x v="0"/>
    <n v="44"/>
    <n v="5"/>
    <n v="143245"/>
    <n v="1"/>
    <n v="1"/>
    <x v="1"/>
    <n v="98661"/>
    <x v="1"/>
    <x v="0"/>
    <x v="1"/>
    <x v="2"/>
    <x v="2"/>
    <x v="1"/>
    <n v="1"/>
    <n v="0"/>
  </r>
  <r>
    <n v="2025"/>
    <n v="15571281"/>
    <s v="Ts'ao"/>
    <n v="651"/>
    <x v="0"/>
    <x v="1"/>
    <n v="28"/>
    <n v="10"/>
    <n v="79563"/>
    <n v="1"/>
    <n v="1"/>
    <x v="0"/>
    <n v="74687"/>
    <x v="1"/>
    <x v="2"/>
    <x v="0"/>
    <x v="1"/>
    <x v="1"/>
    <x v="0"/>
    <n v="1"/>
    <n v="0"/>
  </r>
  <r>
    <n v="2025"/>
    <n v="15661380"/>
    <s v="Walker"/>
    <n v="682"/>
    <x v="0"/>
    <x v="1"/>
    <n v="69"/>
    <n v="6"/>
    <n v="0"/>
    <n v="2"/>
    <n v="0"/>
    <x v="0"/>
    <n v="149604"/>
    <x v="1"/>
    <x v="3"/>
    <x v="0"/>
    <x v="2"/>
    <x v="0"/>
    <x v="0"/>
    <n v="1"/>
    <n v="0"/>
  </r>
  <r>
    <n v="2025"/>
    <n v="15728885"/>
    <s v="Defalco"/>
    <n v="808"/>
    <x v="0"/>
    <x v="1"/>
    <n v="41"/>
    <n v="0"/>
    <n v="0"/>
    <n v="1"/>
    <n v="1"/>
    <x v="0"/>
    <n v="79889"/>
    <x v="1"/>
    <x v="0"/>
    <x v="2"/>
    <x v="0"/>
    <x v="0"/>
    <x v="0"/>
    <n v="1"/>
    <n v="0"/>
  </r>
  <r>
    <n v="2025"/>
    <n v="15618950"/>
    <s v="Lo Duca"/>
    <n v="644"/>
    <x v="1"/>
    <x v="1"/>
    <n v="26"/>
    <n v="8"/>
    <n v="96660"/>
    <n v="2"/>
    <n v="1"/>
    <x v="0"/>
    <n v="138776"/>
    <x v="1"/>
    <x v="2"/>
    <x v="0"/>
    <x v="1"/>
    <x v="1"/>
    <x v="0"/>
    <n v="1"/>
    <n v="0"/>
  </r>
  <r>
    <n v="2025"/>
    <n v="15609804"/>
    <s v="Hyde"/>
    <n v="688"/>
    <x v="0"/>
    <x v="1"/>
    <n v="29"/>
    <n v="1"/>
    <n v="0"/>
    <n v="2"/>
    <n v="1"/>
    <x v="1"/>
    <n v="154696"/>
    <x v="1"/>
    <x v="2"/>
    <x v="0"/>
    <x v="0"/>
    <x v="0"/>
    <x v="0"/>
    <n v="1"/>
    <n v="0"/>
  </r>
  <r>
    <n v="2025"/>
    <n v="15735849"/>
    <s v="Kanayochukwu"/>
    <n v="617"/>
    <x v="0"/>
    <x v="0"/>
    <n v="26"/>
    <n v="2"/>
    <n v="165948"/>
    <n v="2"/>
    <n v="0"/>
    <x v="0"/>
    <n v="168834"/>
    <x v="1"/>
    <x v="2"/>
    <x v="0"/>
    <x v="0"/>
    <x v="2"/>
    <x v="1"/>
    <n v="1"/>
    <n v="0"/>
  </r>
  <r>
    <n v="2025"/>
    <n v="15652948"/>
    <s v="Yen"/>
    <n v="738"/>
    <x v="0"/>
    <x v="1"/>
    <n v="33"/>
    <n v="4"/>
    <n v="92676"/>
    <n v="1"/>
    <n v="1"/>
    <x v="1"/>
    <n v="105818"/>
    <x v="1"/>
    <x v="0"/>
    <x v="0"/>
    <x v="2"/>
    <x v="1"/>
    <x v="0"/>
    <n v="1"/>
    <n v="0"/>
  </r>
  <r>
    <n v="2025"/>
    <n v="15618155"/>
    <s v="Ts'ui"/>
    <n v="663"/>
    <x v="0"/>
    <x v="1"/>
    <n v="45"/>
    <n v="5"/>
    <n v="83195"/>
    <n v="1"/>
    <n v="1"/>
    <x v="0"/>
    <n v="48682"/>
    <x v="1"/>
    <x v="0"/>
    <x v="0"/>
    <x v="2"/>
    <x v="1"/>
    <x v="0"/>
    <n v="1"/>
    <n v="0"/>
  </r>
  <r>
    <n v="2025"/>
    <n v="15566378"/>
    <s v="Tillman"/>
    <n v="515"/>
    <x v="0"/>
    <x v="1"/>
    <n v="48"/>
    <n v="5"/>
    <n v="129388"/>
    <n v="1"/>
    <n v="0"/>
    <x v="0"/>
    <n v="147956"/>
    <x v="0"/>
    <x v="1"/>
    <x v="1"/>
    <x v="2"/>
    <x v="2"/>
    <x v="1"/>
    <n v="1"/>
    <n v="129388"/>
  </r>
  <r>
    <n v="2025"/>
    <n v="15565879"/>
    <s v="Riley"/>
    <n v="845"/>
    <x v="0"/>
    <x v="0"/>
    <n v="28"/>
    <n v="9"/>
    <n v="0"/>
    <n v="2"/>
    <n v="1"/>
    <x v="0"/>
    <n v="56186"/>
    <x v="1"/>
    <x v="2"/>
    <x v="2"/>
    <x v="1"/>
    <x v="0"/>
    <x v="0"/>
    <n v="1"/>
    <n v="0"/>
  </r>
  <r>
    <n v="2025"/>
    <n v="15792922"/>
    <s v="Tu"/>
    <n v="639"/>
    <x v="1"/>
    <x v="1"/>
    <n v="38"/>
    <n v="9"/>
    <n v="130233"/>
    <n v="1"/>
    <n v="1"/>
    <x v="0"/>
    <n v="81861"/>
    <x v="1"/>
    <x v="0"/>
    <x v="0"/>
    <x v="1"/>
    <x v="2"/>
    <x v="1"/>
    <n v="1"/>
    <n v="0"/>
  </r>
  <r>
    <n v="2025"/>
    <n v="15770567"/>
    <s v="Ruiz"/>
    <n v="557"/>
    <x v="0"/>
    <x v="0"/>
    <n v="32"/>
    <n v="3"/>
    <n v="123503"/>
    <n v="1"/>
    <n v="1"/>
    <x v="0"/>
    <n v="69827"/>
    <x v="1"/>
    <x v="0"/>
    <x v="1"/>
    <x v="0"/>
    <x v="2"/>
    <x v="1"/>
    <n v="1"/>
    <n v="0"/>
  </r>
  <r>
    <n v="2025"/>
    <n v="15738042"/>
    <s v="Goliwe"/>
    <n v="543"/>
    <x v="2"/>
    <x v="1"/>
    <n v="37"/>
    <n v="8"/>
    <n v="140894"/>
    <n v="2"/>
    <n v="1"/>
    <x v="0"/>
    <n v="118059"/>
    <x v="1"/>
    <x v="0"/>
    <x v="1"/>
    <x v="1"/>
    <x v="2"/>
    <x v="1"/>
    <n v="1"/>
    <n v="0"/>
  </r>
  <r>
    <n v="2025"/>
    <n v="15714920"/>
    <s v="Balashov"/>
    <n v="585"/>
    <x v="2"/>
    <x v="1"/>
    <n v="44"/>
    <n v="7"/>
    <n v="163868"/>
    <n v="1"/>
    <n v="1"/>
    <x v="0"/>
    <n v="112333"/>
    <x v="1"/>
    <x v="0"/>
    <x v="1"/>
    <x v="2"/>
    <x v="2"/>
    <x v="1"/>
    <n v="1"/>
    <n v="0"/>
  </r>
  <r>
    <n v="2025"/>
    <n v="15782121"/>
    <s v="Leonard"/>
    <n v="610"/>
    <x v="0"/>
    <x v="0"/>
    <n v="27"/>
    <n v="2"/>
    <n v="0"/>
    <n v="2"/>
    <n v="1"/>
    <x v="1"/>
    <n v="14547"/>
    <x v="1"/>
    <x v="2"/>
    <x v="0"/>
    <x v="0"/>
    <x v="0"/>
    <x v="0"/>
    <n v="1"/>
    <n v="0"/>
  </r>
  <r>
    <n v="2025"/>
    <n v="15673180"/>
    <s v="Onyekaozulu"/>
    <n v="727"/>
    <x v="2"/>
    <x v="0"/>
    <n v="18"/>
    <n v="2"/>
    <n v="93817"/>
    <n v="2"/>
    <n v="1"/>
    <x v="1"/>
    <n v="126172"/>
    <x v="1"/>
    <x v="2"/>
    <x v="0"/>
    <x v="0"/>
    <x v="1"/>
    <x v="0"/>
    <n v="1"/>
    <n v="0"/>
  </r>
  <r>
    <n v="2025"/>
    <n v="15660636"/>
    <s v="Carpenter"/>
    <n v="540"/>
    <x v="1"/>
    <x v="0"/>
    <n v="40"/>
    <n v="8"/>
    <n v="0"/>
    <n v="2"/>
    <n v="1"/>
    <x v="1"/>
    <n v="3560"/>
    <x v="1"/>
    <x v="0"/>
    <x v="1"/>
    <x v="1"/>
    <x v="0"/>
    <x v="0"/>
    <n v="1"/>
    <n v="0"/>
  </r>
  <r>
    <n v="2025"/>
    <n v="15664504"/>
    <s v="Beede"/>
    <n v="418"/>
    <x v="0"/>
    <x v="1"/>
    <n v="35"/>
    <n v="7"/>
    <n v="0"/>
    <n v="2"/>
    <n v="1"/>
    <x v="0"/>
    <n v="88878"/>
    <x v="1"/>
    <x v="0"/>
    <x v="1"/>
    <x v="2"/>
    <x v="0"/>
    <x v="0"/>
    <n v="1"/>
    <n v="0"/>
  </r>
  <r>
    <n v="2025"/>
    <n v="15790322"/>
    <s v="Beneventi"/>
    <n v="660"/>
    <x v="0"/>
    <x v="0"/>
    <n v="32"/>
    <n v="0"/>
    <n v="114669"/>
    <n v="1"/>
    <n v="1"/>
    <x v="1"/>
    <n v="84605"/>
    <x v="1"/>
    <x v="0"/>
    <x v="0"/>
    <x v="0"/>
    <x v="2"/>
    <x v="1"/>
    <n v="1"/>
    <n v="0"/>
  </r>
  <r>
    <n v="2025"/>
    <n v="15739847"/>
    <s v="Sadlier"/>
    <n v="850"/>
    <x v="2"/>
    <x v="1"/>
    <n v="38"/>
    <n v="5"/>
    <n v="146757"/>
    <n v="1"/>
    <n v="1"/>
    <x v="1"/>
    <n v="78269"/>
    <x v="1"/>
    <x v="0"/>
    <x v="2"/>
    <x v="2"/>
    <x v="2"/>
    <x v="1"/>
    <n v="1"/>
    <n v="0"/>
  </r>
  <r>
    <n v="2025"/>
    <n v="15699415"/>
    <s v="Lewis"/>
    <n v="618"/>
    <x v="0"/>
    <x v="0"/>
    <n v="46"/>
    <n v="6"/>
    <n v="150214"/>
    <n v="1"/>
    <n v="1"/>
    <x v="1"/>
    <n v="120668"/>
    <x v="0"/>
    <x v="1"/>
    <x v="0"/>
    <x v="2"/>
    <x v="2"/>
    <x v="1"/>
    <n v="1"/>
    <n v="150214"/>
  </r>
  <r>
    <n v="2025"/>
    <n v="15665521"/>
    <s v="Chiazagomekpele"/>
    <n v="642"/>
    <x v="2"/>
    <x v="1"/>
    <n v="18"/>
    <n v="5"/>
    <n v="111184"/>
    <n v="2"/>
    <n v="0"/>
    <x v="0"/>
    <n v="10064"/>
    <x v="1"/>
    <x v="2"/>
    <x v="0"/>
    <x v="2"/>
    <x v="2"/>
    <x v="1"/>
    <n v="1"/>
    <n v="0"/>
  </r>
  <r>
    <n v="2025"/>
    <n v="15682868"/>
    <s v="Elliott"/>
    <n v="850"/>
    <x v="0"/>
    <x v="0"/>
    <n v="40"/>
    <n v="9"/>
    <n v="99816"/>
    <n v="1"/>
    <n v="1"/>
    <x v="0"/>
    <n v="163990"/>
    <x v="0"/>
    <x v="0"/>
    <x v="2"/>
    <x v="1"/>
    <x v="1"/>
    <x v="0"/>
    <n v="1"/>
    <n v="99816"/>
  </r>
  <r>
    <n v="2025"/>
    <n v="15584462"/>
    <s v="Liang"/>
    <n v="739"/>
    <x v="0"/>
    <x v="1"/>
    <n v="34"/>
    <n v="9"/>
    <n v="0"/>
    <n v="1"/>
    <n v="1"/>
    <x v="1"/>
    <n v="60584"/>
    <x v="1"/>
    <x v="0"/>
    <x v="0"/>
    <x v="1"/>
    <x v="0"/>
    <x v="0"/>
    <n v="1"/>
    <n v="0"/>
  </r>
  <r>
    <n v="2025"/>
    <n v="15661708"/>
    <s v="She"/>
    <n v="508"/>
    <x v="0"/>
    <x v="0"/>
    <n v="41"/>
    <n v="5"/>
    <n v="0"/>
    <n v="2"/>
    <n v="1"/>
    <x v="0"/>
    <n v="94171"/>
    <x v="1"/>
    <x v="0"/>
    <x v="1"/>
    <x v="2"/>
    <x v="0"/>
    <x v="0"/>
    <n v="1"/>
    <n v="0"/>
  </r>
  <r>
    <n v="2025"/>
    <n v="15584452"/>
    <s v="Bozeman"/>
    <n v="667"/>
    <x v="0"/>
    <x v="1"/>
    <n v="41"/>
    <n v="6"/>
    <n v="0"/>
    <n v="2"/>
    <n v="0"/>
    <x v="1"/>
    <n v="167182"/>
    <x v="1"/>
    <x v="0"/>
    <x v="0"/>
    <x v="2"/>
    <x v="0"/>
    <x v="0"/>
    <n v="1"/>
    <n v="0"/>
  </r>
  <r>
    <n v="2025"/>
    <n v="15717010"/>
    <s v="Yu"/>
    <n v="741"/>
    <x v="0"/>
    <x v="0"/>
    <n v="60"/>
    <n v="5"/>
    <n v="0"/>
    <n v="1"/>
    <n v="1"/>
    <x v="0"/>
    <n v="38915"/>
    <x v="1"/>
    <x v="1"/>
    <x v="0"/>
    <x v="2"/>
    <x v="0"/>
    <x v="0"/>
    <n v="1"/>
    <n v="0"/>
  </r>
  <r>
    <n v="2025"/>
    <n v="15643828"/>
    <s v="Teng"/>
    <n v="592"/>
    <x v="0"/>
    <x v="1"/>
    <n v="29"/>
    <n v="7"/>
    <n v="0"/>
    <n v="2"/>
    <n v="1"/>
    <x v="0"/>
    <n v="91197"/>
    <x v="1"/>
    <x v="2"/>
    <x v="1"/>
    <x v="2"/>
    <x v="0"/>
    <x v="0"/>
    <n v="1"/>
    <n v="0"/>
  </r>
  <r>
    <n v="2025"/>
    <n v="15733361"/>
    <s v="Davide"/>
    <n v="651"/>
    <x v="2"/>
    <x v="0"/>
    <n v="45"/>
    <n v="6"/>
    <n v="86714"/>
    <n v="1"/>
    <n v="1"/>
    <x v="1"/>
    <n v="85870"/>
    <x v="0"/>
    <x v="0"/>
    <x v="0"/>
    <x v="2"/>
    <x v="1"/>
    <x v="0"/>
    <n v="1"/>
    <n v="86714"/>
  </r>
  <r>
    <n v="2025"/>
    <n v="15795488"/>
    <s v="Beneventi"/>
    <n v="773"/>
    <x v="1"/>
    <x v="1"/>
    <n v="52"/>
    <n v="2"/>
    <n v="0"/>
    <n v="2"/>
    <n v="1"/>
    <x v="1"/>
    <n v="57338"/>
    <x v="1"/>
    <x v="1"/>
    <x v="2"/>
    <x v="0"/>
    <x v="0"/>
    <x v="0"/>
    <n v="1"/>
    <n v="0"/>
  </r>
  <r>
    <n v="2025"/>
    <n v="15581551"/>
    <s v="Yobachukwu"/>
    <n v="850"/>
    <x v="1"/>
    <x v="1"/>
    <n v="41"/>
    <n v="8"/>
    <n v="132838"/>
    <n v="1"/>
    <n v="1"/>
    <x v="0"/>
    <n v="175347"/>
    <x v="1"/>
    <x v="0"/>
    <x v="2"/>
    <x v="1"/>
    <x v="2"/>
    <x v="1"/>
    <n v="1"/>
    <n v="0"/>
  </r>
  <r>
    <n v="2025"/>
    <n v="15632051"/>
    <s v="Douglas"/>
    <n v="550"/>
    <x v="2"/>
    <x v="0"/>
    <n v="42"/>
    <n v="10"/>
    <n v="128707"/>
    <n v="1"/>
    <n v="1"/>
    <x v="1"/>
    <n v="63093"/>
    <x v="0"/>
    <x v="0"/>
    <x v="1"/>
    <x v="1"/>
    <x v="2"/>
    <x v="1"/>
    <n v="1"/>
    <n v="128707"/>
  </r>
  <r>
    <n v="2025"/>
    <n v="15780409"/>
    <s v="Egobudike"/>
    <n v="783"/>
    <x v="0"/>
    <x v="1"/>
    <n v="40"/>
    <n v="6"/>
    <n v="0"/>
    <n v="2"/>
    <n v="1"/>
    <x v="1"/>
    <n v="109743"/>
    <x v="1"/>
    <x v="0"/>
    <x v="2"/>
    <x v="2"/>
    <x v="0"/>
    <x v="0"/>
    <n v="1"/>
    <n v="0"/>
  </r>
  <r>
    <n v="2025"/>
    <n v="15572767"/>
    <s v="Shelby"/>
    <n v="777"/>
    <x v="0"/>
    <x v="1"/>
    <n v="29"/>
    <n v="2"/>
    <n v="0"/>
    <n v="2"/>
    <n v="1"/>
    <x v="1"/>
    <n v="124490"/>
    <x v="1"/>
    <x v="2"/>
    <x v="2"/>
    <x v="0"/>
    <x v="0"/>
    <x v="0"/>
    <n v="1"/>
    <n v="0"/>
  </r>
  <r>
    <n v="2025"/>
    <n v="15590337"/>
    <s v="Golubov"/>
    <n v="659"/>
    <x v="0"/>
    <x v="1"/>
    <n v="29"/>
    <n v="6"/>
    <n v="123192"/>
    <n v="1"/>
    <n v="1"/>
    <x v="0"/>
    <n v="56971"/>
    <x v="0"/>
    <x v="2"/>
    <x v="0"/>
    <x v="2"/>
    <x v="2"/>
    <x v="1"/>
    <n v="1"/>
    <n v="123192"/>
  </r>
  <r>
    <n v="2025"/>
    <n v="15634551"/>
    <s v="Williamson"/>
    <n v="727"/>
    <x v="2"/>
    <x v="1"/>
    <n v="46"/>
    <n v="3"/>
    <n v="115248"/>
    <n v="4"/>
    <n v="1"/>
    <x v="1"/>
    <n v="130752"/>
    <x v="0"/>
    <x v="1"/>
    <x v="0"/>
    <x v="0"/>
    <x v="2"/>
    <x v="1"/>
    <n v="1"/>
    <n v="115248"/>
  </r>
  <r>
    <n v="2025"/>
    <n v="15669290"/>
    <s v="Fan"/>
    <n v="603"/>
    <x v="0"/>
    <x v="1"/>
    <n v="38"/>
    <n v="8"/>
    <n v="59361"/>
    <n v="1"/>
    <n v="1"/>
    <x v="0"/>
    <n v="191457"/>
    <x v="1"/>
    <x v="0"/>
    <x v="0"/>
    <x v="1"/>
    <x v="1"/>
    <x v="0"/>
    <n v="1"/>
    <n v="0"/>
  </r>
  <r>
    <n v="2025"/>
    <n v="15621140"/>
    <s v="Nwebube"/>
    <n v="644"/>
    <x v="1"/>
    <x v="1"/>
    <n v="37"/>
    <n v="9"/>
    <n v="0"/>
    <n v="2"/>
    <n v="1"/>
    <x v="0"/>
    <n v="96443"/>
    <x v="1"/>
    <x v="0"/>
    <x v="0"/>
    <x v="1"/>
    <x v="0"/>
    <x v="0"/>
    <n v="1"/>
    <n v="0"/>
  </r>
  <r>
    <n v="2025"/>
    <n v="15613518"/>
    <s v="Bellucci"/>
    <n v="647"/>
    <x v="0"/>
    <x v="0"/>
    <n v="35"/>
    <n v="6"/>
    <n v="112669"/>
    <n v="1"/>
    <n v="0"/>
    <x v="0"/>
    <n v="122584"/>
    <x v="1"/>
    <x v="0"/>
    <x v="0"/>
    <x v="2"/>
    <x v="2"/>
    <x v="1"/>
    <n v="1"/>
    <n v="0"/>
  </r>
  <r>
    <n v="2025"/>
    <n v="15728043"/>
    <s v="Udinese"/>
    <n v="648"/>
    <x v="2"/>
    <x v="0"/>
    <n v="37"/>
    <n v="7"/>
    <n v="138504"/>
    <n v="2"/>
    <n v="1"/>
    <x v="1"/>
    <n v="57216"/>
    <x v="1"/>
    <x v="0"/>
    <x v="0"/>
    <x v="2"/>
    <x v="2"/>
    <x v="1"/>
    <n v="1"/>
    <n v="0"/>
  </r>
  <r>
    <n v="2025"/>
    <n v="15570073"/>
    <s v="Marian"/>
    <n v="721"/>
    <x v="1"/>
    <x v="1"/>
    <n v="57"/>
    <n v="1"/>
    <n v="0"/>
    <n v="1"/>
    <n v="1"/>
    <x v="0"/>
    <n v="195941"/>
    <x v="1"/>
    <x v="1"/>
    <x v="0"/>
    <x v="0"/>
    <x v="0"/>
    <x v="0"/>
    <n v="1"/>
    <n v="0"/>
  </r>
  <r>
    <n v="2025"/>
    <n v="15777033"/>
    <s v="Chizoba"/>
    <n v="524"/>
    <x v="0"/>
    <x v="1"/>
    <n v="29"/>
    <n v="7"/>
    <n v="0"/>
    <n v="2"/>
    <n v="1"/>
    <x v="0"/>
    <n v="105449"/>
    <x v="1"/>
    <x v="2"/>
    <x v="1"/>
    <x v="2"/>
    <x v="0"/>
    <x v="0"/>
    <n v="1"/>
    <n v="0"/>
  </r>
  <r>
    <n v="2025"/>
    <n v="15682454"/>
    <s v="McFarland"/>
    <n v="626"/>
    <x v="0"/>
    <x v="0"/>
    <n v="34"/>
    <n v="3"/>
    <n v="0"/>
    <n v="2"/>
    <n v="1"/>
    <x v="0"/>
    <n v="37870"/>
    <x v="1"/>
    <x v="0"/>
    <x v="0"/>
    <x v="0"/>
    <x v="0"/>
    <x v="0"/>
    <n v="1"/>
    <n v="0"/>
  </r>
  <r>
    <n v="2025"/>
    <n v="15758513"/>
    <s v="McDonald"/>
    <n v="569"/>
    <x v="0"/>
    <x v="1"/>
    <n v="43"/>
    <n v="7"/>
    <n v="0"/>
    <n v="2"/>
    <n v="1"/>
    <x v="1"/>
    <n v="52535"/>
    <x v="1"/>
    <x v="0"/>
    <x v="1"/>
    <x v="2"/>
    <x v="0"/>
    <x v="0"/>
    <n v="1"/>
    <n v="0"/>
  </r>
  <r>
    <n v="2025"/>
    <n v="15772604"/>
    <s v="Chiemezie"/>
    <n v="578"/>
    <x v="1"/>
    <x v="1"/>
    <n v="36"/>
    <n v="1"/>
    <n v="157268"/>
    <n v="2"/>
    <n v="1"/>
    <x v="1"/>
    <n v="141533"/>
    <x v="1"/>
    <x v="0"/>
    <x v="1"/>
    <x v="0"/>
    <x v="2"/>
    <x v="1"/>
    <n v="1"/>
    <n v="0"/>
  </r>
  <r>
    <n v="2025"/>
    <n v="15721715"/>
    <s v="Fane"/>
    <n v="769"/>
    <x v="0"/>
    <x v="0"/>
    <n v="40"/>
    <n v="9"/>
    <n v="133871"/>
    <n v="1"/>
    <n v="1"/>
    <x v="0"/>
    <n v="50568"/>
    <x v="1"/>
    <x v="0"/>
    <x v="2"/>
    <x v="1"/>
    <x v="2"/>
    <x v="1"/>
    <n v="1"/>
    <n v="0"/>
  </r>
  <r>
    <n v="2025"/>
    <n v="15688563"/>
    <s v="Marchesi"/>
    <n v="694"/>
    <x v="2"/>
    <x v="1"/>
    <n v="31"/>
    <n v="4"/>
    <n v="141989"/>
    <n v="2"/>
    <n v="1"/>
    <x v="1"/>
    <n v="26117"/>
    <x v="1"/>
    <x v="0"/>
    <x v="0"/>
    <x v="2"/>
    <x v="2"/>
    <x v="1"/>
    <n v="1"/>
    <n v="0"/>
  </r>
  <r>
    <n v="2025"/>
    <n v="15772009"/>
    <s v="Scott"/>
    <n v="664"/>
    <x v="0"/>
    <x v="0"/>
    <n v="41"/>
    <n v="5"/>
    <n v="0"/>
    <n v="1"/>
    <n v="1"/>
    <x v="0"/>
    <n v="152054"/>
    <x v="1"/>
    <x v="0"/>
    <x v="0"/>
    <x v="2"/>
    <x v="0"/>
    <x v="0"/>
    <n v="1"/>
    <n v="0"/>
  </r>
  <r>
    <n v="2025"/>
    <n v="15809585"/>
    <s v="H?"/>
    <n v="646"/>
    <x v="0"/>
    <x v="1"/>
    <n v="38"/>
    <n v="7"/>
    <n v="0"/>
    <n v="2"/>
    <n v="1"/>
    <x v="1"/>
    <n v="1528"/>
    <x v="1"/>
    <x v="0"/>
    <x v="0"/>
    <x v="2"/>
    <x v="0"/>
    <x v="0"/>
    <n v="1"/>
    <n v="0"/>
  </r>
  <r>
    <n v="2025"/>
    <n v="15593778"/>
    <s v="Craig"/>
    <n v="779"/>
    <x v="0"/>
    <x v="0"/>
    <n v="29"/>
    <n v="3"/>
    <n v="46388"/>
    <n v="3"/>
    <n v="1"/>
    <x v="1"/>
    <n v="127939"/>
    <x v="0"/>
    <x v="2"/>
    <x v="2"/>
    <x v="0"/>
    <x v="1"/>
    <x v="0"/>
    <n v="1"/>
    <n v="46388"/>
  </r>
  <r>
    <n v="2025"/>
    <n v="15655360"/>
    <s v="Chikelu"/>
    <n v="782"/>
    <x v="2"/>
    <x v="0"/>
    <n v="72"/>
    <n v="5"/>
    <n v="148667"/>
    <n v="1"/>
    <n v="1"/>
    <x v="1"/>
    <n v="2606"/>
    <x v="0"/>
    <x v="3"/>
    <x v="2"/>
    <x v="2"/>
    <x v="2"/>
    <x v="1"/>
    <n v="1"/>
    <n v="148667"/>
  </r>
  <r>
    <n v="2025"/>
    <n v="15780909"/>
    <s v="Caffyn"/>
    <n v="769"/>
    <x v="2"/>
    <x v="1"/>
    <n v="34"/>
    <n v="7"/>
    <n v="115102"/>
    <n v="1"/>
    <n v="0"/>
    <x v="1"/>
    <n v="57842"/>
    <x v="0"/>
    <x v="0"/>
    <x v="2"/>
    <x v="2"/>
    <x v="2"/>
    <x v="1"/>
    <n v="1"/>
    <n v="115102"/>
  </r>
  <r>
    <n v="2025"/>
    <n v="15757310"/>
    <s v="Otitodilichukwu"/>
    <n v="655"/>
    <x v="2"/>
    <x v="1"/>
    <n v="67"/>
    <n v="6"/>
    <n v="148363"/>
    <n v="1"/>
    <n v="1"/>
    <x v="0"/>
    <n v="186995"/>
    <x v="1"/>
    <x v="3"/>
    <x v="0"/>
    <x v="2"/>
    <x v="2"/>
    <x v="1"/>
    <n v="1"/>
    <n v="0"/>
  </r>
  <r>
    <n v="2025"/>
    <n v="15801411"/>
    <s v="Green"/>
    <n v="623"/>
    <x v="1"/>
    <x v="1"/>
    <n v="46"/>
    <n v="4"/>
    <n v="0"/>
    <n v="1"/>
    <n v="1"/>
    <x v="1"/>
    <n v="5549"/>
    <x v="0"/>
    <x v="1"/>
    <x v="0"/>
    <x v="2"/>
    <x v="0"/>
    <x v="0"/>
    <n v="1"/>
    <n v="0"/>
  </r>
  <r>
    <n v="2025"/>
    <n v="15761706"/>
    <s v="Y?an"/>
    <n v="705"/>
    <x v="1"/>
    <x v="0"/>
    <n v="39"/>
    <n v="8"/>
    <n v="144102"/>
    <n v="1"/>
    <n v="1"/>
    <x v="0"/>
    <n v="11682"/>
    <x v="1"/>
    <x v="0"/>
    <x v="0"/>
    <x v="1"/>
    <x v="2"/>
    <x v="1"/>
    <n v="1"/>
    <n v="0"/>
  </r>
  <r>
    <n v="2025"/>
    <n v="15658409"/>
    <s v="Mao"/>
    <n v="686"/>
    <x v="0"/>
    <x v="1"/>
    <n v="41"/>
    <n v="5"/>
    <n v="128877"/>
    <n v="3"/>
    <n v="1"/>
    <x v="0"/>
    <n v="106939"/>
    <x v="0"/>
    <x v="0"/>
    <x v="0"/>
    <x v="2"/>
    <x v="2"/>
    <x v="1"/>
    <n v="1"/>
    <n v="128877"/>
  </r>
  <r>
    <n v="2025"/>
    <n v="15810010"/>
    <s v="Dahlenburg"/>
    <n v="678"/>
    <x v="2"/>
    <x v="1"/>
    <n v="36"/>
    <n v="6"/>
    <n v="118448"/>
    <n v="2"/>
    <n v="1"/>
    <x v="1"/>
    <n v="53172"/>
    <x v="1"/>
    <x v="0"/>
    <x v="0"/>
    <x v="2"/>
    <x v="2"/>
    <x v="1"/>
    <n v="1"/>
    <n v="0"/>
  </r>
  <r>
    <n v="2025"/>
    <n v="15627027"/>
    <s v="Shih"/>
    <n v="738"/>
    <x v="0"/>
    <x v="1"/>
    <n v="39"/>
    <n v="5"/>
    <n v="0"/>
    <n v="2"/>
    <n v="1"/>
    <x v="0"/>
    <n v="114389"/>
    <x v="1"/>
    <x v="0"/>
    <x v="0"/>
    <x v="2"/>
    <x v="0"/>
    <x v="0"/>
    <n v="1"/>
    <n v="0"/>
  </r>
  <r>
    <n v="2025"/>
    <n v="15624374"/>
    <s v="Maclean"/>
    <n v="703"/>
    <x v="0"/>
    <x v="1"/>
    <n v="28"/>
    <n v="9"/>
    <n v="0"/>
    <n v="2"/>
    <n v="0"/>
    <x v="0"/>
    <n v="2151"/>
    <x v="1"/>
    <x v="2"/>
    <x v="0"/>
    <x v="1"/>
    <x v="0"/>
    <x v="0"/>
    <n v="1"/>
    <n v="0"/>
  </r>
  <r>
    <n v="2025"/>
    <n v="15720083"/>
    <s v="Fiorentino"/>
    <n v="554"/>
    <x v="1"/>
    <x v="1"/>
    <n v="42"/>
    <n v="1"/>
    <n v="0"/>
    <n v="2"/>
    <n v="0"/>
    <x v="0"/>
    <n v="183493"/>
    <x v="1"/>
    <x v="0"/>
    <x v="1"/>
    <x v="0"/>
    <x v="0"/>
    <x v="0"/>
    <n v="1"/>
    <n v="0"/>
  </r>
  <r>
    <n v="2025"/>
    <n v="15752294"/>
    <s v="Long"/>
    <n v="582"/>
    <x v="0"/>
    <x v="0"/>
    <n v="38"/>
    <n v="9"/>
    <n v="135979"/>
    <n v="4"/>
    <n v="1"/>
    <x v="0"/>
    <n v="76583"/>
    <x v="0"/>
    <x v="0"/>
    <x v="1"/>
    <x v="1"/>
    <x v="2"/>
    <x v="1"/>
    <n v="1"/>
    <n v="135979"/>
  </r>
  <r>
    <n v="2025"/>
    <n v="15743193"/>
    <s v="Olson"/>
    <n v="644"/>
    <x v="0"/>
    <x v="1"/>
    <n v="37"/>
    <n v="6"/>
    <n v="117272"/>
    <n v="2"/>
    <n v="1"/>
    <x v="1"/>
    <n v="104218"/>
    <x v="0"/>
    <x v="0"/>
    <x v="0"/>
    <x v="2"/>
    <x v="2"/>
    <x v="1"/>
    <n v="1"/>
    <n v="117272"/>
  </r>
  <r>
    <n v="2025"/>
    <n v="15696733"/>
    <s v="McKenzie"/>
    <n v="724"/>
    <x v="0"/>
    <x v="1"/>
    <n v="29"/>
    <n v="4"/>
    <n v="0"/>
    <n v="1"/>
    <n v="1"/>
    <x v="1"/>
    <n v="8983"/>
    <x v="1"/>
    <x v="2"/>
    <x v="0"/>
    <x v="2"/>
    <x v="0"/>
    <x v="0"/>
    <n v="1"/>
    <n v="0"/>
  </r>
  <r>
    <n v="2025"/>
    <n v="15677522"/>
    <s v="Rossi"/>
    <n v="593"/>
    <x v="0"/>
    <x v="1"/>
    <n v="33"/>
    <n v="1"/>
    <n v="0"/>
    <n v="2"/>
    <n v="0"/>
    <x v="1"/>
    <n v="9984"/>
    <x v="1"/>
    <x v="0"/>
    <x v="1"/>
    <x v="0"/>
    <x v="0"/>
    <x v="0"/>
    <n v="1"/>
    <n v="0"/>
  </r>
  <r>
    <n v="2025"/>
    <n v="15643523"/>
    <s v="Power"/>
    <n v="710"/>
    <x v="1"/>
    <x v="0"/>
    <n v="30"/>
    <n v="10"/>
    <n v="0"/>
    <n v="2"/>
    <n v="1"/>
    <x v="1"/>
    <n v="19500"/>
    <x v="1"/>
    <x v="0"/>
    <x v="0"/>
    <x v="1"/>
    <x v="0"/>
    <x v="0"/>
    <n v="1"/>
    <n v="0"/>
  </r>
  <r>
    <n v="2025"/>
    <n v="15624936"/>
    <s v="Yen"/>
    <n v="631"/>
    <x v="0"/>
    <x v="1"/>
    <n v="35"/>
    <n v="8"/>
    <n v="129205"/>
    <n v="1"/>
    <n v="1"/>
    <x v="0"/>
    <n v="79146"/>
    <x v="1"/>
    <x v="0"/>
    <x v="0"/>
    <x v="1"/>
    <x v="2"/>
    <x v="1"/>
    <n v="1"/>
    <n v="0"/>
  </r>
  <r>
    <n v="2025"/>
    <n v="15716085"/>
    <s v="Norris"/>
    <n v="739"/>
    <x v="1"/>
    <x v="0"/>
    <n v="41"/>
    <n v="8"/>
    <n v="0"/>
    <n v="1"/>
    <n v="1"/>
    <x v="1"/>
    <n v="191695"/>
    <x v="0"/>
    <x v="0"/>
    <x v="0"/>
    <x v="1"/>
    <x v="0"/>
    <x v="0"/>
    <n v="1"/>
    <n v="0"/>
  </r>
  <r>
    <n v="2025"/>
    <n v="15641688"/>
    <s v="Collier"/>
    <n v="644"/>
    <x v="1"/>
    <x v="1"/>
    <n v="18"/>
    <n v="7"/>
    <n v="0"/>
    <n v="1"/>
    <n v="0"/>
    <x v="0"/>
    <n v="59645"/>
    <x v="0"/>
    <x v="2"/>
    <x v="0"/>
    <x v="2"/>
    <x v="0"/>
    <x v="0"/>
    <n v="1"/>
    <n v="0"/>
  </r>
  <r>
    <n v="2025"/>
    <n v="15796834"/>
    <s v="Rivers"/>
    <n v="652"/>
    <x v="2"/>
    <x v="1"/>
    <n v="35"/>
    <n v="7"/>
    <n v="104016"/>
    <n v="2"/>
    <n v="1"/>
    <x v="0"/>
    <n v="55208"/>
    <x v="1"/>
    <x v="0"/>
    <x v="0"/>
    <x v="2"/>
    <x v="2"/>
    <x v="1"/>
    <n v="1"/>
    <n v="0"/>
  </r>
  <r>
    <n v="2025"/>
    <n v="15720123"/>
    <s v="Hudson"/>
    <n v="554"/>
    <x v="1"/>
    <x v="1"/>
    <n v="37"/>
    <n v="3"/>
    <n v="0"/>
    <n v="2"/>
    <n v="1"/>
    <x v="1"/>
    <n v="166177"/>
    <x v="1"/>
    <x v="0"/>
    <x v="1"/>
    <x v="0"/>
    <x v="0"/>
    <x v="0"/>
    <n v="1"/>
    <n v="0"/>
  </r>
  <r>
    <n v="2025"/>
    <n v="15604732"/>
    <s v="Milani"/>
    <n v="483"/>
    <x v="0"/>
    <x v="0"/>
    <n v="30"/>
    <n v="9"/>
    <n v="0"/>
    <n v="2"/>
    <n v="0"/>
    <x v="1"/>
    <n v="136357"/>
    <x v="1"/>
    <x v="0"/>
    <x v="1"/>
    <x v="1"/>
    <x v="0"/>
    <x v="0"/>
    <n v="1"/>
    <n v="0"/>
  </r>
  <r>
    <n v="2025"/>
    <n v="15723484"/>
    <s v="Hunt"/>
    <n v="669"/>
    <x v="2"/>
    <x v="0"/>
    <n v="42"/>
    <n v="1"/>
    <n v="103873"/>
    <n v="1"/>
    <n v="1"/>
    <x v="1"/>
    <n v="148612"/>
    <x v="1"/>
    <x v="0"/>
    <x v="0"/>
    <x v="0"/>
    <x v="2"/>
    <x v="1"/>
    <n v="1"/>
    <n v="0"/>
  </r>
  <r>
    <n v="2025"/>
    <n v="15807120"/>
    <s v="Oluchukwu"/>
    <n v="841"/>
    <x v="2"/>
    <x v="0"/>
    <n v="52"/>
    <n v="3"/>
    <n v="112383"/>
    <n v="1"/>
    <n v="1"/>
    <x v="1"/>
    <n v="85516"/>
    <x v="0"/>
    <x v="1"/>
    <x v="2"/>
    <x v="0"/>
    <x v="2"/>
    <x v="1"/>
    <n v="1"/>
    <n v="112383"/>
  </r>
  <r>
    <n v="2025"/>
    <n v="15810891"/>
    <s v="Lorenzo"/>
    <n v="662"/>
    <x v="0"/>
    <x v="1"/>
    <n v="34"/>
    <n v="2"/>
    <n v="117732"/>
    <n v="2"/>
    <n v="0"/>
    <x v="0"/>
    <n v="55121"/>
    <x v="1"/>
    <x v="0"/>
    <x v="0"/>
    <x v="0"/>
    <x v="2"/>
    <x v="1"/>
    <n v="1"/>
    <n v="0"/>
  </r>
  <r>
    <n v="2025"/>
    <n v="15640407"/>
    <s v="Chidiegwu"/>
    <n v="821"/>
    <x v="2"/>
    <x v="1"/>
    <n v="45"/>
    <n v="0"/>
    <n v="135827"/>
    <n v="2"/>
    <n v="1"/>
    <x v="0"/>
    <n v="131779"/>
    <x v="1"/>
    <x v="0"/>
    <x v="2"/>
    <x v="0"/>
    <x v="2"/>
    <x v="1"/>
    <n v="1"/>
    <n v="0"/>
  </r>
  <r>
    <n v="2025"/>
    <n v="15778838"/>
    <s v="Warren"/>
    <n v="783"/>
    <x v="0"/>
    <x v="1"/>
    <n v="38"/>
    <n v="9"/>
    <n v="114135"/>
    <n v="1"/>
    <n v="1"/>
    <x v="1"/>
    <n v="153270"/>
    <x v="1"/>
    <x v="0"/>
    <x v="2"/>
    <x v="1"/>
    <x v="2"/>
    <x v="1"/>
    <n v="1"/>
    <n v="0"/>
  </r>
  <r>
    <n v="2025"/>
    <n v="15709256"/>
    <s v="Glover"/>
    <n v="850"/>
    <x v="0"/>
    <x v="0"/>
    <n v="28"/>
    <n v="9"/>
    <n v="0"/>
    <n v="2"/>
    <n v="1"/>
    <x v="0"/>
    <n v="164865"/>
    <x v="1"/>
    <x v="2"/>
    <x v="2"/>
    <x v="1"/>
    <x v="0"/>
    <x v="0"/>
    <n v="1"/>
    <n v="0"/>
  </r>
  <r>
    <n v="2025"/>
    <n v="15742285"/>
    <s v="Andersen"/>
    <n v="559"/>
    <x v="0"/>
    <x v="1"/>
    <n v="62"/>
    <n v="6"/>
    <n v="118757"/>
    <n v="1"/>
    <n v="1"/>
    <x v="0"/>
    <n v="20368"/>
    <x v="1"/>
    <x v="3"/>
    <x v="1"/>
    <x v="2"/>
    <x v="2"/>
    <x v="1"/>
    <n v="1"/>
    <n v="0"/>
  </r>
  <r>
    <n v="2025"/>
    <n v="15729019"/>
    <s v="Arcuri"/>
    <n v="602"/>
    <x v="1"/>
    <x v="1"/>
    <n v="34"/>
    <n v="8"/>
    <n v="98383"/>
    <n v="1"/>
    <n v="1"/>
    <x v="1"/>
    <n v="39542"/>
    <x v="1"/>
    <x v="0"/>
    <x v="0"/>
    <x v="1"/>
    <x v="1"/>
    <x v="0"/>
    <n v="1"/>
    <n v="0"/>
  </r>
  <r>
    <n v="2025"/>
    <n v="15608588"/>
    <s v="Mackinlay"/>
    <n v="563"/>
    <x v="2"/>
    <x v="1"/>
    <n v="41"/>
    <n v="2"/>
    <n v="100521"/>
    <n v="1"/>
    <n v="1"/>
    <x v="0"/>
    <n v="19413"/>
    <x v="0"/>
    <x v="0"/>
    <x v="1"/>
    <x v="0"/>
    <x v="2"/>
    <x v="1"/>
    <n v="1"/>
    <n v="100521"/>
  </r>
  <r>
    <n v="2025"/>
    <n v="15610557"/>
    <s v="McCarthy"/>
    <n v="695"/>
    <x v="1"/>
    <x v="0"/>
    <n v="35"/>
    <n v="7"/>
    <n v="79858"/>
    <n v="2"/>
    <n v="1"/>
    <x v="0"/>
    <n v="127978"/>
    <x v="1"/>
    <x v="0"/>
    <x v="0"/>
    <x v="2"/>
    <x v="1"/>
    <x v="0"/>
    <n v="1"/>
    <n v="0"/>
  </r>
  <r>
    <n v="2025"/>
    <n v="15786418"/>
    <s v="Chiu"/>
    <n v="546"/>
    <x v="0"/>
    <x v="0"/>
    <n v="20"/>
    <n v="6"/>
    <n v="0"/>
    <n v="1"/>
    <n v="0"/>
    <x v="0"/>
    <n v="20509"/>
    <x v="1"/>
    <x v="2"/>
    <x v="1"/>
    <x v="2"/>
    <x v="0"/>
    <x v="0"/>
    <n v="1"/>
    <n v="0"/>
  </r>
  <r>
    <n v="2025"/>
    <n v="15653050"/>
    <s v="Norriss"/>
    <n v="719"/>
    <x v="2"/>
    <x v="0"/>
    <n v="76"/>
    <n v="10"/>
    <n v="95052"/>
    <n v="1"/>
    <n v="1"/>
    <x v="1"/>
    <n v="176245"/>
    <x v="1"/>
    <x v="3"/>
    <x v="0"/>
    <x v="1"/>
    <x v="1"/>
    <x v="0"/>
    <n v="1"/>
    <n v="0"/>
  </r>
  <r>
    <n v="2025"/>
    <n v="15744914"/>
    <s v="Moore"/>
    <n v="539"/>
    <x v="2"/>
    <x v="1"/>
    <n v="42"/>
    <n v="1"/>
    <n v="177729"/>
    <n v="1"/>
    <n v="1"/>
    <x v="1"/>
    <n v="105014"/>
    <x v="1"/>
    <x v="0"/>
    <x v="1"/>
    <x v="0"/>
    <x v="2"/>
    <x v="1"/>
    <n v="1"/>
    <n v="0"/>
  </r>
  <r>
    <n v="2025"/>
    <n v="15669611"/>
    <s v="Mott"/>
    <n v="632"/>
    <x v="0"/>
    <x v="1"/>
    <n v="71"/>
    <n v="3"/>
    <n v="83117"/>
    <n v="1"/>
    <n v="1"/>
    <x v="0"/>
    <n v="27598"/>
    <x v="1"/>
    <x v="3"/>
    <x v="0"/>
    <x v="0"/>
    <x v="1"/>
    <x v="0"/>
    <n v="1"/>
    <n v="0"/>
  </r>
  <r>
    <n v="2025"/>
    <n v="15594786"/>
    <s v="Ts'ai"/>
    <n v="772"/>
    <x v="2"/>
    <x v="1"/>
    <n v="34"/>
    <n v="7"/>
    <n v="111566"/>
    <n v="1"/>
    <n v="1"/>
    <x v="0"/>
    <n v="121073"/>
    <x v="1"/>
    <x v="0"/>
    <x v="2"/>
    <x v="2"/>
    <x v="2"/>
    <x v="1"/>
    <n v="1"/>
    <n v="0"/>
  </r>
  <r>
    <n v="2025"/>
    <n v="15649211"/>
    <s v="Fokina"/>
    <n v="708"/>
    <x v="1"/>
    <x v="1"/>
    <n v="40"/>
    <n v="8"/>
    <n v="83016"/>
    <n v="1"/>
    <n v="1"/>
    <x v="1"/>
    <n v="101090"/>
    <x v="1"/>
    <x v="0"/>
    <x v="0"/>
    <x v="1"/>
    <x v="1"/>
    <x v="0"/>
    <n v="1"/>
    <n v="0"/>
  </r>
  <r>
    <n v="2025"/>
    <n v="15766066"/>
    <s v="Nikitina"/>
    <n v="668"/>
    <x v="2"/>
    <x v="0"/>
    <n v="28"/>
    <n v="1"/>
    <n v="124511"/>
    <n v="1"/>
    <n v="0"/>
    <x v="1"/>
    <n v="114258"/>
    <x v="1"/>
    <x v="2"/>
    <x v="0"/>
    <x v="0"/>
    <x v="2"/>
    <x v="1"/>
    <n v="1"/>
    <n v="0"/>
  </r>
  <r>
    <n v="2025"/>
    <n v="15772216"/>
    <s v="Henry"/>
    <n v="738"/>
    <x v="0"/>
    <x v="0"/>
    <n v="67"/>
    <n v="1"/>
    <n v="130653"/>
    <n v="1"/>
    <n v="0"/>
    <x v="0"/>
    <n v="22762"/>
    <x v="1"/>
    <x v="3"/>
    <x v="0"/>
    <x v="0"/>
    <x v="2"/>
    <x v="1"/>
    <n v="1"/>
    <n v="0"/>
  </r>
  <r>
    <n v="2025"/>
    <n v="15619898"/>
    <s v="Chiefo"/>
    <n v="785"/>
    <x v="0"/>
    <x v="1"/>
    <n v="55"/>
    <n v="5"/>
    <n v="0"/>
    <n v="2"/>
    <n v="1"/>
    <x v="0"/>
    <n v="7009"/>
    <x v="1"/>
    <x v="1"/>
    <x v="2"/>
    <x v="2"/>
    <x v="0"/>
    <x v="0"/>
    <n v="1"/>
    <n v="0"/>
  </r>
  <r>
    <n v="2025"/>
    <n v="15724543"/>
    <s v="Mao"/>
    <n v="597"/>
    <x v="0"/>
    <x v="1"/>
    <n v="61"/>
    <n v="5"/>
    <n v="0"/>
    <n v="2"/>
    <n v="1"/>
    <x v="0"/>
    <n v="81299"/>
    <x v="1"/>
    <x v="3"/>
    <x v="1"/>
    <x v="2"/>
    <x v="0"/>
    <x v="0"/>
    <n v="1"/>
    <n v="0"/>
  </r>
  <r>
    <n v="2025"/>
    <n v="15755084"/>
    <s v="Bezrukova"/>
    <n v="531"/>
    <x v="0"/>
    <x v="1"/>
    <n v="37"/>
    <n v="7"/>
    <n v="121854"/>
    <n v="1"/>
    <n v="1"/>
    <x v="1"/>
    <n v="147521"/>
    <x v="1"/>
    <x v="0"/>
    <x v="1"/>
    <x v="2"/>
    <x v="2"/>
    <x v="1"/>
    <n v="1"/>
    <n v="0"/>
  </r>
  <r>
    <n v="2025"/>
    <n v="15730441"/>
    <s v="Dodd"/>
    <n v="509"/>
    <x v="0"/>
    <x v="1"/>
    <n v="26"/>
    <n v="10"/>
    <n v="0"/>
    <n v="2"/>
    <n v="1"/>
    <x v="0"/>
    <n v="6178"/>
    <x v="1"/>
    <x v="2"/>
    <x v="1"/>
    <x v="1"/>
    <x v="0"/>
    <x v="0"/>
    <n v="1"/>
    <n v="0"/>
  </r>
  <r>
    <n v="2025"/>
    <n v="15666767"/>
    <s v="Lori"/>
    <n v="508"/>
    <x v="0"/>
    <x v="1"/>
    <n v="35"/>
    <n v="1"/>
    <n v="86893"/>
    <n v="1"/>
    <n v="0"/>
    <x v="1"/>
    <n v="59375"/>
    <x v="1"/>
    <x v="0"/>
    <x v="1"/>
    <x v="0"/>
    <x v="1"/>
    <x v="0"/>
    <n v="1"/>
    <n v="0"/>
  </r>
  <r>
    <n v="2025"/>
    <n v="15690456"/>
    <s v="Yudina"/>
    <n v="749"/>
    <x v="2"/>
    <x v="0"/>
    <n v="32"/>
    <n v="7"/>
    <n v="79523"/>
    <n v="1"/>
    <n v="0"/>
    <x v="0"/>
    <n v="157648"/>
    <x v="1"/>
    <x v="0"/>
    <x v="0"/>
    <x v="2"/>
    <x v="1"/>
    <x v="0"/>
    <n v="1"/>
    <n v="0"/>
  </r>
  <r>
    <n v="2025"/>
    <n v="15570533"/>
    <s v="Conti"/>
    <n v="621"/>
    <x v="2"/>
    <x v="0"/>
    <n v="55"/>
    <n v="7"/>
    <n v="131034"/>
    <n v="1"/>
    <n v="0"/>
    <x v="0"/>
    <n v="75686"/>
    <x v="0"/>
    <x v="1"/>
    <x v="0"/>
    <x v="2"/>
    <x v="2"/>
    <x v="1"/>
    <n v="1"/>
    <n v="131034"/>
  </r>
  <r>
    <n v="2025"/>
    <n v="15797692"/>
    <s v="Volkova"/>
    <n v="659"/>
    <x v="0"/>
    <x v="0"/>
    <n v="33"/>
    <n v="7"/>
    <n v="89940"/>
    <n v="1"/>
    <n v="1"/>
    <x v="1"/>
    <n v="136540"/>
    <x v="1"/>
    <x v="0"/>
    <x v="0"/>
    <x v="2"/>
    <x v="1"/>
    <x v="0"/>
    <n v="1"/>
    <n v="0"/>
  </r>
  <r>
    <n v="2025"/>
    <n v="15603135"/>
    <s v="Boni"/>
    <n v="634"/>
    <x v="2"/>
    <x v="0"/>
    <n v="59"/>
    <n v="3"/>
    <n v="95727"/>
    <n v="1"/>
    <n v="0"/>
    <x v="1"/>
    <n v="97939"/>
    <x v="0"/>
    <x v="1"/>
    <x v="0"/>
    <x v="0"/>
    <x v="1"/>
    <x v="0"/>
    <n v="1"/>
    <n v="95727"/>
  </r>
  <r>
    <n v="2025"/>
    <n v="15698927"/>
    <s v="Ritchie"/>
    <n v="675"/>
    <x v="0"/>
    <x v="1"/>
    <n v="39"/>
    <n v="7"/>
    <n v="0"/>
    <n v="2"/>
    <n v="0"/>
    <x v="0"/>
    <n v="36267"/>
    <x v="1"/>
    <x v="0"/>
    <x v="0"/>
    <x v="2"/>
    <x v="0"/>
    <x v="0"/>
    <n v="1"/>
    <n v="0"/>
  </r>
  <r>
    <n v="2025"/>
    <n v="15687363"/>
    <s v="McMillan"/>
    <n v="770"/>
    <x v="0"/>
    <x v="1"/>
    <n v="31"/>
    <n v="3"/>
    <n v="155048"/>
    <n v="2"/>
    <n v="1"/>
    <x v="0"/>
    <n v="186064"/>
    <x v="1"/>
    <x v="0"/>
    <x v="2"/>
    <x v="0"/>
    <x v="2"/>
    <x v="1"/>
    <n v="1"/>
    <n v="0"/>
  </r>
  <r>
    <n v="2025"/>
    <n v="15733444"/>
    <s v="Phillips"/>
    <n v="736"/>
    <x v="0"/>
    <x v="0"/>
    <n v="29"/>
    <n v="9"/>
    <n v="0"/>
    <n v="2"/>
    <n v="0"/>
    <x v="1"/>
    <n v="176153"/>
    <x v="1"/>
    <x v="2"/>
    <x v="0"/>
    <x v="1"/>
    <x v="0"/>
    <x v="0"/>
    <n v="1"/>
    <n v="0"/>
  </r>
  <r>
    <n v="2025"/>
    <n v="15678057"/>
    <s v="Lombardi"/>
    <n v="524"/>
    <x v="0"/>
    <x v="1"/>
    <n v="44"/>
    <n v="10"/>
    <n v="118569"/>
    <n v="2"/>
    <n v="0"/>
    <x v="1"/>
    <n v="82117"/>
    <x v="1"/>
    <x v="0"/>
    <x v="1"/>
    <x v="1"/>
    <x v="2"/>
    <x v="1"/>
    <n v="1"/>
    <n v="0"/>
  </r>
  <r>
    <n v="2025"/>
    <n v="15806918"/>
    <s v="Ireland"/>
    <n v="674"/>
    <x v="0"/>
    <x v="1"/>
    <n v="28"/>
    <n v="5"/>
    <n v="0"/>
    <n v="1"/>
    <n v="1"/>
    <x v="0"/>
    <n v="151925"/>
    <x v="1"/>
    <x v="2"/>
    <x v="0"/>
    <x v="2"/>
    <x v="0"/>
    <x v="0"/>
    <n v="1"/>
    <n v="0"/>
  </r>
  <r>
    <n v="2025"/>
    <n v="15638247"/>
    <s v="Boan"/>
    <n v="700"/>
    <x v="1"/>
    <x v="1"/>
    <n v="44"/>
    <n v="9"/>
    <n v="0"/>
    <n v="2"/>
    <n v="1"/>
    <x v="1"/>
    <n v="142288"/>
    <x v="1"/>
    <x v="0"/>
    <x v="0"/>
    <x v="1"/>
    <x v="0"/>
    <x v="0"/>
    <n v="1"/>
    <n v="0"/>
  </r>
  <r>
    <n v="2025"/>
    <n v="15674833"/>
    <s v="Shao"/>
    <n v="741"/>
    <x v="0"/>
    <x v="0"/>
    <n v="35"/>
    <n v="1"/>
    <n v="0"/>
    <n v="2"/>
    <n v="1"/>
    <x v="1"/>
    <n v="36558"/>
    <x v="1"/>
    <x v="0"/>
    <x v="0"/>
    <x v="0"/>
    <x v="0"/>
    <x v="0"/>
    <n v="1"/>
    <n v="0"/>
  </r>
  <r>
    <n v="2025"/>
    <n v="15812534"/>
    <s v="Chiemenam"/>
    <n v="455"/>
    <x v="0"/>
    <x v="1"/>
    <n v="40"/>
    <n v="1"/>
    <n v="0"/>
    <n v="3"/>
    <n v="0"/>
    <x v="0"/>
    <n v="129975"/>
    <x v="1"/>
    <x v="0"/>
    <x v="1"/>
    <x v="0"/>
    <x v="0"/>
    <x v="0"/>
    <n v="1"/>
    <n v="0"/>
  </r>
  <r>
    <n v="2025"/>
    <n v="15586522"/>
    <s v="Hunter"/>
    <n v="608"/>
    <x v="1"/>
    <x v="1"/>
    <n v="37"/>
    <n v="2"/>
    <n v="130461"/>
    <n v="1"/>
    <n v="1"/>
    <x v="1"/>
    <n v="21967"/>
    <x v="1"/>
    <x v="0"/>
    <x v="0"/>
    <x v="0"/>
    <x v="2"/>
    <x v="1"/>
    <n v="1"/>
    <n v="0"/>
  </r>
  <r>
    <n v="2025"/>
    <n v="15794297"/>
    <s v="McKay"/>
    <n v="776"/>
    <x v="0"/>
    <x v="1"/>
    <n v="36"/>
    <n v="1"/>
    <n v="0"/>
    <n v="2"/>
    <n v="1"/>
    <x v="1"/>
    <n v="53478"/>
    <x v="1"/>
    <x v="0"/>
    <x v="2"/>
    <x v="0"/>
    <x v="0"/>
    <x v="0"/>
    <n v="1"/>
    <n v="0"/>
  </r>
  <r>
    <n v="2025"/>
    <n v="15737025"/>
    <s v="Roberts"/>
    <n v="635"/>
    <x v="0"/>
    <x v="1"/>
    <n v="33"/>
    <n v="1"/>
    <n v="0"/>
    <n v="3"/>
    <n v="0"/>
    <x v="1"/>
    <n v="178067"/>
    <x v="0"/>
    <x v="0"/>
    <x v="0"/>
    <x v="0"/>
    <x v="0"/>
    <x v="0"/>
    <n v="1"/>
    <n v="0"/>
  </r>
  <r>
    <n v="2025"/>
    <n v="15615931"/>
    <s v="Aitken"/>
    <n v="746"/>
    <x v="0"/>
    <x v="0"/>
    <n v="37"/>
    <n v="4"/>
    <n v="0"/>
    <n v="2"/>
    <n v="0"/>
    <x v="0"/>
    <n v="171040"/>
    <x v="1"/>
    <x v="0"/>
    <x v="0"/>
    <x v="2"/>
    <x v="0"/>
    <x v="0"/>
    <n v="1"/>
    <n v="0"/>
  </r>
  <r>
    <n v="2025"/>
    <n v="15664860"/>
    <s v="Chao"/>
    <n v="692"/>
    <x v="1"/>
    <x v="0"/>
    <n v="47"/>
    <n v="3"/>
    <n v="0"/>
    <n v="2"/>
    <n v="1"/>
    <x v="1"/>
    <n v="150802"/>
    <x v="0"/>
    <x v="1"/>
    <x v="0"/>
    <x v="0"/>
    <x v="0"/>
    <x v="0"/>
    <n v="1"/>
    <n v="0"/>
  </r>
  <r>
    <n v="2025"/>
    <n v="15664539"/>
    <s v="Bruce"/>
    <n v="683"/>
    <x v="1"/>
    <x v="1"/>
    <n v="35"/>
    <n v="9"/>
    <n v="61172"/>
    <n v="1"/>
    <n v="0"/>
    <x v="1"/>
    <n v="82951"/>
    <x v="1"/>
    <x v="0"/>
    <x v="0"/>
    <x v="1"/>
    <x v="1"/>
    <x v="0"/>
    <n v="1"/>
    <n v="0"/>
  </r>
  <r>
    <n v="2025"/>
    <n v="15583692"/>
    <s v="Chan"/>
    <n v="591"/>
    <x v="2"/>
    <x v="0"/>
    <n v="35"/>
    <n v="2"/>
    <n v="90194"/>
    <n v="2"/>
    <n v="1"/>
    <x v="1"/>
    <n v="57065"/>
    <x v="1"/>
    <x v="0"/>
    <x v="1"/>
    <x v="0"/>
    <x v="1"/>
    <x v="0"/>
    <n v="1"/>
    <n v="0"/>
  </r>
  <r>
    <n v="2025"/>
    <n v="15693131"/>
    <s v="Watts"/>
    <n v="581"/>
    <x v="0"/>
    <x v="0"/>
    <n v="24"/>
    <n v="3"/>
    <n v="95508"/>
    <n v="1"/>
    <n v="1"/>
    <x v="0"/>
    <n v="45755"/>
    <x v="1"/>
    <x v="2"/>
    <x v="1"/>
    <x v="0"/>
    <x v="1"/>
    <x v="0"/>
    <n v="1"/>
    <n v="0"/>
  </r>
  <r>
    <n v="2025"/>
    <n v="15779973"/>
    <s v="Gibbons"/>
    <n v="684"/>
    <x v="2"/>
    <x v="1"/>
    <n v="35"/>
    <n v="3"/>
    <n v="99968"/>
    <n v="1"/>
    <n v="1"/>
    <x v="0"/>
    <n v="176882"/>
    <x v="1"/>
    <x v="0"/>
    <x v="0"/>
    <x v="0"/>
    <x v="1"/>
    <x v="0"/>
    <n v="1"/>
    <n v="0"/>
  </r>
  <r>
    <n v="2025"/>
    <n v="15620557"/>
    <s v="Ni"/>
    <n v="561"/>
    <x v="1"/>
    <x v="1"/>
    <n v="37"/>
    <n v="4"/>
    <n v="101470"/>
    <n v="1"/>
    <n v="0"/>
    <x v="0"/>
    <n v="88838"/>
    <x v="1"/>
    <x v="0"/>
    <x v="1"/>
    <x v="2"/>
    <x v="2"/>
    <x v="1"/>
    <n v="1"/>
    <n v="0"/>
  </r>
  <r>
    <n v="2025"/>
    <n v="15639549"/>
    <s v="Jen"/>
    <n v="718"/>
    <x v="2"/>
    <x v="0"/>
    <n v="33"/>
    <n v="4"/>
    <n v="70541"/>
    <n v="1"/>
    <n v="0"/>
    <x v="1"/>
    <n v="88593"/>
    <x v="1"/>
    <x v="0"/>
    <x v="0"/>
    <x v="2"/>
    <x v="1"/>
    <x v="0"/>
    <n v="1"/>
    <n v="0"/>
  </r>
  <r>
    <n v="2025"/>
    <n v="15618750"/>
    <s v="Phillips"/>
    <n v="590"/>
    <x v="0"/>
    <x v="1"/>
    <n v="31"/>
    <n v="8"/>
    <n v="112212"/>
    <n v="1"/>
    <n v="1"/>
    <x v="1"/>
    <n v="26261"/>
    <x v="1"/>
    <x v="0"/>
    <x v="1"/>
    <x v="1"/>
    <x v="2"/>
    <x v="1"/>
    <n v="1"/>
    <n v="0"/>
  </r>
  <r>
    <n v="2025"/>
    <n v="15796790"/>
    <s v="Amaechi"/>
    <n v="573"/>
    <x v="0"/>
    <x v="0"/>
    <n v="47"/>
    <n v="8"/>
    <n v="154544"/>
    <n v="1"/>
    <n v="1"/>
    <x v="1"/>
    <n v="29587"/>
    <x v="1"/>
    <x v="1"/>
    <x v="1"/>
    <x v="1"/>
    <x v="2"/>
    <x v="1"/>
    <n v="1"/>
    <n v="0"/>
  </r>
  <r>
    <n v="2025"/>
    <n v="15668309"/>
    <s v="Maslow"/>
    <n v="350"/>
    <x v="0"/>
    <x v="0"/>
    <n v="40"/>
    <n v="0"/>
    <n v="111099"/>
    <n v="1"/>
    <n v="1"/>
    <x v="0"/>
    <n v="172321"/>
    <x v="0"/>
    <x v="0"/>
    <x v="1"/>
    <x v="0"/>
    <x v="2"/>
    <x v="1"/>
    <n v="1"/>
    <n v="111099"/>
  </r>
  <r>
    <n v="2025"/>
    <n v="15732437"/>
    <s v="Rowley"/>
    <n v="504"/>
    <x v="2"/>
    <x v="0"/>
    <n v="44"/>
    <n v="0"/>
    <n v="131873"/>
    <n v="2"/>
    <n v="1"/>
    <x v="0"/>
    <n v="158037"/>
    <x v="0"/>
    <x v="0"/>
    <x v="1"/>
    <x v="0"/>
    <x v="2"/>
    <x v="1"/>
    <n v="1"/>
    <n v="131873"/>
  </r>
  <r>
    <n v="2025"/>
    <n v="15665158"/>
    <s v="Chukwuemeka"/>
    <n v="813"/>
    <x v="1"/>
    <x v="1"/>
    <n v="27"/>
    <n v="1"/>
    <n v="137275"/>
    <n v="1"/>
    <n v="0"/>
    <x v="0"/>
    <n v="115733"/>
    <x v="1"/>
    <x v="2"/>
    <x v="2"/>
    <x v="0"/>
    <x v="2"/>
    <x v="1"/>
    <n v="1"/>
    <n v="0"/>
  </r>
  <r>
    <n v="2025"/>
    <n v="15689322"/>
    <s v="Bevan"/>
    <n v="641"/>
    <x v="1"/>
    <x v="1"/>
    <n v="31"/>
    <n v="3"/>
    <n v="153316"/>
    <n v="1"/>
    <n v="1"/>
    <x v="1"/>
    <n v="59928"/>
    <x v="1"/>
    <x v="0"/>
    <x v="0"/>
    <x v="0"/>
    <x v="2"/>
    <x v="1"/>
    <n v="1"/>
    <n v="0"/>
  </r>
  <r>
    <n v="2025"/>
    <n v="15596624"/>
    <s v="Topp"/>
    <n v="662"/>
    <x v="0"/>
    <x v="0"/>
    <n v="22"/>
    <n v="9"/>
    <n v="0"/>
    <n v="2"/>
    <n v="1"/>
    <x v="0"/>
    <n v="44378"/>
    <x v="1"/>
    <x v="2"/>
    <x v="0"/>
    <x v="1"/>
    <x v="0"/>
    <x v="0"/>
    <n v="1"/>
    <n v="0"/>
  </r>
  <r>
    <n v="2025"/>
    <n v="15601977"/>
    <s v="Burgoyne"/>
    <n v="497"/>
    <x v="1"/>
    <x v="1"/>
    <n v="44"/>
    <n v="2"/>
    <n v="121250"/>
    <n v="1"/>
    <n v="0"/>
    <x v="0"/>
    <n v="79691"/>
    <x v="1"/>
    <x v="0"/>
    <x v="1"/>
    <x v="0"/>
    <x v="2"/>
    <x v="1"/>
    <n v="1"/>
    <n v="0"/>
  </r>
  <r>
    <n v="2025"/>
    <n v="15801462"/>
    <s v="Yermakov"/>
    <n v="716"/>
    <x v="0"/>
    <x v="1"/>
    <n v="31"/>
    <n v="8"/>
    <n v="109578"/>
    <n v="2"/>
    <n v="1"/>
    <x v="0"/>
    <n v="51504"/>
    <x v="1"/>
    <x v="0"/>
    <x v="0"/>
    <x v="1"/>
    <x v="2"/>
    <x v="1"/>
    <n v="1"/>
    <n v="0"/>
  </r>
  <r>
    <n v="2025"/>
    <n v="15566139"/>
    <s v="Ts'ui"/>
    <n v="526"/>
    <x v="0"/>
    <x v="0"/>
    <n v="37"/>
    <n v="5"/>
    <n v="53573"/>
    <n v="1"/>
    <n v="1"/>
    <x v="1"/>
    <n v="62831"/>
    <x v="1"/>
    <x v="0"/>
    <x v="1"/>
    <x v="2"/>
    <x v="1"/>
    <x v="0"/>
    <n v="1"/>
    <n v="0"/>
  </r>
  <r>
    <n v="2025"/>
    <n v="15791006"/>
    <s v="Kodilinyechukwu"/>
    <n v="760"/>
    <x v="2"/>
    <x v="0"/>
    <n v="34"/>
    <n v="6"/>
    <n v="58003"/>
    <n v="1"/>
    <n v="1"/>
    <x v="1"/>
    <n v="90346"/>
    <x v="1"/>
    <x v="0"/>
    <x v="2"/>
    <x v="2"/>
    <x v="1"/>
    <x v="0"/>
    <n v="1"/>
    <n v="0"/>
  </r>
  <r>
    <n v="2025"/>
    <n v="15668057"/>
    <s v="K?"/>
    <n v="669"/>
    <x v="0"/>
    <x v="0"/>
    <n v="31"/>
    <n v="6"/>
    <n v="113001"/>
    <n v="1"/>
    <n v="1"/>
    <x v="1"/>
    <n v="40468"/>
    <x v="1"/>
    <x v="0"/>
    <x v="0"/>
    <x v="2"/>
    <x v="2"/>
    <x v="1"/>
    <n v="1"/>
    <n v="0"/>
  </r>
  <r>
    <n v="2025"/>
    <n v="15580805"/>
    <s v="Marino"/>
    <n v="655"/>
    <x v="0"/>
    <x v="1"/>
    <n v="27"/>
    <n v="10"/>
    <n v="0"/>
    <n v="2"/>
    <n v="1"/>
    <x v="1"/>
    <n v="51621"/>
    <x v="1"/>
    <x v="2"/>
    <x v="0"/>
    <x v="1"/>
    <x v="0"/>
    <x v="0"/>
    <n v="1"/>
    <n v="0"/>
  </r>
  <r>
    <n v="2025"/>
    <n v="15658768"/>
    <s v="Lucas"/>
    <n v="547"/>
    <x v="0"/>
    <x v="0"/>
    <n v="49"/>
    <n v="2"/>
    <n v="0"/>
    <n v="1"/>
    <n v="0"/>
    <x v="1"/>
    <n v="65467"/>
    <x v="0"/>
    <x v="1"/>
    <x v="1"/>
    <x v="0"/>
    <x v="0"/>
    <x v="0"/>
    <n v="1"/>
    <n v="0"/>
  </r>
  <r>
    <n v="2025"/>
    <n v="15613048"/>
    <s v="Anderson"/>
    <n v="648"/>
    <x v="2"/>
    <x v="0"/>
    <n v="40"/>
    <n v="5"/>
    <n v="139974"/>
    <n v="1"/>
    <n v="1"/>
    <x v="0"/>
    <n v="668"/>
    <x v="0"/>
    <x v="0"/>
    <x v="0"/>
    <x v="2"/>
    <x v="2"/>
    <x v="1"/>
    <n v="1"/>
    <n v="139974"/>
  </r>
  <r>
    <n v="2025"/>
    <n v="15803654"/>
    <s v="Wei"/>
    <n v="790"/>
    <x v="0"/>
    <x v="0"/>
    <n v="31"/>
    <n v="2"/>
    <n v="151290"/>
    <n v="1"/>
    <n v="1"/>
    <x v="0"/>
    <n v="172437"/>
    <x v="1"/>
    <x v="0"/>
    <x v="2"/>
    <x v="0"/>
    <x v="2"/>
    <x v="1"/>
    <n v="1"/>
    <n v="0"/>
  </r>
  <r>
    <n v="2025"/>
    <n v="15662337"/>
    <s v="Baldwin"/>
    <n v="744"/>
    <x v="2"/>
    <x v="0"/>
    <n v="50"/>
    <n v="1"/>
    <n v="121498"/>
    <n v="2"/>
    <n v="0"/>
    <x v="0"/>
    <n v="106061"/>
    <x v="0"/>
    <x v="1"/>
    <x v="0"/>
    <x v="0"/>
    <x v="2"/>
    <x v="1"/>
    <n v="1"/>
    <n v="121498"/>
  </r>
  <r>
    <n v="2025"/>
    <n v="15650924"/>
    <s v="Foster"/>
    <n v="761"/>
    <x v="1"/>
    <x v="0"/>
    <n v="32"/>
    <n v="4"/>
    <n v="103515"/>
    <n v="2"/>
    <n v="1"/>
    <x v="0"/>
    <n v="177622"/>
    <x v="1"/>
    <x v="0"/>
    <x v="2"/>
    <x v="2"/>
    <x v="2"/>
    <x v="1"/>
    <n v="1"/>
    <n v="0"/>
  </r>
  <r>
    <n v="2025"/>
    <n v="15647203"/>
    <s v="Gebhart"/>
    <n v="750"/>
    <x v="0"/>
    <x v="0"/>
    <n v="35"/>
    <n v="3"/>
    <n v="0"/>
    <n v="1"/>
    <n v="1"/>
    <x v="1"/>
    <n v="191520"/>
    <x v="1"/>
    <x v="0"/>
    <x v="0"/>
    <x v="0"/>
    <x v="0"/>
    <x v="0"/>
    <n v="1"/>
    <n v="0"/>
  </r>
  <r>
    <n v="2025"/>
    <n v="15682778"/>
    <s v="Fedorov"/>
    <n v="680"/>
    <x v="0"/>
    <x v="1"/>
    <n v="34"/>
    <n v="9"/>
    <n v="0"/>
    <n v="2"/>
    <n v="1"/>
    <x v="0"/>
    <n v="95687"/>
    <x v="1"/>
    <x v="0"/>
    <x v="0"/>
    <x v="1"/>
    <x v="0"/>
    <x v="0"/>
    <n v="1"/>
    <n v="0"/>
  </r>
  <r>
    <n v="2025"/>
    <n v="15579820"/>
    <s v="Robertson"/>
    <n v="704"/>
    <x v="1"/>
    <x v="1"/>
    <n v="38"/>
    <n v="6"/>
    <n v="106688"/>
    <n v="1"/>
    <n v="1"/>
    <x v="1"/>
    <n v="173776"/>
    <x v="1"/>
    <x v="0"/>
    <x v="0"/>
    <x v="2"/>
    <x v="2"/>
    <x v="1"/>
    <n v="1"/>
    <n v="0"/>
  </r>
  <r>
    <n v="2025"/>
    <n v="15709354"/>
    <s v="Tudawali"/>
    <n v="521"/>
    <x v="0"/>
    <x v="0"/>
    <n v="41"/>
    <n v="2"/>
    <n v="0"/>
    <n v="2"/>
    <n v="1"/>
    <x v="0"/>
    <n v="113089"/>
    <x v="1"/>
    <x v="0"/>
    <x v="1"/>
    <x v="0"/>
    <x v="0"/>
    <x v="0"/>
    <n v="1"/>
    <n v="0"/>
  </r>
  <r>
    <n v="2025"/>
    <n v="15728480"/>
    <s v="Iloerika"/>
    <n v="452"/>
    <x v="0"/>
    <x v="0"/>
    <n v="35"/>
    <n v="8"/>
    <n v="0"/>
    <n v="2"/>
    <n v="1"/>
    <x v="0"/>
    <n v="149615"/>
    <x v="1"/>
    <x v="0"/>
    <x v="1"/>
    <x v="1"/>
    <x v="0"/>
    <x v="0"/>
    <n v="1"/>
    <n v="0"/>
  </r>
  <r>
    <n v="2025"/>
    <n v="15641091"/>
    <s v="Onyemauchechukwu"/>
    <n v="695"/>
    <x v="0"/>
    <x v="0"/>
    <n v="31"/>
    <n v="5"/>
    <n v="106089"/>
    <n v="1"/>
    <n v="0"/>
    <x v="1"/>
    <n v="99538"/>
    <x v="1"/>
    <x v="0"/>
    <x v="0"/>
    <x v="2"/>
    <x v="2"/>
    <x v="1"/>
    <n v="1"/>
    <n v="0"/>
  </r>
  <r>
    <n v="2025"/>
    <n v="15603111"/>
    <s v="Muir"/>
    <n v="850"/>
    <x v="1"/>
    <x v="1"/>
    <n v="71"/>
    <n v="10"/>
    <n v="69608"/>
    <n v="1"/>
    <n v="1"/>
    <x v="1"/>
    <n v="97893"/>
    <x v="0"/>
    <x v="3"/>
    <x v="2"/>
    <x v="1"/>
    <x v="1"/>
    <x v="0"/>
    <n v="1"/>
    <n v="69608"/>
  </r>
  <r>
    <n v="2025"/>
    <n v="15679693"/>
    <s v="Walker"/>
    <n v="625"/>
    <x v="0"/>
    <x v="1"/>
    <n v="31"/>
    <n v="5"/>
    <n v="0"/>
    <n v="2"/>
    <n v="0"/>
    <x v="0"/>
    <n v="90"/>
    <x v="1"/>
    <x v="0"/>
    <x v="0"/>
    <x v="2"/>
    <x v="0"/>
    <x v="0"/>
    <n v="1"/>
    <n v="0"/>
  </r>
  <r>
    <n v="2025"/>
    <n v="15797190"/>
    <s v="Charlton"/>
    <n v="608"/>
    <x v="2"/>
    <x v="0"/>
    <n v="40"/>
    <n v="7"/>
    <n v="96202"/>
    <n v="1"/>
    <n v="0"/>
    <x v="1"/>
    <n v="161155"/>
    <x v="1"/>
    <x v="0"/>
    <x v="0"/>
    <x v="2"/>
    <x v="1"/>
    <x v="0"/>
    <n v="1"/>
    <n v="0"/>
  </r>
  <r>
    <n v="2025"/>
    <n v="15788025"/>
    <s v="Tseng"/>
    <n v="715"/>
    <x v="0"/>
    <x v="0"/>
    <n v="38"/>
    <n v="0"/>
    <n v="0"/>
    <n v="2"/>
    <n v="1"/>
    <x v="0"/>
    <n v="333"/>
    <x v="1"/>
    <x v="0"/>
    <x v="0"/>
    <x v="0"/>
    <x v="0"/>
    <x v="0"/>
    <n v="1"/>
    <n v="0"/>
  </r>
  <r>
    <n v="2025"/>
    <n v="15646168"/>
    <s v="Ifeatu"/>
    <n v="834"/>
    <x v="1"/>
    <x v="1"/>
    <n v="33"/>
    <n v="5"/>
    <n v="0"/>
    <n v="2"/>
    <n v="1"/>
    <x v="1"/>
    <n v="66285"/>
    <x v="1"/>
    <x v="0"/>
    <x v="2"/>
    <x v="2"/>
    <x v="0"/>
    <x v="0"/>
    <n v="1"/>
    <n v="0"/>
  </r>
  <r>
    <n v="2025"/>
    <n v="15580493"/>
    <s v="Chin"/>
    <n v="469"/>
    <x v="0"/>
    <x v="1"/>
    <n v="33"/>
    <n v="1"/>
    <n v="127819"/>
    <n v="1"/>
    <n v="1"/>
    <x v="1"/>
    <n v="163477"/>
    <x v="1"/>
    <x v="0"/>
    <x v="1"/>
    <x v="0"/>
    <x v="2"/>
    <x v="1"/>
    <n v="1"/>
    <n v="0"/>
  </r>
  <r>
    <n v="2025"/>
    <n v="15726720"/>
    <s v="Blinova"/>
    <n v="480"/>
    <x v="0"/>
    <x v="0"/>
    <n v="40"/>
    <n v="7"/>
    <n v="0"/>
    <n v="1"/>
    <n v="1"/>
    <x v="1"/>
    <n v="170333"/>
    <x v="0"/>
    <x v="0"/>
    <x v="1"/>
    <x v="2"/>
    <x v="0"/>
    <x v="0"/>
    <n v="1"/>
    <n v="0"/>
  </r>
  <r>
    <n v="2025"/>
    <n v="15735799"/>
    <s v="Maconochie"/>
    <n v="527"/>
    <x v="2"/>
    <x v="1"/>
    <n v="58"/>
    <n v="3"/>
    <n v="137318"/>
    <n v="1"/>
    <n v="1"/>
    <x v="0"/>
    <n v="126145"/>
    <x v="1"/>
    <x v="1"/>
    <x v="1"/>
    <x v="0"/>
    <x v="2"/>
    <x v="1"/>
    <n v="1"/>
    <n v="0"/>
  </r>
  <r>
    <n v="2025"/>
    <n v="15773098"/>
    <s v="Ch'in"/>
    <n v="834"/>
    <x v="1"/>
    <x v="1"/>
    <n v="34"/>
    <n v="5"/>
    <n v="0"/>
    <n v="2"/>
    <n v="0"/>
    <x v="1"/>
    <n v="53437"/>
    <x v="1"/>
    <x v="0"/>
    <x v="2"/>
    <x v="2"/>
    <x v="0"/>
    <x v="0"/>
    <n v="1"/>
    <n v="0"/>
  </r>
  <r>
    <n v="2025"/>
    <n v="15668971"/>
    <s v="Nicholson"/>
    <n v="583"/>
    <x v="0"/>
    <x v="0"/>
    <n v="40"/>
    <n v="4"/>
    <n v="55776"/>
    <n v="2"/>
    <n v="1"/>
    <x v="1"/>
    <n v="26920"/>
    <x v="1"/>
    <x v="0"/>
    <x v="1"/>
    <x v="2"/>
    <x v="1"/>
    <x v="0"/>
    <n v="1"/>
    <n v="0"/>
  </r>
  <r>
    <n v="2025"/>
    <n v="15603221"/>
    <s v="Burgess"/>
    <n v="696"/>
    <x v="2"/>
    <x v="1"/>
    <n v="32"/>
    <n v="4"/>
    <n v="84422"/>
    <n v="1"/>
    <n v="0"/>
    <x v="0"/>
    <n v="52315"/>
    <x v="1"/>
    <x v="0"/>
    <x v="0"/>
    <x v="2"/>
    <x v="1"/>
    <x v="0"/>
    <n v="1"/>
    <n v="0"/>
  </r>
  <r>
    <n v="2025"/>
    <n v="15740043"/>
    <s v="Young"/>
    <n v="606"/>
    <x v="0"/>
    <x v="1"/>
    <n v="32"/>
    <n v="5"/>
    <n v="83162"/>
    <n v="1"/>
    <n v="1"/>
    <x v="0"/>
    <n v="116886"/>
    <x v="1"/>
    <x v="0"/>
    <x v="0"/>
    <x v="2"/>
    <x v="1"/>
    <x v="0"/>
    <n v="1"/>
    <n v="0"/>
  </r>
  <r>
    <n v="2025"/>
    <n v="15712264"/>
    <s v="Plumb"/>
    <n v="713"/>
    <x v="0"/>
    <x v="0"/>
    <n v="39"/>
    <n v="10"/>
    <n v="0"/>
    <n v="2"/>
    <n v="1"/>
    <x v="0"/>
    <n v="126264"/>
    <x v="1"/>
    <x v="0"/>
    <x v="0"/>
    <x v="1"/>
    <x v="0"/>
    <x v="0"/>
    <n v="1"/>
    <n v="0"/>
  </r>
  <r>
    <n v="2025"/>
    <n v="15751926"/>
    <s v="Trentino"/>
    <n v="821"/>
    <x v="2"/>
    <x v="1"/>
    <n v="42"/>
    <n v="3"/>
    <n v="87807"/>
    <n v="2"/>
    <n v="1"/>
    <x v="0"/>
    <n v="64614"/>
    <x v="1"/>
    <x v="0"/>
    <x v="2"/>
    <x v="0"/>
    <x v="1"/>
    <x v="0"/>
    <n v="1"/>
    <n v="0"/>
  </r>
  <r>
    <n v="2025"/>
    <n v="15589401"/>
    <s v="Allen"/>
    <n v="550"/>
    <x v="0"/>
    <x v="0"/>
    <n v="30"/>
    <n v="4"/>
    <n v="0"/>
    <n v="2"/>
    <n v="1"/>
    <x v="1"/>
    <n v="89216"/>
    <x v="1"/>
    <x v="0"/>
    <x v="1"/>
    <x v="2"/>
    <x v="0"/>
    <x v="0"/>
    <n v="1"/>
    <n v="0"/>
  </r>
  <r>
    <n v="2025"/>
    <n v="15742019"/>
    <s v="Benford"/>
    <n v="675"/>
    <x v="0"/>
    <x v="0"/>
    <n v="39"/>
    <n v="6"/>
    <n v="0"/>
    <n v="2"/>
    <n v="0"/>
    <x v="1"/>
    <n v="83419"/>
    <x v="1"/>
    <x v="0"/>
    <x v="0"/>
    <x v="2"/>
    <x v="0"/>
    <x v="0"/>
    <n v="1"/>
    <n v="0"/>
  </r>
  <r>
    <n v="2025"/>
    <n v="15660611"/>
    <s v="Gallo"/>
    <n v="748"/>
    <x v="1"/>
    <x v="1"/>
    <n v="39"/>
    <n v="3"/>
    <n v="0"/>
    <n v="2"/>
    <n v="1"/>
    <x v="0"/>
    <n v="123999"/>
    <x v="1"/>
    <x v="0"/>
    <x v="0"/>
    <x v="0"/>
    <x v="0"/>
    <x v="0"/>
    <n v="1"/>
    <n v="0"/>
  </r>
  <r>
    <n v="2025"/>
    <n v="15607634"/>
    <s v="Cobb"/>
    <n v="606"/>
    <x v="2"/>
    <x v="1"/>
    <n v="40"/>
    <n v="9"/>
    <n v="95294"/>
    <n v="2"/>
    <n v="0"/>
    <x v="0"/>
    <n v="96986"/>
    <x v="1"/>
    <x v="0"/>
    <x v="0"/>
    <x v="1"/>
    <x v="1"/>
    <x v="0"/>
    <n v="1"/>
    <n v="0"/>
  </r>
  <r>
    <n v="2025"/>
    <n v="15595036"/>
    <s v="Doherty"/>
    <n v="726"/>
    <x v="2"/>
    <x v="1"/>
    <n v="30"/>
    <n v="7"/>
    <n v="92848"/>
    <n v="1"/>
    <n v="1"/>
    <x v="1"/>
    <n v="146154"/>
    <x v="1"/>
    <x v="0"/>
    <x v="0"/>
    <x v="2"/>
    <x v="1"/>
    <x v="0"/>
    <n v="1"/>
    <n v="0"/>
  </r>
  <r>
    <n v="2025"/>
    <n v="15745794"/>
    <s v="Cocci"/>
    <n v="547"/>
    <x v="0"/>
    <x v="1"/>
    <n v="30"/>
    <n v="6"/>
    <n v="0"/>
    <n v="2"/>
    <n v="1"/>
    <x v="0"/>
    <n v="18472"/>
    <x v="1"/>
    <x v="0"/>
    <x v="1"/>
    <x v="2"/>
    <x v="0"/>
    <x v="0"/>
    <n v="1"/>
    <n v="0"/>
  </r>
  <r>
    <n v="2025"/>
    <n v="15781689"/>
    <s v="Macadam"/>
    <n v="758"/>
    <x v="1"/>
    <x v="1"/>
    <n v="35"/>
    <n v="5"/>
    <n v="0"/>
    <n v="2"/>
    <n v="1"/>
    <x v="1"/>
    <n v="95010"/>
    <x v="1"/>
    <x v="0"/>
    <x v="2"/>
    <x v="2"/>
    <x v="0"/>
    <x v="0"/>
    <n v="1"/>
    <n v="0"/>
  </r>
  <r>
    <n v="2025"/>
    <n v="15696054"/>
    <s v="Tychonoff"/>
    <n v="596"/>
    <x v="0"/>
    <x v="1"/>
    <n v="37"/>
    <n v="2"/>
    <n v="0"/>
    <n v="1"/>
    <n v="0"/>
    <x v="0"/>
    <n v="121176"/>
    <x v="1"/>
    <x v="0"/>
    <x v="1"/>
    <x v="0"/>
    <x v="0"/>
    <x v="0"/>
    <n v="1"/>
    <n v="0"/>
  </r>
  <r>
    <n v="2025"/>
    <n v="15752467"/>
    <s v="Johnson"/>
    <n v="720"/>
    <x v="1"/>
    <x v="1"/>
    <n v="34"/>
    <n v="3"/>
    <n v="0"/>
    <n v="2"/>
    <n v="1"/>
    <x v="0"/>
    <n v="77048"/>
    <x v="1"/>
    <x v="0"/>
    <x v="0"/>
    <x v="0"/>
    <x v="0"/>
    <x v="0"/>
    <n v="1"/>
    <n v="0"/>
  </r>
  <r>
    <n v="2025"/>
    <n v="15597739"/>
    <s v="Tu"/>
    <n v="674"/>
    <x v="0"/>
    <x v="1"/>
    <n v="37"/>
    <n v="3"/>
    <n v="0"/>
    <n v="1"/>
    <n v="1"/>
    <x v="1"/>
    <n v="158050"/>
    <x v="1"/>
    <x v="0"/>
    <x v="0"/>
    <x v="0"/>
    <x v="0"/>
    <x v="0"/>
    <n v="1"/>
    <n v="0"/>
  </r>
  <r>
    <n v="2025"/>
    <n v="15651336"/>
    <s v="Chidiebere"/>
    <n v="756"/>
    <x v="0"/>
    <x v="0"/>
    <n v="32"/>
    <n v="4"/>
    <n v="0"/>
    <n v="2"/>
    <n v="1"/>
    <x v="1"/>
    <n v="147040"/>
    <x v="1"/>
    <x v="0"/>
    <x v="2"/>
    <x v="2"/>
    <x v="0"/>
    <x v="0"/>
    <n v="1"/>
    <n v="0"/>
  </r>
  <r>
    <n v="2025"/>
    <n v="15636061"/>
    <s v="Pope"/>
    <n v="649"/>
    <x v="2"/>
    <x v="1"/>
    <n v="78"/>
    <n v="4"/>
    <n v="68346"/>
    <n v="2"/>
    <n v="1"/>
    <x v="0"/>
    <n v="142567"/>
    <x v="1"/>
    <x v="3"/>
    <x v="0"/>
    <x v="2"/>
    <x v="1"/>
    <x v="0"/>
    <n v="1"/>
    <n v="0"/>
  </r>
  <r>
    <n v="2025"/>
    <n v="15723013"/>
    <s v="Sutherland"/>
    <n v="613"/>
    <x v="2"/>
    <x v="1"/>
    <n v="28"/>
    <n v="7"/>
    <n v="76656"/>
    <n v="2"/>
    <n v="1"/>
    <x v="0"/>
    <n v="185483"/>
    <x v="1"/>
    <x v="2"/>
    <x v="0"/>
    <x v="2"/>
    <x v="1"/>
    <x v="0"/>
    <n v="1"/>
    <n v="0"/>
  </r>
  <r>
    <n v="2025"/>
    <n v="15784148"/>
    <s v="Beneventi"/>
    <n v="643"/>
    <x v="0"/>
    <x v="1"/>
    <n v="62"/>
    <n v="9"/>
    <n v="0"/>
    <n v="2"/>
    <n v="0"/>
    <x v="1"/>
    <n v="155871"/>
    <x v="1"/>
    <x v="3"/>
    <x v="0"/>
    <x v="1"/>
    <x v="0"/>
    <x v="0"/>
    <n v="1"/>
    <n v="0"/>
  </r>
  <r>
    <n v="2025"/>
    <n v="15578098"/>
    <s v="Jamieson"/>
    <n v="600"/>
    <x v="0"/>
    <x v="1"/>
    <n v="31"/>
    <n v="8"/>
    <n v="0"/>
    <n v="2"/>
    <n v="1"/>
    <x v="0"/>
    <n v="121556"/>
    <x v="1"/>
    <x v="0"/>
    <x v="0"/>
    <x v="1"/>
    <x v="0"/>
    <x v="0"/>
    <n v="1"/>
    <n v="0"/>
  </r>
  <r>
    <n v="2025"/>
    <n v="15638621"/>
    <s v="Simmons"/>
    <n v="735"/>
    <x v="1"/>
    <x v="1"/>
    <n v="39"/>
    <n v="1"/>
    <n v="60375"/>
    <n v="1"/>
    <n v="1"/>
    <x v="1"/>
    <n v="40224"/>
    <x v="1"/>
    <x v="0"/>
    <x v="0"/>
    <x v="0"/>
    <x v="1"/>
    <x v="0"/>
    <n v="1"/>
    <n v="0"/>
  </r>
  <r>
    <n v="2025"/>
    <n v="15720924"/>
    <s v="Chijioke"/>
    <n v="585"/>
    <x v="0"/>
    <x v="0"/>
    <n v="34"/>
    <n v="1"/>
    <n v="0"/>
    <n v="1"/>
    <n v="1"/>
    <x v="0"/>
    <n v="75504"/>
    <x v="1"/>
    <x v="0"/>
    <x v="1"/>
    <x v="0"/>
    <x v="0"/>
    <x v="0"/>
    <n v="1"/>
    <n v="0"/>
  </r>
  <r>
    <n v="2025"/>
    <n v="15566531"/>
    <s v="Iloerika"/>
    <n v="724"/>
    <x v="2"/>
    <x v="1"/>
    <n v="33"/>
    <n v="4"/>
    <n v="88047"/>
    <n v="1"/>
    <n v="0"/>
    <x v="0"/>
    <n v="186942"/>
    <x v="0"/>
    <x v="0"/>
    <x v="0"/>
    <x v="2"/>
    <x v="1"/>
    <x v="0"/>
    <n v="1"/>
    <n v="88047"/>
  </r>
  <r>
    <n v="2025"/>
    <n v="15718064"/>
    <s v="Chia"/>
    <n v="635"/>
    <x v="1"/>
    <x v="1"/>
    <n v="29"/>
    <n v="2"/>
    <n v="0"/>
    <n v="2"/>
    <n v="0"/>
    <x v="1"/>
    <n v="117174"/>
    <x v="1"/>
    <x v="2"/>
    <x v="0"/>
    <x v="0"/>
    <x v="0"/>
    <x v="0"/>
    <n v="1"/>
    <n v="0"/>
  </r>
  <r>
    <n v="2025"/>
    <n v="15605067"/>
    <s v="Nwachinemelu"/>
    <n v="472"/>
    <x v="0"/>
    <x v="1"/>
    <n v="19"/>
    <n v="9"/>
    <n v="0"/>
    <n v="2"/>
    <n v="1"/>
    <x v="1"/>
    <n v="3453"/>
    <x v="1"/>
    <x v="2"/>
    <x v="1"/>
    <x v="1"/>
    <x v="0"/>
    <x v="0"/>
    <n v="1"/>
    <n v="0"/>
  </r>
  <r>
    <n v="2025"/>
    <n v="15655335"/>
    <s v="Becher"/>
    <n v="590"/>
    <x v="0"/>
    <x v="1"/>
    <n v="36"/>
    <n v="1"/>
    <n v="0"/>
    <n v="2"/>
    <n v="1"/>
    <x v="1"/>
    <n v="48877"/>
    <x v="1"/>
    <x v="0"/>
    <x v="1"/>
    <x v="0"/>
    <x v="0"/>
    <x v="0"/>
    <n v="1"/>
    <n v="0"/>
  </r>
  <r>
    <n v="2025"/>
    <n v="15607301"/>
    <s v="Romano"/>
    <n v="651"/>
    <x v="1"/>
    <x v="0"/>
    <n v="63"/>
    <n v="8"/>
    <n v="129969"/>
    <n v="1"/>
    <n v="1"/>
    <x v="0"/>
    <n v="11831"/>
    <x v="1"/>
    <x v="3"/>
    <x v="0"/>
    <x v="1"/>
    <x v="2"/>
    <x v="1"/>
    <n v="1"/>
    <n v="0"/>
  </r>
  <r>
    <n v="2025"/>
    <n v="15694628"/>
    <s v="Walker"/>
    <n v="686"/>
    <x v="2"/>
    <x v="0"/>
    <n v="39"/>
    <n v="4"/>
    <n v="157732"/>
    <n v="2"/>
    <n v="1"/>
    <x v="1"/>
    <n v="162821"/>
    <x v="1"/>
    <x v="0"/>
    <x v="0"/>
    <x v="2"/>
    <x v="2"/>
    <x v="1"/>
    <n v="1"/>
    <n v="0"/>
  </r>
  <r>
    <n v="2025"/>
    <n v="15607112"/>
    <s v="Chiawuotu"/>
    <n v="606"/>
    <x v="0"/>
    <x v="1"/>
    <n v="32"/>
    <n v="6"/>
    <n v="0"/>
    <n v="2"/>
    <n v="0"/>
    <x v="0"/>
    <n v="36541"/>
    <x v="1"/>
    <x v="0"/>
    <x v="0"/>
    <x v="2"/>
    <x v="0"/>
    <x v="0"/>
    <n v="1"/>
    <n v="0"/>
  </r>
  <r>
    <n v="2025"/>
    <n v="15635775"/>
    <s v="Watt"/>
    <n v="781"/>
    <x v="0"/>
    <x v="1"/>
    <n v="33"/>
    <n v="3"/>
    <n v="89276"/>
    <n v="1"/>
    <n v="1"/>
    <x v="1"/>
    <n v="6959"/>
    <x v="1"/>
    <x v="0"/>
    <x v="2"/>
    <x v="0"/>
    <x v="1"/>
    <x v="0"/>
    <n v="1"/>
    <n v="0"/>
  </r>
  <r>
    <n v="2025"/>
    <n v="15644280"/>
    <s v="Udegbunam"/>
    <n v="593"/>
    <x v="0"/>
    <x v="1"/>
    <n v="45"/>
    <n v="4"/>
    <n v="138825"/>
    <n v="1"/>
    <n v="0"/>
    <x v="1"/>
    <n v="10829"/>
    <x v="1"/>
    <x v="0"/>
    <x v="1"/>
    <x v="2"/>
    <x v="2"/>
    <x v="1"/>
    <n v="1"/>
    <n v="0"/>
  </r>
  <r>
    <n v="2025"/>
    <n v="15708362"/>
    <s v="Watson"/>
    <n v="793"/>
    <x v="0"/>
    <x v="1"/>
    <n v="63"/>
    <n v="4"/>
    <n v="103730"/>
    <n v="2"/>
    <n v="1"/>
    <x v="0"/>
    <n v="80272"/>
    <x v="1"/>
    <x v="3"/>
    <x v="2"/>
    <x v="2"/>
    <x v="2"/>
    <x v="1"/>
    <n v="1"/>
    <n v="0"/>
  </r>
  <r>
    <n v="2025"/>
    <n v="15771997"/>
    <s v="Bryant"/>
    <n v="791"/>
    <x v="0"/>
    <x v="0"/>
    <n v="31"/>
    <n v="10"/>
    <n v="75499"/>
    <n v="1"/>
    <n v="1"/>
    <x v="1"/>
    <n v="22184"/>
    <x v="1"/>
    <x v="0"/>
    <x v="2"/>
    <x v="1"/>
    <x v="1"/>
    <x v="0"/>
    <n v="1"/>
    <n v="0"/>
  </r>
  <r>
    <n v="2025"/>
    <n v="15730579"/>
    <s v="Ward"/>
    <n v="850"/>
    <x v="0"/>
    <x v="1"/>
    <n v="68"/>
    <n v="5"/>
    <n v="169445"/>
    <n v="1"/>
    <n v="1"/>
    <x v="0"/>
    <n v="186335"/>
    <x v="1"/>
    <x v="3"/>
    <x v="2"/>
    <x v="2"/>
    <x v="2"/>
    <x v="1"/>
    <n v="1"/>
    <n v="0"/>
  </r>
  <r>
    <n v="2025"/>
    <n v="15728005"/>
    <s v="Urban"/>
    <n v="698"/>
    <x v="0"/>
    <x v="0"/>
    <n v="57"/>
    <n v="9"/>
    <n v="111360"/>
    <n v="2"/>
    <n v="1"/>
    <x v="1"/>
    <n v="105715"/>
    <x v="1"/>
    <x v="1"/>
    <x v="0"/>
    <x v="1"/>
    <x v="2"/>
    <x v="1"/>
    <n v="1"/>
    <n v="0"/>
  </r>
  <r>
    <n v="2025"/>
    <n v="15791674"/>
    <s v="Sutherland"/>
    <n v="846"/>
    <x v="0"/>
    <x v="0"/>
    <n v="34"/>
    <n v="10"/>
    <n v="142389"/>
    <n v="2"/>
    <n v="0"/>
    <x v="0"/>
    <n v="68394"/>
    <x v="0"/>
    <x v="0"/>
    <x v="2"/>
    <x v="1"/>
    <x v="2"/>
    <x v="1"/>
    <n v="1"/>
    <n v="142389"/>
  </r>
  <r>
    <n v="2025"/>
    <n v="15754599"/>
    <s v="K'ung"/>
    <n v="765"/>
    <x v="0"/>
    <x v="1"/>
    <n v="42"/>
    <n v="4"/>
    <n v="123311"/>
    <n v="2"/>
    <n v="1"/>
    <x v="0"/>
    <n v="82868"/>
    <x v="1"/>
    <x v="0"/>
    <x v="2"/>
    <x v="2"/>
    <x v="2"/>
    <x v="1"/>
    <n v="1"/>
    <n v="0"/>
  </r>
  <r>
    <n v="2025"/>
    <n v="15693690"/>
    <s v="Iweobiegbunam"/>
    <n v="574"/>
    <x v="1"/>
    <x v="1"/>
    <n v="52"/>
    <n v="7"/>
    <n v="115533"/>
    <n v="1"/>
    <n v="1"/>
    <x v="1"/>
    <n v="196258"/>
    <x v="1"/>
    <x v="1"/>
    <x v="1"/>
    <x v="2"/>
    <x v="2"/>
    <x v="1"/>
    <n v="1"/>
    <n v="0"/>
  </r>
  <r>
    <n v="2025"/>
    <n v="15728963"/>
    <s v="Wei"/>
    <n v="617"/>
    <x v="2"/>
    <x v="0"/>
    <n v="51"/>
    <n v="10"/>
    <n v="167274"/>
    <n v="1"/>
    <n v="0"/>
    <x v="1"/>
    <n v="93440"/>
    <x v="0"/>
    <x v="1"/>
    <x v="0"/>
    <x v="1"/>
    <x v="2"/>
    <x v="1"/>
    <n v="1"/>
    <n v="167274"/>
  </r>
  <r>
    <n v="2025"/>
    <n v="15659710"/>
    <s v="Lascelles"/>
    <n v="581"/>
    <x v="0"/>
    <x v="1"/>
    <n v="25"/>
    <n v="5"/>
    <n v="77887"/>
    <n v="2"/>
    <n v="1"/>
    <x v="1"/>
    <n v="150319"/>
    <x v="1"/>
    <x v="2"/>
    <x v="1"/>
    <x v="2"/>
    <x v="1"/>
    <x v="0"/>
    <n v="1"/>
    <n v="0"/>
  </r>
  <r>
    <n v="2025"/>
    <n v="15658675"/>
    <s v="Ts'ao"/>
    <n v="710"/>
    <x v="2"/>
    <x v="1"/>
    <n v="37"/>
    <n v="6"/>
    <n v="135796"/>
    <n v="1"/>
    <n v="0"/>
    <x v="0"/>
    <n v="46524"/>
    <x v="1"/>
    <x v="0"/>
    <x v="0"/>
    <x v="2"/>
    <x v="2"/>
    <x v="1"/>
    <n v="1"/>
    <n v="0"/>
  </r>
  <r>
    <n v="2025"/>
    <n v="15638788"/>
    <s v="Mack"/>
    <n v="550"/>
    <x v="0"/>
    <x v="1"/>
    <n v="32"/>
    <n v="8"/>
    <n v="97514"/>
    <n v="1"/>
    <n v="1"/>
    <x v="0"/>
    <n v="199139"/>
    <x v="1"/>
    <x v="0"/>
    <x v="1"/>
    <x v="1"/>
    <x v="1"/>
    <x v="0"/>
    <n v="1"/>
    <n v="0"/>
  </r>
  <r>
    <n v="2025"/>
    <n v="15609735"/>
    <s v="Campbell"/>
    <n v="533"/>
    <x v="2"/>
    <x v="1"/>
    <n v="51"/>
    <n v="6"/>
    <n v="127546"/>
    <n v="2"/>
    <n v="0"/>
    <x v="1"/>
    <n v="79559"/>
    <x v="0"/>
    <x v="1"/>
    <x v="1"/>
    <x v="2"/>
    <x v="2"/>
    <x v="1"/>
    <n v="1"/>
    <n v="127546"/>
  </r>
  <r>
    <n v="2025"/>
    <n v="15771477"/>
    <s v="Fiorentini"/>
    <n v="779"/>
    <x v="0"/>
    <x v="1"/>
    <n v="49"/>
    <n v="9"/>
    <n v="106160"/>
    <n v="1"/>
    <n v="0"/>
    <x v="1"/>
    <n v="116894"/>
    <x v="1"/>
    <x v="1"/>
    <x v="2"/>
    <x v="1"/>
    <x v="2"/>
    <x v="1"/>
    <n v="1"/>
    <n v="0"/>
  </r>
  <r>
    <n v="2025"/>
    <n v="15570145"/>
    <s v="Long"/>
    <n v="763"/>
    <x v="0"/>
    <x v="0"/>
    <n v="23"/>
    <n v="2"/>
    <n v="0"/>
    <n v="2"/>
    <n v="1"/>
    <x v="1"/>
    <n v="153984"/>
    <x v="1"/>
    <x v="2"/>
    <x v="2"/>
    <x v="0"/>
    <x v="0"/>
    <x v="0"/>
    <n v="1"/>
    <n v="0"/>
  </r>
  <r>
    <n v="2025"/>
    <n v="15797149"/>
    <s v="Lloyd"/>
    <n v="563"/>
    <x v="1"/>
    <x v="0"/>
    <n v="36"/>
    <n v="4"/>
    <n v="143680"/>
    <n v="2"/>
    <n v="1"/>
    <x v="0"/>
    <n v="63531"/>
    <x v="1"/>
    <x v="0"/>
    <x v="1"/>
    <x v="2"/>
    <x v="2"/>
    <x v="1"/>
    <n v="1"/>
    <n v="0"/>
  </r>
  <r>
    <n v="2025"/>
    <n v="15636912"/>
    <s v="Sneddon"/>
    <n v="678"/>
    <x v="1"/>
    <x v="1"/>
    <n v="38"/>
    <n v="3"/>
    <n v="124484"/>
    <n v="1"/>
    <n v="1"/>
    <x v="1"/>
    <n v="126253"/>
    <x v="1"/>
    <x v="0"/>
    <x v="0"/>
    <x v="0"/>
    <x v="2"/>
    <x v="1"/>
    <n v="1"/>
    <n v="0"/>
  </r>
  <r>
    <n v="2025"/>
    <n v="15687828"/>
    <s v="Gorshkov"/>
    <n v="644"/>
    <x v="1"/>
    <x v="0"/>
    <n v="31"/>
    <n v="5"/>
    <n v="86006"/>
    <n v="1"/>
    <n v="1"/>
    <x v="0"/>
    <n v="73923"/>
    <x v="1"/>
    <x v="0"/>
    <x v="0"/>
    <x v="2"/>
    <x v="1"/>
    <x v="0"/>
    <n v="1"/>
    <n v="0"/>
  </r>
  <r>
    <n v="2025"/>
    <n v="15667424"/>
    <s v="Forbes"/>
    <n v="682"/>
    <x v="2"/>
    <x v="0"/>
    <n v="43"/>
    <n v="7"/>
    <n v="111094"/>
    <n v="2"/>
    <n v="1"/>
    <x v="0"/>
    <n v="64679"/>
    <x v="1"/>
    <x v="0"/>
    <x v="0"/>
    <x v="2"/>
    <x v="2"/>
    <x v="1"/>
    <n v="1"/>
    <n v="0"/>
  </r>
  <r>
    <n v="2025"/>
    <n v="15759872"/>
    <s v="L?"/>
    <n v="625"/>
    <x v="0"/>
    <x v="1"/>
    <n v="22"/>
    <n v="9"/>
    <n v="0"/>
    <n v="2"/>
    <n v="1"/>
    <x v="1"/>
    <n v="157073"/>
    <x v="1"/>
    <x v="2"/>
    <x v="0"/>
    <x v="1"/>
    <x v="0"/>
    <x v="0"/>
    <n v="1"/>
    <n v="0"/>
  </r>
  <r>
    <n v="2025"/>
    <n v="15572374"/>
    <s v="Hopetoun"/>
    <n v="733"/>
    <x v="1"/>
    <x v="1"/>
    <n v="36"/>
    <n v="1"/>
    <n v="0"/>
    <n v="2"/>
    <n v="0"/>
    <x v="0"/>
    <n v="108378"/>
    <x v="1"/>
    <x v="0"/>
    <x v="0"/>
    <x v="0"/>
    <x v="0"/>
    <x v="0"/>
    <n v="1"/>
    <n v="0"/>
  </r>
  <r>
    <n v="2025"/>
    <n v="15754926"/>
    <s v="Lucchesi"/>
    <n v="512"/>
    <x v="0"/>
    <x v="0"/>
    <n v="30"/>
    <n v="6"/>
    <n v="0"/>
    <n v="2"/>
    <n v="1"/>
    <x v="1"/>
    <n v="88827"/>
    <x v="1"/>
    <x v="0"/>
    <x v="1"/>
    <x v="2"/>
    <x v="0"/>
    <x v="0"/>
    <n v="1"/>
    <n v="0"/>
  </r>
  <r>
    <n v="2025"/>
    <n v="15687431"/>
    <s v="Faria"/>
    <n v="642"/>
    <x v="0"/>
    <x v="0"/>
    <n v="41"/>
    <n v="7"/>
    <n v="115172"/>
    <n v="1"/>
    <n v="1"/>
    <x v="0"/>
    <n v="37674"/>
    <x v="1"/>
    <x v="0"/>
    <x v="0"/>
    <x v="2"/>
    <x v="2"/>
    <x v="1"/>
    <n v="1"/>
    <n v="0"/>
  </r>
  <r>
    <n v="2025"/>
    <n v="15604515"/>
    <s v="Yefremov"/>
    <n v="737"/>
    <x v="2"/>
    <x v="0"/>
    <n v="22"/>
    <n v="10"/>
    <n v="111543"/>
    <n v="2"/>
    <n v="0"/>
    <x v="1"/>
    <n v="106328"/>
    <x v="1"/>
    <x v="2"/>
    <x v="0"/>
    <x v="1"/>
    <x v="2"/>
    <x v="1"/>
    <n v="1"/>
    <n v="0"/>
  </r>
  <r>
    <n v="2025"/>
    <n v="15682839"/>
    <s v="Genovesi"/>
    <n v="575"/>
    <x v="0"/>
    <x v="0"/>
    <n v="57"/>
    <n v="8"/>
    <n v="137937"/>
    <n v="1"/>
    <n v="1"/>
    <x v="0"/>
    <n v="84475"/>
    <x v="1"/>
    <x v="1"/>
    <x v="1"/>
    <x v="1"/>
    <x v="2"/>
    <x v="1"/>
    <n v="1"/>
    <n v="0"/>
  </r>
  <r>
    <n v="2025"/>
    <n v="15624677"/>
    <s v="Marquez"/>
    <n v="543"/>
    <x v="2"/>
    <x v="0"/>
    <n v="37"/>
    <n v="3"/>
    <n v="122305"/>
    <n v="2"/>
    <n v="0"/>
    <x v="1"/>
    <n v="33999"/>
    <x v="1"/>
    <x v="0"/>
    <x v="1"/>
    <x v="0"/>
    <x v="2"/>
    <x v="1"/>
    <n v="1"/>
    <n v="0"/>
  </r>
  <r>
    <n v="2025"/>
    <n v="15646366"/>
    <s v="Trevisani"/>
    <n v="521"/>
    <x v="2"/>
    <x v="1"/>
    <n v="41"/>
    <n v="8"/>
    <n v="120587"/>
    <n v="1"/>
    <n v="0"/>
    <x v="0"/>
    <n v="20491"/>
    <x v="1"/>
    <x v="0"/>
    <x v="1"/>
    <x v="1"/>
    <x v="2"/>
    <x v="1"/>
    <n v="1"/>
    <n v="0"/>
  </r>
  <r>
    <n v="2025"/>
    <n v="15701768"/>
    <s v="Tung"/>
    <n v="637"/>
    <x v="0"/>
    <x v="1"/>
    <n v="32"/>
    <n v="3"/>
    <n v="0"/>
    <n v="2"/>
    <n v="1"/>
    <x v="0"/>
    <n v="197827"/>
    <x v="1"/>
    <x v="0"/>
    <x v="0"/>
    <x v="0"/>
    <x v="0"/>
    <x v="0"/>
    <n v="1"/>
    <n v="0"/>
  </r>
  <r>
    <n v="2025"/>
    <n v="15623566"/>
    <s v="Barnhill"/>
    <n v="714"/>
    <x v="0"/>
    <x v="1"/>
    <n v="40"/>
    <n v="9"/>
    <n v="46521"/>
    <n v="1"/>
    <n v="1"/>
    <x v="0"/>
    <n v="96687"/>
    <x v="1"/>
    <x v="0"/>
    <x v="0"/>
    <x v="1"/>
    <x v="1"/>
    <x v="0"/>
    <n v="1"/>
    <n v="0"/>
  </r>
  <r>
    <n v="2025"/>
    <n v="15681274"/>
    <s v="Marshall"/>
    <n v="726"/>
    <x v="1"/>
    <x v="0"/>
    <n v="56"/>
    <n v="2"/>
    <n v="105474"/>
    <n v="1"/>
    <n v="1"/>
    <x v="0"/>
    <n v="46045"/>
    <x v="1"/>
    <x v="1"/>
    <x v="0"/>
    <x v="0"/>
    <x v="2"/>
    <x v="1"/>
    <n v="1"/>
    <n v="0"/>
  </r>
  <r>
    <n v="2025"/>
    <n v="15762573"/>
    <s v="Bednall"/>
    <n v="680"/>
    <x v="1"/>
    <x v="0"/>
    <n v="34"/>
    <n v="7"/>
    <n v="0"/>
    <n v="2"/>
    <n v="1"/>
    <x v="1"/>
    <n v="98950"/>
    <x v="1"/>
    <x v="0"/>
    <x v="0"/>
    <x v="2"/>
    <x v="0"/>
    <x v="0"/>
    <n v="1"/>
    <n v="0"/>
  </r>
  <r>
    <n v="2025"/>
    <n v="15706458"/>
    <s v="Pan"/>
    <n v="812"/>
    <x v="2"/>
    <x v="1"/>
    <n v="39"/>
    <n v="5"/>
    <n v="115731"/>
    <n v="3"/>
    <n v="1"/>
    <x v="0"/>
    <n v="185599"/>
    <x v="0"/>
    <x v="0"/>
    <x v="2"/>
    <x v="2"/>
    <x v="2"/>
    <x v="1"/>
    <n v="1"/>
    <n v="115731"/>
  </r>
  <r>
    <n v="2025"/>
    <n v="15654222"/>
    <s v="Ogg"/>
    <n v="757"/>
    <x v="1"/>
    <x v="1"/>
    <n v="30"/>
    <n v="3"/>
    <n v="145396"/>
    <n v="1"/>
    <n v="0"/>
    <x v="0"/>
    <n v="198341"/>
    <x v="1"/>
    <x v="0"/>
    <x v="2"/>
    <x v="0"/>
    <x v="2"/>
    <x v="1"/>
    <n v="1"/>
    <n v="0"/>
  </r>
  <r>
    <n v="2025"/>
    <n v="15704053"/>
    <s v="T'ang"/>
    <n v="710"/>
    <x v="1"/>
    <x v="1"/>
    <n v="62"/>
    <n v="3"/>
    <n v="131078"/>
    <n v="2"/>
    <n v="1"/>
    <x v="1"/>
    <n v="119349"/>
    <x v="0"/>
    <x v="3"/>
    <x v="0"/>
    <x v="0"/>
    <x v="2"/>
    <x v="1"/>
    <n v="1"/>
    <n v="131078"/>
  </r>
  <r>
    <n v="2025"/>
    <n v="15724321"/>
    <s v="Baresi"/>
    <n v="516"/>
    <x v="2"/>
    <x v="0"/>
    <n v="47"/>
    <n v="9"/>
    <n v="128299"/>
    <n v="1"/>
    <n v="0"/>
    <x v="1"/>
    <n v="149614"/>
    <x v="0"/>
    <x v="1"/>
    <x v="1"/>
    <x v="1"/>
    <x v="2"/>
    <x v="1"/>
    <n v="1"/>
    <n v="128299"/>
  </r>
  <r>
    <n v="2025"/>
    <n v="15621815"/>
    <s v="Obiajulu"/>
    <n v="803"/>
    <x v="0"/>
    <x v="0"/>
    <n v="40"/>
    <n v="6"/>
    <n v="165527"/>
    <n v="1"/>
    <n v="1"/>
    <x v="1"/>
    <n v="12328"/>
    <x v="1"/>
    <x v="0"/>
    <x v="2"/>
    <x v="2"/>
    <x v="2"/>
    <x v="1"/>
    <n v="1"/>
    <n v="0"/>
  </r>
  <r>
    <n v="2025"/>
    <n v="15724876"/>
    <s v="McGregor"/>
    <n v="560"/>
    <x v="0"/>
    <x v="0"/>
    <n v="38"/>
    <n v="5"/>
    <n v="83714"/>
    <n v="1"/>
    <n v="1"/>
    <x v="0"/>
    <n v="33246"/>
    <x v="1"/>
    <x v="0"/>
    <x v="1"/>
    <x v="2"/>
    <x v="1"/>
    <x v="0"/>
    <n v="1"/>
    <n v="0"/>
  </r>
  <r>
    <n v="2025"/>
    <n v="15696588"/>
    <s v="Lung"/>
    <n v="679"/>
    <x v="0"/>
    <x v="0"/>
    <n v="36"/>
    <n v="3"/>
    <n v="0"/>
    <n v="2"/>
    <n v="1"/>
    <x v="0"/>
    <n v="2243"/>
    <x v="1"/>
    <x v="0"/>
    <x v="0"/>
    <x v="0"/>
    <x v="0"/>
    <x v="0"/>
    <n v="1"/>
    <n v="0"/>
  </r>
  <r>
    <n v="2025"/>
    <n v="15612832"/>
    <s v="Jamieson"/>
    <n v="526"/>
    <x v="0"/>
    <x v="1"/>
    <n v="32"/>
    <n v="7"/>
    <n v="125540"/>
    <n v="1"/>
    <n v="0"/>
    <x v="1"/>
    <n v="86786"/>
    <x v="1"/>
    <x v="0"/>
    <x v="1"/>
    <x v="2"/>
    <x v="2"/>
    <x v="1"/>
    <n v="1"/>
    <n v="0"/>
  </r>
  <r>
    <n v="2025"/>
    <n v="15804295"/>
    <s v="Pinto"/>
    <n v="485"/>
    <x v="0"/>
    <x v="1"/>
    <n v="41"/>
    <n v="2"/>
    <n v="100255"/>
    <n v="2"/>
    <n v="1"/>
    <x v="0"/>
    <n v="12707"/>
    <x v="1"/>
    <x v="0"/>
    <x v="1"/>
    <x v="0"/>
    <x v="2"/>
    <x v="1"/>
    <n v="1"/>
    <n v="0"/>
  </r>
  <r>
    <n v="2025"/>
    <n v="15712536"/>
    <s v="Fallaci"/>
    <n v="625"/>
    <x v="0"/>
    <x v="0"/>
    <n v="36"/>
    <n v="3"/>
    <n v="0"/>
    <n v="2"/>
    <n v="1"/>
    <x v="1"/>
    <n v="41295"/>
    <x v="0"/>
    <x v="0"/>
    <x v="0"/>
    <x v="0"/>
    <x v="0"/>
    <x v="0"/>
    <n v="1"/>
    <n v="0"/>
  </r>
  <r>
    <n v="2025"/>
    <n v="15662494"/>
    <s v="Goliwe"/>
    <n v="773"/>
    <x v="1"/>
    <x v="1"/>
    <n v="43"/>
    <n v="7"/>
    <n v="138151"/>
    <n v="1"/>
    <n v="1"/>
    <x v="0"/>
    <n v="177357"/>
    <x v="1"/>
    <x v="0"/>
    <x v="2"/>
    <x v="2"/>
    <x v="2"/>
    <x v="1"/>
    <n v="1"/>
    <n v="0"/>
  </r>
  <r>
    <n v="2025"/>
    <n v="15807728"/>
    <s v="Ferri"/>
    <n v="530"/>
    <x v="0"/>
    <x v="0"/>
    <n v="45"/>
    <n v="1"/>
    <n v="0"/>
    <n v="1"/>
    <n v="0"/>
    <x v="0"/>
    <n v="190664"/>
    <x v="0"/>
    <x v="0"/>
    <x v="1"/>
    <x v="0"/>
    <x v="0"/>
    <x v="0"/>
    <n v="1"/>
    <n v="0"/>
  </r>
  <r>
    <n v="2025"/>
    <n v="15764916"/>
    <s v="Rowley"/>
    <n v="616"/>
    <x v="2"/>
    <x v="0"/>
    <n v="43"/>
    <n v="7"/>
    <n v="95984"/>
    <n v="1"/>
    <n v="0"/>
    <x v="0"/>
    <n v="115263"/>
    <x v="0"/>
    <x v="0"/>
    <x v="0"/>
    <x v="2"/>
    <x v="1"/>
    <x v="0"/>
    <n v="1"/>
    <n v="95984"/>
  </r>
  <r>
    <n v="2025"/>
    <n v="15615330"/>
    <s v="Tretiakova"/>
    <n v="651"/>
    <x v="0"/>
    <x v="1"/>
    <n v="23"/>
    <n v="10"/>
    <n v="0"/>
    <n v="2"/>
    <n v="1"/>
    <x v="0"/>
    <n v="170099"/>
    <x v="1"/>
    <x v="2"/>
    <x v="0"/>
    <x v="1"/>
    <x v="0"/>
    <x v="0"/>
    <n v="1"/>
    <n v="0"/>
  </r>
  <r>
    <n v="2025"/>
    <n v="15638487"/>
    <s v="She"/>
    <n v="586"/>
    <x v="2"/>
    <x v="1"/>
    <n v="38"/>
    <n v="2"/>
    <n v="136858"/>
    <n v="1"/>
    <n v="0"/>
    <x v="0"/>
    <n v="189144"/>
    <x v="1"/>
    <x v="0"/>
    <x v="1"/>
    <x v="0"/>
    <x v="2"/>
    <x v="1"/>
    <n v="1"/>
    <n v="0"/>
  </r>
  <r>
    <n v="2025"/>
    <n v="15627859"/>
    <s v="Nebeolisa"/>
    <n v="607"/>
    <x v="2"/>
    <x v="1"/>
    <n v="29"/>
    <n v="7"/>
    <n v="102609"/>
    <n v="1"/>
    <n v="1"/>
    <x v="1"/>
    <n v="163257"/>
    <x v="1"/>
    <x v="2"/>
    <x v="0"/>
    <x v="2"/>
    <x v="2"/>
    <x v="1"/>
    <n v="1"/>
    <n v="0"/>
  </r>
  <r>
    <n v="2025"/>
    <n v="15622192"/>
    <s v="Young"/>
    <n v="724"/>
    <x v="1"/>
    <x v="1"/>
    <n v="39"/>
    <n v="3"/>
    <n v="0"/>
    <n v="2"/>
    <n v="0"/>
    <x v="0"/>
    <n v="95563"/>
    <x v="1"/>
    <x v="0"/>
    <x v="0"/>
    <x v="0"/>
    <x v="0"/>
    <x v="0"/>
    <n v="1"/>
    <n v="0"/>
  </r>
  <r>
    <n v="2025"/>
    <n v="15789413"/>
    <s v="Fitzgerald"/>
    <n v="733"/>
    <x v="0"/>
    <x v="1"/>
    <n v="64"/>
    <n v="3"/>
    <n v="0"/>
    <n v="2"/>
    <n v="1"/>
    <x v="0"/>
    <n v="75273"/>
    <x v="1"/>
    <x v="3"/>
    <x v="0"/>
    <x v="0"/>
    <x v="0"/>
    <x v="0"/>
    <n v="1"/>
    <n v="0"/>
  </r>
  <r>
    <n v="2025"/>
    <n v="15583221"/>
    <s v="Arnold"/>
    <n v="667"/>
    <x v="2"/>
    <x v="1"/>
    <n v="70"/>
    <n v="3"/>
    <n v="77357"/>
    <n v="2"/>
    <n v="1"/>
    <x v="0"/>
    <n v="20882"/>
    <x v="1"/>
    <x v="3"/>
    <x v="0"/>
    <x v="0"/>
    <x v="1"/>
    <x v="0"/>
    <n v="1"/>
    <n v="0"/>
  </r>
  <r>
    <n v="2025"/>
    <n v="15768495"/>
    <s v="Chidimma"/>
    <n v="700"/>
    <x v="0"/>
    <x v="0"/>
    <n v="32"/>
    <n v="8"/>
    <n v="110923"/>
    <n v="2"/>
    <n v="1"/>
    <x v="0"/>
    <n v="161846"/>
    <x v="0"/>
    <x v="0"/>
    <x v="0"/>
    <x v="1"/>
    <x v="2"/>
    <x v="1"/>
    <n v="1"/>
    <n v="110923"/>
  </r>
  <r>
    <n v="2025"/>
    <n v="15644103"/>
    <s v="Wells"/>
    <n v="659"/>
    <x v="1"/>
    <x v="1"/>
    <n v="78"/>
    <n v="2"/>
    <n v="151676"/>
    <n v="1"/>
    <n v="0"/>
    <x v="0"/>
    <n v="49979"/>
    <x v="1"/>
    <x v="3"/>
    <x v="0"/>
    <x v="0"/>
    <x v="2"/>
    <x v="1"/>
    <n v="1"/>
    <n v="0"/>
  </r>
  <r>
    <n v="2025"/>
    <n v="15741197"/>
    <s v="Calzada"/>
    <n v="710"/>
    <x v="1"/>
    <x v="1"/>
    <n v="22"/>
    <n v="8"/>
    <n v="0"/>
    <n v="3"/>
    <n v="1"/>
    <x v="1"/>
    <n v="107293"/>
    <x v="1"/>
    <x v="2"/>
    <x v="0"/>
    <x v="1"/>
    <x v="0"/>
    <x v="0"/>
    <n v="1"/>
    <n v="0"/>
  </r>
  <r>
    <n v="2025"/>
    <n v="15664547"/>
    <s v="Black"/>
    <n v="760"/>
    <x v="0"/>
    <x v="1"/>
    <n v="37"/>
    <n v="7"/>
    <n v="0"/>
    <n v="1"/>
    <n v="0"/>
    <x v="1"/>
    <n v="32863"/>
    <x v="0"/>
    <x v="0"/>
    <x v="2"/>
    <x v="2"/>
    <x v="0"/>
    <x v="0"/>
    <n v="1"/>
    <n v="0"/>
  </r>
  <r>
    <n v="2025"/>
    <n v="15797293"/>
    <s v="Sopuluchukwu"/>
    <n v="677"/>
    <x v="0"/>
    <x v="0"/>
    <n v="25"/>
    <n v="3"/>
    <n v="0"/>
    <n v="2"/>
    <n v="1"/>
    <x v="1"/>
    <n v="179609"/>
    <x v="1"/>
    <x v="2"/>
    <x v="0"/>
    <x v="0"/>
    <x v="0"/>
    <x v="0"/>
    <n v="1"/>
    <n v="0"/>
  </r>
  <r>
    <n v="2025"/>
    <n v="15572021"/>
    <s v="Ts'ao"/>
    <n v="798"/>
    <x v="2"/>
    <x v="0"/>
    <n v="29"/>
    <n v="8"/>
    <n v="80204"/>
    <n v="2"/>
    <n v="1"/>
    <x v="1"/>
    <n v="70223"/>
    <x v="1"/>
    <x v="2"/>
    <x v="2"/>
    <x v="1"/>
    <x v="1"/>
    <x v="0"/>
    <n v="1"/>
    <n v="0"/>
  </r>
  <r>
    <n v="2025"/>
    <n v="15637461"/>
    <s v="Ukaegbunam"/>
    <n v="758"/>
    <x v="0"/>
    <x v="1"/>
    <n v="35"/>
    <n v="7"/>
    <n v="0"/>
    <n v="2"/>
    <n v="1"/>
    <x v="1"/>
    <n v="77952"/>
    <x v="1"/>
    <x v="0"/>
    <x v="2"/>
    <x v="2"/>
    <x v="0"/>
    <x v="0"/>
    <n v="1"/>
    <n v="0"/>
  </r>
  <r>
    <n v="2025"/>
    <n v="15620577"/>
    <s v="Wood"/>
    <n v="715"/>
    <x v="0"/>
    <x v="1"/>
    <n v="45"/>
    <n v="4"/>
    <n v="0"/>
    <n v="2"/>
    <n v="1"/>
    <x v="0"/>
    <n v="55044"/>
    <x v="1"/>
    <x v="0"/>
    <x v="0"/>
    <x v="2"/>
    <x v="0"/>
    <x v="0"/>
    <n v="1"/>
    <n v="0"/>
  </r>
  <r>
    <n v="2025"/>
    <n v="15609643"/>
    <s v="Furneaux"/>
    <n v="752"/>
    <x v="2"/>
    <x v="1"/>
    <n v="32"/>
    <n v="9"/>
    <n v="115587"/>
    <n v="2"/>
    <n v="0"/>
    <x v="0"/>
    <n v="101677"/>
    <x v="1"/>
    <x v="0"/>
    <x v="2"/>
    <x v="1"/>
    <x v="2"/>
    <x v="1"/>
    <n v="1"/>
    <n v="0"/>
  </r>
  <r>
    <n v="2025"/>
    <n v="15785358"/>
    <s v="Gresswell"/>
    <n v="586"/>
    <x v="2"/>
    <x v="1"/>
    <n v="46"/>
    <n v="8"/>
    <n v="106969"/>
    <n v="1"/>
    <n v="1"/>
    <x v="0"/>
    <n v="79367"/>
    <x v="0"/>
    <x v="1"/>
    <x v="1"/>
    <x v="1"/>
    <x v="2"/>
    <x v="1"/>
    <n v="1"/>
    <n v="106969"/>
  </r>
  <r>
    <n v="2025"/>
    <n v="15603883"/>
    <s v="Ch'in"/>
    <n v="818"/>
    <x v="0"/>
    <x v="1"/>
    <n v="36"/>
    <n v="4"/>
    <n v="0"/>
    <n v="2"/>
    <n v="1"/>
    <x v="0"/>
    <n v="8037"/>
    <x v="1"/>
    <x v="0"/>
    <x v="2"/>
    <x v="2"/>
    <x v="0"/>
    <x v="0"/>
    <n v="1"/>
    <n v="0"/>
  </r>
  <r>
    <n v="2025"/>
    <n v="15782550"/>
    <s v="Ma"/>
    <n v="490"/>
    <x v="2"/>
    <x v="0"/>
    <n v="41"/>
    <n v="0"/>
    <n v="139659"/>
    <n v="1"/>
    <n v="1"/>
    <x v="0"/>
    <n v="176254"/>
    <x v="1"/>
    <x v="0"/>
    <x v="1"/>
    <x v="0"/>
    <x v="2"/>
    <x v="1"/>
    <n v="1"/>
    <n v="0"/>
  </r>
  <r>
    <n v="2025"/>
    <n v="15775761"/>
    <s v="Iweobiegbunam"/>
    <n v="610"/>
    <x v="2"/>
    <x v="0"/>
    <n v="69"/>
    <n v="5"/>
    <n v="86038"/>
    <n v="3"/>
    <n v="0"/>
    <x v="1"/>
    <n v="192743"/>
    <x v="0"/>
    <x v="3"/>
    <x v="0"/>
    <x v="2"/>
    <x v="1"/>
    <x v="0"/>
    <n v="1"/>
    <n v="86038"/>
  </r>
  <r>
    <n v="2025"/>
    <n v="15680201"/>
    <s v="Marcelo"/>
    <n v="627"/>
    <x v="2"/>
    <x v="1"/>
    <n v="24"/>
    <n v="5"/>
    <n v="102773"/>
    <n v="2"/>
    <n v="1"/>
    <x v="1"/>
    <n v="56793"/>
    <x v="0"/>
    <x v="2"/>
    <x v="0"/>
    <x v="2"/>
    <x v="2"/>
    <x v="1"/>
    <n v="1"/>
    <n v="102773"/>
  </r>
  <r>
    <n v="2025"/>
    <n v="15767594"/>
    <s v="Azubuike"/>
    <n v="533"/>
    <x v="0"/>
    <x v="0"/>
    <n v="35"/>
    <n v="8"/>
    <n v="0"/>
    <n v="2"/>
    <n v="1"/>
    <x v="0"/>
    <n v="187900"/>
    <x v="1"/>
    <x v="0"/>
    <x v="1"/>
    <x v="1"/>
    <x v="0"/>
    <x v="0"/>
    <n v="1"/>
    <n v="0"/>
  </r>
  <r>
    <n v="2025"/>
    <n v="15591985"/>
    <s v="Stewart"/>
    <n v="708"/>
    <x v="0"/>
    <x v="0"/>
    <n v="51"/>
    <n v="8"/>
    <n v="70754"/>
    <n v="1"/>
    <n v="1"/>
    <x v="0"/>
    <n v="92920"/>
    <x v="0"/>
    <x v="1"/>
    <x v="0"/>
    <x v="1"/>
    <x v="1"/>
    <x v="0"/>
    <n v="1"/>
    <n v="70754"/>
  </r>
  <r>
    <n v="2025"/>
    <n v="15789339"/>
    <s v="Yen"/>
    <n v="681"/>
    <x v="0"/>
    <x v="1"/>
    <n v="59"/>
    <n v="4"/>
    <n v="122782"/>
    <n v="1"/>
    <n v="0"/>
    <x v="0"/>
    <n v="140167"/>
    <x v="1"/>
    <x v="1"/>
    <x v="0"/>
    <x v="2"/>
    <x v="2"/>
    <x v="1"/>
    <n v="1"/>
    <n v="0"/>
  </r>
  <r>
    <n v="2025"/>
    <n v="15781530"/>
    <s v="Hsieh"/>
    <n v="690"/>
    <x v="0"/>
    <x v="1"/>
    <n v="21"/>
    <n v="8"/>
    <n v="0"/>
    <n v="2"/>
    <n v="1"/>
    <x v="0"/>
    <n v="155783"/>
    <x v="1"/>
    <x v="2"/>
    <x v="0"/>
    <x v="1"/>
    <x v="0"/>
    <x v="0"/>
    <n v="1"/>
    <n v="0"/>
  </r>
  <r>
    <n v="2025"/>
    <n v="15705174"/>
    <s v="Chiedozie"/>
    <n v="656"/>
    <x v="2"/>
    <x v="1"/>
    <n v="68"/>
    <n v="7"/>
    <n v="153545"/>
    <n v="1"/>
    <n v="1"/>
    <x v="0"/>
    <n v="186575"/>
    <x v="1"/>
    <x v="3"/>
    <x v="0"/>
    <x v="2"/>
    <x v="2"/>
    <x v="1"/>
    <n v="1"/>
    <n v="0"/>
  </r>
  <r>
    <n v="2025"/>
    <n v="15572114"/>
    <s v="Shih"/>
    <n v="673"/>
    <x v="1"/>
    <x v="1"/>
    <n v="40"/>
    <n v="1"/>
    <n v="121629"/>
    <n v="1"/>
    <n v="1"/>
    <x v="0"/>
    <n v="3259"/>
    <x v="1"/>
    <x v="0"/>
    <x v="0"/>
    <x v="0"/>
    <x v="2"/>
    <x v="1"/>
    <n v="1"/>
    <n v="0"/>
  </r>
  <r>
    <n v="2025"/>
    <n v="15804009"/>
    <s v="Amechi"/>
    <n v="806"/>
    <x v="2"/>
    <x v="1"/>
    <n v="36"/>
    <n v="8"/>
    <n v="167983"/>
    <n v="2"/>
    <n v="1"/>
    <x v="0"/>
    <n v="106714"/>
    <x v="1"/>
    <x v="0"/>
    <x v="2"/>
    <x v="1"/>
    <x v="2"/>
    <x v="1"/>
    <n v="1"/>
    <n v="0"/>
  </r>
  <r>
    <n v="2025"/>
    <n v="15662698"/>
    <s v="Ko"/>
    <n v="648"/>
    <x v="1"/>
    <x v="0"/>
    <n v="43"/>
    <n v="7"/>
    <n v="81154"/>
    <n v="1"/>
    <n v="1"/>
    <x v="0"/>
    <n v="144533"/>
    <x v="0"/>
    <x v="0"/>
    <x v="0"/>
    <x v="2"/>
    <x v="1"/>
    <x v="0"/>
    <n v="1"/>
    <n v="81154"/>
  </r>
  <r>
    <n v="2025"/>
    <n v="15696047"/>
    <s v="Chimezie"/>
    <n v="501"/>
    <x v="0"/>
    <x v="1"/>
    <n v="35"/>
    <n v="6"/>
    <n v="99761"/>
    <n v="1"/>
    <n v="1"/>
    <x v="0"/>
    <n v="13592"/>
    <x v="1"/>
    <x v="0"/>
    <x v="1"/>
    <x v="2"/>
    <x v="1"/>
    <x v="0"/>
    <n v="1"/>
    <n v="0"/>
  </r>
  <r>
    <n v="2025"/>
    <n v="15701160"/>
    <s v="Azubuike"/>
    <n v="556"/>
    <x v="2"/>
    <x v="0"/>
    <n v="43"/>
    <n v="4"/>
    <n v="125891"/>
    <n v="1"/>
    <n v="1"/>
    <x v="0"/>
    <n v="74855"/>
    <x v="1"/>
    <x v="0"/>
    <x v="1"/>
    <x v="2"/>
    <x v="2"/>
    <x v="1"/>
    <n v="1"/>
    <n v="0"/>
  </r>
  <r>
    <n v="2025"/>
    <n v="15790093"/>
    <s v="Aguirre"/>
    <n v="627"/>
    <x v="0"/>
    <x v="0"/>
    <n v="27"/>
    <n v="2"/>
    <n v="0"/>
    <n v="2"/>
    <n v="1"/>
    <x v="1"/>
    <n v="125451"/>
    <x v="1"/>
    <x v="2"/>
    <x v="0"/>
    <x v="0"/>
    <x v="0"/>
    <x v="0"/>
    <n v="1"/>
    <n v="0"/>
  </r>
  <r>
    <n v="2025"/>
    <n v="15632143"/>
    <s v="Lung"/>
    <n v="652"/>
    <x v="0"/>
    <x v="1"/>
    <n v="31"/>
    <n v="2"/>
    <n v="119149"/>
    <n v="1"/>
    <n v="0"/>
    <x v="1"/>
    <n v="149740"/>
    <x v="1"/>
    <x v="0"/>
    <x v="0"/>
    <x v="0"/>
    <x v="2"/>
    <x v="1"/>
    <n v="1"/>
    <n v="0"/>
  </r>
  <r>
    <n v="2025"/>
    <n v="15736778"/>
    <s v="Adams"/>
    <n v="807"/>
    <x v="2"/>
    <x v="0"/>
    <n v="60"/>
    <n v="1"/>
    <n v="72949"/>
    <n v="2"/>
    <n v="1"/>
    <x v="0"/>
    <n v="17355"/>
    <x v="1"/>
    <x v="1"/>
    <x v="2"/>
    <x v="0"/>
    <x v="1"/>
    <x v="0"/>
    <n v="1"/>
    <n v="0"/>
  </r>
  <r>
    <n v="2025"/>
    <n v="15734917"/>
    <s v="Castiglione"/>
    <n v="708"/>
    <x v="2"/>
    <x v="1"/>
    <n v="21"/>
    <n v="8"/>
    <n v="133974"/>
    <n v="2"/>
    <n v="1"/>
    <x v="1"/>
    <n v="50294"/>
    <x v="1"/>
    <x v="2"/>
    <x v="0"/>
    <x v="1"/>
    <x v="2"/>
    <x v="1"/>
    <n v="1"/>
    <n v="0"/>
  </r>
  <r>
    <n v="2025"/>
    <n v="15643903"/>
    <s v="Yao"/>
    <n v="619"/>
    <x v="0"/>
    <x v="1"/>
    <n v="27"/>
    <n v="1"/>
    <n v="154484"/>
    <n v="1"/>
    <n v="1"/>
    <x v="1"/>
    <n v="156395"/>
    <x v="1"/>
    <x v="2"/>
    <x v="0"/>
    <x v="0"/>
    <x v="2"/>
    <x v="1"/>
    <n v="1"/>
    <n v="0"/>
  </r>
  <r>
    <n v="2025"/>
    <n v="15569526"/>
    <s v="Morales"/>
    <n v="601"/>
    <x v="0"/>
    <x v="1"/>
    <n v="40"/>
    <n v="10"/>
    <n v="98627"/>
    <n v="2"/>
    <n v="0"/>
    <x v="1"/>
    <n v="77978"/>
    <x v="1"/>
    <x v="0"/>
    <x v="0"/>
    <x v="1"/>
    <x v="1"/>
    <x v="0"/>
    <n v="1"/>
    <n v="0"/>
  </r>
  <r>
    <n v="2025"/>
    <n v="15777067"/>
    <s v="Thomas"/>
    <n v="445"/>
    <x v="0"/>
    <x v="1"/>
    <n v="64"/>
    <n v="2"/>
    <n v="136771"/>
    <n v="1"/>
    <n v="0"/>
    <x v="0"/>
    <n v="43678"/>
    <x v="1"/>
    <x v="3"/>
    <x v="1"/>
    <x v="0"/>
    <x v="2"/>
    <x v="1"/>
    <n v="1"/>
    <n v="0"/>
  </r>
  <r>
    <n v="2025"/>
    <n v="15795511"/>
    <s v="Vasiliev"/>
    <n v="800"/>
    <x v="2"/>
    <x v="1"/>
    <n v="39"/>
    <n v="4"/>
    <n v="95253"/>
    <n v="1"/>
    <n v="1"/>
    <x v="1"/>
    <n v="13906"/>
    <x v="1"/>
    <x v="0"/>
    <x v="2"/>
    <x v="2"/>
    <x v="1"/>
    <x v="0"/>
    <n v="1"/>
    <n v="0"/>
  </r>
  <r>
    <n v="2025"/>
    <n v="15610419"/>
    <s v="Chukwueloka"/>
    <n v="554"/>
    <x v="0"/>
    <x v="1"/>
    <n v="33"/>
    <n v="3"/>
    <n v="117414"/>
    <n v="1"/>
    <n v="1"/>
    <x v="0"/>
    <n v="12767"/>
    <x v="1"/>
    <x v="0"/>
    <x v="1"/>
    <x v="0"/>
    <x v="2"/>
    <x v="1"/>
    <n v="1"/>
    <n v="0"/>
  </r>
  <r>
    <n v="2025"/>
    <n v="15644994"/>
    <s v="Ko"/>
    <n v="714"/>
    <x v="2"/>
    <x v="1"/>
    <n v="54"/>
    <n v="4"/>
    <n v="137987"/>
    <n v="2"/>
    <n v="0"/>
    <x v="0"/>
    <n v="51309"/>
    <x v="0"/>
    <x v="1"/>
    <x v="0"/>
    <x v="2"/>
    <x v="2"/>
    <x v="1"/>
    <n v="1"/>
    <n v="137987"/>
  </r>
  <r>
    <n v="2025"/>
    <n v="15703707"/>
    <s v="Atkins"/>
    <n v="656"/>
    <x v="0"/>
    <x v="1"/>
    <n v="44"/>
    <n v="10"/>
    <n v="143572"/>
    <n v="1"/>
    <n v="0"/>
    <x v="1"/>
    <n v="127444"/>
    <x v="1"/>
    <x v="0"/>
    <x v="0"/>
    <x v="1"/>
    <x v="2"/>
    <x v="1"/>
    <n v="1"/>
    <n v="0"/>
  </r>
  <r>
    <n v="2025"/>
    <n v="15659327"/>
    <s v="Moffitt"/>
    <n v="520"/>
    <x v="0"/>
    <x v="1"/>
    <n v="49"/>
    <n v="5"/>
    <n v="121198"/>
    <n v="1"/>
    <n v="1"/>
    <x v="1"/>
    <n v="72577"/>
    <x v="0"/>
    <x v="1"/>
    <x v="1"/>
    <x v="2"/>
    <x v="2"/>
    <x v="1"/>
    <n v="1"/>
    <n v="121198"/>
  </r>
  <r>
    <n v="2025"/>
    <n v="15771323"/>
    <s v="Panicucci"/>
    <n v="480"/>
    <x v="1"/>
    <x v="1"/>
    <n v="39"/>
    <n v="5"/>
    <n v="121627"/>
    <n v="1"/>
    <n v="1"/>
    <x v="0"/>
    <n v="82438"/>
    <x v="1"/>
    <x v="0"/>
    <x v="1"/>
    <x v="2"/>
    <x v="2"/>
    <x v="1"/>
    <n v="1"/>
    <n v="0"/>
  </r>
  <r>
    <n v="2025"/>
    <n v="15750549"/>
    <s v="Akobundu"/>
    <n v="660"/>
    <x v="2"/>
    <x v="1"/>
    <n v="30"/>
    <n v="1"/>
    <n v="84440"/>
    <n v="2"/>
    <n v="1"/>
    <x v="0"/>
    <n v="60486"/>
    <x v="1"/>
    <x v="0"/>
    <x v="0"/>
    <x v="0"/>
    <x v="1"/>
    <x v="0"/>
    <n v="1"/>
    <n v="0"/>
  </r>
  <r>
    <n v="2025"/>
    <n v="15698462"/>
    <s v="Chiu"/>
    <n v="532"/>
    <x v="0"/>
    <x v="1"/>
    <n v="36"/>
    <n v="4"/>
    <n v="0"/>
    <n v="2"/>
    <n v="1"/>
    <x v="0"/>
    <n v="132799"/>
    <x v="1"/>
    <x v="0"/>
    <x v="1"/>
    <x v="2"/>
    <x v="0"/>
    <x v="0"/>
    <n v="1"/>
    <n v="0"/>
  </r>
  <r>
    <n v="2025"/>
    <n v="15739692"/>
    <s v="Tsui"/>
    <n v="679"/>
    <x v="0"/>
    <x v="1"/>
    <n v="42"/>
    <n v="1"/>
    <n v="0"/>
    <n v="2"/>
    <n v="0"/>
    <x v="1"/>
    <n v="71823"/>
    <x v="1"/>
    <x v="0"/>
    <x v="0"/>
    <x v="0"/>
    <x v="0"/>
    <x v="0"/>
    <n v="1"/>
    <n v="0"/>
  </r>
  <r>
    <n v="2025"/>
    <n v="15744041"/>
    <s v="Yobanna"/>
    <n v="780"/>
    <x v="0"/>
    <x v="0"/>
    <n v="26"/>
    <n v="3"/>
    <n v="140357"/>
    <n v="1"/>
    <n v="1"/>
    <x v="1"/>
    <n v="117144"/>
    <x v="1"/>
    <x v="2"/>
    <x v="2"/>
    <x v="0"/>
    <x v="2"/>
    <x v="1"/>
    <n v="1"/>
    <n v="0"/>
  </r>
  <r>
    <n v="2025"/>
    <n v="15700714"/>
    <s v="Hollis"/>
    <n v="747"/>
    <x v="0"/>
    <x v="1"/>
    <n v="29"/>
    <n v="7"/>
    <n v="0"/>
    <n v="2"/>
    <n v="1"/>
    <x v="0"/>
    <n v="141706"/>
    <x v="1"/>
    <x v="2"/>
    <x v="0"/>
    <x v="2"/>
    <x v="0"/>
    <x v="0"/>
    <n v="1"/>
    <n v="0"/>
  </r>
  <r>
    <n v="2025"/>
    <n v="15777743"/>
    <s v="Cattaneo"/>
    <n v="705"/>
    <x v="0"/>
    <x v="0"/>
    <n v="39"/>
    <n v="3"/>
    <n v="92225"/>
    <n v="1"/>
    <n v="1"/>
    <x v="0"/>
    <n v="54517"/>
    <x v="1"/>
    <x v="0"/>
    <x v="0"/>
    <x v="0"/>
    <x v="1"/>
    <x v="0"/>
    <n v="1"/>
    <n v="0"/>
  </r>
  <r>
    <n v="2025"/>
    <n v="15623143"/>
    <s v="Lung"/>
    <n v="732"/>
    <x v="0"/>
    <x v="0"/>
    <n v="43"/>
    <n v="9"/>
    <n v="0"/>
    <n v="2"/>
    <n v="1"/>
    <x v="1"/>
    <n v="183147"/>
    <x v="1"/>
    <x v="0"/>
    <x v="0"/>
    <x v="1"/>
    <x v="0"/>
    <x v="0"/>
    <n v="1"/>
    <n v="0"/>
  </r>
  <r>
    <n v="2025"/>
    <n v="15712568"/>
    <s v="Angelo"/>
    <n v="515"/>
    <x v="1"/>
    <x v="1"/>
    <n v="40"/>
    <n v="10"/>
    <n v="121356"/>
    <n v="1"/>
    <n v="1"/>
    <x v="1"/>
    <n v="138360"/>
    <x v="1"/>
    <x v="0"/>
    <x v="1"/>
    <x v="1"/>
    <x v="2"/>
    <x v="1"/>
    <n v="1"/>
    <n v="0"/>
  </r>
  <r>
    <n v="2025"/>
    <n v="15617432"/>
    <s v="Folliero"/>
    <n v="816"/>
    <x v="2"/>
    <x v="0"/>
    <n v="40"/>
    <n v="9"/>
    <n v="109003"/>
    <n v="1"/>
    <n v="1"/>
    <x v="0"/>
    <n v="79581"/>
    <x v="1"/>
    <x v="0"/>
    <x v="2"/>
    <x v="1"/>
    <x v="2"/>
    <x v="1"/>
    <n v="1"/>
    <n v="0"/>
  </r>
  <r>
    <n v="2025"/>
    <n v="15650424"/>
    <s v="Bryant"/>
    <n v="641"/>
    <x v="0"/>
    <x v="0"/>
    <n v="48"/>
    <n v="3"/>
    <n v="147341"/>
    <n v="1"/>
    <n v="1"/>
    <x v="0"/>
    <n v="157459"/>
    <x v="0"/>
    <x v="1"/>
    <x v="0"/>
    <x v="0"/>
    <x v="2"/>
    <x v="1"/>
    <n v="1"/>
    <n v="147341"/>
  </r>
  <r>
    <n v="2025"/>
    <n v="15728829"/>
    <s v="Weigel"/>
    <n v="509"/>
    <x v="0"/>
    <x v="1"/>
    <n v="18"/>
    <n v="7"/>
    <n v="102984"/>
    <n v="1"/>
    <n v="1"/>
    <x v="1"/>
    <n v="171771"/>
    <x v="1"/>
    <x v="2"/>
    <x v="1"/>
    <x v="2"/>
    <x v="2"/>
    <x v="1"/>
    <n v="1"/>
    <n v="0"/>
  </r>
  <r>
    <n v="2025"/>
    <n v="15680430"/>
    <s v="Ajuluchukwu"/>
    <n v="601"/>
    <x v="2"/>
    <x v="0"/>
    <n v="49"/>
    <n v="4"/>
    <n v="96253"/>
    <n v="2"/>
    <n v="1"/>
    <x v="1"/>
    <n v="104264"/>
    <x v="1"/>
    <x v="1"/>
    <x v="0"/>
    <x v="2"/>
    <x v="1"/>
    <x v="0"/>
    <n v="1"/>
    <n v="0"/>
  </r>
  <r>
    <n v="2025"/>
    <n v="15687626"/>
    <s v="Zhirov"/>
    <n v="527"/>
    <x v="0"/>
    <x v="1"/>
    <n v="39"/>
    <n v="4"/>
    <n v="0"/>
    <n v="2"/>
    <n v="1"/>
    <x v="1"/>
    <n v="167183"/>
    <x v="0"/>
    <x v="0"/>
    <x v="1"/>
    <x v="2"/>
    <x v="0"/>
    <x v="0"/>
    <n v="1"/>
    <n v="0"/>
  </r>
  <r>
    <n v="2025"/>
    <n v="15609187"/>
    <s v="Cox"/>
    <n v="455"/>
    <x v="0"/>
    <x v="0"/>
    <n v="27"/>
    <n v="5"/>
    <n v="155879"/>
    <n v="2"/>
    <n v="0"/>
    <x v="1"/>
    <n v="70775"/>
    <x v="1"/>
    <x v="2"/>
    <x v="1"/>
    <x v="2"/>
    <x v="2"/>
    <x v="1"/>
    <n v="1"/>
    <n v="0"/>
  </r>
  <r>
    <n v="2025"/>
    <n v="15609521"/>
    <s v="Chimaraoke"/>
    <n v="803"/>
    <x v="2"/>
    <x v="1"/>
    <n v="34"/>
    <n v="4"/>
    <n v="142929"/>
    <n v="2"/>
    <n v="1"/>
    <x v="0"/>
    <n v="114870"/>
    <x v="1"/>
    <x v="0"/>
    <x v="2"/>
    <x v="2"/>
    <x v="2"/>
    <x v="1"/>
    <n v="1"/>
    <n v="0"/>
  </r>
  <r>
    <n v="2025"/>
    <n v="15752626"/>
    <s v="Genovese"/>
    <n v="553"/>
    <x v="0"/>
    <x v="1"/>
    <n v="32"/>
    <n v="7"/>
    <n v="64082"/>
    <n v="1"/>
    <n v="0"/>
    <x v="0"/>
    <n v="109160"/>
    <x v="1"/>
    <x v="0"/>
    <x v="1"/>
    <x v="2"/>
    <x v="1"/>
    <x v="0"/>
    <n v="1"/>
    <n v="0"/>
  </r>
  <r>
    <n v="2025"/>
    <n v="15571756"/>
    <s v="Ohearn"/>
    <n v="724"/>
    <x v="0"/>
    <x v="0"/>
    <n v="28"/>
    <n v="5"/>
    <n v="0"/>
    <n v="1"/>
    <n v="1"/>
    <x v="1"/>
    <n v="59352"/>
    <x v="1"/>
    <x v="2"/>
    <x v="0"/>
    <x v="2"/>
    <x v="0"/>
    <x v="0"/>
    <n v="1"/>
    <n v="0"/>
  </r>
  <r>
    <n v="2025"/>
    <n v="15814040"/>
    <s v="Munroe"/>
    <n v="610"/>
    <x v="0"/>
    <x v="0"/>
    <n v="45"/>
    <n v="1"/>
    <n v="0"/>
    <n v="2"/>
    <n v="1"/>
    <x v="0"/>
    <n v="199657"/>
    <x v="1"/>
    <x v="0"/>
    <x v="0"/>
    <x v="0"/>
    <x v="0"/>
    <x v="0"/>
    <n v="1"/>
    <n v="0"/>
  </r>
  <r>
    <n v="2025"/>
    <n v="15658211"/>
    <s v="Morrison"/>
    <n v="559"/>
    <x v="1"/>
    <x v="0"/>
    <n v="39"/>
    <n v="2"/>
    <n v="0"/>
    <n v="2"/>
    <n v="1"/>
    <x v="0"/>
    <n v="121151"/>
    <x v="1"/>
    <x v="0"/>
    <x v="1"/>
    <x v="0"/>
    <x v="0"/>
    <x v="0"/>
    <n v="1"/>
    <n v="0"/>
  </r>
  <r>
    <n v="2025"/>
    <n v="15742091"/>
    <s v="Parkhill"/>
    <n v="825"/>
    <x v="2"/>
    <x v="0"/>
    <n v="35"/>
    <n v="6"/>
    <n v="118337"/>
    <n v="1"/>
    <n v="1"/>
    <x v="1"/>
    <n v="26342"/>
    <x v="0"/>
    <x v="0"/>
    <x v="2"/>
    <x v="2"/>
    <x v="2"/>
    <x v="1"/>
    <n v="1"/>
    <n v="118337"/>
  </r>
  <r>
    <n v="2025"/>
    <n v="15787168"/>
    <s v="Y?"/>
    <n v="819"/>
    <x v="1"/>
    <x v="0"/>
    <n v="28"/>
    <n v="8"/>
    <n v="168253"/>
    <n v="1"/>
    <n v="1"/>
    <x v="0"/>
    <n v="102799"/>
    <x v="1"/>
    <x v="2"/>
    <x v="2"/>
    <x v="1"/>
    <x v="2"/>
    <x v="1"/>
    <n v="1"/>
    <n v="0"/>
  </r>
  <r>
    <n v="2025"/>
    <n v="15772363"/>
    <s v="Hilton"/>
    <n v="772"/>
    <x v="2"/>
    <x v="0"/>
    <n v="42"/>
    <n v="0"/>
    <n v="101979"/>
    <n v="1"/>
    <n v="1"/>
    <x v="1"/>
    <n v="90928"/>
    <x v="1"/>
    <x v="0"/>
    <x v="2"/>
    <x v="0"/>
    <x v="2"/>
    <x v="1"/>
    <n v="1"/>
    <n v="0"/>
  </r>
  <r>
    <n v="2025"/>
    <n v="15659364"/>
    <s v="Thompson"/>
    <n v="685"/>
    <x v="1"/>
    <x v="1"/>
    <n v="23"/>
    <n v="5"/>
    <n v="164902"/>
    <n v="1"/>
    <n v="0"/>
    <x v="1"/>
    <n v="141152"/>
    <x v="1"/>
    <x v="2"/>
    <x v="0"/>
    <x v="2"/>
    <x v="2"/>
    <x v="1"/>
    <n v="1"/>
    <n v="0"/>
  </r>
  <r>
    <n v="2025"/>
    <n v="15738980"/>
    <s v="Yobanna"/>
    <n v="506"/>
    <x v="0"/>
    <x v="1"/>
    <n v="43"/>
    <n v="2"/>
    <n v="0"/>
    <n v="2"/>
    <n v="1"/>
    <x v="1"/>
    <n v="105569"/>
    <x v="1"/>
    <x v="0"/>
    <x v="1"/>
    <x v="0"/>
    <x v="0"/>
    <x v="0"/>
    <n v="1"/>
    <n v="0"/>
  </r>
  <r>
    <n v="2025"/>
    <n v="15794236"/>
    <s v="Thorpe"/>
    <n v="642"/>
    <x v="2"/>
    <x v="1"/>
    <n v="22"/>
    <n v="10"/>
    <n v="111813"/>
    <n v="2"/>
    <n v="1"/>
    <x v="0"/>
    <n v="183045"/>
    <x v="1"/>
    <x v="2"/>
    <x v="0"/>
    <x v="1"/>
    <x v="2"/>
    <x v="1"/>
    <n v="1"/>
    <n v="0"/>
  </r>
  <r>
    <n v="2025"/>
    <n v="15721383"/>
    <s v="Harvey"/>
    <n v="627"/>
    <x v="1"/>
    <x v="1"/>
    <n v="40"/>
    <n v="10"/>
    <n v="0"/>
    <n v="2"/>
    <n v="1"/>
    <x v="0"/>
    <n v="194792"/>
    <x v="1"/>
    <x v="0"/>
    <x v="0"/>
    <x v="1"/>
    <x v="0"/>
    <x v="0"/>
    <n v="1"/>
    <n v="0"/>
  </r>
  <r>
    <n v="2025"/>
    <n v="15652981"/>
    <s v="Robinson"/>
    <n v="600"/>
    <x v="2"/>
    <x v="1"/>
    <n v="30"/>
    <n v="2"/>
    <n v="119755"/>
    <n v="1"/>
    <n v="1"/>
    <x v="0"/>
    <n v="21853"/>
    <x v="1"/>
    <x v="0"/>
    <x v="0"/>
    <x v="0"/>
    <x v="2"/>
    <x v="1"/>
    <n v="1"/>
    <n v="0"/>
  </r>
  <r>
    <n v="2025"/>
    <n v="15722731"/>
    <s v="Manna"/>
    <n v="653"/>
    <x v="0"/>
    <x v="1"/>
    <n v="46"/>
    <n v="0"/>
    <n v="119556"/>
    <n v="1"/>
    <n v="1"/>
    <x v="1"/>
    <n v="78250"/>
    <x v="0"/>
    <x v="1"/>
    <x v="0"/>
    <x v="0"/>
    <x v="2"/>
    <x v="1"/>
    <n v="1"/>
    <n v="119556"/>
  </r>
  <r>
    <n v="2025"/>
    <n v="15640507"/>
    <s v="Li"/>
    <n v="762"/>
    <x v="1"/>
    <x v="0"/>
    <n v="35"/>
    <n v="3"/>
    <n v="119350"/>
    <n v="3"/>
    <n v="1"/>
    <x v="0"/>
    <n v="47114"/>
    <x v="0"/>
    <x v="0"/>
    <x v="2"/>
    <x v="0"/>
    <x v="2"/>
    <x v="1"/>
    <n v="1"/>
    <n v="119350"/>
  </r>
  <r>
    <n v="2025"/>
    <n v="15578878"/>
    <s v="Hancock"/>
    <n v="569"/>
    <x v="1"/>
    <x v="0"/>
    <n v="30"/>
    <n v="3"/>
    <n v="139528"/>
    <n v="1"/>
    <n v="1"/>
    <x v="0"/>
    <n v="33230"/>
    <x v="1"/>
    <x v="0"/>
    <x v="1"/>
    <x v="0"/>
    <x v="2"/>
    <x v="1"/>
    <n v="1"/>
    <n v="0"/>
  </r>
  <r>
    <n v="2025"/>
    <n v="15744295"/>
    <s v="Hao"/>
    <n v="756"/>
    <x v="0"/>
    <x v="1"/>
    <n v="40"/>
    <n v="1"/>
    <n v="94773"/>
    <n v="1"/>
    <n v="1"/>
    <x v="1"/>
    <n v="114280"/>
    <x v="1"/>
    <x v="0"/>
    <x v="2"/>
    <x v="0"/>
    <x v="1"/>
    <x v="0"/>
    <n v="1"/>
    <n v="0"/>
  </r>
  <r>
    <n v="2025"/>
    <n v="15776558"/>
    <s v="Nicholls"/>
    <n v="673"/>
    <x v="0"/>
    <x v="1"/>
    <n v="31"/>
    <n v="1"/>
    <n v="108345"/>
    <n v="1"/>
    <n v="0"/>
    <x v="0"/>
    <n v="38802"/>
    <x v="1"/>
    <x v="0"/>
    <x v="0"/>
    <x v="0"/>
    <x v="2"/>
    <x v="1"/>
    <n v="1"/>
    <n v="0"/>
  </r>
  <r>
    <n v="2025"/>
    <n v="15596136"/>
    <s v="Folliero"/>
    <n v="637"/>
    <x v="0"/>
    <x v="0"/>
    <n v="36"/>
    <n v="9"/>
    <n v="166940"/>
    <n v="1"/>
    <n v="1"/>
    <x v="0"/>
    <n v="72505"/>
    <x v="1"/>
    <x v="0"/>
    <x v="0"/>
    <x v="1"/>
    <x v="2"/>
    <x v="1"/>
    <n v="1"/>
    <n v="0"/>
  </r>
  <r>
    <n v="2025"/>
    <n v="15704597"/>
    <s v="Trumbull"/>
    <n v="644"/>
    <x v="0"/>
    <x v="1"/>
    <n v="33"/>
    <n v="7"/>
    <n v="174571"/>
    <n v="1"/>
    <n v="0"/>
    <x v="0"/>
    <n v="43943"/>
    <x v="1"/>
    <x v="0"/>
    <x v="0"/>
    <x v="2"/>
    <x v="2"/>
    <x v="1"/>
    <n v="1"/>
    <n v="0"/>
  </r>
  <r>
    <n v="2025"/>
    <n v="15648272"/>
    <s v="Medvedeva"/>
    <n v="658"/>
    <x v="1"/>
    <x v="1"/>
    <n v="35"/>
    <n v="9"/>
    <n v="71829"/>
    <n v="1"/>
    <n v="1"/>
    <x v="0"/>
    <n v="68142"/>
    <x v="1"/>
    <x v="0"/>
    <x v="0"/>
    <x v="1"/>
    <x v="1"/>
    <x v="0"/>
    <n v="1"/>
    <n v="0"/>
  </r>
  <r>
    <n v="2025"/>
    <n v="15594915"/>
    <s v="Crist"/>
    <n v="649"/>
    <x v="0"/>
    <x v="0"/>
    <n v="36"/>
    <n v="8"/>
    <n v="0"/>
    <n v="2"/>
    <n v="0"/>
    <x v="0"/>
    <n v="109180"/>
    <x v="1"/>
    <x v="0"/>
    <x v="0"/>
    <x v="1"/>
    <x v="0"/>
    <x v="0"/>
    <n v="1"/>
    <n v="0"/>
  </r>
  <r>
    <n v="2025"/>
    <n v="15581115"/>
    <s v="Middleton"/>
    <n v="603"/>
    <x v="0"/>
    <x v="0"/>
    <n v="39"/>
    <n v="9"/>
    <n v="76770"/>
    <n v="1"/>
    <n v="0"/>
    <x v="1"/>
    <n v="48225"/>
    <x v="1"/>
    <x v="0"/>
    <x v="0"/>
    <x v="1"/>
    <x v="1"/>
    <x v="0"/>
    <n v="1"/>
    <n v="0"/>
  </r>
  <r>
    <n v="2025"/>
    <n v="15763907"/>
    <s v="Watts"/>
    <n v="820"/>
    <x v="0"/>
    <x v="0"/>
    <n v="39"/>
    <n v="1"/>
    <n v="104614"/>
    <n v="1"/>
    <n v="1"/>
    <x v="1"/>
    <n v="61538"/>
    <x v="0"/>
    <x v="0"/>
    <x v="2"/>
    <x v="0"/>
    <x v="2"/>
    <x v="1"/>
    <n v="1"/>
    <n v="104614"/>
  </r>
  <r>
    <n v="2025"/>
    <n v="15705994"/>
    <s v="Udinese"/>
    <n v="712"/>
    <x v="1"/>
    <x v="1"/>
    <n v="27"/>
    <n v="10"/>
    <n v="0"/>
    <n v="1"/>
    <n v="1"/>
    <x v="1"/>
    <n v="94545"/>
    <x v="1"/>
    <x v="2"/>
    <x v="0"/>
    <x v="1"/>
    <x v="0"/>
    <x v="0"/>
    <n v="1"/>
    <n v="0"/>
  </r>
  <r>
    <n v="2025"/>
    <n v="15772421"/>
    <s v="Tretiakov"/>
    <n v="645"/>
    <x v="2"/>
    <x v="0"/>
    <n v="31"/>
    <n v="1"/>
    <n v="128928"/>
    <n v="1"/>
    <n v="1"/>
    <x v="0"/>
    <n v="2850"/>
    <x v="1"/>
    <x v="0"/>
    <x v="0"/>
    <x v="0"/>
    <x v="2"/>
    <x v="1"/>
    <n v="1"/>
    <n v="0"/>
  </r>
  <r>
    <n v="2025"/>
    <n v="15711572"/>
    <s v="O'Kane"/>
    <n v="705"/>
    <x v="2"/>
    <x v="0"/>
    <n v="31"/>
    <n v="9"/>
    <n v="110942"/>
    <n v="2"/>
    <n v="1"/>
    <x v="1"/>
    <n v="163485"/>
    <x v="1"/>
    <x v="0"/>
    <x v="0"/>
    <x v="1"/>
    <x v="2"/>
    <x v="1"/>
    <n v="1"/>
    <n v="0"/>
  </r>
  <r>
    <n v="2025"/>
    <n v="15691170"/>
    <s v="Vasilyeva"/>
    <n v="590"/>
    <x v="1"/>
    <x v="0"/>
    <n v="29"/>
    <n v="10"/>
    <n v="99250"/>
    <n v="1"/>
    <n v="1"/>
    <x v="0"/>
    <n v="129629"/>
    <x v="1"/>
    <x v="2"/>
    <x v="1"/>
    <x v="1"/>
    <x v="1"/>
    <x v="0"/>
    <n v="1"/>
    <n v="0"/>
  </r>
  <r>
    <n v="2025"/>
    <n v="15600106"/>
    <s v="Wei"/>
    <n v="631"/>
    <x v="0"/>
    <x v="1"/>
    <n v="36"/>
    <n v="1"/>
    <n v="0"/>
    <n v="2"/>
    <n v="0"/>
    <x v="1"/>
    <n v="133141"/>
    <x v="1"/>
    <x v="0"/>
    <x v="0"/>
    <x v="0"/>
    <x v="0"/>
    <x v="0"/>
    <n v="1"/>
    <n v="0"/>
  </r>
  <r>
    <n v="2025"/>
    <n v="15745431"/>
    <s v="Chinonyelum"/>
    <n v="604"/>
    <x v="0"/>
    <x v="1"/>
    <n v="34"/>
    <n v="7"/>
    <n v="0"/>
    <n v="2"/>
    <n v="1"/>
    <x v="0"/>
    <n v="188079"/>
    <x v="1"/>
    <x v="0"/>
    <x v="0"/>
    <x v="2"/>
    <x v="0"/>
    <x v="0"/>
    <n v="1"/>
    <n v="0"/>
  </r>
  <r>
    <n v="2025"/>
    <n v="15649508"/>
    <s v="Chin"/>
    <n v="643"/>
    <x v="1"/>
    <x v="1"/>
    <n v="48"/>
    <n v="8"/>
    <n v="0"/>
    <n v="2"/>
    <n v="1"/>
    <x v="1"/>
    <n v="174729"/>
    <x v="1"/>
    <x v="1"/>
    <x v="0"/>
    <x v="1"/>
    <x v="0"/>
    <x v="0"/>
    <n v="1"/>
    <n v="0"/>
  </r>
  <r>
    <n v="2025"/>
    <n v="15812611"/>
    <s v="Lorimer"/>
    <n v="690"/>
    <x v="1"/>
    <x v="0"/>
    <n v="30"/>
    <n v="5"/>
    <n v="0"/>
    <n v="2"/>
    <n v="0"/>
    <x v="0"/>
    <n v="78700"/>
    <x v="1"/>
    <x v="0"/>
    <x v="0"/>
    <x v="2"/>
    <x v="0"/>
    <x v="0"/>
    <n v="1"/>
    <n v="0"/>
  </r>
  <r>
    <n v="2025"/>
    <n v="15619699"/>
    <s v="Yeh"/>
    <n v="558"/>
    <x v="0"/>
    <x v="1"/>
    <n v="31"/>
    <n v="7"/>
    <n v="0"/>
    <n v="1"/>
    <n v="1"/>
    <x v="1"/>
    <n v="198269"/>
    <x v="1"/>
    <x v="0"/>
    <x v="1"/>
    <x v="2"/>
    <x v="0"/>
    <x v="0"/>
    <n v="1"/>
    <n v="0"/>
  </r>
  <r>
    <n v="2025"/>
    <n v="15813946"/>
    <s v="Duffy"/>
    <n v="637"/>
    <x v="2"/>
    <x v="1"/>
    <n v="51"/>
    <n v="1"/>
    <n v="104683"/>
    <n v="1"/>
    <n v="1"/>
    <x v="1"/>
    <n v="55267"/>
    <x v="0"/>
    <x v="1"/>
    <x v="0"/>
    <x v="0"/>
    <x v="2"/>
    <x v="1"/>
    <n v="1"/>
    <n v="104683"/>
  </r>
  <r>
    <n v="2025"/>
    <n v="15762762"/>
    <s v="Onyekachukwu"/>
    <n v="648"/>
    <x v="2"/>
    <x v="0"/>
    <n v="45"/>
    <n v="5"/>
    <n v="118887"/>
    <n v="1"/>
    <n v="0"/>
    <x v="1"/>
    <n v="51637"/>
    <x v="1"/>
    <x v="0"/>
    <x v="0"/>
    <x v="2"/>
    <x v="2"/>
    <x v="1"/>
    <n v="1"/>
    <n v="0"/>
  </r>
  <r>
    <n v="2025"/>
    <n v="15629793"/>
    <s v="Banks"/>
    <n v="652"/>
    <x v="1"/>
    <x v="1"/>
    <n v="28"/>
    <n v="8"/>
    <n v="156824"/>
    <n v="2"/>
    <n v="1"/>
    <x v="1"/>
    <n v="198252"/>
    <x v="1"/>
    <x v="2"/>
    <x v="0"/>
    <x v="1"/>
    <x v="2"/>
    <x v="1"/>
    <n v="1"/>
    <n v="0"/>
  </r>
  <r>
    <n v="2025"/>
    <n v="15781298"/>
    <s v="Hughes"/>
    <n v="808"/>
    <x v="2"/>
    <x v="1"/>
    <n v="39"/>
    <n v="3"/>
    <n v="124217"/>
    <n v="1"/>
    <n v="0"/>
    <x v="0"/>
    <n v="171442"/>
    <x v="1"/>
    <x v="0"/>
    <x v="2"/>
    <x v="0"/>
    <x v="2"/>
    <x v="1"/>
    <n v="1"/>
    <n v="0"/>
  </r>
  <r>
    <n v="2025"/>
    <n v="15622658"/>
    <s v="Lai"/>
    <n v="551"/>
    <x v="0"/>
    <x v="0"/>
    <n v="26"/>
    <n v="2"/>
    <n v="144259"/>
    <n v="1"/>
    <n v="1"/>
    <x v="1"/>
    <n v="49779"/>
    <x v="1"/>
    <x v="2"/>
    <x v="1"/>
    <x v="0"/>
    <x v="2"/>
    <x v="1"/>
    <n v="1"/>
    <n v="0"/>
  </r>
  <r>
    <n v="2025"/>
    <n v="15658980"/>
    <s v="Matthews"/>
    <n v="711"/>
    <x v="2"/>
    <x v="1"/>
    <n v="26"/>
    <n v="9"/>
    <n v="128794"/>
    <n v="1"/>
    <n v="1"/>
    <x v="1"/>
    <n v="19262"/>
    <x v="1"/>
    <x v="2"/>
    <x v="0"/>
    <x v="1"/>
    <x v="2"/>
    <x v="1"/>
    <n v="1"/>
    <n v="0"/>
  </r>
  <r>
    <n v="2025"/>
    <n v="15701936"/>
    <s v="Bell"/>
    <n v="467"/>
    <x v="2"/>
    <x v="1"/>
    <n v="28"/>
    <n v="10"/>
    <n v="126315"/>
    <n v="1"/>
    <n v="1"/>
    <x v="1"/>
    <n v="32349"/>
    <x v="0"/>
    <x v="2"/>
    <x v="1"/>
    <x v="1"/>
    <x v="2"/>
    <x v="1"/>
    <n v="1"/>
    <n v="126315"/>
  </r>
  <r>
    <n v="2025"/>
    <n v="15686917"/>
    <s v="Tu"/>
    <n v="789"/>
    <x v="1"/>
    <x v="0"/>
    <n v="40"/>
    <n v="4"/>
    <n v="0"/>
    <n v="2"/>
    <n v="1"/>
    <x v="1"/>
    <n v="137402"/>
    <x v="1"/>
    <x v="0"/>
    <x v="2"/>
    <x v="2"/>
    <x v="0"/>
    <x v="0"/>
    <n v="1"/>
    <n v="0"/>
  </r>
  <r>
    <n v="2025"/>
    <n v="15807312"/>
    <s v="Hsia"/>
    <n v="602"/>
    <x v="1"/>
    <x v="1"/>
    <n v="33"/>
    <n v="5"/>
    <n v="0"/>
    <n v="2"/>
    <n v="0"/>
    <x v="0"/>
    <n v="64038"/>
    <x v="1"/>
    <x v="0"/>
    <x v="0"/>
    <x v="2"/>
    <x v="0"/>
    <x v="0"/>
    <n v="1"/>
    <n v="0"/>
  </r>
  <r>
    <n v="2025"/>
    <n v="15574523"/>
    <s v="Cheng"/>
    <n v="576"/>
    <x v="0"/>
    <x v="1"/>
    <n v="39"/>
    <n v="1"/>
    <n v="0"/>
    <n v="2"/>
    <n v="1"/>
    <x v="0"/>
    <n v="68814"/>
    <x v="1"/>
    <x v="0"/>
    <x v="1"/>
    <x v="0"/>
    <x v="0"/>
    <x v="0"/>
    <n v="1"/>
    <n v="0"/>
  </r>
  <r>
    <n v="2025"/>
    <n v="15724200"/>
    <s v="Cheng"/>
    <n v="584"/>
    <x v="0"/>
    <x v="1"/>
    <n v="38"/>
    <n v="1"/>
    <n v="115342"/>
    <n v="1"/>
    <n v="0"/>
    <x v="0"/>
    <n v="173633"/>
    <x v="1"/>
    <x v="0"/>
    <x v="1"/>
    <x v="0"/>
    <x v="2"/>
    <x v="1"/>
    <n v="1"/>
    <n v="0"/>
  </r>
  <r>
    <n v="2025"/>
    <n v="15738224"/>
    <s v="Lin"/>
    <n v="593"/>
    <x v="0"/>
    <x v="1"/>
    <n v="32"/>
    <n v="6"/>
    <n v="99162"/>
    <n v="1"/>
    <n v="1"/>
    <x v="1"/>
    <n v="128384"/>
    <x v="1"/>
    <x v="0"/>
    <x v="1"/>
    <x v="2"/>
    <x v="1"/>
    <x v="0"/>
    <n v="1"/>
    <n v="0"/>
  </r>
  <r>
    <n v="2025"/>
    <n v="15593283"/>
    <s v="Higgins"/>
    <n v="705"/>
    <x v="2"/>
    <x v="0"/>
    <n v="48"/>
    <n v="1"/>
    <n v="156848"/>
    <n v="2"/>
    <n v="1"/>
    <x v="0"/>
    <n v="99476"/>
    <x v="0"/>
    <x v="1"/>
    <x v="0"/>
    <x v="0"/>
    <x v="2"/>
    <x v="1"/>
    <n v="1"/>
    <n v="156848"/>
  </r>
  <r>
    <n v="2025"/>
    <n v="15814690"/>
    <s v="Chukwujekwu"/>
    <n v="595"/>
    <x v="2"/>
    <x v="0"/>
    <n v="64"/>
    <n v="2"/>
    <n v="105736"/>
    <n v="1"/>
    <n v="1"/>
    <x v="0"/>
    <n v="89936"/>
    <x v="0"/>
    <x v="3"/>
    <x v="1"/>
    <x v="0"/>
    <x v="2"/>
    <x v="1"/>
    <n v="1"/>
    <n v="105736"/>
  </r>
  <r>
    <n v="2025"/>
    <n v="15807245"/>
    <s v="McKay"/>
    <n v="699"/>
    <x v="2"/>
    <x v="0"/>
    <n v="41"/>
    <n v="1"/>
    <n v="200118"/>
    <n v="2"/>
    <n v="1"/>
    <x v="1"/>
    <n v="94142"/>
    <x v="1"/>
    <x v="0"/>
    <x v="0"/>
    <x v="0"/>
    <x v="2"/>
    <x v="1"/>
    <n v="1"/>
    <n v="0"/>
  </r>
  <r>
    <n v="2025"/>
    <n v="15799358"/>
    <s v="Vincent"/>
    <n v="516"/>
    <x v="0"/>
    <x v="0"/>
    <n v="46"/>
    <n v="6"/>
    <n v="62212"/>
    <n v="1"/>
    <n v="0"/>
    <x v="0"/>
    <n v="171682"/>
    <x v="0"/>
    <x v="1"/>
    <x v="1"/>
    <x v="2"/>
    <x v="1"/>
    <x v="0"/>
    <n v="1"/>
    <n v="62212"/>
  </r>
  <r>
    <n v="2025"/>
    <n v="15616172"/>
    <s v="Ubanwa"/>
    <n v="838"/>
    <x v="0"/>
    <x v="1"/>
    <n v="31"/>
    <n v="2"/>
    <n v="0"/>
    <n v="2"/>
    <n v="1"/>
    <x v="1"/>
    <n v="8223"/>
    <x v="1"/>
    <x v="0"/>
    <x v="2"/>
    <x v="0"/>
    <x v="0"/>
    <x v="0"/>
    <n v="1"/>
    <n v="0"/>
  </r>
  <r>
    <n v="2025"/>
    <n v="15777958"/>
    <s v="Ch'ien"/>
    <n v="587"/>
    <x v="0"/>
    <x v="1"/>
    <n v="39"/>
    <n v="10"/>
    <n v="0"/>
    <n v="2"/>
    <n v="1"/>
    <x v="0"/>
    <n v="170409"/>
    <x v="1"/>
    <x v="0"/>
    <x v="1"/>
    <x v="1"/>
    <x v="0"/>
    <x v="0"/>
    <n v="1"/>
    <n v="0"/>
  </r>
  <r>
    <n v="2025"/>
    <n v="15809124"/>
    <s v="T'ien"/>
    <n v="750"/>
    <x v="0"/>
    <x v="1"/>
    <n v="38"/>
    <n v="5"/>
    <n v="151532"/>
    <n v="1"/>
    <n v="1"/>
    <x v="0"/>
    <n v="46555"/>
    <x v="1"/>
    <x v="0"/>
    <x v="0"/>
    <x v="2"/>
    <x v="2"/>
    <x v="1"/>
    <n v="1"/>
    <n v="0"/>
  </r>
  <r>
    <n v="2025"/>
    <n v="15616367"/>
    <s v="Ricci"/>
    <n v="581"/>
    <x v="2"/>
    <x v="1"/>
    <n v="39"/>
    <n v="1"/>
    <n v="121524"/>
    <n v="1"/>
    <n v="0"/>
    <x v="1"/>
    <n v="161656"/>
    <x v="0"/>
    <x v="0"/>
    <x v="1"/>
    <x v="0"/>
    <x v="2"/>
    <x v="1"/>
    <n v="1"/>
    <n v="121524"/>
  </r>
  <r>
    <n v="2025"/>
    <n v="15687385"/>
    <s v="McDowell"/>
    <n v="484"/>
    <x v="0"/>
    <x v="1"/>
    <n v="41"/>
    <n v="5"/>
    <n v="0"/>
    <n v="1"/>
    <n v="1"/>
    <x v="0"/>
    <n v="74267"/>
    <x v="1"/>
    <x v="0"/>
    <x v="1"/>
    <x v="2"/>
    <x v="0"/>
    <x v="0"/>
    <n v="1"/>
    <n v="0"/>
  </r>
  <r>
    <n v="2025"/>
    <n v="15607877"/>
    <s v="Maclean"/>
    <n v="576"/>
    <x v="1"/>
    <x v="1"/>
    <n v="26"/>
    <n v="8"/>
    <n v="0"/>
    <n v="2"/>
    <n v="0"/>
    <x v="0"/>
    <n v="34101"/>
    <x v="1"/>
    <x v="2"/>
    <x v="1"/>
    <x v="1"/>
    <x v="0"/>
    <x v="0"/>
    <n v="1"/>
    <n v="0"/>
  </r>
  <r>
    <n v="2025"/>
    <n v="15736327"/>
    <s v="Manna"/>
    <n v="567"/>
    <x v="2"/>
    <x v="0"/>
    <n v="46"/>
    <n v="1"/>
    <n v="68239"/>
    <n v="2"/>
    <n v="1"/>
    <x v="0"/>
    <n v="109573"/>
    <x v="1"/>
    <x v="1"/>
    <x v="1"/>
    <x v="0"/>
    <x v="1"/>
    <x v="0"/>
    <n v="1"/>
    <n v="0"/>
  </r>
  <r>
    <n v="2025"/>
    <n v="15746704"/>
    <s v="Jibunoh"/>
    <n v="638"/>
    <x v="1"/>
    <x v="1"/>
    <n v="30"/>
    <n v="9"/>
    <n v="136809"/>
    <n v="2"/>
    <n v="1"/>
    <x v="0"/>
    <n v="106643"/>
    <x v="1"/>
    <x v="0"/>
    <x v="0"/>
    <x v="1"/>
    <x v="2"/>
    <x v="1"/>
    <n v="1"/>
    <n v="0"/>
  </r>
  <r>
    <n v="2025"/>
    <n v="15778304"/>
    <s v="Fan"/>
    <n v="646"/>
    <x v="2"/>
    <x v="1"/>
    <n v="24"/>
    <n v="0"/>
    <n v="92398"/>
    <n v="1"/>
    <n v="1"/>
    <x v="0"/>
    <n v="18897"/>
    <x v="1"/>
    <x v="2"/>
    <x v="0"/>
    <x v="0"/>
    <x v="1"/>
    <x v="0"/>
    <n v="1"/>
    <n v="0"/>
  </r>
  <r>
    <n v="2025"/>
    <n v="15588456"/>
    <s v="Hsieh"/>
    <n v="658"/>
    <x v="0"/>
    <x v="0"/>
    <n v="40"/>
    <n v="5"/>
    <n v="143566"/>
    <n v="1"/>
    <n v="1"/>
    <x v="0"/>
    <n v="189608"/>
    <x v="1"/>
    <x v="0"/>
    <x v="0"/>
    <x v="2"/>
    <x v="2"/>
    <x v="1"/>
    <n v="1"/>
    <n v="0"/>
  </r>
  <r>
    <n v="2025"/>
    <n v="15664035"/>
    <s v="Parsons"/>
    <n v="590"/>
    <x v="1"/>
    <x v="0"/>
    <n v="38"/>
    <n v="9"/>
    <n v="0"/>
    <n v="2"/>
    <n v="1"/>
    <x v="0"/>
    <n v="148750"/>
    <x v="1"/>
    <x v="0"/>
    <x v="1"/>
    <x v="1"/>
    <x v="0"/>
    <x v="0"/>
    <n v="1"/>
    <n v="0"/>
  </r>
  <r>
    <n v="2025"/>
    <n v="15596405"/>
    <s v="Udinese"/>
    <n v="546"/>
    <x v="1"/>
    <x v="1"/>
    <n v="25"/>
    <n v="7"/>
    <n v="127728"/>
    <n v="2"/>
    <n v="1"/>
    <x v="0"/>
    <n v="105280"/>
    <x v="1"/>
    <x v="2"/>
    <x v="1"/>
    <x v="2"/>
    <x v="2"/>
    <x v="1"/>
    <n v="1"/>
    <n v="0"/>
  </r>
  <r>
    <n v="2025"/>
    <n v="15815097"/>
    <s v="Root"/>
    <n v="603"/>
    <x v="0"/>
    <x v="0"/>
    <n v="34"/>
    <n v="9"/>
    <n v="0"/>
    <n v="2"/>
    <n v="1"/>
    <x v="1"/>
    <n v="167916"/>
    <x v="1"/>
    <x v="0"/>
    <x v="0"/>
    <x v="1"/>
    <x v="0"/>
    <x v="0"/>
    <n v="1"/>
    <n v="0"/>
  </r>
  <r>
    <n v="2025"/>
    <n v="15762708"/>
    <s v="Chiemezie"/>
    <n v="619"/>
    <x v="1"/>
    <x v="0"/>
    <n v="38"/>
    <n v="10"/>
    <n v="119658"/>
    <n v="1"/>
    <n v="1"/>
    <x v="0"/>
    <n v="8647"/>
    <x v="1"/>
    <x v="0"/>
    <x v="0"/>
    <x v="1"/>
    <x v="2"/>
    <x v="1"/>
    <n v="1"/>
    <n v="0"/>
  </r>
  <r>
    <n v="2025"/>
    <n v="15776211"/>
    <s v="Toscani"/>
    <n v="678"/>
    <x v="0"/>
    <x v="0"/>
    <n v="34"/>
    <n v="6"/>
    <n v="0"/>
    <n v="2"/>
    <n v="1"/>
    <x v="0"/>
    <n v="124593"/>
    <x v="1"/>
    <x v="0"/>
    <x v="0"/>
    <x v="2"/>
    <x v="0"/>
    <x v="0"/>
    <n v="1"/>
    <n v="0"/>
  </r>
  <r>
    <n v="2025"/>
    <n v="15626012"/>
    <s v="Obidimkpa"/>
    <n v="459"/>
    <x v="0"/>
    <x v="1"/>
    <n v="26"/>
    <n v="4"/>
    <n v="149880"/>
    <n v="1"/>
    <n v="0"/>
    <x v="1"/>
    <n v="50016"/>
    <x v="1"/>
    <x v="2"/>
    <x v="1"/>
    <x v="2"/>
    <x v="2"/>
    <x v="1"/>
    <n v="1"/>
    <n v="0"/>
  </r>
  <r>
    <n v="2025"/>
    <n v="15792077"/>
    <s v="Degtyaryov"/>
    <n v="671"/>
    <x v="2"/>
    <x v="1"/>
    <n v="28"/>
    <n v="8"/>
    <n v="119860"/>
    <n v="2"/>
    <n v="1"/>
    <x v="1"/>
    <n v="125423"/>
    <x v="1"/>
    <x v="2"/>
    <x v="0"/>
    <x v="1"/>
    <x v="2"/>
    <x v="1"/>
    <n v="1"/>
    <n v="0"/>
  </r>
  <r>
    <n v="2025"/>
    <n v="15718765"/>
    <s v="Maclean"/>
    <n v="501"/>
    <x v="1"/>
    <x v="1"/>
    <n v="43"/>
    <n v="6"/>
    <n v="104533"/>
    <n v="1"/>
    <n v="0"/>
    <x v="1"/>
    <n v="81124"/>
    <x v="0"/>
    <x v="0"/>
    <x v="1"/>
    <x v="2"/>
    <x v="2"/>
    <x v="1"/>
    <n v="1"/>
    <n v="104533"/>
  </r>
  <r>
    <n v="2025"/>
    <n v="15576615"/>
    <s v="Giordano"/>
    <n v="719"/>
    <x v="1"/>
    <x v="1"/>
    <n v="37"/>
    <n v="10"/>
    <n v="145383"/>
    <n v="1"/>
    <n v="1"/>
    <x v="1"/>
    <n v="80409"/>
    <x v="1"/>
    <x v="0"/>
    <x v="0"/>
    <x v="1"/>
    <x v="2"/>
    <x v="1"/>
    <n v="1"/>
    <n v="0"/>
  </r>
  <r>
    <n v="2025"/>
    <n v="15752650"/>
    <s v="Saad"/>
    <n v="681"/>
    <x v="1"/>
    <x v="0"/>
    <n v="37"/>
    <n v="6"/>
    <n v="121231"/>
    <n v="1"/>
    <n v="1"/>
    <x v="0"/>
    <n v="146366"/>
    <x v="1"/>
    <x v="0"/>
    <x v="0"/>
    <x v="2"/>
    <x v="2"/>
    <x v="1"/>
    <n v="1"/>
    <n v="0"/>
  </r>
  <r>
    <n v="2025"/>
    <n v="15797502"/>
    <s v="Lord"/>
    <n v="706"/>
    <x v="1"/>
    <x v="1"/>
    <n v="24"/>
    <n v="2"/>
    <n v="141079"/>
    <n v="1"/>
    <n v="1"/>
    <x v="0"/>
    <n v="24403"/>
    <x v="1"/>
    <x v="2"/>
    <x v="0"/>
    <x v="0"/>
    <x v="2"/>
    <x v="1"/>
    <n v="1"/>
    <n v="0"/>
  </r>
  <r>
    <n v="2025"/>
    <n v="15687329"/>
    <s v="Hope"/>
    <n v="763"/>
    <x v="2"/>
    <x v="0"/>
    <n v="32"/>
    <n v="1"/>
    <n v="108466"/>
    <n v="2"/>
    <n v="1"/>
    <x v="1"/>
    <n v="60552"/>
    <x v="0"/>
    <x v="0"/>
    <x v="2"/>
    <x v="0"/>
    <x v="2"/>
    <x v="1"/>
    <n v="1"/>
    <n v="108466"/>
  </r>
  <r>
    <n v="2025"/>
    <n v="15779423"/>
    <s v="K?"/>
    <n v="716"/>
    <x v="0"/>
    <x v="1"/>
    <n v="39"/>
    <n v="1"/>
    <n v="70658"/>
    <n v="2"/>
    <n v="1"/>
    <x v="0"/>
    <n v="76476"/>
    <x v="1"/>
    <x v="0"/>
    <x v="0"/>
    <x v="0"/>
    <x v="1"/>
    <x v="0"/>
    <n v="1"/>
    <n v="0"/>
  </r>
  <r>
    <n v="2025"/>
    <n v="15619514"/>
    <s v="Bull"/>
    <n v="507"/>
    <x v="2"/>
    <x v="1"/>
    <n v="40"/>
    <n v="3"/>
    <n v="120105"/>
    <n v="1"/>
    <n v="1"/>
    <x v="1"/>
    <n v="92075"/>
    <x v="0"/>
    <x v="0"/>
    <x v="1"/>
    <x v="0"/>
    <x v="2"/>
    <x v="1"/>
    <n v="1"/>
    <n v="120105"/>
  </r>
  <r>
    <n v="2025"/>
    <n v="15615430"/>
    <s v="Adams"/>
    <n v="678"/>
    <x v="2"/>
    <x v="1"/>
    <n v="55"/>
    <n v="4"/>
    <n v="129647"/>
    <n v="1"/>
    <n v="1"/>
    <x v="0"/>
    <n v="184125"/>
    <x v="0"/>
    <x v="1"/>
    <x v="0"/>
    <x v="2"/>
    <x v="2"/>
    <x v="1"/>
    <n v="1"/>
    <n v="129647"/>
  </r>
  <r>
    <n v="2025"/>
    <n v="15716431"/>
    <s v="Brookes"/>
    <n v="775"/>
    <x v="0"/>
    <x v="0"/>
    <n v="30"/>
    <n v="10"/>
    <n v="191092"/>
    <n v="2"/>
    <n v="1"/>
    <x v="0"/>
    <n v="96170"/>
    <x v="1"/>
    <x v="0"/>
    <x v="2"/>
    <x v="1"/>
    <x v="2"/>
    <x v="1"/>
    <n v="1"/>
    <n v="0"/>
  </r>
  <r>
    <n v="2025"/>
    <n v="15798341"/>
    <s v="Victor"/>
    <n v="544"/>
    <x v="0"/>
    <x v="1"/>
    <n v="38"/>
    <n v="8"/>
    <n v="0"/>
    <n v="1"/>
    <n v="1"/>
    <x v="0"/>
    <n v="98209"/>
    <x v="1"/>
    <x v="0"/>
    <x v="1"/>
    <x v="1"/>
    <x v="0"/>
    <x v="0"/>
    <n v="1"/>
    <n v="0"/>
  </r>
  <r>
    <n v="2025"/>
    <n v="15651958"/>
    <s v="Giles"/>
    <n v="756"/>
    <x v="0"/>
    <x v="1"/>
    <n v="27"/>
    <n v="8"/>
    <n v="0"/>
    <n v="2"/>
    <n v="1"/>
    <x v="0"/>
    <n v="157933"/>
    <x v="1"/>
    <x v="2"/>
    <x v="2"/>
    <x v="1"/>
    <x v="0"/>
    <x v="0"/>
    <n v="1"/>
    <n v="0"/>
  </r>
  <r>
    <n v="2025"/>
    <n v="15726179"/>
    <s v="Ferrari"/>
    <n v="757"/>
    <x v="2"/>
    <x v="0"/>
    <n v="43"/>
    <n v="5"/>
    <n v="131433"/>
    <n v="2"/>
    <n v="1"/>
    <x v="0"/>
    <n v="3497"/>
    <x v="0"/>
    <x v="0"/>
    <x v="2"/>
    <x v="2"/>
    <x v="2"/>
    <x v="1"/>
    <n v="1"/>
    <n v="131433"/>
  </r>
  <r>
    <n v="2025"/>
    <n v="15652999"/>
    <s v="Milne"/>
    <n v="742"/>
    <x v="2"/>
    <x v="1"/>
    <n v="33"/>
    <n v="1"/>
    <n v="137938"/>
    <n v="1"/>
    <n v="1"/>
    <x v="0"/>
    <n v="51387"/>
    <x v="1"/>
    <x v="0"/>
    <x v="0"/>
    <x v="0"/>
    <x v="2"/>
    <x v="1"/>
    <n v="1"/>
    <n v="0"/>
  </r>
  <r>
    <n v="2025"/>
    <n v="15691950"/>
    <s v="Parry"/>
    <n v="591"/>
    <x v="0"/>
    <x v="1"/>
    <n v="49"/>
    <n v="3"/>
    <n v="0"/>
    <n v="2"/>
    <n v="1"/>
    <x v="1"/>
    <n v="50123"/>
    <x v="1"/>
    <x v="1"/>
    <x v="1"/>
    <x v="0"/>
    <x v="0"/>
    <x v="0"/>
    <n v="1"/>
    <n v="0"/>
  </r>
  <r>
    <n v="2025"/>
    <n v="15632446"/>
    <s v="Allan"/>
    <n v="667"/>
    <x v="0"/>
    <x v="1"/>
    <n v="24"/>
    <n v="4"/>
    <n v="0"/>
    <n v="2"/>
    <n v="0"/>
    <x v="1"/>
    <n v="180330"/>
    <x v="1"/>
    <x v="2"/>
    <x v="0"/>
    <x v="2"/>
    <x v="0"/>
    <x v="0"/>
    <n v="1"/>
    <n v="0"/>
  </r>
  <r>
    <n v="2025"/>
    <n v="15620936"/>
    <s v="Warren"/>
    <n v="787"/>
    <x v="0"/>
    <x v="1"/>
    <n v="32"/>
    <n v="4"/>
    <n v="0"/>
    <n v="2"/>
    <n v="1"/>
    <x v="0"/>
    <n v="13239"/>
    <x v="1"/>
    <x v="0"/>
    <x v="2"/>
    <x v="2"/>
    <x v="0"/>
    <x v="0"/>
    <n v="1"/>
    <n v="0"/>
  </r>
  <r>
    <n v="2025"/>
    <n v="15587640"/>
    <s v="Rowntree"/>
    <n v="718"/>
    <x v="0"/>
    <x v="0"/>
    <n v="43"/>
    <n v="0"/>
    <n v="93143"/>
    <n v="1"/>
    <n v="1"/>
    <x v="1"/>
    <n v="167555"/>
    <x v="1"/>
    <x v="0"/>
    <x v="0"/>
    <x v="0"/>
    <x v="1"/>
    <x v="0"/>
    <n v="1"/>
    <n v="0"/>
  </r>
  <r>
    <n v="2025"/>
    <n v="15782231"/>
    <s v="Andrejew"/>
    <n v="521"/>
    <x v="0"/>
    <x v="1"/>
    <n v="38"/>
    <n v="6"/>
    <n v="0"/>
    <n v="2"/>
    <n v="1"/>
    <x v="1"/>
    <n v="51454"/>
    <x v="1"/>
    <x v="0"/>
    <x v="1"/>
    <x v="2"/>
    <x v="0"/>
    <x v="0"/>
    <n v="1"/>
    <n v="0"/>
  </r>
  <r>
    <n v="2025"/>
    <n v="15580462"/>
    <s v="Corby"/>
    <n v="607"/>
    <x v="1"/>
    <x v="1"/>
    <n v="40"/>
    <n v="1"/>
    <n v="112544"/>
    <n v="1"/>
    <n v="1"/>
    <x v="0"/>
    <n v="19842"/>
    <x v="1"/>
    <x v="0"/>
    <x v="0"/>
    <x v="0"/>
    <x v="2"/>
    <x v="1"/>
    <n v="1"/>
    <n v="0"/>
  </r>
  <r>
    <n v="2025"/>
    <n v="15736371"/>
    <s v="Kennedy"/>
    <n v="633"/>
    <x v="0"/>
    <x v="0"/>
    <n v="34"/>
    <n v="3"/>
    <n v="123034"/>
    <n v="2"/>
    <n v="1"/>
    <x v="0"/>
    <n v="38315"/>
    <x v="1"/>
    <x v="0"/>
    <x v="0"/>
    <x v="0"/>
    <x v="2"/>
    <x v="1"/>
    <n v="1"/>
    <n v="0"/>
  </r>
  <r>
    <n v="2025"/>
    <n v="15648032"/>
    <s v="Young"/>
    <n v="588"/>
    <x v="1"/>
    <x v="1"/>
    <n v="37"/>
    <n v="2"/>
    <n v="0"/>
    <n v="2"/>
    <n v="0"/>
    <x v="0"/>
    <n v="187817"/>
    <x v="1"/>
    <x v="0"/>
    <x v="1"/>
    <x v="0"/>
    <x v="0"/>
    <x v="0"/>
    <n v="1"/>
    <n v="0"/>
  </r>
  <r>
    <n v="2025"/>
    <n v="15610454"/>
    <s v="Poole"/>
    <n v="724"/>
    <x v="2"/>
    <x v="0"/>
    <n v="33"/>
    <n v="9"/>
    <n v="119278"/>
    <n v="1"/>
    <n v="1"/>
    <x v="0"/>
    <n v="197148"/>
    <x v="1"/>
    <x v="0"/>
    <x v="0"/>
    <x v="1"/>
    <x v="2"/>
    <x v="1"/>
    <n v="1"/>
    <n v="0"/>
  </r>
  <r>
    <n v="2025"/>
    <n v="15671358"/>
    <s v="Fletcher"/>
    <n v="720"/>
    <x v="0"/>
    <x v="1"/>
    <n v="44"/>
    <n v="4"/>
    <n v="0"/>
    <n v="2"/>
    <n v="1"/>
    <x v="1"/>
    <n v="163471"/>
    <x v="1"/>
    <x v="0"/>
    <x v="0"/>
    <x v="2"/>
    <x v="0"/>
    <x v="0"/>
    <n v="1"/>
    <n v="0"/>
  </r>
  <r>
    <n v="2025"/>
    <n v="15747130"/>
    <s v="Tsao"/>
    <n v="521"/>
    <x v="0"/>
    <x v="1"/>
    <n v="39"/>
    <n v="7"/>
    <n v="0"/>
    <n v="2"/>
    <n v="0"/>
    <x v="0"/>
    <n v="654"/>
    <x v="1"/>
    <x v="0"/>
    <x v="1"/>
    <x v="2"/>
    <x v="0"/>
    <x v="0"/>
    <n v="1"/>
    <n v="0"/>
  </r>
  <r>
    <n v="2025"/>
    <n v="15578374"/>
    <s v="Gilroy"/>
    <n v="620"/>
    <x v="1"/>
    <x v="1"/>
    <n v="36"/>
    <n v="7"/>
    <n v="169313"/>
    <n v="1"/>
    <n v="1"/>
    <x v="1"/>
    <n v="45414"/>
    <x v="1"/>
    <x v="0"/>
    <x v="0"/>
    <x v="2"/>
    <x v="2"/>
    <x v="1"/>
    <n v="1"/>
    <n v="0"/>
  </r>
  <r>
    <n v="2025"/>
    <n v="15572182"/>
    <s v="Onwuamaeze"/>
    <n v="505"/>
    <x v="2"/>
    <x v="0"/>
    <n v="33"/>
    <n v="3"/>
    <n v="106507"/>
    <n v="3"/>
    <n v="1"/>
    <x v="1"/>
    <n v="45446"/>
    <x v="0"/>
    <x v="0"/>
    <x v="1"/>
    <x v="0"/>
    <x v="2"/>
    <x v="1"/>
    <n v="1"/>
    <n v="106507"/>
  </r>
  <r>
    <n v="2025"/>
    <n v="15770041"/>
    <s v="Manna"/>
    <n v="728"/>
    <x v="1"/>
    <x v="0"/>
    <n v="43"/>
    <n v="8"/>
    <n v="128413"/>
    <n v="1"/>
    <n v="0"/>
    <x v="0"/>
    <n v="139024"/>
    <x v="1"/>
    <x v="0"/>
    <x v="0"/>
    <x v="1"/>
    <x v="2"/>
    <x v="1"/>
    <n v="1"/>
    <n v="0"/>
  </r>
  <r>
    <n v="2025"/>
    <n v="15669414"/>
    <s v="Pisano"/>
    <n v="486"/>
    <x v="2"/>
    <x v="1"/>
    <n v="62"/>
    <n v="9"/>
    <n v="118357"/>
    <n v="2"/>
    <n v="1"/>
    <x v="1"/>
    <n v="168035"/>
    <x v="0"/>
    <x v="3"/>
    <x v="1"/>
    <x v="1"/>
    <x v="2"/>
    <x v="1"/>
    <n v="1"/>
    <n v="118357"/>
  </r>
  <r>
    <n v="2025"/>
    <n v="15777054"/>
    <s v="Thorpe"/>
    <n v="584"/>
    <x v="2"/>
    <x v="1"/>
    <n v="42"/>
    <n v="3"/>
    <n v="137479"/>
    <n v="1"/>
    <n v="1"/>
    <x v="1"/>
    <n v="25669"/>
    <x v="1"/>
    <x v="0"/>
    <x v="1"/>
    <x v="0"/>
    <x v="2"/>
    <x v="1"/>
    <n v="1"/>
    <n v="0"/>
  </r>
  <r>
    <n v="2025"/>
    <n v="15621021"/>
    <s v="Dwyer"/>
    <n v="687"/>
    <x v="1"/>
    <x v="0"/>
    <n v="40"/>
    <n v="1"/>
    <n v="0"/>
    <n v="2"/>
    <n v="1"/>
    <x v="1"/>
    <n v="8207"/>
    <x v="1"/>
    <x v="0"/>
    <x v="0"/>
    <x v="0"/>
    <x v="0"/>
    <x v="0"/>
    <n v="1"/>
    <n v="0"/>
  </r>
  <r>
    <n v="2025"/>
    <n v="15785490"/>
    <s v="Okeke"/>
    <n v="771"/>
    <x v="0"/>
    <x v="1"/>
    <n v="50"/>
    <n v="3"/>
    <n v="105230"/>
    <n v="1"/>
    <n v="1"/>
    <x v="0"/>
    <n v="16282"/>
    <x v="0"/>
    <x v="1"/>
    <x v="2"/>
    <x v="0"/>
    <x v="2"/>
    <x v="1"/>
    <n v="1"/>
    <n v="105230"/>
  </r>
  <r>
    <n v="2025"/>
    <n v="15577695"/>
    <s v="Zito"/>
    <n v="678"/>
    <x v="0"/>
    <x v="1"/>
    <n v="41"/>
    <n v="2"/>
    <n v="148088"/>
    <n v="1"/>
    <n v="1"/>
    <x v="1"/>
    <n v="14083"/>
    <x v="1"/>
    <x v="0"/>
    <x v="0"/>
    <x v="0"/>
    <x v="2"/>
    <x v="1"/>
    <n v="1"/>
    <n v="0"/>
  </r>
  <r>
    <n v="2025"/>
    <n v="15686974"/>
    <s v="Sergeyeva"/>
    <n v="751"/>
    <x v="0"/>
    <x v="0"/>
    <n v="48"/>
    <n v="4"/>
    <n v="0"/>
    <n v="1"/>
    <n v="0"/>
    <x v="0"/>
    <n v="30165"/>
    <x v="0"/>
    <x v="1"/>
    <x v="2"/>
    <x v="2"/>
    <x v="0"/>
    <x v="0"/>
    <n v="1"/>
    <n v="0"/>
  </r>
  <r>
    <n v="2025"/>
    <n v="15574584"/>
    <s v="Fang"/>
    <n v="670"/>
    <x v="0"/>
    <x v="1"/>
    <n v="33"/>
    <n v="8"/>
    <n v="126680"/>
    <n v="1"/>
    <n v="1"/>
    <x v="0"/>
    <n v="39451"/>
    <x v="1"/>
    <x v="0"/>
    <x v="0"/>
    <x v="1"/>
    <x v="2"/>
    <x v="1"/>
    <n v="1"/>
    <n v="0"/>
  </r>
  <r>
    <n v="2025"/>
    <n v="15719541"/>
    <s v="Flannagan"/>
    <n v="675"/>
    <x v="1"/>
    <x v="1"/>
    <n v="31"/>
    <n v="2"/>
    <n v="90826"/>
    <n v="2"/>
    <n v="1"/>
    <x v="1"/>
    <n v="60271"/>
    <x v="1"/>
    <x v="0"/>
    <x v="0"/>
    <x v="0"/>
    <x v="1"/>
    <x v="0"/>
    <n v="1"/>
    <n v="0"/>
  </r>
  <r>
    <n v="2025"/>
    <n v="15646310"/>
    <s v="Mao"/>
    <n v="684"/>
    <x v="1"/>
    <x v="1"/>
    <n v="24"/>
    <n v="8"/>
    <n v="143583"/>
    <n v="1"/>
    <n v="1"/>
    <x v="0"/>
    <n v="22527"/>
    <x v="1"/>
    <x v="2"/>
    <x v="0"/>
    <x v="1"/>
    <x v="2"/>
    <x v="1"/>
    <n v="1"/>
    <n v="0"/>
  </r>
  <r>
    <n v="2025"/>
    <n v="15697606"/>
    <s v="Sturdee"/>
    <n v="637"/>
    <x v="0"/>
    <x v="0"/>
    <n v="21"/>
    <n v="10"/>
    <n v="125712"/>
    <n v="1"/>
    <n v="0"/>
    <x v="1"/>
    <n v="175072"/>
    <x v="1"/>
    <x v="2"/>
    <x v="0"/>
    <x v="1"/>
    <x v="2"/>
    <x v="1"/>
    <n v="1"/>
    <n v="0"/>
  </r>
  <r>
    <n v="2025"/>
    <n v="15711489"/>
    <s v="Azikiwe"/>
    <n v="760"/>
    <x v="1"/>
    <x v="0"/>
    <n v="32"/>
    <n v="2"/>
    <n v="0"/>
    <n v="1"/>
    <n v="1"/>
    <x v="0"/>
    <n v="114565"/>
    <x v="1"/>
    <x v="0"/>
    <x v="2"/>
    <x v="0"/>
    <x v="0"/>
    <x v="0"/>
    <n v="1"/>
    <n v="0"/>
  </r>
  <r>
    <n v="2025"/>
    <n v="15670427"/>
    <s v="Chidi"/>
    <n v="662"/>
    <x v="1"/>
    <x v="1"/>
    <n v="37"/>
    <n v="4"/>
    <n v="155187"/>
    <n v="1"/>
    <n v="1"/>
    <x v="1"/>
    <n v="48931"/>
    <x v="1"/>
    <x v="0"/>
    <x v="0"/>
    <x v="2"/>
    <x v="2"/>
    <x v="1"/>
    <n v="1"/>
    <n v="0"/>
  </r>
  <r>
    <n v="2025"/>
    <n v="15731755"/>
    <s v="Hull"/>
    <n v="680"/>
    <x v="0"/>
    <x v="1"/>
    <n v="49"/>
    <n v="10"/>
    <n v="0"/>
    <n v="2"/>
    <n v="1"/>
    <x v="1"/>
    <n v="187008"/>
    <x v="1"/>
    <x v="1"/>
    <x v="0"/>
    <x v="1"/>
    <x v="0"/>
    <x v="0"/>
    <n v="1"/>
    <n v="0"/>
  </r>
  <r>
    <n v="2025"/>
    <n v="15796370"/>
    <s v="Shah"/>
    <n v="604"/>
    <x v="1"/>
    <x v="1"/>
    <n v="40"/>
    <n v="5"/>
    <n v="155455"/>
    <n v="1"/>
    <n v="0"/>
    <x v="0"/>
    <n v="113582"/>
    <x v="1"/>
    <x v="0"/>
    <x v="0"/>
    <x v="2"/>
    <x v="2"/>
    <x v="1"/>
    <n v="1"/>
    <n v="0"/>
  </r>
  <r>
    <n v="2025"/>
    <n v="15598331"/>
    <s v="Morgan"/>
    <n v="764"/>
    <x v="0"/>
    <x v="0"/>
    <n v="40"/>
    <n v="9"/>
    <n v="100481"/>
    <n v="1"/>
    <n v="1"/>
    <x v="1"/>
    <n v="124096"/>
    <x v="1"/>
    <x v="0"/>
    <x v="2"/>
    <x v="1"/>
    <x v="2"/>
    <x v="1"/>
    <n v="1"/>
    <n v="0"/>
  </r>
  <r>
    <n v="2025"/>
    <n v="15704795"/>
    <s v="Vagin"/>
    <n v="521"/>
    <x v="0"/>
    <x v="0"/>
    <n v="77"/>
    <n v="6"/>
    <n v="0"/>
    <n v="2"/>
    <n v="1"/>
    <x v="0"/>
    <n v="49054"/>
    <x v="1"/>
    <x v="3"/>
    <x v="1"/>
    <x v="2"/>
    <x v="0"/>
    <x v="0"/>
    <n v="1"/>
    <n v="0"/>
  </r>
  <r>
    <n v="2025"/>
    <n v="15796764"/>
    <s v="Bruno"/>
    <n v="684"/>
    <x v="2"/>
    <x v="0"/>
    <n v="56"/>
    <n v="3"/>
    <n v="127586"/>
    <n v="3"/>
    <n v="1"/>
    <x v="0"/>
    <n v="80593"/>
    <x v="0"/>
    <x v="1"/>
    <x v="0"/>
    <x v="0"/>
    <x v="2"/>
    <x v="1"/>
    <n v="1"/>
    <n v="127586"/>
  </r>
  <r>
    <n v="2025"/>
    <n v="15589420"/>
    <s v="Osinachi"/>
    <n v="795"/>
    <x v="0"/>
    <x v="0"/>
    <n v="40"/>
    <n v="2"/>
    <n v="101891"/>
    <n v="1"/>
    <n v="1"/>
    <x v="0"/>
    <n v="183045"/>
    <x v="1"/>
    <x v="0"/>
    <x v="2"/>
    <x v="0"/>
    <x v="2"/>
    <x v="1"/>
    <n v="1"/>
    <n v="0"/>
  </r>
  <r>
    <n v="2025"/>
    <n v="15810563"/>
    <s v="Ho"/>
    <n v="678"/>
    <x v="1"/>
    <x v="0"/>
    <n v="61"/>
    <n v="8"/>
    <n v="0"/>
    <n v="2"/>
    <n v="1"/>
    <x v="0"/>
    <n v="159939"/>
    <x v="1"/>
    <x v="3"/>
    <x v="0"/>
    <x v="1"/>
    <x v="0"/>
    <x v="0"/>
    <n v="1"/>
    <n v="0"/>
  </r>
  <r>
    <n v="2025"/>
    <n v="15746569"/>
    <s v="Tsui"/>
    <n v="589"/>
    <x v="0"/>
    <x v="1"/>
    <n v="38"/>
    <n v="4"/>
    <n v="0"/>
    <n v="1"/>
    <n v="1"/>
    <x v="1"/>
    <n v="95483"/>
    <x v="0"/>
    <x v="0"/>
    <x v="1"/>
    <x v="2"/>
    <x v="0"/>
    <x v="0"/>
    <n v="1"/>
    <n v="0"/>
  </r>
  <r>
    <n v="2025"/>
    <n v="15811594"/>
    <s v="Gordon"/>
    <n v="660"/>
    <x v="1"/>
    <x v="0"/>
    <n v="28"/>
    <n v="3"/>
    <n v="128930"/>
    <n v="1"/>
    <n v="1"/>
    <x v="0"/>
    <n v="198070"/>
    <x v="1"/>
    <x v="2"/>
    <x v="0"/>
    <x v="0"/>
    <x v="2"/>
    <x v="1"/>
    <n v="1"/>
    <n v="0"/>
  </r>
  <r>
    <n v="2025"/>
    <n v="15645896"/>
    <s v="Duncan"/>
    <n v="646"/>
    <x v="2"/>
    <x v="1"/>
    <n v="39"/>
    <n v="6"/>
    <n v="121682"/>
    <n v="2"/>
    <n v="0"/>
    <x v="0"/>
    <n v="61793"/>
    <x v="1"/>
    <x v="0"/>
    <x v="0"/>
    <x v="2"/>
    <x v="2"/>
    <x v="1"/>
    <n v="1"/>
    <n v="0"/>
  </r>
  <r>
    <n v="2025"/>
    <n v="15802909"/>
    <s v="Hu"/>
    <n v="706"/>
    <x v="2"/>
    <x v="0"/>
    <n v="56"/>
    <n v="3"/>
    <n v="139603"/>
    <n v="1"/>
    <n v="1"/>
    <x v="0"/>
    <n v="86384"/>
    <x v="1"/>
    <x v="1"/>
    <x v="0"/>
    <x v="0"/>
    <x v="2"/>
    <x v="1"/>
    <n v="1"/>
    <n v="0"/>
  </r>
  <r>
    <n v="2025"/>
    <n v="15797665"/>
    <s v="Docherty"/>
    <n v="730"/>
    <x v="0"/>
    <x v="0"/>
    <n v="27"/>
    <n v="7"/>
    <n v="0"/>
    <n v="2"/>
    <n v="1"/>
    <x v="1"/>
    <n v="144099"/>
    <x v="1"/>
    <x v="2"/>
    <x v="0"/>
    <x v="2"/>
    <x v="0"/>
    <x v="0"/>
    <n v="1"/>
    <n v="0"/>
  </r>
  <r>
    <n v="2025"/>
    <n v="15778959"/>
    <s v="Brookes"/>
    <n v="606"/>
    <x v="0"/>
    <x v="0"/>
    <n v="36"/>
    <n v="10"/>
    <n v="0"/>
    <n v="2"/>
    <n v="0"/>
    <x v="0"/>
    <n v="155641"/>
    <x v="1"/>
    <x v="0"/>
    <x v="0"/>
    <x v="1"/>
    <x v="0"/>
    <x v="0"/>
    <n v="1"/>
    <n v="0"/>
  </r>
  <r>
    <n v="2025"/>
    <n v="15722532"/>
    <s v="Angelo"/>
    <n v="690"/>
    <x v="1"/>
    <x v="0"/>
    <n v="36"/>
    <n v="10"/>
    <n v="91760"/>
    <n v="1"/>
    <n v="1"/>
    <x v="0"/>
    <n v="135785"/>
    <x v="1"/>
    <x v="0"/>
    <x v="0"/>
    <x v="1"/>
    <x v="1"/>
    <x v="0"/>
    <n v="1"/>
    <n v="0"/>
  </r>
  <r>
    <n v="2025"/>
    <n v="15784124"/>
    <s v="Emenike"/>
    <n v="645"/>
    <x v="2"/>
    <x v="1"/>
    <n v="41"/>
    <n v="2"/>
    <n v="93925"/>
    <n v="1"/>
    <n v="1"/>
    <x v="1"/>
    <n v="123982"/>
    <x v="0"/>
    <x v="0"/>
    <x v="0"/>
    <x v="0"/>
    <x v="1"/>
    <x v="0"/>
    <n v="1"/>
    <n v="93925"/>
  </r>
  <r>
    <n v="2025"/>
    <n v="15776518"/>
    <s v="Pugh"/>
    <n v="579"/>
    <x v="0"/>
    <x v="0"/>
    <n v="38"/>
    <n v="4"/>
    <n v="175739"/>
    <n v="1"/>
    <n v="1"/>
    <x v="0"/>
    <n v="193131"/>
    <x v="1"/>
    <x v="0"/>
    <x v="1"/>
    <x v="2"/>
    <x v="2"/>
    <x v="1"/>
    <n v="1"/>
    <n v="0"/>
  </r>
  <r>
    <n v="2025"/>
    <n v="15611247"/>
    <s v="McKenzie"/>
    <n v="481"/>
    <x v="0"/>
    <x v="0"/>
    <n v="28"/>
    <n v="10"/>
    <n v="0"/>
    <n v="2"/>
    <n v="1"/>
    <x v="1"/>
    <n v="145216"/>
    <x v="1"/>
    <x v="2"/>
    <x v="1"/>
    <x v="1"/>
    <x v="0"/>
    <x v="0"/>
    <n v="1"/>
    <n v="0"/>
  </r>
  <r>
    <n v="2025"/>
    <n v="15721469"/>
    <s v="Mach"/>
    <n v="492"/>
    <x v="2"/>
    <x v="1"/>
    <n v="45"/>
    <n v="9"/>
    <n v="170295"/>
    <n v="2"/>
    <n v="0"/>
    <x v="1"/>
    <n v="164742"/>
    <x v="1"/>
    <x v="0"/>
    <x v="1"/>
    <x v="1"/>
    <x v="2"/>
    <x v="1"/>
    <n v="1"/>
    <n v="0"/>
  </r>
  <r>
    <n v="2025"/>
    <n v="15773338"/>
    <s v="Endrizzi"/>
    <n v="739"/>
    <x v="0"/>
    <x v="1"/>
    <n v="58"/>
    <n v="2"/>
    <n v="101579"/>
    <n v="1"/>
    <n v="1"/>
    <x v="0"/>
    <n v="72169"/>
    <x v="1"/>
    <x v="1"/>
    <x v="0"/>
    <x v="0"/>
    <x v="2"/>
    <x v="1"/>
    <n v="1"/>
    <n v="0"/>
  </r>
  <r>
    <n v="2025"/>
    <n v="15784042"/>
    <s v="L?"/>
    <n v="624"/>
    <x v="0"/>
    <x v="1"/>
    <n v="55"/>
    <n v="7"/>
    <n v="118794"/>
    <n v="1"/>
    <n v="1"/>
    <x v="0"/>
    <n v="95022"/>
    <x v="0"/>
    <x v="1"/>
    <x v="0"/>
    <x v="2"/>
    <x v="2"/>
    <x v="1"/>
    <n v="1"/>
    <n v="118794"/>
  </r>
  <r>
    <n v="2025"/>
    <n v="15776229"/>
    <s v="MacPherson"/>
    <n v="682"/>
    <x v="0"/>
    <x v="1"/>
    <n v="44"/>
    <n v="3"/>
    <n v="115282"/>
    <n v="1"/>
    <n v="0"/>
    <x v="1"/>
    <n v="23766"/>
    <x v="1"/>
    <x v="0"/>
    <x v="0"/>
    <x v="0"/>
    <x v="2"/>
    <x v="1"/>
    <n v="1"/>
    <n v="0"/>
  </r>
  <r>
    <n v="2025"/>
    <n v="15655903"/>
    <s v="Michael"/>
    <n v="701"/>
    <x v="1"/>
    <x v="0"/>
    <n v="34"/>
    <n v="6"/>
    <n v="107980"/>
    <n v="1"/>
    <n v="1"/>
    <x v="0"/>
    <n v="119375"/>
    <x v="1"/>
    <x v="0"/>
    <x v="0"/>
    <x v="2"/>
    <x v="2"/>
    <x v="1"/>
    <n v="1"/>
    <n v="0"/>
  </r>
  <r>
    <n v="2025"/>
    <n v="15590177"/>
    <s v="Chiedozie"/>
    <n v="718"/>
    <x v="0"/>
    <x v="0"/>
    <n v="44"/>
    <n v="1"/>
    <n v="133866"/>
    <n v="1"/>
    <n v="0"/>
    <x v="0"/>
    <n v="139049"/>
    <x v="1"/>
    <x v="0"/>
    <x v="0"/>
    <x v="0"/>
    <x v="2"/>
    <x v="1"/>
    <n v="1"/>
    <n v="0"/>
  </r>
  <r>
    <n v="2025"/>
    <n v="15568876"/>
    <s v="Hughes"/>
    <n v="496"/>
    <x v="0"/>
    <x v="0"/>
    <n v="34"/>
    <n v="1"/>
    <n v="102723"/>
    <n v="2"/>
    <n v="1"/>
    <x v="1"/>
    <n v="180845"/>
    <x v="1"/>
    <x v="0"/>
    <x v="1"/>
    <x v="0"/>
    <x v="2"/>
    <x v="1"/>
    <n v="1"/>
    <n v="0"/>
  </r>
  <r>
    <n v="2025"/>
    <n v="15813140"/>
    <s v="Taylor"/>
    <n v="543"/>
    <x v="1"/>
    <x v="1"/>
    <n v="41"/>
    <n v="5"/>
    <n v="0"/>
    <n v="2"/>
    <n v="0"/>
    <x v="0"/>
    <n v="143980"/>
    <x v="1"/>
    <x v="0"/>
    <x v="1"/>
    <x v="2"/>
    <x v="0"/>
    <x v="0"/>
    <n v="1"/>
    <n v="0"/>
  </r>
  <r>
    <n v="2025"/>
    <n v="15770516"/>
    <s v="Evdokimov"/>
    <n v="616"/>
    <x v="1"/>
    <x v="0"/>
    <n v="44"/>
    <n v="7"/>
    <n v="193213"/>
    <n v="2"/>
    <n v="1"/>
    <x v="0"/>
    <n v="137393"/>
    <x v="1"/>
    <x v="0"/>
    <x v="0"/>
    <x v="2"/>
    <x v="2"/>
    <x v="1"/>
    <n v="1"/>
    <n v="0"/>
  </r>
  <r>
    <n v="2025"/>
    <n v="15755731"/>
    <s v="Davis"/>
    <n v="635"/>
    <x v="2"/>
    <x v="1"/>
    <n v="53"/>
    <n v="8"/>
    <n v="117006"/>
    <n v="1"/>
    <n v="0"/>
    <x v="0"/>
    <n v="123647"/>
    <x v="0"/>
    <x v="1"/>
    <x v="0"/>
    <x v="1"/>
    <x v="2"/>
    <x v="1"/>
    <n v="1"/>
    <n v="117006"/>
  </r>
  <r>
    <n v="2025"/>
    <n v="15574480"/>
    <s v="Ubanwa"/>
    <n v="652"/>
    <x v="1"/>
    <x v="1"/>
    <n v="31"/>
    <n v="1"/>
    <n v="132863"/>
    <n v="1"/>
    <n v="0"/>
    <x v="1"/>
    <n v="158054"/>
    <x v="1"/>
    <x v="0"/>
    <x v="0"/>
    <x v="0"/>
    <x v="2"/>
    <x v="1"/>
    <n v="1"/>
    <n v="0"/>
  </r>
  <r>
    <n v="2025"/>
    <n v="15798084"/>
    <s v="Murray"/>
    <n v="688"/>
    <x v="0"/>
    <x v="1"/>
    <n v="26"/>
    <n v="0"/>
    <n v="0"/>
    <n v="2"/>
    <n v="1"/>
    <x v="1"/>
    <n v="105785"/>
    <x v="1"/>
    <x v="2"/>
    <x v="0"/>
    <x v="0"/>
    <x v="0"/>
    <x v="0"/>
    <n v="1"/>
    <n v="0"/>
  </r>
  <r>
    <n v="2025"/>
    <n v="15673020"/>
    <s v="Smith"/>
    <n v="678"/>
    <x v="0"/>
    <x v="0"/>
    <n v="49"/>
    <n v="3"/>
    <n v="204511"/>
    <n v="1"/>
    <n v="0"/>
    <x v="0"/>
    <n v="739"/>
    <x v="0"/>
    <x v="1"/>
    <x v="0"/>
    <x v="0"/>
    <x v="2"/>
    <x v="1"/>
    <n v="1"/>
    <n v="204511"/>
  </r>
  <r>
    <n v="2025"/>
    <n v="15643575"/>
    <s v="Evseev"/>
    <n v="757"/>
    <x v="2"/>
    <x v="1"/>
    <n v="36"/>
    <n v="1"/>
    <n v="65350"/>
    <n v="1"/>
    <n v="0"/>
    <x v="1"/>
    <n v="64540"/>
    <x v="1"/>
    <x v="0"/>
    <x v="2"/>
    <x v="0"/>
    <x v="1"/>
    <x v="0"/>
    <n v="1"/>
    <n v="0"/>
  </r>
  <r>
    <n v="2025"/>
    <n v="15596811"/>
    <s v="Mitchell"/>
    <n v="667"/>
    <x v="0"/>
    <x v="1"/>
    <n v="36"/>
    <n v="8"/>
    <n v="139753"/>
    <n v="1"/>
    <n v="1"/>
    <x v="1"/>
    <n v="79871"/>
    <x v="1"/>
    <x v="0"/>
    <x v="0"/>
    <x v="1"/>
    <x v="2"/>
    <x v="1"/>
    <n v="1"/>
    <n v="0"/>
  </r>
  <r>
    <n v="2025"/>
    <n v="15786789"/>
    <s v="Ni"/>
    <n v="725"/>
    <x v="0"/>
    <x v="0"/>
    <n v="29"/>
    <n v="6"/>
    <n v="0"/>
    <n v="2"/>
    <n v="1"/>
    <x v="0"/>
    <n v="190777"/>
    <x v="1"/>
    <x v="2"/>
    <x v="0"/>
    <x v="2"/>
    <x v="0"/>
    <x v="0"/>
    <n v="1"/>
    <n v="0"/>
  </r>
  <r>
    <n v="2025"/>
    <n v="15578865"/>
    <s v="Palerma"/>
    <n v="632"/>
    <x v="2"/>
    <x v="0"/>
    <n v="50"/>
    <n v="5"/>
    <n v="107959"/>
    <n v="1"/>
    <n v="1"/>
    <x v="0"/>
    <n v="6985"/>
    <x v="0"/>
    <x v="1"/>
    <x v="0"/>
    <x v="2"/>
    <x v="2"/>
    <x v="1"/>
    <n v="1"/>
    <n v="107959"/>
  </r>
  <r>
    <n v="2025"/>
    <n v="15605672"/>
    <s v="Yuan"/>
    <n v="694"/>
    <x v="0"/>
    <x v="0"/>
    <n v="38"/>
    <n v="5"/>
    <n v="195926"/>
    <n v="1"/>
    <n v="1"/>
    <x v="0"/>
    <n v="85523"/>
    <x v="1"/>
    <x v="0"/>
    <x v="0"/>
    <x v="2"/>
    <x v="2"/>
    <x v="1"/>
    <n v="1"/>
    <n v="0"/>
  </r>
  <r>
    <n v="2025"/>
    <n v="15603674"/>
    <s v="Knight"/>
    <n v="803"/>
    <x v="0"/>
    <x v="1"/>
    <n v="36"/>
    <n v="1"/>
    <n v="0"/>
    <n v="2"/>
    <n v="1"/>
    <x v="0"/>
    <n v="149371"/>
    <x v="1"/>
    <x v="0"/>
    <x v="2"/>
    <x v="0"/>
    <x v="0"/>
    <x v="0"/>
    <n v="1"/>
    <n v="0"/>
  </r>
  <r>
    <n v="2025"/>
    <n v="15759915"/>
    <s v="Rapuokwu"/>
    <n v="814"/>
    <x v="0"/>
    <x v="0"/>
    <n v="31"/>
    <n v="6"/>
    <n v="87773"/>
    <n v="1"/>
    <n v="1"/>
    <x v="1"/>
    <n v="188516"/>
    <x v="1"/>
    <x v="0"/>
    <x v="2"/>
    <x v="2"/>
    <x v="1"/>
    <x v="0"/>
    <n v="1"/>
    <n v="0"/>
  </r>
  <r>
    <n v="2025"/>
    <n v="15686219"/>
    <s v="Wan"/>
    <n v="611"/>
    <x v="0"/>
    <x v="1"/>
    <n v="38"/>
    <n v="4"/>
    <n v="71019"/>
    <n v="2"/>
    <n v="1"/>
    <x v="1"/>
    <n v="2444"/>
    <x v="1"/>
    <x v="0"/>
    <x v="0"/>
    <x v="2"/>
    <x v="1"/>
    <x v="0"/>
    <n v="1"/>
    <n v="0"/>
  </r>
  <r>
    <n v="2025"/>
    <n v="15696388"/>
    <s v="Artamonova"/>
    <n v="755"/>
    <x v="2"/>
    <x v="1"/>
    <n v="38"/>
    <n v="4"/>
    <n v="111097"/>
    <n v="1"/>
    <n v="1"/>
    <x v="0"/>
    <n v="19763"/>
    <x v="1"/>
    <x v="0"/>
    <x v="2"/>
    <x v="2"/>
    <x v="2"/>
    <x v="1"/>
    <n v="1"/>
    <n v="0"/>
  </r>
  <r>
    <n v="2025"/>
    <n v="15713604"/>
    <s v="Rossi"/>
    <n v="425"/>
    <x v="2"/>
    <x v="1"/>
    <n v="40"/>
    <n v="9"/>
    <n v="166777"/>
    <n v="2"/>
    <n v="0"/>
    <x v="0"/>
    <n v="172647"/>
    <x v="1"/>
    <x v="0"/>
    <x v="1"/>
    <x v="1"/>
    <x v="2"/>
    <x v="1"/>
    <n v="1"/>
    <n v="0"/>
  </r>
  <r>
    <n v="2025"/>
    <n v="15647800"/>
    <s v="Greco"/>
    <n v="850"/>
    <x v="0"/>
    <x v="0"/>
    <n v="34"/>
    <n v="6"/>
    <n v="101267"/>
    <n v="1"/>
    <n v="1"/>
    <x v="1"/>
    <n v="33502"/>
    <x v="1"/>
    <x v="0"/>
    <x v="2"/>
    <x v="2"/>
    <x v="2"/>
    <x v="1"/>
    <n v="1"/>
    <n v="0"/>
  </r>
  <r>
    <n v="2025"/>
    <n v="15813451"/>
    <s v="Fleetwood-Smith"/>
    <n v="677"/>
    <x v="1"/>
    <x v="1"/>
    <n v="18"/>
    <n v="8"/>
    <n v="134797"/>
    <n v="2"/>
    <n v="1"/>
    <x v="0"/>
    <n v="114859"/>
    <x v="1"/>
    <x v="2"/>
    <x v="0"/>
    <x v="1"/>
    <x v="2"/>
    <x v="1"/>
    <n v="1"/>
    <n v="0"/>
  </r>
  <r>
    <n v="2025"/>
    <n v="15765375"/>
    <s v="Butusov"/>
    <n v="797"/>
    <x v="0"/>
    <x v="0"/>
    <n v="46"/>
    <n v="8"/>
    <n v="0"/>
    <n v="1"/>
    <n v="0"/>
    <x v="1"/>
    <n v="162668"/>
    <x v="1"/>
    <x v="1"/>
    <x v="2"/>
    <x v="1"/>
    <x v="0"/>
    <x v="0"/>
    <n v="1"/>
    <n v="0"/>
  </r>
  <r>
    <n v="2025"/>
    <n v="15774586"/>
    <s v="West"/>
    <n v="692"/>
    <x v="2"/>
    <x v="0"/>
    <n v="43"/>
    <n v="10"/>
    <n v="118589"/>
    <n v="1"/>
    <n v="1"/>
    <x v="0"/>
    <n v="161242"/>
    <x v="0"/>
    <x v="0"/>
    <x v="0"/>
    <x v="1"/>
    <x v="2"/>
    <x v="1"/>
    <n v="1"/>
    <n v="118589"/>
  </r>
  <r>
    <n v="2025"/>
    <n v="15603454"/>
    <s v="Sanders"/>
    <n v="735"/>
    <x v="2"/>
    <x v="1"/>
    <n v="28"/>
    <n v="5"/>
    <n v="160454"/>
    <n v="2"/>
    <n v="0"/>
    <x v="0"/>
    <n v="114957"/>
    <x v="1"/>
    <x v="2"/>
    <x v="0"/>
    <x v="2"/>
    <x v="2"/>
    <x v="1"/>
    <n v="1"/>
    <n v="0"/>
  </r>
  <r>
    <n v="2025"/>
    <n v="15653037"/>
    <s v="Parks"/>
    <n v="609"/>
    <x v="0"/>
    <x v="1"/>
    <n v="77"/>
    <n v="1"/>
    <n v="0"/>
    <n v="1"/>
    <n v="0"/>
    <x v="0"/>
    <n v="18709"/>
    <x v="1"/>
    <x v="3"/>
    <x v="0"/>
    <x v="0"/>
    <x v="0"/>
    <x v="0"/>
    <n v="1"/>
    <n v="0"/>
  </r>
  <r>
    <n v="2025"/>
    <n v="15782475"/>
    <s v="Edith"/>
    <n v="700"/>
    <x v="0"/>
    <x v="0"/>
    <n v="42"/>
    <n v="8"/>
    <n v="0"/>
    <n v="2"/>
    <n v="1"/>
    <x v="0"/>
    <n v="105306"/>
    <x v="1"/>
    <x v="0"/>
    <x v="0"/>
    <x v="1"/>
    <x v="0"/>
    <x v="0"/>
    <n v="1"/>
    <n v="0"/>
  </r>
  <r>
    <n v="2025"/>
    <n v="15593496"/>
    <s v="Korovin"/>
    <n v="526"/>
    <x v="1"/>
    <x v="0"/>
    <n v="36"/>
    <n v="5"/>
    <n v="91132"/>
    <n v="1"/>
    <n v="0"/>
    <x v="1"/>
    <n v="58112"/>
    <x v="1"/>
    <x v="0"/>
    <x v="1"/>
    <x v="2"/>
    <x v="1"/>
    <x v="0"/>
    <n v="1"/>
    <n v="0"/>
  </r>
  <r>
    <n v="2025"/>
    <n v="15808971"/>
    <s v="Lajoie"/>
    <n v="693"/>
    <x v="1"/>
    <x v="0"/>
    <n v="57"/>
    <n v="9"/>
    <n v="0"/>
    <n v="2"/>
    <n v="1"/>
    <x v="0"/>
    <n v="135503"/>
    <x v="1"/>
    <x v="1"/>
    <x v="0"/>
    <x v="1"/>
    <x v="0"/>
    <x v="0"/>
    <n v="1"/>
    <n v="0"/>
  </r>
  <r>
    <n v="2025"/>
    <n v="15791972"/>
    <s v="Bergamaschi"/>
    <n v="748"/>
    <x v="0"/>
    <x v="0"/>
    <n v="20"/>
    <n v="7"/>
    <n v="0"/>
    <n v="2"/>
    <n v="0"/>
    <x v="1"/>
    <n v="10792"/>
    <x v="1"/>
    <x v="2"/>
    <x v="0"/>
    <x v="2"/>
    <x v="0"/>
    <x v="0"/>
    <n v="1"/>
    <n v="0"/>
  </r>
  <r>
    <n v="2025"/>
    <n v="15676869"/>
    <s v="T'ien"/>
    <n v="657"/>
    <x v="1"/>
    <x v="1"/>
    <n v="36"/>
    <n v="8"/>
    <n v="0"/>
    <n v="2"/>
    <n v="0"/>
    <x v="0"/>
    <n v="123866"/>
    <x v="1"/>
    <x v="0"/>
    <x v="0"/>
    <x v="1"/>
    <x v="0"/>
    <x v="0"/>
    <n v="1"/>
    <n v="0"/>
  </r>
  <r>
    <n v="2025"/>
    <n v="15683007"/>
    <s v="Torode"/>
    <n v="739"/>
    <x v="2"/>
    <x v="0"/>
    <n v="25"/>
    <n v="5"/>
    <n v="113113"/>
    <n v="1"/>
    <n v="1"/>
    <x v="1"/>
    <n v="129181"/>
    <x v="1"/>
    <x v="2"/>
    <x v="0"/>
    <x v="2"/>
    <x v="2"/>
    <x v="1"/>
    <n v="1"/>
    <n v="0"/>
  </r>
  <r>
    <n v="2025"/>
    <n v="15659495"/>
    <s v="Fu"/>
    <n v="784"/>
    <x v="1"/>
    <x v="1"/>
    <n v="23"/>
    <n v="2"/>
    <n v="0"/>
    <n v="1"/>
    <n v="1"/>
    <x v="0"/>
    <n v="6848"/>
    <x v="1"/>
    <x v="2"/>
    <x v="2"/>
    <x v="0"/>
    <x v="0"/>
    <x v="0"/>
    <n v="1"/>
    <n v="0"/>
  </r>
  <r>
    <n v="2025"/>
    <n v="15703923"/>
    <s v="Cameron"/>
    <n v="744"/>
    <x v="2"/>
    <x v="1"/>
    <n v="41"/>
    <n v="7"/>
    <n v="190409"/>
    <n v="2"/>
    <n v="1"/>
    <x v="0"/>
    <n v="138361"/>
    <x v="1"/>
    <x v="0"/>
    <x v="0"/>
    <x v="2"/>
    <x v="2"/>
    <x v="1"/>
    <n v="1"/>
    <n v="0"/>
  </r>
  <r>
    <n v="2025"/>
    <n v="15674000"/>
    <s v="Cattaneo"/>
    <n v="645"/>
    <x v="0"/>
    <x v="1"/>
    <n v="44"/>
    <n v="10"/>
    <n v="0"/>
    <n v="2"/>
    <n v="0"/>
    <x v="0"/>
    <n v="166707"/>
    <x v="1"/>
    <x v="0"/>
    <x v="0"/>
    <x v="1"/>
    <x v="0"/>
    <x v="0"/>
    <n v="1"/>
    <n v="0"/>
  </r>
  <r>
    <n v="2025"/>
    <n v="15618171"/>
    <s v="James"/>
    <n v="669"/>
    <x v="0"/>
    <x v="0"/>
    <n v="33"/>
    <n v="9"/>
    <n v="0"/>
    <n v="2"/>
    <n v="0"/>
    <x v="0"/>
    <n v="107221"/>
    <x v="1"/>
    <x v="0"/>
    <x v="0"/>
    <x v="1"/>
    <x v="0"/>
    <x v="0"/>
    <n v="1"/>
    <n v="0"/>
  </r>
  <r>
    <n v="2025"/>
    <n v="15732202"/>
    <s v="Abramovich"/>
    <n v="615"/>
    <x v="0"/>
    <x v="1"/>
    <n v="34"/>
    <n v="1"/>
    <n v="83503"/>
    <n v="2"/>
    <n v="1"/>
    <x v="0"/>
    <n v="73125"/>
    <x v="0"/>
    <x v="0"/>
    <x v="0"/>
    <x v="0"/>
    <x v="1"/>
    <x v="0"/>
    <n v="1"/>
    <n v="83503"/>
  </r>
  <r>
    <n v="2025"/>
    <n v="15735078"/>
    <s v="Onwughara"/>
    <n v="724"/>
    <x v="2"/>
    <x v="0"/>
    <n v="53"/>
    <n v="1"/>
    <n v="139688"/>
    <n v="2"/>
    <n v="1"/>
    <x v="0"/>
    <n v="12914"/>
    <x v="1"/>
    <x v="1"/>
    <x v="0"/>
    <x v="0"/>
    <x v="2"/>
    <x v="1"/>
    <n v="1"/>
    <n v="0"/>
  </r>
  <r>
    <n v="2025"/>
    <n v="15798615"/>
    <s v="Wan"/>
    <n v="850"/>
    <x v="0"/>
    <x v="0"/>
    <n v="47"/>
    <n v="9"/>
    <n v="137302"/>
    <n v="1"/>
    <n v="1"/>
    <x v="1"/>
    <n v="44352"/>
    <x v="1"/>
    <x v="1"/>
    <x v="2"/>
    <x v="1"/>
    <x v="2"/>
    <x v="1"/>
    <n v="1"/>
    <n v="0"/>
  </r>
  <r>
    <n v="2025"/>
    <n v="15638494"/>
    <s v="Salinas"/>
    <n v="625"/>
    <x v="2"/>
    <x v="0"/>
    <n v="39"/>
    <n v="10"/>
    <n v="129845"/>
    <n v="1"/>
    <n v="1"/>
    <x v="0"/>
    <n v="96445"/>
    <x v="1"/>
    <x v="0"/>
    <x v="0"/>
    <x v="1"/>
    <x v="2"/>
    <x v="1"/>
    <n v="1"/>
    <n v="0"/>
  </r>
  <r>
    <n v="2025"/>
    <n v="15763874"/>
    <s v="Ho"/>
    <n v="635"/>
    <x v="1"/>
    <x v="1"/>
    <n v="46"/>
    <n v="8"/>
    <n v="0"/>
    <n v="2"/>
    <n v="1"/>
    <x v="0"/>
    <n v="60739"/>
    <x v="1"/>
    <x v="1"/>
    <x v="0"/>
    <x v="1"/>
    <x v="0"/>
    <x v="0"/>
    <n v="1"/>
    <n v="0"/>
  </r>
  <r>
    <n v="2025"/>
    <n v="15696355"/>
    <s v="Cleveland"/>
    <n v="724"/>
    <x v="2"/>
    <x v="1"/>
    <n v="37"/>
    <n v="6"/>
    <n v="125489"/>
    <n v="1"/>
    <n v="1"/>
    <x v="1"/>
    <n v="118571"/>
    <x v="1"/>
    <x v="0"/>
    <x v="0"/>
    <x v="2"/>
    <x v="2"/>
    <x v="1"/>
    <n v="1"/>
    <n v="0"/>
  </r>
  <r>
    <n v="2025"/>
    <n v="15655952"/>
    <s v="Burke"/>
    <n v="550"/>
    <x v="0"/>
    <x v="1"/>
    <n v="47"/>
    <n v="2"/>
    <n v="0"/>
    <n v="2"/>
    <n v="1"/>
    <x v="0"/>
    <n v="97057"/>
    <x v="1"/>
    <x v="1"/>
    <x v="1"/>
    <x v="0"/>
    <x v="0"/>
    <x v="0"/>
    <n v="1"/>
    <n v="0"/>
  </r>
  <r>
    <n v="2025"/>
    <n v="15739850"/>
    <s v="Trentino"/>
    <n v="645"/>
    <x v="0"/>
    <x v="1"/>
    <n v="45"/>
    <n v="6"/>
    <n v="155418"/>
    <n v="1"/>
    <n v="0"/>
    <x v="0"/>
    <n v="3449"/>
    <x v="1"/>
    <x v="0"/>
    <x v="0"/>
    <x v="2"/>
    <x v="2"/>
    <x v="1"/>
    <n v="1"/>
    <n v="0"/>
  </r>
  <r>
    <n v="2025"/>
    <n v="15611338"/>
    <s v="Kashiwagi"/>
    <n v="714"/>
    <x v="1"/>
    <x v="1"/>
    <n v="29"/>
    <n v="4"/>
    <n v="0"/>
    <n v="2"/>
    <n v="1"/>
    <x v="0"/>
    <n v="37606"/>
    <x v="1"/>
    <x v="2"/>
    <x v="0"/>
    <x v="2"/>
    <x v="0"/>
    <x v="0"/>
    <n v="1"/>
    <n v="0"/>
  </r>
  <r>
    <n v="2025"/>
    <n v="15707861"/>
    <s v="Nucci"/>
    <n v="520"/>
    <x v="0"/>
    <x v="0"/>
    <n v="46"/>
    <n v="10"/>
    <n v="85217"/>
    <n v="1"/>
    <n v="1"/>
    <x v="1"/>
    <n v="117370"/>
    <x v="0"/>
    <x v="1"/>
    <x v="1"/>
    <x v="1"/>
    <x v="1"/>
    <x v="0"/>
    <n v="1"/>
    <n v="85217"/>
  </r>
  <r>
    <n v="2025"/>
    <n v="15672237"/>
    <s v="Oluchi"/>
    <n v="633"/>
    <x v="0"/>
    <x v="1"/>
    <n v="25"/>
    <n v="1"/>
    <n v="0"/>
    <n v="1"/>
    <n v="1"/>
    <x v="1"/>
    <n v="100599"/>
    <x v="1"/>
    <x v="2"/>
    <x v="0"/>
    <x v="0"/>
    <x v="0"/>
    <x v="0"/>
    <n v="1"/>
    <n v="0"/>
  </r>
  <r>
    <n v="2025"/>
    <n v="15657771"/>
    <s v="Ts'ui"/>
    <n v="537"/>
    <x v="0"/>
    <x v="1"/>
    <n v="37"/>
    <n v="6"/>
    <n v="0"/>
    <n v="1"/>
    <n v="1"/>
    <x v="0"/>
    <n v="17802"/>
    <x v="1"/>
    <x v="0"/>
    <x v="1"/>
    <x v="2"/>
    <x v="0"/>
    <x v="0"/>
    <n v="1"/>
    <n v="0"/>
  </r>
  <r>
    <n v="2025"/>
    <n v="15677783"/>
    <s v="Graham"/>
    <n v="764"/>
    <x v="1"/>
    <x v="1"/>
    <n v="38"/>
    <n v="4"/>
    <n v="113607"/>
    <n v="1"/>
    <n v="1"/>
    <x v="1"/>
    <n v="91094"/>
    <x v="1"/>
    <x v="0"/>
    <x v="2"/>
    <x v="2"/>
    <x v="2"/>
    <x v="1"/>
    <n v="1"/>
    <n v="0"/>
  </r>
  <r>
    <n v="2025"/>
    <n v="15681026"/>
    <s v="Lucciano"/>
    <n v="795"/>
    <x v="2"/>
    <x v="0"/>
    <n v="33"/>
    <n v="9"/>
    <n v="104553"/>
    <n v="1"/>
    <n v="1"/>
    <x v="0"/>
    <n v="120854"/>
    <x v="0"/>
    <x v="0"/>
    <x v="2"/>
    <x v="1"/>
    <x v="2"/>
    <x v="1"/>
    <n v="1"/>
    <n v="104553"/>
  </r>
  <r>
    <n v="2025"/>
    <n v="15566543"/>
    <s v="Aldridge"/>
    <n v="573"/>
    <x v="1"/>
    <x v="1"/>
    <n v="44"/>
    <n v="9"/>
    <n v="0"/>
    <n v="2"/>
    <n v="1"/>
    <x v="1"/>
    <n v="107124"/>
    <x v="1"/>
    <x v="0"/>
    <x v="1"/>
    <x v="1"/>
    <x v="0"/>
    <x v="0"/>
    <n v="1"/>
    <n v="0"/>
  </r>
  <r>
    <n v="2025"/>
    <n v="15594612"/>
    <s v="Flynn"/>
    <n v="702"/>
    <x v="1"/>
    <x v="1"/>
    <n v="44"/>
    <n v="9"/>
    <n v="0"/>
    <n v="1"/>
    <n v="0"/>
    <x v="1"/>
    <n v="59207"/>
    <x v="0"/>
    <x v="0"/>
    <x v="0"/>
    <x v="1"/>
    <x v="0"/>
    <x v="0"/>
    <n v="1"/>
    <n v="0"/>
  </r>
  <r>
    <n v="2025"/>
    <n v="15814664"/>
    <s v="Scott"/>
    <n v="740"/>
    <x v="2"/>
    <x v="1"/>
    <n v="33"/>
    <n v="2"/>
    <n v="126524"/>
    <n v="1"/>
    <n v="1"/>
    <x v="1"/>
    <n v="136869"/>
    <x v="1"/>
    <x v="0"/>
    <x v="0"/>
    <x v="0"/>
    <x v="2"/>
    <x v="1"/>
    <n v="1"/>
    <n v="0"/>
  </r>
  <r>
    <n v="2025"/>
    <n v="15642785"/>
    <s v="Douglas"/>
    <n v="479"/>
    <x v="0"/>
    <x v="1"/>
    <n v="34"/>
    <n v="5"/>
    <n v="117593"/>
    <n v="2"/>
    <n v="0"/>
    <x v="1"/>
    <n v="113308"/>
    <x v="1"/>
    <x v="0"/>
    <x v="1"/>
    <x v="2"/>
    <x v="2"/>
    <x v="1"/>
    <n v="1"/>
    <n v="0"/>
  </r>
  <r>
    <n v="2025"/>
    <n v="15690164"/>
    <s v="Shao"/>
    <n v="627"/>
    <x v="2"/>
    <x v="0"/>
    <n v="33"/>
    <n v="4"/>
    <n v="83199"/>
    <n v="1"/>
    <n v="0"/>
    <x v="1"/>
    <n v="159335"/>
    <x v="1"/>
    <x v="0"/>
    <x v="0"/>
    <x v="2"/>
    <x v="1"/>
    <x v="0"/>
    <n v="1"/>
    <n v="0"/>
  </r>
  <r>
    <n v="2025"/>
    <n v="15590213"/>
    <s v="Ch'en"/>
    <n v="479"/>
    <x v="1"/>
    <x v="1"/>
    <n v="35"/>
    <n v="4"/>
    <n v="125921"/>
    <n v="1"/>
    <n v="1"/>
    <x v="0"/>
    <n v="20393"/>
    <x v="1"/>
    <x v="0"/>
    <x v="1"/>
    <x v="2"/>
    <x v="2"/>
    <x v="1"/>
    <n v="1"/>
    <n v="0"/>
  </r>
  <r>
    <n v="2025"/>
    <n v="15603794"/>
    <s v="Pugliesi"/>
    <n v="623"/>
    <x v="0"/>
    <x v="1"/>
    <n v="48"/>
    <n v="5"/>
    <n v="118469"/>
    <n v="1"/>
    <n v="1"/>
    <x v="0"/>
    <n v="158590"/>
    <x v="1"/>
    <x v="1"/>
    <x v="0"/>
    <x v="2"/>
    <x v="2"/>
    <x v="1"/>
    <n v="1"/>
    <n v="0"/>
  </r>
  <r>
    <n v="2025"/>
    <n v="15733491"/>
    <s v="McGregor"/>
    <n v="512"/>
    <x v="2"/>
    <x v="0"/>
    <n v="40"/>
    <n v="8"/>
    <n v="153538"/>
    <n v="2"/>
    <n v="0"/>
    <x v="1"/>
    <n v="23101"/>
    <x v="1"/>
    <x v="0"/>
    <x v="1"/>
    <x v="1"/>
    <x v="2"/>
    <x v="1"/>
    <n v="1"/>
    <n v="0"/>
  </r>
  <r>
    <n v="2025"/>
    <n v="15806360"/>
    <s v="Hou"/>
    <n v="609"/>
    <x v="0"/>
    <x v="1"/>
    <n v="41"/>
    <n v="6"/>
    <n v="0"/>
    <n v="1"/>
    <n v="0"/>
    <x v="0"/>
    <n v="112585"/>
    <x v="1"/>
    <x v="0"/>
    <x v="0"/>
    <x v="2"/>
    <x v="0"/>
    <x v="0"/>
    <n v="1"/>
    <n v="0"/>
  </r>
  <r>
    <n v="2025"/>
    <n v="15587133"/>
    <s v="Thompson"/>
    <n v="518"/>
    <x v="0"/>
    <x v="1"/>
    <n v="42"/>
    <n v="7"/>
    <n v="151027"/>
    <n v="2"/>
    <n v="1"/>
    <x v="1"/>
    <n v="119377"/>
    <x v="1"/>
    <x v="0"/>
    <x v="1"/>
    <x v="2"/>
    <x v="2"/>
    <x v="1"/>
    <n v="1"/>
    <n v="0"/>
  </r>
  <r>
    <n v="2025"/>
    <n v="15721377"/>
    <s v="Chou"/>
    <n v="833"/>
    <x v="0"/>
    <x v="0"/>
    <n v="34"/>
    <n v="3"/>
    <n v="144752"/>
    <n v="1"/>
    <n v="0"/>
    <x v="1"/>
    <n v="166473"/>
    <x v="1"/>
    <x v="0"/>
    <x v="2"/>
    <x v="0"/>
    <x v="2"/>
    <x v="1"/>
    <n v="1"/>
    <n v="0"/>
  </r>
  <r>
    <n v="2025"/>
    <n v="15747927"/>
    <s v="Ch'in"/>
    <n v="758"/>
    <x v="0"/>
    <x v="1"/>
    <n v="26"/>
    <n v="4"/>
    <n v="155740"/>
    <n v="1"/>
    <n v="1"/>
    <x v="1"/>
    <n v="171552"/>
    <x v="1"/>
    <x v="2"/>
    <x v="2"/>
    <x v="2"/>
    <x v="2"/>
    <x v="1"/>
    <n v="1"/>
    <n v="0"/>
  </r>
  <r>
    <n v="2025"/>
    <n v="15806455"/>
    <s v="Miller"/>
    <n v="611"/>
    <x v="0"/>
    <x v="1"/>
    <n v="27"/>
    <n v="7"/>
    <n v="0"/>
    <n v="2"/>
    <n v="1"/>
    <x v="0"/>
    <n v="157474"/>
    <x v="1"/>
    <x v="2"/>
    <x v="0"/>
    <x v="2"/>
    <x v="0"/>
    <x v="0"/>
    <n v="1"/>
    <n v="0"/>
  </r>
  <r>
    <n v="2025"/>
    <n v="15695474"/>
    <s v="Barker"/>
    <n v="583"/>
    <x v="0"/>
    <x v="1"/>
    <n v="33"/>
    <n v="7"/>
    <n v="122532"/>
    <n v="1"/>
    <n v="1"/>
    <x v="1"/>
    <n v="13549"/>
    <x v="1"/>
    <x v="0"/>
    <x v="1"/>
    <x v="2"/>
    <x v="2"/>
    <x v="1"/>
    <n v="1"/>
    <n v="0"/>
  </r>
  <r>
    <n v="2025"/>
    <n v="15666295"/>
    <s v="Smith"/>
    <n v="610"/>
    <x v="2"/>
    <x v="1"/>
    <n v="50"/>
    <n v="1"/>
    <n v="113957"/>
    <n v="2"/>
    <n v="1"/>
    <x v="1"/>
    <n v="196527"/>
    <x v="0"/>
    <x v="1"/>
    <x v="0"/>
    <x v="0"/>
    <x v="2"/>
    <x v="1"/>
    <n v="1"/>
    <n v="113957"/>
  </r>
  <r>
    <n v="2025"/>
    <n v="15656062"/>
    <s v="Azikiwe"/>
    <n v="637"/>
    <x v="0"/>
    <x v="0"/>
    <n v="33"/>
    <n v="7"/>
    <n v="103378"/>
    <n v="1"/>
    <n v="1"/>
    <x v="1"/>
    <n v="84420"/>
    <x v="1"/>
    <x v="0"/>
    <x v="0"/>
    <x v="2"/>
    <x v="2"/>
    <x v="1"/>
    <n v="1"/>
    <n v="0"/>
  </r>
  <r>
    <n v="2025"/>
    <n v="15579969"/>
    <s v="Mancini"/>
    <n v="683"/>
    <x v="0"/>
    <x v="0"/>
    <n v="32"/>
    <n v="9"/>
    <n v="0"/>
    <n v="2"/>
    <n v="1"/>
    <x v="0"/>
    <n v="24992"/>
    <x v="1"/>
    <x v="0"/>
    <x v="0"/>
    <x v="1"/>
    <x v="0"/>
    <x v="0"/>
    <n v="1"/>
    <n v="0"/>
  </r>
  <r>
    <n v="2025"/>
    <n v="15703563"/>
    <s v="P'eng"/>
    <n v="774"/>
    <x v="0"/>
    <x v="1"/>
    <n v="40"/>
    <n v="9"/>
    <n v="93017"/>
    <n v="2"/>
    <n v="1"/>
    <x v="1"/>
    <n v="191609"/>
    <x v="1"/>
    <x v="0"/>
    <x v="2"/>
    <x v="1"/>
    <x v="1"/>
    <x v="0"/>
    <n v="1"/>
    <n v="0"/>
  </r>
  <r>
    <n v="2025"/>
    <n v="15692664"/>
    <s v="Diribe"/>
    <n v="677"/>
    <x v="0"/>
    <x v="0"/>
    <n v="58"/>
    <n v="1"/>
    <n v="90023"/>
    <n v="1"/>
    <n v="0"/>
    <x v="0"/>
    <n v="2988"/>
    <x v="1"/>
    <x v="1"/>
    <x v="0"/>
    <x v="0"/>
    <x v="1"/>
    <x v="0"/>
    <n v="1"/>
    <n v="0"/>
  </r>
  <r>
    <n v="2025"/>
    <n v="15719276"/>
    <s v="T'ao"/>
    <n v="741"/>
    <x v="1"/>
    <x v="1"/>
    <n v="35"/>
    <n v="6"/>
    <n v="74371"/>
    <n v="1"/>
    <n v="0"/>
    <x v="1"/>
    <n v="99596"/>
    <x v="1"/>
    <x v="0"/>
    <x v="0"/>
    <x v="2"/>
    <x v="1"/>
    <x v="0"/>
    <n v="1"/>
    <n v="0"/>
  </r>
  <r>
    <n v="2025"/>
    <n v="15672754"/>
    <s v="Burbidge"/>
    <n v="498"/>
    <x v="2"/>
    <x v="1"/>
    <n v="42"/>
    <n v="3"/>
    <n v="152040"/>
    <n v="1"/>
    <n v="1"/>
    <x v="0"/>
    <n v="53445"/>
    <x v="0"/>
    <x v="0"/>
    <x v="1"/>
    <x v="0"/>
    <x v="2"/>
    <x v="1"/>
    <n v="1"/>
    <n v="152040"/>
  </r>
  <r>
    <n v="2025"/>
    <n v="15768163"/>
    <s v="Griffin"/>
    <n v="655"/>
    <x v="2"/>
    <x v="0"/>
    <n v="46"/>
    <n v="7"/>
    <n v="137145"/>
    <n v="1"/>
    <n v="1"/>
    <x v="1"/>
    <n v="115146"/>
    <x v="0"/>
    <x v="1"/>
    <x v="0"/>
    <x v="2"/>
    <x v="2"/>
    <x v="1"/>
    <n v="1"/>
    <n v="137145"/>
  </r>
  <r>
    <n v="2025"/>
    <n v="15656710"/>
    <s v="Cocci"/>
    <n v="613"/>
    <x v="0"/>
    <x v="1"/>
    <n v="40"/>
    <n v="4"/>
    <n v="0"/>
    <n v="1"/>
    <n v="0"/>
    <x v="1"/>
    <n v="151325"/>
    <x v="1"/>
    <x v="0"/>
    <x v="0"/>
    <x v="2"/>
    <x v="0"/>
    <x v="0"/>
    <n v="1"/>
    <n v="0"/>
  </r>
  <r>
    <n v="2025"/>
    <n v="15696175"/>
    <s v="Echezonachukwu"/>
    <n v="602"/>
    <x v="2"/>
    <x v="1"/>
    <n v="35"/>
    <n v="7"/>
    <n v="90602"/>
    <n v="2"/>
    <n v="1"/>
    <x v="0"/>
    <n v="51695"/>
    <x v="1"/>
    <x v="0"/>
    <x v="0"/>
    <x v="2"/>
    <x v="1"/>
    <x v="0"/>
    <n v="1"/>
    <n v="0"/>
  </r>
  <r>
    <n v="2025"/>
    <n v="15586914"/>
    <s v="Nepean"/>
    <n v="659"/>
    <x v="0"/>
    <x v="1"/>
    <n v="36"/>
    <n v="6"/>
    <n v="123841"/>
    <n v="2"/>
    <n v="1"/>
    <x v="1"/>
    <n v="96833"/>
    <x v="1"/>
    <x v="0"/>
    <x v="0"/>
    <x v="2"/>
    <x v="2"/>
    <x v="1"/>
    <n v="1"/>
    <n v="0"/>
  </r>
  <r>
    <n v="2025"/>
    <n v="15581736"/>
    <s v="Bartlett"/>
    <n v="673"/>
    <x v="2"/>
    <x v="1"/>
    <n v="47"/>
    <n v="1"/>
    <n v="183580"/>
    <n v="2"/>
    <n v="0"/>
    <x v="0"/>
    <n v="34048"/>
    <x v="1"/>
    <x v="1"/>
    <x v="0"/>
    <x v="0"/>
    <x v="2"/>
    <x v="1"/>
    <n v="1"/>
    <n v="0"/>
  </r>
  <r>
    <n v="2025"/>
    <n v="15588839"/>
    <s v="Mancini"/>
    <n v="606"/>
    <x v="1"/>
    <x v="1"/>
    <n v="30"/>
    <n v="8"/>
    <n v="180308"/>
    <n v="2"/>
    <n v="1"/>
    <x v="0"/>
    <n v="1914"/>
    <x v="1"/>
    <x v="0"/>
    <x v="0"/>
    <x v="1"/>
    <x v="2"/>
    <x v="1"/>
    <n v="1"/>
    <n v="0"/>
  </r>
  <r>
    <n v="2025"/>
    <n v="15589329"/>
    <s v="Pirozzi"/>
    <n v="775"/>
    <x v="0"/>
    <x v="1"/>
    <n v="30"/>
    <n v="4"/>
    <n v="0"/>
    <n v="2"/>
    <n v="1"/>
    <x v="1"/>
    <n v="49338"/>
    <x v="1"/>
    <x v="0"/>
    <x v="2"/>
    <x v="2"/>
    <x v="0"/>
    <x v="0"/>
    <n v="1"/>
    <n v="0"/>
  </r>
  <r>
    <n v="2025"/>
    <n v="15605622"/>
    <s v="McMillan"/>
    <n v="841"/>
    <x v="1"/>
    <x v="1"/>
    <n v="28"/>
    <n v="4"/>
    <n v="0"/>
    <n v="2"/>
    <n v="1"/>
    <x v="0"/>
    <n v="179437"/>
    <x v="1"/>
    <x v="2"/>
    <x v="2"/>
    <x v="2"/>
    <x v="0"/>
    <x v="0"/>
    <n v="1"/>
    <n v="0"/>
  </r>
  <r>
    <n v="2025"/>
    <n v="15798964"/>
    <s v="Nkemakonam"/>
    <n v="714"/>
    <x v="2"/>
    <x v="1"/>
    <n v="33"/>
    <n v="3"/>
    <n v="35017"/>
    <n v="1"/>
    <n v="1"/>
    <x v="1"/>
    <n v="53667"/>
    <x v="1"/>
    <x v="0"/>
    <x v="0"/>
    <x v="0"/>
    <x v="1"/>
    <x v="0"/>
    <n v="1"/>
    <n v="0"/>
  </r>
  <r>
    <n v="2025"/>
    <n v="15769959"/>
    <s v="Ajuluchukwu"/>
    <n v="597"/>
    <x v="0"/>
    <x v="0"/>
    <n v="53"/>
    <n v="4"/>
    <n v="88381"/>
    <n v="1"/>
    <n v="1"/>
    <x v="1"/>
    <n v="69385"/>
    <x v="0"/>
    <x v="1"/>
    <x v="1"/>
    <x v="2"/>
    <x v="1"/>
    <x v="0"/>
    <n v="1"/>
    <n v="88381"/>
  </r>
  <r>
    <n v="2025"/>
    <n v="15657105"/>
    <s v="Chukwualuka"/>
    <n v="726"/>
    <x v="1"/>
    <x v="1"/>
    <n v="36"/>
    <n v="2"/>
    <n v="0"/>
    <n v="1"/>
    <n v="1"/>
    <x v="1"/>
    <n v="195192"/>
    <x v="1"/>
    <x v="0"/>
    <x v="0"/>
    <x v="0"/>
    <x v="0"/>
    <x v="0"/>
    <n v="1"/>
    <n v="0"/>
  </r>
  <r>
    <n v="2025"/>
    <n v="15569266"/>
    <s v="Rahman"/>
    <n v="644"/>
    <x v="0"/>
    <x v="1"/>
    <n v="28"/>
    <n v="7"/>
    <n v="155060"/>
    <n v="1"/>
    <n v="1"/>
    <x v="1"/>
    <n v="29180"/>
    <x v="1"/>
    <x v="2"/>
    <x v="0"/>
    <x v="2"/>
    <x v="2"/>
    <x v="1"/>
    <n v="1"/>
    <n v="0"/>
  </r>
  <r>
    <n v="2025"/>
    <n v="15719294"/>
    <s v="Wood"/>
    <n v="800"/>
    <x v="0"/>
    <x v="0"/>
    <n v="29"/>
    <n v="2"/>
    <n v="0"/>
    <n v="2"/>
    <n v="0"/>
    <x v="1"/>
    <n v="167774"/>
    <x v="1"/>
    <x v="2"/>
    <x v="2"/>
    <x v="0"/>
    <x v="0"/>
    <x v="0"/>
    <n v="1"/>
    <n v="0"/>
  </r>
  <r>
    <n v="2025"/>
    <n v="15606229"/>
    <s v="Obijiaku"/>
    <n v="771"/>
    <x v="0"/>
    <x v="1"/>
    <n v="39"/>
    <n v="5"/>
    <n v="0"/>
    <n v="2"/>
    <n v="1"/>
    <x v="1"/>
    <n v="96271"/>
    <x v="1"/>
    <x v="0"/>
    <x v="2"/>
    <x v="2"/>
    <x v="0"/>
    <x v="0"/>
    <n v="1"/>
    <n v="0"/>
  </r>
  <r>
    <n v="2025"/>
    <n v="15569892"/>
    <s v="Johnstone"/>
    <n v="516"/>
    <x v="0"/>
    <x v="1"/>
    <n v="35"/>
    <n v="10"/>
    <n v="57370"/>
    <n v="1"/>
    <n v="1"/>
    <x v="0"/>
    <n v="101700"/>
    <x v="1"/>
    <x v="0"/>
    <x v="1"/>
    <x v="1"/>
    <x v="1"/>
    <x v="0"/>
    <n v="1"/>
    <n v="0"/>
  </r>
  <r>
    <n v="2025"/>
    <n v="15584532"/>
    <s v="Liu"/>
    <n v="709"/>
    <x v="0"/>
    <x v="0"/>
    <n v="36"/>
    <n v="7"/>
    <n v="0"/>
    <n v="1"/>
    <n v="0"/>
    <x v="0"/>
    <n v="42086"/>
    <x v="0"/>
    <x v="0"/>
    <x v="0"/>
    <x v="2"/>
    <x v="0"/>
    <x v="0"/>
    <n v="1"/>
    <n v="0"/>
  </r>
  <r>
    <n v="2025"/>
    <n v="15682355"/>
    <s v="Sabbatini"/>
    <n v="772"/>
    <x v="2"/>
    <x v="1"/>
    <n v="42"/>
    <n v="3"/>
    <n v="75075"/>
    <n v="2"/>
    <n v="1"/>
    <x v="1"/>
    <n v="92889"/>
    <x v="0"/>
    <x v="0"/>
    <x v="2"/>
    <x v="0"/>
    <x v="1"/>
    <x v="0"/>
    <n v="1"/>
    <n v="75075"/>
  </r>
  <r>
    <n v="2025"/>
    <n v="15628319"/>
    <s v="Walker"/>
    <n v="792"/>
    <x v="0"/>
    <x v="0"/>
    <n v="28"/>
    <n v="4"/>
    <n v="130143"/>
    <n v="1"/>
    <n v="1"/>
    <x v="1"/>
    <n v="38191"/>
    <x v="1"/>
    <x v="2"/>
    <x v="2"/>
    <x v="2"/>
    <x v="2"/>
    <x v="1"/>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D332C4-0F0D-4F65-BA7E-785E64795C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3">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4"/>
  </rowFields>
  <rowItems count="4">
    <i>
      <x/>
    </i>
    <i>
      <x v="1"/>
    </i>
    <i>
      <x v="2"/>
    </i>
    <i t="grand">
      <x/>
    </i>
  </rowItems>
  <colItems count="1">
    <i/>
  </colItems>
  <dataFields count="1">
    <dataField name="Sum of Exited" fld="13"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D7F3A4-9D44-4E60-BD0C-D13190A4FB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3">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axis="axisRow" showAll="0">
      <items count="5">
        <item x="2"/>
        <item x="0"/>
        <item x="1"/>
        <item x="3"/>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4"/>
  </rowFields>
  <rowItems count="5">
    <i>
      <x/>
    </i>
    <i>
      <x v="1"/>
    </i>
    <i>
      <x v="2"/>
    </i>
    <i>
      <x v="3"/>
    </i>
    <i t="grand">
      <x/>
    </i>
  </rowItems>
  <colItems count="1">
    <i/>
  </colItems>
  <dataFields count="1">
    <dataField name="Sum of Exited" fld="13"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4" count="1" selected="0">
            <x v="0"/>
          </reference>
        </references>
      </pivotArea>
    </chartFormat>
    <chartFormat chart="8" format="8">
      <pivotArea type="data" outline="0" fieldPosition="0">
        <references count="2">
          <reference field="4294967294" count="1" selected="0">
            <x v="0"/>
          </reference>
          <reference field="14" count="1" selected="0">
            <x v="1"/>
          </reference>
        </references>
      </pivotArea>
    </chartFormat>
    <chartFormat chart="8" format="9">
      <pivotArea type="data" outline="0" fieldPosition="0">
        <references count="2">
          <reference field="4294967294" count="1" selected="0">
            <x v="0"/>
          </reference>
          <reference field="14" count="1" selected="0">
            <x v="2"/>
          </reference>
        </references>
      </pivotArea>
    </chartFormat>
    <chartFormat chart="8"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B335D6-F90D-4ACC-A22F-A600F4040D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7">
  <location ref="A3:B6" firstHeaderRow="1" firstDataRow="1" firstDataCol="1"/>
  <pivotFields count="23">
    <pivotField showAll="0"/>
    <pivotField showAll="0"/>
    <pivotField showAll="0"/>
    <pivotField showAll="0"/>
    <pivotField showAll="0">
      <items count="4">
        <item x="0"/>
        <item x="2"/>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5"/>
  </rowFields>
  <rowItems count="3">
    <i>
      <x/>
    </i>
    <i>
      <x v="1"/>
    </i>
    <i t="grand">
      <x/>
    </i>
  </rowItems>
  <colItems count="1">
    <i/>
  </colItems>
  <dataFields count="1">
    <dataField name="Sum of Exited" fld="13"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5" count="1" selected="0">
            <x v="0"/>
          </reference>
        </references>
      </pivotArea>
    </chartFormat>
    <chartFormat chart="6"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FCFCEB-F7E0-496A-90B8-E8CBA6D540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3">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1"/>
        <item x="2"/>
        <item x="0"/>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16"/>
  </rowFields>
  <rowItems count="4">
    <i>
      <x/>
    </i>
    <i>
      <x v="1"/>
    </i>
    <i>
      <x v="2"/>
    </i>
    <i t="grand">
      <x/>
    </i>
  </rowItems>
  <colItems count="1">
    <i/>
  </colItems>
  <dataFields count="1">
    <dataField name="Sum of Exited" fld="1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1DA42A-DDC7-4ACB-A8F5-8325823325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3">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4">
        <item x="2"/>
        <item x="1"/>
        <item x="0"/>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Exited" fld="13" baseField="0" baseItem="0"/>
  </dataFields>
  <chartFormats count="4">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5" count="1" selected="0">
            <x v="0"/>
          </reference>
        </references>
      </pivotArea>
    </chartFormat>
    <chartFormat chart="6" format="14">
      <pivotArea type="data" outline="0" fieldPosition="0">
        <references count="2">
          <reference field="4294967294" count="1" selected="0">
            <x v="0"/>
          </reference>
          <reference field="15" count="1" selected="0">
            <x v="1"/>
          </reference>
        </references>
      </pivotArea>
    </chartFormat>
    <chartFormat chart="6" format="15">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6CF6E7-29CC-4C4A-BFE8-94148718B5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3">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2"/>
        <item x="1"/>
        <item x="0"/>
        <item t="default"/>
      </items>
    </pivotField>
    <pivotField showAll="0"/>
    <pivotField showAll="0"/>
    <pivotField showAll="0"/>
    <pivotField dragToRow="0" dragToCol="0" dragToPage="0" showAll="0" defaultSubtotal="0"/>
    <pivotField dragToRow="0" dragToCol="0" dragToPage="0" showAll="0" defaultSubtotal="0"/>
  </pivotFields>
  <rowFields count="1">
    <field x="17"/>
  </rowFields>
  <rowItems count="4">
    <i>
      <x/>
    </i>
    <i>
      <x v="1"/>
    </i>
    <i>
      <x v="2"/>
    </i>
    <i t="grand">
      <x/>
    </i>
  </rowItems>
  <colItems count="1">
    <i/>
  </colItems>
  <dataFields count="1">
    <dataField name="Sum of Exited" fld="13"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7" count="1" selected="0">
            <x v="0"/>
          </reference>
        </references>
      </pivotArea>
    </chartFormat>
    <chartFormat chart="4" format="7">
      <pivotArea type="data" outline="0" fieldPosition="0">
        <references count="2">
          <reference field="4294967294" count="1" selected="0">
            <x v="0"/>
          </reference>
          <reference field="17" count="1" selected="0">
            <x v="1"/>
          </reference>
        </references>
      </pivotArea>
    </chartFormat>
    <chartFormat chart="4"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AA926E-2B32-4825-97DE-79891439C2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3">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1"/>
  </rowFields>
  <rowItems count="3">
    <i>
      <x/>
    </i>
    <i>
      <x v="1"/>
    </i>
    <i t="grand">
      <x/>
    </i>
  </rowItems>
  <colItems count="1">
    <i/>
  </colItems>
  <dataFields count="1">
    <dataField name="Sum of Exited" fld="13"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95C675-0D94-49F4-9B43-46F8A6E6212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7" firstHeaderRow="1" firstDataRow="1" firstDataCol="1"/>
  <pivotFields count="23">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4"/>
  </rowFields>
  <rowItems count="4">
    <i>
      <x/>
    </i>
    <i>
      <x v="1"/>
    </i>
    <i>
      <x v="2"/>
    </i>
    <i t="grand">
      <x/>
    </i>
  </rowItems>
  <colItems count="1">
    <i/>
  </colItems>
  <dataFields count="1">
    <dataField name="Sum of Exited" fld="13"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E3013E-672F-4F4D-AEBC-BF16EA4E45A9}"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7" firstHeaderRow="0" firstDataRow="1" firstDataCol="1"/>
  <pivotFields count="23">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dataField="1" showAll="0"/>
    <pivotField dataField="1" dragToRow="0" dragToCol="0" dragToPage="0" showAll="0" defaultSubtotal="0"/>
    <pivotField dataField="1" dragToRow="0" dragToCol="0" dragToPage="0" showAll="0" defaultSubtotal="0"/>
  </pivotFields>
  <rowFields count="1">
    <field x="4"/>
  </rowFields>
  <rowItems count="4">
    <i>
      <x/>
    </i>
    <i>
      <x v="1"/>
    </i>
    <i>
      <x v="2"/>
    </i>
    <i t="grand">
      <x/>
    </i>
  </rowItems>
  <colFields count="1">
    <field x="-2"/>
  </colFields>
  <colItems count="5">
    <i>
      <x/>
    </i>
    <i i="1">
      <x v="1"/>
    </i>
    <i i="2">
      <x v="2"/>
    </i>
    <i i="3">
      <x v="3"/>
    </i>
    <i i="4">
      <x v="4"/>
    </i>
  </colItems>
  <dataFields count="5">
    <dataField name="Sum of Present" fld="19" baseField="0" baseItem="0"/>
    <dataField name="Sum of Exited" fld="13" baseField="0" baseItem="0"/>
    <dataField name="Sum of retain customer" fld="21" baseField="0" baseItem="0"/>
    <dataField name="Sum of churn%" fld="22" baseField="0" baseItem="0" numFmtId="9"/>
    <dataField name="Sum of Revenue at Risk" fld="20" baseField="0" baseItem="0"/>
  </dataFields>
  <formats count="1">
    <format dxfId="24">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520F6C-B817-40BF-B74D-42415BA0B90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17:C20" firstHeaderRow="0" firstDataRow="1" firstDataCol="1"/>
  <pivotFields count="23">
    <pivotField showAll="0"/>
    <pivotField showAll="0"/>
    <pivotField showAll="0"/>
    <pivotField showAll="0"/>
    <pivotField showAll="0">
      <items count="4">
        <item x="0"/>
        <item x="2"/>
        <item x="1"/>
        <item t="default"/>
      </items>
    </pivotField>
    <pivotField showAll="0"/>
    <pivotField showAll="0"/>
    <pivotField showAll="0"/>
    <pivotField dataField="1" showAll="0"/>
    <pivotField showAll="0"/>
    <pivotField showAll="0"/>
    <pivotField showAll="0"/>
    <pivotField dataField="1" showAll="0"/>
    <pivotField axis="axisRow" showAll="0">
      <items count="3">
        <item x="1"/>
        <item x="0"/>
        <item t="default"/>
      </items>
    </pivotField>
    <pivotField showAll="0"/>
    <pivotField showAll="0"/>
    <pivotField showAll="0"/>
    <pivotField showAll="0"/>
    <pivotField showAll="0">
      <items count="3">
        <item x="1"/>
        <item x="0"/>
        <item t="default"/>
      </items>
    </pivotField>
    <pivotField showAll="0"/>
    <pivotField showAll="0"/>
    <pivotField dragToRow="0" dragToCol="0" dragToPage="0" showAll="0" defaultSubtotal="0"/>
    <pivotField dragToRow="0" dragToCol="0" dragToPage="0" showAll="0" defaultSubtotal="0"/>
  </pivotFields>
  <rowFields count="1">
    <field x="13"/>
  </rowFields>
  <rowItems count="3">
    <i>
      <x/>
    </i>
    <i>
      <x v="1"/>
    </i>
    <i t="grand">
      <x/>
    </i>
  </rowItems>
  <colFields count="1">
    <field x="-2"/>
  </colFields>
  <colItems count="2">
    <i>
      <x/>
    </i>
    <i i="1">
      <x v="1"/>
    </i>
  </colItems>
  <dataFields count="2">
    <dataField name="Sum of Estimated Salary" fld="12" baseField="0" baseItem="0"/>
    <dataField name="Sum of Balance" fld="8" baseField="0" baseItem="0"/>
  </dataFields>
  <chartFormats count="8">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35" format="6" series="1">
      <pivotArea type="data" outline="0" fieldPosition="0">
        <references count="1">
          <reference field="4294967294" count="1" selected="0">
            <x v="0"/>
          </reference>
        </references>
      </pivotArea>
    </chartFormat>
    <chartFormat chart="35" format="7" series="1">
      <pivotArea type="data" outline="0" fieldPosition="0">
        <references count="1">
          <reference field="4294967294" count="1" selected="0">
            <x v="1"/>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6" format="4"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EBE973-5DCC-4440-8FD2-34D4BC153CC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3" firstHeaderRow="1" firstDataRow="1" firstDataCol="1"/>
  <pivotFields count="23">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dragToRow="0" dragToCol="0" dragToPage="0" showAll="0" defaultSubtotal="0"/>
    <pivotField dragToRow="0" dragToCol="0" dragToPage="0" showAll="0" defaultSubtotal="0"/>
  </pivotFields>
  <rowFields count="1">
    <field x="18"/>
  </rowFields>
  <rowItems count="3">
    <i>
      <x/>
    </i>
    <i>
      <x v="1"/>
    </i>
    <i t="grand">
      <x/>
    </i>
  </rowItems>
  <colItems count="1">
    <i/>
  </colItems>
  <dataFields count="1">
    <dataField name="Count of High-Value customer" fld="18" subtotal="count" baseField="0" baseItem="0"/>
  </dataFields>
  <chartFormats count="5">
    <chartFormat chart="3" format="0" series="1">
      <pivotArea type="data" outline="0" fieldPosition="0">
        <references count="2">
          <reference field="4294967294" count="1" selected="0">
            <x v="0"/>
          </reference>
          <reference field="18" count="1" selected="0">
            <x v="0"/>
          </reference>
        </references>
      </pivotArea>
    </chartFormat>
    <chartFormat chart="3" format="1" series="1">
      <pivotArea type="data" outline="0" fieldPosition="0">
        <references count="2">
          <reference field="4294967294" count="1" selected="0">
            <x v="0"/>
          </reference>
          <reference field="18" count="1" selected="0">
            <x v="1"/>
          </reference>
        </references>
      </pivotArea>
    </chartFormat>
    <chartFormat chart="3" format="9"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C601AA-2525-4C04-B11E-C538A0FC2763}" autoFormatId="16" applyNumberFormats="0" applyBorderFormats="0" applyFontFormats="0" applyPatternFormats="0" applyAlignmentFormats="0" applyWidthHeightFormats="0">
  <queryTableRefresh nextId="23" unboundColumnsRight="7">
    <queryTableFields count="21">
      <queryTableField id="1" name="Year" tableColumnId="1"/>
      <queryTableField id="2" name="Customer Id" tableColumnId="2"/>
      <queryTableField id="3" name="Surname" tableColumnId="3"/>
      <queryTableField id="4" name="Credit Score" tableColumnId="4"/>
      <queryTableField id="5" name="Geography" tableColumnId="5"/>
      <queryTableField id="6" name="Gender" tableColumnId="6"/>
      <queryTableField id="7" name="Age" tableColumnId="7"/>
      <queryTableField id="8" name="Tenure" tableColumnId="8"/>
      <queryTableField id="9" name="Balance" tableColumnId="9"/>
      <queryTableField id="10" name="Num Of Products" tableColumnId="10"/>
      <queryTableField id="11" name="Has Cr Card" tableColumnId="11"/>
      <queryTableField id="12" name="Is Active Member" tableColumnId="12"/>
      <queryTableField id="13" name="Estimated Salary" tableColumnId="13"/>
      <queryTableField id="14" name="Exited"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2"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2" xr10:uid="{5E4C6C5B-A626-4C1D-A34F-6EBA25779EF8}" sourceName="Geography">
  <pivotTables>
    <pivotTable tabId="37" name="PivotTable30"/>
    <pivotTable tabId="9" name="PivotTable4"/>
    <pivotTable tabId="6" name="PivotTable1"/>
    <pivotTable tabId="8" name="PivotTable3"/>
    <pivotTable tabId="10" name="PivotTable5"/>
    <pivotTable tabId="11" name="PivotTable6"/>
    <pivotTable tabId="7" name="PivotTable2"/>
    <pivotTable tabId="12" name="PivotTable7"/>
    <pivotTable tabId="12" name="PivotTable17"/>
    <pivotTable tabId="37" name="PivotTable8"/>
    <pivotTable tabId="37" name="PivotTable9"/>
  </pivotTables>
  <data>
    <tabular pivotCacheId="149484294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AD1D80F8-009E-4BF7-AE09-11EC8A51E437}" sourceName="Geography">
  <extLst>
    <x:ext xmlns:x15="http://schemas.microsoft.com/office/spreadsheetml/2010/11/main" uri="{2F2917AC-EB37-4324-AD4E-5DD8C200BD13}">
      <x15:tableSlicerCache tableId="1" column="5"/>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821CEFD0-1EF4-4D23-A513-297652C7FAF2}" cache="Slicer_Geography2" caption="Geography"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7A019121-6625-470A-A0D2-5B140F279B83}" cache="Slicer_Geography" caption="Geography" columnCoun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2" xr10:uid="{97205C0B-E45C-4092-875E-CFF94AAE061A}" cache="Slicer_Geography2" caption="Geography" columnCount="3" style="Slicer Style 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A4FB09-4BE4-4CE1-AF5B-454EF4051170}" name="European_Bank__2" displayName="European_Bank__2" ref="A1:U10001" tableType="queryTable" totalsRowShown="0">
  <autoFilter ref="A1:U10001" xr:uid="{D7A4FB09-4BE4-4CE1-AF5B-454EF4051170}"/>
  <tableColumns count="21">
    <tableColumn id="1" xr3:uid="{45442303-D32F-4D19-BC77-FF42AE2DE54E}" uniqueName="1" name="Year" queryTableFieldId="1"/>
    <tableColumn id="2" xr3:uid="{77ECB9FF-2876-414B-8941-F8311EAB5A24}" uniqueName="2" name="Customer Id" queryTableFieldId="2"/>
    <tableColumn id="3" xr3:uid="{DF47F5A0-8A01-445D-B0C9-28127C812372}" uniqueName="3" name="Surname" queryTableFieldId="3" dataDxfId="34"/>
    <tableColumn id="4" xr3:uid="{B28F6703-DC9A-4F05-85BC-31106CB7E6BE}" uniqueName="4" name="Credit Score" queryTableFieldId="4"/>
    <tableColumn id="5" xr3:uid="{91C85C31-50F9-4756-8D28-2BEA4E441446}" uniqueName="5" name="Geography" queryTableFieldId="5" dataDxfId="33"/>
    <tableColumn id="6" xr3:uid="{FD3022ED-B9BC-4C81-881C-7802A3F34E46}" uniqueName="6" name="Gender" queryTableFieldId="6" dataDxfId="32"/>
    <tableColumn id="7" xr3:uid="{A641F395-073F-4232-B4F8-D321B04420A0}" uniqueName="7" name="Age" queryTableFieldId="7"/>
    <tableColumn id="8" xr3:uid="{71223507-6858-4C48-965E-E48ACAE4E3DA}" uniqueName="8" name="Tenure" queryTableFieldId="8"/>
    <tableColumn id="9" xr3:uid="{8F8B6499-B9CD-4E7B-91FD-0FBEB36622F1}" uniqueName="9" name="Balance" queryTableFieldId="9"/>
    <tableColumn id="10" xr3:uid="{734D33B0-D71A-42EA-A5F3-21BD9B7A96A6}" uniqueName="10" name="Num Of Products" queryTableFieldId="10"/>
    <tableColumn id="11" xr3:uid="{6A5DCC31-0CB2-49B7-BEB6-4AD08C9FEC37}" uniqueName="11" name="Has Cr Card" queryTableFieldId="11"/>
    <tableColumn id="12" xr3:uid="{47B10199-E3AB-4AE3-9475-2724912B5702}" uniqueName="12" name="Is Active Member" queryTableFieldId="12"/>
    <tableColumn id="13" xr3:uid="{5876D310-42B4-4117-9789-FA4F4BCDFDD3}" uniqueName="13" name="Estimated Salary" queryTableFieldId="13"/>
    <tableColumn id="14" xr3:uid="{605BF177-19E5-4C87-BF93-1A158606F8EE}" uniqueName="14" name="Exited" queryTableFieldId="14"/>
    <tableColumn id="15" xr3:uid="{28806103-4D60-4958-A42A-44870C651D11}" uniqueName="15" name="Age Group" queryTableFieldId="15" dataDxfId="31">
      <calculatedColumnFormula>IF(G2&lt;30,"&lt;30",IF(G2&lt;=45,"30-45",IF(G2&lt;=60,"46-60","60+")))</calculatedColumnFormula>
    </tableColumn>
    <tableColumn id="16" xr3:uid="{5B5B9495-79F9-4456-ABAC-1EE351C35ABE}" uniqueName="16" name="Credit Score Bnad" queryTableFieldId="16" dataDxfId="30">
      <calculatedColumnFormula>IF(D2&lt;600,"Low",IF(D2&lt;=750,"Medium","High"))</calculatedColumnFormula>
    </tableColumn>
    <tableColumn id="17" xr3:uid="{18AEA8D5-BBBB-4DC6-B491-776D3D31DE8B}" uniqueName="17" name="Tennure Group" queryTableFieldId="17" dataDxfId="29">
      <calculatedColumnFormula>IF(H2&lt;=3,"New",IF(H2&lt;=7,"Mid-Term","Long-Term"))</calculatedColumnFormula>
    </tableColumn>
    <tableColumn id="18" xr3:uid="{C86B81EF-FCF9-489B-B9DE-D356D182F921}" uniqueName="18" name="Balance Segment" queryTableFieldId="18" dataDxfId="28">
      <calculatedColumnFormula>IF(I2=0,"Zero Balance",IF(I2&lt;100000,"Low Balance","High Balance"))</calculatedColumnFormula>
    </tableColumn>
    <tableColumn id="19" xr3:uid="{C328C8EB-90FF-4A70-9986-9E74823F6335}" uniqueName="19" name="High-Value customer" queryTableFieldId="19" dataDxfId="27">
      <calculatedColumnFormula>IF(I2&gt;=100000,"High Value","Normal")</calculatedColumnFormula>
    </tableColumn>
    <tableColumn id="20" xr3:uid="{F7C85686-BDB7-4142-9879-FC98E16D0401}" uniqueName="20" name="Present" queryTableFieldId="20" dataDxfId="26"/>
    <tableColumn id="21" xr3:uid="{30F699A1-BDCD-487C-AF35-44A0CEB2233F}" uniqueName="21" name="Revenue at Risk" queryTableFieldId="22" dataDxfId="25">
      <calculatedColumnFormula>IF(N2=1,I2,0)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C899B-CDC9-41BE-A080-9B45D204F8B5}">
  <dimension ref="A3:B7"/>
  <sheetViews>
    <sheetView workbookViewId="0">
      <selection activeCell="C21" sqref="C21"/>
    </sheetView>
  </sheetViews>
  <sheetFormatPr defaultRowHeight="15" x14ac:dyDescent="0.25"/>
  <cols>
    <col min="1" max="1" width="13.140625" bestFit="1" customWidth="1"/>
    <col min="2" max="2" width="13.28515625" bestFit="1" customWidth="1"/>
  </cols>
  <sheetData>
    <row r="3" spans="1:2" x14ac:dyDescent="0.25">
      <c r="A3" s="2" t="s">
        <v>2962</v>
      </c>
      <c r="B3" t="s">
        <v>2964</v>
      </c>
    </row>
    <row r="4" spans="1:2" x14ac:dyDescent="0.25">
      <c r="A4" s="3" t="s">
        <v>15</v>
      </c>
      <c r="B4" s="13">
        <v>810</v>
      </c>
    </row>
    <row r="5" spans="1:2" x14ac:dyDescent="0.25">
      <c r="A5" s="3" t="s">
        <v>26</v>
      </c>
      <c r="B5" s="13">
        <v>814</v>
      </c>
    </row>
    <row r="6" spans="1:2" x14ac:dyDescent="0.25">
      <c r="A6" s="3" t="s">
        <v>18</v>
      </c>
      <c r="B6" s="13">
        <v>413</v>
      </c>
    </row>
    <row r="7" spans="1:2" x14ac:dyDescent="0.25">
      <c r="A7" s="3" t="s">
        <v>2963</v>
      </c>
      <c r="B7" s="13">
        <v>2037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11CA2-3990-4A7E-B86E-779E686B8C9D}">
  <dimension ref="A3:B8"/>
  <sheetViews>
    <sheetView workbookViewId="0">
      <selection activeCell="B23" sqref="B23"/>
    </sheetView>
  </sheetViews>
  <sheetFormatPr defaultRowHeight="15" x14ac:dyDescent="0.25"/>
  <cols>
    <col min="1" max="1" width="13.140625" bestFit="1" customWidth="1"/>
    <col min="2" max="2" width="13.28515625" bestFit="1" customWidth="1"/>
  </cols>
  <sheetData>
    <row r="3" spans="1:2" x14ac:dyDescent="0.25">
      <c r="A3" s="2" t="s">
        <v>2962</v>
      </c>
      <c r="B3" t="s">
        <v>2964</v>
      </c>
    </row>
    <row r="4" spans="1:2" x14ac:dyDescent="0.25">
      <c r="A4" s="3" t="s">
        <v>2965</v>
      </c>
      <c r="B4" s="13">
        <v>124</v>
      </c>
    </row>
    <row r="5" spans="1:2" x14ac:dyDescent="0.25">
      <c r="A5" s="3" t="s">
        <v>2966</v>
      </c>
      <c r="B5" s="13">
        <v>956</v>
      </c>
    </row>
    <row r="6" spans="1:2" x14ac:dyDescent="0.25">
      <c r="A6" s="3" t="s">
        <v>2967</v>
      </c>
      <c r="B6" s="13">
        <v>842</v>
      </c>
    </row>
    <row r="7" spans="1:2" x14ac:dyDescent="0.25">
      <c r="A7" s="3" t="s">
        <v>2968</v>
      </c>
      <c r="B7" s="13">
        <v>115</v>
      </c>
    </row>
    <row r="8" spans="1:2" x14ac:dyDescent="0.25">
      <c r="A8" s="3" t="s">
        <v>2963</v>
      </c>
      <c r="B8" s="13">
        <v>2037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D45F-7189-4715-A75E-7F878F363843}">
  <dimension ref="A3:B6"/>
  <sheetViews>
    <sheetView workbookViewId="0">
      <selection activeCell="D10" sqref="D10"/>
    </sheetView>
  </sheetViews>
  <sheetFormatPr defaultRowHeight="15" x14ac:dyDescent="0.25"/>
  <cols>
    <col min="1" max="1" width="13.140625" bestFit="1" customWidth="1"/>
    <col min="2" max="2" width="13.28515625" bestFit="1" customWidth="1"/>
  </cols>
  <sheetData>
    <row r="3" spans="1:2" x14ac:dyDescent="0.25">
      <c r="A3" s="2" t="s">
        <v>2962</v>
      </c>
      <c r="B3" t="s">
        <v>2964</v>
      </c>
    </row>
    <row r="4" spans="1:2" x14ac:dyDescent="0.25">
      <c r="A4" s="3" t="s">
        <v>16</v>
      </c>
      <c r="B4" s="13">
        <v>1139</v>
      </c>
    </row>
    <row r="5" spans="1:2" x14ac:dyDescent="0.25">
      <c r="A5" s="3" t="s">
        <v>23</v>
      </c>
      <c r="B5" s="13">
        <v>898</v>
      </c>
    </row>
    <row r="6" spans="1:2" x14ac:dyDescent="0.25">
      <c r="A6" s="3" t="s">
        <v>2963</v>
      </c>
      <c r="B6" s="13">
        <v>2037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63745-E70E-4051-8A53-7576733ADAD4}">
  <dimension ref="A3:B7"/>
  <sheetViews>
    <sheetView workbookViewId="0">
      <selection activeCell="T44" sqref="T44"/>
    </sheetView>
  </sheetViews>
  <sheetFormatPr defaultRowHeight="15" x14ac:dyDescent="0.25"/>
  <cols>
    <col min="1" max="1" width="13.140625" bestFit="1" customWidth="1"/>
    <col min="2" max="2" width="13.28515625" bestFit="1" customWidth="1"/>
  </cols>
  <sheetData>
    <row r="3" spans="1:2" x14ac:dyDescent="0.25">
      <c r="A3" s="2" t="s">
        <v>2962</v>
      </c>
      <c r="B3" t="s">
        <v>2964</v>
      </c>
    </row>
    <row r="4" spans="1:2" x14ac:dyDescent="0.25">
      <c r="A4" s="3" t="s">
        <v>2969</v>
      </c>
      <c r="B4" s="13">
        <v>511</v>
      </c>
    </row>
    <row r="5" spans="1:2" x14ac:dyDescent="0.25">
      <c r="A5" s="3" t="s">
        <v>2970</v>
      </c>
      <c r="B5" s="13">
        <v>785</v>
      </c>
    </row>
    <row r="6" spans="1:2" x14ac:dyDescent="0.25">
      <c r="A6" s="3" t="s">
        <v>2971</v>
      </c>
      <c r="B6" s="13">
        <v>741</v>
      </c>
    </row>
    <row r="7" spans="1:2" x14ac:dyDescent="0.25">
      <c r="A7" s="3" t="s">
        <v>2963</v>
      </c>
      <c r="B7" s="13">
        <v>2037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3D8D-B314-42CE-A727-C3236C53AC20}">
  <dimension ref="A3:B7"/>
  <sheetViews>
    <sheetView workbookViewId="0">
      <selection activeCell="N15" sqref="N15"/>
    </sheetView>
  </sheetViews>
  <sheetFormatPr defaultRowHeight="15" x14ac:dyDescent="0.25"/>
  <cols>
    <col min="1" max="1" width="13.140625" bestFit="1" customWidth="1"/>
    <col min="2" max="2" width="13.28515625" bestFit="1" customWidth="1"/>
  </cols>
  <sheetData>
    <row r="3" spans="1:2" x14ac:dyDescent="0.25">
      <c r="A3" s="2" t="s">
        <v>2962</v>
      </c>
      <c r="B3" t="s">
        <v>2964</v>
      </c>
    </row>
    <row r="4" spans="1:2" x14ac:dyDescent="0.25">
      <c r="A4" s="3" t="s">
        <v>2972</v>
      </c>
      <c r="B4" s="13">
        <v>313</v>
      </c>
    </row>
    <row r="5" spans="1:2" x14ac:dyDescent="0.25">
      <c r="A5" s="3" t="s">
        <v>2973</v>
      </c>
      <c r="B5" s="13">
        <v>660</v>
      </c>
    </row>
    <row r="6" spans="1:2" x14ac:dyDescent="0.25">
      <c r="A6" s="3" t="s">
        <v>2974</v>
      </c>
      <c r="B6" s="13">
        <v>1064</v>
      </c>
    </row>
    <row r="7" spans="1:2" x14ac:dyDescent="0.25">
      <c r="A7" s="3" t="s">
        <v>2963</v>
      </c>
      <c r="B7" s="13">
        <v>2037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EEF22-2D5B-40B9-9424-F346F254A12F}">
  <dimension ref="A3:B7"/>
  <sheetViews>
    <sheetView workbookViewId="0">
      <selection activeCell="A3" sqref="A3"/>
      <pivotSelection pane="bottomRight" activeRow="4" previousRow="4" click="2" r:id="rId1">
        <pivotArea field="17" type="button" dataOnly="0" labelOnly="1" outline="0" axis="axisRow" fieldPosition="0"/>
      </pivotSelection>
    </sheetView>
  </sheetViews>
  <sheetFormatPr defaultRowHeight="15" x14ac:dyDescent="0.25"/>
  <cols>
    <col min="1" max="1" width="13.140625" bestFit="1" customWidth="1"/>
    <col min="2" max="2" width="13.28515625" bestFit="1" customWidth="1"/>
  </cols>
  <sheetData>
    <row r="3" spans="1:2" x14ac:dyDescent="0.25">
      <c r="A3" s="2" t="s">
        <v>2962</v>
      </c>
      <c r="B3" t="s">
        <v>2964</v>
      </c>
    </row>
    <row r="4" spans="1:2" x14ac:dyDescent="0.25">
      <c r="A4" s="3" t="s">
        <v>2975</v>
      </c>
      <c r="B4" s="13">
        <v>1211</v>
      </c>
    </row>
    <row r="5" spans="1:2" x14ac:dyDescent="0.25">
      <c r="A5" s="3" t="s">
        <v>2976</v>
      </c>
      <c r="B5" s="13">
        <v>326</v>
      </c>
    </row>
    <row r="6" spans="1:2" x14ac:dyDescent="0.25">
      <c r="A6" s="3" t="s">
        <v>2977</v>
      </c>
      <c r="B6" s="13">
        <v>500</v>
      </c>
    </row>
    <row r="7" spans="1:2" x14ac:dyDescent="0.25">
      <c r="A7" s="3" t="s">
        <v>2963</v>
      </c>
      <c r="B7" s="13">
        <v>2037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AC69-3609-48A5-8435-859A630910EE}">
  <dimension ref="A3:E7"/>
  <sheetViews>
    <sheetView workbookViewId="0">
      <selection activeCell="F14" sqref="F14"/>
    </sheetView>
  </sheetViews>
  <sheetFormatPr defaultRowHeight="15" x14ac:dyDescent="0.25"/>
  <cols>
    <col min="1" max="1" width="13.140625" bestFit="1" customWidth="1"/>
    <col min="2" max="2" width="13.28515625" bestFit="1" customWidth="1"/>
    <col min="4" max="4" width="13.140625" bestFit="1" customWidth="1"/>
    <col min="5" max="5" width="13.28515625" bestFit="1" customWidth="1"/>
  </cols>
  <sheetData>
    <row r="3" spans="1:5" x14ac:dyDescent="0.25">
      <c r="A3" s="2" t="s">
        <v>2962</v>
      </c>
      <c r="B3" t="s">
        <v>2964</v>
      </c>
      <c r="D3" s="2" t="s">
        <v>2962</v>
      </c>
      <c r="E3" t="s">
        <v>2964</v>
      </c>
    </row>
    <row r="4" spans="1:5" x14ac:dyDescent="0.25">
      <c r="A4" s="3">
        <v>0</v>
      </c>
      <c r="B4" s="13">
        <v>1302</v>
      </c>
      <c r="D4" s="3" t="s">
        <v>15</v>
      </c>
      <c r="E4" s="13">
        <v>810</v>
      </c>
    </row>
    <row r="5" spans="1:5" x14ac:dyDescent="0.25">
      <c r="A5" s="3">
        <v>1</v>
      </c>
      <c r="B5" s="13">
        <v>735</v>
      </c>
      <c r="D5" s="3" t="s">
        <v>26</v>
      </c>
      <c r="E5" s="13">
        <v>814</v>
      </c>
    </row>
    <row r="6" spans="1:5" x14ac:dyDescent="0.25">
      <c r="A6" s="3" t="s">
        <v>2963</v>
      </c>
      <c r="B6" s="13">
        <v>2037</v>
      </c>
      <c r="D6" s="3" t="s">
        <v>18</v>
      </c>
      <c r="E6" s="13">
        <v>413</v>
      </c>
    </row>
    <row r="7" spans="1:5" x14ac:dyDescent="0.25">
      <c r="D7" s="3" t="s">
        <v>2963</v>
      </c>
      <c r="E7" s="13">
        <v>2037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4980D-D1CB-4F2B-A22F-6A95A92B77A6}">
  <dimension ref="A1:AA10001"/>
  <sheetViews>
    <sheetView topLeftCell="M1" zoomScale="78" zoomScaleNormal="78" workbookViewId="0">
      <selection activeCell="W12" sqref="W12"/>
    </sheetView>
  </sheetViews>
  <sheetFormatPr defaultRowHeight="15" x14ac:dyDescent="0.25"/>
  <cols>
    <col min="1" max="1" width="7.28515625" bestFit="1" customWidth="1"/>
    <col min="2" max="2" width="14" bestFit="1" customWidth="1"/>
    <col min="3" max="3" width="22.28515625" bestFit="1" customWidth="1"/>
    <col min="4" max="4" width="14" bestFit="1" customWidth="1"/>
    <col min="5" max="5" width="13" bestFit="1" customWidth="1"/>
    <col min="6" max="6" width="10" bestFit="1" customWidth="1"/>
    <col min="7" max="7" width="6.7109375" bestFit="1" customWidth="1"/>
    <col min="8" max="8" width="9.5703125" bestFit="1" customWidth="1"/>
    <col min="9" max="9" width="10.140625" bestFit="1" customWidth="1"/>
    <col min="10" max="10" width="18.42578125" bestFit="1" customWidth="1"/>
    <col min="11" max="11" width="13.140625" bestFit="1" customWidth="1"/>
    <col min="12" max="12" width="19" bestFit="1" customWidth="1"/>
    <col min="13" max="13" width="18" bestFit="1" customWidth="1"/>
    <col min="14" max="14" width="8.85546875" bestFit="1" customWidth="1"/>
    <col min="15" max="15" width="12.7109375" bestFit="1" customWidth="1"/>
    <col min="16" max="16" width="19" bestFit="1" customWidth="1"/>
    <col min="17" max="17" width="16.85546875" bestFit="1" customWidth="1"/>
    <col min="18" max="18" width="18.5703125" bestFit="1" customWidth="1"/>
    <col min="19" max="19" width="28.85546875" bestFit="1" customWidth="1"/>
    <col min="20" max="20" width="10.7109375" bestFit="1" customWidth="1"/>
    <col min="21" max="21" width="17.5703125" bestFit="1" customWidth="1"/>
    <col min="22" max="22" width="17.5703125" customWidth="1"/>
    <col min="23" max="23" width="37.7109375" bestFit="1" customWidth="1"/>
    <col min="24" max="24" width="16.4257812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2951</v>
      </c>
      <c r="P1" t="s">
        <v>2952</v>
      </c>
      <c r="Q1" t="s">
        <v>2953</v>
      </c>
      <c r="R1" t="s">
        <v>2954</v>
      </c>
      <c r="S1" t="s">
        <v>2984</v>
      </c>
      <c r="T1" t="s">
        <v>2979</v>
      </c>
      <c r="U1" t="s">
        <v>2978</v>
      </c>
      <c r="W1" t="s">
        <v>2955</v>
      </c>
      <c r="X1" s="4"/>
    </row>
    <row r="2" spans="1:27" x14ac:dyDescent="0.25">
      <c r="A2">
        <v>2025</v>
      </c>
      <c r="B2">
        <v>15634602</v>
      </c>
      <c r="C2" t="s">
        <v>14</v>
      </c>
      <c r="D2">
        <v>619</v>
      </c>
      <c r="E2" t="s">
        <v>15</v>
      </c>
      <c r="F2" t="s">
        <v>16</v>
      </c>
      <c r="G2">
        <v>42</v>
      </c>
      <c r="H2">
        <v>2</v>
      </c>
      <c r="I2">
        <v>0</v>
      </c>
      <c r="J2">
        <v>1</v>
      </c>
      <c r="K2">
        <v>1</v>
      </c>
      <c r="L2">
        <v>1</v>
      </c>
      <c r="M2">
        <v>101349</v>
      </c>
      <c r="N2">
        <v>1</v>
      </c>
      <c r="O2" t="str">
        <f t="shared" ref="O2:O65" si="0">IF(G2&lt;30,"&lt;30",IF(G2&lt;=45,"30-45",IF(G2&lt;=60,"46-60","60+")))</f>
        <v>30-45</v>
      </c>
      <c r="P2" t="str">
        <f t="shared" ref="P2:P65" si="1">IF(D2&lt;600,"Low",IF(D2&lt;=750,"Medium","High"))</f>
        <v>Medium</v>
      </c>
      <c r="Q2" t="str">
        <f t="shared" ref="Q2:Q65" si="2">IF(H2&lt;=3,"New",IF(H2&lt;=7,"Mid-Term","Long-Term"))</f>
        <v>New</v>
      </c>
      <c r="R2" t="str">
        <f t="shared" ref="R2:R65" si="3">IF(I2=0,"Zero Balance",IF(I2&lt;100000,"Low Balance","High Balance"))</f>
        <v>Zero Balance</v>
      </c>
      <c r="S2" t="str">
        <f t="shared" ref="S2:S65" si="4">IF(I2&gt;=100000,"High Value","Normal")</f>
        <v>Normal</v>
      </c>
      <c r="T2">
        <v>1</v>
      </c>
      <c r="U2">
        <f t="shared" ref="U2:U65" si="5">IF(N2=1,I2,0)</f>
        <v>0</v>
      </c>
      <c r="W2" t="s">
        <v>4</v>
      </c>
      <c r="X2" t="s">
        <v>2956</v>
      </c>
      <c r="Y2" t="s">
        <v>2957</v>
      </c>
      <c r="Z2" t="s">
        <v>2958</v>
      </c>
      <c r="AA2" t="s">
        <v>2959</v>
      </c>
    </row>
    <row r="3" spans="1:27" x14ac:dyDescent="0.25">
      <c r="A3">
        <v>2025</v>
      </c>
      <c r="B3">
        <v>15647311</v>
      </c>
      <c r="C3" t="s">
        <v>17</v>
      </c>
      <c r="D3">
        <v>608</v>
      </c>
      <c r="E3" t="s">
        <v>18</v>
      </c>
      <c r="F3" t="s">
        <v>16</v>
      </c>
      <c r="G3">
        <v>41</v>
      </c>
      <c r="H3">
        <v>1</v>
      </c>
      <c r="I3">
        <v>83808</v>
      </c>
      <c r="J3">
        <v>1</v>
      </c>
      <c r="K3">
        <v>0</v>
      </c>
      <c r="L3">
        <v>1</v>
      </c>
      <c r="M3">
        <v>112543</v>
      </c>
      <c r="N3">
        <v>0</v>
      </c>
      <c r="O3" t="str">
        <f t="shared" si="0"/>
        <v>30-45</v>
      </c>
      <c r="P3" t="str">
        <f t="shared" si="1"/>
        <v>Medium</v>
      </c>
      <c r="Q3" t="str">
        <f t="shared" si="2"/>
        <v>New</v>
      </c>
      <c r="R3" t="str">
        <f t="shared" si="3"/>
        <v>Low Balance</v>
      </c>
      <c r="S3" t="str">
        <f t="shared" si="4"/>
        <v>Normal</v>
      </c>
      <c r="T3">
        <v>1</v>
      </c>
      <c r="U3">
        <f t="shared" si="5"/>
        <v>0</v>
      </c>
      <c r="W3" t="s">
        <v>15</v>
      </c>
      <c r="X3">
        <f>COUNTIFS(European_Bank__2[Geography],W3)</f>
        <v>5014</v>
      </c>
      <c r="Y3">
        <f>COUNTIFS(European_Bank__2[Geography],W3,European_Bank__2[Exited],1)</f>
        <v>810</v>
      </c>
      <c r="Z3">
        <f>COUNTIFS(European_Bank__2[Geography],W3,European_Bank__2[Exited],0)</f>
        <v>4204</v>
      </c>
      <c r="AA3">
        <f>Y3/X3</f>
        <v>0.16154766653370561</v>
      </c>
    </row>
    <row r="4" spans="1:27" x14ac:dyDescent="0.25">
      <c r="A4">
        <v>2025</v>
      </c>
      <c r="B4">
        <v>15619304</v>
      </c>
      <c r="C4" t="s">
        <v>19</v>
      </c>
      <c r="D4">
        <v>502</v>
      </c>
      <c r="E4" t="s">
        <v>15</v>
      </c>
      <c r="F4" t="s">
        <v>16</v>
      </c>
      <c r="G4">
        <v>42</v>
      </c>
      <c r="H4">
        <v>8</v>
      </c>
      <c r="I4">
        <v>159661</v>
      </c>
      <c r="J4">
        <v>3</v>
      </c>
      <c r="K4">
        <v>1</v>
      </c>
      <c r="L4">
        <v>0</v>
      </c>
      <c r="M4">
        <v>113932</v>
      </c>
      <c r="N4">
        <v>1</v>
      </c>
      <c r="O4" t="str">
        <f t="shared" si="0"/>
        <v>30-45</v>
      </c>
      <c r="P4" t="str">
        <f t="shared" si="1"/>
        <v>Low</v>
      </c>
      <c r="Q4" t="str">
        <f t="shared" si="2"/>
        <v>Long-Term</v>
      </c>
      <c r="R4" t="str">
        <f t="shared" si="3"/>
        <v>High Balance</v>
      </c>
      <c r="S4" t="str">
        <f t="shared" si="4"/>
        <v>High Value</v>
      </c>
      <c r="T4">
        <v>1</v>
      </c>
      <c r="U4">
        <f t="shared" si="5"/>
        <v>159661</v>
      </c>
      <c r="W4" t="s">
        <v>18</v>
      </c>
      <c r="X4">
        <f>COUNTIFS(European_Bank__2[Geography],W4)</f>
        <v>2477</v>
      </c>
      <c r="Y4">
        <f>COUNTIFS(European_Bank__2[Geography],W4,European_Bank__2[Exited],1)</f>
        <v>413</v>
      </c>
      <c r="Z4">
        <f>COUNTIFS(European_Bank__2[Geography],W4,European_Bank__2[Exited],0)</f>
        <v>2064</v>
      </c>
      <c r="AA4">
        <f t="shared" ref="AA4:AA5" si="6">Y4/X4</f>
        <v>0.16673395236172789</v>
      </c>
    </row>
    <row r="5" spans="1:27" x14ac:dyDescent="0.25">
      <c r="A5">
        <v>2025</v>
      </c>
      <c r="B5">
        <v>15701354</v>
      </c>
      <c r="C5" t="s">
        <v>20</v>
      </c>
      <c r="D5">
        <v>699</v>
      </c>
      <c r="E5" t="s">
        <v>15</v>
      </c>
      <c r="F5" t="s">
        <v>16</v>
      </c>
      <c r="G5">
        <v>39</v>
      </c>
      <c r="H5">
        <v>1</v>
      </c>
      <c r="I5">
        <v>0</v>
      </c>
      <c r="J5">
        <v>2</v>
      </c>
      <c r="K5">
        <v>0</v>
      </c>
      <c r="L5">
        <v>0</v>
      </c>
      <c r="M5">
        <v>93827</v>
      </c>
      <c r="N5">
        <v>0</v>
      </c>
      <c r="O5" t="str">
        <f t="shared" si="0"/>
        <v>30-45</v>
      </c>
      <c r="P5" t="str">
        <f t="shared" si="1"/>
        <v>Medium</v>
      </c>
      <c r="Q5" t="str">
        <f t="shared" si="2"/>
        <v>New</v>
      </c>
      <c r="R5" t="str">
        <f t="shared" si="3"/>
        <v>Zero Balance</v>
      </c>
      <c r="S5" t="str">
        <f t="shared" si="4"/>
        <v>Normal</v>
      </c>
      <c r="T5">
        <v>1</v>
      </c>
      <c r="U5">
        <f t="shared" si="5"/>
        <v>0</v>
      </c>
      <c r="W5" t="s">
        <v>26</v>
      </c>
      <c r="X5">
        <f>COUNTIFS(European_Bank__2[Geography],W5)</f>
        <v>2509</v>
      </c>
      <c r="Y5">
        <f>COUNTIFS(European_Bank__2[Geography],W5,European_Bank__2[Exited],1)</f>
        <v>814</v>
      </c>
      <c r="Z5">
        <f>COUNTIFS(European_Bank__2[Geography],W5,European_Bank__2[Exited],0)</f>
        <v>1695</v>
      </c>
      <c r="AA5">
        <f t="shared" si="6"/>
        <v>0.32443204463929853</v>
      </c>
    </row>
    <row r="6" spans="1:27" x14ac:dyDescent="0.25">
      <c r="A6">
        <v>2025</v>
      </c>
      <c r="B6">
        <v>15737888</v>
      </c>
      <c r="C6" t="s">
        <v>21</v>
      </c>
      <c r="D6">
        <v>850</v>
      </c>
      <c r="E6" t="s">
        <v>18</v>
      </c>
      <c r="F6" t="s">
        <v>16</v>
      </c>
      <c r="G6">
        <v>43</v>
      </c>
      <c r="H6">
        <v>2</v>
      </c>
      <c r="I6">
        <v>125511</v>
      </c>
      <c r="J6">
        <v>1</v>
      </c>
      <c r="K6">
        <v>1</v>
      </c>
      <c r="L6">
        <v>1</v>
      </c>
      <c r="M6">
        <v>79084</v>
      </c>
      <c r="N6">
        <v>0</v>
      </c>
      <c r="O6" t="str">
        <f t="shared" si="0"/>
        <v>30-45</v>
      </c>
      <c r="P6" t="str">
        <f t="shared" si="1"/>
        <v>High</v>
      </c>
      <c r="Q6" t="str">
        <f t="shared" si="2"/>
        <v>New</v>
      </c>
      <c r="R6" t="str">
        <f t="shared" si="3"/>
        <v>High Balance</v>
      </c>
      <c r="S6" t="str">
        <f t="shared" si="4"/>
        <v>High Value</v>
      </c>
      <c r="T6">
        <v>1</v>
      </c>
      <c r="U6">
        <f t="shared" si="5"/>
        <v>0</v>
      </c>
      <c r="W6" t="s">
        <v>2981</v>
      </c>
      <c r="X6">
        <f>SUM(X3:X5)</f>
        <v>10000</v>
      </c>
      <c r="Y6">
        <f t="shared" ref="Y6:Z6" si="7">SUM(Y3:Y5)</f>
        <v>2037</v>
      </c>
      <c r="Z6">
        <f t="shared" si="7"/>
        <v>7963</v>
      </c>
      <c r="AA6" s="1">
        <f>SUM(Y3:Y5)/SUM(X3:X5)</f>
        <v>0.20369999999999999</v>
      </c>
    </row>
    <row r="7" spans="1:27" x14ac:dyDescent="0.25">
      <c r="A7">
        <v>2025</v>
      </c>
      <c r="B7">
        <v>15574012</v>
      </c>
      <c r="C7" t="s">
        <v>22</v>
      </c>
      <c r="D7">
        <v>645</v>
      </c>
      <c r="E7" t="s">
        <v>18</v>
      </c>
      <c r="F7" t="s">
        <v>23</v>
      </c>
      <c r="G7">
        <v>44</v>
      </c>
      <c r="H7">
        <v>8</v>
      </c>
      <c r="I7">
        <v>113756</v>
      </c>
      <c r="J7">
        <v>2</v>
      </c>
      <c r="K7">
        <v>1</v>
      </c>
      <c r="L7">
        <v>0</v>
      </c>
      <c r="M7">
        <v>149757</v>
      </c>
      <c r="N7">
        <v>1</v>
      </c>
      <c r="O7" t="str">
        <f t="shared" si="0"/>
        <v>30-45</v>
      </c>
      <c r="P7" t="str">
        <f t="shared" si="1"/>
        <v>Medium</v>
      </c>
      <c r="Q7" t="str">
        <f t="shared" si="2"/>
        <v>Long-Term</v>
      </c>
      <c r="R7" t="str">
        <f t="shared" si="3"/>
        <v>High Balance</v>
      </c>
      <c r="S7" t="str">
        <f t="shared" si="4"/>
        <v>High Value</v>
      </c>
      <c r="T7">
        <v>1</v>
      </c>
      <c r="U7">
        <f t="shared" si="5"/>
        <v>113756</v>
      </c>
      <c r="W7" t="s">
        <v>2960</v>
      </c>
      <c r="X7" s="6">
        <f>SUMIFS(I:I,N:N,1)</f>
        <v>185588092</v>
      </c>
    </row>
    <row r="8" spans="1:27" x14ac:dyDescent="0.25">
      <c r="A8">
        <v>2025</v>
      </c>
      <c r="B8">
        <v>15592531</v>
      </c>
      <c r="C8" t="s">
        <v>24</v>
      </c>
      <c r="D8">
        <v>822</v>
      </c>
      <c r="E8" t="s">
        <v>15</v>
      </c>
      <c r="F8" t="s">
        <v>23</v>
      </c>
      <c r="G8">
        <v>50</v>
      </c>
      <c r="H8">
        <v>7</v>
      </c>
      <c r="I8">
        <v>0</v>
      </c>
      <c r="J8">
        <v>2</v>
      </c>
      <c r="K8">
        <v>1</v>
      </c>
      <c r="L8">
        <v>1</v>
      </c>
      <c r="M8">
        <v>10063</v>
      </c>
      <c r="N8">
        <v>0</v>
      </c>
      <c r="O8" t="str">
        <f t="shared" si="0"/>
        <v>46-60</v>
      </c>
      <c r="P8" t="str">
        <f t="shared" si="1"/>
        <v>High</v>
      </c>
      <c r="Q8" t="str">
        <f t="shared" si="2"/>
        <v>Mid-Term</v>
      </c>
      <c r="R8" t="str">
        <f t="shared" si="3"/>
        <v>Zero Balance</v>
      </c>
      <c r="S8" t="str">
        <f t="shared" si="4"/>
        <v>Normal</v>
      </c>
      <c r="T8">
        <v>1</v>
      </c>
      <c r="U8">
        <f t="shared" si="5"/>
        <v>0</v>
      </c>
      <c r="W8" t="s">
        <v>2961</v>
      </c>
      <c r="X8" s="4" t="str">
        <f>IF(AND(I2&gt;=100000,M2&gt;=100000),"Premium","Regular")</f>
        <v>Regular</v>
      </c>
    </row>
    <row r="9" spans="1:27" x14ac:dyDescent="0.25">
      <c r="A9">
        <v>2025</v>
      </c>
      <c r="B9">
        <v>15656148</v>
      </c>
      <c r="C9" t="s">
        <v>25</v>
      </c>
      <c r="D9">
        <v>376</v>
      </c>
      <c r="E9" t="s">
        <v>26</v>
      </c>
      <c r="F9" t="s">
        <v>16</v>
      </c>
      <c r="G9">
        <v>29</v>
      </c>
      <c r="H9">
        <v>4</v>
      </c>
      <c r="I9">
        <v>115047</v>
      </c>
      <c r="J9">
        <v>4</v>
      </c>
      <c r="K9">
        <v>1</v>
      </c>
      <c r="L9">
        <v>0</v>
      </c>
      <c r="M9">
        <v>119347</v>
      </c>
      <c r="N9">
        <v>1</v>
      </c>
      <c r="O9" t="str">
        <f t="shared" si="0"/>
        <v>&lt;30</v>
      </c>
      <c r="P9" t="str">
        <f t="shared" si="1"/>
        <v>Low</v>
      </c>
      <c r="Q9" t="str">
        <f t="shared" si="2"/>
        <v>Mid-Term</v>
      </c>
      <c r="R9" t="str">
        <f t="shared" si="3"/>
        <v>High Balance</v>
      </c>
      <c r="S9" t="str">
        <f t="shared" si="4"/>
        <v>High Value</v>
      </c>
      <c r="T9">
        <v>1</v>
      </c>
      <c r="U9">
        <f t="shared" si="5"/>
        <v>115047</v>
      </c>
      <c r="W9" t="s">
        <v>2956</v>
      </c>
      <c r="X9" s="6">
        <f>COUNTA(B:B)-1</f>
        <v>10000</v>
      </c>
    </row>
    <row r="10" spans="1:27" x14ac:dyDescent="0.25">
      <c r="A10">
        <v>2025</v>
      </c>
      <c r="B10">
        <v>15792365</v>
      </c>
      <c r="C10" t="s">
        <v>27</v>
      </c>
      <c r="D10">
        <v>501</v>
      </c>
      <c r="E10" t="s">
        <v>15</v>
      </c>
      <c r="F10" t="s">
        <v>23</v>
      </c>
      <c r="G10">
        <v>44</v>
      </c>
      <c r="H10">
        <v>4</v>
      </c>
      <c r="I10">
        <v>142051</v>
      </c>
      <c r="J10">
        <v>2</v>
      </c>
      <c r="K10">
        <v>0</v>
      </c>
      <c r="L10">
        <v>1</v>
      </c>
      <c r="M10">
        <v>74940</v>
      </c>
      <c r="N10">
        <v>0</v>
      </c>
      <c r="O10" t="str">
        <f t="shared" si="0"/>
        <v>30-45</v>
      </c>
      <c r="P10" t="str">
        <f t="shared" si="1"/>
        <v>Low</v>
      </c>
      <c r="Q10" t="str">
        <f t="shared" si="2"/>
        <v>Mid-Term</v>
      </c>
      <c r="R10" t="str">
        <f t="shared" si="3"/>
        <v>High Balance</v>
      </c>
      <c r="S10" t="str">
        <f t="shared" si="4"/>
        <v>High Value</v>
      </c>
      <c r="T10">
        <v>1</v>
      </c>
      <c r="U10">
        <f t="shared" si="5"/>
        <v>0</v>
      </c>
      <c r="X10" s="4"/>
    </row>
    <row r="11" spans="1:27" x14ac:dyDescent="0.25">
      <c r="A11">
        <v>2025</v>
      </c>
      <c r="B11">
        <v>15592389</v>
      </c>
      <c r="C11" t="s">
        <v>28</v>
      </c>
      <c r="D11">
        <v>684</v>
      </c>
      <c r="E11" t="s">
        <v>15</v>
      </c>
      <c r="F11" t="s">
        <v>23</v>
      </c>
      <c r="G11">
        <v>27</v>
      </c>
      <c r="H11">
        <v>2</v>
      </c>
      <c r="I11">
        <v>134604</v>
      </c>
      <c r="J11">
        <v>1</v>
      </c>
      <c r="K11">
        <v>1</v>
      </c>
      <c r="L11">
        <v>1</v>
      </c>
      <c r="M11">
        <v>71726</v>
      </c>
      <c r="N11">
        <v>0</v>
      </c>
      <c r="O11" t="str">
        <f t="shared" si="0"/>
        <v>&lt;30</v>
      </c>
      <c r="P11" t="str">
        <f t="shared" si="1"/>
        <v>Medium</v>
      </c>
      <c r="Q11" t="str">
        <f t="shared" si="2"/>
        <v>New</v>
      </c>
      <c r="R11" t="str">
        <f t="shared" si="3"/>
        <v>High Balance</v>
      </c>
      <c r="S11" t="str">
        <f t="shared" si="4"/>
        <v>High Value</v>
      </c>
      <c r="T11">
        <v>1</v>
      </c>
      <c r="U11">
        <f t="shared" si="5"/>
        <v>0</v>
      </c>
      <c r="X11" s="4"/>
    </row>
    <row r="12" spans="1:27" x14ac:dyDescent="0.25">
      <c r="A12">
        <v>2025</v>
      </c>
      <c r="B12">
        <v>15767821</v>
      </c>
      <c r="C12" t="s">
        <v>29</v>
      </c>
      <c r="D12">
        <v>528</v>
      </c>
      <c r="E12" t="s">
        <v>15</v>
      </c>
      <c r="F12" t="s">
        <v>23</v>
      </c>
      <c r="G12">
        <v>31</v>
      </c>
      <c r="H12">
        <v>6</v>
      </c>
      <c r="I12">
        <v>102017</v>
      </c>
      <c r="J12">
        <v>2</v>
      </c>
      <c r="K12">
        <v>0</v>
      </c>
      <c r="L12">
        <v>0</v>
      </c>
      <c r="M12">
        <v>80181</v>
      </c>
      <c r="N12">
        <v>0</v>
      </c>
      <c r="O12" t="str">
        <f t="shared" si="0"/>
        <v>30-45</v>
      </c>
      <c r="P12" t="str">
        <f t="shared" si="1"/>
        <v>Low</v>
      </c>
      <c r="Q12" t="str">
        <f t="shared" si="2"/>
        <v>Mid-Term</v>
      </c>
      <c r="R12" t="str">
        <f t="shared" si="3"/>
        <v>High Balance</v>
      </c>
      <c r="S12" t="str">
        <f t="shared" si="4"/>
        <v>High Value</v>
      </c>
      <c r="T12">
        <v>1</v>
      </c>
      <c r="U12">
        <f t="shared" si="5"/>
        <v>0</v>
      </c>
      <c r="W12">
        <f>SUM(U:U)</f>
        <v>185588092</v>
      </c>
      <c r="X12" s="4"/>
    </row>
    <row r="13" spans="1:27" x14ac:dyDescent="0.25">
      <c r="A13">
        <v>2025</v>
      </c>
      <c r="B13">
        <v>15737173</v>
      </c>
      <c r="C13" t="s">
        <v>30</v>
      </c>
      <c r="D13">
        <v>497</v>
      </c>
      <c r="E13" t="s">
        <v>18</v>
      </c>
      <c r="F13" t="s">
        <v>23</v>
      </c>
      <c r="G13">
        <v>24</v>
      </c>
      <c r="H13">
        <v>3</v>
      </c>
      <c r="I13">
        <v>0</v>
      </c>
      <c r="J13">
        <v>2</v>
      </c>
      <c r="K13">
        <v>1</v>
      </c>
      <c r="L13">
        <v>0</v>
      </c>
      <c r="M13">
        <v>76390</v>
      </c>
      <c r="N13">
        <v>0</v>
      </c>
      <c r="O13" t="str">
        <f t="shared" si="0"/>
        <v>&lt;30</v>
      </c>
      <c r="P13" t="str">
        <f t="shared" si="1"/>
        <v>Low</v>
      </c>
      <c r="Q13" t="str">
        <f t="shared" si="2"/>
        <v>New</v>
      </c>
      <c r="R13" t="str">
        <f t="shared" si="3"/>
        <v>Zero Balance</v>
      </c>
      <c r="S13" t="str">
        <f t="shared" si="4"/>
        <v>Normal</v>
      </c>
      <c r="T13">
        <v>1</v>
      </c>
      <c r="U13">
        <f t="shared" si="5"/>
        <v>0</v>
      </c>
      <c r="X13" s="4"/>
    </row>
    <row r="14" spans="1:27" x14ac:dyDescent="0.25">
      <c r="A14">
        <v>2025</v>
      </c>
      <c r="B14">
        <v>15632264</v>
      </c>
      <c r="C14" t="s">
        <v>31</v>
      </c>
      <c r="D14">
        <v>476</v>
      </c>
      <c r="E14" t="s">
        <v>15</v>
      </c>
      <c r="F14" t="s">
        <v>16</v>
      </c>
      <c r="G14">
        <v>34</v>
      </c>
      <c r="H14">
        <v>10</v>
      </c>
      <c r="I14">
        <v>0</v>
      </c>
      <c r="J14">
        <v>2</v>
      </c>
      <c r="K14">
        <v>1</v>
      </c>
      <c r="L14">
        <v>0</v>
      </c>
      <c r="M14">
        <v>26261</v>
      </c>
      <c r="N14">
        <v>0</v>
      </c>
      <c r="O14" t="str">
        <f t="shared" si="0"/>
        <v>30-45</v>
      </c>
      <c r="P14" t="str">
        <f t="shared" si="1"/>
        <v>Low</v>
      </c>
      <c r="Q14" t="str">
        <f t="shared" si="2"/>
        <v>Long-Term</v>
      </c>
      <c r="R14" t="str">
        <f t="shared" si="3"/>
        <v>Zero Balance</v>
      </c>
      <c r="S14" t="str">
        <f t="shared" si="4"/>
        <v>Normal</v>
      </c>
      <c r="T14">
        <v>1</v>
      </c>
      <c r="U14">
        <f t="shared" si="5"/>
        <v>0</v>
      </c>
      <c r="X14" s="4"/>
    </row>
    <row r="15" spans="1:27" x14ac:dyDescent="0.25">
      <c r="A15">
        <v>2025</v>
      </c>
      <c r="B15">
        <v>15691483</v>
      </c>
      <c r="C15" t="s">
        <v>32</v>
      </c>
      <c r="D15">
        <v>549</v>
      </c>
      <c r="E15" t="s">
        <v>15</v>
      </c>
      <c r="F15" t="s">
        <v>16</v>
      </c>
      <c r="G15">
        <v>25</v>
      </c>
      <c r="H15">
        <v>5</v>
      </c>
      <c r="I15">
        <v>0</v>
      </c>
      <c r="J15">
        <v>2</v>
      </c>
      <c r="K15">
        <v>0</v>
      </c>
      <c r="L15">
        <v>0</v>
      </c>
      <c r="M15">
        <v>190858</v>
      </c>
      <c r="N15">
        <v>0</v>
      </c>
      <c r="O15" t="str">
        <f t="shared" si="0"/>
        <v>&lt;30</v>
      </c>
      <c r="P15" t="str">
        <f t="shared" si="1"/>
        <v>Low</v>
      </c>
      <c r="Q15" t="str">
        <f t="shared" si="2"/>
        <v>Mid-Term</v>
      </c>
      <c r="R15" t="str">
        <f t="shared" si="3"/>
        <v>Zero Balance</v>
      </c>
      <c r="S15" t="str">
        <f t="shared" si="4"/>
        <v>Normal</v>
      </c>
      <c r="T15">
        <v>1</v>
      </c>
      <c r="U15">
        <f t="shared" si="5"/>
        <v>0</v>
      </c>
      <c r="X15" s="4"/>
    </row>
    <row r="16" spans="1:27" x14ac:dyDescent="0.25">
      <c r="A16">
        <v>2025</v>
      </c>
      <c r="B16">
        <v>15600882</v>
      </c>
      <c r="C16" t="s">
        <v>33</v>
      </c>
      <c r="D16">
        <v>635</v>
      </c>
      <c r="E16" t="s">
        <v>18</v>
      </c>
      <c r="F16" t="s">
        <v>16</v>
      </c>
      <c r="G16">
        <v>35</v>
      </c>
      <c r="H16">
        <v>7</v>
      </c>
      <c r="I16">
        <v>0</v>
      </c>
      <c r="J16">
        <v>2</v>
      </c>
      <c r="K16">
        <v>1</v>
      </c>
      <c r="L16">
        <v>1</v>
      </c>
      <c r="M16">
        <v>65952</v>
      </c>
      <c r="N16">
        <v>0</v>
      </c>
      <c r="O16" t="str">
        <f t="shared" si="0"/>
        <v>30-45</v>
      </c>
      <c r="P16" t="str">
        <f t="shared" si="1"/>
        <v>Medium</v>
      </c>
      <c r="Q16" t="str">
        <f t="shared" si="2"/>
        <v>Mid-Term</v>
      </c>
      <c r="R16" t="str">
        <f t="shared" si="3"/>
        <v>Zero Balance</v>
      </c>
      <c r="S16" t="str">
        <f t="shared" si="4"/>
        <v>Normal</v>
      </c>
      <c r="T16">
        <v>1</v>
      </c>
      <c r="U16">
        <f t="shared" si="5"/>
        <v>0</v>
      </c>
      <c r="X16" s="4"/>
    </row>
    <row r="17" spans="1:24" x14ac:dyDescent="0.25">
      <c r="A17">
        <v>2025</v>
      </c>
      <c r="B17">
        <v>15643966</v>
      </c>
      <c r="C17" t="s">
        <v>34</v>
      </c>
      <c r="D17">
        <v>616</v>
      </c>
      <c r="E17" t="s">
        <v>26</v>
      </c>
      <c r="F17" t="s">
        <v>23</v>
      </c>
      <c r="G17">
        <v>45</v>
      </c>
      <c r="H17">
        <v>3</v>
      </c>
      <c r="I17">
        <v>143129</v>
      </c>
      <c r="J17">
        <v>2</v>
      </c>
      <c r="K17">
        <v>0</v>
      </c>
      <c r="L17">
        <v>1</v>
      </c>
      <c r="M17">
        <v>64327</v>
      </c>
      <c r="N17">
        <v>0</v>
      </c>
      <c r="O17" t="str">
        <f t="shared" si="0"/>
        <v>30-45</v>
      </c>
      <c r="P17" t="str">
        <f t="shared" si="1"/>
        <v>Medium</v>
      </c>
      <c r="Q17" t="str">
        <f t="shared" si="2"/>
        <v>New</v>
      </c>
      <c r="R17" t="str">
        <f t="shared" si="3"/>
        <v>High Balance</v>
      </c>
      <c r="S17" t="str">
        <f t="shared" si="4"/>
        <v>High Value</v>
      </c>
      <c r="T17">
        <v>1</v>
      </c>
      <c r="U17">
        <f t="shared" si="5"/>
        <v>0</v>
      </c>
      <c r="W17" t="s">
        <v>2957</v>
      </c>
      <c r="X17" s="6">
        <f>COUNTIF(N:N,1)</f>
        <v>2037</v>
      </c>
    </row>
    <row r="18" spans="1:24" x14ac:dyDescent="0.25">
      <c r="A18">
        <v>2025</v>
      </c>
      <c r="B18">
        <v>15737452</v>
      </c>
      <c r="C18" t="s">
        <v>35</v>
      </c>
      <c r="D18">
        <v>653</v>
      </c>
      <c r="E18" t="s">
        <v>26</v>
      </c>
      <c r="F18" t="s">
        <v>23</v>
      </c>
      <c r="G18">
        <v>58</v>
      </c>
      <c r="H18">
        <v>1</v>
      </c>
      <c r="I18">
        <v>132603</v>
      </c>
      <c r="J18">
        <v>1</v>
      </c>
      <c r="K18">
        <v>1</v>
      </c>
      <c r="L18">
        <v>0</v>
      </c>
      <c r="M18">
        <v>5098</v>
      </c>
      <c r="N18">
        <v>1</v>
      </c>
      <c r="O18" t="str">
        <f t="shared" si="0"/>
        <v>46-60</v>
      </c>
      <c r="P18" t="str">
        <f t="shared" si="1"/>
        <v>Medium</v>
      </c>
      <c r="Q18" t="str">
        <f t="shared" si="2"/>
        <v>New</v>
      </c>
      <c r="R18" t="str">
        <f t="shared" si="3"/>
        <v>High Balance</v>
      </c>
      <c r="S18" t="str">
        <f t="shared" si="4"/>
        <v>High Value</v>
      </c>
      <c r="T18">
        <v>1</v>
      </c>
      <c r="U18">
        <f t="shared" si="5"/>
        <v>132603</v>
      </c>
      <c r="W18" t="s">
        <v>2958</v>
      </c>
      <c r="X18" s="6">
        <f>COUNTIF(N:N,0)</f>
        <v>7963</v>
      </c>
    </row>
    <row r="19" spans="1:24" x14ac:dyDescent="0.25">
      <c r="A19">
        <v>2025</v>
      </c>
      <c r="B19">
        <v>15788218</v>
      </c>
      <c r="C19" t="s">
        <v>36</v>
      </c>
      <c r="D19">
        <v>549</v>
      </c>
      <c r="E19" t="s">
        <v>18</v>
      </c>
      <c r="F19" t="s">
        <v>16</v>
      </c>
      <c r="G19">
        <v>24</v>
      </c>
      <c r="H19">
        <v>9</v>
      </c>
      <c r="I19">
        <v>0</v>
      </c>
      <c r="J19">
        <v>2</v>
      </c>
      <c r="K19">
        <v>1</v>
      </c>
      <c r="L19">
        <v>1</v>
      </c>
      <c r="M19">
        <v>14406</v>
      </c>
      <c r="N19">
        <v>0</v>
      </c>
      <c r="O19" t="str">
        <f t="shared" si="0"/>
        <v>&lt;30</v>
      </c>
      <c r="P19" t="str">
        <f t="shared" si="1"/>
        <v>Low</v>
      </c>
      <c r="Q19" t="str">
        <f t="shared" si="2"/>
        <v>Long-Term</v>
      </c>
      <c r="R19" t="str">
        <f t="shared" si="3"/>
        <v>Zero Balance</v>
      </c>
      <c r="S19" t="str">
        <f t="shared" si="4"/>
        <v>Normal</v>
      </c>
      <c r="T19">
        <v>1</v>
      </c>
      <c r="U19">
        <f t="shared" si="5"/>
        <v>0</v>
      </c>
      <c r="X19" s="4"/>
    </row>
    <row r="20" spans="1:24" x14ac:dyDescent="0.25">
      <c r="A20">
        <v>2025</v>
      </c>
      <c r="B20">
        <v>15661507</v>
      </c>
      <c r="C20" t="s">
        <v>37</v>
      </c>
      <c r="D20">
        <v>587</v>
      </c>
      <c r="E20" t="s">
        <v>18</v>
      </c>
      <c r="F20" t="s">
        <v>23</v>
      </c>
      <c r="G20">
        <v>45</v>
      </c>
      <c r="H20">
        <v>6</v>
      </c>
      <c r="I20">
        <v>0</v>
      </c>
      <c r="J20">
        <v>1</v>
      </c>
      <c r="K20">
        <v>0</v>
      </c>
      <c r="L20">
        <v>0</v>
      </c>
      <c r="M20">
        <v>158685</v>
      </c>
      <c r="N20">
        <v>0</v>
      </c>
      <c r="O20" t="str">
        <f t="shared" si="0"/>
        <v>30-45</v>
      </c>
      <c r="P20" t="str">
        <f t="shared" si="1"/>
        <v>Low</v>
      </c>
      <c r="Q20" t="str">
        <f t="shared" si="2"/>
        <v>Mid-Term</v>
      </c>
      <c r="R20" t="str">
        <f t="shared" si="3"/>
        <v>Zero Balance</v>
      </c>
      <c r="S20" t="str">
        <f t="shared" si="4"/>
        <v>Normal</v>
      </c>
      <c r="T20">
        <v>1</v>
      </c>
      <c r="U20">
        <f t="shared" si="5"/>
        <v>0</v>
      </c>
      <c r="X20" s="4"/>
    </row>
    <row r="21" spans="1:24" x14ac:dyDescent="0.25">
      <c r="A21">
        <v>2025</v>
      </c>
      <c r="B21">
        <v>15568982</v>
      </c>
      <c r="C21" t="s">
        <v>38</v>
      </c>
      <c r="D21">
        <v>726</v>
      </c>
      <c r="E21" t="s">
        <v>15</v>
      </c>
      <c r="F21" t="s">
        <v>16</v>
      </c>
      <c r="G21">
        <v>24</v>
      </c>
      <c r="H21">
        <v>6</v>
      </c>
      <c r="I21">
        <v>0</v>
      </c>
      <c r="J21">
        <v>2</v>
      </c>
      <c r="K21">
        <v>1</v>
      </c>
      <c r="L21">
        <v>1</v>
      </c>
      <c r="M21">
        <v>54724</v>
      </c>
      <c r="N21">
        <v>0</v>
      </c>
      <c r="O21" t="str">
        <f t="shared" si="0"/>
        <v>&lt;30</v>
      </c>
      <c r="P21" t="str">
        <f t="shared" si="1"/>
        <v>Medium</v>
      </c>
      <c r="Q21" t="str">
        <f t="shared" si="2"/>
        <v>Mid-Term</v>
      </c>
      <c r="R21" t="str">
        <f t="shared" si="3"/>
        <v>Zero Balance</v>
      </c>
      <c r="S21" t="str">
        <f t="shared" si="4"/>
        <v>Normal</v>
      </c>
      <c r="T21">
        <v>1</v>
      </c>
      <c r="U21">
        <f t="shared" si="5"/>
        <v>0</v>
      </c>
      <c r="X21" s="4"/>
    </row>
    <row r="22" spans="1:24" x14ac:dyDescent="0.25">
      <c r="A22">
        <v>2025</v>
      </c>
      <c r="B22">
        <v>15577657</v>
      </c>
      <c r="C22" t="s">
        <v>39</v>
      </c>
      <c r="D22">
        <v>732</v>
      </c>
      <c r="E22" t="s">
        <v>15</v>
      </c>
      <c r="F22" t="s">
        <v>23</v>
      </c>
      <c r="G22">
        <v>41</v>
      </c>
      <c r="H22">
        <v>8</v>
      </c>
      <c r="I22">
        <v>0</v>
      </c>
      <c r="J22">
        <v>2</v>
      </c>
      <c r="K22">
        <v>1</v>
      </c>
      <c r="L22">
        <v>1</v>
      </c>
      <c r="M22">
        <v>170886</v>
      </c>
      <c r="N22">
        <v>0</v>
      </c>
      <c r="O22" t="str">
        <f t="shared" si="0"/>
        <v>30-45</v>
      </c>
      <c r="P22" t="str">
        <f t="shared" si="1"/>
        <v>Medium</v>
      </c>
      <c r="Q22" t="str">
        <f t="shared" si="2"/>
        <v>Long-Term</v>
      </c>
      <c r="R22" t="str">
        <f t="shared" si="3"/>
        <v>Zero Balance</v>
      </c>
      <c r="S22" t="str">
        <f t="shared" si="4"/>
        <v>Normal</v>
      </c>
      <c r="T22">
        <v>1</v>
      </c>
      <c r="U22">
        <f t="shared" si="5"/>
        <v>0</v>
      </c>
      <c r="X22" s="4"/>
    </row>
    <row r="23" spans="1:24" x14ac:dyDescent="0.25">
      <c r="A23">
        <v>2025</v>
      </c>
      <c r="B23">
        <v>15597945</v>
      </c>
      <c r="C23" t="s">
        <v>40</v>
      </c>
      <c r="D23">
        <v>636</v>
      </c>
      <c r="E23" t="s">
        <v>18</v>
      </c>
      <c r="F23" t="s">
        <v>16</v>
      </c>
      <c r="G23">
        <v>32</v>
      </c>
      <c r="H23">
        <v>8</v>
      </c>
      <c r="I23">
        <v>0</v>
      </c>
      <c r="J23">
        <v>2</v>
      </c>
      <c r="K23">
        <v>1</v>
      </c>
      <c r="L23">
        <v>0</v>
      </c>
      <c r="M23">
        <v>138555</v>
      </c>
      <c r="N23">
        <v>0</v>
      </c>
      <c r="O23" t="str">
        <f t="shared" si="0"/>
        <v>30-45</v>
      </c>
      <c r="P23" t="str">
        <f t="shared" si="1"/>
        <v>Medium</v>
      </c>
      <c r="Q23" t="str">
        <f t="shared" si="2"/>
        <v>Long-Term</v>
      </c>
      <c r="R23" t="str">
        <f t="shared" si="3"/>
        <v>Zero Balance</v>
      </c>
      <c r="S23" t="str">
        <f t="shared" si="4"/>
        <v>Normal</v>
      </c>
      <c r="T23">
        <v>1</v>
      </c>
      <c r="U23">
        <f t="shared" si="5"/>
        <v>0</v>
      </c>
      <c r="X23" s="4"/>
    </row>
    <row r="24" spans="1:24" x14ac:dyDescent="0.25">
      <c r="A24">
        <v>2025</v>
      </c>
      <c r="B24">
        <v>15699309</v>
      </c>
      <c r="C24" t="s">
        <v>41</v>
      </c>
      <c r="D24">
        <v>510</v>
      </c>
      <c r="E24" t="s">
        <v>18</v>
      </c>
      <c r="F24" t="s">
        <v>16</v>
      </c>
      <c r="G24">
        <v>38</v>
      </c>
      <c r="H24">
        <v>4</v>
      </c>
      <c r="I24">
        <v>0</v>
      </c>
      <c r="J24">
        <v>1</v>
      </c>
      <c r="K24">
        <v>1</v>
      </c>
      <c r="L24">
        <v>0</v>
      </c>
      <c r="M24">
        <v>118914</v>
      </c>
      <c r="N24">
        <v>1</v>
      </c>
      <c r="O24" t="str">
        <f t="shared" si="0"/>
        <v>30-45</v>
      </c>
      <c r="P24" t="str">
        <f t="shared" si="1"/>
        <v>Low</v>
      </c>
      <c r="Q24" t="str">
        <f t="shared" si="2"/>
        <v>Mid-Term</v>
      </c>
      <c r="R24" t="str">
        <f t="shared" si="3"/>
        <v>Zero Balance</v>
      </c>
      <c r="S24" t="str">
        <f t="shared" si="4"/>
        <v>Normal</v>
      </c>
      <c r="T24">
        <v>1</v>
      </c>
      <c r="U24">
        <f t="shared" si="5"/>
        <v>0</v>
      </c>
      <c r="X24" s="4"/>
    </row>
    <row r="25" spans="1:24" x14ac:dyDescent="0.25">
      <c r="A25">
        <v>2025</v>
      </c>
      <c r="B25">
        <v>15725737</v>
      </c>
      <c r="C25" t="s">
        <v>42</v>
      </c>
      <c r="D25">
        <v>669</v>
      </c>
      <c r="E25" t="s">
        <v>15</v>
      </c>
      <c r="F25" t="s">
        <v>23</v>
      </c>
      <c r="G25">
        <v>46</v>
      </c>
      <c r="H25">
        <v>3</v>
      </c>
      <c r="I25">
        <v>0</v>
      </c>
      <c r="J25">
        <v>2</v>
      </c>
      <c r="K25">
        <v>0</v>
      </c>
      <c r="L25">
        <v>1</v>
      </c>
      <c r="M25">
        <v>8488</v>
      </c>
      <c r="N25">
        <v>0</v>
      </c>
      <c r="O25" t="str">
        <f t="shared" si="0"/>
        <v>46-60</v>
      </c>
      <c r="P25" t="str">
        <f t="shared" si="1"/>
        <v>Medium</v>
      </c>
      <c r="Q25" t="str">
        <f t="shared" si="2"/>
        <v>New</v>
      </c>
      <c r="R25" t="str">
        <f t="shared" si="3"/>
        <v>Zero Balance</v>
      </c>
      <c r="S25" t="str">
        <f t="shared" si="4"/>
        <v>Normal</v>
      </c>
      <c r="T25">
        <v>1</v>
      </c>
      <c r="U25">
        <f t="shared" si="5"/>
        <v>0</v>
      </c>
      <c r="X25" s="4"/>
    </row>
    <row r="26" spans="1:24" x14ac:dyDescent="0.25">
      <c r="A26">
        <v>2025</v>
      </c>
      <c r="B26">
        <v>15625047</v>
      </c>
      <c r="C26" t="s">
        <v>43</v>
      </c>
      <c r="D26">
        <v>846</v>
      </c>
      <c r="E26" t="s">
        <v>15</v>
      </c>
      <c r="F26" t="s">
        <v>16</v>
      </c>
      <c r="G26">
        <v>38</v>
      </c>
      <c r="H26">
        <v>5</v>
      </c>
      <c r="I26">
        <v>0</v>
      </c>
      <c r="J26">
        <v>1</v>
      </c>
      <c r="K26">
        <v>1</v>
      </c>
      <c r="L26">
        <v>1</v>
      </c>
      <c r="M26">
        <v>187616</v>
      </c>
      <c r="N26">
        <v>0</v>
      </c>
      <c r="O26" t="str">
        <f t="shared" si="0"/>
        <v>30-45</v>
      </c>
      <c r="P26" t="str">
        <f t="shared" si="1"/>
        <v>High</v>
      </c>
      <c r="Q26" t="str">
        <f t="shared" si="2"/>
        <v>Mid-Term</v>
      </c>
      <c r="R26" t="str">
        <f t="shared" si="3"/>
        <v>Zero Balance</v>
      </c>
      <c r="S26" t="str">
        <f t="shared" si="4"/>
        <v>Normal</v>
      </c>
      <c r="T26">
        <v>1</v>
      </c>
      <c r="U26">
        <f t="shared" si="5"/>
        <v>0</v>
      </c>
      <c r="X26" s="4"/>
    </row>
    <row r="27" spans="1:24" x14ac:dyDescent="0.25">
      <c r="A27">
        <v>2025</v>
      </c>
      <c r="B27">
        <v>15738191</v>
      </c>
      <c r="C27" t="s">
        <v>44</v>
      </c>
      <c r="D27">
        <v>577</v>
      </c>
      <c r="E27" t="s">
        <v>15</v>
      </c>
      <c r="F27" t="s">
        <v>23</v>
      </c>
      <c r="G27">
        <v>25</v>
      </c>
      <c r="H27">
        <v>3</v>
      </c>
      <c r="I27">
        <v>0</v>
      </c>
      <c r="J27">
        <v>2</v>
      </c>
      <c r="K27">
        <v>0</v>
      </c>
      <c r="L27">
        <v>1</v>
      </c>
      <c r="M27">
        <v>124508</v>
      </c>
      <c r="N27">
        <v>0</v>
      </c>
      <c r="O27" t="str">
        <f t="shared" si="0"/>
        <v>&lt;30</v>
      </c>
      <c r="P27" t="str">
        <f t="shared" si="1"/>
        <v>Low</v>
      </c>
      <c r="Q27" t="str">
        <f t="shared" si="2"/>
        <v>New</v>
      </c>
      <c r="R27" t="str">
        <f t="shared" si="3"/>
        <v>Zero Balance</v>
      </c>
      <c r="S27" t="str">
        <f t="shared" si="4"/>
        <v>Normal</v>
      </c>
      <c r="T27">
        <v>1</v>
      </c>
      <c r="U27">
        <f t="shared" si="5"/>
        <v>0</v>
      </c>
      <c r="X27" s="4"/>
    </row>
    <row r="28" spans="1:24" x14ac:dyDescent="0.25">
      <c r="A28">
        <v>2025</v>
      </c>
      <c r="B28">
        <v>15736816</v>
      </c>
      <c r="C28" t="s">
        <v>45</v>
      </c>
      <c r="D28">
        <v>756</v>
      </c>
      <c r="E28" t="s">
        <v>26</v>
      </c>
      <c r="F28" t="s">
        <v>23</v>
      </c>
      <c r="G28">
        <v>36</v>
      </c>
      <c r="H28">
        <v>2</v>
      </c>
      <c r="I28">
        <v>136816</v>
      </c>
      <c r="J28">
        <v>1</v>
      </c>
      <c r="K28">
        <v>1</v>
      </c>
      <c r="L28">
        <v>1</v>
      </c>
      <c r="M28">
        <v>170042</v>
      </c>
      <c r="N28">
        <v>0</v>
      </c>
      <c r="O28" t="str">
        <f t="shared" si="0"/>
        <v>30-45</v>
      </c>
      <c r="P28" t="str">
        <f t="shared" si="1"/>
        <v>High</v>
      </c>
      <c r="Q28" t="str">
        <f t="shared" si="2"/>
        <v>New</v>
      </c>
      <c r="R28" t="str">
        <f t="shared" si="3"/>
        <v>High Balance</v>
      </c>
      <c r="S28" t="str">
        <f t="shared" si="4"/>
        <v>High Value</v>
      </c>
      <c r="T28">
        <v>1</v>
      </c>
      <c r="U28">
        <f t="shared" si="5"/>
        <v>0</v>
      </c>
      <c r="W28" t="s">
        <v>2959</v>
      </c>
      <c r="X28" s="5">
        <f>COUNTIF(N:N,1)/COUNTA(N:N)</f>
        <v>0.20367963203679632</v>
      </c>
    </row>
    <row r="29" spans="1:24" x14ac:dyDescent="0.25">
      <c r="A29">
        <v>2025</v>
      </c>
      <c r="B29">
        <v>15700772</v>
      </c>
      <c r="C29" t="s">
        <v>46</v>
      </c>
      <c r="D29">
        <v>571</v>
      </c>
      <c r="E29" t="s">
        <v>15</v>
      </c>
      <c r="F29" t="s">
        <v>23</v>
      </c>
      <c r="G29">
        <v>44</v>
      </c>
      <c r="H29">
        <v>9</v>
      </c>
      <c r="I29">
        <v>0</v>
      </c>
      <c r="J29">
        <v>2</v>
      </c>
      <c r="K29">
        <v>0</v>
      </c>
      <c r="L29">
        <v>0</v>
      </c>
      <c r="M29">
        <v>38433</v>
      </c>
      <c r="N29">
        <v>0</v>
      </c>
      <c r="O29" t="str">
        <f t="shared" si="0"/>
        <v>30-45</v>
      </c>
      <c r="P29" t="str">
        <f t="shared" si="1"/>
        <v>Low</v>
      </c>
      <c r="Q29" t="str">
        <f t="shared" si="2"/>
        <v>Long-Term</v>
      </c>
      <c r="R29" t="str">
        <f t="shared" si="3"/>
        <v>Zero Balance</v>
      </c>
      <c r="S29" t="str">
        <f t="shared" si="4"/>
        <v>Normal</v>
      </c>
      <c r="T29">
        <v>1</v>
      </c>
      <c r="U29">
        <f t="shared" si="5"/>
        <v>0</v>
      </c>
      <c r="X29" s="4"/>
    </row>
    <row r="30" spans="1:24" x14ac:dyDescent="0.25">
      <c r="A30">
        <v>2025</v>
      </c>
      <c r="B30">
        <v>15728693</v>
      </c>
      <c r="C30" t="s">
        <v>47</v>
      </c>
      <c r="D30">
        <v>574</v>
      </c>
      <c r="E30" t="s">
        <v>26</v>
      </c>
      <c r="F30" t="s">
        <v>16</v>
      </c>
      <c r="G30">
        <v>43</v>
      </c>
      <c r="H30">
        <v>3</v>
      </c>
      <c r="I30">
        <v>141349</v>
      </c>
      <c r="J30">
        <v>1</v>
      </c>
      <c r="K30">
        <v>1</v>
      </c>
      <c r="L30">
        <v>1</v>
      </c>
      <c r="M30">
        <v>100187</v>
      </c>
      <c r="N30">
        <v>0</v>
      </c>
      <c r="O30" t="str">
        <f t="shared" si="0"/>
        <v>30-45</v>
      </c>
      <c r="P30" t="str">
        <f t="shared" si="1"/>
        <v>Low</v>
      </c>
      <c r="Q30" t="str">
        <f t="shared" si="2"/>
        <v>New</v>
      </c>
      <c r="R30" t="str">
        <f t="shared" si="3"/>
        <v>High Balance</v>
      </c>
      <c r="S30" t="str">
        <f t="shared" si="4"/>
        <v>High Value</v>
      </c>
      <c r="T30">
        <v>1</v>
      </c>
      <c r="U30">
        <f t="shared" si="5"/>
        <v>0</v>
      </c>
      <c r="X30" s="4"/>
    </row>
    <row r="31" spans="1:24" x14ac:dyDescent="0.25">
      <c r="A31">
        <v>2025</v>
      </c>
      <c r="B31">
        <v>15656300</v>
      </c>
      <c r="C31" t="s">
        <v>48</v>
      </c>
      <c r="D31">
        <v>411</v>
      </c>
      <c r="E31" t="s">
        <v>15</v>
      </c>
      <c r="F31" t="s">
        <v>23</v>
      </c>
      <c r="G31">
        <v>29</v>
      </c>
      <c r="H31">
        <v>0</v>
      </c>
      <c r="I31">
        <v>59697</v>
      </c>
      <c r="J31">
        <v>2</v>
      </c>
      <c r="K31">
        <v>1</v>
      </c>
      <c r="L31">
        <v>1</v>
      </c>
      <c r="M31">
        <v>53483</v>
      </c>
      <c r="N31">
        <v>0</v>
      </c>
      <c r="O31" t="str">
        <f t="shared" si="0"/>
        <v>&lt;30</v>
      </c>
      <c r="P31" t="str">
        <f t="shared" si="1"/>
        <v>Low</v>
      </c>
      <c r="Q31" t="str">
        <f t="shared" si="2"/>
        <v>New</v>
      </c>
      <c r="R31" t="str">
        <f t="shared" si="3"/>
        <v>Low Balance</v>
      </c>
      <c r="S31" t="str">
        <f t="shared" si="4"/>
        <v>Normal</v>
      </c>
      <c r="T31">
        <v>1</v>
      </c>
      <c r="U31">
        <f t="shared" si="5"/>
        <v>0</v>
      </c>
      <c r="X31" s="4"/>
    </row>
    <row r="32" spans="1:24" x14ac:dyDescent="0.25">
      <c r="A32">
        <v>2025</v>
      </c>
      <c r="B32">
        <v>15589475</v>
      </c>
      <c r="C32" t="s">
        <v>49</v>
      </c>
      <c r="D32">
        <v>591</v>
      </c>
      <c r="E32" t="s">
        <v>18</v>
      </c>
      <c r="F32" t="s">
        <v>16</v>
      </c>
      <c r="G32">
        <v>39</v>
      </c>
      <c r="H32">
        <v>3</v>
      </c>
      <c r="I32">
        <v>0</v>
      </c>
      <c r="J32">
        <v>3</v>
      </c>
      <c r="K32">
        <v>1</v>
      </c>
      <c r="L32">
        <v>0</v>
      </c>
      <c r="M32">
        <v>140469</v>
      </c>
      <c r="N32">
        <v>1</v>
      </c>
      <c r="O32" t="str">
        <f t="shared" si="0"/>
        <v>30-45</v>
      </c>
      <c r="P32" t="str">
        <f t="shared" si="1"/>
        <v>Low</v>
      </c>
      <c r="Q32" t="str">
        <f t="shared" si="2"/>
        <v>New</v>
      </c>
      <c r="R32" t="str">
        <f t="shared" si="3"/>
        <v>Zero Balance</v>
      </c>
      <c r="S32" t="str">
        <f t="shared" si="4"/>
        <v>Normal</v>
      </c>
      <c r="T32">
        <v>1</v>
      </c>
      <c r="U32">
        <f t="shared" si="5"/>
        <v>0</v>
      </c>
      <c r="X32" s="4"/>
    </row>
    <row r="33" spans="1:24" x14ac:dyDescent="0.25">
      <c r="A33">
        <v>2025</v>
      </c>
      <c r="B33">
        <v>15706552</v>
      </c>
      <c r="C33" t="s">
        <v>50</v>
      </c>
      <c r="D33">
        <v>533</v>
      </c>
      <c r="E33" t="s">
        <v>15</v>
      </c>
      <c r="F33" t="s">
        <v>23</v>
      </c>
      <c r="G33">
        <v>36</v>
      </c>
      <c r="H33">
        <v>7</v>
      </c>
      <c r="I33">
        <v>85312</v>
      </c>
      <c r="J33">
        <v>1</v>
      </c>
      <c r="K33">
        <v>0</v>
      </c>
      <c r="L33">
        <v>1</v>
      </c>
      <c r="M33">
        <v>156732</v>
      </c>
      <c r="N33">
        <v>0</v>
      </c>
      <c r="O33" t="str">
        <f t="shared" si="0"/>
        <v>30-45</v>
      </c>
      <c r="P33" t="str">
        <f t="shared" si="1"/>
        <v>Low</v>
      </c>
      <c r="Q33" t="str">
        <f t="shared" si="2"/>
        <v>Mid-Term</v>
      </c>
      <c r="R33" t="str">
        <f t="shared" si="3"/>
        <v>Low Balance</v>
      </c>
      <c r="S33" t="str">
        <f t="shared" si="4"/>
        <v>Normal</v>
      </c>
      <c r="T33">
        <v>1</v>
      </c>
      <c r="U33">
        <f t="shared" si="5"/>
        <v>0</v>
      </c>
      <c r="X33" s="4"/>
    </row>
    <row r="34" spans="1:24" x14ac:dyDescent="0.25">
      <c r="A34">
        <v>2025</v>
      </c>
      <c r="B34">
        <v>15750181</v>
      </c>
      <c r="C34" t="s">
        <v>51</v>
      </c>
      <c r="D34">
        <v>553</v>
      </c>
      <c r="E34" t="s">
        <v>26</v>
      </c>
      <c r="F34" t="s">
        <v>23</v>
      </c>
      <c r="G34">
        <v>41</v>
      </c>
      <c r="H34">
        <v>9</v>
      </c>
      <c r="I34">
        <v>110113</v>
      </c>
      <c r="J34">
        <v>2</v>
      </c>
      <c r="K34">
        <v>0</v>
      </c>
      <c r="L34">
        <v>0</v>
      </c>
      <c r="M34">
        <v>81899</v>
      </c>
      <c r="N34">
        <v>0</v>
      </c>
      <c r="O34" t="str">
        <f t="shared" si="0"/>
        <v>30-45</v>
      </c>
      <c r="P34" t="str">
        <f t="shared" si="1"/>
        <v>Low</v>
      </c>
      <c r="Q34" t="str">
        <f t="shared" si="2"/>
        <v>Long-Term</v>
      </c>
      <c r="R34" t="str">
        <f t="shared" si="3"/>
        <v>High Balance</v>
      </c>
      <c r="S34" t="str">
        <f t="shared" si="4"/>
        <v>High Value</v>
      </c>
      <c r="T34">
        <v>1</v>
      </c>
      <c r="U34">
        <f t="shared" si="5"/>
        <v>0</v>
      </c>
      <c r="W34" t="s">
        <v>2978</v>
      </c>
      <c r="X34" s="6">
        <f>SUMIFS(I:I,N:N,1)</f>
        <v>185588092</v>
      </c>
    </row>
    <row r="35" spans="1:24" x14ac:dyDescent="0.25">
      <c r="A35">
        <v>2025</v>
      </c>
      <c r="B35">
        <v>15659428</v>
      </c>
      <c r="C35" t="s">
        <v>52</v>
      </c>
      <c r="D35">
        <v>520</v>
      </c>
      <c r="E35" t="s">
        <v>18</v>
      </c>
      <c r="F35" t="s">
        <v>16</v>
      </c>
      <c r="G35">
        <v>42</v>
      </c>
      <c r="H35">
        <v>6</v>
      </c>
      <c r="I35">
        <v>0</v>
      </c>
      <c r="J35">
        <v>2</v>
      </c>
      <c r="K35">
        <v>1</v>
      </c>
      <c r="L35">
        <v>1</v>
      </c>
      <c r="M35">
        <v>34411</v>
      </c>
      <c r="N35">
        <v>0</v>
      </c>
      <c r="O35" t="str">
        <f t="shared" si="0"/>
        <v>30-45</v>
      </c>
      <c r="P35" t="str">
        <f t="shared" si="1"/>
        <v>Low</v>
      </c>
      <c r="Q35" t="str">
        <f t="shared" si="2"/>
        <v>Mid-Term</v>
      </c>
      <c r="R35" t="str">
        <f t="shared" si="3"/>
        <v>Zero Balance</v>
      </c>
      <c r="S35" t="str">
        <f t="shared" si="4"/>
        <v>Normal</v>
      </c>
      <c r="T35">
        <v>1</v>
      </c>
      <c r="U35">
        <f t="shared" si="5"/>
        <v>0</v>
      </c>
      <c r="X35" s="4"/>
    </row>
    <row r="36" spans="1:24" x14ac:dyDescent="0.25">
      <c r="A36">
        <v>2025</v>
      </c>
      <c r="B36">
        <v>15732963</v>
      </c>
      <c r="C36" t="s">
        <v>53</v>
      </c>
      <c r="D36">
        <v>722</v>
      </c>
      <c r="E36" t="s">
        <v>18</v>
      </c>
      <c r="F36" t="s">
        <v>16</v>
      </c>
      <c r="G36">
        <v>29</v>
      </c>
      <c r="H36">
        <v>9</v>
      </c>
      <c r="I36">
        <v>0</v>
      </c>
      <c r="J36">
        <v>2</v>
      </c>
      <c r="K36">
        <v>1</v>
      </c>
      <c r="L36">
        <v>1</v>
      </c>
      <c r="M36">
        <v>142033</v>
      </c>
      <c r="N36">
        <v>0</v>
      </c>
      <c r="O36" t="str">
        <f t="shared" si="0"/>
        <v>&lt;30</v>
      </c>
      <c r="P36" t="str">
        <f t="shared" si="1"/>
        <v>Medium</v>
      </c>
      <c r="Q36" t="str">
        <f t="shared" si="2"/>
        <v>Long-Term</v>
      </c>
      <c r="R36" t="str">
        <f t="shared" si="3"/>
        <v>Zero Balance</v>
      </c>
      <c r="S36" t="str">
        <f t="shared" si="4"/>
        <v>Normal</v>
      </c>
      <c r="T36">
        <v>1</v>
      </c>
      <c r="U36">
        <f t="shared" si="5"/>
        <v>0</v>
      </c>
      <c r="X36" s="4"/>
    </row>
    <row r="37" spans="1:24" x14ac:dyDescent="0.25">
      <c r="A37">
        <v>2025</v>
      </c>
      <c r="B37">
        <v>15794171</v>
      </c>
      <c r="C37" t="s">
        <v>54</v>
      </c>
      <c r="D37">
        <v>475</v>
      </c>
      <c r="E37" t="s">
        <v>15</v>
      </c>
      <c r="F37" t="s">
        <v>16</v>
      </c>
      <c r="G37">
        <v>45</v>
      </c>
      <c r="H37">
        <v>0</v>
      </c>
      <c r="I37">
        <v>134264</v>
      </c>
      <c r="J37">
        <v>1</v>
      </c>
      <c r="K37">
        <v>1</v>
      </c>
      <c r="L37">
        <v>0</v>
      </c>
      <c r="M37">
        <v>27823</v>
      </c>
      <c r="N37">
        <v>1</v>
      </c>
      <c r="O37" t="str">
        <f t="shared" si="0"/>
        <v>30-45</v>
      </c>
      <c r="P37" t="str">
        <f t="shared" si="1"/>
        <v>Low</v>
      </c>
      <c r="Q37" t="str">
        <f t="shared" si="2"/>
        <v>New</v>
      </c>
      <c r="R37" t="str">
        <f t="shared" si="3"/>
        <v>High Balance</v>
      </c>
      <c r="S37" t="str">
        <f t="shared" si="4"/>
        <v>High Value</v>
      </c>
      <c r="T37">
        <v>1</v>
      </c>
      <c r="U37">
        <f t="shared" si="5"/>
        <v>134264</v>
      </c>
      <c r="X37" s="4"/>
    </row>
    <row r="38" spans="1:24" x14ac:dyDescent="0.25">
      <c r="A38">
        <v>2025</v>
      </c>
      <c r="B38">
        <v>15788448</v>
      </c>
      <c r="C38" t="s">
        <v>55</v>
      </c>
      <c r="D38">
        <v>490</v>
      </c>
      <c r="E38" t="s">
        <v>18</v>
      </c>
      <c r="F38" t="s">
        <v>23</v>
      </c>
      <c r="G38">
        <v>31</v>
      </c>
      <c r="H38">
        <v>3</v>
      </c>
      <c r="I38">
        <v>145260</v>
      </c>
      <c r="J38">
        <v>1</v>
      </c>
      <c r="K38">
        <v>0</v>
      </c>
      <c r="L38">
        <v>1</v>
      </c>
      <c r="M38">
        <v>114067</v>
      </c>
      <c r="N38">
        <v>0</v>
      </c>
      <c r="O38" t="str">
        <f t="shared" si="0"/>
        <v>30-45</v>
      </c>
      <c r="P38" t="str">
        <f t="shared" si="1"/>
        <v>Low</v>
      </c>
      <c r="Q38" t="str">
        <f t="shared" si="2"/>
        <v>New</v>
      </c>
      <c r="R38" t="str">
        <f t="shared" si="3"/>
        <v>High Balance</v>
      </c>
      <c r="S38" t="str">
        <f t="shared" si="4"/>
        <v>High Value</v>
      </c>
      <c r="T38">
        <v>1</v>
      </c>
      <c r="U38">
        <f t="shared" si="5"/>
        <v>0</v>
      </c>
      <c r="X38" s="4"/>
    </row>
    <row r="39" spans="1:24" x14ac:dyDescent="0.25">
      <c r="A39">
        <v>2025</v>
      </c>
      <c r="B39">
        <v>15729599</v>
      </c>
      <c r="C39" t="s">
        <v>56</v>
      </c>
      <c r="D39">
        <v>804</v>
      </c>
      <c r="E39" t="s">
        <v>18</v>
      </c>
      <c r="F39" t="s">
        <v>23</v>
      </c>
      <c r="G39">
        <v>33</v>
      </c>
      <c r="H39">
        <v>7</v>
      </c>
      <c r="I39">
        <v>76549</v>
      </c>
      <c r="J39">
        <v>1</v>
      </c>
      <c r="K39">
        <v>0</v>
      </c>
      <c r="L39">
        <v>1</v>
      </c>
      <c r="M39">
        <v>98453</v>
      </c>
      <c r="N39">
        <v>0</v>
      </c>
      <c r="O39" t="str">
        <f t="shared" si="0"/>
        <v>30-45</v>
      </c>
      <c r="P39" t="str">
        <f t="shared" si="1"/>
        <v>High</v>
      </c>
      <c r="Q39" t="str">
        <f t="shared" si="2"/>
        <v>Mid-Term</v>
      </c>
      <c r="R39" t="str">
        <f t="shared" si="3"/>
        <v>Low Balance</v>
      </c>
      <c r="S39" t="str">
        <f t="shared" si="4"/>
        <v>Normal</v>
      </c>
      <c r="T39">
        <v>1</v>
      </c>
      <c r="U39">
        <f t="shared" si="5"/>
        <v>0</v>
      </c>
      <c r="X39" s="4"/>
    </row>
    <row r="40" spans="1:24" x14ac:dyDescent="0.25">
      <c r="A40">
        <v>2025</v>
      </c>
      <c r="B40">
        <v>15717426</v>
      </c>
      <c r="C40" t="s">
        <v>57</v>
      </c>
      <c r="D40">
        <v>850</v>
      </c>
      <c r="E40" t="s">
        <v>15</v>
      </c>
      <c r="F40" t="s">
        <v>23</v>
      </c>
      <c r="G40">
        <v>36</v>
      </c>
      <c r="H40">
        <v>7</v>
      </c>
      <c r="I40">
        <v>0</v>
      </c>
      <c r="J40">
        <v>1</v>
      </c>
      <c r="K40">
        <v>1</v>
      </c>
      <c r="L40">
        <v>1</v>
      </c>
      <c r="M40">
        <v>40813</v>
      </c>
      <c r="N40">
        <v>0</v>
      </c>
      <c r="O40" t="str">
        <f t="shared" si="0"/>
        <v>30-45</v>
      </c>
      <c r="P40" t="str">
        <f t="shared" si="1"/>
        <v>High</v>
      </c>
      <c r="Q40" t="str">
        <f t="shared" si="2"/>
        <v>Mid-Term</v>
      </c>
      <c r="R40" t="str">
        <f t="shared" si="3"/>
        <v>Zero Balance</v>
      </c>
      <c r="S40" t="str">
        <f t="shared" si="4"/>
        <v>Normal</v>
      </c>
      <c r="T40">
        <v>1</v>
      </c>
      <c r="U40">
        <f t="shared" si="5"/>
        <v>0</v>
      </c>
      <c r="X40" s="4"/>
    </row>
    <row r="41" spans="1:24" x14ac:dyDescent="0.25">
      <c r="A41">
        <v>2025</v>
      </c>
      <c r="B41">
        <v>15585768</v>
      </c>
      <c r="C41" t="s">
        <v>58</v>
      </c>
      <c r="D41">
        <v>582</v>
      </c>
      <c r="E41" t="s">
        <v>26</v>
      </c>
      <c r="F41" t="s">
        <v>23</v>
      </c>
      <c r="G41">
        <v>41</v>
      </c>
      <c r="H41">
        <v>6</v>
      </c>
      <c r="I41">
        <v>70349</v>
      </c>
      <c r="J41">
        <v>2</v>
      </c>
      <c r="K41">
        <v>0</v>
      </c>
      <c r="L41">
        <v>1</v>
      </c>
      <c r="M41">
        <v>178074</v>
      </c>
      <c r="N41">
        <v>0</v>
      </c>
      <c r="O41" t="str">
        <f t="shared" si="0"/>
        <v>30-45</v>
      </c>
      <c r="P41" t="str">
        <f t="shared" si="1"/>
        <v>Low</v>
      </c>
      <c r="Q41" t="str">
        <f t="shared" si="2"/>
        <v>Mid-Term</v>
      </c>
      <c r="R41" t="str">
        <f t="shared" si="3"/>
        <v>Low Balance</v>
      </c>
      <c r="S41" t="str">
        <f t="shared" si="4"/>
        <v>Normal</v>
      </c>
      <c r="T41">
        <v>1</v>
      </c>
      <c r="U41">
        <f t="shared" si="5"/>
        <v>0</v>
      </c>
      <c r="X41" s="4"/>
    </row>
    <row r="42" spans="1:24" x14ac:dyDescent="0.25">
      <c r="A42">
        <v>2025</v>
      </c>
      <c r="B42">
        <v>15619360</v>
      </c>
      <c r="C42" t="s">
        <v>59</v>
      </c>
      <c r="D42">
        <v>472</v>
      </c>
      <c r="E42" t="s">
        <v>18</v>
      </c>
      <c r="F42" t="s">
        <v>23</v>
      </c>
      <c r="G42">
        <v>40</v>
      </c>
      <c r="H42">
        <v>4</v>
      </c>
      <c r="I42">
        <v>0</v>
      </c>
      <c r="J42">
        <v>1</v>
      </c>
      <c r="K42">
        <v>1</v>
      </c>
      <c r="L42">
        <v>0</v>
      </c>
      <c r="M42">
        <v>70154</v>
      </c>
      <c r="N42">
        <v>0</v>
      </c>
      <c r="O42" t="str">
        <f t="shared" si="0"/>
        <v>30-45</v>
      </c>
      <c r="P42" t="str">
        <f t="shared" si="1"/>
        <v>Low</v>
      </c>
      <c r="Q42" t="str">
        <f t="shared" si="2"/>
        <v>Mid-Term</v>
      </c>
      <c r="R42" t="str">
        <f t="shared" si="3"/>
        <v>Zero Balance</v>
      </c>
      <c r="S42" t="str">
        <f t="shared" si="4"/>
        <v>Normal</v>
      </c>
      <c r="T42">
        <v>1</v>
      </c>
      <c r="U42">
        <f t="shared" si="5"/>
        <v>0</v>
      </c>
    </row>
    <row r="43" spans="1:24" x14ac:dyDescent="0.25">
      <c r="A43">
        <v>2025</v>
      </c>
      <c r="B43">
        <v>15738148</v>
      </c>
      <c r="C43" t="s">
        <v>60</v>
      </c>
      <c r="D43">
        <v>465</v>
      </c>
      <c r="E43" t="s">
        <v>15</v>
      </c>
      <c r="F43" t="s">
        <v>16</v>
      </c>
      <c r="G43">
        <v>51</v>
      </c>
      <c r="H43">
        <v>8</v>
      </c>
      <c r="I43">
        <v>122522</v>
      </c>
      <c r="J43">
        <v>1</v>
      </c>
      <c r="K43">
        <v>0</v>
      </c>
      <c r="L43">
        <v>0</v>
      </c>
      <c r="M43">
        <v>181298</v>
      </c>
      <c r="N43">
        <v>1</v>
      </c>
      <c r="O43" t="str">
        <f t="shared" si="0"/>
        <v>46-60</v>
      </c>
      <c r="P43" t="str">
        <f t="shared" si="1"/>
        <v>Low</v>
      </c>
      <c r="Q43" t="str">
        <f t="shared" si="2"/>
        <v>Long-Term</v>
      </c>
      <c r="R43" t="str">
        <f t="shared" si="3"/>
        <v>High Balance</v>
      </c>
      <c r="S43" t="str">
        <f t="shared" si="4"/>
        <v>High Value</v>
      </c>
      <c r="T43">
        <v>1</v>
      </c>
      <c r="U43">
        <f t="shared" si="5"/>
        <v>122522</v>
      </c>
    </row>
    <row r="44" spans="1:24" x14ac:dyDescent="0.25">
      <c r="A44">
        <v>2025</v>
      </c>
      <c r="B44">
        <v>15687946</v>
      </c>
      <c r="C44" t="s">
        <v>61</v>
      </c>
      <c r="D44">
        <v>556</v>
      </c>
      <c r="E44" t="s">
        <v>15</v>
      </c>
      <c r="F44" t="s">
        <v>16</v>
      </c>
      <c r="G44">
        <v>61</v>
      </c>
      <c r="H44">
        <v>2</v>
      </c>
      <c r="I44">
        <v>117419</v>
      </c>
      <c r="J44">
        <v>1</v>
      </c>
      <c r="K44">
        <v>1</v>
      </c>
      <c r="L44">
        <v>1</v>
      </c>
      <c r="M44">
        <v>94154</v>
      </c>
      <c r="N44">
        <v>0</v>
      </c>
      <c r="O44" t="str">
        <f t="shared" si="0"/>
        <v>60+</v>
      </c>
      <c r="P44" t="str">
        <f t="shared" si="1"/>
        <v>Low</v>
      </c>
      <c r="Q44" t="str">
        <f t="shared" si="2"/>
        <v>New</v>
      </c>
      <c r="R44" t="str">
        <f t="shared" si="3"/>
        <v>High Balance</v>
      </c>
      <c r="S44" t="str">
        <f t="shared" si="4"/>
        <v>High Value</v>
      </c>
      <c r="T44">
        <v>1</v>
      </c>
      <c r="U44">
        <f t="shared" si="5"/>
        <v>0</v>
      </c>
    </row>
    <row r="45" spans="1:24" x14ac:dyDescent="0.25">
      <c r="A45">
        <v>2025</v>
      </c>
      <c r="B45">
        <v>15755196</v>
      </c>
      <c r="C45" t="s">
        <v>62</v>
      </c>
      <c r="D45">
        <v>834</v>
      </c>
      <c r="E45" t="s">
        <v>15</v>
      </c>
      <c r="F45" t="s">
        <v>16</v>
      </c>
      <c r="G45">
        <v>49</v>
      </c>
      <c r="H45">
        <v>2</v>
      </c>
      <c r="I45">
        <v>131395</v>
      </c>
      <c r="J45">
        <v>1</v>
      </c>
      <c r="K45">
        <v>0</v>
      </c>
      <c r="L45">
        <v>0</v>
      </c>
      <c r="M45">
        <v>194366</v>
      </c>
      <c r="N45">
        <v>1</v>
      </c>
      <c r="O45" t="str">
        <f t="shared" si="0"/>
        <v>46-60</v>
      </c>
      <c r="P45" t="str">
        <f t="shared" si="1"/>
        <v>High</v>
      </c>
      <c r="Q45" t="str">
        <f t="shared" si="2"/>
        <v>New</v>
      </c>
      <c r="R45" t="str">
        <f t="shared" si="3"/>
        <v>High Balance</v>
      </c>
      <c r="S45" t="str">
        <f t="shared" si="4"/>
        <v>High Value</v>
      </c>
      <c r="T45">
        <v>1</v>
      </c>
      <c r="U45">
        <f t="shared" si="5"/>
        <v>131395</v>
      </c>
    </row>
    <row r="46" spans="1:24" x14ac:dyDescent="0.25">
      <c r="A46">
        <v>2025</v>
      </c>
      <c r="B46">
        <v>15684171</v>
      </c>
      <c r="C46" t="s">
        <v>63</v>
      </c>
      <c r="D46">
        <v>660</v>
      </c>
      <c r="E46" t="s">
        <v>18</v>
      </c>
      <c r="F46" t="s">
        <v>16</v>
      </c>
      <c r="G46">
        <v>61</v>
      </c>
      <c r="H46">
        <v>5</v>
      </c>
      <c r="I46">
        <v>155931</v>
      </c>
      <c r="J46">
        <v>1</v>
      </c>
      <c r="K46">
        <v>1</v>
      </c>
      <c r="L46">
        <v>1</v>
      </c>
      <c r="M46">
        <v>158338</v>
      </c>
      <c r="N46">
        <v>0</v>
      </c>
      <c r="O46" t="str">
        <f t="shared" si="0"/>
        <v>60+</v>
      </c>
      <c r="P46" t="str">
        <f t="shared" si="1"/>
        <v>Medium</v>
      </c>
      <c r="Q46" t="str">
        <f t="shared" si="2"/>
        <v>Mid-Term</v>
      </c>
      <c r="R46" t="str">
        <f t="shared" si="3"/>
        <v>High Balance</v>
      </c>
      <c r="S46" t="str">
        <f t="shared" si="4"/>
        <v>High Value</v>
      </c>
      <c r="T46">
        <v>1</v>
      </c>
      <c r="U46">
        <f t="shared" si="5"/>
        <v>0</v>
      </c>
    </row>
    <row r="47" spans="1:24" x14ac:dyDescent="0.25">
      <c r="A47">
        <v>2025</v>
      </c>
      <c r="B47">
        <v>15754849</v>
      </c>
      <c r="C47" t="s">
        <v>64</v>
      </c>
      <c r="D47">
        <v>776</v>
      </c>
      <c r="E47" t="s">
        <v>26</v>
      </c>
      <c r="F47" t="s">
        <v>16</v>
      </c>
      <c r="G47">
        <v>32</v>
      </c>
      <c r="H47">
        <v>4</v>
      </c>
      <c r="I47">
        <v>109421</v>
      </c>
      <c r="J47">
        <v>2</v>
      </c>
      <c r="K47">
        <v>1</v>
      </c>
      <c r="L47">
        <v>1</v>
      </c>
      <c r="M47">
        <v>126517</v>
      </c>
      <c r="N47">
        <v>0</v>
      </c>
      <c r="O47" t="str">
        <f t="shared" si="0"/>
        <v>30-45</v>
      </c>
      <c r="P47" t="str">
        <f t="shared" si="1"/>
        <v>High</v>
      </c>
      <c r="Q47" t="str">
        <f t="shared" si="2"/>
        <v>Mid-Term</v>
      </c>
      <c r="R47" t="str">
        <f t="shared" si="3"/>
        <v>High Balance</v>
      </c>
      <c r="S47" t="str">
        <f t="shared" si="4"/>
        <v>High Value</v>
      </c>
      <c r="T47">
        <v>1</v>
      </c>
      <c r="U47">
        <f t="shared" si="5"/>
        <v>0</v>
      </c>
    </row>
    <row r="48" spans="1:24" x14ac:dyDescent="0.25">
      <c r="A48">
        <v>2025</v>
      </c>
      <c r="B48">
        <v>15602280</v>
      </c>
      <c r="C48" t="s">
        <v>65</v>
      </c>
      <c r="D48">
        <v>829</v>
      </c>
      <c r="E48" t="s">
        <v>26</v>
      </c>
      <c r="F48" t="s">
        <v>16</v>
      </c>
      <c r="G48">
        <v>27</v>
      </c>
      <c r="H48">
        <v>9</v>
      </c>
      <c r="I48">
        <v>112046</v>
      </c>
      <c r="J48">
        <v>1</v>
      </c>
      <c r="K48">
        <v>1</v>
      </c>
      <c r="L48">
        <v>1</v>
      </c>
      <c r="M48">
        <v>119708</v>
      </c>
      <c r="N48">
        <v>1</v>
      </c>
      <c r="O48" t="str">
        <f t="shared" si="0"/>
        <v>&lt;30</v>
      </c>
      <c r="P48" t="str">
        <f t="shared" si="1"/>
        <v>High</v>
      </c>
      <c r="Q48" t="str">
        <f t="shared" si="2"/>
        <v>Long-Term</v>
      </c>
      <c r="R48" t="str">
        <f t="shared" si="3"/>
        <v>High Balance</v>
      </c>
      <c r="S48" t="str">
        <f t="shared" si="4"/>
        <v>High Value</v>
      </c>
      <c r="T48">
        <v>1</v>
      </c>
      <c r="U48">
        <f t="shared" si="5"/>
        <v>112046</v>
      </c>
    </row>
    <row r="49" spans="1:21" x14ac:dyDescent="0.25">
      <c r="A49">
        <v>2025</v>
      </c>
      <c r="B49">
        <v>15771573</v>
      </c>
      <c r="C49" t="s">
        <v>66</v>
      </c>
      <c r="D49">
        <v>637</v>
      </c>
      <c r="E49" t="s">
        <v>26</v>
      </c>
      <c r="F49" t="s">
        <v>16</v>
      </c>
      <c r="G49">
        <v>39</v>
      </c>
      <c r="H49">
        <v>9</v>
      </c>
      <c r="I49">
        <v>137844</v>
      </c>
      <c r="J49">
        <v>1</v>
      </c>
      <c r="K49">
        <v>1</v>
      </c>
      <c r="L49">
        <v>1</v>
      </c>
      <c r="M49">
        <v>117623</v>
      </c>
      <c r="N49">
        <v>1</v>
      </c>
      <c r="O49" t="str">
        <f t="shared" si="0"/>
        <v>30-45</v>
      </c>
      <c r="P49" t="str">
        <f t="shared" si="1"/>
        <v>Medium</v>
      </c>
      <c r="Q49" t="str">
        <f t="shared" si="2"/>
        <v>Long-Term</v>
      </c>
      <c r="R49" t="str">
        <f t="shared" si="3"/>
        <v>High Balance</v>
      </c>
      <c r="S49" t="str">
        <f t="shared" si="4"/>
        <v>High Value</v>
      </c>
      <c r="T49">
        <v>1</v>
      </c>
      <c r="U49">
        <f t="shared" si="5"/>
        <v>137844</v>
      </c>
    </row>
    <row r="50" spans="1:21" x14ac:dyDescent="0.25">
      <c r="A50">
        <v>2025</v>
      </c>
      <c r="B50">
        <v>15766205</v>
      </c>
      <c r="C50" t="s">
        <v>67</v>
      </c>
      <c r="D50">
        <v>550</v>
      </c>
      <c r="E50" t="s">
        <v>26</v>
      </c>
      <c r="F50" t="s">
        <v>23</v>
      </c>
      <c r="G50">
        <v>38</v>
      </c>
      <c r="H50">
        <v>2</v>
      </c>
      <c r="I50">
        <v>103391</v>
      </c>
      <c r="J50">
        <v>1</v>
      </c>
      <c r="K50">
        <v>0</v>
      </c>
      <c r="L50">
        <v>1</v>
      </c>
      <c r="M50">
        <v>90878</v>
      </c>
      <c r="N50">
        <v>0</v>
      </c>
      <c r="O50" t="str">
        <f t="shared" si="0"/>
        <v>30-45</v>
      </c>
      <c r="P50" t="str">
        <f t="shared" si="1"/>
        <v>Low</v>
      </c>
      <c r="Q50" t="str">
        <f t="shared" si="2"/>
        <v>New</v>
      </c>
      <c r="R50" t="str">
        <f t="shared" si="3"/>
        <v>High Balance</v>
      </c>
      <c r="S50" t="str">
        <f t="shared" si="4"/>
        <v>High Value</v>
      </c>
      <c r="T50">
        <v>1</v>
      </c>
      <c r="U50">
        <f t="shared" si="5"/>
        <v>0</v>
      </c>
    </row>
    <row r="51" spans="1:21" x14ac:dyDescent="0.25">
      <c r="A51">
        <v>2025</v>
      </c>
      <c r="B51">
        <v>15771873</v>
      </c>
      <c r="C51" t="s">
        <v>68</v>
      </c>
      <c r="D51">
        <v>776</v>
      </c>
      <c r="E51" t="s">
        <v>26</v>
      </c>
      <c r="F51" t="s">
        <v>16</v>
      </c>
      <c r="G51">
        <v>37</v>
      </c>
      <c r="H51">
        <v>2</v>
      </c>
      <c r="I51">
        <v>103769</v>
      </c>
      <c r="J51">
        <v>2</v>
      </c>
      <c r="K51">
        <v>1</v>
      </c>
      <c r="L51">
        <v>0</v>
      </c>
      <c r="M51">
        <v>194099</v>
      </c>
      <c r="N51">
        <v>0</v>
      </c>
      <c r="O51" t="str">
        <f t="shared" si="0"/>
        <v>30-45</v>
      </c>
      <c r="P51" t="str">
        <f t="shared" si="1"/>
        <v>High</v>
      </c>
      <c r="Q51" t="str">
        <f t="shared" si="2"/>
        <v>New</v>
      </c>
      <c r="R51" t="str">
        <f t="shared" si="3"/>
        <v>High Balance</v>
      </c>
      <c r="S51" t="str">
        <f t="shared" si="4"/>
        <v>High Value</v>
      </c>
      <c r="T51">
        <v>1</v>
      </c>
      <c r="U51">
        <f t="shared" si="5"/>
        <v>0</v>
      </c>
    </row>
    <row r="52" spans="1:21" x14ac:dyDescent="0.25">
      <c r="A52">
        <v>2025</v>
      </c>
      <c r="B52">
        <v>15616550</v>
      </c>
      <c r="C52" t="s">
        <v>69</v>
      </c>
      <c r="D52">
        <v>698</v>
      </c>
      <c r="E52" t="s">
        <v>26</v>
      </c>
      <c r="F52" t="s">
        <v>23</v>
      </c>
      <c r="G52">
        <v>44</v>
      </c>
      <c r="H52">
        <v>10</v>
      </c>
      <c r="I52">
        <v>116363</v>
      </c>
      <c r="J52">
        <v>2</v>
      </c>
      <c r="K52">
        <v>1</v>
      </c>
      <c r="L52">
        <v>0</v>
      </c>
      <c r="M52">
        <v>198059</v>
      </c>
      <c r="N52">
        <v>0</v>
      </c>
      <c r="O52" t="str">
        <f t="shared" si="0"/>
        <v>30-45</v>
      </c>
      <c r="P52" t="str">
        <f t="shared" si="1"/>
        <v>Medium</v>
      </c>
      <c r="Q52" t="str">
        <f t="shared" si="2"/>
        <v>Long-Term</v>
      </c>
      <c r="R52" t="str">
        <f t="shared" si="3"/>
        <v>High Balance</v>
      </c>
      <c r="S52" t="str">
        <f t="shared" si="4"/>
        <v>High Value</v>
      </c>
      <c r="T52">
        <v>1</v>
      </c>
      <c r="U52">
        <f t="shared" si="5"/>
        <v>0</v>
      </c>
    </row>
    <row r="53" spans="1:21" x14ac:dyDescent="0.25">
      <c r="A53">
        <v>2025</v>
      </c>
      <c r="B53">
        <v>15768193</v>
      </c>
      <c r="C53" t="s">
        <v>70</v>
      </c>
      <c r="D53">
        <v>585</v>
      </c>
      <c r="E53" t="s">
        <v>26</v>
      </c>
      <c r="F53" t="s">
        <v>23</v>
      </c>
      <c r="G53">
        <v>36</v>
      </c>
      <c r="H53">
        <v>5</v>
      </c>
      <c r="I53">
        <v>146051</v>
      </c>
      <c r="J53">
        <v>2</v>
      </c>
      <c r="K53">
        <v>0</v>
      </c>
      <c r="L53">
        <v>0</v>
      </c>
      <c r="M53">
        <v>86425</v>
      </c>
      <c r="N53">
        <v>0</v>
      </c>
      <c r="O53" t="str">
        <f t="shared" si="0"/>
        <v>30-45</v>
      </c>
      <c r="P53" t="str">
        <f t="shared" si="1"/>
        <v>Low</v>
      </c>
      <c r="Q53" t="str">
        <f t="shared" si="2"/>
        <v>Mid-Term</v>
      </c>
      <c r="R53" t="str">
        <f t="shared" si="3"/>
        <v>High Balance</v>
      </c>
      <c r="S53" t="str">
        <f t="shared" si="4"/>
        <v>High Value</v>
      </c>
      <c r="T53">
        <v>1</v>
      </c>
      <c r="U53">
        <f t="shared" si="5"/>
        <v>0</v>
      </c>
    </row>
    <row r="54" spans="1:21" x14ac:dyDescent="0.25">
      <c r="A54">
        <v>2025</v>
      </c>
      <c r="B54">
        <v>15683553</v>
      </c>
      <c r="C54" t="s">
        <v>71</v>
      </c>
      <c r="D54">
        <v>788</v>
      </c>
      <c r="E54" t="s">
        <v>15</v>
      </c>
      <c r="F54" t="s">
        <v>16</v>
      </c>
      <c r="G54">
        <v>33</v>
      </c>
      <c r="H54">
        <v>5</v>
      </c>
      <c r="I54">
        <v>0</v>
      </c>
      <c r="J54">
        <v>2</v>
      </c>
      <c r="K54">
        <v>0</v>
      </c>
      <c r="L54">
        <v>0</v>
      </c>
      <c r="M54">
        <v>116978</v>
      </c>
      <c r="N54">
        <v>0</v>
      </c>
      <c r="O54" t="str">
        <f t="shared" si="0"/>
        <v>30-45</v>
      </c>
      <c r="P54" t="str">
        <f t="shared" si="1"/>
        <v>High</v>
      </c>
      <c r="Q54" t="str">
        <f t="shared" si="2"/>
        <v>Mid-Term</v>
      </c>
      <c r="R54" t="str">
        <f t="shared" si="3"/>
        <v>Zero Balance</v>
      </c>
      <c r="S54" t="str">
        <f t="shared" si="4"/>
        <v>Normal</v>
      </c>
      <c r="T54">
        <v>1</v>
      </c>
      <c r="U54">
        <f t="shared" si="5"/>
        <v>0</v>
      </c>
    </row>
    <row r="55" spans="1:21" x14ac:dyDescent="0.25">
      <c r="A55">
        <v>2025</v>
      </c>
      <c r="B55">
        <v>15702298</v>
      </c>
      <c r="C55" t="s">
        <v>72</v>
      </c>
      <c r="D55">
        <v>655</v>
      </c>
      <c r="E55" t="s">
        <v>26</v>
      </c>
      <c r="F55" t="s">
        <v>23</v>
      </c>
      <c r="G55">
        <v>41</v>
      </c>
      <c r="H55">
        <v>8</v>
      </c>
      <c r="I55">
        <v>125562</v>
      </c>
      <c r="J55">
        <v>1</v>
      </c>
      <c r="K55">
        <v>0</v>
      </c>
      <c r="L55">
        <v>0</v>
      </c>
      <c r="M55">
        <v>164041</v>
      </c>
      <c r="N55">
        <v>1</v>
      </c>
      <c r="O55" t="str">
        <f t="shared" si="0"/>
        <v>30-45</v>
      </c>
      <c r="P55" t="str">
        <f t="shared" si="1"/>
        <v>Medium</v>
      </c>
      <c r="Q55" t="str">
        <f t="shared" si="2"/>
        <v>Long-Term</v>
      </c>
      <c r="R55" t="str">
        <f t="shared" si="3"/>
        <v>High Balance</v>
      </c>
      <c r="S55" t="str">
        <f t="shared" si="4"/>
        <v>High Value</v>
      </c>
      <c r="T55">
        <v>1</v>
      </c>
      <c r="U55">
        <f t="shared" si="5"/>
        <v>125562</v>
      </c>
    </row>
    <row r="56" spans="1:21" x14ac:dyDescent="0.25">
      <c r="A56">
        <v>2025</v>
      </c>
      <c r="B56">
        <v>15569590</v>
      </c>
      <c r="C56" t="s">
        <v>73</v>
      </c>
      <c r="D56">
        <v>601</v>
      </c>
      <c r="E56" t="s">
        <v>26</v>
      </c>
      <c r="F56" t="s">
        <v>23</v>
      </c>
      <c r="G56">
        <v>42</v>
      </c>
      <c r="H56">
        <v>1</v>
      </c>
      <c r="I56">
        <v>98496</v>
      </c>
      <c r="J56">
        <v>1</v>
      </c>
      <c r="K56">
        <v>1</v>
      </c>
      <c r="L56">
        <v>0</v>
      </c>
      <c r="M56">
        <v>40015</v>
      </c>
      <c r="N56">
        <v>1</v>
      </c>
      <c r="O56" t="str">
        <f t="shared" si="0"/>
        <v>30-45</v>
      </c>
      <c r="P56" t="str">
        <f t="shared" si="1"/>
        <v>Medium</v>
      </c>
      <c r="Q56" t="str">
        <f t="shared" si="2"/>
        <v>New</v>
      </c>
      <c r="R56" t="str">
        <f t="shared" si="3"/>
        <v>Low Balance</v>
      </c>
      <c r="S56" t="str">
        <f t="shared" si="4"/>
        <v>Normal</v>
      </c>
      <c r="T56">
        <v>1</v>
      </c>
      <c r="U56">
        <f t="shared" si="5"/>
        <v>98496</v>
      </c>
    </row>
    <row r="57" spans="1:21" x14ac:dyDescent="0.25">
      <c r="A57">
        <v>2025</v>
      </c>
      <c r="B57">
        <v>15760861</v>
      </c>
      <c r="C57" t="s">
        <v>74</v>
      </c>
      <c r="D57">
        <v>619</v>
      </c>
      <c r="E57" t="s">
        <v>15</v>
      </c>
      <c r="F57" t="s">
        <v>23</v>
      </c>
      <c r="G57">
        <v>43</v>
      </c>
      <c r="H57">
        <v>1</v>
      </c>
      <c r="I57">
        <v>125212</v>
      </c>
      <c r="J57">
        <v>1</v>
      </c>
      <c r="K57">
        <v>1</v>
      </c>
      <c r="L57">
        <v>1</v>
      </c>
      <c r="M57">
        <v>113410</v>
      </c>
      <c r="N57">
        <v>0</v>
      </c>
      <c r="O57" t="str">
        <f t="shared" si="0"/>
        <v>30-45</v>
      </c>
      <c r="P57" t="str">
        <f t="shared" si="1"/>
        <v>Medium</v>
      </c>
      <c r="Q57" t="str">
        <f t="shared" si="2"/>
        <v>New</v>
      </c>
      <c r="R57" t="str">
        <f t="shared" si="3"/>
        <v>High Balance</v>
      </c>
      <c r="S57" t="str">
        <f t="shared" si="4"/>
        <v>High Value</v>
      </c>
      <c r="T57">
        <v>1</v>
      </c>
      <c r="U57">
        <f t="shared" si="5"/>
        <v>0</v>
      </c>
    </row>
    <row r="58" spans="1:21" x14ac:dyDescent="0.25">
      <c r="A58">
        <v>2025</v>
      </c>
      <c r="B58">
        <v>15630053</v>
      </c>
      <c r="C58" t="s">
        <v>75</v>
      </c>
      <c r="D58">
        <v>656</v>
      </c>
      <c r="E58" t="s">
        <v>15</v>
      </c>
      <c r="F58" t="s">
        <v>23</v>
      </c>
      <c r="G58">
        <v>45</v>
      </c>
      <c r="H58">
        <v>5</v>
      </c>
      <c r="I58">
        <v>127864</v>
      </c>
      <c r="J58">
        <v>1</v>
      </c>
      <c r="K58">
        <v>1</v>
      </c>
      <c r="L58">
        <v>0</v>
      </c>
      <c r="M58">
        <v>87108</v>
      </c>
      <c r="N58">
        <v>0</v>
      </c>
      <c r="O58" t="str">
        <f t="shared" si="0"/>
        <v>30-45</v>
      </c>
      <c r="P58" t="str">
        <f t="shared" si="1"/>
        <v>Medium</v>
      </c>
      <c r="Q58" t="str">
        <f t="shared" si="2"/>
        <v>Mid-Term</v>
      </c>
      <c r="R58" t="str">
        <f t="shared" si="3"/>
        <v>High Balance</v>
      </c>
      <c r="S58" t="str">
        <f t="shared" si="4"/>
        <v>High Value</v>
      </c>
      <c r="T58">
        <v>1</v>
      </c>
      <c r="U58">
        <f t="shared" si="5"/>
        <v>0</v>
      </c>
    </row>
    <row r="59" spans="1:21" x14ac:dyDescent="0.25">
      <c r="A59">
        <v>2025</v>
      </c>
      <c r="B59">
        <v>15647091</v>
      </c>
      <c r="C59" t="s">
        <v>76</v>
      </c>
      <c r="D59">
        <v>725</v>
      </c>
      <c r="E59" t="s">
        <v>26</v>
      </c>
      <c r="F59" t="s">
        <v>23</v>
      </c>
      <c r="G59">
        <v>19</v>
      </c>
      <c r="H59">
        <v>0</v>
      </c>
      <c r="I59">
        <v>75888</v>
      </c>
      <c r="J59">
        <v>1</v>
      </c>
      <c r="K59">
        <v>0</v>
      </c>
      <c r="L59">
        <v>0</v>
      </c>
      <c r="M59">
        <v>45614</v>
      </c>
      <c r="N59">
        <v>0</v>
      </c>
      <c r="O59" t="str">
        <f t="shared" si="0"/>
        <v>&lt;30</v>
      </c>
      <c r="P59" t="str">
        <f t="shared" si="1"/>
        <v>Medium</v>
      </c>
      <c r="Q59" t="str">
        <f t="shared" si="2"/>
        <v>New</v>
      </c>
      <c r="R59" t="str">
        <f t="shared" si="3"/>
        <v>Low Balance</v>
      </c>
      <c r="S59" t="str">
        <f t="shared" si="4"/>
        <v>Normal</v>
      </c>
      <c r="T59">
        <v>1</v>
      </c>
      <c r="U59">
        <f t="shared" si="5"/>
        <v>0</v>
      </c>
    </row>
    <row r="60" spans="1:21" x14ac:dyDescent="0.25">
      <c r="A60">
        <v>2025</v>
      </c>
      <c r="B60">
        <v>15623944</v>
      </c>
      <c r="C60" t="s">
        <v>77</v>
      </c>
      <c r="D60">
        <v>511</v>
      </c>
      <c r="E60" t="s">
        <v>18</v>
      </c>
      <c r="F60" t="s">
        <v>16</v>
      </c>
      <c r="G60">
        <v>66</v>
      </c>
      <c r="H60">
        <v>4</v>
      </c>
      <c r="I60">
        <v>0</v>
      </c>
      <c r="J60">
        <v>1</v>
      </c>
      <c r="K60">
        <v>1</v>
      </c>
      <c r="L60">
        <v>0</v>
      </c>
      <c r="M60">
        <v>1643</v>
      </c>
      <c r="N60">
        <v>1</v>
      </c>
      <c r="O60" t="str">
        <f t="shared" si="0"/>
        <v>60+</v>
      </c>
      <c r="P60" t="str">
        <f t="shared" si="1"/>
        <v>Low</v>
      </c>
      <c r="Q60" t="str">
        <f t="shared" si="2"/>
        <v>Mid-Term</v>
      </c>
      <c r="R60" t="str">
        <f t="shared" si="3"/>
        <v>Zero Balance</v>
      </c>
      <c r="S60" t="str">
        <f t="shared" si="4"/>
        <v>Normal</v>
      </c>
      <c r="T60">
        <v>1</v>
      </c>
      <c r="U60">
        <f t="shared" si="5"/>
        <v>0</v>
      </c>
    </row>
    <row r="61" spans="1:21" x14ac:dyDescent="0.25">
      <c r="A61">
        <v>2025</v>
      </c>
      <c r="B61">
        <v>15804771</v>
      </c>
      <c r="C61" t="s">
        <v>78</v>
      </c>
      <c r="D61">
        <v>614</v>
      </c>
      <c r="E61" t="s">
        <v>15</v>
      </c>
      <c r="F61" t="s">
        <v>23</v>
      </c>
      <c r="G61">
        <v>51</v>
      </c>
      <c r="H61">
        <v>4</v>
      </c>
      <c r="I61">
        <v>40686</v>
      </c>
      <c r="J61">
        <v>1</v>
      </c>
      <c r="K61">
        <v>1</v>
      </c>
      <c r="L61">
        <v>1</v>
      </c>
      <c r="M61">
        <v>46775</v>
      </c>
      <c r="N61">
        <v>0</v>
      </c>
      <c r="O61" t="str">
        <f t="shared" si="0"/>
        <v>46-60</v>
      </c>
      <c r="P61" t="str">
        <f t="shared" si="1"/>
        <v>Medium</v>
      </c>
      <c r="Q61" t="str">
        <f t="shared" si="2"/>
        <v>Mid-Term</v>
      </c>
      <c r="R61" t="str">
        <f t="shared" si="3"/>
        <v>Low Balance</v>
      </c>
      <c r="S61" t="str">
        <f t="shared" si="4"/>
        <v>Normal</v>
      </c>
      <c r="T61">
        <v>1</v>
      </c>
      <c r="U61">
        <f t="shared" si="5"/>
        <v>0</v>
      </c>
    </row>
    <row r="62" spans="1:21" x14ac:dyDescent="0.25">
      <c r="A62">
        <v>2025</v>
      </c>
      <c r="B62">
        <v>15651280</v>
      </c>
      <c r="C62" t="s">
        <v>79</v>
      </c>
      <c r="D62">
        <v>742</v>
      </c>
      <c r="E62" t="s">
        <v>26</v>
      </c>
      <c r="F62" t="s">
        <v>23</v>
      </c>
      <c r="G62">
        <v>35</v>
      </c>
      <c r="H62">
        <v>5</v>
      </c>
      <c r="I62">
        <v>136857</v>
      </c>
      <c r="J62">
        <v>1</v>
      </c>
      <c r="K62">
        <v>0</v>
      </c>
      <c r="L62">
        <v>0</v>
      </c>
      <c r="M62">
        <v>84510</v>
      </c>
      <c r="N62">
        <v>0</v>
      </c>
      <c r="O62" t="str">
        <f t="shared" si="0"/>
        <v>30-45</v>
      </c>
      <c r="P62" t="str">
        <f t="shared" si="1"/>
        <v>Medium</v>
      </c>
      <c r="Q62" t="str">
        <f t="shared" si="2"/>
        <v>Mid-Term</v>
      </c>
      <c r="R62" t="str">
        <f t="shared" si="3"/>
        <v>High Balance</v>
      </c>
      <c r="S62" t="str">
        <f t="shared" si="4"/>
        <v>High Value</v>
      </c>
      <c r="T62">
        <v>1</v>
      </c>
      <c r="U62">
        <f t="shared" si="5"/>
        <v>0</v>
      </c>
    </row>
    <row r="63" spans="1:21" x14ac:dyDescent="0.25">
      <c r="A63">
        <v>2025</v>
      </c>
      <c r="B63">
        <v>15773469</v>
      </c>
      <c r="C63" t="s">
        <v>80</v>
      </c>
      <c r="D63">
        <v>687</v>
      </c>
      <c r="E63" t="s">
        <v>26</v>
      </c>
      <c r="F63" t="s">
        <v>16</v>
      </c>
      <c r="G63">
        <v>27</v>
      </c>
      <c r="H63">
        <v>9</v>
      </c>
      <c r="I63">
        <v>152329</v>
      </c>
      <c r="J63">
        <v>2</v>
      </c>
      <c r="K63">
        <v>0</v>
      </c>
      <c r="L63">
        <v>0</v>
      </c>
      <c r="M63">
        <v>126495</v>
      </c>
      <c r="N63">
        <v>0</v>
      </c>
      <c r="O63" t="str">
        <f t="shared" si="0"/>
        <v>&lt;30</v>
      </c>
      <c r="P63" t="str">
        <f t="shared" si="1"/>
        <v>Medium</v>
      </c>
      <c r="Q63" t="str">
        <f t="shared" si="2"/>
        <v>Long-Term</v>
      </c>
      <c r="R63" t="str">
        <f t="shared" si="3"/>
        <v>High Balance</v>
      </c>
      <c r="S63" t="str">
        <f t="shared" si="4"/>
        <v>High Value</v>
      </c>
      <c r="T63">
        <v>1</v>
      </c>
      <c r="U63">
        <f t="shared" si="5"/>
        <v>0</v>
      </c>
    </row>
    <row r="64" spans="1:21" x14ac:dyDescent="0.25">
      <c r="A64">
        <v>2025</v>
      </c>
      <c r="B64">
        <v>15702014</v>
      </c>
      <c r="C64" t="s">
        <v>81</v>
      </c>
      <c r="D64">
        <v>555</v>
      </c>
      <c r="E64" t="s">
        <v>18</v>
      </c>
      <c r="F64" t="s">
        <v>23</v>
      </c>
      <c r="G64">
        <v>33</v>
      </c>
      <c r="H64">
        <v>1</v>
      </c>
      <c r="I64">
        <v>56085</v>
      </c>
      <c r="J64">
        <v>2</v>
      </c>
      <c r="K64">
        <v>0</v>
      </c>
      <c r="L64">
        <v>0</v>
      </c>
      <c r="M64">
        <v>178798</v>
      </c>
      <c r="N64">
        <v>0</v>
      </c>
      <c r="O64" t="str">
        <f t="shared" si="0"/>
        <v>30-45</v>
      </c>
      <c r="P64" t="str">
        <f t="shared" si="1"/>
        <v>Low</v>
      </c>
      <c r="Q64" t="str">
        <f t="shared" si="2"/>
        <v>New</v>
      </c>
      <c r="R64" t="str">
        <f t="shared" si="3"/>
        <v>Low Balance</v>
      </c>
      <c r="S64" t="str">
        <f t="shared" si="4"/>
        <v>Normal</v>
      </c>
      <c r="T64">
        <v>1</v>
      </c>
      <c r="U64">
        <f t="shared" si="5"/>
        <v>0</v>
      </c>
    </row>
    <row r="65" spans="1:21" x14ac:dyDescent="0.25">
      <c r="A65">
        <v>2025</v>
      </c>
      <c r="B65">
        <v>15751208</v>
      </c>
      <c r="C65" t="s">
        <v>82</v>
      </c>
      <c r="D65">
        <v>684</v>
      </c>
      <c r="E65" t="s">
        <v>18</v>
      </c>
      <c r="F65" t="s">
        <v>23</v>
      </c>
      <c r="G65">
        <v>56</v>
      </c>
      <c r="H65">
        <v>8</v>
      </c>
      <c r="I65">
        <v>78707</v>
      </c>
      <c r="J65">
        <v>1</v>
      </c>
      <c r="K65">
        <v>1</v>
      </c>
      <c r="L65">
        <v>1</v>
      </c>
      <c r="M65">
        <v>99398</v>
      </c>
      <c r="N65">
        <v>0</v>
      </c>
      <c r="O65" t="str">
        <f t="shared" si="0"/>
        <v>46-60</v>
      </c>
      <c r="P65" t="str">
        <f t="shared" si="1"/>
        <v>Medium</v>
      </c>
      <c r="Q65" t="str">
        <f t="shared" si="2"/>
        <v>Long-Term</v>
      </c>
      <c r="R65" t="str">
        <f t="shared" si="3"/>
        <v>Low Balance</v>
      </c>
      <c r="S65" t="str">
        <f t="shared" si="4"/>
        <v>Normal</v>
      </c>
      <c r="T65">
        <v>1</v>
      </c>
      <c r="U65">
        <f t="shared" si="5"/>
        <v>0</v>
      </c>
    </row>
    <row r="66" spans="1:21" x14ac:dyDescent="0.25">
      <c r="A66">
        <v>2025</v>
      </c>
      <c r="B66">
        <v>15592461</v>
      </c>
      <c r="C66" t="s">
        <v>83</v>
      </c>
      <c r="D66">
        <v>603</v>
      </c>
      <c r="E66" t="s">
        <v>26</v>
      </c>
      <c r="F66" t="s">
        <v>23</v>
      </c>
      <c r="G66">
        <v>26</v>
      </c>
      <c r="H66">
        <v>4</v>
      </c>
      <c r="I66">
        <v>109166</v>
      </c>
      <c r="J66">
        <v>1</v>
      </c>
      <c r="K66">
        <v>1</v>
      </c>
      <c r="L66">
        <v>1</v>
      </c>
      <c r="M66">
        <v>92841</v>
      </c>
      <c r="N66">
        <v>0</v>
      </c>
      <c r="O66" t="str">
        <f t="shared" ref="O66:O129" si="8">IF(G66&lt;30,"&lt;30",IF(G66&lt;=45,"30-45",IF(G66&lt;=60,"46-60","60+")))</f>
        <v>&lt;30</v>
      </c>
      <c r="P66" t="str">
        <f t="shared" ref="P66:P129" si="9">IF(D66&lt;600,"Low",IF(D66&lt;=750,"Medium","High"))</f>
        <v>Medium</v>
      </c>
      <c r="Q66" t="str">
        <f t="shared" ref="Q66:Q129" si="10">IF(H66&lt;=3,"New",IF(H66&lt;=7,"Mid-Term","Long-Term"))</f>
        <v>Mid-Term</v>
      </c>
      <c r="R66" t="str">
        <f t="shared" ref="R66:R129" si="11">IF(I66=0,"Zero Balance",IF(I66&lt;100000,"Low Balance","High Balance"))</f>
        <v>High Balance</v>
      </c>
      <c r="S66" t="str">
        <f t="shared" ref="S66:S129" si="12">IF(I66&gt;=100000,"High Value","Normal")</f>
        <v>High Value</v>
      </c>
      <c r="T66">
        <v>1</v>
      </c>
      <c r="U66">
        <f t="shared" ref="U66:U129" si="13">IF(N66=1,I66,0)</f>
        <v>0</v>
      </c>
    </row>
    <row r="67" spans="1:21" x14ac:dyDescent="0.25">
      <c r="A67">
        <v>2025</v>
      </c>
      <c r="B67">
        <v>15789484</v>
      </c>
      <c r="C67" t="s">
        <v>84</v>
      </c>
      <c r="D67">
        <v>751</v>
      </c>
      <c r="E67" t="s">
        <v>26</v>
      </c>
      <c r="F67" t="s">
        <v>16</v>
      </c>
      <c r="G67">
        <v>36</v>
      </c>
      <c r="H67">
        <v>6</v>
      </c>
      <c r="I67">
        <v>169831</v>
      </c>
      <c r="J67">
        <v>2</v>
      </c>
      <c r="K67">
        <v>1</v>
      </c>
      <c r="L67">
        <v>1</v>
      </c>
      <c r="M67">
        <v>27758</v>
      </c>
      <c r="N67">
        <v>0</v>
      </c>
      <c r="O67" t="str">
        <f t="shared" si="8"/>
        <v>30-45</v>
      </c>
      <c r="P67" t="str">
        <f t="shared" si="9"/>
        <v>High</v>
      </c>
      <c r="Q67" t="str">
        <f t="shared" si="10"/>
        <v>Mid-Term</v>
      </c>
      <c r="R67" t="str">
        <f t="shared" si="11"/>
        <v>High Balance</v>
      </c>
      <c r="S67" t="str">
        <f t="shared" si="12"/>
        <v>High Value</v>
      </c>
      <c r="T67">
        <v>1</v>
      </c>
      <c r="U67">
        <f t="shared" si="13"/>
        <v>0</v>
      </c>
    </row>
    <row r="68" spans="1:21" x14ac:dyDescent="0.25">
      <c r="A68">
        <v>2025</v>
      </c>
      <c r="B68">
        <v>15696061</v>
      </c>
      <c r="C68" t="s">
        <v>85</v>
      </c>
      <c r="D68">
        <v>581</v>
      </c>
      <c r="E68" t="s">
        <v>26</v>
      </c>
      <c r="F68" t="s">
        <v>16</v>
      </c>
      <c r="G68">
        <v>34</v>
      </c>
      <c r="H68">
        <v>1</v>
      </c>
      <c r="I68">
        <v>101633</v>
      </c>
      <c r="J68">
        <v>1</v>
      </c>
      <c r="K68">
        <v>1</v>
      </c>
      <c r="L68">
        <v>0</v>
      </c>
      <c r="M68">
        <v>110432</v>
      </c>
      <c r="N68">
        <v>0</v>
      </c>
      <c r="O68" t="str">
        <f t="shared" si="8"/>
        <v>30-45</v>
      </c>
      <c r="P68" t="str">
        <f t="shared" si="9"/>
        <v>Low</v>
      </c>
      <c r="Q68" t="str">
        <f t="shared" si="10"/>
        <v>New</v>
      </c>
      <c r="R68" t="str">
        <f t="shared" si="11"/>
        <v>High Balance</v>
      </c>
      <c r="S68" t="str">
        <f t="shared" si="12"/>
        <v>High Value</v>
      </c>
      <c r="T68">
        <v>1</v>
      </c>
      <c r="U68">
        <f t="shared" si="13"/>
        <v>0</v>
      </c>
    </row>
    <row r="69" spans="1:21" x14ac:dyDescent="0.25">
      <c r="A69">
        <v>2025</v>
      </c>
      <c r="B69">
        <v>15641582</v>
      </c>
      <c r="C69" t="s">
        <v>86</v>
      </c>
      <c r="D69">
        <v>735</v>
      </c>
      <c r="E69" t="s">
        <v>26</v>
      </c>
      <c r="F69" t="s">
        <v>23</v>
      </c>
      <c r="G69">
        <v>43</v>
      </c>
      <c r="H69">
        <v>10</v>
      </c>
      <c r="I69">
        <v>123180</v>
      </c>
      <c r="J69">
        <v>2</v>
      </c>
      <c r="K69">
        <v>1</v>
      </c>
      <c r="L69">
        <v>1</v>
      </c>
      <c r="M69">
        <v>196673</v>
      </c>
      <c r="N69">
        <v>0</v>
      </c>
      <c r="O69" t="str">
        <f t="shared" si="8"/>
        <v>30-45</v>
      </c>
      <c r="P69" t="str">
        <f t="shared" si="9"/>
        <v>Medium</v>
      </c>
      <c r="Q69" t="str">
        <f t="shared" si="10"/>
        <v>Long-Term</v>
      </c>
      <c r="R69" t="str">
        <f t="shared" si="11"/>
        <v>High Balance</v>
      </c>
      <c r="S69" t="str">
        <f t="shared" si="12"/>
        <v>High Value</v>
      </c>
      <c r="T69">
        <v>1</v>
      </c>
      <c r="U69">
        <f t="shared" si="13"/>
        <v>0</v>
      </c>
    </row>
    <row r="70" spans="1:21" x14ac:dyDescent="0.25">
      <c r="A70">
        <v>2025</v>
      </c>
      <c r="B70">
        <v>15638424</v>
      </c>
      <c r="C70" t="s">
        <v>87</v>
      </c>
      <c r="D70">
        <v>661</v>
      </c>
      <c r="E70" t="s">
        <v>26</v>
      </c>
      <c r="F70" t="s">
        <v>16</v>
      </c>
      <c r="G70">
        <v>35</v>
      </c>
      <c r="H70">
        <v>5</v>
      </c>
      <c r="I70">
        <v>150726</v>
      </c>
      <c r="J70">
        <v>2</v>
      </c>
      <c r="K70">
        <v>0</v>
      </c>
      <c r="L70">
        <v>1</v>
      </c>
      <c r="M70">
        <v>113657</v>
      </c>
      <c r="N70">
        <v>0</v>
      </c>
      <c r="O70" t="str">
        <f t="shared" si="8"/>
        <v>30-45</v>
      </c>
      <c r="P70" t="str">
        <f t="shared" si="9"/>
        <v>Medium</v>
      </c>
      <c r="Q70" t="str">
        <f t="shared" si="10"/>
        <v>Mid-Term</v>
      </c>
      <c r="R70" t="str">
        <f t="shared" si="11"/>
        <v>High Balance</v>
      </c>
      <c r="S70" t="str">
        <f t="shared" si="12"/>
        <v>High Value</v>
      </c>
      <c r="T70">
        <v>1</v>
      </c>
      <c r="U70">
        <f t="shared" si="13"/>
        <v>0</v>
      </c>
    </row>
    <row r="71" spans="1:21" x14ac:dyDescent="0.25">
      <c r="A71">
        <v>2025</v>
      </c>
      <c r="B71">
        <v>15755648</v>
      </c>
      <c r="C71" t="s">
        <v>88</v>
      </c>
      <c r="D71">
        <v>675</v>
      </c>
      <c r="E71" t="s">
        <v>15</v>
      </c>
      <c r="F71" t="s">
        <v>16</v>
      </c>
      <c r="G71">
        <v>21</v>
      </c>
      <c r="H71">
        <v>8</v>
      </c>
      <c r="I71">
        <v>98373</v>
      </c>
      <c r="J71">
        <v>1</v>
      </c>
      <c r="K71">
        <v>1</v>
      </c>
      <c r="L71">
        <v>0</v>
      </c>
      <c r="M71">
        <v>18203</v>
      </c>
      <c r="N71">
        <v>0</v>
      </c>
      <c r="O71" t="str">
        <f t="shared" si="8"/>
        <v>&lt;30</v>
      </c>
      <c r="P71" t="str">
        <f t="shared" si="9"/>
        <v>Medium</v>
      </c>
      <c r="Q71" t="str">
        <f t="shared" si="10"/>
        <v>Long-Term</v>
      </c>
      <c r="R71" t="str">
        <f t="shared" si="11"/>
        <v>Low Balance</v>
      </c>
      <c r="S71" t="str">
        <f t="shared" si="12"/>
        <v>Normal</v>
      </c>
      <c r="T71">
        <v>1</v>
      </c>
      <c r="U71">
        <f t="shared" si="13"/>
        <v>0</v>
      </c>
    </row>
    <row r="72" spans="1:21" x14ac:dyDescent="0.25">
      <c r="A72">
        <v>2025</v>
      </c>
      <c r="B72">
        <v>15703793</v>
      </c>
      <c r="C72" t="s">
        <v>89</v>
      </c>
      <c r="D72">
        <v>738</v>
      </c>
      <c r="E72" t="s">
        <v>26</v>
      </c>
      <c r="F72" t="s">
        <v>23</v>
      </c>
      <c r="G72">
        <v>58</v>
      </c>
      <c r="H72">
        <v>2</v>
      </c>
      <c r="I72">
        <v>133745</v>
      </c>
      <c r="J72">
        <v>4</v>
      </c>
      <c r="K72">
        <v>1</v>
      </c>
      <c r="L72">
        <v>0</v>
      </c>
      <c r="M72">
        <v>28374</v>
      </c>
      <c r="N72">
        <v>1</v>
      </c>
      <c r="O72" t="str">
        <f t="shared" si="8"/>
        <v>46-60</v>
      </c>
      <c r="P72" t="str">
        <f t="shared" si="9"/>
        <v>Medium</v>
      </c>
      <c r="Q72" t="str">
        <f t="shared" si="10"/>
        <v>New</v>
      </c>
      <c r="R72" t="str">
        <f t="shared" si="11"/>
        <v>High Balance</v>
      </c>
      <c r="S72" t="str">
        <f t="shared" si="12"/>
        <v>High Value</v>
      </c>
      <c r="T72">
        <v>1</v>
      </c>
      <c r="U72">
        <f t="shared" si="13"/>
        <v>133745</v>
      </c>
    </row>
    <row r="73" spans="1:21" x14ac:dyDescent="0.25">
      <c r="A73">
        <v>2025</v>
      </c>
      <c r="B73">
        <v>15620344</v>
      </c>
      <c r="C73" t="s">
        <v>90</v>
      </c>
      <c r="D73">
        <v>813</v>
      </c>
      <c r="E73" t="s">
        <v>15</v>
      </c>
      <c r="F73" t="s">
        <v>23</v>
      </c>
      <c r="G73">
        <v>29</v>
      </c>
      <c r="H73">
        <v>6</v>
      </c>
      <c r="I73">
        <v>0</v>
      </c>
      <c r="J73">
        <v>1</v>
      </c>
      <c r="K73">
        <v>1</v>
      </c>
      <c r="L73">
        <v>0</v>
      </c>
      <c r="M73">
        <v>33954</v>
      </c>
      <c r="N73">
        <v>0</v>
      </c>
      <c r="O73" t="str">
        <f t="shared" si="8"/>
        <v>&lt;30</v>
      </c>
      <c r="P73" t="str">
        <f t="shared" si="9"/>
        <v>High</v>
      </c>
      <c r="Q73" t="str">
        <f t="shared" si="10"/>
        <v>Mid-Term</v>
      </c>
      <c r="R73" t="str">
        <f t="shared" si="11"/>
        <v>Zero Balance</v>
      </c>
      <c r="S73" t="str">
        <f t="shared" si="12"/>
        <v>Normal</v>
      </c>
      <c r="T73">
        <v>1</v>
      </c>
      <c r="U73">
        <f t="shared" si="13"/>
        <v>0</v>
      </c>
    </row>
    <row r="74" spans="1:21" x14ac:dyDescent="0.25">
      <c r="A74">
        <v>2025</v>
      </c>
      <c r="B74">
        <v>15812518</v>
      </c>
      <c r="C74" t="s">
        <v>91</v>
      </c>
      <c r="D74">
        <v>657</v>
      </c>
      <c r="E74" t="s">
        <v>18</v>
      </c>
      <c r="F74" t="s">
        <v>16</v>
      </c>
      <c r="G74">
        <v>37</v>
      </c>
      <c r="H74">
        <v>0</v>
      </c>
      <c r="I74">
        <v>163607</v>
      </c>
      <c r="J74">
        <v>1</v>
      </c>
      <c r="K74">
        <v>0</v>
      </c>
      <c r="L74">
        <v>1</v>
      </c>
      <c r="M74">
        <v>44204</v>
      </c>
      <c r="N74">
        <v>0</v>
      </c>
      <c r="O74" t="str">
        <f t="shared" si="8"/>
        <v>30-45</v>
      </c>
      <c r="P74" t="str">
        <f t="shared" si="9"/>
        <v>Medium</v>
      </c>
      <c r="Q74" t="str">
        <f t="shared" si="10"/>
        <v>New</v>
      </c>
      <c r="R74" t="str">
        <f t="shared" si="11"/>
        <v>High Balance</v>
      </c>
      <c r="S74" t="str">
        <f t="shared" si="12"/>
        <v>High Value</v>
      </c>
      <c r="T74">
        <v>1</v>
      </c>
      <c r="U74">
        <f t="shared" si="13"/>
        <v>0</v>
      </c>
    </row>
    <row r="75" spans="1:21" x14ac:dyDescent="0.25">
      <c r="A75">
        <v>2025</v>
      </c>
      <c r="B75">
        <v>15779052</v>
      </c>
      <c r="C75" t="s">
        <v>92</v>
      </c>
      <c r="D75">
        <v>604</v>
      </c>
      <c r="E75" t="s">
        <v>26</v>
      </c>
      <c r="F75" t="s">
        <v>16</v>
      </c>
      <c r="G75">
        <v>25</v>
      </c>
      <c r="H75">
        <v>5</v>
      </c>
      <c r="I75">
        <v>157781</v>
      </c>
      <c r="J75">
        <v>2</v>
      </c>
      <c r="K75">
        <v>1</v>
      </c>
      <c r="L75">
        <v>1</v>
      </c>
      <c r="M75">
        <v>58427</v>
      </c>
      <c r="N75">
        <v>0</v>
      </c>
      <c r="O75" t="str">
        <f t="shared" si="8"/>
        <v>&lt;30</v>
      </c>
      <c r="P75" t="str">
        <f t="shared" si="9"/>
        <v>Medium</v>
      </c>
      <c r="Q75" t="str">
        <f t="shared" si="10"/>
        <v>Mid-Term</v>
      </c>
      <c r="R75" t="str">
        <f t="shared" si="11"/>
        <v>High Balance</v>
      </c>
      <c r="S75" t="str">
        <f t="shared" si="12"/>
        <v>High Value</v>
      </c>
      <c r="T75">
        <v>1</v>
      </c>
      <c r="U75">
        <f t="shared" si="13"/>
        <v>0</v>
      </c>
    </row>
    <row r="76" spans="1:21" x14ac:dyDescent="0.25">
      <c r="A76">
        <v>2025</v>
      </c>
      <c r="B76">
        <v>15770811</v>
      </c>
      <c r="C76" t="s">
        <v>93</v>
      </c>
      <c r="D76">
        <v>519</v>
      </c>
      <c r="E76" t="s">
        <v>15</v>
      </c>
      <c r="F76" t="s">
        <v>23</v>
      </c>
      <c r="G76">
        <v>36</v>
      </c>
      <c r="H76">
        <v>9</v>
      </c>
      <c r="I76">
        <v>0</v>
      </c>
      <c r="J76">
        <v>2</v>
      </c>
      <c r="K76">
        <v>0</v>
      </c>
      <c r="L76">
        <v>1</v>
      </c>
      <c r="M76">
        <v>145562</v>
      </c>
      <c r="N76">
        <v>0</v>
      </c>
      <c r="O76" t="str">
        <f t="shared" si="8"/>
        <v>30-45</v>
      </c>
      <c r="P76" t="str">
        <f t="shared" si="9"/>
        <v>Low</v>
      </c>
      <c r="Q76" t="str">
        <f t="shared" si="10"/>
        <v>Long-Term</v>
      </c>
      <c r="R76" t="str">
        <f t="shared" si="11"/>
        <v>Zero Balance</v>
      </c>
      <c r="S76" t="str">
        <f t="shared" si="12"/>
        <v>Normal</v>
      </c>
      <c r="T76">
        <v>1</v>
      </c>
      <c r="U76">
        <f t="shared" si="13"/>
        <v>0</v>
      </c>
    </row>
    <row r="77" spans="1:21" x14ac:dyDescent="0.25">
      <c r="A77">
        <v>2025</v>
      </c>
      <c r="B77">
        <v>15780961</v>
      </c>
      <c r="C77" t="s">
        <v>94</v>
      </c>
      <c r="D77">
        <v>735</v>
      </c>
      <c r="E77" t="s">
        <v>15</v>
      </c>
      <c r="F77" t="s">
        <v>16</v>
      </c>
      <c r="G77">
        <v>21</v>
      </c>
      <c r="H77">
        <v>1</v>
      </c>
      <c r="I77">
        <v>178718</v>
      </c>
      <c r="J77">
        <v>2</v>
      </c>
      <c r="K77">
        <v>1</v>
      </c>
      <c r="L77">
        <v>0</v>
      </c>
      <c r="M77">
        <v>22388</v>
      </c>
      <c r="N77">
        <v>0</v>
      </c>
      <c r="O77" t="str">
        <f t="shared" si="8"/>
        <v>&lt;30</v>
      </c>
      <c r="P77" t="str">
        <f t="shared" si="9"/>
        <v>Medium</v>
      </c>
      <c r="Q77" t="str">
        <f t="shared" si="10"/>
        <v>New</v>
      </c>
      <c r="R77" t="str">
        <f t="shared" si="11"/>
        <v>High Balance</v>
      </c>
      <c r="S77" t="str">
        <f t="shared" si="12"/>
        <v>High Value</v>
      </c>
      <c r="T77">
        <v>1</v>
      </c>
      <c r="U77">
        <f t="shared" si="13"/>
        <v>0</v>
      </c>
    </row>
    <row r="78" spans="1:21" x14ac:dyDescent="0.25">
      <c r="A78">
        <v>2025</v>
      </c>
      <c r="B78">
        <v>15614049</v>
      </c>
      <c r="C78" t="s">
        <v>95</v>
      </c>
      <c r="D78">
        <v>664</v>
      </c>
      <c r="E78" t="s">
        <v>15</v>
      </c>
      <c r="F78" t="s">
        <v>23</v>
      </c>
      <c r="G78">
        <v>55</v>
      </c>
      <c r="H78">
        <v>8</v>
      </c>
      <c r="I78">
        <v>0</v>
      </c>
      <c r="J78">
        <v>2</v>
      </c>
      <c r="K78">
        <v>1</v>
      </c>
      <c r="L78">
        <v>1</v>
      </c>
      <c r="M78">
        <v>139162</v>
      </c>
      <c r="N78">
        <v>0</v>
      </c>
      <c r="O78" t="str">
        <f t="shared" si="8"/>
        <v>46-60</v>
      </c>
      <c r="P78" t="str">
        <f t="shared" si="9"/>
        <v>Medium</v>
      </c>
      <c r="Q78" t="str">
        <f t="shared" si="10"/>
        <v>Long-Term</v>
      </c>
      <c r="R78" t="str">
        <f t="shared" si="11"/>
        <v>Zero Balance</v>
      </c>
      <c r="S78" t="str">
        <f t="shared" si="12"/>
        <v>Normal</v>
      </c>
      <c r="T78">
        <v>1</v>
      </c>
      <c r="U78">
        <f t="shared" si="13"/>
        <v>0</v>
      </c>
    </row>
    <row r="79" spans="1:21" x14ac:dyDescent="0.25">
      <c r="A79">
        <v>2025</v>
      </c>
      <c r="B79">
        <v>15662085</v>
      </c>
      <c r="C79" t="s">
        <v>96</v>
      </c>
      <c r="D79">
        <v>678</v>
      </c>
      <c r="E79" t="s">
        <v>15</v>
      </c>
      <c r="F79" t="s">
        <v>16</v>
      </c>
      <c r="G79">
        <v>32</v>
      </c>
      <c r="H79">
        <v>9</v>
      </c>
      <c r="I79">
        <v>0</v>
      </c>
      <c r="J79">
        <v>1</v>
      </c>
      <c r="K79">
        <v>1</v>
      </c>
      <c r="L79">
        <v>1</v>
      </c>
      <c r="M79">
        <v>148211</v>
      </c>
      <c r="N79">
        <v>0</v>
      </c>
      <c r="O79" t="str">
        <f t="shared" si="8"/>
        <v>30-45</v>
      </c>
      <c r="P79" t="str">
        <f t="shared" si="9"/>
        <v>Medium</v>
      </c>
      <c r="Q79" t="str">
        <f t="shared" si="10"/>
        <v>Long-Term</v>
      </c>
      <c r="R79" t="str">
        <f t="shared" si="11"/>
        <v>Zero Balance</v>
      </c>
      <c r="S79" t="str">
        <f t="shared" si="12"/>
        <v>Normal</v>
      </c>
      <c r="T79">
        <v>1</v>
      </c>
      <c r="U79">
        <f t="shared" si="13"/>
        <v>0</v>
      </c>
    </row>
    <row r="80" spans="1:21" x14ac:dyDescent="0.25">
      <c r="A80">
        <v>2025</v>
      </c>
      <c r="B80">
        <v>15575185</v>
      </c>
      <c r="C80" t="s">
        <v>97</v>
      </c>
      <c r="D80">
        <v>757</v>
      </c>
      <c r="E80" t="s">
        <v>18</v>
      </c>
      <c r="F80" t="s">
        <v>23</v>
      </c>
      <c r="G80">
        <v>33</v>
      </c>
      <c r="H80">
        <v>5</v>
      </c>
      <c r="I80">
        <v>77253</v>
      </c>
      <c r="J80">
        <v>1</v>
      </c>
      <c r="K80">
        <v>0</v>
      </c>
      <c r="L80">
        <v>1</v>
      </c>
      <c r="M80">
        <v>194240</v>
      </c>
      <c r="N80">
        <v>0</v>
      </c>
      <c r="O80" t="str">
        <f t="shared" si="8"/>
        <v>30-45</v>
      </c>
      <c r="P80" t="str">
        <f t="shared" si="9"/>
        <v>High</v>
      </c>
      <c r="Q80" t="str">
        <f t="shared" si="10"/>
        <v>Mid-Term</v>
      </c>
      <c r="R80" t="str">
        <f t="shared" si="11"/>
        <v>Low Balance</v>
      </c>
      <c r="S80" t="str">
        <f t="shared" si="12"/>
        <v>Normal</v>
      </c>
      <c r="T80">
        <v>1</v>
      </c>
      <c r="U80">
        <f t="shared" si="13"/>
        <v>0</v>
      </c>
    </row>
    <row r="81" spans="1:21" x14ac:dyDescent="0.25">
      <c r="A81">
        <v>2025</v>
      </c>
      <c r="B81">
        <v>15803136</v>
      </c>
      <c r="C81" t="s">
        <v>98</v>
      </c>
      <c r="D81">
        <v>416</v>
      </c>
      <c r="E81" t="s">
        <v>26</v>
      </c>
      <c r="F81" t="s">
        <v>16</v>
      </c>
      <c r="G81">
        <v>41</v>
      </c>
      <c r="H81">
        <v>10</v>
      </c>
      <c r="I81">
        <v>122190</v>
      </c>
      <c r="J81">
        <v>2</v>
      </c>
      <c r="K81">
        <v>1</v>
      </c>
      <c r="L81">
        <v>0</v>
      </c>
      <c r="M81">
        <v>98302</v>
      </c>
      <c r="N81">
        <v>0</v>
      </c>
      <c r="O81" t="str">
        <f t="shared" si="8"/>
        <v>30-45</v>
      </c>
      <c r="P81" t="str">
        <f t="shared" si="9"/>
        <v>Low</v>
      </c>
      <c r="Q81" t="str">
        <f t="shared" si="10"/>
        <v>Long-Term</v>
      </c>
      <c r="R81" t="str">
        <f t="shared" si="11"/>
        <v>High Balance</v>
      </c>
      <c r="S81" t="str">
        <f t="shared" si="12"/>
        <v>High Value</v>
      </c>
      <c r="T81">
        <v>1</v>
      </c>
      <c r="U81">
        <f t="shared" si="13"/>
        <v>0</v>
      </c>
    </row>
    <row r="82" spans="1:21" x14ac:dyDescent="0.25">
      <c r="A82">
        <v>2025</v>
      </c>
      <c r="B82">
        <v>15706021</v>
      </c>
      <c r="C82" t="s">
        <v>99</v>
      </c>
      <c r="D82">
        <v>665</v>
      </c>
      <c r="E82" t="s">
        <v>15</v>
      </c>
      <c r="F82" t="s">
        <v>16</v>
      </c>
      <c r="G82">
        <v>34</v>
      </c>
      <c r="H82">
        <v>1</v>
      </c>
      <c r="I82">
        <v>96646</v>
      </c>
      <c r="J82">
        <v>2</v>
      </c>
      <c r="K82">
        <v>0</v>
      </c>
      <c r="L82">
        <v>0</v>
      </c>
      <c r="M82">
        <v>171414</v>
      </c>
      <c r="N82">
        <v>0</v>
      </c>
      <c r="O82" t="str">
        <f t="shared" si="8"/>
        <v>30-45</v>
      </c>
      <c r="P82" t="str">
        <f t="shared" si="9"/>
        <v>Medium</v>
      </c>
      <c r="Q82" t="str">
        <f t="shared" si="10"/>
        <v>New</v>
      </c>
      <c r="R82" t="str">
        <f t="shared" si="11"/>
        <v>Low Balance</v>
      </c>
      <c r="S82" t="str">
        <f t="shared" si="12"/>
        <v>Normal</v>
      </c>
      <c r="T82">
        <v>1</v>
      </c>
      <c r="U82">
        <f t="shared" si="13"/>
        <v>0</v>
      </c>
    </row>
    <row r="83" spans="1:21" x14ac:dyDescent="0.25">
      <c r="A83">
        <v>2025</v>
      </c>
      <c r="B83">
        <v>15663706</v>
      </c>
      <c r="C83" t="s">
        <v>100</v>
      </c>
      <c r="D83">
        <v>777</v>
      </c>
      <c r="E83" t="s">
        <v>15</v>
      </c>
      <c r="F83" t="s">
        <v>16</v>
      </c>
      <c r="G83">
        <v>32</v>
      </c>
      <c r="H83">
        <v>2</v>
      </c>
      <c r="I83">
        <v>0</v>
      </c>
      <c r="J83">
        <v>1</v>
      </c>
      <c r="K83">
        <v>1</v>
      </c>
      <c r="L83">
        <v>0</v>
      </c>
      <c r="M83">
        <v>136458</v>
      </c>
      <c r="N83">
        <v>1</v>
      </c>
      <c r="O83" t="str">
        <f t="shared" si="8"/>
        <v>30-45</v>
      </c>
      <c r="P83" t="str">
        <f t="shared" si="9"/>
        <v>High</v>
      </c>
      <c r="Q83" t="str">
        <f t="shared" si="10"/>
        <v>New</v>
      </c>
      <c r="R83" t="str">
        <f t="shared" si="11"/>
        <v>Zero Balance</v>
      </c>
      <c r="S83" t="str">
        <f t="shared" si="12"/>
        <v>Normal</v>
      </c>
      <c r="T83">
        <v>1</v>
      </c>
      <c r="U83">
        <f t="shared" si="13"/>
        <v>0</v>
      </c>
    </row>
    <row r="84" spans="1:21" x14ac:dyDescent="0.25">
      <c r="A84">
        <v>2025</v>
      </c>
      <c r="B84">
        <v>15641732</v>
      </c>
      <c r="C84" t="s">
        <v>101</v>
      </c>
      <c r="D84">
        <v>543</v>
      </c>
      <c r="E84" t="s">
        <v>15</v>
      </c>
      <c r="F84" t="s">
        <v>16</v>
      </c>
      <c r="G84">
        <v>36</v>
      </c>
      <c r="H84">
        <v>3</v>
      </c>
      <c r="I84">
        <v>0</v>
      </c>
      <c r="J84">
        <v>2</v>
      </c>
      <c r="K84">
        <v>0</v>
      </c>
      <c r="L84">
        <v>0</v>
      </c>
      <c r="M84">
        <v>26020</v>
      </c>
      <c r="N84">
        <v>0</v>
      </c>
      <c r="O84" t="str">
        <f t="shared" si="8"/>
        <v>30-45</v>
      </c>
      <c r="P84" t="str">
        <f t="shared" si="9"/>
        <v>Low</v>
      </c>
      <c r="Q84" t="str">
        <f t="shared" si="10"/>
        <v>New</v>
      </c>
      <c r="R84" t="str">
        <f t="shared" si="11"/>
        <v>Zero Balance</v>
      </c>
      <c r="S84" t="str">
        <f t="shared" si="12"/>
        <v>Normal</v>
      </c>
      <c r="T84">
        <v>1</v>
      </c>
      <c r="U84">
        <f t="shared" si="13"/>
        <v>0</v>
      </c>
    </row>
    <row r="85" spans="1:21" x14ac:dyDescent="0.25">
      <c r="A85">
        <v>2025</v>
      </c>
      <c r="B85">
        <v>15701164</v>
      </c>
      <c r="C85" t="s">
        <v>102</v>
      </c>
      <c r="D85">
        <v>506</v>
      </c>
      <c r="E85" t="s">
        <v>15</v>
      </c>
      <c r="F85" t="s">
        <v>16</v>
      </c>
      <c r="G85">
        <v>34</v>
      </c>
      <c r="H85">
        <v>4</v>
      </c>
      <c r="I85">
        <v>90308</v>
      </c>
      <c r="J85">
        <v>1</v>
      </c>
      <c r="K85">
        <v>1</v>
      </c>
      <c r="L85">
        <v>1</v>
      </c>
      <c r="M85">
        <v>159235</v>
      </c>
      <c r="N85">
        <v>0</v>
      </c>
      <c r="O85" t="str">
        <f t="shared" si="8"/>
        <v>30-45</v>
      </c>
      <c r="P85" t="str">
        <f t="shared" si="9"/>
        <v>Low</v>
      </c>
      <c r="Q85" t="str">
        <f t="shared" si="10"/>
        <v>Mid-Term</v>
      </c>
      <c r="R85" t="str">
        <f t="shared" si="11"/>
        <v>Low Balance</v>
      </c>
      <c r="S85" t="str">
        <f t="shared" si="12"/>
        <v>Normal</v>
      </c>
      <c r="T85">
        <v>1</v>
      </c>
      <c r="U85">
        <f t="shared" si="13"/>
        <v>0</v>
      </c>
    </row>
    <row r="86" spans="1:21" x14ac:dyDescent="0.25">
      <c r="A86">
        <v>2025</v>
      </c>
      <c r="B86">
        <v>15738751</v>
      </c>
      <c r="C86" t="s">
        <v>103</v>
      </c>
      <c r="D86">
        <v>493</v>
      </c>
      <c r="E86" t="s">
        <v>15</v>
      </c>
      <c r="F86" t="s">
        <v>16</v>
      </c>
      <c r="G86">
        <v>46</v>
      </c>
      <c r="H86">
        <v>4</v>
      </c>
      <c r="I86">
        <v>0</v>
      </c>
      <c r="J86">
        <v>2</v>
      </c>
      <c r="K86">
        <v>1</v>
      </c>
      <c r="L86">
        <v>0</v>
      </c>
      <c r="M86">
        <v>1908</v>
      </c>
      <c r="N86">
        <v>0</v>
      </c>
      <c r="O86" t="str">
        <f t="shared" si="8"/>
        <v>46-60</v>
      </c>
      <c r="P86" t="str">
        <f t="shared" si="9"/>
        <v>Low</v>
      </c>
      <c r="Q86" t="str">
        <f t="shared" si="10"/>
        <v>Mid-Term</v>
      </c>
      <c r="R86" t="str">
        <f t="shared" si="11"/>
        <v>Zero Balance</v>
      </c>
      <c r="S86" t="str">
        <f t="shared" si="12"/>
        <v>Normal</v>
      </c>
      <c r="T86">
        <v>1</v>
      </c>
      <c r="U86">
        <f t="shared" si="13"/>
        <v>0</v>
      </c>
    </row>
    <row r="87" spans="1:21" x14ac:dyDescent="0.25">
      <c r="A87">
        <v>2025</v>
      </c>
      <c r="B87">
        <v>15805254</v>
      </c>
      <c r="C87" t="s">
        <v>104</v>
      </c>
      <c r="D87">
        <v>652</v>
      </c>
      <c r="E87" t="s">
        <v>18</v>
      </c>
      <c r="F87" t="s">
        <v>16</v>
      </c>
      <c r="G87">
        <v>75</v>
      </c>
      <c r="H87">
        <v>10</v>
      </c>
      <c r="I87">
        <v>0</v>
      </c>
      <c r="J87">
        <v>2</v>
      </c>
      <c r="K87">
        <v>1</v>
      </c>
      <c r="L87">
        <v>1</v>
      </c>
      <c r="M87">
        <v>114676</v>
      </c>
      <c r="N87">
        <v>0</v>
      </c>
      <c r="O87" t="str">
        <f t="shared" si="8"/>
        <v>60+</v>
      </c>
      <c r="P87" t="str">
        <f t="shared" si="9"/>
        <v>Medium</v>
      </c>
      <c r="Q87" t="str">
        <f t="shared" si="10"/>
        <v>Long-Term</v>
      </c>
      <c r="R87" t="str">
        <f t="shared" si="11"/>
        <v>Zero Balance</v>
      </c>
      <c r="S87" t="str">
        <f t="shared" si="12"/>
        <v>Normal</v>
      </c>
      <c r="T87">
        <v>1</v>
      </c>
      <c r="U87">
        <f t="shared" si="13"/>
        <v>0</v>
      </c>
    </row>
    <row r="88" spans="1:21" x14ac:dyDescent="0.25">
      <c r="A88">
        <v>2025</v>
      </c>
      <c r="B88">
        <v>15762418</v>
      </c>
      <c r="C88" t="s">
        <v>105</v>
      </c>
      <c r="D88">
        <v>750</v>
      </c>
      <c r="E88" t="s">
        <v>18</v>
      </c>
      <c r="F88" t="s">
        <v>23</v>
      </c>
      <c r="G88">
        <v>22</v>
      </c>
      <c r="H88">
        <v>3</v>
      </c>
      <c r="I88">
        <v>121682</v>
      </c>
      <c r="J88">
        <v>1</v>
      </c>
      <c r="K88">
        <v>1</v>
      </c>
      <c r="L88">
        <v>0</v>
      </c>
      <c r="M88">
        <v>128643</v>
      </c>
      <c r="N88">
        <v>1</v>
      </c>
      <c r="O88" t="str">
        <f t="shared" si="8"/>
        <v>&lt;30</v>
      </c>
      <c r="P88" t="str">
        <f t="shared" si="9"/>
        <v>Medium</v>
      </c>
      <c r="Q88" t="str">
        <f t="shared" si="10"/>
        <v>New</v>
      </c>
      <c r="R88" t="str">
        <f t="shared" si="11"/>
        <v>High Balance</v>
      </c>
      <c r="S88" t="str">
        <f t="shared" si="12"/>
        <v>High Value</v>
      </c>
      <c r="T88">
        <v>1</v>
      </c>
      <c r="U88">
        <f t="shared" si="13"/>
        <v>121682</v>
      </c>
    </row>
    <row r="89" spans="1:21" x14ac:dyDescent="0.25">
      <c r="A89">
        <v>2025</v>
      </c>
      <c r="B89">
        <v>15625759</v>
      </c>
      <c r="C89" t="s">
        <v>106</v>
      </c>
      <c r="D89">
        <v>729</v>
      </c>
      <c r="E89" t="s">
        <v>15</v>
      </c>
      <c r="F89" t="s">
        <v>23</v>
      </c>
      <c r="G89">
        <v>30</v>
      </c>
      <c r="H89">
        <v>9</v>
      </c>
      <c r="I89">
        <v>0</v>
      </c>
      <c r="J89">
        <v>2</v>
      </c>
      <c r="K89">
        <v>1</v>
      </c>
      <c r="L89">
        <v>0</v>
      </c>
      <c r="M89">
        <v>151869</v>
      </c>
      <c r="N89">
        <v>0</v>
      </c>
      <c r="O89" t="str">
        <f t="shared" si="8"/>
        <v>30-45</v>
      </c>
      <c r="P89" t="str">
        <f t="shared" si="9"/>
        <v>Medium</v>
      </c>
      <c r="Q89" t="str">
        <f t="shared" si="10"/>
        <v>Long-Term</v>
      </c>
      <c r="R89" t="str">
        <f t="shared" si="11"/>
        <v>Zero Balance</v>
      </c>
      <c r="S89" t="str">
        <f t="shared" si="12"/>
        <v>Normal</v>
      </c>
      <c r="T89">
        <v>1</v>
      </c>
      <c r="U89">
        <f t="shared" si="13"/>
        <v>0</v>
      </c>
    </row>
    <row r="90" spans="1:21" x14ac:dyDescent="0.25">
      <c r="A90">
        <v>2025</v>
      </c>
      <c r="B90">
        <v>15622897</v>
      </c>
      <c r="C90" t="s">
        <v>107</v>
      </c>
      <c r="D90">
        <v>646</v>
      </c>
      <c r="E90" t="s">
        <v>15</v>
      </c>
      <c r="F90" t="s">
        <v>16</v>
      </c>
      <c r="G90">
        <v>46</v>
      </c>
      <c r="H90">
        <v>4</v>
      </c>
      <c r="I90">
        <v>0</v>
      </c>
      <c r="J90">
        <v>3</v>
      </c>
      <c r="K90">
        <v>1</v>
      </c>
      <c r="L90">
        <v>0</v>
      </c>
      <c r="M90">
        <v>93251</v>
      </c>
      <c r="N90">
        <v>1</v>
      </c>
      <c r="O90" t="str">
        <f t="shared" si="8"/>
        <v>46-60</v>
      </c>
      <c r="P90" t="str">
        <f t="shared" si="9"/>
        <v>Medium</v>
      </c>
      <c r="Q90" t="str">
        <f t="shared" si="10"/>
        <v>Mid-Term</v>
      </c>
      <c r="R90" t="str">
        <f t="shared" si="11"/>
        <v>Zero Balance</v>
      </c>
      <c r="S90" t="str">
        <f t="shared" si="12"/>
        <v>Normal</v>
      </c>
      <c r="T90">
        <v>1</v>
      </c>
      <c r="U90">
        <f t="shared" si="13"/>
        <v>0</v>
      </c>
    </row>
    <row r="91" spans="1:21" x14ac:dyDescent="0.25">
      <c r="A91">
        <v>2025</v>
      </c>
      <c r="B91">
        <v>15767954</v>
      </c>
      <c r="C91" t="s">
        <v>61</v>
      </c>
      <c r="D91">
        <v>635</v>
      </c>
      <c r="E91" t="s">
        <v>26</v>
      </c>
      <c r="F91" t="s">
        <v>16</v>
      </c>
      <c r="G91">
        <v>28</v>
      </c>
      <c r="H91">
        <v>3</v>
      </c>
      <c r="I91">
        <v>81624</v>
      </c>
      <c r="J91">
        <v>2</v>
      </c>
      <c r="K91">
        <v>1</v>
      </c>
      <c r="L91">
        <v>1</v>
      </c>
      <c r="M91">
        <v>156791</v>
      </c>
      <c r="N91">
        <v>0</v>
      </c>
      <c r="O91" t="str">
        <f t="shared" si="8"/>
        <v>&lt;30</v>
      </c>
      <c r="P91" t="str">
        <f t="shared" si="9"/>
        <v>Medium</v>
      </c>
      <c r="Q91" t="str">
        <f t="shared" si="10"/>
        <v>New</v>
      </c>
      <c r="R91" t="str">
        <f t="shared" si="11"/>
        <v>Low Balance</v>
      </c>
      <c r="S91" t="str">
        <f t="shared" si="12"/>
        <v>Normal</v>
      </c>
      <c r="T91">
        <v>1</v>
      </c>
      <c r="U91">
        <f t="shared" si="13"/>
        <v>0</v>
      </c>
    </row>
    <row r="92" spans="1:21" x14ac:dyDescent="0.25">
      <c r="A92">
        <v>2025</v>
      </c>
      <c r="B92">
        <v>15757535</v>
      </c>
      <c r="C92" t="s">
        <v>108</v>
      </c>
      <c r="D92">
        <v>647</v>
      </c>
      <c r="E92" t="s">
        <v>18</v>
      </c>
      <c r="F92" t="s">
        <v>16</v>
      </c>
      <c r="G92">
        <v>44</v>
      </c>
      <c r="H92">
        <v>5</v>
      </c>
      <c r="I92">
        <v>0</v>
      </c>
      <c r="J92">
        <v>3</v>
      </c>
      <c r="K92">
        <v>1</v>
      </c>
      <c r="L92">
        <v>1</v>
      </c>
      <c r="M92">
        <v>174205</v>
      </c>
      <c r="N92">
        <v>1</v>
      </c>
      <c r="O92" t="str">
        <f t="shared" si="8"/>
        <v>30-45</v>
      </c>
      <c r="P92" t="str">
        <f t="shared" si="9"/>
        <v>Medium</v>
      </c>
      <c r="Q92" t="str">
        <f t="shared" si="10"/>
        <v>Mid-Term</v>
      </c>
      <c r="R92" t="str">
        <f t="shared" si="11"/>
        <v>Zero Balance</v>
      </c>
      <c r="S92" t="str">
        <f t="shared" si="12"/>
        <v>Normal</v>
      </c>
      <c r="T92">
        <v>1</v>
      </c>
      <c r="U92">
        <f t="shared" si="13"/>
        <v>0</v>
      </c>
    </row>
    <row r="93" spans="1:21" x14ac:dyDescent="0.25">
      <c r="A93">
        <v>2025</v>
      </c>
      <c r="B93">
        <v>15731511</v>
      </c>
      <c r="C93" t="s">
        <v>109</v>
      </c>
      <c r="D93">
        <v>808</v>
      </c>
      <c r="E93" t="s">
        <v>15</v>
      </c>
      <c r="F93" t="s">
        <v>23</v>
      </c>
      <c r="G93">
        <v>45</v>
      </c>
      <c r="H93">
        <v>7</v>
      </c>
      <c r="I93">
        <v>118627</v>
      </c>
      <c r="J93">
        <v>2</v>
      </c>
      <c r="K93">
        <v>1</v>
      </c>
      <c r="L93">
        <v>0</v>
      </c>
      <c r="M93">
        <v>147132</v>
      </c>
      <c r="N93">
        <v>0</v>
      </c>
      <c r="O93" t="str">
        <f t="shared" si="8"/>
        <v>30-45</v>
      </c>
      <c r="P93" t="str">
        <f t="shared" si="9"/>
        <v>High</v>
      </c>
      <c r="Q93" t="str">
        <f t="shared" si="10"/>
        <v>Mid-Term</v>
      </c>
      <c r="R93" t="str">
        <f t="shared" si="11"/>
        <v>High Balance</v>
      </c>
      <c r="S93" t="str">
        <f t="shared" si="12"/>
        <v>High Value</v>
      </c>
      <c r="T93">
        <v>1</v>
      </c>
      <c r="U93">
        <f t="shared" si="13"/>
        <v>0</v>
      </c>
    </row>
    <row r="94" spans="1:21" x14ac:dyDescent="0.25">
      <c r="A94">
        <v>2025</v>
      </c>
      <c r="B94">
        <v>15809248</v>
      </c>
      <c r="C94" t="s">
        <v>110</v>
      </c>
      <c r="D94">
        <v>524</v>
      </c>
      <c r="E94" t="s">
        <v>15</v>
      </c>
      <c r="F94" t="s">
        <v>16</v>
      </c>
      <c r="G94">
        <v>36</v>
      </c>
      <c r="H94">
        <v>10</v>
      </c>
      <c r="I94">
        <v>0</v>
      </c>
      <c r="J94">
        <v>2</v>
      </c>
      <c r="K94">
        <v>1</v>
      </c>
      <c r="L94">
        <v>0</v>
      </c>
      <c r="M94">
        <v>109615</v>
      </c>
      <c r="N94">
        <v>0</v>
      </c>
      <c r="O94" t="str">
        <f t="shared" si="8"/>
        <v>30-45</v>
      </c>
      <c r="P94" t="str">
        <f t="shared" si="9"/>
        <v>Low</v>
      </c>
      <c r="Q94" t="str">
        <f t="shared" si="10"/>
        <v>Long-Term</v>
      </c>
      <c r="R94" t="str">
        <f t="shared" si="11"/>
        <v>Zero Balance</v>
      </c>
      <c r="S94" t="str">
        <f t="shared" si="12"/>
        <v>Normal</v>
      </c>
      <c r="T94">
        <v>1</v>
      </c>
      <c r="U94">
        <f t="shared" si="13"/>
        <v>0</v>
      </c>
    </row>
    <row r="95" spans="1:21" x14ac:dyDescent="0.25">
      <c r="A95">
        <v>2025</v>
      </c>
      <c r="B95">
        <v>15640635</v>
      </c>
      <c r="C95" t="s">
        <v>111</v>
      </c>
      <c r="D95">
        <v>769</v>
      </c>
      <c r="E95" t="s">
        <v>15</v>
      </c>
      <c r="F95" t="s">
        <v>23</v>
      </c>
      <c r="G95">
        <v>29</v>
      </c>
      <c r="H95">
        <v>8</v>
      </c>
      <c r="I95">
        <v>0</v>
      </c>
      <c r="J95">
        <v>2</v>
      </c>
      <c r="K95">
        <v>1</v>
      </c>
      <c r="L95">
        <v>1</v>
      </c>
      <c r="M95">
        <v>172291</v>
      </c>
      <c r="N95">
        <v>0</v>
      </c>
      <c r="O95" t="str">
        <f t="shared" si="8"/>
        <v>&lt;30</v>
      </c>
      <c r="P95" t="str">
        <f t="shared" si="9"/>
        <v>High</v>
      </c>
      <c r="Q95" t="str">
        <f t="shared" si="10"/>
        <v>Long-Term</v>
      </c>
      <c r="R95" t="str">
        <f t="shared" si="11"/>
        <v>Zero Balance</v>
      </c>
      <c r="S95" t="str">
        <f t="shared" si="12"/>
        <v>Normal</v>
      </c>
      <c r="T95">
        <v>1</v>
      </c>
      <c r="U95">
        <f t="shared" si="13"/>
        <v>0</v>
      </c>
    </row>
    <row r="96" spans="1:21" x14ac:dyDescent="0.25">
      <c r="A96">
        <v>2025</v>
      </c>
      <c r="B96">
        <v>15676966</v>
      </c>
      <c r="C96" t="s">
        <v>111</v>
      </c>
      <c r="D96">
        <v>730</v>
      </c>
      <c r="E96" t="s">
        <v>18</v>
      </c>
      <c r="F96" t="s">
        <v>23</v>
      </c>
      <c r="G96">
        <v>42</v>
      </c>
      <c r="H96">
        <v>4</v>
      </c>
      <c r="I96">
        <v>0</v>
      </c>
      <c r="J96">
        <v>2</v>
      </c>
      <c r="K96">
        <v>0</v>
      </c>
      <c r="L96">
        <v>1</v>
      </c>
      <c r="M96">
        <v>85982</v>
      </c>
      <c r="N96">
        <v>0</v>
      </c>
      <c r="O96" t="str">
        <f t="shared" si="8"/>
        <v>30-45</v>
      </c>
      <c r="P96" t="str">
        <f t="shared" si="9"/>
        <v>Medium</v>
      </c>
      <c r="Q96" t="str">
        <f t="shared" si="10"/>
        <v>Mid-Term</v>
      </c>
      <c r="R96" t="str">
        <f t="shared" si="11"/>
        <v>Zero Balance</v>
      </c>
      <c r="S96" t="str">
        <f t="shared" si="12"/>
        <v>Normal</v>
      </c>
      <c r="T96">
        <v>1</v>
      </c>
      <c r="U96">
        <f t="shared" si="13"/>
        <v>0</v>
      </c>
    </row>
    <row r="97" spans="1:21" x14ac:dyDescent="0.25">
      <c r="A97">
        <v>2025</v>
      </c>
      <c r="B97">
        <v>15699461</v>
      </c>
      <c r="C97" t="s">
        <v>112</v>
      </c>
      <c r="D97">
        <v>515</v>
      </c>
      <c r="E97" t="s">
        <v>18</v>
      </c>
      <c r="F97" t="s">
        <v>23</v>
      </c>
      <c r="G97">
        <v>35</v>
      </c>
      <c r="H97">
        <v>10</v>
      </c>
      <c r="I97">
        <v>176274</v>
      </c>
      <c r="J97">
        <v>1</v>
      </c>
      <c r="K97">
        <v>0</v>
      </c>
      <c r="L97">
        <v>1</v>
      </c>
      <c r="M97">
        <v>121278</v>
      </c>
      <c r="N97">
        <v>0</v>
      </c>
      <c r="O97" t="str">
        <f t="shared" si="8"/>
        <v>30-45</v>
      </c>
      <c r="P97" t="str">
        <f t="shared" si="9"/>
        <v>Low</v>
      </c>
      <c r="Q97" t="str">
        <f t="shared" si="10"/>
        <v>Long-Term</v>
      </c>
      <c r="R97" t="str">
        <f t="shared" si="11"/>
        <v>High Balance</v>
      </c>
      <c r="S97" t="str">
        <f t="shared" si="12"/>
        <v>High Value</v>
      </c>
      <c r="T97">
        <v>1</v>
      </c>
      <c r="U97">
        <f t="shared" si="13"/>
        <v>0</v>
      </c>
    </row>
    <row r="98" spans="1:21" x14ac:dyDescent="0.25">
      <c r="A98">
        <v>2025</v>
      </c>
      <c r="B98">
        <v>15738721</v>
      </c>
      <c r="C98" t="s">
        <v>113</v>
      </c>
      <c r="D98">
        <v>773</v>
      </c>
      <c r="E98" t="s">
        <v>18</v>
      </c>
      <c r="F98" t="s">
        <v>23</v>
      </c>
      <c r="G98">
        <v>41</v>
      </c>
      <c r="H98">
        <v>9</v>
      </c>
      <c r="I98">
        <v>102827</v>
      </c>
      <c r="J98">
        <v>1</v>
      </c>
      <c r="K98">
        <v>0</v>
      </c>
      <c r="L98">
        <v>1</v>
      </c>
      <c r="M98">
        <v>64595</v>
      </c>
      <c r="N98">
        <v>0</v>
      </c>
      <c r="O98" t="str">
        <f t="shared" si="8"/>
        <v>30-45</v>
      </c>
      <c r="P98" t="str">
        <f t="shared" si="9"/>
        <v>High</v>
      </c>
      <c r="Q98" t="str">
        <f t="shared" si="10"/>
        <v>Long-Term</v>
      </c>
      <c r="R98" t="str">
        <f t="shared" si="11"/>
        <v>High Balance</v>
      </c>
      <c r="S98" t="str">
        <f t="shared" si="12"/>
        <v>High Value</v>
      </c>
      <c r="T98">
        <v>1</v>
      </c>
      <c r="U98">
        <f t="shared" si="13"/>
        <v>0</v>
      </c>
    </row>
    <row r="99" spans="1:21" x14ac:dyDescent="0.25">
      <c r="A99">
        <v>2025</v>
      </c>
      <c r="B99">
        <v>15693683</v>
      </c>
      <c r="C99" t="s">
        <v>114</v>
      </c>
      <c r="D99">
        <v>814</v>
      </c>
      <c r="E99" t="s">
        <v>26</v>
      </c>
      <c r="F99" t="s">
        <v>23</v>
      </c>
      <c r="G99">
        <v>29</v>
      </c>
      <c r="H99">
        <v>8</v>
      </c>
      <c r="I99">
        <v>97086</v>
      </c>
      <c r="J99">
        <v>2</v>
      </c>
      <c r="K99">
        <v>1</v>
      </c>
      <c r="L99">
        <v>1</v>
      </c>
      <c r="M99">
        <v>197276</v>
      </c>
      <c r="N99">
        <v>0</v>
      </c>
      <c r="O99" t="str">
        <f t="shared" si="8"/>
        <v>&lt;30</v>
      </c>
      <c r="P99" t="str">
        <f t="shared" si="9"/>
        <v>High</v>
      </c>
      <c r="Q99" t="str">
        <f t="shared" si="10"/>
        <v>Long-Term</v>
      </c>
      <c r="R99" t="str">
        <f t="shared" si="11"/>
        <v>Low Balance</v>
      </c>
      <c r="S99" t="str">
        <f t="shared" si="12"/>
        <v>Normal</v>
      </c>
      <c r="T99">
        <v>1</v>
      </c>
      <c r="U99">
        <f t="shared" si="13"/>
        <v>0</v>
      </c>
    </row>
    <row r="100" spans="1:21" x14ac:dyDescent="0.25">
      <c r="A100">
        <v>2025</v>
      </c>
      <c r="B100">
        <v>15604348</v>
      </c>
      <c r="C100" t="s">
        <v>115</v>
      </c>
      <c r="D100">
        <v>710</v>
      </c>
      <c r="E100" t="s">
        <v>18</v>
      </c>
      <c r="F100" t="s">
        <v>23</v>
      </c>
      <c r="G100">
        <v>22</v>
      </c>
      <c r="H100">
        <v>8</v>
      </c>
      <c r="I100">
        <v>0</v>
      </c>
      <c r="J100">
        <v>2</v>
      </c>
      <c r="K100">
        <v>0</v>
      </c>
      <c r="L100">
        <v>0</v>
      </c>
      <c r="M100">
        <v>99645</v>
      </c>
      <c r="N100">
        <v>0</v>
      </c>
      <c r="O100" t="str">
        <f t="shared" si="8"/>
        <v>&lt;30</v>
      </c>
      <c r="P100" t="str">
        <f t="shared" si="9"/>
        <v>Medium</v>
      </c>
      <c r="Q100" t="str">
        <f t="shared" si="10"/>
        <v>Long-Term</v>
      </c>
      <c r="R100" t="str">
        <f t="shared" si="11"/>
        <v>Zero Balance</v>
      </c>
      <c r="S100" t="str">
        <f t="shared" si="12"/>
        <v>Normal</v>
      </c>
      <c r="T100">
        <v>1</v>
      </c>
      <c r="U100">
        <f t="shared" si="13"/>
        <v>0</v>
      </c>
    </row>
    <row r="101" spans="1:21" x14ac:dyDescent="0.25">
      <c r="A101">
        <v>2025</v>
      </c>
      <c r="B101">
        <v>15633059</v>
      </c>
      <c r="C101" t="s">
        <v>116</v>
      </c>
      <c r="D101">
        <v>413</v>
      </c>
      <c r="E101" t="s">
        <v>15</v>
      </c>
      <c r="F101" t="s">
        <v>23</v>
      </c>
      <c r="G101">
        <v>34</v>
      </c>
      <c r="H101">
        <v>9</v>
      </c>
      <c r="I101">
        <v>0</v>
      </c>
      <c r="J101">
        <v>2</v>
      </c>
      <c r="K101">
        <v>0</v>
      </c>
      <c r="L101">
        <v>0</v>
      </c>
      <c r="M101">
        <v>6534</v>
      </c>
      <c r="N101">
        <v>0</v>
      </c>
      <c r="O101" t="str">
        <f t="shared" si="8"/>
        <v>30-45</v>
      </c>
      <c r="P101" t="str">
        <f t="shared" si="9"/>
        <v>Low</v>
      </c>
      <c r="Q101" t="str">
        <f t="shared" si="10"/>
        <v>Long-Term</v>
      </c>
      <c r="R101" t="str">
        <f t="shared" si="11"/>
        <v>Zero Balance</v>
      </c>
      <c r="S101" t="str">
        <f t="shared" si="12"/>
        <v>Normal</v>
      </c>
      <c r="T101">
        <v>1</v>
      </c>
      <c r="U101">
        <f t="shared" si="13"/>
        <v>0</v>
      </c>
    </row>
    <row r="102" spans="1:21" x14ac:dyDescent="0.25">
      <c r="A102">
        <v>2025</v>
      </c>
      <c r="B102">
        <v>15808582</v>
      </c>
      <c r="C102" t="s">
        <v>117</v>
      </c>
      <c r="D102">
        <v>665</v>
      </c>
      <c r="E102" t="s">
        <v>15</v>
      </c>
      <c r="F102" t="s">
        <v>16</v>
      </c>
      <c r="G102">
        <v>40</v>
      </c>
      <c r="H102">
        <v>6</v>
      </c>
      <c r="I102">
        <v>0</v>
      </c>
      <c r="J102">
        <v>1</v>
      </c>
      <c r="K102">
        <v>1</v>
      </c>
      <c r="L102">
        <v>1</v>
      </c>
      <c r="M102">
        <v>161848</v>
      </c>
      <c r="N102">
        <v>0</v>
      </c>
      <c r="O102" t="str">
        <f t="shared" si="8"/>
        <v>30-45</v>
      </c>
      <c r="P102" t="str">
        <f t="shared" si="9"/>
        <v>Medium</v>
      </c>
      <c r="Q102" t="str">
        <f t="shared" si="10"/>
        <v>Mid-Term</v>
      </c>
      <c r="R102" t="str">
        <f t="shared" si="11"/>
        <v>Zero Balance</v>
      </c>
      <c r="S102" t="str">
        <f t="shared" si="12"/>
        <v>Normal</v>
      </c>
      <c r="T102">
        <v>1</v>
      </c>
      <c r="U102">
        <f t="shared" si="13"/>
        <v>0</v>
      </c>
    </row>
    <row r="103" spans="1:21" x14ac:dyDescent="0.25">
      <c r="A103">
        <v>2025</v>
      </c>
      <c r="B103">
        <v>15743192</v>
      </c>
      <c r="C103" t="s">
        <v>118</v>
      </c>
      <c r="D103">
        <v>623</v>
      </c>
      <c r="E103" t="s">
        <v>15</v>
      </c>
      <c r="F103" t="s">
        <v>16</v>
      </c>
      <c r="G103">
        <v>44</v>
      </c>
      <c r="H103">
        <v>6</v>
      </c>
      <c r="I103">
        <v>0</v>
      </c>
      <c r="J103">
        <v>2</v>
      </c>
      <c r="K103">
        <v>0</v>
      </c>
      <c r="L103">
        <v>0</v>
      </c>
      <c r="M103">
        <v>167162</v>
      </c>
      <c r="N103">
        <v>0</v>
      </c>
      <c r="O103" t="str">
        <f t="shared" si="8"/>
        <v>30-45</v>
      </c>
      <c r="P103" t="str">
        <f t="shared" si="9"/>
        <v>Medium</v>
      </c>
      <c r="Q103" t="str">
        <f t="shared" si="10"/>
        <v>Mid-Term</v>
      </c>
      <c r="R103" t="str">
        <f t="shared" si="11"/>
        <v>Zero Balance</v>
      </c>
      <c r="S103" t="str">
        <f t="shared" si="12"/>
        <v>Normal</v>
      </c>
      <c r="T103">
        <v>1</v>
      </c>
      <c r="U103">
        <f t="shared" si="13"/>
        <v>0</v>
      </c>
    </row>
    <row r="104" spans="1:21" x14ac:dyDescent="0.25">
      <c r="A104">
        <v>2025</v>
      </c>
      <c r="B104">
        <v>15580146</v>
      </c>
      <c r="C104" t="s">
        <v>118</v>
      </c>
      <c r="D104">
        <v>738</v>
      </c>
      <c r="E104" t="s">
        <v>15</v>
      </c>
      <c r="F104" t="s">
        <v>23</v>
      </c>
      <c r="G104">
        <v>31</v>
      </c>
      <c r="H104">
        <v>9</v>
      </c>
      <c r="I104">
        <v>82674</v>
      </c>
      <c r="J104">
        <v>1</v>
      </c>
      <c r="K104">
        <v>1</v>
      </c>
      <c r="L104">
        <v>0</v>
      </c>
      <c r="M104">
        <v>41971</v>
      </c>
      <c r="N104">
        <v>0</v>
      </c>
      <c r="O104" t="str">
        <f t="shared" si="8"/>
        <v>30-45</v>
      </c>
      <c r="P104" t="str">
        <f t="shared" si="9"/>
        <v>Medium</v>
      </c>
      <c r="Q104" t="str">
        <f t="shared" si="10"/>
        <v>Long-Term</v>
      </c>
      <c r="R104" t="str">
        <f t="shared" si="11"/>
        <v>Low Balance</v>
      </c>
      <c r="S104" t="str">
        <f t="shared" si="12"/>
        <v>Normal</v>
      </c>
      <c r="T104">
        <v>1</v>
      </c>
      <c r="U104">
        <f t="shared" si="13"/>
        <v>0</v>
      </c>
    </row>
    <row r="105" spans="1:21" x14ac:dyDescent="0.25">
      <c r="A105">
        <v>2025</v>
      </c>
      <c r="B105">
        <v>15776605</v>
      </c>
      <c r="C105" t="s">
        <v>119</v>
      </c>
      <c r="D105">
        <v>528</v>
      </c>
      <c r="E105" t="s">
        <v>18</v>
      </c>
      <c r="F105" t="s">
        <v>23</v>
      </c>
      <c r="G105">
        <v>36</v>
      </c>
      <c r="H105">
        <v>7</v>
      </c>
      <c r="I105">
        <v>0</v>
      </c>
      <c r="J105">
        <v>2</v>
      </c>
      <c r="K105">
        <v>1</v>
      </c>
      <c r="L105">
        <v>0</v>
      </c>
      <c r="M105">
        <v>60537</v>
      </c>
      <c r="N105">
        <v>0</v>
      </c>
      <c r="O105" t="str">
        <f t="shared" si="8"/>
        <v>30-45</v>
      </c>
      <c r="P105" t="str">
        <f t="shared" si="9"/>
        <v>Low</v>
      </c>
      <c r="Q105" t="str">
        <f t="shared" si="10"/>
        <v>Mid-Term</v>
      </c>
      <c r="R105" t="str">
        <f t="shared" si="11"/>
        <v>Zero Balance</v>
      </c>
      <c r="S105" t="str">
        <f t="shared" si="12"/>
        <v>Normal</v>
      </c>
      <c r="T105">
        <v>1</v>
      </c>
      <c r="U105">
        <f t="shared" si="13"/>
        <v>0</v>
      </c>
    </row>
    <row r="106" spans="1:21" x14ac:dyDescent="0.25">
      <c r="A106">
        <v>2025</v>
      </c>
      <c r="B106">
        <v>15804919</v>
      </c>
      <c r="C106" t="s">
        <v>120</v>
      </c>
      <c r="D106">
        <v>670</v>
      </c>
      <c r="E106" t="s">
        <v>18</v>
      </c>
      <c r="F106" t="s">
        <v>16</v>
      </c>
      <c r="G106">
        <v>65</v>
      </c>
      <c r="H106">
        <v>1</v>
      </c>
      <c r="I106">
        <v>0</v>
      </c>
      <c r="J106">
        <v>1</v>
      </c>
      <c r="K106">
        <v>1</v>
      </c>
      <c r="L106">
        <v>1</v>
      </c>
      <c r="M106">
        <v>177656</v>
      </c>
      <c r="N106">
        <v>1</v>
      </c>
      <c r="O106" t="str">
        <f t="shared" si="8"/>
        <v>60+</v>
      </c>
      <c r="P106" t="str">
        <f t="shared" si="9"/>
        <v>Medium</v>
      </c>
      <c r="Q106" t="str">
        <f t="shared" si="10"/>
        <v>New</v>
      </c>
      <c r="R106" t="str">
        <f t="shared" si="11"/>
        <v>Zero Balance</v>
      </c>
      <c r="S106" t="str">
        <f t="shared" si="12"/>
        <v>Normal</v>
      </c>
      <c r="T106">
        <v>1</v>
      </c>
      <c r="U106">
        <f t="shared" si="13"/>
        <v>0</v>
      </c>
    </row>
    <row r="107" spans="1:21" x14ac:dyDescent="0.25">
      <c r="A107">
        <v>2025</v>
      </c>
      <c r="B107">
        <v>15613854</v>
      </c>
      <c r="C107" t="s">
        <v>121</v>
      </c>
      <c r="D107">
        <v>622</v>
      </c>
      <c r="E107" t="s">
        <v>18</v>
      </c>
      <c r="F107" t="s">
        <v>16</v>
      </c>
      <c r="G107">
        <v>46</v>
      </c>
      <c r="H107">
        <v>4</v>
      </c>
      <c r="I107">
        <v>107073</v>
      </c>
      <c r="J107">
        <v>2</v>
      </c>
      <c r="K107">
        <v>1</v>
      </c>
      <c r="L107">
        <v>1</v>
      </c>
      <c r="M107">
        <v>30985</v>
      </c>
      <c r="N107">
        <v>1</v>
      </c>
      <c r="O107" t="str">
        <f t="shared" si="8"/>
        <v>46-60</v>
      </c>
      <c r="P107" t="str">
        <f t="shared" si="9"/>
        <v>Medium</v>
      </c>
      <c r="Q107" t="str">
        <f t="shared" si="10"/>
        <v>Mid-Term</v>
      </c>
      <c r="R107" t="str">
        <f t="shared" si="11"/>
        <v>High Balance</v>
      </c>
      <c r="S107" t="str">
        <f t="shared" si="12"/>
        <v>High Value</v>
      </c>
      <c r="T107">
        <v>1</v>
      </c>
      <c r="U107">
        <f t="shared" si="13"/>
        <v>107073</v>
      </c>
    </row>
    <row r="108" spans="1:21" x14ac:dyDescent="0.25">
      <c r="A108">
        <v>2025</v>
      </c>
      <c r="B108">
        <v>15599195</v>
      </c>
      <c r="C108" t="s">
        <v>122</v>
      </c>
      <c r="D108">
        <v>582</v>
      </c>
      <c r="E108" t="s">
        <v>26</v>
      </c>
      <c r="F108" t="s">
        <v>23</v>
      </c>
      <c r="G108">
        <v>32</v>
      </c>
      <c r="H108">
        <v>1</v>
      </c>
      <c r="I108">
        <v>88939</v>
      </c>
      <c r="J108">
        <v>1</v>
      </c>
      <c r="K108">
        <v>1</v>
      </c>
      <c r="L108">
        <v>1</v>
      </c>
      <c r="M108">
        <v>10055</v>
      </c>
      <c r="N108">
        <v>0</v>
      </c>
      <c r="O108" t="str">
        <f t="shared" si="8"/>
        <v>30-45</v>
      </c>
      <c r="P108" t="str">
        <f t="shared" si="9"/>
        <v>Low</v>
      </c>
      <c r="Q108" t="str">
        <f t="shared" si="10"/>
        <v>New</v>
      </c>
      <c r="R108" t="str">
        <f t="shared" si="11"/>
        <v>Low Balance</v>
      </c>
      <c r="S108" t="str">
        <f t="shared" si="12"/>
        <v>Normal</v>
      </c>
      <c r="T108">
        <v>1</v>
      </c>
      <c r="U108">
        <f t="shared" si="13"/>
        <v>0</v>
      </c>
    </row>
    <row r="109" spans="1:21" x14ac:dyDescent="0.25">
      <c r="A109">
        <v>2025</v>
      </c>
      <c r="B109">
        <v>15812878</v>
      </c>
      <c r="C109" t="s">
        <v>123</v>
      </c>
      <c r="D109">
        <v>785</v>
      </c>
      <c r="E109" t="s">
        <v>26</v>
      </c>
      <c r="F109" t="s">
        <v>16</v>
      </c>
      <c r="G109">
        <v>36</v>
      </c>
      <c r="H109">
        <v>2</v>
      </c>
      <c r="I109">
        <v>99807</v>
      </c>
      <c r="J109">
        <v>1</v>
      </c>
      <c r="K109">
        <v>0</v>
      </c>
      <c r="L109">
        <v>1</v>
      </c>
      <c r="M109">
        <v>36977</v>
      </c>
      <c r="N109">
        <v>0</v>
      </c>
      <c r="O109" t="str">
        <f t="shared" si="8"/>
        <v>30-45</v>
      </c>
      <c r="P109" t="str">
        <f t="shared" si="9"/>
        <v>High</v>
      </c>
      <c r="Q109" t="str">
        <f t="shared" si="10"/>
        <v>New</v>
      </c>
      <c r="R109" t="str">
        <f t="shared" si="11"/>
        <v>Low Balance</v>
      </c>
      <c r="S109" t="str">
        <f t="shared" si="12"/>
        <v>Normal</v>
      </c>
      <c r="T109">
        <v>1</v>
      </c>
      <c r="U109">
        <f t="shared" si="13"/>
        <v>0</v>
      </c>
    </row>
    <row r="110" spans="1:21" x14ac:dyDescent="0.25">
      <c r="A110">
        <v>2025</v>
      </c>
      <c r="B110">
        <v>15602312</v>
      </c>
      <c r="C110" t="s">
        <v>124</v>
      </c>
      <c r="D110">
        <v>605</v>
      </c>
      <c r="E110" t="s">
        <v>18</v>
      </c>
      <c r="F110" t="s">
        <v>23</v>
      </c>
      <c r="G110">
        <v>33</v>
      </c>
      <c r="H110">
        <v>5</v>
      </c>
      <c r="I110">
        <v>150093</v>
      </c>
      <c r="J110">
        <v>1</v>
      </c>
      <c r="K110">
        <v>0</v>
      </c>
      <c r="L110">
        <v>0</v>
      </c>
      <c r="M110">
        <v>71863</v>
      </c>
      <c r="N110">
        <v>0</v>
      </c>
      <c r="O110" t="str">
        <f t="shared" si="8"/>
        <v>30-45</v>
      </c>
      <c r="P110" t="str">
        <f t="shared" si="9"/>
        <v>Medium</v>
      </c>
      <c r="Q110" t="str">
        <f t="shared" si="10"/>
        <v>Mid-Term</v>
      </c>
      <c r="R110" t="str">
        <f t="shared" si="11"/>
        <v>High Balance</v>
      </c>
      <c r="S110" t="str">
        <f t="shared" si="12"/>
        <v>High Value</v>
      </c>
      <c r="T110">
        <v>1</v>
      </c>
      <c r="U110">
        <f t="shared" si="13"/>
        <v>0</v>
      </c>
    </row>
    <row r="111" spans="1:21" x14ac:dyDescent="0.25">
      <c r="A111">
        <v>2025</v>
      </c>
      <c r="B111">
        <v>15744689</v>
      </c>
      <c r="C111" t="s">
        <v>125</v>
      </c>
      <c r="D111">
        <v>479</v>
      </c>
      <c r="E111" t="s">
        <v>26</v>
      </c>
      <c r="F111" t="s">
        <v>23</v>
      </c>
      <c r="G111">
        <v>35</v>
      </c>
      <c r="H111">
        <v>9</v>
      </c>
      <c r="I111">
        <v>92834</v>
      </c>
      <c r="J111">
        <v>1</v>
      </c>
      <c r="K111">
        <v>1</v>
      </c>
      <c r="L111">
        <v>0</v>
      </c>
      <c r="M111">
        <v>99450</v>
      </c>
      <c r="N111">
        <v>1</v>
      </c>
      <c r="O111" t="str">
        <f t="shared" si="8"/>
        <v>30-45</v>
      </c>
      <c r="P111" t="str">
        <f t="shared" si="9"/>
        <v>Low</v>
      </c>
      <c r="Q111" t="str">
        <f t="shared" si="10"/>
        <v>Long-Term</v>
      </c>
      <c r="R111" t="str">
        <f t="shared" si="11"/>
        <v>Low Balance</v>
      </c>
      <c r="S111" t="str">
        <f t="shared" si="12"/>
        <v>Normal</v>
      </c>
      <c r="T111">
        <v>1</v>
      </c>
      <c r="U111">
        <f t="shared" si="13"/>
        <v>92834</v>
      </c>
    </row>
    <row r="112" spans="1:21" x14ac:dyDescent="0.25">
      <c r="A112">
        <v>2025</v>
      </c>
      <c r="B112">
        <v>15803526</v>
      </c>
      <c r="C112" t="s">
        <v>126</v>
      </c>
      <c r="D112">
        <v>685</v>
      </c>
      <c r="E112" t="s">
        <v>26</v>
      </c>
      <c r="F112" t="s">
        <v>23</v>
      </c>
      <c r="G112">
        <v>30</v>
      </c>
      <c r="H112">
        <v>3</v>
      </c>
      <c r="I112">
        <v>90537</v>
      </c>
      <c r="J112">
        <v>1</v>
      </c>
      <c r="K112">
        <v>0</v>
      </c>
      <c r="L112">
        <v>1</v>
      </c>
      <c r="M112">
        <v>63083</v>
      </c>
      <c r="N112">
        <v>0</v>
      </c>
      <c r="O112" t="str">
        <f t="shared" si="8"/>
        <v>30-45</v>
      </c>
      <c r="P112" t="str">
        <f t="shared" si="9"/>
        <v>Medium</v>
      </c>
      <c r="Q112" t="str">
        <f t="shared" si="10"/>
        <v>New</v>
      </c>
      <c r="R112" t="str">
        <f t="shared" si="11"/>
        <v>Low Balance</v>
      </c>
      <c r="S112" t="str">
        <f t="shared" si="12"/>
        <v>Normal</v>
      </c>
      <c r="T112">
        <v>1</v>
      </c>
      <c r="U112">
        <f t="shared" si="13"/>
        <v>0</v>
      </c>
    </row>
    <row r="113" spans="1:21" x14ac:dyDescent="0.25">
      <c r="A113">
        <v>2025</v>
      </c>
      <c r="B113">
        <v>15665790</v>
      </c>
      <c r="C113" t="s">
        <v>127</v>
      </c>
      <c r="D113">
        <v>538</v>
      </c>
      <c r="E113" t="s">
        <v>26</v>
      </c>
      <c r="F113" t="s">
        <v>23</v>
      </c>
      <c r="G113">
        <v>39</v>
      </c>
      <c r="H113">
        <v>7</v>
      </c>
      <c r="I113">
        <v>108055</v>
      </c>
      <c r="J113">
        <v>2</v>
      </c>
      <c r="K113">
        <v>1</v>
      </c>
      <c r="L113">
        <v>0</v>
      </c>
      <c r="M113">
        <v>27231</v>
      </c>
      <c r="N113">
        <v>0</v>
      </c>
      <c r="O113" t="str">
        <f t="shared" si="8"/>
        <v>30-45</v>
      </c>
      <c r="P113" t="str">
        <f t="shared" si="9"/>
        <v>Low</v>
      </c>
      <c r="Q113" t="str">
        <f t="shared" si="10"/>
        <v>Mid-Term</v>
      </c>
      <c r="R113" t="str">
        <f t="shared" si="11"/>
        <v>High Balance</v>
      </c>
      <c r="S113" t="str">
        <f t="shared" si="12"/>
        <v>High Value</v>
      </c>
      <c r="T113">
        <v>1</v>
      </c>
      <c r="U113">
        <f t="shared" si="13"/>
        <v>0</v>
      </c>
    </row>
    <row r="114" spans="1:21" x14ac:dyDescent="0.25">
      <c r="A114">
        <v>2025</v>
      </c>
      <c r="B114">
        <v>15715951</v>
      </c>
      <c r="C114" t="s">
        <v>128</v>
      </c>
      <c r="D114">
        <v>562</v>
      </c>
      <c r="E114" t="s">
        <v>15</v>
      </c>
      <c r="F114" t="s">
        <v>23</v>
      </c>
      <c r="G114">
        <v>42</v>
      </c>
      <c r="H114">
        <v>2</v>
      </c>
      <c r="I114">
        <v>100238</v>
      </c>
      <c r="J114">
        <v>1</v>
      </c>
      <c r="K114">
        <v>0</v>
      </c>
      <c r="L114">
        <v>0</v>
      </c>
      <c r="M114">
        <v>86797</v>
      </c>
      <c r="N114">
        <v>0</v>
      </c>
      <c r="O114" t="str">
        <f t="shared" si="8"/>
        <v>30-45</v>
      </c>
      <c r="P114" t="str">
        <f t="shared" si="9"/>
        <v>Low</v>
      </c>
      <c r="Q114" t="str">
        <f t="shared" si="10"/>
        <v>New</v>
      </c>
      <c r="R114" t="str">
        <f t="shared" si="11"/>
        <v>High Balance</v>
      </c>
      <c r="S114" t="str">
        <f t="shared" si="12"/>
        <v>High Value</v>
      </c>
      <c r="T114">
        <v>1</v>
      </c>
      <c r="U114">
        <f t="shared" si="13"/>
        <v>0</v>
      </c>
    </row>
    <row r="115" spans="1:21" x14ac:dyDescent="0.25">
      <c r="A115">
        <v>2025</v>
      </c>
      <c r="B115">
        <v>15591100</v>
      </c>
      <c r="C115" t="s">
        <v>129</v>
      </c>
      <c r="D115">
        <v>675</v>
      </c>
      <c r="E115" t="s">
        <v>18</v>
      </c>
      <c r="F115" t="s">
        <v>23</v>
      </c>
      <c r="G115">
        <v>36</v>
      </c>
      <c r="H115">
        <v>9</v>
      </c>
      <c r="I115">
        <v>106191</v>
      </c>
      <c r="J115">
        <v>1</v>
      </c>
      <c r="K115">
        <v>0</v>
      </c>
      <c r="L115">
        <v>1</v>
      </c>
      <c r="M115">
        <v>22994</v>
      </c>
      <c r="N115">
        <v>0</v>
      </c>
      <c r="O115" t="str">
        <f t="shared" si="8"/>
        <v>30-45</v>
      </c>
      <c r="P115" t="str">
        <f t="shared" si="9"/>
        <v>Medium</v>
      </c>
      <c r="Q115" t="str">
        <f t="shared" si="10"/>
        <v>Long-Term</v>
      </c>
      <c r="R115" t="str">
        <f t="shared" si="11"/>
        <v>High Balance</v>
      </c>
      <c r="S115" t="str">
        <f t="shared" si="12"/>
        <v>High Value</v>
      </c>
      <c r="T115">
        <v>1</v>
      </c>
      <c r="U115">
        <f t="shared" si="13"/>
        <v>0</v>
      </c>
    </row>
    <row r="116" spans="1:21" x14ac:dyDescent="0.25">
      <c r="A116">
        <v>2025</v>
      </c>
      <c r="B116">
        <v>15609618</v>
      </c>
      <c r="C116" t="s">
        <v>116</v>
      </c>
      <c r="D116">
        <v>721</v>
      </c>
      <c r="E116" t="s">
        <v>26</v>
      </c>
      <c r="F116" t="s">
        <v>23</v>
      </c>
      <c r="G116">
        <v>28</v>
      </c>
      <c r="H116">
        <v>9</v>
      </c>
      <c r="I116">
        <v>154476</v>
      </c>
      <c r="J116">
        <v>2</v>
      </c>
      <c r="K116">
        <v>0</v>
      </c>
      <c r="L116">
        <v>1</v>
      </c>
      <c r="M116">
        <v>101301</v>
      </c>
      <c r="N116">
        <v>1</v>
      </c>
      <c r="O116" t="str">
        <f t="shared" si="8"/>
        <v>&lt;30</v>
      </c>
      <c r="P116" t="str">
        <f t="shared" si="9"/>
        <v>Medium</v>
      </c>
      <c r="Q116" t="str">
        <f t="shared" si="10"/>
        <v>Long-Term</v>
      </c>
      <c r="R116" t="str">
        <f t="shared" si="11"/>
        <v>High Balance</v>
      </c>
      <c r="S116" t="str">
        <f t="shared" si="12"/>
        <v>High Value</v>
      </c>
      <c r="T116">
        <v>1</v>
      </c>
      <c r="U116">
        <f t="shared" si="13"/>
        <v>154476</v>
      </c>
    </row>
    <row r="117" spans="1:21" x14ac:dyDescent="0.25">
      <c r="A117">
        <v>2025</v>
      </c>
      <c r="B117">
        <v>15675522</v>
      </c>
      <c r="C117" t="s">
        <v>130</v>
      </c>
      <c r="D117">
        <v>628</v>
      </c>
      <c r="E117" t="s">
        <v>26</v>
      </c>
      <c r="F117" t="s">
        <v>16</v>
      </c>
      <c r="G117">
        <v>30</v>
      </c>
      <c r="H117">
        <v>9</v>
      </c>
      <c r="I117">
        <v>132351</v>
      </c>
      <c r="J117">
        <v>2</v>
      </c>
      <c r="K117">
        <v>1</v>
      </c>
      <c r="L117">
        <v>1</v>
      </c>
      <c r="M117">
        <v>74169</v>
      </c>
      <c r="N117">
        <v>0</v>
      </c>
      <c r="O117" t="str">
        <f t="shared" si="8"/>
        <v>30-45</v>
      </c>
      <c r="P117" t="str">
        <f t="shared" si="9"/>
        <v>Medium</v>
      </c>
      <c r="Q117" t="str">
        <f t="shared" si="10"/>
        <v>Long-Term</v>
      </c>
      <c r="R117" t="str">
        <f t="shared" si="11"/>
        <v>High Balance</v>
      </c>
      <c r="S117" t="str">
        <f t="shared" si="12"/>
        <v>High Value</v>
      </c>
      <c r="T117">
        <v>1</v>
      </c>
      <c r="U117">
        <f t="shared" si="13"/>
        <v>0</v>
      </c>
    </row>
    <row r="118" spans="1:21" x14ac:dyDescent="0.25">
      <c r="A118">
        <v>2025</v>
      </c>
      <c r="B118">
        <v>15705512</v>
      </c>
      <c r="C118" t="s">
        <v>131</v>
      </c>
      <c r="D118">
        <v>668</v>
      </c>
      <c r="E118" t="s">
        <v>26</v>
      </c>
      <c r="F118" t="s">
        <v>16</v>
      </c>
      <c r="G118">
        <v>37</v>
      </c>
      <c r="H118">
        <v>6</v>
      </c>
      <c r="I118">
        <v>167864</v>
      </c>
      <c r="J118">
        <v>1</v>
      </c>
      <c r="K118">
        <v>1</v>
      </c>
      <c r="L118">
        <v>0</v>
      </c>
      <c r="M118">
        <v>115638</v>
      </c>
      <c r="N118">
        <v>0</v>
      </c>
      <c r="O118" t="str">
        <f t="shared" si="8"/>
        <v>30-45</v>
      </c>
      <c r="P118" t="str">
        <f t="shared" si="9"/>
        <v>Medium</v>
      </c>
      <c r="Q118" t="str">
        <f t="shared" si="10"/>
        <v>Mid-Term</v>
      </c>
      <c r="R118" t="str">
        <f t="shared" si="11"/>
        <v>High Balance</v>
      </c>
      <c r="S118" t="str">
        <f t="shared" si="12"/>
        <v>High Value</v>
      </c>
      <c r="T118">
        <v>1</v>
      </c>
      <c r="U118">
        <f t="shared" si="13"/>
        <v>0</v>
      </c>
    </row>
    <row r="119" spans="1:21" x14ac:dyDescent="0.25">
      <c r="A119">
        <v>2025</v>
      </c>
      <c r="B119">
        <v>15698028</v>
      </c>
      <c r="C119" t="s">
        <v>132</v>
      </c>
      <c r="D119">
        <v>506</v>
      </c>
      <c r="E119" t="s">
        <v>15</v>
      </c>
      <c r="F119" t="s">
        <v>16</v>
      </c>
      <c r="G119">
        <v>41</v>
      </c>
      <c r="H119">
        <v>1</v>
      </c>
      <c r="I119">
        <v>0</v>
      </c>
      <c r="J119">
        <v>2</v>
      </c>
      <c r="K119">
        <v>1</v>
      </c>
      <c r="L119">
        <v>0</v>
      </c>
      <c r="M119">
        <v>31766</v>
      </c>
      <c r="N119">
        <v>0</v>
      </c>
      <c r="O119" t="str">
        <f t="shared" si="8"/>
        <v>30-45</v>
      </c>
      <c r="P119" t="str">
        <f t="shared" si="9"/>
        <v>Low</v>
      </c>
      <c r="Q119" t="str">
        <f t="shared" si="10"/>
        <v>New</v>
      </c>
      <c r="R119" t="str">
        <f t="shared" si="11"/>
        <v>Zero Balance</v>
      </c>
      <c r="S119" t="str">
        <f t="shared" si="12"/>
        <v>Normal</v>
      </c>
      <c r="T119">
        <v>1</v>
      </c>
      <c r="U119">
        <f t="shared" si="13"/>
        <v>0</v>
      </c>
    </row>
    <row r="120" spans="1:21" x14ac:dyDescent="0.25">
      <c r="A120">
        <v>2025</v>
      </c>
      <c r="B120">
        <v>15661670</v>
      </c>
      <c r="C120" t="s">
        <v>133</v>
      </c>
      <c r="D120">
        <v>524</v>
      </c>
      <c r="E120" t="s">
        <v>26</v>
      </c>
      <c r="F120" t="s">
        <v>16</v>
      </c>
      <c r="G120">
        <v>31</v>
      </c>
      <c r="H120">
        <v>8</v>
      </c>
      <c r="I120">
        <v>107819</v>
      </c>
      <c r="J120">
        <v>1</v>
      </c>
      <c r="K120">
        <v>1</v>
      </c>
      <c r="L120">
        <v>0</v>
      </c>
      <c r="M120">
        <v>199725</v>
      </c>
      <c r="N120">
        <v>1</v>
      </c>
      <c r="O120" t="str">
        <f t="shared" si="8"/>
        <v>30-45</v>
      </c>
      <c r="P120" t="str">
        <f t="shared" si="9"/>
        <v>Low</v>
      </c>
      <c r="Q120" t="str">
        <f t="shared" si="10"/>
        <v>Long-Term</v>
      </c>
      <c r="R120" t="str">
        <f t="shared" si="11"/>
        <v>High Balance</v>
      </c>
      <c r="S120" t="str">
        <f t="shared" si="12"/>
        <v>High Value</v>
      </c>
      <c r="T120">
        <v>1</v>
      </c>
      <c r="U120">
        <f t="shared" si="13"/>
        <v>107819</v>
      </c>
    </row>
    <row r="121" spans="1:21" x14ac:dyDescent="0.25">
      <c r="A121">
        <v>2025</v>
      </c>
      <c r="B121">
        <v>15600781</v>
      </c>
      <c r="C121" t="s">
        <v>134</v>
      </c>
      <c r="D121">
        <v>699</v>
      </c>
      <c r="E121" t="s">
        <v>26</v>
      </c>
      <c r="F121" t="s">
        <v>23</v>
      </c>
      <c r="G121">
        <v>34</v>
      </c>
      <c r="H121">
        <v>4</v>
      </c>
      <c r="I121">
        <v>185174</v>
      </c>
      <c r="J121">
        <v>2</v>
      </c>
      <c r="K121">
        <v>1</v>
      </c>
      <c r="L121">
        <v>0</v>
      </c>
      <c r="M121">
        <v>120834</v>
      </c>
      <c r="N121">
        <v>0</v>
      </c>
      <c r="O121" t="str">
        <f t="shared" si="8"/>
        <v>30-45</v>
      </c>
      <c r="P121" t="str">
        <f t="shared" si="9"/>
        <v>Medium</v>
      </c>
      <c r="Q121" t="str">
        <f t="shared" si="10"/>
        <v>Mid-Term</v>
      </c>
      <c r="R121" t="str">
        <f t="shared" si="11"/>
        <v>High Balance</v>
      </c>
      <c r="S121" t="str">
        <f t="shared" si="12"/>
        <v>High Value</v>
      </c>
      <c r="T121">
        <v>1</v>
      </c>
      <c r="U121">
        <f t="shared" si="13"/>
        <v>0</v>
      </c>
    </row>
    <row r="122" spans="1:21" x14ac:dyDescent="0.25">
      <c r="A122">
        <v>2025</v>
      </c>
      <c r="B122">
        <v>15682472</v>
      </c>
      <c r="C122" t="s">
        <v>135</v>
      </c>
      <c r="D122">
        <v>828</v>
      </c>
      <c r="E122" t="s">
        <v>15</v>
      </c>
      <c r="F122" t="s">
        <v>23</v>
      </c>
      <c r="G122">
        <v>34</v>
      </c>
      <c r="H122">
        <v>8</v>
      </c>
      <c r="I122">
        <v>129433</v>
      </c>
      <c r="J122">
        <v>2</v>
      </c>
      <c r="K122">
        <v>0</v>
      </c>
      <c r="L122">
        <v>0</v>
      </c>
      <c r="M122">
        <v>38132</v>
      </c>
      <c r="N122">
        <v>0</v>
      </c>
      <c r="O122" t="str">
        <f t="shared" si="8"/>
        <v>30-45</v>
      </c>
      <c r="P122" t="str">
        <f t="shared" si="9"/>
        <v>High</v>
      </c>
      <c r="Q122" t="str">
        <f t="shared" si="10"/>
        <v>Long-Term</v>
      </c>
      <c r="R122" t="str">
        <f t="shared" si="11"/>
        <v>High Balance</v>
      </c>
      <c r="S122" t="str">
        <f t="shared" si="12"/>
        <v>High Value</v>
      </c>
      <c r="T122">
        <v>1</v>
      </c>
      <c r="U122">
        <f t="shared" si="13"/>
        <v>0</v>
      </c>
    </row>
    <row r="123" spans="1:21" x14ac:dyDescent="0.25">
      <c r="A123">
        <v>2025</v>
      </c>
      <c r="B123">
        <v>15580203</v>
      </c>
      <c r="C123" t="s">
        <v>136</v>
      </c>
      <c r="D123">
        <v>674</v>
      </c>
      <c r="E123" t="s">
        <v>18</v>
      </c>
      <c r="F123" t="s">
        <v>23</v>
      </c>
      <c r="G123">
        <v>39</v>
      </c>
      <c r="H123">
        <v>6</v>
      </c>
      <c r="I123">
        <v>120193</v>
      </c>
      <c r="J123">
        <v>1</v>
      </c>
      <c r="K123">
        <v>0</v>
      </c>
      <c r="L123">
        <v>0</v>
      </c>
      <c r="M123">
        <v>100131</v>
      </c>
      <c r="N123">
        <v>0</v>
      </c>
      <c r="O123" t="str">
        <f t="shared" si="8"/>
        <v>30-45</v>
      </c>
      <c r="P123" t="str">
        <f t="shared" si="9"/>
        <v>Medium</v>
      </c>
      <c r="Q123" t="str">
        <f t="shared" si="10"/>
        <v>Mid-Term</v>
      </c>
      <c r="R123" t="str">
        <f t="shared" si="11"/>
        <v>High Balance</v>
      </c>
      <c r="S123" t="str">
        <f t="shared" si="12"/>
        <v>High Value</v>
      </c>
      <c r="T123">
        <v>1</v>
      </c>
      <c r="U123">
        <f t="shared" si="13"/>
        <v>0</v>
      </c>
    </row>
    <row r="124" spans="1:21" x14ac:dyDescent="0.25">
      <c r="A124">
        <v>2025</v>
      </c>
      <c r="B124">
        <v>15690673</v>
      </c>
      <c r="C124" t="s">
        <v>58</v>
      </c>
      <c r="D124">
        <v>656</v>
      </c>
      <c r="E124" t="s">
        <v>15</v>
      </c>
      <c r="F124" t="s">
        <v>16</v>
      </c>
      <c r="G124">
        <v>39</v>
      </c>
      <c r="H124">
        <v>6</v>
      </c>
      <c r="I124">
        <v>0</v>
      </c>
      <c r="J124">
        <v>2</v>
      </c>
      <c r="K124">
        <v>1</v>
      </c>
      <c r="L124">
        <v>0</v>
      </c>
      <c r="M124">
        <v>141070</v>
      </c>
      <c r="N124">
        <v>0</v>
      </c>
      <c r="O124" t="str">
        <f t="shared" si="8"/>
        <v>30-45</v>
      </c>
      <c r="P124" t="str">
        <f t="shared" si="9"/>
        <v>Medium</v>
      </c>
      <c r="Q124" t="str">
        <f t="shared" si="10"/>
        <v>Mid-Term</v>
      </c>
      <c r="R124" t="str">
        <f t="shared" si="11"/>
        <v>Zero Balance</v>
      </c>
      <c r="S124" t="str">
        <f t="shared" si="12"/>
        <v>Normal</v>
      </c>
      <c r="T124">
        <v>1</v>
      </c>
      <c r="U124">
        <f t="shared" si="13"/>
        <v>0</v>
      </c>
    </row>
    <row r="125" spans="1:21" x14ac:dyDescent="0.25">
      <c r="A125">
        <v>2025</v>
      </c>
      <c r="B125">
        <v>15760085</v>
      </c>
      <c r="C125" t="s">
        <v>137</v>
      </c>
      <c r="D125">
        <v>684</v>
      </c>
      <c r="E125" t="s">
        <v>26</v>
      </c>
      <c r="F125" t="s">
        <v>16</v>
      </c>
      <c r="G125">
        <v>48</v>
      </c>
      <c r="H125">
        <v>10</v>
      </c>
      <c r="I125">
        <v>126384</v>
      </c>
      <c r="J125">
        <v>1</v>
      </c>
      <c r="K125">
        <v>1</v>
      </c>
      <c r="L125">
        <v>1</v>
      </c>
      <c r="M125">
        <v>198129</v>
      </c>
      <c r="N125">
        <v>0</v>
      </c>
      <c r="O125" t="str">
        <f t="shared" si="8"/>
        <v>46-60</v>
      </c>
      <c r="P125" t="str">
        <f t="shared" si="9"/>
        <v>Medium</v>
      </c>
      <c r="Q125" t="str">
        <f t="shared" si="10"/>
        <v>Long-Term</v>
      </c>
      <c r="R125" t="str">
        <f t="shared" si="11"/>
        <v>High Balance</v>
      </c>
      <c r="S125" t="str">
        <f t="shared" si="12"/>
        <v>High Value</v>
      </c>
      <c r="T125">
        <v>1</v>
      </c>
      <c r="U125">
        <f t="shared" si="13"/>
        <v>0</v>
      </c>
    </row>
    <row r="126" spans="1:21" x14ac:dyDescent="0.25">
      <c r="A126">
        <v>2025</v>
      </c>
      <c r="B126">
        <v>15779659</v>
      </c>
      <c r="C126" t="s">
        <v>138</v>
      </c>
      <c r="D126">
        <v>625</v>
      </c>
      <c r="E126" t="s">
        <v>15</v>
      </c>
      <c r="F126" t="s">
        <v>16</v>
      </c>
      <c r="G126">
        <v>28</v>
      </c>
      <c r="H126">
        <v>3</v>
      </c>
      <c r="I126">
        <v>0</v>
      </c>
      <c r="J126">
        <v>1</v>
      </c>
      <c r="K126">
        <v>0</v>
      </c>
      <c r="L126">
        <v>0</v>
      </c>
      <c r="M126">
        <v>183646</v>
      </c>
      <c r="N126">
        <v>0</v>
      </c>
      <c r="O126" t="str">
        <f t="shared" si="8"/>
        <v>&lt;30</v>
      </c>
      <c r="P126" t="str">
        <f t="shared" si="9"/>
        <v>Medium</v>
      </c>
      <c r="Q126" t="str">
        <f t="shared" si="10"/>
        <v>New</v>
      </c>
      <c r="R126" t="str">
        <f t="shared" si="11"/>
        <v>Zero Balance</v>
      </c>
      <c r="S126" t="str">
        <f t="shared" si="12"/>
        <v>Normal</v>
      </c>
      <c r="T126">
        <v>1</v>
      </c>
      <c r="U126">
        <f t="shared" si="13"/>
        <v>0</v>
      </c>
    </row>
    <row r="127" spans="1:21" x14ac:dyDescent="0.25">
      <c r="A127">
        <v>2025</v>
      </c>
      <c r="B127">
        <v>15627360</v>
      </c>
      <c r="C127" t="s">
        <v>139</v>
      </c>
      <c r="D127">
        <v>432</v>
      </c>
      <c r="E127" t="s">
        <v>15</v>
      </c>
      <c r="F127" t="s">
        <v>23</v>
      </c>
      <c r="G127">
        <v>42</v>
      </c>
      <c r="H127">
        <v>9</v>
      </c>
      <c r="I127">
        <v>152603</v>
      </c>
      <c r="J127">
        <v>1</v>
      </c>
      <c r="K127">
        <v>1</v>
      </c>
      <c r="L127">
        <v>0</v>
      </c>
      <c r="M127">
        <v>110265</v>
      </c>
      <c r="N127">
        <v>1</v>
      </c>
      <c r="O127" t="str">
        <f t="shared" si="8"/>
        <v>30-45</v>
      </c>
      <c r="P127" t="str">
        <f t="shared" si="9"/>
        <v>Low</v>
      </c>
      <c r="Q127" t="str">
        <f t="shared" si="10"/>
        <v>Long-Term</v>
      </c>
      <c r="R127" t="str">
        <f t="shared" si="11"/>
        <v>High Balance</v>
      </c>
      <c r="S127" t="str">
        <f t="shared" si="12"/>
        <v>High Value</v>
      </c>
      <c r="T127">
        <v>1</v>
      </c>
      <c r="U127">
        <f t="shared" si="13"/>
        <v>152603</v>
      </c>
    </row>
    <row r="128" spans="1:21" x14ac:dyDescent="0.25">
      <c r="A128">
        <v>2025</v>
      </c>
      <c r="B128">
        <v>15671137</v>
      </c>
      <c r="C128" t="s">
        <v>140</v>
      </c>
      <c r="D128">
        <v>549</v>
      </c>
      <c r="E128" t="s">
        <v>15</v>
      </c>
      <c r="F128" t="s">
        <v>16</v>
      </c>
      <c r="G128">
        <v>52</v>
      </c>
      <c r="H128">
        <v>1</v>
      </c>
      <c r="I128">
        <v>0</v>
      </c>
      <c r="J128">
        <v>1</v>
      </c>
      <c r="K128">
        <v>0</v>
      </c>
      <c r="L128">
        <v>1</v>
      </c>
      <c r="M128">
        <v>8636</v>
      </c>
      <c r="N128">
        <v>1</v>
      </c>
      <c r="O128" t="str">
        <f t="shared" si="8"/>
        <v>46-60</v>
      </c>
      <c r="P128" t="str">
        <f t="shared" si="9"/>
        <v>Low</v>
      </c>
      <c r="Q128" t="str">
        <f t="shared" si="10"/>
        <v>New</v>
      </c>
      <c r="R128" t="str">
        <f t="shared" si="11"/>
        <v>Zero Balance</v>
      </c>
      <c r="S128" t="str">
        <f t="shared" si="12"/>
        <v>Normal</v>
      </c>
      <c r="T128">
        <v>1</v>
      </c>
      <c r="U128">
        <f t="shared" si="13"/>
        <v>0</v>
      </c>
    </row>
    <row r="129" spans="1:21" x14ac:dyDescent="0.25">
      <c r="A129">
        <v>2025</v>
      </c>
      <c r="B129">
        <v>15782688</v>
      </c>
      <c r="C129" t="s">
        <v>141</v>
      </c>
      <c r="D129">
        <v>625</v>
      </c>
      <c r="E129" t="s">
        <v>26</v>
      </c>
      <c r="F129" t="s">
        <v>23</v>
      </c>
      <c r="G129">
        <v>56</v>
      </c>
      <c r="H129">
        <v>0</v>
      </c>
      <c r="I129">
        <v>148507</v>
      </c>
      <c r="J129">
        <v>1</v>
      </c>
      <c r="K129">
        <v>1</v>
      </c>
      <c r="L129">
        <v>0</v>
      </c>
      <c r="M129">
        <v>46824</v>
      </c>
      <c r="N129">
        <v>1</v>
      </c>
      <c r="O129" t="str">
        <f t="shared" si="8"/>
        <v>46-60</v>
      </c>
      <c r="P129" t="str">
        <f t="shared" si="9"/>
        <v>Medium</v>
      </c>
      <c r="Q129" t="str">
        <f t="shared" si="10"/>
        <v>New</v>
      </c>
      <c r="R129" t="str">
        <f t="shared" si="11"/>
        <v>High Balance</v>
      </c>
      <c r="S129" t="str">
        <f t="shared" si="12"/>
        <v>High Value</v>
      </c>
      <c r="T129">
        <v>1</v>
      </c>
      <c r="U129">
        <f t="shared" si="13"/>
        <v>148507</v>
      </c>
    </row>
    <row r="130" spans="1:21" x14ac:dyDescent="0.25">
      <c r="A130">
        <v>2025</v>
      </c>
      <c r="B130">
        <v>15575492</v>
      </c>
      <c r="C130" t="s">
        <v>136</v>
      </c>
      <c r="D130">
        <v>828</v>
      </c>
      <c r="E130" t="s">
        <v>15</v>
      </c>
      <c r="F130" t="s">
        <v>16</v>
      </c>
      <c r="G130">
        <v>41</v>
      </c>
      <c r="H130">
        <v>7</v>
      </c>
      <c r="I130">
        <v>0</v>
      </c>
      <c r="J130">
        <v>2</v>
      </c>
      <c r="K130">
        <v>1</v>
      </c>
      <c r="L130">
        <v>0</v>
      </c>
      <c r="M130">
        <v>171379</v>
      </c>
      <c r="N130">
        <v>0</v>
      </c>
      <c r="O130" t="str">
        <f t="shared" ref="O130:O193" si="14">IF(G130&lt;30,"&lt;30",IF(G130&lt;=45,"30-45",IF(G130&lt;=60,"46-60","60+")))</f>
        <v>30-45</v>
      </c>
      <c r="P130" t="str">
        <f t="shared" ref="P130:P193" si="15">IF(D130&lt;600,"Low",IF(D130&lt;=750,"Medium","High"))</f>
        <v>High</v>
      </c>
      <c r="Q130" t="str">
        <f t="shared" ref="Q130:Q193" si="16">IF(H130&lt;=3,"New",IF(H130&lt;=7,"Mid-Term","Long-Term"))</f>
        <v>Mid-Term</v>
      </c>
      <c r="R130" t="str">
        <f t="shared" ref="R130:R193" si="17">IF(I130=0,"Zero Balance",IF(I130&lt;100000,"Low Balance","High Balance"))</f>
        <v>Zero Balance</v>
      </c>
      <c r="S130" t="str">
        <f t="shared" ref="S130:S193" si="18">IF(I130&gt;=100000,"High Value","Normal")</f>
        <v>Normal</v>
      </c>
      <c r="T130">
        <v>1</v>
      </c>
      <c r="U130">
        <f t="shared" ref="U130:U193" si="19">IF(N130=1,I130,0)</f>
        <v>0</v>
      </c>
    </row>
    <row r="131" spans="1:21" x14ac:dyDescent="0.25">
      <c r="A131">
        <v>2025</v>
      </c>
      <c r="B131">
        <v>15591607</v>
      </c>
      <c r="C131" t="s">
        <v>142</v>
      </c>
      <c r="D131">
        <v>770</v>
      </c>
      <c r="E131" t="s">
        <v>15</v>
      </c>
      <c r="F131" t="s">
        <v>23</v>
      </c>
      <c r="G131">
        <v>24</v>
      </c>
      <c r="H131">
        <v>9</v>
      </c>
      <c r="I131">
        <v>101827</v>
      </c>
      <c r="J131">
        <v>1</v>
      </c>
      <c r="K131">
        <v>1</v>
      </c>
      <c r="L131">
        <v>0</v>
      </c>
      <c r="M131">
        <v>167256</v>
      </c>
      <c r="N131">
        <v>0</v>
      </c>
      <c r="O131" t="str">
        <f t="shared" si="14"/>
        <v>&lt;30</v>
      </c>
      <c r="P131" t="str">
        <f t="shared" si="15"/>
        <v>High</v>
      </c>
      <c r="Q131" t="str">
        <f t="shared" si="16"/>
        <v>Long-Term</v>
      </c>
      <c r="R131" t="str">
        <f t="shared" si="17"/>
        <v>High Balance</v>
      </c>
      <c r="S131" t="str">
        <f t="shared" si="18"/>
        <v>High Value</v>
      </c>
      <c r="T131">
        <v>1</v>
      </c>
      <c r="U131">
        <f t="shared" si="19"/>
        <v>0</v>
      </c>
    </row>
    <row r="132" spans="1:21" x14ac:dyDescent="0.25">
      <c r="A132">
        <v>2025</v>
      </c>
      <c r="B132">
        <v>15740404</v>
      </c>
      <c r="C132" t="s">
        <v>27</v>
      </c>
      <c r="D132">
        <v>758</v>
      </c>
      <c r="E132" t="s">
        <v>15</v>
      </c>
      <c r="F132" t="s">
        <v>16</v>
      </c>
      <c r="G132">
        <v>34</v>
      </c>
      <c r="H132">
        <v>3</v>
      </c>
      <c r="I132">
        <v>0</v>
      </c>
      <c r="J132">
        <v>2</v>
      </c>
      <c r="K132">
        <v>1</v>
      </c>
      <c r="L132">
        <v>1</v>
      </c>
      <c r="M132">
        <v>124226</v>
      </c>
      <c r="N132">
        <v>0</v>
      </c>
      <c r="O132" t="str">
        <f t="shared" si="14"/>
        <v>30-45</v>
      </c>
      <c r="P132" t="str">
        <f t="shared" si="15"/>
        <v>High</v>
      </c>
      <c r="Q132" t="str">
        <f t="shared" si="16"/>
        <v>New</v>
      </c>
      <c r="R132" t="str">
        <f t="shared" si="17"/>
        <v>Zero Balance</v>
      </c>
      <c r="S132" t="str">
        <f t="shared" si="18"/>
        <v>Normal</v>
      </c>
      <c r="T132">
        <v>1</v>
      </c>
      <c r="U132">
        <f t="shared" si="19"/>
        <v>0</v>
      </c>
    </row>
    <row r="133" spans="1:21" x14ac:dyDescent="0.25">
      <c r="A133">
        <v>2025</v>
      </c>
      <c r="B133">
        <v>15718369</v>
      </c>
      <c r="C133" t="s">
        <v>143</v>
      </c>
      <c r="D133">
        <v>795</v>
      </c>
      <c r="E133" t="s">
        <v>26</v>
      </c>
      <c r="F133" t="s">
        <v>16</v>
      </c>
      <c r="G133">
        <v>33</v>
      </c>
      <c r="H133">
        <v>9</v>
      </c>
      <c r="I133">
        <v>130862</v>
      </c>
      <c r="J133">
        <v>1</v>
      </c>
      <c r="K133">
        <v>1</v>
      </c>
      <c r="L133">
        <v>1</v>
      </c>
      <c r="M133">
        <v>114935</v>
      </c>
      <c r="N133">
        <v>0</v>
      </c>
      <c r="O133" t="str">
        <f t="shared" si="14"/>
        <v>30-45</v>
      </c>
      <c r="P133" t="str">
        <f t="shared" si="15"/>
        <v>High</v>
      </c>
      <c r="Q133" t="str">
        <f t="shared" si="16"/>
        <v>Long-Term</v>
      </c>
      <c r="R133" t="str">
        <f t="shared" si="17"/>
        <v>High Balance</v>
      </c>
      <c r="S133" t="str">
        <f t="shared" si="18"/>
        <v>High Value</v>
      </c>
      <c r="T133">
        <v>1</v>
      </c>
      <c r="U133">
        <f t="shared" si="19"/>
        <v>0</v>
      </c>
    </row>
    <row r="134" spans="1:21" x14ac:dyDescent="0.25">
      <c r="A134">
        <v>2025</v>
      </c>
      <c r="B134">
        <v>15677871</v>
      </c>
      <c r="C134" t="s">
        <v>144</v>
      </c>
      <c r="D134">
        <v>687</v>
      </c>
      <c r="E134" t="s">
        <v>15</v>
      </c>
      <c r="F134" t="s">
        <v>23</v>
      </c>
      <c r="G134">
        <v>38</v>
      </c>
      <c r="H134">
        <v>9</v>
      </c>
      <c r="I134">
        <v>122571</v>
      </c>
      <c r="J134">
        <v>1</v>
      </c>
      <c r="K134">
        <v>1</v>
      </c>
      <c r="L134">
        <v>1</v>
      </c>
      <c r="M134">
        <v>35609</v>
      </c>
      <c r="N134">
        <v>0</v>
      </c>
      <c r="O134" t="str">
        <f t="shared" si="14"/>
        <v>30-45</v>
      </c>
      <c r="P134" t="str">
        <f t="shared" si="15"/>
        <v>Medium</v>
      </c>
      <c r="Q134" t="str">
        <f t="shared" si="16"/>
        <v>Long-Term</v>
      </c>
      <c r="R134" t="str">
        <f t="shared" si="17"/>
        <v>High Balance</v>
      </c>
      <c r="S134" t="str">
        <f t="shared" si="18"/>
        <v>High Value</v>
      </c>
      <c r="T134">
        <v>1</v>
      </c>
      <c r="U134">
        <f t="shared" si="19"/>
        <v>0</v>
      </c>
    </row>
    <row r="135" spans="1:21" x14ac:dyDescent="0.25">
      <c r="A135">
        <v>2025</v>
      </c>
      <c r="B135">
        <v>15642004</v>
      </c>
      <c r="C135" t="s">
        <v>145</v>
      </c>
      <c r="D135">
        <v>686</v>
      </c>
      <c r="E135" t="s">
        <v>15</v>
      </c>
      <c r="F135" t="s">
        <v>23</v>
      </c>
      <c r="G135">
        <v>25</v>
      </c>
      <c r="H135">
        <v>1</v>
      </c>
      <c r="I135">
        <v>0</v>
      </c>
      <c r="J135">
        <v>2</v>
      </c>
      <c r="K135">
        <v>0</v>
      </c>
      <c r="L135">
        <v>1</v>
      </c>
      <c r="M135">
        <v>16459</v>
      </c>
      <c r="N135">
        <v>0</v>
      </c>
      <c r="O135" t="str">
        <f t="shared" si="14"/>
        <v>&lt;30</v>
      </c>
      <c r="P135" t="str">
        <f t="shared" si="15"/>
        <v>Medium</v>
      </c>
      <c r="Q135" t="str">
        <f t="shared" si="16"/>
        <v>New</v>
      </c>
      <c r="R135" t="str">
        <f t="shared" si="17"/>
        <v>Zero Balance</v>
      </c>
      <c r="S135" t="str">
        <f t="shared" si="18"/>
        <v>Normal</v>
      </c>
      <c r="T135">
        <v>1</v>
      </c>
      <c r="U135">
        <f t="shared" si="19"/>
        <v>0</v>
      </c>
    </row>
    <row r="136" spans="1:21" x14ac:dyDescent="0.25">
      <c r="A136">
        <v>2025</v>
      </c>
      <c r="B136">
        <v>15712543</v>
      </c>
      <c r="C136" t="s">
        <v>146</v>
      </c>
      <c r="D136">
        <v>789</v>
      </c>
      <c r="E136" t="s">
        <v>26</v>
      </c>
      <c r="F136" t="s">
        <v>23</v>
      </c>
      <c r="G136">
        <v>39</v>
      </c>
      <c r="H136">
        <v>7</v>
      </c>
      <c r="I136">
        <v>124828</v>
      </c>
      <c r="J136">
        <v>2</v>
      </c>
      <c r="K136">
        <v>1</v>
      </c>
      <c r="L136">
        <v>1</v>
      </c>
      <c r="M136">
        <v>124411</v>
      </c>
      <c r="N136">
        <v>0</v>
      </c>
      <c r="O136" t="str">
        <f t="shared" si="14"/>
        <v>30-45</v>
      </c>
      <c r="P136" t="str">
        <f t="shared" si="15"/>
        <v>High</v>
      </c>
      <c r="Q136" t="str">
        <f t="shared" si="16"/>
        <v>Mid-Term</v>
      </c>
      <c r="R136" t="str">
        <f t="shared" si="17"/>
        <v>High Balance</v>
      </c>
      <c r="S136" t="str">
        <f t="shared" si="18"/>
        <v>High Value</v>
      </c>
      <c r="T136">
        <v>1</v>
      </c>
      <c r="U136">
        <f t="shared" si="19"/>
        <v>0</v>
      </c>
    </row>
    <row r="137" spans="1:21" x14ac:dyDescent="0.25">
      <c r="A137">
        <v>2025</v>
      </c>
      <c r="B137">
        <v>15584518</v>
      </c>
      <c r="C137" t="s">
        <v>147</v>
      </c>
      <c r="D137">
        <v>589</v>
      </c>
      <c r="E137" t="s">
        <v>26</v>
      </c>
      <c r="F137" t="s">
        <v>16</v>
      </c>
      <c r="G137">
        <v>50</v>
      </c>
      <c r="H137">
        <v>5</v>
      </c>
      <c r="I137">
        <v>144895</v>
      </c>
      <c r="J137">
        <v>2</v>
      </c>
      <c r="K137">
        <v>1</v>
      </c>
      <c r="L137">
        <v>1</v>
      </c>
      <c r="M137">
        <v>34941</v>
      </c>
      <c r="N137">
        <v>0</v>
      </c>
      <c r="O137" t="str">
        <f t="shared" si="14"/>
        <v>46-60</v>
      </c>
      <c r="P137" t="str">
        <f t="shared" si="15"/>
        <v>Low</v>
      </c>
      <c r="Q137" t="str">
        <f t="shared" si="16"/>
        <v>Mid-Term</v>
      </c>
      <c r="R137" t="str">
        <f t="shared" si="17"/>
        <v>High Balance</v>
      </c>
      <c r="S137" t="str">
        <f t="shared" si="18"/>
        <v>High Value</v>
      </c>
      <c r="T137">
        <v>1</v>
      </c>
      <c r="U137">
        <f t="shared" si="19"/>
        <v>0</v>
      </c>
    </row>
    <row r="138" spans="1:21" x14ac:dyDescent="0.25">
      <c r="A138">
        <v>2025</v>
      </c>
      <c r="B138">
        <v>15802381</v>
      </c>
      <c r="C138" t="s">
        <v>148</v>
      </c>
      <c r="D138">
        <v>461</v>
      </c>
      <c r="E138" t="s">
        <v>26</v>
      </c>
      <c r="F138" t="s">
        <v>16</v>
      </c>
      <c r="G138">
        <v>34</v>
      </c>
      <c r="H138">
        <v>5</v>
      </c>
      <c r="I138">
        <v>63664</v>
      </c>
      <c r="J138">
        <v>1</v>
      </c>
      <c r="K138">
        <v>0</v>
      </c>
      <c r="L138">
        <v>1</v>
      </c>
      <c r="M138">
        <v>167784</v>
      </c>
      <c r="N138">
        <v>0</v>
      </c>
      <c r="O138" t="str">
        <f t="shared" si="14"/>
        <v>30-45</v>
      </c>
      <c r="P138" t="str">
        <f t="shared" si="15"/>
        <v>Low</v>
      </c>
      <c r="Q138" t="str">
        <f t="shared" si="16"/>
        <v>Mid-Term</v>
      </c>
      <c r="R138" t="str">
        <f t="shared" si="17"/>
        <v>Low Balance</v>
      </c>
      <c r="S138" t="str">
        <f t="shared" si="18"/>
        <v>Normal</v>
      </c>
      <c r="T138">
        <v>1</v>
      </c>
      <c r="U138">
        <f t="shared" si="19"/>
        <v>0</v>
      </c>
    </row>
    <row r="139" spans="1:21" x14ac:dyDescent="0.25">
      <c r="A139">
        <v>2025</v>
      </c>
      <c r="B139">
        <v>15610156</v>
      </c>
      <c r="C139" t="s">
        <v>149</v>
      </c>
      <c r="D139">
        <v>637</v>
      </c>
      <c r="E139" t="s">
        <v>15</v>
      </c>
      <c r="F139" t="s">
        <v>23</v>
      </c>
      <c r="G139">
        <v>40</v>
      </c>
      <c r="H139">
        <v>2</v>
      </c>
      <c r="I139">
        <v>133463</v>
      </c>
      <c r="J139">
        <v>1</v>
      </c>
      <c r="K139">
        <v>0</v>
      </c>
      <c r="L139">
        <v>1</v>
      </c>
      <c r="M139">
        <v>93165</v>
      </c>
      <c r="N139">
        <v>0</v>
      </c>
      <c r="O139" t="str">
        <f t="shared" si="14"/>
        <v>30-45</v>
      </c>
      <c r="P139" t="str">
        <f t="shared" si="15"/>
        <v>Medium</v>
      </c>
      <c r="Q139" t="str">
        <f t="shared" si="16"/>
        <v>New</v>
      </c>
      <c r="R139" t="str">
        <f t="shared" si="17"/>
        <v>High Balance</v>
      </c>
      <c r="S139" t="str">
        <f t="shared" si="18"/>
        <v>High Value</v>
      </c>
      <c r="T139">
        <v>1</v>
      </c>
      <c r="U139">
        <f t="shared" si="19"/>
        <v>0</v>
      </c>
    </row>
    <row r="140" spans="1:21" x14ac:dyDescent="0.25">
      <c r="A140">
        <v>2025</v>
      </c>
      <c r="B140">
        <v>15594408</v>
      </c>
      <c r="C140" t="s">
        <v>150</v>
      </c>
      <c r="D140">
        <v>584</v>
      </c>
      <c r="E140" t="s">
        <v>18</v>
      </c>
      <c r="F140" t="s">
        <v>16</v>
      </c>
      <c r="G140">
        <v>48</v>
      </c>
      <c r="H140">
        <v>2</v>
      </c>
      <c r="I140">
        <v>213146</v>
      </c>
      <c r="J140">
        <v>1</v>
      </c>
      <c r="K140">
        <v>1</v>
      </c>
      <c r="L140">
        <v>0</v>
      </c>
      <c r="M140">
        <v>75161</v>
      </c>
      <c r="N140">
        <v>1</v>
      </c>
      <c r="O140" t="str">
        <f t="shared" si="14"/>
        <v>46-60</v>
      </c>
      <c r="P140" t="str">
        <f t="shared" si="15"/>
        <v>Low</v>
      </c>
      <c r="Q140" t="str">
        <f t="shared" si="16"/>
        <v>New</v>
      </c>
      <c r="R140" t="str">
        <f t="shared" si="17"/>
        <v>High Balance</v>
      </c>
      <c r="S140" t="str">
        <f t="shared" si="18"/>
        <v>High Value</v>
      </c>
      <c r="T140">
        <v>1</v>
      </c>
      <c r="U140">
        <f t="shared" si="19"/>
        <v>213146</v>
      </c>
    </row>
    <row r="141" spans="1:21" x14ac:dyDescent="0.25">
      <c r="A141">
        <v>2025</v>
      </c>
      <c r="B141">
        <v>15640905</v>
      </c>
      <c r="C141" t="s">
        <v>151</v>
      </c>
      <c r="D141">
        <v>579</v>
      </c>
      <c r="E141" t="s">
        <v>18</v>
      </c>
      <c r="F141" t="s">
        <v>16</v>
      </c>
      <c r="G141">
        <v>35</v>
      </c>
      <c r="H141">
        <v>1</v>
      </c>
      <c r="I141">
        <v>129490</v>
      </c>
      <c r="J141">
        <v>2</v>
      </c>
      <c r="K141">
        <v>0</v>
      </c>
      <c r="L141">
        <v>1</v>
      </c>
      <c r="M141">
        <v>8591</v>
      </c>
      <c r="N141">
        <v>1</v>
      </c>
      <c r="O141" t="str">
        <f t="shared" si="14"/>
        <v>30-45</v>
      </c>
      <c r="P141" t="str">
        <f t="shared" si="15"/>
        <v>Low</v>
      </c>
      <c r="Q141" t="str">
        <f t="shared" si="16"/>
        <v>New</v>
      </c>
      <c r="R141" t="str">
        <f t="shared" si="17"/>
        <v>High Balance</v>
      </c>
      <c r="S141" t="str">
        <f t="shared" si="18"/>
        <v>High Value</v>
      </c>
      <c r="T141">
        <v>1</v>
      </c>
      <c r="U141">
        <f t="shared" si="19"/>
        <v>129490</v>
      </c>
    </row>
    <row r="142" spans="1:21" x14ac:dyDescent="0.25">
      <c r="A142">
        <v>2025</v>
      </c>
      <c r="B142">
        <v>15698932</v>
      </c>
      <c r="C142" t="s">
        <v>152</v>
      </c>
      <c r="D142">
        <v>756</v>
      </c>
      <c r="E142" t="s">
        <v>26</v>
      </c>
      <c r="F142" t="s">
        <v>23</v>
      </c>
      <c r="G142">
        <v>44</v>
      </c>
      <c r="H142">
        <v>10</v>
      </c>
      <c r="I142">
        <v>137452</v>
      </c>
      <c r="J142">
        <v>1</v>
      </c>
      <c r="K142">
        <v>1</v>
      </c>
      <c r="L142">
        <v>0</v>
      </c>
      <c r="M142">
        <v>189544</v>
      </c>
      <c r="N142">
        <v>0</v>
      </c>
      <c r="O142" t="str">
        <f t="shared" si="14"/>
        <v>30-45</v>
      </c>
      <c r="P142" t="str">
        <f t="shared" si="15"/>
        <v>High</v>
      </c>
      <c r="Q142" t="str">
        <f t="shared" si="16"/>
        <v>Long-Term</v>
      </c>
      <c r="R142" t="str">
        <f t="shared" si="17"/>
        <v>High Balance</v>
      </c>
      <c r="S142" t="str">
        <f t="shared" si="18"/>
        <v>High Value</v>
      </c>
      <c r="T142">
        <v>1</v>
      </c>
      <c r="U142">
        <f t="shared" si="19"/>
        <v>0</v>
      </c>
    </row>
    <row r="143" spans="1:21" x14ac:dyDescent="0.25">
      <c r="A143">
        <v>2025</v>
      </c>
      <c r="B143">
        <v>15724944</v>
      </c>
      <c r="C143" t="s">
        <v>153</v>
      </c>
      <c r="D143">
        <v>663</v>
      </c>
      <c r="E143" t="s">
        <v>15</v>
      </c>
      <c r="F143" t="s">
        <v>23</v>
      </c>
      <c r="G143">
        <v>34</v>
      </c>
      <c r="H143">
        <v>7</v>
      </c>
      <c r="I143">
        <v>0</v>
      </c>
      <c r="J143">
        <v>2</v>
      </c>
      <c r="K143">
        <v>1</v>
      </c>
      <c r="L143">
        <v>1</v>
      </c>
      <c r="M143">
        <v>180427</v>
      </c>
      <c r="N143">
        <v>0</v>
      </c>
      <c r="O143" t="str">
        <f t="shared" si="14"/>
        <v>30-45</v>
      </c>
      <c r="P143" t="str">
        <f t="shared" si="15"/>
        <v>Medium</v>
      </c>
      <c r="Q143" t="str">
        <f t="shared" si="16"/>
        <v>Mid-Term</v>
      </c>
      <c r="R143" t="str">
        <f t="shared" si="17"/>
        <v>Zero Balance</v>
      </c>
      <c r="S143" t="str">
        <f t="shared" si="18"/>
        <v>Normal</v>
      </c>
      <c r="T143">
        <v>1</v>
      </c>
      <c r="U143">
        <f t="shared" si="19"/>
        <v>0</v>
      </c>
    </row>
    <row r="144" spans="1:21" x14ac:dyDescent="0.25">
      <c r="A144">
        <v>2025</v>
      </c>
      <c r="B144">
        <v>15628145</v>
      </c>
      <c r="C144" t="s">
        <v>154</v>
      </c>
      <c r="D144">
        <v>682</v>
      </c>
      <c r="E144" t="s">
        <v>15</v>
      </c>
      <c r="F144" t="s">
        <v>16</v>
      </c>
      <c r="G144">
        <v>43</v>
      </c>
      <c r="H144">
        <v>5</v>
      </c>
      <c r="I144">
        <v>125852</v>
      </c>
      <c r="J144">
        <v>1</v>
      </c>
      <c r="K144">
        <v>1</v>
      </c>
      <c r="L144">
        <v>1</v>
      </c>
      <c r="M144">
        <v>193318</v>
      </c>
      <c r="N144">
        <v>0</v>
      </c>
      <c r="O144" t="str">
        <f t="shared" si="14"/>
        <v>30-45</v>
      </c>
      <c r="P144" t="str">
        <f t="shared" si="15"/>
        <v>Medium</v>
      </c>
      <c r="Q144" t="str">
        <f t="shared" si="16"/>
        <v>Mid-Term</v>
      </c>
      <c r="R144" t="str">
        <f t="shared" si="17"/>
        <v>High Balance</v>
      </c>
      <c r="S144" t="str">
        <f t="shared" si="18"/>
        <v>High Value</v>
      </c>
      <c r="T144">
        <v>1</v>
      </c>
      <c r="U144">
        <f t="shared" si="19"/>
        <v>0</v>
      </c>
    </row>
    <row r="145" spans="1:21" x14ac:dyDescent="0.25">
      <c r="A145">
        <v>2025</v>
      </c>
      <c r="B145">
        <v>15713483</v>
      </c>
      <c r="C145" t="s">
        <v>155</v>
      </c>
      <c r="D145">
        <v>793</v>
      </c>
      <c r="E145" t="s">
        <v>18</v>
      </c>
      <c r="F145" t="s">
        <v>23</v>
      </c>
      <c r="G145">
        <v>52</v>
      </c>
      <c r="H145">
        <v>2</v>
      </c>
      <c r="I145">
        <v>0</v>
      </c>
      <c r="J145">
        <v>1</v>
      </c>
      <c r="K145">
        <v>1</v>
      </c>
      <c r="L145">
        <v>0</v>
      </c>
      <c r="M145">
        <v>159124</v>
      </c>
      <c r="N145">
        <v>1</v>
      </c>
      <c r="O145" t="str">
        <f t="shared" si="14"/>
        <v>46-60</v>
      </c>
      <c r="P145" t="str">
        <f t="shared" si="15"/>
        <v>High</v>
      </c>
      <c r="Q145" t="str">
        <f t="shared" si="16"/>
        <v>New</v>
      </c>
      <c r="R145" t="str">
        <f t="shared" si="17"/>
        <v>Zero Balance</v>
      </c>
      <c r="S145" t="str">
        <f t="shared" si="18"/>
        <v>Normal</v>
      </c>
      <c r="T145">
        <v>1</v>
      </c>
      <c r="U145">
        <f t="shared" si="19"/>
        <v>0</v>
      </c>
    </row>
    <row r="146" spans="1:21" x14ac:dyDescent="0.25">
      <c r="A146">
        <v>2025</v>
      </c>
      <c r="B146">
        <v>15612350</v>
      </c>
      <c r="C146" t="s">
        <v>156</v>
      </c>
      <c r="D146">
        <v>691</v>
      </c>
      <c r="E146" t="s">
        <v>15</v>
      </c>
      <c r="F146" t="s">
        <v>16</v>
      </c>
      <c r="G146">
        <v>31</v>
      </c>
      <c r="H146">
        <v>5</v>
      </c>
      <c r="I146">
        <v>40916</v>
      </c>
      <c r="J146">
        <v>1</v>
      </c>
      <c r="K146">
        <v>1</v>
      </c>
      <c r="L146">
        <v>0</v>
      </c>
      <c r="M146">
        <v>126214</v>
      </c>
      <c r="N146">
        <v>1</v>
      </c>
      <c r="O146" t="str">
        <f t="shared" si="14"/>
        <v>30-45</v>
      </c>
      <c r="P146" t="str">
        <f t="shared" si="15"/>
        <v>Medium</v>
      </c>
      <c r="Q146" t="str">
        <f t="shared" si="16"/>
        <v>Mid-Term</v>
      </c>
      <c r="R146" t="str">
        <f t="shared" si="17"/>
        <v>Low Balance</v>
      </c>
      <c r="S146" t="str">
        <f t="shared" si="18"/>
        <v>Normal</v>
      </c>
      <c r="T146">
        <v>1</v>
      </c>
      <c r="U146">
        <f t="shared" si="19"/>
        <v>40916</v>
      </c>
    </row>
    <row r="147" spans="1:21" x14ac:dyDescent="0.25">
      <c r="A147">
        <v>2025</v>
      </c>
      <c r="B147">
        <v>15800703</v>
      </c>
      <c r="C147" t="s">
        <v>157</v>
      </c>
      <c r="D147">
        <v>485</v>
      </c>
      <c r="E147" t="s">
        <v>18</v>
      </c>
      <c r="F147" t="s">
        <v>16</v>
      </c>
      <c r="G147">
        <v>21</v>
      </c>
      <c r="H147">
        <v>5</v>
      </c>
      <c r="I147">
        <v>113157</v>
      </c>
      <c r="J147">
        <v>1</v>
      </c>
      <c r="K147">
        <v>1</v>
      </c>
      <c r="L147">
        <v>1</v>
      </c>
      <c r="M147">
        <v>54142</v>
      </c>
      <c r="N147">
        <v>0</v>
      </c>
      <c r="O147" t="str">
        <f t="shared" si="14"/>
        <v>&lt;30</v>
      </c>
      <c r="P147" t="str">
        <f t="shared" si="15"/>
        <v>Low</v>
      </c>
      <c r="Q147" t="str">
        <f t="shared" si="16"/>
        <v>Mid-Term</v>
      </c>
      <c r="R147" t="str">
        <f t="shared" si="17"/>
        <v>High Balance</v>
      </c>
      <c r="S147" t="str">
        <f t="shared" si="18"/>
        <v>High Value</v>
      </c>
      <c r="T147">
        <v>1</v>
      </c>
      <c r="U147">
        <f t="shared" si="19"/>
        <v>0</v>
      </c>
    </row>
    <row r="148" spans="1:21" x14ac:dyDescent="0.25">
      <c r="A148">
        <v>2025</v>
      </c>
      <c r="B148">
        <v>15705707</v>
      </c>
      <c r="C148" t="s">
        <v>158</v>
      </c>
      <c r="D148">
        <v>635</v>
      </c>
      <c r="E148" t="s">
        <v>18</v>
      </c>
      <c r="F148" t="s">
        <v>16</v>
      </c>
      <c r="G148">
        <v>29</v>
      </c>
      <c r="H148">
        <v>8</v>
      </c>
      <c r="I148">
        <v>138297</v>
      </c>
      <c r="J148">
        <v>2</v>
      </c>
      <c r="K148">
        <v>1</v>
      </c>
      <c r="L148">
        <v>0</v>
      </c>
      <c r="M148">
        <v>141076</v>
      </c>
      <c r="N148">
        <v>0</v>
      </c>
      <c r="O148" t="str">
        <f t="shared" si="14"/>
        <v>&lt;30</v>
      </c>
      <c r="P148" t="str">
        <f t="shared" si="15"/>
        <v>Medium</v>
      </c>
      <c r="Q148" t="str">
        <f t="shared" si="16"/>
        <v>Long-Term</v>
      </c>
      <c r="R148" t="str">
        <f t="shared" si="17"/>
        <v>High Balance</v>
      </c>
      <c r="S148" t="str">
        <f t="shared" si="18"/>
        <v>High Value</v>
      </c>
      <c r="T148">
        <v>1</v>
      </c>
      <c r="U148">
        <f t="shared" si="19"/>
        <v>0</v>
      </c>
    </row>
    <row r="149" spans="1:21" x14ac:dyDescent="0.25">
      <c r="A149">
        <v>2025</v>
      </c>
      <c r="B149">
        <v>15754105</v>
      </c>
      <c r="C149" t="s">
        <v>159</v>
      </c>
      <c r="D149">
        <v>650</v>
      </c>
      <c r="E149" t="s">
        <v>15</v>
      </c>
      <c r="F149" t="s">
        <v>23</v>
      </c>
      <c r="G149">
        <v>37</v>
      </c>
      <c r="H149">
        <v>5</v>
      </c>
      <c r="I149">
        <v>106967</v>
      </c>
      <c r="J149">
        <v>1</v>
      </c>
      <c r="K149">
        <v>0</v>
      </c>
      <c r="L149">
        <v>0</v>
      </c>
      <c r="M149">
        <v>24495</v>
      </c>
      <c r="N149">
        <v>0</v>
      </c>
      <c r="O149" t="str">
        <f t="shared" si="14"/>
        <v>30-45</v>
      </c>
      <c r="P149" t="str">
        <f t="shared" si="15"/>
        <v>Medium</v>
      </c>
      <c r="Q149" t="str">
        <f t="shared" si="16"/>
        <v>Mid-Term</v>
      </c>
      <c r="R149" t="str">
        <f t="shared" si="17"/>
        <v>High Balance</v>
      </c>
      <c r="S149" t="str">
        <f t="shared" si="18"/>
        <v>High Value</v>
      </c>
      <c r="T149">
        <v>1</v>
      </c>
      <c r="U149">
        <f t="shared" si="19"/>
        <v>0</v>
      </c>
    </row>
    <row r="150" spans="1:21" x14ac:dyDescent="0.25">
      <c r="A150">
        <v>2025</v>
      </c>
      <c r="B150">
        <v>15703264</v>
      </c>
      <c r="C150" t="s">
        <v>160</v>
      </c>
      <c r="D150">
        <v>735</v>
      </c>
      <c r="E150" t="s">
        <v>15</v>
      </c>
      <c r="F150" t="s">
        <v>23</v>
      </c>
      <c r="G150">
        <v>44</v>
      </c>
      <c r="H150">
        <v>9</v>
      </c>
      <c r="I150">
        <v>120682</v>
      </c>
      <c r="J150">
        <v>1</v>
      </c>
      <c r="K150">
        <v>1</v>
      </c>
      <c r="L150">
        <v>0</v>
      </c>
      <c r="M150">
        <v>74836</v>
      </c>
      <c r="N150">
        <v>0</v>
      </c>
      <c r="O150" t="str">
        <f t="shared" si="14"/>
        <v>30-45</v>
      </c>
      <c r="P150" t="str">
        <f t="shared" si="15"/>
        <v>Medium</v>
      </c>
      <c r="Q150" t="str">
        <f t="shared" si="16"/>
        <v>Long-Term</v>
      </c>
      <c r="R150" t="str">
        <f t="shared" si="17"/>
        <v>High Balance</v>
      </c>
      <c r="S150" t="str">
        <f t="shared" si="18"/>
        <v>High Value</v>
      </c>
      <c r="T150">
        <v>1</v>
      </c>
      <c r="U150">
        <f t="shared" si="19"/>
        <v>0</v>
      </c>
    </row>
    <row r="151" spans="1:21" x14ac:dyDescent="0.25">
      <c r="A151">
        <v>2025</v>
      </c>
      <c r="B151">
        <v>15794413</v>
      </c>
      <c r="C151" t="s">
        <v>161</v>
      </c>
      <c r="D151">
        <v>416</v>
      </c>
      <c r="E151" t="s">
        <v>15</v>
      </c>
      <c r="F151" t="s">
        <v>23</v>
      </c>
      <c r="G151">
        <v>32</v>
      </c>
      <c r="H151">
        <v>0</v>
      </c>
      <c r="I151">
        <v>0</v>
      </c>
      <c r="J151">
        <v>2</v>
      </c>
      <c r="K151">
        <v>0</v>
      </c>
      <c r="L151">
        <v>1</v>
      </c>
      <c r="M151">
        <v>879</v>
      </c>
      <c r="N151">
        <v>0</v>
      </c>
      <c r="O151" t="str">
        <f t="shared" si="14"/>
        <v>30-45</v>
      </c>
      <c r="P151" t="str">
        <f t="shared" si="15"/>
        <v>Low</v>
      </c>
      <c r="Q151" t="str">
        <f t="shared" si="16"/>
        <v>New</v>
      </c>
      <c r="R151" t="str">
        <f t="shared" si="17"/>
        <v>Zero Balance</v>
      </c>
      <c r="S151" t="str">
        <f t="shared" si="18"/>
        <v>Normal</v>
      </c>
      <c r="T151">
        <v>1</v>
      </c>
      <c r="U151">
        <f t="shared" si="19"/>
        <v>0</v>
      </c>
    </row>
    <row r="152" spans="1:21" x14ac:dyDescent="0.25">
      <c r="A152">
        <v>2025</v>
      </c>
      <c r="B152">
        <v>15650237</v>
      </c>
      <c r="C152" t="s">
        <v>162</v>
      </c>
      <c r="D152">
        <v>754</v>
      </c>
      <c r="E152" t="s">
        <v>18</v>
      </c>
      <c r="F152" t="s">
        <v>16</v>
      </c>
      <c r="G152">
        <v>32</v>
      </c>
      <c r="H152">
        <v>7</v>
      </c>
      <c r="I152">
        <v>0</v>
      </c>
      <c r="J152">
        <v>2</v>
      </c>
      <c r="K152">
        <v>1</v>
      </c>
      <c r="L152">
        <v>0</v>
      </c>
      <c r="M152">
        <v>89521</v>
      </c>
      <c r="N152">
        <v>0</v>
      </c>
      <c r="O152" t="str">
        <f t="shared" si="14"/>
        <v>30-45</v>
      </c>
      <c r="P152" t="str">
        <f t="shared" si="15"/>
        <v>High</v>
      </c>
      <c r="Q152" t="str">
        <f t="shared" si="16"/>
        <v>Mid-Term</v>
      </c>
      <c r="R152" t="str">
        <f t="shared" si="17"/>
        <v>Zero Balance</v>
      </c>
      <c r="S152" t="str">
        <f t="shared" si="18"/>
        <v>Normal</v>
      </c>
      <c r="T152">
        <v>1</v>
      </c>
      <c r="U152">
        <f t="shared" si="19"/>
        <v>0</v>
      </c>
    </row>
    <row r="153" spans="1:21" x14ac:dyDescent="0.25">
      <c r="A153">
        <v>2025</v>
      </c>
      <c r="B153">
        <v>15759618</v>
      </c>
      <c r="C153" t="s">
        <v>163</v>
      </c>
      <c r="D153">
        <v>535</v>
      </c>
      <c r="E153" t="s">
        <v>15</v>
      </c>
      <c r="F153" t="s">
        <v>16</v>
      </c>
      <c r="G153">
        <v>48</v>
      </c>
      <c r="H153">
        <v>9</v>
      </c>
      <c r="I153">
        <v>0</v>
      </c>
      <c r="J153">
        <v>1</v>
      </c>
      <c r="K153">
        <v>1</v>
      </c>
      <c r="L153">
        <v>0</v>
      </c>
      <c r="M153">
        <v>149893</v>
      </c>
      <c r="N153">
        <v>1</v>
      </c>
      <c r="O153" t="str">
        <f t="shared" si="14"/>
        <v>46-60</v>
      </c>
      <c r="P153" t="str">
        <f t="shared" si="15"/>
        <v>Low</v>
      </c>
      <c r="Q153" t="str">
        <f t="shared" si="16"/>
        <v>Long-Term</v>
      </c>
      <c r="R153" t="str">
        <f t="shared" si="17"/>
        <v>Zero Balance</v>
      </c>
      <c r="S153" t="str">
        <f t="shared" si="18"/>
        <v>Normal</v>
      </c>
      <c r="T153">
        <v>1</v>
      </c>
      <c r="U153">
        <f t="shared" si="19"/>
        <v>0</v>
      </c>
    </row>
    <row r="154" spans="1:21" x14ac:dyDescent="0.25">
      <c r="A154">
        <v>2025</v>
      </c>
      <c r="B154">
        <v>15811589</v>
      </c>
      <c r="C154" t="s">
        <v>164</v>
      </c>
      <c r="D154">
        <v>716</v>
      </c>
      <c r="E154" t="s">
        <v>18</v>
      </c>
      <c r="F154" t="s">
        <v>23</v>
      </c>
      <c r="G154">
        <v>42</v>
      </c>
      <c r="H154">
        <v>8</v>
      </c>
      <c r="I154">
        <v>0</v>
      </c>
      <c r="J154">
        <v>2</v>
      </c>
      <c r="K154">
        <v>1</v>
      </c>
      <c r="L154">
        <v>0</v>
      </c>
      <c r="M154">
        <v>180800</v>
      </c>
      <c r="N154">
        <v>0</v>
      </c>
      <c r="O154" t="str">
        <f t="shared" si="14"/>
        <v>30-45</v>
      </c>
      <c r="P154" t="str">
        <f t="shared" si="15"/>
        <v>Medium</v>
      </c>
      <c r="Q154" t="str">
        <f t="shared" si="16"/>
        <v>Long-Term</v>
      </c>
      <c r="R154" t="str">
        <f t="shared" si="17"/>
        <v>Zero Balance</v>
      </c>
      <c r="S154" t="str">
        <f t="shared" si="18"/>
        <v>Normal</v>
      </c>
      <c r="T154">
        <v>1</v>
      </c>
      <c r="U154">
        <f t="shared" si="19"/>
        <v>0</v>
      </c>
    </row>
    <row r="155" spans="1:21" x14ac:dyDescent="0.25">
      <c r="A155">
        <v>2025</v>
      </c>
      <c r="B155">
        <v>15689044</v>
      </c>
      <c r="C155" t="s">
        <v>165</v>
      </c>
      <c r="D155">
        <v>539</v>
      </c>
      <c r="E155" t="s">
        <v>15</v>
      </c>
      <c r="F155" t="s">
        <v>23</v>
      </c>
      <c r="G155">
        <v>37</v>
      </c>
      <c r="H155">
        <v>2</v>
      </c>
      <c r="I155">
        <v>127610</v>
      </c>
      <c r="J155">
        <v>1</v>
      </c>
      <c r="K155">
        <v>1</v>
      </c>
      <c r="L155">
        <v>0</v>
      </c>
      <c r="M155">
        <v>98646</v>
      </c>
      <c r="N155">
        <v>0</v>
      </c>
      <c r="O155" t="str">
        <f t="shared" si="14"/>
        <v>30-45</v>
      </c>
      <c r="P155" t="str">
        <f t="shared" si="15"/>
        <v>Low</v>
      </c>
      <c r="Q155" t="str">
        <f t="shared" si="16"/>
        <v>New</v>
      </c>
      <c r="R155" t="str">
        <f t="shared" si="17"/>
        <v>High Balance</v>
      </c>
      <c r="S155" t="str">
        <f t="shared" si="18"/>
        <v>High Value</v>
      </c>
      <c r="T155">
        <v>1</v>
      </c>
      <c r="U155">
        <f t="shared" si="19"/>
        <v>0</v>
      </c>
    </row>
    <row r="156" spans="1:21" x14ac:dyDescent="0.25">
      <c r="A156">
        <v>2025</v>
      </c>
      <c r="B156">
        <v>15709368</v>
      </c>
      <c r="C156" t="s">
        <v>166</v>
      </c>
      <c r="D156">
        <v>614</v>
      </c>
      <c r="E156" t="s">
        <v>15</v>
      </c>
      <c r="F156" t="s">
        <v>16</v>
      </c>
      <c r="G156">
        <v>43</v>
      </c>
      <c r="H156">
        <v>6</v>
      </c>
      <c r="I156">
        <v>0</v>
      </c>
      <c r="J156">
        <v>2</v>
      </c>
      <c r="K156">
        <v>1</v>
      </c>
      <c r="L156">
        <v>1</v>
      </c>
      <c r="M156">
        <v>109042</v>
      </c>
      <c r="N156">
        <v>0</v>
      </c>
      <c r="O156" t="str">
        <f t="shared" si="14"/>
        <v>30-45</v>
      </c>
      <c r="P156" t="str">
        <f t="shared" si="15"/>
        <v>Medium</v>
      </c>
      <c r="Q156" t="str">
        <f t="shared" si="16"/>
        <v>Mid-Term</v>
      </c>
      <c r="R156" t="str">
        <f t="shared" si="17"/>
        <v>Zero Balance</v>
      </c>
      <c r="S156" t="str">
        <f t="shared" si="18"/>
        <v>Normal</v>
      </c>
      <c r="T156">
        <v>1</v>
      </c>
      <c r="U156">
        <f t="shared" si="19"/>
        <v>0</v>
      </c>
    </row>
    <row r="157" spans="1:21" x14ac:dyDescent="0.25">
      <c r="A157">
        <v>2025</v>
      </c>
      <c r="B157">
        <v>15679145</v>
      </c>
      <c r="C157" t="s">
        <v>167</v>
      </c>
      <c r="D157">
        <v>706</v>
      </c>
      <c r="E157" t="s">
        <v>18</v>
      </c>
      <c r="F157" t="s">
        <v>23</v>
      </c>
      <c r="G157">
        <v>57</v>
      </c>
      <c r="H157">
        <v>7</v>
      </c>
      <c r="I157">
        <v>0</v>
      </c>
      <c r="J157">
        <v>1</v>
      </c>
      <c r="K157">
        <v>1</v>
      </c>
      <c r="L157">
        <v>0</v>
      </c>
      <c r="M157">
        <v>17941</v>
      </c>
      <c r="N157">
        <v>1</v>
      </c>
      <c r="O157" t="str">
        <f t="shared" si="14"/>
        <v>46-60</v>
      </c>
      <c r="P157" t="str">
        <f t="shared" si="15"/>
        <v>Medium</v>
      </c>
      <c r="Q157" t="str">
        <f t="shared" si="16"/>
        <v>Mid-Term</v>
      </c>
      <c r="R157" t="str">
        <f t="shared" si="17"/>
        <v>Zero Balance</v>
      </c>
      <c r="S157" t="str">
        <f t="shared" si="18"/>
        <v>Normal</v>
      </c>
      <c r="T157">
        <v>1</v>
      </c>
      <c r="U157">
        <f t="shared" si="19"/>
        <v>0</v>
      </c>
    </row>
    <row r="158" spans="1:21" x14ac:dyDescent="0.25">
      <c r="A158">
        <v>2025</v>
      </c>
      <c r="B158">
        <v>15655007</v>
      </c>
      <c r="C158" t="s">
        <v>148</v>
      </c>
      <c r="D158">
        <v>758</v>
      </c>
      <c r="E158" t="s">
        <v>15</v>
      </c>
      <c r="F158" t="s">
        <v>16</v>
      </c>
      <c r="G158">
        <v>33</v>
      </c>
      <c r="H158">
        <v>7</v>
      </c>
      <c r="I158">
        <v>0</v>
      </c>
      <c r="J158">
        <v>2</v>
      </c>
      <c r="K158">
        <v>0</v>
      </c>
      <c r="L158">
        <v>0</v>
      </c>
      <c r="M158">
        <v>82996</v>
      </c>
      <c r="N158">
        <v>0</v>
      </c>
      <c r="O158" t="str">
        <f t="shared" si="14"/>
        <v>30-45</v>
      </c>
      <c r="P158" t="str">
        <f t="shared" si="15"/>
        <v>High</v>
      </c>
      <c r="Q158" t="str">
        <f t="shared" si="16"/>
        <v>Mid-Term</v>
      </c>
      <c r="R158" t="str">
        <f t="shared" si="17"/>
        <v>Zero Balance</v>
      </c>
      <c r="S158" t="str">
        <f t="shared" si="18"/>
        <v>Normal</v>
      </c>
      <c r="T158">
        <v>1</v>
      </c>
      <c r="U158">
        <f t="shared" si="19"/>
        <v>0</v>
      </c>
    </row>
    <row r="159" spans="1:21" x14ac:dyDescent="0.25">
      <c r="A159">
        <v>2025</v>
      </c>
      <c r="B159">
        <v>15623595</v>
      </c>
      <c r="C159" t="s">
        <v>168</v>
      </c>
      <c r="D159">
        <v>586</v>
      </c>
      <c r="E159" t="s">
        <v>18</v>
      </c>
      <c r="F159" t="s">
        <v>16</v>
      </c>
      <c r="G159">
        <v>28</v>
      </c>
      <c r="H159">
        <v>2</v>
      </c>
      <c r="I159">
        <v>0</v>
      </c>
      <c r="J159">
        <v>2</v>
      </c>
      <c r="K159">
        <v>1</v>
      </c>
      <c r="L159">
        <v>1</v>
      </c>
      <c r="M159">
        <v>92067</v>
      </c>
      <c r="N159">
        <v>0</v>
      </c>
      <c r="O159" t="str">
        <f t="shared" si="14"/>
        <v>&lt;30</v>
      </c>
      <c r="P159" t="str">
        <f t="shared" si="15"/>
        <v>Low</v>
      </c>
      <c r="Q159" t="str">
        <f t="shared" si="16"/>
        <v>New</v>
      </c>
      <c r="R159" t="str">
        <f t="shared" si="17"/>
        <v>Zero Balance</v>
      </c>
      <c r="S159" t="str">
        <f t="shared" si="18"/>
        <v>Normal</v>
      </c>
      <c r="T159">
        <v>1</v>
      </c>
      <c r="U159">
        <f t="shared" si="19"/>
        <v>0</v>
      </c>
    </row>
    <row r="160" spans="1:21" x14ac:dyDescent="0.25">
      <c r="A160">
        <v>2025</v>
      </c>
      <c r="B160">
        <v>15589975</v>
      </c>
      <c r="C160" t="s">
        <v>44</v>
      </c>
      <c r="D160">
        <v>646</v>
      </c>
      <c r="E160" t="s">
        <v>15</v>
      </c>
      <c r="F160" t="s">
        <v>16</v>
      </c>
      <c r="G160">
        <v>73</v>
      </c>
      <c r="H160">
        <v>6</v>
      </c>
      <c r="I160">
        <v>97259</v>
      </c>
      <c r="J160">
        <v>1</v>
      </c>
      <c r="K160">
        <v>0</v>
      </c>
      <c r="L160">
        <v>1</v>
      </c>
      <c r="M160">
        <v>104720</v>
      </c>
      <c r="N160">
        <v>0</v>
      </c>
      <c r="O160" t="str">
        <f t="shared" si="14"/>
        <v>60+</v>
      </c>
      <c r="P160" t="str">
        <f t="shared" si="15"/>
        <v>Medium</v>
      </c>
      <c r="Q160" t="str">
        <f t="shared" si="16"/>
        <v>Mid-Term</v>
      </c>
      <c r="R160" t="str">
        <f t="shared" si="17"/>
        <v>Low Balance</v>
      </c>
      <c r="S160" t="str">
        <f t="shared" si="18"/>
        <v>Normal</v>
      </c>
      <c r="T160">
        <v>1</v>
      </c>
      <c r="U160">
        <f t="shared" si="19"/>
        <v>0</v>
      </c>
    </row>
    <row r="161" spans="1:21" x14ac:dyDescent="0.25">
      <c r="A161">
        <v>2025</v>
      </c>
      <c r="B161">
        <v>15804017</v>
      </c>
      <c r="C161" t="s">
        <v>169</v>
      </c>
      <c r="D161">
        <v>631</v>
      </c>
      <c r="E161" t="s">
        <v>26</v>
      </c>
      <c r="F161" t="s">
        <v>16</v>
      </c>
      <c r="G161">
        <v>33</v>
      </c>
      <c r="H161">
        <v>4</v>
      </c>
      <c r="I161">
        <v>123247</v>
      </c>
      <c r="J161">
        <v>1</v>
      </c>
      <c r="K161">
        <v>0</v>
      </c>
      <c r="L161">
        <v>0</v>
      </c>
      <c r="M161">
        <v>112688</v>
      </c>
      <c r="N161">
        <v>0</v>
      </c>
      <c r="O161" t="str">
        <f t="shared" si="14"/>
        <v>30-45</v>
      </c>
      <c r="P161" t="str">
        <f t="shared" si="15"/>
        <v>Medium</v>
      </c>
      <c r="Q161" t="str">
        <f t="shared" si="16"/>
        <v>Mid-Term</v>
      </c>
      <c r="R161" t="str">
        <f t="shared" si="17"/>
        <v>High Balance</v>
      </c>
      <c r="S161" t="str">
        <f t="shared" si="18"/>
        <v>High Value</v>
      </c>
      <c r="T161">
        <v>1</v>
      </c>
      <c r="U161">
        <f t="shared" si="19"/>
        <v>0</v>
      </c>
    </row>
    <row r="162" spans="1:21" x14ac:dyDescent="0.25">
      <c r="A162">
        <v>2025</v>
      </c>
      <c r="B162">
        <v>15692132</v>
      </c>
      <c r="C162" t="s">
        <v>170</v>
      </c>
      <c r="D162">
        <v>717</v>
      </c>
      <c r="E162" t="s">
        <v>18</v>
      </c>
      <c r="F162" t="s">
        <v>16</v>
      </c>
      <c r="G162">
        <v>22</v>
      </c>
      <c r="H162">
        <v>6</v>
      </c>
      <c r="I162">
        <v>101060</v>
      </c>
      <c r="J162">
        <v>1</v>
      </c>
      <c r="K162">
        <v>0</v>
      </c>
      <c r="L162">
        <v>1</v>
      </c>
      <c r="M162">
        <v>84700</v>
      </c>
      <c r="N162">
        <v>0</v>
      </c>
      <c r="O162" t="str">
        <f t="shared" si="14"/>
        <v>&lt;30</v>
      </c>
      <c r="P162" t="str">
        <f t="shared" si="15"/>
        <v>Medium</v>
      </c>
      <c r="Q162" t="str">
        <f t="shared" si="16"/>
        <v>Mid-Term</v>
      </c>
      <c r="R162" t="str">
        <f t="shared" si="17"/>
        <v>High Balance</v>
      </c>
      <c r="S162" t="str">
        <f t="shared" si="18"/>
        <v>High Value</v>
      </c>
      <c r="T162">
        <v>1</v>
      </c>
      <c r="U162">
        <f t="shared" si="19"/>
        <v>0</v>
      </c>
    </row>
    <row r="163" spans="1:21" x14ac:dyDescent="0.25">
      <c r="A163">
        <v>2025</v>
      </c>
      <c r="B163">
        <v>15641122</v>
      </c>
      <c r="C163" t="s">
        <v>171</v>
      </c>
      <c r="D163">
        <v>684</v>
      </c>
      <c r="E163" t="s">
        <v>15</v>
      </c>
      <c r="F163" t="s">
        <v>23</v>
      </c>
      <c r="G163">
        <v>30</v>
      </c>
      <c r="H163">
        <v>2</v>
      </c>
      <c r="I163">
        <v>0</v>
      </c>
      <c r="J163">
        <v>2</v>
      </c>
      <c r="K163">
        <v>1</v>
      </c>
      <c r="L163">
        <v>0</v>
      </c>
      <c r="M163">
        <v>83474</v>
      </c>
      <c r="N163">
        <v>0</v>
      </c>
      <c r="O163" t="str">
        <f t="shared" si="14"/>
        <v>30-45</v>
      </c>
      <c r="P163" t="str">
        <f t="shared" si="15"/>
        <v>Medium</v>
      </c>
      <c r="Q163" t="str">
        <f t="shared" si="16"/>
        <v>New</v>
      </c>
      <c r="R163" t="str">
        <f t="shared" si="17"/>
        <v>Zero Balance</v>
      </c>
      <c r="S163" t="str">
        <f t="shared" si="18"/>
        <v>Normal</v>
      </c>
      <c r="T163">
        <v>1</v>
      </c>
      <c r="U163">
        <f t="shared" si="19"/>
        <v>0</v>
      </c>
    </row>
    <row r="164" spans="1:21" x14ac:dyDescent="0.25">
      <c r="A164">
        <v>2025</v>
      </c>
      <c r="B164">
        <v>15630910</v>
      </c>
      <c r="C164" t="s">
        <v>172</v>
      </c>
      <c r="D164">
        <v>800</v>
      </c>
      <c r="E164" t="s">
        <v>15</v>
      </c>
      <c r="F164" t="s">
        <v>16</v>
      </c>
      <c r="G164">
        <v>49</v>
      </c>
      <c r="H164">
        <v>7</v>
      </c>
      <c r="I164">
        <v>108007</v>
      </c>
      <c r="J164">
        <v>1</v>
      </c>
      <c r="K164">
        <v>0</v>
      </c>
      <c r="L164">
        <v>0</v>
      </c>
      <c r="M164">
        <v>47125</v>
      </c>
      <c r="N164">
        <v>0</v>
      </c>
      <c r="O164" t="str">
        <f t="shared" si="14"/>
        <v>46-60</v>
      </c>
      <c r="P164" t="str">
        <f t="shared" si="15"/>
        <v>High</v>
      </c>
      <c r="Q164" t="str">
        <f t="shared" si="16"/>
        <v>Mid-Term</v>
      </c>
      <c r="R164" t="str">
        <f t="shared" si="17"/>
        <v>High Balance</v>
      </c>
      <c r="S164" t="str">
        <f t="shared" si="18"/>
        <v>High Value</v>
      </c>
      <c r="T164">
        <v>1</v>
      </c>
      <c r="U164">
        <f t="shared" si="19"/>
        <v>0</v>
      </c>
    </row>
    <row r="165" spans="1:21" x14ac:dyDescent="0.25">
      <c r="A165">
        <v>2025</v>
      </c>
      <c r="B165">
        <v>15680772</v>
      </c>
      <c r="C165" t="s">
        <v>95</v>
      </c>
      <c r="D165">
        <v>721</v>
      </c>
      <c r="E165" t="s">
        <v>18</v>
      </c>
      <c r="F165" t="s">
        <v>16</v>
      </c>
      <c r="G165">
        <v>36</v>
      </c>
      <c r="H165">
        <v>2</v>
      </c>
      <c r="I165">
        <v>0</v>
      </c>
      <c r="J165">
        <v>2</v>
      </c>
      <c r="K165">
        <v>1</v>
      </c>
      <c r="L165">
        <v>1</v>
      </c>
      <c r="M165">
        <v>106978</v>
      </c>
      <c r="N165">
        <v>0</v>
      </c>
      <c r="O165" t="str">
        <f t="shared" si="14"/>
        <v>30-45</v>
      </c>
      <c r="P165" t="str">
        <f t="shared" si="15"/>
        <v>Medium</v>
      </c>
      <c r="Q165" t="str">
        <f t="shared" si="16"/>
        <v>New</v>
      </c>
      <c r="R165" t="str">
        <f t="shared" si="17"/>
        <v>Zero Balance</v>
      </c>
      <c r="S165" t="str">
        <f t="shared" si="18"/>
        <v>Normal</v>
      </c>
      <c r="T165">
        <v>1</v>
      </c>
      <c r="U165">
        <f t="shared" si="19"/>
        <v>0</v>
      </c>
    </row>
    <row r="166" spans="1:21" x14ac:dyDescent="0.25">
      <c r="A166">
        <v>2025</v>
      </c>
      <c r="B166">
        <v>15658929</v>
      </c>
      <c r="C166" t="s">
        <v>173</v>
      </c>
      <c r="D166">
        <v>683</v>
      </c>
      <c r="E166" t="s">
        <v>18</v>
      </c>
      <c r="F166" t="s">
        <v>23</v>
      </c>
      <c r="G166">
        <v>29</v>
      </c>
      <c r="H166">
        <v>0</v>
      </c>
      <c r="I166">
        <v>133703</v>
      </c>
      <c r="J166">
        <v>1</v>
      </c>
      <c r="K166">
        <v>1</v>
      </c>
      <c r="L166">
        <v>0</v>
      </c>
      <c r="M166">
        <v>55583</v>
      </c>
      <c r="N166">
        <v>1</v>
      </c>
      <c r="O166" t="str">
        <f t="shared" si="14"/>
        <v>&lt;30</v>
      </c>
      <c r="P166" t="str">
        <f t="shared" si="15"/>
        <v>Medium</v>
      </c>
      <c r="Q166" t="str">
        <f t="shared" si="16"/>
        <v>New</v>
      </c>
      <c r="R166" t="str">
        <f t="shared" si="17"/>
        <v>High Balance</v>
      </c>
      <c r="S166" t="str">
        <f t="shared" si="18"/>
        <v>High Value</v>
      </c>
      <c r="T166">
        <v>1</v>
      </c>
      <c r="U166">
        <f t="shared" si="19"/>
        <v>133703</v>
      </c>
    </row>
    <row r="167" spans="1:21" x14ac:dyDescent="0.25">
      <c r="A167">
        <v>2025</v>
      </c>
      <c r="B167">
        <v>15585388</v>
      </c>
      <c r="C167" t="s">
        <v>174</v>
      </c>
      <c r="D167">
        <v>660</v>
      </c>
      <c r="E167" t="s">
        <v>26</v>
      </c>
      <c r="F167" t="s">
        <v>23</v>
      </c>
      <c r="G167">
        <v>31</v>
      </c>
      <c r="H167">
        <v>9</v>
      </c>
      <c r="I167">
        <v>125190</v>
      </c>
      <c r="J167">
        <v>2</v>
      </c>
      <c r="K167">
        <v>1</v>
      </c>
      <c r="L167">
        <v>1</v>
      </c>
      <c r="M167">
        <v>139874</v>
      </c>
      <c r="N167">
        <v>0</v>
      </c>
      <c r="O167" t="str">
        <f t="shared" si="14"/>
        <v>30-45</v>
      </c>
      <c r="P167" t="str">
        <f t="shared" si="15"/>
        <v>Medium</v>
      </c>
      <c r="Q167" t="str">
        <f t="shared" si="16"/>
        <v>Long-Term</v>
      </c>
      <c r="R167" t="str">
        <f t="shared" si="17"/>
        <v>High Balance</v>
      </c>
      <c r="S167" t="str">
        <f t="shared" si="18"/>
        <v>High Value</v>
      </c>
      <c r="T167">
        <v>1</v>
      </c>
      <c r="U167">
        <f t="shared" si="19"/>
        <v>0</v>
      </c>
    </row>
    <row r="168" spans="1:21" x14ac:dyDescent="0.25">
      <c r="A168">
        <v>2025</v>
      </c>
      <c r="B168">
        <v>15724623</v>
      </c>
      <c r="C168" t="s">
        <v>175</v>
      </c>
      <c r="D168">
        <v>704</v>
      </c>
      <c r="E168" t="s">
        <v>26</v>
      </c>
      <c r="F168" t="s">
        <v>16</v>
      </c>
      <c r="G168">
        <v>24</v>
      </c>
      <c r="H168">
        <v>7</v>
      </c>
      <c r="I168">
        <v>113034</v>
      </c>
      <c r="J168">
        <v>1</v>
      </c>
      <c r="K168">
        <v>1</v>
      </c>
      <c r="L168">
        <v>0</v>
      </c>
      <c r="M168">
        <v>162503</v>
      </c>
      <c r="N168">
        <v>1</v>
      </c>
      <c r="O168" t="str">
        <f t="shared" si="14"/>
        <v>&lt;30</v>
      </c>
      <c r="P168" t="str">
        <f t="shared" si="15"/>
        <v>Medium</v>
      </c>
      <c r="Q168" t="str">
        <f t="shared" si="16"/>
        <v>Mid-Term</v>
      </c>
      <c r="R168" t="str">
        <f t="shared" si="17"/>
        <v>High Balance</v>
      </c>
      <c r="S168" t="str">
        <f t="shared" si="18"/>
        <v>High Value</v>
      </c>
      <c r="T168">
        <v>1</v>
      </c>
      <c r="U168">
        <f t="shared" si="19"/>
        <v>113034</v>
      </c>
    </row>
    <row r="169" spans="1:21" x14ac:dyDescent="0.25">
      <c r="A169">
        <v>2025</v>
      </c>
      <c r="B169">
        <v>15588537</v>
      </c>
      <c r="C169" t="s">
        <v>176</v>
      </c>
      <c r="D169">
        <v>615</v>
      </c>
      <c r="E169" t="s">
        <v>18</v>
      </c>
      <c r="F169" t="s">
        <v>16</v>
      </c>
      <c r="G169">
        <v>41</v>
      </c>
      <c r="H169">
        <v>9</v>
      </c>
      <c r="I169">
        <v>109013</v>
      </c>
      <c r="J169">
        <v>1</v>
      </c>
      <c r="K169">
        <v>1</v>
      </c>
      <c r="L169">
        <v>0</v>
      </c>
      <c r="M169">
        <v>196500</v>
      </c>
      <c r="N169">
        <v>0</v>
      </c>
      <c r="O169" t="str">
        <f t="shared" si="14"/>
        <v>30-45</v>
      </c>
      <c r="P169" t="str">
        <f t="shared" si="15"/>
        <v>Medium</v>
      </c>
      <c r="Q169" t="str">
        <f t="shared" si="16"/>
        <v>Long-Term</v>
      </c>
      <c r="R169" t="str">
        <f t="shared" si="17"/>
        <v>High Balance</v>
      </c>
      <c r="S169" t="str">
        <f t="shared" si="18"/>
        <v>High Value</v>
      </c>
      <c r="T169">
        <v>1</v>
      </c>
      <c r="U169">
        <f t="shared" si="19"/>
        <v>0</v>
      </c>
    </row>
    <row r="170" spans="1:21" x14ac:dyDescent="0.25">
      <c r="A170">
        <v>2025</v>
      </c>
      <c r="B170">
        <v>15574692</v>
      </c>
      <c r="C170" t="s">
        <v>177</v>
      </c>
      <c r="D170">
        <v>667</v>
      </c>
      <c r="E170" t="s">
        <v>18</v>
      </c>
      <c r="F170" t="s">
        <v>16</v>
      </c>
      <c r="G170">
        <v>39</v>
      </c>
      <c r="H170">
        <v>2</v>
      </c>
      <c r="I170">
        <v>0</v>
      </c>
      <c r="J170">
        <v>2</v>
      </c>
      <c r="K170">
        <v>1</v>
      </c>
      <c r="L170">
        <v>0</v>
      </c>
      <c r="M170">
        <v>40721</v>
      </c>
      <c r="N170">
        <v>1</v>
      </c>
      <c r="O170" t="str">
        <f t="shared" si="14"/>
        <v>30-45</v>
      </c>
      <c r="P170" t="str">
        <f t="shared" si="15"/>
        <v>Medium</v>
      </c>
      <c r="Q170" t="str">
        <f t="shared" si="16"/>
        <v>New</v>
      </c>
      <c r="R170" t="str">
        <f t="shared" si="17"/>
        <v>Zero Balance</v>
      </c>
      <c r="S170" t="str">
        <f t="shared" si="18"/>
        <v>Normal</v>
      </c>
      <c r="T170">
        <v>1</v>
      </c>
      <c r="U170">
        <f t="shared" si="19"/>
        <v>0</v>
      </c>
    </row>
    <row r="171" spans="1:21" x14ac:dyDescent="0.25">
      <c r="A171">
        <v>2025</v>
      </c>
      <c r="B171">
        <v>15611325</v>
      </c>
      <c r="C171" t="s">
        <v>178</v>
      </c>
      <c r="D171">
        <v>682</v>
      </c>
      <c r="E171" t="s">
        <v>26</v>
      </c>
      <c r="F171" t="s">
        <v>23</v>
      </c>
      <c r="G171">
        <v>24</v>
      </c>
      <c r="H171">
        <v>9</v>
      </c>
      <c r="I171">
        <v>57930</v>
      </c>
      <c r="J171">
        <v>2</v>
      </c>
      <c r="K171">
        <v>0</v>
      </c>
      <c r="L171">
        <v>0</v>
      </c>
      <c r="M171">
        <v>53134</v>
      </c>
      <c r="N171">
        <v>0</v>
      </c>
      <c r="O171" t="str">
        <f t="shared" si="14"/>
        <v>&lt;30</v>
      </c>
      <c r="P171" t="str">
        <f t="shared" si="15"/>
        <v>Medium</v>
      </c>
      <c r="Q171" t="str">
        <f t="shared" si="16"/>
        <v>Long-Term</v>
      </c>
      <c r="R171" t="str">
        <f t="shared" si="17"/>
        <v>Low Balance</v>
      </c>
      <c r="S171" t="str">
        <f t="shared" si="18"/>
        <v>Normal</v>
      </c>
      <c r="T171">
        <v>1</v>
      </c>
      <c r="U171">
        <f t="shared" si="19"/>
        <v>0</v>
      </c>
    </row>
    <row r="172" spans="1:21" x14ac:dyDescent="0.25">
      <c r="A172">
        <v>2025</v>
      </c>
      <c r="B172">
        <v>15587562</v>
      </c>
      <c r="C172" t="s">
        <v>179</v>
      </c>
      <c r="D172">
        <v>484</v>
      </c>
      <c r="E172" t="s">
        <v>15</v>
      </c>
      <c r="F172" t="s">
        <v>16</v>
      </c>
      <c r="G172">
        <v>29</v>
      </c>
      <c r="H172">
        <v>4</v>
      </c>
      <c r="I172">
        <v>130114</v>
      </c>
      <c r="J172">
        <v>1</v>
      </c>
      <c r="K172">
        <v>1</v>
      </c>
      <c r="L172">
        <v>0</v>
      </c>
      <c r="M172">
        <v>164018</v>
      </c>
      <c r="N172">
        <v>0</v>
      </c>
      <c r="O172" t="str">
        <f t="shared" si="14"/>
        <v>&lt;30</v>
      </c>
      <c r="P172" t="str">
        <f t="shared" si="15"/>
        <v>Low</v>
      </c>
      <c r="Q172" t="str">
        <f t="shared" si="16"/>
        <v>Mid-Term</v>
      </c>
      <c r="R172" t="str">
        <f t="shared" si="17"/>
        <v>High Balance</v>
      </c>
      <c r="S172" t="str">
        <f t="shared" si="18"/>
        <v>High Value</v>
      </c>
      <c r="T172">
        <v>1</v>
      </c>
      <c r="U172">
        <f t="shared" si="19"/>
        <v>0</v>
      </c>
    </row>
    <row r="173" spans="1:21" x14ac:dyDescent="0.25">
      <c r="A173">
        <v>2025</v>
      </c>
      <c r="B173">
        <v>15613172</v>
      </c>
      <c r="C173" t="s">
        <v>180</v>
      </c>
      <c r="D173">
        <v>628</v>
      </c>
      <c r="E173" t="s">
        <v>26</v>
      </c>
      <c r="F173" t="s">
        <v>23</v>
      </c>
      <c r="G173">
        <v>27</v>
      </c>
      <c r="H173">
        <v>5</v>
      </c>
      <c r="I173">
        <v>95826</v>
      </c>
      <c r="J173">
        <v>2</v>
      </c>
      <c r="K173">
        <v>1</v>
      </c>
      <c r="L173">
        <v>0</v>
      </c>
      <c r="M173">
        <v>155997</v>
      </c>
      <c r="N173">
        <v>0</v>
      </c>
      <c r="O173" t="str">
        <f t="shared" si="14"/>
        <v>&lt;30</v>
      </c>
      <c r="P173" t="str">
        <f t="shared" si="15"/>
        <v>Medium</v>
      </c>
      <c r="Q173" t="str">
        <f t="shared" si="16"/>
        <v>Mid-Term</v>
      </c>
      <c r="R173" t="str">
        <f t="shared" si="17"/>
        <v>Low Balance</v>
      </c>
      <c r="S173" t="str">
        <f t="shared" si="18"/>
        <v>Normal</v>
      </c>
      <c r="T173">
        <v>1</v>
      </c>
      <c r="U173">
        <f t="shared" si="19"/>
        <v>0</v>
      </c>
    </row>
    <row r="174" spans="1:21" x14ac:dyDescent="0.25">
      <c r="A174">
        <v>2025</v>
      </c>
      <c r="B174">
        <v>15651022</v>
      </c>
      <c r="C174" t="s">
        <v>181</v>
      </c>
      <c r="D174">
        <v>480</v>
      </c>
      <c r="E174" t="s">
        <v>26</v>
      </c>
      <c r="F174" t="s">
        <v>23</v>
      </c>
      <c r="G174">
        <v>44</v>
      </c>
      <c r="H174">
        <v>10</v>
      </c>
      <c r="I174">
        <v>129609</v>
      </c>
      <c r="J174">
        <v>1</v>
      </c>
      <c r="K174">
        <v>1</v>
      </c>
      <c r="L174">
        <v>0</v>
      </c>
      <c r="M174">
        <v>5473</v>
      </c>
      <c r="N174">
        <v>1</v>
      </c>
      <c r="O174" t="str">
        <f t="shared" si="14"/>
        <v>30-45</v>
      </c>
      <c r="P174" t="str">
        <f t="shared" si="15"/>
        <v>Low</v>
      </c>
      <c r="Q174" t="str">
        <f t="shared" si="16"/>
        <v>Long-Term</v>
      </c>
      <c r="R174" t="str">
        <f t="shared" si="17"/>
        <v>High Balance</v>
      </c>
      <c r="S174" t="str">
        <f t="shared" si="18"/>
        <v>High Value</v>
      </c>
      <c r="T174">
        <v>1</v>
      </c>
      <c r="U174">
        <f t="shared" si="19"/>
        <v>129609</v>
      </c>
    </row>
    <row r="175" spans="1:21" x14ac:dyDescent="0.25">
      <c r="A175">
        <v>2025</v>
      </c>
      <c r="B175">
        <v>15586310</v>
      </c>
      <c r="C175" t="s">
        <v>182</v>
      </c>
      <c r="D175">
        <v>578</v>
      </c>
      <c r="E175" t="s">
        <v>15</v>
      </c>
      <c r="F175" t="s">
        <v>23</v>
      </c>
      <c r="G175">
        <v>30</v>
      </c>
      <c r="H175">
        <v>4</v>
      </c>
      <c r="I175">
        <v>169462</v>
      </c>
      <c r="J175">
        <v>1</v>
      </c>
      <c r="K175">
        <v>1</v>
      </c>
      <c r="L175">
        <v>0</v>
      </c>
      <c r="M175">
        <v>112187</v>
      </c>
      <c r="N175">
        <v>0</v>
      </c>
      <c r="O175" t="str">
        <f t="shared" si="14"/>
        <v>30-45</v>
      </c>
      <c r="P175" t="str">
        <f t="shared" si="15"/>
        <v>Low</v>
      </c>
      <c r="Q175" t="str">
        <f t="shared" si="16"/>
        <v>Mid-Term</v>
      </c>
      <c r="R175" t="str">
        <f t="shared" si="17"/>
        <v>High Balance</v>
      </c>
      <c r="S175" t="str">
        <f t="shared" si="18"/>
        <v>High Value</v>
      </c>
      <c r="T175">
        <v>1</v>
      </c>
      <c r="U175">
        <f t="shared" si="19"/>
        <v>0</v>
      </c>
    </row>
    <row r="176" spans="1:21" x14ac:dyDescent="0.25">
      <c r="A176">
        <v>2025</v>
      </c>
      <c r="B176">
        <v>15625524</v>
      </c>
      <c r="C176" t="s">
        <v>183</v>
      </c>
      <c r="D176">
        <v>512</v>
      </c>
      <c r="E176" t="s">
        <v>15</v>
      </c>
      <c r="F176" t="s">
        <v>23</v>
      </c>
      <c r="G176">
        <v>40</v>
      </c>
      <c r="H176">
        <v>5</v>
      </c>
      <c r="I176">
        <v>0</v>
      </c>
      <c r="J176">
        <v>2</v>
      </c>
      <c r="K176">
        <v>1</v>
      </c>
      <c r="L176">
        <v>1</v>
      </c>
      <c r="M176">
        <v>146458</v>
      </c>
      <c r="N176">
        <v>0</v>
      </c>
      <c r="O176" t="str">
        <f t="shared" si="14"/>
        <v>30-45</v>
      </c>
      <c r="P176" t="str">
        <f t="shared" si="15"/>
        <v>Low</v>
      </c>
      <c r="Q176" t="str">
        <f t="shared" si="16"/>
        <v>Mid-Term</v>
      </c>
      <c r="R176" t="str">
        <f t="shared" si="17"/>
        <v>Zero Balance</v>
      </c>
      <c r="S176" t="str">
        <f t="shared" si="18"/>
        <v>Normal</v>
      </c>
      <c r="T176">
        <v>1</v>
      </c>
      <c r="U176">
        <f t="shared" si="19"/>
        <v>0</v>
      </c>
    </row>
    <row r="177" spans="1:21" x14ac:dyDescent="0.25">
      <c r="A177">
        <v>2025</v>
      </c>
      <c r="B177">
        <v>15755209</v>
      </c>
      <c r="C177" t="s">
        <v>117</v>
      </c>
      <c r="D177">
        <v>484</v>
      </c>
      <c r="E177" t="s">
        <v>18</v>
      </c>
      <c r="F177" t="s">
        <v>16</v>
      </c>
      <c r="G177">
        <v>35</v>
      </c>
      <c r="H177">
        <v>7</v>
      </c>
      <c r="I177">
        <v>133868</v>
      </c>
      <c r="J177">
        <v>1</v>
      </c>
      <c r="K177">
        <v>1</v>
      </c>
      <c r="L177">
        <v>1</v>
      </c>
      <c r="M177">
        <v>27286</v>
      </c>
      <c r="N177">
        <v>0</v>
      </c>
      <c r="O177" t="str">
        <f t="shared" si="14"/>
        <v>30-45</v>
      </c>
      <c r="P177" t="str">
        <f t="shared" si="15"/>
        <v>Low</v>
      </c>
      <c r="Q177" t="str">
        <f t="shared" si="16"/>
        <v>Mid-Term</v>
      </c>
      <c r="R177" t="str">
        <f t="shared" si="17"/>
        <v>High Balance</v>
      </c>
      <c r="S177" t="str">
        <f t="shared" si="18"/>
        <v>High Value</v>
      </c>
      <c r="T177">
        <v>1</v>
      </c>
      <c r="U177">
        <f t="shared" si="19"/>
        <v>0</v>
      </c>
    </row>
    <row r="178" spans="1:21" x14ac:dyDescent="0.25">
      <c r="A178">
        <v>2025</v>
      </c>
      <c r="B178">
        <v>15645248</v>
      </c>
      <c r="C178" t="s">
        <v>184</v>
      </c>
      <c r="D178">
        <v>510</v>
      </c>
      <c r="E178" t="s">
        <v>15</v>
      </c>
      <c r="F178" t="s">
        <v>16</v>
      </c>
      <c r="G178">
        <v>30</v>
      </c>
      <c r="H178">
        <v>0</v>
      </c>
      <c r="I178">
        <v>0</v>
      </c>
      <c r="J178">
        <v>2</v>
      </c>
      <c r="K178">
        <v>1</v>
      </c>
      <c r="L178">
        <v>1</v>
      </c>
      <c r="M178">
        <v>130553</v>
      </c>
      <c r="N178">
        <v>0</v>
      </c>
      <c r="O178" t="str">
        <f t="shared" si="14"/>
        <v>30-45</v>
      </c>
      <c r="P178" t="str">
        <f t="shared" si="15"/>
        <v>Low</v>
      </c>
      <c r="Q178" t="str">
        <f t="shared" si="16"/>
        <v>New</v>
      </c>
      <c r="R178" t="str">
        <f t="shared" si="17"/>
        <v>Zero Balance</v>
      </c>
      <c r="S178" t="str">
        <f t="shared" si="18"/>
        <v>Normal</v>
      </c>
      <c r="T178">
        <v>1</v>
      </c>
      <c r="U178">
        <f t="shared" si="19"/>
        <v>0</v>
      </c>
    </row>
    <row r="179" spans="1:21" x14ac:dyDescent="0.25">
      <c r="A179">
        <v>2025</v>
      </c>
      <c r="B179">
        <v>15790355</v>
      </c>
      <c r="C179" t="s">
        <v>185</v>
      </c>
      <c r="D179">
        <v>606</v>
      </c>
      <c r="E179" t="s">
        <v>26</v>
      </c>
      <c r="F179" t="s">
        <v>23</v>
      </c>
      <c r="G179">
        <v>36</v>
      </c>
      <c r="H179">
        <v>5</v>
      </c>
      <c r="I179">
        <v>190479</v>
      </c>
      <c r="J179">
        <v>2</v>
      </c>
      <c r="K179">
        <v>0</v>
      </c>
      <c r="L179">
        <v>0</v>
      </c>
      <c r="M179">
        <v>179352</v>
      </c>
      <c r="N179">
        <v>0</v>
      </c>
      <c r="O179" t="str">
        <f t="shared" si="14"/>
        <v>30-45</v>
      </c>
      <c r="P179" t="str">
        <f t="shared" si="15"/>
        <v>Medium</v>
      </c>
      <c r="Q179" t="str">
        <f t="shared" si="16"/>
        <v>Mid-Term</v>
      </c>
      <c r="R179" t="str">
        <f t="shared" si="17"/>
        <v>High Balance</v>
      </c>
      <c r="S179" t="str">
        <f t="shared" si="18"/>
        <v>High Value</v>
      </c>
      <c r="T179">
        <v>1</v>
      </c>
      <c r="U179">
        <f t="shared" si="19"/>
        <v>0</v>
      </c>
    </row>
    <row r="180" spans="1:21" x14ac:dyDescent="0.25">
      <c r="A180">
        <v>2025</v>
      </c>
      <c r="B180">
        <v>15762615</v>
      </c>
      <c r="C180" t="s">
        <v>186</v>
      </c>
      <c r="D180">
        <v>597</v>
      </c>
      <c r="E180" t="s">
        <v>18</v>
      </c>
      <c r="F180" t="s">
        <v>16</v>
      </c>
      <c r="G180">
        <v>40</v>
      </c>
      <c r="H180">
        <v>8</v>
      </c>
      <c r="I180">
        <v>101993</v>
      </c>
      <c r="J180">
        <v>1</v>
      </c>
      <c r="K180">
        <v>0</v>
      </c>
      <c r="L180">
        <v>1</v>
      </c>
      <c r="M180">
        <v>94774</v>
      </c>
      <c r="N180">
        <v>0</v>
      </c>
      <c r="O180" t="str">
        <f t="shared" si="14"/>
        <v>30-45</v>
      </c>
      <c r="P180" t="str">
        <f t="shared" si="15"/>
        <v>Low</v>
      </c>
      <c r="Q180" t="str">
        <f t="shared" si="16"/>
        <v>Long-Term</v>
      </c>
      <c r="R180" t="str">
        <f t="shared" si="17"/>
        <v>High Balance</v>
      </c>
      <c r="S180" t="str">
        <f t="shared" si="18"/>
        <v>High Value</v>
      </c>
      <c r="T180">
        <v>1</v>
      </c>
      <c r="U180">
        <f t="shared" si="19"/>
        <v>0</v>
      </c>
    </row>
    <row r="181" spans="1:21" x14ac:dyDescent="0.25">
      <c r="A181">
        <v>2025</v>
      </c>
      <c r="B181">
        <v>15625426</v>
      </c>
      <c r="C181" t="s">
        <v>187</v>
      </c>
      <c r="D181">
        <v>754</v>
      </c>
      <c r="E181" t="s">
        <v>26</v>
      </c>
      <c r="F181" t="s">
        <v>16</v>
      </c>
      <c r="G181">
        <v>55</v>
      </c>
      <c r="H181">
        <v>3</v>
      </c>
      <c r="I181">
        <v>161609</v>
      </c>
      <c r="J181">
        <v>1</v>
      </c>
      <c r="K181">
        <v>1</v>
      </c>
      <c r="L181">
        <v>0</v>
      </c>
      <c r="M181">
        <v>8081</v>
      </c>
      <c r="N181">
        <v>1</v>
      </c>
      <c r="O181" t="str">
        <f t="shared" si="14"/>
        <v>46-60</v>
      </c>
      <c r="P181" t="str">
        <f t="shared" si="15"/>
        <v>High</v>
      </c>
      <c r="Q181" t="str">
        <f t="shared" si="16"/>
        <v>New</v>
      </c>
      <c r="R181" t="str">
        <f t="shared" si="17"/>
        <v>High Balance</v>
      </c>
      <c r="S181" t="str">
        <f t="shared" si="18"/>
        <v>High Value</v>
      </c>
      <c r="T181">
        <v>1</v>
      </c>
      <c r="U181">
        <f t="shared" si="19"/>
        <v>161609</v>
      </c>
    </row>
    <row r="182" spans="1:21" x14ac:dyDescent="0.25">
      <c r="A182">
        <v>2025</v>
      </c>
      <c r="B182">
        <v>15716334</v>
      </c>
      <c r="C182" t="s">
        <v>188</v>
      </c>
      <c r="D182">
        <v>850</v>
      </c>
      <c r="E182" t="s">
        <v>18</v>
      </c>
      <c r="F182" t="s">
        <v>16</v>
      </c>
      <c r="G182">
        <v>45</v>
      </c>
      <c r="H182">
        <v>2</v>
      </c>
      <c r="I182">
        <v>122311</v>
      </c>
      <c r="J182">
        <v>1</v>
      </c>
      <c r="K182">
        <v>1</v>
      </c>
      <c r="L182">
        <v>1</v>
      </c>
      <c r="M182">
        <v>19482</v>
      </c>
      <c r="N182">
        <v>0</v>
      </c>
      <c r="O182" t="str">
        <f t="shared" si="14"/>
        <v>30-45</v>
      </c>
      <c r="P182" t="str">
        <f t="shared" si="15"/>
        <v>High</v>
      </c>
      <c r="Q182" t="str">
        <f t="shared" si="16"/>
        <v>New</v>
      </c>
      <c r="R182" t="str">
        <f t="shared" si="17"/>
        <v>High Balance</v>
      </c>
      <c r="S182" t="str">
        <f t="shared" si="18"/>
        <v>High Value</v>
      </c>
      <c r="T182">
        <v>1</v>
      </c>
      <c r="U182">
        <f t="shared" si="19"/>
        <v>0</v>
      </c>
    </row>
    <row r="183" spans="1:21" x14ac:dyDescent="0.25">
      <c r="A183">
        <v>2025</v>
      </c>
      <c r="B183">
        <v>15789669</v>
      </c>
      <c r="C183" t="s">
        <v>189</v>
      </c>
      <c r="D183">
        <v>510</v>
      </c>
      <c r="E183" t="s">
        <v>15</v>
      </c>
      <c r="F183" t="s">
        <v>23</v>
      </c>
      <c r="G183">
        <v>65</v>
      </c>
      <c r="H183">
        <v>2</v>
      </c>
      <c r="I183">
        <v>0</v>
      </c>
      <c r="J183">
        <v>2</v>
      </c>
      <c r="K183">
        <v>1</v>
      </c>
      <c r="L183">
        <v>1</v>
      </c>
      <c r="M183">
        <v>48072</v>
      </c>
      <c r="N183">
        <v>0</v>
      </c>
      <c r="O183" t="str">
        <f t="shared" si="14"/>
        <v>60+</v>
      </c>
      <c r="P183" t="str">
        <f t="shared" si="15"/>
        <v>Low</v>
      </c>
      <c r="Q183" t="str">
        <f t="shared" si="16"/>
        <v>New</v>
      </c>
      <c r="R183" t="str">
        <f t="shared" si="17"/>
        <v>Zero Balance</v>
      </c>
      <c r="S183" t="str">
        <f t="shared" si="18"/>
        <v>Normal</v>
      </c>
      <c r="T183">
        <v>1</v>
      </c>
      <c r="U183">
        <f t="shared" si="19"/>
        <v>0</v>
      </c>
    </row>
    <row r="184" spans="1:21" x14ac:dyDescent="0.25">
      <c r="A184">
        <v>2025</v>
      </c>
      <c r="B184">
        <v>15621075</v>
      </c>
      <c r="C184" t="s">
        <v>190</v>
      </c>
      <c r="D184">
        <v>778</v>
      </c>
      <c r="E184" t="s">
        <v>26</v>
      </c>
      <c r="F184" t="s">
        <v>16</v>
      </c>
      <c r="G184">
        <v>45</v>
      </c>
      <c r="H184">
        <v>1</v>
      </c>
      <c r="I184">
        <v>162150</v>
      </c>
      <c r="J184">
        <v>2</v>
      </c>
      <c r="K184">
        <v>1</v>
      </c>
      <c r="L184">
        <v>0</v>
      </c>
      <c r="M184">
        <v>174531</v>
      </c>
      <c r="N184">
        <v>0</v>
      </c>
      <c r="O184" t="str">
        <f t="shared" si="14"/>
        <v>30-45</v>
      </c>
      <c r="P184" t="str">
        <f t="shared" si="15"/>
        <v>High</v>
      </c>
      <c r="Q184" t="str">
        <f t="shared" si="16"/>
        <v>New</v>
      </c>
      <c r="R184" t="str">
        <f t="shared" si="17"/>
        <v>High Balance</v>
      </c>
      <c r="S184" t="str">
        <f t="shared" si="18"/>
        <v>High Value</v>
      </c>
      <c r="T184">
        <v>1</v>
      </c>
      <c r="U184">
        <f t="shared" si="19"/>
        <v>0</v>
      </c>
    </row>
    <row r="185" spans="1:21" x14ac:dyDescent="0.25">
      <c r="A185">
        <v>2025</v>
      </c>
      <c r="B185">
        <v>15810845</v>
      </c>
      <c r="C185" t="s">
        <v>125</v>
      </c>
      <c r="D185">
        <v>636</v>
      </c>
      <c r="E185" t="s">
        <v>15</v>
      </c>
      <c r="F185" t="s">
        <v>23</v>
      </c>
      <c r="G185">
        <v>42</v>
      </c>
      <c r="H185">
        <v>2</v>
      </c>
      <c r="I185">
        <v>0</v>
      </c>
      <c r="J185">
        <v>2</v>
      </c>
      <c r="K185">
        <v>1</v>
      </c>
      <c r="L185">
        <v>1</v>
      </c>
      <c r="M185">
        <v>55471</v>
      </c>
      <c r="N185">
        <v>0</v>
      </c>
      <c r="O185" t="str">
        <f t="shared" si="14"/>
        <v>30-45</v>
      </c>
      <c r="P185" t="str">
        <f t="shared" si="15"/>
        <v>Medium</v>
      </c>
      <c r="Q185" t="str">
        <f t="shared" si="16"/>
        <v>New</v>
      </c>
      <c r="R185" t="str">
        <f t="shared" si="17"/>
        <v>Zero Balance</v>
      </c>
      <c r="S185" t="str">
        <f t="shared" si="18"/>
        <v>Normal</v>
      </c>
      <c r="T185">
        <v>1</v>
      </c>
      <c r="U185">
        <f t="shared" si="19"/>
        <v>0</v>
      </c>
    </row>
    <row r="186" spans="1:21" x14ac:dyDescent="0.25">
      <c r="A186">
        <v>2025</v>
      </c>
      <c r="B186">
        <v>15719377</v>
      </c>
      <c r="C186" t="s">
        <v>144</v>
      </c>
      <c r="D186">
        <v>804</v>
      </c>
      <c r="E186" t="s">
        <v>15</v>
      </c>
      <c r="F186" t="s">
        <v>16</v>
      </c>
      <c r="G186">
        <v>50</v>
      </c>
      <c r="H186">
        <v>4</v>
      </c>
      <c r="I186">
        <v>0</v>
      </c>
      <c r="J186">
        <v>1</v>
      </c>
      <c r="K186">
        <v>1</v>
      </c>
      <c r="L186">
        <v>1</v>
      </c>
      <c r="M186">
        <v>8547</v>
      </c>
      <c r="N186">
        <v>1</v>
      </c>
      <c r="O186" t="str">
        <f t="shared" si="14"/>
        <v>46-60</v>
      </c>
      <c r="P186" t="str">
        <f t="shared" si="15"/>
        <v>High</v>
      </c>
      <c r="Q186" t="str">
        <f t="shared" si="16"/>
        <v>Mid-Term</v>
      </c>
      <c r="R186" t="str">
        <f t="shared" si="17"/>
        <v>Zero Balance</v>
      </c>
      <c r="S186" t="str">
        <f t="shared" si="18"/>
        <v>Normal</v>
      </c>
      <c r="T186">
        <v>1</v>
      </c>
      <c r="U186">
        <f t="shared" si="19"/>
        <v>0</v>
      </c>
    </row>
    <row r="187" spans="1:21" x14ac:dyDescent="0.25">
      <c r="A187">
        <v>2025</v>
      </c>
      <c r="B187">
        <v>15654506</v>
      </c>
      <c r="C187" t="s">
        <v>191</v>
      </c>
      <c r="D187">
        <v>514</v>
      </c>
      <c r="E187" t="s">
        <v>15</v>
      </c>
      <c r="F187" t="s">
        <v>23</v>
      </c>
      <c r="G187">
        <v>32</v>
      </c>
      <c r="H187">
        <v>8</v>
      </c>
      <c r="I187">
        <v>0</v>
      </c>
      <c r="J187">
        <v>2</v>
      </c>
      <c r="K187">
        <v>1</v>
      </c>
      <c r="L187">
        <v>0</v>
      </c>
      <c r="M187">
        <v>95857</v>
      </c>
      <c r="N187">
        <v>0</v>
      </c>
      <c r="O187" t="str">
        <f t="shared" si="14"/>
        <v>30-45</v>
      </c>
      <c r="P187" t="str">
        <f t="shared" si="15"/>
        <v>Low</v>
      </c>
      <c r="Q187" t="str">
        <f t="shared" si="16"/>
        <v>Long-Term</v>
      </c>
      <c r="R187" t="str">
        <f t="shared" si="17"/>
        <v>Zero Balance</v>
      </c>
      <c r="S187" t="str">
        <f t="shared" si="18"/>
        <v>Normal</v>
      </c>
      <c r="T187">
        <v>1</v>
      </c>
      <c r="U187">
        <f t="shared" si="19"/>
        <v>0</v>
      </c>
    </row>
    <row r="188" spans="1:21" x14ac:dyDescent="0.25">
      <c r="A188">
        <v>2025</v>
      </c>
      <c r="B188">
        <v>15771977</v>
      </c>
      <c r="C188" t="s">
        <v>192</v>
      </c>
      <c r="D188">
        <v>730</v>
      </c>
      <c r="E188" t="s">
        <v>15</v>
      </c>
      <c r="F188" t="s">
        <v>16</v>
      </c>
      <c r="G188">
        <v>39</v>
      </c>
      <c r="H188">
        <v>1</v>
      </c>
      <c r="I188">
        <v>99011</v>
      </c>
      <c r="J188">
        <v>1</v>
      </c>
      <c r="K188">
        <v>1</v>
      </c>
      <c r="L188">
        <v>0</v>
      </c>
      <c r="M188">
        <v>194946</v>
      </c>
      <c r="N188">
        <v>0</v>
      </c>
      <c r="O188" t="str">
        <f t="shared" si="14"/>
        <v>30-45</v>
      </c>
      <c r="P188" t="str">
        <f t="shared" si="15"/>
        <v>Medium</v>
      </c>
      <c r="Q188" t="str">
        <f t="shared" si="16"/>
        <v>New</v>
      </c>
      <c r="R188" t="str">
        <f t="shared" si="17"/>
        <v>Low Balance</v>
      </c>
      <c r="S188" t="str">
        <f t="shared" si="18"/>
        <v>Normal</v>
      </c>
      <c r="T188">
        <v>1</v>
      </c>
      <c r="U188">
        <f t="shared" si="19"/>
        <v>0</v>
      </c>
    </row>
    <row r="189" spans="1:21" x14ac:dyDescent="0.25">
      <c r="A189">
        <v>2025</v>
      </c>
      <c r="B189">
        <v>15708710</v>
      </c>
      <c r="C189" t="s">
        <v>193</v>
      </c>
      <c r="D189">
        <v>525</v>
      </c>
      <c r="E189" t="s">
        <v>18</v>
      </c>
      <c r="F189" t="s">
        <v>16</v>
      </c>
      <c r="G189">
        <v>37</v>
      </c>
      <c r="H189">
        <v>0</v>
      </c>
      <c r="I189">
        <v>0</v>
      </c>
      <c r="J189">
        <v>1</v>
      </c>
      <c r="K189">
        <v>0</v>
      </c>
      <c r="L189">
        <v>1</v>
      </c>
      <c r="M189">
        <v>131522</v>
      </c>
      <c r="N189">
        <v>0</v>
      </c>
      <c r="O189" t="str">
        <f t="shared" si="14"/>
        <v>30-45</v>
      </c>
      <c r="P189" t="str">
        <f t="shared" si="15"/>
        <v>Low</v>
      </c>
      <c r="Q189" t="str">
        <f t="shared" si="16"/>
        <v>New</v>
      </c>
      <c r="R189" t="str">
        <f t="shared" si="17"/>
        <v>Zero Balance</v>
      </c>
      <c r="S189" t="str">
        <f t="shared" si="18"/>
        <v>Normal</v>
      </c>
      <c r="T189">
        <v>1</v>
      </c>
      <c r="U189">
        <f t="shared" si="19"/>
        <v>0</v>
      </c>
    </row>
    <row r="190" spans="1:21" x14ac:dyDescent="0.25">
      <c r="A190">
        <v>2025</v>
      </c>
      <c r="B190">
        <v>15726676</v>
      </c>
      <c r="C190" t="s">
        <v>194</v>
      </c>
      <c r="D190">
        <v>616</v>
      </c>
      <c r="E190" t="s">
        <v>18</v>
      </c>
      <c r="F190" t="s">
        <v>23</v>
      </c>
      <c r="G190">
        <v>30</v>
      </c>
      <c r="H190">
        <v>5</v>
      </c>
      <c r="I190">
        <v>0</v>
      </c>
      <c r="J190">
        <v>2</v>
      </c>
      <c r="K190">
        <v>0</v>
      </c>
      <c r="L190">
        <v>1</v>
      </c>
      <c r="M190">
        <v>196109</v>
      </c>
      <c r="N190">
        <v>0</v>
      </c>
      <c r="O190" t="str">
        <f t="shared" si="14"/>
        <v>30-45</v>
      </c>
      <c r="P190" t="str">
        <f t="shared" si="15"/>
        <v>Medium</v>
      </c>
      <c r="Q190" t="str">
        <f t="shared" si="16"/>
        <v>Mid-Term</v>
      </c>
      <c r="R190" t="str">
        <f t="shared" si="17"/>
        <v>Zero Balance</v>
      </c>
      <c r="S190" t="str">
        <f t="shared" si="18"/>
        <v>Normal</v>
      </c>
      <c r="T190">
        <v>1</v>
      </c>
      <c r="U190">
        <f t="shared" si="19"/>
        <v>0</v>
      </c>
    </row>
    <row r="191" spans="1:21" x14ac:dyDescent="0.25">
      <c r="A191">
        <v>2025</v>
      </c>
      <c r="B191">
        <v>15587421</v>
      </c>
      <c r="C191" t="s">
        <v>195</v>
      </c>
      <c r="D191">
        <v>687</v>
      </c>
      <c r="E191" t="s">
        <v>26</v>
      </c>
      <c r="F191" t="s">
        <v>16</v>
      </c>
      <c r="G191">
        <v>34</v>
      </c>
      <c r="H191">
        <v>7</v>
      </c>
      <c r="I191">
        <v>111388</v>
      </c>
      <c r="J191">
        <v>2</v>
      </c>
      <c r="K191">
        <v>1</v>
      </c>
      <c r="L191">
        <v>0</v>
      </c>
      <c r="M191">
        <v>148565</v>
      </c>
      <c r="N191">
        <v>0</v>
      </c>
      <c r="O191" t="str">
        <f t="shared" si="14"/>
        <v>30-45</v>
      </c>
      <c r="P191" t="str">
        <f t="shared" si="15"/>
        <v>Medium</v>
      </c>
      <c r="Q191" t="str">
        <f t="shared" si="16"/>
        <v>Mid-Term</v>
      </c>
      <c r="R191" t="str">
        <f t="shared" si="17"/>
        <v>High Balance</v>
      </c>
      <c r="S191" t="str">
        <f t="shared" si="18"/>
        <v>High Value</v>
      </c>
      <c r="T191">
        <v>1</v>
      </c>
      <c r="U191">
        <f t="shared" si="19"/>
        <v>0</v>
      </c>
    </row>
    <row r="192" spans="1:21" x14ac:dyDescent="0.25">
      <c r="A192">
        <v>2025</v>
      </c>
      <c r="B192">
        <v>15726931</v>
      </c>
      <c r="C192" t="s">
        <v>196</v>
      </c>
      <c r="D192">
        <v>715</v>
      </c>
      <c r="E192" t="s">
        <v>15</v>
      </c>
      <c r="F192" t="s">
        <v>16</v>
      </c>
      <c r="G192">
        <v>41</v>
      </c>
      <c r="H192">
        <v>8</v>
      </c>
      <c r="I192">
        <v>56215</v>
      </c>
      <c r="J192">
        <v>2</v>
      </c>
      <c r="K192">
        <v>0</v>
      </c>
      <c r="L192">
        <v>0</v>
      </c>
      <c r="M192">
        <v>92983</v>
      </c>
      <c r="N192">
        <v>1</v>
      </c>
      <c r="O192" t="str">
        <f t="shared" si="14"/>
        <v>30-45</v>
      </c>
      <c r="P192" t="str">
        <f t="shared" si="15"/>
        <v>Medium</v>
      </c>
      <c r="Q192" t="str">
        <f t="shared" si="16"/>
        <v>Long-Term</v>
      </c>
      <c r="R192" t="str">
        <f t="shared" si="17"/>
        <v>Low Balance</v>
      </c>
      <c r="S192" t="str">
        <f t="shared" si="18"/>
        <v>Normal</v>
      </c>
      <c r="T192">
        <v>1</v>
      </c>
      <c r="U192">
        <f t="shared" si="19"/>
        <v>56215</v>
      </c>
    </row>
    <row r="193" spans="1:21" x14ac:dyDescent="0.25">
      <c r="A193">
        <v>2025</v>
      </c>
      <c r="B193">
        <v>15771086</v>
      </c>
      <c r="C193" t="s">
        <v>113</v>
      </c>
      <c r="D193">
        <v>512</v>
      </c>
      <c r="E193" t="s">
        <v>15</v>
      </c>
      <c r="F193" t="s">
        <v>16</v>
      </c>
      <c r="G193">
        <v>36</v>
      </c>
      <c r="H193">
        <v>3</v>
      </c>
      <c r="I193">
        <v>84328</v>
      </c>
      <c r="J193">
        <v>2</v>
      </c>
      <c r="K193">
        <v>1</v>
      </c>
      <c r="L193">
        <v>0</v>
      </c>
      <c r="M193">
        <v>17675</v>
      </c>
      <c r="N193">
        <v>0</v>
      </c>
      <c r="O193" t="str">
        <f t="shared" si="14"/>
        <v>30-45</v>
      </c>
      <c r="P193" t="str">
        <f t="shared" si="15"/>
        <v>Low</v>
      </c>
      <c r="Q193" t="str">
        <f t="shared" si="16"/>
        <v>New</v>
      </c>
      <c r="R193" t="str">
        <f t="shared" si="17"/>
        <v>Low Balance</v>
      </c>
      <c r="S193" t="str">
        <f t="shared" si="18"/>
        <v>Normal</v>
      </c>
      <c r="T193">
        <v>1</v>
      </c>
      <c r="U193">
        <f t="shared" si="19"/>
        <v>0</v>
      </c>
    </row>
    <row r="194" spans="1:21" x14ac:dyDescent="0.25">
      <c r="A194">
        <v>2025</v>
      </c>
      <c r="B194">
        <v>15756850</v>
      </c>
      <c r="C194" t="s">
        <v>197</v>
      </c>
      <c r="D194">
        <v>479</v>
      </c>
      <c r="E194" t="s">
        <v>15</v>
      </c>
      <c r="F194" t="s">
        <v>23</v>
      </c>
      <c r="G194">
        <v>40</v>
      </c>
      <c r="H194">
        <v>1</v>
      </c>
      <c r="I194">
        <v>0</v>
      </c>
      <c r="J194">
        <v>2</v>
      </c>
      <c r="K194">
        <v>0</v>
      </c>
      <c r="L194">
        <v>0</v>
      </c>
      <c r="M194">
        <v>114996</v>
      </c>
      <c r="N194">
        <v>0</v>
      </c>
      <c r="O194" t="str">
        <f t="shared" ref="O194:O257" si="20">IF(G194&lt;30,"&lt;30",IF(G194&lt;=45,"30-45",IF(G194&lt;=60,"46-60","60+")))</f>
        <v>30-45</v>
      </c>
      <c r="P194" t="str">
        <f t="shared" ref="P194:P257" si="21">IF(D194&lt;600,"Low",IF(D194&lt;=750,"Medium","High"))</f>
        <v>Low</v>
      </c>
      <c r="Q194" t="str">
        <f t="shared" ref="Q194:Q257" si="22">IF(H194&lt;=3,"New",IF(H194&lt;=7,"Mid-Term","Long-Term"))</f>
        <v>New</v>
      </c>
      <c r="R194" t="str">
        <f t="shared" ref="R194:R257" si="23">IF(I194=0,"Zero Balance",IF(I194&lt;100000,"Low Balance","High Balance"))</f>
        <v>Zero Balance</v>
      </c>
      <c r="S194" t="str">
        <f t="shared" ref="S194:S257" si="24">IF(I194&gt;=100000,"High Value","Normal")</f>
        <v>Normal</v>
      </c>
      <c r="T194">
        <v>1</v>
      </c>
      <c r="U194">
        <f t="shared" ref="U194:U257" si="25">IF(N194=1,I194,0)</f>
        <v>0</v>
      </c>
    </row>
    <row r="195" spans="1:21" x14ac:dyDescent="0.25">
      <c r="A195">
        <v>2025</v>
      </c>
      <c r="B195">
        <v>15702741</v>
      </c>
      <c r="C195" t="s">
        <v>198</v>
      </c>
      <c r="D195">
        <v>601</v>
      </c>
      <c r="E195" t="s">
        <v>15</v>
      </c>
      <c r="F195" t="s">
        <v>23</v>
      </c>
      <c r="G195">
        <v>32</v>
      </c>
      <c r="H195">
        <v>8</v>
      </c>
      <c r="I195">
        <v>93013</v>
      </c>
      <c r="J195">
        <v>1</v>
      </c>
      <c r="K195">
        <v>1</v>
      </c>
      <c r="L195">
        <v>0</v>
      </c>
      <c r="M195">
        <v>86957</v>
      </c>
      <c r="N195">
        <v>0</v>
      </c>
      <c r="O195" t="str">
        <f t="shared" si="20"/>
        <v>30-45</v>
      </c>
      <c r="P195" t="str">
        <f t="shared" si="21"/>
        <v>Medium</v>
      </c>
      <c r="Q195" t="str">
        <f t="shared" si="22"/>
        <v>Long-Term</v>
      </c>
      <c r="R195" t="str">
        <f t="shared" si="23"/>
        <v>Low Balance</v>
      </c>
      <c r="S195" t="str">
        <f t="shared" si="24"/>
        <v>Normal</v>
      </c>
      <c r="T195">
        <v>1</v>
      </c>
      <c r="U195">
        <f t="shared" si="25"/>
        <v>0</v>
      </c>
    </row>
    <row r="196" spans="1:21" x14ac:dyDescent="0.25">
      <c r="A196">
        <v>2025</v>
      </c>
      <c r="B196">
        <v>15679200</v>
      </c>
      <c r="C196" t="s">
        <v>199</v>
      </c>
      <c r="D196">
        <v>580</v>
      </c>
      <c r="E196" t="s">
        <v>18</v>
      </c>
      <c r="F196" t="s">
        <v>23</v>
      </c>
      <c r="G196">
        <v>29</v>
      </c>
      <c r="H196">
        <v>9</v>
      </c>
      <c r="I196">
        <v>61710</v>
      </c>
      <c r="J196">
        <v>2</v>
      </c>
      <c r="K196">
        <v>1</v>
      </c>
      <c r="L196">
        <v>0</v>
      </c>
      <c r="M196">
        <v>128078</v>
      </c>
      <c r="N196">
        <v>0</v>
      </c>
      <c r="O196" t="str">
        <f t="shared" si="20"/>
        <v>&lt;30</v>
      </c>
      <c r="P196" t="str">
        <f t="shared" si="21"/>
        <v>Low</v>
      </c>
      <c r="Q196" t="str">
        <f t="shared" si="22"/>
        <v>Long-Term</v>
      </c>
      <c r="R196" t="str">
        <f t="shared" si="23"/>
        <v>Low Balance</v>
      </c>
      <c r="S196" t="str">
        <f t="shared" si="24"/>
        <v>Normal</v>
      </c>
      <c r="T196">
        <v>1</v>
      </c>
      <c r="U196">
        <f t="shared" si="25"/>
        <v>0</v>
      </c>
    </row>
    <row r="197" spans="1:21" x14ac:dyDescent="0.25">
      <c r="A197">
        <v>2025</v>
      </c>
      <c r="B197">
        <v>15594815</v>
      </c>
      <c r="C197" t="s">
        <v>200</v>
      </c>
      <c r="D197">
        <v>807</v>
      </c>
      <c r="E197" t="s">
        <v>15</v>
      </c>
      <c r="F197" t="s">
        <v>23</v>
      </c>
      <c r="G197">
        <v>35</v>
      </c>
      <c r="H197">
        <v>3</v>
      </c>
      <c r="I197">
        <v>174790</v>
      </c>
      <c r="J197">
        <v>1</v>
      </c>
      <c r="K197">
        <v>1</v>
      </c>
      <c r="L197">
        <v>1</v>
      </c>
      <c r="M197">
        <v>600</v>
      </c>
      <c r="N197">
        <v>0</v>
      </c>
      <c r="O197" t="str">
        <f t="shared" si="20"/>
        <v>30-45</v>
      </c>
      <c r="P197" t="str">
        <f t="shared" si="21"/>
        <v>High</v>
      </c>
      <c r="Q197" t="str">
        <f t="shared" si="22"/>
        <v>New</v>
      </c>
      <c r="R197" t="str">
        <f t="shared" si="23"/>
        <v>High Balance</v>
      </c>
      <c r="S197" t="str">
        <f t="shared" si="24"/>
        <v>High Value</v>
      </c>
      <c r="T197">
        <v>1</v>
      </c>
      <c r="U197">
        <f t="shared" si="25"/>
        <v>0</v>
      </c>
    </row>
    <row r="198" spans="1:21" x14ac:dyDescent="0.25">
      <c r="A198">
        <v>2025</v>
      </c>
      <c r="B198">
        <v>15635905</v>
      </c>
      <c r="C198" t="s">
        <v>201</v>
      </c>
      <c r="D198">
        <v>616</v>
      </c>
      <c r="E198" t="s">
        <v>18</v>
      </c>
      <c r="F198" t="s">
        <v>16</v>
      </c>
      <c r="G198">
        <v>32</v>
      </c>
      <c r="H198">
        <v>6</v>
      </c>
      <c r="I198">
        <v>0</v>
      </c>
      <c r="J198">
        <v>2</v>
      </c>
      <c r="K198">
        <v>1</v>
      </c>
      <c r="L198">
        <v>1</v>
      </c>
      <c r="M198">
        <v>43001</v>
      </c>
      <c r="N198">
        <v>0</v>
      </c>
      <c r="O198" t="str">
        <f t="shared" si="20"/>
        <v>30-45</v>
      </c>
      <c r="P198" t="str">
        <f t="shared" si="21"/>
        <v>Medium</v>
      </c>
      <c r="Q198" t="str">
        <f t="shared" si="22"/>
        <v>Mid-Term</v>
      </c>
      <c r="R198" t="str">
        <f t="shared" si="23"/>
        <v>Zero Balance</v>
      </c>
      <c r="S198" t="str">
        <f t="shared" si="24"/>
        <v>Normal</v>
      </c>
      <c r="T198">
        <v>1</v>
      </c>
      <c r="U198">
        <f t="shared" si="25"/>
        <v>0</v>
      </c>
    </row>
    <row r="199" spans="1:21" x14ac:dyDescent="0.25">
      <c r="A199">
        <v>2025</v>
      </c>
      <c r="B199">
        <v>15777892</v>
      </c>
      <c r="C199" t="s">
        <v>202</v>
      </c>
      <c r="D199">
        <v>721</v>
      </c>
      <c r="E199" t="s">
        <v>26</v>
      </c>
      <c r="F199" t="s">
        <v>23</v>
      </c>
      <c r="G199">
        <v>37</v>
      </c>
      <c r="H199">
        <v>3</v>
      </c>
      <c r="I199">
        <v>107721</v>
      </c>
      <c r="J199">
        <v>1</v>
      </c>
      <c r="K199">
        <v>1</v>
      </c>
      <c r="L199">
        <v>1</v>
      </c>
      <c r="M199">
        <v>158591</v>
      </c>
      <c r="N199">
        <v>0</v>
      </c>
      <c r="O199" t="str">
        <f t="shared" si="20"/>
        <v>30-45</v>
      </c>
      <c r="P199" t="str">
        <f t="shared" si="21"/>
        <v>Medium</v>
      </c>
      <c r="Q199" t="str">
        <f t="shared" si="22"/>
        <v>New</v>
      </c>
      <c r="R199" t="str">
        <f t="shared" si="23"/>
        <v>High Balance</v>
      </c>
      <c r="S199" t="str">
        <f t="shared" si="24"/>
        <v>High Value</v>
      </c>
      <c r="T199">
        <v>1</v>
      </c>
      <c r="U199">
        <f t="shared" si="25"/>
        <v>0</v>
      </c>
    </row>
    <row r="200" spans="1:21" x14ac:dyDescent="0.25">
      <c r="A200">
        <v>2025</v>
      </c>
      <c r="B200">
        <v>15656176</v>
      </c>
      <c r="C200" t="s">
        <v>203</v>
      </c>
      <c r="D200">
        <v>501</v>
      </c>
      <c r="E200" t="s">
        <v>15</v>
      </c>
      <c r="F200" t="s">
        <v>23</v>
      </c>
      <c r="G200">
        <v>57</v>
      </c>
      <c r="H200">
        <v>10</v>
      </c>
      <c r="I200">
        <v>0</v>
      </c>
      <c r="J200">
        <v>2</v>
      </c>
      <c r="K200">
        <v>1</v>
      </c>
      <c r="L200">
        <v>1</v>
      </c>
      <c r="M200">
        <v>47847</v>
      </c>
      <c r="N200">
        <v>0</v>
      </c>
      <c r="O200" t="str">
        <f t="shared" si="20"/>
        <v>46-60</v>
      </c>
      <c r="P200" t="str">
        <f t="shared" si="21"/>
        <v>Low</v>
      </c>
      <c r="Q200" t="str">
        <f t="shared" si="22"/>
        <v>Long-Term</v>
      </c>
      <c r="R200" t="str">
        <f t="shared" si="23"/>
        <v>Zero Balance</v>
      </c>
      <c r="S200" t="str">
        <f t="shared" si="24"/>
        <v>Normal</v>
      </c>
      <c r="T200">
        <v>1</v>
      </c>
      <c r="U200">
        <f t="shared" si="25"/>
        <v>0</v>
      </c>
    </row>
    <row r="201" spans="1:21" x14ac:dyDescent="0.25">
      <c r="A201">
        <v>2025</v>
      </c>
      <c r="B201">
        <v>15811127</v>
      </c>
      <c r="C201" t="s">
        <v>204</v>
      </c>
      <c r="D201">
        <v>521</v>
      </c>
      <c r="E201" t="s">
        <v>15</v>
      </c>
      <c r="F201" t="s">
        <v>23</v>
      </c>
      <c r="G201">
        <v>35</v>
      </c>
      <c r="H201">
        <v>6</v>
      </c>
      <c r="I201">
        <v>96424</v>
      </c>
      <c r="J201">
        <v>1</v>
      </c>
      <c r="K201">
        <v>1</v>
      </c>
      <c r="L201">
        <v>0</v>
      </c>
      <c r="M201">
        <v>10488</v>
      </c>
      <c r="N201">
        <v>0</v>
      </c>
      <c r="O201" t="str">
        <f t="shared" si="20"/>
        <v>30-45</v>
      </c>
      <c r="P201" t="str">
        <f t="shared" si="21"/>
        <v>Low</v>
      </c>
      <c r="Q201" t="str">
        <f t="shared" si="22"/>
        <v>Mid-Term</v>
      </c>
      <c r="R201" t="str">
        <f t="shared" si="23"/>
        <v>Low Balance</v>
      </c>
      <c r="S201" t="str">
        <f t="shared" si="24"/>
        <v>Normal</v>
      </c>
      <c r="T201">
        <v>1</v>
      </c>
      <c r="U201">
        <f t="shared" si="25"/>
        <v>0</v>
      </c>
    </row>
    <row r="202" spans="1:21" x14ac:dyDescent="0.25">
      <c r="A202">
        <v>2025</v>
      </c>
      <c r="B202">
        <v>15604482</v>
      </c>
      <c r="C202" t="s">
        <v>205</v>
      </c>
      <c r="D202">
        <v>850</v>
      </c>
      <c r="E202" t="s">
        <v>18</v>
      </c>
      <c r="F202" t="s">
        <v>23</v>
      </c>
      <c r="G202">
        <v>30</v>
      </c>
      <c r="H202">
        <v>2</v>
      </c>
      <c r="I202">
        <v>141040</v>
      </c>
      <c r="J202">
        <v>1</v>
      </c>
      <c r="K202">
        <v>1</v>
      </c>
      <c r="L202">
        <v>1</v>
      </c>
      <c r="M202">
        <v>5978</v>
      </c>
      <c r="N202">
        <v>0</v>
      </c>
      <c r="O202" t="str">
        <f t="shared" si="20"/>
        <v>30-45</v>
      </c>
      <c r="P202" t="str">
        <f t="shared" si="21"/>
        <v>High</v>
      </c>
      <c r="Q202" t="str">
        <f t="shared" si="22"/>
        <v>New</v>
      </c>
      <c r="R202" t="str">
        <f t="shared" si="23"/>
        <v>High Balance</v>
      </c>
      <c r="S202" t="str">
        <f t="shared" si="24"/>
        <v>High Value</v>
      </c>
      <c r="T202">
        <v>1</v>
      </c>
      <c r="U202">
        <f t="shared" si="25"/>
        <v>0</v>
      </c>
    </row>
    <row r="203" spans="1:21" x14ac:dyDescent="0.25">
      <c r="A203">
        <v>2025</v>
      </c>
      <c r="B203">
        <v>15622911</v>
      </c>
      <c r="C203" t="s">
        <v>206</v>
      </c>
      <c r="D203">
        <v>759</v>
      </c>
      <c r="E203" t="s">
        <v>15</v>
      </c>
      <c r="F203" t="s">
        <v>23</v>
      </c>
      <c r="G203">
        <v>42</v>
      </c>
      <c r="H203">
        <v>4</v>
      </c>
      <c r="I203">
        <v>105420</v>
      </c>
      <c r="J203">
        <v>1</v>
      </c>
      <c r="K203">
        <v>0</v>
      </c>
      <c r="L203">
        <v>1</v>
      </c>
      <c r="M203">
        <v>121409</v>
      </c>
      <c r="N203">
        <v>0</v>
      </c>
      <c r="O203" t="str">
        <f t="shared" si="20"/>
        <v>30-45</v>
      </c>
      <c r="P203" t="str">
        <f t="shared" si="21"/>
        <v>High</v>
      </c>
      <c r="Q203" t="str">
        <f t="shared" si="22"/>
        <v>Mid-Term</v>
      </c>
      <c r="R203" t="str">
        <f t="shared" si="23"/>
        <v>High Balance</v>
      </c>
      <c r="S203" t="str">
        <f t="shared" si="24"/>
        <v>High Value</v>
      </c>
      <c r="T203">
        <v>1</v>
      </c>
      <c r="U203">
        <f t="shared" si="25"/>
        <v>0</v>
      </c>
    </row>
    <row r="204" spans="1:21" x14ac:dyDescent="0.25">
      <c r="A204">
        <v>2025</v>
      </c>
      <c r="B204">
        <v>15600974</v>
      </c>
      <c r="C204" t="s">
        <v>27</v>
      </c>
      <c r="D204">
        <v>516</v>
      </c>
      <c r="E204" t="s">
        <v>18</v>
      </c>
      <c r="F204" t="s">
        <v>23</v>
      </c>
      <c r="G204">
        <v>50</v>
      </c>
      <c r="H204">
        <v>5</v>
      </c>
      <c r="I204">
        <v>0</v>
      </c>
      <c r="J204">
        <v>1</v>
      </c>
      <c r="K204">
        <v>0</v>
      </c>
      <c r="L204">
        <v>1</v>
      </c>
      <c r="M204">
        <v>146146</v>
      </c>
      <c r="N204">
        <v>1</v>
      </c>
      <c r="O204" t="str">
        <f t="shared" si="20"/>
        <v>46-60</v>
      </c>
      <c r="P204" t="str">
        <f t="shared" si="21"/>
        <v>Low</v>
      </c>
      <c r="Q204" t="str">
        <f t="shared" si="22"/>
        <v>Mid-Term</v>
      </c>
      <c r="R204" t="str">
        <f t="shared" si="23"/>
        <v>Zero Balance</v>
      </c>
      <c r="S204" t="str">
        <f t="shared" si="24"/>
        <v>Normal</v>
      </c>
      <c r="T204">
        <v>1</v>
      </c>
      <c r="U204">
        <f t="shared" si="25"/>
        <v>0</v>
      </c>
    </row>
    <row r="205" spans="1:21" x14ac:dyDescent="0.25">
      <c r="A205">
        <v>2025</v>
      </c>
      <c r="B205">
        <v>15727868</v>
      </c>
      <c r="C205" t="s">
        <v>207</v>
      </c>
      <c r="D205">
        <v>711</v>
      </c>
      <c r="E205" t="s">
        <v>15</v>
      </c>
      <c r="F205" t="s">
        <v>16</v>
      </c>
      <c r="G205">
        <v>38</v>
      </c>
      <c r="H205">
        <v>2</v>
      </c>
      <c r="I205">
        <v>129022</v>
      </c>
      <c r="J205">
        <v>2</v>
      </c>
      <c r="K205">
        <v>1</v>
      </c>
      <c r="L205">
        <v>1</v>
      </c>
      <c r="M205">
        <v>14375</v>
      </c>
      <c r="N205">
        <v>1</v>
      </c>
      <c r="O205" t="str">
        <f t="shared" si="20"/>
        <v>30-45</v>
      </c>
      <c r="P205" t="str">
        <f t="shared" si="21"/>
        <v>Medium</v>
      </c>
      <c r="Q205" t="str">
        <f t="shared" si="22"/>
        <v>New</v>
      </c>
      <c r="R205" t="str">
        <f t="shared" si="23"/>
        <v>High Balance</v>
      </c>
      <c r="S205" t="str">
        <f t="shared" si="24"/>
        <v>High Value</v>
      </c>
      <c r="T205">
        <v>1</v>
      </c>
      <c r="U205">
        <f t="shared" si="25"/>
        <v>129022</v>
      </c>
    </row>
    <row r="206" spans="1:21" x14ac:dyDescent="0.25">
      <c r="A206">
        <v>2025</v>
      </c>
      <c r="B206">
        <v>15627801</v>
      </c>
      <c r="C206" t="s">
        <v>208</v>
      </c>
      <c r="D206">
        <v>512</v>
      </c>
      <c r="E206" t="s">
        <v>18</v>
      </c>
      <c r="F206" t="s">
        <v>23</v>
      </c>
      <c r="G206">
        <v>33</v>
      </c>
      <c r="H206">
        <v>3</v>
      </c>
      <c r="I206">
        <v>176667</v>
      </c>
      <c r="J206">
        <v>1</v>
      </c>
      <c r="K206">
        <v>1</v>
      </c>
      <c r="L206">
        <v>0</v>
      </c>
      <c r="M206">
        <v>94671</v>
      </c>
      <c r="N206">
        <v>0</v>
      </c>
      <c r="O206" t="str">
        <f t="shared" si="20"/>
        <v>30-45</v>
      </c>
      <c r="P206" t="str">
        <f t="shared" si="21"/>
        <v>Low</v>
      </c>
      <c r="Q206" t="str">
        <f t="shared" si="22"/>
        <v>New</v>
      </c>
      <c r="R206" t="str">
        <f t="shared" si="23"/>
        <v>High Balance</v>
      </c>
      <c r="S206" t="str">
        <f t="shared" si="24"/>
        <v>High Value</v>
      </c>
      <c r="T206">
        <v>1</v>
      </c>
      <c r="U206">
        <f t="shared" si="25"/>
        <v>0</v>
      </c>
    </row>
    <row r="207" spans="1:21" x14ac:dyDescent="0.25">
      <c r="A207">
        <v>2025</v>
      </c>
      <c r="B207">
        <v>15773039</v>
      </c>
      <c r="C207" t="s">
        <v>209</v>
      </c>
      <c r="D207">
        <v>550</v>
      </c>
      <c r="E207" t="s">
        <v>15</v>
      </c>
      <c r="F207" t="s">
        <v>23</v>
      </c>
      <c r="G207">
        <v>37</v>
      </c>
      <c r="H207">
        <v>3</v>
      </c>
      <c r="I207">
        <v>0</v>
      </c>
      <c r="J207">
        <v>1</v>
      </c>
      <c r="K207">
        <v>1</v>
      </c>
      <c r="L207">
        <v>1</v>
      </c>
      <c r="M207">
        <v>179670</v>
      </c>
      <c r="N207">
        <v>0</v>
      </c>
      <c r="O207" t="str">
        <f t="shared" si="20"/>
        <v>30-45</v>
      </c>
      <c r="P207" t="str">
        <f t="shared" si="21"/>
        <v>Low</v>
      </c>
      <c r="Q207" t="str">
        <f t="shared" si="22"/>
        <v>New</v>
      </c>
      <c r="R207" t="str">
        <f t="shared" si="23"/>
        <v>Zero Balance</v>
      </c>
      <c r="S207" t="str">
        <f t="shared" si="24"/>
        <v>Normal</v>
      </c>
      <c r="T207">
        <v>1</v>
      </c>
      <c r="U207">
        <f t="shared" si="25"/>
        <v>0</v>
      </c>
    </row>
    <row r="208" spans="1:21" x14ac:dyDescent="0.25">
      <c r="A208">
        <v>2025</v>
      </c>
      <c r="B208">
        <v>15755262</v>
      </c>
      <c r="C208" t="s">
        <v>39</v>
      </c>
      <c r="D208">
        <v>608</v>
      </c>
      <c r="E208" t="s">
        <v>18</v>
      </c>
      <c r="F208" t="s">
        <v>16</v>
      </c>
      <c r="G208">
        <v>41</v>
      </c>
      <c r="H208">
        <v>3</v>
      </c>
      <c r="I208">
        <v>89764</v>
      </c>
      <c r="J208">
        <v>1</v>
      </c>
      <c r="K208">
        <v>0</v>
      </c>
      <c r="L208">
        <v>0</v>
      </c>
      <c r="M208">
        <v>199305</v>
      </c>
      <c r="N208">
        <v>1</v>
      </c>
      <c r="O208" t="str">
        <f t="shared" si="20"/>
        <v>30-45</v>
      </c>
      <c r="P208" t="str">
        <f t="shared" si="21"/>
        <v>Medium</v>
      </c>
      <c r="Q208" t="str">
        <f t="shared" si="22"/>
        <v>New</v>
      </c>
      <c r="R208" t="str">
        <f t="shared" si="23"/>
        <v>Low Balance</v>
      </c>
      <c r="S208" t="str">
        <f t="shared" si="24"/>
        <v>Normal</v>
      </c>
      <c r="T208">
        <v>1</v>
      </c>
      <c r="U208">
        <f t="shared" si="25"/>
        <v>89764</v>
      </c>
    </row>
    <row r="209" spans="1:21" x14ac:dyDescent="0.25">
      <c r="A209">
        <v>2025</v>
      </c>
      <c r="B209">
        <v>15679531</v>
      </c>
      <c r="C209" t="s">
        <v>210</v>
      </c>
      <c r="D209">
        <v>618</v>
      </c>
      <c r="E209" t="s">
        <v>15</v>
      </c>
      <c r="F209" t="s">
        <v>23</v>
      </c>
      <c r="G209">
        <v>34</v>
      </c>
      <c r="H209">
        <v>5</v>
      </c>
      <c r="I209">
        <v>134955</v>
      </c>
      <c r="J209">
        <v>1</v>
      </c>
      <c r="K209">
        <v>1</v>
      </c>
      <c r="L209">
        <v>1</v>
      </c>
      <c r="M209">
        <v>151954</v>
      </c>
      <c r="N209">
        <v>0</v>
      </c>
      <c r="O209" t="str">
        <f t="shared" si="20"/>
        <v>30-45</v>
      </c>
      <c r="P209" t="str">
        <f t="shared" si="21"/>
        <v>Medium</v>
      </c>
      <c r="Q209" t="str">
        <f t="shared" si="22"/>
        <v>Mid-Term</v>
      </c>
      <c r="R209" t="str">
        <f t="shared" si="23"/>
        <v>High Balance</v>
      </c>
      <c r="S209" t="str">
        <f t="shared" si="24"/>
        <v>High Value</v>
      </c>
      <c r="T209">
        <v>1</v>
      </c>
      <c r="U209">
        <f t="shared" si="25"/>
        <v>0</v>
      </c>
    </row>
    <row r="210" spans="1:21" x14ac:dyDescent="0.25">
      <c r="A210">
        <v>2025</v>
      </c>
      <c r="B210">
        <v>15684181</v>
      </c>
      <c r="C210" t="s">
        <v>211</v>
      </c>
      <c r="D210">
        <v>643</v>
      </c>
      <c r="E210" t="s">
        <v>15</v>
      </c>
      <c r="F210" t="s">
        <v>23</v>
      </c>
      <c r="G210">
        <v>45</v>
      </c>
      <c r="H210">
        <v>5</v>
      </c>
      <c r="I210">
        <v>0</v>
      </c>
      <c r="J210">
        <v>1</v>
      </c>
      <c r="K210">
        <v>1</v>
      </c>
      <c r="L210">
        <v>0</v>
      </c>
      <c r="M210">
        <v>142514</v>
      </c>
      <c r="N210">
        <v>1</v>
      </c>
      <c r="O210" t="str">
        <f t="shared" si="20"/>
        <v>30-45</v>
      </c>
      <c r="P210" t="str">
        <f t="shared" si="21"/>
        <v>Medium</v>
      </c>
      <c r="Q210" t="str">
        <f t="shared" si="22"/>
        <v>Mid-Term</v>
      </c>
      <c r="R210" t="str">
        <f t="shared" si="23"/>
        <v>Zero Balance</v>
      </c>
      <c r="S210" t="str">
        <f t="shared" si="24"/>
        <v>Normal</v>
      </c>
      <c r="T210">
        <v>1</v>
      </c>
      <c r="U210">
        <f t="shared" si="25"/>
        <v>0</v>
      </c>
    </row>
    <row r="211" spans="1:21" x14ac:dyDescent="0.25">
      <c r="A211">
        <v>2025</v>
      </c>
      <c r="B211">
        <v>15612087</v>
      </c>
      <c r="C211" t="s">
        <v>212</v>
      </c>
      <c r="D211">
        <v>671</v>
      </c>
      <c r="E211" t="s">
        <v>15</v>
      </c>
      <c r="F211" t="s">
        <v>23</v>
      </c>
      <c r="G211">
        <v>45</v>
      </c>
      <c r="H211">
        <v>2</v>
      </c>
      <c r="I211">
        <v>106377</v>
      </c>
      <c r="J211">
        <v>1</v>
      </c>
      <c r="K211">
        <v>0</v>
      </c>
      <c r="L211">
        <v>1</v>
      </c>
      <c r="M211">
        <v>158265</v>
      </c>
      <c r="N211">
        <v>0</v>
      </c>
      <c r="O211" t="str">
        <f t="shared" si="20"/>
        <v>30-45</v>
      </c>
      <c r="P211" t="str">
        <f t="shared" si="21"/>
        <v>Medium</v>
      </c>
      <c r="Q211" t="str">
        <f t="shared" si="22"/>
        <v>New</v>
      </c>
      <c r="R211" t="str">
        <f t="shared" si="23"/>
        <v>High Balance</v>
      </c>
      <c r="S211" t="str">
        <f t="shared" si="24"/>
        <v>High Value</v>
      </c>
      <c r="T211">
        <v>1</v>
      </c>
      <c r="U211">
        <f t="shared" si="25"/>
        <v>0</v>
      </c>
    </row>
    <row r="212" spans="1:21" x14ac:dyDescent="0.25">
      <c r="A212">
        <v>2025</v>
      </c>
      <c r="B212">
        <v>15752047</v>
      </c>
      <c r="C212" t="s">
        <v>213</v>
      </c>
      <c r="D212">
        <v>689</v>
      </c>
      <c r="E212" t="s">
        <v>26</v>
      </c>
      <c r="F212" t="s">
        <v>23</v>
      </c>
      <c r="G212">
        <v>33</v>
      </c>
      <c r="H212">
        <v>2</v>
      </c>
      <c r="I212">
        <v>161815</v>
      </c>
      <c r="J212">
        <v>2</v>
      </c>
      <c r="K212">
        <v>1</v>
      </c>
      <c r="L212">
        <v>0</v>
      </c>
      <c r="M212">
        <v>169382</v>
      </c>
      <c r="N212">
        <v>0</v>
      </c>
      <c r="O212" t="str">
        <f t="shared" si="20"/>
        <v>30-45</v>
      </c>
      <c r="P212" t="str">
        <f t="shared" si="21"/>
        <v>Medium</v>
      </c>
      <c r="Q212" t="str">
        <f t="shared" si="22"/>
        <v>New</v>
      </c>
      <c r="R212" t="str">
        <f t="shared" si="23"/>
        <v>High Balance</v>
      </c>
      <c r="S212" t="str">
        <f t="shared" si="24"/>
        <v>High Value</v>
      </c>
      <c r="T212">
        <v>1</v>
      </c>
      <c r="U212">
        <f t="shared" si="25"/>
        <v>0</v>
      </c>
    </row>
    <row r="213" spans="1:21" x14ac:dyDescent="0.25">
      <c r="A213">
        <v>2025</v>
      </c>
      <c r="B213">
        <v>15624592</v>
      </c>
      <c r="C213" t="s">
        <v>214</v>
      </c>
      <c r="D213">
        <v>603</v>
      </c>
      <c r="E213" t="s">
        <v>15</v>
      </c>
      <c r="F213" t="s">
        <v>23</v>
      </c>
      <c r="G213">
        <v>31</v>
      </c>
      <c r="H213">
        <v>8</v>
      </c>
      <c r="I213">
        <v>0</v>
      </c>
      <c r="J213">
        <v>2</v>
      </c>
      <c r="K213">
        <v>1</v>
      </c>
      <c r="L213">
        <v>1</v>
      </c>
      <c r="M213">
        <v>169915</v>
      </c>
      <c r="N213">
        <v>0</v>
      </c>
      <c r="O213" t="str">
        <f t="shared" si="20"/>
        <v>30-45</v>
      </c>
      <c r="P213" t="str">
        <f t="shared" si="21"/>
        <v>Medium</v>
      </c>
      <c r="Q213" t="str">
        <f t="shared" si="22"/>
        <v>Long-Term</v>
      </c>
      <c r="R213" t="str">
        <f t="shared" si="23"/>
        <v>Zero Balance</v>
      </c>
      <c r="S213" t="str">
        <f t="shared" si="24"/>
        <v>Normal</v>
      </c>
      <c r="T213">
        <v>1</v>
      </c>
      <c r="U213">
        <f t="shared" si="25"/>
        <v>0</v>
      </c>
    </row>
    <row r="214" spans="1:21" x14ac:dyDescent="0.25">
      <c r="A214">
        <v>2025</v>
      </c>
      <c r="B214">
        <v>15573152</v>
      </c>
      <c r="C214" t="s">
        <v>215</v>
      </c>
      <c r="D214">
        <v>620</v>
      </c>
      <c r="E214" t="s">
        <v>15</v>
      </c>
      <c r="F214" t="s">
        <v>16</v>
      </c>
      <c r="G214">
        <v>41</v>
      </c>
      <c r="H214">
        <v>9</v>
      </c>
      <c r="I214">
        <v>0</v>
      </c>
      <c r="J214">
        <v>2</v>
      </c>
      <c r="K214">
        <v>0</v>
      </c>
      <c r="L214">
        <v>0</v>
      </c>
      <c r="M214">
        <v>88852</v>
      </c>
      <c r="N214">
        <v>0</v>
      </c>
      <c r="O214" t="str">
        <f t="shared" si="20"/>
        <v>30-45</v>
      </c>
      <c r="P214" t="str">
        <f t="shared" si="21"/>
        <v>Medium</v>
      </c>
      <c r="Q214" t="str">
        <f t="shared" si="22"/>
        <v>Long-Term</v>
      </c>
      <c r="R214" t="str">
        <f t="shared" si="23"/>
        <v>Zero Balance</v>
      </c>
      <c r="S214" t="str">
        <f t="shared" si="24"/>
        <v>Normal</v>
      </c>
      <c r="T214">
        <v>1</v>
      </c>
      <c r="U214">
        <f t="shared" si="25"/>
        <v>0</v>
      </c>
    </row>
    <row r="215" spans="1:21" x14ac:dyDescent="0.25">
      <c r="A215">
        <v>2025</v>
      </c>
      <c r="B215">
        <v>15594917</v>
      </c>
      <c r="C215" t="s">
        <v>216</v>
      </c>
      <c r="D215">
        <v>676</v>
      </c>
      <c r="E215" t="s">
        <v>15</v>
      </c>
      <c r="F215" t="s">
        <v>16</v>
      </c>
      <c r="G215">
        <v>34</v>
      </c>
      <c r="H215">
        <v>1</v>
      </c>
      <c r="I215">
        <v>63095</v>
      </c>
      <c r="J215">
        <v>1</v>
      </c>
      <c r="K215">
        <v>1</v>
      </c>
      <c r="L215">
        <v>1</v>
      </c>
      <c r="M215">
        <v>40646</v>
      </c>
      <c r="N215">
        <v>0</v>
      </c>
      <c r="O215" t="str">
        <f t="shared" si="20"/>
        <v>30-45</v>
      </c>
      <c r="P215" t="str">
        <f t="shared" si="21"/>
        <v>Medium</v>
      </c>
      <c r="Q215" t="str">
        <f t="shared" si="22"/>
        <v>New</v>
      </c>
      <c r="R215" t="str">
        <f t="shared" si="23"/>
        <v>Low Balance</v>
      </c>
      <c r="S215" t="str">
        <f t="shared" si="24"/>
        <v>Normal</v>
      </c>
      <c r="T215">
        <v>1</v>
      </c>
      <c r="U215">
        <f t="shared" si="25"/>
        <v>0</v>
      </c>
    </row>
    <row r="216" spans="1:21" x14ac:dyDescent="0.25">
      <c r="A216">
        <v>2025</v>
      </c>
      <c r="B216">
        <v>15785542</v>
      </c>
      <c r="C216" t="s">
        <v>217</v>
      </c>
      <c r="D216">
        <v>572</v>
      </c>
      <c r="E216" t="s">
        <v>26</v>
      </c>
      <c r="F216" t="s">
        <v>23</v>
      </c>
      <c r="G216">
        <v>26</v>
      </c>
      <c r="H216">
        <v>4</v>
      </c>
      <c r="I216">
        <v>118287</v>
      </c>
      <c r="J216">
        <v>2</v>
      </c>
      <c r="K216">
        <v>0</v>
      </c>
      <c r="L216">
        <v>0</v>
      </c>
      <c r="M216">
        <v>60427</v>
      </c>
      <c r="N216">
        <v>0</v>
      </c>
      <c r="O216" t="str">
        <f t="shared" si="20"/>
        <v>&lt;30</v>
      </c>
      <c r="P216" t="str">
        <f t="shared" si="21"/>
        <v>Low</v>
      </c>
      <c r="Q216" t="str">
        <f t="shared" si="22"/>
        <v>Mid-Term</v>
      </c>
      <c r="R216" t="str">
        <f t="shared" si="23"/>
        <v>High Balance</v>
      </c>
      <c r="S216" t="str">
        <f t="shared" si="24"/>
        <v>High Value</v>
      </c>
      <c r="T216">
        <v>1</v>
      </c>
      <c r="U216">
        <f t="shared" si="25"/>
        <v>0</v>
      </c>
    </row>
    <row r="217" spans="1:21" x14ac:dyDescent="0.25">
      <c r="A217">
        <v>2025</v>
      </c>
      <c r="B217">
        <v>15723488</v>
      </c>
      <c r="C217" t="s">
        <v>55</v>
      </c>
      <c r="D217">
        <v>668</v>
      </c>
      <c r="E217" t="s">
        <v>26</v>
      </c>
      <c r="F217" t="s">
        <v>23</v>
      </c>
      <c r="G217">
        <v>47</v>
      </c>
      <c r="H217">
        <v>7</v>
      </c>
      <c r="I217">
        <v>106854</v>
      </c>
      <c r="J217">
        <v>1</v>
      </c>
      <c r="K217">
        <v>0</v>
      </c>
      <c r="L217">
        <v>1</v>
      </c>
      <c r="M217">
        <v>157959</v>
      </c>
      <c r="N217">
        <v>1</v>
      </c>
      <c r="O217" t="str">
        <f t="shared" si="20"/>
        <v>46-60</v>
      </c>
      <c r="P217" t="str">
        <f t="shared" si="21"/>
        <v>Medium</v>
      </c>
      <c r="Q217" t="str">
        <f t="shared" si="22"/>
        <v>Mid-Term</v>
      </c>
      <c r="R217" t="str">
        <f t="shared" si="23"/>
        <v>High Balance</v>
      </c>
      <c r="S217" t="str">
        <f t="shared" si="24"/>
        <v>High Value</v>
      </c>
      <c r="T217">
        <v>1</v>
      </c>
      <c r="U217">
        <f t="shared" si="25"/>
        <v>106854</v>
      </c>
    </row>
    <row r="218" spans="1:21" x14ac:dyDescent="0.25">
      <c r="A218">
        <v>2025</v>
      </c>
      <c r="B218">
        <v>15680920</v>
      </c>
      <c r="C218" t="s">
        <v>218</v>
      </c>
      <c r="D218">
        <v>695</v>
      </c>
      <c r="E218" t="s">
        <v>15</v>
      </c>
      <c r="F218" t="s">
        <v>23</v>
      </c>
      <c r="G218">
        <v>46</v>
      </c>
      <c r="H218">
        <v>7</v>
      </c>
      <c r="I218">
        <v>49513</v>
      </c>
      <c r="J218">
        <v>1</v>
      </c>
      <c r="K218">
        <v>1</v>
      </c>
      <c r="L218">
        <v>0</v>
      </c>
      <c r="M218">
        <v>133007</v>
      </c>
      <c r="N218">
        <v>0</v>
      </c>
      <c r="O218" t="str">
        <f t="shared" si="20"/>
        <v>46-60</v>
      </c>
      <c r="P218" t="str">
        <f t="shared" si="21"/>
        <v>Medium</v>
      </c>
      <c r="Q218" t="str">
        <f t="shared" si="22"/>
        <v>Mid-Term</v>
      </c>
      <c r="R218" t="str">
        <f t="shared" si="23"/>
        <v>Low Balance</v>
      </c>
      <c r="S218" t="str">
        <f t="shared" si="24"/>
        <v>Normal</v>
      </c>
      <c r="T218">
        <v>1</v>
      </c>
      <c r="U218">
        <f t="shared" si="25"/>
        <v>0</v>
      </c>
    </row>
    <row r="219" spans="1:21" x14ac:dyDescent="0.25">
      <c r="A219">
        <v>2025</v>
      </c>
      <c r="B219">
        <v>15786308</v>
      </c>
      <c r="C219" t="s">
        <v>219</v>
      </c>
      <c r="D219">
        <v>730</v>
      </c>
      <c r="E219" t="s">
        <v>18</v>
      </c>
      <c r="F219" t="s">
        <v>16</v>
      </c>
      <c r="G219">
        <v>33</v>
      </c>
      <c r="H219">
        <v>9</v>
      </c>
      <c r="I219">
        <v>0</v>
      </c>
      <c r="J219">
        <v>2</v>
      </c>
      <c r="K219">
        <v>0</v>
      </c>
      <c r="L219">
        <v>0</v>
      </c>
      <c r="M219">
        <v>176577</v>
      </c>
      <c r="N219">
        <v>0</v>
      </c>
      <c r="O219" t="str">
        <f t="shared" si="20"/>
        <v>30-45</v>
      </c>
      <c r="P219" t="str">
        <f t="shared" si="21"/>
        <v>Medium</v>
      </c>
      <c r="Q219" t="str">
        <f t="shared" si="22"/>
        <v>Long-Term</v>
      </c>
      <c r="R219" t="str">
        <f t="shared" si="23"/>
        <v>Zero Balance</v>
      </c>
      <c r="S219" t="str">
        <f t="shared" si="24"/>
        <v>Normal</v>
      </c>
      <c r="T219">
        <v>1</v>
      </c>
      <c r="U219">
        <f t="shared" si="25"/>
        <v>0</v>
      </c>
    </row>
    <row r="220" spans="1:21" x14ac:dyDescent="0.25">
      <c r="A220">
        <v>2025</v>
      </c>
      <c r="B220">
        <v>15659366</v>
      </c>
      <c r="C220" t="s">
        <v>220</v>
      </c>
      <c r="D220">
        <v>807</v>
      </c>
      <c r="E220" t="s">
        <v>15</v>
      </c>
      <c r="F220" t="s">
        <v>23</v>
      </c>
      <c r="G220">
        <v>43</v>
      </c>
      <c r="H220">
        <v>1</v>
      </c>
      <c r="I220">
        <v>105799</v>
      </c>
      <c r="J220">
        <v>2</v>
      </c>
      <c r="K220">
        <v>1</v>
      </c>
      <c r="L220">
        <v>0</v>
      </c>
      <c r="M220">
        <v>34888</v>
      </c>
      <c r="N220">
        <v>1</v>
      </c>
      <c r="O220" t="str">
        <f t="shared" si="20"/>
        <v>30-45</v>
      </c>
      <c r="P220" t="str">
        <f t="shared" si="21"/>
        <v>High</v>
      </c>
      <c r="Q220" t="str">
        <f t="shared" si="22"/>
        <v>New</v>
      </c>
      <c r="R220" t="str">
        <f t="shared" si="23"/>
        <v>High Balance</v>
      </c>
      <c r="S220" t="str">
        <f t="shared" si="24"/>
        <v>High Value</v>
      </c>
      <c r="T220">
        <v>1</v>
      </c>
      <c r="U220">
        <f t="shared" si="25"/>
        <v>105799</v>
      </c>
    </row>
    <row r="221" spans="1:21" x14ac:dyDescent="0.25">
      <c r="A221">
        <v>2025</v>
      </c>
      <c r="B221">
        <v>15774854</v>
      </c>
      <c r="C221" t="s">
        <v>139</v>
      </c>
      <c r="D221">
        <v>592</v>
      </c>
      <c r="E221" t="s">
        <v>15</v>
      </c>
      <c r="F221" t="s">
        <v>23</v>
      </c>
      <c r="G221">
        <v>54</v>
      </c>
      <c r="H221">
        <v>8</v>
      </c>
      <c r="I221">
        <v>0</v>
      </c>
      <c r="J221">
        <v>1</v>
      </c>
      <c r="K221">
        <v>1</v>
      </c>
      <c r="L221">
        <v>1</v>
      </c>
      <c r="M221">
        <v>28738</v>
      </c>
      <c r="N221">
        <v>1</v>
      </c>
      <c r="O221" t="str">
        <f t="shared" si="20"/>
        <v>46-60</v>
      </c>
      <c r="P221" t="str">
        <f t="shared" si="21"/>
        <v>Low</v>
      </c>
      <c r="Q221" t="str">
        <f t="shared" si="22"/>
        <v>Long-Term</v>
      </c>
      <c r="R221" t="str">
        <f t="shared" si="23"/>
        <v>Zero Balance</v>
      </c>
      <c r="S221" t="str">
        <f t="shared" si="24"/>
        <v>Normal</v>
      </c>
      <c r="T221">
        <v>1</v>
      </c>
      <c r="U221">
        <f t="shared" si="25"/>
        <v>0</v>
      </c>
    </row>
    <row r="222" spans="1:21" x14ac:dyDescent="0.25">
      <c r="A222">
        <v>2025</v>
      </c>
      <c r="B222">
        <v>15725311</v>
      </c>
      <c r="C222" t="s">
        <v>221</v>
      </c>
      <c r="D222">
        <v>726</v>
      </c>
      <c r="E222" t="s">
        <v>15</v>
      </c>
      <c r="F222" t="s">
        <v>16</v>
      </c>
      <c r="G222">
        <v>31</v>
      </c>
      <c r="H222">
        <v>9</v>
      </c>
      <c r="I222">
        <v>114722</v>
      </c>
      <c r="J222">
        <v>2</v>
      </c>
      <c r="K222">
        <v>1</v>
      </c>
      <c r="L222">
        <v>1</v>
      </c>
      <c r="M222">
        <v>98179</v>
      </c>
      <c r="N222">
        <v>0</v>
      </c>
      <c r="O222" t="str">
        <f t="shared" si="20"/>
        <v>30-45</v>
      </c>
      <c r="P222" t="str">
        <f t="shared" si="21"/>
        <v>Medium</v>
      </c>
      <c r="Q222" t="str">
        <f t="shared" si="22"/>
        <v>Long-Term</v>
      </c>
      <c r="R222" t="str">
        <f t="shared" si="23"/>
        <v>High Balance</v>
      </c>
      <c r="S222" t="str">
        <f t="shared" si="24"/>
        <v>High Value</v>
      </c>
      <c r="T222">
        <v>1</v>
      </c>
      <c r="U222">
        <f t="shared" si="25"/>
        <v>0</v>
      </c>
    </row>
    <row r="223" spans="1:21" x14ac:dyDescent="0.25">
      <c r="A223">
        <v>2025</v>
      </c>
      <c r="B223">
        <v>15787155</v>
      </c>
      <c r="C223" t="s">
        <v>222</v>
      </c>
      <c r="D223">
        <v>514</v>
      </c>
      <c r="E223" t="s">
        <v>18</v>
      </c>
      <c r="F223" t="s">
        <v>23</v>
      </c>
      <c r="G223">
        <v>30</v>
      </c>
      <c r="H223">
        <v>7</v>
      </c>
      <c r="I223">
        <v>0</v>
      </c>
      <c r="J223">
        <v>1</v>
      </c>
      <c r="K223">
        <v>0</v>
      </c>
      <c r="L223">
        <v>1</v>
      </c>
      <c r="M223">
        <v>125010</v>
      </c>
      <c r="N223">
        <v>0</v>
      </c>
      <c r="O223" t="str">
        <f t="shared" si="20"/>
        <v>30-45</v>
      </c>
      <c r="P223" t="str">
        <f t="shared" si="21"/>
        <v>Low</v>
      </c>
      <c r="Q223" t="str">
        <f t="shared" si="22"/>
        <v>Mid-Term</v>
      </c>
      <c r="R223" t="str">
        <f t="shared" si="23"/>
        <v>Zero Balance</v>
      </c>
      <c r="S223" t="str">
        <f t="shared" si="24"/>
        <v>Normal</v>
      </c>
      <c r="T223">
        <v>1</v>
      </c>
      <c r="U223">
        <f t="shared" si="25"/>
        <v>0</v>
      </c>
    </row>
    <row r="224" spans="1:21" x14ac:dyDescent="0.25">
      <c r="A224">
        <v>2025</v>
      </c>
      <c r="B224">
        <v>15727829</v>
      </c>
      <c r="C224" t="s">
        <v>223</v>
      </c>
      <c r="D224">
        <v>567</v>
      </c>
      <c r="E224" t="s">
        <v>15</v>
      </c>
      <c r="F224" t="s">
        <v>23</v>
      </c>
      <c r="G224">
        <v>42</v>
      </c>
      <c r="H224">
        <v>2</v>
      </c>
      <c r="I224">
        <v>0</v>
      </c>
      <c r="J224">
        <v>2</v>
      </c>
      <c r="K224">
        <v>1</v>
      </c>
      <c r="L224">
        <v>1</v>
      </c>
      <c r="M224">
        <v>167985</v>
      </c>
      <c r="N224">
        <v>0</v>
      </c>
      <c r="O224" t="str">
        <f t="shared" si="20"/>
        <v>30-45</v>
      </c>
      <c r="P224" t="str">
        <f t="shared" si="21"/>
        <v>Low</v>
      </c>
      <c r="Q224" t="str">
        <f t="shared" si="22"/>
        <v>New</v>
      </c>
      <c r="R224" t="str">
        <f t="shared" si="23"/>
        <v>Zero Balance</v>
      </c>
      <c r="S224" t="str">
        <f t="shared" si="24"/>
        <v>Normal</v>
      </c>
      <c r="T224">
        <v>1</v>
      </c>
      <c r="U224">
        <f t="shared" si="25"/>
        <v>0</v>
      </c>
    </row>
    <row r="225" spans="1:21" x14ac:dyDescent="0.25">
      <c r="A225">
        <v>2025</v>
      </c>
      <c r="B225">
        <v>15733247</v>
      </c>
      <c r="C225" t="s">
        <v>224</v>
      </c>
      <c r="D225">
        <v>850</v>
      </c>
      <c r="E225" t="s">
        <v>15</v>
      </c>
      <c r="F225" t="s">
        <v>23</v>
      </c>
      <c r="G225">
        <v>33</v>
      </c>
      <c r="H225">
        <v>10</v>
      </c>
      <c r="I225">
        <v>0</v>
      </c>
      <c r="J225">
        <v>1</v>
      </c>
      <c r="K225">
        <v>1</v>
      </c>
      <c r="L225">
        <v>0</v>
      </c>
      <c r="M225">
        <v>4862</v>
      </c>
      <c r="N225">
        <v>1</v>
      </c>
      <c r="O225" t="str">
        <f t="shared" si="20"/>
        <v>30-45</v>
      </c>
      <c r="P225" t="str">
        <f t="shared" si="21"/>
        <v>High</v>
      </c>
      <c r="Q225" t="str">
        <f t="shared" si="22"/>
        <v>Long-Term</v>
      </c>
      <c r="R225" t="str">
        <f t="shared" si="23"/>
        <v>Zero Balance</v>
      </c>
      <c r="S225" t="str">
        <f t="shared" si="24"/>
        <v>Normal</v>
      </c>
      <c r="T225">
        <v>1</v>
      </c>
      <c r="U225">
        <f t="shared" si="25"/>
        <v>0</v>
      </c>
    </row>
    <row r="226" spans="1:21" x14ac:dyDescent="0.25">
      <c r="A226">
        <v>2025</v>
      </c>
      <c r="B226">
        <v>15568748</v>
      </c>
      <c r="C226" t="s">
        <v>225</v>
      </c>
      <c r="D226">
        <v>671</v>
      </c>
      <c r="E226" t="s">
        <v>26</v>
      </c>
      <c r="F226" t="s">
        <v>23</v>
      </c>
      <c r="G226">
        <v>45</v>
      </c>
      <c r="H226">
        <v>6</v>
      </c>
      <c r="I226">
        <v>99564</v>
      </c>
      <c r="J226">
        <v>1</v>
      </c>
      <c r="K226">
        <v>1</v>
      </c>
      <c r="L226">
        <v>1</v>
      </c>
      <c r="M226">
        <v>108872</v>
      </c>
      <c r="N226">
        <v>1</v>
      </c>
      <c r="O226" t="str">
        <f t="shared" si="20"/>
        <v>30-45</v>
      </c>
      <c r="P226" t="str">
        <f t="shared" si="21"/>
        <v>Medium</v>
      </c>
      <c r="Q226" t="str">
        <f t="shared" si="22"/>
        <v>Mid-Term</v>
      </c>
      <c r="R226" t="str">
        <f t="shared" si="23"/>
        <v>Low Balance</v>
      </c>
      <c r="S226" t="str">
        <f t="shared" si="24"/>
        <v>Normal</v>
      </c>
      <c r="T226">
        <v>1</v>
      </c>
      <c r="U226">
        <f t="shared" si="25"/>
        <v>99564</v>
      </c>
    </row>
    <row r="227" spans="1:21" x14ac:dyDescent="0.25">
      <c r="A227">
        <v>2025</v>
      </c>
      <c r="B227">
        <v>15699029</v>
      </c>
      <c r="C227" t="s">
        <v>226</v>
      </c>
      <c r="D227">
        <v>670</v>
      </c>
      <c r="E227" t="s">
        <v>15</v>
      </c>
      <c r="F227" t="s">
        <v>23</v>
      </c>
      <c r="G227">
        <v>37</v>
      </c>
      <c r="H227">
        <v>4</v>
      </c>
      <c r="I227">
        <v>170558</v>
      </c>
      <c r="J227">
        <v>2</v>
      </c>
      <c r="K227">
        <v>1</v>
      </c>
      <c r="L227">
        <v>0</v>
      </c>
      <c r="M227">
        <v>198253</v>
      </c>
      <c r="N227">
        <v>0</v>
      </c>
      <c r="O227" t="str">
        <f t="shared" si="20"/>
        <v>30-45</v>
      </c>
      <c r="P227" t="str">
        <f t="shared" si="21"/>
        <v>Medium</v>
      </c>
      <c r="Q227" t="str">
        <f t="shared" si="22"/>
        <v>Mid-Term</v>
      </c>
      <c r="R227" t="str">
        <f t="shared" si="23"/>
        <v>High Balance</v>
      </c>
      <c r="S227" t="str">
        <f t="shared" si="24"/>
        <v>High Value</v>
      </c>
      <c r="T227">
        <v>1</v>
      </c>
      <c r="U227">
        <f t="shared" si="25"/>
        <v>0</v>
      </c>
    </row>
    <row r="228" spans="1:21" x14ac:dyDescent="0.25">
      <c r="A228">
        <v>2025</v>
      </c>
      <c r="B228">
        <v>15774393</v>
      </c>
      <c r="C228" t="s">
        <v>227</v>
      </c>
      <c r="D228">
        <v>694</v>
      </c>
      <c r="E228" t="s">
        <v>15</v>
      </c>
      <c r="F228" t="s">
        <v>16</v>
      </c>
      <c r="G228">
        <v>30</v>
      </c>
      <c r="H228">
        <v>9</v>
      </c>
      <c r="I228">
        <v>0</v>
      </c>
      <c r="J228">
        <v>2</v>
      </c>
      <c r="K228">
        <v>1</v>
      </c>
      <c r="L228">
        <v>1</v>
      </c>
      <c r="M228">
        <v>26960</v>
      </c>
      <c r="N228">
        <v>0</v>
      </c>
      <c r="O228" t="str">
        <f t="shared" si="20"/>
        <v>30-45</v>
      </c>
      <c r="P228" t="str">
        <f t="shared" si="21"/>
        <v>Medium</v>
      </c>
      <c r="Q228" t="str">
        <f t="shared" si="22"/>
        <v>Long-Term</v>
      </c>
      <c r="R228" t="str">
        <f t="shared" si="23"/>
        <v>Zero Balance</v>
      </c>
      <c r="S228" t="str">
        <f t="shared" si="24"/>
        <v>Normal</v>
      </c>
      <c r="T228">
        <v>1</v>
      </c>
      <c r="U228">
        <f t="shared" si="25"/>
        <v>0</v>
      </c>
    </row>
    <row r="229" spans="1:21" x14ac:dyDescent="0.25">
      <c r="A229">
        <v>2025</v>
      </c>
      <c r="B229">
        <v>15676895</v>
      </c>
      <c r="C229" t="s">
        <v>228</v>
      </c>
      <c r="D229">
        <v>547</v>
      </c>
      <c r="E229" t="s">
        <v>26</v>
      </c>
      <c r="F229" t="s">
        <v>16</v>
      </c>
      <c r="G229">
        <v>39</v>
      </c>
      <c r="H229">
        <v>6</v>
      </c>
      <c r="I229">
        <v>74596</v>
      </c>
      <c r="J229">
        <v>3</v>
      </c>
      <c r="K229">
        <v>1</v>
      </c>
      <c r="L229">
        <v>1</v>
      </c>
      <c r="M229">
        <v>85747</v>
      </c>
      <c r="N229">
        <v>1</v>
      </c>
      <c r="O229" t="str">
        <f t="shared" si="20"/>
        <v>30-45</v>
      </c>
      <c r="P229" t="str">
        <f t="shared" si="21"/>
        <v>Low</v>
      </c>
      <c r="Q229" t="str">
        <f t="shared" si="22"/>
        <v>Mid-Term</v>
      </c>
      <c r="R229" t="str">
        <f t="shared" si="23"/>
        <v>Low Balance</v>
      </c>
      <c r="S229" t="str">
        <f t="shared" si="24"/>
        <v>Normal</v>
      </c>
      <c r="T229">
        <v>1</v>
      </c>
      <c r="U229">
        <f t="shared" si="25"/>
        <v>74596</v>
      </c>
    </row>
    <row r="230" spans="1:21" x14ac:dyDescent="0.25">
      <c r="A230">
        <v>2025</v>
      </c>
      <c r="B230">
        <v>15637753</v>
      </c>
      <c r="C230" t="s">
        <v>229</v>
      </c>
      <c r="D230">
        <v>751</v>
      </c>
      <c r="E230" t="s">
        <v>26</v>
      </c>
      <c r="F230" t="s">
        <v>23</v>
      </c>
      <c r="G230">
        <v>50</v>
      </c>
      <c r="H230">
        <v>2</v>
      </c>
      <c r="I230">
        <v>96888</v>
      </c>
      <c r="J230">
        <v>1</v>
      </c>
      <c r="K230">
        <v>1</v>
      </c>
      <c r="L230">
        <v>0</v>
      </c>
      <c r="M230">
        <v>77206</v>
      </c>
      <c r="N230">
        <v>1</v>
      </c>
      <c r="O230" t="str">
        <f t="shared" si="20"/>
        <v>46-60</v>
      </c>
      <c r="P230" t="str">
        <f t="shared" si="21"/>
        <v>High</v>
      </c>
      <c r="Q230" t="str">
        <f t="shared" si="22"/>
        <v>New</v>
      </c>
      <c r="R230" t="str">
        <f t="shared" si="23"/>
        <v>Low Balance</v>
      </c>
      <c r="S230" t="str">
        <f t="shared" si="24"/>
        <v>Normal</v>
      </c>
      <c r="T230">
        <v>1</v>
      </c>
      <c r="U230">
        <f t="shared" si="25"/>
        <v>96888</v>
      </c>
    </row>
    <row r="231" spans="1:21" x14ac:dyDescent="0.25">
      <c r="A231">
        <v>2025</v>
      </c>
      <c r="B231">
        <v>15605461</v>
      </c>
      <c r="C231" t="s">
        <v>230</v>
      </c>
      <c r="D231">
        <v>594</v>
      </c>
      <c r="E231" t="s">
        <v>26</v>
      </c>
      <c r="F231" t="s">
        <v>16</v>
      </c>
      <c r="G231">
        <v>29</v>
      </c>
      <c r="H231">
        <v>3</v>
      </c>
      <c r="I231">
        <v>130830</v>
      </c>
      <c r="J231">
        <v>1</v>
      </c>
      <c r="K231">
        <v>1</v>
      </c>
      <c r="L231">
        <v>0</v>
      </c>
      <c r="M231">
        <v>61049</v>
      </c>
      <c r="N231">
        <v>0</v>
      </c>
      <c r="O231" t="str">
        <f t="shared" si="20"/>
        <v>&lt;30</v>
      </c>
      <c r="P231" t="str">
        <f t="shared" si="21"/>
        <v>Low</v>
      </c>
      <c r="Q231" t="str">
        <f t="shared" si="22"/>
        <v>New</v>
      </c>
      <c r="R231" t="str">
        <f t="shared" si="23"/>
        <v>High Balance</v>
      </c>
      <c r="S231" t="str">
        <f t="shared" si="24"/>
        <v>High Value</v>
      </c>
      <c r="T231">
        <v>1</v>
      </c>
      <c r="U231">
        <f t="shared" si="25"/>
        <v>0</v>
      </c>
    </row>
    <row r="232" spans="1:21" x14ac:dyDescent="0.25">
      <c r="A232">
        <v>2025</v>
      </c>
      <c r="B232">
        <v>15808473</v>
      </c>
      <c r="C232" t="s">
        <v>231</v>
      </c>
      <c r="D232">
        <v>673</v>
      </c>
      <c r="E232" t="s">
        <v>15</v>
      </c>
      <c r="F232" t="s">
        <v>23</v>
      </c>
      <c r="G232">
        <v>72</v>
      </c>
      <c r="H232">
        <v>1</v>
      </c>
      <c r="I232">
        <v>0</v>
      </c>
      <c r="J232">
        <v>2</v>
      </c>
      <c r="K232">
        <v>0</v>
      </c>
      <c r="L232">
        <v>1</v>
      </c>
      <c r="M232">
        <v>111981</v>
      </c>
      <c r="N232">
        <v>0</v>
      </c>
      <c r="O232" t="str">
        <f t="shared" si="20"/>
        <v>60+</v>
      </c>
      <c r="P232" t="str">
        <f t="shared" si="21"/>
        <v>Medium</v>
      </c>
      <c r="Q232" t="str">
        <f t="shared" si="22"/>
        <v>New</v>
      </c>
      <c r="R232" t="str">
        <f t="shared" si="23"/>
        <v>Zero Balance</v>
      </c>
      <c r="S232" t="str">
        <f t="shared" si="24"/>
        <v>Normal</v>
      </c>
      <c r="T232">
        <v>1</v>
      </c>
      <c r="U232">
        <f t="shared" si="25"/>
        <v>0</v>
      </c>
    </row>
    <row r="233" spans="1:21" x14ac:dyDescent="0.25">
      <c r="A233">
        <v>2025</v>
      </c>
      <c r="B233">
        <v>15627000</v>
      </c>
      <c r="C233" t="s">
        <v>232</v>
      </c>
      <c r="D233">
        <v>610</v>
      </c>
      <c r="E233" t="s">
        <v>15</v>
      </c>
      <c r="F233" t="s">
        <v>23</v>
      </c>
      <c r="G233">
        <v>40</v>
      </c>
      <c r="H233">
        <v>0</v>
      </c>
      <c r="I233">
        <v>0</v>
      </c>
      <c r="J233">
        <v>2</v>
      </c>
      <c r="K233">
        <v>1</v>
      </c>
      <c r="L233">
        <v>0</v>
      </c>
      <c r="M233">
        <v>62233</v>
      </c>
      <c r="N233">
        <v>0</v>
      </c>
      <c r="O233" t="str">
        <f t="shared" si="20"/>
        <v>30-45</v>
      </c>
      <c r="P233" t="str">
        <f t="shared" si="21"/>
        <v>Medium</v>
      </c>
      <c r="Q233" t="str">
        <f t="shared" si="22"/>
        <v>New</v>
      </c>
      <c r="R233" t="str">
        <f t="shared" si="23"/>
        <v>Zero Balance</v>
      </c>
      <c r="S233" t="str">
        <f t="shared" si="24"/>
        <v>Normal</v>
      </c>
      <c r="T233">
        <v>1</v>
      </c>
      <c r="U233">
        <f t="shared" si="25"/>
        <v>0</v>
      </c>
    </row>
    <row r="234" spans="1:21" x14ac:dyDescent="0.25">
      <c r="A234">
        <v>2025</v>
      </c>
      <c r="B234">
        <v>15787174</v>
      </c>
      <c r="C234" t="s">
        <v>233</v>
      </c>
      <c r="D234">
        <v>512</v>
      </c>
      <c r="E234" t="s">
        <v>15</v>
      </c>
      <c r="F234" t="s">
        <v>16</v>
      </c>
      <c r="G234">
        <v>37</v>
      </c>
      <c r="H234">
        <v>1</v>
      </c>
      <c r="I234">
        <v>0</v>
      </c>
      <c r="J234">
        <v>2</v>
      </c>
      <c r="K234">
        <v>0</v>
      </c>
      <c r="L234">
        <v>1</v>
      </c>
      <c r="M234">
        <v>156105</v>
      </c>
      <c r="N234">
        <v>0</v>
      </c>
      <c r="O234" t="str">
        <f t="shared" si="20"/>
        <v>30-45</v>
      </c>
      <c r="P234" t="str">
        <f t="shared" si="21"/>
        <v>Low</v>
      </c>
      <c r="Q234" t="str">
        <f t="shared" si="22"/>
        <v>New</v>
      </c>
      <c r="R234" t="str">
        <f t="shared" si="23"/>
        <v>Zero Balance</v>
      </c>
      <c r="S234" t="str">
        <f t="shared" si="24"/>
        <v>Normal</v>
      </c>
      <c r="T234">
        <v>1</v>
      </c>
      <c r="U234">
        <f t="shared" si="25"/>
        <v>0</v>
      </c>
    </row>
    <row r="235" spans="1:21" x14ac:dyDescent="0.25">
      <c r="A235">
        <v>2025</v>
      </c>
      <c r="B235">
        <v>15723886</v>
      </c>
      <c r="C235" t="s">
        <v>234</v>
      </c>
      <c r="D235">
        <v>767</v>
      </c>
      <c r="E235" t="s">
        <v>26</v>
      </c>
      <c r="F235" t="s">
        <v>23</v>
      </c>
      <c r="G235">
        <v>20</v>
      </c>
      <c r="H235">
        <v>3</v>
      </c>
      <c r="I235">
        <v>119714</v>
      </c>
      <c r="J235">
        <v>2</v>
      </c>
      <c r="K235">
        <v>0</v>
      </c>
      <c r="L235">
        <v>1</v>
      </c>
      <c r="M235">
        <v>150135</v>
      </c>
      <c r="N235">
        <v>0</v>
      </c>
      <c r="O235" t="str">
        <f t="shared" si="20"/>
        <v>&lt;30</v>
      </c>
      <c r="P235" t="str">
        <f t="shared" si="21"/>
        <v>High</v>
      </c>
      <c r="Q235" t="str">
        <f t="shared" si="22"/>
        <v>New</v>
      </c>
      <c r="R235" t="str">
        <f t="shared" si="23"/>
        <v>High Balance</v>
      </c>
      <c r="S235" t="str">
        <f t="shared" si="24"/>
        <v>High Value</v>
      </c>
      <c r="T235">
        <v>1</v>
      </c>
      <c r="U235">
        <f t="shared" si="25"/>
        <v>0</v>
      </c>
    </row>
    <row r="236" spans="1:21" x14ac:dyDescent="0.25">
      <c r="A236">
        <v>2025</v>
      </c>
      <c r="B236">
        <v>15704769</v>
      </c>
      <c r="C236" t="s">
        <v>235</v>
      </c>
      <c r="D236">
        <v>585</v>
      </c>
      <c r="E236" t="s">
        <v>15</v>
      </c>
      <c r="F236" t="s">
        <v>16</v>
      </c>
      <c r="G236">
        <v>67</v>
      </c>
      <c r="H236">
        <v>5</v>
      </c>
      <c r="I236">
        <v>113979</v>
      </c>
      <c r="J236">
        <v>2</v>
      </c>
      <c r="K236">
        <v>0</v>
      </c>
      <c r="L236">
        <v>1</v>
      </c>
      <c r="M236">
        <v>93146</v>
      </c>
      <c r="N236">
        <v>0</v>
      </c>
      <c r="O236" t="str">
        <f t="shared" si="20"/>
        <v>60+</v>
      </c>
      <c r="P236" t="str">
        <f t="shared" si="21"/>
        <v>Low</v>
      </c>
      <c r="Q236" t="str">
        <f t="shared" si="22"/>
        <v>Mid-Term</v>
      </c>
      <c r="R236" t="str">
        <f t="shared" si="23"/>
        <v>High Balance</v>
      </c>
      <c r="S236" t="str">
        <f t="shared" si="24"/>
        <v>High Value</v>
      </c>
      <c r="T236">
        <v>1</v>
      </c>
      <c r="U236">
        <f t="shared" si="25"/>
        <v>0</v>
      </c>
    </row>
    <row r="237" spans="1:21" x14ac:dyDescent="0.25">
      <c r="A237">
        <v>2025</v>
      </c>
      <c r="B237">
        <v>15772896</v>
      </c>
      <c r="C237" t="s">
        <v>236</v>
      </c>
      <c r="D237">
        <v>763</v>
      </c>
      <c r="E237" t="s">
        <v>26</v>
      </c>
      <c r="F237" t="s">
        <v>23</v>
      </c>
      <c r="G237">
        <v>42</v>
      </c>
      <c r="H237">
        <v>6</v>
      </c>
      <c r="I237">
        <v>100161</v>
      </c>
      <c r="J237">
        <v>1</v>
      </c>
      <c r="K237">
        <v>1</v>
      </c>
      <c r="L237">
        <v>0</v>
      </c>
      <c r="M237">
        <v>33463</v>
      </c>
      <c r="N237">
        <v>1</v>
      </c>
      <c r="O237" t="str">
        <f t="shared" si="20"/>
        <v>30-45</v>
      </c>
      <c r="P237" t="str">
        <f t="shared" si="21"/>
        <v>High</v>
      </c>
      <c r="Q237" t="str">
        <f t="shared" si="22"/>
        <v>Mid-Term</v>
      </c>
      <c r="R237" t="str">
        <f t="shared" si="23"/>
        <v>High Balance</v>
      </c>
      <c r="S237" t="str">
        <f t="shared" si="24"/>
        <v>High Value</v>
      </c>
      <c r="T237">
        <v>1</v>
      </c>
      <c r="U237">
        <f t="shared" si="25"/>
        <v>100161</v>
      </c>
    </row>
    <row r="238" spans="1:21" x14ac:dyDescent="0.25">
      <c r="A238">
        <v>2025</v>
      </c>
      <c r="B238">
        <v>15711540</v>
      </c>
      <c r="C238" t="s">
        <v>237</v>
      </c>
      <c r="D238">
        <v>712</v>
      </c>
      <c r="E238" t="s">
        <v>15</v>
      </c>
      <c r="F238" t="s">
        <v>16</v>
      </c>
      <c r="G238">
        <v>29</v>
      </c>
      <c r="H238">
        <v>2</v>
      </c>
      <c r="I238">
        <v>0</v>
      </c>
      <c r="J238">
        <v>1</v>
      </c>
      <c r="K238">
        <v>1</v>
      </c>
      <c r="L238">
        <v>1</v>
      </c>
      <c r="M238">
        <v>144375</v>
      </c>
      <c r="N238">
        <v>0</v>
      </c>
      <c r="O238" t="str">
        <f t="shared" si="20"/>
        <v>&lt;30</v>
      </c>
      <c r="P238" t="str">
        <f t="shared" si="21"/>
        <v>Medium</v>
      </c>
      <c r="Q238" t="str">
        <f t="shared" si="22"/>
        <v>New</v>
      </c>
      <c r="R238" t="str">
        <f t="shared" si="23"/>
        <v>Zero Balance</v>
      </c>
      <c r="S238" t="str">
        <f t="shared" si="24"/>
        <v>Normal</v>
      </c>
      <c r="T238">
        <v>1</v>
      </c>
      <c r="U238">
        <f t="shared" si="25"/>
        <v>0</v>
      </c>
    </row>
    <row r="239" spans="1:21" x14ac:dyDescent="0.25">
      <c r="A239">
        <v>2025</v>
      </c>
      <c r="B239">
        <v>15764866</v>
      </c>
      <c r="C239" t="s">
        <v>238</v>
      </c>
      <c r="D239">
        <v>539</v>
      </c>
      <c r="E239" t="s">
        <v>26</v>
      </c>
      <c r="F239" t="s">
        <v>16</v>
      </c>
      <c r="G239">
        <v>43</v>
      </c>
      <c r="H239">
        <v>3</v>
      </c>
      <c r="I239">
        <v>116220</v>
      </c>
      <c r="J239">
        <v>3</v>
      </c>
      <c r="K239">
        <v>1</v>
      </c>
      <c r="L239">
        <v>0</v>
      </c>
      <c r="M239">
        <v>55804</v>
      </c>
      <c r="N239">
        <v>1</v>
      </c>
      <c r="O239" t="str">
        <f t="shared" si="20"/>
        <v>30-45</v>
      </c>
      <c r="P239" t="str">
        <f t="shared" si="21"/>
        <v>Low</v>
      </c>
      <c r="Q239" t="str">
        <f t="shared" si="22"/>
        <v>New</v>
      </c>
      <c r="R239" t="str">
        <f t="shared" si="23"/>
        <v>High Balance</v>
      </c>
      <c r="S239" t="str">
        <f t="shared" si="24"/>
        <v>High Value</v>
      </c>
      <c r="T239">
        <v>1</v>
      </c>
      <c r="U239">
        <f t="shared" si="25"/>
        <v>116220</v>
      </c>
    </row>
    <row r="240" spans="1:21" x14ac:dyDescent="0.25">
      <c r="A240">
        <v>2025</v>
      </c>
      <c r="B240">
        <v>15794056</v>
      </c>
      <c r="C240" t="s">
        <v>239</v>
      </c>
      <c r="D240">
        <v>668</v>
      </c>
      <c r="E240" t="s">
        <v>15</v>
      </c>
      <c r="F240" t="s">
        <v>16</v>
      </c>
      <c r="G240">
        <v>46</v>
      </c>
      <c r="H240">
        <v>2</v>
      </c>
      <c r="I240">
        <v>0</v>
      </c>
      <c r="J240">
        <v>3</v>
      </c>
      <c r="K240">
        <v>1</v>
      </c>
      <c r="L240">
        <v>0</v>
      </c>
      <c r="M240">
        <v>89048</v>
      </c>
      <c r="N240">
        <v>1</v>
      </c>
      <c r="O240" t="str">
        <f t="shared" si="20"/>
        <v>46-60</v>
      </c>
      <c r="P240" t="str">
        <f t="shared" si="21"/>
        <v>Medium</v>
      </c>
      <c r="Q240" t="str">
        <f t="shared" si="22"/>
        <v>New</v>
      </c>
      <c r="R240" t="str">
        <f t="shared" si="23"/>
        <v>Zero Balance</v>
      </c>
      <c r="S240" t="str">
        <f t="shared" si="24"/>
        <v>Normal</v>
      </c>
      <c r="T240">
        <v>1</v>
      </c>
      <c r="U240">
        <f t="shared" si="25"/>
        <v>0</v>
      </c>
    </row>
    <row r="241" spans="1:21" x14ac:dyDescent="0.25">
      <c r="A241">
        <v>2025</v>
      </c>
      <c r="B241">
        <v>15795149</v>
      </c>
      <c r="C241" t="s">
        <v>240</v>
      </c>
      <c r="D241">
        <v>703</v>
      </c>
      <c r="E241" t="s">
        <v>15</v>
      </c>
      <c r="F241" t="s">
        <v>23</v>
      </c>
      <c r="G241">
        <v>28</v>
      </c>
      <c r="H241">
        <v>2</v>
      </c>
      <c r="I241">
        <v>81174</v>
      </c>
      <c r="J241">
        <v>2</v>
      </c>
      <c r="K241">
        <v>0</v>
      </c>
      <c r="L241">
        <v>1</v>
      </c>
      <c r="M241">
        <v>162812</v>
      </c>
      <c r="N241">
        <v>0</v>
      </c>
      <c r="O241" t="str">
        <f t="shared" si="20"/>
        <v>&lt;30</v>
      </c>
      <c r="P241" t="str">
        <f t="shared" si="21"/>
        <v>Medium</v>
      </c>
      <c r="Q241" t="str">
        <f t="shared" si="22"/>
        <v>New</v>
      </c>
      <c r="R241" t="str">
        <f t="shared" si="23"/>
        <v>Low Balance</v>
      </c>
      <c r="S241" t="str">
        <f t="shared" si="24"/>
        <v>Normal</v>
      </c>
      <c r="T241">
        <v>1</v>
      </c>
      <c r="U241">
        <f t="shared" si="25"/>
        <v>0</v>
      </c>
    </row>
    <row r="242" spans="1:21" x14ac:dyDescent="0.25">
      <c r="A242">
        <v>2025</v>
      </c>
      <c r="B242">
        <v>15812009</v>
      </c>
      <c r="C242" t="s">
        <v>241</v>
      </c>
      <c r="D242">
        <v>662</v>
      </c>
      <c r="E242" t="s">
        <v>18</v>
      </c>
      <c r="F242" t="s">
        <v>23</v>
      </c>
      <c r="G242">
        <v>38</v>
      </c>
      <c r="H242">
        <v>4</v>
      </c>
      <c r="I242">
        <v>0</v>
      </c>
      <c r="J242">
        <v>2</v>
      </c>
      <c r="K242">
        <v>1</v>
      </c>
      <c r="L242">
        <v>0</v>
      </c>
      <c r="M242">
        <v>136260</v>
      </c>
      <c r="N242">
        <v>0</v>
      </c>
      <c r="O242" t="str">
        <f t="shared" si="20"/>
        <v>30-45</v>
      </c>
      <c r="P242" t="str">
        <f t="shared" si="21"/>
        <v>Medium</v>
      </c>
      <c r="Q242" t="str">
        <f t="shared" si="22"/>
        <v>Mid-Term</v>
      </c>
      <c r="R242" t="str">
        <f t="shared" si="23"/>
        <v>Zero Balance</v>
      </c>
      <c r="S242" t="str">
        <f t="shared" si="24"/>
        <v>Normal</v>
      </c>
      <c r="T242">
        <v>1</v>
      </c>
      <c r="U242">
        <f t="shared" si="25"/>
        <v>0</v>
      </c>
    </row>
    <row r="243" spans="1:21" x14ac:dyDescent="0.25">
      <c r="A243">
        <v>2025</v>
      </c>
      <c r="B243">
        <v>15651001</v>
      </c>
      <c r="C243" t="s">
        <v>75</v>
      </c>
      <c r="D243">
        <v>725</v>
      </c>
      <c r="E243" t="s">
        <v>26</v>
      </c>
      <c r="F243" t="s">
        <v>16</v>
      </c>
      <c r="G243">
        <v>39</v>
      </c>
      <c r="H243">
        <v>5</v>
      </c>
      <c r="I243">
        <v>116804</v>
      </c>
      <c r="J243">
        <v>1</v>
      </c>
      <c r="K243">
        <v>1</v>
      </c>
      <c r="L243">
        <v>0</v>
      </c>
      <c r="M243">
        <v>124053</v>
      </c>
      <c r="N243">
        <v>0</v>
      </c>
      <c r="O243" t="str">
        <f t="shared" si="20"/>
        <v>30-45</v>
      </c>
      <c r="P243" t="str">
        <f t="shared" si="21"/>
        <v>Medium</v>
      </c>
      <c r="Q243" t="str">
        <f t="shared" si="22"/>
        <v>Mid-Term</v>
      </c>
      <c r="R243" t="str">
        <f t="shared" si="23"/>
        <v>High Balance</v>
      </c>
      <c r="S243" t="str">
        <f t="shared" si="24"/>
        <v>High Value</v>
      </c>
      <c r="T243">
        <v>1</v>
      </c>
      <c r="U243">
        <f t="shared" si="25"/>
        <v>0</v>
      </c>
    </row>
    <row r="244" spans="1:21" x14ac:dyDescent="0.25">
      <c r="A244">
        <v>2025</v>
      </c>
      <c r="B244">
        <v>15813844</v>
      </c>
      <c r="C244" t="s">
        <v>242</v>
      </c>
      <c r="D244">
        <v>703</v>
      </c>
      <c r="E244" t="s">
        <v>15</v>
      </c>
      <c r="F244" t="s">
        <v>23</v>
      </c>
      <c r="G244">
        <v>37</v>
      </c>
      <c r="H244">
        <v>8</v>
      </c>
      <c r="I244">
        <v>105962</v>
      </c>
      <c r="J244">
        <v>2</v>
      </c>
      <c r="K244">
        <v>0</v>
      </c>
      <c r="L244">
        <v>1</v>
      </c>
      <c r="M244">
        <v>74159</v>
      </c>
      <c r="N244">
        <v>0</v>
      </c>
      <c r="O244" t="str">
        <f t="shared" si="20"/>
        <v>30-45</v>
      </c>
      <c r="P244" t="str">
        <f t="shared" si="21"/>
        <v>Medium</v>
      </c>
      <c r="Q244" t="str">
        <f t="shared" si="22"/>
        <v>Long-Term</v>
      </c>
      <c r="R244" t="str">
        <f t="shared" si="23"/>
        <v>High Balance</v>
      </c>
      <c r="S244" t="str">
        <f t="shared" si="24"/>
        <v>High Value</v>
      </c>
      <c r="T244">
        <v>1</v>
      </c>
      <c r="U244">
        <f t="shared" si="25"/>
        <v>0</v>
      </c>
    </row>
    <row r="245" spans="1:21" x14ac:dyDescent="0.25">
      <c r="A245">
        <v>2025</v>
      </c>
      <c r="B245">
        <v>15596175</v>
      </c>
      <c r="C245" t="s">
        <v>243</v>
      </c>
      <c r="D245">
        <v>659</v>
      </c>
      <c r="E245" t="s">
        <v>26</v>
      </c>
      <c r="F245" t="s">
        <v>23</v>
      </c>
      <c r="G245">
        <v>67</v>
      </c>
      <c r="H245">
        <v>6</v>
      </c>
      <c r="I245">
        <v>117412</v>
      </c>
      <c r="J245">
        <v>1</v>
      </c>
      <c r="K245">
        <v>1</v>
      </c>
      <c r="L245">
        <v>1</v>
      </c>
      <c r="M245">
        <v>45071</v>
      </c>
      <c r="N245">
        <v>1</v>
      </c>
      <c r="O245" t="str">
        <f t="shared" si="20"/>
        <v>60+</v>
      </c>
      <c r="P245" t="str">
        <f t="shared" si="21"/>
        <v>Medium</v>
      </c>
      <c r="Q245" t="str">
        <f t="shared" si="22"/>
        <v>Mid-Term</v>
      </c>
      <c r="R245" t="str">
        <f t="shared" si="23"/>
        <v>High Balance</v>
      </c>
      <c r="S245" t="str">
        <f t="shared" si="24"/>
        <v>High Value</v>
      </c>
      <c r="T245">
        <v>1</v>
      </c>
      <c r="U245">
        <f t="shared" si="25"/>
        <v>117412</v>
      </c>
    </row>
    <row r="246" spans="1:21" x14ac:dyDescent="0.25">
      <c r="A246">
        <v>2025</v>
      </c>
      <c r="B246">
        <v>15576269</v>
      </c>
      <c r="C246" t="s">
        <v>244</v>
      </c>
      <c r="D246">
        <v>523</v>
      </c>
      <c r="E246" t="s">
        <v>18</v>
      </c>
      <c r="F246" t="s">
        <v>23</v>
      </c>
      <c r="G246">
        <v>34</v>
      </c>
      <c r="H246">
        <v>7</v>
      </c>
      <c r="I246">
        <v>0</v>
      </c>
      <c r="J246">
        <v>2</v>
      </c>
      <c r="K246">
        <v>1</v>
      </c>
      <c r="L246">
        <v>0</v>
      </c>
      <c r="M246">
        <v>62030</v>
      </c>
      <c r="N246">
        <v>0</v>
      </c>
      <c r="O246" t="str">
        <f t="shared" si="20"/>
        <v>30-45</v>
      </c>
      <c r="P246" t="str">
        <f t="shared" si="21"/>
        <v>Low</v>
      </c>
      <c r="Q246" t="str">
        <f t="shared" si="22"/>
        <v>Mid-Term</v>
      </c>
      <c r="R246" t="str">
        <f t="shared" si="23"/>
        <v>Zero Balance</v>
      </c>
      <c r="S246" t="str">
        <f t="shared" si="24"/>
        <v>Normal</v>
      </c>
      <c r="T246">
        <v>1</v>
      </c>
      <c r="U246">
        <f t="shared" si="25"/>
        <v>0</v>
      </c>
    </row>
    <row r="247" spans="1:21" x14ac:dyDescent="0.25">
      <c r="A247">
        <v>2025</v>
      </c>
      <c r="B247">
        <v>15797219</v>
      </c>
      <c r="C247" t="s">
        <v>245</v>
      </c>
      <c r="D247">
        <v>635</v>
      </c>
      <c r="E247" t="s">
        <v>15</v>
      </c>
      <c r="F247" t="s">
        <v>16</v>
      </c>
      <c r="G247">
        <v>40</v>
      </c>
      <c r="H247">
        <v>10</v>
      </c>
      <c r="I247">
        <v>123498</v>
      </c>
      <c r="J247">
        <v>1</v>
      </c>
      <c r="K247">
        <v>1</v>
      </c>
      <c r="L247">
        <v>0</v>
      </c>
      <c r="M247">
        <v>131953</v>
      </c>
      <c r="N247">
        <v>1</v>
      </c>
      <c r="O247" t="str">
        <f t="shared" si="20"/>
        <v>30-45</v>
      </c>
      <c r="P247" t="str">
        <f t="shared" si="21"/>
        <v>Medium</v>
      </c>
      <c r="Q247" t="str">
        <f t="shared" si="22"/>
        <v>Long-Term</v>
      </c>
      <c r="R247" t="str">
        <f t="shared" si="23"/>
        <v>High Balance</v>
      </c>
      <c r="S247" t="str">
        <f t="shared" si="24"/>
        <v>High Value</v>
      </c>
      <c r="T247">
        <v>1</v>
      </c>
      <c r="U247">
        <f t="shared" si="25"/>
        <v>123498</v>
      </c>
    </row>
    <row r="248" spans="1:21" x14ac:dyDescent="0.25">
      <c r="A248">
        <v>2025</v>
      </c>
      <c r="B248">
        <v>15685500</v>
      </c>
      <c r="C248" t="s">
        <v>246</v>
      </c>
      <c r="D248">
        <v>772</v>
      </c>
      <c r="E248" t="s">
        <v>26</v>
      </c>
      <c r="F248" t="s">
        <v>23</v>
      </c>
      <c r="G248">
        <v>26</v>
      </c>
      <c r="H248">
        <v>7</v>
      </c>
      <c r="I248">
        <v>152401</v>
      </c>
      <c r="J248">
        <v>2</v>
      </c>
      <c r="K248">
        <v>1</v>
      </c>
      <c r="L248">
        <v>0</v>
      </c>
      <c r="M248">
        <v>79414</v>
      </c>
      <c r="N248">
        <v>0</v>
      </c>
      <c r="O248" t="str">
        <f t="shared" si="20"/>
        <v>&lt;30</v>
      </c>
      <c r="P248" t="str">
        <f t="shared" si="21"/>
        <v>High</v>
      </c>
      <c r="Q248" t="str">
        <f t="shared" si="22"/>
        <v>Mid-Term</v>
      </c>
      <c r="R248" t="str">
        <f t="shared" si="23"/>
        <v>High Balance</v>
      </c>
      <c r="S248" t="str">
        <f t="shared" si="24"/>
        <v>High Value</v>
      </c>
      <c r="T248">
        <v>1</v>
      </c>
      <c r="U248">
        <f t="shared" si="25"/>
        <v>0</v>
      </c>
    </row>
    <row r="249" spans="1:21" x14ac:dyDescent="0.25">
      <c r="A249">
        <v>2025</v>
      </c>
      <c r="B249">
        <v>15599792</v>
      </c>
      <c r="C249" t="s">
        <v>247</v>
      </c>
      <c r="D249">
        <v>545</v>
      </c>
      <c r="E249" t="s">
        <v>15</v>
      </c>
      <c r="F249" t="s">
        <v>16</v>
      </c>
      <c r="G249">
        <v>26</v>
      </c>
      <c r="H249">
        <v>1</v>
      </c>
      <c r="I249">
        <v>0</v>
      </c>
      <c r="J249">
        <v>2</v>
      </c>
      <c r="K249">
        <v>1</v>
      </c>
      <c r="L249">
        <v>1</v>
      </c>
      <c r="M249">
        <v>199639</v>
      </c>
      <c r="N249">
        <v>0</v>
      </c>
      <c r="O249" t="str">
        <f t="shared" si="20"/>
        <v>&lt;30</v>
      </c>
      <c r="P249" t="str">
        <f t="shared" si="21"/>
        <v>Low</v>
      </c>
      <c r="Q249" t="str">
        <f t="shared" si="22"/>
        <v>New</v>
      </c>
      <c r="R249" t="str">
        <f t="shared" si="23"/>
        <v>Zero Balance</v>
      </c>
      <c r="S249" t="str">
        <f t="shared" si="24"/>
        <v>Normal</v>
      </c>
      <c r="T249">
        <v>1</v>
      </c>
      <c r="U249">
        <f t="shared" si="25"/>
        <v>0</v>
      </c>
    </row>
    <row r="250" spans="1:21" x14ac:dyDescent="0.25">
      <c r="A250">
        <v>2025</v>
      </c>
      <c r="B250">
        <v>15657566</v>
      </c>
      <c r="C250" t="s">
        <v>248</v>
      </c>
      <c r="D250">
        <v>634</v>
      </c>
      <c r="E250" t="s">
        <v>26</v>
      </c>
      <c r="F250" t="s">
        <v>23</v>
      </c>
      <c r="G250">
        <v>24</v>
      </c>
      <c r="H250">
        <v>8</v>
      </c>
      <c r="I250">
        <v>103098</v>
      </c>
      <c r="J250">
        <v>1</v>
      </c>
      <c r="K250">
        <v>1</v>
      </c>
      <c r="L250">
        <v>1</v>
      </c>
      <c r="M250">
        <v>157577</v>
      </c>
      <c r="N250">
        <v>0</v>
      </c>
      <c r="O250" t="str">
        <f t="shared" si="20"/>
        <v>&lt;30</v>
      </c>
      <c r="P250" t="str">
        <f t="shared" si="21"/>
        <v>Medium</v>
      </c>
      <c r="Q250" t="str">
        <f t="shared" si="22"/>
        <v>Long-Term</v>
      </c>
      <c r="R250" t="str">
        <f t="shared" si="23"/>
        <v>High Balance</v>
      </c>
      <c r="S250" t="str">
        <f t="shared" si="24"/>
        <v>High Value</v>
      </c>
      <c r="T250">
        <v>1</v>
      </c>
      <c r="U250">
        <f t="shared" si="25"/>
        <v>0</v>
      </c>
    </row>
    <row r="251" spans="1:21" x14ac:dyDescent="0.25">
      <c r="A251">
        <v>2025</v>
      </c>
      <c r="B251">
        <v>15772423</v>
      </c>
      <c r="C251" t="s">
        <v>249</v>
      </c>
      <c r="D251">
        <v>739</v>
      </c>
      <c r="E251" t="s">
        <v>26</v>
      </c>
      <c r="F251" t="s">
        <v>23</v>
      </c>
      <c r="G251">
        <v>54</v>
      </c>
      <c r="H251">
        <v>8</v>
      </c>
      <c r="I251">
        <v>126418</v>
      </c>
      <c r="J251">
        <v>1</v>
      </c>
      <c r="K251">
        <v>1</v>
      </c>
      <c r="L251">
        <v>0</v>
      </c>
      <c r="M251">
        <v>134421</v>
      </c>
      <c r="N251">
        <v>1</v>
      </c>
      <c r="O251" t="str">
        <f t="shared" si="20"/>
        <v>46-60</v>
      </c>
      <c r="P251" t="str">
        <f t="shared" si="21"/>
        <v>Medium</v>
      </c>
      <c r="Q251" t="str">
        <f t="shared" si="22"/>
        <v>Long-Term</v>
      </c>
      <c r="R251" t="str">
        <f t="shared" si="23"/>
        <v>High Balance</v>
      </c>
      <c r="S251" t="str">
        <f t="shared" si="24"/>
        <v>High Value</v>
      </c>
      <c r="T251">
        <v>1</v>
      </c>
      <c r="U251">
        <f t="shared" si="25"/>
        <v>126418</v>
      </c>
    </row>
    <row r="252" spans="1:21" x14ac:dyDescent="0.25">
      <c r="A252">
        <v>2025</v>
      </c>
      <c r="B252">
        <v>15628112</v>
      </c>
      <c r="C252" t="s">
        <v>250</v>
      </c>
      <c r="D252">
        <v>771</v>
      </c>
      <c r="E252" t="s">
        <v>26</v>
      </c>
      <c r="F252" t="s">
        <v>16</v>
      </c>
      <c r="G252">
        <v>36</v>
      </c>
      <c r="H252">
        <v>5</v>
      </c>
      <c r="I252">
        <v>77847</v>
      </c>
      <c r="J252">
        <v>1</v>
      </c>
      <c r="K252">
        <v>0</v>
      </c>
      <c r="L252">
        <v>0</v>
      </c>
      <c r="M252">
        <v>99806</v>
      </c>
      <c r="N252">
        <v>0</v>
      </c>
      <c r="O252" t="str">
        <f t="shared" si="20"/>
        <v>30-45</v>
      </c>
      <c r="P252" t="str">
        <f t="shared" si="21"/>
        <v>High</v>
      </c>
      <c r="Q252" t="str">
        <f t="shared" si="22"/>
        <v>Mid-Term</v>
      </c>
      <c r="R252" t="str">
        <f t="shared" si="23"/>
        <v>Low Balance</v>
      </c>
      <c r="S252" t="str">
        <f t="shared" si="24"/>
        <v>Normal</v>
      </c>
      <c r="T252">
        <v>1</v>
      </c>
      <c r="U252">
        <f t="shared" si="25"/>
        <v>0</v>
      </c>
    </row>
    <row r="253" spans="1:21" x14ac:dyDescent="0.25">
      <c r="A253">
        <v>2025</v>
      </c>
      <c r="B253">
        <v>15753754</v>
      </c>
      <c r="C253" t="s">
        <v>251</v>
      </c>
      <c r="D253">
        <v>587</v>
      </c>
      <c r="E253" t="s">
        <v>18</v>
      </c>
      <c r="F253" t="s">
        <v>16</v>
      </c>
      <c r="G253">
        <v>34</v>
      </c>
      <c r="H253">
        <v>1</v>
      </c>
      <c r="I253">
        <v>0</v>
      </c>
      <c r="J253">
        <v>2</v>
      </c>
      <c r="K253">
        <v>1</v>
      </c>
      <c r="L253">
        <v>1</v>
      </c>
      <c r="M253">
        <v>97933</v>
      </c>
      <c r="N253">
        <v>0</v>
      </c>
      <c r="O253" t="str">
        <f t="shared" si="20"/>
        <v>30-45</v>
      </c>
      <c r="P253" t="str">
        <f t="shared" si="21"/>
        <v>Low</v>
      </c>
      <c r="Q253" t="str">
        <f t="shared" si="22"/>
        <v>New</v>
      </c>
      <c r="R253" t="str">
        <f t="shared" si="23"/>
        <v>Zero Balance</v>
      </c>
      <c r="S253" t="str">
        <f t="shared" si="24"/>
        <v>Normal</v>
      </c>
      <c r="T253">
        <v>1</v>
      </c>
      <c r="U253">
        <f t="shared" si="25"/>
        <v>0</v>
      </c>
    </row>
    <row r="254" spans="1:21" x14ac:dyDescent="0.25">
      <c r="A254">
        <v>2025</v>
      </c>
      <c r="B254">
        <v>15793726</v>
      </c>
      <c r="C254" t="s">
        <v>252</v>
      </c>
      <c r="D254">
        <v>681</v>
      </c>
      <c r="E254" t="s">
        <v>15</v>
      </c>
      <c r="F254" t="s">
        <v>16</v>
      </c>
      <c r="G254">
        <v>79</v>
      </c>
      <c r="H254">
        <v>0</v>
      </c>
      <c r="I254">
        <v>0</v>
      </c>
      <c r="J254">
        <v>2</v>
      </c>
      <c r="K254">
        <v>0</v>
      </c>
      <c r="L254">
        <v>1</v>
      </c>
      <c r="M254">
        <v>170969</v>
      </c>
      <c r="N254">
        <v>0</v>
      </c>
      <c r="O254" t="str">
        <f t="shared" si="20"/>
        <v>60+</v>
      </c>
      <c r="P254" t="str">
        <f t="shared" si="21"/>
        <v>Medium</v>
      </c>
      <c r="Q254" t="str">
        <f t="shared" si="22"/>
        <v>New</v>
      </c>
      <c r="R254" t="str">
        <f t="shared" si="23"/>
        <v>Zero Balance</v>
      </c>
      <c r="S254" t="str">
        <f t="shared" si="24"/>
        <v>Normal</v>
      </c>
      <c r="T254">
        <v>1</v>
      </c>
      <c r="U254">
        <f t="shared" si="25"/>
        <v>0</v>
      </c>
    </row>
    <row r="255" spans="1:21" x14ac:dyDescent="0.25">
      <c r="A255">
        <v>2025</v>
      </c>
      <c r="B255">
        <v>15694717</v>
      </c>
      <c r="C255" t="s">
        <v>209</v>
      </c>
      <c r="D255">
        <v>544</v>
      </c>
      <c r="E255" t="s">
        <v>26</v>
      </c>
      <c r="F255" t="s">
        <v>23</v>
      </c>
      <c r="G255">
        <v>37</v>
      </c>
      <c r="H255">
        <v>2</v>
      </c>
      <c r="I255">
        <v>79732</v>
      </c>
      <c r="J255">
        <v>1</v>
      </c>
      <c r="K255">
        <v>1</v>
      </c>
      <c r="L255">
        <v>1</v>
      </c>
      <c r="M255">
        <v>57559</v>
      </c>
      <c r="N255">
        <v>0</v>
      </c>
      <c r="O255" t="str">
        <f t="shared" si="20"/>
        <v>30-45</v>
      </c>
      <c r="P255" t="str">
        <f t="shared" si="21"/>
        <v>Low</v>
      </c>
      <c r="Q255" t="str">
        <f t="shared" si="22"/>
        <v>New</v>
      </c>
      <c r="R255" t="str">
        <f t="shared" si="23"/>
        <v>Low Balance</v>
      </c>
      <c r="S255" t="str">
        <f t="shared" si="24"/>
        <v>Normal</v>
      </c>
      <c r="T255">
        <v>1</v>
      </c>
      <c r="U255">
        <f t="shared" si="25"/>
        <v>0</v>
      </c>
    </row>
    <row r="256" spans="1:21" x14ac:dyDescent="0.25">
      <c r="A256">
        <v>2025</v>
      </c>
      <c r="B256">
        <v>15665834</v>
      </c>
      <c r="C256" t="s">
        <v>253</v>
      </c>
      <c r="D256">
        <v>696</v>
      </c>
      <c r="E256" t="s">
        <v>18</v>
      </c>
      <c r="F256" t="s">
        <v>23</v>
      </c>
      <c r="G256">
        <v>28</v>
      </c>
      <c r="H256">
        <v>8</v>
      </c>
      <c r="I256">
        <v>0</v>
      </c>
      <c r="J256">
        <v>1</v>
      </c>
      <c r="K256">
        <v>0</v>
      </c>
      <c r="L256">
        <v>0</v>
      </c>
      <c r="M256">
        <v>176713</v>
      </c>
      <c r="N256">
        <v>0</v>
      </c>
      <c r="O256" t="str">
        <f t="shared" si="20"/>
        <v>&lt;30</v>
      </c>
      <c r="P256" t="str">
        <f t="shared" si="21"/>
        <v>Medium</v>
      </c>
      <c r="Q256" t="str">
        <f t="shared" si="22"/>
        <v>Long-Term</v>
      </c>
      <c r="R256" t="str">
        <f t="shared" si="23"/>
        <v>Zero Balance</v>
      </c>
      <c r="S256" t="str">
        <f t="shared" si="24"/>
        <v>Normal</v>
      </c>
      <c r="T256">
        <v>1</v>
      </c>
      <c r="U256">
        <f t="shared" si="25"/>
        <v>0</v>
      </c>
    </row>
    <row r="257" spans="1:21" x14ac:dyDescent="0.25">
      <c r="A257">
        <v>2025</v>
      </c>
      <c r="B257">
        <v>15765297</v>
      </c>
      <c r="C257" t="s">
        <v>254</v>
      </c>
      <c r="D257">
        <v>766</v>
      </c>
      <c r="E257" t="s">
        <v>18</v>
      </c>
      <c r="F257" t="s">
        <v>23</v>
      </c>
      <c r="G257">
        <v>41</v>
      </c>
      <c r="H257">
        <v>0</v>
      </c>
      <c r="I257">
        <v>0</v>
      </c>
      <c r="J257">
        <v>2</v>
      </c>
      <c r="K257">
        <v>0</v>
      </c>
      <c r="L257">
        <v>1</v>
      </c>
      <c r="M257">
        <v>34283</v>
      </c>
      <c r="N257">
        <v>0</v>
      </c>
      <c r="O257" t="str">
        <f t="shared" si="20"/>
        <v>30-45</v>
      </c>
      <c r="P257" t="str">
        <f t="shared" si="21"/>
        <v>High</v>
      </c>
      <c r="Q257" t="str">
        <f t="shared" si="22"/>
        <v>New</v>
      </c>
      <c r="R257" t="str">
        <f t="shared" si="23"/>
        <v>Zero Balance</v>
      </c>
      <c r="S257" t="str">
        <f t="shared" si="24"/>
        <v>Normal</v>
      </c>
      <c r="T257">
        <v>1</v>
      </c>
      <c r="U257">
        <f t="shared" si="25"/>
        <v>0</v>
      </c>
    </row>
    <row r="258" spans="1:21" x14ac:dyDescent="0.25">
      <c r="A258">
        <v>2025</v>
      </c>
      <c r="B258">
        <v>15636684</v>
      </c>
      <c r="C258" t="s">
        <v>255</v>
      </c>
      <c r="D258">
        <v>727</v>
      </c>
      <c r="E258" t="s">
        <v>15</v>
      </c>
      <c r="F258" t="s">
        <v>23</v>
      </c>
      <c r="G258">
        <v>34</v>
      </c>
      <c r="H258">
        <v>10</v>
      </c>
      <c r="I258">
        <v>0</v>
      </c>
      <c r="J258">
        <v>2</v>
      </c>
      <c r="K258">
        <v>1</v>
      </c>
      <c r="L258">
        <v>1</v>
      </c>
      <c r="M258">
        <v>198637</v>
      </c>
      <c r="N258">
        <v>0</v>
      </c>
      <c r="O258" t="str">
        <f t="shared" ref="O258:O321" si="26">IF(G258&lt;30,"&lt;30",IF(G258&lt;=45,"30-45",IF(G258&lt;=60,"46-60","60+")))</f>
        <v>30-45</v>
      </c>
      <c r="P258" t="str">
        <f t="shared" ref="P258:P321" si="27">IF(D258&lt;600,"Low",IF(D258&lt;=750,"Medium","High"))</f>
        <v>Medium</v>
      </c>
      <c r="Q258" t="str">
        <f t="shared" ref="Q258:Q321" si="28">IF(H258&lt;=3,"New",IF(H258&lt;=7,"Mid-Term","Long-Term"))</f>
        <v>Long-Term</v>
      </c>
      <c r="R258" t="str">
        <f t="shared" ref="R258:R321" si="29">IF(I258=0,"Zero Balance",IF(I258&lt;100000,"Low Balance","High Balance"))</f>
        <v>Zero Balance</v>
      </c>
      <c r="S258" t="str">
        <f t="shared" ref="S258:S321" si="30">IF(I258&gt;=100000,"High Value","Normal")</f>
        <v>Normal</v>
      </c>
      <c r="T258">
        <v>1</v>
      </c>
      <c r="U258">
        <f t="shared" ref="U258:U321" si="31">IF(N258=1,I258,0)</f>
        <v>0</v>
      </c>
    </row>
    <row r="259" spans="1:21" x14ac:dyDescent="0.25">
      <c r="A259">
        <v>2025</v>
      </c>
      <c r="B259">
        <v>15592979</v>
      </c>
      <c r="C259" t="s">
        <v>256</v>
      </c>
      <c r="D259">
        <v>671</v>
      </c>
      <c r="E259" t="s">
        <v>26</v>
      </c>
      <c r="F259" t="s">
        <v>16</v>
      </c>
      <c r="G259">
        <v>34</v>
      </c>
      <c r="H259">
        <v>6</v>
      </c>
      <c r="I259">
        <v>37267</v>
      </c>
      <c r="J259">
        <v>2</v>
      </c>
      <c r="K259">
        <v>0</v>
      </c>
      <c r="L259">
        <v>0</v>
      </c>
      <c r="M259">
        <v>156917</v>
      </c>
      <c r="N259">
        <v>0</v>
      </c>
      <c r="O259" t="str">
        <f t="shared" si="26"/>
        <v>30-45</v>
      </c>
      <c r="P259" t="str">
        <f t="shared" si="27"/>
        <v>Medium</v>
      </c>
      <c r="Q259" t="str">
        <f t="shared" si="28"/>
        <v>Mid-Term</v>
      </c>
      <c r="R259" t="str">
        <f t="shared" si="29"/>
        <v>Low Balance</v>
      </c>
      <c r="S259" t="str">
        <f t="shared" si="30"/>
        <v>Normal</v>
      </c>
      <c r="T259">
        <v>1</v>
      </c>
      <c r="U259">
        <f t="shared" si="31"/>
        <v>0</v>
      </c>
    </row>
    <row r="260" spans="1:21" x14ac:dyDescent="0.25">
      <c r="A260">
        <v>2025</v>
      </c>
      <c r="B260">
        <v>15750803</v>
      </c>
      <c r="C260" t="s">
        <v>257</v>
      </c>
      <c r="D260">
        <v>693</v>
      </c>
      <c r="E260" t="s">
        <v>15</v>
      </c>
      <c r="F260" t="s">
        <v>16</v>
      </c>
      <c r="G260">
        <v>30</v>
      </c>
      <c r="H260">
        <v>6</v>
      </c>
      <c r="I260">
        <v>127992</v>
      </c>
      <c r="J260">
        <v>1</v>
      </c>
      <c r="K260">
        <v>1</v>
      </c>
      <c r="L260">
        <v>1</v>
      </c>
      <c r="M260">
        <v>50457</v>
      </c>
      <c r="N260">
        <v>0</v>
      </c>
      <c r="O260" t="str">
        <f t="shared" si="26"/>
        <v>30-45</v>
      </c>
      <c r="P260" t="str">
        <f t="shared" si="27"/>
        <v>Medium</v>
      </c>
      <c r="Q260" t="str">
        <f t="shared" si="28"/>
        <v>Mid-Term</v>
      </c>
      <c r="R260" t="str">
        <f t="shared" si="29"/>
        <v>High Balance</v>
      </c>
      <c r="S260" t="str">
        <f t="shared" si="30"/>
        <v>High Value</v>
      </c>
      <c r="T260">
        <v>1</v>
      </c>
      <c r="U260">
        <f t="shared" si="31"/>
        <v>0</v>
      </c>
    </row>
    <row r="261" spans="1:21" x14ac:dyDescent="0.25">
      <c r="A261">
        <v>2025</v>
      </c>
      <c r="B261">
        <v>15607178</v>
      </c>
      <c r="C261" t="s">
        <v>131</v>
      </c>
      <c r="D261">
        <v>850</v>
      </c>
      <c r="E261" t="s">
        <v>26</v>
      </c>
      <c r="F261" t="s">
        <v>23</v>
      </c>
      <c r="G261">
        <v>38</v>
      </c>
      <c r="H261">
        <v>3</v>
      </c>
      <c r="I261">
        <v>54901</v>
      </c>
      <c r="J261">
        <v>1</v>
      </c>
      <c r="K261">
        <v>1</v>
      </c>
      <c r="L261">
        <v>1</v>
      </c>
      <c r="M261">
        <v>140076</v>
      </c>
      <c r="N261">
        <v>0</v>
      </c>
      <c r="O261" t="str">
        <f t="shared" si="26"/>
        <v>30-45</v>
      </c>
      <c r="P261" t="str">
        <f t="shared" si="27"/>
        <v>High</v>
      </c>
      <c r="Q261" t="str">
        <f t="shared" si="28"/>
        <v>New</v>
      </c>
      <c r="R261" t="str">
        <f t="shared" si="29"/>
        <v>Low Balance</v>
      </c>
      <c r="S261" t="str">
        <f t="shared" si="30"/>
        <v>Normal</v>
      </c>
      <c r="T261">
        <v>1</v>
      </c>
      <c r="U261">
        <f t="shared" si="31"/>
        <v>0</v>
      </c>
    </row>
    <row r="262" spans="1:21" x14ac:dyDescent="0.25">
      <c r="A262">
        <v>2025</v>
      </c>
      <c r="B262">
        <v>15713853</v>
      </c>
      <c r="C262" t="s">
        <v>258</v>
      </c>
      <c r="D262">
        <v>732</v>
      </c>
      <c r="E262" t="s">
        <v>26</v>
      </c>
      <c r="F262" t="s">
        <v>23</v>
      </c>
      <c r="G262">
        <v>42</v>
      </c>
      <c r="H262">
        <v>9</v>
      </c>
      <c r="I262">
        <v>108748</v>
      </c>
      <c r="J262">
        <v>2</v>
      </c>
      <c r="K262">
        <v>1</v>
      </c>
      <c r="L262">
        <v>1</v>
      </c>
      <c r="M262">
        <v>65323</v>
      </c>
      <c r="N262">
        <v>0</v>
      </c>
      <c r="O262" t="str">
        <f t="shared" si="26"/>
        <v>30-45</v>
      </c>
      <c r="P262" t="str">
        <f t="shared" si="27"/>
        <v>Medium</v>
      </c>
      <c r="Q262" t="str">
        <f t="shared" si="28"/>
        <v>Long-Term</v>
      </c>
      <c r="R262" t="str">
        <f t="shared" si="29"/>
        <v>High Balance</v>
      </c>
      <c r="S262" t="str">
        <f t="shared" si="30"/>
        <v>High Value</v>
      </c>
      <c r="T262">
        <v>1</v>
      </c>
      <c r="U262">
        <f t="shared" si="31"/>
        <v>0</v>
      </c>
    </row>
    <row r="263" spans="1:21" x14ac:dyDescent="0.25">
      <c r="A263">
        <v>2025</v>
      </c>
      <c r="B263">
        <v>15673481</v>
      </c>
      <c r="C263" t="s">
        <v>259</v>
      </c>
      <c r="D263">
        <v>726</v>
      </c>
      <c r="E263" t="s">
        <v>18</v>
      </c>
      <c r="F263" t="s">
        <v>16</v>
      </c>
      <c r="G263">
        <v>48</v>
      </c>
      <c r="H263">
        <v>6</v>
      </c>
      <c r="I263">
        <v>99906</v>
      </c>
      <c r="J263">
        <v>1</v>
      </c>
      <c r="K263">
        <v>1</v>
      </c>
      <c r="L263">
        <v>0</v>
      </c>
      <c r="M263">
        <v>64323</v>
      </c>
      <c r="N263">
        <v>0</v>
      </c>
      <c r="O263" t="str">
        <f t="shared" si="26"/>
        <v>46-60</v>
      </c>
      <c r="P263" t="str">
        <f t="shared" si="27"/>
        <v>Medium</v>
      </c>
      <c r="Q263" t="str">
        <f t="shared" si="28"/>
        <v>Mid-Term</v>
      </c>
      <c r="R263" t="str">
        <f t="shared" si="29"/>
        <v>Low Balance</v>
      </c>
      <c r="S263" t="str">
        <f t="shared" si="30"/>
        <v>Normal</v>
      </c>
      <c r="T263">
        <v>1</v>
      </c>
      <c r="U263">
        <f t="shared" si="31"/>
        <v>0</v>
      </c>
    </row>
    <row r="264" spans="1:21" x14ac:dyDescent="0.25">
      <c r="A264">
        <v>2025</v>
      </c>
      <c r="B264">
        <v>15686776</v>
      </c>
      <c r="C264" t="s">
        <v>260</v>
      </c>
      <c r="D264">
        <v>557</v>
      </c>
      <c r="E264" t="s">
        <v>15</v>
      </c>
      <c r="F264" t="s">
        <v>16</v>
      </c>
      <c r="G264">
        <v>32</v>
      </c>
      <c r="H264">
        <v>6</v>
      </c>
      <c r="I264">
        <v>184686</v>
      </c>
      <c r="J264">
        <v>2</v>
      </c>
      <c r="K264">
        <v>1</v>
      </c>
      <c r="L264">
        <v>0</v>
      </c>
      <c r="M264">
        <v>14956</v>
      </c>
      <c r="N264">
        <v>0</v>
      </c>
      <c r="O264" t="str">
        <f t="shared" si="26"/>
        <v>30-45</v>
      </c>
      <c r="P264" t="str">
        <f t="shared" si="27"/>
        <v>Low</v>
      </c>
      <c r="Q264" t="str">
        <f t="shared" si="28"/>
        <v>Mid-Term</v>
      </c>
      <c r="R264" t="str">
        <f t="shared" si="29"/>
        <v>High Balance</v>
      </c>
      <c r="S264" t="str">
        <f t="shared" si="30"/>
        <v>High Value</v>
      </c>
      <c r="T264">
        <v>1</v>
      </c>
      <c r="U264">
        <f t="shared" si="31"/>
        <v>0</v>
      </c>
    </row>
    <row r="265" spans="1:21" x14ac:dyDescent="0.25">
      <c r="A265">
        <v>2025</v>
      </c>
      <c r="B265">
        <v>15673693</v>
      </c>
      <c r="C265" t="s">
        <v>261</v>
      </c>
      <c r="D265">
        <v>682</v>
      </c>
      <c r="E265" t="s">
        <v>15</v>
      </c>
      <c r="F265" t="s">
        <v>16</v>
      </c>
      <c r="G265">
        <v>26</v>
      </c>
      <c r="H265">
        <v>0</v>
      </c>
      <c r="I265">
        <v>110654</v>
      </c>
      <c r="J265">
        <v>1</v>
      </c>
      <c r="K265">
        <v>0</v>
      </c>
      <c r="L265">
        <v>1</v>
      </c>
      <c r="M265">
        <v>111879</v>
      </c>
      <c r="N265">
        <v>0</v>
      </c>
      <c r="O265" t="str">
        <f t="shared" si="26"/>
        <v>&lt;30</v>
      </c>
      <c r="P265" t="str">
        <f t="shared" si="27"/>
        <v>Medium</v>
      </c>
      <c r="Q265" t="str">
        <f t="shared" si="28"/>
        <v>New</v>
      </c>
      <c r="R265" t="str">
        <f t="shared" si="29"/>
        <v>High Balance</v>
      </c>
      <c r="S265" t="str">
        <f t="shared" si="30"/>
        <v>High Value</v>
      </c>
      <c r="T265">
        <v>1</v>
      </c>
      <c r="U265">
        <f t="shared" si="31"/>
        <v>0</v>
      </c>
    </row>
    <row r="266" spans="1:21" x14ac:dyDescent="0.25">
      <c r="A266">
        <v>2025</v>
      </c>
      <c r="B266">
        <v>15700696</v>
      </c>
      <c r="C266" t="s">
        <v>262</v>
      </c>
      <c r="D266">
        <v>738</v>
      </c>
      <c r="E266" t="s">
        <v>18</v>
      </c>
      <c r="F266" t="s">
        <v>23</v>
      </c>
      <c r="G266">
        <v>31</v>
      </c>
      <c r="H266">
        <v>9</v>
      </c>
      <c r="I266">
        <v>79020</v>
      </c>
      <c r="J266">
        <v>1</v>
      </c>
      <c r="K266">
        <v>1</v>
      </c>
      <c r="L266">
        <v>1</v>
      </c>
      <c r="M266">
        <v>18606</v>
      </c>
      <c r="N266">
        <v>0</v>
      </c>
      <c r="O266" t="str">
        <f t="shared" si="26"/>
        <v>30-45</v>
      </c>
      <c r="P266" t="str">
        <f t="shared" si="27"/>
        <v>Medium</v>
      </c>
      <c r="Q266" t="str">
        <f t="shared" si="28"/>
        <v>Long-Term</v>
      </c>
      <c r="R266" t="str">
        <f t="shared" si="29"/>
        <v>Low Balance</v>
      </c>
      <c r="S266" t="str">
        <f t="shared" si="30"/>
        <v>Normal</v>
      </c>
      <c r="T266">
        <v>1</v>
      </c>
      <c r="U266">
        <f t="shared" si="31"/>
        <v>0</v>
      </c>
    </row>
    <row r="267" spans="1:21" x14ac:dyDescent="0.25">
      <c r="A267">
        <v>2025</v>
      </c>
      <c r="B267">
        <v>15813163</v>
      </c>
      <c r="C267" t="s">
        <v>263</v>
      </c>
      <c r="D267">
        <v>531</v>
      </c>
      <c r="E267" t="s">
        <v>18</v>
      </c>
      <c r="F267" t="s">
        <v>16</v>
      </c>
      <c r="G267">
        <v>36</v>
      </c>
      <c r="H267">
        <v>9</v>
      </c>
      <c r="I267">
        <v>99241</v>
      </c>
      <c r="J267">
        <v>1</v>
      </c>
      <c r="K267">
        <v>1</v>
      </c>
      <c r="L267">
        <v>0</v>
      </c>
      <c r="M267">
        <v>123137</v>
      </c>
      <c r="N267">
        <v>0</v>
      </c>
      <c r="O267" t="str">
        <f t="shared" si="26"/>
        <v>30-45</v>
      </c>
      <c r="P267" t="str">
        <f t="shared" si="27"/>
        <v>Low</v>
      </c>
      <c r="Q267" t="str">
        <f t="shared" si="28"/>
        <v>Long-Term</v>
      </c>
      <c r="R267" t="str">
        <f t="shared" si="29"/>
        <v>Low Balance</v>
      </c>
      <c r="S267" t="str">
        <f t="shared" si="30"/>
        <v>Normal</v>
      </c>
      <c r="T267">
        <v>1</v>
      </c>
      <c r="U267">
        <f t="shared" si="31"/>
        <v>0</v>
      </c>
    </row>
    <row r="268" spans="1:21" x14ac:dyDescent="0.25">
      <c r="A268">
        <v>2025</v>
      </c>
      <c r="B268">
        <v>15653857</v>
      </c>
      <c r="C268" t="s">
        <v>264</v>
      </c>
      <c r="D268">
        <v>498</v>
      </c>
      <c r="E268" t="s">
        <v>15</v>
      </c>
      <c r="F268" t="s">
        <v>23</v>
      </c>
      <c r="G268">
        <v>34</v>
      </c>
      <c r="H268">
        <v>2</v>
      </c>
      <c r="I268">
        <v>0</v>
      </c>
      <c r="J268">
        <v>2</v>
      </c>
      <c r="K268">
        <v>1</v>
      </c>
      <c r="L268">
        <v>1</v>
      </c>
      <c r="M268">
        <v>148528</v>
      </c>
      <c r="N268">
        <v>0</v>
      </c>
      <c r="O268" t="str">
        <f t="shared" si="26"/>
        <v>30-45</v>
      </c>
      <c r="P268" t="str">
        <f t="shared" si="27"/>
        <v>Low</v>
      </c>
      <c r="Q268" t="str">
        <f t="shared" si="28"/>
        <v>New</v>
      </c>
      <c r="R268" t="str">
        <f t="shared" si="29"/>
        <v>Zero Balance</v>
      </c>
      <c r="S268" t="str">
        <f t="shared" si="30"/>
        <v>Normal</v>
      </c>
      <c r="T268">
        <v>1</v>
      </c>
      <c r="U268">
        <f t="shared" si="31"/>
        <v>0</v>
      </c>
    </row>
    <row r="269" spans="1:21" x14ac:dyDescent="0.25">
      <c r="A269">
        <v>2025</v>
      </c>
      <c r="B269">
        <v>15777076</v>
      </c>
      <c r="C269" t="s">
        <v>80</v>
      </c>
      <c r="D269">
        <v>651</v>
      </c>
      <c r="E269" t="s">
        <v>15</v>
      </c>
      <c r="F269" t="s">
        <v>23</v>
      </c>
      <c r="G269">
        <v>36</v>
      </c>
      <c r="H269">
        <v>7</v>
      </c>
      <c r="I269">
        <v>0</v>
      </c>
      <c r="J269">
        <v>2</v>
      </c>
      <c r="K269">
        <v>1</v>
      </c>
      <c r="L269">
        <v>0</v>
      </c>
      <c r="M269">
        <v>13898</v>
      </c>
      <c r="N269">
        <v>0</v>
      </c>
      <c r="O269" t="str">
        <f t="shared" si="26"/>
        <v>30-45</v>
      </c>
      <c r="P269" t="str">
        <f t="shared" si="27"/>
        <v>Medium</v>
      </c>
      <c r="Q269" t="str">
        <f t="shared" si="28"/>
        <v>Mid-Term</v>
      </c>
      <c r="R269" t="str">
        <f t="shared" si="29"/>
        <v>Zero Balance</v>
      </c>
      <c r="S269" t="str">
        <f t="shared" si="30"/>
        <v>Normal</v>
      </c>
      <c r="T269">
        <v>1</v>
      </c>
      <c r="U269">
        <f t="shared" si="31"/>
        <v>0</v>
      </c>
    </row>
    <row r="270" spans="1:21" x14ac:dyDescent="0.25">
      <c r="A270">
        <v>2025</v>
      </c>
      <c r="B270">
        <v>15717398</v>
      </c>
      <c r="C270" t="s">
        <v>265</v>
      </c>
      <c r="D270">
        <v>549</v>
      </c>
      <c r="E270" t="s">
        <v>18</v>
      </c>
      <c r="F270" t="s">
        <v>16</v>
      </c>
      <c r="G270">
        <v>39</v>
      </c>
      <c r="H270">
        <v>7</v>
      </c>
      <c r="I270">
        <v>0</v>
      </c>
      <c r="J270">
        <v>1</v>
      </c>
      <c r="K270">
        <v>0</v>
      </c>
      <c r="L270">
        <v>0</v>
      </c>
      <c r="M270">
        <v>81259</v>
      </c>
      <c r="N270">
        <v>1</v>
      </c>
      <c r="O270" t="str">
        <f t="shared" si="26"/>
        <v>30-45</v>
      </c>
      <c r="P270" t="str">
        <f t="shared" si="27"/>
        <v>Low</v>
      </c>
      <c r="Q270" t="str">
        <f t="shared" si="28"/>
        <v>Mid-Term</v>
      </c>
      <c r="R270" t="str">
        <f t="shared" si="29"/>
        <v>Zero Balance</v>
      </c>
      <c r="S270" t="str">
        <f t="shared" si="30"/>
        <v>Normal</v>
      </c>
      <c r="T270">
        <v>1</v>
      </c>
      <c r="U270">
        <f t="shared" si="31"/>
        <v>0</v>
      </c>
    </row>
    <row r="271" spans="1:21" x14ac:dyDescent="0.25">
      <c r="A271">
        <v>2025</v>
      </c>
      <c r="B271">
        <v>15799217</v>
      </c>
      <c r="C271" t="s">
        <v>138</v>
      </c>
      <c r="D271">
        <v>791</v>
      </c>
      <c r="E271" t="s">
        <v>26</v>
      </c>
      <c r="F271" t="s">
        <v>16</v>
      </c>
      <c r="G271">
        <v>35</v>
      </c>
      <c r="H271">
        <v>7</v>
      </c>
      <c r="I271">
        <v>52436</v>
      </c>
      <c r="J271">
        <v>1</v>
      </c>
      <c r="K271">
        <v>1</v>
      </c>
      <c r="L271">
        <v>0</v>
      </c>
      <c r="M271">
        <v>161052</v>
      </c>
      <c r="N271">
        <v>0</v>
      </c>
      <c r="O271" t="str">
        <f t="shared" si="26"/>
        <v>30-45</v>
      </c>
      <c r="P271" t="str">
        <f t="shared" si="27"/>
        <v>High</v>
      </c>
      <c r="Q271" t="str">
        <f t="shared" si="28"/>
        <v>Mid-Term</v>
      </c>
      <c r="R271" t="str">
        <f t="shared" si="29"/>
        <v>Low Balance</v>
      </c>
      <c r="S271" t="str">
        <f t="shared" si="30"/>
        <v>Normal</v>
      </c>
      <c r="T271">
        <v>1</v>
      </c>
      <c r="U271">
        <f t="shared" si="31"/>
        <v>0</v>
      </c>
    </row>
    <row r="272" spans="1:21" x14ac:dyDescent="0.25">
      <c r="A272">
        <v>2025</v>
      </c>
      <c r="B272">
        <v>15787071</v>
      </c>
      <c r="C272" t="s">
        <v>266</v>
      </c>
      <c r="D272">
        <v>650</v>
      </c>
      <c r="E272" t="s">
        <v>18</v>
      </c>
      <c r="F272" t="s">
        <v>23</v>
      </c>
      <c r="G272">
        <v>41</v>
      </c>
      <c r="H272">
        <v>9</v>
      </c>
      <c r="I272">
        <v>0</v>
      </c>
      <c r="J272">
        <v>2</v>
      </c>
      <c r="K272">
        <v>0</v>
      </c>
      <c r="L272">
        <v>1</v>
      </c>
      <c r="M272">
        <v>191600</v>
      </c>
      <c r="N272">
        <v>0</v>
      </c>
      <c r="O272" t="str">
        <f t="shared" si="26"/>
        <v>30-45</v>
      </c>
      <c r="P272" t="str">
        <f t="shared" si="27"/>
        <v>Medium</v>
      </c>
      <c r="Q272" t="str">
        <f t="shared" si="28"/>
        <v>Long-Term</v>
      </c>
      <c r="R272" t="str">
        <f t="shared" si="29"/>
        <v>Zero Balance</v>
      </c>
      <c r="S272" t="str">
        <f t="shared" si="30"/>
        <v>Normal</v>
      </c>
      <c r="T272">
        <v>1</v>
      </c>
      <c r="U272">
        <f t="shared" si="31"/>
        <v>0</v>
      </c>
    </row>
    <row r="273" spans="1:21" x14ac:dyDescent="0.25">
      <c r="A273">
        <v>2025</v>
      </c>
      <c r="B273">
        <v>15619955</v>
      </c>
      <c r="C273" t="s">
        <v>267</v>
      </c>
      <c r="D273">
        <v>733</v>
      </c>
      <c r="E273" t="s">
        <v>26</v>
      </c>
      <c r="F273" t="s">
        <v>23</v>
      </c>
      <c r="G273">
        <v>34</v>
      </c>
      <c r="H273">
        <v>3</v>
      </c>
      <c r="I273">
        <v>100338</v>
      </c>
      <c r="J273">
        <v>3</v>
      </c>
      <c r="K273">
        <v>1</v>
      </c>
      <c r="L273">
        <v>0</v>
      </c>
      <c r="M273">
        <v>48559</v>
      </c>
      <c r="N273">
        <v>1</v>
      </c>
      <c r="O273" t="str">
        <f t="shared" si="26"/>
        <v>30-45</v>
      </c>
      <c r="P273" t="str">
        <f t="shared" si="27"/>
        <v>Medium</v>
      </c>
      <c r="Q273" t="str">
        <f t="shared" si="28"/>
        <v>New</v>
      </c>
      <c r="R273" t="str">
        <f t="shared" si="29"/>
        <v>High Balance</v>
      </c>
      <c r="S273" t="str">
        <f t="shared" si="30"/>
        <v>High Value</v>
      </c>
      <c r="T273">
        <v>1</v>
      </c>
      <c r="U273">
        <f t="shared" si="31"/>
        <v>100338</v>
      </c>
    </row>
    <row r="274" spans="1:21" x14ac:dyDescent="0.25">
      <c r="A274">
        <v>2025</v>
      </c>
      <c r="B274">
        <v>15796505</v>
      </c>
      <c r="C274" t="s">
        <v>268</v>
      </c>
      <c r="D274">
        <v>811</v>
      </c>
      <c r="E274" t="s">
        <v>26</v>
      </c>
      <c r="F274" t="s">
        <v>16</v>
      </c>
      <c r="G274">
        <v>34</v>
      </c>
      <c r="H274">
        <v>1</v>
      </c>
      <c r="I274">
        <v>149297</v>
      </c>
      <c r="J274">
        <v>2</v>
      </c>
      <c r="K274">
        <v>1</v>
      </c>
      <c r="L274">
        <v>1</v>
      </c>
      <c r="M274">
        <v>186340</v>
      </c>
      <c r="N274">
        <v>0</v>
      </c>
      <c r="O274" t="str">
        <f t="shared" si="26"/>
        <v>30-45</v>
      </c>
      <c r="P274" t="str">
        <f t="shared" si="27"/>
        <v>High</v>
      </c>
      <c r="Q274" t="str">
        <f t="shared" si="28"/>
        <v>New</v>
      </c>
      <c r="R274" t="str">
        <f t="shared" si="29"/>
        <v>High Balance</v>
      </c>
      <c r="S274" t="str">
        <f t="shared" si="30"/>
        <v>High Value</v>
      </c>
      <c r="T274">
        <v>1</v>
      </c>
      <c r="U274">
        <f t="shared" si="31"/>
        <v>0</v>
      </c>
    </row>
    <row r="275" spans="1:21" x14ac:dyDescent="0.25">
      <c r="A275">
        <v>2025</v>
      </c>
      <c r="B275">
        <v>15725166</v>
      </c>
      <c r="C275" t="s">
        <v>269</v>
      </c>
      <c r="D275">
        <v>707</v>
      </c>
      <c r="E275" t="s">
        <v>15</v>
      </c>
      <c r="F275" t="s">
        <v>23</v>
      </c>
      <c r="G275">
        <v>30</v>
      </c>
      <c r="H275">
        <v>8</v>
      </c>
      <c r="I275">
        <v>0</v>
      </c>
      <c r="J275">
        <v>2</v>
      </c>
      <c r="K275">
        <v>1</v>
      </c>
      <c r="L275">
        <v>0</v>
      </c>
      <c r="M275">
        <v>33159</v>
      </c>
      <c r="N275">
        <v>0</v>
      </c>
      <c r="O275" t="str">
        <f t="shared" si="26"/>
        <v>30-45</v>
      </c>
      <c r="P275" t="str">
        <f t="shared" si="27"/>
        <v>Medium</v>
      </c>
      <c r="Q275" t="str">
        <f t="shared" si="28"/>
        <v>Long-Term</v>
      </c>
      <c r="R275" t="str">
        <f t="shared" si="29"/>
        <v>Zero Balance</v>
      </c>
      <c r="S275" t="str">
        <f t="shared" si="30"/>
        <v>Normal</v>
      </c>
      <c r="T275">
        <v>1</v>
      </c>
      <c r="U275">
        <f t="shared" si="31"/>
        <v>0</v>
      </c>
    </row>
    <row r="276" spans="1:21" x14ac:dyDescent="0.25">
      <c r="A276">
        <v>2025</v>
      </c>
      <c r="B276">
        <v>15800116</v>
      </c>
      <c r="C276" t="s">
        <v>270</v>
      </c>
      <c r="D276">
        <v>712</v>
      </c>
      <c r="E276" t="s">
        <v>26</v>
      </c>
      <c r="F276" t="s">
        <v>23</v>
      </c>
      <c r="G276">
        <v>28</v>
      </c>
      <c r="H276">
        <v>4</v>
      </c>
      <c r="I276">
        <v>145605</v>
      </c>
      <c r="J276">
        <v>1</v>
      </c>
      <c r="K276">
        <v>0</v>
      </c>
      <c r="L276">
        <v>1</v>
      </c>
      <c r="M276">
        <v>93884</v>
      </c>
      <c r="N276">
        <v>0</v>
      </c>
      <c r="O276" t="str">
        <f t="shared" si="26"/>
        <v>&lt;30</v>
      </c>
      <c r="P276" t="str">
        <f t="shared" si="27"/>
        <v>Medium</v>
      </c>
      <c r="Q276" t="str">
        <f t="shared" si="28"/>
        <v>Mid-Term</v>
      </c>
      <c r="R276" t="str">
        <f t="shared" si="29"/>
        <v>High Balance</v>
      </c>
      <c r="S276" t="str">
        <f t="shared" si="30"/>
        <v>High Value</v>
      </c>
      <c r="T276">
        <v>1</v>
      </c>
      <c r="U276">
        <f t="shared" si="31"/>
        <v>0</v>
      </c>
    </row>
    <row r="277" spans="1:21" x14ac:dyDescent="0.25">
      <c r="A277">
        <v>2025</v>
      </c>
      <c r="B277">
        <v>15758685</v>
      </c>
      <c r="C277" t="s">
        <v>271</v>
      </c>
      <c r="D277">
        <v>706</v>
      </c>
      <c r="E277" t="s">
        <v>18</v>
      </c>
      <c r="F277" t="s">
        <v>16</v>
      </c>
      <c r="G277">
        <v>37</v>
      </c>
      <c r="H277">
        <v>7</v>
      </c>
      <c r="I277">
        <v>0</v>
      </c>
      <c r="J277">
        <v>2</v>
      </c>
      <c r="K277">
        <v>1</v>
      </c>
      <c r="L277">
        <v>1</v>
      </c>
      <c r="M277">
        <v>110899</v>
      </c>
      <c r="N277">
        <v>0</v>
      </c>
      <c r="O277" t="str">
        <f t="shared" si="26"/>
        <v>30-45</v>
      </c>
      <c r="P277" t="str">
        <f t="shared" si="27"/>
        <v>Medium</v>
      </c>
      <c r="Q277" t="str">
        <f t="shared" si="28"/>
        <v>Mid-Term</v>
      </c>
      <c r="R277" t="str">
        <f t="shared" si="29"/>
        <v>Zero Balance</v>
      </c>
      <c r="S277" t="str">
        <f t="shared" si="30"/>
        <v>Normal</v>
      </c>
      <c r="T277">
        <v>1</v>
      </c>
      <c r="U277">
        <f t="shared" si="31"/>
        <v>0</v>
      </c>
    </row>
    <row r="278" spans="1:21" x14ac:dyDescent="0.25">
      <c r="A278">
        <v>2025</v>
      </c>
      <c r="B278">
        <v>15694456</v>
      </c>
      <c r="C278" t="s">
        <v>272</v>
      </c>
      <c r="D278">
        <v>756</v>
      </c>
      <c r="E278" t="s">
        <v>15</v>
      </c>
      <c r="F278" t="s">
        <v>23</v>
      </c>
      <c r="G278">
        <v>62</v>
      </c>
      <c r="H278">
        <v>3</v>
      </c>
      <c r="I278">
        <v>0</v>
      </c>
      <c r="J278">
        <v>1</v>
      </c>
      <c r="K278">
        <v>1</v>
      </c>
      <c r="L278">
        <v>1</v>
      </c>
      <c r="M278">
        <v>11199</v>
      </c>
      <c r="N278">
        <v>1</v>
      </c>
      <c r="O278" t="str">
        <f t="shared" si="26"/>
        <v>60+</v>
      </c>
      <c r="P278" t="str">
        <f t="shared" si="27"/>
        <v>High</v>
      </c>
      <c r="Q278" t="str">
        <f t="shared" si="28"/>
        <v>New</v>
      </c>
      <c r="R278" t="str">
        <f t="shared" si="29"/>
        <v>Zero Balance</v>
      </c>
      <c r="S278" t="str">
        <f t="shared" si="30"/>
        <v>Normal</v>
      </c>
      <c r="T278">
        <v>1</v>
      </c>
      <c r="U278">
        <f t="shared" si="31"/>
        <v>0</v>
      </c>
    </row>
    <row r="279" spans="1:21" x14ac:dyDescent="0.25">
      <c r="A279">
        <v>2025</v>
      </c>
      <c r="B279">
        <v>15767339</v>
      </c>
      <c r="C279" t="s">
        <v>273</v>
      </c>
      <c r="D279">
        <v>777</v>
      </c>
      <c r="E279" t="s">
        <v>15</v>
      </c>
      <c r="F279" t="s">
        <v>16</v>
      </c>
      <c r="G279">
        <v>53</v>
      </c>
      <c r="H279">
        <v>10</v>
      </c>
      <c r="I279">
        <v>0</v>
      </c>
      <c r="J279">
        <v>2</v>
      </c>
      <c r="K279">
        <v>1</v>
      </c>
      <c r="L279">
        <v>0</v>
      </c>
      <c r="M279">
        <v>189993</v>
      </c>
      <c r="N279">
        <v>0</v>
      </c>
      <c r="O279" t="str">
        <f t="shared" si="26"/>
        <v>46-60</v>
      </c>
      <c r="P279" t="str">
        <f t="shared" si="27"/>
        <v>High</v>
      </c>
      <c r="Q279" t="str">
        <f t="shared" si="28"/>
        <v>Long-Term</v>
      </c>
      <c r="R279" t="str">
        <f t="shared" si="29"/>
        <v>Zero Balance</v>
      </c>
      <c r="S279" t="str">
        <f t="shared" si="30"/>
        <v>Normal</v>
      </c>
      <c r="T279">
        <v>1</v>
      </c>
      <c r="U279">
        <f t="shared" si="31"/>
        <v>0</v>
      </c>
    </row>
    <row r="280" spans="1:21" x14ac:dyDescent="0.25">
      <c r="A280">
        <v>2025</v>
      </c>
      <c r="B280">
        <v>15683562</v>
      </c>
      <c r="C280" t="s">
        <v>274</v>
      </c>
      <c r="D280">
        <v>646</v>
      </c>
      <c r="E280" t="s">
        <v>15</v>
      </c>
      <c r="F280" t="s">
        <v>23</v>
      </c>
      <c r="G280">
        <v>35</v>
      </c>
      <c r="H280">
        <v>6</v>
      </c>
      <c r="I280">
        <v>84027</v>
      </c>
      <c r="J280">
        <v>1</v>
      </c>
      <c r="K280">
        <v>0</v>
      </c>
      <c r="L280">
        <v>1</v>
      </c>
      <c r="M280">
        <v>164256</v>
      </c>
      <c r="N280">
        <v>0</v>
      </c>
      <c r="O280" t="str">
        <f t="shared" si="26"/>
        <v>30-45</v>
      </c>
      <c r="P280" t="str">
        <f t="shared" si="27"/>
        <v>Medium</v>
      </c>
      <c r="Q280" t="str">
        <f t="shared" si="28"/>
        <v>Mid-Term</v>
      </c>
      <c r="R280" t="str">
        <f t="shared" si="29"/>
        <v>Low Balance</v>
      </c>
      <c r="S280" t="str">
        <f t="shared" si="30"/>
        <v>Normal</v>
      </c>
      <c r="T280">
        <v>1</v>
      </c>
      <c r="U280">
        <f t="shared" si="31"/>
        <v>0</v>
      </c>
    </row>
    <row r="281" spans="1:21" x14ac:dyDescent="0.25">
      <c r="A281">
        <v>2025</v>
      </c>
      <c r="B281">
        <v>15782210</v>
      </c>
      <c r="C281" t="s">
        <v>275</v>
      </c>
      <c r="D281">
        <v>714</v>
      </c>
      <c r="E281" t="s">
        <v>15</v>
      </c>
      <c r="F281" t="s">
        <v>23</v>
      </c>
      <c r="G281">
        <v>46</v>
      </c>
      <c r="H281">
        <v>1</v>
      </c>
      <c r="I281">
        <v>0</v>
      </c>
      <c r="J281">
        <v>1</v>
      </c>
      <c r="K281">
        <v>1</v>
      </c>
      <c r="L281">
        <v>0</v>
      </c>
      <c r="M281">
        <v>152168</v>
      </c>
      <c r="N281">
        <v>1</v>
      </c>
      <c r="O281" t="str">
        <f t="shared" si="26"/>
        <v>46-60</v>
      </c>
      <c r="P281" t="str">
        <f t="shared" si="27"/>
        <v>Medium</v>
      </c>
      <c r="Q281" t="str">
        <f t="shared" si="28"/>
        <v>New</v>
      </c>
      <c r="R281" t="str">
        <f t="shared" si="29"/>
        <v>Zero Balance</v>
      </c>
      <c r="S281" t="str">
        <f t="shared" si="30"/>
        <v>Normal</v>
      </c>
      <c r="T281">
        <v>1</v>
      </c>
      <c r="U281">
        <f t="shared" si="31"/>
        <v>0</v>
      </c>
    </row>
    <row r="282" spans="1:21" x14ac:dyDescent="0.25">
      <c r="A282">
        <v>2025</v>
      </c>
      <c r="B282">
        <v>15668893</v>
      </c>
      <c r="C282" t="s">
        <v>276</v>
      </c>
      <c r="D282">
        <v>782</v>
      </c>
      <c r="E282" t="s">
        <v>15</v>
      </c>
      <c r="F282" t="s">
        <v>23</v>
      </c>
      <c r="G282">
        <v>39</v>
      </c>
      <c r="H282">
        <v>8</v>
      </c>
      <c r="I282">
        <v>0</v>
      </c>
      <c r="J282">
        <v>2</v>
      </c>
      <c r="K282">
        <v>1</v>
      </c>
      <c r="L282">
        <v>1</v>
      </c>
      <c r="M282">
        <v>33950</v>
      </c>
      <c r="N282">
        <v>0</v>
      </c>
      <c r="O282" t="str">
        <f t="shared" si="26"/>
        <v>30-45</v>
      </c>
      <c r="P282" t="str">
        <f t="shared" si="27"/>
        <v>High</v>
      </c>
      <c r="Q282" t="str">
        <f t="shared" si="28"/>
        <v>Long-Term</v>
      </c>
      <c r="R282" t="str">
        <f t="shared" si="29"/>
        <v>Zero Balance</v>
      </c>
      <c r="S282" t="str">
        <f t="shared" si="30"/>
        <v>Normal</v>
      </c>
      <c r="T282">
        <v>1</v>
      </c>
      <c r="U282">
        <f t="shared" si="31"/>
        <v>0</v>
      </c>
    </row>
    <row r="283" spans="1:21" x14ac:dyDescent="0.25">
      <c r="A283">
        <v>2025</v>
      </c>
      <c r="B283">
        <v>15669169</v>
      </c>
      <c r="C283" t="s">
        <v>277</v>
      </c>
      <c r="D283">
        <v>775</v>
      </c>
      <c r="E283" t="s">
        <v>18</v>
      </c>
      <c r="F283" t="s">
        <v>23</v>
      </c>
      <c r="G283">
        <v>29</v>
      </c>
      <c r="H283">
        <v>10</v>
      </c>
      <c r="I283">
        <v>0</v>
      </c>
      <c r="J283">
        <v>2</v>
      </c>
      <c r="K283">
        <v>1</v>
      </c>
      <c r="L283">
        <v>1</v>
      </c>
      <c r="M283">
        <v>68144</v>
      </c>
      <c r="N283">
        <v>0</v>
      </c>
      <c r="O283" t="str">
        <f t="shared" si="26"/>
        <v>&lt;30</v>
      </c>
      <c r="P283" t="str">
        <f t="shared" si="27"/>
        <v>High</v>
      </c>
      <c r="Q283" t="str">
        <f t="shared" si="28"/>
        <v>Long-Term</v>
      </c>
      <c r="R283" t="str">
        <f t="shared" si="29"/>
        <v>Zero Balance</v>
      </c>
      <c r="S283" t="str">
        <f t="shared" si="30"/>
        <v>Normal</v>
      </c>
      <c r="T283">
        <v>1</v>
      </c>
      <c r="U283">
        <f t="shared" si="31"/>
        <v>0</v>
      </c>
    </row>
    <row r="284" spans="1:21" x14ac:dyDescent="0.25">
      <c r="A284">
        <v>2025</v>
      </c>
      <c r="B284">
        <v>15643024</v>
      </c>
      <c r="C284" t="s">
        <v>278</v>
      </c>
      <c r="D284">
        <v>479</v>
      </c>
      <c r="E284" t="s">
        <v>26</v>
      </c>
      <c r="F284" t="s">
        <v>23</v>
      </c>
      <c r="G284">
        <v>35</v>
      </c>
      <c r="H284">
        <v>4</v>
      </c>
      <c r="I284">
        <v>138719</v>
      </c>
      <c r="J284">
        <v>1</v>
      </c>
      <c r="K284">
        <v>1</v>
      </c>
      <c r="L284">
        <v>1</v>
      </c>
      <c r="M284">
        <v>47252</v>
      </c>
      <c r="N284">
        <v>1</v>
      </c>
      <c r="O284" t="str">
        <f t="shared" si="26"/>
        <v>30-45</v>
      </c>
      <c r="P284" t="str">
        <f t="shared" si="27"/>
        <v>Low</v>
      </c>
      <c r="Q284" t="str">
        <f t="shared" si="28"/>
        <v>Mid-Term</v>
      </c>
      <c r="R284" t="str">
        <f t="shared" si="29"/>
        <v>High Balance</v>
      </c>
      <c r="S284" t="str">
        <f t="shared" si="30"/>
        <v>High Value</v>
      </c>
      <c r="T284">
        <v>1</v>
      </c>
      <c r="U284">
        <f t="shared" si="31"/>
        <v>138719</v>
      </c>
    </row>
    <row r="285" spans="1:21" x14ac:dyDescent="0.25">
      <c r="A285">
        <v>2025</v>
      </c>
      <c r="B285">
        <v>15699389</v>
      </c>
      <c r="C285" t="s">
        <v>227</v>
      </c>
      <c r="D285">
        <v>807</v>
      </c>
      <c r="E285" t="s">
        <v>15</v>
      </c>
      <c r="F285" t="s">
        <v>23</v>
      </c>
      <c r="G285">
        <v>42</v>
      </c>
      <c r="H285">
        <v>7</v>
      </c>
      <c r="I285">
        <v>118275</v>
      </c>
      <c r="J285">
        <v>1</v>
      </c>
      <c r="K285">
        <v>1</v>
      </c>
      <c r="L285">
        <v>1</v>
      </c>
      <c r="M285">
        <v>25886</v>
      </c>
      <c r="N285">
        <v>0</v>
      </c>
      <c r="O285" t="str">
        <f t="shared" si="26"/>
        <v>30-45</v>
      </c>
      <c r="P285" t="str">
        <f t="shared" si="27"/>
        <v>High</v>
      </c>
      <c r="Q285" t="str">
        <f t="shared" si="28"/>
        <v>Mid-Term</v>
      </c>
      <c r="R285" t="str">
        <f t="shared" si="29"/>
        <v>High Balance</v>
      </c>
      <c r="S285" t="str">
        <f t="shared" si="30"/>
        <v>High Value</v>
      </c>
      <c r="T285">
        <v>1</v>
      </c>
      <c r="U285">
        <f t="shared" si="31"/>
        <v>0</v>
      </c>
    </row>
    <row r="286" spans="1:21" x14ac:dyDescent="0.25">
      <c r="A286">
        <v>2025</v>
      </c>
      <c r="B286">
        <v>15708608</v>
      </c>
      <c r="C286" t="s">
        <v>279</v>
      </c>
      <c r="D286">
        <v>799</v>
      </c>
      <c r="E286" t="s">
        <v>15</v>
      </c>
      <c r="F286" t="s">
        <v>16</v>
      </c>
      <c r="G286">
        <v>22</v>
      </c>
      <c r="H286">
        <v>8</v>
      </c>
      <c r="I286">
        <v>174186</v>
      </c>
      <c r="J286">
        <v>2</v>
      </c>
      <c r="K286">
        <v>0</v>
      </c>
      <c r="L286">
        <v>1</v>
      </c>
      <c r="M286">
        <v>192634</v>
      </c>
      <c r="N286">
        <v>0</v>
      </c>
      <c r="O286" t="str">
        <f t="shared" si="26"/>
        <v>&lt;30</v>
      </c>
      <c r="P286" t="str">
        <f t="shared" si="27"/>
        <v>High</v>
      </c>
      <c r="Q286" t="str">
        <f t="shared" si="28"/>
        <v>Long-Term</v>
      </c>
      <c r="R286" t="str">
        <f t="shared" si="29"/>
        <v>High Balance</v>
      </c>
      <c r="S286" t="str">
        <f t="shared" si="30"/>
        <v>High Value</v>
      </c>
      <c r="T286">
        <v>1</v>
      </c>
      <c r="U286">
        <f t="shared" si="31"/>
        <v>0</v>
      </c>
    </row>
    <row r="287" spans="1:21" x14ac:dyDescent="0.25">
      <c r="A287">
        <v>2025</v>
      </c>
      <c r="B287">
        <v>15626144</v>
      </c>
      <c r="C287" t="s">
        <v>22</v>
      </c>
      <c r="D287">
        <v>675</v>
      </c>
      <c r="E287" t="s">
        <v>15</v>
      </c>
      <c r="F287" t="s">
        <v>23</v>
      </c>
      <c r="G287">
        <v>40</v>
      </c>
      <c r="H287">
        <v>7</v>
      </c>
      <c r="I287">
        <v>113209</v>
      </c>
      <c r="J287">
        <v>2</v>
      </c>
      <c r="K287">
        <v>1</v>
      </c>
      <c r="L287">
        <v>0</v>
      </c>
      <c r="M287">
        <v>34577</v>
      </c>
      <c r="N287">
        <v>0</v>
      </c>
      <c r="O287" t="str">
        <f t="shared" si="26"/>
        <v>30-45</v>
      </c>
      <c r="P287" t="str">
        <f t="shared" si="27"/>
        <v>Medium</v>
      </c>
      <c r="Q287" t="str">
        <f t="shared" si="28"/>
        <v>Mid-Term</v>
      </c>
      <c r="R287" t="str">
        <f t="shared" si="29"/>
        <v>High Balance</v>
      </c>
      <c r="S287" t="str">
        <f t="shared" si="30"/>
        <v>High Value</v>
      </c>
      <c r="T287">
        <v>1</v>
      </c>
      <c r="U287">
        <f t="shared" si="31"/>
        <v>0</v>
      </c>
    </row>
    <row r="288" spans="1:21" x14ac:dyDescent="0.25">
      <c r="A288">
        <v>2025</v>
      </c>
      <c r="B288">
        <v>15573112</v>
      </c>
      <c r="C288" t="s">
        <v>262</v>
      </c>
      <c r="D288">
        <v>602</v>
      </c>
      <c r="E288" t="s">
        <v>18</v>
      </c>
      <c r="F288" t="s">
        <v>23</v>
      </c>
      <c r="G288">
        <v>29</v>
      </c>
      <c r="H288">
        <v>5</v>
      </c>
      <c r="I288">
        <v>103907</v>
      </c>
      <c r="J288">
        <v>1</v>
      </c>
      <c r="K288">
        <v>1</v>
      </c>
      <c r="L288">
        <v>0</v>
      </c>
      <c r="M288">
        <v>161230</v>
      </c>
      <c r="N288">
        <v>0</v>
      </c>
      <c r="O288" t="str">
        <f t="shared" si="26"/>
        <v>&lt;30</v>
      </c>
      <c r="P288" t="str">
        <f t="shared" si="27"/>
        <v>Medium</v>
      </c>
      <c r="Q288" t="str">
        <f t="shared" si="28"/>
        <v>Mid-Term</v>
      </c>
      <c r="R288" t="str">
        <f t="shared" si="29"/>
        <v>High Balance</v>
      </c>
      <c r="S288" t="str">
        <f t="shared" si="30"/>
        <v>High Value</v>
      </c>
      <c r="T288">
        <v>1</v>
      </c>
      <c r="U288">
        <f t="shared" si="31"/>
        <v>0</v>
      </c>
    </row>
    <row r="289" spans="1:21" x14ac:dyDescent="0.25">
      <c r="A289">
        <v>2025</v>
      </c>
      <c r="B289">
        <v>15790678</v>
      </c>
      <c r="C289" t="s">
        <v>280</v>
      </c>
      <c r="D289">
        <v>475</v>
      </c>
      <c r="E289" t="s">
        <v>15</v>
      </c>
      <c r="F289" t="s">
        <v>16</v>
      </c>
      <c r="G289">
        <v>32</v>
      </c>
      <c r="H289">
        <v>8</v>
      </c>
      <c r="I289">
        <v>119023</v>
      </c>
      <c r="J289">
        <v>1</v>
      </c>
      <c r="K289">
        <v>1</v>
      </c>
      <c r="L289">
        <v>0</v>
      </c>
      <c r="M289">
        <v>100816</v>
      </c>
      <c r="N289">
        <v>0</v>
      </c>
      <c r="O289" t="str">
        <f t="shared" si="26"/>
        <v>30-45</v>
      </c>
      <c r="P289" t="str">
        <f t="shared" si="27"/>
        <v>Low</v>
      </c>
      <c r="Q289" t="str">
        <f t="shared" si="28"/>
        <v>Long-Term</v>
      </c>
      <c r="R289" t="str">
        <f t="shared" si="29"/>
        <v>High Balance</v>
      </c>
      <c r="S289" t="str">
        <f t="shared" si="30"/>
        <v>High Value</v>
      </c>
      <c r="T289">
        <v>1</v>
      </c>
      <c r="U289">
        <f t="shared" si="31"/>
        <v>0</v>
      </c>
    </row>
    <row r="290" spans="1:21" x14ac:dyDescent="0.25">
      <c r="A290">
        <v>2025</v>
      </c>
      <c r="B290">
        <v>15727556</v>
      </c>
      <c r="C290" t="s">
        <v>281</v>
      </c>
      <c r="D290">
        <v>744</v>
      </c>
      <c r="E290" t="s">
        <v>18</v>
      </c>
      <c r="F290" t="s">
        <v>16</v>
      </c>
      <c r="G290">
        <v>26</v>
      </c>
      <c r="H290">
        <v>5</v>
      </c>
      <c r="I290">
        <v>166298</v>
      </c>
      <c r="J290">
        <v>1</v>
      </c>
      <c r="K290">
        <v>1</v>
      </c>
      <c r="L290">
        <v>1</v>
      </c>
      <c r="M290">
        <v>181694</v>
      </c>
      <c r="N290">
        <v>0</v>
      </c>
      <c r="O290" t="str">
        <f t="shared" si="26"/>
        <v>&lt;30</v>
      </c>
      <c r="P290" t="str">
        <f t="shared" si="27"/>
        <v>Medium</v>
      </c>
      <c r="Q290" t="str">
        <f t="shared" si="28"/>
        <v>Mid-Term</v>
      </c>
      <c r="R290" t="str">
        <f t="shared" si="29"/>
        <v>High Balance</v>
      </c>
      <c r="S290" t="str">
        <f t="shared" si="30"/>
        <v>High Value</v>
      </c>
      <c r="T290">
        <v>1</v>
      </c>
      <c r="U290">
        <f t="shared" si="31"/>
        <v>0</v>
      </c>
    </row>
    <row r="291" spans="1:21" x14ac:dyDescent="0.25">
      <c r="A291">
        <v>2025</v>
      </c>
      <c r="B291">
        <v>15697307</v>
      </c>
      <c r="C291" t="s">
        <v>282</v>
      </c>
      <c r="D291">
        <v>588</v>
      </c>
      <c r="E291" t="s">
        <v>18</v>
      </c>
      <c r="F291" t="s">
        <v>23</v>
      </c>
      <c r="G291">
        <v>34</v>
      </c>
      <c r="H291">
        <v>10</v>
      </c>
      <c r="I291">
        <v>0</v>
      </c>
      <c r="J291">
        <v>2</v>
      </c>
      <c r="K291">
        <v>1</v>
      </c>
      <c r="L291">
        <v>0</v>
      </c>
      <c r="M291">
        <v>79079</v>
      </c>
      <c r="N291">
        <v>0</v>
      </c>
      <c r="O291" t="str">
        <f t="shared" si="26"/>
        <v>30-45</v>
      </c>
      <c r="P291" t="str">
        <f t="shared" si="27"/>
        <v>Low</v>
      </c>
      <c r="Q291" t="str">
        <f t="shared" si="28"/>
        <v>Long-Term</v>
      </c>
      <c r="R291" t="str">
        <f t="shared" si="29"/>
        <v>Zero Balance</v>
      </c>
      <c r="S291" t="str">
        <f t="shared" si="30"/>
        <v>Normal</v>
      </c>
      <c r="T291">
        <v>1</v>
      </c>
      <c r="U291">
        <f t="shared" si="31"/>
        <v>0</v>
      </c>
    </row>
    <row r="292" spans="1:21" x14ac:dyDescent="0.25">
      <c r="A292">
        <v>2025</v>
      </c>
      <c r="B292">
        <v>15652266</v>
      </c>
      <c r="C292" t="s">
        <v>69</v>
      </c>
      <c r="D292">
        <v>703</v>
      </c>
      <c r="E292" t="s">
        <v>26</v>
      </c>
      <c r="F292" t="s">
        <v>23</v>
      </c>
      <c r="G292">
        <v>42</v>
      </c>
      <c r="H292">
        <v>9</v>
      </c>
      <c r="I292">
        <v>63227</v>
      </c>
      <c r="J292">
        <v>1</v>
      </c>
      <c r="K292">
        <v>0</v>
      </c>
      <c r="L292">
        <v>1</v>
      </c>
      <c r="M292">
        <v>137316</v>
      </c>
      <c r="N292">
        <v>0</v>
      </c>
      <c r="O292" t="str">
        <f t="shared" si="26"/>
        <v>30-45</v>
      </c>
      <c r="P292" t="str">
        <f t="shared" si="27"/>
        <v>Medium</v>
      </c>
      <c r="Q292" t="str">
        <f t="shared" si="28"/>
        <v>Long-Term</v>
      </c>
      <c r="R292" t="str">
        <f t="shared" si="29"/>
        <v>Low Balance</v>
      </c>
      <c r="S292" t="str">
        <f t="shared" si="30"/>
        <v>Normal</v>
      </c>
      <c r="T292">
        <v>1</v>
      </c>
      <c r="U292">
        <f t="shared" si="31"/>
        <v>0</v>
      </c>
    </row>
    <row r="293" spans="1:21" x14ac:dyDescent="0.25">
      <c r="A293">
        <v>2025</v>
      </c>
      <c r="B293">
        <v>15607098</v>
      </c>
      <c r="C293" t="s">
        <v>283</v>
      </c>
      <c r="D293">
        <v>747</v>
      </c>
      <c r="E293" t="s">
        <v>18</v>
      </c>
      <c r="F293" t="s">
        <v>16</v>
      </c>
      <c r="G293">
        <v>41</v>
      </c>
      <c r="H293">
        <v>5</v>
      </c>
      <c r="I293">
        <v>94521</v>
      </c>
      <c r="J293">
        <v>2</v>
      </c>
      <c r="K293">
        <v>1</v>
      </c>
      <c r="L293">
        <v>0</v>
      </c>
      <c r="M293">
        <v>194927</v>
      </c>
      <c r="N293">
        <v>0</v>
      </c>
      <c r="O293" t="str">
        <f t="shared" si="26"/>
        <v>30-45</v>
      </c>
      <c r="P293" t="str">
        <f t="shared" si="27"/>
        <v>Medium</v>
      </c>
      <c r="Q293" t="str">
        <f t="shared" si="28"/>
        <v>Mid-Term</v>
      </c>
      <c r="R293" t="str">
        <f t="shared" si="29"/>
        <v>Low Balance</v>
      </c>
      <c r="S293" t="str">
        <f t="shared" si="30"/>
        <v>Normal</v>
      </c>
      <c r="T293">
        <v>1</v>
      </c>
      <c r="U293">
        <f t="shared" si="31"/>
        <v>0</v>
      </c>
    </row>
    <row r="294" spans="1:21" x14ac:dyDescent="0.25">
      <c r="A294">
        <v>2025</v>
      </c>
      <c r="B294">
        <v>15655774</v>
      </c>
      <c r="C294" t="s">
        <v>284</v>
      </c>
      <c r="D294">
        <v>583</v>
      </c>
      <c r="E294" t="s">
        <v>15</v>
      </c>
      <c r="F294" t="s">
        <v>23</v>
      </c>
      <c r="G294">
        <v>27</v>
      </c>
      <c r="H294">
        <v>7</v>
      </c>
      <c r="I294">
        <v>0</v>
      </c>
      <c r="J294">
        <v>2</v>
      </c>
      <c r="K294">
        <v>1</v>
      </c>
      <c r="L294">
        <v>0</v>
      </c>
      <c r="M294">
        <v>51285</v>
      </c>
      <c r="N294">
        <v>0</v>
      </c>
      <c r="O294" t="str">
        <f t="shared" si="26"/>
        <v>&lt;30</v>
      </c>
      <c r="P294" t="str">
        <f t="shared" si="27"/>
        <v>Low</v>
      </c>
      <c r="Q294" t="str">
        <f t="shared" si="28"/>
        <v>Mid-Term</v>
      </c>
      <c r="R294" t="str">
        <f t="shared" si="29"/>
        <v>Zero Balance</v>
      </c>
      <c r="S294" t="str">
        <f t="shared" si="30"/>
        <v>Normal</v>
      </c>
      <c r="T294">
        <v>1</v>
      </c>
      <c r="U294">
        <f t="shared" si="31"/>
        <v>0</v>
      </c>
    </row>
    <row r="295" spans="1:21" x14ac:dyDescent="0.25">
      <c r="A295">
        <v>2025</v>
      </c>
      <c r="B295">
        <v>15590241</v>
      </c>
      <c r="C295" t="s">
        <v>285</v>
      </c>
      <c r="D295">
        <v>750</v>
      </c>
      <c r="E295" t="s">
        <v>18</v>
      </c>
      <c r="F295" t="s">
        <v>16</v>
      </c>
      <c r="G295">
        <v>34</v>
      </c>
      <c r="H295">
        <v>9</v>
      </c>
      <c r="I295">
        <v>112822</v>
      </c>
      <c r="J295">
        <v>1</v>
      </c>
      <c r="K295">
        <v>0</v>
      </c>
      <c r="L295">
        <v>0</v>
      </c>
      <c r="M295">
        <v>150402</v>
      </c>
      <c r="N295">
        <v>1</v>
      </c>
      <c r="O295" t="str">
        <f t="shared" si="26"/>
        <v>30-45</v>
      </c>
      <c r="P295" t="str">
        <f t="shared" si="27"/>
        <v>Medium</v>
      </c>
      <c r="Q295" t="str">
        <f t="shared" si="28"/>
        <v>Long-Term</v>
      </c>
      <c r="R295" t="str">
        <f t="shared" si="29"/>
        <v>High Balance</v>
      </c>
      <c r="S295" t="str">
        <f t="shared" si="30"/>
        <v>High Value</v>
      </c>
      <c r="T295">
        <v>1</v>
      </c>
      <c r="U295">
        <f t="shared" si="31"/>
        <v>112822</v>
      </c>
    </row>
    <row r="296" spans="1:21" x14ac:dyDescent="0.25">
      <c r="A296">
        <v>2025</v>
      </c>
      <c r="B296">
        <v>15785819</v>
      </c>
      <c r="C296" t="s">
        <v>286</v>
      </c>
      <c r="D296">
        <v>681</v>
      </c>
      <c r="E296" t="s">
        <v>15</v>
      </c>
      <c r="F296" t="s">
        <v>23</v>
      </c>
      <c r="G296">
        <v>38</v>
      </c>
      <c r="H296">
        <v>3</v>
      </c>
      <c r="I296">
        <v>0</v>
      </c>
      <c r="J296">
        <v>2</v>
      </c>
      <c r="K296">
        <v>1</v>
      </c>
      <c r="L296">
        <v>1</v>
      </c>
      <c r="M296">
        <v>112492</v>
      </c>
      <c r="N296">
        <v>0</v>
      </c>
      <c r="O296" t="str">
        <f t="shared" si="26"/>
        <v>30-45</v>
      </c>
      <c r="P296" t="str">
        <f t="shared" si="27"/>
        <v>Medium</v>
      </c>
      <c r="Q296" t="str">
        <f t="shared" si="28"/>
        <v>New</v>
      </c>
      <c r="R296" t="str">
        <f t="shared" si="29"/>
        <v>Zero Balance</v>
      </c>
      <c r="S296" t="str">
        <f t="shared" si="30"/>
        <v>Normal</v>
      </c>
      <c r="T296">
        <v>1</v>
      </c>
      <c r="U296">
        <f t="shared" si="31"/>
        <v>0</v>
      </c>
    </row>
    <row r="297" spans="1:21" x14ac:dyDescent="0.25">
      <c r="A297">
        <v>2025</v>
      </c>
      <c r="B297">
        <v>15723654</v>
      </c>
      <c r="C297" t="s">
        <v>75</v>
      </c>
      <c r="D297">
        <v>773</v>
      </c>
      <c r="E297" t="s">
        <v>15</v>
      </c>
      <c r="F297" t="s">
        <v>23</v>
      </c>
      <c r="G297">
        <v>25</v>
      </c>
      <c r="H297">
        <v>2</v>
      </c>
      <c r="I297">
        <v>135903</v>
      </c>
      <c r="J297">
        <v>1</v>
      </c>
      <c r="K297">
        <v>1</v>
      </c>
      <c r="L297">
        <v>0</v>
      </c>
      <c r="M297">
        <v>73656</v>
      </c>
      <c r="N297">
        <v>0</v>
      </c>
      <c r="O297" t="str">
        <f t="shared" si="26"/>
        <v>&lt;30</v>
      </c>
      <c r="P297" t="str">
        <f t="shared" si="27"/>
        <v>High</v>
      </c>
      <c r="Q297" t="str">
        <f t="shared" si="28"/>
        <v>New</v>
      </c>
      <c r="R297" t="str">
        <f t="shared" si="29"/>
        <v>High Balance</v>
      </c>
      <c r="S297" t="str">
        <f t="shared" si="30"/>
        <v>High Value</v>
      </c>
      <c r="T297">
        <v>1</v>
      </c>
      <c r="U297">
        <f t="shared" si="31"/>
        <v>0</v>
      </c>
    </row>
    <row r="298" spans="1:21" x14ac:dyDescent="0.25">
      <c r="A298">
        <v>2025</v>
      </c>
      <c r="B298">
        <v>15774510</v>
      </c>
      <c r="C298" t="s">
        <v>153</v>
      </c>
      <c r="D298">
        <v>714</v>
      </c>
      <c r="E298" t="s">
        <v>15</v>
      </c>
      <c r="F298" t="s">
        <v>16</v>
      </c>
      <c r="G298">
        <v>31</v>
      </c>
      <c r="H298">
        <v>4</v>
      </c>
      <c r="I298">
        <v>125169</v>
      </c>
      <c r="J298">
        <v>1</v>
      </c>
      <c r="K298">
        <v>1</v>
      </c>
      <c r="L298">
        <v>1</v>
      </c>
      <c r="M298">
        <v>106637</v>
      </c>
      <c r="N298">
        <v>0</v>
      </c>
      <c r="O298" t="str">
        <f t="shared" si="26"/>
        <v>30-45</v>
      </c>
      <c r="P298" t="str">
        <f t="shared" si="27"/>
        <v>Medium</v>
      </c>
      <c r="Q298" t="str">
        <f t="shared" si="28"/>
        <v>Mid-Term</v>
      </c>
      <c r="R298" t="str">
        <f t="shared" si="29"/>
        <v>High Balance</v>
      </c>
      <c r="S298" t="str">
        <f t="shared" si="30"/>
        <v>High Value</v>
      </c>
      <c r="T298">
        <v>1</v>
      </c>
      <c r="U298">
        <f t="shared" si="31"/>
        <v>0</v>
      </c>
    </row>
    <row r="299" spans="1:21" x14ac:dyDescent="0.25">
      <c r="A299">
        <v>2025</v>
      </c>
      <c r="B299">
        <v>15684173</v>
      </c>
      <c r="C299" t="s">
        <v>191</v>
      </c>
      <c r="D299">
        <v>687</v>
      </c>
      <c r="E299" t="s">
        <v>18</v>
      </c>
      <c r="F299" t="s">
        <v>16</v>
      </c>
      <c r="G299">
        <v>44</v>
      </c>
      <c r="H299">
        <v>7</v>
      </c>
      <c r="I299">
        <v>0</v>
      </c>
      <c r="J299">
        <v>3</v>
      </c>
      <c r="K299">
        <v>1</v>
      </c>
      <c r="L299">
        <v>0</v>
      </c>
      <c r="M299">
        <v>155854</v>
      </c>
      <c r="N299">
        <v>1</v>
      </c>
      <c r="O299" t="str">
        <f t="shared" si="26"/>
        <v>30-45</v>
      </c>
      <c r="P299" t="str">
        <f t="shared" si="27"/>
        <v>Medium</v>
      </c>
      <c r="Q299" t="str">
        <f t="shared" si="28"/>
        <v>Mid-Term</v>
      </c>
      <c r="R299" t="str">
        <f t="shared" si="29"/>
        <v>Zero Balance</v>
      </c>
      <c r="S299" t="str">
        <f t="shared" si="30"/>
        <v>Normal</v>
      </c>
      <c r="T299">
        <v>1</v>
      </c>
      <c r="U299">
        <f t="shared" si="31"/>
        <v>0</v>
      </c>
    </row>
    <row r="300" spans="1:21" x14ac:dyDescent="0.25">
      <c r="A300">
        <v>2025</v>
      </c>
      <c r="B300">
        <v>15650068</v>
      </c>
      <c r="C300" t="s">
        <v>287</v>
      </c>
      <c r="D300">
        <v>511</v>
      </c>
      <c r="E300" t="s">
        <v>15</v>
      </c>
      <c r="F300" t="s">
        <v>23</v>
      </c>
      <c r="G300">
        <v>58</v>
      </c>
      <c r="H300">
        <v>0</v>
      </c>
      <c r="I300">
        <v>149117</v>
      </c>
      <c r="J300">
        <v>1</v>
      </c>
      <c r="K300">
        <v>1</v>
      </c>
      <c r="L300">
        <v>1</v>
      </c>
      <c r="M300">
        <v>162600</v>
      </c>
      <c r="N300">
        <v>0</v>
      </c>
      <c r="O300" t="str">
        <f t="shared" si="26"/>
        <v>46-60</v>
      </c>
      <c r="P300" t="str">
        <f t="shared" si="27"/>
        <v>Low</v>
      </c>
      <c r="Q300" t="str">
        <f t="shared" si="28"/>
        <v>New</v>
      </c>
      <c r="R300" t="str">
        <f t="shared" si="29"/>
        <v>High Balance</v>
      </c>
      <c r="S300" t="str">
        <f t="shared" si="30"/>
        <v>High Value</v>
      </c>
      <c r="T300">
        <v>1</v>
      </c>
      <c r="U300">
        <f t="shared" si="31"/>
        <v>0</v>
      </c>
    </row>
    <row r="301" spans="1:21" x14ac:dyDescent="0.25">
      <c r="A301">
        <v>2025</v>
      </c>
      <c r="B301">
        <v>15811490</v>
      </c>
      <c r="C301" t="s">
        <v>288</v>
      </c>
      <c r="D301">
        <v>627</v>
      </c>
      <c r="E301" t="s">
        <v>15</v>
      </c>
      <c r="F301" t="s">
        <v>23</v>
      </c>
      <c r="G301">
        <v>33</v>
      </c>
      <c r="H301">
        <v>5</v>
      </c>
      <c r="I301">
        <v>0</v>
      </c>
      <c r="J301">
        <v>2</v>
      </c>
      <c r="K301">
        <v>1</v>
      </c>
      <c r="L301">
        <v>1</v>
      </c>
      <c r="M301">
        <v>103738</v>
      </c>
      <c r="N301">
        <v>0</v>
      </c>
      <c r="O301" t="str">
        <f t="shared" si="26"/>
        <v>30-45</v>
      </c>
      <c r="P301" t="str">
        <f t="shared" si="27"/>
        <v>Medium</v>
      </c>
      <c r="Q301" t="str">
        <f t="shared" si="28"/>
        <v>Mid-Term</v>
      </c>
      <c r="R301" t="str">
        <f t="shared" si="29"/>
        <v>Zero Balance</v>
      </c>
      <c r="S301" t="str">
        <f t="shared" si="30"/>
        <v>Normal</v>
      </c>
      <c r="T301">
        <v>1</v>
      </c>
      <c r="U301">
        <f t="shared" si="31"/>
        <v>0</v>
      </c>
    </row>
    <row r="302" spans="1:21" x14ac:dyDescent="0.25">
      <c r="A302">
        <v>2025</v>
      </c>
      <c r="B302">
        <v>15803976</v>
      </c>
      <c r="C302" t="s">
        <v>289</v>
      </c>
      <c r="D302">
        <v>694</v>
      </c>
      <c r="E302" t="s">
        <v>15</v>
      </c>
      <c r="F302" t="s">
        <v>16</v>
      </c>
      <c r="G302">
        <v>31</v>
      </c>
      <c r="H302">
        <v>10</v>
      </c>
      <c r="I302">
        <v>0</v>
      </c>
      <c r="J302">
        <v>2</v>
      </c>
      <c r="K302">
        <v>1</v>
      </c>
      <c r="L302">
        <v>0</v>
      </c>
      <c r="M302">
        <v>160990</v>
      </c>
      <c r="N302">
        <v>0</v>
      </c>
      <c r="O302" t="str">
        <f t="shared" si="26"/>
        <v>30-45</v>
      </c>
      <c r="P302" t="str">
        <f t="shared" si="27"/>
        <v>Medium</v>
      </c>
      <c r="Q302" t="str">
        <f t="shared" si="28"/>
        <v>Long-Term</v>
      </c>
      <c r="R302" t="str">
        <f t="shared" si="29"/>
        <v>Zero Balance</v>
      </c>
      <c r="S302" t="str">
        <f t="shared" si="30"/>
        <v>Normal</v>
      </c>
      <c r="T302">
        <v>1</v>
      </c>
      <c r="U302">
        <f t="shared" si="31"/>
        <v>0</v>
      </c>
    </row>
    <row r="303" spans="1:21" x14ac:dyDescent="0.25">
      <c r="A303">
        <v>2025</v>
      </c>
      <c r="B303">
        <v>15682541</v>
      </c>
      <c r="C303" t="s">
        <v>290</v>
      </c>
      <c r="D303">
        <v>616</v>
      </c>
      <c r="E303" t="s">
        <v>18</v>
      </c>
      <c r="F303" t="s">
        <v>16</v>
      </c>
      <c r="G303">
        <v>36</v>
      </c>
      <c r="H303">
        <v>6</v>
      </c>
      <c r="I303">
        <v>132312</v>
      </c>
      <c r="J303">
        <v>1</v>
      </c>
      <c r="K303">
        <v>0</v>
      </c>
      <c r="L303">
        <v>0</v>
      </c>
      <c r="M303">
        <v>15463</v>
      </c>
      <c r="N303">
        <v>0</v>
      </c>
      <c r="O303" t="str">
        <f t="shared" si="26"/>
        <v>30-45</v>
      </c>
      <c r="P303" t="str">
        <f t="shared" si="27"/>
        <v>Medium</v>
      </c>
      <c r="Q303" t="str">
        <f t="shared" si="28"/>
        <v>Mid-Term</v>
      </c>
      <c r="R303" t="str">
        <f t="shared" si="29"/>
        <v>High Balance</v>
      </c>
      <c r="S303" t="str">
        <f t="shared" si="30"/>
        <v>High Value</v>
      </c>
      <c r="T303">
        <v>1</v>
      </c>
      <c r="U303">
        <f t="shared" si="31"/>
        <v>0</v>
      </c>
    </row>
    <row r="304" spans="1:21" x14ac:dyDescent="0.25">
      <c r="A304">
        <v>2025</v>
      </c>
      <c r="B304">
        <v>15695699</v>
      </c>
      <c r="C304" t="s">
        <v>291</v>
      </c>
      <c r="D304">
        <v>687</v>
      </c>
      <c r="E304" t="s">
        <v>15</v>
      </c>
      <c r="F304" t="s">
        <v>23</v>
      </c>
      <c r="G304">
        <v>35</v>
      </c>
      <c r="H304">
        <v>8</v>
      </c>
      <c r="I304">
        <v>0</v>
      </c>
      <c r="J304">
        <v>2</v>
      </c>
      <c r="K304">
        <v>1</v>
      </c>
      <c r="L304">
        <v>0</v>
      </c>
      <c r="M304">
        <v>10334</v>
      </c>
      <c r="N304">
        <v>0</v>
      </c>
      <c r="O304" t="str">
        <f t="shared" si="26"/>
        <v>30-45</v>
      </c>
      <c r="P304" t="str">
        <f t="shared" si="27"/>
        <v>Medium</v>
      </c>
      <c r="Q304" t="str">
        <f t="shared" si="28"/>
        <v>Long-Term</v>
      </c>
      <c r="R304" t="str">
        <f t="shared" si="29"/>
        <v>Zero Balance</v>
      </c>
      <c r="S304" t="str">
        <f t="shared" si="30"/>
        <v>Normal</v>
      </c>
      <c r="T304">
        <v>1</v>
      </c>
      <c r="U304">
        <f t="shared" si="31"/>
        <v>0</v>
      </c>
    </row>
    <row r="305" spans="1:21" x14ac:dyDescent="0.25">
      <c r="A305">
        <v>2025</v>
      </c>
      <c r="B305">
        <v>15624188</v>
      </c>
      <c r="C305" t="s">
        <v>292</v>
      </c>
      <c r="D305">
        <v>712</v>
      </c>
      <c r="E305" t="s">
        <v>15</v>
      </c>
      <c r="F305" t="s">
        <v>16</v>
      </c>
      <c r="G305">
        <v>33</v>
      </c>
      <c r="H305">
        <v>6</v>
      </c>
      <c r="I305">
        <v>0</v>
      </c>
      <c r="J305">
        <v>2</v>
      </c>
      <c r="K305">
        <v>1</v>
      </c>
      <c r="L305">
        <v>1</v>
      </c>
      <c r="M305">
        <v>190686</v>
      </c>
      <c r="N305">
        <v>0</v>
      </c>
      <c r="O305" t="str">
        <f t="shared" si="26"/>
        <v>30-45</v>
      </c>
      <c r="P305" t="str">
        <f t="shared" si="27"/>
        <v>Medium</v>
      </c>
      <c r="Q305" t="str">
        <f t="shared" si="28"/>
        <v>Mid-Term</v>
      </c>
      <c r="R305" t="str">
        <f t="shared" si="29"/>
        <v>Zero Balance</v>
      </c>
      <c r="S305" t="str">
        <f t="shared" si="30"/>
        <v>Normal</v>
      </c>
      <c r="T305">
        <v>1</v>
      </c>
      <c r="U305">
        <f t="shared" si="31"/>
        <v>0</v>
      </c>
    </row>
    <row r="306" spans="1:21" x14ac:dyDescent="0.25">
      <c r="A306">
        <v>2025</v>
      </c>
      <c r="B306">
        <v>15812191</v>
      </c>
      <c r="C306" t="s">
        <v>293</v>
      </c>
      <c r="D306">
        <v>553</v>
      </c>
      <c r="E306" t="s">
        <v>15</v>
      </c>
      <c r="F306" t="s">
        <v>23</v>
      </c>
      <c r="G306">
        <v>33</v>
      </c>
      <c r="H306">
        <v>4</v>
      </c>
      <c r="I306">
        <v>118083</v>
      </c>
      <c r="J306">
        <v>1</v>
      </c>
      <c r="K306">
        <v>0</v>
      </c>
      <c r="L306">
        <v>0</v>
      </c>
      <c r="M306">
        <v>94440</v>
      </c>
      <c r="N306">
        <v>0</v>
      </c>
      <c r="O306" t="str">
        <f t="shared" si="26"/>
        <v>30-45</v>
      </c>
      <c r="P306" t="str">
        <f t="shared" si="27"/>
        <v>Low</v>
      </c>
      <c r="Q306" t="str">
        <f t="shared" si="28"/>
        <v>Mid-Term</v>
      </c>
      <c r="R306" t="str">
        <f t="shared" si="29"/>
        <v>High Balance</v>
      </c>
      <c r="S306" t="str">
        <f t="shared" si="30"/>
        <v>High Value</v>
      </c>
      <c r="T306">
        <v>1</v>
      </c>
      <c r="U306">
        <f t="shared" si="31"/>
        <v>0</v>
      </c>
    </row>
    <row r="307" spans="1:21" x14ac:dyDescent="0.25">
      <c r="A307">
        <v>2025</v>
      </c>
      <c r="B307">
        <v>15636673</v>
      </c>
      <c r="C307" t="s">
        <v>294</v>
      </c>
      <c r="D307">
        <v>667</v>
      </c>
      <c r="E307" t="s">
        <v>15</v>
      </c>
      <c r="F307" t="s">
        <v>23</v>
      </c>
      <c r="G307">
        <v>31</v>
      </c>
      <c r="H307">
        <v>1</v>
      </c>
      <c r="I307">
        <v>119267</v>
      </c>
      <c r="J307">
        <v>1</v>
      </c>
      <c r="K307">
        <v>1</v>
      </c>
      <c r="L307">
        <v>1</v>
      </c>
      <c r="M307">
        <v>28258</v>
      </c>
      <c r="N307">
        <v>0</v>
      </c>
      <c r="O307" t="str">
        <f t="shared" si="26"/>
        <v>30-45</v>
      </c>
      <c r="P307" t="str">
        <f t="shared" si="27"/>
        <v>Medium</v>
      </c>
      <c r="Q307" t="str">
        <f t="shared" si="28"/>
        <v>New</v>
      </c>
      <c r="R307" t="str">
        <f t="shared" si="29"/>
        <v>High Balance</v>
      </c>
      <c r="S307" t="str">
        <f t="shared" si="30"/>
        <v>High Value</v>
      </c>
      <c r="T307">
        <v>1</v>
      </c>
      <c r="U307">
        <f t="shared" si="31"/>
        <v>0</v>
      </c>
    </row>
    <row r="308" spans="1:21" x14ac:dyDescent="0.25">
      <c r="A308">
        <v>2025</v>
      </c>
      <c r="B308">
        <v>15594898</v>
      </c>
      <c r="C308" t="s">
        <v>295</v>
      </c>
      <c r="D308">
        <v>731</v>
      </c>
      <c r="E308" t="s">
        <v>15</v>
      </c>
      <c r="F308" t="s">
        <v>23</v>
      </c>
      <c r="G308">
        <v>43</v>
      </c>
      <c r="H308">
        <v>2</v>
      </c>
      <c r="I308">
        <v>0</v>
      </c>
      <c r="J308">
        <v>1</v>
      </c>
      <c r="K308">
        <v>1</v>
      </c>
      <c r="L308">
        <v>1</v>
      </c>
      <c r="M308">
        <v>170035</v>
      </c>
      <c r="N308">
        <v>1</v>
      </c>
      <c r="O308" t="str">
        <f t="shared" si="26"/>
        <v>30-45</v>
      </c>
      <c r="P308" t="str">
        <f t="shared" si="27"/>
        <v>Medium</v>
      </c>
      <c r="Q308" t="str">
        <f t="shared" si="28"/>
        <v>New</v>
      </c>
      <c r="R308" t="str">
        <f t="shared" si="29"/>
        <v>Zero Balance</v>
      </c>
      <c r="S308" t="str">
        <f t="shared" si="30"/>
        <v>Normal</v>
      </c>
      <c r="T308">
        <v>1</v>
      </c>
      <c r="U308">
        <f t="shared" si="31"/>
        <v>0</v>
      </c>
    </row>
    <row r="309" spans="1:21" x14ac:dyDescent="0.25">
      <c r="A309">
        <v>2025</v>
      </c>
      <c r="B309">
        <v>15660211</v>
      </c>
      <c r="C309" t="s">
        <v>220</v>
      </c>
      <c r="D309">
        <v>629</v>
      </c>
      <c r="E309" t="s">
        <v>26</v>
      </c>
      <c r="F309" t="s">
        <v>23</v>
      </c>
      <c r="G309">
        <v>35</v>
      </c>
      <c r="H309">
        <v>7</v>
      </c>
      <c r="I309">
        <v>156847</v>
      </c>
      <c r="J309">
        <v>2</v>
      </c>
      <c r="K309">
        <v>1</v>
      </c>
      <c r="L309">
        <v>0</v>
      </c>
      <c r="M309">
        <v>31824</v>
      </c>
      <c r="N309">
        <v>0</v>
      </c>
      <c r="O309" t="str">
        <f t="shared" si="26"/>
        <v>30-45</v>
      </c>
      <c r="P309" t="str">
        <f t="shared" si="27"/>
        <v>Medium</v>
      </c>
      <c r="Q309" t="str">
        <f t="shared" si="28"/>
        <v>Mid-Term</v>
      </c>
      <c r="R309" t="str">
        <f t="shared" si="29"/>
        <v>High Balance</v>
      </c>
      <c r="S309" t="str">
        <f t="shared" si="30"/>
        <v>High Value</v>
      </c>
      <c r="T309">
        <v>1</v>
      </c>
      <c r="U309">
        <f t="shared" si="31"/>
        <v>0</v>
      </c>
    </row>
    <row r="310" spans="1:21" x14ac:dyDescent="0.25">
      <c r="A310">
        <v>2025</v>
      </c>
      <c r="B310">
        <v>15773972</v>
      </c>
      <c r="C310" t="s">
        <v>296</v>
      </c>
      <c r="D310">
        <v>614</v>
      </c>
      <c r="E310" t="s">
        <v>15</v>
      </c>
      <c r="F310" t="s">
        <v>23</v>
      </c>
      <c r="G310">
        <v>50</v>
      </c>
      <c r="H310">
        <v>4</v>
      </c>
      <c r="I310">
        <v>137104</v>
      </c>
      <c r="J310">
        <v>1</v>
      </c>
      <c r="K310">
        <v>1</v>
      </c>
      <c r="L310">
        <v>0</v>
      </c>
      <c r="M310">
        <v>127166</v>
      </c>
      <c r="N310">
        <v>1</v>
      </c>
      <c r="O310" t="str">
        <f t="shared" si="26"/>
        <v>46-60</v>
      </c>
      <c r="P310" t="str">
        <f t="shared" si="27"/>
        <v>Medium</v>
      </c>
      <c r="Q310" t="str">
        <f t="shared" si="28"/>
        <v>Mid-Term</v>
      </c>
      <c r="R310" t="str">
        <f t="shared" si="29"/>
        <v>High Balance</v>
      </c>
      <c r="S310" t="str">
        <f t="shared" si="30"/>
        <v>High Value</v>
      </c>
      <c r="T310">
        <v>1</v>
      </c>
      <c r="U310">
        <f t="shared" si="31"/>
        <v>137104</v>
      </c>
    </row>
    <row r="311" spans="1:21" x14ac:dyDescent="0.25">
      <c r="A311">
        <v>2025</v>
      </c>
      <c r="B311">
        <v>15746726</v>
      </c>
      <c r="C311" t="s">
        <v>297</v>
      </c>
      <c r="D311">
        <v>438</v>
      </c>
      <c r="E311" t="s">
        <v>26</v>
      </c>
      <c r="F311" t="s">
        <v>23</v>
      </c>
      <c r="G311">
        <v>31</v>
      </c>
      <c r="H311">
        <v>8</v>
      </c>
      <c r="I311">
        <v>78399</v>
      </c>
      <c r="J311">
        <v>1</v>
      </c>
      <c r="K311">
        <v>1</v>
      </c>
      <c r="L311">
        <v>0</v>
      </c>
      <c r="M311">
        <v>44937</v>
      </c>
      <c r="N311">
        <v>0</v>
      </c>
      <c r="O311" t="str">
        <f t="shared" si="26"/>
        <v>30-45</v>
      </c>
      <c r="P311" t="str">
        <f t="shared" si="27"/>
        <v>Low</v>
      </c>
      <c r="Q311" t="str">
        <f t="shared" si="28"/>
        <v>Long-Term</v>
      </c>
      <c r="R311" t="str">
        <f t="shared" si="29"/>
        <v>Low Balance</v>
      </c>
      <c r="S311" t="str">
        <f t="shared" si="30"/>
        <v>Normal</v>
      </c>
      <c r="T311">
        <v>1</v>
      </c>
      <c r="U311">
        <f t="shared" si="31"/>
        <v>0</v>
      </c>
    </row>
    <row r="312" spans="1:21" x14ac:dyDescent="0.25">
      <c r="A312">
        <v>2025</v>
      </c>
      <c r="B312">
        <v>15712287</v>
      </c>
      <c r="C312" t="s">
        <v>298</v>
      </c>
      <c r="D312">
        <v>652</v>
      </c>
      <c r="E312" t="s">
        <v>15</v>
      </c>
      <c r="F312" t="s">
        <v>16</v>
      </c>
      <c r="G312">
        <v>80</v>
      </c>
      <c r="H312">
        <v>4</v>
      </c>
      <c r="I312">
        <v>0</v>
      </c>
      <c r="J312">
        <v>2</v>
      </c>
      <c r="K312">
        <v>1</v>
      </c>
      <c r="L312">
        <v>1</v>
      </c>
      <c r="M312">
        <v>188603</v>
      </c>
      <c r="N312">
        <v>0</v>
      </c>
      <c r="O312" t="str">
        <f t="shared" si="26"/>
        <v>60+</v>
      </c>
      <c r="P312" t="str">
        <f t="shared" si="27"/>
        <v>Medium</v>
      </c>
      <c r="Q312" t="str">
        <f t="shared" si="28"/>
        <v>Mid-Term</v>
      </c>
      <c r="R312" t="str">
        <f t="shared" si="29"/>
        <v>Zero Balance</v>
      </c>
      <c r="S312" t="str">
        <f t="shared" si="30"/>
        <v>Normal</v>
      </c>
      <c r="T312">
        <v>1</v>
      </c>
      <c r="U312">
        <f t="shared" si="31"/>
        <v>0</v>
      </c>
    </row>
    <row r="313" spans="1:21" x14ac:dyDescent="0.25">
      <c r="A313">
        <v>2025</v>
      </c>
      <c r="B313">
        <v>15702919</v>
      </c>
      <c r="C313" t="s">
        <v>210</v>
      </c>
      <c r="D313">
        <v>729</v>
      </c>
      <c r="E313" t="s">
        <v>26</v>
      </c>
      <c r="F313" t="s">
        <v>23</v>
      </c>
      <c r="G313">
        <v>30</v>
      </c>
      <c r="H313">
        <v>6</v>
      </c>
      <c r="I313">
        <v>63669</v>
      </c>
      <c r="J313">
        <v>1</v>
      </c>
      <c r="K313">
        <v>1</v>
      </c>
      <c r="L313">
        <v>0</v>
      </c>
      <c r="M313">
        <v>145111</v>
      </c>
      <c r="N313">
        <v>0</v>
      </c>
      <c r="O313" t="str">
        <f t="shared" si="26"/>
        <v>30-45</v>
      </c>
      <c r="P313" t="str">
        <f t="shared" si="27"/>
        <v>Medium</v>
      </c>
      <c r="Q313" t="str">
        <f t="shared" si="28"/>
        <v>Mid-Term</v>
      </c>
      <c r="R313" t="str">
        <f t="shared" si="29"/>
        <v>Low Balance</v>
      </c>
      <c r="S313" t="str">
        <f t="shared" si="30"/>
        <v>Normal</v>
      </c>
      <c r="T313">
        <v>1</v>
      </c>
      <c r="U313">
        <f t="shared" si="31"/>
        <v>0</v>
      </c>
    </row>
    <row r="314" spans="1:21" x14ac:dyDescent="0.25">
      <c r="A314">
        <v>2025</v>
      </c>
      <c r="B314">
        <v>15674398</v>
      </c>
      <c r="C314" t="s">
        <v>299</v>
      </c>
      <c r="D314">
        <v>642</v>
      </c>
      <c r="E314" t="s">
        <v>15</v>
      </c>
      <c r="F314" t="s">
        <v>23</v>
      </c>
      <c r="G314">
        <v>38</v>
      </c>
      <c r="H314">
        <v>3</v>
      </c>
      <c r="I314">
        <v>0</v>
      </c>
      <c r="J314">
        <v>2</v>
      </c>
      <c r="K314">
        <v>0</v>
      </c>
      <c r="L314">
        <v>0</v>
      </c>
      <c r="M314">
        <v>171464</v>
      </c>
      <c r="N314">
        <v>0</v>
      </c>
      <c r="O314" t="str">
        <f t="shared" si="26"/>
        <v>30-45</v>
      </c>
      <c r="P314" t="str">
        <f t="shared" si="27"/>
        <v>Medium</v>
      </c>
      <c r="Q314" t="str">
        <f t="shared" si="28"/>
        <v>New</v>
      </c>
      <c r="R314" t="str">
        <f t="shared" si="29"/>
        <v>Zero Balance</v>
      </c>
      <c r="S314" t="str">
        <f t="shared" si="30"/>
        <v>Normal</v>
      </c>
      <c r="T314">
        <v>1</v>
      </c>
      <c r="U314">
        <f t="shared" si="31"/>
        <v>0</v>
      </c>
    </row>
    <row r="315" spans="1:21" x14ac:dyDescent="0.25">
      <c r="A315">
        <v>2025</v>
      </c>
      <c r="B315">
        <v>15797960</v>
      </c>
      <c r="C315" t="s">
        <v>300</v>
      </c>
      <c r="D315">
        <v>806</v>
      </c>
      <c r="E315" t="s">
        <v>26</v>
      </c>
      <c r="F315" t="s">
        <v>16</v>
      </c>
      <c r="G315">
        <v>59</v>
      </c>
      <c r="H315">
        <v>0</v>
      </c>
      <c r="I315">
        <v>135296</v>
      </c>
      <c r="J315">
        <v>1</v>
      </c>
      <c r="K315">
        <v>1</v>
      </c>
      <c r="L315">
        <v>0</v>
      </c>
      <c r="M315">
        <v>182822</v>
      </c>
      <c r="N315">
        <v>0</v>
      </c>
      <c r="O315" t="str">
        <f t="shared" si="26"/>
        <v>46-60</v>
      </c>
      <c r="P315" t="str">
        <f t="shared" si="27"/>
        <v>High</v>
      </c>
      <c r="Q315" t="str">
        <f t="shared" si="28"/>
        <v>New</v>
      </c>
      <c r="R315" t="str">
        <f t="shared" si="29"/>
        <v>High Balance</v>
      </c>
      <c r="S315" t="str">
        <f t="shared" si="30"/>
        <v>High Value</v>
      </c>
      <c r="T315">
        <v>1</v>
      </c>
      <c r="U315">
        <f t="shared" si="31"/>
        <v>0</v>
      </c>
    </row>
    <row r="316" spans="1:21" x14ac:dyDescent="0.25">
      <c r="A316">
        <v>2025</v>
      </c>
      <c r="B316">
        <v>15631868</v>
      </c>
      <c r="C316" t="s">
        <v>301</v>
      </c>
      <c r="D316">
        <v>744</v>
      </c>
      <c r="E316" t="s">
        <v>18</v>
      </c>
      <c r="F316" t="s">
        <v>23</v>
      </c>
      <c r="G316">
        <v>36</v>
      </c>
      <c r="H316">
        <v>2</v>
      </c>
      <c r="I316">
        <v>153804</v>
      </c>
      <c r="J316">
        <v>1</v>
      </c>
      <c r="K316">
        <v>1</v>
      </c>
      <c r="L316">
        <v>1</v>
      </c>
      <c r="M316">
        <v>87213</v>
      </c>
      <c r="N316">
        <v>0</v>
      </c>
      <c r="O316" t="str">
        <f t="shared" si="26"/>
        <v>30-45</v>
      </c>
      <c r="P316" t="str">
        <f t="shared" si="27"/>
        <v>Medium</v>
      </c>
      <c r="Q316" t="str">
        <f t="shared" si="28"/>
        <v>New</v>
      </c>
      <c r="R316" t="str">
        <f t="shared" si="29"/>
        <v>High Balance</v>
      </c>
      <c r="S316" t="str">
        <f t="shared" si="30"/>
        <v>High Value</v>
      </c>
      <c r="T316">
        <v>1</v>
      </c>
      <c r="U316">
        <f t="shared" si="31"/>
        <v>0</v>
      </c>
    </row>
    <row r="317" spans="1:21" x14ac:dyDescent="0.25">
      <c r="A317">
        <v>2025</v>
      </c>
      <c r="B317">
        <v>15581539</v>
      </c>
      <c r="C317" t="s">
        <v>302</v>
      </c>
      <c r="D317">
        <v>474</v>
      </c>
      <c r="E317" t="s">
        <v>18</v>
      </c>
      <c r="F317" t="s">
        <v>23</v>
      </c>
      <c r="G317">
        <v>37</v>
      </c>
      <c r="H317">
        <v>3</v>
      </c>
      <c r="I317">
        <v>0</v>
      </c>
      <c r="J317">
        <v>2</v>
      </c>
      <c r="K317">
        <v>0</v>
      </c>
      <c r="L317">
        <v>0</v>
      </c>
      <c r="M317">
        <v>57175</v>
      </c>
      <c r="N317">
        <v>0</v>
      </c>
      <c r="O317" t="str">
        <f t="shared" si="26"/>
        <v>30-45</v>
      </c>
      <c r="P317" t="str">
        <f t="shared" si="27"/>
        <v>Low</v>
      </c>
      <c r="Q317" t="str">
        <f t="shared" si="28"/>
        <v>New</v>
      </c>
      <c r="R317" t="str">
        <f t="shared" si="29"/>
        <v>Zero Balance</v>
      </c>
      <c r="S317" t="str">
        <f t="shared" si="30"/>
        <v>Normal</v>
      </c>
      <c r="T317">
        <v>1</v>
      </c>
      <c r="U317">
        <f t="shared" si="31"/>
        <v>0</v>
      </c>
    </row>
    <row r="318" spans="1:21" x14ac:dyDescent="0.25">
      <c r="A318">
        <v>2025</v>
      </c>
      <c r="B318">
        <v>15662736</v>
      </c>
      <c r="C318" t="s">
        <v>297</v>
      </c>
      <c r="D318">
        <v>559</v>
      </c>
      <c r="E318" t="s">
        <v>15</v>
      </c>
      <c r="F318" t="s">
        <v>23</v>
      </c>
      <c r="G318">
        <v>49</v>
      </c>
      <c r="H318">
        <v>2</v>
      </c>
      <c r="I318">
        <v>147070</v>
      </c>
      <c r="J318">
        <v>1</v>
      </c>
      <c r="K318">
        <v>1</v>
      </c>
      <c r="L318">
        <v>0</v>
      </c>
      <c r="M318">
        <v>120541</v>
      </c>
      <c r="N318">
        <v>1</v>
      </c>
      <c r="O318" t="str">
        <f t="shared" si="26"/>
        <v>46-60</v>
      </c>
      <c r="P318" t="str">
        <f t="shared" si="27"/>
        <v>Low</v>
      </c>
      <c r="Q318" t="str">
        <f t="shared" si="28"/>
        <v>New</v>
      </c>
      <c r="R318" t="str">
        <f t="shared" si="29"/>
        <v>High Balance</v>
      </c>
      <c r="S318" t="str">
        <f t="shared" si="30"/>
        <v>High Value</v>
      </c>
      <c r="T318">
        <v>1</v>
      </c>
      <c r="U318">
        <f t="shared" si="31"/>
        <v>147070</v>
      </c>
    </row>
    <row r="319" spans="1:21" x14ac:dyDescent="0.25">
      <c r="A319">
        <v>2025</v>
      </c>
      <c r="B319">
        <v>15666252</v>
      </c>
      <c r="C319" t="s">
        <v>109</v>
      </c>
      <c r="D319">
        <v>706</v>
      </c>
      <c r="E319" t="s">
        <v>18</v>
      </c>
      <c r="F319" t="s">
        <v>23</v>
      </c>
      <c r="G319">
        <v>42</v>
      </c>
      <c r="H319">
        <v>9</v>
      </c>
      <c r="I319">
        <v>0</v>
      </c>
      <c r="J319">
        <v>2</v>
      </c>
      <c r="K319">
        <v>1</v>
      </c>
      <c r="L319">
        <v>1</v>
      </c>
      <c r="M319">
        <v>28714</v>
      </c>
      <c r="N319">
        <v>0</v>
      </c>
      <c r="O319" t="str">
        <f t="shared" si="26"/>
        <v>30-45</v>
      </c>
      <c r="P319" t="str">
        <f t="shared" si="27"/>
        <v>Medium</v>
      </c>
      <c r="Q319" t="str">
        <f t="shared" si="28"/>
        <v>Long-Term</v>
      </c>
      <c r="R319" t="str">
        <f t="shared" si="29"/>
        <v>Zero Balance</v>
      </c>
      <c r="S319" t="str">
        <f t="shared" si="30"/>
        <v>Normal</v>
      </c>
      <c r="T319">
        <v>1</v>
      </c>
      <c r="U319">
        <f t="shared" si="31"/>
        <v>0</v>
      </c>
    </row>
    <row r="320" spans="1:21" x14ac:dyDescent="0.25">
      <c r="A320">
        <v>2025</v>
      </c>
      <c r="B320">
        <v>15677512</v>
      </c>
      <c r="C320" t="s">
        <v>303</v>
      </c>
      <c r="D320">
        <v>628</v>
      </c>
      <c r="E320" t="s">
        <v>18</v>
      </c>
      <c r="F320" t="s">
        <v>16</v>
      </c>
      <c r="G320">
        <v>22</v>
      </c>
      <c r="H320">
        <v>3</v>
      </c>
      <c r="I320">
        <v>0</v>
      </c>
      <c r="J320">
        <v>1</v>
      </c>
      <c r="K320">
        <v>1</v>
      </c>
      <c r="L320">
        <v>0</v>
      </c>
      <c r="M320">
        <v>85426</v>
      </c>
      <c r="N320">
        <v>0</v>
      </c>
      <c r="O320" t="str">
        <f t="shared" si="26"/>
        <v>&lt;30</v>
      </c>
      <c r="P320" t="str">
        <f t="shared" si="27"/>
        <v>Medium</v>
      </c>
      <c r="Q320" t="str">
        <f t="shared" si="28"/>
        <v>New</v>
      </c>
      <c r="R320" t="str">
        <f t="shared" si="29"/>
        <v>Zero Balance</v>
      </c>
      <c r="S320" t="str">
        <f t="shared" si="30"/>
        <v>Normal</v>
      </c>
      <c r="T320">
        <v>1</v>
      </c>
      <c r="U320">
        <f t="shared" si="31"/>
        <v>0</v>
      </c>
    </row>
    <row r="321" spans="1:21" x14ac:dyDescent="0.25">
      <c r="A321">
        <v>2025</v>
      </c>
      <c r="B321">
        <v>15626114</v>
      </c>
      <c r="C321" t="s">
        <v>304</v>
      </c>
      <c r="D321">
        <v>429</v>
      </c>
      <c r="E321" t="s">
        <v>15</v>
      </c>
      <c r="F321" t="s">
        <v>23</v>
      </c>
      <c r="G321">
        <v>24</v>
      </c>
      <c r="H321">
        <v>4</v>
      </c>
      <c r="I321">
        <v>95742</v>
      </c>
      <c r="J321">
        <v>1</v>
      </c>
      <c r="K321">
        <v>1</v>
      </c>
      <c r="L321">
        <v>0</v>
      </c>
      <c r="M321">
        <v>46171</v>
      </c>
      <c r="N321">
        <v>0</v>
      </c>
      <c r="O321" t="str">
        <f t="shared" si="26"/>
        <v>&lt;30</v>
      </c>
      <c r="P321" t="str">
        <f t="shared" si="27"/>
        <v>Low</v>
      </c>
      <c r="Q321" t="str">
        <f t="shared" si="28"/>
        <v>Mid-Term</v>
      </c>
      <c r="R321" t="str">
        <f t="shared" si="29"/>
        <v>Low Balance</v>
      </c>
      <c r="S321" t="str">
        <f t="shared" si="30"/>
        <v>Normal</v>
      </c>
      <c r="T321">
        <v>1</v>
      </c>
      <c r="U321">
        <f t="shared" si="31"/>
        <v>0</v>
      </c>
    </row>
    <row r="322" spans="1:21" x14ac:dyDescent="0.25">
      <c r="A322">
        <v>2025</v>
      </c>
      <c r="B322">
        <v>15810834</v>
      </c>
      <c r="C322" t="s">
        <v>305</v>
      </c>
      <c r="D322">
        <v>525</v>
      </c>
      <c r="E322" t="s">
        <v>18</v>
      </c>
      <c r="F322" t="s">
        <v>16</v>
      </c>
      <c r="G322">
        <v>57</v>
      </c>
      <c r="H322">
        <v>2</v>
      </c>
      <c r="I322">
        <v>145965</v>
      </c>
      <c r="J322">
        <v>1</v>
      </c>
      <c r="K322">
        <v>1</v>
      </c>
      <c r="L322">
        <v>1</v>
      </c>
      <c r="M322">
        <v>64448</v>
      </c>
      <c r="N322">
        <v>0</v>
      </c>
      <c r="O322" t="str">
        <f t="shared" ref="O322:O385" si="32">IF(G322&lt;30,"&lt;30",IF(G322&lt;=45,"30-45",IF(G322&lt;=60,"46-60","60+")))</f>
        <v>46-60</v>
      </c>
      <c r="P322" t="str">
        <f t="shared" ref="P322:P385" si="33">IF(D322&lt;600,"Low",IF(D322&lt;=750,"Medium","High"))</f>
        <v>Low</v>
      </c>
      <c r="Q322" t="str">
        <f t="shared" ref="Q322:Q385" si="34">IF(H322&lt;=3,"New",IF(H322&lt;=7,"Mid-Term","Long-Term"))</f>
        <v>New</v>
      </c>
      <c r="R322" t="str">
        <f t="shared" ref="R322:R385" si="35">IF(I322=0,"Zero Balance",IF(I322&lt;100000,"Low Balance","High Balance"))</f>
        <v>High Balance</v>
      </c>
      <c r="S322" t="str">
        <f t="shared" ref="S322:S385" si="36">IF(I322&gt;=100000,"High Value","Normal")</f>
        <v>High Value</v>
      </c>
      <c r="T322">
        <v>1</v>
      </c>
      <c r="U322">
        <f t="shared" ref="U322:U385" si="37">IF(N322=1,I322,0)</f>
        <v>0</v>
      </c>
    </row>
    <row r="323" spans="1:21" x14ac:dyDescent="0.25">
      <c r="A323">
        <v>2025</v>
      </c>
      <c r="B323">
        <v>15678910</v>
      </c>
      <c r="C323" t="s">
        <v>306</v>
      </c>
      <c r="D323">
        <v>680</v>
      </c>
      <c r="E323" t="s">
        <v>15</v>
      </c>
      <c r="F323" t="s">
        <v>16</v>
      </c>
      <c r="G323">
        <v>30</v>
      </c>
      <c r="H323">
        <v>8</v>
      </c>
      <c r="I323">
        <v>141442</v>
      </c>
      <c r="J323">
        <v>1</v>
      </c>
      <c r="K323">
        <v>1</v>
      </c>
      <c r="L323">
        <v>1</v>
      </c>
      <c r="M323">
        <v>16279</v>
      </c>
      <c r="N323">
        <v>0</v>
      </c>
      <c r="O323" t="str">
        <f t="shared" si="32"/>
        <v>30-45</v>
      </c>
      <c r="P323" t="str">
        <f t="shared" si="33"/>
        <v>Medium</v>
      </c>
      <c r="Q323" t="str">
        <f t="shared" si="34"/>
        <v>Long-Term</v>
      </c>
      <c r="R323" t="str">
        <f t="shared" si="35"/>
        <v>High Balance</v>
      </c>
      <c r="S323" t="str">
        <f t="shared" si="36"/>
        <v>High Value</v>
      </c>
      <c r="T323">
        <v>1</v>
      </c>
      <c r="U323">
        <f t="shared" si="37"/>
        <v>0</v>
      </c>
    </row>
    <row r="324" spans="1:21" x14ac:dyDescent="0.25">
      <c r="A324">
        <v>2025</v>
      </c>
      <c r="B324">
        <v>15694408</v>
      </c>
      <c r="C324" t="s">
        <v>307</v>
      </c>
      <c r="D324">
        <v>749</v>
      </c>
      <c r="E324" t="s">
        <v>15</v>
      </c>
      <c r="F324" t="s">
        <v>23</v>
      </c>
      <c r="G324">
        <v>40</v>
      </c>
      <c r="H324">
        <v>1</v>
      </c>
      <c r="I324">
        <v>139290</v>
      </c>
      <c r="J324">
        <v>1</v>
      </c>
      <c r="K324">
        <v>1</v>
      </c>
      <c r="L324">
        <v>0</v>
      </c>
      <c r="M324">
        <v>182855</v>
      </c>
      <c r="N324">
        <v>1</v>
      </c>
      <c r="O324" t="str">
        <f t="shared" si="32"/>
        <v>30-45</v>
      </c>
      <c r="P324" t="str">
        <f t="shared" si="33"/>
        <v>Medium</v>
      </c>
      <c r="Q324" t="str">
        <f t="shared" si="34"/>
        <v>New</v>
      </c>
      <c r="R324" t="str">
        <f t="shared" si="35"/>
        <v>High Balance</v>
      </c>
      <c r="S324" t="str">
        <f t="shared" si="36"/>
        <v>High Value</v>
      </c>
      <c r="T324">
        <v>1</v>
      </c>
      <c r="U324">
        <f t="shared" si="37"/>
        <v>139290</v>
      </c>
    </row>
    <row r="325" spans="1:21" x14ac:dyDescent="0.25">
      <c r="A325">
        <v>2025</v>
      </c>
      <c r="B325">
        <v>15585215</v>
      </c>
      <c r="C325" t="s">
        <v>308</v>
      </c>
      <c r="D325">
        <v>763</v>
      </c>
      <c r="E325" t="s">
        <v>15</v>
      </c>
      <c r="F325" t="s">
        <v>16</v>
      </c>
      <c r="G325">
        <v>31</v>
      </c>
      <c r="H325">
        <v>4</v>
      </c>
      <c r="I325">
        <v>0</v>
      </c>
      <c r="J325">
        <v>2</v>
      </c>
      <c r="K325">
        <v>0</v>
      </c>
      <c r="L325">
        <v>0</v>
      </c>
      <c r="M325">
        <v>50405</v>
      </c>
      <c r="N325">
        <v>0</v>
      </c>
      <c r="O325" t="str">
        <f t="shared" si="32"/>
        <v>30-45</v>
      </c>
      <c r="P325" t="str">
        <f t="shared" si="33"/>
        <v>High</v>
      </c>
      <c r="Q325" t="str">
        <f t="shared" si="34"/>
        <v>Mid-Term</v>
      </c>
      <c r="R325" t="str">
        <f t="shared" si="35"/>
        <v>Zero Balance</v>
      </c>
      <c r="S325" t="str">
        <f t="shared" si="36"/>
        <v>Normal</v>
      </c>
      <c r="T325">
        <v>1</v>
      </c>
      <c r="U325">
        <f t="shared" si="37"/>
        <v>0</v>
      </c>
    </row>
    <row r="326" spans="1:21" x14ac:dyDescent="0.25">
      <c r="A326">
        <v>2025</v>
      </c>
      <c r="B326">
        <v>15682757</v>
      </c>
      <c r="C326" t="s">
        <v>309</v>
      </c>
      <c r="D326">
        <v>734</v>
      </c>
      <c r="E326" t="s">
        <v>15</v>
      </c>
      <c r="F326" t="s">
        <v>23</v>
      </c>
      <c r="G326">
        <v>30</v>
      </c>
      <c r="H326">
        <v>3</v>
      </c>
      <c r="I326">
        <v>0</v>
      </c>
      <c r="J326">
        <v>2</v>
      </c>
      <c r="K326">
        <v>1</v>
      </c>
      <c r="L326">
        <v>0</v>
      </c>
      <c r="M326">
        <v>107640</v>
      </c>
      <c r="N326">
        <v>0</v>
      </c>
      <c r="O326" t="str">
        <f t="shared" si="32"/>
        <v>30-45</v>
      </c>
      <c r="P326" t="str">
        <f t="shared" si="33"/>
        <v>Medium</v>
      </c>
      <c r="Q326" t="str">
        <f t="shared" si="34"/>
        <v>New</v>
      </c>
      <c r="R326" t="str">
        <f t="shared" si="35"/>
        <v>Zero Balance</v>
      </c>
      <c r="S326" t="str">
        <f t="shared" si="36"/>
        <v>Normal</v>
      </c>
      <c r="T326">
        <v>1</v>
      </c>
      <c r="U326">
        <f t="shared" si="37"/>
        <v>0</v>
      </c>
    </row>
    <row r="327" spans="1:21" x14ac:dyDescent="0.25">
      <c r="A327">
        <v>2025</v>
      </c>
      <c r="B327">
        <v>15736601</v>
      </c>
      <c r="C327" t="s">
        <v>310</v>
      </c>
      <c r="D327">
        <v>716</v>
      </c>
      <c r="E327" t="s">
        <v>15</v>
      </c>
      <c r="F327" t="s">
        <v>23</v>
      </c>
      <c r="G327">
        <v>35</v>
      </c>
      <c r="H327">
        <v>4</v>
      </c>
      <c r="I327">
        <v>144429</v>
      </c>
      <c r="J327">
        <v>1</v>
      </c>
      <c r="K327">
        <v>1</v>
      </c>
      <c r="L327">
        <v>0</v>
      </c>
      <c r="M327">
        <v>134133</v>
      </c>
      <c r="N327">
        <v>0</v>
      </c>
      <c r="O327" t="str">
        <f t="shared" si="32"/>
        <v>30-45</v>
      </c>
      <c r="P327" t="str">
        <f t="shared" si="33"/>
        <v>Medium</v>
      </c>
      <c r="Q327" t="str">
        <f t="shared" si="34"/>
        <v>Mid-Term</v>
      </c>
      <c r="R327" t="str">
        <f t="shared" si="35"/>
        <v>High Balance</v>
      </c>
      <c r="S327" t="str">
        <f t="shared" si="36"/>
        <v>High Value</v>
      </c>
      <c r="T327">
        <v>1</v>
      </c>
      <c r="U327">
        <f t="shared" si="37"/>
        <v>0</v>
      </c>
    </row>
    <row r="328" spans="1:21" x14ac:dyDescent="0.25">
      <c r="A328">
        <v>2025</v>
      </c>
      <c r="B328">
        <v>15601848</v>
      </c>
      <c r="C328" t="s">
        <v>33</v>
      </c>
      <c r="D328">
        <v>594</v>
      </c>
      <c r="E328" t="s">
        <v>15</v>
      </c>
      <c r="F328" t="s">
        <v>23</v>
      </c>
      <c r="G328">
        <v>35</v>
      </c>
      <c r="H328">
        <v>2</v>
      </c>
      <c r="I328">
        <v>0</v>
      </c>
      <c r="J328">
        <v>2</v>
      </c>
      <c r="K328">
        <v>1</v>
      </c>
      <c r="L328">
        <v>0</v>
      </c>
      <c r="M328">
        <v>103481</v>
      </c>
      <c r="N328">
        <v>0</v>
      </c>
      <c r="O328" t="str">
        <f t="shared" si="32"/>
        <v>30-45</v>
      </c>
      <c r="P328" t="str">
        <f t="shared" si="33"/>
        <v>Low</v>
      </c>
      <c r="Q328" t="str">
        <f t="shared" si="34"/>
        <v>New</v>
      </c>
      <c r="R328" t="str">
        <f t="shared" si="35"/>
        <v>Zero Balance</v>
      </c>
      <c r="S328" t="str">
        <f t="shared" si="36"/>
        <v>Normal</v>
      </c>
      <c r="T328">
        <v>1</v>
      </c>
      <c r="U328">
        <f t="shared" si="37"/>
        <v>0</v>
      </c>
    </row>
    <row r="329" spans="1:21" x14ac:dyDescent="0.25">
      <c r="A329">
        <v>2025</v>
      </c>
      <c r="B329">
        <v>15736008</v>
      </c>
      <c r="C329" t="s">
        <v>79</v>
      </c>
      <c r="D329">
        <v>644</v>
      </c>
      <c r="E329" t="s">
        <v>15</v>
      </c>
      <c r="F329" t="s">
        <v>16</v>
      </c>
      <c r="G329">
        <v>46</v>
      </c>
      <c r="H329">
        <v>9</v>
      </c>
      <c r="I329">
        <v>95441</v>
      </c>
      <c r="J329">
        <v>1</v>
      </c>
      <c r="K329">
        <v>1</v>
      </c>
      <c r="L329">
        <v>0</v>
      </c>
      <c r="M329">
        <v>108761</v>
      </c>
      <c r="N329">
        <v>1</v>
      </c>
      <c r="O329" t="str">
        <f t="shared" si="32"/>
        <v>46-60</v>
      </c>
      <c r="P329" t="str">
        <f t="shared" si="33"/>
        <v>Medium</v>
      </c>
      <c r="Q329" t="str">
        <f t="shared" si="34"/>
        <v>Long-Term</v>
      </c>
      <c r="R329" t="str">
        <f t="shared" si="35"/>
        <v>Low Balance</v>
      </c>
      <c r="S329" t="str">
        <f t="shared" si="36"/>
        <v>Normal</v>
      </c>
      <c r="T329">
        <v>1</v>
      </c>
      <c r="U329">
        <f t="shared" si="37"/>
        <v>95441</v>
      </c>
    </row>
    <row r="330" spans="1:21" x14ac:dyDescent="0.25">
      <c r="A330">
        <v>2025</v>
      </c>
      <c r="B330">
        <v>15669064</v>
      </c>
      <c r="C330" t="s">
        <v>311</v>
      </c>
      <c r="D330">
        <v>671</v>
      </c>
      <c r="E330" t="s">
        <v>26</v>
      </c>
      <c r="F330" t="s">
        <v>23</v>
      </c>
      <c r="G330">
        <v>35</v>
      </c>
      <c r="H330">
        <v>1</v>
      </c>
      <c r="I330">
        <v>144849</v>
      </c>
      <c r="J330">
        <v>1</v>
      </c>
      <c r="K330">
        <v>1</v>
      </c>
      <c r="L330">
        <v>1</v>
      </c>
      <c r="M330">
        <v>179012</v>
      </c>
      <c r="N330">
        <v>0</v>
      </c>
      <c r="O330" t="str">
        <f t="shared" si="32"/>
        <v>30-45</v>
      </c>
      <c r="P330" t="str">
        <f t="shared" si="33"/>
        <v>Medium</v>
      </c>
      <c r="Q330" t="str">
        <f t="shared" si="34"/>
        <v>New</v>
      </c>
      <c r="R330" t="str">
        <f t="shared" si="35"/>
        <v>High Balance</v>
      </c>
      <c r="S330" t="str">
        <f t="shared" si="36"/>
        <v>High Value</v>
      </c>
      <c r="T330">
        <v>1</v>
      </c>
      <c r="U330">
        <f t="shared" si="37"/>
        <v>0</v>
      </c>
    </row>
    <row r="331" spans="1:21" x14ac:dyDescent="0.25">
      <c r="A331">
        <v>2025</v>
      </c>
      <c r="B331">
        <v>15624528</v>
      </c>
      <c r="C331" t="s">
        <v>312</v>
      </c>
      <c r="D331">
        <v>664</v>
      </c>
      <c r="E331" t="s">
        <v>26</v>
      </c>
      <c r="F331" t="s">
        <v>23</v>
      </c>
      <c r="G331">
        <v>26</v>
      </c>
      <c r="H331">
        <v>7</v>
      </c>
      <c r="I331">
        <v>116244</v>
      </c>
      <c r="J331">
        <v>2</v>
      </c>
      <c r="K331">
        <v>1</v>
      </c>
      <c r="L331">
        <v>1</v>
      </c>
      <c r="M331">
        <v>95145</v>
      </c>
      <c r="N331">
        <v>0</v>
      </c>
      <c r="O331" t="str">
        <f t="shared" si="32"/>
        <v>&lt;30</v>
      </c>
      <c r="P331" t="str">
        <f t="shared" si="33"/>
        <v>Medium</v>
      </c>
      <c r="Q331" t="str">
        <f t="shared" si="34"/>
        <v>Mid-Term</v>
      </c>
      <c r="R331" t="str">
        <f t="shared" si="35"/>
        <v>High Balance</v>
      </c>
      <c r="S331" t="str">
        <f t="shared" si="36"/>
        <v>High Value</v>
      </c>
      <c r="T331">
        <v>1</v>
      </c>
      <c r="U331">
        <f t="shared" si="37"/>
        <v>0</v>
      </c>
    </row>
    <row r="332" spans="1:21" x14ac:dyDescent="0.25">
      <c r="A332">
        <v>2025</v>
      </c>
      <c r="B332">
        <v>15598493</v>
      </c>
      <c r="C332" t="s">
        <v>313</v>
      </c>
      <c r="D332">
        <v>656</v>
      </c>
      <c r="E332" t="s">
        <v>15</v>
      </c>
      <c r="F332" t="s">
        <v>23</v>
      </c>
      <c r="G332">
        <v>50</v>
      </c>
      <c r="H332">
        <v>7</v>
      </c>
      <c r="I332">
        <v>0</v>
      </c>
      <c r="J332">
        <v>2</v>
      </c>
      <c r="K332">
        <v>0</v>
      </c>
      <c r="L332">
        <v>1</v>
      </c>
      <c r="M332">
        <v>72143</v>
      </c>
      <c r="N332">
        <v>0</v>
      </c>
      <c r="O332" t="str">
        <f t="shared" si="32"/>
        <v>46-60</v>
      </c>
      <c r="P332" t="str">
        <f t="shared" si="33"/>
        <v>Medium</v>
      </c>
      <c r="Q332" t="str">
        <f t="shared" si="34"/>
        <v>Mid-Term</v>
      </c>
      <c r="R332" t="str">
        <f t="shared" si="35"/>
        <v>Zero Balance</v>
      </c>
      <c r="S332" t="str">
        <f t="shared" si="36"/>
        <v>Normal</v>
      </c>
      <c r="T332">
        <v>1</v>
      </c>
      <c r="U332">
        <f t="shared" si="37"/>
        <v>0</v>
      </c>
    </row>
    <row r="333" spans="1:21" x14ac:dyDescent="0.25">
      <c r="A333">
        <v>2025</v>
      </c>
      <c r="B333">
        <v>15601274</v>
      </c>
      <c r="C333" t="s">
        <v>314</v>
      </c>
      <c r="D333">
        <v>667</v>
      </c>
      <c r="E333" t="s">
        <v>18</v>
      </c>
      <c r="F333" t="s">
        <v>16</v>
      </c>
      <c r="G333">
        <v>40</v>
      </c>
      <c r="H333">
        <v>1</v>
      </c>
      <c r="I333">
        <v>146502</v>
      </c>
      <c r="J333">
        <v>1</v>
      </c>
      <c r="K333">
        <v>1</v>
      </c>
      <c r="L333">
        <v>0</v>
      </c>
      <c r="M333">
        <v>19163</v>
      </c>
      <c r="N333">
        <v>0</v>
      </c>
      <c r="O333" t="str">
        <f t="shared" si="32"/>
        <v>30-45</v>
      </c>
      <c r="P333" t="str">
        <f t="shared" si="33"/>
        <v>Medium</v>
      </c>
      <c r="Q333" t="str">
        <f t="shared" si="34"/>
        <v>New</v>
      </c>
      <c r="R333" t="str">
        <f t="shared" si="35"/>
        <v>High Balance</v>
      </c>
      <c r="S333" t="str">
        <f t="shared" si="36"/>
        <v>High Value</v>
      </c>
      <c r="T333">
        <v>1</v>
      </c>
      <c r="U333">
        <f t="shared" si="37"/>
        <v>0</v>
      </c>
    </row>
    <row r="334" spans="1:21" x14ac:dyDescent="0.25">
      <c r="A334">
        <v>2025</v>
      </c>
      <c r="B334">
        <v>15702669</v>
      </c>
      <c r="C334" t="s">
        <v>315</v>
      </c>
      <c r="D334">
        <v>663</v>
      </c>
      <c r="E334" t="s">
        <v>26</v>
      </c>
      <c r="F334" t="s">
        <v>23</v>
      </c>
      <c r="G334">
        <v>44</v>
      </c>
      <c r="H334">
        <v>2</v>
      </c>
      <c r="I334">
        <v>117029</v>
      </c>
      <c r="J334">
        <v>2</v>
      </c>
      <c r="K334">
        <v>0</v>
      </c>
      <c r="L334">
        <v>1</v>
      </c>
      <c r="M334">
        <v>144680</v>
      </c>
      <c r="N334">
        <v>0</v>
      </c>
      <c r="O334" t="str">
        <f t="shared" si="32"/>
        <v>30-45</v>
      </c>
      <c r="P334" t="str">
        <f t="shared" si="33"/>
        <v>Medium</v>
      </c>
      <c r="Q334" t="str">
        <f t="shared" si="34"/>
        <v>New</v>
      </c>
      <c r="R334" t="str">
        <f t="shared" si="35"/>
        <v>High Balance</v>
      </c>
      <c r="S334" t="str">
        <f t="shared" si="36"/>
        <v>High Value</v>
      </c>
      <c r="T334">
        <v>1</v>
      </c>
      <c r="U334">
        <f t="shared" si="37"/>
        <v>0</v>
      </c>
    </row>
    <row r="335" spans="1:21" x14ac:dyDescent="0.25">
      <c r="A335">
        <v>2025</v>
      </c>
      <c r="B335">
        <v>15728669</v>
      </c>
      <c r="C335" t="s">
        <v>316</v>
      </c>
      <c r="D335">
        <v>584</v>
      </c>
      <c r="E335" t="s">
        <v>26</v>
      </c>
      <c r="F335" t="s">
        <v>16</v>
      </c>
      <c r="G335">
        <v>30</v>
      </c>
      <c r="H335">
        <v>8</v>
      </c>
      <c r="I335">
        <v>112014</v>
      </c>
      <c r="J335">
        <v>1</v>
      </c>
      <c r="K335">
        <v>1</v>
      </c>
      <c r="L335">
        <v>0</v>
      </c>
      <c r="M335">
        <v>177772</v>
      </c>
      <c r="N335">
        <v>1</v>
      </c>
      <c r="O335" t="str">
        <f t="shared" si="32"/>
        <v>30-45</v>
      </c>
      <c r="P335" t="str">
        <f t="shared" si="33"/>
        <v>Low</v>
      </c>
      <c r="Q335" t="str">
        <f t="shared" si="34"/>
        <v>Long-Term</v>
      </c>
      <c r="R335" t="str">
        <f t="shared" si="35"/>
        <v>High Balance</v>
      </c>
      <c r="S335" t="str">
        <f t="shared" si="36"/>
        <v>High Value</v>
      </c>
      <c r="T335">
        <v>1</v>
      </c>
      <c r="U335">
        <f t="shared" si="37"/>
        <v>112014</v>
      </c>
    </row>
    <row r="336" spans="1:21" x14ac:dyDescent="0.25">
      <c r="A336">
        <v>2025</v>
      </c>
      <c r="B336">
        <v>15742668</v>
      </c>
      <c r="C336" t="s">
        <v>317</v>
      </c>
      <c r="D336">
        <v>626</v>
      </c>
      <c r="E336" t="s">
        <v>18</v>
      </c>
      <c r="F336" t="s">
        <v>16</v>
      </c>
      <c r="G336">
        <v>37</v>
      </c>
      <c r="H336">
        <v>6</v>
      </c>
      <c r="I336">
        <v>108269</v>
      </c>
      <c r="J336">
        <v>1</v>
      </c>
      <c r="K336">
        <v>1</v>
      </c>
      <c r="L336">
        <v>0</v>
      </c>
      <c r="M336">
        <v>5598</v>
      </c>
      <c r="N336">
        <v>0</v>
      </c>
      <c r="O336" t="str">
        <f t="shared" si="32"/>
        <v>30-45</v>
      </c>
      <c r="P336" t="str">
        <f t="shared" si="33"/>
        <v>Medium</v>
      </c>
      <c r="Q336" t="str">
        <f t="shared" si="34"/>
        <v>Mid-Term</v>
      </c>
      <c r="R336" t="str">
        <f t="shared" si="35"/>
        <v>High Balance</v>
      </c>
      <c r="S336" t="str">
        <f t="shared" si="36"/>
        <v>High Value</v>
      </c>
      <c r="T336">
        <v>1</v>
      </c>
      <c r="U336">
        <f t="shared" si="37"/>
        <v>0</v>
      </c>
    </row>
    <row r="337" spans="1:21" x14ac:dyDescent="0.25">
      <c r="A337">
        <v>2025</v>
      </c>
      <c r="B337">
        <v>15697441</v>
      </c>
      <c r="C337" t="s">
        <v>318</v>
      </c>
      <c r="D337">
        <v>485</v>
      </c>
      <c r="E337" t="s">
        <v>15</v>
      </c>
      <c r="F337" t="s">
        <v>23</v>
      </c>
      <c r="G337">
        <v>29</v>
      </c>
      <c r="H337">
        <v>7</v>
      </c>
      <c r="I337">
        <v>182124</v>
      </c>
      <c r="J337">
        <v>1</v>
      </c>
      <c r="K337">
        <v>1</v>
      </c>
      <c r="L337">
        <v>0</v>
      </c>
      <c r="M337">
        <v>116829</v>
      </c>
      <c r="N337">
        <v>1</v>
      </c>
      <c r="O337" t="str">
        <f t="shared" si="32"/>
        <v>&lt;30</v>
      </c>
      <c r="P337" t="str">
        <f t="shared" si="33"/>
        <v>Low</v>
      </c>
      <c r="Q337" t="str">
        <f t="shared" si="34"/>
        <v>Mid-Term</v>
      </c>
      <c r="R337" t="str">
        <f t="shared" si="35"/>
        <v>High Balance</v>
      </c>
      <c r="S337" t="str">
        <f t="shared" si="36"/>
        <v>High Value</v>
      </c>
      <c r="T337">
        <v>1</v>
      </c>
      <c r="U337">
        <f t="shared" si="37"/>
        <v>182124</v>
      </c>
    </row>
    <row r="338" spans="1:21" x14ac:dyDescent="0.25">
      <c r="A338">
        <v>2025</v>
      </c>
      <c r="B338">
        <v>15740476</v>
      </c>
      <c r="C338" t="s">
        <v>75</v>
      </c>
      <c r="D338">
        <v>659</v>
      </c>
      <c r="E338" t="s">
        <v>26</v>
      </c>
      <c r="F338" t="s">
        <v>16</v>
      </c>
      <c r="G338">
        <v>32</v>
      </c>
      <c r="H338">
        <v>3</v>
      </c>
      <c r="I338">
        <v>150924</v>
      </c>
      <c r="J338">
        <v>2</v>
      </c>
      <c r="K338">
        <v>0</v>
      </c>
      <c r="L338">
        <v>1</v>
      </c>
      <c r="M338">
        <v>174653</v>
      </c>
      <c r="N338">
        <v>0</v>
      </c>
      <c r="O338" t="str">
        <f t="shared" si="32"/>
        <v>30-45</v>
      </c>
      <c r="P338" t="str">
        <f t="shared" si="33"/>
        <v>Medium</v>
      </c>
      <c r="Q338" t="str">
        <f t="shared" si="34"/>
        <v>New</v>
      </c>
      <c r="R338" t="str">
        <f t="shared" si="35"/>
        <v>High Balance</v>
      </c>
      <c r="S338" t="str">
        <f t="shared" si="36"/>
        <v>High Value</v>
      </c>
      <c r="T338">
        <v>1</v>
      </c>
      <c r="U338">
        <f t="shared" si="37"/>
        <v>0</v>
      </c>
    </row>
    <row r="339" spans="1:21" x14ac:dyDescent="0.25">
      <c r="A339">
        <v>2025</v>
      </c>
      <c r="B339">
        <v>15648064</v>
      </c>
      <c r="C339" t="s">
        <v>136</v>
      </c>
      <c r="D339">
        <v>649</v>
      </c>
      <c r="E339" t="s">
        <v>15</v>
      </c>
      <c r="F339" t="s">
        <v>23</v>
      </c>
      <c r="G339">
        <v>33</v>
      </c>
      <c r="H339">
        <v>2</v>
      </c>
      <c r="I339">
        <v>0</v>
      </c>
      <c r="J339">
        <v>2</v>
      </c>
      <c r="K339">
        <v>1</v>
      </c>
      <c r="L339">
        <v>0</v>
      </c>
      <c r="M339">
        <v>2011</v>
      </c>
      <c r="N339">
        <v>0</v>
      </c>
      <c r="O339" t="str">
        <f t="shared" si="32"/>
        <v>30-45</v>
      </c>
      <c r="P339" t="str">
        <f t="shared" si="33"/>
        <v>Medium</v>
      </c>
      <c r="Q339" t="str">
        <f t="shared" si="34"/>
        <v>New</v>
      </c>
      <c r="R339" t="str">
        <f t="shared" si="35"/>
        <v>Zero Balance</v>
      </c>
      <c r="S339" t="str">
        <f t="shared" si="36"/>
        <v>Normal</v>
      </c>
      <c r="T339">
        <v>1</v>
      </c>
      <c r="U339">
        <f t="shared" si="37"/>
        <v>0</v>
      </c>
    </row>
    <row r="340" spans="1:21" x14ac:dyDescent="0.25">
      <c r="A340">
        <v>2025</v>
      </c>
      <c r="B340">
        <v>15636624</v>
      </c>
      <c r="C340" t="s">
        <v>319</v>
      </c>
      <c r="D340">
        <v>805</v>
      </c>
      <c r="E340" t="s">
        <v>18</v>
      </c>
      <c r="F340" t="s">
        <v>16</v>
      </c>
      <c r="G340">
        <v>39</v>
      </c>
      <c r="H340">
        <v>5</v>
      </c>
      <c r="I340">
        <v>165272</v>
      </c>
      <c r="J340">
        <v>1</v>
      </c>
      <c r="K340">
        <v>1</v>
      </c>
      <c r="L340">
        <v>0</v>
      </c>
      <c r="M340">
        <v>14110</v>
      </c>
      <c r="N340">
        <v>1</v>
      </c>
      <c r="O340" t="str">
        <f t="shared" si="32"/>
        <v>30-45</v>
      </c>
      <c r="P340" t="str">
        <f t="shared" si="33"/>
        <v>High</v>
      </c>
      <c r="Q340" t="str">
        <f t="shared" si="34"/>
        <v>Mid-Term</v>
      </c>
      <c r="R340" t="str">
        <f t="shared" si="35"/>
        <v>High Balance</v>
      </c>
      <c r="S340" t="str">
        <f t="shared" si="36"/>
        <v>High Value</v>
      </c>
      <c r="T340">
        <v>1</v>
      </c>
      <c r="U340">
        <f t="shared" si="37"/>
        <v>165272</v>
      </c>
    </row>
    <row r="341" spans="1:21" x14ac:dyDescent="0.25">
      <c r="A341">
        <v>2025</v>
      </c>
      <c r="B341">
        <v>15807923</v>
      </c>
      <c r="C341" t="s">
        <v>45</v>
      </c>
      <c r="D341">
        <v>716</v>
      </c>
      <c r="E341" t="s">
        <v>26</v>
      </c>
      <c r="F341" t="s">
        <v>16</v>
      </c>
      <c r="G341">
        <v>39</v>
      </c>
      <c r="H341">
        <v>10</v>
      </c>
      <c r="I341">
        <v>115301</v>
      </c>
      <c r="J341">
        <v>1</v>
      </c>
      <c r="K341">
        <v>1</v>
      </c>
      <c r="L341">
        <v>0</v>
      </c>
      <c r="M341">
        <v>43527</v>
      </c>
      <c r="N341">
        <v>1</v>
      </c>
      <c r="O341" t="str">
        <f t="shared" si="32"/>
        <v>30-45</v>
      </c>
      <c r="P341" t="str">
        <f t="shared" si="33"/>
        <v>Medium</v>
      </c>
      <c r="Q341" t="str">
        <f t="shared" si="34"/>
        <v>Long-Term</v>
      </c>
      <c r="R341" t="str">
        <f t="shared" si="35"/>
        <v>High Balance</v>
      </c>
      <c r="S341" t="str">
        <f t="shared" si="36"/>
        <v>High Value</v>
      </c>
      <c r="T341">
        <v>1</v>
      </c>
      <c r="U341">
        <f t="shared" si="37"/>
        <v>115301</v>
      </c>
    </row>
    <row r="342" spans="1:21" x14ac:dyDescent="0.25">
      <c r="A342">
        <v>2025</v>
      </c>
      <c r="B342">
        <v>15745844</v>
      </c>
      <c r="C342" t="s">
        <v>320</v>
      </c>
      <c r="D342">
        <v>642</v>
      </c>
      <c r="E342" t="s">
        <v>26</v>
      </c>
      <c r="F342" t="s">
        <v>16</v>
      </c>
      <c r="G342">
        <v>40</v>
      </c>
      <c r="H342">
        <v>6</v>
      </c>
      <c r="I342">
        <v>129502</v>
      </c>
      <c r="J342">
        <v>2</v>
      </c>
      <c r="K342">
        <v>0</v>
      </c>
      <c r="L342">
        <v>1</v>
      </c>
      <c r="M342">
        <v>86099</v>
      </c>
      <c r="N342">
        <v>1</v>
      </c>
      <c r="O342" t="str">
        <f t="shared" si="32"/>
        <v>30-45</v>
      </c>
      <c r="P342" t="str">
        <f t="shared" si="33"/>
        <v>Medium</v>
      </c>
      <c r="Q342" t="str">
        <f t="shared" si="34"/>
        <v>Mid-Term</v>
      </c>
      <c r="R342" t="str">
        <f t="shared" si="35"/>
        <v>High Balance</v>
      </c>
      <c r="S342" t="str">
        <f t="shared" si="36"/>
        <v>High Value</v>
      </c>
      <c r="T342">
        <v>1</v>
      </c>
      <c r="U342">
        <f t="shared" si="37"/>
        <v>129502</v>
      </c>
    </row>
    <row r="343" spans="1:21" x14ac:dyDescent="0.25">
      <c r="A343">
        <v>2025</v>
      </c>
      <c r="B343">
        <v>15786170</v>
      </c>
      <c r="C343" t="s">
        <v>153</v>
      </c>
      <c r="D343">
        <v>659</v>
      </c>
      <c r="E343" t="s">
        <v>15</v>
      </c>
      <c r="F343" t="s">
        <v>23</v>
      </c>
      <c r="G343">
        <v>31</v>
      </c>
      <c r="H343">
        <v>4</v>
      </c>
      <c r="I343">
        <v>118342</v>
      </c>
      <c r="J343">
        <v>1</v>
      </c>
      <c r="K343">
        <v>0</v>
      </c>
      <c r="L343">
        <v>0</v>
      </c>
      <c r="M343">
        <v>161574</v>
      </c>
      <c r="N343">
        <v>0</v>
      </c>
      <c r="O343" t="str">
        <f t="shared" si="32"/>
        <v>30-45</v>
      </c>
      <c r="P343" t="str">
        <f t="shared" si="33"/>
        <v>Medium</v>
      </c>
      <c r="Q343" t="str">
        <f t="shared" si="34"/>
        <v>Mid-Term</v>
      </c>
      <c r="R343" t="str">
        <f t="shared" si="35"/>
        <v>High Balance</v>
      </c>
      <c r="S343" t="str">
        <f t="shared" si="36"/>
        <v>High Value</v>
      </c>
      <c r="T343">
        <v>1</v>
      </c>
      <c r="U343">
        <f t="shared" si="37"/>
        <v>0</v>
      </c>
    </row>
    <row r="344" spans="1:21" x14ac:dyDescent="0.25">
      <c r="A344">
        <v>2025</v>
      </c>
      <c r="B344">
        <v>15681081</v>
      </c>
      <c r="C344" t="s">
        <v>321</v>
      </c>
      <c r="D344">
        <v>545</v>
      </c>
      <c r="E344" t="s">
        <v>18</v>
      </c>
      <c r="F344" t="s">
        <v>16</v>
      </c>
      <c r="G344">
        <v>47</v>
      </c>
      <c r="H344">
        <v>5</v>
      </c>
      <c r="I344">
        <v>0</v>
      </c>
      <c r="J344">
        <v>2</v>
      </c>
      <c r="K344">
        <v>1</v>
      </c>
      <c r="L344">
        <v>1</v>
      </c>
      <c r="M344">
        <v>38970</v>
      </c>
      <c r="N344">
        <v>0</v>
      </c>
      <c r="O344" t="str">
        <f t="shared" si="32"/>
        <v>46-60</v>
      </c>
      <c r="P344" t="str">
        <f t="shared" si="33"/>
        <v>Low</v>
      </c>
      <c r="Q344" t="str">
        <f t="shared" si="34"/>
        <v>Mid-Term</v>
      </c>
      <c r="R344" t="str">
        <f t="shared" si="35"/>
        <v>Zero Balance</v>
      </c>
      <c r="S344" t="str">
        <f t="shared" si="36"/>
        <v>Normal</v>
      </c>
      <c r="T344">
        <v>1</v>
      </c>
      <c r="U344">
        <f t="shared" si="37"/>
        <v>0</v>
      </c>
    </row>
    <row r="345" spans="1:21" x14ac:dyDescent="0.25">
      <c r="A345">
        <v>2025</v>
      </c>
      <c r="B345">
        <v>15684484</v>
      </c>
      <c r="C345" t="s">
        <v>322</v>
      </c>
      <c r="D345">
        <v>543</v>
      </c>
      <c r="E345" t="s">
        <v>15</v>
      </c>
      <c r="F345" t="s">
        <v>23</v>
      </c>
      <c r="G345">
        <v>22</v>
      </c>
      <c r="H345">
        <v>8</v>
      </c>
      <c r="I345">
        <v>0</v>
      </c>
      <c r="J345">
        <v>2</v>
      </c>
      <c r="K345">
        <v>0</v>
      </c>
      <c r="L345">
        <v>0</v>
      </c>
      <c r="M345">
        <v>127587</v>
      </c>
      <c r="N345">
        <v>0</v>
      </c>
      <c r="O345" t="str">
        <f t="shared" si="32"/>
        <v>&lt;30</v>
      </c>
      <c r="P345" t="str">
        <f t="shared" si="33"/>
        <v>Low</v>
      </c>
      <c r="Q345" t="str">
        <f t="shared" si="34"/>
        <v>Long-Term</v>
      </c>
      <c r="R345" t="str">
        <f t="shared" si="35"/>
        <v>Zero Balance</v>
      </c>
      <c r="S345" t="str">
        <f t="shared" si="36"/>
        <v>Normal</v>
      </c>
      <c r="T345">
        <v>1</v>
      </c>
      <c r="U345">
        <f t="shared" si="37"/>
        <v>0</v>
      </c>
    </row>
    <row r="346" spans="1:21" x14ac:dyDescent="0.25">
      <c r="A346">
        <v>2025</v>
      </c>
      <c r="B346">
        <v>15785869</v>
      </c>
      <c r="C346" t="s">
        <v>88</v>
      </c>
      <c r="D346">
        <v>718</v>
      </c>
      <c r="E346" t="s">
        <v>15</v>
      </c>
      <c r="F346" t="s">
        <v>16</v>
      </c>
      <c r="G346">
        <v>25</v>
      </c>
      <c r="H346">
        <v>7</v>
      </c>
      <c r="I346">
        <v>0</v>
      </c>
      <c r="J346">
        <v>2</v>
      </c>
      <c r="K346">
        <v>1</v>
      </c>
      <c r="L346">
        <v>0</v>
      </c>
      <c r="M346">
        <v>30380</v>
      </c>
      <c r="N346">
        <v>0</v>
      </c>
      <c r="O346" t="str">
        <f t="shared" si="32"/>
        <v>&lt;30</v>
      </c>
      <c r="P346" t="str">
        <f t="shared" si="33"/>
        <v>Medium</v>
      </c>
      <c r="Q346" t="str">
        <f t="shared" si="34"/>
        <v>Mid-Term</v>
      </c>
      <c r="R346" t="str">
        <f t="shared" si="35"/>
        <v>Zero Balance</v>
      </c>
      <c r="S346" t="str">
        <f t="shared" si="36"/>
        <v>Normal</v>
      </c>
      <c r="T346">
        <v>1</v>
      </c>
      <c r="U346">
        <f t="shared" si="37"/>
        <v>0</v>
      </c>
    </row>
    <row r="347" spans="1:21" x14ac:dyDescent="0.25">
      <c r="A347">
        <v>2025</v>
      </c>
      <c r="B347">
        <v>15763859</v>
      </c>
      <c r="C347" t="s">
        <v>323</v>
      </c>
      <c r="D347">
        <v>840</v>
      </c>
      <c r="E347" t="s">
        <v>15</v>
      </c>
      <c r="F347" t="s">
        <v>16</v>
      </c>
      <c r="G347">
        <v>43</v>
      </c>
      <c r="H347">
        <v>7</v>
      </c>
      <c r="I347">
        <v>0</v>
      </c>
      <c r="J347">
        <v>2</v>
      </c>
      <c r="K347">
        <v>1</v>
      </c>
      <c r="L347">
        <v>0</v>
      </c>
      <c r="M347">
        <v>90909</v>
      </c>
      <c r="N347">
        <v>0</v>
      </c>
      <c r="O347" t="str">
        <f t="shared" si="32"/>
        <v>30-45</v>
      </c>
      <c r="P347" t="str">
        <f t="shared" si="33"/>
        <v>High</v>
      </c>
      <c r="Q347" t="str">
        <f t="shared" si="34"/>
        <v>Mid-Term</v>
      </c>
      <c r="R347" t="str">
        <f t="shared" si="35"/>
        <v>Zero Balance</v>
      </c>
      <c r="S347" t="str">
        <f t="shared" si="36"/>
        <v>Normal</v>
      </c>
      <c r="T347">
        <v>1</v>
      </c>
      <c r="U347">
        <f t="shared" si="37"/>
        <v>0</v>
      </c>
    </row>
    <row r="348" spans="1:21" x14ac:dyDescent="0.25">
      <c r="A348">
        <v>2025</v>
      </c>
      <c r="B348">
        <v>15658935</v>
      </c>
      <c r="C348" t="s">
        <v>232</v>
      </c>
      <c r="D348">
        <v>630</v>
      </c>
      <c r="E348" t="s">
        <v>26</v>
      </c>
      <c r="F348" t="s">
        <v>16</v>
      </c>
      <c r="G348">
        <v>34</v>
      </c>
      <c r="H348">
        <v>9</v>
      </c>
      <c r="I348">
        <v>106937</v>
      </c>
      <c r="J348">
        <v>2</v>
      </c>
      <c r="K348">
        <v>1</v>
      </c>
      <c r="L348">
        <v>0</v>
      </c>
      <c r="M348">
        <v>138275</v>
      </c>
      <c r="N348">
        <v>0</v>
      </c>
      <c r="O348" t="str">
        <f t="shared" si="32"/>
        <v>30-45</v>
      </c>
      <c r="P348" t="str">
        <f t="shared" si="33"/>
        <v>Medium</v>
      </c>
      <c r="Q348" t="str">
        <f t="shared" si="34"/>
        <v>Long-Term</v>
      </c>
      <c r="R348" t="str">
        <f t="shared" si="35"/>
        <v>High Balance</v>
      </c>
      <c r="S348" t="str">
        <f t="shared" si="36"/>
        <v>High Value</v>
      </c>
      <c r="T348">
        <v>1</v>
      </c>
      <c r="U348">
        <f t="shared" si="37"/>
        <v>0</v>
      </c>
    </row>
    <row r="349" spans="1:21" x14ac:dyDescent="0.25">
      <c r="A349">
        <v>2025</v>
      </c>
      <c r="B349">
        <v>15747358</v>
      </c>
      <c r="C349" t="s">
        <v>324</v>
      </c>
      <c r="D349">
        <v>643</v>
      </c>
      <c r="E349" t="s">
        <v>26</v>
      </c>
      <c r="F349" t="s">
        <v>23</v>
      </c>
      <c r="G349">
        <v>59</v>
      </c>
      <c r="H349">
        <v>3</v>
      </c>
      <c r="I349">
        <v>170331</v>
      </c>
      <c r="J349">
        <v>1</v>
      </c>
      <c r="K349">
        <v>1</v>
      </c>
      <c r="L349">
        <v>1</v>
      </c>
      <c r="M349">
        <v>32172</v>
      </c>
      <c r="N349">
        <v>0</v>
      </c>
      <c r="O349" t="str">
        <f t="shared" si="32"/>
        <v>46-60</v>
      </c>
      <c r="P349" t="str">
        <f t="shared" si="33"/>
        <v>Medium</v>
      </c>
      <c r="Q349" t="str">
        <f t="shared" si="34"/>
        <v>New</v>
      </c>
      <c r="R349" t="str">
        <f t="shared" si="35"/>
        <v>High Balance</v>
      </c>
      <c r="S349" t="str">
        <f t="shared" si="36"/>
        <v>High Value</v>
      </c>
      <c r="T349">
        <v>1</v>
      </c>
      <c r="U349">
        <f t="shared" si="37"/>
        <v>0</v>
      </c>
    </row>
    <row r="350" spans="1:21" x14ac:dyDescent="0.25">
      <c r="A350">
        <v>2025</v>
      </c>
      <c r="B350">
        <v>15735203</v>
      </c>
      <c r="C350" t="s">
        <v>325</v>
      </c>
      <c r="D350">
        <v>654</v>
      </c>
      <c r="E350" t="s">
        <v>26</v>
      </c>
      <c r="F350" t="s">
        <v>16</v>
      </c>
      <c r="G350">
        <v>32</v>
      </c>
      <c r="H350">
        <v>1</v>
      </c>
      <c r="I350">
        <v>114511</v>
      </c>
      <c r="J350">
        <v>1</v>
      </c>
      <c r="K350">
        <v>1</v>
      </c>
      <c r="L350">
        <v>1</v>
      </c>
      <c r="M350">
        <v>126143</v>
      </c>
      <c r="N350">
        <v>0</v>
      </c>
      <c r="O350" t="str">
        <f t="shared" si="32"/>
        <v>30-45</v>
      </c>
      <c r="P350" t="str">
        <f t="shared" si="33"/>
        <v>Medium</v>
      </c>
      <c r="Q350" t="str">
        <f t="shared" si="34"/>
        <v>New</v>
      </c>
      <c r="R350" t="str">
        <f t="shared" si="35"/>
        <v>High Balance</v>
      </c>
      <c r="S350" t="str">
        <f t="shared" si="36"/>
        <v>High Value</v>
      </c>
      <c r="T350">
        <v>1</v>
      </c>
      <c r="U350">
        <f t="shared" si="37"/>
        <v>0</v>
      </c>
    </row>
    <row r="351" spans="1:21" x14ac:dyDescent="0.25">
      <c r="A351">
        <v>2025</v>
      </c>
      <c r="B351">
        <v>15576256</v>
      </c>
      <c r="C351" t="s">
        <v>326</v>
      </c>
      <c r="D351">
        <v>582</v>
      </c>
      <c r="E351" t="s">
        <v>15</v>
      </c>
      <c r="F351" t="s">
        <v>23</v>
      </c>
      <c r="G351">
        <v>39</v>
      </c>
      <c r="H351">
        <v>5</v>
      </c>
      <c r="I351">
        <v>0</v>
      </c>
      <c r="J351">
        <v>2</v>
      </c>
      <c r="K351">
        <v>1</v>
      </c>
      <c r="L351">
        <v>1</v>
      </c>
      <c r="M351">
        <v>129893</v>
      </c>
      <c r="N351">
        <v>0</v>
      </c>
      <c r="O351" t="str">
        <f t="shared" si="32"/>
        <v>30-45</v>
      </c>
      <c r="P351" t="str">
        <f t="shared" si="33"/>
        <v>Low</v>
      </c>
      <c r="Q351" t="str">
        <f t="shared" si="34"/>
        <v>Mid-Term</v>
      </c>
      <c r="R351" t="str">
        <f t="shared" si="35"/>
        <v>Zero Balance</v>
      </c>
      <c r="S351" t="str">
        <f t="shared" si="36"/>
        <v>Normal</v>
      </c>
      <c r="T351">
        <v>1</v>
      </c>
      <c r="U351">
        <f t="shared" si="37"/>
        <v>0</v>
      </c>
    </row>
    <row r="352" spans="1:21" x14ac:dyDescent="0.25">
      <c r="A352">
        <v>2025</v>
      </c>
      <c r="B352">
        <v>15659420</v>
      </c>
      <c r="C352" t="s">
        <v>327</v>
      </c>
      <c r="D352">
        <v>659</v>
      </c>
      <c r="E352" t="s">
        <v>18</v>
      </c>
      <c r="F352" t="s">
        <v>23</v>
      </c>
      <c r="G352">
        <v>32</v>
      </c>
      <c r="H352">
        <v>3</v>
      </c>
      <c r="I352">
        <v>107594</v>
      </c>
      <c r="J352">
        <v>2</v>
      </c>
      <c r="K352">
        <v>1</v>
      </c>
      <c r="L352">
        <v>1</v>
      </c>
      <c r="M352">
        <v>102417</v>
      </c>
      <c r="N352">
        <v>0</v>
      </c>
      <c r="O352" t="str">
        <f t="shared" si="32"/>
        <v>30-45</v>
      </c>
      <c r="P352" t="str">
        <f t="shared" si="33"/>
        <v>Medium</v>
      </c>
      <c r="Q352" t="str">
        <f t="shared" si="34"/>
        <v>New</v>
      </c>
      <c r="R352" t="str">
        <f t="shared" si="35"/>
        <v>High Balance</v>
      </c>
      <c r="S352" t="str">
        <f t="shared" si="36"/>
        <v>High Value</v>
      </c>
      <c r="T352">
        <v>1</v>
      </c>
      <c r="U352">
        <f t="shared" si="37"/>
        <v>0</v>
      </c>
    </row>
    <row r="353" spans="1:21" x14ac:dyDescent="0.25">
      <c r="A353">
        <v>2025</v>
      </c>
      <c r="B353">
        <v>15593365</v>
      </c>
      <c r="C353" t="s">
        <v>220</v>
      </c>
      <c r="D353">
        <v>762</v>
      </c>
      <c r="E353" t="s">
        <v>18</v>
      </c>
      <c r="F353" t="s">
        <v>23</v>
      </c>
      <c r="G353">
        <v>39</v>
      </c>
      <c r="H353">
        <v>2</v>
      </c>
      <c r="I353">
        <v>81273</v>
      </c>
      <c r="J353">
        <v>1</v>
      </c>
      <c r="K353">
        <v>1</v>
      </c>
      <c r="L353">
        <v>1</v>
      </c>
      <c r="M353">
        <v>18720</v>
      </c>
      <c r="N353">
        <v>0</v>
      </c>
      <c r="O353" t="str">
        <f t="shared" si="32"/>
        <v>30-45</v>
      </c>
      <c r="P353" t="str">
        <f t="shared" si="33"/>
        <v>High</v>
      </c>
      <c r="Q353" t="str">
        <f t="shared" si="34"/>
        <v>New</v>
      </c>
      <c r="R353" t="str">
        <f t="shared" si="35"/>
        <v>Low Balance</v>
      </c>
      <c r="S353" t="str">
        <f t="shared" si="36"/>
        <v>Normal</v>
      </c>
      <c r="T353">
        <v>1</v>
      </c>
      <c r="U353">
        <f t="shared" si="37"/>
        <v>0</v>
      </c>
    </row>
    <row r="354" spans="1:21" x14ac:dyDescent="0.25">
      <c r="A354">
        <v>2025</v>
      </c>
      <c r="B354">
        <v>15777352</v>
      </c>
      <c r="C354" t="s">
        <v>328</v>
      </c>
      <c r="D354">
        <v>568</v>
      </c>
      <c r="E354" t="s">
        <v>18</v>
      </c>
      <c r="F354" t="s">
        <v>16</v>
      </c>
      <c r="G354">
        <v>32</v>
      </c>
      <c r="H354">
        <v>7</v>
      </c>
      <c r="I354">
        <v>169400</v>
      </c>
      <c r="J354">
        <v>1</v>
      </c>
      <c r="K354">
        <v>1</v>
      </c>
      <c r="L354">
        <v>0</v>
      </c>
      <c r="M354">
        <v>61936</v>
      </c>
      <c r="N354">
        <v>0</v>
      </c>
      <c r="O354" t="str">
        <f t="shared" si="32"/>
        <v>30-45</v>
      </c>
      <c r="P354" t="str">
        <f t="shared" si="33"/>
        <v>Low</v>
      </c>
      <c r="Q354" t="str">
        <f t="shared" si="34"/>
        <v>Mid-Term</v>
      </c>
      <c r="R354" t="str">
        <f t="shared" si="35"/>
        <v>High Balance</v>
      </c>
      <c r="S354" t="str">
        <f t="shared" si="36"/>
        <v>High Value</v>
      </c>
      <c r="T354">
        <v>1</v>
      </c>
      <c r="U354">
        <f t="shared" si="37"/>
        <v>0</v>
      </c>
    </row>
    <row r="355" spans="1:21" x14ac:dyDescent="0.25">
      <c r="A355">
        <v>2025</v>
      </c>
      <c r="B355">
        <v>15812007</v>
      </c>
      <c r="C355" t="s">
        <v>329</v>
      </c>
      <c r="D355">
        <v>670</v>
      </c>
      <c r="E355" t="s">
        <v>18</v>
      </c>
      <c r="F355" t="s">
        <v>23</v>
      </c>
      <c r="G355">
        <v>25</v>
      </c>
      <c r="H355">
        <v>6</v>
      </c>
      <c r="I355">
        <v>0</v>
      </c>
      <c r="J355">
        <v>2</v>
      </c>
      <c r="K355">
        <v>1</v>
      </c>
      <c r="L355">
        <v>1</v>
      </c>
      <c r="M355">
        <v>78359</v>
      </c>
      <c r="N355">
        <v>0</v>
      </c>
      <c r="O355" t="str">
        <f t="shared" si="32"/>
        <v>&lt;30</v>
      </c>
      <c r="P355" t="str">
        <f t="shared" si="33"/>
        <v>Medium</v>
      </c>
      <c r="Q355" t="str">
        <f t="shared" si="34"/>
        <v>Mid-Term</v>
      </c>
      <c r="R355" t="str">
        <f t="shared" si="35"/>
        <v>Zero Balance</v>
      </c>
      <c r="S355" t="str">
        <f t="shared" si="36"/>
        <v>Normal</v>
      </c>
      <c r="T355">
        <v>1</v>
      </c>
      <c r="U355">
        <f t="shared" si="37"/>
        <v>0</v>
      </c>
    </row>
    <row r="356" spans="1:21" x14ac:dyDescent="0.25">
      <c r="A356">
        <v>2025</v>
      </c>
      <c r="B356">
        <v>15625461</v>
      </c>
      <c r="C356" t="s">
        <v>330</v>
      </c>
      <c r="D356">
        <v>613</v>
      </c>
      <c r="E356" t="s">
        <v>15</v>
      </c>
      <c r="F356" t="s">
        <v>16</v>
      </c>
      <c r="G356">
        <v>45</v>
      </c>
      <c r="H356">
        <v>1</v>
      </c>
      <c r="I356">
        <v>187842</v>
      </c>
      <c r="J356">
        <v>2</v>
      </c>
      <c r="K356">
        <v>1</v>
      </c>
      <c r="L356">
        <v>1</v>
      </c>
      <c r="M356">
        <v>147224</v>
      </c>
      <c r="N356">
        <v>0</v>
      </c>
      <c r="O356" t="str">
        <f t="shared" si="32"/>
        <v>30-45</v>
      </c>
      <c r="P356" t="str">
        <f t="shared" si="33"/>
        <v>Medium</v>
      </c>
      <c r="Q356" t="str">
        <f t="shared" si="34"/>
        <v>New</v>
      </c>
      <c r="R356" t="str">
        <f t="shared" si="35"/>
        <v>High Balance</v>
      </c>
      <c r="S356" t="str">
        <f t="shared" si="36"/>
        <v>High Value</v>
      </c>
      <c r="T356">
        <v>1</v>
      </c>
      <c r="U356">
        <f t="shared" si="37"/>
        <v>0</v>
      </c>
    </row>
    <row r="357" spans="1:21" x14ac:dyDescent="0.25">
      <c r="A357">
        <v>2025</v>
      </c>
      <c r="B357">
        <v>15739438</v>
      </c>
      <c r="C357" t="s">
        <v>331</v>
      </c>
      <c r="D357">
        <v>539</v>
      </c>
      <c r="E357" t="s">
        <v>15</v>
      </c>
      <c r="F357" t="s">
        <v>23</v>
      </c>
      <c r="G357">
        <v>30</v>
      </c>
      <c r="H357">
        <v>0</v>
      </c>
      <c r="I357">
        <v>0</v>
      </c>
      <c r="J357">
        <v>2</v>
      </c>
      <c r="K357">
        <v>1</v>
      </c>
      <c r="L357">
        <v>0</v>
      </c>
      <c r="M357">
        <v>160980</v>
      </c>
      <c r="N357">
        <v>0</v>
      </c>
      <c r="O357" t="str">
        <f t="shared" si="32"/>
        <v>30-45</v>
      </c>
      <c r="P357" t="str">
        <f t="shared" si="33"/>
        <v>Low</v>
      </c>
      <c r="Q357" t="str">
        <f t="shared" si="34"/>
        <v>New</v>
      </c>
      <c r="R357" t="str">
        <f t="shared" si="35"/>
        <v>Zero Balance</v>
      </c>
      <c r="S357" t="str">
        <f t="shared" si="36"/>
        <v>Normal</v>
      </c>
      <c r="T357">
        <v>1</v>
      </c>
      <c r="U357">
        <f t="shared" si="37"/>
        <v>0</v>
      </c>
    </row>
    <row r="358" spans="1:21" x14ac:dyDescent="0.25">
      <c r="A358">
        <v>2025</v>
      </c>
      <c r="B358">
        <v>15611759</v>
      </c>
      <c r="C358" t="s">
        <v>332</v>
      </c>
      <c r="D358">
        <v>850</v>
      </c>
      <c r="E358" t="s">
        <v>18</v>
      </c>
      <c r="F358" t="s">
        <v>16</v>
      </c>
      <c r="G358">
        <v>57</v>
      </c>
      <c r="H358">
        <v>8</v>
      </c>
      <c r="I358">
        <v>126776</v>
      </c>
      <c r="J358">
        <v>2</v>
      </c>
      <c r="K358">
        <v>1</v>
      </c>
      <c r="L358">
        <v>1</v>
      </c>
      <c r="M358">
        <v>132298</v>
      </c>
      <c r="N358">
        <v>0</v>
      </c>
      <c r="O358" t="str">
        <f t="shared" si="32"/>
        <v>46-60</v>
      </c>
      <c r="P358" t="str">
        <f t="shared" si="33"/>
        <v>High</v>
      </c>
      <c r="Q358" t="str">
        <f t="shared" si="34"/>
        <v>Long-Term</v>
      </c>
      <c r="R358" t="str">
        <f t="shared" si="35"/>
        <v>High Balance</v>
      </c>
      <c r="S358" t="str">
        <f t="shared" si="36"/>
        <v>High Value</v>
      </c>
      <c r="T358">
        <v>1</v>
      </c>
      <c r="U358">
        <f t="shared" si="37"/>
        <v>0</v>
      </c>
    </row>
    <row r="359" spans="1:21" x14ac:dyDescent="0.25">
      <c r="A359">
        <v>2025</v>
      </c>
      <c r="B359">
        <v>15661629</v>
      </c>
      <c r="C359" t="s">
        <v>333</v>
      </c>
      <c r="D359">
        <v>522</v>
      </c>
      <c r="E359" t="s">
        <v>18</v>
      </c>
      <c r="F359" t="s">
        <v>23</v>
      </c>
      <c r="G359">
        <v>34</v>
      </c>
      <c r="H359">
        <v>9</v>
      </c>
      <c r="I359">
        <v>126436</v>
      </c>
      <c r="J359">
        <v>1</v>
      </c>
      <c r="K359">
        <v>1</v>
      </c>
      <c r="L359">
        <v>0</v>
      </c>
      <c r="M359">
        <v>174249</v>
      </c>
      <c r="N359">
        <v>1</v>
      </c>
      <c r="O359" t="str">
        <f t="shared" si="32"/>
        <v>30-45</v>
      </c>
      <c r="P359" t="str">
        <f t="shared" si="33"/>
        <v>Low</v>
      </c>
      <c r="Q359" t="str">
        <f t="shared" si="34"/>
        <v>Long-Term</v>
      </c>
      <c r="R359" t="str">
        <f t="shared" si="35"/>
        <v>High Balance</v>
      </c>
      <c r="S359" t="str">
        <f t="shared" si="36"/>
        <v>High Value</v>
      </c>
      <c r="T359">
        <v>1</v>
      </c>
      <c r="U359">
        <f t="shared" si="37"/>
        <v>126436</v>
      </c>
    </row>
    <row r="360" spans="1:21" x14ac:dyDescent="0.25">
      <c r="A360">
        <v>2025</v>
      </c>
      <c r="B360">
        <v>15633950</v>
      </c>
      <c r="C360" t="s">
        <v>43</v>
      </c>
      <c r="D360">
        <v>737</v>
      </c>
      <c r="E360" t="s">
        <v>15</v>
      </c>
      <c r="F360" t="s">
        <v>23</v>
      </c>
      <c r="G360">
        <v>41</v>
      </c>
      <c r="H360">
        <v>1</v>
      </c>
      <c r="I360">
        <v>101961</v>
      </c>
      <c r="J360">
        <v>1</v>
      </c>
      <c r="K360">
        <v>1</v>
      </c>
      <c r="L360">
        <v>1</v>
      </c>
      <c r="M360">
        <v>123547</v>
      </c>
      <c r="N360">
        <v>0</v>
      </c>
      <c r="O360" t="str">
        <f t="shared" si="32"/>
        <v>30-45</v>
      </c>
      <c r="P360" t="str">
        <f t="shared" si="33"/>
        <v>Medium</v>
      </c>
      <c r="Q360" t="str">
        <f t="shared" si="34"/>
        <v>New</v>
      </c>
      <c r="R360" t="str">
        <f t="shared" si="35"/>
        <v>High Balance</v>
      </c>
      <c r="S360" t="str">
        <f t="shared" si="36"/>
        <v>High Value</v>
      </c>
      <c r="T360">
        <v>1</v>
      </c>
      <c r="U360">
        <f t="shared" si="37"/>
        <v>0</v>
      </c>
    </row>
    <row r="361" spans="1:21" x14ac:dyDescent="0.25">
      <c r="A361">
        <v>2025</v>
      </c>
      <c r="B361">
        <v>15592386</v>
      </c>
      <c r="C361" t="s">
        <v>186</v>
      </c>
      <c r="D361">
        <v>520</v>
      </c>
      <c r="E361" t="s">
        <v>15</v>
      </c>
      <c r="F361" t="s">
        <v>23</v>
      </c>
      <c r="G361">
        <v>58</v>
      </c>
      <c r="H361">
        <v>3</v>
      </c>
      <c r="I361">
        <v>0</v>
      </c>
      <c r="J361">
        <v>2</v>
      </c>
      <c r="K361">
        <v>0</v>
      </c>
      <c r="L361">
        <v>1</v>
      </c>
      <c r="M361">
        <v>32790</v>
      </c>
      <c r="N361">
        <v>0</v>
      </c>
      <c r="O361" t="str">
        <f t="shared" si="32"/>
        <v>46-60</v>
      </c>
      <c r="P361" t="str">
        <f t="shared" si="33"/>
        <v>Low</v>
      </c>
      <c r="Q361" t="str">
        <f t="shared" si="34"/>
        <v>New</v>
      </c>
      <c r="R361" t="str">
        <f t="shared" si="35"/>
        <v>Zero Balance</v>
      </c>
      <c r="S361" t="str">
        <f t="shared" si="36"/>
        <v>Normal</v>
      </c>
      <c r="T361">
        <v>1</v>
      </c>
      <c r="U361">
        <f t="shared" si="37"/>
        <v>0</v>
      </c>
    </row>
    <row r="362" spans="1:21" x14ac:dyDescent="0.25">
      <c r="A362">
        <v>2025</v>
      </c>
      <c r="B362">
        <v>15803716</v>
      </c>
      <c r="C362" t="s">
        <v>334</v>
      </c>
      <c r="D362">
        <v>706</v>
      </c>
      <c r="E362" t="s">
        <v>18</v>
      </c>
      <c r="F362" t="s">
        <v>23</v>
      </c>
      <c r="G362">
        <v>28</v>
      </c>
      <c r="H362">
        <v>3</v>
      </c>
      <c r="I362">
        <v>0</v>
      </c>
      <c r="J362">
        <v>2</v>
      </c>
      <c r="K362">
        <v>0</v>
      </c>
      <c r="L362">
        <v>1</v>
      </c>
      <c r="M362">
        <v>181544</v>
      </c>
      <c r="N362">
        <v>0</v>
      </c>
      <c r="O362" t="str">
        <f t="shared" si="32"/>
        <v>&lt;30</v>
      </c>
      <c r="P362" t="str">
        <f t="shared" si="33"/>
        <v>Medium</v>
      </c>
      <c r="Q362" t="str">
        <f t="shared" si="34"/>
        <v>New</v>
      </c>
      <c r="R362" t="str">
        <f t="shared" si="35"/>
        <v>Zero Balance</v>
      </c>
      <c r="S362" t="str">
        <f t="shared" si="36"/>
        <v>Normal</v>
      </c>
      <c r="T362">
        <v>1</v>
      </c>
      <c r="U362">
        <f t="shared" si="37"/>
        <v>0</v>
      </c>
    </row>
    <row r="363" spans="1:21" x14ac:dyDescent="0.25">
      <c r="A363">
        <v>2025</v>
      </c>
      <c r="B363">
        <v>15696674</v>
      </c>
      <c r="C363" t="s">
        <v>176</v>
      </c>
      <c r="D363">
        <v>643</v>
      </c>
      <c r="E363" t="s">
        <v>26</v>
      </c>
      <c r="F363" t="s">
        <v>16</v>
      </c>
      <c r="G363">
        <v>45</v>
      </c>
      <c r="H363">
        <v>2</v>
      </c>
      <c r="I363">
        <v>150843</v>
      </c>
      <c r="J363">
        <v>1</v>
      </c>
      <c r="K363">
        <v>0</v>
      </c>
      <c r="L363">
        <v>1</v>
      </c>
      <c r="M363">
        <v>2320</v>
      </c>
      <c r="N363">
        <v>1</v>
      </c>
      <c r="O363" t="str">
        <f t="shared" si="32"/>
        <v>30-45</v>
      </c>
      <c r="P363" t="str">
        <f t="shared" si="33"/>
        <v>Medium</v>
      </c>
      <c r="Q363" t="str">
        <f t="shared" si="34"/>
        <v>New</v>
      </c>
      <c r="R363" t="str">
        <f t="shared" si="35"/>
        <v>High Balance</v>
      </c>
      <c r="S363" t="str">
        <f t="shared" si="36"/>
        <v>High Value</v>
      </c>
      <c r="T363">
        <v>1</v>
      </c>
      <c r="U363">
        <f t="shared" si="37"/>
        <v>150843</v>
      </c>
    </row>
    <row r="364" spans="1:21" x14ac:dyDescent="0.25">
      <c r="A364">
        <v>2025</v>
      </c>
      <c r="B364">
        <v>15706365</v>
      </c>
      <c r="C364" t="s">
        <v>63</v>
      </c>
      <c r="D364">
        <v>648</v>
      </c>
      <c r="E364" t="s">
        <v>15</v>
      </c>
      <c r="F364" t="s">
        <v>16</v>
      </c>
      <c r="G364">
        <v>50</v>
      </c>
      <c r="H364">
        <v>9</v>
      </c>
      <c r="I364">
        <v>102536</v>
      </c>
      <c r="J364">
        <v>1</v>
      </c>
      <c r="K364">
        <v>1</v>
      </c>
      <c r="L364">
        <v>1</v>
      </c>
      <c r="M364">
        <v>189543</v>
      </c>
      <c r="N364">
        <v>0</v>
      </c>
      <c r="O364" t="str">
        <f t="shared" si="32"/>
        <v>46-60</v>
      </c>
      <c r="P364" t="str">
        <f t="shared" si="33"/>
        <v>Medium</v>
      </c>
      <c r="Q364" t="str">
        <f t="shared" si="34"/>
        <v>Long-Term</v>
      </c>
      <c r="R364" t="str">
        <f t="shared" si="35"/>
        <v>High Balance</v>
      </c>
      <c r="S364" t="str">
        <f t="shared" si="36"/>
        <v>High Value</v>
      </c>
      <c r="T364">
        <v>1</v>
      </c>
      <c r="U364">
        <f t="shared" si="37"/>
        <v>0</v>
      </c>
    </row>
    <row r="365" spans="1:21" x14ac:dyDescent="0.25">
      <c r="A365">
        <v>2025</v>
      </c>
      <c r="B365">
        <v>15745088</v>
      </c>
      <c r="C365" t="s">
        <v>335</v>
      </c>
      <c r="D365">
        <v>443</v>
      </c>
      <c r="E365" t="s">
        <v>26</v>
      </c>
      <c r="F365" t="s">
        <v>16</v>
      </c>
      <c r="G365">
        <v>29</v>
      </c>
      <c r="H365">
        <v>9</v>
      </c>
      <c r="I365">
        <v>99028</v>
      </c>
      <c r="J365">
        <v>2</v>
      </c>
      <c r="K365">
        <v>1</v>
      </c>
      <c r="L365">
        <v>0</v>
      </c>
      <c r="M365">
        <v>10940</v>
      </c>
      <c r="N365">
        <v>0</v>
      </c>
      <c r="O365" t="str">
        <f t="shared" si="32"/>
        <v>&lt;30</v>
      </c>
      <c r="P365" t="str">
        <f t="shared" si="33"/>
        <v>Low</v>
      </c>
      <c r="Q365" t="str">
        <f t="shared" si="34"/>
        <v>Long-Term</v>
      </c>
      <c r="R365" t="str">
        <f t="shared" si="35"/>
        <v>Low Balance</v>
      </c>
      <c r="S365" t="str">
        <f t="shared" si="36"/>
        <v>Normal</v>
      </c>
      <c r="T365">
        <v>1</v>
      </c>
      <c r="U365">
        <f t="shared" si="37"/>
        <v>0</v>
      </c>
    </row>
    <row r="366" spans="1:21" x14ac:dyDescent="0.25">
      <c r="A366">
        <v>2025</v>
      </c>
      <c r="B366">
        <v>15676715</v>
      </c>
      <c r="C366" t="s">
        <v>336</v>
      </c>
      <c r="D366">
        <v>640</v>
      </c>
      <c r="E366" t="s">
        <v>15</v>
      </c>
      <c r="F366" t="s">
        <v>23</v>
      </c>
      <c r="G366">
        <v>68</v>
      </c>
      <c r="H366">
        <v>9</v>
      </c>
      <c r="I366">
        <v>0</v>
      </c>
      <c r="J366">
        <v>2</v>
      </c>
      <c r="K366">
        <v>1</v>
      </c>
      <c r="L366">
        <v>1</v>
      </c>
      <c r="M366">
        <v>199493</v>
      </c>
      <c r="N366">
        <v>0</v>
      </c>
      <c r="O366" t="str">
        <f t="shared" si="32"/>
        <v>60+</v>
      </c>
      <c r="P366" t="str">
        <f t="shared" si="33"/>
        <v>Medium</v>
      </c>
      <c r="Q366" t="str">
        <f t="shared" si="34"/>
        <v>Long-Term</v>
      </c>
      <c r="R366" t="str">
        <f t="shared" si="35"/>
        <v>Zero Balance</v>
      </c>
      <c r="S366" t="str">
        <f t="shared" si="36"/>
        <v>Normal</v>
      </c>
      <c r="T366">
        <v>1</v>
      </c>
      <c r="U366">
        <f t="shared" si="37"/>
        <v>0</v>
      </c>
    </row>
    <row r="367" spans="1:21" x14ac:dyDescent="0.25">
      <c r="A367">
        <v>2025</v>
      </c>
      <c r="B367">
        <v>15613085</v>
      </c>
      <c r="C367" t="s">
        <v>337</v>
      </c>
      <c r="D367">
        <v>628</v>
      </c>
      <c r="E367" t="s">
        <v>18</v>
      </c>
      <c r="F367" t="s">
        <v>16</v>
      </c>
      <c r="G367">
        <v>33</v>
      </c>
      <c r="H367">
        <v>3</v>
      </c>
      <c r="I367">
        <v>0</v>
      </c>
      <c r="J367">
        <v>1</v>
      </c>
      <c r="K367">
        <v>1</v>
      </c>
      <c r="L367">
        <v>1</v>
      </c>
      <c r="M367">
        <v>188193</v>
      </c>
      <c r="N367">
        <v>0</v>
      </c>
      <c r="O367" t="str">
        <f t="shared" si="32"/>
        <v>30-45</v>
      </c>
      <c r="P367" t="str">
        <f t="shared" si="33"/>
        <v>Medium</v>
      </c>
      <c r="Q367" t="str">
        <f t="shared" si="34"/>
        <v>New</v>
      </c>
      <c r="R367" t="str">
        <f t="shared" si="35"/>
        <v>Zero Balance</v>
      </c>
      <c r="S367" t="str">
        <f t="shared" si="36"/>
        <v>Normal</v>
      </c>
      <c r="T367">
        <v>1</v>
      </c>
      <c r="U367">
        <f t="shared" si="37"/>
        <v>0</v>
      </c>
    </row>
    <row r="368" spans="1:21" x14ac:dyDescent="0.25">
      <c r="A368">
        <v>2025</v>
      </c>
      <c r="B368">
        <v>15633537</v>
      </c>
      <c r="C368" t="s">
        <v>338</v>
      </c>
      <c r="D368">
        <v>540</v>
      </c>
      <c r="E368" t="s">
        <v>26</v>
      </c>
      <c r="F368" t="s">
        <v>16</v>
      </c>
      <c r="G368">
        <v>42</v>
      </c>
      <c r="H368">
        <v>9</v>
      </c>
      <c r="I368">
        <v>87271</v>
      </c>
      <c r="J368">
        <v>2</v>
      </c>
      <c r="K368">
        <v>1</v>
      </c>
      <c r="L368">
        <v>0</v>
      </c>
      <c r="M368">
        <v>172573</v>
      </c>
      <c r="N368">
        <v>0</v>
      </c>
      <c r="O368" t="str">
        <f t="shared" si="32"/>
        <v>30-45</v>
      </c>
      <c r="P368" t="str">
        <f t="shared" si="33"/>
        <v>Low</v>
      </c>
      <c r="Q368" t="str">
        <f t="shared" si="34"/>
        <v>Long-Term</v>
      </c>
      <c r="R368" t="str">
        <f t="shared" si="35"/>
        <v>Low Balance</v>
      </c>
      <c r="S368" t="str">
        <f t="shared" si="36"/>
        <v>Normal</v>
      </c>
      <c r="T368">
        <v>1</v>
      </c>
      <c r="U368">
        <f t="shared" si="37"/>
        <v>0</v>
      </c>
    </row>
    <row r="369" spans="1:21" x14ac:dyDescent="0.25">
      <c r="A369">
        <v>2025</v>
      </c>
      <c r="B369">
        <v>15594720</v>
      </c>
      <c r="C369" t="s">
        <v>33</v>
      </c>
      <c r="D369">
        <v>460</v>
      </c>
      <c r="E369" t="s">
        <v>26</v>
      </c>
      <c r="F369" t="s">
        <v>16</v>
      </c>
      <c r="G369">
        <v>35</v>
      </c>
      <c r="H369">
        <v>8</v>
      </c>
      <c r="I369">
        <v>102743</v>
      </c>
      <c r="J369">
        <v>2</v>
      </c>
      <c r="K369">
        <v>1</v>
      </c>
      <c r="L369">
        <v>1</v>
      </c>
      <c r="M369">
        <v>189340</v>
      </c>
      <c r="N369">
        <v>0</v>
      </c>
      <c r="O369" t="str">
        <f t="shared" si="32"/>
        <v>30-45</v>
      </c>
      <c r="P369" t="str">
        <f t="shared" si="33"/>
        <v>Low</v>
      </c>
      <c r="Q369" t="str">
        <f t="shared" si="34"/>
        <v>Long-Term</v>
      </c>
      <c r="R369" t="str">
        <f t="shared" si="35"/>
        <v>High Balance</v>
      </c>
      <c r="S369" t="str">
        <f t="shared" si="36"/>
        <v>High Value</v>
      </c>
      <c r="T369">
        <v>1</v>
      </c>
      <c r="U369">
        <f t="shared" si="37"/>
        <v>0</v>
      </c>
    </row>
    <row r="370" spans="1:21" x14ac:dyDescent="0.25">
      <c r="A370">
        <v>2025</v>
      </c>
      <c r="B370">
        <v>15684042</v>
      </c>
      <c r="C370" t="s">
        <v>339</v>
      </c>
      <c r="D370">
        <v>636</v>
      </c>
      <c r="E370" t="s">
        <v>26</v>
      </c>
      <c r="F370" t="s">
        <v>23</v>
      </c>
      <c r="G370">
        <v>34</v>
      </c>
      <c r="H370">
        <v>2</v>
      </c>
      <c r="I370">
        <v>40106</v>
      </c>
      <c r="J370">
        <v>2</v>
      </c>
      <c r="K370">
        <v>0</v>
      </c>
      <c r="L370">
        <v>1</v>
      </c>
      <c r="M370">
        <v>53512</v>
      </c>
      <c r="N370">
        <v>0</v>
      </c>
      <c r="O370" t="str">
        <f t="shared" si="32"/>
        <v>30-45</v>
      </c>
      <c r="P370" t="str">
        <f t="shared" si="33"/>
        <v>Medium</v>
      </c>
      <c r="Q370" t="str">
        <f t="shared" si="34"/>
        <v>New</v>
      </c>
      <c r="R370" t="str">
        <f t="shared" si="35"/>
        <v>Low Balance</v>
      </c>
      <c r="S370" t="str">
        <f t="shared" si="36"/>
        <v>Normal</v>
      </c>
      <c r="T370">
        <v>1</v>
      </c>
      <c r="U370">
        <f t="shared" si="37"/>
        <v>0</v>
      </c>
    </row>
    <row r="371" spans="1:21" x14ac:dyDescent="0.25">
      <c r="A371">
        <v>2025</v>
      </c>
      <c r="B371">
        <v>15583303</v>
      </c>
      <c r="C371" t="s">
        <v>340</v>
      </c>
      <c r="D371">
        <v>593</v>
      </c>
      <c r="E371" t="s">
        <v>15</v>
      </c>
      <c r="F371" t="s">
        <v>16</v>
      </c>
      <c r="G371">
        <v>29</v>
      </c>
      <c r="H371">
        <v>2</v>
      </c>
      <c r="I371">
        <v>152265</v>
      </c>
      <c r="J371">
        <v>1</v>
      </c>
      <c r="K371">
        <v>1</v>
      </c>
      <c r="L371">
        <v>0</v>
      </c>
      <c r="M371">
        <v>34004</v>
      </c>
      <c r="N371">
        <v>0</v>
      </c>
      <c r="O371" t="str">
        <f t="shared" si="32"/>
        <v>&lt;30</v>
      </c>
      <c r="P371" t="str">
        <f t="shared" si="33"/>
        <v>Low</v>
      </c>
      <c r="Q371" t="str">
        <f t="shared" si="34"/>
        <v>New</v>
      </c>
      <c r="R371" t="str">
        <f t="shared" si="35"/>
        <v>High Balance</v>
      </c>
      <c r="S371" t="str">
        <f t="shared" si="36"/>
        <v>High Value</v>
      </c>
      <c r="T371">
        <v>1</v>
      </c>
      <c r="U371">
        <f t="shared" si="37"/>
        <v>0</v>
      </c>
    </row>
    <row r="372" spans="1:21" x14ac:dyDescent="0.25">
      <c r="A372">
        <v>2025</v>
      </c>
      <c r="B372">
        <v>15611579</v>
      </c>
      <c r="C372" t="s">
        <v>341</v>
      </c>
      <c r="D372">
        <v>801</v>
      </c>
      <c r="E372" t="s">
        <v>18</v>
      </c>
      <c r="F372" t="s">
        <v>23</v>
      </c>
      <c r="G372">
        <v>42</v>
      </c>
      <c r="H372">
        <v>4</v>
      </c>
      <c r="I372">
        <v>141948</v>
      </c>
      <c r="J372">
        <v>1</v>
      </c>
      <c r="K372">
        <v>1</v>
      </c>
      <c r="L372">
        <v>1</v>
      </c>
      <c r="M372">
        <v>10598</v>
      </c>
      <c r="N372">
        <v>0</v>
      </c>
      <c r="O372" t="str">
        <f t="shared" si="32"/>
        <v>30-45</v>
      </c>
      <c r="P372" t="str">
        <f t="shared" si="33"/>
        <v>High</v>
      </c>
      <c r="Q372" t="str">
        <f t="shared" si="34"/>
        <v>Mid-Term</v>
      </c>
      <c r="R372" t="str">
        <f t="shared" si="35"/>
        <v>High Balance</v>
      </c>
      <c r="S372" t="str">
        <f t="shared" si="36"/>
        <v>High Value</v>
      </c>
      <c r="T372">
        <v>1</v>
      </c>
      <c r="U372">
        <f t="shared" si="37"/>
        <v>0</v>
      </c>
    </row>
    <row r="373" spans="1:21" x14ac:dyDescent="0.25">
      <c r="A373">
        <v>2025</v>
      </c>
      <c r="B373">
        <v>15774696</v>
      </c>
      <c r="C373" t="s">
        <v>110</v>
      </c>
      <c r="D373">
        <v>640</v>
      </c>
      <c r="E373" t="s">
        <v>26</v>
      </c>
      <c r="F373" t="s">
        <v>16</v>
      </c>
      <c r="G373">
        <v>75</v>
      </c>
      <c r="H373">
        <v>1</v>
      </c>
      <c r="I373">
        <v>106308</v>
      </c>
      <c r="J373">
        <v>2</v>
      </c>
      <c r="K373">
        <v>0</v>
      </c>
      <c r="L373">
        <v>1</v>
      </c>
      <c r="M373">
        <v>113429</v>
      </c>
      <c r="N373">
        <v>0</v>
      </c>
      <c r="O373" t="str">
        <f t="shared" si="32"/>
        <v>60+</v>
      </c>
      <c r="P373" t="str">
        <f t="shared" si="33"/>
        <v>Medium</v>
      </c>
      <c r="Q373" t="str">
        <f t="shared" si="34"/>
        <v>New</v>
      </c>
      <c r="R373" t="str">
        <f t="shared" si="35"/>
        <v>High Balance</v>
      </c>
      <c r="S373" t="str">
        <f t="shared" si="36"/>
        <v>High Value</v>
      </c>
      <c r="T373">
        <v>1</v>
      </c>
      <c r="U373">
        <f t="shared" si="37"/>
        <v>0</v>
      </c>
    </row>
    <row r="374" spans="1:21" x14ac:dyDescent="0.25">
      <c r="A374">
        <v>2025</v>
      </c>
      <c r="B374">
        <v>15694506</v>
      </c>
      <c r="C374" t="s">
        <v>342</v>
      </c>
      <c r="D374">
        <v>611</v>
      </c>
      <c r="E374" t="s">
        <v>26</v>
      </c>
      <c r="F374" t="s">
        <v>23</v>
      </c>
      <c r="G374">
        <v>31</v>
      </c>
      <c r="H374">
        <v>0</v>
      </c>
      <c r="I374">
        <v>107885</v>
      </c>
      <c r="J374">
        <v>2</v>
      </c>
      <c r="K374">
        <v>1</v>
      </c>
      <c r="L374">
        <v>1</v>
      </c>
      <c r="M374">
        <v>183488</v>
      </c>
      <c r="N374">
        <v>0</v>
      </c>
      <c r="O374" t="str">
        <f t="shared" si="32"/>
        <v>30-45</v>
      </c>
      <c r="P374" t="str">
        <f t="shared" si="33"/>
        <v>Medium</v>
      </c>
      <c r="Q374" t="str">
        <f t="shared" si="34"/>
        <v>New</v>
      </c>
      <c r="R374" t="str">
        <f t="shared" si="35"/>
        <v>High Balance</v>
      </c>
      <c r="S374" t="str">
        <f t="shared" si="36"/>
        <v>High Value</v>
      </c>
      <c r="T374">
        <v>1</v>
      </c>
      <c r="U374">
        <f t="shared" si="37"/>
        <v>0</v>
      </c>
    </row>
    <row r="375" spans="1:21" x14ac:dyDescent="0.25">
      <c r="A375">
        <v>2025</v>
      </c>
      <c r="B375">
        <v>15688074</v>
      </c>
      <c r="C375" t="s">
        <v>343</v>
      </c>
      <c r="D375">
        <v>802</v>
      </c>
      <c r="E375" t="s">
        <v>26</v>
      </c>
      <c r="F375" t="s">
        <v>23</v>
      </c>
      <c r="G375">
        <v>31</v>
      </c>
      <c r="H375">
        <v>1</v>
      </c>
      <c r="I375">
        <v>125014</v>
      </c>
      <c r="J375">
        <v>1</v>
      </c>
      <c r="K375">
        <v>1</v>
      </c>
      <c r="L375">
        <v>1</v>
      </c>
      <c r="M375">
        <v>187658</v>
      </c>
      <c r="N375">
        <v>0</v>
      </c>
      <c r="O375" t="str">
        <f t="shared" si="32"/>
        <v>30-45</v>
      </c>
      <c r="P375" t="str">
        <f t="shared" si="33"/>
        <v>High</v>
      </c>
      <c r="Q375" t="str">
        <f t="shared" si="34"/>
        <v>New</v>
      </c>
      <c r="R375" t="str">
        <f t="shared" si="35"/>
        <v>High Balance</v>
      </c>
      <c r="S375" t="str">
        <f t="shared" si="36"/>
        <v>High Value</v>
      </c>
      <c r="T375">
        <v>1</v>
      </c>
      <c r="U375">
        <f t="shared" si="37"/>
        <v>0</v>
      </c>
    </row>
    <row r="376" spans="1:21" x14ac:dyDescent="0.25">
      <c r="A376">
        <v>2025</v>
      </c>
      <c r="B376">
        <v>15759537</v>
      </c>
      <c r="C376" t="s">
        <v>63</v>
      </c>
      <c r="D376">
        <v>717</v>
      </c>
      <c r="E376" t="s">
        <v>26</v>
      </c>
      <c r="F376" t="s">
        <v>23</v>
      </c>
      <c r="G376">
        <v>35</v>
      </c>
      <c r="H376">
        <v>7</v>
      </c>
      <c r="I376">
        <v>58469</v>
      </c>
      <c r="J376">
        <v>2</v>
      </c>
      <c r="K376">
        <v>1</v>
      </c>
      <c r="L376">
        <v>1</v>
      </c>
      <c r="M376">
        <v>172459</v>
      </c>
      <c r="N376">
        <v>0</v>
      </c>
      <c r="O376" t="str">
        <f t="shared" si="32"/>
        <v>30-45</v>
      </c>
      <c r="P376" t="str">
        <f t="shared" si="33"/>
        <v>Medium</v>
      </c>
      <c r="Q376" t="str">
        <f t="shared" si="34"/>
        <v>Mid-Term</v>
      </c>
      <c r="R376" t="str">
        <f t="shared" si="35"/>
        <v>Low Balance</v>
      </c>
      <c r="S376" t="str">
        <f t="shared" si="36"/>
        <v>Normal</v>
      </c>
      <c r="T376">
        <v>1</v>
      </c>
      <c r="U376">
        <f t="shared" si="37"/>
        <v>0</v>
      </c>
    </row>
    <row r="377" spans="1:21" x14ac:dyDescent="0.25">
      <c r="A377">
        <v>2025</v>
      </c>
      <c r="B377">
        <v>15758449</v>
      </c>
      <c r="C377" t="s">
        <v>344</v>
      </c>
      <c r="D377">
        <v>769</v>
      </c>
      <c r="E377" t="s">
        <v>15</v>
      </c>
      <c r="F377" t="s">
        <v>16</v>
      </c>
      <c r="G377">
        <v>39</v>
      </c>
      <c r="H377">
        <v>8</v>
      </c>
      <c r="I377">
        <v>0</v>
      </c>
      <c r="J377">
        <v>1</v>
      </c>
      <c r="K377">
        <v>0</v>
      </c>
      <c r="L377">
        <v>1</v>
      </c>
      <c r="M377">
        <v>21016</v>
      </c>
      <c r="N377">
        <v>0</v>
      </c>
      <c r="O377" t="str">
        <f t="shared" si="32"/>
        <v>30-45</v>
      </c>
      <c r="P377" t="str">
        <f t="shared" si="33"/>
        <v>High</v>
      </c>
      <c r="Q377" t="str">
        <f t="shared" si="34"/>
        <v>Long-Term</v>
      </c>
      <c r="R377" t="str">
        <f t="shared" si="35"/>
        <v>Zero Balance</v>
      </c>
      <c r="S377" t="str">
        <f t="shared" si="36"/>
        <v>Normal</v>
      </c>
      <c r="T377">
        <v>1</v>
      </c>
      <c r="U377">
        <f t="shared" si="37"/>
        <v>0</v>
      </c>
    </row>
    <row r="378" spans="1:21" x14ac:dyDescent="0.25">
      <c r="A378">
        <v>2025</v>
      </c>
      <c r="B378">
        <v>15583456</v>
      </c>
      <c r="C378" t="s">
        <v>345</v>
      </c>
      <c r="D378">
        <v>745</v>
      </c>
      <c r="E378" t="s">
        <v>26</v>
      </c>
      <c r="F378" t="s">
        <v>23</v>
      </c>
      <c r="G378">
        <v>45</v>
      </c>
      <c r="H378">
        <v>10</v>
      </c>
      <c r="I378">
        <v>117232</v>
      </c>
      <c r="J378">
        <v>3</v>
      </c>
      <c r="K378">
        <v>1</v>
      </c>
      <c r="L378">
        <v>1</v>
      </c>
      <c r="M378">
        <v>122381</v>
      </c>
      <c r="N378">
        <v>1</v>
      </c>
      <c r="O378" t="str">
        <f t="shared" si="32"/>
        <v>30-45</v>
      </c>
      <c r="P378" t="str">
        <f t="shared" si="33"/>
        <v>Medium</v>
      </c>
      <c r="Q378" t="str">
        <f t="shared" si="34"/>
        <v>Long-Term</v>
      </c>
      <c r="R378" t="str">
        <f t="shared" si="35"/>
        <v>High Balance</v>
      </c>
      <c r="S378" t="str">
        <f t="shared" si="36"/>
        <v>High Value</v>
      </c>
      <c r="T378">
        <v>1</v>
      </c>
      <c r="U378">
        <f t="shared" si="37"/>
        <v>117232</v>
      </c>
    </row>
    <row r="379" spans="1:21" x14ac:dyDescent="0.25">
      <c r="A379">
        <v>2025</v>
      </c>
      <c r="B379">
        <v>15667871</v>
      </c>
      <c r="C379" t="s">
        <v>320</v>
      </c>
      <c r="D379">
        <v>572</v>
      </c>
      <c r="E379" t="s">
        <v>18</v>
      </c>
      <c r="F379" t="s">
        <v>23</v>
      </c>
      <c r="G379">
        <v>35</v>
      </c>
      <c r="H379">
        <v>4</v>
      </c>
      <c r="I379">
        <v>152390</v>
      </c>
      <c r="J379">
        <v>1</v>
      </c>
      <c r="K379">
        <v>1</v>
      </c>
      <c r="L379">
        <v>0</v>
      </c>
      <c r="M379">
        <v>128124</v>
      </c>
      <c r="N379">
        <v>0</v>
      </c>
      <c r="O379" t="str">
        <f t="shared" si="32"/>
        <v>30-45</v>
      </c>
      <c r="P379" t="str">
        <f t="shared" si="33"/>
        <v>Low</v>
      </c>
      <c r="Q379" t="str">
        <f t="shared" si="34"/>
        <v>Mid-Term</v>
      </c>
      <c r="R379" t="str">
        <f t="shared" si="35"/>
        <v>High Balance</v>
      </c>
      <c r="S379" t="str">
        <f t="shared" si="36"/>
        <v>High Value</v>
      </c>
      <c r="T379">
        <v>1</v>
      </c>
      <c r="U379">
        <f t="shared" si="37"/>
        <v>0</v>
      </c>
    </row>
    <row r="380" spans="1:21" x14ac:dyDescent="0.25">
      <c r="A380">
        <v>2025</v>
      </c>
      <c r="B380">
        <v>15677371</v>
      </c>
      <c r="C380" t="s">
        <v>130</v>
      </c>
      <c r="D380">
        <v>629</v>
      </c>
      <c r="E380" t="s">
        <v>18</v>
      </c>
      <c r="F380" t="s">
        <v>16</v>
      </c>
      <c r="G380">
        <v>30</v>
      </c>
      <c r="H380">
        <v>2</v>
      </c>
      <c r="I380">
        <v>34014</v>
      </c>
      <c r="J380">
        <v>1</v>
      </c>
      <c r="K380">
        <v>1</v>
      </c>
      <c r="L380">
        <v>0</v>
      </c>
      <c r="M380">
        <v>19571</v>
      </c>
      <c r="N380">
        <v>0</v>
      </c>
      <c r="O380" t="str">
        <f t="shared" si="32"/>
        <v>30-45</v>
      </c>
      <c r="P380" t="str">
        <f t="shared" si="33"/>
        <v>Medium</v>
      </c>
      <c r="Q380" t="str">
        <f t="shared" si="34"/>
        <v>New</v>
      </c>
      <c r="R380" t="str">
        <f t="shared" si="35"/>
        <v>Low Balance</v>
      </c>
      <c r="S380" t="str">
        <f t="shared" si="36"/>
        <v>Normal</v>
      </c>
      <c r="T380">
        <v>1</v>
      </c>
      <c r="U380">
        <f t="shared" si="37"/>
        <v>0</v>
      </c>
    </row>
    <row r="381" spans="1:21" x14ac:dyDescent="0.25">
      <c r="A381">
        <v>2025</v>
      </c>
      <c r="B381">
        <v>15629677</v>
      </c>
      <c r="C381" t="s">
        <v>346</v>
      </c>
      <c r="D381">
        <v>687</v>
      </c>
      <c r="E381" t="s">
        <v>18</v>
      </c>
      <c r="F381" t="s">
        <v>16</v>
      </c>
      <c r="G381">
        <v>39</v>
      </c>
      <c r="H381">
        <v>2</v>
      </c>
      <c r="I381">
        <v>0</v>
      </c>
      <c r="J381">
        <v>3</v>
      </c>
      <c r="K381">
        <v>0</v>
      </c>
      <c r="L381">
        <v>0</v>
      </c>
      <c r="M381">
        <v>188151</v>
      </c>
      <c r="N381">
        <v>1</v>
      </c>
      <c r="O381" t="str">
        <f t="shared" si="32"/>
        <v>30-45</v>
      </c>
      <c r="P381" t="str">
        <f t="shared" si="33"/>
        <v>Medium</v>
      </c>
      <c r="Q381" t="str">
        <f t="shared" si="34"/>
        <v>New</v>
      </c>
      <c r="R381" t="str">
        <f t="shared" si="35"/>
        <v>Zero Balance</v>
      </c>
      <c r="S381" t="str">
        <f t="shared" si="36"/>
        <v>Normal</v>
      </c>
      <c r="T381">
        <v>1</v>
      </c>
      <c r="U381">
        <f t="shared" si="37"/>
        <v>0</v>
      </c>
    </row>
    <row r="382" spans="1:21" x14ac:dyDescent="0.25">
      <c r="A382">
        <v>2025</v>
      </c>
      <c r="B382">
        <v>15713578</v>
      </c>
      <c r="C382" t="s">
        <v>347</v>
      </c>
      <c r="D382">
        <v>483</v>
      </c>
      <c r="E382" t="s">
        <v>15</v>
      </c>
      <c r="F382" t="s">
        <v>16</v>
      </c>
      <c r="G382">
        <v>50</v>
      </c>
      <c r="H382">
        <v>9</v>
      </c>
      <c r="I382">
        <v>0</v>
      </c>
      <c r="J382">
        <v>2</v>
      </c>
      <c r="K382">
        <v>1</v>
      </c>
      <c r="L382">
        <v>1</v>
      </c>
      <c r="M382">
        <v>111020</v>
      </c>
      <c r="N382">
        <v>0</v>
      </c>
      <c r="O382" t="str">
        <f t="shared" si="32"/>
        <v>46-60</v>
      </c>
      <c r="P382" t="str">
        <f t="shared" si="33"/>
        <v>Low</v>
      </c>
      <c r="Q382" t="str">
        <f t="shared" si="34"/>
        <v>Long-Term</v>
      </c>
      <c r="R382" t="str">
        <f t="shared" si="35"/>
        <v>Zero Balance</v>
      </c>
      <c r="S382" t="str">
        <f t="shared" si="36"/>
        <v>Normal</v>
      </c>
      <c r="T382">
        <v>1</v>
      </c>
      <c r="U382">
        <f t="shared" si="37"/>
        <v>0</v>
      </c>
    </row>
    <row r="383" spans="1:21" x14ac:dyDescent="0.25">
      <c r="A383">
        <v>2025</v>
      </c>
      <c r="B383">
        <v>15591509</v>
      </c>
      <c r="C383" t="s">
        <v>348</v>
      </c>
      <c r="D383">
        <v>690</v>
      </c>
      <c r="E383" t="s">
        <v>15</v>
      </c>
      <c r="F383" t="s">
        <v>23</v>
      </c>
      <c r="G383">
        <v>36</v>
      </c>
      <c r="H383">
        <v>7</v>
      </c>
      <c r="I383">
        <v>101583</v>
      </c>
      <c r="J383">
        <v>2</v>
      </c>
      <c r="K383">
        <v>1</v>
      </c>
      <c r="L383">
        <v>0</v>
      </c>
      <c r="M383">
        <v>123775</v>
      </c>
      <c r="N383">
        <v>0</v>
      </c>
      <c r="O383" t="str">
        <f t="shared" si="32"/>
        <v>30-45</v>
      </c>
      <c r="P383" t="str">
        <f t="shared" si="33"/>
        <v>Medium</v>
      </c>
      <c r="Q383" t="str">
        <f t="shared" si="34"/>
        <v>Mid-Term</v>
      </c>
      <c r="R383" t="str">
        <f t="shared" si="35"/>
        <v>High Balance</v>
      </c>
      <c r="S383" t="str">
        <f t="shared" si="36"/>
        <v>High Value</v>
      </c>
      <c r="T383">
        <v>1</v>
      </c>
      <c r="U383">
        <f t="shared" si="37"/>
        <v>0</v>
      </c>
    </row>
    <row r="384" spans="1:21" x14ac:dyDescent="0.25">
      <c r="A384">
        <v>2025</v>
      </c>
      <c r="B384">
        <v>15568240</v>
      </c>
      <c r="C384" t="s">
        <v>182</v>
      </c>
      <c r="D384">
        <v>492</v>
      </c>
      <c r="E384" t="s">
        <v>26</v>
      </c>
      <c r="F384" t="s">
        <v>16</v>
      </c>
      <c r="G384">
        <v>30</v>
      </c>
      <c r="H384">
        <v>10</v>
      </c>
      <c r="I384">
        <v>77169</v>
      </c>
      <c r="J384">
        <v>2</v>
      </c>
      <c r="K384">
        <v>0</v>
      </c>
      <c r="L384">
        <v>1</v>
      </c>
      <c r="M384">
        <v>146700</v>
      </c>
      <c r="N384">
        <v>0</v>
      </c>
      <c r="O384" t="str">
        <f t="shared" si="32"/>
        <v>30-45</v>
      </c>
      <c r="P384" t="str">
        <f t="shared" si="33"/>
        <v>Low</v>
      </c>
      <c r="Q384" t="str">
        <f t="shared" si="34"/>
        <v>Long-Term</v>
      </c>
      <c r="R384" t="str">
        <f t="shared" si="35"/>
        <v>Low Balance</v>
      </c>
      <c r="S384" t="str">
        <f t="shared" si="36"/>
        <v>Normal</v>
      </c>
      <c r="T384">
        <v>1</v>
      </c>
      <c r="U384">
        <f t="shared" si="37"/>
        <v>0</v>
      </c>
    </row>
    <row r="385" spans="1:21" x14ac:dyDescent="0.25">
      <c r="A385">
        <v>2025</v>
      </c>
      <c r="B385">
        <v>15622993</v>
      </c>
      <c r="C385" t="s">
        <v>349</v>
      </c>
      <c r="D385">
        <v>709</v>
      </c>
      <c r="E385" t="s">
        <v>26</v>
      </c>
      <c r="F385" t="s">
        <v>23</v>
      </c>
      <c r="G385">
        <v>28</v>
      </c>
      <c r="H385">
        <v>8</v>
      </c>
      <c r="I385">
        <v>124696</v>
      </c>
      <c r="J385">
        <v>2</v>
      </c>
      <c r="K385">
        <v>1</v>
      </c>
      <c r="L385">
        <v>0</v>
      </c>
      <c r="M385">
        <v>145251</v>
      </c>
      <c r="N385">
        <v>0</v>
      </c>
      <c r="O385" t="str">
        <f t="shared" si="32"/>
        <v>&lt;30</v>
      </c>
      <c r="P385" t="str">
        <f t="shared" si="33"/>
        <v>Medium</v>
      </c>
      <c r="Q385" t="str">
        <f t="shared" si="34"/>
        <v>Long-Term</v>
      </c>
      <c r="R385" t="str">
        <f t="shared" si="35"/>
        <v>High Balance</v>
      </c>
      <c r="S385" t="str">
        <f t="shared" si="36"/>
        <v>High Value</v>
      </c>
      <c r="T385">
        <v>1</v>
      </c>
      <c r="U385">
        <f t="shared" si="37"/>
        <v>0</v>
      </c>
    </row>
    <row r="386" spans="1:21" x14ac:dyDescent="0.25">
      <c r="A386">
        <v>2025</v>
      </c>
      <c r="B386">
        <v>15689294</v>
      </c>
      <c r="C386" t="s">
        <v>350</v>
      </c>
      <c r="D386">
        <v>705</v>
      </c>
      <c r="E386" t="s">
        <v>26</v>
      </c>
      <c r="F386" t="s">
        <v>23</v>
      </c>
      <c r="G386">
        <v>44</v>
      </c>
      <c r="H386">
        <v>3</v>
      </c>
      <c r="I386">
        <v>105935</v>
      </c>
      <c r="J386">
        <v>1</v>
      </c>
      <c r="K386">
        <v>1</v>
      </c>
      <c r="L386">
        <v>0</v>
      </c>
      <c r="M386">
        <v>82464</v>
      </c>
      <c r="N386">
        <v>0</v>
      </c>
      <c r="O386" t="str">
        <f t="shared" ref="O386:O449" si="38">IF(G386&lt;30,"&lt;30",IF(G386&lt;=45,"30-45",IF(G386&lt;=60,"46-60","60+")))</f>
        <v>30-45</v>
      </c>
      <c r="P386" t="str">
        <f t="shared" ref="P386:P449" si="39">IF(D386&lt;600,"Low",IF(D386&lt;=750,"Medium","High"))</f>
        <v>Medium</v>
      </c>
      <c r="Q386" t="str">
        <f t="shared" ref="Q386:Q449" si="40">IF(H386&lt;=3,"New",IF(H386&lt;=7,"Mid-Term","Long-Term"))</f>
        <v>New</v>
      </c>
      <c r="R386" t="str">
        <f t="shared" ref="R386:R449" si="41">IF(I386=0,"Zero Balance",IF(I386&lt;100000,"Low Balance","High Balance"))</f>
        <v>High Balance</v>
      </c>
      <c r="S386" t="str">
        <f t="shared" ref="S386:S449" si="42">IF(I386&gt;=100000,"High Value","Normal")</f>
        <v>High Value</v>
      </c>
      <c r="T386">
        <v>1</v>
      </c>
      <c r="U386">
        <f t="shared" ref="U386:U449" si="43">IF(N386=1,I386,0)</f>
        <v>0</v>
      </c>
    </row>
    <row r="387" spans="1:21" x14ac:dyDescent="0.25">
      <c r="A387">
        <v>2025</v>
      </c>
      <c r="B387">
        <v>15720910</v>
      </c>
      <c r="C387" t="s">
        <v>351</v>
      </c>
      <c r="D387">
        <v>560</v>
      </c>
      <c r="E387" t="s">
        <v>15</v>
      </c>
      <c r="F387" t="s">
        <v>16</v>
      </c>
      <c r="G387">
        <v>66</v>
      </c>
      <c r="H387">
        <v>9</v>
      </c>
      <c r="I387">
        <v>0</v>
      </c>
      <c r="J387">
        <v>1</v>
      </c>
      <c r="K387">
        <v>1</v>
      </c>
      <c r="L387">
        <v>1</v>
      </c>
      <c r="M387">
        <v>15928</v>
      </c>
      <c r="N387">
        <v>0</v>
      </c>
      <c r="O387" t="str">
        <f t="shared" si="38"/>
        <v>60+</v>
      </c>
      <c r="P387" t="str">
        <f t="shared" si="39"/>
        <v>Low</v>
      </c>
      <c r="Q387" t="str">
        <f t="shared" si="40"/>
        <v>Long-Term</v>
      </c>
      <c r="R387" t="str">
        <f t="shared" si="41"/>
        <v>Zero Balance</v>
      </c>
      <c r="S387" t="str">
        <f t="shared" si="42"/>
        <v>Normal</v>
      </c>
      <c r="T387">
        <v>1</v>
      </c>
      <c r="U387">
        <f t="shared" si="43"/>
        <v>0</v>
      </c>
    </row>
    <row r="388" spans="1:21" x14ac:dyDescent="0.25">
      <c r="A388">
        <v>2025</v>
      </c>
      <c r="B388">
        <v>15721181</v>
      </c>
      <c r="C388" t="s">
        <v>352</v>
      </c>
      <c r="D388">
        <v>611</v>
      </c>
      <c r="E388" t="s">
        <v>18</v>
      </c>
      <c r="F388" t="s">
        <v>23</v>
      </c>
      <c r="G388">
        <v>46</v>
      </c>
      <c r="H388">
        <v>6</v>
      </c>
      <c r="I388">
        <v>0</v>
      </c>
      <c r="J388">
        <v>2</v>
      </c>
      <c r="K388">
        <v>1</v>
      </c>
      <c r="L388">
        <v>0</v>
      </c>
      <c r="M388">
        <v>45886</v>
      </c>
      <c r="N388">
        <v>0</v>
      </c>
      <c r="O388" t="str">
        <f t="shared" si="38"/>
        <v>46-60</v>
      </c>
      <c r="P388" t="str">
        <f t="shared" si="39"/>
        <v>Medium</v>
      </c>
      <c r="Q388" t="str">
        <f t="shared" si="40"/>
        <v>Mid-Term</v>
      </c>
      <c r="R388" t="str">
        <f t="shared" si="41"/>
        <v>Zero Balance</v>
      </c>
      <c r="S388" t="str">
        <f t="shared" si="42"/>
        <v>Normal</v>
      </c>
      <c r="T388">
        <v>1</v>
      </c>
      <c r="U388">
        <f t="shared" si="43"/>
        <v>0</v>
      </c>
    </row>
    <row r="389" spans="1:21" x14ac:dyDescent="0.25">
      <c r="A389">
        <v>2025</v>
      </c>
      <c r="B389">
        <v>15776433</v>
      </c>
      <c r="C389" t="s">
        <v>353</v>
      </c>
      <c r="D389">
        <v>730</v>
      </c>
      <c r="E389" t="s">
        <v>18</v>
      </c>
      <c r="F389" t="s">
        <v>23</v>
      </c>
      <c r="G389">
        <v>62</v>
      </c>
      <c r="H389">
        <v>2</v>
      </c>
      <c r="I389">
        <v>0</v>
      </c>
      <c r="J389">
        <v>2</v>
      </c>
      <c r="K389">
        <v>1</v>
      </c>
      <c r="L389">
        <v>1</v>
      </c>
      <c r="M389">
        <v>186490</v>
      </c>
      <c r="N389">
        <v>0</v>
      </c>
      <c r="O389" t="str">
        <f t="shared" si="38"/>
        <v>60+</v>
      </c>
      <c r="P389" t="str">
        <f t="shared" si="39"/>
        <v>Medium</v>
      </c>
      <c r="Q389" t="str">
        <f t="shared" si="40"/>
        <v>New</v>
      </c>
      <c r="R389" t="str">
        <f t="shared" si="41"/>
        <v>Zero Balance</v>
      </c>
      <c r="S389" t="str">
        <f t="shared" si="42"/>
        <v>Normal</v>
      </c>
      <c r="T389">
        <v>1</v>
      </c>
      <c r="U389">
        <f t="shared" si="43"/>
        <v>0</v>
      </c>
    </row>
    <row r="390" spans="1:21" x14ac:dyDescent="0.25">
      <c r="A390">
        <v>2025</v>
      </c>
      <c r="B390">
        <v>15748936</v>
      </c>
      <c r="C390" t="s">
        <v>354</v>
      </c>
      <c r="D390">
        <v>709</v>
      </c>
      <c r="E390" t="s">
        <v>18</v>
      </c>
      <c r="F390" t="s">
        <v>16</v>
      </c>
      <c r="G390">
        <v>45</v>
      </c>
      <c r="H390">
        <v>2</v>
      </c>
      <c r="I390">
        <v>0</v>
      </c>
      <c r="J390">
        <v>2</v>
      </c>
      <c r="K390">
        <v>0</v>
      </c>
      <c r="L390">
        <v>1</v>
      </c>
      <c r="M390">
        <v>162923</v>
      </c>
      <c r="N390">
        <v>0</v>
      </c>
      <c r="O390" t="str">
        <f t="shared" si="38"/>
        <v>30-45</v>
      </c>
      <c r="P390" t="str">
        <f t="shared" si="39"/>
        <v>Medium</v>
      </c>
      <c r="Q390" t="str">
        <f t="shared" si="40"/>
        <v>New</v>
      </c>
      <c r="R390" t="str">
        <f t="shared" si="41"/>
        <v>Zero Balance</v>
      </c>
      <c r="S390" t="str">
        <f t="shared" si="42"/>
        <v>Normal</v>
      </c>
      <c r="T390">
        <v>1</v>
      </c>
      <c r="U390">
        <f t="shared" si="43"/>
        <v>0</v>
      </c>
    </row>
    <row r="391" spans="1:21" x14ac:dyDescent="0.25">
      <c r="A391">
        <v>2025</v>
      </c>
      <c r="B391">
        <v>15717225</v>
      </c>
      <c r="C391" t="s">
        <v>355</v>
      </c>
      <c r="D391">
        <v>544</v>
      </c>
      <c r="E391" t="s">
        <v>15</v>
      </c>
      <c r="F391" t="s">
        <v>16</v>
      </c>
      <c r="G391">
        <v>21</v>
      </c>
      <c r="H391">
        <v>10</v>
      </c>
      <c r="I391">
        <v>161526</v>
      </c>
      <c r="J391">
        <v>2</v>
      </c>
      <c r="K391">
        <v>1</v>
      </c>
      <c r="L391">
        <v>0</v>
      </c>
      <c r="M391">
        <v>9263</v>
      </c>
      <c r="N391">
        <v>0</v>
      </c>
      <c r="O391" t="str">
        <f t="shared" si="38"/>
        <v>&lt;30</v>
      </c>
      <c r="P391" t="str">
        <f t="shared" si="39"/>
        <v>Low</v>
      </c>
      <c r="Q391" t="str">
        <f t="shared" si="40"/>
        <v>Long-Term</v>
      </c>
      <c r="R391" t="str">
        <f t="shared" si="41"/>
        <v>High Balance</v>
      </c>
      <c r="S391" t="str">
        <f t="shared" si="42"/>
        <v>High Value</v>
      </c>
      <c r="T391">
        <v>1</v>
      </c>
      <c r="U391">
        <f t="shared" si="43"/>
        <v>0</v>
      </c>
    </row>
    <row r="392" spans="1:21" x14ac:dyDescent="0.25">
      <c r="A392">
        <v>2025</v>
      </c>
      <c r="B392">
        <v>15685226</v>
      </c>
      <c r="C392" t="s">
        <v>251</v>
      </c>
      <c r="D392">
        <v>712</v>
      </c>
      <c r="E392" t="s">
        <v>26</v>
      </c>
      <c r="F392" t="s">
        <v>16</v>
      </c>
      <c r="G392">
        <v>29</v>
      </c>
      <c r="H392">
        <v>7</v>
      </c>
      <c r="I392">
        <v>147199</v>
      </c>
      <c r="J392">
        <v>1</v>
      </c>
      <c r="K392">
        <v>1</v>
      </c>
      <c r="L392">
        <v>1</v>
      </c>
      <c r="M392">
        <v>84932</v>
      </c>
      <c r="N392">
        <v>0</v>
      </c>
      <c r="O392" t="str">
        <f t="shared" si="38"/>
        <v>&lt;30</v>
      </c>
      <c r="P392" t="str">
        <f t="shared" si="39"/>
        <v>Medium</v>
      </c>
      <c r="Q392" t="str">
        <f t="shared" si="40"/>
        <v>Mid-Term</v>
      </c>
      <c r="R392" t="str">
        <f t="shared" si="41"/>
        <v>High Balance</v>
      </c>
      <c r="S392" t="str">
        <f t="shared" si="42"/>
        <v>High Value</v>
      </c>
      <c r="T392">
        <v>1</v>
      </c>
      <c r="U392">
        <f t="shared" si="43"/>
        <v>0</v>
      </c>
    </row>
    <row r="393" spans="1:21" x14ac:dyDescent="0.25">
      <c r="A393">
        <v>2025</v>
      </c>
      <c r="B393">
        <v>15785611</v>
      </c>
      <c r="C393" t="s">
        <v>356</v>
      </c>
      <c r="D393">
        <v>752</v>
      </c>
      <c r="E393" t="s">
        <v>26</v>
      </c>
      <c r="F393" t="s">
        <v>23</v>
      </c>
      <c r="G393">
        <v>38</v>
      </c>
      <c r="H393">
        <v>3</v>
      </c>
      <c r="I393">
        <v>183102</v>
      </c>
      <c r="J393">
        <v>1</v>
      </c>
      <c r="K393">
        <v>1</v>
      </c>
      <c r="L393">
        <v>1</v>
      </c>
      <c r="M393">
        <v>71557</v>
      </c>
      <c r="N393">
        <v>0</v>
      </c>
      <c r="O393" t="str">
        <f t="shared" si="38"/>
        <v>30-45</v>
      </c>
      <c r="P393" t="str">
        <f t="shared" si="39"/>
        <v>High</v>
      </c>
      <c r="Q393" t="str">
        <f t="shared" si="40"/>
        <v>New</v>
      </c>
      <c r="R393" t="str">
        <f t="shared" si="41"/>
        <v>High Balance</v>
      </c>
      <c r="S393" t="str">
        <f t="shared" si="42"/>
        <v>High Value</v>
      </c>
      <c r="T393">
        <v>1</v>
      </c>
      <c r="U393">
        <f t="shared" si="43"/>
        <v>0</v>
      </c>
    </row>
    <row r="394" spans="1:21" x14ac:dyDescent="0.25">
      <c r="A394">
        <v>2025</v>
      </c>
      <c r="B394">
        <v>15573456</v>
      </c>
      <c r="C394" t="s">
        <v>357</v>
      </c>
      <c r="D394">
        <v>648</v>
      </c>
      <c r="E394" t="s">
        <v>18</v>
      </c>
      <c r="F394" t="s">
        <v>23</v>
      </c>
      <c r="G394">
        <v>46</v>
      </c>
      <c r="H394">
        <v>9</v>
      </c>
      <c r="I394">
        <v>127209</v>
      </c>
      <c r="J394">
        <v>2</v>
      </c>
      <c r="K394">
        <v>1</v>
      </c>
      <c r="L394">
        <v>0</v>
      </c>
      <c r="M394">
        <v>77406</v>
      </c>
      <c r="N394">
        <v>1</v>
      </c>
      <c r="O394" t="str">
        <f t="shared" si="38"/>
        <v>46-60</v>
      </c>
      <c r="P394" t="str">
        <f t="shared" si="39"/>
        <v>Medium</v>
      </c>
      <c r="Q394" t="str">
        <f t="shared" si="40"/>
        <v>Long-Term</v>
      </c>
      <c r="R394" t="str">
        <f t="shared" si="41"/>
        <v>High Balance</v>
      </c>
      <c r="S394" t="str">
        <f t="shared" si="42"/>
        <v>High Value</v>
      </c>
      <c r="T394">
        <v>1</v>
      </c>
      <c r="U394">
        <f t="shared" si="43"/>
        <v>127209</v>
      </c>
    </row>
    <row r="395" spans="1:21" x14ac:dyDescent="0.25">
      <c r="A395">
        <v>2025</v>
      </c>
      <c r="B395">
        <v>15684548</v>
      </c>
      <c r="C395" t="s">
        <v>358</v>
      </c>
      <c r="D395">
        <v>556</v>
      </c>
      <c r="E395" t="s">
        <v>18</v>
      </c>
      <c r="F395" t="s">
        <v>23</v>
      </c>
      <c r="G395">
        <v>38</v>
      </c>
      <c r="H395">
        <v>8</v>
      </c>
      <c r="I395">
        <v>0</v>
      </c>
      <c r="J395">
        <v>2</v>
      </c>
      <c r="K395">
        <v>0</v>
      </c>
      <c r="L395">
        <v>0</v>
      </c>
      <c r="M395">
        <v>417</v>
      </c>
      <c r="N395">
        <v>1</v>
      </c>
      <c r="O395" t="str">
        <f t="shared" si="38"/>
        <v>30-45</v>
      </c>
      <c r="P395" t="str">
        <f t="shared" si="39"/>
        <v>Low</v>
      </c>
      <c r="Q395" t="str">
        <f t="shared" si="40"/>
        <v>Long-Term</v>
      </c>
      <c r="R395" t="str">
        <f t="shared" si="41"/>
        <v>Zero Balance</v>
      </c>
      <c r="S395" t="str">
        <f t="shared" si="42"/>
        <v>Normal</v>
      </c>
      <c r="T395">
        <v>1</v>
      </c>
      <c r="U395">
        <f t="shared" si="43"/>
        <v>0</v>
      </c>
    </row>
    <row r="396" spans="1:21" x14ac:dyDescent="0.25">
      <c r="A396">
        <v>2025</v>
      </c>
      <c r="B396">
        <v>15620505</v>
      </c>
      <c r="C396" t="s">
        <v>359</v>
      </c>
      <c r="D396">
        <v>594</v>
      </c>
      <c r="E396" t="s">
        <v>18</v>
      </c>
      <c r="F396" t="s">
        <v>16</v>
      </c>
      <c r="G396">
        <v>24</v>
      </c>
      <c r="H396">
        <v>0</v>
      </c>
      <c r="I396">
        <v>97379</v>
      </c>
      <c r="J396">
        <v>1</v>
      </c>
      <c r="K396">
        <v>1</v>
      </c>
      <c r="L396">
        <v>1</v>
      </c>
      <c r="M396">
        <v>71405</v>
      </c>
      <c r="N396">
        <v>0</v>
      </c>
      <c r="O396" t="str">
        <f t="shared" si="38"/>
        <v>&lt;30</v>
      </c>
      <c r="P396" t="str">
        <f t="shared" si="39"/>
        <v>Low</v>
      </c>
      <c r="Q396" t="str">
        <f t="shared" si="40"/>
        <v>New</v>
      </c>
      <c r="R396" t="str">
        <f t="shared" si="41"/>
        <v>Low Balance</v>
      </c>
      <c r="S396" t="str">
        <f t="shared" si="42"/>
        <v>Normal</v>
      </c>
      <c r="T396">
        <v>1</v>
      </c>
      <c r="U396">
        <f t="shared" si="43"/>
        <v>0</v>
      </c>
    </row>
    <row r="397" spans="1:21" x14ac:dyDescent="0.25">
      <c r="A397">
        <v>2025</v>
      </c>
      <c r="B397">
        <v>15807432</v>
      </c>
      <c r="C397" t="s">
        <v>360</v>
      </c>
      <c r="D397">
        <v>645</v>
      </c>
      <c r="E397" t="s">
        <v>26</v>
      </c>
      <c r="F397" t="s">
        <v>16</v>
      </c>
      <c r="G397">
        <v>37</v>
      </c>
      <c r="H397">
        <v>2</v>
      </c>
      <c r="I397">
        <v>136925</v>
      </c>
      <c r="J397">
        <v>2</v>
      </c>
      <c r="K397">
        <v>0</v>
      </c>
      <c r="L397">
        <v>1</v>
      </c>
      <c r="M397">
        <v>153400</v>
      </c>
      <c r="N397">
        <v>0</v>
      </c>
      <c r="O397" t="str">
        <f t="shared" si="38"/>
        <v>30-45</v>
      </c>
      <c r="P397" t="str">
        <f t="shared" si="39"/>
        <v>Medium</v>
      </c>
      <c r="Q397" t="str">
        <f t="shared" si="40"/>
        <v>New</v>
      </c>
      <c r="R397" t="str">
        <f t="shared" si="41"/>
        <v>High Balance</v>
      </c>
      <c r="S397" t="str">
        <f t="shared" si="42"/>
        <v>High Value</v>
      </c>
      <c r="T397">
        <v>1</v>
      </c>
      <c r="U397">
        <f t="shared" si="43"/>
        <v>0</v>
      </c>
    </row>
    <row r="398" spans="1:21" x14ac:dyDescent="0.25">
      <c r="A398">
        <v>2025</v>
      </c>
      <c r="B398">
        <v>15584766</v>
      </c>
      <c r="C398" t="s">
        <v>361</v>
      </c>
      <c r="D398">
        <v>557</v>
      </c>
      <c r="E398" t="s">
        <v>15</v>
      </c>
      <c r="F398" t="s">
        <v>23</v>
      </c>
      <c r="G398">
        <v>33</v>
      </c>
      <c r="H398">
        <v>3</v>
      </c>
      <c r="I398">
        <v>54504</v>
      </c>
      <c r="J398">
        <v>1</v>
      </c>
      <c r="K398">
        <v>1</v>
      </c>
      <c r="L398">
        <v>1</v>
      </c>
      <c r="M398">
        <v>371</v>
      </c>
      <c r="N398">
        <v>0</v>
      </c>
      <c r="O398" t="str">
        <f t="shared" si="38"/>
        <v>30-45</v>
      </c>
      <c r="P398" t="str">
        <f t="shared" si="39"/>
        <v>Low</v>
      </c>
      <c r="Q398" t="str">
        <f t="shared" si="40"/>
        <v>New</v>
      </c>
      <c r="R398" t="str">
        <f t="shared" si="41"/>
        <v>Low Balance</v>
      </c>
      <c r="S398" t="str">
        <f t="shared" si="42"/>
        <v>Normal</v>
      </c>
      <c r="T398">
        <v>1</v>
      </c>
      <c r="U398">
        <f t="shared" si="43"/>
        <v>0</v>
      </c>
    </row>
    <row r="399" spans="1:21" x14ac:dyDescent="0.25">
      <c r="A399">
        <v>2025</v>
      </c>
      <c r="B399">
        <v>15612187</v>
      </c>
      <c r="C399" t="s">
        <v>362</v>
      </c>
      <c r="D399">
        <v>547</v>
      </c>
      <c r="E399" t="s">
        <v>26</v>
      </c>
      <c r="F399" t="s">
        <v>23</v>
      </c>
      <c r="G399">
        <v>32</v>
      </c>
      <c r="H399">
        <v>8</v>
      </c>
      <c r="I399">
        <v>155727</v>
      </c>
      <c r="J399">
        <v>1</v>
      </c>
      <c r="K399">
        <v>1</v>
      </c>
      <c r="L399">
        <v>0</v>
      </c>
      <c r="M399">
        <v>67790</v>
      </c>
      <c r="N399">
        <v>0</v>
      </c>
      <c r="O399" t="str">
        <f t="shared" si="38"/>
        <v>30-45</v>
      </c>
      <c r="P399" t="str">
        <f t="shared" si="39"/>
        <v>Low</v>
      </c>
      <c r="Q399" t="str">
        <f t="shared" si="40"/>
        <v>Long-Term</v>
      </c>
      <c r="R399" t="str">
        <f t="shared" si="41"/>
        <v>High Balance</v>
      </c>
      <c r="S399" t="str">
        <f t="shared" si="42"/>
        <v>High Value</v>
      </c>
      <c r="T399">
        <v>1</v>
      </c>
      <c r="U399">
        <f t="shared" si="43"/>
        <v>0</v>
      </c>
    </row>
    <row r="400" spans="1:21" x14ac:dyDescent="0.25">
      <c r="A400">
        <v>2025</v>
      </c>
      <c r="B400">
        <v>15762218</v>
      </c>
      <c r="C400" t="s">
        <v>101</v>
      </c>
      <c r="D400">
        <v>701</v>
      </c>
      <c r="E400" t="s">
        <v>15</v>
      </c>
      <c r="F400" t="s">
        <v>16</v>
      </c>
      <c r="G400">
        <v>39</v>
      </c>
      <c r="H400">
        <v>9</v>
      </c>
      <c r="I400">
        <v>0</v>
      </c>
      <c r="J400">
        <v>2</v>
      </c>
      <c r="K400">
        <v>0</v>
      </c>
      <c r="L400">
        <v>1</v>
      </c>
      <c r="M400">
        <v>145895</v>
      </c>
      <c r="N400">
        <v>0</v>
      </c>
      <c r="O400" t="str">
        <f t="shared" si="38"/>
        <v>30-45</v>
      </c>
      <c r="P400" t="str">
        <f t="shared" si="39"/>
        <v>Medium</v>
      </c>
      <c r="Q400" t="str">
        <f t="shared" si="40"/>
        <v>Long-Term</v>
      </c>
      <c r="R400" t="str">
        <f t="shared" si="41"/>
        <v>Zero Balance</v>
      </c>
      <c r="S400" t="str">
        <f t="shared" si="42"/>
        <v>Normal</v>
      </c>
      <c r="T400">
        <v>1</v>
      </c>
      <c r="U400">
        <f t="shared" si="43"/>
        <v>0</v>
      </c>
    </row>
    <row r="401" spans="1:21" x14ac:dyDescent="0.25">
      <c r="A401">
        <v>2025</v>
      </c>
      <c r="B401">
        <v>15646372</v>
      </c>
      <c r="C401" t="s">
        <v>363</v>
      </c>
      <c r="D401">
        <v>616</v>
      </c>
      <c r="E401" t="s">
        <v>15</v>
      </c>
      <c r="F401" t="s">
        <v>16</v>
      </c>
      <c r="G401">
        <v>66</v>
      </c>
      <c r="H401">
        <v>1</v>
      </c>
      <c r="I401">
        <v>135842</v>
      </c>
      <c r="J401">
        <v>1</v>
      </c>
      <c r="K401">
        <v>1</v>
      </c>
      <c r="L401">
        <v>0</v>
      </c>
      <c r="M401">
        <v>183841</v>
      </c>
      <c r="N401">
        <v>1</v>
      </c>
      <c r="O401" t="str">
        <f t="shared" si="38"/>
        <v>60+</v>
      </c>
      <c r="P401" t="str">
        <f t="shared" si="39"/>
        <v>Medium</v>
      </c>
      <c r="Q401" t="str">
        <f t="shared" si="40"/>
        <v>New</v>
      </c>
      <c r="R401" t="str">
        <f t="shared" si="41"/>
        <v>High Balance</v>
      </c>
      <c r="S401" t="str">
        <f t="shared" si="42"/>
        <v>High Value</v>
      </c>
      <c r="T401">
        <v>1</v>
      </c>
      <c r="U401">
        <f t="shared" si="43"/>
        <v>135842</v>
      </c>
    </row>
    <row r="402" spans="1:21" x14ac:dyDescent="0.25">
      <c r="A402">
        <v>2025</v>
      </c>
      <c r="B402">
        <v>15690452</v>
      </c>
      <c r="C402" t="s">
        <v>364</v>
      </c>
      <c r="D402">
        <v>605</v>
      </c>
      <c r="E402" t="s">
        <v>15</v>
      </c>
      <c r="F402" t="s">
        <v>23</v>
      </c>
      <c r="G402">
        <v>52</v>
      </c>
      <c r="H402">
        <v>1</v>
      </c>
      <c r="I402">
        <v>63350</v>
      </c>
      <c r="J402">
        <v>1</v>
      </c>
      <c r="K402">
        <v>1</v>
      </c>
      <c r="L402">
        <v>0</v>
      </c>
      <c r="M402">
        <v>108887</v>
      </c>
      <c r="N402">
        <v>0</v>
      </c>
      <c r="O402" t="str">
        <f t="shared" si="38"/>
        <v>46-60</v>
      </c>
      <c r="P402" t="str">
        <f t="shared" si="39"/>
        <v>Medium</v>
      </c>
      <c r="Q402" t="str">
        <f t="shared" si="40"/>
        <v>New</v>
      </c>
      <c r="R402" t="str">
        <f t="shared" si="41"/>
        <v>Low Balance</v>
      </c>
      <c r="S402" t="str">
        <f t="shared" si="42"/>
        <v>Normal</v>
      </c>
      <c r="T402">
        <v>1</v>
      </c>
      <c r="U402">
        <f t="shared" si="43"/>
        <v>0</v>
      </c>
    </row>
    <row r="403" spans="1:21" x14ac:dyDescent="0.25">
      <c r="A403">
        <v>2025</v>
      </c>
      <c r="B403">
        <v>15747795</v>
      </c>
      <c r="C403" t="s">
        <v>365</v>
      </c>
      <c r="D403">
        <v>593</v>
      </c>
      <c r="E403" t="s">
        <v>26</v>
      </c>
      <c r="F403" t="s">
        <v>16</v>
      </c>
      <c r="G403">
        <v>38</v>
      </c>
      <c r="H403">
        <v>4</v>
      </c>
      <c r="I403">
        <v>129499</v>
      </c>
      <c r="J403">
        <v>1</v>
      </c>
      <c r="K403">
        <v>1</v>
      </c>
      <c r="L403">
        <v>1</v>
      </c>
      <c r="M403">
        <v>154071</v>
      </c>
      <c r="N403">
        <v>0</v>
      </c>
      <c r="O403" t="str">
        <f t="shared" si="38"/>
        <v>30-45</v>
      </c>
      <c r="P403" t="str">
        <f t="shared" si="39"/>
        <v>Low</v>
      </c>
      <c r="Q403" t="str">
        <f t="shared" si="40"/>
        <v>Mid-Term</v>
      </c>
      <c r="R403" t="str">
        <f t="shared" si="41"/>
        <v>High Balance</v>
      </c>
      <c r="S403" t="str">
        <f t="shared" si="42"/>
        <v>High Value</v>
      </c>
      <c r="T403">
        <v>1</v>
      </c>
      <c r="U403">
        <f t="shared" si="43"/>
        <v>0</v>
      </c>
    </row>
    <row r="404" spans="1:21" x14ac:dyDescent="0.25">
      <c r="A404">
        <v>2025</v>
      </c>
      <c r="B404">
        <v>15781589</v>
      </c>
      <c r="C404" t="s">
        <v>366</v>
      </c>
      <c r="D404">
        <v>751</v>
      </c>
      <c r="E404" t="s">
        <v>18</v>
      </c>
      <c r="F404" t="s">
        <v>23</v>
      </c>
      <c r="G404">
        <v>52</v>
      </c>
      <c r="H404">
        <v>8</v>
      </c>
      <c r="I404">
        <v>0</v>
      </c>
      <c r="J404">
        <v>2</v>
      </c>
      <c r="K404">
        <v>0</v>
      </c>
      <c r="L404">
        <v>1</v>
      </c>
      <c r="M404">
        <v>179292</v>
      </c>
      <c r="N404">
        <v>0</v>
      </c>
      <c r="O404" t="str">
        <f t="shared" si="38"/>
        <v>46-60</v>
      </c>
      <c r="P404" t="str">
        <f t="shared" si="39"/>
        <v>High</v>
      </c>
      <c r="Q404" t="str">
        <f t="shared" si="40"/>
        <v>Long-Term</v>
      </c>
      <c r="R404" t="str">
        <f t="shared" si="41"/>
        <v>Zero Balance</v>
      </c>
      <c r="S404" t="str">
        <f t="shared" si="42"/>
        <v>Normal</v>
      </c>
      <c r="T404">
        <v>1</v>
      </c>
      <c r="U404">
        <f t="shared" si="43"/>
        <v>0</v>
      </c>
    </row>
    <row r="405" spans="1:21" x14ac:dyDescent="0.25">
      <c r="A405">
        <v>2025</v>
      </c>
      <c r="B405">
        <v>15732674</v>
      </c>
      <c r="C405" t="s">
        <v>367</v>
      </c>
      <c r="D405">
        <v>443</v>
      </c>
      <c r="E405" t="s">
        <v>18</v>
      </c>
      <c r="F405" t="s">
        <v>23</v>
      </c>
      <c r="G405">
        <v>36</v>
      </c>
      <c r="H405">
        <v>6</v>
      </c>
      <c r="I405">
        <v>70438</v>
      </c>
      <c r="J405">
        <v>2</v>
      </c>
      <c r="K405">
        <v>0</v>
      </c>
      <c r="L405">
        <v>1</v>
      </c>
      <c r="M405">
        <v>56937</v>
      </c>
      <c r="N405">
        <v>0</v>
      </c>
      <c r="O405" t="str">
        <f t="shared" si="38"/>
        <v>30-45</v>
      </c>
      <c r="P405" t="str">
        <f t="shared" si="39"/>
        <v>Low</v>
      </c>
      <c r="Q405" t="str">
        <f t="shared" si="40"/>
        <v>Mid-Term</v>
      </c>
      <c r="R405" t="str">
        <f t="shared" si="41"/>
        <v>Low Balance</v>
      </c>
      <c r="S405" t="str">
        <f t="shared" si="42"/>
        <v>Normal</v>
      </c>
      <c r="T405">
        <v>1</v>
      </c>
      <c r="U405">
        <f t="shared" si="43"/>
        <v>0</v>
      </c>
    </row>
    <row r="406" spans="1:21" x14ac:dyDescent="0.25">
      <c r="A406">
        <v>2025</v>
      </c>
      <c r="B406">
        <v>15642291</v>
      </c>
      <c r="C406" t="s">
        <v>368</v>
      </c>
      <c r="D406">
        <v>685</v>
      </c>
      <c r="E406" t="s">
        <v>15</v>
      </c>
      <c r="F406" t="s">
        <v>23</v>
      </c>
      <c r="G406">
        <v>23</v>
      </c>
      <c r="H406">
        <v>8</v>
      </c>
      <c r="I406">
        <v>0</v>
      </c>
      <c r="J406">
        <v>2</v>
      </c>
      <c r="K406">
        <v>1</v>
      </c>
      <c r="L406">
        <v>1</v>
      </c>
      <c r="M406">
        <v>112239</v>
      </c>
      <c r="N406">
        <v>0</v>
      </c>
      <c r="O406" t="str">
        <f t="shared" si="38"/>
        <v>&lt;30</v>
      </c>
      <c r="P406" t="str">
        <f t="shared" si="39"/>
        <v>Medium</v>
      </c>
      <c r="Q406" t="str">
        <f t="shared" si="40"/>
        <v>Long-Term</v>
      </c>
      <c r="R406" t="str">
        <f t="shared" si="41"/>
        <v>Zero Balance</v>
      </c>
      <c r="S406" t="str">
        <f t="shared" si="42"/>
        <v>Normal</v>
      </c>
      <c r="T406">
        <v>1</v>
      </c>
      <c r="U406">
        <f t="shared" si="43"/>
        <v>0</v>
      </c>
    </row>
    <row r="407" spans="1:21" x14ac:dyDescent="0.25">
      <c r="A407">
        <v>2025</v>
      </c>
      <c r="B407">
        <v>15692761</v>
      </c>
      <c r="C407" t="s">
        <v>369</v>
      </c>
      <c r="D407">
        <v>718</v>
      </c>
      <c r="E407" t="s">
        <v>15</v>
      </c>
      <c r="F407" t="s">
        <v>23</v>
      </c>
      <c r="G407">
        <v>36</v>
      </c>
      <c r="H407">
        <v>9</v>
      </c>
      <c r="I407">
        <v>0</v>
      </c>
      <c r="J407">
        <v>1</v>
      </c>
      <c r="K407">
        <v>1</v>
      </c>
      <c r="L407">
        <v>0</v>
      </c>
      <c r="M407">
        <v>45910</v>
      </c>
      <c r="N407">
        <v>0</v>
      </c>
      <c r="O407" t="str">
        <f t="shared" si="38"/>
        <v>30-45</v>
      </c>
      <c r="P407" t="str">
        <f t="shared" si="39"/>
        <v>Medium</v>
      </c>
      <c r="Q407" t="str">
        <f t="shared" si="40"/>
        <v>Long-Term</v>
      </c>
      <c r="R407" t="str">
        <f t="shared" si="41"/>
        <v>Zero Balance</v>
      </c>
      <c r="S407" t="str">
        <f t="shared" si="42"/>
        <v>Normal</v>
      </c>
      <c r="T407">
        <v>1</v>
      </c>
      <c r="U407">
        <f t="shared" si="43"/>
        <v>0</v>
      </c>
    </row>
    <row r="408" spans="1:21" x14ac:dyDescent="0.25">
      <c r="A408">
        <v>2025</v>
      </c>
      <c r="B408">
        <v>15578045</v>
      </c>
      <c r="C408" t="s">
        <v>21</v>
      </c>
      <c r="D408">
        <v>538</v>
      </c>
      <c r="E408" t="s">
        <v>18</v>
      </c>
      <c r="F408" t="s">
        <v>16</v>
      </c>
      <c r="G408">
        <v>49</v>
      </c>
      <c r="H408">
        <v>9</v>
      </c>
      <c r="I408">
        <v>141434</v>
      </c>
      <c r="J408">
        <v>1</v>
      </c>
      <c r="K408">
        <v>0</v>
      </c>
      <c r="L408">
        <v>0</v>
      </c>
      <c r="M408">
        <v>173779</v>
      </c>
      <c r="N408">
        <v>1</v>
      </c>
      <c r="O408" t="str">
        <f t="shared" si="38"/>
        <v>46-60</v>
      </c>
      <c r="P408" t="str">
        <f t="shared" si="39"/>
        <v>Low</v>
      </c>
      <c r="Q408" t="str">
        <f t="shared" si="40"/>
        <v>Long-Term</v>
      </c>
      <c r="R408" t="str">
        <f t="shared" si="41"/>
        <v>High Balance</v>
      </c>
      <c r="S408" t="str">
        <f t="shared" si="42"/>
        <v>High Value</v>
      </c>
      <c r="T408">
        <v>1</v>
      </c>
      <c r="U408">
        <f t="shared" si="43"/>
        <v>141434</v>
      </c>
    </row>
    <row r="409" spans="1:21" x14ac:dyDescent="0.25">
      <c r="A409">
        <v>2025</v>
      </c>
      <c r="B409">
        <v>15745354</v>
      </c>
      <c r="C409" t="s">
        <v>370</v>
      </c>
      <c r="D409">
        <v>611</v>
      </c>
      <c r="E409" t="s">
        <v>18</v>
      </c>
      <c r="F409" t="s">
        <v>16</v>
      </c>
      <c r="G409">
        <v>37</v>
      </c>
      <c r="H409">
        <v>4</v>
      </c>
      <c r="I409">
        <v>0</v>
      </c>
      <c r="J409">
        <v>2</v>
      </c>
      <c r="K409">
        <v>1</v>
      </c>
      <c r="L409">
        <v>0</v>
      </c>
      <c r="M409">
        <v>125696</v>
      </c>
      <c r="N409">
        <v>0</v>
      </c>
      <c r="O409" t="str">
        <f t="shared" si="38"/>
        <v>30-45</v>
      </c>
      <c r="P409" t="str">
        <f t="shared" si="39"/>
        <v>Medium</v>
      </c>
      <c r="Q409" t="str">
        <f t="shared" si="40"/>
        <v>Mid-Term</v>
      </c>
      <c r="R409" t="str">
        <f t="shared" si="41"/>
        <v>Zero Balance</v>
      </c>
      <c r="S409" t="str">
        <f t="shared" si="42"/>
        <v>Normal</v>
      </c>
      <c r="T409">
        <v>1</v>
      </c>
      <c r="U409">
        <f t="shared" si="43"/>
        <v>0</v>
      </c>
    </row>
    <row r="410" spans="1:21" x14ac:dyDescent="0.25">
      <c r="A410">
        <v>2025</v>
      </c>
      <c r="B410">
        <v>15701376</v>
      </c>
      <c r="C410" t="s">
        <v>275</v>
      </c>
      <c r="D410">
        <v>668</v>
      </c>
      <c r="E410" t="s">
        <v>26</v>
      </c>
      <c r="F410" t="s">
        <v>23</v>
      </c>
      <c r="G410">
        <v>37</v>
      </c>
      <c r="H410">
        <v>10</v>
      </c>
      <c r="I410">
        <v>152958</v>
      </c>
      <c r="J410">
        <v>2</v>
      </c>
      <c r="K410">
        <v>1</v>
      </c>
      <c r="L410">
        <v>1</v>
      </c>
      <c r="M410">
        <v>159586</v>
      </c>
      <c r="N410">
        <v>0</v>
      </c>
      <c r="O410" t="str">
        <f t="shared" si="38"/>
        <v>30-45</v>
      </c>
      <c r="P410" t="str">
        <f t="shared" si="39"/>
        <v>Medium</v>
      </c>
      <c r="Q410" t="str">
        <f t="shared" si="40"/>
        <v>Long-Term</v>
      </c>
      <c r="R410" t="str">
        <f t="shared" si="41"/>
        <v>High Balance</v>
      </c>
      <c r="S410" t="str">
        <f t="shared" si="42"/>
        <v>High Value</v>
      </c>
      <c r="T410">
        <v>1</v>
      </c>
      <c r="U410">
        <f t="shared" si="43"/>
        <v>0</v>
      </c>
    </row>
    <row r="411" spans="1:21" x14ac:dyDescent="0.25">
      <c r="A411">
        <v>2025</v>
      </c>
      <c r="B411">
        <v>15691625</v>
      </c>
      <c r="C411" t="s">
        <v>130</v>
      </c>
      <c r="D411">
        <v>537</v>
      </c>
      <c r="E411" t="s">
        <v>26</v>
      </c>
      <c r="F411" t="s">
        <v>16</v>
      </c>
      <c r="G411">
        <v>41</v>
      </c>
      <c r="H411">
        <v>3</v>
      </c>
      <c r="I411">
        <v>138306</v>
      </c>
      <c r="J411">
        <v>1</v>
      </c>
      <c r="K411">
        <v>1</v>
      </c>
      <c r="L411">
        <v>0</v>
      </c>
      <c r="M411">
        <v>106761</v>
      </c>
      <c r="N411">
        <v>0</v>
      </c>
      <c r="O411" t="str">
        <f t="shared" si="38"/>
        <v>30-45</v>
      </c>
      <c r="P411" t="str">
        <f t="shared" si="39"/>
        <v>Low</v>
      </c>
      <c r="Q411" t="str">
        <f t="shared" si="40"/>
        <v>New</v>
      </c>
      <c r="R411" t="str">
        <f t="shared" si="41"/>
        <v>High Balance</v>
      </c>
      <c r="S411" t="str">
        <f t="shared" si="42"/>
        <v>High Value</v>
      </c>
      <c r="T411">
        <v>1</v>
      </c>
      <c r="U411">
        <f t="shared" si="43"/>
        <v>0</v>
      </c>
    </row>
    <row r="412" spans="1:21" x14ac:dyDescent="0.25">
      <c r="A412">
        <v>2025</v>
      </c>
      <c r="B412">
        <v>15566594</v>
      </c>
      <c r="C412" t="s">
        <v>371</v>
      </c>
      <c r="D412">
        <v>709</v>
      </c>
      <c r="E412" t="s">
        <v>18</v>
      </c>
      <c r="F412" t="s">
        <v>23</v>
      </c>
      <c r="G412">
        <v>23</v>
      </c>
      <c r="H412">
        <v>10</v>
      </c>
      <c r="I412">
        <v>0</v>
      </c>
      <c r="J412">
        <v>2</v>
      </c>
      <c r="K412">
        <v>0</v>
      </c>
      <c r="L412">
        <v>0</v>
      </c>
      <c r="M412">
        <v>129590</v>
      </c>
      <c r="N412">
        <v>0</v>
      </c>
      <c r="O412" t="str">
        <f t="shared" si="38"/>
        <v>&lt;30</v>
      </c>
      <c r="P412" t="str">
        <f t="shared" si="39"/>
        <v>Medium</v>
      </c>
      <c r="Q412" t="str">
        <f t="shared" si="40"/>
        <v>Long-Term</v>
      </c>
      <c r="R412" t="str">
        <f t="shared" si="41"/>
        <v>Zero Balance</v>
      </c>
      <c r="S412" t="str">
        <f t="shared" si="42"/>
        <v>Normal</v>
      </c>
      <c r="T412">
        <v>1</v>
      </c>
      <c r="U412">
        <f t="shared" si="43"/>
        <v>0</v>
      </c>
    </row>
    <row r="413" spans="1:21" x14ac:dyDescent="0.25">
      <c r="A413">
        <v>2025</v>
      </c>
      <c r="B413">
        <v>15760431</v>
      </c>
      <c r="C413" t="s">
        <v>372</v>
      </c>
      <c r="D413">
        <v>850</v>
      </c>
      <c r="E413" t="s">
        <v>15</v>
      </c>
      <c r="F413" t="s">
        <v>23</v>
      </c>
      <c r="G413">
        <v>38</v>
      </c>
      <c r="H413">
        <v>1</v>
      </c>
      <c r="I413">
        <v>0</v>
      </c>
      <c r="J413">
        <v>2</v>
      </c>
      <c r="K413">
        <v>1</v>
      </c>
      <c r="L413">
        <v>1</v>
      </c>
      <c r="M413">
        <v>80007</v>
      </c>
      <c r="N413">
        <v>0</v>
      </c>
      <c r="O413" t="str">
        <f t="shared" si="38"/>
        <v>30-45</v>
      </c>
      <c r="P413" t="str">
        <f t="shared" si="39"/>
        <v>High</v>
      </c>
      <c r="Q413" t="str">
        <f t="shared" si="40"/>
        <v>New</v>
      </c>
      <c r="R413" t="str">
        <f t="shared" si="41"/>
        <v>Zero Balance</v>
      </c>
      <c r="S413" t="str">
        <f t="shared" si="42"/>
        <v>Normal</v>
      </c>
      <c r="T413">
        <v>1</v>
      </c>
      <c r="U413">
        <f t="shared" si="43"/>
        <v>0</v>
      </c>
    </row>
    <row r="414" spans="1:21" x14ac:dyDescent="0.25">
      <c r="A414">
        <v>2025</v>
      </c>
      <c r="B414">
        <v>15686302</v>
      </c>
      <c r="C414" t="s">
        <v>373</v>
      </c>
      <c r="D414">
        <v>745</v>
      </c>
      <c r="E414" t="s">
        <v>18</v>
      </c>
      <c r="F414" t="s">
        <v>16</v>
      </c>
      <c r="G414">
        <v>31</v>
      </c>
      <c r="H414">
        <v>3</v>
      </c>
      <c r="I414">
        <v>124329</v>
      </c>
      <c r="J414">
        <v>1</v>
      </c>
      <c r="K414">
        <v>1</v>
      </c>
      <c r="L414">
        <v>1</v>
      </c>
      <c r="M414">
        <v>140452</v>
      </c>
      <c r="N414">
        <v>0</v>
      </c>
      <c r="O414" t="str">
        <f t="shared" si="38"/>
        <v>30-45</v>
      </c>
      <c r="P414" t="str">
        <f t="shared" si="39"/>
        <v>Medium</v>
      </c>
      <c r="Q414" t="str">
        <f t="shared" si="40"/>
        <v>New</v>
      </c>
      <c r="R414" t="str">
        <f t="shared" si="41"/>
        <v>High Balance</v>
      </c>
      <c r="S414" t="str">
        <f t="shared" si="42"/>
        <v>High Value</v>
      </c>
      <c r="T414">
        <v>1</v>
      </c>
      <c r="U414">
        <f t="shared" si="43"/>
        <v>0</v>
      </c>
    </row>
    <row r="415" spans="1:21" x14ac:dyDescent="0.25">
      <c r="A415">
        <v>2025</v>
      </c>
      <c r="B415">
        <v>15801559</v>
      </c>
      <c r="C415" t="s">
        <v>374</v>
      </c>
      <c r="D415">
        <v>693</v>
      </c>
      <c r="E415" t="s">
        <v>26</v>
      </c>
      <c r="F415" t="s">
        <v>16</v>
      </c>
      <c r="G415">
        <v>41</v>
      </c>
      <c r="H415">
        <v>9</v>
      </c>
      <c r="I415">
        <v>181461</v>
      </c>
      <c r="J415">
        <v>3</v>
      </c>
      <c r="K415">
        <v>1</v>
      </c>
      <c r="L415">
        <v>1</v>
      </c>
      <c r="M415">
        <v>187929</v>
      </c>
      <c r="N415">
        <v>1</v>
      </c>
      <c r="O415" t="str">
        <f t="shared" si="38"/>
        <v>30-45</v>
      </c>
      <c r="P415" t="str">
        <f t="shared" si="39"/>
        <v>Medium</v>
      </c>
      <c r="Q415" t="str">
        <f t="shared" si="40"/>
        <v>Long-Term</v>
      </c>
      <c r="R415" t="str">
        <f t="shared" si="41"/>
        <v>High Balance</v>
      </c>
      <c r="S415" t="str">
        <f t="shared" si="42"/>
        <v>High Value</v>
      </c>
      <c r="T415">
        <v>1</v>
      </c>
      <c r="U415">
        <f t="shared" si="43"/>
        <v>181461</v>
      </c>
    </row>
    <row r="416" spans="1:21" x14ac:dyDescent="0.25">
      <c r="A416">
        <v>2025</v>
      </c>
      <c r="B416">
        <v>15810432</v>
      </c>
      <c r="C416" t="s">
        <v>375</v>
      </c>
      <c r="D416">
        <v>795</v>
      </c>
      <c r="E416" t="s">
        <v>18</v>
      </c>
      <c r="F416" t="s">
        <v>23</v>
      </c>
      <c r="G416">
        <v>35</v>
      </c>
      <c r="H416">
        <v>8</v>
      </c>
      <c r="I416">
        <v>0</v>
      </c>
      <c r="J416">
        <v>2</v>
      </c>
      <c r="K416">
        <v>1</v>
      </c>
      <c r="L416">
        <v>0</v>
      </c>
      <c r="M416">
        <v>167155</v>
      </c>
      <c r="N416">
        <v>0</v>
      </c>
      <c r="O416" t="str">
        <f t="shared" si="38"/>
        <v>30-45</v>
      </c>
      <c r="P416" t="str">
        <f t="shared" si="39"/>
        <v>High</v>
      </c>
      <c r="Q416" t="str">
        <f t="shared" si="40"/>
        <v>Long-Term</v>
      </c>
      <c r="R416" t="str">
        <f t="shared" si="41"/>
        <v>Zero Balance</v>
      </c>
      <c r="S416" t="str">
        <f t="shared" si="42"/>
        <v>Normal</v>
      </c>
      <c r="T416">
        <v>1</v>
      </c>
      <c r="U416">
        <f t="shared" si="43"/>
        <v>0</v>
      </c>
    </row>
    <row r="417" spans="1:21" x14ac:dyDescent="0.25">
      <c r="A417">
        <v>2025</v>
      </c>
      <c r="B417">
        <v>15809616</v>
      </c>
      <c r="C417" t="s">
        <v>376</v>
      </c>
      <c r="D417">
        <v>626</v>
      </c>
      <c r="E417" t="s">
        <v>18</v>
      </c>
      <c r="F417" t="s">
        <v>23</v>
      </c>
      <c r="G417">
        <v>26</v>
      </c>
      <c r="H417">
        <v>8</v>
      </c>
      <c r="I417">
        <v>0</v>
      </c>
      <c r="J417">
        <v>2</v>
      </c>
      <c r="K417">
        <v>0</v>
      </c>
      <c r="L417">
        <v>0</v>
      </c>
      <c r="M417">
        <v>191421</v>
      </c>
      <c r="N417">
        <v>0</v>
      </c>
      <c r="O417" t="str">
        <f t="shared" si="38"/>
        <v>&lt;30</v>
      </c>
      <c r="P417" t="str">
        <f t="shared" si="39"/>
        <v>Medium</v>
      </c>
      <c r="Q417" t="str">
        <f t="shared" si="40"/>
        <v>Long-Term</v>
      </c>
      <c r="R417" t="str">
        <f t="shared" si="41"/>
        <v>Zero Balance</v>
      </c>
      <c r="S417" t="str">
        <f t="shared" si="42"/>
        <v>Normal</v>
      </c>
      <c r="T417">
        <v>1</v>
      </c>
      <c r="U417">
        <f t="shared" si="43"/>
        <v>0</v>
      </c>
    </row>
    <row r="418" spans="1:21" x14ac:dyDescent="0.25">
      <c r="A418">
        <v>2025</v>
      </c>
      <c r="B418">
        <v>15720559</v>
      </c>
      <c r="C418" t="s">
        <v>377</v>
      </c>
      <c r="D418">
        <v>487</v>
      </c>
      <c r="E418" t="s">
        <v>26</v>
      </c>
      <c r="F418" t="s">
        <v>16</v>
      </c>
      <c r="G418">
        <v>61</v>
      </c>
      <c r="H418">
        <v>5</v>
      </c>
      <c r="I418">
        <v>110368</v>
      </c>
      <c r="J418">
        <v>1</v>
      </c>
      <c r="K418">
        <v>0</v>
      </c>
      <c r="L418">
        <v>0</v>
      </c>
      <c r="M418">
        <v>11384</v>
      </c>
      <c r="N418">
        <v>1</v>
      </c>
      <c r="O418" t="str">
        <f t="shared" si="38"/>
        <v>60+</v>
      </c>
      <c r="P418" t="str">
        <f t="shared" si="39"/>
        <v>Low</v>
      </c>
      <c r="Q418" t="str">
        <f t="shared" si="40"/>
        <v>Mid-Term</v>
      </c>
      <c r="R418" t="str">
        <f t="shared" si="41"/>
        <v>High Balance</v>
      </c>
      <c r="S418" t="str">
        <f t="shared" si="42"/>
        <v>High Value</v>
      </c>
      <c r="T418">
        <v>1</v>
      </c>
      <c r="U418">
        <f t="shared" si="43"/>
        <v>110368</v>
      </c>
    </row>
    <row r="419" spans="1:21" x14ac:dyDescent="0.25">
      <c r="A419">
        <v>2025</v>
      </c>
      <c r="B419">
        <v>15695632</v>
      </c>
      <c r="C419" t="s">
        <v>40</v>
      </c>
      <c r="D419">
        <v>556</v>
      </c>
      <c r="E419" t="s">
        <v>15</v>
      </c>
      <c r="F419" t="s">
        <v>16</v>
      </c>
      <c r="G419">
        <v>39</v>
      </c>
      <c r="H419">
        <v>9</v>
      </c>
      <c r="I419">
        <v>89588</v>
      </c>
      <c r="J419">
        <v>1</v>
      </c>
      <c r="K419">
        <v>1</v>
      </c>
      <c r="L419">
        <v>1</v>
      </c>
      <c r="M419">
        <v>94898</v>
      </c>
      <c r="N419">
        <v>0</v>
      </c>
      <c r="O419" t="str">
        <f t="shared" si="38"/>
        <v>30-45</v>
      </c>
      <c r="P419" t="str">
        <f t="shared" si="39"/>
        <v>Low</v>
      </c>
      <c r="Q419" t="str">
        <f t="shared" si="40"/>
        <v>Long-Term</v>
      </c>
      <c r="R419" t="str">
        <f t="shared" si="41"/>
        <v>Low Balance</v>
      </c>
      <c r="S419" t="str">
        <f t="shared" si="42"/>
        <v>Normal</v>
      </c>
      <c r="T419">
        <v>1</v>
      </c>
      <c r="U419">
        <f t="shared" si="43"/>
        <v>0</v>
      </c>
    </row>
    <row r="420" spans="1:21" x14ac:dyDescent="0.25">
      <c r="A420">
        <v>2025</v>
      </c>
      <c r="B420">
        <v>15659843</v>
      </c>
      <c r="C420" t="s">
        <v>148</v>
      </c>
      <c r="D420">
        <v>643</v>
      </c>
      <c r="E420" t="s">
        <v>15</v>
      </c>
      <c r="F420" t="s">
        <v>16</v>
      </c>
      <c r="G420">
        <v>46</v>
      </c>
      <c r="H420">
        <v>6</v>
      </c>
      <c r="I420">
        <v>0</v>
      </c>
      <c r="J420">
        <v>2</v>
      </c>
      <c r="K420">
        <v>0</v>
      </c>
      <c r="L420">
        <v>0</v>
      </c>
      <c r="M420">
        <v>106782</v>
      </c>
      <c r="N420">
        <v>0</v>
      </c>
      <c r="O420" t="str">
        <f t="shared" si="38"/>
        <v>46-60</v>
      </c>
      <c r="P420" t="str">
        <f t="shared" si="39"/>
        <v>Medium</v>
      </c>
      <c r="Q420" t="str">
        <f t="shared" si="40"/>
        <v>Mid-Term</v>
      </c>
      <c r="R420" t="str">
        <f t="shared" si="41"/>
        <v>Zero Balance</v>
      </c>
      <c r="S420" t="str">
        <f t="shared" si="42"/>
        <v>Normal</v>
      </c>
      <c r="T420">
        <v>1</v>
      </c>
      <c r="U420">
        <f t="shared" si="43"/>
        <v>0</v>
      </c>
    </row>
    <row r="421" spans="1:21" x14ac:dyDescent="0.25">
      <c r="A421">
        <v>2025</v>
      </c>
      <c r="B421">
        <v>15615624</v>
      </c>
      <c r="C421" t="s">
        <v>378</v>
      </c>
      <c r="D421">
        <v>605</v>
      </c>
      <c r="E421" t="s">
        <v>15</v>
      </c>
      <c r="F421" t="s">
        <v>16</v>
      </c>
      <c r="G421">
        <v>28</v>
      </c>
      <c r="H421">
        <v>6</v>
      </c>
      <c r="I421">
        <v>0</v>
      </c>
      <c r="J421">
        <v>2</v>
      </c>
      <c r="K421">
        <v>0</v>
      </c>
      <c r="L421">
        <v>0</v>
      </c>
      <c r="M421">
        <v>159509</v>
      </c>
      <c r="N421">
        <v>0</v>
      </c>
      <c r="O421" t="str">
        <f t="shared" si="38"/>
        <v>&lt;30</v>
      </c>
      <c r="P421" t="str">
        <f t="shared" si="39"/>
        <v>Medium</v>
      </c>
      <c r="Q421" t="str">
        <f t="shared" si="40"/>
        <v>Mid-Term</v>
      </c>
      <c r="R421" t="str">
        <f t="shared" si="41"/>
        <v>Zero Balance</v>
      </c>
      <c r="S421" t="str">
        <f t="shared" si="42"/>
        <v>Normal</v>
      </c>
      <c r="T421">
        <v>1</v>
      </c>
      <c r="U421">
        <f t="shared" si="43"/>
        <v>0</v>
      </c>
    </row>
    <row r="422" spans="1:21" x14ac:dyDescent="0.25">
      <c r="A422">
        <v>2025</v>
      </c>
      <c r="B422">
        <v>15810418</v>
      </c>
      <c r="C422" t="s">
        <v>125</v>
      </c>
      <c r="D422">
        <v>756</v>
      </c>
      <c r="E422" t="s">
        <v>26</v>
      </c>
      <c r="F422" t="s">
        <v>16</v>
      </c>
      <c r="G422">
        <v>60</v>
      </c>
      <c r="H422">
        <v>3</v>
      </c>
      <c r="I422">
        <v>115925</v>
      </c>
      <c r="J422">
        <v>1</v>
      </c>
      <c r="K422">
        <v>1</v>
      </c>
      <c r="L422">
        <v>0</v>
      </c>
      <c r="M422">
        <v>93524</v>
      </c>
      <c r="N422">
        <v>1</v>
      </c>
      <c r="O422" t="str">
        <f t="shared" si="38"/>
        <v>46-60</v>
      </c>
      <c r="P422" t="str">
        <f t="shared" si="39"/>
        <v>High</v>
      </c>
      <c r="Q422" t="str">
        <f t="shared" si="40"/>
        <v>New</v>
      </c>
      <c r="R422" t="str">
        <f t="shared" si="41"/>
        <v>High Balance</v>
      </c>
      <c r="S422" t="str">
        <f t="shared" si="42"/>
        <v>High Value</v>
      </c>
      <c r="T422">
        <v>1</v>
      </c>
      <c r="U422">
        <f t="shared" si="43"/>
        <v>115925</v>
      </c>
    </row>
    <row r="423" spans="1:21" x14ac:dyDescent="0.25">
      <c r="A423">
        <v>2025</v>
      </c>
      <c r="B423">
        <v>15716186</v>
      </c>
      <c r="C423" t="s">
        <v>379</v>
      </c>
      <c r="D423">
        <v>586</v>
      </c>
      <c r="E423" t="s">
        <v>15</v>
      </c>
      <c r="F423" t="s">
        <v>16</v>
      </c>
      <c r="G423">
        <v>38</v>
      </c>
      <c r="H423">
        <v>2</v>
      </c>
      <c r="I423">
        <v>0</v>
      </c>
      <c r="J423">
        <v>2</v>
      </c>
      <c r="K423">
        <v>1</v>
      </c>
      <c r="L423">
        <v>0</v>
      </c>
      <c r="M423">
        <v>87168</v>
      </c>
      <c r="N423">
        <v>0</v>
      </c>
      <c r="O423" t="str">
        <f t="shared" si="38"/>
        <v>30-45</v>
      </c>
      <c r="P423" t="str">
        <f t="shared" si="39"/>
        <v>Low</v>
      </c>
      <c r="Q423" t="str">
        <f t="shared" si="40"/>
        <v>New</v>
      </c>
      <c r="R423" t="str">
        <f t="shared" si="41"/>
        <v>Zero Balance</v>
      </c>
      <c r="S423" t="str">
        <f t="shared" si="42"/>
        <v>Normal</v>
      </c>
      <c r="T423">
        <v>1</v>
      </c>
      <c r="U423">
        <f t="shared" si="43"/>
        <v>0</v>
      </c>
    </row>
    <row r="424" spans="1:21" x14ac:dyDescent="0.25">
      <c r="A424">
        <v>2025</v>
      </c>
      <c r="B424">
        <v>15674551</v>
      </c>
      <c r="C424" t="s">
        <v>380</v>
      </c>
      <c r="D424">
        <v>535</v>
      </c>
      <c r="E424" t="s">
        <v>26</v>
      </c>
      <c r="F424" t="s">
        <v>23</v>
      </c>
      <c r="G424">
        <v>40</v>
      </c>
      <c r="H424">
        <v>7</v>
      </c>
      <c r="I424">
        <v>111756</v>
      </c>
      <c r="J424">
        <v>1</v>
      </c>
      <c r="K424">
        <v>1</v>
      </c>
      <c r="L424">
        <v>0</v>
      </c>
      <c r="M424">
        <v>8128</v>
      </c>
      <c r="N424">
        <v>1</v>
      </c>
      <c r="O424" t="str">
        <f t="shared" si="38"/>
        <v>30-45</v>
      </c>
      <c r="P424" t="str">
        <f t="shared" si="39"/>
        <v>Low</v>
      </c>
      <c r="Q424" t="str">
        <f t="shared" si="40"/>
        <v>Mid-Term</v>
      </c>
      <c r="R424" t="str">
        <f t="shared" si="41"/>
        <v>High Balance</v>
      </c>
      <c r="S424" t="str">
        <f t="shared" si="42"/>
        <v>High Value</v>
      </c>
      <c r="T424">
        <v>1</v>
      </c>
      <c r="U424">
        <f t="shared" si="43"/>
        <v>111756</v>
      </c>
    </row>
    <row r="425" spans="1:21" x14ac:dyDescent="0.25">
      <c r="A425">
        <v>2025</v>
      </c>
      <c r="B425">
        <v>15622834</v>
      </c>
      <c r="C425" t="s">
        <v>224</v>
      </c>
      <c r="D425">
        <v>678</v>
      </c>
      <c r="E425" t="s">
        <v>15</v>
      </c>
      <c r="F425" t="s">
        <v>16</v>
      </c>
      <c r="G425">
        <v>35</v>
      </c>
      <c r="H425">
        <v>4</v>
      </c>
      <c r="I425">
        <v>0</v>
      </c>
      <c r="J425">
        <v>1</v>
      </c>
      <c r="K425">
        <v>1</v>
      </c>
      <c r="L425">
        <v>0</v>
      </c>
      <c r="M425">
        <v>125518</v>
      </c>
      <c r="N425">
        <v>0</v>
      </c>
      <c r="O425" t="str">
        <f t="shared" si="38"/>
        <v>30-45</v>
      </c>
      <c r="P425" t="str">
        <f t="shared" si="39"/>
        <v>Medium</v>
      </c>
      <c r="Q425" t="str">
        <f t="shared" si="40"/>
        <v>Mid-Term</v>
      </c>
      <c r="R425" t="str">
        <f t="shared" si="41"/>
        <v>Zero Balance</v>
      </c>
      <c r="S425" t="str">
        <f t="shared" si="42"/>
        <v>Normal</v>
      </c>
      <c r="T425">
        <v>1</v>
      </c>
      <c r="U425">
        <f t="shared" si="43"/>
        <v>0</v>
      </c>
    </row>
    <row r="426" spans="1:21" x14ac:dyDescent="0.25">
      <c r="A426">
        <v>2025</v>
      </c>
      <c r="B426">
        <v>15566111</v>
      </c>
      <c r="C426" t="s">
        <v>381</v>
      </c>
      <c r="D426">
        <v>596</v>
      </c>
      <c r="E426" t="s">
        <v>15</v>
      </c>
      <c r="F426" t="s">
        <v>23</v>
      </c>
      <c r="G426">
        <v>39</v>
      </c>
      <c r="H426">
        <v>9</v>
      </c>
      <c r="I426">
        <v>0</v>
      </c>
      <c r="J426">
        <v>1</v>
      </c>
      <c r="K426">
        <v>1</v>
      </c>
      <c r="L426">
        <v>0</v>
      </c>
      <c r="M426">
        <v>48964</v>
      </c>
      <c r="N426">
        <v>0</v>
      </c>
      <c r="O426" t="str">
        <f t="shared" si="38"/>
        <v>30-45</v>
      </c>
      <c r="P426" t="str">
        <f t="shared" si="39"/>
        <v>Low</v>
      </c>
      <c r="Q426" t="str">
        <f t="shared" si="40"/>
        <v>Long-Term</v>
      </c>
      <c r="R426" t="str">
        <f t="shared" si="41"/>
        <v>Zero Balance</v>
      </c>
      <c r="S426" t="str">
        <f t="shared" si="42"/>
        <v>Normal</v>
      </c>
      <c r="T426">
        <v>1</v>
      </c>
      <c r="U426">
        <f t="shared" si="43"/>
        <v>0</v>
      </c>
    </row>
    <row r="427" spans="1:21" x14ac:dyDescent="0.25">
      <c r="A427">
        <v>2025</v>
      </c>
      <c r="B427">
        <v>15784597</v>
      </c>
      <c r="C427" t="s">
        <v>382</v>
      </c>
      <c r="D427">
        <v>648</v>
      </c>
      <c r="E427" t="s">
        <v>15</v>
      </c>
      <c r="F427" t="s">
        <v>23</v>
      </c>
      <c r="G427">
        <v>26</v>
      </c>
      <c r="H427">
        <v>9</v>
      </c>
      <c r="I427">
        <v>162924</v>
      </c>
      <c r="J427">
        <v>1</v>
      </c>
      <c r="K427">
        <v>1</v>
      </c>
      <c r="L427">
        <v>0</v>
      </c>
      <c r="M427">
        <v>98368</v>
      </c>
      <c r="N427">
        <v>0</v>
      </c>
      <c r="O427" t="str">
        <f t="shared" si="38"/>
        <v>&lt;30</v>
      </c>
      <c r="P427" t="str">
        <f t="shared" si="39"/>
        <v>Medium</v>
      </c>
      <c r="Q427" t="str">
        <f t="shared" si="40"/>
        <v>Long-Term</v>
      </c>
      <c r="R427" t="str">
        <f t="shared" si="41"/>
        <v>High Balance</v>
      </c>
      <c r="S427" t="str">
        <f t="shared" si="42"/>
        <v>High Value</v>
      </c>
      <c r="T427">
        <v>1</v>
      </c>
      <c r="U427">
        <f t="shared" si="43"/>
        <v>0</v>
      </c>
    </row>
    <row r="428" spans="1:21" x14ac:dyDescent="0.25">
      <c r="A428">
        <v>2025</v>
      </c>
      <c r="B428">
        <v>15652883</v>
      </c>
      <c r="C428" t="s">
        <v>383</v>
      </c>
      <c r="D428">
        <v>492</v>
      </c>
      <c r="E428" t="s">
        <v>26</v>
      </c>
      <c r="F428" t="s">
        <v>23</v>
      </c>
      <c r="G428">
        <v>39</v>
      </c>
      <c r="H428">
        <v>10</v>
      </c>
      <c r="I428">
        <v>124577</v>
      </c>
      <c r="J428">
        <v>2</v>
      </c>
      <c r="K428">
        <v>1</v>
      </c>
      <c r="L428">
        <v>0</v>
      </c>
      <c r="M428">
        <v>148585</v>
      </c>
      <c r="N428">
        <v>0</v>
      </c>
      <c r="O428" t="str">
        <f t="shared" si="38"/>
        <v>30-45</v>
      </c>
      <c r="P428" t="str">
        <f t="shared" si="39"/>
        <v>Low</v>
      </c>
      <c r="Q428" t="str">
        <f t="shared" si="40"/>
        <v>Long-Term</v>
      </c>
      <c r="R428" t="str">
        <f t="shared" si="41"/>
        <v>High Balance</v>
      </c>
      <c r="S428" t="str">
        <f t="shared" si="42"/>
        <v>High Value</v>
      </c>
      <c r="T428">
        <v>1</v>
      </c>
      <c r="U428">
        <f t="shared" si="43"/>
        <v>0</v>
      </c>
    </row>
    <row r="429" spans="1:21" x14ac:dyDescent="0.25">
      <c r="A429">
        <v>2025</v>
      </c>
      <c r="B429">
        <v>15806964</v>
      </c>
      <c r="C429" t="s">
        <v>384</v>
      </c>
      <c r="D429">
        <v>702</v>
      </c>
      <c r="E429" t="s">
        <v>15</v>
      </c>
      <c r="F429" t="s">
        <v>23</v>
      </c>
      <c r="G429">
        <v>45</v>
      </c>
      <c r="H429">
        <v>0</v>
      </c>
      <c r="I429">
        <v>80794</v>
      </c>
      <c r="J429">
        <v>1</v>
      </c>
      <c r="K429">
        <v>1</v>
      </c>
      <c r="L429">
        <v>1</v>
      </c>
      <c r="M429">
        <v>27475</v>
      </c>
      <c r="N429">
        <v>0</v>
      </c>
      <c r="O429" t="str">
        <f t="shared" si="38"/>
        <v>30-45</v>
      </c>
      <c r="P429" t="str">
        <f t="shared" si="39"/>
        <v>Medium</v>
      </c>
      <c r="Q429" t="str">
        <f t="shared" si="40"/>
        <v>New</v>
      </c>
      <c r="R429" t="str">
        <f t="shared" si="41"/>
        <v>Low Balance</v>
      </c>
      <c r="S429" t="str">
        <f t="shared" si="42"/>
        <v>Normal</v>
      </c>
      <c r="T429">
        <v>1</v>
      </c>
      <c r="U429">
        <f t="shared" si="43"/>
        <v>0</v>
      </c>
    </row>
    <row r="430" spans="1:21" x14ac:dyDescent="0.25">
      <c r="A430">
        <v>2025</v>
      </c>
      <c r="B430">
        <v>15576313</v>
      </c>
      <c r="C430" t="s">
        <v>171</v>
      </c>
      <c r="D430">
        <v>486</v>
      </c>
      <c r="E430" t="s">
        <v>26</v>
      </c>
      <c r="F430" t="s">
        <v>16</v>
      </c>
      <c r="G430">
        <v>40</v>
      </c>
      <c r="H430">
        <v>9</v>
      </c>
      <c r="I430">
        <v>71340</v>
      </c>
      <c r="J430">
        <v>1</v>
      </c>
      <c r="K430">
        <v>1</v>
      </c>
      <c r="L430">
        <v>0</v>
      </c>
      <c r="M430">
        <v>76192</v>
      </c>
      <c r="N430">
        <v>0</v>
      </c>
      <c r="O430" t="str">
        <f t="shared" si="38"/>
        <v>30-45</v>
      </c>
      <c r="P430" t="str">
        <f t="shared" si="39"/>
        <v>Low</v>
      </c>
      <c r="Q430" t="str">
        <f t="shared" si="40"/>
        <v>Long-Term</v>
      </c>
      <c r="R430" t="str">
        <f t="shared" si="41"/>
        <v>Low Balance</v>
      </c>
      <c r="S430" t="str">
        <f t="shared" si="42"/>
        <v>Normal</v>
      </c>
      <c r="T430">
        <v>1</v>
      </c>
      <c r="U430">
        <f t="shared" si="43"/>
        <v>0</v>
      </c>
    </row>
    <row r="431" spans="1:21" x14ac:dyDescent="0.25">
      <c r="A431">
        <v>2025</v>
      </c>
      <c r="B431">
        <v>15806467</v>
      </c>
      <c r="C431" t="s">
        <v>268</v>
      </c>
      <c r="D431">
        <v>568</v>
      </c>
      <c r="E431" t="s">
        <v>26</v>
      </c>
      <c r="F431" t="s">
        <v>23</v>
      </c>
      <c r="G431">
        <v>40</v>
      </c>
      <c r="H431">
        <v>1</v>
      </c>
      <c r="I431">
        <v>99283</v>
      </c>
      <c r="J431">
        <v>1</v>
      </c>
      <c r="K431">
        <v>0</v>
      </c>
      <c r="L431">
        <v>0</v>
      </c>
      <c r="M431">
        <v>134601</v>
      </c>
      <c r="N431">
        <v>1</v>
      </c>
      <c r="O431" t="str">
        <f t="shared" si="38"/>
        <v>30-45</v>
      </c>
      <c r="P431" t="str">
        <f t="shared" si="39"/>
        <v>Low</v>
      </c>
      <c r="Q431" t="str">
        <f t="shared" si="40"/>
        <v>New</v>
      </c>
      <c r="R431" t="str">
        <f t="shared" si="41"/>
        <v>Low Balance</v>
      </c>
      <c r="S431" t="str">
        <f t="shared" si="42"/>
        <v>Normal</v>
      </c>
      <c r="T431">
        <v>1</v>
      </c>
      <c r="U431">
        <f t="shared" si="43"/>
        <v>99283</v>
      </c>
    </row>
    <row r="432" spans="1:21" x14ac:dyDescent="0.25">
      <c r="A432">
        <v>2025</v>
      </c>
      <c r="B432">
        <v>15597602</v>
      </c>
      <c r="C432" t="s">
        <v>385</v>
      </c>
      <c r="D432">
        <v>619</v>
      </c>
      <c r="E432" t="s">
        <v>26</v>
      </c>
      <c r="F432" t="s">
        <v>23</v>
      </c>
      <c r="G432">
        <v>57</v>
      </c>
      <c r="H432">
        <v>3</v>
      </c>
      <c r="I432">
        <v>137946</v>
      </c>
      <c r="J432">
        <v>1</v>
      </c>
      <c r="K432">
        <v>1</v>
      </c>
      <c r="L432">
        <v>1</v>
      </c>
      <c r="M432">
        <v>72468</v>
      </c>
      <c r="N432">
        <v>1</v>
      </c>
      <c r="O432" t="str">
        <f t="shared" si="38"/>
        <v>46-60</v>
      </c>
      <c r="P432" t="str">
        <f t="shared" si="39"/>
        <v>Medium</v>
      </c>
      <c r="Q432" t="str">
        <f t="shared" si="40"/>
        <v>New</v>
      </c>
      <c r="R432" t="str">
        <f t="shared" si="41"/>
        <v>High Balance</v>
      </c>
      <c r="S432" t="str">
        <f t="shared" si="42"/>
        <v>High Value</v>
      </c>
      <c r="T432">
        <v>1</v>
      </c>
      <c r="U432">
        <f t="shared" si="43"/>
        <v>137946</v>
      </c>
    </row>
    <row r="433" spans="1:21" x14ac:dyDescent="0.25">
      <c r="A433">
        <v>2025</v>
      </c>
      <c r="B433">
        <v>15743040</v>
      </c>
      <c r="C433" t="s">
        <v>386</v>
      </c>
      <c r="D433">
        <v>724</v>
      </c>
      <c r="E433" t="s">
        <v>26</v>
      </c>
      <c r="F433" t="s">
        <v>23</v>
      </c>
      <c r="G433">
        <v>41</v>
      </c>
      <c r="H433">
        <v>2</v>
      </c>
      <c r="I433">
        <v>127893</v>
      </c>
      <c r="J433">
        <v>2</v>
      </c>
      <c r="K433">
        <v>0</v>
      </c>
      <c r="L433">
        <v>1</v>
      </c>
      <c r="M433">
        <v>199645</v>
      </c>
      <c r="N433">
        <v>0</v>
      </c>
      <c r="O433" t="str">
        <f t="shared" si="38"/>
        <v>30-45</v>
      </c>
      <c r="P433" t="str">
        <f t="shared" si="39"/>
        <v>Medium</v>
      </c>
      <c r="Q433" t="str">
        <f t="shared" si="40"/>
        <v>New</v>
      </c>
      <c r="R433" t="str">
        <f t="shared" si="41"/>
        <v>High Balance</v>
      </c>
      <c r="S433" t="str">
        <f t="shared" si="42"/>
        <v>High Value</v>
      </c>
      <c r="T433">
        <v>1</v>
      </c>
      <c r="U433">
        <f t="shared" si="43"/>
        <v>0</v>
      </c>
    </row>
    <row r="434" spans="1:21" x14ac:dyDescent="0.25">
      <c r="A434">
        <v>2025</v>
      </c>
      <c r="B434">
        <v>15705521</v>
      </c>
      <c r="C434" t="s">
        <v>387</v>
      </c>
      <c r="D434">
        <v>548</v>
      </c>
      <c r="E434" t="s">
        <v>26</v>
      </c>
      <c r="F434" t="s">
        <v>16</v>
      </c>
      <c r="G434">
        <v>33</v>
      </c>
      <c r="H434">
        <v>0</v>
      </c>
      <c r="I434">
        <v>101084</v>
      </c>
      <c r="J434">
        <v>1</v>
      </c>
      <c r="K434">
        <v>1</v>
      </c>
      <c r="L434">
        <v>0</v>
      </c>
      <c r="M434">
        <v>42750</v>
      </c>
      <c r="N434">
        <v>0</v>
      </c>
      <c r="O434" t="str">
        <f t="shared" si="38"/>
        <v>30-45</v>
      </c>
      <c r="P434" t="str">
        <f t="shared" si="39"/>
        <v>Low</v>
      </c>
      <c r="Q434" t="str">
        <f t="shared" si="40"/>
        <v>New</v>
      </c>
      <c r="R434" t="str">
        <f t="shared" si="41"/>
        <v>High Balance</v>
      </c>
      <c r="S434" t="str">
        <f t="shared" si="42"/>
        <v>High Value</v>
      </c>
      <c r="T434">
        <v>1</v>
      </c>
      <c r="U434">
        <f t="shared" si="43"/>
        <v>0</v>
      </c>
    </row>
    <row r="435" spans="1:21" x14ac:dyDescent="0.25">
      <c r="A435">
        <v>2025</v>
      </c>
      <c r="B435">
        <v>15595039</v>
      </c>
      <c r="C435" t="s">
        <v>388</v>
      </c>
      <c r="D435">
        <v>545</v>
      </c>
      <c r="E435" t="s">
        <v>26</v>
      </c>
      <c r="F435" t="s">
        <v>16</v>
      </c>
      <c r="G435">
        <v>37</v>
      </c>
      <c r="H435">
        <v>8</v>
      </c>
      <c r="I435">
        <v>114754</v>
      </c>
      <c r="J435">
        <v>1</v>
      </c>
      <c r="K435">
        <v>1</v>
      </c>
      <c r="L435">
        <v>0</v>
      </c>
      <c r="M435">
        <v>136050</v>
      </c>
      <c r="N435">
        <v>1</v>
      </c>
      <c r="O435" t="str">
        <f t="shared" si="38"/>
        <v>30-45</v>
      </c>
      <c r="P435" t="str">
        <f t="shared" si="39"/>
        <v>Low</v>
      </c>
      <c r="Q435" t="str">
        <f t="shared" si="40"/>
        <v>Long-Term</v>
      </c>
      <c r="R435" t="str">
        <f t="shared" si="41"/>
        <v>High Balance</v>
      </c>
      <c r="S435" t="str">
        <f t="shared" si="42"/>
        <v>High Value</v>
      </c>
      <c r="T435">
        <v>1</v>
      </c>
      <c r="U435">
        <f t="shared" si="43"/>
        <v>114754</v>
      </c>
    </row>
    <row r="436" spans="1:21" x14ac:dyDescent="0.25">
      <c r="A436">
        <v>2025</v>
      </c>
      <c r="B436">
        <v>15799384</v>
      </c>
      <c r="C436" t="s">
        <v>389</v>
      </c>
      <c r="D436">
        <v>683</v>
      </c>
      <c r="E436" t="s">
        <v>15</v>
      </c>
      <c r="F436" t="s">
        <v>23</v>
      </c>
      <c r="G436">
        <v>33</v>
      </c>
      <c r="H436">
        <v>8</v>
      </c>
      <c r="I436">
        <v>0</v>
      </c>
      <c r="J436">
        <v>1</v>
      </c>
      <c r="K436">
        <v>0</v>
      </c>
      <c r="L436">
        <v>0</v>
      </c>
      <c r="M436">
        <v>73564</v>
      </c>
      <c r="N436">
        <v>0</v>
      </c>
      <c r="O436" t="str">
        <f t="shared" si="38"/>
        <v>30-45</v>
      </c>
      <c r="P436" t="str">
        <f t="shared" si="39"/>
        <v>Medium</v>
      </c>
      <c r="Q436" t="str">
        <f t="shared" si="40"/>
        <v>Long-Term</v>
      </c>
      <c r="R436" t="str">
        <f t="shared" si="41"/>
        <v>Zero Balance</v>
      </c>
      <c r="S436" t="str">
        <f t="shared" si="42"/>
        <v>Normal</v>
      </c>
      <c r="T436">
        <v>1</v>
      </c>
      <c r="U436">
        <f t="shared" si="43"/>
        <v>0</v>
      </c>
    </row>
    <row r="437" spans="1:21" x14ac:dyDescent="0.25">
      <c r="A437">
        <v>2025</v>
      </c>
      <c r="B437">
        <v>15581197</v>
      </c>
      <c r="C437" t="s">
        <v>333</v>
      </c>
      <c r="D437">
        <v>762</v>
      </c>
      <c r="E437" t="s">
        <v>15</v>
      </c>
      <c r="F437" t="s">
        <v>16</v>
      </c>
      <c r="G437">
        <v>51</v>
      </c>
      <c r="H437">
        <v>3</v>
      </c>
      <c r="I437">
        <v>99287</v>
      </c>
      <c r="J437">
        <v>1</v>
      </c>
      <c r="K437">
        <v>0</v>
      </c>
      <c r="L437">
        <v>1</v>
      </c>
      <c r="M437">
        <v>85579</v>
      </c>
      <c r="N437">
        <v>0</v>
      </c>
      <c r="O437" t="str">
        <f t="shared" si="38"/>
        <v>46-60</v>
      </c>
      <c r="P437" t="str">
        <f t="shared" si="39"/>
        <v>High</v>
      </c>
      <c r="Q437" t="str">
        <f t="shared" si="40"/>
        <v>New</v>
      </c>
      <c r="R437" t="str">
        <f t="shared" si="41"/>
        <v>Low Balance</v>
      </c>
      <c r="S437" t="str">
        <f t="shared" si="42"/>
        <v>Normal</v>
      </c>
      <c r="T437">
        <v>1</v>
      </c>
      <c r="U437">
        <f t="shared" si="43"/>
        <v>0</v>
      </c>
    </row>
    <row r="438" spans="1:21" x14ac:dyDescent="0.25">
      <c r="A438">
        <v>2025</v>
      </c>
      <c r="B438">
        <v>15693737</v>
      </c>
      <c r="C438" t="s">
        <v>390</v>
      </c>
      <c r="D438">
        <v>627</v>
      </c>
      <c r="E438" t="s">
        <v>26</v>
      </c>
      <c r="F438" t="s">
        <v>16</v>
      </c>
      <c r="G438">
        <v>30</v>
      </c>
      <c r="H438">
        <v>4</v>
      </c>
      <c r="I438">
        <v>79871</v>
      </c>
      <c r="J438">
        <v>2</v>
      </c>
      <c r="K438">
        <v>1</v>
      </c>
      <c r="L438">
        <v>0</v>
      </c>
      <c r="M438">
        <v>129827</v>
      </c>
      <c r="N438">
        <v>0</v>
      </c>
      <c r="O438" t="str">
        <f t="shared" si="38"/>
        <v>30-45</v>
      </c>
      <c r="P438" t="str">
        <f t="shared" si="39"/>
        <v>Medium</v>
      </c>
      <c r="Q438" t="str">
        <f t="shared" si="40"/>
        <v>Mid-Term</v>
      </c>
      <c r="R438" t="str">
        <f t="shared" si="41"/>
        <v>Low Balance</v>
      </c>
      <c r="S438" t="str">
        <f t="shared" si="42"/>
        <v>Normal</v>
      </c>
      <c r="T438">
        <v>1</v>
      </c>
      <c r="U438">
        <f t="shared" si="43"/>
        <v>0</v>
      </c>
    </row>
    <row r="439" spans="1:21" x14ac:dyDescent="0.25">
      <c r="A439">
        <v>2025</v>
      </c>
      <c r="B439">
        <v>15624623</v>
      </c>
      <c r="C439" t="s">
        <v>391</v>
      </c>
      <c r="D439">
        <v>516</v>
      </c>
      <c r="E439" t="s">
        <v>15</v>
      </c>
      <c r="F439" t="s">
        <v>23</v>
      </c>
      <c r="G439">
        <v>35</v>
      </c>
      <c r="H439">
        <v>10</v>
      </c>
      <c r="I439">
        <v>104089</v>
      </c>
      <c r="J439">
        <v>2</v>
      </c>
      <c r="K439">
        <v>0</v>
      </c>
      <c r="L439">
        <v>0</v>
      </c>
      <c r="M439">
        <v>119666</v>
      </c>
      <c r="N439">
        <v>0</v>
      </c>
      <c r="O439" t="str">
        <f t="shared" si="38"/>
        <v>30-45</v>
      </c>
      <c r="P439" t="str">
        <f t="shared" si="39"/>
        <v>Low</v>
      </c>
      <c r="Q439" t="str">
        <f t="shared" si="40"/>
        <v>Long-Term</v>
      </c>
      <c r="R439" t="str">
        <f t="shared" si="41"/>
        <v>High Balance</v>
      </c>
      <c r="S439" t="str">
        <f t="shared" si="42"/>
        <v>High Value</v>
      </c>
      <c r="T439">
        <v>1</v>
      </c>
      <c r="U439">
        <f t="shared" si="43"/>
        <v>0</v>
      </c>
    </row>
    <row r="440" spans="1:21" x14ac:dyDescent="0.25">
      <c r="A440">
        <v>2025</v>
      </c>
      <c r="B440">
        <v>15783501</v>
      </c>
      <c r="C440" t="s">
        <v>392</v>
      </c>
      <c r="D440">
        <v>800</v>
      </c>
      <c r="E440" t="s">
        <v>15</v>
      </c>
      <c r="F440" t="s">
        <v>16</v>
      </c>
      <c r="G440">
        <v>38</v>
      </c>
      <c r="H440">
        <v>2</v>
      </c>
      <c r="I440">
        <v>168190</v>
      </c>
      <c r="J440">
        <v>2</v>
      </c>
      <c r="K440">
        <v>1</v>
      </c>
      <c r="L440">
        <v>0</v>
      </c>
      <c r="M440">
        <v>68052</v>
      </c>
      <c r="N440">
        <v>0</v>
      </c>
      <c r="O440" t="str">
        <f t="shared" si="38"/>
        <v>30-45</v>
      </c>
      <c r="P440" t="str">
        <f t="shared" si="39"/>
        <v>High</v>
      </c>
      <c r="Q440" t="str">
        <f t="shared" si="40"/>
        <v>New</v>
      </c>
      <c r="R440" t="str">
        <f t="shared" si="41"/>
        <v>High Balance</v>
      </c>
      <c r="S440" t="str">
        <f t="shared" si="42"/>
        <v>High Value</v>
      </c>
      <c r="T440">
        <v>1</v>
      </c>
      <c r="U440">
        <f t="shared" si="43"/>
        <v>0</v>
      </c>
    </row>
    <row r="441" spans="1:21" x14ac:dyDescent="0.25">
      <c r="A441">
        <v>2025</v>
      </c>
      <c r="B441">
        <v>15690134</v>
      </c>
      <c r="C441" t="s">
        <v>250</v>
      </c>
      <c r="D441">
        <v>464</v>
      </c>
      <c r="E441" t="s">
        <v>26</v>
      </c>
      <c r="F441" t="s">
        <v>16</v>
      </c>
      <c r="G441">
        <v>42</v>
      </c>
      <c r="H441">
        <v>3</v>
      </c>
      <c r="I441">
        <v>85679</v>
      </c>
      <c r="J441">
        <v>1</v>
      </c>
      <c r="K441">
        <v>1</v>
      </c>
      <c r="L441">
        <v>1</v>
      </c>
      <c r="M441">
        <v>164105</v>
      </c>
      <c r="N441">
        <v>0</v>
      </c>
      <c r="O441" t="str">
        <f t="shared" si="38"/>
        <v>30-45</v>
      </c>
      <c r="P441" t="str">
        <f t="shared" si="39"/>
        <v>Low</v>
      </c>
      <c r="Q441" t="str">
        <f t="shared" si="40"/>
        <v>New</v>
      </c>
      <c r="R441" t="str">
        <f t="shared" si="41"/>
        <v>Low Balance</v>
      </c>
      <c r="S441" t="str">
        <f t="shared" si="42"/>
        <v>Normal</v>
      </c>
      <c r="T441">
        <v>1</v>
      </c>
      <c r="U441">
        <f t="shared" si="43"/>
        <v>0</v>
      </c>
    </row>
    <row r="442" spans="1:21" x14ac:dyDescent="0.25">
      <c r="A442">
        <v>2025</v>
      </c>
      <c r="B442">
        <v>15782735</v>
      </c>
      <c r="C442" t="s">
        <v>393</v>
      </c>
      <c r="D442">
        <v>626</v>
      </c>
      <c r="E442" t="s">
        <v>15</v>
      </c>
      <c r="F442" t="s">
        <v>16</v>
      </c>
      <c r="G442">
        <v>35</v>
      </c>
      <c r="H442">
        <v>3</v>
      </c>
      <c r="I442">
        <v>0</v>
      </c>
      <c r="J442">
        <v>1</v>
      </c>
      <c r="K442">
        <v>0</v>
      </c>
      <c r="L442">
        <v>0</v>
      </c>
      <c r="M442">
        <v>80190</v>
      </c>
      <c r="N442">
        <v>0</v>
      </c>
      <c r="O442" t="str">
        <f t="shared" si="38"/>
        <v>30-45</v>
      </c>
      <c r="P442" t="str">
        <f t="shared" si="39"/>
        <v>Medium</v>
      </c>
      <c r="Q442" t="str">
        <f t="shared" si="40"/>
        <v>New</v>
      </c>
      <c r="R442" t="str">
        <f t="shared" si="41"/>
        <v>Zero Balance</v>
      </c>
      <c r="S442" t="str">
        <f t="shared" si="42"/>
        <v>Normal</v>
      </c>
      <c r="T442">
        <v>1</v>
      </c>
      <c r="U442">
        <f t="shared" si="43"/>
        <v>0</v>
      </c>
    </row>
    <row r="443" spans="1:21" x14ac:dyDescent="0.25">
      <c r="A443">
        <v>2025</v>
      </c>
      <c r="B443">
        <v>15611088</v>
      </c>
      <c r="C443" t="s">
        <v>394</v>
      </c>
      <c r="D443">
        <v>790</v>
      </c>
      <c r="E443" t="s">
        <v>15</v>
      </c>
      <c r="F443" t="s">
        <v>16</v>
      </c>
      <c r="G443">
        <v>31</v>
      </c>
      <c r="H443">
        <v>9</v>
      </c>
      <c r="I443">
        <v>0</v>
      </c>
      <c r="J443">
        <v>2</v>
      </c>
      <c r="K443">
        <v>1</v>
      </c>
      <c r="L443">
        <v>0</v>
      </c>
      <c r="M443">
        <v>84127</v>
      </c>
      <c r="N443">
        <v>0</v>
      </c>
      <c r="O443" t="str">
        <f t="shared" si="38"/>
        <v>30-45</v>
      </c>
      <c r="P443" t="str">
        <f t="shared" si="39"/>
        <v>High</v>
      </c>
      <c r="Q443" t="str">
        <f t="shared" si="40"/>
        <v>Long-Term</v>
      </c>
      <c r="R443" t="str">
        <f t="shared" si="41"/>
        <v>Zero Balance</v>
      </c>
      <c r="S443" t="str">
        <f t="shared" si="42"/>
        <v>Normal</v>
      </c>
      <c r="T443">
        <v>1</v>
      </c>
      <c r="U443">
        <f t="shared" si="43"/>
        <v>0</v>
      </c>
    </row>
    <row r="444" spans="1:21" x14ac:dyDescent="0.25">
      <c r="A444">
        <v>2025</v>
      </c>
      <c r="B444">
        <v>15672145</v>
      </c>
      <c r="C444" t="s">
        <v>395</v>
      </c>
      <c r="D444">
        <v>534</v>
      </c>
      <c r="E444" t="s">
        <v>15</v>
      </c>
      <c r="F444" t="s">
        <v>16</v>
      </c>
      <c r="G444">
        <v>34</v>
      </c>
      <c r="H444">
        <v>7</v>
      </c>
      <c r="I444">
        <v>121552</v>
      </c>
      <c r="J444">
        <v>2</v>
      </c>
      <c r="K444">
        <v>1</v>
      </c>
      <c r="L444">
        <v>1</v>
      </c>
      <c r="M444">
        <v>70179</v>
      </c>
      <c r="N444">
        <v>0</v>
      </c>
      <c r="O444" t="str">
        <f t="shared" si="38"/>
        <v>30-45</v>
      </c>
      <c r="P444" t="str">
        <f t="shared" si="39"/>
        <v>Low</v>
      </c>
      <c r="Q444" t="str">
        <f t="shared" si="40"/>
        <v>Mid-Term</v>
      </c>
      <c r="R444" t="str">
        <f t="shared" si="41"/>
        <v>High Balance</v>
      </c>
      <c r="S444" t="str">
        <f t="shared" si="42"/>
        <v>High Value</v>
      </c>
      <c r="T444">
        <v>1</v>
      </c>
      <c r="U444">
        <f t="shared" si="43"/>
        <v>0</v>
      </c>
    </row>
    <row r="445" spans="1:21" x14ac:dyDescent="0.25">
      <c r="A445">
        <v>2025</v>
      </c>
      <c r="B445">
        <v>15732628</v>
      </c>
      <c r="C445" t="s">
        <v>396</v>
      </c>
      <c r="D445">
        <v>745</v>
      </c>
      <c r="E445" t="s">
        <v>15</v>
      </c>
      <c r="F445" t="s">
        <v>23</v>
      </c>
      <c r="G445">
        <v>46</v>
      </c>
      <c r="H445">
        <v>2</v>
      </c>
      <c r="I445">
        <v>122220</v>
      </c>
      <c r="J445">
        <v>1</v>
      </c>
      <c r="K445">
        <v>1</v>
      </c>
      <c r="L445">
        <v>1</v>
      </c>
      <c r="M445">
        <v>118024</v>
      </c>
      <c r="N445">
        <v>0</v>
      </c>
      <c r="O445" t="str">
        <f t="shared" si="38"/>
        <v>46-60</v>
      </c>
      <c r="P445" t="str">
        <f t="shared" si="39"/>
        <v>Medium</v>
      </c>
      <c r="Q445" t="str">
        <f t="shared" si="40"/>
        <v>New</v>
      </c>
      <c r="R445" t="str">
        <f t="shared" si="41"/>
        <v>High Balance</v>
      </c>
      <c r="S445" t="str">
        <f t="shared" si="42"/>
        <v>High Value</v>
      </c>
      <c r="T445">
        <v>1</v>
      </c>
      <c r="U445">
        <f t="shared" si="43"/>
        <v>0</v>
      </c>
    </row>
    <row r="446" spans="1:21" x14ac:dyDescent="0.25">
      <c r="A446">
        <v>2025</v>
      </c>
      <c r="B446">
        <v>15787470</v>
      </c>
      <c r="C446" t="s">
        <v>397</v>
      </c>
      <c r="D446">
        <v>553</v>
      </c>
      <c r="E446" t="s">
        <v>18</v>
      </c>
      <c r="F446" t="s">
        <v>23</v>
      </c>
      <c r="G446">
        <v>47</v>
      </c>
      <c r="H446">
        <v>3</v>
      </c>
      <c r="I446">
        <v>116528</v>
      </c>
      <c r="J446">
        <v>1</v>
      </c>
      <c r="K446">
        <v>0</v>
      </c>
      <c r="L446">
        <v>0</v>
      </c>
      <c r="M446">
        <v>145704</v>
      </c>
      <c r="N446">
        <v>1</v>
      </c>
      <c r="O446" t="str">
        <f t="shared" si="38"/>
        <v>46-60</v>
      </c>
      <c r="P446" t="str">
        <f t="shared" si="39"/>
        <v>Low</v>
      </c>
      <c r="Q446" t="str">
        <f t="shared" si="40"/>
        <v>New</v>
      </c>
      <c r="R446" t="str">
        <f t="shared" si="41"/>
        <v>High Balance</v>
      </c>
      <c r="S446" t="str">
        <f t="shared" si="42"/>
        <v>High Value</v>
      </c>
      <c r="T446">
        <v>1</v>
      </c>
      <c r="U446">
        <f t="shared" si="43"/>
        <v>116528</v>
      </c>
    </row>
    <row r="447" spans="1:21" x14ac:dyDescent="0.25">
      <c r="A447">
        <v>2025</v>
      </c>
      <c r="B447">
        <v>15803406</v>
      </c>
      <c r="C447" t="s">
        <v>398</v>
      </c>
      <c r="D447">
        <v>748</v>
      </c>
      <c r="E447" t="s">
        <v>15</v>
      </c>
      <c r="F447" t="s">
        <v>16</v>
      </c>
      <c r="G447">
        <v>26</v>
      </c>
      <c r="H447">
        <v>1</v>
      </c>
      <c r="I447">
        <v>77780</v>
      </c>
      <c r="J447">
        <v>1</v>
      </c>
      <c r="K447">
        <v>0</v>
      </c>
      <c r="L447">
        <v>1</v>
      </c>
      <c r="M447">
        <v>183049</v>
      </c>
      <c r="N447">
        <v>0</v>
      </c>
      <c r="O447" t="str">
        <f t="shared" si="38"/>
        <v>&lt;30</v>
      </c>
      <c r="P447" t="str">
        <f t="shared" si="39"/>
        <v>Medium</v>
      </c>
      <c r="Q447" t="str">
        <f t="shared" si="40"/>
        <v>New</v>
      </c>
      <c r="R447" t="str">
        <f t="shared" si="41"/>
        <v>Low Balance</v>
      </c>
      <c r="S447" t="str">
        <f t="shared" si="42"/>
        <v>Normal</v>
      </c>
      <c r="T447">
        <v>1</v>
      </c>
      <c r="U447">
        <f t="shared" si="43"/>
        <v>0</v>
      </c>
    </row>
    <row r="448" spans="1:21" x14ac:dyDescent="0.25">
      <c r="A448">
        <v>2025</v>
      </c>
      <c r="B448">
        <v>15730460</v>
      </c>
      <c r="C448" t="s">
        <v>399</v>
      </c>
      <c r="D448">
        <v>722</v>
      </c>
      <c r="E448" t="s">
        <v>15</v>
      </c>
      <c r="F448" t="s">
        <v>23</v>
      </c>
      <c r="G448">
        <v>37</v>
      </c>
      <c r="H448">
        <v>2</v>
      </c>
      <c r="I448">
        <v>0</v>
      </c>
      <c r="J448">
        <v>1</v>
      </c>
      <c r="K448">
        <v>0</v>
      </c>
      <c r="L448">
        <v>0</v>
      </c>
      <c r="M448">
        <v>120907</v>
      </c>
      <c r="N448">
        <v>0</v>
      </c>
      <c r="O448" t="str">
        <f t="shared" si="38"/>
        <v>30-45</v>
      </c>
      <c r="P448" t="str">
        <f t="shared" si="39"/>
        <v>Medium</v>
      </c>
      <c r="Q448" t="str">
        <f t="shared" si="40"/>
        <v>New</v>
      </c>
      <c r="R448" t="str">
        <f t="shared" si="41"/>
        <v>Zero Balance</v>
      </c>
      <c r="S448" t="str">
        <f t="shared" si="42"/>
        <v>Normal</v>
      </c>
      <c r="T448">
        <v>1</v>
      </c>
      <c r="U448">
        <f t="shared" si="43"/>
        <v>0</v>
      </c>
    </row>
    <row r="449" spans="1:21" x14ac:dyDescent="0.25">
      <c r="A449">
        <v>2025</v>
      </c>
      <c r="B449">
        <v>15644572</v>
      </c>
      <c r="C449" t="s">
        <v>400</v>
      </c>
      <c r="D449">
        <v>501</v>
      </c>
      <c r="E449" t="s">
        <v>15</v>
      </c>
      <c r="F449" t="s">
        <v>23</v>
      </c>
      <c r="G449">
        <v>40</v>
      </c>
      <c r="H449">
        <v>4</v>
      </c>
      <c r="I449">
        <v>125832</v>
      </c>
      <c r="J449">
        <v>1</v>
      </c>
      <c r="K449">
        <v>1</v>
      </c>
      <c r="L449">
        <v>1</v>
      </c>
      <c r="M449">
        <v>100434</v>
      </c>
      <c r="N449">
        <v>0</v>
      </c>
      <c r="O449" t="str">
        <f t="shared" si="38"/>
        <v>30-45</v>
      </c>
      <c r="P449" t="str">
        <f t="shared" si="39"/>
        <v>Low</v>
      </c>
      <c r="Q449" t="str">
        <f t="shared" si="40"/>
        <v>Mid-Term</v>
      </c>
      <c r="R449" t="str">
        <f t="shared" si="41"/>
        <v>High Balance</v>
      </c>
      <c r="S449" t="str">
        <f t="shared" si="42"/>
        <v>High Value</v>
      </c>
      <c r="T449">
        <v>1</v>
      </c>
      <c r="U449">
        <f t="shared" si="43"/>
        <v>0</v>
      </c>
    </row>
    <row r="450" spans="1:21" x14ac:dyDescent="0.25">
      <c r="A450">
        <v>2025</v>
      </c>
      <c r="B450">
        <v>15694860</v>
      </c>
      <c r="C450" t="s">
        <v>401</v>
      </c>
      <c r="D450">
        <v>675</v>
      </c>
      <c r="E450" t="s">
        <v>15</v>
      </c>
      <c r="F450" t="s">
        <v>16</v>
      </c>
      <c r="G450">
        <v>38</v>
      </c>
      <c r="H450">
        <v>6</v>
      </c>
      <c r="I450">
        <v>68066</v>
      </c>
      <c r="J450">
        <v>1</v>
      </c>
      <c r="K450">
        <v>0</v>
      </c>
      <c r="L450">
        <v>0</v>
      </c>
      <c r="M450">
        <v>138777</v>
      </c>
      <c r="N450">
        <v>1</v>
      </c>
      <c r="O450" t="str">
        <f t="shared" ref="O450:O513" si="44">IF(G450&lt;30,"&lt;30",IF(G450&lt;=45,"30-45",IF(G450&lt;=60,"46-60","60+")))</f>
        <v>30-45</v>
      </c>
      <c r="P450" t="str">
        <f t="shared" ref="P450:P513" si="45">IF(D450&lt;600,"Low",IF(D450&lt;=750,"Medium","High"))</f>
        <v>Medium</v>
      </c>
      <c r="Q450" t="str">
        <f t="shared" ref="Q450:Q513" si="46">IF(H450&lt;=3,"New",IF(H450&lt;=7,"Mid-Term","Long-Term"))</f>
        <v>Mid-Term</v>
      </c>
      <c r="R450" t="str">
        <f t="shared" ref="R450:R513" si="47">IF(I450=0,"Zero Balance",IF(I450&lt;100000,"Low Balance","High Balance"))</f>
        <v>Low Balance</v>
      </c>
      <c r="S450" t="str">
        <f t="shared" ref="S450:S513" si="48">IF(I450&gt;=100000,"High Value","Normal")</f>
        <v>Normal</v>
      </c>
      <c r="T450">
        <v>1</v>
      </c>
      <c r="U450">
        <f t="shared" ref="U450:U513" si="49">IF(N450=1,I450,0)</f>
        <v>68066</v>
      </c>
    </row>
    <row r="451" spans="1:21" x14ac:dyDescent="0.25">
      <c r="A451">
        <v>2025</v>
      </c>
      <c r="B451">
        <v>15658169</v>
      </c>
      <c r="C451" t="s">
        <v>402</v>
      </c>
      <c r="D451">
        <v>778</v>
      </c>
      <c r="E451" t="s">
        <v>18</v>
      </c>
      <c r="F451" t="s">
        <v>16</v>
      </c>
      <c r="G451">
        <v>47</v>
      </c>
      <c r="H451">
        <v>6</v>
      </c>
      <c r="I451">
        <v>127299</v>
      </c>
      <c r="J451">
        <v>2</v>
      </c>
      <c r="K451">
        <v>1</v>
      </c>
      <c r="L451">
        <v>0</v>
      </c>
      <c r="M451">
        <v>124695</v>
      </c>
      <c r="N451">
        <v>0</v>
      </c>
      <c r="O451" t="str">
        <f t="shared" si="44"/>
        <v>46-60</v>
      </c>
      <c r="P451" t="str">
        <f t="shared" si="45"/>
        <v>High</v>
      </c>
      <c r="Q451" t="str">
        <f t="shared" si="46"/>
        <v>Mid-Term</v>
      </c>
      <c r="R451" t="str">
        <f t="shared" si="47"/>
        <v>High Balance</v>
      </c>
      <c r="S451" t="str">
        <f t="shared" si="48"/>
        <v>High Value</v>
      </c>
      <c r="T451">
        <v>1</v>
      </c>
      <c r="U451">
        <f t="shared" si="49"/>
        <v>0</v>
      </c>
    </row>
    <row r="452" spans="1:21" x14ac:dyDescent="0.25">
      <c r="A452">
        <v>2025</v>
      </c>
      <c r="B452">
        <v>15794396</v>
      </c>
      <c r="C452" t="s">
        <v>403</v>
      </c>
      <c r="D452">
        <v>494</v>
      </c>
      <c r="E452" t="s">
        <v>26</v>
      </c>
      <c r="F452" t="s">
        <v>16</v>
      </c>
      <c r="G452">
        <v>38</v>
      </c>
      <c r="H452">
        <v>7</v>
      </c>
      <c r="I452">
        <v>174938</v>
      </c>
      <c r="J452">
        <v>1</v>
      </c>
      <c r="K452">
        <v>1</v>
      </c>
      <c r="L452">
        <v>0</v>
      </c>
      <c r="M452">
        <v>40084</v>
      </c>
      <c r="N452">
        <v>0</v>
      </c>
      <c r="O452" t="str">
        <f t="shared" si="44"/>
        <v>30-45</v>
      </c>
      <c r="P452" t="str">
        <f t="shared" si="45"/>
        <v>Low</v>
      </c>
      <c r="Q452" t="str">
        <f t="shared" si="46"/>
        <v>Mid-Term</v>
      </c>
      <c r="R452" t="str">
        <f t="shared" si="47"/>
        <v>High Balance</v>
      </c>
      <c r="S452" t="str">
        <f t="shared" si="48"/>
        <v>High Value</v>
      </c>
      <c r="T452">
        <v>1</v>
      </c>
      <c r="U452">
        <f t="shared" si="49"/>
        <v>0</v>
      </c>
    </row>
    <row r="453" spans="1:21" x14ac:dyDescent="0.25">
      <c r="A453">
        <v>2025</v>
      </c>
      <c r="B453">
        <v>15785798</v>
      </c>
      <c r="C453" t="s">
        <v>404</v>
      </c>
      <c r="D453">
        <v>850</v>
      </c>
      <c r="E453" t="s">
        <v>15</v>
      </c>
      <c r="F453" t="s">
        <v>23</v>
      </c>
      <c r="G453">
        <v>40</v>
      </c>
      <c r="H453">
        <v>9</v>
      </c>
      <c r="I453">
        <v>0</v>
      </c>
      <c r="J453">
        <v>2</v>
      </c>
      <c r="K453">
        <v>0</v>
      </c>
      <c r="L453">
        <v>1</v>
      </c>
      <c r="M453">
        <v>119232</v>
      </c>
      <c r="N453">
        <v>0</v>
      </c>
      <c r="O453" t="str">
        <f t="shared" si="44"/>
        <v>30-45</v>
      </c>
      <c r="P453" t="str">
        <f t="shared" si="45"/>
        <v>High</v>
      </c>
      <c r="Q453" t="str">
        <f t="shared" si="46"/>
        <v>Long-Term</v>
      </c>
      <c r="R453" t="str">
        <f t="shared" si="47"/>
        <v>Zero Balance</v>
      </c>
      <c r="S453" t="str">
        <f t="shared" si="48"/>
        <v>Normal</v>
      </c>
      <c r="T453">
        <v>1</v>
      </c>
      <c r="U453">
        <f t="shared" si="49"/>
        <v>0</v>
      </c>
    </row>
    <row r="454" spans="1:21" x14ac:dyDescent="0.25">
      <c r="A454">
        <v>2025</v>
      </c>
      <c r="B454">
        <v>15710825</v>
      </c>
      <c r="C454" t="s">
        <v>405</v>
      </c>
      <c r="D454">
        <v>592</v>
      </c>
      <c r="E454" t="s">
        <v>18</v>
      </c>
      <c r="F454" t="s">
        <v>23</v>
      </c>
      <c r="G454">
        <v>31</v>
      </c>
      <c r="H454">
        <v>7</v>
      </c>
      <c r="I454">
        <v>110071</v>
      </c>
      <c r="J454">
        <v>1</v>
      </c>
      <c r="K454">
        <v>0</v>
      </c>
      <c r="L454">
        <v>0</v>
      </c>
      <c r="M454">
        <v>43921</v>
      </c>
      <c r="N454">
        <v>0</v>
      </c>
      <c r="O454" t="str">
        <f t="shared" si="44"/>
        <v>30-45</v>
      </c>
      <c r="P454" t="str">
        <f t="shared" si="45"/>
        <v>Low</v>
      </c>
      <c r="Q454" t="str">
        <f t="shared" si="46"/>
        <v>Mid-Term</v>
      </c>
      <c r="R454" t="str">
        <f t="shared" si="47"/>
        <v>High Balance</v>
      </c>
      <c r="S454" t="str">
        <f t="shared" si="48"/>
        <v>High Value</v>
      </c>
      <c r="T454">
        <v>1</v>
      </c>
      <c r="U454">
        <f t="shared" si="49"/>
        <v>0</v>
      </c>
    </row>
    <row r="455" spans="1:21" x14ac:dyDescent="0.25">
      <c r="A455">
        <v>2025</v>
      </c>
      <c r="B455">
        <v>15668444</v>
      </c>
      <c r="C455" t="s">
        <v>27</v>
      </c>
      <c r="D455">
        <v>590</v>
      </c>
      <c r="E455" t="s">
        <v>18</v>
      </c>
      <c r="F455" t="s">
        <v>16</v>
      </c>
      <c r="G455">
        <v>44</v>
      </c>
      <c r="H455">
        <v>3</v>
      </c>
      <c r="I455">
        <v>139432</v>
      </c>
      <c r="J455">
        <v>1</v>
      </c>
      <c r="K455">
        <v>1</v>
      </c>
      <c r="L455">
        <v>0</v>
      </c>
      <c r="M455">
        <v>62223</v>
      </c>
      <c r="N455">
        <v>0</v>
      </c>
      <c r="O455" t="str">
        <f t="shared" si="44"/>
        <v>30-45</v>
      </c>
      <c r="P455" t="str">
        <f t="shared" si="45"/>
        <v>Low</v>
      </c>
      <c r="Q455" t="str">
        <f t="shared" si="46"/>
        <v>New</v>
      </c>
      <c r="R455" t="str">
        <f t="shared" si="47"/>
        <v>High Balance</v>
      </c>
      <c r="S455" t="str">
        <f t="shared" si="48"/>
        <v>High Value</v>
      </c>
      <c r="T455">
        <v>1</v>
      </c>
      <c r="U455">
        <f t="shared" si="49"/>
        <v>0</v>
      </c>
    </row>
    <row r="456" spans="1:21" x14ac:dyDescent="0.25">
      <c r="A456">
        <v>2025</v>
      </c>
      <c r="B456">
        <v>15726631</v>
      </c>
      <c r="C456" t="s">
        <v>406</v>
      </c>
      <c r="D456">
        <v>758</v>
      </c>
      <c r="E456" t="s">
        <v>15</v>
      </c>
      <c r="F456" t="s">
        <v>16</v>
      </c>
      <c r="G456">
        <v>39</v>
      </c>
      <c r="H456">
        <v>6</v>
      </c>
      <c r="I456">
        <v>127358</v>
      </c>
      <c r="J456">
        <v>1</v>
      </c>
      <c r="K456">
        <v>0</v>
      </c>
      <c r="L456">
        <v>1</v>
      </c>
      <c r="M456">
        <v>56577</v>
      </c>
      <c r="N456">
        <v>0</v>
      </c>
      <c r="O456" t="str">
        <f t="shared" si="44"/>
        <v>30-45</v>
      </c>
      <c r="P456" t="str">
        <f t="shared" si="45"/>
        <v>High</v>
      </c>
      <c r="Q456" t="str">
        <f t="shared" si="46"/>
        <v>Mid-Term</v>
      </c>
      <c r="R456" t="str">
        <f t="shared" si="47"/>
        <v>High Balance</v>
      </c>
      <c r="S456" t="str">
        <f t="shared" si="48"/>
        <v>High Value</v>
      </c>
      <c r="T456">
        <v>1</v>
      </c>
      <c r="U456">
        <f t="shared" si="49"/>
        <v>0</v>
      </c>
    </row>
    <row r="457" spans="1:21" x14ac:dyDescent="0.25">
      <c r="A457">
        <v>2025</v>
      </c>
      <c r="B457">
        <v>15733797</v>
      </c>
      <c r="C457" t="s">
        <v>407</v>
      </c>
      <c r="D457">
        <v>506</v>
      </c>
      <c r="E457" t="s">
        <v>15</v>
      </c>
      <c r="F457" t="s">
        <v>23</v>
      </c>
      <c r="G457">
        <v>36</v>
      </c>
      <c r="H457">
        <v>5</v>
      </c>
      <c r="I457">
        <v>0</v>
      </c>
      <c r="J457">
        <v>2</v>
      </c>
      <c r="K457">
        <v>1</v>
      </c>
      <c r="L457">
        <v>0</v>
      </c>
      <c r="M457">
        <v>164253</v>
      </c>
      <c r="N457">
        <v>0</v>
      </c>
      <c r="O457" t="str">
        <f t="shared" si="44"/>
        <v>30-45</v>
      </c>
      <c r="P457" t="str">
        <f t="shared" si="45"/>
        <v>Low</v>
      </c>
      <c r="Q457" t="str">
        <f t="shared" si="46"/>
        <v>Mid-Term</v>
      </c>
      <c r="R457" t="str">
        <f t="shared" si="47"/>
        <v>Zero Balance</v>
      </c>
      <c r="S457" t="str">
        <f t="shared" si="48"/>
        <v>Normal</v>
      </c>
      <c r="T457">
        <v>1</v>
      </c>
      <c r="U457">
        <f t="shared" si="49"/>
        <v>0</v>
      </c>
    </row>
    <row r="458" spans="1:21" x14ac:dyDescent="0.25">
      <c r="A458">
        <v>2025</v>
      </c>
      <c r="B458">
        <v>15747960</v>
      </c>
      <c r="C458" t="s">
        <v>408</v>
      </c>
      <c r="D458">
        <v>733</v>
      </c>
      <c r="E458" t="s">
        <v>15</v>
      </c>
      <c r="F458" t="s">
        <v>23</v>
      </c>
      <c r="G458">
        <v>33</v>
      </c>
      <c r="H458">
        <v>3</v>
      </c>
      <c r="I458">
        <v>0</v>
      </c>
      <c r="J458">
        <v>1</v>
      </c>
      <c r="K458">
        <v>1</v>
      </c>
      <c r="L458">
        <v>1</v>
      </c>
      <c r="M458">
        <v>7667</v>
      </c>
      <c r="N458">
        <v>0</v>
      </c>
      <c r="O458" t="str">
        <f t="shared" si="44"/>
        <v>30-45</v>
      </c>
      <c r="P458" t="str">
        <f t="shared" si="45"/>
        <v>Medium</v>
      </c>
      <c r="Q458" t="str">
        <f t="shared" si="46"/>
        <v>New</v>
      </c>
      <c r="R458" t="str">
        <f t="shared" si="47"/>
        <v>Zero Balance</v>
      </c>
      <c r="S458" t="str">
        <f t="shared" si="48"/>
        <v>Normal</v>
      </c>
      <c r="T458">
        <v>1</v>
      </c>
      <c r="U458">
        <f t="shared" si="49"/>
        <v>0</v>
      </c>
    </row>
    <row r="459" spans="1:21" x14ac:dyDescent="0.25">
      <c r="A459">
        <v>2025</v>
      </c>
      <c r="B459">
        <v>15634632</v>
      </c>
      <c r="C459" t="s">
        <v>409</v>
      </c>
      <c r="D459">
        <v>711</v>
      </c>
      <c r="E459" t="s">
        <v>15</v>
      </c>
      <c r="F459" t="s">
        <v>23</v>
      </c>
      <c r="G459">
        <v>38</v>
      </c>
      <c r="H459">
        <v>3</v>
      </c>
      <c r="I459">
        <v>0</v>
      </c>
      <c r="J459">
        <v>2</v>
      </c>
      <c r="K459">
        <v>1</v>
      </c>
      <c r="L459">
        <v>0</v>
      </c>
      <c r="M459">
        <v>68488</v>
      </c>
      <c r="N459">
        <v>0</v>
      </c>
      <c r="O459" t="str">
        <f t="shared" si="44"/>
        <v>30-45</v>
      </c>
      <c r="P459" t="str">
        <f t="shared" si="45"/>
        <v>Medium</v>
      </c>
      <c r="Q459" t="str">
        <f t="shared" si="46"/>
        <v>New</v>
      </c>
      <c r="R459" t="str">
        <f t="shared" si="47"/>
        <v>Zero Balance</v>
      </c>
      <c r="S459" t="str">
        <f t="shared" si="48"/>
        <v>Normal</v>
      </c>
      <c r="T459">
        <v>1</v>
      </c>
      <c r="U459">
        <f t="shared" si="49"/>
        <v>0</v>
      </c>
    </row>
    <row r="460" spans="1:21" x14ac:dyDescent="0.25">
      <c r="A460">
        <v>2025</v>
      </c>
      <c r="B460">
        <v>15707362</v>
      </c>
      <c r="C460" t="s">
        <v>67</v>
      </c>
      <c r="D460">
        <v>514</v>
      </c>
      <c r="E460" t="s">
        <v>26</v>
      </c>
      <c r="F460" t="s">
        <v>23</v>
      </c>
      <c r="G460">
        <v>43</v>
      </c>
      <c r="H460">
        <v>1</v>
      </c>
      <c r="I460">
        <v>95556</v>
      </c>
      <c r="J460">
        <v>1</v>
      </c>
      <c r="K460">
        <v>0</v>
      </c>
      <c r="L460">
        <v>1</v>
      </c>
      <c r="M460">
        <v>199274</v>
      </c>
      <c r="N460">
        <v>1</v>
      </c>
      <c r="O460" t="str">
        <f t="shared" si="44"/>
        <v>30-45</v>
      </c>
      <c r="P460" t="str">
        <f t="shared" si="45"/>
        <v>Low</v>
      </c>
      <c r="Q460" t="str">
        <f t="shared" si="46"/>
        <v>New</v>
      </c>
      <c r="R460" t="str">
        <f t="shared" si="47"/>
        <v>Low Balance</v>
      </c>
      <c r="S460" t="str">
        <f t="shared" si="48"/>
        <v>Normal</v>
      </c>
      <c r="T460">
        <v>1</v>
      </c>
      <c r="U460">
        <f t="shared" si="49"/>
        <v>95556</v>
      </c>
    </row>
    <row r="461" spans="1:21" x14ac:dyDescent="0.25">
      <c r="A461">
        <v>2025</v>
      </c>
      <c r="B461">
        <v>15662976</v>
      </c>
      <c r="C461" t="s">
        <v>410</v>
      </c>
      <c r="D461">
        <v>637</v>
      </c>
      <c r="E461" t="s">
        <v>18</v>
      </c>
      <c r="F461" t="s">
        <v>23</v>
      </c>
      <c r="G461">
        <v>37</v>
      </c>
      <c r="H461">
        <v>8</v>
      </c>
      <c r="I461">
        <v>0</v>
      </c>
      <c r="J461">
        <v>1</v>
      </c>
      <c r="K461">
        <v>1</v>
      </c>
      <c r="L461">
        <v>1</v>
      </c>
      <c r="M461">
        <v>186062</v>
      </c>
      <c r="N461">
        <v>0</v>
      </c>
      <c r="O461" t="str">
        <f t="shared" si="44"/>
        <v>30-45</v>
      </c>
      <c r="P461" t="str">
        <f t="shared" si="45"/>
        <v>Medium</v>
      </c>
      <c r="Q461" t="str">
        <f t="shared" si="46"/>
        <v>Long-Term</v>
      </c>
      <c r="R461" t="str">
        <f t="shared" si="47"/>
        <v>Zero Balance</v>
      </c>
      <c r="S461" t="str">
        <f t="shared" si="48"/>
        <v>Normal</v>
      </c>
      <c r="T461">
        <v>1</v>
      </c>
      <c r="U461">
        <f t="shared" si="49"/>
        <v>0</v>
      </c>
    </row>
    <row r="462" spans="1:21" x14ac:dyDescent="0.25">
      <c r="A462">
        <v>2025</v>
      </c>
      <c r="B462">
        <v>15732778</v>
      </c>
      <c r="C462" t="s">
        <v>411</v>
      </c>
      <c r="D462">
        <v>468</v>
      </c>
      <c r="E462" t="s">
        <v>26</v>
      </c>
      <c r="F462" t="s">
        <v>23</v>
      </c>
      <c r="G462">
        <v>29</v>
      </c>
      <c r="H462">
        <v>1</v>
      </c>
      <c r="I462">
        <v>111682</v>
      </c>
      <c r="J462">
        <v>2</v>
      </c>
      <c r="K462">
        <v>1</v>
      </c>
      <c r="L462">
        <v>1</v>
      </c>
      <c r="M462">
        <v>195711</v>
      </c>
      <c r="N462">
        <v>0</v>
      </c>
      <c r="O462" t="str">
        <f t="shared" si="44"/>
        <v>&lt;30</v>
      </c>
      <c r="P462" t="str">
        <f t="shared" si="45"/>
        <v>Low</v>
      </c>
      <c r="Q462" t="str">
        <f t="shared" si="46"/>
        <v>New</v>
      </c>
      <c r="R462" t="str">
        <f t="shared" si="47"/>
        <v>High Balance</v>
      </c>
      <c r="S462" t="str">
        <f t="shared" si="48"/>
        <v>High Value</v>
      </c>
      <c r="T462">
        <v>1</v>
      </c>
      <c r="U462">
        <f t="shared" si="49"/>
        <v>0</v>
      </c>
    </row>
    <row r="463" spans="1:21" x14ac:dyDescent="0.25">
      <c r="A463">
        <v>2025</v>
      </c>
      <c r="B463">
        <v>15718443</v>
      </c>
      <c r="C463" t="s">
        <v>412</v>
      </c>
      <c r="D463">
        <v>539</v>
      </c>
      <c r="E463" t="s">
        <v>15</v>
      </c>
      <c r="F463" t="s">
        <v>23</v>
      </c>
      <c r="G463">
        <v>39</v>
      </c>
      <c r="H463">
        <v>3</v>
      </c>
      <c r="I463">
        <v>0</v>
      </c>
      <c r="J463">
        <v>2</v>
      </c>
      <c r="K463">
        <v>1</v>
      </c>
      <c r="L463">
        <v>0</v>
      </c>
      <c r="M463">
        <v>36692</v>
      </c>
      <c r="N463">
        <v>0</v>
      </c>
      <c r="O463" t="str">
        <f t="shared" si="44"/>
        <v>30-45</v>
      </c>
      <c r="P463" t="str">
        <f t="shared" si="45"/>
        <v>Low</v>
      </c>
      <c r="Q463" t="str">
        <f t="shared" si="46"/>
        <v>New</v>
      </c>
      <c r="R463" t="str">
        <f t="shared" si="47"/>
        <v>Zero Balance</v>
      </c>
      <c r="S463" t="str">
        <f t="shared" si="48"/>
        <v>Normal</v>
      </c>
      <c r="T463">
        <v>1</v>
      </c>
      <c r="U463">
        <f t="shared" si="49"/>
        <v>0</v>
      </c>
    </row>
    <row r="464" spans="1:21" x14ac:dyDescent="0.25">
      <c r="A464">
        <v>2025</v>
      </c>
      <c r="B464">
        <v>15670039</v>
      </c>
      <c r="C464" t="s">
        <v>180</v>
      </c>
      <c r="D464">
        <v>509</v>
      </c>
      <c r="E464" t="s">
        <v>18</v>
      </c>
      <c r="F464" t="s">
        <v>16</v>
      </c>
      <c r="G464">
        <v>25</v>
      </c>
      <c r="H464">
        <v>3</v>
      </c>
      <c r="I464">
        <v>108739</v>
      </c>
      <c r="J464">
        <v>2</v>
      </c>
      <c r="K464">
        <v>1</v>
      </c>
      <c r="L464">
        <v>0</v>
      </c>
      <c r="M464">
        <v>106921</v>
      </c>
      <c r="N464">
        <v>0</v>
      </c>
      <c r="O464" t="str">
        <f t="shared" si="44"/>
        <v>&lt;30</v>
      </c>
      <c r="P464" t="str">
        <f t="shared" si="45"/>
        <v>Low</v>
      </c>
      <c r="Q464" t="str">
        <f t="shared" si="46"/>
        <v>New</v>
      </c>
      <c r="R464" t="str">
        <f t="shared" si="47"/>
        <v>High Balance</v>
      </c>
      <c r="S464" t="str">
        <f t="shared" si="48"/>
        <v>High Value</v>
      </c>
      <c r="T464">
        <v>1</v>
      </c>
      <c r="U464">
        <f t="shared" si="49"/>
        <v>0</v>
      </c>
    </row>
    <row r="465" spans="1:21" x14ac:dyDescent="0.25">
      <c r="A465">
        <v>2025</v>
      </c>
      <c r="B465">
        <v>15773792</v>
      </c>
      <c r="C465" t="s">
        <v>413</v>
      </c>
      <c r="D465">
        <v>662</v>
      </c>
      <c r="E465" t="s">
        <v>15</v>
      </c>
      <c r="F465" t="s">
        <v>16</v>
      </c>
      <c r="G465">
        <v>32</v>
      </c>
      <c r="H465">
        <v>4</v>
      </c>
      <c r="I465">
        <v>133950</v>
      </c>
      <c r="J465">
        <v>1</v>
      </c>
      <c r="K465">
        <v>1</v>
      </c>
      <c r="L465">
        <v>1</v>
      </c>
      <c r="M465">
        <v>48726</v>
      </c>
      <c r="N465">
        <v>1</v>
      </c>
      <c r="O465" t="str">
        <f t="shared" si="44"/>
        <v>30-45</v>
      </c>
      <c r="P465" t="str">
        <f t="shared" si="45"/>
        <v>Medium</v>
      </c>
      <c r="Q465" t="str">
        <f t="shared" si="46"/>
        <v>Mid-Term</v>
      </c>
      <c r="R465" t="str">
        <f t="shared" si="47"/>
        <v>High Balance</v>
      </c>
      <c r="S465" t="str">
        <f t="shared" si="48"/>
        <v>High Value</v>
      </c>
      <c r="T465">
        <v>1</v>
      </c>
      <c r="U465">
        <f t="shared" si="49"/>
        <v>133950</v>
      </c>
    </row>
    <row r="466" spans="1:21" x14ac:dyDescent="0.25">
      <c r="A466">
        <v>2025</v>
      </c>
      <c r="B466">
        <v>15613786</v>
      </c>
      <c r="C466" t="s">
        <v>190</v>
      </c>
      <c r="D466">
        <v>818</v>
      </c>
      <c r="E466" t="s">
        <v>18</v>
      </c>
      <c r="F466" t="s">
        <v>23</v>
      </c>
      <c r="G466">
        <v>26</v>
      </c>
      <c r="H466">
        <v>4</v>
      </c>
      <c r="I466">
        <v>0</v>
      </c>
      <c r="J466">
        <v>2</v>
      </c>
      <c r="K466">
        <v>1</v>
      </c>
      <c r="L466">
        <v>1</v>
      </c>
      <c r="M466">
        <v>167037</v>
      </c>
      <c r="N466">
        <v>0</v>
      </c>
      <c r="O466" t="str">
        <f t="shared" si="44"/>
        <v>&lt;30</v>
      </c>
      <c r="P466" t="str">
        <f t="shared" si="45"/>
        <v>High</v>
      </c>
      <c r="Q466" t="str">
        <f t="shared" si="46"/>
        <v>Mid-Term</v>
      </c>
      <c r="R466" t="str">
        <f t="shared" si="47"/>
        <v>Zero Balance</v>
      </c>
      <c r="S466" t="str">
        <f t="shared" si="48"/>
        <v>Normal</v>
      </c>
      <c r="T466">
        <v>1</v>
      </c>
      <c r="U466">
        <f t="shared" si="49"/>
        <v>0</v>
      </c>
    </row>
    <row r="467" spans="1:21" x14ac:dyDescent="0.25">
      <c r="A467">
        <v>2025</v>
      </c>
      <c r="B467">
        <v>15726032</v>
      </c>
      <c r="C467" t="s">
        <v>414</v>
      </c>
      <c r="D467">
        <v>608</v>
      </c>
      <c r="E467" t="s">
        <v>15</v>
      </c>
      <c r="F467" t="s">
        <v>23</v>
      </c>
      <c r="G467">
        <v>33</v>
      </c>
      <c r="H467">
        <v>9</v>
      </c>
      <c r="I467">
        <v>89969</v>
      </c>
      <c r="J467">
        <v>1</v>
      </c>
      <c r="K467">
        <v>1</v>
      </c>
      <c r="L467">
        <v>0</v>
      </c>
      <c r="M467">
        <v>68777</v>
      </c>
      <c r="N467">
        <v>0</v>
      </c>
      <c r="O467" t="str">
        <f t="shared" si="44"/>
        <v>30-45</v>
      </c>
      <c r="P467" t="str">
        <f t="shared" si="45"/>
        <v>Medium</v>
      </c>
      <c r="Q467" t="str">
        <f t="shared" si="46"/>
        <v>Long-Term</v>
      </c>
      <c r="R467" t="str">
        <f t="shared" si="47"/>
        <v>Low Balance</v>
      </c>
      <c r="S467" t="str">
        <f t="shared" si="48"/>
        <v>Normal</v>
      </c>
      <c r="T467">
        <v>1</v>
      </c>
      <c r="U467">
        <f t="shared" si="49"/>
        <v>0</v>
      </c>
    </row>
    <row r="468" spans="1:21" x14ac:dyDescent="0.25">
      <c r="A468">
        <v>2025</v>
      </c>
      <c r="B468">
        <v>15663252</v>
      </c>
      <c r="C468" t="s">
        <v>159</v>
      </c>
      <c r="D468">
        <v>850</v>
      </c>
      <c r="E468" t="s">
        <v>18</v>
      </c>
      <c r="F468" t="s">
        <v>16</v>
      </c>
      <c r="G468">
        <v>32</v>
      </c>
      <c r="H468">
        <v>9</v>
      </c>
      <c r="I468">
        <v>0</v>
      </c>
      <c r="J468">
        <v>2</v>
      </c>
      <c r="K468">
        <v>1</v>
      </c>
      <c r="L468">
        <v>1</v>
      </c>
      <c r="M468">
        <v>18925</v>
      </c>
      <c r="N468">
        <v>0</v>
      </c>
      <c r="O468" t="str">
        <f t="shared" si="44"/>
        <v>30-45</v>
      </c>
      <c r="P468" t="str">
        <f t="shared" si="45"/>
        <v>High</v>
      </c>
      <c r="Q468" t="str">
        <f t="shared" si="46"/>
        <v>Long-Term</v>
      </c>
      <c r="R468" t="str">
        <f t="shared" si="47"/>
        <v>Zero Balance</v>
      </c>
      <c r="S468" t="str">
        <f t="shared" si="48"/>
        <v>Normal</v>
      </c>
      <c r="T468">
        <v>1</v>
      </c>
      <c r="U468">
        <f t="shared" si="49"/>
        <v>0</v>
      </c>
    </row>
    <row r="469" spans="1:21" x14ac:dyDescent="0.25">
      <c r="A469">
        <v>2025</v>
      </c>
      <c r="B469">
        <v>15593782</v>
      </c>
      <c r="C469" t="s">
        <v>415</v>
      </c>
      <c r="D469">
        <v>816</v>
      </c>
      <c r="E469" t="s">
        <v>26</v>
      </c>
      <c r="F469" t="s">
        <v>16</v>
      </c>
      <c r="G469">
        <v>38</v>
      </c>
      <c r="H469">
        <v>5</v>
      </c>
      <c r="I469">
        <v>130879</v>
      </c>
      <c r="J469">
        <v>3</v>
      </c>
      <c r="K469">
        <v>1</v>
      </c>
      <c r="L469">
        <v>0</v>
      </c>
      <c r="M469">
        <v>71906</v>
      </c>
      <c r="N469">
        <v>1</v>
      </c>
      <c r="O469" t="str">
        <f t="shared" si="44"/>
        <v>30-45</v>
      </c>
      <c r="P469" t="str">
        <f t="shared" si="45"/>
        <v>High</v>
      </c>
      <c r="Q469" t="str">
        <f t="shared" si="46"/>
        <v>Mid-Term</v>
      </c>
      <c r="R469" t="str">
        <f t="shared" si="47"/>
        <v>High Balance</v>
      </c>
      <c r="S469" t="str">
        <f t="shared" si="48"/>
        <v>High Value</v>
      </c>
      <c r="T469">
        <v>1</v>
      </c>
      <c r="U469">
        <f t="shared" si="49"/>
        <v>130879</v>
      </c>
    </row>
    <row r="470" spans="1:21" x14ac:dyDescent="0.25">
      <c r="A470">
        <v>2025</v>
      </c>
      <c r="B470">
        <v>15633283</v>
      </c>
      <c r="C470" t="s">
        <v>416</v>
      </c>
      <c r="D470">
        <v>536</v>
      </c>
      <c r="E470" t="s">
        <v>15</v>
      </c>
      <c r="F470" t="s">
        <v>23</v>
      </c>
      <c r="G470">
        <v>35</v>
      </c>
      <c r="H470">
        <v>8</v>
      </c>
      <c r="I470">
        <v>0</v>
      </c>
      <c r="J470">
        <v>2</v>
      </c>
      <c r="K470">
        <v>1</v>
      </c>
      <c r="L470">
        <v>0</v>
      </c>
      <c r="M470">
        <v>64833</v>
      </c>
      <c r="N470">
        <v>0</v>
      </c>
      <c r="O470" t="str">
        <f t="shared" si="44"/>
        <v>30-45</v>
      </c>
      <c r="P470" t="str">
        <f t="shared" si="45"/>
        <v>Low</v>
      </c>
      <c r="Q470" t="str">
        <f t="shared" si="46"/>
        <v>Long-Term</v>
      </c>
      <c r="R470" t="str">
        <f t="shared" si="47"/>
        <v>Zero Balance</v>
      </c>
      <c r="S470" t="str">
        <f t="shared" si="48"/>
        <v>Normal</v>
      </c>
      <c r="T470">
        <v>1</v>
      </c>
      <c r="U470">
        <f t="shared" si="49"/>
        <v>0</v>
      </c>
    </row>
    <row r="471" spans="1:21" x14ac:dyDescent="0.25">
      <c r="A471">
        <v>2025</v>
      </c>
      <c r="B471">
        <v>15749167</v>
      </c>
      <c r="C471" t="s">
        <v>373</v>
      </c>
      <c r="D471">
        <v>753</v>
      </c>
      <c r="E471" t="s">
        <v>15</v>
      </c>
      <c r="F471" t="s">
        <v>23</v>
      </c>
      <c r="G471">
        <v>35</v>
      </c>
      <c r="H471">
        <v>3</v>
      </c>
      <c r="I471">
        <v>0</v>
      </c>
      <c r="J471">
        <v>2</v>
      </c>
      <c r="K471">
        <v>1</v>
      </c>
      <c r="L471">
        <v>1</v>
      </c>
      <c r="M471">
        <v>184844</v>
      </c>
      <c r="N471">
        <v>0</v>
      </c>
      <c r="O471" t="str">
        <f t="shared" si="44"/>
        <v>30-45</v>
      </c>
      <c r="P471" t="str">
        <f t="shared" si="45"/>
        <v>High</v>
      </c>
      <c r="Q471" t="str">
        <f t="shared" si="46"/>
        <v>New</v>
      </c>
      <c r="R471" t="str">
        <f t="shared" si="47"/>
        <v>Zero Balance</v>
      </c>
      <c r="S471" t="str">
        <f t="shared" si="48"/>
        <v>Normal</v>
      </c>
      <c r="T471">
        <v>1</v>
      </c>
      <c r="U471">
        <f t="shared" si="49"/>
        <v>0</v>
      </c>
    </row>
    <row r="472" spans="1:21" x14ac:dyDescent="0.25">
      <c r="A472">
        <v>2025</v>
      </c>
      <c r="B472">
        <v>15759298</v>
      </c>
      <c r="C472" t="s">
        <v>220</v>
      </c>
      <c r="D472">
        <v>631</v>
      </c>
      <c r="E472" t="s">
        <v>18</v>
      </c>
      <c r="F472" t="s">
        <v>23</v>
      </c>
      <c r="G472">
        <v>27</v>
      </c>
      <c r="H472">
        <v>10</v>
      </c>
      <c r="I472">
        <v>134170</v>
      </c>
      <c r="J472">
        <v>1</v>
      </c>
      <c r="K472">
        <v>1</v>
      </c>
      <c r="L472">
        <v>1</v>
      </c>
      <c r="M472">
        <v>176730</v>
      </c>
      <c r="N472">
        <v>0</v>
      </c>
      <c r="O472" t="str">
        <f t="shared" si="44"/>
        <v>&lt;30</v>
      </c>
      <c r="P472" t="str">
        <f t="shared" si="45"/>
        <v>Medium</v>
      </c>
      <c r="Q472" t="str">
        <f t="shared" si="46"/>
        <v>Long-Term</v>
      </c>
      <c r="R472" t="str">
        <f t="shared" si="47"/>
        <v>High Balance</v>
      </c>
      <c r="S472" t="str">
        <f t="shared" si="48"/>
        <v>High Value</v>
      </c>
      <c r="T472">
        <v>1</v>
      </c>
      <c r="U472">
        <f t="shared" si="49"/>
        <v>0</v>
      </c>
    </row>
    <row r="473" spans="1:21" x14ac:dyDescent="0.25">
      <c r="A473">
        <v>2025</v>
      </c>
      <c r="B473">
        <v>15683625</v>
      </c>
      <c r="C473" t="s">
        <v>417</v>
      </c>
      <c r="D473">
        <v>703</v>
      </c>
      <c r="E473" t="s">
        <v>15</v>
      </c>
      <c r="F473" t="s">
        <v>23</v>
      </c>
      <c r="G473">
        <v>37</v>
      </c>
      <c r="H473">
        <v>1</v>
      </c>
      <c r="I473">
        <v>149762</v>
      </c>
      <c r="J473">
        <v>1</v>
      </c>
      <c r="K473">
        <v>1</v>
      </c>
      <c r="L473">
        <v>0</v>
      </c>
      <c r="M473">
        <v>20629</v>
      </c>
      <c r="N473">
        <v>1</v>
      </c>
      <c r="O473" t="str">
        <f t="shared" si="44"/>
        <v>30-45</v>
      </c>
      <c r="P473" t="str">
        <f t="shared" si="45"/>
        <v>Medium</v>
      </c>
      <c r="Q473" t="str">
        <f t="shared" si="46"/>
        <v>New</v>
      </c>
      <c r="R473" t="str">
        <f t="shared" si="47"/>
        <v>High Balance</v>
      </c>
      <c r="S473" t="str">
        <f t="shared" si="48"/>
        <v>High Value</v>
      </c>
      <c r="T473">
        <v>1</v>
      </c>
      <c r="U473">
        <f t="shared" si="49"/>
        <v>149762</v>
      </c>
    </row>
    <row r="474" spans="1:21" x14ac:dyDescent="0.25">
      <c r="A474">
        <v>2025</v>
      </c>
      <c r="B474">
        <v>15635367</v>
      </c>
      <c r="C474" t="s">
        <v>418</v>
      </c>
      <c r="D474">
        <v>774</v>
      </c>
      <c r="E474" t="s">
        <v>15</v>
      </c>
      <c r="F474" t="s">
        <v>23</v>
      </c>
      <c r="G474">
        <v>26</v>
      </c>
      <c r="H474">
        <v>2</v>
      </c>
      <c r="I474">
        <v>93845</v>
      </c>
      <c r="J474">
        <v>1</v>
      </c>
      <c r="K474">
        <v>1</v>
      </c>
      <c r="L474">
        <v>0</v>
      </c>
      <c r="M474">
        <v>28415</v>
      </c>
      <c r="N474">
        <v>0</v>
      </c>
      <c r="O474" t="str">
        <f t="shared" si="44"/>
        <v>&lt;30</v>
      </c>
      <c r="P474" t="str">
        <f t="shared" si="45"/>
        <v>High</v>
      </c>
      <c r="Q474" t="str">
        <f t="shared" si="46"/>
        <v>New</v>
      </c>
      <c r="R474" t="str">
        <f t="shared" si="47"/>
        <v>Low Balance</v>
      </c>
      <c r="S474" t="str">
        <f t="shared" si="48"/>
        <v>Normal</v>
      </c>
      <c r="T474">
        <v>1</v>
      </c>
      <c r="U474">
        <f t="shared" si="49"/>
        <v>0</v>
      </c>
    </row>
    <row r="475" spans="1:21" x14ac:dyDescent="0.25">
      <c r="A475">
        <v>2025</v>
      </c>
      <c r="B475">
        <v>15681705</v>
      </c>
      <c r="C475" t="s">
        <v>116</v>
      </c>
      <c r="D475">
        <v>785</v>
      </c>
      <c r="E475" t="s">
        <v>15</v>
      </c>
      <c r="F475" t="s">
        <v>23</v>
      </c>
      <c r="G475">
        <v>28</v>
      </c>
      <c r="H475">
        <v>8</v>
      </c>
      <c r="I475">
        <v>0</v>
      </c>
      <c r="J475">
        <v>2</v>
      </c>
      <c r="K475">
        <v>1</v>
      </c>
      <c r="L475">
        <v>0</v>
      </c>
      <c r="M475">
        <v>77231</v>
      </c>
      <c r="N475">
        <v>0</v>
      </c>
      <c r="O475" t="str">
        <f t="shared" si="44"/>
        <v>&lt;30</v>
      </c>
      <c r="P475" t="str">
        <f t="shared" si="45"/>
        <v>High</v>
      </c>
      <c r="Q475" t="str">
        <f t="shared" si="46"/>
        <v>Long-Term</v>
      </c>
      <c r="R475" t="str">
        <f t="shared" si="47"/>
        <v>Zero Balance</v>
      </c>
      <c r="S475" t="str">
        <f t="shared" si="48"/>
        <v>Normal</v>
      </c>
      <c r="T475">
        <v>1</v>
      </c>
      <c r="U475">
        <f t="shared" si="49"/>
        <v>0</v>
      </c>
    </row>
    <row r="476" spans="1:21" x14ac:dyDescent="0.25">
      <c r="A476">
        <v>2025</v>
      </c>
      <c r="B476">
        <v>15603156</v>
      </c>
      <c r="C476" t="s">
        <v>419</v>
      </c>
      <c r="D476">
        <v>571</v>
      </c>
      <c r="E476" t="s">
        <v>15</v>
      </c>
      <c r="F476" t="s">
        <v>16</v>
      </c>
      <c r="G476">
        <v>33</v>
      </c>
      <c r="H476">
        <v>1</v>
      </c>
      <c r="I476">
        <v>0</v>
      </c>
      <c r="J476">
        <v>2</v>
      </c>
      <c r="K476">
        <v>1</v>
      </c>
      <c r="L476">
        <v>0</v>
      </c>
      <c r="M476">
        <v>102751</v>
      </c>
      <c r="N476">
        <v>0</v>
      </c>
      <c r="O476" t="str">
        <f t="shared" si="44"/>
        <v>30-45</v>
      </c>
      <c r="P476" t="str">
        <f t="shared" si="45"/>
        <v>Low</v>
      </c>
      <c r="Q476" t="str">
        <f t="shared" si="46"/>
        <v>New</v>
      </c>
      <c r="R476" t="str">
        <f t="shared" si="47"/>
        <v>Zero Balance</v>
      </c>
      <c r="S476" t="str">
        <f t="shared" si="48"/>
        <v>Normal</v>
      </c>
      <c r="T476">
        <v>1</v>
      </c>
      <c r="U476">
        <f t="shared" si="49"/>
        <v>0</v>
      </c>
    </row>
    <row r="477" spans="1:21" x14ac:dyDescent="0.25">
      <c r="A477">
        <v>2025</v>
      </c>
      <c r="B477">
        <v>15591986</v>
      </c>
      <c r="C477" t="s">
        <v>239</v>
      </c>
      <c r="D477">
        <v>621</v>
      </c>
      <c r="E477" t="s">
        <v>26</v>
      </c>
      <c r="F477" t="s">
        <v>23</v>
      </c>
      <c r="G477">
        <v>46</v>
      </c>
      <c r="H477">
        <v>6</v>
      </c>
      <c r="I477">
        <v>141078</v>
      </c>
      <c r="J477">
        <v>1</v>
      </c>
      <c r="K477">
        <v>0</v>
      </c>
      <c r="L477">
        <v>0</v>
      </c>
      <c r="M477">
        <v>34581</v>
      </c>
      <c r="N477">
        <v>1</v>
      </c>
      <c r="O477" t="str">
        <f t="shared" si="44"/>
        <v>46-60</v>
      </c>
      <c r="P477" t="str">
        <f t="shared" si="45"/>
        <v>Medium</v>
      </c>
      <c r="Q477" t="str">
        <f t="shared" si="46"/>
        <v>Mid-Term</v>
      </c>
      <c r="R477" t="str">
        <f t="shared" si="47"/>
        <v>High Balance</v>
      </c>
      <c r="S477" t="str">
        <f t="shared" si="48"/>
        <v>High Value</v>
      </c>
      <c r="T477">
        <v>1</v>
      </c>
      <c r="U477">
        <f t="shared" si="49"/>
        <v>141078</v>
      </c>
    </row>
    <row r="478" spans="1:21" x14ac:dyDescent="0.25">
      <c r="A478">
        <v>2025</v>
      </c>
      <c r="B478">
        <v>15798888</v>
      </c>
      <c r="C478" t="s">
        <v>88</v>
      </c>
      <c r="D478">
        <v>605</v>
      </c>
      <c r="E478" t="s">
        <v>26</v>
      </c>
      <c r="F478" t="s">
        <v>16</v>
      </c>
      <c r="G478">
        <v>31</v>
      </c>
      <c r="H478">
        <v>1</v>
      </c>
      <c r="I478">
        <v>117993</v>
      </c>
      <c r="J478">
        <v>1</v>
      </c>
      <c r="K478">
        <v>1</v>
      </c>
      <c r="L478">
        <v>1</v>
      </c>
      <c r="M478">
        <v>183599</v>
      </c>
      <c r="N478">
        <v>0</v>
      </c>
      <c r="O478" t="str">
        <f t="shared" si="44"/>
        <v>30-45</v>
      </c>
      <c r="P478" t="str">
        <f t="shared" si="45"/>
        <v>Medium</v>
      </c>
      <c r="Q478" t="str">
        <f t="shared" si="46"/>
        <v>New</v>
      </c>
      <c r="R478" t="str">
        <f t="shared" si="47"/>
        <v>High Balance</v>
      </c>
      <c r="S478" t="str">
        <f t="shared" si="48"/>
        <v>High Value</v>
      </c>
      <c r="T478">
        <v>1</v>
      </c>
      <c r="U478">
        <f t="shared" si="49"/>
        <v>0</v>
      </c>
    </row>
    <row r="479" spans="1:21" x14ac:dyDescent="0.25">
      <c r="A479">
        <v>2025</v>
      </c>
      <c r="B479">
        <v>15809722</v>
      </c>
      <c r="C479" t="s">
        <v>420</v>
      </c>
      <c r="D479">
        <v>611</v>
      </c>
      <c r="E479" t="s">
        <v>15</v>
      </c>
      <c r="F479" t="s">
        <v>16</v>
      </c>
      <c r="G479">
        <v>40</v>
      </c>
      <c r="H479">
        <v>8</v>
      </c>
      <c r="I479">
        <v>100812</v>
      </c>
      <c r="J479">
        <v>2</v>
      </c>
      <c r="K479">
        <v>1</v>
      </c>
      <c r="L479">
        <v>0</v>
      </c>
      <c r="M479">
        <v>147358</v>
      </c>
      <c r="N479">
        <v>0</v>
      </c>
      <c r="O479" t="str">
        <f t="shared" si="44"/>
        <v>30-45</v>
      </c>
      <c r="P479" t="str">
        <f t="shared" si="45"/>
        <v>Medium</v>
      </c>
      <c r="Q479" t="str">
        <f t="shared" si="46"/>
        <v>Long-Term</v>
      </c>
      <c r="R479" t="str">
        <f t="shared" si="47"/>
        <v>High Balance</v>
      </c>
      <c r="S479" t="str">
        <f t="shared" si="48"/>
        <v>High Value</v>
      </c>
      <c r="T479">
        <v>1</v>
      </c>
      <c r="U479">
        <f t="shared" si="49"/>
        <v>0</v>
      </c>
    </row>
    <row r="480" spans="1:21" x14ac:dyDescent="0.25">
      <c r="A480">
        <v>2025</v>
      </c>
      <c r="B480">
        <v>15677538</v>
      </c>
      <c r="C480" t="s">
        <v>421</v>
      </c>
      <c r="D480">
        <v>569</v>
      </c>
      <c r="E480" t="s">
        <v>15</v>
      </c>
      <c r="F480" t="s">
        <v>23</v>
      </c>
      <c r="G480">
        <v>38</v>
      </c>
      <c r="H480">
        <v>7</v>
      </c>
      <c r="I480">
        <v>0</v>
      </c>
      <c r="J480">
        <v>1</v>
      </c>
      <c r="K480">
        <v>1</v>
      </c>
      <c r="L480">
        <v>1</v>
      </c>
      <c r="M480">
        <v>108469</v>
      </c>
      <c r="N480">
        <v>0</v>
      </c>
      <c r="O480" t="str">
        <f t="shared" si="44"/>
        <v>30-45</v>
      </c>
      <c r="P480" t="str">
        <f t="shared" si="45"/>
        <v>Low</v>
      </c>
      <c r="Q480" t="str">
        <f t="shared" si="46"/>
        <v>Mid-Term</v>
      </c>
      <c r="R480" t="str">
        <f t="shared" si="47"/>
        <v>Zero Balance</v>
      </c>
      <c r="S480" t="str">
        <f t="shared" si="48"/>
        <v>Normal</v>
      </c>
      <c r="T480">
        <v>1</v>
      </c>
      <c r="U480">
        <f t="shared" si="49"/>
        <v>0</v>
      </c>
    </row>
    <row r="481" spans="1:21" x14ac:dyDescent="0.25">
      <c r="A481">
        <v>2025</v>
      </c>
      <c r="B481">
        <v>15797736</v>
      </c>
      <c r="C481" t="s">
        <v>235</v>
      </c>
      <c r="D481">
        <v>658</v>
      </c>
      <c r="E481" t="s">
        <v>15</v>
      </c>
      <c r="F481" t="s">
        <v>23</v>
      </c>
      <c r="G481">
        <v>29</v>
      </c>
      <c r="H481">
        <v>4</v>
      </c>
      <c r="I481">
        <v>80263</v>
      </c>
      <c r="J481">
        <v>1</v>
      </c>
      <c r="K481">
        <v>1</v>
      </c>
      <c r="L481">
        <v>1</v>
      </c>
      <c r="M481">
        <v>20613</v>
      </c>
      <c r="N481">
        <v>0</v>
      </c>
      <c r="O481" t="str">
        <f t="shared" si="44"/>
        <v>&lt;30</v>
      </c>
      <c r="P481" t="str">
        <f t="shared" si="45"/>
        <v>Medium</v>
      </c>
      <c r="Q481" t="str">
        <f t="shared" si="46"/>
        <v>Mid-Term</v>
      </c>
      <c r="R481" t="str">
        <f t="shared" si="47"/>
        <v>Low Balance</v>
      </c>
      <c r="S481" t="str">
        <f t="shared" si="48"/>
        <v>Normal</v>
      </c>
      <c r="T481">
        <v>1</v>
      </c>
      <c r="U481">
        <f t="shared" si="49"/>
        <v>0</v>
      </c>
    </row>
    <row r="482" spans="1:21" x14ac:dyDescent="0.25">
      <c r="A482">
        <v>2025</v>
      </c>
      <c r="B482">
        <v>15695585</v>
      </c>
      <c r="C482" t="s">
        <v>422</v>
      </c>
      <c r="D482">
        <v>788</v>
      </c>
      <c r="E482" t="s">
        <v>18</v>
      </c>
      <c r="F482" t="s">
        <v>23</v>
      </c>
      <c r="G482">
        <v>34</v>
      </c>
      <c r="H482">
        <v>6</v>
      </c>
      <c r="I482">
        <v>156479</v>
      </c>
      <c r="J482">
        <v>1</v>
      </c>
      <c r="K482">
        <v>0</v>
      </c>
      <c r="L482">
        <v>1</v>
      </c>
      <c r="M482">
        <v>181197</v>
      </c>
      <c r="N482">
        <v>0</v>
      </c>
      <c r="O482" t="str">
        <f t="shared" si="44"/>
        <v>30-45</v>
      </c>
      <c r="P482" t="str">
        <f t="shared" si="45"/>
        <v>High</v>
      </c>
      <c r="Q482" t="str">
        <f t="shared" si="46"/>
        <v>Mid-Term</v>
      </c>
      <c r="R482" t="str">
        <f t="shared" si="47"/>
        <v>High Balance</v>
      </c>
      <c r="S482" t="str">
        <f t="shared" si="48"/>
        <v>High Value</v>
      </c>
      <c r="T482">
        <v>1</v>
      </c>
      <c r="U482">
        <f t="shared" si="49"/>
        <v>0</v>
      </c>
    </row>
    <row r="483" spans="1:21" x14ac:dyDescent="0.25">
      <c r="A483">
        <v>2025</v>
      </c>
      <c r="B483">
        <v>15744398</v>
      </c>
      <c r="C483" t="s">
        <v>423</v>
      </c>
      <c r="D483">
        <v>525</v>
      </c>
      <c r="E483" t="s">
        <v>15</v>
      </c>
      <c r="F483" t="s">
        <v>16</v>
      </c>
      <c r="G483">
        <v>23</v>
      </c>
      <c r="H483">
        <v>5</v>
      </c>
      <c r="I483">
        <v>0</v>
      </c>
      <c r="J483">
        <v>2</v>
      </c>
      <c r="K483">
        <v>1</v>
      </c>
      <c r="L483">
        <v>0</v>
      </c>
      <c r="M483">
        <v>160249</v>
      </c>
      <c r="N483">
        <v>0</v>
      </c>
      <c r="O483" t="str">
        <f t="shared" si="44"/>
        <v>&lt;30</v>
      </c>
      <c r="P483" t="str">
        <f t="shared" si="45"/>
        <v>Low</v>
      </c>
      <c r="Q483" t="str">
        <f t="shared" si="46"/>
        <v>Mid-Term</v>
      </c>
      <c r="R483" t="str">
        <f t="shared" si="47"/>
        <v>Zero Balance</v>
      </c>
      <c r="S483" t="str">
        <f t="shared" si="48"/>
        <v>Normal</v>
      </c>
      <c r="T483">
        <v>1</v>
      </c>
      <c r="U483">
        <f t="shared" si="49"/>
        <v>0</v>
      </c>
    </row>
    <row r="484" spans="1:21" x14ac:dyDescent="0.25">
      <c r="A484">
        <v>2025</v>
      </c>
      <c r="B484">
        <v>15750658</v>
      </c>
      <c r="C484" t="s">
        <v>424</v>
      </c>
      <c r="D484">
        <v>798</v>
      </c>
      <c r="E484" t="s">
        <v>15</v>
      </c>
      <c r="F484" t="s">
        <v>23</v>
      </c>
      <c r="G484">
        <v>37</v>
      </c>
      <c r="H484">
        <v>8</v>
      </c>
      <c r="I484">
        <v>0</v>
      </c>
      <c r="J484">
        <v>3</v>
      </c>
      <c r="K484">
        <v>0</v>
      </c>
      <c r="L484">
        <v>0</v>
      </c>
      <c r="M484">
        <v>110783</v>
      </c>
      <c r="N484">
        <v>0</v>
      </c>
      <c r="O484" t="str">
        <f t="shared" si="44"/>
        <v>30-45</v>
      </c>
      <c r="P484" t="str">
        <f t="shared" si="45"/>
        <v>High</v>
      </c>
      <c r="Q484" t="str">
        <f t="shared" si="46"/>
        <v>Long-Term</v>
      </c>
      <c r="R484" t="str">
        <f t="shared" si="47"/>
        <v>Zero Balance</v>
      </c>
      <c r="S484" t="str">
        <f t="shared" si="48"/>
        <v>Normal</v>
      </c>
      <c r="T484">
        <v>1</v>
      </c>
      <c r="U484">
        <f t="shared" si="49"/>
        <v>0</v>
      </c>
    </row>
    <row r="485" spans="1:21" x14ac:dyDescent="0.25">
      <c r="A485">
        <v>2025</v>
      </c>
      <c r="B485">
        <v>15578186</v>
      </c>
      <c r="C485" t="s">
        <v>82</v>
      </c>
      <c r="D485">
        <v>486</v>
      </c>
      <c r="E485" t="s">
        <v>26</v>
      </c>
      <c r="F485" t="s">
        <v>23</v>
      </c>
      <c r="G485">
        <v>37</v>
      </c>
      <c r="H485">
        <v>9</v>
      </c>
      <c r="I485">
        <v>115218</v>
      </c>
      <c r="J485">
        <v>2</v>
      </c>
      <c r="K485">
        <v>1</v>
      </c>
      <c r="L485">
        <v>0</v>
      </c>
      <c r="M485">
        <v>144995</v>
      </c>
      <c r="N485">
        <v>0</v>
      </c>
      <c r="O485" t="str">
        <f t="shared" si="44"/>
        <v>30-45</v>
      </c>
      <c r="P485" t="str">
        <f t="shared" si="45"/>
        <v>Low</v>
      </c>
      <c r="Q485" t="str">
        <f t="shared" si="46"/>
        <v>Long-Term</v>
      </c>
      <c r="R485" t="str">
        <f t="shared" si="47"/>
        <v>High Balance</v>
      </c>
      <c r="S485" t="str">
        <f t="shared" si="48"/>
        <v>High Value</v>
      </c>
      <c r="T485">
        <v>1</v>
      </c>
      <c r="U485">
        <f t="shared" si="49"/>
        <v>0</v>
      </c>
    </row>
    <row r="486" spans="1:21" x14ac:dyDescent="0.25">
      <c r="A486">
        <v>2025</v>
      </c>
      <c r="B486">
        <v>15676519</v>
      </c>
      <c r="C486" t="s">
        <v>425</v>
      </c>
      <c r="D486">
        <v>615</v>
      </c>
      <c r="E486" t="s">
        <v>18</v>
      </c>
      <c r="F486" t="s">
        <v>23</v>
      </c>
      <c r="G486">
        <v>61</v>
      </c>
      <c r="H486">
        <v>9</v>
      </c>
      <c r="I486">
        <v>0</v>
      </c>
      <c r="J486">
        <v>2</v>
      </c>
      <c r="K486">
        <v>1</v>
      </c>
      <c r="L486">
        <v>0</v>
      </c>
      <c r="M486">
        <v>150228</v>
      </c>
      <c r="N486">
        <v>1</v>
      </c>
      <c r="O486" t="str">
        <f t="shared" si="44"/>
        <v>60+</v>
      </c>
      <c r="P486" t="str">
        <f t="shared" si="45"/>
        <v>Medium</v>
      </c>
      <c r="Q486" t="str">
        <f t="shared" si="46"/>
        <v>Long-Term</v>
      </c>
      <c r="R486" t="str">
        <f t="shared" si="47"/>
        <v>Zero Balance</v>
      </c>
      <c r="S486" t="str">
        <f t="shared" si="48"/>
        <v>Normal</v>
      </c>
      <c r="T486">
        <v>1</v>
      </c>
      <c r="U486">
        <f t="shared" si="49"/>
        <v>0</v>
      </c>
    </row>
    <row r="487" spans="1:21" x14ac:dyDescent="0.25">
      <c r="A487">
        <v>2025</v>
      </c>
      <c r="B487">
        <v>15637954</v>
      </c>
      <c r="C487" t="s">
        <v>426</v>
      </c>
      <c r="D487">
        <v>730</v>
      </c>
      <c r="E487" t="s">
        <v>15</v>
      </c>
      <c r="F487" t="s">
        <v>16</v>
      </c>
      <c r="G487">
        <v>35</v>
      </c>
      <c r="H487">
        <v>0</v>
      </c>
      <c r="I487">
        <v>155471</v>
      </c>
      <c r="J487">
        <v>1</v>
      </c>
      <c r="K487">
        <v>1</v>
      </c>
      <c r="L487">
        <v>1</v>
      </c>
      <c r="M487">
        <v>53718</v>
      </c>
      <c r="N487">
        <v>0</v>
      </c>
      <c r="O487" t="str">
        <f t="shared" si="44"/>
        <v>30-45</v>
      </c>
      <c r="P487" t="str">
        <f t="shared" si="45"/>
        <v>Medium</v>
      </c>
      <c r="Q487" t="str">
        <f t="shared" si="46"/>
        <v>New</v>
      </c>
      <c r="R487" t="str">
        <f t="shared" si="47"/>
        <v>High Balance</v>
      </c>
      <c r="S487" t="str">
        <f t="shared" si="48"/>
        <v>High Value</v>
      </c>
      <c r="T487">
        <v>1</v>
      </c>
      <c r="U487">
        <f t="shared" si="49"/>
        <v>0</v>
      </c>
    </row>
    <row r="488" spans="1:21" x14ac:dyDescent="0.25">
      <c r="A488">
        <v>2025</v>
      </c>
      <c r="B488">
        <v>15758639</v>
      </c>
      <c r="C488" t="s">
        <v>201</v>
      </c>
      <c r="D488">
        <v>641</v>
      </c>
      <c r="E488" t="s">
        <v>15</v>
      </c>
      <c r="F488" t="s">
        <v>23</v>
      </c>
      <c r="G488">
        <v>37</v>
      </c>
      <c r="H488">
        <v>7</v>
      </c>
      <c r="I488">
        <v>0</v>
      </c>
      <c r="J488">
        <v>2</v>
      </c>
      <c r="K488">
        <v>1</v>
      </c>
      <c r="L488">
        <v>0</v>
      </c>
      <c r="M488">
        <v>75248</v>
      </c>
      <c r="N488">
        <v>0</v>
      </c>
      <c r="O488" t="str">
        <f t="shared" si="44"/>
        <v>30-45</v>
      </c>
      <c r="P488" t="str">
        <f t="shared" si="45"/>
        <v>Medium</v>
      </c>
      <c r="Q488" t="str">
        <f t="shared" si="46"/>
        <v>Mid-Term</v>
      </c>
      <c r="R488" t="str">
        <f t="shared" si="47"/>
        <v>Zero Balance</v>
      </c>
      <c r="S488" t="str">
        <f t="shared" si="48"/>
        <v>Normal</v>
      </c>
      <c r="T488">
        <v>1</v>
      </c>
      <c r="U488">
        <f t="shared" si="49"/>
        <v>0</v>
      </c>
    </row>
    <row r="489" spans="1:21" x14ac:dyDescent="0.25">
      <c r="A489">
        <v>2025</v>
      </c>
      <c r="B489">
        <v>15613772</v>
      </c>
      <c r="C489" t="s">
        <v>427</v>
      </c>
      <c r="D489">
        <v>542</v>
      </c>
      <c r="E489" t="s">
        <v>15</v>
      </c>
      <c r="F489" t="s">
        <v>23</v>
      </c>
      <c r="G489">
        <v>39</v>
      </c>
      <c r="H489">
        <v>3</v>
      </c>
      <c r="I489">
        <v>135097</v>
      </c>
      <c r="J489">
        <v>1</v>
      </c>
      <c r="K489">
        <v>1</v>
      </c>
      <c r="L489">
        <v>1</v>
      </c>
      <c r="M489">
        <v>14353</v>
      </c>
      <c r="N489">
        <v>1</v>
      </c>
      <c r="O489" t="str">
        <f t="shared" si="44"/>
        <v>30-45</v>
      </c>
      <c r="P489" t="str">
        <f t="shared" si="45"/>
        <v>Low</v>
      </c>
      <c r="Q489" t="str">
        <f t="shared" si="46"/>
        <v>New</v>
      </c>
      <c r="R489" t="str">
        <f t="shared" si="47"/>
        <v>High Balance</v>
      </c>
      <c r="S489" t="str">
        <f t="shared" si="48"/>
        <v>High Value</v>
      </c>
      <c r="T489">
        <v>1</v>
      </c>
      <c r="U489">
        <f t="shared" si="49"/>
        <v>135097</v>
      </c>
    </row>
    <row r="490" spans="1:21" x14ac:dyDescent="0.25">
      <c r="A490">
        <v>2025</v>
      </c>
      <c r="B490">
        <v>15731744</v>
      </c>
      <c r="C490" t="s">
        <v>428</v>
      </c>
      <c r="D490">
        <v>692</v>
      </c>
      <c r="E490" t="s">
        <v>15</v>
      </c>
      <c r="F490" t="s">
        <v>23</v>
      </c>
      <c r="G490">
        <v>30</v>
      </c>
      <c r="H490">
        <v>2</v>
      </c>
      <c r="I490">
        <v>0</v>
      </c>
      <c r="J490">
        <v>2</v>
      </c>
      <c r="K490">
        <v>0</v>
      </c>
      <c r="L490">
        <v>1</v>
      </c>
      <c r="M490">
        <v>130487</v>
      </c>
      <c r="N490">
        <v>0</v>
      </c>
      <c r="O490" t="str">
        <f t="shared" si="44"/>
        <v>30-45</v>
      </c>
      <c r="P490" t="str">
        <f t="shared" si="45"/>
        <v>Medium</v>
      </c>
      <c r="Q490" t="str">
        <f t="shared" si="46"/>
        <v>New</v>
      </c>
      <c r="R490" t="str">
        <f t="shared" si="47"/>
        <v>Zero Balance</v>
      </c>
      <c r="S490" t="str">
        <f t="shared" si="48"/>
        <v>Normal</v>
      </c>
      <c r="T490">
        <v>1</v>
      </c>
      <c r="U490">
        <f t="shared" si="49"/>
        <v>0</v>
      </c>
    </row>
    <row r="491" spans="1:21" x14ac:dyDescent="0.25">
      <c r="A491">
        <v>2025</v>
      </c>
      <c r="B491">
        <v>15807709</v>
      </c>
      <c r="C491" t="s">
        <v>429</v>
      </c>
      <c r="D491">
        <v>714</v>
      </c>
      <c r="E491" t="s">
        <v>26</v>
      </c>
      <c r="F491" t="s">
        <v>16</v>
      </c>
      <c r="G491">
        <v>55</v>
      </c>
      <c r="H491">
        <v>9</v>
      </c>
      <c r="I491">
        <v>180075</v>
      </c>
      <c r="J491">
        <v>1</v>
      </c>
      <c r="K491">
        <v>1</v>
      </c>
      <c r="L491">
        <v>1</v>
      </c>
      <c r="M491">
        <v>100128</v>
      </c>
      <c r="N491">
        <v>0</v>
      </c>
      <c r="O491" t="str">
        <f t="shared" si="44"/>
        <v>46-60</v>
      </c>
      <c r="P491" t="str">
        <f t="shared" si="45"/>
        <v>Medium</v>
      </c>
      <c r="Q491" t="str">
        <f t="shared" si="46"/>
        <v>Long-Term</v>
      </c>
      <c r="R491" t="str">
        <f t="shared" si="47"/>
        <v>High Balance</v>
      </c>
      <c r="S491" t="str">
        <f t="shared" si="48"/>
        <v>High Value</v>
      </c>
      <c r="T491">
        <v>1</v>
      </c>
      <c r="U491">
        <f t="shared" si="49"/>
        <v>0</v>
      </c>
    </row>
    <row r="492" spans="1:21" x14ac:dyDescent="0.25">
      <c r="A492">
        <v>2025</v>
      </c>
      <c r="B492">
        <v>15714689</v>
      </c>
      <c r="C492" t="s">
        <v>430</v>
      </c>
      <c r="D492">
        <v>591</v>
      </c>
      <c r="E492" t="s">
        <v>18</v>
      </c>
      <c r="F492" t="s">
        <v>23</v>
      </c>
      <c r="G492">
        <v>29</v>
      </c>
      <c r="H492">
        <v>1</v>
      </c>
      <c r="I492">
        <v>97541</v>
      </c>
      <c r="J492">
        <v>1</v>
      </c>
      <c r="K492">
        <v>1</v>
      </c>
      <c r="L492">
        <v>1</v>
      </c>
      <c r="M492">
        <v>196356</v>
      </c>
      <c r="N492">
        <v>0</v>
      </c>
      <c r="O492" t="str">
        <f t="shared" si="44"/>
        <v>&lt;30</v>
      </c>
      <c r="P492" t="str">
        <f t="shared" si="45"/>
        <v>Low</v>
      </c>
      <c r="Q492" t="str">
        <f t="shared" si="46"/>
        <v>New</v>
      </c>
      <c r="R492" t="str">
        <f t="shared" si="47"/>
        <v>Low Balance</v>
      </c>
      <c r="S492" t="str">
        <f t="shared" si="48"/>
        <v>Normal</v>
      </c>
      <c r="T492">
        <v>1</v>
      </c>
      <c r="U492">
        <f t="shared" si="49"/>
        <v>0</v>
      </c>
    </row>
    <row r="493" spans="1:21" x14ac:dyDescent="0.25">
      <c r="A493">
        <v>2025</v>
      </c>
      <c r="B493">
        <v>15699005</v>
      </c>
      <c r="C493" t="s">
        <v>65</v>
      </c>
      <c r="D493">
        <v>710</v>
      </c>
      <c r="E493" t="s">
        <v>15</v>
      </c>
      <c r="F493" t="s">
        <v>16</v>
      </c>
      <c r="G493">
        <v>41</v>
      </c>
      <c r="H493">
        <v>2</v>
      </c>
      <c r="I493">
        <v>156067</v>
      </c>
      <c r="J493">
        <v>1</v>
      </c>
      <c r="K493">
        <v>1</v>
      </c>
      <c r="L493">
        <v>1</v>
      </c>
      <c r="M493">
        <v>9984</v>
      </c>
      <c r="N493">
        <v>0</v>
      </c>
      <c r="O493" t="str">
        <f t="shared" si="44"/>
        <v>30-45</v>
      </c>
      <c r="P493" t="str">
        <f t="shared" si="45"/>
        <v>Medium</v>
      </c>
      <c r="Q493" t="str">
        <f t="shared" si="46"/>
        <v>New</v>
      </c>
      <c r="R493" t="str">
        <f t="shared" si="47"/>
        <v>High Balance</v>
      </c>
      <c r="S493" t="str">
        <f t="shared" si="48"/>
        <v>High Value</v>
      </c>
      <c r="T493">
        <v>1</v>
      </c>
      <c r="U493">
        <f t="shared" si="49"/>
        <v>0</v>
      </c>
    </row>
    <row r="494" spans="1:21" x14ac:dyDescent="0.25">
      <c r="A494">
        <v>2025</v>
      </c>
      <c r="B494">
        <v>15624170</v>
      </c>
      <c r="C494" t="s">
        <v>214</v>
      </c>
      <c r="D494">
        <v>639</v>
      </c>
      <c r="E494" t="s">
        <v>15</v>
      </c>
      <c r="F494" t="s">
        <v>16</v>
      </c>
      <c r="G494">
        <v>38</v>
      </c>
      <c r="H494">
        <v>4</v>
      </c>
      <c r="I494">
        <v>81551</v>
      </c>
      <c r="J494">
        <v>2</v>
      </c>
      <c r="K494">
        <v>0</v>
      </c>
      <c r="L494">
        <v>1</v>
      </c>
      <c r="M494">
        <v>118975</v>
      </c>
      <c r="N494">
        <v>0</v>
      </c>
      <c r="O494" t="str">
        <f t="shared" si="44"/>
        <v>30-45</v>
      </c>
      <c r="P494" t="str">
        <f t="shared" si="45"/>
        <v>Medium</v>
      </c>
      <c r="Q494" t="str">
        <f t="shared" si="46"/>
        <v>Mid-Term</v>
      </c>
      <c r="R494" t="str">
        <f t="shared" si="47"/>
        <v>Low Balance</v>
      </c>
      <c r="S494" t="str">
        <f t="shared" si="48"/>
        <v>Normal</v>
      </c>
      <c r="T494">
        <v>1</v>
      </c>
      <c r="U494">
        <f t="shared" si="49"/>
        <v>0</v>
      </c>
    </row>
    <row r="495" spans="1:21" x14ac:dyDescent="0.25">
      <c r="A495">
        <v>2025</v>
      </c>
      <c r="B495">
        <v>15725679</v>
      </c>
      <c r="C495" t="s">
        <v>189</v>
      </c>
      <c r="D495">
        <v>531</v>
      </c>
      <c r="E495" t="s">
        <v>15</v>
      </c>
      <c r="F495" t="s">
        <v>16</v>
      </c>
      <c r="G495">
        <v>47</v>
      </c>
      <c r="H495">
        <v>6</v>
      </c>
      <c r="I495">
        <v>0</v>
      </c>
      <c r="J495">
        <v>1</v>
      </c>
      <c r="K495">
        <v>0</v>
      </c>
      <c r="L495">
        <v>0</v>
      </c>
      <c r="M495">
        <v>194998</v>
      </c>
      <c r="N495">
        <v>1</v>
      </c>
      <c r="O495" t="str">
        <f t="shared" si="44"/>
        <v>46-60</v>
      </c>
      <c r="P495" t="str">
        <f t="shared" si="45"/>
        <v>Low</v>
      </c>
      <c r="Q495" t="str">
        <f t="shared" si="46"/>
        <v>Mid-Term</v>
      </c>
      <c r="R495" t="str">
        <f t="shared" si="47"/>
        <v>Zero Balance</v>
      </c>
      <c r="S495" t="str">
        <f t="shared" si="48"/>
        <v>Normal</v>
      </c>
      <c r="T495">
        <v>1</v>
      </c>
      <c r="U495">
        <f t="shared" si="49"/>
        <v>0</v>
      </c>
    </row>
    <row r="496" spans="1:21" x14ac:dyDescent="0.25">
      <c r="A496">
        <v>2025</v>
      </c>
      <c r="B496">
        <v>15585865</v>
      </c>
      <c r="C496" t="s">
        <v>431</v>
      </c>
      <c r="D496">
        <v>673</v>
      </c>
      <c r="E496" t="s">
        <v>15</v>
      </c>
      <c r="F496" t="s">
        <v>16</v>
      </c>
      <c r="G496">
        <v>38</v>
      </c>
      <c r="H496">
        <v>2</v>
      </c>
      <c r="I496">
        <v>170062</v>
      </c>
      <c r="J496">
        <v>2</v>
      </c>
      <c r="K496">
        <v>0</v>
      </c>
      <c r="L496">
        <v>0</v>
      </c>
      <c r="M496">
        <v>134901</v>
      </c>
      <c r="N496">
        <v>1</v>
      </c>
      <c r="O496" t="str">
        <f t="shared" si="44"/>
        <v>30-45</v>
      </c>
      <c r="P496" t="str">
        <f t="shared" si="45"/>
        <v>Medium</v>
      </c>
      <c r="Q496" t="str">
        <f t="shared" si="46"/>
        <v>New</v>
      </c>
      <c r="R496" t="str">
        <f t="shared" si="47"/>
        <v>High Balance</v>
      </c>
      <c r="S496" t="str">
        <f t="shared" si="48"/>
        <v>High Value</v>
      </c>
      <c r="T496">
        <v>1</v>
      </c>
      <c r="U496">
        <f t="shared" si="49"/>
        <v>170062</v>
      </c>
    </row>
    <row r="497" spans="1:21" x14ac:dyDescent="0.25">
      <c r="A497">
        <v>2025</v>
      </c>
      <c r="B497">
        <v>15804256</v>
      </c>
      <c r="C497" t="s">
        <v>432</v>
      </c>
      <c r="D497">
        <v>765</v>
      </c>
      <c r="E497" t="s">
        <v>26</v>
      </c>
      <c r="F497" t="s">
        <v>23</v>
      </c>
      <c r="G497">
        <v>36</v>
      </c>
      <c r="H497">
        <v>8</v>
      </c>
      <c r="I497">
        <v>92311</v>
      </c>
      <c r="J497">
        <v>2</v>
      </c>
      <c r="K497">
        <v>1</v>
      </c>
      <c r="L497">
        <v>1</v>
      </c>
      <c r="M497">
        <v>72925</v>
      </c>
      <c r="N497">
        <v>0</v>
      </c>
      <c r="O497" t="str">
        <f t="shared" si="44"/>
        <v>30-45</v>
      </c>
      <c r="P497" t="str">
        <f t="shared" si="45"/>
        <v>High</v>
      </c>
      <c r="Q497" t="str">
        <f t="shared" si="46"/>
        <v>Long-Term</v>
      </c>
      <c r="R497" t="str">
        <f t="shared" si="47"/>
        <v>Low Balance</v>
      </c>
      <c r="S497" t="str">
        <f t="shared" si="48"/>
        <v>Normal</v>
      </c>
      <c r="T497">
        <v>1</v>
      </c>
      <c r="U497">
        <f t="shared" si="49"/>
        <v>0</v>
      </c>
    </row>
    <row r="498" spans="1:21" x14ac:dyDescent="0.25">
      <c r="A498">
        <v>2025</v>
      </c>
      <c r="B498">
        <v>15662403</v>
      </c>
      <c r="C498" t="s">
        <v>433</v>
      </c>
      <c r="D498">
        <v>622</v>
      </c>
      <c r="E498" t="s">
        <v>15</v>
      </c>
      <c r="F498" t="s">
        <v>16</v>
      </c>
      <c r="G498">
        <v>32</v>
      </c>
      <c r="H498">
        <v>6</v>
      </c>
      <c r="I498">
        <v>169089</v>
      </c>
      <c r="J498">
        <v>2</v>
      </c>
      <c r="K498">
        <v>1</v>
      </c>
      <c r="L498">
        <v>0</v>
      </c>
      <c r="M498">
        <v>101058</v>
      </c>
      <c r="N498">
        <v>0</v>
      </c>
      <c r="O498" t="str">
        <f t="shared" si="44"/>
        <v>30-45</v>
      </c>
      <c r="P498" t="str">
        <f t="shared" si="45"/>
        <v>Medium</v>
      </c>
      <c r="Q498" t="str">
        <f t="shared" si="46"/>
        <v>Mid-Term</v>
      </c>
      <c r="R498" t="str">
        <f t="shared" si="47"/>
        <v>High Balance</v>
      </c>
      <c r="S498" t="str">
        <f t="shared" si="48"/>
        <v>High Value</v>
      </c>
      <c r="T498">
        <v>1</v>
      </c>
      <c r="U498">
        <f t="shared" si="49"/>
        <v>0</v>
      </c>
    </row>
    <row r="499" spans="1:21" x14ac:dyDescent="0.25">
      <c r="A499">
        <v>2025</v>
      </c>
      <c r="B499">
        <v>15733616</v>
      </c>
      <c r="C499" t="s">
        <v>434</v>
      </c>
      <c r="D499">
        <v>806</v>
      </c>
      <c r="E499" t="s">
        <v>15</v>
      </c>
      <c r="F499" t="s">
        <v>23</v>
      </c>
      <c r="G499">
        <v>40</v>
      </c>
      <c r="H499">
        <v>5</v>
      </c>
      <c r="I499">
        <v>80614</v>
      </c>
      <c r="J499">
        <v>1</v>
      </c>
      <c r="K499">
        <v>1</v>
      </c>
      <c r="L499">
        <v>1</v>
      </c>
      <c r="M499">
        <v>142839</v>
      </c>
      <c r="N499">
        <v>0</v>
      </c>
      <c r="O499" t="str">
        <f t="shared" si="44"/>
        <v>30-45</v>
      </c>
      <c r="P499" t="str">
        <f t="shared" si="45"/>
        <v>High</v>
      </c>
      <c r="Q499" t="str">
        <f t="shared" si="46"/>
        <v>Mid-Term</v>
      </c>
      <c r="R499" t="str">
        <f t="shared" si="47"/>
        <v>Low Balance</v>
      </c>
      <c r="S499" t="str">
        <f t="shared" si="48"/>
        <v>Normal</v>
      </c>
      <c r="T499">
        <v>1</v>
      </c>
      <c r="U499">
        <f t="shared" si="49"/>
        <v>0</v>
      </c>
    </row>
    <row r="500" spans="1:21" x14ac:dyDescent="0.25">
      <c r="A500">
        <v>2025</v>
      </c>
      <c r="B500">
        <v>15591995</v>
      </c>
      <c r="C500" t="s">
        <v>435</v>
      </c>
      <c r="D500">
        <v>757</v>
      </c>
      <c r="E500" t="s">
        <v>26</v>
      </c>
      <c r="F500" t="s">
        <v>23</v>
      </c>
      <c r="G500">
        <v>26</v>
      </c>
      <c r="H500">
        <v>8</v>
      </c>
      <c r="I500">
        <v>121582</v>
      </c>
      <c r="J500">
        <v>2</v>
      </c>
      <c r="K500">
        <v>1</v>
      </c>
      <c r="L500">
        <v>1</v>
      </c>
      <c r="M500">
        <v>127059</v>
      </c>
      <c r="N500">
        <v>0</v>
      </c>
      <c r="O500" t="str">
        <f t="shared" si="44"/>
        <v>&lt;30</v>
      </c>
      <c r="P500" t="str">
        <f t="shared" si="45"/>
        <v>High</v>
      </c>
      <c r="Q500" t="str">
        <f t="shared" si="46"/>
        <v>Long-Term</v>
      </c>
      <c r="R500" t="str">
        <f t="shared" si="47"/>
        <v>High Balance</v>
      </c>
      <c r="S500" t="str">
        <f t="shared" si="48"/>
        <v>High Value</v>
      </c>
      <c r="T500">
        <v>1</v>
      </c>
      <c r="U500">
        <f t="shared" si="49"/>
        <v>0</v>
      </c>
    </row>
    <row r="501" spans="1:21" x14ac:dyDescent="0.25">
      <c r="A501">
        <v>2025</v>
      </c>
      <c r="B501">
        <v>15677020</v>
      </c>
      <c r="C501" t="s">
        <v>436</v>
      </c>
      <c r="D501">
        <v>570</v>
      </c>
      <c r="E501" t="s">
        <v>15</v>
      </c>
      <c r="F501" t="s">
        <v>16</v>
      </c>
      <c r="G501">
        <v>58</v>
      </c>
      <c r="H501">
        <v>8</v>
      </c>
      <c r="I501">
        <v>0</v>
      </c>
      <c r="J501">
        <v>1</v>
      </c>
      <c r="K501">
        <v>0</v>
      </c>
      <c r="L501">
        <v>1</v>
      </c>
      <c r="M501">
        <v>116504</v>
      </c>
      <c r="N501">
        <v>1</v>
      </c>
      <c r="O501" t="str">
        <f t="shared" si="44"/>
        <v>46-60</v>
      </c>
      <c r="P501" t="str">
        <f t="shared" si="45"/>
        <v>Low</v>
      </c>
      <c r="Q501" t="str">
        <f t="shared" si="46"/>
        <v>Long-Term</v>
      </c>
      <c r="R501" t="str">
        <f t="shared" si="47"/>
        <v>Zero Balance</v>
      </c>
      <c r="S501" t="str">
        <f t="shared" si="48"/>
        <v>Normal</v>
      </c>
      <c r="T501">
        <v>1</v>
      </c>
      <c r="U501">
        <f t="shared" si="49"/>
        <v>0</v>
      </c>
    </row>
    <row r="502" spans="1:21" x14ac:dyDescent="0.25">
      <c r="A502">
        <v>2025</v>
      </c>
      <c r="B502">
        <v>15727688</v>
      </c>
      <c r="C502" t="s">
        <v>437</v>
      </c>
      <c r="D502">
        <v>555</v>
      </c>
      <c r="E502" t="s">
        <v>18</v>
      </c>
      <c r="F502" t="s">
        <v>23</v>
      </c>
      <c r="G502">
        <v>32</v>
      </c>
      <c r="H502">
        <v>4</v>
      </c>
      <c r="I502">
        <v>0</v>
      </c>
      <c r="J502">
        <v>2</v>
      </c>
      <c r="K502">
        <v>1</v>
      </c>
      <c r="L502">
        <v>1</v>
      </c>
      <c r="M502">
        <v>54406</v>
      </c>
      <c r="N502">
        <v>0</v>
      </c>
      <c r="O502" t="str">
        <f t="shared" si="44"/>
        <v>30-45</v>
      </c>
      <c r="P502" t="str">
        <f t="shared" si="45"/>
        <v>Low</v>
      </c>
      <c r="Q502" t="str">
        <f t="shared" si="46"/>
        <v>Mid-Term</v>
      </c>
      <c r="R502" t="str">
        <f t="shared" si="47"/>
        <v>Zero Balance</v>
      </c>
      <c r="S502" t="str">
        <f t="shared" si="48"/>
        <v>Normal</v>
      </c>
      <c r="T502">
        <v>1</v>
      </c>
      <c r="U502">
        <f t="shared" si="49"/>
        <v>0</v>
      </c>
    </row>
    <row r="503" spans="1:21" x14ac:dyDescent="0.25">
      <c r="A503">
        <v>2025</v>
      </c>
      <c r="B503">
        <v>15715941</v>
      </c>
      <c r="C503" t="s">
        <v>438</v>
      </c>
      <c r="D503">
        <v>692</v>
      </c>
      <c r="E503" t="s">
        <v>15</v>
      </c>
      <c r="F503" t="s">
        <v>23</v>
      </c>
      <c r="G503">
        <v>54</v>
      </c>
      <c r="H503">
        <v>5</v>
      </c>
      <c r="I503">
        <v>0</v>
      </c>
      <c r="J503">
        <v>2</v>
      </c>
      <c r="K503">
        <v>1</v>
      </c>
      <c r="L503">
        <v>1</v>
      </c>
      <c r="M503">
        <v>88722</v>
      </c>
      <c r="N503">
        <v>0</v>
      </c>
      <c r="O503" t="str">
        <f t="shared" si="44"/>
        <v>46-60</v>
      </c>
      <c r="P503" t="str">
        <f t="shared" si="45"/>
        <v>Medium</v>
      </c>
      <c r="Q503" t="str">
        <f t="shared" si="46"/>
        <v>Mid-Term</v>
      </c>
      <c r="R503" t="str">
        <f t="shared" si="47"/>
        <v>Zero Balance</v>
      </c>
      <c r="S503" t="str">
        <f t="shared" si="48"/>
        <v>Normal</v>
      </c>
      <c r="T503">
        <v>1</v>
      </c>
      <c r="U503">
        <f t="shared" si="49"/>
        <v>0</v>
      </c>
    </row>
    <row r="504" spans="1:21" x14ac:dyDescent="0.25">
      <c r="A504">
        <v>2025</v>
      </c>
      <c r="B504">
        <v>15714485</v>
      </c>
      <c r="C504" t="s">
        <v>439</v>
      </c>
      <c r="D504">
        <v>774</v>
      </c>
      <c r="E504" t="s">
        <v>15</v>
      </c>
      <c r="F504" t="s">
        <v>23</v>
      </c>
      <c r="G504">
        <v>60</v>
      </c>
      <c r="H504">
        <v>5</v>
      </c>
      <c r="I504">
        <v>85892</v>
      </c>
      <c r="J504">
        <v>1</v>
      </c>
      <c r="K504">
        <v>1</v>
      </c>
      <c r="L504">
        <v>0</v>
      </c>
      <c r="M504">
        <v>74135</v>
      </c>
      <c r="N504">
        <v>1</v>
      </c>
      <c r="O504" t="str">
        <f t="shared" si="44"/>
        <v>46-60</v>
      </c>
      <c r="P504" t="str">
        <f t="shared" si="45"/>
        <v>High</v>
      </c>
      <c r="Q504" t="str">
        <f t="shared" si="46"/>
        <v>Mid-Term</v>
      </c>
      <c r="R504" t="str">
        <f t="shared" si="47"/>
        <v>Low Balance</v>
      </c>
      <c r="S504" t="str">
        <f t="shared" si="48"/>
        <v>Normal</v>
      </c>
      <c r="T504">
        <v>1</v>
      </c>
      <c r="U504">
        <f t="shared" si="49"/>
        <v>85892</v>
      </c>
    </row>
    <row r="505" spans="1:21" x14ac:dyDescent="0.25">
      <c r="A505">
        <v>2025</v>
      </c>
      <c r="B505">
        <v>15730059</v>
      </c>
      <c r="C505" t="s">
        <v>440</v>
      </c>
      <c r="D505">
        <v>638</v>
      </c>
      <c r="E505" t="s">
        <v>18</v>
      </c>
      <c r="F505" t="s">
        <v>23</v>
      </c>
      <c r="G505">
        <v>44</v>
      </c>
      <c r="H505">
        <v>9</v>
      </c>
      <c r="I505">
        <v>77637</v>
      </c>
      <c r="J505">
        <v>2</v>
      </c>
      <c r="K505">
        <v>1</v>
      </c>
      <c r="L505">
        <v>1</v>
      </c>
      <c r="M505">
        <v>111346</v>
      </c>
      <c r="N505">
        <v>0</v>
      </c>
      <c r="O505" t="str">
        <f t="shared" si="44"/>
        <v>30-45</v>
      </c>
      <c r="P505" t="str">
        <f t="shared" si="45"/>
        <v>Medium</v>
      </c>
      <c r="Q505" t="str">
        <f t="shared" si="46"/>
        <v>Long-Term</v>
      </c>
      <c r="R505" t="str">
        <f t="shared" si="47"/>
        <v>Low Balance</v>
      </c>
      <c r="S505" t="str">
        <f t="shared" si="48"/>
        <v>Normal</v>
      </c>
      <c r="T505">
        <v>1</v>
      </c>
      <c r="U505">
        <f t="shared" si="49"/>
        <v>0</v>
      </c>
    </row>
    <row r="506" spans="1:21" x14ac:dyDescent="0.25">
      <c r="A506">
        <v>2025</v>
      </c>
      <c r="B506">
        <v>15715527</v>
      </c>
      <c r="C506" t="s">
        <v>232</v>
      </c>
      <c r="D506">
        <v>543</v>
      </c>
      <c r="E506" t="s">
        <v>18</v>
      </c>
      <c r="F506" t="s">
        <v>16</v>
      </c>
      <c r="G506">
        <v>41</v>
      </c>
      <c r="H506">
        <v>4</v>
      </c>
      <c r="I506">
        <v>0</v>
      </c>
      <c r="J506">
        <v>1</v>
      </c>
      <c r="K506">
        <v>0</v>
      </c>
      <c r="L506">
        <v>0</v>
      </c>
      <c r="M506">
        <v>194902</v>
      </c>
      <c r="N506">
        <v>0</v>
      </c>
      <c r="O506" t="str">
        <f t="shared" si="44"/>
        <v>30-45</v>
      </c>
      <c r="P506" t="str">
        <f t="shared" si="45"/>
        <v>Low</v>
      </c>
      <c r="Q506" t="str">
        <f t="shared" si="46"/>
        <v>Mid-Term</v>
      </c>
      <c r="R506" t="str">
        <f t="shared" si="47"/>
        <v>Zero Balance</v>
      </c>
      <c r="S506" t="str">
        <f t="shared" si="48"/>
        <v>Normal</v>
      </c>
      <c r="T506">
        <v>1</v>
      </c>
      <c r="U506">
        <f t="shared" si="49"/>
        <v>0</v>
      </c>
    </row>
    <row r="507" spans="1:21" x14ac:dyDescent="0.25">
      <c r="A507">
        <v>2025</v>
      </c>
      <c r="B507">
        <v>15576623</v>
      </c>
      <c r="C507" t="s">
        <v>441</v>
      </c>
      <c r="D507">
        <v>584</v>
      </c>
      <c r="E507" t="s">
        <v>15</v>
      </c>
      <c r="F507" t="s">
        <v>23</v>
      </c>
      <c r="G507">
        <v>31</v>
      </c>
      <c r="H507">
        <v>5</v>
      </c>
      <c r="I507">
        <v>0</v>
      </c>
      <c r="J507">
        <v>2</v>
      </c>
      <c r="K507">
        <v>1</v>
      </c>
      <c r="L507">
        <v>0</v>
      </c>
      <c r="M507">
        <v>31474</v>
      </c>
      <c r="N507">
        <v>0</v>
      </c>
      <c r="O507" t="str">
        <f t="shared" si="44"/>
        <v>30-45</v>
      </c>
      <c r="P507" t="str">
        <f t="shared" si="45"/>
        <v>Low</v>
      </c>
      <c r="Q507" t="str">
        <f t="shared" si="46"/>
        <v>Mid-Term</v>
      </c>
      <c r="R507" t="str">
        <f t="shared" si="47"/>
        <v>Zero Balance</v>
      </c>
      <c r="S507" t="str">
        <f t="shared" si="48"/>
        <v>Normal</v>
      </c>
      <c r="T507">
        <v>1</v>
      </c>
      <c r="U507">
        <f t="shared" si="49"/>
        <v>0</v>
      </c>
    </row>
    <row r="508" spans="1:21" x14ac:dyDescent="0.25">
      <c r="A508">
        <v>2025</v>
      </c>
      <c r="B508">
        <v>15805565</v>
      </c>
      <c r="C508" t="s">
        <v>424</v>
      </c>
      <c r="D508">
        <v>691</v>
      </c>
      <c r="E508" t="s">
        <v>26</v>
      </c>
      <c r="F508" t="s">
        <v>23</v>
      </c>
      <c r="G508">
        <v>30</v>
      </c>
      <c r="H508">
        <v>7</v>
      </c>
      <c r="I508">
        <v>116928</v>
      </c>
      <c r="J508">
        <v>1</v>
      </c>
      <c r="K508">
        <v>1</v>
      </c>
      <c r="L508">
        <v>0</v>
      </c>
      <c r="M508">
        <v>21198</v>
      </c>
      <c r="N508">
        <v>0</v>
      </c>
      <c r="O508" t="str">
        <f t="shared" si="44"/>
        <v>30-45</v>
      </c>
      <c r="P508" t="str">
        <f t="shared" si="45"/>
        <v>Medium</v>
      </c>
      <c r="Q508" t="str">
        <f t="shared" si="46"/>
        <v>Mid-Term</v>
      </c>
      <c r="R508" t="str">
        <f t="shared" si="47"/>
        <v>High Balance</v>
      </c>
      <c r="S508" t="str">
        <f t="shared" si="48"/>
        <v>High Value</v>
      </c>
      <c r="T508">
        <v>1</v>
      </c>
      <c r="U508">
        <f t="shared" si="49"/>
        <v>0</v>
      </c>
    </row>
    <row r="509" spans="1:21" x14ac:dyDescent="0.25">
      <c r="A509">
        <v>2025</v>
      </c>
      <c r="B509">
        <v>15677307</v>
      </c>
      <c r="C509" t="s">
        <v>442</v>
      </c>
      <c r="D509">
        <v>684</v>
      </c>
      <c r="E509" t="s">
        <v>26</v>
      </c>
      <c r="F509" t="s">
        <v>16</v>
      </c>
      <c r="G509">
        <v>40</v>
      </c>
      <c r="H509">
        <v>6</v>
      </c>
      <c r="I509">
        <v>137327</v>
      </c>
      <c r="J509">
        <v>1</v>
      </c>
      <c r="K509">
        <v>1</v>
      </c>
      <c r="L509">
        <v>0</v>
      </c>
      <c r="M509">
        <v>186977</v>
      </c>
      <c r="N509">
        <v>0</v>
      </c>
      <c r="O509" t="str">
        <f t="shared" si="44"/>
        <v>30-45</v>
      </c>
      <c r="P509" t="str">
        <f t="shared" si="45"/>
        <v>Medium</v>
      </c>
      <c r="Q509" t="str">
        <f t="shared" si="46"/>
        <v>Mid-Term</v>
      </c>
      <c r="R509" t="str">
        <f t="shared" si="47"/>
        <v>High Balance</v>
      </c>
      <c r="S509" t="str">
        <f t="shared" si="48"/>
        <v>High Value</v>
      </c>
      <c r="T509">
        <v>1</v>
      </c>
      <c r="U509">
        <f t="shared" si="49"/>
        <v>0</v>
      </c>
    </row>
    <row r="510" spans="1:21" x14ac:dyDescent="0.25">
      <c r="A510">
        <v>2025</v>
      </c>
      <c r="B510">
        <v>15773890</v>
      </c>
      <c r="C510" t="s">
        <v>185</v>
      </c>
      <c r="D510">
        <v>733</v>
      </c>
      <c r="E510" t="s">
        <v>15</v>
      </c>
      <c r="F510" t="s">
        <v>23</v>
      </c>
      <c r="G510">
        <v>22</v>
      </c>
      <c r="H510">
        <v>5</v>
      </c>
      <c r="I510">
        <v>0</v>
      </c>
      <c r="J510">
        <v>2</v>
      </c>
      <c r="K510">
        <v>1</v>
      </c>
      <c r="L510">
        <v>1</v>
      </c>
      <c r="M510">
        <v>117202</v>
      </c>
      <c r="N510">
        <v>0</v>
      </c>
      <c r="O510" t="str">
        <f t="shared" si="44"/>
        <v>&lt;30</v>
      </c>
      <c r="P510" t="str">
        <f t="shared" si="45"/>
        <v>Medium</v>
      </c>
      <c r="Q510" t="str">
        <f t="shared" si="46"/>
        <v>Mid-Term</v>
      </c>
      <c r="R510" t="str">
        <f t="shared" si="47"/>
        <v>Zero Balance</v>
      </c>
      <c r="S510" t="str">
        <f t="shared" si="48"/>
        <v>Normal</v>
      </c>
      <c r="T510">
        <v>1</v>
      </c>
      <c r="U510">
        <f t="shared" si="49"/>
        <v>0</v>
      </c>
    </row>
    <row r="511" spans="1:21" x14ac:dyDescent="0.25">
      <c r="A511">
        <v>2025</v>
      </c>
      <c r="B511">
        <v>15598883</v>
      </c>
      <c r="C511" t="s">
        <v>443</v>
      </c>
      <c r="D511">
        <v>599</v>
      </c>
      <c r="E511" t="s">
        <v>18</v>
      </c>
      <c r="F511" t="s">
        <v>16</v>
      </c>
      <c r="G511">
        <v>37</v>
      </c>
      <c r="H511">
        <v>2</v>
      </c>
      <c r="I511">
        <v>0</v>
      </c>
      <c r="J511">
        <v>2</v>
      </c>
      <c r="K511">
        <v>1</v>
      </c>
      <c r="L511">
        <v>1</v>
      </c>
      <c r="M511">
        <v>143739</v>
      </c>
      <c r="N511">
        <v>0</v>
      </c>
      <c r="O511" t="str">
        <f t="shared" si="44"/>
        <v>30-45</v>
      </c>
      <c r="P511" t="str">
        <f t="shared" si="45"/>
        <v>Low</v>
      </c>
      <c r="Q511" t="str">
        <f t="shared" si="46"/>
        <v>New</v>
      </c>
      <c r="R511" t="str">
        <f t="shared" si="47"/>
        <v>Zero Balance</v>
      </c>
      <c r="S511" t="str">
        <f t="shared" si="48"/>
        <v>Normal</v>
      </c>
      <c r="T511">
        <v>1</v>
      </c>
      <c r="U511">
        <f t="shared" si="49"/>
        <v>0</v>
      </c>
    </row>
    <row r="512" spans="1:21" x14ac:dyDescent="0.25">
      <c r="A512">
        <v>2025</v>
      </c>
      <c r="B512">
        <v>15568506</v>
      </c>
      <c r="C512" t="s">
        <v>444</v>
      </c>
      <c r="D512">
        <v>524</v>
      </c>
      <c r="E512" t="s">
        <v>26</v>
      </c>
      <c r="F512" t="s">
        <v>16</v>
      </c>
      <c r="G512">
        <v>31</v>
      </c>
      <c r="H512">
        <v>10</v>
      </c>
      <c r="I512">
        <v>67239</v>
      </c>
      <c r="J512">
        <v>2</v>
      </c>
      <c r="K512">
        <v>1</v>
      </c>
      <c r="L512">
        <v>1</v>
      </c>
      <c r="M512">
        <v>161811</v>
      </c>
      <c r="N512">
        <v>0</v>
      </c>
      <c r="O512" t="str">
        <f t="shared" si="44"/>
        <v>30-45</v>
      </c>
      <c r="P512" t="str">
        <f t="shared" si="45"/>
        <v>Low</v>
      </c>
      <c r="Q512" t="str">
        <f t="shared" si="46"/>
        <v>Long-Term</v>
      </c>
      <c r="R512" t="str">
        <f t="shared" si="47"/>
        <v>Low Balance</v>
      </c>
      <c r="S512" t="str">
        <f t="shared" si="48"/>
        <v>Normal</v>
      </c>
      <c r="T512">
        <v>1</v>
      </c>
      <c r="U512">
        <f t="shared" si="49"/>
        <v>0</v>
      </c>
    </row>
    <row r="513" spans="1:21" x14ac:dyDescent="0.25">
      <c r="A513">
        <v>2025</v>
      </c>
      <c r="B513">
        <v>15761043</v>
      </c>
      <c r="C513" t="s">
        <v>445</v>
      </c>
      <c r="D513">
        <v>632</v>
      </c>
      <c r="E513" t="s">
        <v>26</v>
      </c>
      <c r="F513" t="s">
        <v>16</v>
      </c>
      <c r="G513">
        <v>38</v>
      </c>
      <c r="H513">
        <v>6</v>
      </c>
      <c r="I513">
        <v>86570</v>
      </c>
      <c r="J513">
        <v>2</v>
      </c>
      <c r="K513">
        <v>1</v>
      </c>
      <c r="L513">
        <v>0</v>
      </c>
      <c r="M513">
        <v>98091</v>
      </c>
      <c r="N513">
        <v>0</v>
      </c>
      <c r="O513" t="str">
        <f t="shared" si="44"/>
        <v>30-45</v>
      </c>
      <c r="P513" t="str">
        <f t="shared" si="45"/>
        <v>Medium</v>
      </c>
      <c r="Q513" t="str">
        <f t="shared" si="46"/>
        <v>Mid-Term</v>
      </c>
      <c r="R513" t="str">
        <f t="shared" si="47"/>
        <v>Low Balance</v>
      </c>
      <c r="S513" t="str">
        <f t="shared" si="48"/>
        <v>Normal</v>
      </c>
      <c r="T513">
        <v>1</v>
      </c>
      <c r="U513">
        <f t="shared" si="49"/>
        <v>0</v>
      </c>
    </row>
    <row r="514" spans="1:21" x14ac:dyDescent="0.25">
      <c r="A514">
        <v>2025</v>
      </c>
      <c r="B514">
        <v>15782236</v>
      </c>
      <c r="C514" t="s">
        <v>446</v>
      </c>
      <c r="D514">
        <v>735</v>
      </c>
      <c r="E514" t="s">
        <v>18</v>
      </c>
      <c r="F514" t="s">
        <v>23</v>
      </c>
      <c r="G514">
        <v>34</v>
      </c>
      <c r="H514">
        <v>5</v>
      </c>
      <c r="I514">
        <v>0</v>
      </c>
      <c r="J514">
        <v>2</v>
      </c>
      <c r="K514">
        <v>0</v>
      </c>
      <c r="L514">
        <v>0</v>
      </c>
      <c r="M514">
        <v>71095</v>
      </c>
      <c r="N514">
        <v>0</v>
      </c>
      <c r="O514" t="str">
        <f t="shared" ref="O514:O577" si="50">IF(G514&lt;30,"&lt;30",IF(G514&lt;=45,"30-45",IF(G514&lt;=60,"46-60","60+")))</f>
        <v>30-45</v>
      </c>
      <c r="P514" t="str">
        <f t="shared" ref="P514:P577" si="51">IF(D514&lt;600,"Low",IF(D514&lt;=750,"Medium","High"))</f>
        <v>Medium</v>
      </c>
      <c r="Q514" t="str">
        <f t="shared" ref="Q514:Q577" si="52">IF(H514&lt;=3,"New",IF(H514&lt;=7,"Mid-Term","Long-Term"))</f>
        <v>Mid-Term</v>
      </c>
      <c r="R514" t="str">
        <f t="shared" ref="R514:R577" si="53">IF(I514=0,"Zero Balance",IF(I514&lt;100000,"Low Balance","High Balance"))</f>
        <v>Zero Balance</v>
      </c>
      <c r="S514" t="str">
        <f t="shared" ref="S514:S577" si="54">IF(I514&gt;=100000,"High Value","Normal")</f>
        <v>Normal</v>
      </c>
      <c r="T514">
        <v>1</v>
      </c>
      <c r="U514">
        <f t="shared" ref="U514:U577" si="55">IF(N514=1,I514,0)</f>
        <v>0</v>
      </c>
    </row>
    <row r="515" spans="1:21" x14ac:dyDescent="0.25">
      <c r="A515">
        <v>2025</v>
      </c>
      <c r="B515">
        <v>15593601</v>
      </c>
      <c r="C515" t="s">
        <v>447</v>
      </c>
      <c r="D515">
        <v>734</v>
      </c>
      <c r="E515" t="s">
        <v>15</v>
      </c>
      <c r="F515" t="s">
        <v>23</v>
      </c>
      <c r="G515">
        <v>34</v>
      </c>
      <c r="H515">
        <v>6</v>
      </c>
      <c r="I515">
        <v>133598</v>
      </c>
      <c r="J515">
        <v>1</v>
      </c>
      <c r="K515">
        <v>1</v>
      </c>
      <c r="L515">
        <v>1</v>
      </c>
      <c r="M515">
        <v>13107</v>
      </c>
      <c r="N515">
        <v>0</v>
      </c>
      <c r="O515" t="str">
        <f t="shared" si="50"/>
        <v>30-45</v>
      </c>
      <c r="P515" t="str">
        <f t="shared" si="51"/>
        <v>Medium</v>
      </c>
      <c r="Q515" t="str">
        <f t="shared" si="52"/>
        <v>Mid-Term</v>
      </c>
      <c r="R515" t="str">
        <f t="shared" si="53"/>
        <v>High Balance</v>
      </c>
      <c r="S515" t="str">
        <f t="shared" si="54"/>
        <v>High Value</v>
      </c>
      <c r="T515">
        <v>1</v>
      </c>
      <c r="U515">
        <f t="shared" si="55"/>
        <v>0</v>
      </c>
    </row>
    <row r="516" spans="1:21" x14ac:dyDescent="0.25">
      <c r="A516">
        <v>2025</v>
      </c>
      <c r="B516">
        <v>15682048</v>
      </c>
      <c r="C516" t="s">
        <v>88</v>
      </c>
      <c r="D516">
        <v>605</v>
      </c>
      <c r="E516" t="s">
        <v>15</v>
      </c>
      <c r="F516" t="s">
        <v>16</v>
      </c>
      <c r="G516">
        <v>51</v>
      </c>
      <c r="H516">
        <v>3</v>
      </c>
      <c r="I516">
        <v>136189</v>
      </c>
      <c r="J516">
        <v>1</v>
      </c>
      <c r="K516">
        <v>1</v>
      </c>
      <c r="L516">
        <v>1</v>
      </c>
      <c r="M516">
        <v>67111</v>
      </c>
      <c r="N516">
        <v>1</v>
      </c>
      <c r="O516" t="str">
        <f t="shared" si="50"/>
        <v>46-60</v>
      </c>
      <c r="P516" t="str">
        <f t="shared" si="51"/>
        <v>Medium</v>
      </c>
      <c r="Q516" t="str">
        <f t="shared" si="52"/>
        <v>New</v>
      </c>
      <c r="R516" t="str">
        <f t="shared" si="53"/>
        <v>High Balance</v>
      </c>
      <c r="S516" t="str">
        <f t="shared" si="54"/>
        <v>High Value</v>
      </c>
      <c r="T516">
        <v>1</v>
      </c>
      <c r="U516">
        <f t="shared" si="55"/>
        <v>136189</v>
      </c>
    </row>
    <row r="517" spans="1:21" x14ac:dyDescent="0.25">
      <c r="A517">
        <v>2025</v>
      </c>
      <c r="B517">
        <v>15746902</v>
      </c>
      <c r="C517" t="s">
        <v>448</v>
      </c>
      <c r="D517">
        <v>793</v>
      </c>
      <c r="E517" t="s">
        <v>18</v>
      </c>
      <c r="F517" t="s">
        <v>23</v>
      </c>
      <c r="G517">
        <v>38</v>
      </c>
      <c r="H517">
        <v>9</v>
      </c>
      <c r="I517">
        <v>0</v>
      </c>
      <c r="J517">
        <v>2</v>
      </c>
      <c r="K517">
        <v>1</v>
      </c>
      <c r="L517">
        <v>0</v>
      </c>
      <c r="M517">
        <v>88225</v>
      </c>
      <c r="N517">
        <v>0</v>
      </c>
      <c r="O517" t="str">
        <f t="shared" si="50"/>
        <v>30-45</v>
      </c>
      <c r="P517" t="str">
        <f t="shared" si="51"/>
        <v>High</v>
      </c>
      <c r="Q517" t="str">
        <f t="shared" si="52"/>
        <v>Long-Term</v>
      </c>
      <c r="R517" t="str">
        <f t="shared" si="53"/>
        <v>Zero Balance</v>
      </c>
      <c r="S517" t="str">
        <f t="shared" si="54"/>
        <v>Normal</v>
      </c>
      <c r="T517">
        <v>1</v>
      </c>
      <c r="U517">
        <f t="shared" si="55"/>
        <v>0</v>
      </c>
    </row>
    <row r="518" spans="1:21" x14ac:dyDescent="0.25">
      <c r="A518">
        <v>2025</v>
      </c>
      <c r="B518">
        <v>15752081</v>
      </c>
      <c r="C518" t="s">
        <v>449</v>
      </c>
      <c r="D518">
        <v>468</v>
      </c>
      <c r="E518" t="s">
        <v>15</v>
      </c>
      <c r="F518" t="s">
        <v>16</v>
      </c>
      <c r="G518">
        <v>56</v>
      </c>
      <c r="H518">
        <v>10</v>
      </c>
      <c r="I518">
        <v>0</v>
      </c>
      <c r="J518">
        <v>3</v>
      </c>
      <c r="K518">
        <v>0</v>
      </c>
      <c r="L518">
        <v>1</v>
      </c>
      <c r="M518">
        <v>62257</v>
      </c>
      <c r="N518">
        <v>1</v>
      </c>
      <c r="O518" t="str">
        <f t="shared" si="50"/>
        <v>46-60</v>
      </c>
      <c r="P518" t="str">
        <f t="shared" si="51"/>
        <v>Low</v>
      </c>
      <c r="Q518" t="str">
        <f t="shared" si="52"/>
        <v>Long-Term</v>
      </c>
      <c r="R518" t="str">
        <f t="shared" si="53"/>
        <v>Zero Balance</v>
      </c>
      <c r="S518" t="str">
        <f t="shared" si="54"/>
        <v>Normal</v>
      </c>
      <c r="T518">
        <v>1</v>
      </c>
      <c r="U518">
        <f t="shared" si="55"/>
        <v>0</v>
      </c>
    </row>
    <row r="519" spans="1:21" x14ac:dyDescent="0.25">
      <c r="A519">
        <v>2025</v>
      </c>
      <c r="B519">
        <v>15781307</v>
      </c>
      <c r="C519" t="s">
        <v>450</v>
      </c>
      <c r="D519">
        <v>779</v>
      </c>
      <c r="E519" t="s">
        <v>26</v>
      </c>
      <c r="F519" t="s">
        <v>23</v>
      </c>
      <c r="G519">
        <v>37</v>
      </c>
      <c r="H519">
        <v>7</v>
      </c>
      <c r="I519">
        <v>120093</v>
      </c>
      <c r="J519">
        <v>2</v>
      </c>
      <c r="K519">
        <v>1</v>
      </c>
      <c r="L519">
        <v>0</v>
      </c>
      <c r="M519">
        <v>135926</v>
      </c>
      <c r="N519">
        <v>0</v>
      </c>
      <c r="O519" t="str">
        <f t="shared" si="50"/>
        <v>30-45</v>
      </c>
      <c r="P519" t="str">
        <f t="shared" si="51"/>
        <v>High</v>
      </c>
      <c r="Q519" t="str">
        <f t="shared" si="52"/>
        <v>Mid-Term</v>
      </c>
      <c r="R519" t="str">
        <f t="shared" si="53"/>
        <v>High Balance</v>
      </c>
      <c r="S519" t="str">
        <f t="shared" si="54"/>
        <v>High Value</v>
      </c>
      <c r="T519">
        <v>1</v>
      </c>
      <c r="U519">
        <f t="shared" si="55"/>
        <v>0</v>
      </c>
    </row>
    <row r="520" spans="1:21" x14ac:dyDescent="0.25">
      <c r="A520">
        <v>2025</v>
      </c>
      <c r="B520">
        <v>15775912</v>
      </c>
      <c r="C520" t="s">
        <v>311</v>
      </c>
      <c r="D520">
        <v>698</v>
      </c>
      <c r="E520" t="s">
        <v>15</v>
      </c>
      <c r="F520" t="s">
        <v>23</v>
      </c>
      <c r="G520">
        <v>48</v>
      </c>
      <c r="H520">
        <v>4</v>
      </c>
      <c r="I520">
        <v>101238</v>
      </c>
      <c r="J520">
        <v>2</v>
      </c>
      <c r="K520">
        <v>0</v>
      </c>
      <c r="L520">
        <v>1</v>
      </c>
      <c r="M520">
        <v>177816</v>
      </c>
      <c r="N520">
        <v>1</v>
      </c>
      <c r="O520" t="str">
        <f t="shared" si="50"/>
        <v>46-60</v>
      </c>
      <c r="P520" t="str">
        <f t="shared" si="51"/>
        <v>Medium</v>
      </c>
      <c r="Q520" t="str">
        <f t="shared" si="52"/>
        <v>Mid-Term</v>
      </c>
      <c r="R520" t="str">
        <f t="shared" si="53"/>
        <v>High Balance</v>
      </c>
      <c r="S520" t="str">
        <f t="shared" si="54"/>
        <v>High Value</v>
      </c>
      <c r="T520">
        <v>1</v>
      </c>
      <c r="U520">
        <f t="shared" si="55"/>
        <v>101238</v>
      </c>
    </row>
    <row r="521" spans="1:21" x14ac:dyDescent="0.25">
      <c r="A521">
        <v>2025</v>
      </c>
      <c r="B521">
        <v>15745417</v>
      </c>
      <c r="C521" t="s">
        <v>451</v>
      </c>
      <c r="D521">
        <v>707</v>
      </c>
      <c r="E521" t="s">
        <v>15</v>
      </c>
      <c r="F521" t="s">
        <v>23</v>
      </c>
      <c r="G521">
        <v>58</v>
      </c>
      <c r="H521">
        <v>6</v>
      </c>
      <c r="I521">
        <v>89686</v>
      </c>
      <c r="J521">
        <v>1</v>
      </c>
      <c r="K521">
        <v>0</v>
      </c>
      <c r="L521">
        <v>1</v>
      </c>
      <c r="M521">
        <v>126471</v>
      </c>
      <c r="N521">
        <v>0</v>
      </c>
      <c r="O521" t="str">
        <f t="shared" si="50"/>
        <v>46-60</v>
      </c>
      <c r="P521" t="str">
        <f t="shared" si="51"/>
        <v>Medium</v>
      </c>
      <c r="Q521" t="str">
        <f t="shared" si="52"/>
        <v>Mid-Term</v>
      </c>
      <c r="R521" t="str">
        <f t="shared" si="53"/>
        <v>Low Balance</v>
      </c>
      <c r="S521" t="str">
        <f t="shared" si="54"/>
        <v>Normal</v>
      </c>
      <c r="T521">
        <v>1</v>
      </c>
      <c r="U521">
        <f t="shared" si="55"/>
        <v>0</v>
      </c>
    </row>
    <row r="522" spans="1:21" x14ac:dyDescent="0.25">
      <c r="A522">
        <v>2025</v>
      </c>
      <c r="B522">
        <v>15671256</v>
      </c>
      <c r="C522" t="s">
        <v>452</v>
      </c>
      <c r="D522">
        <v>850</v>
      </c>
      <c r="E522" t="s">
        <v>15</v>
      </c>
      <c r="F522" t="s">
        <v>16</v>
      </c>
      <c r="G522">
        <v>35</v>
      </c>
      <c r="H522">
        <v>1</v>
      </c>
      <c r="I522">
        <v>211774</v>
      </c>
      <c r="J522">
        <v>1</v>
      </c>
      <c r="K522">
        <v>1</v>
      </c>
      <c r="L522">
        <v>0</v>
      </c>
      <c r="M522">
        <v>188574</v>
      </c>
      <c r="N522">
        <v>1</v>
      </c>
      <c r="O522" t="str">
        <f t="shared" si="50"/>
        <v>30-45</v>
      </c>
      <c r="P522" t="str">
        <f t="shared" si="51"/>
        <v>High</v>
      </c>
      <c r="Q522" t="str">
        <f t="shared" si="52"/>
        <v>New</v>
      </c>
      <c r="R522" t="str">
        <f t="shared" si="53"/>
        <v>High Balance</v>
      </c>
      <c r="S522" t="str">
        <f t="shared" si="54"/>
        <v>High Value</v>
      </c>
      <c r="T522">
        <v>1</v>
      </c>
      <c r="U522">
        <f t="shared" si="55"/>
        <v>211774</v>
      </c>
    </row>
    <row r="523" spans="1:21" x14ac:dyDescent="0.25">
      <c r="A523">
        <v>2025</v>
      </c>
      <c r="B523">
        <v>15653547</v>
      </c>
      <c r="C523" t="s">
        <v>157</v>
      </c>
      <c r="D523">
        <v>850</v>
      </c>
      <c r="E523" t="s">
        <v>15</v>
      </c>
      <c r="F523" t="s">
        <v>23</v>
      </c>
      <c r="G523">
        <v>56</v>
      </c>
      <c r="H523">
        <v>7</v>
      </c>
      <c r="I523">
        <v>131317</v>
      </c>
      <c r="J523">
        <v>1</v>
      </c>
      <c r="K523">
        <v>1</v>
      </c>
      <c r="L523">
        <v>1</v>
      </c>
      <c r="M523">
        <v>119175</v>
      </c>
      <c r="N523">
        <v>0</v>
      </c>
      <c r="O523" t="str">
        <f t="shared" si="50"/>
        <v>46-60</v>
      </c>
      <c r="P523" t="str">
        <f t="shared" si="51"/>
        <v>High</v>
      </c>
      <c r="Q523" t="str">
        <f t="shared" si="52"/>
        <v>Mid-Term</v>
      </c>
      <c r="R523" t="str">
        <f t="shared" si="53"/>
        <v>High Balance</v>
      </c>
      <c r="S523" t="str">
        <f t="shared" si="54"/>
        <v>High Value</v>
      </c>
      <c r="T523">
        <v>1</v>
      </c>
      <c r="U523">
        <f t="shared" si="55"/>
        <v>0</v>
      </c>
    </row>
    <row r="524" spans="1:21" x14ac:dyDescent="0.25">
      <c r="A524">
        <v>2025</v>
      </c>
      <c r="B524">
        <v>15595766</v>
      </c>
      <c r="C524" t="s">
        <v>453</v>
      </c>
      <c r="D524">
        <v>527</v>
      </c>
      <c r="E524" t="s">
        <v>18</v>
      </c>
      <c r="F524" t="s">
        <v>23</v>
      </c>
      <c r="G524">
        <v>37</v>
      </c>
      <c r="H524">
        <v>5</v>
      </c>
      <c r="I524">
        <v>93723</v>
      </c>
      <c r="J524">
        <v>2</v>
      </c>
      <c r="K524">
        <v>1</v>
      </c>
      <c r="L524">
        <v>1</v>
      </c>
      <c r="M524">
        <v>139094</v>
      </c>
      <c r="N524">
        <v>0</v>
      </c>
      <c r="O524" t="str">
        <f t="shared" si="50"/>
        <v>30-45</v>
      </c>
      <c r="P524" t="str">
        <f t="shared" si="51"/>
        <v>Low</v>
      </c>
      <c r="Q524" t="str">
        <f t="shared" si="52"/>
        <v>Mid-Term</v>
      </c>
      <c r="R524" t="str">
        <f t="shared" si="53"/>
        <v>Low Balance</v>
      </c>
      <c r="S524" t="str">
        <f t="shared" si="54"/>
        <v>Normal</v>
      </c>
      <c r="T524">
        <v>1</v>
      </c>
      <c r="U524">
        <f t="shared" si="55"/>
        <v>0</v>
      </c>
    </row>
    <row r="525" spans="1:21" x14ac:dyDescent="0.25">
      <c r="A525">
        <v>2025</v>
      </c>
      <c r="B525">
        <v>15742358</v>
      </c>
      <c r="C525" t="s">
        <v>454</v>
      </c>
      <c r="D525">
        <v>696</v>
      </c>
      <c r="E525" t="s">
        <v>26</v>
      </c>
      <c r="F525" t="s">
        <v>23</v>
      </c>
      <c r="G525">
        <v>32</v>
      </c>
      <c r="H525">
        <v>8</v>
      </c>
      <c r="I525">
        <v>101161</v>
      </c>
      <c r="J525">
        <v>1</v>
      </c>
      <c r="K525">
        <v>1</v>
      </c>
      <c r="L525">
        <v>1</v>
      </c>
      <c r="M525">
        <v>115917</v>
      </c>
      <c r="N525">
        <v>0</v>
      </c>
      <c r="O525" t="str">
        <f t="shared" si="50"/>
        <v>30-45</v>
      </c>
      <c r="P525" t="str">
        <f t="shared" si="51"/>
        <v>Medium</v>
      </c>
      <c r="Q525" t="str">
        <f t="shared" si="52"/>
        <v>Long-Term</v>
      </c>
      <c r="R525" t="str">
        <f t="shared" si="53"/>
        <v>High Balance</v>
      </c>
      <c r="S525" t="str">
        <f t="shared" si="54"/>
        <v>High Value</v>
      </c>
      <c r="T525">
        <v>1</v>
      </c>
      <c r="U525">
        <f t="shared" si="55"/>
        <v>0</v>
      </c>
    </row>
    <row r="526" spans="1:21" x14ac:dyDescent="0.25">
      <c r="A526">
        <v>2025</v>
      </c>
      <c r="B526">
        <v>15763274</v>
      </c>
      <c r="C526" t="s">
        <v>134</v>
      </c>
      <c r="D526">
        <v>661</v>
      </c>
      <c r="E526" t="s">
        <v>15</v>
      </c>
      <c r="F526" t="s">
        <v>23</v>
      </c>
      <c r="G526">
        <v>48</v>
      </c>
      <c r="H526">
        <v>3</v>
      </c>
      <c r="I526">
        <v>120321</v>
      </c>
      <c r="J526">
        <v>1</v>
      </c>
      <c r="K526">
        <v>0</v>
      </c>
      <c r="L526">
        <v>0</v>
      </c>
      <c r="M526">
        <v>96463</v>
      </c>
      <c r="N526">
        <v>0</v>
      </c>
      <c r="O526" t="str">
        <f t="shared" si="50"/>
        <v>46-60</v>
      </c>
      <c r="P526" t="str">
        <f t="shared" si="51"/>
        <v>Medium</v>
      </c>
      <c r="Q526" t="str">
        <f t="shared" si="52"/>
        <v>New</v>
      </c>
      <c r="R526" t="str">
        <f t="shared" si="53"/>
        <v>High Balance</v>
      </c>
      <c r="S526" t="str">
        <f t="shared" si="54"/>
        <v>High Value</v>
      </c>
      <c r="T526">
        <v>1</v>
      </c>
      <c r="U526">
        <f t="shared" si="55"/>
        <v>0</v>
      </c>
    </row>
    <row r="527" spans="1:21" x14ac:dyDescent="0.25">
      <c r="A527">
        <v>2025</v>
      </c>
      <c r="B527">
        <v>15786063</v>
      </c>
      <c r="C527" t="s">
        <v>32</v>
      </c>
      <c r="D527">
        <v>776</v>
      </c>
      <c r="E527" t="s">
        <v>15</v>
      </c>
      <c r="F527" t="s">
        <v>16</v>
      </c>
      <c r="G527">
        <v>31</v>
      </c>
      <c r="H527">
        <v>2</v>
      </c>
      <c r="I527">
        <v>0</v>
      </c>
      <c r="J527">
        <v>2</v>
      </c>
      <c r="K527">
        <v>1</v>
      </c>
      <c r="L527">
        <v>1</v>
      </c>
      <c r="M527">
        <v>112350</v>
      </c>
      <c r="N527">
        <v>0</v>
      </c>
      <c r="O527" t="str">
        <f t="shared" si="50"/>
        <v>30-45</v>
      </c>
      <c r="P527" t="str">
        <f t="shared" si="51"/>
        <v>High</v>
      </c>
      <c r="Q527" t="str">
        <f t="shared" si="52"/>
        <v>New</v>
      </c>
      <c r="R527" t="str">
        <f t="shared" si="53"/>
        <v>Zero Balance</v>
      </c>
      <c r="S527" t="str">
        <f t="shared" si="54"/>
        <v>Normal</v>
      </c>
      <c r="T527">
        <v>1</v>
      </c>
      <c r="U527">
        <f t="shared" si="55"/>
        <v>0</v>
      </c>
    </row>
    <row r="528" spans="1:21" x14ac:dyDescent="0.25">
      <c r="A528">
        <v>2025</v>
      </c>
      <c r="B528">
        <v>15600258</v>
      </c>
      <c r="C528" t="s">
        <v>455</v>
      </c>
      <c r="D528">
        <v>701</v>
      </c>
      <c r="E528" t="s">
        <v>15</v>
      </c>
      <c r="F528" t="s">
        <v>23</v>
      </c>
      <c r="G528">
        <v>43</v>
      </c>
      <c r="H528">
        <v>2</v>
      </c>
      <c r="I528">
        <v>0</v>
      </c>
      <c r="J528">
        <v>2</v>
      </c>
      <c r="K528">
        <v>1</v>
      </c>
      <c r="L528">
        <v>1</v>
      </c>
      <c r="M528">
        <v>165304</v>
      </c>
      <c r="N528">
        <v>0</v>
      </c>
      <c r="O528" t="str">
        <f t="shared" si="50"/>
        <v>30-45</v>
      </c>
      <c r="P528" t="str">
        <f t="shared" si="51"/>
        <v>Medium</v>
      </c>
      <c r="Q528" t="str">
        <f t="shared" si="52"/>
        <v>New</v>
      </c>
      <c r="R528" t="str">
        <f t="shared" si="53"/>
        <v>Zero Balance</v>
      </c>
      <c r="S528" t="str">
        <f t="shared" si="54"/>
        <v>Normal</v>
      </c>
      <c r="T528">
        <v>1</v>
      </c>
      <c r="U528">
        <f t="shared" si="55"/>
        <v>0</v>
      </c>
    </row>
    <row r="529" spans="1:21" x14ac:dyDescent="0.25">
      <c r="A529">
        <v>2025</v>
      </c>
      <c r="B529">
        <v>15573318</v>
      </c>
      <c r="C529" t="s">
        <v>456</v>
      </c>
      <c r="D529">
        <v>610</v>
      </c>
      <c r="E529" t="s">
        <v>15</v>
      </c>
      <c r="F529" t="s">
        <v>23</v>
      </c>
      <c r="G529">
        <v>26</v>
      </c>
      <c r="H529">
        <v>8</v>
      </c>
      <c r="I529">
        <v>0</v>
      </c>
      <c r="J529">
        <v>2</v>
      </c>
      <c r="K529">
        <v>1</v>
      </c>
      <c r="L529">
        <v>0</v>
      </c>
      <c r="M529">
        <v>166031</v>
      </c>
      <c r="N529">
        <v>0</v>
      </c>
      <c r="O529" t="str">
        <f t="shared" si="50"/>
        <v>&lt;30</v>
      </c>
      <c r="P529" t="str">
        <f t="shared" si="51"/>
        <v>Medium</v>
      </c>
      <c r="Q529" t="str">
        <f t="shared" si="52"/>
        <v>Long-Term</v>
      </c>
      <c r="R529" t="str">
        <f t="shared" si="53"/>
        <v>Zero Balance</v>
      </c>
      <c r="S529" t="str">
        <f t="shared" si="54"/>
        <v>Normal</v>
      </c>
      <c r="T529">
        <v>1</v>
      </c>
      <c r="U529">
        <f t="shared" si="55"/>
        <v>0</v>
      </c>
    </row>
    <row r="530" spans="1:21" x14ac:dyDescent="0.25">
      <c r="A530">
        <v>2025</v>
      </c>
      <c r="B530">
        <v>15653849</v>
      </c>
      <c r="C530" t="s">
        <v>457</v>
      </c>
      <c r="D530">
        <v>572</v>
      </c>
      <c r="E530" t="s">
        <v>26</v>
      </c>
      <c r="F530" t="s">
        <v>16</v>
      </c>
      <c r="G530">
        <v>48</v>
      </c>
      <c r="H530">
        <v>3</v>
      </c>
      <c r="I530">
        <v>152828</v>
      </c>
      <c r="J530">
        <v>1</v>
      </c>
      <c r="K530">
        <v>1</v>
      </c>
      <c r="L530">
        <v>0</v>
      </c>
      <c r="M530">
        <v>38412</v>
      </c>
      <c r="N530">
        <v>1</v>
      </c>
      <c r="O530" t="str">
        <f t="shared" si="50"/>
        <v>46-60</v>
      </c>
      <c r="P530" t="str">
        <f t="shared" si="51"/>
        <v>Low</v>
      </c>
      <c r="Q530" t="str">
        <f t="shared" si="52"/>
        <v>New</v>
      </c>
      <c r="R530" t="str">
        <f t="shared" si="53"/>
        <v>High Balance</v>
      </c>
      <c r="S530" t="str">
        <f t="shared" si="54"/>
        <v>High Value</v>
      </c>
      <c r="T530">
        <v>1</v>
      </c>
      <c r="U530">
        <f t="shared" si="55"/>
        <v>152828</v>
      </c>
    </row>
    <row r="531" spans="1:21" x14ac:dyDescent="0.25">
      <c r="A531">
        <v>2025</v>
      </c>
      <c r="B531">
        <v>15694272</v>
      </c>
      <c r="C531" t="s">
        <v>458</v>
      </c>
      <c r="D531">
        <v>673</v>
      </c>
      <c r="E531" t="s">
        <v>15</v>
      </c>
      <c r="F531" t="s">
        <v>23</v>
      </c>
      <c r="G531">
        <v>30</v>
      </c>
      <c r="H531">
        <v>1</v>
      </c>
      <c r="I531">
        <v>64098</v>
      </c>
      <c r="J531">
        <v>1</v>
      </c>
      <c r="K531">
        <v>1</v>
      </c>
      <c r="L531">
        <v>1</v>
      </c>
      <c r="M531">
        <v>77783</v>
      </c>
      <c r="N531">
        <v>0</v>
      </c>
      <c r="O531" t="str">
        <f t="shared" si="50"/>
        <v>30-45</v>
      </c>
      <c r="P531" t="str">
        <f t="shared" si="51"/>
        <v>Medium</v>
      </c>
      <c r="Q531" t="str">
        <f t="shared" si="52"/>
        <v>New</v>
      </c>
      <c r="R531" t="str">
        <f t="shared" si="53"/>
        <v>Low Balance</v>
      </c>
      <c r="S531" t="str">
        <f t="shared" si="54"/>
        <v>Normal</v>
      </c>
      <c r="T531">
        <v>1</v>
      </c>
      <c r="U531">
        <f t="shared" si="55"/>
        <v>0</v>
      </c>
    </row>
    <row r="532" spans="1:21" x14ac:dyDescent="0.25">
      <c r="A532">
        <v>2025</v>
      </c>
      <c r="B532">
        <v>15736112</v>
      </c>
      <c r="C532" t="s">
        <v>459</v>
      </c>
      <c r="D532">
        <v>519</v>
      </c>
      <c r="E532" t="s">
        <v>18</v>
      </c>
      <c r="F532" t="s">
        <v>16</v>
      </c>
      <c r="G532">
        <v>57</v>
      </c>
      <c r="H532">
        <v>2</v>
      </c>
      <c r="I532">
        <v>119035</v>
      </c>
      <c r="J532">
        <v>2</v>
      </c>
      <c r="K532">
        <v>1</v>
      </c>
      <c r="L532">
        <v>1</v>
      </c>
      <c r="M532">
        <v>29872</v>
      </c>
      <c r="N532">
        <v>0</v>
      </c>
      <c r="O532" t="str">
        <f t="shared" si="50"/>
        <v>46-60</v>
      </c>
      <c r="P532" t="str">
        <f t="shared" si="51"/>
        <v>Low</v>
      </c>
      <c r="Q532" t="str">
        <f t="shared" si="52"/>
        <v>New</v>
      </c>
      <c r="R532" t="str">
        <f t="shared" si="53"/>
        <v>High Balance</v>
      </c>
      <c r="S532" t="str">
        <f t="shared" si="54"/>
        <v>High Value</v>
      </c>
      <c r="T532">
        <v>1</v>
      </c>
      <c r="U532">
        <f t="shared" si="55"/>
        <v>0</v>
      </c>
    </row>
    <row r="533" spans="1:21" x14ac:dyDescent="0.25">
      <c r="A533">
        <v>2025</v>
      </c>
      <c r="B533">
        <v>15749851</v>
      </c>
      <c r="C533" t="s">
        <v>415</v>
      </c>
      <c r="D533">
        <v>702</v>
      </c>
      <c r="E533" t="s">
        <v>18</v>
      </c>
      <c r="F533" t="s">
        <v>16</v>
      </c>
      <c r="G533">
        <v>26</v>
      </c>
      <c r="H533">
        <v>4</v>
      </c>
      <c r="I533">
        <v>135220</v>
      </c>
      <c r="J533">
        <v>1</v>
      </c>
      <c r="K533">
        <v>0</v>
      </c>
      <c r="L533">
        <v>1</v>
      </c>
      <c r="M533">
        <v>59748</v>
      </c>
      <c r="N533">
        <v>0</v>
      </c>
      <c r="O533" t="str">
        <f t="shared" si="50"/>
        <v>&lt;30</v>
      </c>
      <c r="P533" t="str">
        <f t="shared" si="51"/>
        <v>Medium</v>
      </c>
      <c r="Q533" t="str">
        <f t="shared" si="52"/>
        <v>Mid-Term</v>
      </c>
      <c r="R533" t="str">
        <f t="shared" si="53"/>
        <v>High Balance</v>
      </c>
      <c r="S533" t="str">
        <f t="shared" si="54"/>
        <v>High Value</v>
      </c>
      <c r="T533">
        <v>1</v>
      </c>
      <c r="U533">
        <f t="shared" si="55"/>
        <v>0</v>
      </c>
    </row>
    <row r="534" spans="1:21" x14ac:dyDescent="0.25">
      <c r="A534">
        <v>2025</v>
      </c>
      <c r="B534">
        <v>15663478</v>
      </c>
      <c r="C534" t="s">
        <v>460</v>
      </c>
      <c r="D534">
        <v>729</v>
      </c>
      <c r="E534" t="s">
        <v>15</v>
      </c>
      <c r="F534" t="s">
        <v>23</v>
      </c>
      <c r="G534">
        <v>32</v>
      </c>
      <c r="H534">
        <v>6</v>
      </c>
      <c r="I534">
        <v>93694</v>
      </c>
      <c r="J534">
        <v>1</v>
      </c>
      <c r="K534">
        <v>1</v>
      </c>
      <c r="L534">
        <v>1</v>
      </c>
      <c r="M534">
        <v>79919</v>
      </c>
      <c r="N534">
        <v>0</v>
      </c>
      <c r="O534" t="str">
        <f t="shared" si="50"/>
        <v>30-45</v>
      </c>
      <c r="P534" t="str">
        <f t="shared" si="51"/>
        <v>Medium</v>
      </c>
      <c r="Q534" t="str">
        <f t="shared" si="52"/>
        <v>Mid-Term</v>
      </c>
      <c r="R534" t="str">
        <f t="shared" si="53"/>
        <v>Low Balance</v>
      </c>
      <c r="S534" t="str">
        <f t="shared" si="54"/>
        <v>Normal</v>
      </c>
      <c r="T534">
        <v>1</v>
      </c>
      <c r="U534">
        <f t="shared" si="55"/>
        <v>0</v>
      </c>
    </row>
    <row r="535" spans="1:21" x14ac:dyDescent="0.25">
      <c r="A535">
        <v>2025</v>
      </c>
      <c r="B535">
        <v>15592300</v>
      </c>
      <c r="C535" t="s">
        <v>461</v>
      </c>
      <c r="D535">
        <v>543</v>
      </c>
      <c r="E535" t="s">
        <v>18</v>
      </c>
      <c r="F535" t="s">
        <v>23</v>
      </c>
      <c r="G535">
        <v>35</v>
      </c>
      <c r="H535">
        <v>10</v>
      </c>
      <c r="I535">
        <v>59409</v>
      </c>
      <c r="J535">
        <v>1</v>
      </c>
      <c r="K535">
        <v>1</v>
      </c>
      <c r="L535">
        <v>0</v>
      </c>
      <c r="M535">
        <v>76774</v>
      </c>
      <c r="N535">
        <v>0</v>
      </c>
      <c r="O535" t="str">
        <f t="shared" si="50"/>
        <v>30-45</v>
      </c>
      <c r="P535" t="str">
        <f t="shared" si="51"/>
        <v>Low</v>
      </c>
      <c r="Q535" t="str">
        <f t="shared" si="52"/>
        <v>Long-Term</v>
      </c>
      <c r="R535" t="str">
        <f t="shared" si="53"/>
        <v>Low Balance</v>
      </c>
      <c r="S535" t="str">
        <f t="shared" si="54"/>
        <v>Normal</v>
      </c>
      <c r="T535">
        <v>1</v>
      </c>
      <c r="U535">
        <f t="shared" si="55"/>
        <v>0</v>
      </c>
    </row>
    <row r="536" spans="1:21" x14ac:dyDescent="0.25">
      <c r="A536">
        <v>2025</v>
      </c>
      <c r="B536">
        <v>15567832</v>
      </c>
      <c r="C536" t="s">
        <v>220</v>
      </c>
      <c r="D536">
        <v>550</v>
      </c>
      <c r="E536" t="s">
        <v>15</v>
      </c>
      <c r="F536" t="s">
        <v>16</v>
      </c>
      <c r="G536">
        <v>40</v>
      </c>
      <c r="H536">
        <v>7</v>
      </c>
      <c r="I536">
        <v>114355</v>
      </c>
      <c r="J536">
        <v>1</v>
      </c>
      <c r="K536">
        <v>1</v>
      </c>
      <c r="L536">
        <v>0</v>
      </c>
      <c r="M536">
        <v>54019</v>
      </c>
      <c r="N536">
        <v>0</v>
      </c>
      <c r="O536" t="str">
        <f t="shared" si="50"/>
        <v>30-45</v>
      </c>
      <c r="P536" t="str">
        <f t="shared" si="51"/>
        <v>Low</v>
      </c>
      <c r="Q536" t="str">
        <f t="shared" si="52"/>
        <v>Mid-Term</v>
      </c>
      <c r="R536" t="str">
        <f t="shared" si="53"/>
        <v>High Balance</v>
      </c>
      <c r="S536" t="str">
        <f t="shared" si="54"/>
        <v>High Value</v>
      </c>
      <c r="T536">
        <v>1</v>
      </c>
      <c r="U536">
        <f t="shared" si="55"/>
        <v>0</v>
      </c>
    </row>
    <row r="537" spans="1:21" x14ac:dyDescent="0.25">
      <c r="A537">
        <v>2025</v>
      </c>
      <c r="B537">
        <v>15776780</v>
      </c>
      <c r="C537" t="s">
        <v>27</v>
      </c>
      <c r="D537">
        <v>608</v>
      </c>
      <c r="E537" t="s">
        <v>15</v>
      </c>
      <c r="F537" t="s">
        <v>23</v>
      </c>
      <c r="G537">
        <v>59</v>
      </c>
      <c r="H537">
        <v>1</v>
      </c>
      <c r="I537">
        <v>0</v>
      </c>
      <c r="J537">
        <v>1</v>
      </c>
      <c r="K537">
        <v>1</v>
      </c>
      <c r="L537">
        <v>0</v>
      </c>
      <c r="M537">
        <v>70650</v>
      </c>
      <c r="N537">
        <v>1</v>
      </c>
      <c r="O537" t="str">
        <f t="shared" si="50"/>
        <v>46-60</v>
      </c>
      <c r="P537" t="str">
        <f t="shared" si="51"/>
        <v>Medium</v>
      </c>
      <c r="Q537" t="str">
        <f t="shared" si="52"/>
        <v>New</v>
      </c>
      <c r="R537" t="str">
        <f t="shared" si="53"/>
        <v>Zero Balance</v>
      </c>
      <c r="S537" t="str">
        <f t="shared" si="54"/>
        <v>Normal</v>
      </c>
      <c r="T537">
        <v>1</v>
      </c>
      <c r="U537">
        <f t="shared" si="55"/>
        <v>0</v>
      </c>
    </row>
    <row r="538" spans="1:21" x14ac:dyDescent="0.25">
      <c r="A538">
        <v>2025</v>
      </c>
      <c r="B538">
        <v>15592846</v>
      </c>
      <c r="C538" t="s">
        <v>112</v>
      </c>
      <c r="D538">
        <v>639</v>
      </c>
      <c r="E538" t="s">
        <v>26</v>
      </c>
      <c r="F538" t="s">
        <v>23</v>
      </c>
      <c r="G538">
        <v>35</v>
      </c>
      <c r="H538">
        <v>10</v>
      </c>
      <c r="I538">
        <v>128174</v>
      </c>
      <c r="J538">
        <v>2</v>
      </c>
      <c r="K538">
        <v>1</v>
      </c>
      <c r="L538">
        <v>0</v>
      </c>
      <c r="M538">
        <v>59093</v>
      </c>
      <c r="N538">
        <v>0</v>
      </c>
      <c r="O538" t="str">
        <f t="shared" si="50"/>
        <v>30-45</v>
      </c>
      <c r="P538" t="str">
        <f t="shared" si="51"/>
        <v>Medium</v>
      </c>
      <c r="Q538" t="str">
        <f t="shared" si="52"/>
        <v>Long-Term</v>
      </c>
      <c r="R538" t="str">
        <f t="shared" si="53"/>
        <v>High Balance</v>
      </c>
      <c r="S538" t="str">
        <f t="shared" si="54"/>
        <v>High Value</v>
      </c>
      <c r="T538">
        <v>1</v>
      </c>
      <c r="U538">
        <f t="shared" si="55"/>
        <v>0</v>
      </c>
    </row>
    <row r="539" spans="1:21" x14ac:dyDescent="0.25">
      <c r="A539">
        <v>2025</v>
      </c>
      <c r="B539">
        <v>15739803</v>
      </c>
      <c r="C539" t="s">
        <v>48</v>
      </c>
      <c r="D539">
        <v>686</v>
      </c>
      <c r="E539" t="s">
        <v>18</v>
      </c>
      <c r="F539" t="s">
        <v>23</v>
      </c>
      <c r="G539">
        <v>34</v>
      </c>
      <c r="H539">
        <v>9</v>
      </c>
      <c r="I539">
        <v>0</v>
      </c>
      <c r="J539">
        <v>2</v>
      </c>
      <c r="K539">
        <v>1</v>
      </c>
      <c r="L539">
        <v>0</v>
      </c>
      <c r="M539">
        <v>127570</v>
      </c>
      <c r="N539">
        <v>0</v>
      </c>
      <c r="O539" t="str">
        <f t="shared" si="50"/>
        <v>30-45</v>
      </c>
      <c r="P539" t="str">
        <f t="shared" si="51"/>
        <v>Medium</v>
      </c>
      <c r="Q539" t="str">
        <f t="shared" si="52"/>
        <v>Long-Term</v>
      </c>
      <c r="R539" t="str">
        <f t="shared" si="53"/>
        <v>Zero Balance</v>
      </c>
      <c r="S539" t="str">
        <f t="shared" si="54"/>
        <v>Normal</v>
      </c>
      <c r="T539">
        <v>1</v>
      </c>
      <c r="U539">
        <f t="shared" si="55"/>
        <v>0</v>
      </c>
    </row>
    <row r="540" spans="1:21" x14ac:dyDescent="0.25">
      <c r="A540">
        <v>2025</v>
      </c>
      <c r="B540">
        <v>15794142</v>
      </c>
      <c r="C540" t="s">
        <v>462</v>
      </c>
      <c r="D540">
        <v>564</v>
      </c>
      <c r="E540" t="s">
        <v>26</v>
      </c>
      <c r="F540" t="s">
        <v>16</v>
      </c>
      <c r="G540">
        <v>62</v>
      </c>
      <c r="H540">
        <v>5</v>
      </c>
      <c r="I540">
        <v>114931</v>
      </c>
      <c r="J540">
        <v>3</v>
      </c>
      <c r="K540">
        <v>0</v>
      </c>
      <c r="L540">
        <v>1</v>
      </c>
      <c r="M540">
        <v>18261</v>
      </c>
      <c r="N540">
        <v>1</v>
      </c>
      <c r="O540" t="str">
        <f t="shared" si="50"/>
        <v>60+</v>
      </c>
      <c r="P540" t="str">
        <f t="shared" si="51"/>
        <v>Low</v>
      </c>
      <c r="Q540" t="str">
        <f t="shared" si="52"/>
        <v>Mid-Term</v>
      </c>
      <c r="R540" t="str">
        <f t="shared" si="53"/>
        <v>High Balance</v>
      </c>
      <c r="S540" t="str">
        <f t="shared" si="54"/>
        <v>High Value</v>
      </c>
      <c r="T540">
        <v>1</v>
      </c>
      <c r="U540">
        <f t="shared" si="55"/>
        <v>114931</v>
      </c>
    </row>
    <row r="541" spans="1:21" x14ac:dyDescent="0.25">
      <c r="A541">
        <v>2025</v>
      </c>
      <c r="B541">
        <v>15762729</v>
      </c>
      <c r="C541" t="s">
        <v>463</v>
      </c>
      <c r="D541">
        <v>745</v>
      </c>
      <c r="E541" t="s">
        <v>26</v>
      </c>
      <c r="F541" t="s">
        <v>16</v>
      </c>
      <c r="G541">
        <v>28</v>
      </c>
      <c r="H541">
        <v>1</v>
      </c>
      <c r="I541">
        <v>111071</v>
      </c>
      <c r="J541">
        <v>1</v>
      </c>
      <c r="K541">
        <v>1</v>
      </c>
      <c r="L541">
        <v>0</v>
      </c>
      <c r="M541">
        <v>73276</v>
      </c>
      <c r="N541">
        <v>1</v>
      </c>
      <c r="O541" t="str">
        <f t="shared" si="50"/>
        <v>&lt;30</v>
      </c>
      <c r="P541" t="str">
        <f t="shared" si="51"/>
        <v>Medium</v>
      </c>
      <c r="Q541" t="str">
        <f t="shared" si="52"/>
        <v>New</v>
      </c>
      <c r="R541" t="str">
        <f t="shared" si="53"/>
        <v>High Balance</v>
      </c>
      <c r="S541" t="str">
        <f t="shared" si="54"/>
        <v>High Value</v>
      </c>
      <c r="T541">
        <v>1</v>
      </c>
      <c r="U541">
        <f t="shared" si="55"/>
        <v>111071</v>
      </c>
    </row>
    <row r="542" spans="1:21" x14ac:dyDescent="0.25">
      <c r="A542">
        <v>2025</v>
      </c>
      <c r="B542">
        <v>15667896</v>
      </c>
      <c r="C542" t="s">
        <v>464</v>
      </c>
      <c r="D542">
        <v>833</v>
      </c>
      <c r="E542" t="s">
        <v>15</v>
      </c>
      <c r="F542" t="s">
        <v>23</v>
      </c>
      <c r="G542">
        <v>37</v>
      </c>
      <c r="H542">
        <v>8</v>
      </c>
      <c r="I542">
        <v>151226</v>
      </c>
      <c r="J542">
        <v>2</v>
      </c>
      <c r="K542">
        <v>1</v>
      </c>
      <c r="L542">
        <v>1</v>
      </c>
      <c r="M542">
        <v>136129</v>
      </c>
      <c r="N542">
        <v>0</v>
      </c>
      <c r="O542" t="str">
        <f t="shared" si="50"/>
        <v>30-45</v>
      </c>
      <c r="P542" t="str">
        <f t="shared" si="51"/>
        <v>High</v>
      </c>
      <c r="Q542" t="str">
        <f t="shared" si="52"/>
        <v>Long-Term</v>
      </c>
      <c r="R542" t="str">
        <f t="shared" si="53"/>
        <v>High Balance</v>
      </c>
      <c r="S542" t="str">
        <f t="shared" si="54"/>
        <v>High Value</v>
      </c>
      <c r="T542">
        <v>1</v>
      </c>
      <c r="U542">
        <f t="shared" si="55"/>
        <v>0</v>
      </c>
    </row>
    <row r="543" spans="1:21" x14ac:dyDescent="0.25">
      <c r="A543">
        <v>2025</v>
      </c>
      <c r="B543">
        <v>15626578</v>
      </c>
      <c r="C543" t="s">
        <v>166</v>
      </c>
      <c r="D543">
        <v>622</v>
      </c>
      <c r="E543" t="s">
        <v>15</v>
      </c>
      <c r="F543" t="s">
        <v>23</v>
      </c>
      <c r="G543">
        <v>26</v>
      </c>
      <c r="H543">
        <v>9</v>
      </c>
      <c r="I543">
        <v>0</v>
      </c>
      <c r="J543">
        <v>2</v>
      </c>
      <c r="K543">
        <v>1</v>
      </c>
      <c r="L543">
        <v>1</v>
      </c>
      <c r="M543">
        <v>153238</v>
      </c>
      <c r="N543">
        <v>0</v>
      </c>
      <c r="O543" t="str">
        <f t="shared" si="50"/>
        <v>&lt;30</v>
      </c>
      <c r="P543" t="str">
        <f t="shared" si="51"/>
        <v>Medium</v>
      </c>
      <c r="Q543" t="str">
        <f t="shared" si="52"/>
        <v>Long-Term</v>
      </c>
      <c r="R543" t="str">
        <f t="shared" si="53"/>
        <v>Zero Balance</v>
      </c>
      <c r="S543" t="str">
        <f t="shared" si="54"/>
        <v>Normal</v>
      </c>
      <c r="T543">
        <v>1</v>
      </c>
      <c r="U543">
        <f t="shared" si="55"/>
        <v>0</v>
      </c>
    </row>
    <row r="544" spans="1:21" x14ac:dyDescent="0.25">
      <c r="A544">
        <v>2025</v>
      </c>
      <c r="B544">
        <v>15776223</v>
      </c>
      <c r="C544" t="s">
        <v>465</v>
      </c>
      <c r="D544">
        <v>597</v>
      </c>
      <c r="E544" t="s">
        <v>15</v>
      </c>
      <c r="F544" t="s">
        <v>16</v>
      </c>
      <c r="G544">
        <v>42</v>
      </c>
      <c r="H544">
        <v>4</v>
      </c>
      <c r="I544">
        <v>64740</v>
      </c>
      <c r="J544">
        <v>1</v>
      </c>
      <c r="K544">
        <v>1</v>
      </c>
      <c r="L544">
        <v>1</v>
      </c>
      <c r="M544">
        <v>106841</v>
      </c>
      <c r="N544">
        <v>0</v>
      </c>
      <c r="O544" t="str">
        <f t="shared" si="50"/>
        <v>30-45</v>
      </c>
      <c r="P544" t="str">
        <f t="shared" si="51"/>
        <v>Low</v>
      </c>
      <c r="Q544" t="str">
        <f t="shared" si="52"/>
        <v>Mid-Term</v>
      </c>
      <c r="R544" t="str">
        <f t="shared" si="53"/>
        <v>Low Balance</v>
      </c>
      <c r="S544" t="str">
        <f t="shared" si="54"/>
        <v>Normal</v>
      </c>
      <c r="T544">
        <v>1</v>
      </c>
      <c r="U544">
        <f t="shared" si="55"/>
        <v>0</v>
      </c>
    </row>
    <row r="545" spans="1:21" x14ac:dyDescent="0.25">
      <c r="A545">
        <v>2025</v>
      </c>
      <c r="B545">
        <v>15705953</v>
      </c>
      <c r="C545" t="s">
        <v>466</v>
      </c>
      <c r="D545">
        <v>721</v>
      </c>
      <c r="E545" t="s">
        <v>18</v>
      </c>
      <c r="F545" t="s">
        <v>23</v>
      </c>
      <c r="G545">
        <v>51</v>
      </c>
      <c r="H545">
        <v>0</v>
      </c>
      <c r="I545">
        <v>169312</v>
      </c>
      <c r="J545">
        <v>1</v>
      </c>
      <c r="K545">
        <v>1</v>
      </c>
      <c r="L545">
        <v>0</v>
      </c>
      <c r="M545">
        <v>109078</v>
      </c>
      <c r="N545">
        <v>1</v>
      </c>
      <c r="O545" t="str">
        <f t="shared" si="50"/>
        <v>46-60</v>
      </c>
      <c r="P545" t="str">
        <f t="shared" si="51"/>
        <v>Medium</v>
      </c>
      <c r="Q545" t="str">
        <f t="shared" si="52"/>
        <v>New</v>
      </c>
      <c r="R545" t="str">
        <f t="shared" si="53"/>
        <v>High Balance</v>
      </c>
      <c r="S545" t="str">
        <f t="shared" si="54"/>
        <v>High Value</v>
      </c>
      <c r="T545">
        <v>1</v>
      </c>
      <c r="U545">
        <f t="shared" si="55"/>
        <v>169312</v>
      </c>
    </row>
    <row r="546" spans="1:21" x14ac:dyDescent="0.25">
      <c r="A546">
        <v>2025</v>
      </c>
      <c r="B546">
        <v>15802593</v>
      </c>
      <c r="C546" t="s">
        <v>467</v>
      </c>
      <c r="D546">
        <v>504</v>
      </c>
      <c r="E546" t="s">
        <v>15</v>
      </c>
      <c r="F546" t="s">
        <v>16</v>
      </c>
      <c r="G546">
        <v>49</v>
      </c>
      <c r="H546">
        <v>7</v>
      </c>
      <c r="I546">
        <v>0</v>
      </c>
      <c r="J546">
        <v>3</v>
      </c>
      <c r="K546">
        <v>0</v>
      </c>
      <c r="L546">
        <v>1</v>
      </c>
      <c r="M546">
        <v>87822</v>
      </c>
      <c r="N546">
        <v>1</v>
      </c>
      <c r="O546" t="str">
        <f t="shared" si="50"/>
        <v>46-60</v>
      </c>
      <c r="P546" t="str">
        <f t="shared" si="51"/>
        <v>Low</v>
      </c>
      <c r="Q546" t="str">
        <f t="shared" si="52"/>
        <v>Mid-Term</v>
      </c>
      <c r="R546" t="str">
        <f t="shared" si="53"/>
        <v>Zero Balance</v>
      </c>
      <c r="S546" t="str">
        <f t="shared" si="54"/>
        <v>Normal</v>
      </c>
      <c r="T546">
        <v>1</v>
      </c>
      <c r="U546">
        <f t="shared" si="55"/>
        <v>0</v>
      </c>
    </row>
    <row r="547" spans="1:21" x14ac:dyDescent="0.25">
      <c r="A547">
        <v>2025</v>
      </c>
      <c r="B547">
        <v>15615457</v>
      </c>
      <c r="C547" t="s">
        <v>423</v>
      </c>
      <c r="D547">
        <v>842</v>
      </c>
      <c r="E547" t="s">
        <v>18</v>
      </c>
      <c r="F547" t="s">
        <v>16</v>
      </c>
      <c r="G547">
        <v>44</v>
      </c>
      <c r="H547">
        <v>2</v>
      </c>
      <c r="I547">
        <v>112652</v>
      </c>
      <c r="J547">
        <v>2</v>
      </c>
      <c r="K547">
        <v>1</v>
      </c>
      <c r="L547">
        <v>0</v>
      </c>
      <c r="M547">
        <v>126645</v>
      </c>
      <c r="N547">
        <v>0</v>
      </c>
      <c r="O547" t="str">
        <f t="shared" si="50"/>
        <v>30-45</v>
      </c>
      <c r="P547" t="str">
        <f t="shared" si="51"/>
        <v>High</v>
      </c>
      <c r="Q547" t="str">
        <f t="shared" si="52"/>
        <v>New</v>
      </c>
      <c r="R547" t="str">
        <f t="shared" si="53"/>
        <v>High Balance</v>
      </c>
      <c r="S547" t="str">
        <f t="shared" si="54"/>
        <v>High Value</v>
      </c>
      <c r="T547">
        <v>1</v>
      </c>
      <c r="U547">
        <f t="shared" si="55"/>
        <v>0</v>
      </c>
    </row>
    <row r="548" spans="1:21" x14ac:dyDescent="0.25">
      <c r="A548">
        <v>2025</v>
      </c>
      <c r="B548">
        <v>15708916</v>
      </c>
      <c r="C548" t="s">
        <v>468</v>
      </c>
      <c r="D548">
        <v>587</v>
      </c>
      <c r="E548" t="s">
        <v>15</v>
      </c>
      <c r="F548" t="s">
        <v>23</v>
      </c>
      <c r="G548">
        <v>38</v>
      </c>
      <c r="H548">
        <v>0</v>
      </c>
      <c r="I548">
        <v>0</v>
      </c>
      <c r="J548">
        <v>2</v>
      </c>
      <c r="K548">
        <v>1</v>
      </c>
      <c r="L548">
        <v>0</v>
      </c>
      <c r="M548">
        <v>47414</v>
      </c>
      <c r="N548">
        <v>0</v>
      </c>
      <c r="O548" t="str">
        <f t="shared" si="50"/>
        <v>30-45</v>
      </c>
      <c r="P548" t="str">
        <f t="shared" si="51"/>
        <v>Low</v>
      </c>
      <c r="Q548" t="str">
        <f t="shared" si="52"/>
        <v>New</v>
      </c>
      <c r="R548" t="str">
        <f t="shared" si="53"/>
        <v>Zero Balance</v>
      </c>
      <c r="S548" t="str">
        <f t="shared" si="54"/>
        <v>Normal</v>
      </c>
      <c r="T548">
        <v>1</v>
      </c>
      <c r="U548">
        <f t="shared" si="55"/>
        <v>0</v>
      </c>
    </row>
    <row r="549" spans="1:21" x14ac:dyDescent="0.25">
      <c r="A549">
        <v>2025</v>
      </c>
      <c r="B549">
        <v>15720187</v>
      </c>
      <c r="C549" t="s">
        <v>469</v>
      </c>
      <c r="D549">
        <v>479</v>
      </c>
      <c r="E549" t="s">
        <v>26</v>
      </c>
      <c r="F549" t="s">
        <v>16</v>
      </c>
      <c r="G549">
        <v>30</v>
      </c>
      <c r="H549">
        <v>7</v>
      </c>
      <c r="I549">
        <v>143964</v>
      </c>
      <c r="J549">
        <v>2</v>
      </c>
      <c r="K549">
        <v>1</v>
      </c>
      <c r="L549">
        <v>0</v>
      </c>
      <c r="M549">
        <v>41880</v>
      </c>
      <c r="N549">
        <v>0</v>
      </c>
      <c r="O549" t="str">
        <f t="shared" si="50"/>
        <v>30-45</v>
      </c>
      <c r="P549" t="str">
        <f t="shared" si="51"/>
        <v>Low</v>
      </c>
      <c r="Q549" t="str">
        <f t="shared" si="52"/>
        <v>Mid-Term</v>
      </c>
      <c r="R549" t="str">
        <f t="shared" si="53"/>
        <v>High Balance</v>
      </c>
      <c r="S549" t="str">
        <f t="shared" si="54"/>
        <v>High Value</v>
      </c>
      <c r="T549">
        <v>1</v>
      </c>
      <c r="U549">
        <f t="shared" si="55"/>
        <v>0</v>
      </c>
    </row>
    <row r="550" spans="1:21" x14ac:dyDescent="0.25">
      <c r="A550">
        <v>2025</v>
      </c>
      <c r="B550">
        <v>15595440</v>
      </c>
      <c r="C550" t="s">
        <v>433</v>
      </c>
      <c r="D550">
        <v>508</v>
      </c>
      <c r="E550" t="s">
        <v>15</v>
      </c>
      <c r="F550" t="s">
        <v>23</v>
      </c>
      <c r="G550">
        <v>49</v>
      </c>
      <c r="H550">
        <v>7</v>
      </c>
      <c r="I550">
        <v>122451</v>
      </c>
      <c r="J550">
        <v>2</v>
      </c>
      <c r="K550">
        <v>1</v>
      </c>
      <c r="L550">
        <v>1</v>
      </c>
      <c r="M550">
        <v>75808</v>
      </c>
      <c r="N550">
        <v>0</v>
      </c>
      <c r="O550" t="str">
        <f t="shared" si="50"/>
        <v>46-60</v>
      </c>
      <c r="P550" t="str">
        <f t="shared" si="51"/>
        <v>Low</v>
      </c>
      <c r="Q550" t="str">
        <f t="shared" si="52"/>
        <v>Mid-Term</v>
      </c>
      <c r="R550" t="str">
        <f t="shared" si="53"/>
        <v>High Balance</v>
      </c>
      <c r="S550" t="str">
        <f t="shared" si="54"/>
        <v>High Value</v>
      </c>
      <c r="T550">
        <v>1</v>
      </c>
      <c r="U550">
        <f t="shared" si="55"/>
        <v>0</v>
      </c>
    </row>
    <row r="551" spans="1:21" x14ac:dyDescent="0.25">
      <c r="A551">
        <v>2025</v>
      </c>
      <c r="B551">
        <v>15600651</v>
      </c>
      <c r="C551" t="s">
        <v>470</v>
      </c>
      <c r="D551">
        <v>749</v>
      </c>
      <c r="E551" t="s">
        <v>15</v>
      </c>
      <c r="F551" t="s">
        <v>23</v>
      </c>
      <c r="G551">
        <v>24</v>
      </c>
      <c r="H551">
        <v>1</v>
      </c>
      <c r="I551">
        <v>0</v>
      </c>
      <c r="J551">
        <v>3</v>
      </c>
      <c r="K551">
        <v>1</v>
      </c>
      <c r="L551">
        <v>1</v>
      </c>
      <c r="M551">
        <v>47911</v>
      </c>
      <c r="N551">
        <v>0</v>
      </c>
      <c r="O551" t="str">
        <f t="shared" si="50"/>
        <v>&lt;30</v>
      </c>
      <c r="P551" t="str">
        <f t="shared" si="51"/>
        <v>Medium</v>
      </c>
      <c r="Q551" t="str">
        <f t="shared" si="52"/>
        <v>New</v>
      </c>
      <c r="R551" t="str">
        <f t="shared" si="53"/>
        <v>Zero Balance</v>
      </c>
      <c r="S551" t="str">
        <f t="shared" si="54"/>
        <v>Normal</v>
      </c>
      <c r="T551">
        <v>1</v>
      </c>
      <c r="U551">
        <f t="shared" si="55"/>
        <v>0</v>
      </c>
    </row>
    <row r="552" spans="1:21" x14ac:dyDescent="0.25">
      <c r="A552">
        <v>2025</v>
      </c>
      <c r="B552">
        <v>15750141</v>
      </c>
      <c r="C552" t="s">
        <v>471</v>
      </c>
      <c r="D552">
        <v>721</v>
      </c>
      <c r="E552" t="s">
        <v>26</v>
      </c>
      <c r="F552" t="s">
        <v>16</v>
      </c>
      <c r="G552">
        <v>36</v>
      </c>
      <c r="H552">
        <v>3</v>
      </c>
      <c r="I552">
        <v>65253</v>
      </c>
      <c r="J552">
        <v>2</v>
      </c>
      <c r="K552">
        <v>1</v>
      </c>
      <c r="L552">
        <v>0</v>
      </c>
      <c r="M552">
        <v>28738</v>
      </c>
      <c r="N552">
        <v>0</v>
      </c>
      <c r="O552" t="str">
        <f t="shared" si="50"/>
        <v>30-45</v>
      </c>
      <c r="P552" t="str">
        <f t="shared" si="51"/>
        <v>Medium</v>
      </c>
      <c r="Q552" t="str">
        <f t="shared" si="52"/>
        <v>New</v>
      </c>
      <c r="R552" t="str">
        <f t="shared" si="53"/>
        <v>Low Balance</v>
      </c>
      <c r="S552" t="str">
        <f t="shared" si="54"/>
        <v>Normal</v>
      </c>
      <c r="T552">
        <v>1</v>
      </c>
      <c r="U552">
        <f t="shared" si="55"/>
        <v>0</v>
      </c>
    </row>
    <row r="553" spans="1:21" x14ac:dyDescent="0.25">
      <c r="A553">
        <v>2025</v>
      </c>
      <c r="B553">
        <v>15657284</v>
      </c>
      <c r="C553" t="s">
        <v>317</v>
      </c>
      <c r="D553">
        <v>674</v>
      </c>
      <c r="E553" t="s">
        <v>26</v>
      </c>
      <c r="F553" t="s">
        <v>23</v>
      </c>
      <c r="G553">
        <v>47</v>
      </c>
      <c r="H553">
        <v>6</v>
      </c>
      <c r="I553">
        <v>106902</v>
      </c>
      <c r="J553">
        <v>1</v>
      </c>
      <c r="K553">
        <v>1</v>
      </c>
      <c r="L553">
        <v>1</v>
      </c>
      <c r="M553">
        <v>2079</v>
      </c>
      <c r="N553">
        <v>1</v>
      </c>
      <c r="O553" t="str">
        <f t="shared" si="50"/>
        <v>46-60</v>
      </c>
      <c r="P553" t="str">
        <f t="shared" si="51"/>
        <v>Medium</v>
      </c>
      <c r="Q553" t="str">
        <f t="shared" si="52"/>
        <v>Mid-Term</v>
      </c>
      <c r="R553" t="str">
        <f t="shared" si="53"/>
        <v>High Balance</v>
      </c>
      <c r="S553" t="str">
        <f t="shared" si="54"/>
        <v>High Value</v>
      </c>
      <c r="T553">
        <v>1</v>
      </c>
      <c r="U553">
        <f t="shared" si="55"/>
        <v>106902</v>
      </c>
    </row>
    <row r="554" spans="1:21" x14ac:dyDescent="0.25">
      <c r="A554">
        <v>2025</v>
      </c>
      <c r="B554">
        <v>15763063</v>
      </c>
      <c r="C554" t="s">
        <v>472</v>
      </c>
      <c r="D554">
        <v>685</v>
      </c>
      <c r="E554" t="s">
        <v>18</v>
      </c>
      <c r="F554" t="s">
        <v>16</v>
      </c>
      <c r="G554">
        <v>25</v>
      </c>
      <c r="H554">
        <v>10</v>
      </c>
      <c r="I554">
        <v>128510</v>
      </c>
      <c r="J554">
        <v>1</v>
      </c>
      <c r="K554">
        <v>1</v>
      </c>
      <c r="L554">
        <v>0</v>
      </c>
      <c r="M554">
        <v>121562</v>
      </c>
      <c r="N554">
        <v>0</v>
      </c>
      <c r="O554" t="str">
        <f t="shared" si="50"/>
        <v>&lt;30</v>
      </c>
      <c r="P554" t="str">
        <f t="shared" si="51"/>
        <v>Medium</v>
      </c>
      <c r="Q554" t="str">
        <f t="shared" si="52"/>
        <v>Long-Term</v>
      </c>
      <c r="R554" t="str">
        <f t="shared" si="53"/>
        <v>High Balance</v>
      </c>
      <c r="S554" t="str">
        <f t="shared" si="54"/>
        <v>High Value</v>
      </c>
      <c r="T554">
        <v>1</v>
      </c>
      <c r="U554">
        <f t="shared" si="55"/>
        <v>0</v>
      </c>
    </row>
    <row r="555" spans="1:21" x14ac:dyDescent="0.25">
      <c r="A555">
        <v>2025</v>
      </c>
      <c r="B555">
        <v>15709324</v>
      </c>
      <c r="C555" t="s">
        <v>473</v>
      </c>
      <c r="D555">
        <v>417</v>
      </c>
      <c r="E555" t="s">
        <v>15</v>
      </c>
      <c r="F555" t="s">
        <v>23</v>
      </c>
      <c r="G555">
        <v>34</v>
      </c>
      <c r="H555">
        <v>7</v>
      </c>
      <c r="I555">
        <v>0</v>
      </c>
      <c r="J555">
        <v>2</v>
      </c>
      <c r="K555">
        <v>1</v>
      </c>
      <c r="L555">
        <v>0</v>
      </c>
      <c r="M555">
        <v>55004</v>
      </c>
      <c r="N555">
        <v>0</v>
      </c>
      <c r="O555" t="str">
        <f t="shared" si="50"/>
        <v>30-45</v>
      </c>
      <c r="P555" t="str">
        <f t="shared" si="51"/>
        <v>Low</v>
      </c>
      <c r="Q555" t="str">
        <f t="shared" si="52"/>
        <v>Mid-Term</v>
      </c>
      <c r="R555" t="str">
        <f t="shared" si="53"/>
        <v>Zero Balance</v>
      </c>
      <c r="S555" t="str">
        <f t="shared" si="54"/>
        <v>Normal</v>
      </c>
      <c r="T555">
        <v>1</v>
      </c>
      <c r="U555">
        <f t="shared" si="55"/>
        <v>0</v>
      </c>
    </row>
    <row r="556" spans="1:21" x14ac:dyDescent="0.25">
      <c r="A556">
        <v>2025</v>
      </c>
      <c r="B556">
        <v>15711309</v>
      </c>
      <c r="C556" t="s">
        <v>474</v>
      </c>
      <c r="D556">
        <v>574</v>
      </c>
      <c r="E556" t="s">
        <v>26</v>
      </c>
      <c r="F556" t="s">
        <v>23</v>
      </c>
      <c r="G556">
        <v>33</v>
      </c>
      <c r="H556">
        <v>3</v>
      </c>
      <c r="I556">
        <v>129835</v>
      </c>
      <c r="J556">
        <v>1</v>
      </c>
      <c r="K556">
        <v>1</v>
      </c>
      <c r="L556">
        <v>0</v>
      </c>
      <c r="M556">
        <v>193131</v>
      </c>
      <c r="N556">
        <v>0</v>
      </c>
      <c r="O556" t="str">
        <f t="shared" si="50"/>
        <v>30-45</v>
      </c>
      <c r="P556" t="str">
        <f t="shared" si="51"/>
        <v>Low</v>
      </c>
      <c r="Q556" t="str">
        <f t="shared" si="52"/>
        <v>New</v>
      </c>
      <c r="R556" t="str">
        <f t="shared" si="53"/>
        <v>High Balance</v>
      </c>
      <c r="S556" t="str">
        <f t="shared" si="54"/>
        <v>High Value</v>
      </c>
      <c r="T556">
        <v>1</v>
      </c>
      <c r="U556">
        <f t="shared" si="55"/>
        <v>0</v>
      </c>
    </row>
    <row r="557" spans="1:21" x14ac:dyDescent="0.25">
      <c r="A557">
        <v>2025</v>
      </c>
      <c r="B557">
        <v>15775318</v>
      </c>
      <c r="C557" t="s">
        <v>457</v>
      </c>
      <c r="D557">
        <v>590</v>
      </c>
      <c r="E557" t="s">
        <v>18</v>
      </c>
      <c r="F557" t="s">
        <v>16</v>
      </c>
      <c r="G557">
        <v>51</v>
      </c>
      <c r="H557">
        <v>3</v>
      </c>
      <c r="I557">
        <v>154963</v>
      </c>
      <c r="J557">
        <v>3</v>
      </c>
      <c r="K557">
        <v>0</v>
      </c>
      <c r="L557">
        <v>1</v>
      </c>
      <c r="M557">
        <v>191932</v>
      </c>
      <c r="N557">
        <v>1</v>
      </c>
      <c r="O557" t="str">
        <f t="shared" si="50"/>
        <v>46-60</v>
      </c>
      <c r="P557" t="str">
        <f t="shared" si="51"/>
        <v>Low</v>
      </c>
      <c r="Q557" t="str">
        <f t="shared" si="52"/>
        <v>New</v>
      </c>
      <c r="R557" t="str">
        <f t="shared" si="53"/>
        <v>High Balance</v>
      </c>
      <c r="S557" t="str">
        <f t="shared" si="54"/>
        <v>High Value</v>
      </c>
      <c r="T557">
        <v>1</v>
      </c>
      <c r="U557">
        <f t="shared" si="55"/>
        <v>154963</v>
      </c>
    </row>
    <row r="558" spans="1:21" x14ac:dyDescent="0.25">
      <c r="A558">
        <v>2025</v>
      </c>
      <c r="B558">
        <v>15705515</v>
      </c>
      <c r="C558" t="s">
        <v>475</v>
      </c>
      <c r="D558">
        <v>587</v>
      </c>
      <c r="E558" t="s">
        <v>26</v>
      </c>
      <c r="F558" t="s">
        <v>23</v>
      </c>
      <c r="G558">
        <v>40</v>
      </c>
      <c r="H558">
        <v>5</v>
      </c>
      <c r="I558">
        <v>138242</v>
      </c>
      <c r="J558">
        <v>2</v>
      </c>
      <c r="K558">
        <v>1</v>
      </c>
      <c r="L558">
        <v>0</v>
      </c>
      <c r="M558">
        <v>159418</v>
      </c>
      <c r="N558">
        <v>0</v>
      </c>
      <c r="O558" t="str">
        <f t="shared" si="50"/>
        <v>30-45</v>
      </c>
      <c r="P558" t="str">
        <f t="shared" si="51"/>
        <v>Low</v>
      </c>
      <c r="Q558" t="str">
        <f t="shared" si="52"/>
        <v>Mid-Term</v>
      </c>
      <c r="R558" t="str">
        <f t="shared" si="53"/>
        <v>High Balance</v>
      </c>
      <c r="S558" t="str">
        <f t="shared" si="54"/>
        <v>High Value</v>
      </c>
      <c r="T558">
        <v>1</v>
      </c>
      <c r="U558">
        <f t="shared" si="55"/>
        <v>0</v>
      </c>
    </row>
    <row r="559" spans="1:21" x14ac:dyDescent="0.25">
      <c r="A559">
        <v>2025</v>
      </c>
      <c r="B559">
        <v>15634844</v>
      </c>
      <c r="C559" t="s">
        <v>216</v>
      </c>
      <c r="D559">
        <v>598</v>
      </c>
      <c r="E559" t="s">
        <v>26</v>
      </c>
      <c r="F559" t="s">
        <v>23</v>
      </c>
      <c r="G559">
        <v>41</v>
      </c>
      <c r="H559">
        <v>3</v>
      </c>
      <c r="I559">
        <v>91537</v>
      </c>
      <c r="J559">
        <v>1</v>
      </c>
      <c r="K559">
        <v>1</v>
      </c>
      <c r="L559">
        <v>0</v>
      </c>
      <c r="M559">
        <v>191469</v>
      </c>
      <c r="N559">
        <v>1</v>
      </c>
      <c r="O559" t="str">
        <f t="shared" si="50"/>
        <v>30-45</v>
      </c>
      <c r="P559" t="str">
        <f t="shared" si="51"/>
        <v>Low</v>
      </c>
      <c r="Q559" t="str">
        <f t="shared" si="52"/>
        <v>New</v>
      </c>
      <c r="R559" t="str">
        <f t="shared" si="53"/>
        <v>Low Balance</v>
      </c>
      <c r="S559" t="str">
        <f t="shared" si="54"/>
        <v>Normal</v>
      </c>
      <c r="T559">
        <v>1</v>
      </c>
      <c r="U559">
        <f t="shared" si="55"/>
        <v>91537</v>
      </c>
    </row>
    <row r="560" spans="1:21" x14ac:dyDescent="0.25">
      <c r="A560">
        <v>2025</v>
      </c>
      <c r="B560">
        <v>15717046</v>
      </c>
      <c r="C560" t="s">
        <v>476</v>
      </c>
      <c r="D560">
        <v>741</v>
      </c>
      <c r="E560" t="s">
        <v>18</v>
      </c>
      <c r="F560" t="s">
        <v>23</v>
      </c>
      <c r="G560">
        <v>53</v>
      </c>
      <c r="H560">
        <v>3</v>
      </c>
      <c r="I560">
        <v>0</v>
      </c>
      <c r="J560">
        <v>2</v>
      </c>
      <c r="K560">
        <v>1</v>
      </c>
      <c r="L560">
        <v>1</v>
      </c>
      <c r="M560">
        <v>38914</v>
      </c>
      <c r="N560">
        <v>0</v>
      </c>
      <c r="O560" t="str">
        <f t="shared" si="50"/>
        <v>46-60</v>
      </c>
      <c r="P560" t="str">
        <f t="shared" si="51"/>
        <v>Medium</v>
      </c>
      <c r="Q560" t="str">
        <f t="shared" si="52"/>
        <v>New</v>
      </c>
      <c r="R560" t="str">
        <f t="shared" si="53"/>
        <v>Zero Balance</v>
      </c>
      <c r="S560" t="str">
        <f t="shared" si="54"/>
        <v>Normal</v>
      </c>
      <c r="T560">
        <v>1</v>
      </c>
      <c r="U560">
        <f t="shared" si="55"/>
        <v>0</v>
      </c>
    </row>
    <row r="561" spans="1:21" x14ac:dyDescent="0.25">
      <c r="A561">
        <v>2025</v>
      </c>
      <c r="B561">
        <v>15571816</v>
      </c>
      <c r="C561" t="s">
        <v>109</v>
      </c>
      <c r="D561">
        <v>850</v>
      </c>
      <c r="E561" t="s">
        <v>18</v>
      </c>
      <c r="F561" t="s">
        <v>16</v>
      </c>
      <c r="G561">
        <v>70</v>
      </c>
      <c r="H561">
        <v>5</v>
      </c>
      <c r="I561">
        <v>0</v>
      </c>
      <c r="J561">
        <v>1</v>
      </c>
      <c r="K561">
        <v>1</v>
      </c>
      <c r="L561">
        <v>1</v>
      </c>
      <c r="M561">
        <v>705</v>
      </c>
      <c r="N561">
        <v>0</v>
      </c>
      <c r="O561" t="str">
        <f t="shared" si="50"/>
        <v>60+</v>
      </c>
      <c r="P561" t="str">
        <f t="shared" si="51"/>
        <v>High</v>
      </c>
      <c r="Q561" t="str">
        <f t="shared" si="52"/>
        <v>Mid-Term</v>
      </c>
      <c r="R561" t="str">
        <f t="shared" si="53"/>
        <v>Zero Balance</v>
      </c>
      <c r="S561" t="str">
        <f t="shared" si="54"/>
        <v>Normal</v>
      </c>
      <c r="T561">
        <v>1</v>
      </c>
      <c r="U561">
        <f t="shared" si="55"/>
        <v>0</v>
      </c>
    </row>
    <row r="562" spans="1:21" x14ac:dyDescent="0.25">
      <c r="A562">
        <v>2025</v>
      </c>
      <c r="B562">
        <v>15670080</v>
      </c>
      <c r="C562" t="s">
        <v>477</v>
      </c>
      <c r="D562">
        <v>584</v>
      </c>
      <c r="E562" t="s">
        <v>26</v>
      </c>
      <c r="F562" t="s">
        <v>16</v>
      </c>
      <c r="G562">
        <v>29</v>
      </c>
      <c r="H562">
        <v>7</v>
      </c>
      <c r="I562">
        <v>105204</v>
      </c>
      <c r="J562">
        <v>1</v>
      </c>
      <c r="K562">
        <v>0</v>
      </c>
      <c r="L562">
        <v>1</v>
      </c>
      <c r="M562">
        <v>138490</v>
      </c>
      <c r="N562">
        <v>0</v>
      </c>
      <c r="O562" t="str">
        <f t="shared" si="50"/>
        <v>&lt;30</v>
      </c>
      <c r="P562" t="str">
        <f t="shared" si="51"/>
        <v>Low</v>
      </c>
      <c r="Q562" t="str">
        <f t="shared" si="52"/>
        <v>Mid-Term</v>
      </c>
      <c r="R562" t="str">
        <f t="shared" si="53"/>
        <v>High Balance</v>
      </c>
      <c r="S562" t="str">
        <f t="shared" si="54"/>
        <v>High Value</v>
      </c>
      <c r="T562">
        <v>1</v>
      </c>
      <c r="U562">
        <f t="shared" si="55"/>
        <v>0</v>
      </c>
    </row>
    <row r="563" spans="1:21" x14ac:dyDescent="0.25">
      <c r="A563">
        <v>2025</v>
      </c>
      <c r="B563">
        <v>15800440</v>
      </c>
      <c r="C563" t="s">
        <v>329</v>
      </c>
      <c r="D563">
        <v>650</v>
      </c>
      <c r="E563" t="s">
        <v>18</v>
      </c>
      <c r="F563" t="s">
        <v>23</v>
      </c>
      <c r="G563">
        <v>61</v>
      </c>
      <c r="H563">
        <v>1</v>
      </c>
      <c r="I563">
        <v>152969</v>
      </c>
      <c r="J563">
        <v>1</v>
      </c>
      <c r="K563">
        <v>0</v>
      </c>
      <c r="L563">
        <v>1</v>
      </c>
      <c r="M563">
        <v>82971</v>
      </c>
      <c r="N563">
        <v>0</v>
      </c>
      <c r="O563" t="str">
        <f t="shared" si="50"/>
        <v>60+</v>
      </c>
      <c r="P563" t="str">
        <f t="shared" si="51"/>
        <v>Medium</v>
      </c>
      <c r="Q563" t="str">
        <f t="shared" si="52"/>
        <v>New</v>
      </c>
      <c r="R563" t="str">
        <f t="shared" si="53"/>
        <v>High Balance</v>
      </c>
      <c r="S563" t="str">
        <f t="shared" si="54"/>
        <v>High Value</v>
      </c>
      <c r="T563">
        <v>1</v>
      </c>
      <c r="U563">
        <f t="shared" si="55"/>
        <v>0</v>
      </c>
    </row>
    <row r="564" spans="1:21" x14ac:dyDescent="0.25">
      <c r="A564">
        <v>2025</v>
      </c>
      <c r="B564">
        <v>15665678</v>
      </c>
      <c r="C564" t="s">
        <v>214</v>
      </c>
      <c r="D564">
        <v>607</v>
      </c>
      <c r="E564" t="s">
        <v>18</v>
      </c>
      <c r="F564" t="s">
        <v>23</v>
      </c>
      <c r="G564">
        <v>36</v>
      </c>
      <c r="H564">
        <v>8</v>
      </c>
      <c r="I564">
        <v>158262</v>
      </c>
      <c r="J564">
        <v>1</v>
      </c>
      <c r="K564">
        <v>1</v>
      </c>
      <c r="L564">
        <v>1</v>
      </c>
      <c r="M564">
        <v>76745</v>
      </c>
      <c r="N564">
        <v>0</v>
      </c>
      <c r="O564" t="str">
        <f t="shared" si="50"/>
        <v>30-45</v>
      </c>
      <c r="P564" t="str">
        <f t="shared" si="51"/>
        <v>Medium</v>
      </c>
      <c r="Q564" t="str">
        <f t="shared" si="52"/>
        <v>Long-Term</v>
      </c>
      <c r="R564" t="str">
        <f t="shared" si="53"/>
        <v>High Balance</v>
      </c>
      <c r="S564" t="str">
        <f t="shared" si="54"/>
        <v>High Value</v>
      </c>
      <c r="T564">
        <v>1</v>
      </c>
      <c r="U564">
        <f t="shared" si="55"/>
        <v>0</v>
      </c>
    </row>
    <row r="565" spans="1:21" x14ac:dyDescent="0.25">
      <c r="A565">
        <v>2025</v>
      </c>
      <c r="B565">
        <v>15665956</v>
      </c>
      <c r="C565" t="s">
        <v>478</v>
      </c>
      <c r="D565">
        <v>509</v>
      </c>
      <c r="E565" t="s">
        <v>15</v>
      </c>
      <c r="F565" t="s">
        <v>16</v>
      </c>
      <c r="G565">
        <v>46</v>
      </c>
      <c r="H565">
        <v>1</v>
      </c>
      <c r="I565">
        <v>0</v>
      </c>
      <c r="J565">
        <v>1</v>
      </c>
      <c r="K565">
        <v>1</v>
      </c>
      <c r="L565">
        <v>0</v>
      </c>
      <c r="M565">
        <v>71245</v>
      </c>
      <c r="N565">
        <v>1</v>
      </c>
      <c r="O565" t="str">
        <f t="shared" si="50"/>
        <v>46-60</v>
      </c>
      <c r="P565" t="str">
        <f t="shared" si="51"/>
        <v>Low</v>
      </c>
      <c r="Q565" t="str">
        <f t="shared" si="52"/>
        <v>New</v>
      </c>
      <c r="R565" t="str">
        <f t="shared" si="53"/>
        <v>Zero Balance</v>
      </c>
      <c r="S565" t="str">
        <f t="shared" si="54"/>
        <v>Normal</v>
      </c>
      <c r="T565">
        <v>1</v>
      </c>
      <c r="U565">
        <f t="shared" si="55"/>
        <v>0</v>
      </c>
    </row>
    <row r="566" spans="1:21" x14ac:dyDescent="0.25">
      <c r="A566">
        <v>2025</v>
      </c>
      <c r="B566">
        <v>15788126</v>
      </c>
      <c r="C566" t="s">
        <v>413</v>
      </c>
      <c r="D566">
        <v>689</v>
      </c>
      <c r="E566" t="s">
        <v>18</v>
      </c>
      <c r="F566" t="s">
        <v>16</v>
      </c>
      <c r="G566">
        <v>38</v>
      </c>
      <c r="H566">
        <v>6</v>
      </c>
      <c r="I566">
        <v>121021</v>
      </c>
      <c r="J566">
        <v>1</v>
      </c>
      <c r="K566">
        <v>1</v>
      </c>
      <c r="L566">
        <v>1</v>
      </c>
      <c r="M566">
        <v>12182</v>
      </c>
      <c r="N566">
        <v>0</v>
      </c>
      <c r="O566" t="str">
        <f t="shared" si="50"/>
        <v>30-45</v>
      </c>
      <c r="P566" t="str">
        <f t="shared" si="51"/>
        <v>Medium</v>
      </c>
      <c r="Q566" t="str">
        <f t="shared" si="52"/>
        <v>Mid-Term</v>
      </c>
      <c r="R566" t="str">
        <f t="shared" si="53"/>
        <v>High Balance</v>
      </c>
      <c r="S566" t="str">
        <f t="shared" si="54"/>
        <v>High Value</v>
      </c>
      <c r="T566">
        <v>1</v>
      </c>
      <c r="U566">
        <f t="shared" si="55"/>
        <v>0</v>
      </c>
    </row>
    <row r="567" spans="1:21" x14ac:dyDescent="0.25">
      <c r="A567">
        <v>2025</v>
      </c>
      <c r="B567">
        <v>15811773</v>
      </c>
      <c r="C567" t="s">
        <v>189</v>
      </c>
      <c r="D567">
        <v>543</v>
      </c>
      <c r="E567" t="s">
        <v>15</v>
      </c>
      <c r="F567" t="s">
        <v>23</v>
      </c>
      <c r="G567">
        <v>36</v>
      </c>
      <c r="H567">
        <v>4</v>
      </c>
      <c r="I567">
        <v>0</v>
      </c>
      <c r="J567">
        <v>2</v>
      </c>
      <c r="K567">
        <v>1</v>
      </c>
      <c r="L567">
        <v>1</v>
      </c>
      <c r="M567">
        <v>141210</v>
      </c>
      <c r="N567">
        <v>0</v>
      </c>
      <c r="O567" t="str">
        <f t="shared" si="50"/>
        <v>30-45</v>
      </c>
      <c r="P567" t="str">
        <f t="shared" si="51"/>
        <v>Low</v>
      </c>
      <c r="Q567" t="str">
        <f t="shared" si="52"/>
        <v>Mid-Term</v>
      </c>
      <c r="R567" t="str">
        <f t="shared" si="53"/>
        <v>Zero Balance</v>
      </c>
      <c r="S567" t="str">
        <f t="shared" si="54"/>
        <v>Normal</v>
      </c>
      <c r="T567">
        <v>1</v>
      </c>
      <c r="U567">
        <f t="shared" si="55"/>
        <v>0</v>
      </c>
    </row>
    <row r="568" spans="1:21" x14ac:dyDescent="0.25">
      <c r="A568">
        <v>2025</v>
      </c>
      <c r="B568">
        <v>15651674</v>
      </c>
      <c r="C568" t="s">
        <v>479</v>
      </c>
      <c r="D568">
        <v>438</v>
      </c>
      <c r="E568" t="s">
        <v>18</v>
      </c>
      <c r="F568" t="s">
        <v>16</v>
      </c>
      <c r="G568">
        <v>54</v>
      </c>
      <c r="H568">
        <v>2</v>
      </c>
      <c r="I568">
        <v>0</v>
      </c>
      <c r="J568">
        <v>1</v>
      </c>
      <c r="K568">
        <v>0</v>
      </c>
      <c r="L568">
        <v>0</v>
      </c>
      <c r="M568">
        <v>191763</v>
      </c>
      <c r="N568">
        <v>1</v>
      </c>
      <c r="O568" t="str">
        <f t="shared" si="50"/>
        <v>46-60</v>
      </c>
      <c r="P568" t="str">
        <f t="shared" si="51"/>
        <v>Low</v>
      </c>
      <c r="Q568" t="str">
        <f t="shared" si="52"/>
        <v>New</v>
      </c>
      <c r="R568" t="str">
        <f t="shared" si="53"/>
        <v>Zero Balance</v>
      </c>
      <c r="S568" t="str">
        <f t="shared" si="54"/>
        <v>Normal</v>
      </c>
      <c r="T568">
        <v>1</v>
      </c>
      <c r="U568">
        <f t="shared" si="55"/>
        <v>0</v>
      </c>
    </row>
    <row r="569" spans="1:21" x14ac:dyDescent="0.25">
      <c r="A569">
        <v>2025</v>
      </c>
      <c r="B569">
        <v>15689614</v>
      </c>
      <c r="C569" t="s">
        <v>480</v>
      </c>
      <c r="D569">
        <v>687</v>
      </c>
      <c r="E569" t="s">
        <v>18</v>
      </c>
      <c r="F569" t="s">
        <v>16</v>
      </c>
      <c r="G569">
        <v>63</v>
      </c>
      <c r="H569">
        <v>1</v>
      </c>
      <c r="I569">
        <v>137716</v>
      </c>
      <c r="J569">
        <v>1</v>
      </c>
      <c r="K569">
        <v>1</v>
      </c>
      <c r="L569">
        <v>1</v>
      </c>
      <c r="M569">
        <v>37939</v>
      </c>
      <c r="N569">
        <v>0</v>
      </c>
      <c r="O569" t="str">
        <f t="shared" si="50"/>
        <v>60+</v>
      </c>
      <c r="P569" t="str">
        <f t="shared" si="51"/>
        <v>Medium</v>
      </c>
      <c r="Q569" t="str">
        <f t="shared" si="52"/>
        <v>New</v>
      </c>
      <c r="R569" t="str">
        <f t="shared" si="53"/>
        <v>High Balance</v>
      </c>
      <c r="S569" t="str">
        <f t="shared" si="54"/>
        <v>High Value</v>
      </c>
      <c r="T569">
        <v>1</v>
      </c>
      <c r="U569">
        <f t="shared" si="55"/>
        <v>0</v>
      </c>
    </row>
    <row r="570" spans="1:21" x14ac:dyDescent="0.25">
      <c r="A570">
        <v>2025</v>
      </c>
      <c r="B570">
        <v>15795564</v>
      </c>
      <c r="C570" t="s">
        <v>481</v>
      </c>
      <c r="D570">
        <v>737</v>
      </c>
      <c r="E570" t="s">
        <v>26</v>
      </c>
      <c r="F570" t="s">
        <v>23</v>
      </c>
      <c r="G570">
        <v>31</v>
      </c>
      <c r="H570">
        <v>5</v>
      </c>
      <c r="I570">
        <v>121192</v>
      </c>
      <c r="J570">
        <v>2</v>
      </c>
      <c r="K570">
        <v>1</v>
      </c>
      <c r="L570">
        <v>1</v>
      </c>
      <c r="M570">
        <v>74891</v>
      </c>
      <c r="N570">
        <v>0</v>
      </c>
      <c r="O570" t="str">
        <f t="shared" si="50"/>
        <v>30-45</v>
      </c>
      <c r="P570" t="str">
        <f t="shared" si="51"/>
        <v>Medium</v>
      </c>
      <c r="Q570" t="str">
        <f t="shared" si="52"/>
        <v>Mid-Term</v>
      </c>
      <c r="R570" t="str">
        <f t="shared" si="53"/>
        <v>High Balance</v>
      </c>
      <c r="S570" t="str">
        <f t="shared" si="54"/>
        <v>High Value</v>
      </c>
      <c r="T570">
        <v>1</v>
      </c>
      <c r="U570">
        <f t="shared" si="55"/>
        <v>0</v>
      </c>
    </row>
    <row r="571" spans="1:21" x14ac:dyDescent="0.25">
      <c r="A571">
        <v>2025</v>
      </c>
      <c r="B571">
        <v>15706647</v>
      </c>
      <c r="C571" t="s">
        <v>482</v>
      </c>
      <c r="D571">
        <v>761</v>
      </c>
      <c r="E571" t="s">
        <v>15</v>
      </c>
      <c r="F571" t="s">
        <v>23</v>
      </c>
      <c r="G571">
        <v>31</v>
      </c>
      <c r="H571">
        <v>7</v>
      </c>
      <c r="I571">
        <v>0</v>
      </c>
      <c r="J571">
        <v>3</v>
      </c>
      <c r="K571">
        <v>1</v>
      </c>
      <c r="L571">
        <v>1</v>
      </c>
      <c r="M571">
        <v>166698</v>
      </c>
      <c r="N571">
        <v>0</v>
      </c>
      <c r="O571" t="str">
        <f t="shared" si="50"/>
        <v>30-45</v>
      </c>
      <c r="P571" t="str">
        <f t="shared" si="51"/>
        <v>High</v>
      </c>
      <c r="Q571" t="str">
        <f t="shared" si="52"/>
        <v>Mid-Term</v>
      </c>
      <c r="R571" t="str">
        <f t="shared" si="53"/>
        <v>Zero Balance</v>
      </c>
      <c r="S571" t="str">
        <f t="shared" si="54"/>
        <v>Normal</v>
      </c>
      <c r="T571">
        <v>1</v>
      </c>
      <c r="U571">
        <f t="shared" si="55"/>
        <v>0</v>
      </c>
    </row>
    <row r="572" spans="1:21" x14ac:dyDescent="0.25">
      <c r="A572">
        <v>2025</v>
      </c>
      <c r="B572">
        <v>15728505</v>
      </c>
      <c r="C572" t="s">
        <v>483</v>
      </c>
      <c r="D572">
        <v>601</v>
      </c>
      <c r="E572" t="s">
        <v>15</v>
      </c>
      <c r="F572" t="s">
        <v>23</v>
      </c>
      <c r="G572">
        <v>44</v>
      </c>
      <c r="H572">
        <v>1</v>
      </c>
      <c r="I572">
        <v>100486</v>
      </c>
      <c r="J572">
        <v>2</v>
      </c>
      <c r="K572">
        <v>1</v>
      </c>
      <c r="L572">
        <v>1</v>
      </c>
      <c r="M572">
        <v>62679</v>
      </c>
      <c r="N572">
        <v>0</v>
      </c>
      <c r="O572" t="str">
        <f t="shared" si="50"/>
        <v>30-45</v>
      </c>
      <c r="P572" t="str">
        <f t="shared" si="51"/>
        <v>Medium</v>
      </c>
      <c r="Q572" t="str">
        <f t="shared" si="52"/>
        <v>New</v>
      </c>
      <c r="R572" t="str">
        <f t="shared" si="53"/>
        <v>High Balance</v>
      </c>
      <c r="S572" t="str">
        <f t="shared" si="54"/>
        <v>High Value</v>
      </c>
      <c r="T572">
        <v>1</v>
      </c>
      <c r="U572">
        <f t="shared" si="55"/>
        <v>0</v>
      </c>
    </row>
    <row r="573" spans="1:21" x14ac:dyDescent="0.25">
      <c r="A573">
        <v>2025</v>
      </c>
      <c r="B573">
        <v>15730076</v>
      </c>
      <c r="C573" t="s">
        <v>61</v>
      </c>
      <c r="D573">
        <v>651</v>
      </c>
      <c r="E573" t="s">
        <v>15</v>
      </c>
      <c r="F573" t="s">
        <v>23</v>
      </c>
      <c r="G573">
        <v>45</v>
      </c>
      <c r="H573">
        <v>1</v>
      </c>
      <c r="I573">
        <v>0</v>
      </c>
      <c r="J573">
        <v>1</v>
      </c>
      <c r="K573">
        <v>1</v>
      </c>
      <c r="L573">
        <v>0</v>
      </c>
      <c r="M573">
        <v>67740</v>
      </c>
      <c r="N573">
        <v>1</v>
      </c>
      <c r="O573" t="str">
        <f t="shared" si="50"/>
        <v>30-45</v>
      </c>
      <c r="P573" t="str">
        <f t="shared" si="51"/>
        <v>Medium</v>
      </c>
      <c r="Q573" t="str">
        <f t="shared" si="52"/>
        <v>New</v>
      </c>
      <c r="R573" t="str">
        <f t="shared" si="53"/>
        <v>Zero Balance</v>
      </c>
      <c r="S573" t="str">
        <f t="shared" si="54"/>
        <v>Normal</v>
      </c>
      <c r="T573">
        <v>1</v>
      </c>
      <c r="U573">
        <f t="shared" si="55"/>
        <v>0</v>
      </c>
    </row>
    <row r="574" spans="1:21" x14ac:dyDescent="0.25">
      <c r="A574">
        <v>2025</v>
      </c>
      <c r="B574">
        <v>15622003</v>
      </c>
      <c r="C574" t="s">
        <v>428</v>
      </c>
      <c r="D574">
        <v>745</v>
      </c>
      <c r="E574" t="s">
        <v>15</v>
      </c>
      <c r="F574" t="s">
        <v>23</v>
      </c>
      <c r="G574">
        <v>35</v>
      </c>
      <c r="H574">
        <v>9</v>
      </c>
      <c r="I574">
        <v>92567</v>
      </c>
      <c r="J574">
        <v>2</v>
      </c>
      <c r="K574">
        <v>1</v>
      </c>
      <c r="L574">
        <v>0</v>
      </c>
      <c r="M574">
        <v>161520</v>
      </c>
      <c r="N574">
        <v>0</v>
      </c>
      <c r="O574" t="str">
        <f t="shared" si="50"/>
        <v>30-45</v>
      </c>
      <c r="P574" t="str">
        <f t="shared" si="51"/>
        <v>Medium</v>
      </c>
      <c r="Q574" t="str">
        <f t="shared" si="52"/>
        <v>Long-Term</v>
      </c>
      <c r="R574" t="str">
        <f t="shared" si="53"/>
        <v>Low Balance</v>
      </c>
      <c r="S574" t="str">
        <f t="shared" si="54"/>
        <v>Normal</v>
      </c>
      <c r="T574">
        <v>1</v>
      </c>
      <c r="U574">
        <f t="shared" si="55"/>
        <v>0</v>
      </c>
    </row>
    <row r="575" spans="1:21" x14ac:dyDescent="0.25">
      <c r="A575">
        <v>2025</v>
      </c>
      <c r="B575">
        <v>15607312</v>
      </c>
      <c r="C575" t="s">
        <v>484</v>
      </c>
      <c r="D575">
        <v>648</v>
      </c>
      <c r="E575" t="s">
        <v>18</v>
      </c>
      <c r="F575" t="s">
        <v>16</v>
      </c>
      <c r="G575">
        <v>49</v>
      </c>
      <c r="H575">
        <v>10</v>
      </c>
      <c r="I575">
        <v>0</v>
      </c>
      <c r="J575">
        <v>2</v>
      </c>
      <c r="K575">
        <v>1</v>
      </c>
      <c r="L575">
        <v>1</v>
      </c>
      <c r="M575">
        <v>159836</v>
      </c>
      <c r="N575">
        <v>1</v>
      </c>
      <c r="O575" t="str">
        <f t="shared" si="50"/>
        <v>46-60</v>
      </c>
      <c r="P575" t="str">
        <f t="shared" si="51"/>
        <v>Medium</v>
      </c>
      <c r="Q575" t="str">
        <f t="shared" si="52"/>
        <v>Long-Term</v>
      </c>
      <c r="R575" t="str">
        <f t="shared" si="53"/>
        <v>Zero Balance</v>
      </c>
      <c r="S575" t="str">
        <f t="shared" si="54"/>
        <v>Normal</v>
      </c>
      <c r="T575">
        <v>1</v>
      </c>
      <c r="U575">
        <f t="shared" si="55"/>
        <v>0</v>
      </c>
    </row>
    <row r="576" spans="1:21" x14ac:dyDescent="0.25">
      <c r="A576">
        <v>2025</v>
      </c>
      <c r="B576">
        <v>15644753</v>
      </c>
      <c r="C576" t="s">
        <v>118</v>
      </c>
      <c r="D576">
        <v>848</v>
      </c>
      <c r="E576" t="s">
        <v>18</v>
      </c>
      <c r="F576" t="s">
        <v>23</v>
      </c>
      <c r="G576">
        <v>40</v>
      </c>
      <c r="H576">
        <v>3</v>
      </c>
      <c r="I576">
        <v>110930</v>
      </c>
      <c r="J576">
        <v>1</v>
      </c>
      <c r="K576">
        <v>1</v>
      </c>
      <c r="L576">
        <v>1</v>
      </c>
      <c r="M576">
        <v>30877</v>
      </c>
      <c r="N576">
        <v>0</v>
      </c>
      <c r="O576" t="str">
        <f t="shared" si="50"/>
        <v>30-45</v>
      </c>
      <c r="P576" t="str">
        <f t="shared" si="51"/>
        <v>High</v>
      </c>
      <c r="Q576" t="str">
        <f t="shared" si="52"/>
        <v>New</v>
      </c>
      <c r="R576" t="str">
        <f t="shared" si="53"/>
        <v>High Balance</v>
      </c>
      <c r="S576" t="str">
        <f t="shared" si="54"/>
        <v>High Value</v>
      </c>
      <c r="T576">
        <v>1</v>
      </c>
      <c r="U576">
        <f t="shared" si="55"/>
        <v>0</v>
      </c>
    </row>
    <row r="577" spans="1:21" x14ac:dyDescent="0.25">
      <c r="A577">
        <v>2025</v>
      </c>
      <c r="B577">
        <v>15653620</v>
      </c>
      <c r="C577" t="s">
        <v>305</v>
      </c>
      <c r="D577">
        <v>546</v>
      </c>
      <c r="E577" t="s">
        <v>15</v>
      </c>
      <c r="F577" t="s">
        <v>16</v>
      </c>
      <c r="G577">
        <v>27</v>
      </c>
      <c r="H577">
        <v>8</v>
      </c>
      <c r="I577">
        <v>0</v>
      </c>
      <c r="J577">
        <v>2</v>
      </c>
      <c r="K577">
        <v>1</v>
      </c>
      <c r="L577">
        <v>1</v>
      </c>
      <c r="M577">
        <v>14858</v>
      </c>
      <c r="N577">
        <v>0</v>
      </c>
      <c r="O577" t="str">
        <f t="shared" si="50"/>
        <v>&lt;30</v>
      </c>
      <c r="P577" t="str">
        <f t="shared" si="51"/>
        <v>Low</v>
      </c>
      <c r="Q577" t="str">
        <f t="shared" si="52"/>
        <v>Long-Term</v>
      </c>
      <c r="R577" t="str">
        <f t="shared" si="53"/>
        <v>Zero Balance</v>
      </c>
      <c r="S577" t="str">
        <f t="shared" si="54"/>
        <v>Normal</v>
      </c>
      <c r="T577">
        <v>1</v>
      </c>
      <c r="U577">
        <f t="shared" si="55"/>
        <v>0</v>
      </c>
    </row>
    <row r="578" spans="1:21" x14ac:dyDescent="0.25">
      <c r="A578">
        <v>2025</v>
      </c>
      <c r="B578">
        <v>15761986</v>
      </c>
      <c r="C578" t="s">
        <v>485</v>
      </c>
      <c r="D578">
        <v>439</v>
      </c>
      <c r="E578" t="s">
        <v>18</v>
      </c>
      <c r="F578" t="s">
        <v>16</v>
      </c>
      <c r="G578">
        <v>32</v>
      </c>
      <c r="H578">
        <v>3</v>
      </c>
      <c r="I578">
        <v>138902</v>
      </c>
      <c r="J578">
        <v>1</v>
      </c>
      <c r="K578">
        <v>1</v>
      </c>
      <c r="L578">
        <v>0</v>
      </c>
      <c r="M578">
        <v>75686</v>
      </c>
      <c r="N578">
        <v>0</v>
      </c>
      <c r="O578" t="str">
        <f t="shared" ref="O578:O641" si="56">IF(G578&lt;30,"&lt;30",IF(G578&lt;=45,"30-45",IF(G578&lt;=60,"46-60","60+")))</f>
        <v>30-45</v>
      </c>
      <c r="P578" t="str">
        <f t="shared" ref="P578:P641" si="57">IF(D578&lt;600,"Low",IF(D578&lt;=750,"Medium","High"))</f>
        <v>Low</v>
      </c>
      <c r="Q578" t="str">
        <f t="shared" ref="Q578:Q641" si="58">IF(H578&lt;=3,"New",IF(H578&lt;=7,"Mid-Term","Long-Term"))</f>
        <v>New</v>
      </c>
      <c r="R578" t="str">
        <f t="shared" ref="R578:R641" si="59">IF(I578=0,"Zero Balance",IF(I578&lt;100000,"Low Balance","High Balance"))</f>
        <v>High Balance</v>
      </c>
      <c r="S578" t="str">
        <f t="shared" ref="S578:S641" si="60">IF(I578&gt;=100000,"High Value","Normal")</f>
        <v>High Value</v>
      </c>
      <c r="T578">
        <v>1</v>
      </c>
      <c r="U578">
        <f t="shared" ref="U578:U641" si="61">IF(N578=1,I578,0)</f>
        <v>0</v>
      </c>
    </row>
    <row r="579" spans="1:21" x14ac:dyDescent="0.25">
      <c r="A579">
        <v>2025</v>
      </c>
      <c r="B579">
        <v>15633922</v>
      </c>
      <c r="C579" t="s">
        <v>486</v>
      </c>
      <c r="D579">
        <v>755</v>
      </c>
      <c r="E579" t="s">
        <v>15</v>
      </c>
      <c r="F579" t="s">
        <v>23</v>
      </c>
      <c r="G579">
        <v>30</v>
      </c>
      <c r="H579">
        <v>4</v>
      </c>
      <c r="I579">
        <v>123218</v>
      </c>
      <c r="J579">
        <v>2</v>
      </c>
      <c r="K579">
        <v>0</v>
      </c>
      <c r="L579">
        <v>1</v>
      </c>
      <c r="M579">
        <v>144183</v>
      </c>
      <c r="N579">
        <v>0</v>
      </c>
      <c r="O579" t="str">
        <f t="shared" si="56"/>
        <v>30-45</v>
      </c>
      <c r="P579" t="str">
        <f t="shared" si="57"/>
        <v>High</v>
      </c>
      <c r="Q579" t="str">
        <f t="shared" si="58"/>
        <v>Mid-Term</v>
      </c>
      <c r="R579" t="str">
        <f t="shared" si="59"/>
        <v>High Balance</v>
      </c>
      <c r="S579" t="str">
        <f t="shared" si="60"/>
        <v>High Value</v>
      </c>
      <c r="T579">
        <v>1</v>
      </c>
      <c r="U579">
        <f t="shared" si="61"/>
        <v>0</v>
      </c>
    </row>
    <row r="580" spans="1:21" x14ac:dyDescent="0.25">
      <c r="A580">
        <v>2025</v>
      </c>
      <c r="B580">
        <v>15734674</v>
      </c>
      <c r="C580" t="s">
        <v>487</v>
      </c>
      <c r="D580">
        <v>593</v>
      </c>
      <c r="E580" t="s">
        <v>15</v>
      </c>
      <c r="F580" t="s">
        <v>16</v>
      </c>
      <c r="G580">
        <v>41</v>
      </c>
      <c r="H580">
        <v>6</v>
      </c>
      <c r="I580">
        <v>0</v>
      </c>
      <c r="J580">
        <v>1</v>
      </c>
      <c r="K580">
        <v>1</v>
      </c>
      <c r="L580">
        <v>0</v>
      </c>
      <c r="M580">
        <v>65171</v>
      </c>
      <c r="N580">
        <v>0</v>
      </c>
      <c r="O580" t="str">
        <f t="shared" si="56"/>
        <v>30-45</v>
      </c>
      <c r="P580" t="str">
        <f t="shared" si="57"/>
        <v>Low</v>
      </c>
      <c r="Q580" t="str">
        <f t="shared" si="58"/>
        <v>Mid-Term</v>
      </c>
      <c r="R580" t="str">
        <f t="shared" si="59"/>
        <v>Zero Balance</v>
      </c>
      <c r="S580" t="str">
        <f t="shared" si="60"/>
        <v>Normal</v>
      </c>
      <c r="T580">
        <v>1</v>
      </c>
      <c r="U580">
        <f t="shared" si="61"/>
        <v>0</v>
      </c>
    </row>
    <row r="581" spans="1:21" x14ac:dyDescent="0.25">
      <c r="A581">
        <v>2025</v>
      </c>
      <c r="B581">
        <v>15658032</v>
      </c>
      <c r="C581" t="s">
        <v>488</v>
      </c>
      <c r="D581">
        <v>701</v>
      </c>
      <c r="E581" t="s">
        <v>15</v>
      </c>
      <c r="F581" t="s">
        <v>23</v>
      </c>
      <c r="G581">
        <v>39</v>
      </c>
      <c r="H581">
        <v>2</v>
      </c>
      <c r="I581">
        <v>0</v>
      </c>
      <c r="J581">
        <v>2</v>
      </c>
      <c r="K581">
        <v>1</v>
      </c>
      <c r="L581">
        <v>1</v>
      </c>
      <c r="M581">
        <v>82527</v>
      </c>
      <c r="N581">
        <v>0</v>
      </c>
      <c r="O581" t="str">
        <f t="shared" si="56"/>
        <v>30-45</v>
      </c>
      <c r="P581" t="str">
        <f t="shared" si="57"/>
        <v>Medium</v>
      </c>
      <c r="Q581" t="str">
        <f t="shared" si="58"/>
        <v>New</v>
      </c>
      <c r="R581" t="str">
        <f t="shared" si="59"/>
        <v>Zero Balance</v>
      </c>
      <c r="S581" t="str">
        <f t="shared" si="60"/>
        <v>Normal</v>
      </c>
      <c r="T581">
        <v>1</v>
      </c>
      <c r="U581">
        <f t="shared" si="61"/>
        <v>0</v>
      </c>
    </row>
    <row r="582" spans="1:21" x14ac:dyDescent="0.25">
      <c r="A582">
        <v>2025</v>
      </c>
      <c r="B582">
        <v>15692671</v>
      </c>
      <c r="C582" t="s">
        <v>489</v>
      </c>
      <c r="D582">
        <v>701</v>
      </c>
      <c r="E582" t="s">
        <v>18</v>
      </c>
      <c r="F582" t="s">
        <v>23</v>
      </c>
      <c r="G582">
        <v>36</v>
      </c>
      <c r="H582">
        <v>8</v>
      </c>
      <c r="I582">
        <v>0</v>
      </c>
      <c r="J582">
        <v>2</v>
      </c>
      <c r="K582">
        <v>1</v>
      </c>
      <c r="L582">
        <v>0</v>
      </c>
      <c r="M582">
        <v>169161</v>
      </c>
      <c r="N582">
        <v>0</v>
      </c>
      <c r="O582" t="str">
        <f t="shared" si="56"/>
        <v>30-45</v>
      </c>
      <c r="P582" t="str">
        <f t="shared" si="57"/>
        <v>Medium</v>
      </c>
      <c r="Q582" t="str">
        <f t="shared" si="58"/>
        <v>Long-Term</v>
      </c>
      <c r="R582" t="str">
        <f t="shared" si="59"/>
        <v>Zero Balance</v>
      </c>
      <c r="S582" t="str">
        <f t="shared" si="60"/>
        <v>Normal</v>
      </c>
      <c r="T582">
        <v>1</v>
      </c>
      <c r="U582">
        <f t="shared" si="61"/>
        <v>0</v>
      </c>
    </row>
    <row r="583" spans="1:21" x14ac:dyDescent="0.25">
      <c r="A583">
        <v>2025</v>
      </c>
      <c r="B583">
        <v>15737741</v>
      </c>
      <c r="C583" t="s">
        <v>490</v>
      </c>
      <c r="D583">
        <v>607</v>
      </c>
      <c r="E583" t="s">
        <v>18</v>
      </c>
      <c r="F583" t="s">
        <v>16</v>
      </c>
      <c r="G583">
        <v>33</v>
      </c>
      <c r="H583">
        <v>2</v>
      </c>
      <c r="I583">
        <v>108432</v>
      </c>
      <c r="J583">
        <v>2</v>
      </c>
      <c r="K583">
        <v>0</v>
      </c>
      <c r="L583">
        <v>1</v>
      </c>
      <c r="M583">
        <v>109291</v>
      </c>
      <c r="N583">
        <v>1</v>
      </c>
      <c r="O583" t="str">
        <f t="shared" si="56"/>
        <v>30-45</v>
      </c>
      <c r="P583" t="str">
        <f t="shared" si="57"/>
        <v>Medium</v>
      </c>
      <c r="Q583" t="str">
        <f t="shared" si="58"/>
        <v>New</v>
      </c>
      <c r="R583" t="str">
        <f t="shared" si="59"/>
        <v>High Balance</v>
      </c>
      <c r="S583" t="str">
        <f t="shared" si="60"/>
        <v>High Value</v>
      </c>
      <c r="T583">
        <v>1</v>
      </c>
      <c r="U583">
        <f t="shared" si="61"/>
        <v>108432</v>
      </c>
    </row>
    <row r="584" spans="1:21" x14ac:dyDescent="0.25">
      <c r="A584">
        <v>2025</v>
      </c>
      <c r="B584">
        <v>15576352</v>
      </c>
      <c r="C584" t="s">
        <v>491</v>
      </c>
      <c r="D584">
        <v>586</v>
      </c>
      <c r="E584" t="s">
        <v>18</v>
      </c>
      <c r="F584" t="s">
        <v>16</v>
      </c>
      <c r="G584">
        <v>57</v>
      </c>
      <c r="H584">
        <v>3</v>
      </c>
      <c r="I584">
        <v>0</v>
      </c>
      <c r="J584">
        <v>2</v>
      </c>
      <c r="K584">
        <v>0</v>
      </c>
      <c r="L584">
        <v>1</v>
      </c>
      <c r="M584">
        <v>6058</v>
      </c>
      <c r="N584">
        <v>0</v>
      </c>
      <c r="O584" t="str">
        <f t="shared" si="56"/>
        <v>46-60</v>
      </c>
      <c r="P584" t="str">
        <f t="shared" si="57"/>
        <v>Low</v>
      </c>
      <c r="Q584" t="str">
        <f t="shared" si="58"/>
        <v>New</v>
      </c>
      <c r="R584" t="str">
        <f t="shared" si="59"/>
        <v>Zero Balance</v>
      </c>
      <c r="S584" t="str">
        <f t="shared" si="60"/>
        <v>Normal</v>
      </c>
      <c r="T584">
        <v>1</v>
      </c>
      <c r="U584">
        <f t="shared" si="61"/>
        <v>0</v>
      </c>
    </row>
    <row r="585" spans="1:21" x14ac:dyDescent="0.25">
      <c r="A585">
        <v>2025</v>
      </c>
      <c r="B585">
        <v>15753719</v>
      </c>
      <c r="C585" t="s">
        <v>492</v>
      </c>
      <c r="D585">
        <v>547</v>
      </c>
      <c r="E585" t="s">
        <v>26</v>
      </c>
      <c r="F585" t="s">
        <v>16</v>
      </c>
      <c r="G585">
        <v>30</v>
      </c>
      <c r="H585">
        <v>9</v>
      </c>
      <c r="I585">
        <v>72392</v>
      </c>
      <c r="J585">
        <v>1</v>
      </c>
      <c r="K585">
        <v>1</v>
      </c>
      <c r="L585">
        <v>0</v>
      </c>
      <c r="M585">
        <v>77077</v>
      </c>
      <c r="N585">
        <v>0</v>
      </c>
      <c r="O585" t="str">
        <f t="shared" si="56"/>
        <v>30-45</v>
      </c>
      <c r="P585" t="str">
        <f t="shared" si="57"/>
        <v>Low</v>
      </c>
      <c r="Q585" t="str">
        <f t="shared" si="58"/>
        <v>Long-Term</v>
      </c>
      <c r="R585" t="str">
        <f t="shared" si="59"/>
        <v>Low Balance</v>
      </c>
      <c r="S585" t="str">
        <f t="shared" si="60"/>
        <v>Normal</v>
      </c>
      <c r="T585">
        <v>1</v>
      </c>
      <c r="U585">
        <f t="shared" si="61"/>
        <v>0</v>
      </c>
    </row>
    <row r="586" spans="1:21" x14ac:dyDescent="0.25">
      <c r="A586">
        <v>2025</v>
      </c>
      <c r="B586">
        <v>15803689</v>
      </c>
      <c r="C586" t="s">
        <v>493</v>
      </c>
      <c r="D586">
        <v>647</v>
      </c>
      <c r="E586" t="s">
        <v>26</v>
      </c>
      <c r="F586" t="s">
        <v>16</v>
      </c>
      <c r="G586">
        <v>51</v>
      </c>
      <c r="H586">
        <v>1</v>
      </c>
      <c r="I586">
        <v>119742</v>
      </c>
      <c r="J586">
        <v>2</v>
      </c>
      <c r="K586">
        <v>0</v>
      </c>
      <c r="L586">
        <v>0</v>
      </c>
      <c r="M586">
        <v>54955</v>
      </c>
      <c r="N586">
        <v>1</v>
      </c>
      <c r="O586" t="str">
        <f t="shared" si="56"/>
        <v>46-60</v>
      </c>
      <c r="P586" t="str">
        <f t="shared" si="57"/>
        <v>Medium</v>
      </c>
      <c r="Q586" t="str">
        <f t="shared" si="58"/>
        <v>New</v>
      </c>
      <c r="R586" t="str">
        <f t="shared" si="59"/>
        <v>High Balance</v>
      </c>
      <c r="S586" t="str">
        <f t="shared" si="60"/>
        <v>High Value</v>
      </c>
      <c r="T586">
        <v>1</v>
      </c>
      <c r="U586">
        <f t="shared" si="61"/>
        <v>119742</v>
      </c>
    </row>
    <row r="587" spans="1:21" x14ac:dyDescent="0.25">
      <c r="A587">
        <v>2025</v>
      </c>
      <c r="B587">
        <v>15718057</v>
      </c>
      <c r="C587" t="s">
        <v>494</v>
      </c>
      <c r="D587">
        <v>760</v>
      </c>
      <c r="E587" t="s">
        <v>15</v>
      </c>
      <c r="F587" t="s">
        <v>16</v>
      </c>
      <c r="G587">
        <v>51</v>
      </c>
      <c r="H587">
        <v>2</v>
      </c>
      <c r="I587">
        <v>100947</v>
      </c>
      <c r="J587">
        <v>1</v>
      </c>
      <c r="K587">
        <v>0</v>
      </c>
      <c r="L587">
        <v>0</v>
      </c>
      <c r="M587">
        <v>179615</v>
      </c>
      <c r="N587">
        <v>1</v>
      </c>
      <c r="O587" t="str">
        <f t="shared" si="56"/>
        <v>46-60</v>
      </c>
      <c r="P587" t="str">
        <f t="shared" si="57"/>
        <v>High</v>
      </c>
      <c r="Q587" t="str">
        <f t="shared" si="58"/>
        <v>New</v>
      </c>
      <c r="R587" t="str">
        <f t="shared" si="59"/>
        <v>High Balance</v>
      </c>
      <c r="S587" t="str">
        <f t="shared" si="60"/>
        <v>High Value</v>
      </c>
      <c r="T587">
        <v>1</v>
      </c>
      <c r="U587">
        <f t="shared" si="61"/>
        <v>100947</v>
      </c>
    </row>
    <row r="588" spans="1:21" x14ac:dyDescent="0.25">
      <c r="A588">
        <v>2025</v>
      </c>
      <c r="B588">
        <v>15722010</v>
      </c>
      <c r="C588" t="s">
        <v>495</v>
      </c>
      <c r="D588">
        <v>621</v>
      </c>
      <c r="E588" t="s">
        <v>18</v>
      </c>
      <c r="F588" t="s">
        <v>23</v>
      </c>
      <c r="G588">
        <v>53</v>
      </c>
      <c r="H588">
        <v>9</v>
      </c>
      <c r="I588">
        <v>170492</v>
      </c>
      <c r="J588">
        <v>1</v>
      </c>
      <c r="K588">
        <v>1</v>
      </c>
      <c r="L588">
        <v>0</v>
      </c>
      <c r="M588">
        <v>35588</v>
      </c>
      <c r="N588">
        <v>1</v>
      </c>
      <c r="O588" t="str">
        <f t="shared" si="56"/>
        <v>46-60</v>
      </c>
      <c r="P588" t="str">
        <f t="shared" si="57"/>
        <v>Medium</v>
      </c>
      <c r="Q588" t="str">
        <f t="shared" si="58"/>
        <v>Long-Term</v>
      </c>
      <c r="R588" t="str">
        <f t="shared" si="59"/>
        <v>High Balance</v>
      </c>
      <c r="S588" t="str">
        <f t="shared" si="60"/>
        <v>High Value</v>
      </c>
      <c r="T588">
        <v>1</v>
      </c>
      <c r="U588">
        <f t="shared" si="61"/>
        <v>170492</v>
      </c>
    </row>
    <row r="589" spans="1:21" x14ac:dyDescent="0.25">
      <c r="A589">
        <v>2025</v>
      </c>
      <c r="B589">
        <v>15680998</v>
      </c>
      <c r="C589" t="s">
        <v>496</v>
      </c>
      <c r="D589">
        <v>725</v>
      </c>
      <c r="E589" t="s">
        <v>15</v>
      </c>
      <c r="F589" t="s">
        <v>23</v>
      </c>
      <c r="G589">
        <v>44</v>
      </c>
      <c r="H589">
        <v>5</v>
      </c>
      <c r="I589">
        <v>0</v>
      </c>
      <c r="J589">
        <v>1</v>
      </c>
      <c r="K589">
        <v>1</v>
      </c>
      <c r="L589">
        <v>1</v>
      </c>
      <c r="M589">
        <v>117356</v>
      </c>
      <c r="N589">
        <v>0</v>
      </c>
      <c r="O589" t="str">
        <f t="shared" si="56"/>
        <v>30-45</v>
      </c>
      <c r="P589" t="str">
        <f t="shared" si="57"/>
        <v>Medium</v>
      </c>
      <c r="Q589" t="str">
        <f t="shared" si="58"/>
        <v>Mid-Term</v>
      </c>
      <c r="R589" t="str">
        <f t="shared" si="59"/>
        <v>Zero Balance</v>
      </c>
      <c r="S589" t="str">
        <f t="shared" si="60"/>
        <v>Normal</v>
      </c>
      <c r="T589">
        <v>1</v>
      </c>
      <c r="U589">
        <f t="shared" si="61"/>
        <v>0</v>
      </c>
    </row>
    <row r="590" spans="1:21" x14ac:dyDescent="0.25">
      <c r="A590">
        <v>2025</v>
      </c>
      <c r="B590">
        <v>15614782</v>
      </c>
      <c r="C590" t="s">
        <v>38</v>
      </c>
      <c r="D590">
        <v>526</v>
      </c>
      <c r="E590" t="s">
        <v>15</v>
      </c>
      <c r="F590" t="s">
        <v>23</v>
      </c>
      <c r="G590">
        <v>36</v>
      </c>
      <c r="H590">
        <v>1</v>
      </c>
      <c r="I590">
        <v>0</v>
      </c>
      <c r="J590">
        <v>1</v>
      </c>
      <c r="K590">
        <v>1</v>
      </c>
      <c r="L590">
        <v>0</v>
      </c>
      <c r="M590">
        <v>160697</v>
      </c>
      <c r="N590">
        <v>0</v>
      </c>
      <c r="O590" t="str">
        <f t="shared" si="56"/>
        <v>30-45</v>
      </c>
      <c r="P590" t="str">
        <f t="shared" si="57"/>
        <v>Low</v>
      </c>
      <c r="Q590" t="str">
        <f t="shared" si="58"/>
        <v>New</v>
      </c>
      <c r="R590" t="str">
        <f t="shared" si="59"/>
        <v>Zero Balance</v>
      </c>
      <c r="S590" t="str">
        <f t="shared" si="60"/>
        <v>Normal</v>
      </c>
      <c r="T590">
        <v>1</v>
      </c>
      <c r="U590">
        <f t="shared" si="61"/>
        <v>0</v>
      </c>
    </row>
    <row r="591" spans="1:21" x14ac:dyDescent="0.25">
      <c r="A591">
        <v>2025</v>
      </c>
      <c r="B591">
        <v>15591047</v>
      </c>
      <c r="C591" t="s">
        <v>149</v>
      </c>
      <c r="D591">
        <v>519</v>
      </c>
      <c r="E591" t="s">
        <v>18</v>
      </c>
      <c r="F591" t="s">
        <v>16</v>
      </c>
      <c r="G591">
        <v>47</v>
      </c>
      <c r="H591">
        <v>6</v>
      </c>
      <c r="I591">
        <v>157296</v>
      </c>
      <c r="J591">
        <v>2</v>
      </c>
      <c r="K591">
        <v>0</v>
      </c>
      <c r="L591">
        <v>0</v>
      </c>
      <c r="M591">
        <v>147278</v>
      </c>
      <c r="N591">
        <v>1</v>
      </c>
      <c r="O591" t="str">
        <f t="shared" si="56"/>
        <v>46-60</v>
      </c>
      <c r="P591" t="str">
        <f t="shared" si="57"/>
        <v>Low</v>
      </c>
      <c r="Q591" t="str">
        <f t="shared" si="58"/>
        <v>Mid-Term</v>
      </c>
      <c r="R591" t="str">
        <f t="shared" si="59"/>
        <v>High Balance</v>
      </c>
      <c r="S591" t="str">
        <f t="shared" si="60"/>
        <v>High Value</v>
      </c>
      <c r="T591">
        <v>1</v>
      </c>
      <c r="U591">
        <f t="shared" si="61"/>
        <v>157296</v>
      </c>
    </row>
    <row r="592" spans="1:21" x14ac:dyDescent="0.25">
      <c r="A592">
        <v>2025</v>
      </c>
      <c r="B592">
        <v>15788291</v>
      </c>
      <c r="C592" t="s">
        <v>497</v>
      </c>
      <c r="D592">
        <v>713</v>
      </c>
      <c r="E592" t="s">
        <v>26</v>
      </c>
      <c r="F592" t="s">
        <v>16</v>
      </c>
      <c r="G592">
        <v>38</v>
      </c>
      <c r="H592">
        <v>7</v>
      </c>
      <c r="I592">
        <v>144606</v>
      </c>
      <c r="J592">
        <v>1</v>
      </c>
      <c r="K592">
        <v>1</v>
      </c>
      <c r="L592">
        <v>1</v>
      </c>
      <c r="M592">
        <v>56594</v>
      </c>
      <c r="N592">
        <v>1</v>
      </c>
      <c r="O592" t="str">
        <f t="shared" si="56"/>
        <v>30-45</v>
      </c>
      <c r="P592" t="str">
        <f t="shared" si="57"/>
        <v>Medium</v>
      </c>
      <c r="Q592" t="str">
        <f t="shared" si="58"/>
        <v>Mid-Term</v>
      </c>
      <c r="R592" t="str">
        <f t="shared" si="59"/>
        <v>High Balance</v>
      </c>
      <c r="S592" t="str">
        <f t="shared" si="60"/>
        <v>High Value</v>
      </c>
      <c r="T592">
        <v>1</v>
      </c>
      <c r="U592">
        <f t="shared" si="61"/>
        <v>144606</v>
      </c>
    </row>
    <row r="593" spans="1:21" x14ac:dyDescent="0.25">
      <c r="A593">
        <v>2025</v>
      </c>
      <c r="B593">
        <v>15604044</v>
      </c>
      <c r="C593" t="s">
        <v>21</v>
      </c>
      <c r="D593">
        <v>700</v>
      </c>
      <c r="E593" t="s">
        <v>15</v>
      </c>
      <c r="F593" t="s">
        <v>23</v>
      </c>
      <c r="G593">
        <v>38</v>
      </c>
      <c r="H593">
        <v>8</v>
      </c>
      <c r="I593">
        <v>134811</v>
      </c>
      <c r="J593">
        <v>1</v>
      </c>
      <c r="K593">
        <v>1</v>
      </c>
      <c r="L593">
        <v>0</v>
      </c>
      <c r="M593">
        <v>1300</v>
      </c>
      <c r="N593">
        <v>0</v>
      </c>
      <c r="O593" t="str">
        <f t="shared" si="56"/>
        <v>30-45</v>
      </c>
      <c r="P593" t="str">
        <f t="shared" si="57"/>
        <v>Medium</v>
      </c>
      <c r="Q593" t="str">
        <f t="shared" si="58"/>
        <v>Long-Term</v>
      </c>
      <c r="R593" t="str">
        <f t="shared" si="59"/>
        <v>High Balance</v>
      </c>
      <c r="S593" t="str">
        <f t="shared" si="60"/>
        <v>High Value</v>
      </c>
      <c r="T593">
        <v>1</v>
      </c>
      <c r="U593">
        <f t="shared" si="61"/>
        <v>0</v>
      </c>
    </row>
    <row r="594" spans="1:21" x14ac:dyDescent="0.25">
      <c r="A594">
        <v>2025</v>
      </c>
      <c r="B594">
        <v>15679587</v>
      </c>
      <c r="C594" t="s">
        <v>498</v>
      </c>
      <c r="D594">
        <v>666</v>
      </c>
      <c r="E594" t="s">
        <v>15</v>
      </c>
      <c r="F594" t="s">
        <v>16</v>
      </c>
      <c r="G594">
        <v>34</v>
      </c>
      <c r="H594">
        <v>9</v>
      </c>
      <c r="I594">
        <v>115897</v>
      </c>
      <c r="J594">
        <v>1</v>
      </c>
      <c r="K594">
        <v>1</v>
      </c>
      <c r="L594">
        <v>1</v>
      </c>
      <c r="M594">
        <v>25095</v>
      </c>
      <c r="N594">
        <v>0</v>
      </c>
      <c r="O594" t="str">
        <f t="shared" si="56"/>
        <v>30-45</v>
      </c>
      <c r="P594" t="str">
        <f t="shared" si="57"/>
        <v>Medium</v>
      </c>
      <c r="Q594" t="str">
        <f t="shared" si="58"/>
        <v>Long-Term</v>
      </c>
      <c r="R594" t="str">
        <f t="shared" si="59"/>
        <v>High Balance</v>
      </c>
      <c r="S594" t="str">
        <f t="shared" si="60"/>
        <v>High Value</v>
      </c>
      <c r="T594">
        <v>1</v>
      </c>
      <c r="U594">
        <f t="shared" si="61"/>
        <v>0</v>
      </c>
    </row>
    <row r="595" spans="1:21" x14ac:dyDescent="0.25">
      <c r="A595">
        <v>2025</v>
      </c>
      <c r="B595">
        <v>15775153</v>
      </c>
      <c r="C595" t="s">
        <v>499</v>
      </c>
      <c r="D595">
        <v>630</v>
      </c>
      <c r="E595" t="s">
        <v>18</v>
      </c>
      <c r="F595" t="s">
        <v>23</v>
      </c>
      <c r="G595">
        <v>32</v>
      </c>
      <c r="H595">
        <v>4</v>
      </c>
      <c r="I595">
        <v>82034</v>
      </c>
      <c r="J595">
        <v>1</v>
      </c>
      <c r="K595">
        <v>0</v>
      </c>
      <c r="L595">
        <v>0</v>
      </c>
      <c r="M595">
        <v>146326</v>
      </c>
      <c r="N595">
        <v>0</v>
      </c>
      <c r="O595" t="str">
        <f t="shared" si="56"/>
        <v>30-45</v>
      </c>
      <c r="P595" t="str">
        <f t="shared" si="57"/>
        <v>Medium</v>
      </c>
      <c r="Q595" t="str">
        <f t="shared" si="58"/>
        <v>Mid-Term</v>
      </c>
      <c r="R595" t="str">
        <f t="shared" si="59"/>
        <v>Low Balance</v>
      </c>
      <c r="S595" t="str">
        <f t="shared" si="60"/>
        <v>Normal</v>
      </c>
      <c r="T595">
        <v>1</v>
      </c>
      <c r="U595">
        <f t="shared" si="61"/>
        <v>0</v>
      </c>
    </row>
    <row r="596" spans="1:21" x14ac:dyDescent="0.25">
      <c r="A596">
        <v>2025</v>
      </c>
      <c r="B596">
        <v>15603925</v>
      </c>
      <c r="C596" t="s">
        <v>353</v>
      </c>
      <c r="D596">
        <v>779</v>
      </c>
      <c r="E596" t="s">
        <v>18</v>
      </c>
      <c r="F596" t="s">
        <v>16</v>
      </c>
      <c r="G596">
        <v>26</v>
      </c>
      <c r="H596">
        <v>4</v>
      </c>
      <c r="I596">
        <v>174318</v>
      </c>
      <c r="J596">
        <v>2</v>
      </c>
      <c r="K596">
        <v>0</v>
      </c>
      <c r="L596">
        <v>1</v>
      </c>
      <c r="M596">
        <v>38296</v>
      </c>
      <c r="N596">
        <v>0</v>
      </c>
      <c r="O596" t="str">
        <f t="shared" si="56"/>
        <v>&lt;30</v>
      </c>
      <c r="P596" t="str">
        <f t="shared" si="57"/>
        <v>High</v>
      </c>
      <c r="Q596" t="str">
        <f t="shared" si="58"/>
        <v>Mid-Term</v>
      </c>
      <c r="R596" t="str">
        <f t="shared" si="59"/>
        <v>High Balance</v>
      </c>
      <c r="S596" t="str">
        <f t="shared" si="60"/>
        <v>High Value</v>
      </c>
      <c r="T596">
        <v>1</v>
      </c>
      <c r="U596">
        <f t="shared" si="61"/>
        <v>0</v>
      </c>
    </row>
    <row r="597" spans="1:21" x14ac:dyDescent="0.25">
      <c r="A597">
        <v>2025</v>
      </c>
      <c r="B597">
        <v>15680970</v>
      </c>
      <c r="C597" t="s">
        <v>500</v>
      </c>
      <c r="D597">
        <v>611</v>
      </c>
      <c r="E597" t="s">
        <v>26</v>
      </c>
      <c r="F597" t="s">
        <v>16</v>
      </c>
      <c r="G597">
        <v>41</v>
      </c>
      <c r="H597">
        <v>2</v>
      </c>
      <c r="I597">
        <v>114207</v>
      </c>
      <c r="J597">
        <v>1</v>
      </c>
      <c r="K597">
        <v>1</v>
      </c>
      <c r="L597">
        <v>0</v>
      </c>
      <c r="M597">
        <v>164062</v>
      </c>
      <c r="N597">
        <v>0</v>
      </c>
      <c r="O597" t="str">
        <f t="shared" si="56"/>
        <v>30-45</v>
      </c>
      <c r="P597" t="str">
        <f t="shared" si="57"/>
        <v>Medium</v>
      </c>
      <c r="Q597" t="str">
        <f t="shared" si="58"/>
        <v>New</v>
      </c>
      <c r="R597" t="str">
        <f t="shared" si="59"/>
        <v>High Balance</v>
      </c>
      <c r="S597" t="str">
        <f t="shared" si="60"/>
        <v>High Value</v>
      </c>
      <c r="T597">
        <v>1</v>
      </c>
      <c r="U597">
        <f t="shared" si="61"/>
        <v>0</v>
      </c>
    </row>
    <row r="598" spans="1:21" x14ac:dyDescent="0.25">
      <c r="A598">
        <v>2025</v>
      </c>
      <c r="B598">
        <v>15697183</v>
      </c>
      <c r="C598" t="s">
        <v>501</v>
      </c>
      <c r="D598">
        <v>685</v>
      </c>
      <c r="E598" t="s">
        <v>18</v>
      </c>
      <c r="F598" t="s">
        <v>23</v>
      </c>
      <c r="G598">
        <v>43</v>
      </c>
      <c r="H598">
        <v>9</v>
      </c>
      <c r="I598">
        <v>0</v>
      </c>
      <c r="J598">
        <v>2</v>
      </c>
      <c r="K598">
        <v>1</v>
      </c>
      <c r="L598">
        <v>0</v>
      </c>
      <c r="M598">
        <v>107811</v>
      </c>
      <c r="N598">
        <v>0</v>
      </c>
      <c r="O598" t="str">
        <f t="shared" si="56"/>
        <v>30-45</v>
      </c>
      <c r="P598" t="str">
        <f t="shared" si="57"/>
        <v>Medium</v>
      </c>
      <c r="Q598" t="str">
        <f t="shared" si="58"/>
        <v>Long-Term</v>
      </c>
      <c r="R598" t="str">
        <f t="shared" si="59"/>
        <v>Zero Balance</v>
      </c>
      <c r="S598" t="str">
        <f t="shared" si="60"/>
        <v>Normal</v>
      </c>
      <c r="T598">
        <v>1</v>
      </c>
      <c r="U598">
        <f t="shared" si="61"/>
        <v>0</v>
      </c>
    </row>
    <row r="599" spans="1:21" x14ac:dyDescent="0.25">
      <c r="A599">
        <v>2025</v>
      </c>
      <c r="B599">
        <v>15567446</v>
      </c>
      <c r="C599" t="s">
        <v>502</v>
      </c>
      <c r="D599">
        <v>646</v>
      </c>
      <c r="E599" t="s">
        <v>26</v>
      </c>
      <c r="F599" t="s">
        <v>23</v>
      </c>
      <c r="G599">
        <v>39</v>
      </c>
      <c r="H599">
        <v>9</v>
      </c>
      <c r="I599">
        <v>111574</v>
      </c>
      <c r="J599">
        <v>1</v>
      </c>
      <c r="K599">
        <v>1</v>
      </c>
      <c r="L599">
        <v>1</v>
      </c>
      <c r="M599">
        <v>30839</v>
      </c>
      <c r="N599">
        <v>0</v>
      </c>
      <c r="O599" t="str">
        <f t="shared" si="56"/>
        <v>30-45</v>
      </c>
      <c r="P599" t="str">
        <f t="shared" si="57"/>
        <v>Medium</v>
      </c>
      <c r="Q599" t="str">
        <f t="shared" si="58"/>
        <v>Long-Term</v>
      </c>
      <c r="R599" t="str">
        <f t="shared" si="59"/>
        <v>High Balance</v>
      </c>
      <c r="S599" t="str">
        <f t="shared" si="60"/>
        <v>High Value</v>
      </c>
      <c r="T599">
        <v>1</v>
      </c>
      <c r="U599">
        <f t="shared" si="61"/>
        <v>0</v>
      </c>
    </row>
    <row r="600" spans="1:21" x14ac:dyDescent="0.25">
      <c r="A600">
        <v>2025</v>
      </c>
      <c r="B600">
        <v>15637476</v>
      </c>
      <c r="C600" t="s">
        <v>503</v>
      </c>
      <c r="D600">
        <v>683</v>
      </c>
      <c r="E600" t="s">
        <v>26</v>
      </c>
      <c r="F600" t="s">
        <v>16</v>
      </c>
      <c r="G600">
        <v>57</v>
      </c>
      <c r="H600">
        <v>5</v>
      </c>
      <c r="I600">
        <v>162449</v>
      </c>
      <c r="J600">
        <v>1</v>
      </c>
      <c r="K600">
        <v>0</v>
      </c>
      <c r="L600">
        <v>0</v>
      </c>
      <c r="M600">
        <v>9222</v>
      </c>
      <c r="N600">
        <v>1</v>
      </c>
      <c r="O600" t="str">
        <f t="shared" si="56"/>
        <v>46-60</v>
      </c>
      <c r="P600" t="str">
        <f t="shared" si="57"/>
        <v>Medium</v>
      </c>
      <c r="Q600" t="str">
        <f t="shared" si="58"/>
        <v>Mid-Term</v>
      </c>
      <c r="R600" t="str">
        <f t="shared" si="59"/>
        <v>High Balance</v>
      </c>
      <c r="S600" t="str">
        <f t="shared" si="60"/>
        <v>High Value</v>
      </c>
      <c r="T600">
        <v>1</v>
      </c>
      <c r="U600">
        <f t="shared" si="61"/>
        <v>162449</v>
      </c>
    </row>
    <row r="601" spans="1:21" x14ac:dyDescent="0.25">
      <c r="A601">
        <v>2025</v>
      </c>
      <c r="B601">
        <v>15714939</v>
      </c>
      <c r="C601" t="s">
        <v>504</v>
      </c>
      <c r="D601">
        <v>484</v>
      </c>
      <c r="E601" t="s">
        <v>26</v>
      </c>
      <c r="F601" t="s">
        <v>16</v>
      </c>
      <c r="G601">
        <v>34</v>
      </c>
      <c r="H601">
        <v>4</v>
      </c>
      <c r="I601">
        <v>148250</v>
      </c>
      <c r="J601">
        <v>1</v>
      </c>
      <c r="K601">
        <v>0</v>
      </c>
      <c r="L601">
        <v>1</v>
      </c>
      <c r="M601">
        <v>33738</v>
      </c>
      <c r="N601">
        <v>0</v>
      </c>
      <c r="O601" t="str">
        <f t="shared" si="56"/>
        <v>30-45</v>
      </c>
      <c r="P601" t="str">
        <f t="shared" si="57"/>
        <v>Low</v>
      </c>
      <c r="Q601" t="str">
        <f t="shared" si="58"/>
        <v>Mid-Term</v>
      </c>
      <c r="R601" t="str">
        <f t="shared" si="59"/>
        <v>High Balance</v>
      </c>
      <c r="S601" t="str">
        <f t="shared" si="60"/>
        <v>High Value</v>
      </c>
      <c r="T601">
        <v>1</v>
      </c>
      <c r="U601">
        <f t="shared" si="61"/>
        <v>0</v>
      </c>
    </row>
    <row r="602" spans="1:21" x14ac:dyDescent="0.25">
      <c r="A602">
        <v>2025</v>
      </c>
      <c r="B602">
        <v>15683503</v>
      </c>
      <c r="C602" t="s">
        <v>505</v>
      </c>
      <c r="D602">
        <v>601</v>
      </c>
      <c r="E602" t="s">
        <v>15</v>
      </c>
      <c r="F602" t="s">
        <v>16</v>
      </c>
      <c r="G602">
        <v>43</v>
      </c>
      <c r="H602">
        <v>8</v>
      </c>
      <c r="I602">
        <v>0</v>
      </c>
      <c r="J602">
        <v>3</v>
      </c>
      <c r="K602">
        <v>0</v>
      </c>
      <c r="L602">
        <v>1</v>
      </c>
      <c r="M602">
        <v>110916</v>
      </c>
      <c r="N602">
        <v>1</v>
      </c>
      <c r="O602" t="str">
        <f t="shared" si="56"/>
        <v>30-45</v>
      </c>
      <c r="P602" t="str">
        <f t="shared" si="57"/>
        <v>Medium</v>
      </c>
      <c r="Q602" t="str">
        <f t="shared" si="58"/>
        <v>Long-Term</v>
      </c>
      <c r="R602" t="str">
        <f t="shared" si="59"/>
        <v>Zero Balance</v>
      </c>
      <c r="S602" t="str">
        <f t="shared" si="60"/>
        <v>Normal</v>
      </c>
      <c r="T602">
        <v>1</v>
      </c>
      <c r="U602">
        <f t="shared" si="61"/>
        <v>0</v>
      </c>
    </row>
    <row r="603" spans="1:21" x14ac:dyDescent="0.25">
      <c r="A603">
        <v>2025</v>
      </c>
      <c r="B603">
        <v>15645569</v>
      </c>
      <c r="C603" t="s">
        <v>461</v>
      </c>
      <c r="D603">
        <v>762</v>
      </c>
      <c r="E603" t="s">
        <v>18</v>
      </c>
      <c r="F603" t="s">
        <v>16</v>
      </c>
      <c r="G603">
        <v>26</v>
      </c>
      <c r="H603">
        <v>7</v>
      </c>
      <c r="I603">
        <v>123709</v>
      </c>
      <c r="J603">
        <v>2</v>
      </c>
      <c r="K603">
        <v>1</v>
      </c>
      <c r="L603">
        <v>1</v>
      </c>
      <c r="M603">
        <v>169655</v>
      </c>
      <c r="N603">
        <v>0</v>
      </c>
      <c r="O603" t="str">
        <f t="shared" si="56"/>
        <v>&lt;30</v>
      </c>
      <c r="P603" t="str">
        <f t="shared" si="57"/>
        <v>High</v>
      </c>
      <c r="Q603" t="str">
        <f t="shared" si="58"/>
        <v>Mid-Term</v>
      </c>
      <c r="R603" t="str">
        <f t="shared" si="59"/>
        <v>High Balance</v>
      </c>
      <c r="S603" t="str">
        <f t="shared" si="60"/>
        <v>High Value</v>
      </c>
      <c r="T603">
        <v>1</v>
      </c>
      <c r="U603">
        <f t="shared" si="61"/>
        <v>0</v>
      </c>
    </row>
    <row r="604" spans="1:21" x14ac:dyDescent="0.25">
      <c r="A604">
        <v>2025</v>
      </c>
      <c r="B604">
        <v>15782569</v>
      </c>
      <c r="C604" t="s">
        <v>506</v>
      </c>
      <c r="D604">
        <v>687</v>
      </c>
      <c r="E604" t="s">
        <v>15</v>
      </c>
      <c r="F604" t="s">
        <v>16</v>
      </c>
      <c r="G604">
        <v>72</v>
      </c>
      <c r="H604">
        <v>9</v>
      </c>
      <c r="I604">
        <v>0</v>
      </c>
      <c r="J604">
        <v>1</v>
      </c>
      <c r="K604">
        <v>0</v>
      </c>
      <c r="L604">
        <v>1</v>
      </c>
      <c r="M604">
        <v>69829</v>
      </c>
      <c r="N604">
        <v>0</v>
      </c>
      <c r="O604" t="str">
        <f t="shared" si="56"/>
        <v>60+</v>
      </c>
      <c r="P604" t="str">
        <f t="shared" si="57"/>
        <v>Medium</v>
      </c>
      <c r="Q604" t="str">
        <f t="shared" si="58"/>
        <v>Long-Term</v>
      </c>
      <c r="R604" t="str">
        <f t="shared" si="59"/>
        <v>Zero Balance</v>
      </c>
      <c r="S604" t="str">
        <f t="shared" si="60"/>
        <v>Normal</v>
      </c>
      <c r="T604">
        <v>1</v>
      </c>
      <c r="U604">
        <f t="shared" si="61"/>
        <v>0</v>
      </c>
    </row>
    <row r="605" spans="1:21" x14ac:dyDescent="0.25">
      <c r="A605">
        <v>2025</v>
      </c>
      <c r="B605">
        <v>15592387</v>
      </c>
      <c r="C605" t="s">
        <v>507</v>
      </c>
      <c r="D605">
        <v>566</v>
      </c>
      <c r="E605" t="s">
        <v>15</v>
      </c>
      <c r="F605" t="s">
        <v>23</v>
      </c>
      <c r="G605">
        <v>30</v>
      </c>
      <c r="H605">
        <v>5</v>
      </c>
      <c r="I605">
        <v>0</v>
      </c>
      <c r="J605">
        <v>1</v>
      </c>
      <c r="K605">
        <v>1</v>
      </c>
      <c r="L605">
        <v>0</v>
      </c>
      <c r="M605">
        <v>54927</v>
      </c>
      <c r="N605">
        <v>1</v>
      </c>
      <c r="O605" t="str">
        <f t="shared" si="56"/>
        <v>30-45</v>
      </c>
      <c r="P605" t="str">
        <f t="shared" si="57"/>
        <v>Low</v>
      </c>
      <c r="Q605" t="str">
        <f t="shared" si="58"/>
        <v>Mid-Term</v>
      </c>
      <c r="R605" t="str">
        <f t="shared" si="59"/>
        <v>Zero Balance</v>
      </c>
      <c r="S605" t="str">
        <f t="shared" si="60"/>
        <v>Normal</v>
      </c>
      <c r="T605">
        <v>1</v>
      </c>
      <c r="U605">
        <f t="shared" si="61"/>
        <v>0</v>
      </c>
    </row>
    <row r="606" spans="1:21" x14ac:dyDescent="0.25">
      <c r="A606">
        <v>2025</v>
      </c>
      <c r="B606">
        <v>15609286</v>
      </c>
      <c r="C606" t="s">
        <v>508</v>
      </c>
      <c r="D606">
        <v>702</v>
      </c>
      <c r="E606" t="s">
        <v>15</v>
      </c>
      <c r="F606" t="s">
        <v>23</v>
      </c>
      <c r="G606">
        <v>37</v>
      </c>
      <c r="H606">
        <v>10</v>
      </c>
      <c r="I606">
        <v>150526</v>
      </c>
      <c r="J606">
        <v>1</v>
      </c>
      <c r="K606">
        <v>1</v>
      </c>
      <c r="L606">
        <v>1</v>
      </c>
      <c r="M606">
        <v>94728</v>
      </c>
      <c r="N606">
        <v>0</v>
      </c>
      <c r="O606" t="str">
        <f t="shared" si="56"/>
        <v>30-45</v>
      </c>
      <c r="P606" t="str">
        <f t="shared" si="57"/>
        <v>Medium</v>
      </c>
      <c r="Q606" t="str">
        <f t="shared" si="58"/>
        <v>Long-Term</v>
      </c>
      <c r="R606" t="str">
        <f t="shared" si="59"/>
        <v>High Balance</v>
      </c>
      <c r="S606" t="str">
        <f t="shared" si="60"/>
        <v>High Value</v>
      </c>
      <c r="T606">
        <v>1</v>
      </c>
      <c r="U606">
        <f t="shared" si="61"/>
        <v>0</v>
      </c>
    </row>
    <row r="607" spans="1:21" x14ac:dyDescent="0.25">
      <c r="A607">
        <v>2025</v>
      </c>
      <c r="B607">
        <v>15814035</v>
      </c>
      <c r="C607" t="s">
        <v>509</v>
      </c>
      <c r="D607">
        <v>601</v>
      </c>
      <c r="E607" t="s">
        <v>15</v>
      </c>
      <c r="F607" t="s">
        <v>23</v>
      </c>
      <c r="G607">
        <v>29</v>
      </c>
      <c r="H607">
        <v>9</v>
      </c>
      <c r="I607">
        <v>0</v>
      </c>
      <c r="J607">
        <v>1</v>
      </c>
      <c r="K607">
        <v>1</v>
      </c>
      <c r="L607">
        <v>1</v>
      </c>
      <c r="M607">
        <v>80393</v>
      </c>
      <c r="N607">
        <v>0</v>
      </c>
      <c r="O607" t="str">
        <f t="shared" si="56"/>
        <v>&lt;30</v>
      </c>
      <c r="P607" t="str">
        <f t="shared" si="57"/>
        <v>Medium</v>
      </c>
      <c r="Q607" t="str">
        <f t="shared" si="58"/>
        <v>Long-Term</v>
      </c>
      <c r="R607" t="str">
        <f t="shared" si="59"/>
        <v>Zero Balance</v>
      </c>
      <c r="S607" t="str">
        <f t="shared" si="60"/>
        <v>Normal</v>
      </c>
      <c r="T607">
        <v>1</v>
      </c>
      <c r="U607">
        <f t="shared" si="61"/>
        <v>0</v>
      </c>
    </row>
    <row r="608" spans="1:21" x14ac:dyDescent="0.25">
      <c r="A608">
        <v>2025</v>
      </c>
      <c r="B608">
        <v>15661249</v>
      </c>
      <c r="C608" t="s">
        <v>510</v>
      </c>
      <c r="D608">
        <v>699</v>
      </c>
      <c r="E608" t="s">
        <v>15</v>
      </c>
      <c r="F608" t="s">
        <v>23</v>
      </c>
      <c r="G608">
        <v>53</v>
      </c>
      <c r="H608">
        <v>4</v>
      </c>
      <c r="I608">
        <v>0</v>
      </c>
      <c r="J608">
        <v>2</v>
      </c>
      <c r="K608">
        <v>0</v>
      </c>
      <c r="L608">
        <v>1</v>
      </c>
      <c r="M608">
        <v>111308</v>
      </c>
      <c r="N608">
        <v>0</v>
      </c>
      <c r="O608" t="str">
        <f t="shared" si="56"/>
        <v>46-60</v>
      </c>
      <c r="P608" t="str">
        <f t="shared" si="57"/>
        <v>Medium</v>
      </c>
      <c r="Q608" t="str">
        <f t="shared" si="58"/>
        <v>Mid-Term</v>
      </c>
      <c r="R608" t="str">
        <f t="shared" si="59"/>
        <v>Zero Balance</v>
      </c>
      <c r="S608" t="str">
        <f t="shared" si="60"/>
        <v>Normal</v>
      </c>
      <c r="T608">
        <v>1</v>
      </c>
      <c r="U608">
        <f t="shared" si="61"/>
        <v>0</v>
      </c>
    </row>
    <row r="609" spans="1:21" x14ac:dyDescent="0.25">
      <c r="A609">
        <v>2025</v>
      </c>
      <c r="B609">
        <v>15629117</v>
      </c>
      <c r="C609" t="s">
        <v>511</v>
      </c>
      <c r="D609">
        <v>584</v>
      </c>
      <c r="E609" t="s">
        <v>15</v>
      </c>
      <c r="F609" t="s">
        <v>23</v>
      </c>
      <c r="G609">
        <v>28</v>
      </c>
      <c r="H609">
        <v>10</v>
      </c>
      <c r="I609">
        <v>0</v>
      </c>
      <c r="J609">
        <v>2</v>
      </c>
      <c r="K609">
        <v>1</v>
      </c>
      <c r="L609">
        <v>0</v>
      </c>
      <c r="M609">
        <v>19834</v>
      </c>
      <c r="N609">
        <v>0</v>
      </c>
      <c r="O609" t="str">
        <f t="shared" si="56"/>
        <v>&lt;30</v>
      </c>
      <c r="P609" t="str">
        <f t="shared" si="57"/>
        <v>Low</v>
      </c>
      <c r="Q609" t="str">
        <f t="shared" si="58"/>
        <v>Long-Term</v>
      </c>
      <c r="R609" t="str">
        <f t="shared" si="59"/>
        <v>Zero Balance</v>
      </c>
      <c r="S609" t="str">
        <f t="shared" si="60"/>
        <v>Normal</v>
      </c>
      <c r="T609">
        <v>1</v>
      </c>
      <c r="U609">
        <f t="shared" si="61"/>
        <v>0</v>
      </c>
    </row>
    <row r="610" spans="1:21" x14ac:dyDescent="0.25">
      <c r="A610">
        <v>2025</v>
      </c>
      <c r="B610">
        <v>15607170</v>
      </c>
      <c r="C610" t="s">
        <v>268</v>
      </c>
      <c r="D610">
        <v>699</v>
      </c>
      <c r="E610" t="s">
        <v>15</v>
      </c>
      <c r="F610" t="s">
        <v>23</v>
      </c>
      <c r="G610">
        <v>35</v>
      </c>
      <c r="H610">
        <v>5</v>
      </c>
      <c r="I610">
        <v>0</v>
      </c>
      <c r="J610">
        <v>2</v>
      </c>
      <c r="K610">
        <v>1</v>
      </c>
      <c r="L610">
        <v>1</v>
      </c>
      <c r="M610">
        <v>78397</v>
      </c>
      <c r="N610">
        <v>0</v>
      </c>
      <c r="O610" t="str">
        <f t="shared" si="56"/>
        <v>30-45</v>
      </c>
      <c r="P610" t="str">
        <f t="shared" si="57"/>
        <v>Medium</v>
      </c>
      <c r="Q610" t="str">
        <f t="shared" si="58"/>
        <v>Mid-Term</v>
      </c>
      <c r="R610" t="str">
        <f t="shared" si="59"/>
        <v>Zero Balance</v>
      </c>
      <c r="S610" t="str">
        <f t="shared" si="60"/>
        <v>Normal</v>
      </c>
      <c r="T610">
        <v>1</v>
      </c>
      <c r="U610">
        <f t="shared" si="61"/>
        <v>0</v>
      </c>
    </row>
    <row r="611" spans="1:21" x14ac:dyDescent="0.25">
      <c r="A611">
        <v>2025</v>
      </c>
      <c r="B611">
        <v>15586585</v>
      </c>
      <c r="C611" t="s">
        <v>132</v>
      </c>
      <c r="D611">
        <v>698</v>
      </c>
      <c r="E611" t="s">
        <v>26</v>
      </c>
      <c r="F611" t="s">
        <v>16</v>
      </c>
      <c r="G611">
        <v>51</v>
      </c>
      <c r="H611">
        <v>2</v>
      </c>
      <c r="I611">
        <v>111019</v>
      </c>
      <c r="J611">
        <v>1</v>
      </c>
      <c r="K611">
        <v>1</v>
      </c>
      <c r="L611">
        <v>0</v>
      </c>
      <c r="M611">
        <v>86410</v>
      </c>
      <c r="N611">
        <v>0</v>
      </c>
      <c r="O611" t="str">
        <f t="shared" si="56"/>
        <v>46-60</v>
      </c>
      <c r="P611" t="str">
        <f t="shared" si="57"/>
        <v>Medium</v>
      </c>
      <c r="Q611" t="str">
        <f t="shared" si="58"/>
        <v>New</v>
      </c>
      <c r="R611" t="str">
        <f t="shared" si="59"/>
        <v>High Balance</v>
      </c>
      <c r="S611" t="str">
        <f t="shared" si="60"/>
        <v>High Value</v>
      </c>
      <c r="T611">
        <v>1</v>
      </c>
      <c r="U611">
        <f t="shared" si="61"/>
        <v>0</v>
      </c>
    </row>
    <row r="612" spans="1:21" x14ac:dyDescent="0.25">
      <c r="A612">
        <v>2025</v>
      </c>
      <c r="B612">
        <v>15686611</v>
      </c>
      <c r="C612" t="s">
        <v>512</v>
      </c>
      <c r="D612">
        <v>495</v>
      </c>
      <c r="E612" t="s">
        <v>15</v>
      </c>
      <c r="F612" t="s">
        <v>23</v>
      </c>
      <c r="G612">
        <v>30</v>
      </c>
      <c r="H612">
        <v>10</v>
      </c>
      <c r="I612">
        <v>129756</v>
      </c>
      <c r="J612">
        <v>1</v>
      </c>
      <c r="K612">
        <v>0</v>
      </c>
      <c r="L612">
        <v>0</v>
      </c>
      <c r="M612">
        <v>172750</v>
      </c>
      <c r="N612">
        <v>0</v>
      </c>
      <c r="O612" t="str">
        <f t="shared" si="56"/>
        <v>30-45</v>
      </c>
      <c r="P612" t="str">
        <f t="shared" si="57"/>
        <v>Low</v>
      </c>
      <c r="Q612" t="str">
        <f t="shared" si="58"/>
        <v>Long-Term</v>
      </c>
      <c r="R612" t="str">
        <f t="shared" si="59"/>
        <v>High Balance</v>
      </c>
      <c r="S612" t="str">
        <f t="shared" si="60"/>
        <v>High Value</v>
      </c>
      <c r="T612">
        <v>1</v>
      </c>
      <c r="U612">
        <f t="shared" si="61"/>
        <v>0</v>
      </c>
    </row>
    <row r="613" spans="1:21" x14ac:dyDescent="0.25">
      <c r="A613">
        <v>2025</v>
      </c>
      <c r="B613">
        <v>15603203</v>
      </c>
      <c r="C613" t="s">
        <v>513</v>
      </c>
      <c r="D613">
        <v>650</v>
      </c>
      <c r="E613" t="s">
        <v>15</v>
      </c>
      <c r="F613" t="s">
        <v>16</v>
      </c>
      <c r="G613">
        <v>27</v>
      </c>
      <c r="H613">
        <v>6</v>
      </c>
      <c r="I613">
        <v>0</v>
      </c>
      <c r="J613">
        <v>2</v>
      </c>
      <c r="K613">
        <v>1</v>
      </c>
      <c r="L613">
        <v>0</v>
      </c>
      <c r="M613">
        <v>1002</v>
      </c>
      <c r="N613">
        <v>0</v>
      </c>
      <c r="O613" t="str">
        <f t="shared" si="56"/>
        <v>&lt;30</v>
      </c>
      <c r="P613" t="str">
        <f t="shared" si="57"/>
        <v>Medium</v>
      </c>
      <c r="Q613" t="str">
        <f t="shared" si="58"/>
        <v>Mid-Term</v>
      </c>
      <c r="R613" t="str">
        <f t="shared" si="59"/>
        <v>Zero Balance</v>
      </c>
      <c r="S613" t="str">
        <f t="shared" si="60"/>
        <v>Normal</v>
      </c>
      <c r="T613">
        <v>1</v>
      </c>
      <c r="U613">
        <f t="shared" si="61"/>
        <v>0</v>
      </c>
    </row>
    <row r="614" spans="1:21" x14ac:dyDescent="0.25">
      <c r="A614">
        <v>2025</v>
      </c>
      <c r="B614">
        <v>15619857</v>
      </c>
      <c r="C614" t="s">
        <v>199</v>
      </c>
      <c r="D614">
        <v>605</v>
      </c>
      <c r="E614" t="s">
        <v>15</v>
      </c>
      <c r="F614" t="s">
        <v>16</v>
      </c>
      <c r="G614">
        <v>64</v>
      </c>
      <c r="H614">
        <v>2</v>
      </c>
      <c r="I614">
        <v>129556</v>
      </c>
      <c r="J614">
        <v>1</v>
      </c>
      <c r="K614">
        <v>1</v>
      </c>
      <c r="L614">
        <v>1</v>
      </c>
      <c r="M614">
        <v>13602</v>
      </c>
      <c r="N614">
        <v>0</v>
      </c>
      <c r="O614" t="str">
        <f t="shared" si="56"/>
        <v>60+</v>
      </c>
      <c r="P614" t="str">
        <f t="shared" si="57"/>
        <v>Medium</v>
      </c>
      <c r="Q614" t="str">
        <f t="shared" si="58"/>
        <v>New</v>
      </c>
      <c r="R614" t="str">
        <f t="shared" si="59"/>
        <v>High Balance</v>
      </c>
      <c r="S614" t="str">
        <f t="shared" si="60"/>
        <v>High Value</v>
      </c>
      <c r="T614">
        <v>1</v>
      </c>
      <c r="U614">
        <f t="shared" si="61"/>
        <v>0</v>
      </c>
    </row>
    <row r="615" spans="1:21" x14ac:dyDescent="0.25">
      <c r="A615">
        <v>2025</v>
      </c>
      <c r="B615">
        <v>15805062</v>
      </c>
      <c r="C615" t="s">
        <v>514</v>
      </c>
      <c r="D615">
        <v>667</v>
      </c>
      <c r="E615" t="s">
        <v>18</v>
      </c>
      <c r="F615" t="s">
        <v>23</v>
      </c>
      <c r="G615">
        <v>38</v>
      </c>
      <c r="H615">
        <v>1</v>
      </c>
      <c r="I615">
        <v>87202</v>
      </c>
      <c r="J615">
        <v>1</v>
      </c>
      <c r="K615">
        <v>1</v>
      </c>
      <c r="L615">
        <v>1</v>
      </c>
      <c r="M615">
        <v>77867</v>
      </c>
      <c r="N615">
        <v>0</v>
      </c>
      <c r="O615" t="str">
        <f t="shared" si="56"/>
        <v>30-45</v>
      </c>
      <c r="P615" t="str">
        <f t="shared" si="57"/>
        <v>Medium</v>
      </c>
      <c r="Q615" t="str">
        <f t="shared" si="58"/>
        <v>New</v>
      </c>
      <c r="R615" t="str">
        <f t="shared" si="59"/>
        <v>Low Balance</v>
      </c>
      <c r="S615" t="str">
        <f t="shared" si="60"/>
        <v>Normal</v>
      </c>
      <c r="T615">
        <v>1</v>
      </c>
      <c r="U615">
        <f t="shared" si="61"/>
        <v>0</v>
      </c>
    </row>
    <row r="616" spans="1:21" x14ac:dyDescent="0.25">
      <c r="A616">
        <v>2025</v>
      </c>
      <c r="B616">
        <v>15660271</v>
      </c>
      <c r="C616" t="s">
        <v>132</v>
      </c>
      <c r="D616">
        <v>688</v>
      </c>
      <c r="E616" t="s">
        <v>26</v>
      </c>
      <c r="F616" t="s">
        <v>23</v>
      </c>
      <c r="G616">
        <v>26</v>
      </c>
      <c r="H616">
        <v>8</v>
      </c>
      <c r="I616">
        <v>146133</v>
      </c>
      <c r="J616">
        <v>1</v>
      </c>
      <c r="K616">
        <v>1</v>
      </c>
      <c r="L616">
        <v>1</v>
      </c>
      <c r="M616">
        <v>175297</v>
      </c>
      <c r="N616">
        <v>0</v>
      </c>
      <c r="O616" t="str">
        <f t="shared" si="56"/>
        <v>&lt;30</v>
      </c>
      <c r="P616" t="str">
        <f t="shared" si="57"/>
        <v>Medium</v>
      </c>
      <c r="Q616" t="str">
        <f t="shared" si="58"/>
        <v>Long-Term</v>
      </c>
      <c r="R616" t="str">
        <f t="shared" si="59"/>
        <v>High Balance</v>
      </c>
      <c r="S616" t="str">
        <f t="shared" si="60"/>
        <v>High Value</v>
      </c>
      <c r="T616">
        <v>1</v>
      </c>
      <c r="U616">
        <f t="shared" si="61"/>
        <v>0</v>
      </c>
    </row>
    <row r="617" spans="1:21" x14ac:dyDescent="0.25">
      <c r="A617">
        <v>2025</v>
      </c>
      <c r="B617">
        <v>15745295</v>
      </c>
      <c r="C617" t="s">
        <v>515</v>
      </c>
      <c r="D617">
        <v>727</v>
      </c>
      <c r="E617" t="s">
        <v>18</v>
      </c>
      <c r="F617" t="s">
        <v>16</v>
      </c>
      <c r="G617">
        <v>31</v>
      </c>
      <c r="H617">
        <v>0</v>
      </c>
      <c r="I617">
        <v>0</v>
      </c>
      <c r="J617">
        <v>1</v>
      </c>
      <c r="K617">
        <v>1</v>
      </c>
      <c r="L617">
        <v>0</v>
      </c>
      <c r="M617">
        <v>121751</v>
      </c>
      <c r="N617">
        <v>1</v>
      </c>
      <c r="O617" t="str">
        <f t="shared" si="56"/>
        <v>30-45</v>
      </c>
      <c r="P617" t="str">
        <f t="shared" si="57"/>
        <v>Medium</v>
      </c>
      <c r="Q617" t="str">
        <f t="shared" si="58"/>
        <v>New</v>
      </c>
      <c r="R617" t="str">
        <f t="shared" si="59"/>
        <v>Zero Balance</v>
      </c>
      <c r="S617" t="str">
        <f t="shared" si="60"/>
        <v>Normal</v>
      </c>
      <c r="T617">
        <v>1</v>
      </c>
      <c r="U617">
        <f t="shared" si="61"/>
        <v>0</v>
      </c>
    </row>
    <row r="618" spans="1:21" x14ac:dyDescent="0.25">
      <c r="A618">
        <v>2025</v>
      </c>
      <c r="B618">
        <v>15719352</v>
      </c>
      <c r="C618" t="s">
        <v>280</v>
      </c>
      <c r="D618">
        <v>754</v>
      </c>
      <c r="E618" t="s">
        <v>18</v>
      </c>
      <c r="F618" t="s">
        <v>23</v>
      </c>
      <c r="G618">
        <v>39</v>
      </c>
      <c r="H618">
        <v>6</v>
      </c>
      <c r="I618">
        <v>170185</v>
      </c>
      <c r="J618">
        <v>2</v>
      </c>
      <c r="K618">
        <v>1</v>
      </c>
      <c r="L618">
        <v>0</v>
      </c>
      <c r="M618">
        <v>89593</v>
      </c>
      <c r="N618">
        <v>0</v>
      </c>
      <c r="O618" t="str">
        <f t="shared" si="56"/>
        <v>30-45</v>
      </c>
      <c r="P618" t="str">
        <f t="shared" si="57"/>
        <v>High</v>
      </c>
      <c r="Q618" t="str">
        <f t="shared" si="58"/>
        <v>Mid-Term</v>
      </c>
      <c r="R618" t="str">
        <f t="shared" si="59"/>
        <v>High Balance</v>
      </c>
      <c r="S618" t="str">
        <f t="shared" si="60"/>
        <v>High Value</v>
      </c>
      <c r="T618">
        <v>1</v>
      </c>
      <c r="U618">
        <f t="shared" si="61"/>
        <v>0</v>
      </c>
    </row>
    <row r="619" spans="1:21" x14ac:dyDescent="0.25">
      <c r="A619">
        <v>2025</v>
      </c>
      <c r="B619">
        <v>15766575</v>
      </c>
      <c r="C619" t="s">
        <v>516</v>
      </c>
      <c r="D619">
        <v>612</v>
      </c>
      <c r="E619" t="s">
        <v>26</v>
      </c>
      <c r="F619" t="s">
        <v>16</v>
      </c>
      <c r="G619">
        <v>62</v>
      </c>
      <c r="H619">
        <v>8</v>
      </c>
      <c r="I619">
        <v>140745</v>
      </c>
      <c r="J619">
        <v>1</v>
      </c>
      <c r="K619">
        <v>1</v>
      </c>
      <c r="L619">
        <v>0</v>
      </c>
      <c r="M619">
        <v>193438</v>
      </c>
      <c r="N619">
        <v>1</v>
      </c>
      <c r="O619" t="str">
        <f t="shared" si="56"/>
        <v>60+</v>
      </c>
      <c r="P619" t="str">
        <f t="shared" si="57"/>
        <v>Medium</v>
      </c>
      <c r="Q619" t="str">
        <f t="shared" si="58"/>
        <v>Long-Term</v>
      </c>
      <c r="R619" t="str">
        <f t="shared" si="59"/>
        <v>High Balance</v>
      </c>
      <c r="S619" t="str">
        <f t="shared" si="60"/>
        <v>High Value</v>
      </c>
      <c r="T619">
        <v>1</v>
      </c>
      <c r="U619">
        <f t="shared" si="61"/>
        <v>140745</v>
      </c>
    </row>
    <row r="620" spans="1:21" x14ac:dyDescent="0.25">
      <c r="A620">
        <v>2025</v>
      </c>
      <c r="B620">
        <v>15594594</v>
      </c>
      <c r="C620" t="s">
        <v>517</v>
      </c>
      <c r="D620">
        <v>546</v>
      </c>
      <c r="E620" t="s">
        <v>18</v>
      </c>
      <c r="F620" t="s">
        <v>23</v>
      </c>
      <c r="G620">
        <v>42</v>
      </c>
      <c r="H620">
        <v>7</v>
      </c>
      <c r="I620">
        <v>139071</v>
      </c>
      <c r="J620">
        <v>1</v>
      </c>
      <c r="K620">
        <v>1</v>
      </c>
      <c r="L620">
        <v>1</v>
      </c>
      <c r="M620">
        <v>86945</v>
      </c>
      <c r="N620">
        <v>0</v>
      </c>
      <c r="O620" t="str">
        <f t="shared" si="56"/>
        <v>30-45</v>
      </c>
      <c r="P620" t="str">
        <f t="shared" si="57"/>
        <v>Low</v>
      </c>
      <c r="Q620" t="str">
        <f t="shared" si="58"/>
        <v>Mid-Term</v>
      </c>
      <c r="R620" t="str">
        <f t="shared" si="59"/>
        <v>High Balance</v>
      </c>
      <c r="S620" t="str">
        <f t="shared" si="60"/>
        <v>High Value</v>
      </c>
      <c r="T620">
        <v>1</v>
      </c>
      <c r="U620">
        <f t="shared" si="61"/>
        <v>0</v>
      </c>
    </row>
    <row r="621" spans="1:21" x14ac:dyDescent="0.25">
      <c r="A621">
        <v>2025</v>
      </c>
      <c r="B621">
        <v>15646161</v>
      </c>
      <c r="C621" t="s">
        <v>518</v>
      </c>
      <c r="D621">
        <v>673</v>
      </c>
      <c r="E621" t="s">
        <v>18</v>
      </c>
      <c r="F621" t="s">
        <v>16</v>
      </c>
      <c r="G621">
        <v>37</v>
      </c>
      <c r="H621">
        <v>8</v>
      </c>
      <c r="I621">
        <v>0</v>
      </c>
      <c r="J621">
        <v>2</v>
      </c>
      <c r="K621">
        <v>1</v>
      </c>
      <c r="L621">
        <v>1</v>
      </c>
      <c r="M621">
        <v>183319</v>
      </c>
      <c r="N621">
        <v>0</v>
      </c>
      <c r="O621" t="str">
        <f t="shared" si="56"/>
        <v>30-45</v>
      </c>
      <c r="P621" t="str">
        <f t="shared" si="57"/>
        <v>Medium</v>
      </c>
      <c r="Q621" t="str">
        <f t="shared" si="58"/>
        <v>Long-Term</v>
      </c>
      <c r="R621" t="str">
        <f t="shared" si="59"/>
        <v>Zero Balance</v>
      </c>
      <c r="S621" t="str">
        <f t="shared" si="60"/>
        <v>Normal</v>
      </c>
      <c r="T621">
        <v>1</v>
      </c>
      <c r="U621">
        <f t="shared" si="61"/>
        <v>0</v>
      </c>
    </row>
    <row r="622" spans="1:21" x14ac:dyDescent="0.25">
      <c r="A622">
        <v>2025</v>
      </c>
      <c r="B622">
        <v>15682585</v>
      </c>
      <c r="C622" t="s">
        <v>519</v>
      </c>
      <c r="D622">
        <v>593</v>
      </c>
      <c r="E622" t="s">
        <v>15</v>
      </c>
      <c r="F622" t="s">
        <v>23</v>
      </c>
      <c r="G622">
        <v>35</v>
      </c>
      <c r="H622">
        <v>9</v>
      </c>
      <c r="I622">
        <v>114193</v>
      </c>
      <c r="J622">
        <v>1</v>
      </c>
      <c r="K622">
        <v>1</v>
      </c>
      <c r="L622">
        <v>0</v>
      </c>
      <c r="M622">
        <v>71154</v>
      </c>
      <c r="N622">
        <v>0</v>
      </c>
      <c r="O622" t="str">
        <f t="shared" si="56"/>
        <v>30-45</v>
      </c>
      <c r="P622" t="str">
        <f t="shared" si="57"/>
        <v>Low</v>
      </c>
      <c r="Q622" t="str">
        <f t="shared" si="58"/>
        <v>Long-Term</v>
      </c>
      <c r="R622" t="str">
        <f t="shared" si="59"/>
        <v>High Balance</v>
      </c>
      <c r="S622" t="str">
        <f t="shared" si="60"/>
        <v>High Value</v>
      </c>
      <c r="T622">
        <v>1</v>
      </c>
      <c r="U622">
        <f t="shared" si="61"/>
        <v>0</v>
      </c>
    </row>
    <row r="623" spans="1:21" x14ac:dyDescent="0.25">
      <c r="A623">
        <v>2025</v>
      </c>
      <c r="B623">
        <v>15603134</v>
      </c>
      <c r="C623" t="s">
        <v>365</v>
      </c>
      <c r="D623">
        <v>656</v>
      </c>
      <c r="E623" t="s">
        <v>18</v>
      </c>
      <c r="F623" t="s">
        <v>16</v>
      </c>
      <c r="G623">
        <v>40</v>
      </c>
      <c r="H623">
        <v>10</v>
      </c>
      <c r="I623">
        <v>167878</v>
      </c>
      <c r="J623">
        <v>1</v>
      </c>
      <c r="K623">
        <v>0</v>
      </c>
      <c r="L623">
        <v>1</v>
      </c>
      <c r="M623">
        <v>151887</v>
      </c>
      <c r="N623">
        <v>0</v>
      </c>
      <c r="O623" t="str">
        <f t="shared" si="56"/>
        <v>30-45</v>
      </c>
      <c r="P623" t="str">
        <f t="shared" si="57"/>
        <v>Medium</v>
      </c>
      <c r="Q623" t="str">
        <f t="shared" si="58"/>
        <v>Long-Term</v>
      </c>
      <c r="R623" t="str">
        <f t="shared" si="59"/>
        <v>High Balance</v>
      </c>
      <c r="S623" t="str">
        <f t="shared" si="60"/>
        <v>High Value</v>
      </c>
      <c r="T623">
        <v>1</v>
      </c>
      <c r="U623">
        <f t="shared" si="61"/>
        <v>0</v>
      </c>
    </row>
    <row r="624" spans="1:21" x14ac:dyDescent="0.25">
      <c r="A624">
        <v>2025</v>
      </c>
      <c r="B624">
        <v>15636444</v>
      </c>
      <c r="C624" t="s">
        <v>520</v>
      </c>
      <c r="D624">
        <v>535</v>
      </c>
      <c r="E624" t="s">
        <v>26</v>
      </c>
      <c r="F624" t="s">
        <v>16</v>
      </c>
      <c r="G624">
        <v>53</v>
      </c>
      <c r="H624">
        <v>5</v>
      </c>
      <c r="I624">
        <v>141617</v>
      </c>
      <c r="J624">
        <v>2</v>
      </c>
      <c r="K624">
        <v>1</v>
      </c>
      <c r="L624">
        <v>1</v>
      </c>
      <c r="M624">
        <v>75889</v>
      </c>
      <c r="N624">
        <v>0</v>
      </c>
      <c r="O624" t="str">
        <f t="shared" si="56"/>
        <v>46-60</v>
      </c>
      <c r="P624" t="str">
        <f t="shared" si="57"/>
        <v>Low</v>
      </c>
      <c r="Q624" t="str">
        <f t="shared" si="58"/>
        <v>Mid-Term</v>
      </c>
      <c r="R624" t="str">
        <f t="shared" si="59"/>
        <v>High Balance</v>
      </c>
      <c r="S624" t="str">
        <f t="shared" si="60"/>
        <v>High Value</v>
      </c>
      <c r="T624">
        <v>1</v>
      </c>
      <c r="U624">
        <f t="shared" si="61"/>
        <v>0</v>
      </c>
    </row>
    <row r="625" spans="1:21" x14ac:dyDescent="0.25">
      <c r="A625">
        <v>2025</v>
      </c>
      <c r="B625">
        <v>15773456</v>
      </c>
      <c r="C625" t="s">
        <v>521</v>
      </c>
      <c r="D625">
        <v>678</v>
      </c>
      <c r="E625" t="s">
        <v>26</v>
      </c>
      <c r="F625" t="s">
        <v>23</v>
      </c>
      <c r="G625">
        <v>36</v>
      </c>
      <c r="H625">
        <v>3</v>
      </c>
      <c r="I625">
        <v>145748</v>
      </c>
      <c r="J625">
        <v>2</v>
      </c>
      <c r="K625">
        <v>0</v>
      </c>
      <c r="L625">
        <v>1</v>
      </c>
      <c r="M625">
        <v>89567</v>
      </c>
      <c r="N625">
        <v>0</v>
      </c>
      <c r="O625" t="str">
        <f t="shared" si="56"/>
        <v>30-45</v>
      </c>
      <c r="P625" t="str">
        <f t="shared" si="57"/>
        <v>Medium</v>
      </c>
      <c r="Q625" t="str">
        <f t="shared" si="58"/>
        <v>New</v>
      </c>
      <c r="R625" t="str">
        <f t="shared" si="59"/>
        <v>High Balance</v>
      </c>
      <c r="S625" t="str">
        <f t="shared" si="60"/>
        <v>High Value</v>
      </c>
      <c r="T625">
        <v>1</v>
      </c>
      <c r="U625">
        <f t="shared" si="61"/>
        <v>0</v>
      </c>
    </row>
    <row r="626" spans="1:21" x14ac:dyDescent="0.25">
      <c r="A626">
        <v>2025</v>
      </c>
      <c r="B626">
        <v>15745307</v>
      </c>
      <c r="C626" t="s">
        <v>263</v>
      </c>
      <c r="D626">
        <v>477</v>
      </c>
      <c r="E626" t="s">
        <v>18</v>
      </c>
      <c r="F626" t="s">
        <v>16</v>
      </c>
      <c r="G626">
        <v>48</v>
      </c>
      <c r="H626">
        <v>2</v>
      </c>
      <c r="I626">
        <v>129121</v>
      </c>
      <c r="J626">
        <v>1</v>
      </c>
      <c r="K626">
        <v>0</v>
      </c>
      <c r="L626">
        <v>1</v>
      </c>
      <c r="M626">
        <v>26476</v>
      </c>
      <c r="N626">
        <v>0</v>
      </c>
      <c r="O626" t="str">
        <f t="shared" si="56"/>
        <v>46-60</v>
      </c>
      <c r="P626" t="str">
        <f t="shared" si="57"/>
        <v>Low</v>
      </c>
      <c r="Q626" t="str">
        <f t="shared" si="58"/>
        <v>New</v>
      </c>
      <c r="R626" t="str">
        <f t="shared" si="59"/>
        <v>High Balance</v>
      </c>
      <c r="S626" t="str">
        <f t="shared" si="60"/>
        <v>High Value</v>
      </c>
      <c r="T626">
        <v>1</v>
      </c>
      <c r="U626">
        <f t="shared" si="61"/>
        <v>0</v>
      </c>
    </row>
    <row r="627" spans="1:21" x14ac:dyDescent="0.25">
      <c r="A627">
        <v>2025</v>
      </c>
      <c r="B627">
        <v>15604119</v>
      </c>
      <c r="C627" t="s">
        <v>522</v>
      </c>
      <c r="D627">
        <v>850</v>
      </c>
      <c r="E627" t="s">
        <v>18</v>
      </c>
      <c r="F627" t="s">
        <v>23</v>
      </c>
      <c r="G627">
        <v>35</v>
      </c>
      <c r="H627">
        <v>7</v>
      </c>
      <c r="I627">
        <v>110350</v>
      </c>
      <c r="J627">
        <v>1</v>
      </c>
      <c r="K627">
        <v>0</v>
      </c>
      <c r="L627">
        <v>0</v>
      </c>
      <c r="M627">
        <v>126356</v>
      </c>
      <c r="N627">
        <v>0</v>
      </c>
      <c r="O627" t="str">
        <f t="shared" si="56"/>
        <v>30-45</v>
      </c>
      <c r="P627" t="str">
        <f t="shared" si="57"/>
        <v>High</v>
      </c>
      <c r="Q627" t="str">
        <f t="shared" si="58"/>
        <v>Mid-Term</v>
      </c>
      <c r="R627" t="str">
        <f t="shared" si="59"/>
        <v>High Balance</v>
      </c>
      <c r="S627" t="str">
        <f t="shared" si="60"/>
        <v>High Value</v>
      </c>
      <c r="T627">
        <v>1</v>
      </c>
      <c r="U627">
        <f t="shared" si="61"/>
        <v>0</v>
      </c>
    </row>
    <row r="628" spans="1:21" x14ac:dyDescent="0.25">
      <c r="A628">
        <v>2025</v>
      </c>
      <c r="B628">
        <v>15626900</v>
      </c>
      <c r="C628" t="s">
        <v>456</v>
      </c>
      <c r="D628">
        <v>427</v>
      </c>
      <c r="E628" t="s">
        <v>15</v>
      </c>
      <c r="F628" t="s">
        <v>23</v>
      </c>
      <c r="G628">
        <v>29</v>
      </c>
      <c r="H628">
        <v>1</v>
      </c>
      <c r="I628">
        <v>141326</v>
      </c>
      <c r="J628">
        <v>1</v>
      </c>
      <c r="K628">
        <v>1</v>
      </c>
      <c r="L628">
        <v>1</v>
      </c>
      <c r="M628">
        <v>93839</v>
      </c>
      <c r="N628">
        <v>0</v>
      </c>
      <c r="O628" t="str">
        <f t="shared" si="56"/>
        <v>&lt;30</v>
      </c>
      <c r="P628" t="str">
        <f t="shared" si="57"/>
        <v>Low</v>
      </c>
      <c r="Q628" t="str">
        <f t="shared" si="58"/>
        <v>New</v>
      </c>
      <c r="R628" t="str">
        <f t="shared" si="59"/>
        <v>High Balance</v>
      </c>
      <c r="S628" t="str">
        <f t="shared" si="60"/>
        <v>High Value</v>
      </c>
      <c r="T628">
        <v>1</v>
      </c>
      <c r="U628">
        <f t="shared" si="61"/>
        <v>0</v>
      </c>
    </row>
    <row r="629" spans="1:21" x14ac:dyDescent="0.25">
      <c r="A629">
        <v>2025</v>
      </c>
      <c r="B629">
        <v>15605447</v>
      </c>
      <c r="C629" t="s">
        <v>91</v>
      </c>
      <c r="D629">
        <v>752</v>
      </c>
      <c r="E629" t="s">
        <v>15</v>
      </c>
      <c r="F629" t="s">
        <v>23</v>
      </c>
      <c r="G629">
        <v>49</v>
      </c>
      <c r="H629">
        <v>2</v>
      </c>
      <c r="I629">
        <v>78654</v>
      </c>
      <c r="J629">
        <v>1</v>
      </c>
      <c r="K629">
        <v>1</v>
      </c>
      <c r="L629">
        <v>0</v>
      </c>
      <c r="M629">
        <v>7699</v>
      </c>
      <c r="N629">
        <v>0</v>
      </c>
      <c r="O629" t="str">
        <f t="shared" si="56"/>
        <v>46-60</v>
      </c>
      <c r="P629" t="str">
        <f t="shared" si="57"/>
        <v>High</v>
      </c>
      <c r="Q629" t="str">
        <f t="shared" si="58"/>
        <v>New</v>
      </c>
      <c r="R629" t="str">
        <f t="shared" si="59"/>
        <v>Low Balance</v>
      </c>
      <c r="S629" t="str">
        <f t="shared" si="60"/>
        <v>Normal</v>
      </c>
      <c r="T629">
        <v>1</v>
      </c>
      <c r="U629">
        <f t="shared" si="61"/>
        <v>0</v>
      </c>
    </row>
    <row r="630" spans="1:21" x14ac:dyDescent="0.25">
      <c r="A630">
        <v>2025</v>
      </c>
      <c r="B630">
        <v>15589030</v>
      </c>
      <c r="C630" t="s">
        <v>306</v>
      </c>
      <c r="D630">
        <v>649</v>
      </c>
      <c r="E630" t="s">
        <v>15</v>
      </c>
      <c r="F630" t="s">
        <v>23</v>
      </c>
      <c r="G630">
        <v>47</v>
      </c>
      <c r="H630">
        <v>1</v>
      </c>
      <c r="I630">
        <v>0</v>
      </c>
      <c r="J630">
        <v>2</v>
      </c>
      <c r="K630">
        <v>1</v>
      </c>
      <c r="L630">
        <v>1</v>
      </c>
      <c r="M630">
        <v>145594</v>
      </c>
      <c r="N630">
        <v>0</v>
      </c>
      <c r="O630" t="str">
        <f t="shared" si="56"/>
        <v>46-60</v>
      </c>
      <c r="P630" t="str">
        <f t="shared" si="57"/>
        <v>Medium</v>
      </c>
      <c r="Q630" t="str">
        <f t="shared" si="58"/>
        <v>New</v>
      </c>
      <c r="R630" t="str">
        <f t="shared" si="59"/>
        <v>Zero Balance</v>
      </c>
      <c r="S630" t="str">
        <f t="shared" si="60"/>
        <v>Normal</v>
      </c>
      <c r="T630">
        <v>1</v>
      </c>
      <c r="U630">
        <f t="shared" si="61"/>
        <v>0</v>
      </c>
    </row>
    <row r="631" spans="1:21" x14ac:dyDescent="0.25">
      <c r="A631">
        <v>2025</v>
      </c>
      <c r="B631">
        <v>15692463</v>
      </c>
      <c r="C631" t="s">
        <v>523</v>
      </c>
      <c r="D631">
        <v>799</v>
      </c>
      <c r="E631" t="s">
        <v>18</v>
      </c>
      <c r="F631" t="s">
        <v>16</v>
      </c>
      <c r="G631">
        <v>28</v>
      </c>
      <c r="H631">
        <v>3</v>
      </c>
      <c r="I631">
        <v>142254</v>
      </c>
      <c r="J631">
        <v>1</v>
      </c>
      <c r="K631">
        <v>1</v>
      </c>
      <c r="L631">
        <v>0</v>
      </c>
      <c r="M631">
        <v>45043</v>
      </c>
      <c r="N631">
        <v>0</v>
      </c>
      <c r="O631" t="str">
        <f t="shared" si="56"/>
        <v>&lt;30</v>
      </c>
      <c r="P631" t="str">
        <f t="shared" si="57"/>
        <v>High</v>
      </c>
      <c r="Q631" t="str">
        <f t="shared" si="58"/>
        <v>New</v>
      </c>
      <c r="R631" t="str">
        <f t="shared" si="59"/>
        <v>High Balance</v>
      </c>
      <c r="S631" t="str">
        <f t="shared" si="60"/>
        <v>High Value</v>
      </c>
      <c r="T631">
        <v>1</v>
      </c>
      <c r="U631">
        <f t="shared" si="61"/>
        <v>0</v>
      </c>
    </row>
    <row r="632" spans="1:21" x14ac:dyDescent="0.25">
      <c r="A632">
        <v>2025</v>
      </c>
      <c r="B632">
        <v>15712403</v>
      </c>
      <c r="C632" t="s">
        <v>524</v>
      </c>
      <c r="D632">
        <v>589</v>
      </c>
      <c r="E632" t="s">
        <v>15</v>
      </c>
      <c r="F632" t="s">
        <v>16</v>
      </c>
      <c r="G632">
        <v>61</v>
      </c>
      <c r="H632">
        <v>1</v>
      </c>
      <c r="I632">
        <v>0</v>
      </c>
      <c r="J632">
        <v>1</v>
      </c>
      <c r="K632">
        <v>1</v>
      </c>
      <c r="L632">
        <v>0</v>
      </c>
      <c r="M632">
        <v>61109</v>
      </c>
      <c r="N632">
        <v>1</v>
      </c>
      <c r="O632" t="str">
        <f t="shared" si="56"/>
        <v>60+</v>
      </c>
      <c r="P632" t="str">
        <f t="shared" si="57"/>
        <v>Low</v>
      </c>
      <c r="Q632" t="str">
        <f t="shared" si="58"/>
        <v>New</v>
      </c>
      <c r="R632" t="str">
        <f t="shared" si="59"/>
        <v>Zero Balance</v>
      </c>
      <c r="S632" t="str">
        <f t="shared" si="60"/>
        <v>Normal</v>
      </c>
      <c r="T632">
        <v>1</v>
      </c>
      <c r="U632">
        <f t="shared" si="61"/>
        <v>0</v>
      </c>
    </row>
    <row r="633" spans="1:21" x14ac:dyDescent="0.25">
      <c r="A633">
        <v>2025</v>
      </c>
      <c r="B633">
        <v>15811762</v>
      </c>
      <c r="C633" t="s">
        <v>525</v>
      </c>
      <c r="D633">
        <v>583</v>
      </c>
      <c r="E633" t="s">
        <v>26</v>
      </c>
      <c r="F633" t="s">
        <v>16</v>
      </c>
      <c r="G633">
        <v>54</v>
      </c>
      <c r="H633">
        <v>6</v>
      </c>
      <c r="I633">
        <v>115989</v>
      </c>
      <c r="J633">
        <v>1</v>
      </c>
      <c r="K633">
        <v>1</v>
      </c>
      <c r="L633">
        <v>0</v>
      </c>
      <c r="M633">
        <v>57554</v>
      </c>
      <c r="N633">
        <v>1</v>
      </c>
      <c r="O633" t="str">
        <f t="shared" si="56"/>
        <v>46-60</v>
      </c>
      <c r="P633" t="str">
        <f t="shared" si="57"/>
        <v>Low</v>
      </c>
      <c r="Q633" t="str">
        <f t="shared" si="58"/>
        <v>Mid-Term</v>
      </c>
      <c r="R633" t="str">
        <f t="shared" si="59"/>
        <v>High Balance</v>
      </c>
      <c r="S633" t="str">
        <f t="shared" si="60"/>
        <v>High Value</v>
      </c>
      <c r="T633">
        <v>1</v>
      </c>
      <c r="U633">
        <f t="shared" si="61"/>
        <v>115989</v>
      </c>
    </row>
    <row r="634" spans="1:21" x14ac:dyDescent="0.25">
      <c r="A634">
        <v>2025</v>
      </c>
      <c r="B634">
        <v>15718673</v>
      </c>
      <c r="C634" t="s">
        <v>526</v>
      </c>
      <c r="D634">
        <v>839</v>
      </c>
      <c r="E634" t="s">
        <v>18</v>
      </c>
      <c r="F634" t="s">
        <v>16</v>
      </c>
      <c r="G634">
        <v>33</v>
      </c>
      <c r="H634">
        <v>10</v>
      </c>
      <c r="I634">
        <v>75592</v>
      </c>
      <c r="J634">
        <v>1</v>
      </c>
      <c r="K634">
        <v>1</v>
      </c>
      <c r="L634">
        <v>0</v>
      </c>
      <c r="M634">
        <v>62674</v>
      </c>
      <c r="N634">
        <v>0</v>
      </c>
      <c r="O634" t="str">
        <f t="shared" si="56"/>
        <v>30-45</v>
      </c>
      <c r="P634" t="str">
        <f t="shared" si="57"/>
        <v>High</v>
      </c>
      <c r="Q634" t="str">
        <f t="shared" si="58"/>
        <v>Long-Term</v>
      </c>
      <c r="R634" t="str">
        <f t="shared" si="59"/>
        <v>Low Balance</v>
      </c>
      <c r="S634" t="str">
        <f t="shared" si="60"/>
        <v>Normal</v>
      </c>
      <c r="T634">
        <v>1</v>
      </c>
      <c r="U634">
        <f t="shared" si="61"/>
        <v>0</v>
      </c>
    </row>
    <row r="635" spans="1:21" x14ac:dyDescent="0.25">
      <c r="A635">
        <v>2025</v>
      </c>
      <c r="B635">
        <v>15724282</v>
      </c>
      <c r="C635" t="s">
        <v>75</v>
      </c>
      <c r="D635">
        <v>540</v>
      </c>
      <c r="E635" t="s">
        <v>26</v>
      </c>
      <c r="F635" t="s">
        <v>23</v>
      </c>
      <c r="G635">
        <v>44</v>
      </c>
      <c r="H635">
        <v>3</v>
      </c>
      <c r="I635">
        <v>164113</v>
      </c>
      <c r="J635">
        <v>2</v>
      </c>
      <c r="K635">
        <v>1</v>
      </c>
      <c r="L635">
        <v>1</v>
      </c>
      <c r="M635">
        <v>12121</v>
      </c>
      <c r="N635">
        <v>0</v>
      </c>
      <c r="O635" t="str">
        <f t="shared" si="56"/>
        <v>30-45</v>
      </c>
      <c r="P635" t="str">
        <f t="shared" si="57"/>
        <v>Low</v>
      </c>
      <c r="Q635" t="str">
        <f t="shared" si="58"/>
        <v>New</v>
      </c>
      <c r="R635" t="str">
        <f t="shared" si="59"/>
        <v>High Balance</v>
      </c>
      <c r="S635" t="str">
        <f t="shared" si="60"/>
        <v>High Value</v>
      </c>
      <c r="T635">
        <v>1</v>
      </c>
      <c r="U635">
        <f t="shared" si="61"/>
        <v>0</v>
      </c>
    </row>
    <row r="636" spans="1:21" x14ac:dyDescent="0.25">
      <c r="A636">
        <v>2025</v>
      </c>
      <c r="B636">
        <v>15738181</v>
      </c>
      <c r="C636" t="s">
        <v>527</v>
      </c>
      <c r="D636">
        <v>850</v>
      </c>
      <c r="E636" t="s">
        <v>15</v>
      </c>
      <c r="F636" t="s">
        <v>23</v>
      </c>
      <c r="G636">
        <v>31</v>
      </c>
      <c r="H636">
        <v>6</v>
      </c>
      <c r="I636">
        <v>67996</v>
      </c>
      <c r="J636">
        <v>2</v>
      </c>
      <c r="K636">
        <v>0</v>
      </c>
      <c r="L636">
        <v>0</v>
      </c>
      <c r="M636">
        <v>50130</v>
      </c>
      <c r="N636">
        <v>1</v>
      </c>
      <c r="O636" t="str">
        <f t="shared" si="56"/>
        <v>30-45</v>
      </c>
      <c r="P636" t="str">
        <f t="shared" si="57"/>
        <v>High</v>
      </c>
      <c r="Q636" t="str">
        <f t="shared" si="58"/>
        <v>Mid-Term</v>
      </c>
      <c r="R636" t="str">
        <f t="shared" si="59"/>
        <v>Low Balance</v>
      </c>
      <c r="S636" t="str">
        <f t="shared" si="60"/>
        <v>Normal</v>
      </c>
      <c r="T636">
        <v>1</v>
      </c>
      <c r="U636">
        <f t="shared" si="61"/>
        <v>67996</v>
      </c>
    </row>
    <row r="637" spans="1:21" x14ac:dyDescent="0.25">
      <c r="A637">
        <v>2025</v>
      </c>
      <c r="B637">
        <v>15633648</v>
      </c>
      <c r="C637" t="s">
        <v>528</v>
      </c>
      <c r="D637">
        <v>696</v>
      </c>
      <c r="E637" t="s">
        <v>18</v>
      </c>
      <c r="F637" t="s">
        <v>16</v>
      </c>
      <c r="G637">
        <v>51</v>
      </c>
      <c r="H637">
        <v>5</v>
      </c>
      <c r="I637">
        <v>0</v>
      </c>
      <c r="J637">
        <v>2</v>
      </c>
      <c r="K637">
        <v>1</v>
      </c>
      <c r="L637">
        <v>0</v>
      </c>
      <c r="M637">
        <v>55022</v>
      </c>
      <c r="N637">
        <v>0</v>
      </c>
      <c r="O637" t="str">
        <f t="shared" si="56"/>
        <v>46-60</v>
      </c>
      <c r="P637" t="str">
        <f t="shared" si="57"/>
        <v>Medium</v>
      </c>
      <c r="Q637" t="str">
        <f t="shared" si="58"/>
        <v>Mid-Term</v>
      </c>
      <c r="R637" t="str">
        <f t="shared" si="59"/>
        <v>Zero Balance</v>
      </c>
      <c r="S637" t="str">
        <f t="shared" si="60"/>
        <v>Normal</v>
      </c>
      <c r="T637">
        <v>1</v>
      </c>
      <c r="U637">
        <f t="shared" si="61"/>
        <v>0</v>
      </c>
    </row>
    <row r="638" spans="1:21" x14ac:dyDescent="0.25">
      <c r="A638">
        <v>2025</v>
      </c>
      <c r="B638">
        <v>15603323</v>
      </c>
      <c r="C638" t="s">
        <v>529</v>
      </c>
      <c r="D638">
        <v>660</v>
      </c>
      <c r="E638" t="s">
        <v>18</v>
      </c>
      <c r="F638" t="s">
        <v>16</v>
      </c>
      <c r="G638">
        <v>33</v>
      </c>
      <c r="H638">
        <v>1</v>
      </c>
      <c r="I638">
        <v>0</v>
      </c>
      <c r="J638">
        <v>2</v>
      </c>
      <c r="K638">
        <v>0</v>
      </c>
      <c r="L638">
        <v>0</v>
      </c>
      <c r="M638">
        <v>117835</v>
      </c>
      <c r="N638">
        <v>0</v>
      </c>
      <c r="O638" t="str">
        <f t="shared" si="56"/>
        <v>30-45</v>
      </c>
      <c r="P638" t="str">
        <f t="shared" si="57"/>
        <v>Medium</v>
      </c>
      <c r="Q638" t="str">
        <f t="shared" si="58"/>
        <v>New</v>
      </c>
      <c r="R638" t="str">
        <f t="shared" si="59"/>
        <v>Zero Balance</v>
      </c>
      <c r="S638" t="str">
        <f t="shared" si="60"/>
        <v>Normal</v>
      </c>
      <c r="T638">
        <v>1</v>
      </c>
      <c r="U638">
        <f t="shared" si="61"/>
        <v>0</v>
      </c>
    </row>
    <row r="639" spans="1:21" x14ac:dyDescent="0.25">
      <c r="A639">
        <v>2025</v>
      </c>
      <c r="B639">
        <v>15583725</v>
      </c>
      <c r="C639" t="s">
        <v>530</v>
      </c>
      <c r="D639">
        <v>682</v>
      </c>
      <c r="E639" t="s">
        <v>15</v>
      </c>
      <c r="F639" t="s">
        <v>23</v>
      </c>
      <c r="G639">
        <v>48</v>
      </c>
      <c r="H639">
        <v>1</v>
      </c>
      <c r="I639">
        <v>138778</v>
      </c>
      <c r="J639">
        <v>1</v>
      </c>
      <c r="K639">
        <v>0</v>
      </c>
      <c r="L639">
        <v>1</v>
      </c>
      <c r="M639">
        <v>168840</v>
      </c>
      <c r="N639">
        <v>0</v>
      </c>
      <c r="O639" t="str">
        <f t="shared" si="56"/>
        <v>46-60</v>
      </c>
      <c r="P639" t="str">
        <f t="shared" si="57"/>
        <v>Medium</v>
      </c>
      <c r="Q639" t="str">
        <f t="shared" si="58"/>
        <v>New</v>
      </c>
      <c r="R639" t="str">
        <f t="shared" si="59"/>
        <v>High Balance</v>
      </c>
      <c r="S639" t="str">
        <f t="shared" si="60"/>
        <v>High Value</v>
      </c>
      <c r="T639">
        <v>1</v>
      </c>
      <c r="U639">
        <f t="shared" si="61"/>
        <v>0</v>
      </c>
    </row>
    <row r="640" spans="1:21" x14ac:dyDescent="0.25">
      <c r="A640">
        <v>2025</v>
      </c>
      <c r="B640">
        <v>15588350</v>
      </c>
      <c r="C640" t="s">
        <v>223</v>
      </c>
      <c r="D640">
        <v>744</v>
      </c>
      <c r="E640" t="s">
        <v>15</v>
      </c>
      <c r="F640" t="s">
        <v>16</v>
      </c>
      <c r="G640">
        <v>43</v>
      </c>
      <c r="H640">
        <v>10</v>
      </c>
      <c r="I640">
        <v>147832</v>
      </c>
      <c r="J640">
        <v>1</v>
      </c>
      <c r="K640">
        <v>0</v>
      </c>
      <c r="L640">
        <v>1</v>
      </c>
      <c r="M640">
        <v>24234</v>
      </c>
      <c r="N640">
        <v>0</v>
      </c>
      <c r="O640" t="str">
        <f t="shared" si="56"/>
        <v>30-45</v>
      </c>
      <c r="P640" t="str">
        <f t="shared" si="57"/>
        <v>Medium</v>
      </c>
      <c r="Q640" t="str">
        <f t="shared" si="58"/>
        <v>Long-Term</v>
      </c>
      <c r="R640" t="str">
        <f t="shared" si="59"/>
        <v>High Balance</v>
      </c>
      <c r="S640" t="str">
        <f t="shared" si="60"/>
        <v>High Value</v>
      </c>
      <c r="T640">
        <v>1</v>
      </c>
      <c r="U640">
        <f t="shared" si="61"/>
        <v>0</v>
      </c>
    </row>
    <row r="641" spans="1:21" x14ac:dyDescent="0.25">
      <c r="A641">
        <v>2025</v>
      </c>
      <c r="B641">
        <v>15798398</v>
      </c>
      <c r="C641" t="s">
        <v>531</v>
      </c>
      <c r="D641">
        <v>785</v>
      </c>
      <c r="E641" t="s">
        <v>15</v>
      </c>
      <c r="F641" t="s">
        <v>16</v>
      </c>
      <c r="G641">
        <v>36</v>
      </c>
      <c r="H641">
        <v>4</v>
      </c>
      <c r="I641">
        <v>135438</v>
      </c>
      <c r="J641">
        <v>1</v>
      </c>
      <c r="K641">
        <v>0</v>
      </c>
      <c r="L641">
        <v>0</v>
      </c>
      <c r="M641">
        <v>190627</v>
      </c>
      <c r="N641">
        <v>0</v>
      </c>
      <c r="O641" t="str">
        <f t="shared" si="56"/>
        <v>30-45</v>
      </c>
      <c r="P641" t="str">
        <f t="shared" si="57"/>
        <v>High</v>
      </c>
      <c r="Q641" t="str">
        <f t="shared" si="58"/>
        <v>Mid-Term</v>
      </c>
      <c r="R641" t="str">
        <f t="shared" si="59"/>
        <v>High Balance</v>
      </c>
      <c r="S641" t="str">
        <f t="shared" si="60"/>
        <v>High Value</v>
      </c>
      <c r="T641">
        <v>1</v>
      </c>
      <c r="U641">
        <f t="shared" si="61"/>
        <v>0</v>
      </c>
    </row>
    <row r="642" spans="1:21" x14ac:dyDescent="0.25">
      <c r="A642">
        <v>2025</v>
      </c>
      <c r="B642">
        <v>15784844</v>
      </c>
      <c r="C642" t="s">
        <v>275</v>
      </c>
      <c r="D642">
        <v>752</v>
      </c>
      <c r="E642" t="s">
        <v>18</v>
      </c>
      <c r="F642" t="s">
        <v>23</v>
      </c>
      <c r="G642">
        <v>48</v>
      </c>
      <c r="H642">
        <v>5</v>
      </c>
      <c r="I642">
        <v>116060</v>
      </c>
      <c r="J642">
        <v>1</v>
      </c>
      <c r="K642">
        <v>1</v>
      </c>
      <c r="L642">
        <v>0</v>
      </c>
      <c r="M642">
        <v>156618</v>
      </c>
      <c r="N642">
        <v>1</v>
      </c>
      <c r="O642" t="str">
        <f t="shared" ref="O642:O705" si="62">IF(G642&lt;30,"&lt;30",IF(G642&lt;=45,"30-45",IF(G642&lt;=60,"46-60","60+")))</f>
        <v>46-60</v>
      </c>
      <c r="P642" t="str">
        <f t="shared" ref="P642:P705" si="63">IF(D642&lt;600,"Low",IF(D642&lt;=750,"Medium","High"))</f>
        <v>High</v>
      </c>
      <c r="Q642" t="str">
        <f t="shared" ref="Q642:Q705" si="64">IF(H642&lt;=3,"New",IF(H642&lt;=7,"Mid-Term","Long-Term"))</f>
        <v>Mid-Term</v>
      </c>
      <c r="R642" t="str">
        <f t="shared" ref="R642:R705" si="65">IF(I642=0,"Zero Balance",IF(I642&lt;100000,"Low Balance","High Balance"))</f>
        <v>High Balance</v>
      </c>
      <c r="S642" t="str">
        <f t="shared" ref="S642:S705" si="66">IF(I642&gt;=100000,"High Value","Normal")</f>
        <v>High Value</v>
      </c>
      <c r="T642">
        <v>1</v>
      </c>
      <c r="U642">
        <f t="shared" ref="U642:U705" si="67">IF(N642=1,I642,0)</f>
        <v>116060</v>
      </c>
    </row>
    <row r="643" spans="1:21" x14ac:dyDescent="0.25">
      <c r="A643">
        <v>2025</v>
      </c>
      <c r="B643">
        <v>15580684</v>
      </c>
      <c r="C643" t="s">
        <v>532</v>
      </c>
      <c r="D643">
        <v>706</v>
      </c>
      <c r="E643" t="s">
        <v>15</v>
      </c>
      <c r="F643" t="s">
        <v>16</v>
      </c>
      <c r="G643">
        <v>29</v>
      </c>
      <c r="H643">
        <v>5</v>
      </c>
      <c r="I643">
        <v>112565</v>
      </c>
      <c r="J643">
        <v>1</v>
      </c>
      <c r="K643">
        <v>1</v>
      </c>
      <c r="L643">
        <v>0</v>
      </c>
      <c r="M643">
        <v>42334</v>
      </c>
      <c r="N643">
        <v>0</v>
      </c>
      <c r="O643" t="str">
        <f t="shared" si="62"/>
        <v>&lt;30</v>
      </c>
      <c r="P643" t="str">
        <f t="shared" si="63"/>
        <v>Medium</v>
      </c>
      <c r="Q643" t="str">
        <f t="shared" si="64"/>
        <v>Mid-Term</v>
      </c>
      <c r="R643" t="str">
        <f t="shared" si="65"/>
        <v>High Balance</v>
      </c>
      <c r="S643" t="str">
        <f t="shared" si="66"/>
        <v>High Value</v>
      </c>
      <c r="T643">
        <v>1</v>
      </c>
      <c r="U643">
        <f t="shared" si="67"/>
        <v>0</v>
      </c>
    </row>
    <row r="644" spans="1:21" x14ac:dyDescent="0.25">
      <c r="A644">
        <v>2025</v>
      </c>
      <c r="B644">
        <v>15809663</v>
      </c>
      <c r="C644" t="s">
        <v>533</v>
      </c>
      <c r="D644">
        <v>583</v>
      </c>
      <c r="E644" t="s">
        <v>15</v>
      </c>
      <c r="F644" t="s">
        <v>16</v>
      </c>
      <c r="G644">
        <v>27</v>
      </c>
      <c r="H644">
        <v>1</v>
      </c>
      <c r="I644">
        <v>125407</v>
      </c>
      <c r="J644">
        <v>1</v>
      </c>
      <c r="K644">
        <v>1</v>
      </c>
      <c r="L644">
        <v>1</v>
      </c>
      <c r="M644">
        <v>110784</v>
      </c>
      <c r="N644">
        <v>0</v>
      </c>
      <c r="O644" t="str">
        <f t="shared" si="62"/>
        <v>&lt;30</v>
      </c>
      <c r="P644" t="str">
        <f t="shared" si="63"/>
        <v>Low</v>
      </c>
      <c r="Q644" t="str">
        <f t="shared" si="64"/>
        <v>New</v>
      </c>
      <c r="R644" t="str">
        <f t="shared" si="65"/>
        <v>High Balance</v>
      </c>
      <c r="S644" t="str">
        <f t="shared" si="66"/>
        <v>High Value</v>
      </c>
      <c r="T644">
        <v>1</v>
      </c>
      <c r="U644">
        <f t="shared" si="67"/>
        <v>0</v>
      </c>
    </row>
    <row r="645" spans="1:21" x14ac:dyDescent="0.25">
      <c r="A645">
        <v>2025</v>
      </c>
      <c r="B645">
        <v>15640078</v>
      </c>
      <c r="C645" t="s">
        <v>534</v>
      </c>
      <c r="D645">
        <v>660</v>
      </c>
      <c r="E645" t="s">
        <v>26</v>
      </c>
      <c r="F645" t="s">
        <v>16</v>
      </c>
      <c r="G645">
        <v>39</v>
      </c>
      <c r="H645">
        <v>5</v>
      </c>
      <c r="I645">
        <v>135135</v>
      </c>
      <c r="J645">
        <v>1</v>
      </c>
      <c r="K645">
        <v>1</v>
      </c>
      <c r="L645">
        <v>0</v>
      </c>
      <c r="M645">
        <v>173683</v>
      </c>
      <c r="N645">
        <v>1</v>
      </c>
      <c r="O645" t="str">
        <f t="shared" si="62"/>
        <v>30-45</v>
      </c>
      <c r="P645" t="str">
        <f t="shared" si="63"/>
        <v>Medium</v>
      </c>
      <c r="Q645" t="str">
        <f t="shared" si="64"/>
        <v>Mid-Term</v>
      </c>
      <c r="R645" t="str">
        <f t="shared" si="65"/>
        <v>High Balance</v>
      </c>
      <c r="S645" t="str">
        <f t="shared" si="66"/>
        <v>High Value</v>
      </c>
      <c r="T645">
        <v>1</v>
      </c>
      <c r="U645">
        <f t="shared" si="67"/>
        <v>135135</v>
      </c>
    </row>
    <row r="646" spans="1:21" x14ac:dyDescent="0.25">
      <c r="A646">
        <v>2025</v>
      </c>
      <c r="B646">
        <v>15698786</v>
      </c>
      <c r="C646" t="s">
        <v>535</v>
      </c>
      <c r="D646">
        <v>819</v>
      </c>
      <c r="E646" t="s">
        <v>15</v>
      </c>
      <c r="F646" t="s">
        <v>16</v>
      </c>
      <c r="G646">
        <v>39</v>
      </c>
      <c r="H646">
        <v>9</v>
      </c>
      <c r="I646">
        <v>133103</v>
      </c>
      <c r="J646">
        <v>1</v>
      </c>
      <c r="K646">
        <v>1</v>
      </c>
      <c r="L646">
        <v>0</v>
      </c>
      <c r="M646">
        <v>27046</v>
      </c>
      <c r="N646">
        <v>1</v>
      </c>
      <c r="O646" t="str">
        <f t="shared" si="62"/>
        <v>30-45</v>
      </c>
      <c r="P646" t="str">
        <f t="shared" si="63"/>
        <v>High</v>
      </c>
      <c r="Q646" t="str">
        <f t="shared" si="64"/>
        <v>Long-Term</v>
      </c>
      <c r="R646" t="str">
        <f t="shared" si="65"/>
        <v>High Balance</v>
      </c>
      <c r="S646" t="str">
        <f t="shared" si="66"/>
        <v>High Value</v>
      </c>
      <c r="T646">
        <v>1</v>
      </c>
      <c r="U646">
        <f t="shared" si="67"/>
        <v>133103</v>
      </c>
    </row>
    <row r="647" spans="1:21" x14ac:dyDescent="0.25">
      <c r="A647">
        <v>2025</v>
      </c>
      <c r="B647">
        <v>15569807</v>
      </c>
      <c r="C647" t="s">
        <v>536</v>
      </c>
      <c r="D647">
        <v>673</v>
      </c>
      <c r="E647" t="s">
        <v>15</v>
      </c>
      <c r="F647" t="s">
        <v>16</v>
      </c>
      <c r="G647">
        <v>34</v>
      </c>
      <c r="H647">
        <v>8</v>
      </c>
      <c r="I647">
        <v>42157</v>
      </c>
      <c r="J647">
        <v>1</v>
      </c>
      <c r="K647">
        <v>1</v>
      </c>
      <c r="L647">
        <v>0</v>
      </c>
      <c r="M647">
        <v>20599</v>
      </c>
      <c r="N647">
        <v>1</v>
      </c>
      <c r="O647" t="str">
        <f t="shared" si="62"/>
        <v>30-45</v>
      </c>
      <c r="P647" t="str">
        <f t="shared" si="63"/>
        <v>Medium</v>
      </c>
      <c r="Q647" t="str">
        <f t="shared" si="64"/>
        <v>Long-Term</v>
      </c>
      <c r="R647" t="str">
        <f t="shared" si="65"/>
        <v>Low Balance</v>
      </c>
      <c r="S647" t="str">
        <f t="shared" si="66"/>
        <v>Normal</v>
      </c>
      <c r="T647">
        <v>1</v>
      </c>
      <c r="U647">
        <f t="shared" si="67"/>
        <v>42157</v>
      </c>
    </row>
    <row r="648" spans="1:21" x14ac:dyDescent="0.25">
      <c r="A648">
        <v>2025</v>
      </c>
      <c r="B648">
        <v>15730830</v>
      </c>
      <c r="C648" t="s">
        <v>537</v>
      </c>
      <c r="D648">
        <v>752</v>
      </c>
      <c r="E648" t="s">
        <v>15</v>
      </c>
      <c r="F648" t="s">
        <v>16</v>
      </c>
      <c r="G648">
        <v>30</v>
      </c>
      <c r="H648">
        <v>3</v>
      </c>
      <c r="I648">
        <v>0</v>
      </c>
      <c r="J648">
        <v>2</v>
      </c>
      <c r="K648">
        <v>1</v>
      </c>
      <c r="L648">
        <v>1</v>
      </c>
      <c r="M648">
        <v>104991</v>
      </c>
      <c r="N648">
        <v>0</v>
      </c>
      <c r="O648" t="str">
        <f t="shared" si="62"/>
        <v>30-45</v>
      </c>
      <c r="P648" t="str">
        <f t="shared" si="63"/>
        <v>High</v>
      </c>
      <c r="Q648" t="str">
        <f t="shared" si="64"/>
        <v>New</v>
      </c>
      <c r="R648" t="str">
        <f t="shared" si="65"/>
        <v>Zero Balance</v>
      </c>
      <c r="S648" t="str">
        <f t="shared" si="66"/>
        <v>Normal</v>
      </c>
      <c r="T648">
        <v>1</v>
      </c>
      <c r="U648">
        <f t="shared" si="67"/>
        <v>0</v>
      </c>
    </row>
    <row r="649" spans="1:21" x14ac:dyDescent="0.25">
      <c r="A649">
        <v>2025</v>
      </c>
      <c r="B649">
        <v>15805112</v>
      </c>
      <c r="C649" t="s">
        <v>538</v>
      </c>
      <c r="D649">
        <v>578</v>
      </c>
      <c r="E649" t="s">
        <v>15</v>
      </c>
      <c r="F649" t="s">
        <v>23</v>
      </c>
      <c r="G649">
        <v>38</v>
      </c>
      <c r="H649">
        <v>7</v>
      </c>
      <c r="I649">
        <v>82259</v>
      </c>
      <c r="J649">
        <v>1</v>
      </c>
      <c r="K649">
        <v>1</v>
      </c>
      <c r="L649">
        <v>0</v>
      </c>
      <c r="M649">
        <v>8997</v>
      </c>
      <c r="N649">
        <v>0</v>
      </c>
      <c r="O649" t="str">
        <f t="shared" si="62"/>
        <v>30-45</v>
      </c>
      <c r="P649" t="str">
        <f t="shared" si="63"/>
        <v>Low</v>
      </c>
      <c r="Q649" t="str">
        <f t="shared" si="64"/>
        <v>Mid-Term</v>
      </c>
      <c r="R649" t="str">
        <f t="shared" si="65"/>
        <v>Low Balance</v>
      </c>
      <c r="S649" t="str">
        <f t="shared" si="66"/>
        <v>Normal</v>
      </c>
      <c r="T649">
        <v>1</v>
      </c>
      <c r="U649">
        <f t="shared" si="67"/>
        <v>0</v>
      </c>
    </row>
    <row r="650" spans="1:21" x14ac:dyDescent="0.25">
      <c r="A650">
        <v>2025</v>
      </c>
      <c r="B650">
        <v>15633064</v>
      </c>
      <c r="C650" t="s">
        <v>539</v>
      </c>
      <c r="D650">
        <v>438</v>
      </c>
      <c r="E650" t="s">
        <v>15</v>
      </c>
      <c r="F650" t="s">
        <v>16</v>
      </c>
      <c r="G650">
        <v>36</v>
      </c>
      <c r="H650">
        <v>4</v>
      </c>
      <c r="I650">
        <v>0</v>
      </c>
      <c r="J650">
        <v>2</v>
      </c>
      <c r="K650">
        <v>1</v>
      </c>
      <c r="L650">
        <v>0</v>
      </c>
      <c r="M650">
        <v>64420</v>
      </c>
      <c r="N650">
        <v>0</v>
      </c>
      <c r="O650" t="str">
        <f t="shared" si="62"/>
        <v>30-45</v>
      </c>
      <c r="P650" t="str">
        <f t="shared" si="63"/>
        <v>Low</v>
      </c>
      <c r="Q650" t="str">
        <f t="shared" si="64"/>
        <v>Mid-Term</v>
      </c>
      <c r="R650" t="str">
        <f t="shared" si="65"/>
        <v>Zero Balance</v>
      </c>
      <c r="S650" t="str">
        <f t="shared" si="66"/>
        <v>Normal</v>
      </c>
      <c r="T650">
        <v>1</v>
      </c>
      <c r="U650">
        <f t="shared" si="67"/>
        <v>0</v>
      </c>
    </row>
    <row r="651" spans="1:21" x14ac:dyDescent="0.25">
      <c r="A651">
        <v>2025</v>
      </c>
      <c r="B651">
        <v>15703119</v>
      </c>
      <c r="C651" t="s">
        <v>540</v>
      </c>
      <c r="D651">
        <v>652</v>
      </c>
      <c r="E651" t="s">
        <v>15</v>
      </c>
      <c r="F651" t="s">
        <v>23</v>
      </c>
      <c r="G651">
        <v>38</v>
      </c>
      <c r="H651">
        <v>6</v>
      </c>
      <c r="I651">
        <v>0</v>
      </c>
      <c r="J651">
        <v>2</v>
      </c>
      <c r="K651">
        <v>1</v>
      </c>
      <c r="L651">
        <v>1</v>
      </c>
      <c r="M651">
        <v>145700</v>
      </c>
      <c r="N651">
        <v>0</v>
      </c>
      <c r="O651" t="str">
        <f t="shared" si="62"/>
        <v>30-45</v>
      </c>
      <c r="P651" t="str">
        <f t="shared" si="63"/>
        <v>Medium</v>
      </c>
      <c r="Q651" t="str">
        <f t="shared" si="64"/>
        <v>Mid-Term</v>
      </c>
      <c r="R651" t="str">
        <f t="shared" si="65"/>
        <v>Zero Balance</v>
      </c>
      <c r="S651" t="str">
        <f t="shared" si="66"/>
        <v>Normal</v>
      </c>
      <c r="T651">
        <v>1</v>
      </c>
      <c r="U651">
        <f t="shared" si="67"/>
        <v>0</v>
      </c>
    </row>
    <row r="652" spans="1:21" x14ac:dyDescent="0.25">
      <c r="A652">
        <v>2025</v>
      </c>
      <c r="B652">
        <v>15730447</v>
      </c>
      <c r="C652" t="s">
        <v>541</v>
      </c>
      <c r="D652">
        <v>629</v>
      </c>
      <c r="E652" t="s">
        <v>15</v>
      </c>
      <c r="F652" t="s">
        <v>16</v>
      </c>
      <c r="G652">
        <v>49</v>
      </c>
      <c r="H652">
        <v>4</v>
      </c>
      <c r="I652">
        <v>0</v>
      </c>
      <c r="J652">
        <v>2</v>
      </c>
      <c r="K652">
        <v>1</v>
      </c>
      <c r="L652">
        <v>1</v>
      </c>
      <c r="M652">
        <v>196335</v>
      </c>
      <c r="N652">
        <v>0</v>
      </c>
      <c r="O652" t="str">
        <f t="shared" si="62"/>
        <v>46-60</v>
      </c>
      <c r="P652" t="str">
        <f t="shared" si="63"/>
        <v>Medium</v>
      </c>
      <c r="Q652" t="str">
        <f t="shared" si="64"/>
        <v>Mid-Term</v>
      </c>
      <c r="R652" t="str">
        <f t="shared" si="65"/>
        <v>Zero Balance</v>
      </c>
      <c r="S652" t="str">
        <f t="shared" si="66"/>
        <v>Normal</v>
      </c>
      <c r="T652">
        <v>1</v>
      </c>
      <c r="U652">
        <f t="shared" si="67"/>
        <v>0</v>
      </c>
    </row>
    <row r="653" spans="1:21" x14ac:dyDescent="0.25">
      <c r="A653">
        <v>2025</v>
      </c>
      <c r="B653">
        <v>15813850</v>
      </c>
      <c r="C653" t="s">
        <v>542</v>
      </c>
      <c r="D653">
        <v>720</v>
      </c>
      <c r="E653" t="s">
        <v>15</v>
      </c>
      <c r="F653" t="s">
        <v>23</v>
      </c>
      <c r="G653">
        <v>52</v>
      </c>
      <c r="H653">
        <v>7</v>
      </c>
      <c r="I653">
        <v>0</v>
      </c>
      <c r="J653">
        <v>1</v>
      </c>
      <c r="K653">
        <v>1</v>
      </c>
      <c r="L653">
        <v>1</v>
      </c>
      <c r="M653">
        <v>14781</v>
      </c>
      <c r="N653">
        <v>0</v>
      </c>
      <c r="O653" t="str">
        <f t="shared" si="62"/>
        <v>46-60</v>
      </c>
      <c r="P653" t="str">
        <f t="shared" si="63"/>
        <v>Medium</v>
      </c>
      <c r="Q653" t="str">
        <f t="shared" si="64"/>
        <v>Mid-Term</v>
      </c>
      <c r="R653" t="str">
        <f t="shared" si="65"/>
        <v>Zero Balance</v>
      </c>
      <c r="S653" t="str">
        <f t="shared" si="66"/>
        <v>Normal</v>
      </c>
      <c r="T653">
        <v>1</v>
      </c>
      <c r="U653">
        <f t="shared" si="67"/>
        <v>0</v>
      </c>
    </row>
    <row r="654" spans="1:21" x14ac:dyDescent="0.25">
      <c r="A654">
        <v>2025</v>
      </c>
      <c r="B654">
        <v>15711889</v>
      </c>
      <c r="C654" t="s">
        <v>543</v>
      </c>
      <c r="D654">
        <v>668</v>
      </c>
      <c r="E654" t="s">
        <v>15</v>
      </c>
      <c r="F654" t="s">
        <v>23</v>
      </c>
      <c r="G654">
        <v>42</v>
      </c>
      <c r="H654">
        <v>3</v>
      </c>
      <c r="I654">
        <v>150461</v>
      </c>
      <c r="J654">
        <v>1</v>
      </c>
      <c r="K654">
        <v>1</v>
      </c>
      <c r="L654">
        <v>0</v>
      </c>
      <c r="M654">
        <v>108139</v>
      </c>
      <c r="N654">
        <v>0</v>
      </c>
      <c r="O654" t="str">
        <f t="shared" si="62"/>
        <v>30-45</v>
      </c>
      <c r="P654" t="str">
        <f t="shared" si="63"/>
        <v>Medium</v>
      </c>
      <c r="Q654" t="str">
        <f t="shared" si="64"/>
        <v>New</v>
      </c>
      <c r="R654" t="str">
        <f t="shared" si="65"/>
        <v>High Balance</v>
      </c>
      <c r="S654" t="str">
        <f t="shared" si="66"/>
        <v>High Value</v>
      </c>
      <c r="T654">
        <v>1</v>
      </c>
      <c r="U654">
        <f t="shared" si="67"/>
        <v>0</v>
      </c>
    </row>
    <row r="655" spans="1:21" x14ac:dyDescent="0.25">
      <c r="A655">
        <v>2025</v>
      </c>
      <c r="B655">
        <v>15664610</v>
      </c>
      <c r="C655" t="s">
        <v>186</v>
      </c>
      <c r="D655">
        <v>459</v>
      </c>
      <c r="E655" t="s">
        <v>26</v>
      </c>
      <c r="F655" t="s">
        <v>23</v>
      </c>
      <c r="G655">
        <v>48</v>
      </c>
      <c r="H655">
        <v>4</v>
      </c>
      <c r="I655">
        <v>133995</v>
      </c>
      <c r="J655">
        <v>1</v>
      </c>
      <c r="K655">
        <v>1</v>
      </c>
      <c r="L655">
        <v>1</v>
      </c>
      <c r="M655">
        <v>19287</v>
      </c>
      <c r="N655">
        <v>1</v>
      </c>
      <c r="O655" t="str">
        <f t="shared" si="62"/>
        <v>46-60</v>
      </c>
      <c r="P655" t="str">
        <f t="shared" si="63"/>
        <v>Low</v>
      </c>
      <c r="Q655" t="str">
        <f t="shared" si="64"/>
        <v>Mid-Term</v>
      </c>
      <c r="R655" t="str">
        <f t="shared" si="65"/>
        <v>High Balance</v>
      </c>
      <c r="S655" t="str">
        <f t="shared" si="66"/>
        <v>High Value</v>
      </c>
      <c r="T655">
        <v>1</v>
      </c>
      <c r="U655">
        <f t="shared" si="67"/>
        <v>133995</v>
      </c>
    </row>
    <row r="656" spans="1:21" x14ac:dyDescent="0.25">
      <c r="A656">
        <v>2025</v>
      </c>
      <c r="B656">
        <v>15751710</v>
      </c>
      <c r="C656" t="s">
        <v>208</v>
      </c>
      <c r="D656">
        <v>729</v>
      </c>
      <c r="E656" t="s">
        <v>18</v>
      </c>
      <c r="F656" t="s">
        <v>23</v>
      </c>
      <c r="G656">
        <v>31</v>
      </c>
      <c r="H656">
        <v>8</v>
      </c>
      <c r="I656">
        <v>164871</v>
      </c>
      <c r="J656">
        <v>2</v>
      </c>
      <c r="K656">
        <v>1</v>
      </c>
      <c r="L656">
        <v>1</v>
      </c>
      <c r="M656">
        <v>9567</v>
      </c>
      <c r="N656">
        <v>0</v>
      </c>
      <c r="O656" t="str">
        <f t="shared" si="62"/>
        <v>30-45</v>
      </c>
      <c r="P656" t="str">
        <f t="shared" si="63"/>
        <v>Medium</v>
      </c>
      <c r="Q656" t="str">
        <f t="shared" si="64"/>
        <v>Long-Term</v>
      </c>
      <c r="R656" t="str">
        <f t="shared" si="65"/>
        <v>High Balance</v>
      </c>
      <c r="S656" t="str">
        <f t="shared" si="66"/>
        <v>High Value</v>
      </c>
      <c r="T656">
        <v>1</v>
      </c>
      <c r="U656">
        <f t="shared" si="67"/>
        <v>0</v>
      </c>
    </row>
    <row r="657" spans="1:21" x14ac:dyDescent="0.25">
      <c r="A657">
        <v>2025</v>
      </c>
      <c r="B657">
        <v>15692926</v>
      </c>
      <c r="C657" t="s">
        <v>272</v>
      </c>
      <c r="D657">
        <v>498</v>
      </c>
      <c r="E657" t="s">
        <v>26</v>
      </c>
      <c r="F657" t="s">
        <v>23</v>
      </c>
      <c r="G657">
        <v>25</v>
      </c>
      <c r="H657">
        <v>8</v>
      </c>
      <c r="I657">
        <v>121703</v>
      </c>
      <c r="J657">
        <v>1</v>
      </c>
      <c r="K657">
        <v>1</v>
      </c>
      <c r="L657">
        <v>1</v>
      </c>
      <c r="M657">
        <v>132210</v>
      </c>
      <c r="N657">
        <v>0</v>
      </c>
      <c r="O657" t="str">
        <f t="shared" si="62"/>
        <v>&lt;30</v>
      </c>
      <c r="P657" t="str">
        <f t="shared" si="63"/>
        <v>Low</v>
      </c>
      <c r="Q657" t="str">
        <f t="shared" si="64"/>
        <v>Long-Term</v>
      </c>
      <c r="R657" t="str">
        <f t="shared" si="65"/>
        <v>High Balance</v>
      </c>
      <c r="S657" t="str">
        <f t="shared" si="66"/>
        <v>High Value</v>
      </c>
      <c r="T657">
        <v>1</v>
      </c>
      <c r="U657">
        <f t="shared" si="67"/>
        <v>0</v>
      </c>
    </row>
    <row r="658" spans="1:21" x14ac:dyDescent="0.25">
      <c r="A658">
        <v>2025</v>
      </c>
      <c r="B658">
        <v>15813741</v>
      </c>
      <c r="C658" t="s">
        <v>282</v>
      </c>
      <c r="D658">
        <v>549</v>
      </c>
      <c r="E658" t="s">
        <v>18</v>
      </c>
      <c r="F658" t="s">
        <v>23</v>
      </c>
      <c r="G658">
        <v>25</v>
      </c>
      <c r="H658">
        <v>6</v>
      </c>
      <c r="I658">
        <v>193858</v>
      </c>
      <c r="J658">
        <v>1</v>
      </c>
      <c r="K658">
        <v>0</v>
      </c>
      <c r="L658">
        <v>1</v>
      </c>
      <c r="M658">
        <v>21600</v>
      </c>
      <c r="N658">
        <v>0</v>
      </c>
      <c r="O658" t="str">
        <f t="shared" si="62"/>
        <v>&lt;30</v>
      </c>
      <c r="P658" t="str">
        <f t="shared" si="63"/>
        <v>Low</v>
      </c>
      <c r="Q658" t="str">
        <f t="shared" si="64"/>
        <v>Mid-Term</v>
      </c>
      <c r="R658" t="str">
        <f t="shared" si="65"/>
        <v>High Balance</v>
      </c>
      <c r="S658" t="str">
        <f t="shared" si="66"/>
        <v>High Value</v>
      </c>
      <c r="T658">
        <v>1</v>
      </c>
      <c r="U658">
        <f t="shared" si="67"/>
        <v>0</v>
      </c>
    </row>
    <row r="659" spans="1:21" x14ac:dyDescent="0.25">
      <c r="A659">
        <v>2025</v>
      </c>
      <c r="B659">
        <v>15698474</v>
      </c>
      <c r="C659" t="s">
        <v>544</v>
      </c>
      <c r="D659">
        <v>601</v>
      </c>
      <c r="E659" t="s">
        <v>26</v>
      </c>
      <c r="F659" t="s">
        <v>16</v>
      </c>
      <c r="G659">
        <v>54</v>
      </c>
      <c r="H659">
        <v>1</v>
      </c>
      <c r="I659">
        <v>131040</v>
      </c>
      <c r="J659">
        <v>2</v>
      </c>
      <c r="K659">
        <v>1</v>
      </c>
      <c r="L659">
        <v>1</v>
      </c>
      <c r="M659">
        <v>199662</v>
      </c>
      <c r="N659">
        <v>0</v>
      </c>
      <c r="O659" t="str">
        <f t="shared" si="62"/>
        <v>46-60</v>
      </c>
      <c r="P659" t="str">
        <f t="shared" si="63"/>
        <v>Medium</v>
      </c>
      <c r="Q659" t="str">
        <f t="shared" si="64"/>
        <v>New</v>
      </c>
      <c r="R659" t="str">
        <f t="shared" si="65"/>
        <v>High Balance</v>
      </c>
      <c r="S659" t="str">
        <f t="shared" si="66"/>
        <v>High Value</v>
      </c>
      <c r="T659">
        <v>1</v>
      </c>
      <c r="U659">
        <f t="shared" si="67"/>
        <v>0</v>
      </c>
    </row>
    <row r="660" spans="1:21" x14ac:dyDescent="0.25">
      <c r="A660">
        <v>2025</v>
      </c>
      <c r="B660">
        <v>15568595</v>
      </c>
      <c r="C660" t="s">
        <v>545</v>
      </c>
      <c r="D660">
        <v>544</v>
      </c>
      <c r="E660" t="s">
        <v>15</v>
      </c>
      <c r="F660" t="s">
        <v>23</v>
      </c>
      <c r="G660">
        <v>64</v>
      </c>
      <c r="H660">
        <v>9</v>
      </c>
      <c r="I660">
        <v>113829</v>
      </c>
      <c r="J660">
        <v>1</v>
      </c>
      <c r="K660">
        <v>1</v>
      </c>
      <c r="L660">
        <v>1</v>
      </c>
      <c r="M660">
        <v>124341</v>
      </c>
      <c r="N660">
        <v>0</v>
      </c>
      <c r="O660" t="str">
        <f t="shared" si="62"/>
        <v>60+</v>
      </c>
      <c r="P660" t="str">
        <f t="shared" si="63"/>
        <v>Low</v>
      </c>
      <c r="Q660" t="str">
        <f t="shared" si="64"/>
        <v>Long-Term</v>
      </c>
      <c r="R660" t="str">
        <f t="shared" si="65"/>
        <v>High Balance</v>
      </c>
      <c r="S660" t="str">
        <f t="shared" si="66"/>
        <v>High Value</v>
      </c>
      <c r="T660">
        <v>1</v>
      </c>
      <c r="U660">
        <f t="shared" si="67"/>
        <v>0</v>
      </c>
    </row>
    <row r="661" spans="1:21" x14ac:dyDescent="0.25">
      <c r="A661">
        <v>2025</v>
      </c>
      <c r="B661">
        <v>15603065</v>
      </c>
      <c r="C661" t="s">
        <v>546</v>
      </c>
      <c r="D661">
        <v>751</v>
      </c>
      <c r="E661" t="s">
        <v>15</v>
      </c>
      <c r="F661" t="s">
        <v>16</v>
      </c>
      <c r="G661">
        <v>30</v>
      </c>
      <c r="H661">
        <v>6</v>
      </c>
      <c r="I661">
        <v>0</v>
      </c>
      <c r="J661">
        <v>2</v>
      </c>
      <c r="K661">
        <v>1</v>
      </c>
      <c r="L661">
        <v>0</v>
      </c>
      <c r="M661">
        <v>15766</v>
      </c>
      <c r="N661">
        <v>0</v>
      </c>
      <c r="O661" t="str">
        <f t="shared" si="62"/>
        <v>30-45</v>
      </c>
      <c r="P661" t="str">
        <f t="shared" si="63"/>
        <v>High</v>
      </c>
      <c r="Q661" t="str">
        <f t="shared" si="64"/>
        <v>Mid-Term</v>
      </c>
      <c r="R661" t="str">
        <f t="shared" si="65"/>
        <v>Zero Balance</v>
      </c>
      <c r="S661" t="str">
        <f t="shared" si="66"/>
        <v>Normal</v>
      </c>
      <c r="T661">
        <v>1</v>
      </c>
      <c r="U661">
        <f t="shared" si="67"/>
        <v>0</v>
      </c>
    </row>
    <row r="662" spans="1:21" x14ac:dyDescent="0.25">
      <c r="A662">
        <v>2025</v>
      </c>
      <c r="B662">
        <v>15592937</v>
      </c>
      <c r="C662" t="s">
        <v>547</v>
      </c>
      <c r="D662">
        <v>632</v>
      </c>
      <c r="E662" t="s">
        <v>26</v>
      </c>
      <c r="F662" t="s">
        <v>16</v>
      </c>
      <c r="G662">
        <v>41</v>
      </c>
      <c r="H662">
        <v>3</v>
      </c>
      <c r="I662">
        <v>81877</v>
      </c>
      <c r="J662">
        <v>1</v>
      </c>
      <c r="K662">
        <v>1</v>
      </c>
      <c r="L662">
        <v>1</v>
      </c>
      <c r="M662">
        <v>33642</v>
      </c>
      <c r="N662">
        <v>0</v>
      </c>
      <c r="O662" t="str">
        <f t="shared" si="62"/>
        <v>30-45</v>
      </c>
      <c r="P662" t="str">
        <f t="shared" si="63"/>
        <v>Medium</v>
      </c>
      <c r="Q662" t="str">
        <f t="shared" si="64"/>
        <v>New</v>
      </c>
      <c r="R662" t="str">
        <f t="shared" si="65"/>
        <v>Low Balance</v>
      </c>
      <c r="S662" t="str">
        <f t="shared" si="66"/>
        <v>Normal</v>
      </c>
      <c r="T662">
        <v>1</v>
      </c>
      <c r="U662">
        <f t="shared" si="67"/>
        <v>0</v>
      </c>
    </row>
    <row r="663" spans="1:21" x14ac:dyDescent="0.25">
      <c r="A663">
        <v>2025</v>
      </c>
      <c r="B663">
        <v>15699637</v>
      </c>
      <c r="C663" t="s">
        <v>548</v>
      </c>
      <c r="D663">
        <v>694</v>
      </c>
      <c r="E663" t="s">
        <v>18</v>
      </c>
      <c r="F663" t="s">
        <v>23</v>
      </c>
      <c r="G663">
        <v>57</v>
      </c>
      <c r="H663">
        <v>8</v>
      </c>
      <c r="I663">
        <v>116326</v>
      </c>
      <c r="J663">
        <v>1</v>
      </c>
      <c r="K663">
        <v>1</v>
      </c>
      <c r="L663">
        <v>1</v>
      </c>
      <c r="M663">
        <v>117705</v>
      </c>
      <c r="N663">
        <v>0</v>
      </c>
      <c r="O663" t="str">
        <f t="shared" si="62"/>
        <v>46-60</v>
      </c>
      <c r="P663" t="str">
        <f t="shared" si="63"/>
        <v>Medium</v>
      </c>
      <c r="Q663" t="str">
        <f t="shared" si="64"/>
        <v>Long-Term</v>
      </c>
      <c r="R663" t="str">
        <f t="shared" si="65"/>
        <v>High Balance</v>
      </c>
      <c r="S663" t="str">
        <f t="shared" si="66"/>
        <v>High Value</v>
      </c>
      <c r="T663">
        <v>1</v>
      </c>
      <c r="U663">
        <f t="shared" si="67"/>
        <v>0</v>
      </c>
    </row>
    <row r="664" spans="1:21" x14ac:dyDescent="0.25">
      <c r="A664">
        <v>2025</v>
      </c>
      <c r="B664">
        <v>15667215</v>
      </c>
      <c r="C664" t="s">
        <v>549</v>
      </c>
      <c r="D664">
        <v>678</v>
      </c>
      <c r="E664" t="s">
        <v>15</v>
      </c>
      <c r="F664" t="s">
        <v>23</v>
      </c>
      <c r="G664">
        <v>31</v>
      </c>
      <c r="H664">
        <v>2</v>
      </c>
      <c r="I664">
        <v>0</v>
      </c>
      <c r="J664">
        <v>2</v>
      </c>
      <c r="K664">
        <v>1</v>
      </c>
      <c r="L664">
        <v>1</v>
      </c>
      <c r="M664">
        <v>58803</v>
      </c>
      <c r="N664">
        <v>0</v>
      </c>
      <c r="O664" t="str">
        <f t="shared" si="62"/>
        <v>30-45</v>
      </c>
      <c r="P664" t="str">
        <f t="shared" si="63"/>
        <v>Medium</v>
      </c>
      <c r="Q664" t="str">
        <f t="shared" si="64"/>
        <v>New</v>
      </c>
      <c r="R664" t="str">
        <f t="shared" si="65"/>
        <v>Zero Balance</v>
      </c>
      <c r="S664" t="str">
        <f t="shared" si="66"/>
        <v>Normal</v>
      </c>
      <c r="T664">
        <v>1</v>
      </c>
      <c r="U664">
        <f t="shared" si="67"/>
        <v>0</v>
      </c>
    </row>
    <row r="665" spans="1:21" x14ac:dyDescent="0.25">
      <c r="A665">
        <v>2025</v>
      </c>
      <c r="B665">
        <v>15788659</v>
      </c>
      <c r="C665" t="s">
        <v>550</v>
      </c>
      <c r="D665">
        <v>695</v>
      </c>
      <c r="E665" t="s">
        <v>15</v>
      </c>
      <c r="F665" t="s">
        <v>23</v>
      </c>
      <c r="G665">
        <v>46</v>
      </c>
      <c r="H665">
        <v>4</v>
      </c>
      <c r="I665">
        <v>0</v>
      </c>
      <c r="J665">
        <v>2</v>
      </c>
      <c r="K665">
        <v>1</v>
      </c>
      <c r="L665">
        <v>1</v>
      </c>
      <c r="M665">
        <v>137537</v>
      </c>
      <c r="N665">
        <v>0</v>
      </c>
      <c r="O665" t="str">
        <f t="shared" si="62"/>
        <v>46-60</v>
      </c>
      <c r="P665" t="str">
        <f t="shared" si="63"/>
        <v>Medium</v>
      </c>
      <c r="Q665" t="str">
        <f t="shared" si="64"/>
        <v>Mid-Term</v>
      </c>
      <c r="R665" t="str">
        <f t="shared" si="65"/>
        <v>Zero Balance</v>
      </c>
      <c r="S665" t="str">
        <f t="shared" si="66"/>
        <v>Normal</v>
      </c>
      <c r="T665">
        <v>1</v>
      </c>
      <c r="U665">
        <f t="shared" si="67"/>
        <v>0</v>
      </c>
    </row>
    <row r="666" spans="1:21" x14ac:dyDescent="0.25">
      <c r="A666">
        <v>2025</v>
      </c>
      <c r="B666">
        <v>15763218</v>
      </c>
      <c r="C666" t="s">
        <v>551</v>
      </c>
      <c r="D666">
        <v>661</v>
      </c>
      <c r="E666" t="s">
        <v>15</v>
      </c>
      <c r="F666" t="s">
        <v>16</v>
      </c>
      <c r="G666">
        <v>41</v>
      </c>
      <c r="H666">
        <v>1</v>
      </c>
      <c r="I666">
        <v>0</v>
      </c>
      <c r="J666">
        <v>2</v>
      </c>
      <c r="K666">
        <v>0</v>
      </c>
      <c r="L666">
        <v>1</v>
      </c>
      <c r="M666">
        <v>131301</v>
      </c>
      <c r="N666">
        <v>0</v>
      </c>
      <c r="O666" t="str">
        <f t="shared" si="62"/>
        <v>30-45</v>
      </c>
      <c r="P666" t="str">
        <f t="shared" si="63"/>
        <v>Medium</v>
      </c>
      <c r="Q666" t="str">
        <f t="shared" si="64"/>
        <v>New</v>
      </c>
      <c r="R666" t="str">
        <f t="shared" si="65"/>
        <v>Zero Balance</v>
      </c>
      <c r="S666" t="str">
        <f t="shared" si="66"/>
        <v>Normal</v>
      </c>
      <c r="T666">
        <v>1</v>
      </c>
      <c r="U666">
        <f t="shared" si="67"/>
        <v>0</v>
      </c>
    </row>
    <row r="667" spans="1:21" x14ac:dyDescent="0.25">
      <c r="A667">
        <v>2025</v>
      </c>
      <c r="B667">
        <v>15645772</v>
      </c>
      <c r="C667" t="s">
        <v>196</v>
      </c>
      <c r="D667">
        <v>661</v>
      </c>
      <c r="E667" t="s">
        <v>15</v>
      </c>
      <c r="F667" t="s">
        <v>23</v>
      </c>
      <c r="G667">
        <v>33</v>
      </c>
      <c r="H667">
        <v>9</v>
      </c>
      <c r="I667">
        <v>0</v>
      </c>
      <c r="J667">
        <v>2</v>
      </c>
      <c r="K667">
        <v>1</v>
      </c>
      <c r="L667">
        <v>1</v>
      </c>
      <c r="M667">
        <v>84175</v>
      </c>
      <c r="N667">
        <v>0</v>
      </c>
      <c r="O667" t="str">
        <f t="shared" si="62"/>
        <v>30-45</v>
      </c>
      <c r="P667" t="str">
        <f t="shared" si="63"/>
        <v>Medium</v>
      </c>
      <c r="Q667" t="str">
        <f t="shared" si="64"/>
        <v>Long-Term</v>
      </c>
      <c r="R667" t="str">
        <f t="shared" si="65"/>
        <v>Zero Balance</v>
      </c>
      <c r="S667" t="str">
        <f t="shared" si="66"/>
        <v>Normal</v>
      </c>
      <c r="T667">
        <v>1</v>
      </c>
      <c r="U667">
        <f t="shared" si="67"/>
        <v>0</v>
      </c>
    </row>
    <row r="668" spans="1:21" x14ac:dyDescent="0.25">
      <c r="A668">
        <v>2025</v>
      </c>
      <c r="B668">
        <v>15725511</v>
      </c>
      <c r="C668" t="s">
        <v>93</v>
      </c>
      <c r="D668">
        <v>559</v>
      </c>
      <c r="E668" t="s">
        <v>15</v>
      </c>
      <c r="F668" t="s">
        <v>16</v>
      </c>
      <c r="G668">
        <v>31</v>
      </c>
      <c r="H668">
        <v>3</v>
      </c>
      <c r="I668">
        <v>127071</v>
      </c>
      <c r="J668">
        <v>1</v>
      </c>
      <c r="K668">
        <v>0</v>
      </c>
      <c r="L668">
        <v>1</v>
      </c>
      <c r="M668">
        <v>160942</v>
      </c>
      <c r="N668">
        <v>0</v>
      </c>
      <c r="O668" t="str">
        <f t="shared" si="62"/>
        <v>30-45</v>
      </c>
      <c r="P668" t="str">
        <f t="shared" si="63"/>
        <v>Low</v>
      </c>
      <c r="Q668" t="str">
        <f t="shared" si="64"/>
        <v>New</v>
      </c>
      <c r="R668" t="str">
        <f t="shared" si="65"/>
        <v>High Balance</v>
      </c>
      <c r="S668" t="str">
        <f t="shared" si="66"/>
        <v>High Value</v>
      </c>
      <c r="T668">
        <v>1</v>
      </c>
      <c r="U668">
        <f t="shared" si="67"/>
        <v>0</v>
      </c>
    </row>
    <row r="669" spans="1:21" x14ac:dyDescent="0.25">
      <c r="A669">
        <v>2025</v>
      </c>
      <c r="B669">
        <v>15575024</v>
      </c>
      <c r="C669" t="s">
        <v>552</v>
      </c>
      <c r="D669">
        <v>503</v>
      </c>
      <c r="E669" t="s">
        <v>15</v>
      </c>
      <c r="F669" t="s">
        <v>23</v>
      </c>
      <c r="G669">
        <v>29</v>
      </c>
      <c r="H669">
        <v>3</v>
      </c>
      <c r="I669">
        <v>0</v>
      </c>
      <c r="J669">
        <v>2</v>
      </c>
      <c r="K669">
        <v>1</v>
      </c>
      <c r="L669">
        <v>1</v>
      </c>
      <c r="M669">
        <v>143955</v>
      </c>
      <c r="N669">
        <v>0</v>
      </c>
      <c r="O669" t="str">
        <f t="shared" si="62"/>
        <v>&lt;30</v>
      </c>
      <c r="P669" t="str">
        <f t="shared" si="63"/>
        <v>Low</v>
      </c>
      <c r="Q669" t="str">
        <f t="shared" si="64"/>
        <v>New</v>
      </c>
      <c r="R669" t="str">
        <f t="shared" si="65"/>
        <v>Zero Balance</v>
      </c>
      <c r="S669" t="str">
        <f t="shared" si="66"/>
        <v>Normal</v>
      </c>
      <c r="T669">
        <v>1</v>
      </c>
      <c r="U669">
        <f t="shared" si="67"/>
        <v>0</v>
      </c>
    </row>
    <row r="670" spans="1:21" x14ac:dyDescent="0.25">
      <c r="A670">
        <v>2025</v>
      </c>
      <c r="B670">
        <v>15640825</v>
      </c>
      <c r="C670" t="s">
        <v>553</v>
      </c>
      <c r="D670">
        <v>695</v>
      </c>
      <c r="E670" t="s">
        <v>18</v>
      </c>
      <c r="F670" t="s">
        <v>23</v>
      </c>
      <c r="G670">
        <v>46</v>
      </c>
      <c r="H670">
        <v>3</v>
      </c>
      <c r="I670">
        <v>122550</v>
      </c>
      <c r="J670">
        <v>1</v>
      </c>
      <c r="K670">
        <v>1</v>
      </c>
      <c r="L670">
        <v>1</v>
      </c>
      <c r="M670">
        <v>56298</v>
      </c>
      <c r="N670">
        <v>0</v>
      </c>
      <c r="O670" t="str">
        <f t="shared" si="62"/>
        <v>46-60</v>
      </c>
      <c r="P670" t="str">
        <f t="shared" si="63"/>
        <v>Medium</v>
      </c>
      <c r="Q670" t="str">
        <f t="shared" si="64"/>
        <v>New</v>
      </c>
      <c r="R670" t="str">
        <f t="shared" si="65"/>
        <v>High Balance</v>
      </c>
      <c r="S670" t="str">
        <f t="shared" si="66"/>
        <v>High Value</v>
      </c>
      <c r="T670">
        <v>1</v>
      </c>
      <c r="U670">
        <f t="shared" si="67"/>
        <v>0</v>
      </c>
    </row>
    <row r="671" spans="1:21" x14ac:dyDescent="0.25">
      <c r="A671">
        <v>2025</v>
      </c>
      <c r="B671">
        <v>15662397</v>
      </c>
      <c r="C671" t="s">
        <v>554</v>
      </c>
      <c r="D671">
        <v>640</v>
      </c>
      <c r="E671" t="s">
        <v>15</v>
      </c>
      <c r="F671" t="s">
        <v>16</v>
      </c>
      <c r="G671">
        <v>42</v>
      </c>
      <c r="H671">
        <v>5</v>
      </c>
      <c r="I671">
        <v>176099</v>
      </c>
      <c r="J671">
        <v>1</v>
      </c>
      <c r="K671">
        <v>1</v>
      </c>
      <c r="L671">
        <v>1</v>
      </c>
      <c r="M671">
        <v>8405</v>
      </c>
      <c r="N671">
        <v>0</v>
      </c>
      <c r="O671" t="str">
        <f t="shared" si="62"/>
        <v>30-45</v>
      </c>
      <c r="P671" t="str">
        <f t="shared" si="63"/>
        <v>Medium</v>
      </c>
      <c r="Q671" t="str">
        <f t="shared" si="64"/>
        <v>Mid-Term</v>
      </c>
      <c r="R671" t="str">
        <f t="shared" si="65"/>
        <v>High Balance</v>
      </c>
      <c r="S671" t="str">
        <f t="shared" si="66"/>
        <v>High Value</v>
      </c>
      <c r="T671">
        <v>1</v>
      </c>
      <c r="U671">
        <f t="shared" si="67"/>
        <v>0</v>
      </c>
    </row>
    <row r="672" spans="1:21" x14ac:dyDescent="0.25">
      <c r="A672">
        <v>2025</v>
      </c>
      <c r="B672">
        <v>15576368</v>
      </c>
      <c r="C672" t="s">
        <v>555</v>
      </c>
      <c r="D672">
        <v>624</v>
      </c>
      <c r="E672" t="s">
        <v>26</v>
      </c>
      <c r="F672" t="s">
        <v>16</v>
      </c>
      <c r="G672">
        <v>48</v>
      </c>
      <c r="H672">
        <v>3</v>
      </c>
      <c r="I672">
        <v>122388</v>
      </c>
      <c r="J672">
        <v>2</v>
      </c>
      <c r="K672">
        <v>0</v>
      </c>
      <c r="L672">
        <v>0</v>
      </c>
      <c r="M672">
        <v>30020</v>
      </c>
      <c r="N672">
        <v>0</v>
      </c>
      <c r="O672" t="str">
        <f t="shared" si="62"/>
        <v>46-60</v>
      </c>
      <c r="P672" t="str">
        <f t="shared" si="63"/>
        <v>Medium</v>
      </c>
      <c r="Q672" t="str">
        <f t="shared" si="64"/>
        <v>New</v>
      </c>
      <c r="R672" t="str">
        <f t="shared" si="65"/>
        <v>High Balance</v>
      </c>
      <c r="S672" t="str">
        <f t="shared" si="66"/>
        <v>High Value</v>
      </c>
      <c r="T672">
        <v>1</v>
      </c>
      <c r="U672">
        <f t="shared" si="67"/>
        <v>0</v>
      </c>
    </row>
    <row r="673" spans="1:21" x14ac:dyDescent="0.25">
      <c r="A673">
        <v>2025</v>
      </c>
      <c r="B673">
        <v>15674991</v>
      </c>
      <c r="C673" t="s">
        <v>556</v>
      </c>
      <c r="D673">
        <v>667</v>
      </c>
      <c r="E673" t="s">
        <v>15</v>
      </c>
      <c r="F673" t="s">
        <v>23</v>
      </c>
      <c r="G673">
        <v>42</v>
      </c>
      <c r="H673">
        <v>9</v>
      </c>
      <c r="I673">
        <v>0</v>
      </c>
      <c r="J673">
        <v>2</v>
      </c>
      <c r="K673">
        <v>0</v>
      </c>
      <c r="L673">
        <v>1</v>
      </c>
      <c r="M673">
        <v>58137</v>
      </c>
      <c r="N673">
        <v>0</v>
      </c>
      <c r="O673" t="str">
        <f t="shared" si="62"/>
        <v>30-45</v>
      </c>
      <c r="P673" t="str">
        <f t="shared" si="63"/>
        <v>Medium</v>
      </c>
      <c r="Q673" t="str">
        <f t="shared" si="64"/>
        <v>Long-Term</v>
      </c>
      <c r="R673" t="str">
        <f t="shared" si="65"/>
        <v>Zero Balance</v>
      </c>
      <c r="S673" t="str">
        <f t="shared" si="66"/>
        <v>Normal</v>
      </c>
      <c r="T673">
        <v>1</v>
      </c>
      <c r="U673">
        <f t="shared" si="67"/>
        <v>0</v>
      </c>
    </row>
    <row r="674" spans="1:21" x14ac:dyDescent="0.25">
      <c r="A674">
        <v>2025</v>
      </c>
      <c r="B674">
        <v>15721024</v>
      </c>
      <c r="C674" t="s">
        <v>557</v>
      </c>
      <c r="D674">
        <v>642</v>
      </c>
      <c r="E674" t="s">
        <v>15</v>
      </c>
      <c r="F674" t="s">
        <v>23</v>
      </c>
      <c r="G674">
        <v>26</v>
      </c>
      <c r="H674">
        <v>0</v>
      </c>
      <c r="I674">
        <v>0</v>
      </c>
      <c r="J674">
        <v>1</v>
      </c>
      <c r="K674">
        <v>0</v>
      </c>
      <c r="L674">
        <v>0</v>
      </c>
      <c r="M674">
        <v>47473</v>
      </c>
      <c r="N674">
        <v>0</v>
      </c>
      <c r="O674" t="str">
        <f t="shared" si="62"/>
        <v>&lt;30</v>
      </c>
      <c r="P674" t="str">
        <f t="shared" si="63"/>
        <v>Medium</v>
      </c>
      <c r="Q674" t="str">
        <f t="shared" si="64"/>
        <v>New</v>
      </c>
      <c r="R674" t="str">
        <f t="shared" si="65"/>
        <v>Zero Balance</v>
      </c>
      <c r="S674" t="str">
        <f t="shared" si="66"/>
        <v>Normal</v>
      </c>
      <c r="T674">
        <v>1</v>
      </c>
      <c r="U674">
        <f t="shared" si="67"/>
        <v>0</v>
      </c>
    </row>
    <row r="675" spans="1:21" x14ac:dyDescent="0.25">
      <c r="A675">
        <v>2025</v>
      </c>
      <c r="B675">
        <v>15745621</v>
      </c>
      <c r="C675" t="s">
        <v>558</v>
      </c>
      <c r="D675">
        <v>640</v>
      </c>
      <c r="E675" t="s">
        <v>18</v>
      </c>
      <c r="F675" t="s">
        <v>16</v>
      </c>
      <c r="G675">
        <v>32</v>
      </c>
      <c r="H675">
        <v>6</v>
      </c>
      <c r="I675">
        <v>118879</v>
      </c>
      <c r="J675">
        <v>2</v>
      </c>
      <c r="K675">
        <v>1</v>
      </c>
      <c r="L675">
        <v>1</v>
      </c>
      <c r="M675">
        <v>19132</v>
      </c>
      <c r="N675">
        <v>0</v>
      </c>
      <c r="O675" t="str">
        <f t="shared" si="62"/>
        <v>30-45</v>
      </c>
      <c r="P675" t="str">
        <f t="shared" si="63"/>
        <v>Medium</v>
      </c>
      <c r="Q675" t="str">
        <f t="shared" si="64"/>
        <v>Mid-Term</v>
      </c>
      <c r="R675" t="str">
        <f t="shared" si="65"/>
        <v>High Balance</v>
      </c>
      <c r="S675" t="str">
        <f t="shared" si="66"/>
        <v>High Value</v>
      </c>
      <c r="T675">
        <v>1</v>
      </c>
      <c r="U675">
        <f t="shared" si="67"/>
        <v>0</v>
      </c>
    </row>
    <row r="676" spans="1:21" x14ac:dyDescent="0.25">
      <c r="A676">
        <v>2025</v>
      </c>
      <c r="B676">
        <v>15642394</v>
      </c>
      <c r="C676" t="s">
        <v>27</v>
      </c>
      <c r="D676">
        <v>529</v>
      </c>
      <c r="E676" t="s">
        <v>18</v>
      </c>
      <c r="F676" t="s">
        <v>23</v>
      </c>
      <c r="G676">
        <v>35</v>
      </c>
      <c r="H676">
        <v>5</v>
      </c>
      <c r="I676">
        <v>0</v>
      </c>
      <c r="J676">
        <v>2</v>
      </c>
      <c r="K676">
        <v>1</v>
      </c>
      <c r="L676">
        <v>1</v>
      </c>
      <c r="M676">
        <v>187288</v>
      </c>
      <c r="N676">
        <v>0</v>
      </c>
      <c r="O676" t="str">
        <f t="shared" si="62"/>
        <v>30-45</v>
      </c>
      <c r="P676" t="str">
        <f t="shared" si="63"/>
        <v>Low</v>
      </c>
      <c r="Q676" t="str">
        <f t="shared" si="64"/>
        <v>Mid-Term</v>
      </c>
      <c r="R676" t="str">
        <f t="shared" si="65"/>
        <v>Zero Balance</v>
      </c>
      <c r="S676" t="str">
        <f t="shared" si="66"/>
        <v>Normal</v>
      </c>
      <c r="T676">
        <v>1</v>
      </c>
      <c r="U676">
        <f t="shared" si="67"/>
        <v>0</v>
      </c>
    </row>
    <row r="677" spans="1:21" x14ac:dyDescent="0.25">
      <c r="A677">
        <v>2025</v>
      </c>
      <c r="B677">
        <v>15754605</v>
      </c>
      <c r="C677" t="s">
        <v>559</v>
      </c>
      <c r="D677">
        <v>563</v>
      </c>
      <c r="E677" t="s">
        <v>15</v>
      </c>
      <c r="F677" t="s">
        <v>16</v>
      </c>
      <c r="G677">
        <v>39</v>
      </c>
      <c r="H677">
        <v>5</v>
      </c>
      <c r="I677">
        <v>0</v>
      </c>
      <c r="J677">
        <v>2</v>
      </c>
      <c r="K677">
        <v>1</v>
      </c>
      <c r="L677">
        <v>1</v>
      </c>
      <c r="M677">
        <v>17604</v>
      </c>
      <c r="N677">
        <v>0</v>
      </c>
      <c r="O677" t="str">
        <f t="shared" si="62"/>
        <v>30-45</v>
      </c>
      <c r="P677" t="str">
        <f t="shared" si="63"/>
        <v>Low</v>
      </c>
      <c r="Q677" t="str">
        <f t="shared" si="64"/>
        <v>Mid-Term</v>
      </c>
      <c r="R677" t="str">
        <f t="shared" si="65"/>
        <v>Zero Balance</v>
      </c>
      <c r="S677" t="str">
        <f t="shared" si="66"/>
        <v>Normal</v>
      </c>
      <c r="T677">
        <v>1</v>
      </c>
      <c r="U677">
        <f t="shared" si="67"/>
        <v>0</v>
      </c>
    </row>
    <row r="678" spans="1:21" x14ac:dyDescent="0.25">
      <c r="A678">
        <v>2025</v>
      </c>
      <c r="B678">
        <v>15607040</v>
      </c>
      <c r="C678" t="s">
        <v>560</v>
      </c>
      <c r="D678">
        <v>593</v>
      </c>
      <c r="E678" t="s">
        <v>18</v>
      </c>
      <c r="F678" t="s">
        <v>16</v>
      </c>
      <c r="G678">
        <v>38</v>
      </c>
      <c r="H678">
        <v>4</v>
      </c>
      <c r="I678">
        <v>88736</v>
      </c>
      <c r="J678">
        <v>2</v>
      </c>
      <c r="K678">
        <v>1</v>
      </c>
      <c r="L678">
        <v>0</v>
      </c>
      <c r="M678">
        <v>67020</v>
      </c>
      <c r="N678">
        <v>0</v>
      </c>
      <c r="O678" t="str">
        <f t="shared" si="62"/>
        <v>30-45</v>
      </c>
      <c r="P678" t="str">
        <f t="shared" si="63"/>
        <v>Low</v>
      </c>
      <c r="Q678" t="str">
        <f t="shared" si="64"/>
        <v>Mid-Term</v>
      </c>
      <c r="R678" t="str">
        <f t="shared" si="65"/>
        <v>Low Balance</v>
      </c>
      <c r="S678" t="str">
        <f t="shared" si="66"/>
        <v>Normal</v>
      </c>
      <c r="T678">
        <v>1</v>
      </c>
      <c r="U678">
        <f t="shared" si="67"/>
        <v>0</v>
      </c>
    </row>
    <row r="679" spans="1:21" x14ac:dyDescent="0.25">
      <c r="A679">
        <v>2025</v>
      </c>
      <c r="B679">
        <v>15715142</v>
      </c>
      <c r="C679" t="s">
        <v>561</v>
      </c>
      <c r="D679">
        <v>739</v>
      </c>
      <c r="E679" t="s">
        <v>26</v>
      </c>
      <c r="F679" t="s">
        <v>23</v>
      </c>
      <c r="G679">
        <v>45</v>
      </c>
      <c r="H679">
        <v>7</v>
      </c>
      <c r="I679">
        <v>102704</v>
      </c>
      <c r="J679">
        <v>1</v>
      </c>
      <c r="K679">
        <v>0</v>
      </c>
      <c r="L679">
        <v>1</v>
      </c>
      <c r="M679">
        <v>147803</v>
      </c>
      <c r="N679">
        <v>1</v>
      </c>
      <c r="O679" t="str">
        <f t="shared" si="62"/>
        <v>30-45</v>
      </c>
      <c r="P679" t="str">
        <f t="shared" si="63"/>
        <v>Medium</v>
      </c>
      <c r="Q679" t="str">
        <f t="shared" si="64"/>
        <v>Mid-Term</v>
      </c>
      <c r="R679" t="str">
        <f t="shared" si="65"/>
        <v>High Balance</v>
      </c>
      <c r="S679" t="str">
        <f t="shared" si="66"/>
        <v>High Value</v>
      </c>
      <c r="T679">
        <v>1</v>
      </c>
      <c r="U679">
        <f t="shared" si="67"/>
        <v>102704</v>
      </c>
    </row>
    <row r="680" spans="1:21" x14ac:dyDescent="0.25">
      <c r="A680">
        <v>2025</v>
      </c>
      <c r="B680">
        <v>15810978</v>
      </c>
      <c r="C680" t="s">
        <v>562</v>
      </c>
      <c r="D680">
        <v>788</v>
      </c>
      <c r="E680" t="s">
        <v>18</v>
      </c>
      <c r="F680" t="s">
        <v>16</v>
      </c>
      <c r="G680">
        <v>70</v>
      </c>
      <c r="H680">
        <v>1</v>
      </c>
      <c r="I680">
        <v>0</v>
      </c>
      <c r="J680">
        <v>2</v>
      </c>
      <c r="K680">
        <v>1</v>
      </c>
      <c r="L680">
        <v>1</v>
      </c>
      <c r="M680">
        <v>41611</v>
      </c>
      <c r="N680">
        <v>0</v>
      </c>
      <c r="O680" t="str">
        <f t="shared" si="62"/>
        <v>60+</v>
      </c>
      <c r="P680" t="str">
        <f t="shared" si="63"/>
        <v>High</v>
      </c>
      <c r="Q680" t="str">
        <f t="shared" si="64"/>
        <v>New</v>
      </c>
      <c r="R680" t="str">
        <f t="shared" si="65"/>
        <v>Zero Balance</v>
      </c>
      <c r="S680" t="str">
        <f t="shared" si="66"/>
        <v>Normal</v>
      </c>
      <c r="T680">
        <v>1</v>
      </c>
      <c r="U680">
        <f t="shared" si="67"/>
        <v>0</v>
      </c>
    </row>
    <row r="681" spans="1:21" x14ac:dyDescent="0.25">
      <c r="A681">
        <v>2025</v>
      </c>
      <c r="B681">
        <v>15668886</v>
      </c>
      <c r="C681" t="s">
        <v>563</v>
      </c>
      <c r="D681">
        <v>684</v>
      </c>
      <c r="E681" t="s">
        <v>18</v>
      </c>
      <c r="F681" t="s">
        <v>16</v>
      </c>
      <c r="G681">
        <v>38</v>
      </c>
      <c r="H681">
        <v>3</v>
      </c>
      <c r="I681">
        <v>0</v>
      </c>
      <c r="J681">
        <v>2</v>
      </c>
      <c r="K681">
        <v>1</v>
      </c>
      <c r="L681">
        <v>0</v>
      </c>
      <c r="M681">
        <v>44256</v>
      </c>
      <c r="N681">
        <v>0</v>
      </c>
      <c r="O681" t="str">
        <f t="shared" si="62"/>
        <v>30-45</v>
      </c>
      <c r="P681" t="str">
        <f t="shared" si="63"/>
        <v>Medium</v>
      </c>
      <c r="Q681" t="str">
        <f t="shared" si="64"/>
        <v>New</v>
      </c>
      <c r="R681" t="str">
        <f t="shared" si="65"/>
        <v>Zero Balance</v>
      </c>
      <c r="S681" t="str">
        <f t="shared" si="66"/>
        <v>Normal</v>
      </c>
      <c r="T681">
        <v>1</v>
      </c>
      <c r="U681">
        <f t="shared" si="67"/>
        <v>0</v>
      </c>
    </row>
    <row r="682" spans="1:21" x14ac:dyDescent="0.25">
      <c r="A682">
        <v>2025</v>
      </c>
      <c r="B682">
        <v>15780804</v>
      </c>
      <c r="C682" t="s">
        <v>564</v>
      </c>
      <c r="D682">
        <v>482</v>
      </c>
      <c r="E682" t="s">
        <v>15</v>
      </c>
      <c r="F682" t="s">
        <v>23</v>
      </c>
      <c r="G682">
        <v>55</v>
      </c>
      <c r="H682">
        <v>5</v>
      </c>
      <c r="I682">
        <v>97318</v>
      </c>
      <c r="J682">
        <v>1</v>
      </c>
      <c r="K682">
        <v>0</v>
      </c>
      <c r="L682">
        <v>1</v>
      </c>
      <c r="M682">
        <v>78416</v>
      </c>
      <c r="N682">
        <v>0</v>
      </c>
      <c r="O682" t="str">
        <f t="shared" si="62"/>
        <v>46-60</v>
      </c>
      <c r="P682" t="str">
        <f t="shared" si="63"/>
        <v>Low</v>
      </c>
      <c r="Q682" t="str">
        <f t="shared" si="64"/>
        <v>Mid-Term</v>
      </c>
      <c r="R682" t="str">
        <f t="shared" si="65"/>
        <v>Low Balance</v>
      </c>
      <c r="S682" t="str">
        <f t="shared" si="66"/>
        <v>Normal</v>
      </c>
      <c r="T682">
        <v>1</v>
      </c>
      <c r="U682">
        <f t="shared" si="67"/>
        <v>0</v>
      </c>
    </row>
    <row r="683" spans="1:21" x14ac:dyDescent="0.25">
      <c r="A683">
        <v>2025</v>
      </c>
      <c r="B683">
        <v>15613880</v>
      </c>
      <c r="C683" t="s">
        <v>565</v>
      </c>
      <c r="D683">
        <v>591</v>
      </c>
      <c r="E683" t="s">
        <v>18</v>
      </c>
      <c r="F683" t="s">
        <v>23</v>
      </c>
      <c r="G683">
        <v>58</v>
      </c>
      <c r="H683">
        <v>5</v>
      </c>
      <c r="I683">
        <v>128469</v>
      </c>
      <c r="J683">
        <v>1</v>
      </c>
      <c r="K683">
        <v>0</v>
      </c>
      <c r="L683">
        <v>1</v>
      </c>
      <c r="M683">
        <v>137255</v>
      </c>
      <c r="N683">
        <v>0</v>
      </c>
      <c r="O683" t="str">
        <f t="shared" si="62"/>
        <v>46-60</v>
      </c>
      <c r="P683" t="str">
        <f t="shared" si="63"/>
        <v>Low</v>
      </c>
      <c r="Q683" t="str">
        <f t="shared" si="64"/>
        <v>Mid-Term</v>
      </c>
      <c r="R683" t="str">
        <f t="shared" si="65"/>
        <v>High Balance</v>
      </c>
      <c r="S683" t="str">
        <f t="shared" si="66"/>
        <v>High Value</v>
      </c>
      <c r="T683">
        <v>1</v>
      </c>
      <c r="U683">
        <f t="shared" si="67"/>
        <v>0</v>
      </c>
    </row>
    <row r="684" spans="1:21" x14ac:dyDescent="0.25">
      <c r="A684">
        <v>2025</v>
      </c>
      <c r="B684">
        <v>15775238</v>
      </c>
      <c r="C684" t="s">
        <v>566</v>
      </c>
      <c r="D684">
        <v>651</v>
      </c>
      <c r="E684" t="s">
        <v>26</v>
      </c>
      <c r="F684" t="s">
        <v>16</v>
      </c>
      <c r="G684">
        <v>41</v>
      </c>
      <c r="H684">
        <v>4</v>
      </c>
      <c r="I684">
        <v>133433</v>
      </c>
      <c r="J684">
        <v>1</v>
      </c>
      <c r="K684">
        <v>0</v>
      </c>
      <c r="L684">
        <v>1</v>
      </c>
      <c r="M684">
        <v>151303</v>
      </c>
      <c r="N684">
        <v>0</v>
      </c>
      <c r="O684" t="str">
        <f t="shared" si="62"/>
        <v>30-45</v>
      </c>
      <c r="P684" t="str">
        <f t="shared" si="63"/>
        <v>Medium</v>
      </c>
      <c r="Q684" t="str">
        <f t="shared" si="64"/>
        <v>Mid-Term</v>
      </c>
      <c r="R684" t="str">
        <f t="shared" si="65"/>
        <v>High Balance</v>
      </c>
      <c r="S684" t="str">
        <f t="shared" si="66"/>
        <v>High Value</v>
      </c>
      <c r="T684">
        <v>1</v>
      </c>
      <c r="U684">
        <f t="shared" si="67"/>
        <v>0</v>
      </c>
    </row>
    <row r="685" spans="1:21" x14ac:dyDescent="0.25">
      <c r="A685">
        <v>2025</v>
      </c>
      <c r="B685">
        <v>15786905</v>
      </c>
      <c r="C685" t="s">
        <v>299</v>
      </c>
      <c r="D685">
        <v>749</v>
      </c>
      <c r="E685" t="s">
        <v>26</v>
      </c>
      <c r="F685" t="s">
        <v>16</v>
      </c>
      <c r="G685">
        <v>40</v>
      </c>
      <c r="H685">
        <v>8</v>
      </c>
      <c r="I685">
        <v>141783</v>
      </c>
      <c r="J685">
        <v>2</v>
      </c>
      <c r="K685">
        <v>0</v>
      </c>
      <c r="L685">
        <v>0</v>
      </c>
      <c r="M685">
        <v>86334</v>
      </c>
      <c r="N685">
        <v>0</v>
      </c>
      <c r="O685" t="str">
        <f t="shared" si="62"/>
        <v>30-45</v>
      </c>
      <c r="P685" t="str">
        <f t="shared" si="63"/>
        <v>Medium</v>
      </c>
      <c r="Q685" t="str">
        <f t="shared" si="64"/>
        <v>Long-Term</v>
      </c>
      <c r="R685" t="str">
        <f t="shared" si="65"/>
        <v>High Balance</v>
      </c>
      <c r="S685" t="str">
        <f t="shared" si="66"/>
        <v>High Value</v>
      </c>
      <c r="T685">
        <v>1</v>
      </c>
      <c r="U685">
        <f t="shared" si="67"/>
        <v>0</v>
      </c>
    </row>
    <row r="686" spans="1:21" x14ac:dyDescent="0.25">
      <c r="A686">
        <v>2025</v>
      </c>
      <c r="B686">
        <v>15747867</v>
      </c>
      <c r="C686" t="s">
        <v>70</v>
      </c>
      <c r="D686">
        <v>583</v>
      </c>
      <c r="E686" t="s">
        <v>15</v>
      </c>
      <c r="F686" t="s">
        <v>23</v>
      </c>
      <c r="G686">
        <v>24</v>
      </c>
      <c r="H686">
        <v>9</v>
      </c>
      <c r="I686">
        <v>135125</v>
      </c>
      <c r="J686">
        <v>1</v>
      </c>
      <c r="K686">
        <v>0</v>
      </c>
      <c r="L686">
        <v>0</v>
      </c>
      <c r="M686">
        <v>89802</v>
      </c>
      <c r="N686">
        <v>0</v>
      </c>
      <c r="O686" t="str">
        <f t="shared" si="62"/>
        <v>&lt;30</v>
      </c>
      <c r="P686" t="str">
        <f t="shared" si="63"/>
        <v>Low</v>
      </c>
      <c r="Q686" t="str">
        <f t="shared" si="64"/>
        <v>Long-Term</v>
      </c>
      <c r="R686" t="str">
        <f t="shared" si="65"/>
        <v>High Balance</v>
      </c>
      <c r="S686" t="str">
        <f t="shared" si="66"/>
        <v>High Value</v>
      </c>
      <c r="T686">
        <v>1</v>
      </c>
      <c r="U686">
        <f t="shared" si="67"/>
        <v>0</v>
      </c>
    </row>
    <row r="687" spans="1:21" x14ac:dyDescent="0.25">
      <c r="A687">
        <v>2025</v>
      </c>
      <c r="B687">
        <v>15600337</v>
      </c>
      <c r="C687" t="s">
        <v>567</v>
      </c>
      <c r="D687">
        <v>661</v>
      </c>
      <c r="E687" t="s">
        <v>18</v>
      </c>
      <c r="F687" t="s">
        <v>23</v>
      </c>
      <c r="G687">
        <v>42</v>
      </c>
      <c r="H687">
        <v>2</v>
      </c>
      <c r="I687">
        <v>178821</v>
      </c>
      <c r="J687">
        <v>1</v>
      </c>
      <c r="K687">
        <v>0</v>
      </c>
      <c r="L687">
        <v>0</v>
      </c>
      <c r="M687">
        <v>29359</v>
      </c>
      <c r="N687">
        <v>1</v>
      </c>
      <c r="O687" t="str">
        <f t="shared" si="62"/>
        <v>30-45</v>
      </c>
      <c r="P687" t="str">
        <f t="shared" si="63"/>
        <v>Medium</v>
      </c>
      <c r="Q687" t="str">
        <f t="shared" si="64"/>
        <v>New</v>
      </c>
      <c r="R687" t="str">
        <f t="shared" si="65"/>
        <v>High Balance</v>
      </c>
      <c r="S687" t="str">
        <f t="shared" si="66"/>
        <v>High Value</v>
      </c>
      <c r="T687">
        <v>1</v>
      </c>
      <c r="U687">
        <f t="shared" si="67"/>
        <v>178821</v>
      </c>
    </row>
    <row r="688" spans="1:21" x14ac:dyDescent="0.25">
      <c r="A688">
        <v>2025</v>
      </c>
      <c r="B688">
        <v>15801277</v>
      </c>
      <c r="C688" t="s">
        <v>568</v>
      </c>
      <c r="D688">
        <v>715</v>
      </c>
      <c r="E688" t="s">
        <v>15</v>
      </c>
      <c r="F688" t="s">
        <v>16</v>
      </c>
      <c r="G688">
        <v>31</v>
      </c>
      <c r="H688">
        <v>2</v>
      </c>
      <c r="I688">
        <v>112212</v>
      </c>
      <c r="J688">
        <v>2</v>
      </c>
      <c r="K688">
        <v>1</v>
      </c>
      <c r="L688">
        <v>1</v>
      </c>
      <c r="M688">
        <v>181601</v>
      </c>
      <c r="N688">
        <v>0</v>
      </c>
      <c r="O688" t="str">
        <f t="shared" si="62"/>
        <v>30-45</v>
      </c>
      <c r="P688" t="str">
        <f t="shared" si="63"/>
        <v>Medium</v>
      </c>
      <c r="Q688" t="str">
        <f t="shared" si="64"/>
        <v>New</v>
      </c>
      <c r="R688" t="str">
        <f t="shared" si="65"/>
        <v>High Balance</v>
      </c>
      <c r="S688" t="str">
        <f t="shared" si="66"/>
        <v>High Value</v>
      </c>
      <c r="T688">
        <v>1</v>
      </c>
      <c r="U688">
        <f t="shared" si="67"/>
        <v>0</v>
      </c>
    </row>
    <row r="689" spans="1:21" x14ac:dyDescent="0.25">
      <c r="A689">
        <v>2025</v>
      </c>
      <c r="B689">
        <v>15579334</v>
      </c>
      <c r="C689" t="s">
        <v>569</v>
      </c>
      <c r="D689">
        <v>769</v>
      </c>
      <c r="E689" t="s">
        <v>26</v>
      </c>
      <c r="F689" t="s">
        <v>16</v>
      </c>
      <c r="G689">
        <v>45</v>
      </c>
      <c r="H689">
        <v>5</v>
      </c>
      <c r="I689">
        <v>126675</v>
      </c>
      <c r="J689">
        <v>1</v>
      </c>
      <c r="K689">
        <v>1</v>
      </c>
      <c r="L689">
        <v>0</v>
      </c>
      <c r="M689">
        <v>124119</v>
      </c>
      <c r="N689">
        <v>1</v>
      </c>
      <c r="O689" t="str">
        <f t="shared" si="62"/>
        <v>30-45</v>
      </c>
      <c r="P689" t="str">
        <f t="shared" si="63"/>
        <v>High</v>
      </c>
      <c r="Q689" t="str">
        <f t="shared" si="64"/>
        <v>Mid-Term</v>
      </c>
      <c r="R689" t="str">
        <f t="shared" si="65"/>
        <v>High Balance</v>
      </c>
      <c r="S689" t="str">
        <f t="shared" si="66"/>
        <v>High Value</v>
      </c>
      <c r="T689">
        <v>1</v>
      </c>
      <c r="U689">
        <f t="shared" si="67"/>
        <v>126675</v>
      </c>
    </row>
    <row r="690" spans="1:21" x14ac:dyDescent="0.25">
      <c r="A690">
        <v>2025</v>
      </c>
      <c r="B690">
        <v>15802741</v>
      </c>
      <c r="C690" t="s">
        <v>570</v>
      </c>
      <c r="D690">
        <v>625</v>
      </c>
      <c r="E690" t="s">
        <v>15</v>
      </c>
      <c r="F690" t="s">
        <v>16</v>
      </c>
      <c r="G690">
        <v>51</v>
      </c>
      <c r="H690">
        <v>7</v>
      </c>
      <c r="I690">
        <v>136295</v>
      </c>
      <c r="J690">
        <v>1</v>
      </c>
      <c r="K690">
        <v>1</v>
      </c>
      <c r="L690">
        <v>0</v>
      </c>
      <c r="M690">
        <v>38867</v>
      </c>
      <c r="N690">
        <v>1</v>
      </c>
      <c r="O690" t="str">
        <f t="shared" si="62"/>
        <v>46-60</v>
      </c>
      <c r="P690" t="str">
        <f t="shared" si="63"/>
        <v>Medium</v>
      </c>
      <c r="Q690" t="str">
        <f t="shared" si="64"/>
        <v>Mid-Term</v>
      </c>
      <c r="R690" t="str">
        <f t="shared" si="65"/>
        <v>High Balance</v>
      </c>
      <c r="S690" t="str">
        <f t="shared" si="66"/>
        <v>High Value</v>
      </c>
      <c r="T690">
        <v>1</v>
      </c>
      <c r="U690">
        <f t="shared" si="67"/>
        <v>136295</v>
      </c>
    </row>
    <row r="691" spans="1:21" x14ac:dyDescent="0.25">
      <c r="A691">
        <v>2025</v>
      </c>
      <c r="B691">
        <v>15720649</v>
      </c>
      <c r="C691" t="s">
        <v>571</v>
      </c>
      <c r="D691">
        <v>641</v>
      </c>
      <c r="E691" t="s">
        <v>15</v>
      </c>
      <c r="F691" t="s">
        <v>16</v>
      </c>
      <c r="G691">
        <v>36</v>
      </c>
      <c r="H691">
        <v>5</v>
      </c>
      <c r="I691">
        <v>66393</v>
      </c>
      <c r="J691">
        <v>1</v>
      </c>
      <c r="K691">
        <v>1</v>
      </c>
      <c r="L691">
        <v>0</v>
      </c>
      <c r="M691">
        <v>31107</v>
      </c>
      <c r="N691">
        <v>0</v>
      </c>
      <c r="O691" t="str">
        <f t="shared" si="62"/>
        <v>30-45</v>
      </c>
      <c r="P691" t="str">
        <f t="shared" si="63"/>
        <v>Medium</v>
      </c>
      <c r="Q691" t="str">
        <f t="shared" si="64"/>
        <v>Mid-Term</v>
      </c>
      <c r="R691" t="str">
        <f t="shared" si="65"/>
        <v>Low Balance</v>
      </c>
      <c r="S691" t="str">
        <f t="shared" si="66"/>
        <v>Normal</v>
      </c>
      <c r="T691">
        <v>1</v>
      </c>
      <c r="U691">
        <f t="shared" si="67"/>
        <v>0</v>
      </c>
    </row>
    <row r="692" spans="1:21" x14ac:dyDescent="0.25">
      <c r="A692">
        <v>2025</v>
      </c>
      <c r="B692">
        <v>15589493</v>
      </c>
      <c r="C692" t="s">
        <v>572</v>
      </c>
      <c r="D692">
        <v>716</v>
      </c>
      <c r="E692" t="s">
        <v>26</v>
      </c>
      <c r="F692" t="s">
        <v>23</v>
      </c>
      <c r="G692">
        <v>27</v>
      </c>
      <c r="H692">
        <v>1</v>
      </c>
      <c r="I692">
        <v>122552</v>
      </c>
      <c r="J692">
        <v>2</v>
      </c>
      <c r="K692">
        <v>1</v>
      </c>
      <c r="L692">
        <v>0</v>
      </c>
      <c r="M692">
        <v>67611</v>
      </c>
      <c r="N692">
        <v>0</v>
      </c>
      <c r="O692" t="str">
        <f t="shared" si="62"/>
        <v>&lt;30</v>
      </c>
      <c r="P692" t="str">
        <f t="shared" si="63"/>
        <v>Medium</v>
      </c>
      <c r="Q692" t="str">
        <f t="shared" si="64"/>
        <v>New</v>
      </c>
      <c r="R692" t="str">
        <f t="shared" si="65"/>
        <v>High Balance</v>
      </c>
      <c r="S692" t="str">
        <f t="shared" si="66"/>
        <v>High Value</v>
      </c>
      <c r="T692">
        <v>1</v>
      </c>
      <c r="U692">
        <f t="shared" si="67"/>
        <v>0</v>
      </c>
    </row>
    <row r="693" spans="1:21" x14ac:dyDescent="0.25">
      <c r="A693">
        <v>2025</v>
      </c>
      <c r="B693">
        <v>15688251</v>
      </c>
      <c r="C693" t="s">
        <v>573</v>
      </c>
      <c r="D693">
        <v>767</v>
      </c>
      <c r="E693" t="s">
        <v>15</v>
      </c>
      <c r="F693" t="s">
        <v>23</v>
      </c>
      <c r="G693">
        <v>43</v>
      </c>
      <c r="H693">
        <v>1</v>
      </c>
      <c r="I693">
        <v>76409</v>
      </c>
      <c r="J693">
        <v>2</v>
      </c>
      <c r="K693">
        <v>1</v>
      </c>
      <c r="L693">
        <v>0</v>
      </c>
      <c r="M693">
        <v>77838</v>
      </c>
      <c r="N693">
        <v>0</v>
      </c>
      <c r="O693" t="str">
        <f t="shared" si="62"/>
        <v>30-45</v>
      </c>
      <c r="P693" t="str">
        <f t="shared" si="63"/>
        <v>High</v>
      </c>
      <c r="Q693" t="str">
        <f t="shared" si="64"/>
        <v>New</v>
      </c>
      <c r="R693" t="str">
        <f t="shared" si="65"/>
        <v>Low Balance</v>
      </c>
      <c r="S693" t="str">
        <f t="shared" si="66"/>
        <v>Normal</v>
      </c>
      <c r="T693">
        <v>1</v>
      </c>
      <c r="U693">
        <f t="shared" si="67"/>
        <v>0</v>
      </c>
    </row>
    <row r="694" spans="1:21" x14ac:dyDescent="0.25">
      <c r="A694">
        <v>2025</v>
      </c>
      <c r="B694">
        <v>15665238</v>
      </c>
      <c r="C694" t="s">
        <v>574</v>
      </c>
      <c r="D694">
        <v>745</v>
      </c>
      <c r="E694" t="s">
        <v>26</v>
      </c>
      <c r="F694" t="s">
        <v>23</v>
      </c>
      <c r="G694">
        <v>36</v>
      </c>
      <c r="H694">
        <v>8</v>
      </c>
      <c r="I694">
        <v>145071</v>
      </c>
      <c r="J694">
        <v>1</v>
      </c>
      <c r="K694">
        <v>0</v>
      </c>
      <c r="L694">
        <v>0</v>
      </c>
      <c r="M694">
        <v>6078</v>
      </c>
      <c r="N694">
        <v>0</v>
      </c>
      <c r="O694" t="str">
        <f t="shared" si="62"/>
        <v>30-45</v>
      </c>
      <c r="P694" t="str">
        <f t="shared" si="63"/>
        <v>Medium</v>
      </c>
      <c r="Q694" t="str">
        <f t="shared" si="64"/>
        <v>Long-Term</v>
      </c>
      <c r="R694" t="str">
        <f t="shared" si="65"/>
        <v>High Balance</v>
      </c>
      <c r="S694" t="str">
        <f t="shared" si="66"/>
        <v>High Value</v>
      </c>
      <c r="T694">
        <v>1</v>
      </c>
      <c r="U694">
        <f t="shared" si="67"/>
        <v>0</v>
      </c>
    </row>
    <row r="695" spans="1:21" x14ac:dyDescent="0.25">
      <c r="A695">
        <v>2025</v>
      </c>
      <c r="B695">
        <v>15740900</v>
      </c>
      <c r="C695" t="s">
        <v>575</v>
      </c>
      <c r="D695">
        <v>589</v>
      </c>
      <c r="E695" t="s">
        <v>15</v>
      </c>
      <c r="F695" t="s">
        <v>23</v>
      </c>
      <c r="G695">
        <v>34</v>
      </c>
      <c r="H695">
        <v>6</v>
      </c>
      <c r="I695">
        <v>0</v>
      </c>
      <c r="J695">
        <v>2</v>
      </c>
      <c r="K695">
        <v>1</v>
      </c>
      <c r="L695">
        <v>1</v>
      </c>
      <c r="M695">
        <v>177897</v>
      </c>
      <c r="N695">
        <v>0</v>
      </c>
      <c r="O695" t="str">
        <f t="shared" si="62"/>
        <v>30-45</v>
      </c>
      <c r="P695" t="str">
        <f t="shared" si="63"/>
        <v>Low</v>
      </c>
      <c r="Q695" t="str">
        <f t="shared" si="64"/>
        <v>Mid-Term</v>
      </c>
      <c r="R695" t="str">
        <f t="shared" si="65"/>
        <v>Zero Balance</v>
      </c>
      <c r="S695" t="str">
        <f t="shared" si="66"/>
        <v>Normal</v>
      </c>
      <c r="T695">
        <v>1</v>
      </c>
      <c r="U695">
        <f t="shared" si="67"/>
        <v>0</v>
      </c>
    </row>
    <row r="696" spans="1:21" x14ac:dyDescent="0.25">
      <c r="A696">
        <v>2025</v>
      </c>
      <c r="B696">
        <v>15681068</v>
      </c>
      <c r="C696" t="s">
        <v>576</v>
      </c>
      <c r="D696">
        <v>796</v>
      </c>
      <c r="E696" t="s">
        <v>15</v>
      </c>
      <c r="F696" t="s">
        <v>16</v>
      </c>
      <c r="G696">
        <v>45</v>
      </c>
      <c r="H696">
        <v>2</v>
      </c>
      <c r="I696">
        <v>109730</v>
      </c>
      <c r="J696">
        <v>1</v>
      </c>
      <c r="K696">
        <v>1</v>
      </c>
      <c r="L696">
        <v>1</v>
      </c>
      <c r="M696">
        <v>123883</v>
      </c>
      <c r="N696">
        <v>0</v>
      </c>
      <c r="O696" t="str">
        <f t="shared" si="62"/>
        <v>30-45</v>
      </c>
      <c r="P696" t="str">
        <f t="shared" si="63"/>
        <v>High</v>
      </c>
      <c r="Q696" t="str">
        <f t="shared" si="64"/>
        <v>New</v>
      </c>
      <c r="R696" t="str">
        <f t="shared" si="65"/>
        <v>High Balance</v>
      </c>
      <c r="S696" t="str">
        <f t="shared" si="66"/>
        <v>High Value</v>
      </c>
      <c r="T696">
        <v>1</v>
      </c>
      <c r="U696">
        <f t="shared" si="67"/>
        <v>0</v>
      </c>
    </row>
    <row r="697" spans="1:21" x14ac:dyDescent="0.25">
      <c r="A697">
        <v>2025</v>
      </c>
      <c r="B697">
        <v>15748625</v>
      </c>
      <c r="C697" t="s">
        <v>577</v>
      </c>
      <c r="D697">
        <v>664</v>
      </c>
      <c r="E697" t="s">
        <v>15</v>
      </c>
      <c r="F697" t="s">
        <v>23</v>
      </c>
      <c r="G697">
        <v>57</v>
      </c>
      <c r="H697">
        <v>6</v>
      </c>
      <c r="I697">
        <v>0</v>
      </c>
      <c r="J697">
        <v>2</v>
      </c>
      <c r="K697">
        <v>1</v>
      </c>
      <c r="L697">
        <v>1</v>
      </c>
      <c r="M697">
        <v>15304</v>
      </c>
      <c r="N697">
        <v>0</v>
      </c>
      <c r="O697" t="str">
        <f t="shared" si="62"/>
        <v>46-60</v>
      </c>
      <c r="P697" t="str">
        <f t="shared" si="63"/>
        <v>Medium</v>
      </c>
      <c r="Q697" t="str">
        <f t="shared" si="64"/>
        <v>Mid-Term</v>
      </c>
      <c r="R697" t="str">
        <f t="shared" si="65"/>
        <v>Zero Balance</v>
      </c>
      <c r="S697" t="str">
        <f t="shared" si="66"/>
        <v>Normal</v>
      </c>
      <c r="T697">
        <v>1</v>
      </c>
      <c r="U697">
        <f t="shared" si="67"/>
        <v>0</v>
      </c>
    </row>
    <row r="698" spans="1:21" x14ac:dyDescent="0.25">
      <c r="A698">
        <v>2025</v>
      </c>
      <c r="B698">
        <v>15727299</v>
      </c>
      <c r="C698" t="s">
        <v>578</v>
      </c>
      <c r="D698">
        <v>445</v>
      </c>
      <c r="E698" t="s">
        <v>18</v>
      </c>
      <c r="F698" t="s">
        <v>23</v>
      </c>
      <c r="G698">
        <v>62</v>
      </c>
      <c r="H698">
        <v>1</v>
      </c>
      <c r="I698">
        <v>64119</v>
      </c>
      <c r="J698">
        <v>1</v>
      </c>
      <c r="K698">
        <v>1</v>
      </c>
      <c r="L698">
        <v>1</v>
      </c>
      <c r="M698">
        <v>76570</v>
      </c>
      <c r="N698">
        <v>1</v>
      </c>
      <c r="O698" t="str">
        <f t="shared" si="62"/>
        <v>60+</v>
      </c>
      <c r="P698" t="str">
        <f t="shared" si="63"/>
        <v>Low</v>
      </c>
      <c r="Q698" t="str">
        <f t="shared" si="64"/>
        <v>New</v>
      </c>
      <c r="R698" t="str">
        <f t="shared" si="65"/>
        <v>Low Balance</v>
      </c>
      <c r="S698" t="str">
        <f t="shared" si="66"/>
        <v>Normal</v>
      </c>
      <c r="T698">
        <v>1</v>
      </c>
      <c r="U698">
        <f t="shared" si="67"/>
        <v>64119</v>
      </c>
    </row>
    <row r="699" spans="1:21" x14ac:dyDescent="0.25">
      <c r="A699">
        <v>2025</v>
      </c>
      <c r="B699">
        <v>15620204</v>
      </c>
      <c r="C699" t="s">
        <v>579</v>
      </c>
      <c r="D699">
        <v>543</v>
      </c>
      <c r="E699" t="s">
        <v>26</v>
      </c>
      <c r="F699" t="s">
        <v>16</v>
      </c>
      <c r="G699">
        <v>57</v>
      </c>
      <c r="H699">
        <v>1</v>
      </c>
      <c r="I699">
        <v>106138</v>
      </c>
      <c r="J699">
        <v>2</v>
      </c>
      <c r="K699">
        <v>1</v>
      </c>
      <c r="L699">
        <v>1</v>
      </c>
      <c r="M699">
        <v>120657</v>
      </c>
      <c r="N699">
        <v>1</v>
      </c>
      <c r="O699" t="str">
        <f t="shared" si="62"/>
        <v>46-60</v>
      </c>
      <c r="P699" t="str">
        <f t="shared" si="63"/>
        <v>Low</v>
      </c>
      <c r="Q699" t="str">
        <f t="shared" si="64"/>
        <v>New</v>
      </c>
      <c r="R699" t="str">
        <f t="shared" si="65"/>
        <v>High Balance</v>
      </c>
      <c r="S699" t="str">
        <f t="shared" si="66"/>
        <v>High Value</v>
      </c>
      <c r="T699">
        <v>1</v>
      </c>
      <c r="U699">
        <f t="shared" si="67"/>
        <v>106138</v>
      </c>
    </row>
    <row r="700" spans="1:21" x14ac:dyDescent="0.25">
      <c r="A700">
        <v>2025</v>
      </c>
      <c r="B700">
        <v>15669516</v>
      </c>
      <c r="C700" t="s">
        <v>580</v>
      </c>
      <c r="D700">
        <v>746</v>
      </c>
      <c r="E700" t="s">
        <v>18</v>
      </c>
      <c r="F700" t="s">
        <v>23</v>
      </c>
      <c r="G700">
        <v>36</v>
      </c>
      <c r="H700">
        <v>2</v>
      </c>
      <c r="I700">
        <v>0</v>
      </c>
      <c r="J700">
        <v>2</v>
      </c>
      <c r="K700">
        <v>1</v>
      </c>
      <c r="L700">
        <v>1</v>
      </c>
      <c r="M700">
        <v>16437</v>
      </c>
      <c r="N700">
        <v>0</v>
      </c>
      <c r="O700" t="str">
        <f t="shared" si="62"/>
        <v>30-45</v>
      </c>
      <c r="P700" t="str">
        <f t="shared" si="63"/>
        <v>Medium</v>
      </c>
      <c r="Q700" t="str">
        <f t="shared" si="64"/>
        <v>New</v>
      </c>
      <c r="R700" t="str">
        <f t="shared" si="65"/>
        <v>Zero Balance</v>
      </c>
      <c r="S700" t="str">
        <f t="shared" si="66"/>
        <v>Normal</v>
      </c>
      <c r="T700">
        <v>1</v>
      </c>
      <c r="U700">
        <f t="shared" si="67"/>
        <v>0</v>
      </c>
    </row>
    <row r="701" spans="1:21" x14ac:dyDescent="0.25">
      <c r="A701">
        <v>2025</v>
      </c>
      <c r="B701">
        <v>15736534</v>
      </c>
      <c r="C701" t="s">
        <v>581</v>
      </c>
      <c r="D701">
        <v>742</v>
      </c>
      <c r="E701" t="s">
        <v>26</v>
      </c>
      <c r="F701" t="s">
        <v>23</v>
      </c>
      <c r="G701">
        <v>33</v>
      </c>
      <c r="H701">
        <v>0</v>
      </c>
      <c r="I701">
        <v>181657</v>
      </c>
      <c r="J701">
        <v>1</v>
      </c>
      <c r="K701">
        <v>1</v>
      </c>
      <c r="L701">
        <v>1</v>
      </c>
      <c r="M701">
        <v>107668</v>
      </c>
      <c r="N701">
        <v>0</v>
      </c>
      <c r="O701" t="str">
        <f t="shared" si="62"/>
        <v>30-45</v>
      </c>
      <c r="P701" t="str">
        <f t="shared" si="63"/>
        <v>Medium</v>
      </c>
      <c r="Q701" t="str">
        <f t="shared" si="64"/>
        <v>New</v>
      </c>
      <c r="R701" t="str">
        <f t="shared" si="65"/>
        <v>High Balance</v>
      </c>
      <c r="S701" t="str">
        <f t="shared" si="66"/>
        <v>High Value</v>
      </c>
      <c r="T701">
        <v>1</v>
      </c>
      <c r="U701">
        <f t="shared" si="67"/>
        <v>0</v>
      </c>
    </row>
    <row r="702" spans="1:21" x14ac:dyDescent="0.25">
      <c r="A702">
        <v>2025</v>
      </c>
      <c r="B702">
        <v>15803457</v>
      </c>
      <c r="C702" t="s">
        <v>38</v>
      </c>
      <c r="D702">
        <v>750</v>
      </c>
      <c r="E702" t="s">
        <v>15</v>
      </c>
      <c r="F702" t="s">
        <v>16</v>
      </c>
      <c r="G702">
        <v>32</v>
      </c>
      <c r="H702">
        <v>5</v>
      </c>
      <c r="I702">
        <v>0</v>
      </c>
      <c r="J702">
        <v>2</v>
      </c>
      <c r="K702">
        <v>1</v>
      </c>
      <c r="L702">
        <v>0</v>
      </c>
      <c r="M702">
        <v>95611</v>
      </c>
      <c r="N702">
        <v>0</v>
      </c>
      <c r="O702" t="str">
        <f t="shared" si="62"/>
        <v>30-45</v>
      </c>
      <c r="P702" t="str">
        <f t="shared" si="63"/>
        <v>Medium</v>
      </c>
      <c r="Q702" t="str">
        <f t="shared" si="64"/>
        <v>Mid-Term</v>
      </c>
      <c r="R702" t="str">
        <f t="shared" si="65"/>
        <v>Zero Balance</v>
      </c>
      <c r="S702" t="str">
        <f t="shared" si="66"/>
        <v>Normal</v>
      </c>
      <c r="T702">
        <v>1</v>
      </c>
      <c r="U702">
        <f t="shared" si="67"/>
        <v>0</v>
      </c>
    </row>
    <row r="703" spans="1:21" x14ac:dyDescent="0.25">
      <c r="A703">
        <v>2025</v>
      </c>
      <c r="B703">
        <v>15659098</v>
      </c>
      <c r="C703" t="s">
        <v>582</v>
      </c>
      <c r="D703">
        <v>669</v>
      </c>
      <c r="E703" t="s">
        <v>15</v>
      </c>
      <c r="F703" t="s">
        <v>23</v>
      </c>
      <c r="G703">
        <v>30</v>
      </c>
      <c r="H703">
        <v>7</v>
      </c>
      <c r="I703">
        <v>95129</v>
      </c>
      <c r="J703">
        <v>1</v>
      </c>
      <c r="K703">
        <v>0</v>
      </c>
      <c r="L703">
        <v>0</v>
      </c>
      <c r="M703">
        <v>19799</v>
      </c>
      <c r="N703">
        <v>0</v>
      </c>
      <c r="O703" t="str">
        <f t="shared" si="62"/>
        <v>30-45</v>
      </c>
      <c r="P703" t="str">
        <f t="shared" si="63"/>
        <v>Medium</v>
      </c>
      <c r="Q703" t="str">
        <f t="shared" si="64"/>
        <v>Mid-Term</v>
      </c>
      <c r="R703" t="str">
        <f t="shared" si="65"/>
        <v>Low Balance</v>
      </c>
      <c r="S703" t="str">
        <f t="shared" si="66"/>
        <v>Normal</v>
      </c>
      <c r="T703">
        <v>1</v>
      </c>
      <c r="U703">
        <f t="shared" si="67"/>
        <v>0</v>
      </c>
    </row>
    <row r="704" spans="1:21" x14ac:dyDescent="0.25">
      <c r="A704">
        <v>2025</v>
      </c>
      <c r="B704">
        <v>15603436</v>
      </c>
      <c r="C704" t="s">
        <v>583</v>
      </c>
      <c r="D704">
        <v>594</v>
      </c>
      <c r="E704" t="s">
        <v>18</v>
      </c>
      <c r="F704" t="s">
        <v>16</v>
      </c>
      <c r="G704">
        <v>49</v>
      </c>
      <c r="H704">
        <v>2</v>
      </c>
      <c r="I704">
        <v>126616</v>
      </c>
      <c r="J704">
        <v>2</v>
      </c>
      <c r="K704">
        <v>0</v>
      </c>
      <c r="L704">
        <v>1</v>
      </c>
      <c r="M704">
        <v>123215</v>
      </c>
      <c r="N704">
        <v>0</v>
      </c>
      <c r="O704" t="str">
        <f t="shared" si="62"/>
        <v>46-60</v>
      </c>
      <c r="P704" t="str">
        <f t="shared" si="63"/>
        <v>Low</v>
      </c>
      <c r="Q704" t="str">
        <f t="shared" si="64"/>
        <v>New</v>
      </c>
      <c r="R704" t="str">
        <f t="shared" si="65"/>
        <v>High Balance</v>
      </c>
      <c r="S704" t="str">
        <f t="shared" si="66"/>
        <v>High Value</v>
      </c>
      <c r="T704">
        <v>1</v>
      </c>
      <c r="U704">
        <f t="shared" si="67"/>
        <v>0</v>
      </c>
    </row>
    <row r="705" spans="1:21" x14ac:dyDescent="0.25">
      <c r="A705">
        <v>2025</v>
      </c>
      <c r="B705">
        <v>15566292</v>
      </c>
      <c r="C705" t="s">
        <v>497</v>
      </c>
      <c r="D705">
        <v>574</v>
      </c>
      <c r="E705" t="s">
        <v>18</v>
      </c>
      <c r="F705" t="s">
        <v>23</v>
      </c>
      <c r="G705">
        <v>36</v>
      </c>
      <c r="H705">
        <v>1</v>
      </c>
      <c r="I705">
        <v>0</v>
      </c>
      <c r="J705">
        <v>2</v>
      </c>
      <c r="K705">
        <v>0</v>
      </c>
      <c r="L705">
        <v>1</v>
      </c>
      <c r="M705">
        <v>71709</v>
      </c>
      <c r="N705">
        <v>0</v>
      </c>
      <c r="O705" t="str">
        <f t="shared" si="62"/>
        <v>30-45</v>
      </c>
      <c r="P705" t="str">
        <f t="shared" si="63"/>
        <v>Low</v>
      </c>
      <c r="Q705" t="str">
        <f t="shared" si="64"/>
        <v>New</v>
      </c>
      <c r="R705" t="str">
        <f t="shared" si="65"/>
        <v>Zero Balance</v>
      </c>
      <c r="S705" t="str">
        <f t="shared" si="66"/>
        <v>Normal</v>
      </c>
      <c r="T705">
        <v>1</v>
      </c>
      <c r="U705">
        <f t="shared" si="67"/>
        <v>0</v>
      </c>
    </row>
    <row r="706" spans="1:21" x14ac:dyDescent="0.25">
      <c r="A706">
        <v>2025</v>
      </c>
      <c r="B706">
        <v>15808621</v>
      </c>
      <c r="C706" t="s">
        <v>584</v>
      </c>
      <c r="D706">
        <v>659</v>
      </c>
      <c r="E706" t="s">
        <v>26</v>
      </c>
      <c r="F706" t="s">
        <v>23</v>
      </c>
      <c r="G706">
        <v>36</v>
      </c>
      <c r="H706">
        <v>2</v>
      </c>
      <c r="I706">
        <v>76190</v>
      </c>
      <c r="J706">
        <v>2</v>
      </c>
      <c r="K706">
        <v>1</v>
      </c>
      <c r="L706">
        <v>1</v>
      </c>
      <c r="M706">
        <v>149066</v>
      </c>
      <c r="N706">
        <v>0</v>
      </c>
      <c r="O706" t="str">
        <f t="shared" ref="O706:O769" si="68">IF(G706&lt;30,"&lt;30",IF(G706&lt;=45,"30-45",IF(G706&lt;=60,"46-60","60+")))</f>
        <v>30-45</v>
      </c>
      <c r="P706" t="str">
        <f t="shared" ref="P706:P769" si="69">IF(D706&lt;600,"Low",IF(D706&lt;=750,"Medium","High"))</f>
        <v>Medium</v>
      </c>
      <c r="Q706" t="str">
        <f t="shared" ref="Q706:Q769" si="70">IF(H706&lt;=3,"New",IF(H706&lt;=7,"Mid-Term","Long-Term"))</f>
        <v>New</v>
      </c>
      <c r="R706" t="str">
        <f t="shared" ref="R706:R769" si="71">IF(I706=0,"Zero Balance",IF(I706&lt;100000,"Low Balance","High Balance"))</f>
        <v>Low Balance</v>
      </c>
      <c r="S706" t="str">
        <f t="shared" ref="S706:S769" si="72">IF(I706&gt;=100000,"High Value","Normal")</f>
        <v>Normal</v>
      </c>
      <c r="T706">
        <v>1</v>
      </c>
      <c r="U706">
        <f t="shared" ref="U706:U769" si="73">IF(N706=1,I706,0)</f>
        <v>0</v>
      </c>
    </row>
    <row r="707" spans="1:21" x14ac:dyDescent="0.25">
      <c r="A707">
        <v>2025</v>
      </c>
      <c r="B707">
        <v>15580148</v>
      </c>
      <c r="C707" t="s">
        <v>131</v>
      </c>
      <c r="D707">
        <v>750</v>
      </c>
      <c r="E707" t="s">
        <v>26</v>
      </c>
      <c r="F707" t="s">
        <v>23</v>
      </c>
      <c r="G707">
        <v>40</v>
      </c>
      <c r="H707">
        <v>5</v>
      </c>
      <c r="I707">
        <v>168287</v>
      </c>
      <c r="J707">
        <v>3</v>
      </c>
      <c r="K707">
        <v>1</v>
      </c>
      <c r="L707">
        <v>0</v>
      </c>
      <c r="M707">
        <v>20452</v>
      </c>
      <c r="N707">
        <v>1</v>
      </c>
      <c r="O707" t="str">
        <f t="shared" si="68"/>
        <v>30-45</v>
      </c>
      <c r="P707" t="str">
        <f t="shared" si="69"/>
        <v>Medium</v>
      </c>
      <c r="Q707" t="str">
        <f t="shared" si="70"/>
        <v>Mid-Term</v>
      </c>
      <c r="R707" t="str">
        <f t="shared" si="71"/>
        <v>High Balance</v>
      </c>
      <c r="S707" t="str">
        <f t="shared" si="72"/>
        <v>High Value</v>
      </c>
      <c r="T707">
        <v>1</v>
      </c>
      <c r="U707">
        <f t="shared" si="73"/>
        <v>168287</v>
      </c>
    </row>
    <row r="708" spans="1:21" x14ac:dyDescent="0.25">
      <c r="A708">
        <v>2025</v>
      </c>
      <c r="B708">
        <v>15776231</v>
      </c>
      <c r="C708" t="s">
        <v>585</v>
      </c>
      <c r="D708">
        <v>626</v>
      </c>
      <c r="E708" t="s">
        <v>26</v>
      </c>
      <c r="F708" t="s">
        <v>23</v>
      </c>
      <c r="G708">
        <v>35</v>
      </c>
      <c r="H708">
        <v>4</v>
      </c>
      <c r="I708">
        <v>88110</v>
      </c>
      <c r="J708">
        <v>1</v>
      </c>
      <c r="K708">
        <v>1</v>
      </c>
      <c r="L708">
        <v>1</v>
      </c>
      <c r="M708">
        <v>32826</v>
      </c>
      <c r="N708">
        <v>0</v>
      </c>
      <c r="O708" t="str">
        <f t="shared" si="68"/>
        <v>30-45</v>
      </c>
      <c r="P708" t="str">
        <f t="shared" si="69"/>
        <v>Medium</v>
      </c>
      <c r="Q708" t="str">
        <f t="shared" si="70"/>
        <v>Mid-Term</v>
      </c>
      <c r="R708" t="str">
        <f t="shared" si="71"/>
        <v>Low Balance</v>
      </c>
      <c r="S708" t="str">
        <f t="shared" si="72"/>
        <v>Normal</v>
      </c>
      <c r="T708">
        <v>1</v>
      </c>
      <c r="U708">
        <f t="shared" si="73"/>
        <v>0</v>
      </c>
    </row>
    <row r="709" spans="1:21" x14ac:dyDescent="0.25">
      <c r="A709">
        <v>2025</v>
      </c>
      <c r="B709">
        <v>15773809</v>
      </c>
      <c r="C709" t="s">
        <v>186</v>
      </c>
      <c r="D709">
        <v>620</v>
      </c>
      <c r="E709" t="s">
        <v>15</v>
      </c>
      <c r="F709" t="s">
        <v>23</v>
      </c>
      <c r="G709">
        <v>42</v>
      </c>
      <c r="H709">
        <v>4</v>
      </c>
      <c r="I709">
        <v>0</v>
      </c>
      <c r="J709">
        <v>2</v>
      </c>
      <c r="K709">
        <v>1</v>
      </c>
      <c r="L709">
        <v>0</v>
      </c>
      <c r="M709">
        <v>6232</v>
      </c>
      <c r="N709">
        <v>0</v>
      </c>
      <c r="O709" t="str">
        <f t="shared" si="68"/>
        <v>30-45</v>
      </c>
      <c r="P709" t="str">
        <f t="shared" si="69"/>
        <v>Medium</v>
      </c>
      <c r="Q709" t="str">
        <f t="shared" si="70"/>
        <v>Mid-Term</v>
      </c>
      <c r="R709" t="str">
        <f t="shared" si="71"/>
        <v>Zero Balance</v>
      </c>
      <c r="S709" t="str">
        <f t="shared" si="72"/>
        <v>Normal</v>
      </c>
      <c r="T709">
        <v>1</v>
      </c>
      <c r="U709">
        <f t="shared" si="73"/>
        <v>0</v>
      </c>
    </row>
    <row r="710" spans="1:21" x14ac:dyDescent="0.25">
      <c r="A710">
        <v>2025</v>
      </c>
      <c r="B710">
        <v>15649423</v>
      </c>
      <c r="C710" t="s">
        <v>586</v>
      </c>
      <c r="D710">
        <v>580</v>
      </c>
      <c r="E710" t="s">
        <v>15</v>
      </c>
      <c r="F710" t="s">
        <v>16</v>
      </c>
      <c r="G710">
        <v>35</v>
      </c>
      <c r="H710">
        <v>8</v>
      </c>
      <c r="I710">
        <v>0</v>
      </c>
      <c r="J710">
        <v>2</v>
      </c>
      <c r="K710">
        <v>0</v>
      </c>
      <c r="L710">
        <v>1</v>
      </c>
      <c r="M710">
        <v>10357</v>
      </c>
      <c r="N710">
        <v>0</v>
      </c>
      <c r="O710" t="str">
        <f t="shared" si="68"/>
        <v>30-45</v>
      </c>
      <c r="P710" t="str">
        <f t="shared" si="69"/>
        <v>Low</v>
      </c>
      <c r="Q710" t="str">
        <f t="shared" si="70"/>
        <v>Long-Term</v>
      </c>
      <c r="R710" t="str">
        <f t="shared" si="71"/>
        <v>Zero Balance</v>
      </c>
      <c r="S710" t="str">
        <f t="shared" si="72"/>
        <v>Normal</v>
      </c>
      <c r="T710">
        <v>1</v>
      </c>
      <c r="U710">
        <f t="shared" si="73"/>
        <v>0</v>
      </c>
    </row>
    <row r="711" spans="1:21" x14ac:dyDescent="0.25">
      <c r="A711">
        <v>2025</v>
      </c>
      <c r="B711">
        <v>15734886</v>
      </c>
      <c r="C711" t="s">
        <v>587</v>
      </c>
      <c r="D711">
        <v>686</v>
      </c>
      <c r="E711" t="s">
        <v>15</v>
      </c>
      <c r="F711" t="s">
        <v>16</v>
      </c>
      <c r="G711">
        <v>34</v>
      </c>
      <c r="H711">
        <v>3</v>
      </c>
      <c r="I711">
        <v>123972</v>
      </c>
      <c r="J711">
        <v>2</v>
      </c>
      <c r="K711">
        <v>1</v>
      </c>
      <c r="L711">
        <v>0</v>
      </c>
      <c r="M711">
        <v>147795</v>
      </c>
      <c r="N711">
        <v>0</v>
      </c>
      <c r="O711" t="str">
        <f t="shared" si="68"/>
        <v>30-45</v>
      </c>
      <c r="P711" t="str">
        <f t="shared" si="69"/>
        <v>Medium</v>
      </c>
      <c r="Q711" t="str">
        <f t="shared" si="70"/>
        <v>New</v>
      </c>
      <c r="R711" t="str">
        <f t="shared" si="71"/>
        <v>High Balance</v>
      </c>
      <c r="S711" t="str">
        <f t="shared" si="72"/>
        <v>High Value</v>
      </c>
      <c r="T711">
        <v>1</v>
      </c>
      <c r="U711">
        <f t="shared" si="73"/>
        <v>0</v>
      </c>
    </row>
    <row r="712" spans="1:21" x14ac:dyDescent="0.25">
      <c r="A712">
        <v>2025</v>
      </c>
      <c r="B712">
        <v>15722548</v>
      </c>
      <c r="C712" t="s">
        <v>588</v>
      </c>
      <c r="D712">
        <v>540</v>
      </c>
      <c r="E712" t="s">
        <v>15</v>
      </c>
      <c r="F712" t="s">
        <v>23</v>
      </c>
      <c r="G712">
        <v>48</v>
      </c>
      <c r="H712">
        <v>0</v>
      </c>
      <c r="I712">
        <v>148116</v>
      </c>
      <c r="J712">
        <v>1</v>
      </c>
      <c r="K712">
        <v>0</v>
      </c>
      <c r="L712">
        <v>0</v>
      </c>
      <c r="M712">
        <v>116973</v>
      </c>
      <c r="N712">
        <v>0</v>
      </c>
      <c r="O712" t="str">
        <f t="shared" si="68"/>
        <v>46-60</v>
      </c>
      <c r="P712" t="str">
        <f t="shared" si="69"/>
        <v>Low</v>
      </c>
      <c r="Q712" t="str">
        <f t="shared" si="70"/>
        <v>New</v>
      </c>
      <c r="R712" t="str">
        <f t="shared" si="71"/>
        <v>High Balance</v>
      </c>
      <c r="S712" t="str">
        <f t="shared" si="72"/>
        <v>High Value</v>
      </c>
      <c r="T712">
        <v>1</v>
      </c>
      <c r="U712">
        <f t="shared" si="73"/>
        <v>0</v>
      </c>
    </row>
    <row r="713" spans="1:21" x14ac:dyDescent="0.25">
      <c r="A713">
        <v>2025</v>
      </c>
      <c r="B713">
        <v>15650288</v>
      </c>
      <c r="C713" t="s">
        <v>589</v>
      </c>
      <c r="D713">
        <v>634</v>
      </c>
      <c r="E713" t="s">
        <v>26</v>
      </c>
      <c r="F713" t="s">
        <v>23</v>
      </c>
      <c r="G713">
        <v>35</v>
      </c>
      <c r="H713">
        <v>6</v>
      </c>
      <c r="I713">
        <v>116269</v>
      </c>
      <c r="J713">
        <v>1</v>
      </c>
      <c r="K713">
        <v>1</v>
      </c>
      <c r="L713">
        <v>0</v>
      </c>
      <c r="M713">
        <v>129965</v>
      </c>
      <c r="N713">
        <v>0</v>
      </c>
      <c r="O713" t="str">
        <f t="shared" si="68"/>
        <v>30-45</v>
      </c>
      <c r="P713" t="str">
        <f t="shared" si="69"/>
        <v>Medium</v>
      </c>
      <c r="Q713" t="str">
        <f t="shared" si="70"/>
        <v>Mid-Term</v>
      </c>
      <c r="R713" t="str">
        <f t="shared" si="71"/>
        <v>High Balance</v>
      </c>
      <c r="S713" t="str">
        <f t="shared" si="72"/>
        <v>High Value</v>
      </c>
      <c r="T713">
        <v>1</v>
      </c>
      <c r="U713">
        <f t="shared" si="73"/>
        <v>0</v>
      </c>
    </row>
    <row r="714" spans="1:21" x14ac:dyDescent="0.25">
      <c r="A714">
        <v>2025</v>
      </c>
      <c r="B714">
        <v>15629448</v>
      </c>
      <c r="C714" t="s">
        <v>590</v>
      </c>
      <c r="D714">
        <v>632</v>
      </c>
      <c r="E714" t="s">
        <v>18</v>
      </c>
      <c r="F714" t="s">
        <v>23</v>
      </c>
      <c r="G714">
        <v>38</v>
      </c>
      <c r="H714">
        <v>1</v>
      </c>
      <c r="I714">
        <v>120599</v>
      </c>
      <c r="J714">
        <v>1</v>
      </c>
      <c r="K714">
        <v>1</v>
      </c>
      <c r="L714">
        <v>0</v>
      </c>
      <c r="M714">
        <v>92817</v>
      </c>
      <c r="N714">
        <v>0</v>
      </c>
      <c r="O714" t="str">
        <f t="shared" si="68"/>
        <v>30-45</v>
      </c>
      <c r="P714" t="str">
        <f t="shared" si="69"/>
        <v>Medium</v>
      </c>
      <c r="Q714" t="str">
        <f t="shared" si="70"/>
        <v>New</v>
      </c>
      <c r="R714" t="str">
        <f t="shared" si="71"/>
        <v>High Balance</v>
      </c>
      <c r="S714" t="str">
        <f t="shared" si="72"/>
        <v>High Value</v>
      </c>
      <c r="T714">
        <v>1</v>
      </c>
      <c r="U714">
        <f t="shared" si="73"/>
        <v>0</v>
      </c>
    </row>
    <row r="715" spans="1:21" x14ac:dyDescent="0.25">
      <c r="A715">
        <v>2025</v>
      </c>
      <c r="B715">
        <v>15716164</v>
      </c>
      <c r="C715" t="s">
        <v>591</v>
      </c>
      <c r="D715">
        <v>501</v>
      </c>
      <c r="E715" t="s">
        <v>15</v>
      </c>
      <c r="F715" t="s">
        <v>16</v>
      </c>
      <c r="G715">
        <v>41</v>
      </c>
      <c r="H715">
        <v>3</v>
      </c>
      <c r="I715">
        <v>144260</v>
      </c>
      <c r="J715">
        <v>1</v>
      </c>
      <c r="K715">
        <v>1</v>
      </c>
      <c r="L715">
        <v>0</v>
      </c>
      <c r="M715">
        <v>172115</v>
      </c>
      <c r="N715">
        <v>0</v>
      </c>
      <c r="O715" t="str">
        <f t="shared" si="68"/>
        <v>30-45</v>
      </c>
      <c r="P715" t="str">
        <f t="shared" si="69"/>
        <v>Low</v>
      </c>
      <c r="Q715" t="str">
        <f t="shared" si="70"/>
        <v>New</v>
      </c>
      <c r="R715" t="str">
        <f t="shared" si="71"/>
        <v>High Balance</v>
      </c>
      <c r="S715" t="str">
        <f t="shared" si="72"/>
        <v>High Value</v>
      </c>
      <c r="T715">
        <v>1</v>
      </c>
      <c r="U715">
        <f t="shared" si="73"/>
        <v>0</v>
      </c>
    </row>
    <row r="716" spans="1:21" x14ac:dyDescent="0.25">
      <c r="A716">
        <v>2025</v>
      </c>
      <c r="B716">
        <v>15807609</v>
      </c>
      <c r="C716" t="s">
        <v>308</v>
      </c>
      <c r="D716">
        <v>650</v>
      </c>
      <c r="E716" t="s">
        <v>18</v>
      </c>
      <c r="F716" t="s">
        <v>16</v>
      </c>
      <c r="G716">
        <v>25</v>
      </c>
      <c r="H716">
        <v>3</v>
      </c>
      <c r="I716">
        <v>86606</v>
      </c>
      <c r="J716">
        <v>3</v>
      </c>
      <c r="K716">
        <v>1</v>
      </c>
      <c r="L716">
        <v>0</v>
      </c>
      <c r="M716">
        <v>16649</v>
      </c>
      <c r="N716">
        <v>1</v>
      </c>
      <c r="O716" t="str">
        <f t="shared" si="68"/>
        <v>&lt;30</v>
      </c>
      <c r="P716" t="str">
        <f t="shared" si="69"/>
        <v>Medium</v>
      </c>
      <c r="Q716" t="str">
        <f t="shared" si="70"/>
        <v>New</v>
      </c>
      <c r="R716" t="str">
        <f t="shared" si="71"/>
        <v>Low Balance</v>
      </c>
      <c r="S716" t="str">
        <f t="shared" si="72"/>
        <v>Normal</v>
      </c>
      <c r="T716">
        <v>1</v>
      </c>
      <c r="U716">
        <f t="shared" si="73"/>
        <v>86606</v>
      </c>
    </row>
    <row r="717" spans="1:21" x14ac:dyDescent="0.25">
      <c r="A717">
        <v>2025</v>
      </c>
      <c r="B717">
        <v>15578977</v>
      </c>
      <c r="C717" t="s">
        <v>176</v>
      </c>
      <c r="D717">
        <v>786</v>
      </c>
      <c r="E717" t="s">
        <v>15</v>
      </c>
      <c r="F717" t="s">
        <v>23</v>
      </c>
      <c r="G717">
        <v>34</v>
      </c>
      <c r="H717">
        <v>9</v>
      </c>
      <c r="I717">
        <v>0</v>
      </c>
      <c r="J717">
        <v>2</v>
      </c>
      <c r="K717">
        <v>1</v>
      </c>
      <c r="L717">
        <v>0</v>
      </c>
      <c r="M717">
        <v>144517</v>
      </c>
      <c r="N717">
        <v>0</v>
      </c>
      <c r="O717" t="str">
        <f t="shared" si="68"/>
        <v>30-45</v>
      </c>
      <c r="P717" t="str">
        <f t="shared" si="69"/>
        <v>High</v>
      </c>
      <c r="Q717" t="str">
        <f t="shared" si="70"/>
        <v>Long-Term</v>
      </c>
      <c r="R717" t="str">
        <f t="shared" si="71"/>
        <v>Zero Balance</v>
      </c>
      <c r="S717" t="str">
        <f t="shared" si="72"/>
        <v>Normal</v>
      </c>
      <c r="T717">
        <v>1</v>
      </c>
      <c r="U717">
        <f t="shared" si="73"/>
        <v>0</v>
      </c>
    </row>
    <row r="718" spans="1:21" x14ac:dyDescent="0.25">
      <c r="A718">
        <v>2025</v>
      </c>
      <c r="B718">
        <v>15677369</v>
      </c>
      <c r="C718" t="s">
        <v>592</v>
      </c>
      <c r="D718">
        <v>554</v>
      </c>
      <c r="E718" t="s">
        <v>26</v>
      </c>
      <c r="F718" t="s">
        <v>16</v>
      </c>
      <c r="G718">
        <v>37</v>
      </c>
      <c r="H718">
        <v>4</v>
      </c>
      <c r="I718">
        <v>58630</v>
      </c>
      <c r="J718">
        <v>1</v>
      </c>
      <c r="K718">
        <v>0</v>
      </c>
      <c r="L718">
        <v>0</v>
      </c>
      <c r="M718">
        <v>182039</v>
      </c>
      <c r="N718">
        <v>0</v>
      </c>
      <c r="O718" t="str">
        <f t="shared" si="68"/>
        <v>30-45</v>
      </c>
      <c r="P718" t="str">
        <f t="shared" si="69"/>
        <v>Low</v>
      </c>
      <c r="Q718" t="str">
        <f t="shared" si="70"/>
        <v>Mid-Term</v>
      </c>
      <c r="R718" t="str">
        <f t="shared" si="71"/>
        <v>Low Balance</v>
      </c>
      <c r="S718" t="str">
        <f t="shared" si="72"/>
        <v>Normal</v>
      </c>
      <c r="T718">
        <v>1</v>
      </c>
      <c r="U718">
        <f t="shared" si="73"/>
        <v>0</v>
      </c>
    </row>
    <row r="719" spans="1:21" x14ac:dyDescent="0.25">
      <c r="A719">
        <v>2025</v>
      </c>
      <c r="B719">
        <v>15804072</v>
      </c>
      <c r="C719" t="s">
        <v>335</v>
      </c>
      <c r="D719">
        <v>701</v>
      </c>
      <c r="E719" t="s">
        <v>18</v>
      </c>
      <c r="F719" t="s">
        <v>16</v>
      </c>
      <c r="G719">
        <v>42</v>
      </c>
      <c r="H719">
        <v>5</v>
      </c>
      <c r="I719">
        <v>0</v>
      </c>
      <c r="J719">
        <v>2</v>
      </c>
      <c r="K719">
        <v>0</v>
      </c>
      <c r="L719">
        <v>0</v>
      </c>
      <c r="M719">
        <v>24211</v>
      </c>
      <c r="N719">
        <v>0</v>
      </c>
      <c r="O719" t="str">
        <f t="shared" si="68"/>
        <v>30-45</v>
      </c>
      <c r="P719" t="str">
        <f t="shared" si="69"/>
        <v>Medium</v>
      </c>
      <c r="Q719" t="str">
        <f t="shared" si="70"/>
        <v>Mid-Term</v>
      </c>
      <c r="R719" t="str">
        <f t="shared" si="71"/>
        <v>Zero Balance</v>
      </c>
      <c r="S719" t="str">
        <f t="shared" si="72"/>
        <v>Normal</v>
      </c>
      <c r="T719">
        <v>1</v>
      </c>
      <c r="U719">
        <f t="shared" si="73"/>
        <v>0</v>
      </c>
    </row>
    <row r="720" spans="1:21" x14ac:dyDescent="0.25">
      <c r="A720">
        <v>2025</v>
      </c>
      <c r="B720">
        <v>15696859</v>
      </c>
      <c r="C720" t="s">
        <v>593</v>
      </c>
      <c r="D720">
        <v>474</v>
      </c>
      <c r="E720" t="s">
        <v>15</v>
      </c>
      <c r="F720" t="s">
        <v>23</v>
      </c>
      <c r="G720">
        <v>45</v>
      </c>
      <c r="H720">
        <v>10</v>
      </c>
      <c r="I720">
        <v>0</v>
      </c>
      <c r="J720">
        <v>2</v>
      </c>
      <c r="K720">
        <v>0</v>
      </c>
      <c r="L720">
        <v>0</v>
      </c>
      <c r="M720">
        <v>172176</v>
      </c>
      <c r="N720">
        <v>0</v>
      </c>
      <c r="O720" t="str">
        <f t="shared" si="68"/>
        <v>30-45</v>
      </c>
      <c r="P720" t="str">
        <f t="shared" si="69"/>
        <v>Low</v>
      </c>
      <c r="Q720" t="str">
        <f t="shared" si="70"/>
        <v>Long-Term</v>
      </c>
      <c r="R720" t="str">
        <f t="shared" si="71"/>
        <v>Zero Balance</v>
      </c>
      <c r="S720" t="str">
        <f t="shared" si="72"/>
        <v>Normal</v>
      </c>
      <c r="T720">
        <v>1</v>
      </c>
      <c r="U720">
        <f t="shared" si="73"/>
        <v>0</v>
      </c>
    </row>
    <row r="721" spans="1:21" x14ac:dyDescent="0.25">
      <c r="A721">
        <v>2025</v>
      </c>
      <c r="B721">
        <v>15653780</v>
      </c>
      <c r="C721" t="s">
        <v>594</v>
      </c>
      <c r="D721">
        <v>621</v>
      </c>
      <c r="E721" t="s">
        <v>15</v>
      </c>
      <c r="F721" t="s">
        <v>16</v>
      </c>
      <c r="G721">
        <v>43</v>
      </c>
      <c r="H721">
        <v>5</v>
      </c>
      <c r="I721">
        <v>0</v>
      </c>
      <c r="J721">
        <v>1</v>
      </c>
      <c r="K721">
        <v>1</v>
      </c>
      <c r="L721">
        <v>1</v>
      </c>
      <c r="M721">
        <v>47578</v>
      </c>
      <c r="N721">
        <v>0</v>
      </c>
      <c r="O721" t="str">
        <f t="shared" si="68"/>
        <v>30-45</v>
      </c>
      <c r="P721" t="str">
        <f t="shared" si="69"/>
        <v>Medium</v>
      </c>
      <c r="Q721" t="str">
        <f t="shared" si="70"/>
        <v>Mid-Term</v>
      </c>
      <c r="R721" t="str">
        <f t="shared" si="71"/>
        <v>Zero Balance</v>
      </c>
      <c r="S721" t="str">
        <f t="shared" si="72"/>
        <v>Normal</v>
      </c>
      <c r="T721">
        <v>1</v>
      </c>
      <c r="U721">
        <f t="shared" si="73"/>
        <v>0</v>
      </c>
    </row>
    <row r="722" spans="1:21" x14ac:dyDescent="0.25">
      <c r="A722">
        <v>2025</v>
      </c>
      <c r="B722">
        <v>15721658</v>
      </c>
      <c r="C722" t="s">
        <v>545</v>
      </c>
      <c r="D722">
        <v>672</v>
      </c>
      <c r="E722" t="s">
        <v>18</v>
      </c>
      <c r="F722" t="s">
        <v>16</v>
      </c>
      <c r="G722">
        <v>56</v>
      </c>
      <c r="H722">
        <v>2</v>
      </c>
      <c r="I722">
        <v>209767</v>
      </c>
      <c r="J722">
        <v>2</v>
      </c>
      <c r="K722">
        <v>1</v>
      </c>
      <c r="L722">
        <v>1</v>
      </c>
      <c r="M722">
        <v>150694</v>
      </c>
      <c r="N722">
        <v>1</v>
      </c>
      <c r="O722" t="str">
        <f t="shared" si="68"/>
        <v>46-60</v>
      </c>
      <c r="P722" t="str">
        <f t="shared" si="69"/>
        <v>Medium</v>
      </c>
      <c r="Q722" t="str">
        <f t="shared" si="70"/>
        <v>New</v>
      </c>
      <c r="R722" t="str">
        <f t="shared" si="71"/>
        <v>High Balance</v>
      </c>
      <c r="S722" t="str">
        <f t="shared" si="72"/>
        <v>High Value</v>
      </c>
      <c r="T722">
        <v>1</v>
      </c>
      <c r="U722">
        <f t="shared" si="73"/>
        <v>209767</v>
      </c>
    </row>
    <row r="723" spans="1:21" x14ac:dyDescent="0.25">
      <c r="A723">
        <v>2025</v>
      </c>
      <c r="B723">
        <v>15578761</v>
      </c>
      <c r="C723" t="s">
        <v>357</v>
      </c>
      <c r="D723">
        <v>459</v>
      </c>
      <c r="E723" t="s">
        <v>18</v>
      </c>
      <c r="F723" t="s">
        <v>16</v>
      </c>
      <c r="G723">
        <v>42</v>
      </c>
      <c r="H723">
        <v>6</v>
      </c>
      <c r="I723">
        <v>129634</v>
      </c>
      <c r="J723">
        <v>2</v>
      </c>
      <c r="K723">
        <v>1</v>
      </c>
      <c r="L723">
        <v>1</v>
      </c>
      <c r="M723">
        <v>177683</v>
      </c>
      <c r="N723">
        <v>1</v>
      </c>
      <c r="O723" t="str">
        <f t="shared" si="68"/>
        <v>30-45</v>
      </c>
      <c r="P723" t="str">
        <f t="shared" si="69"/>
        <v>Low</v>
      </c>
      <c r="Q723" t="str">
        <f t="shared" si="70"/>
        <v>Mid-Term</v>
      </c>
      <c r="R723" t="str">
        <f t="shared" si="71"/>
        <v>High Balance</v>
      </c>
      <c r="S723" t="str">
        <f t="shared" si="72"/>
        <v>High Value</v>
      </c>
      <c r="T723">
        <v>1</v>
      </c>
      <c r="U723">
        <f t="shared" si="73"/>
        <v>129634</v>
      </c>
    </row>
    <row r="724" spans="1:21" x14ac:dyDescent="0.25">
      <c r="A724">
        <v>2025</v>
      </c>
      <c r="B724">
        <v>15736879</v>
      </c>
      <c r="C724" t="s">
        <v>25</v>
      </c>
      <c r="D724">
        <v>669</v>
      </c>
      <c r="E724" t="s">
        <v>15</v>
      </c>
      <c r="F724" t="s">
        <v>23</v>
      </c>
      <c r="G724">
        <v>23</v>
      </c>
      <c r="H724">
        <v>1</v>
      </c>
      <c r="I724">
        <v>0</v>
      </c>
      <c r="J724">
        <v>2</v>
      </c>
      <c r="K724">
        <v>0</v>
      </c>
      <c r="L724">
        <v>0</v>
      </c>
      <c r="M724">
        <v>66089</v>
      </c>
      <c r="N724">
        <v>0</v>
      </c>
      <c r="O724" t="str">
        <f t="shared" si="68"/>
        <v>&lt;30</v>
      </c>
      <c r="P724" t="str">
        <f t="shared" si="69"/>
        <v>Medium</v>
      </c>
      <c r="Q724" t="str">
        <f t="shared" si="70"/>
        <v>New</v>
      </c>
      <c r="R724" t="str">
        <f t="shared" si="71"/>
        <v>Zero Balance</v>
      </c>
      <c r="S724" t="str">
        <f t="shared" si="72"/>
        <v>Normal</v>
      </c>
      <c r="T724">
        <v>1</v>
      </c>
      <c r="U724">
        <f t="shared" si="73"/>
        <v>0</v>
      </c>
    </row>
    <row r="725" spans="1:21" x14ac:dyDescent="0.25">
      <c r="A725">
        <v>2025</v>
      </c>
      <c r="B725">
        <v>15571973</v>
      </c>
      <c r="C725" t="s">
        <v>595</v>
      </c>
      <c r="D725">
        <v>776</v>
      </c>
      <c r="E725" t="s">
        <v>15</v>
      </c>
      <c r="F725" t="s">
        <v>16</v>
      </c>
      <c r="G725">
        <v>38</v>
      </c>
      <c r="H725">
        <v>2</v>
      </c>
      <c r="I725">
        <v>169824</v>
      </c>
      <c r="J725">
        <v>1</v>
      </c>
      <c r="K725">
        <v>1</v>
      </c>
      <c r="L725">
        <v>0</v>
      </c>
      <c r="M725">
        <v>169292</v>
      </c>
      <c r="N725">
        <v>0</v>
      </c>
      <c r="O725" t="str">
        <f t="shared" si="68"/>
        <v>30-45</v>
      </c>
      <c r="P725" t="str">
        <f t="shared" si="69"/>
        <v>High</v>
      </c>
      <c r="Q725" t="str">
        <f t="shared" si="70"/>
        <v>New</v>
      </c>
      <c r="R725" t="str">
        <f t="shared" si="71"/>
        <v>High Balance</v>
      </c>
      <c r="S725" t="str">
        <f t="shared" si="72"/>
        <v>High Value</v>
      </c>
      <c r="T725">
        <v>1</v>
      </c>
      <c r="U725">
        <f t="shared" si="73"/>
        <v>0</v>
      </c>
    </row>
    <row r="726" spans="1:21" x14ac:dyDescent="0.25">
      <c r="A726">
        <v>2025</v>
      </c>
      <c r="B726">
        <v>15626742</v>
      </c>
      <c r="C726" t="s">
        <v>366</v>
      </c>
      <c r="D726">
        <v>694</v>
      </c>
      <c r="E726" t="s">
        <v>15</v>
      </c>
      <c r="F726" t="s">
        <v>23</v>
      </c>
      <c r="G726">
        <v>36</v>
      </c>
      <c r="H726">
        <v>3</v>
      </c>
      <c r="I726">
        <v>97530</v>
      </c>
      <c r="J726">
        <v>1</v>
      </c>
      <c r="K726">
        <v>1</v>
      </c>
      <c r="L726">
        <v>1</v>
      </c>
      <c r="M726">
        <v>117140</v>
      </c>
      <c r="N726">
        <v>0</v>
      </c>
      <c r="O726" t="str">
        <f t="shared" si="68"/>
        <v>30-45</v>
      </c>
      <c r="P726" t="str">
        <f t="shared" si="69"/>
        <v>Medium</v>
      </c>
      <c r="Q726" t="str">
        <f t="shared" si="70"/>
        <v>New</v>
      </c>
      <c r="R726" t="str">
        <f t="shared" si="71"/>
        <v>Low Balance</v>
      </c>
      <c r="S726" t="str">
        <f t="shared" si="72"/>
        <v>Normal</v>
      </c>
      <c r="T726">
        <v>1</v>
      </c>
      <c r="U726">
        <f t="shared" si="73"/>
        <v>0</v>
      </c>
    </row>
    <row r="727" spans="1:21" x14ac:dyDescent="0.25">
      <c r="A727">
        <v>2025</v>
      </c>
      <c r="B727">
        <v>15672692</v>
      </c>
      <c r="C727" t="s">
        <v>67</v>
      </c>
      <c r="D727">
        <v>787</v>
      </c>
      <c r="E727" t="s">
        <v>15</v>
      </c>
      <c r="F727" t="s">
        <v>16</v>
      </c>
      <c r="G727">
        <v>42</v>
      </c>
      <c r="H727">
        <v>10</v>
      </c>
      <c r="I727">
        <v>145989</v>
      </c>
      <c r="J727">
        <v>2</v>
      </c>
      <c r="K727">
        <v>1</v>
      </c>
      <c r="L727">
        <v>1</v>
      </c>
      <c r="M727">
        <v>79510</v>
      </c>
      <c r="N727">
        <v>0</v>
      </c>
      <c r="O727" t="str">
        <f t="shared" si="68"/>
        <v>30-45</v>
      </c>
      <c r="P727" t="str">
        <f t="shared" si="69"/>
        <v>High</v>
      </c>
      <c r="Q727" t="str">
        <f t="shared" si="70"/>
        <v>Long-Term</v>
      </c>
      <c r="R727" t="str">
        <f t="shared" si="71"/>
        <v>High Balance</v>
      </c>
      <c r="S727" t="str">
        <f t="shared" si="72"/>
        <v>High Value</v>
      </c>
      <c r="T727">
        <v>1</v>
      </c>
      <c r="U727">
        <f t="shared" si="73"/>
        <v>0</v>
      </c>
    </row>
    <row r="728" spans="1:21" x14ac:dyDescent="0.25">
      <c r="A728">
        <v>2025</v>
      </c>
      <c r="B728">
        <v>15673570</v>
      </c>
      <c r="C728" t="s">
        <v>596</v>
      </c>
      <c r="D728">
        <v>580</v>
      </c>
      <c r="E728" t="s">
        <v>15</v>
      </c>
      <c r="F728" t="s">
        <v>23</v>
      </c>
      <c r="G728">
        <v>37</v>
      </c>
      <c r="H728">
        <v>9</v>
      </c>
      <c r="I728">
        <v>0</v>
      </c>
      <c r="J728">
        <v>2</v>
      </c>
      <c r="K728">
        <v>0</v>
      </c>
      <c r="L728">
        <v>1</v>
      </c>
      <c r="M728">
        <v>77109</v>
      </c>
      <c r="N728">
        <v>0</v>
      </c>
      <c r="O728" t="str">
        <f t="shared" si="68"/>
        <v>30-45</v>
      </c>
      <c r="P728" t="str">
        <f t="shared" si="69"/>
        <v>Low</v>
      </c>
      <c r="Q728" t="str">
        <f t="shared" si="70"/>
        <v>Long-Term</v>
      </c>
      <c r="R728" t="str">
        <f t="shared" si="71"/>
        <v>Zero Balance</v>
      </c>
      <c r="S728" t="str">
        <f t="shared" si="72"/>
        <v>Normal</v>
      </c>
      <c r="T728">
        <v>1</v>
      </c>
      <c r="U728">
        <f t="shared" si="73"/>
        <v>0</v>
      </c>
    </row>
    <row r="729" spans="1:21" x14ac:dyDescent="0.25">
      <c r="A729">
        <v>2025</v>
      </c>
      <c r="B729">
        <v>15767432</v>
      </c>
      <c r="C729" t="s">
        <v>306</v>
      </c>
      <c r="D729">
        <v>711</v>
      </c>
      <c r="E729" t="s">
        <v>15</v>
      </c>
      <c r="F729" t="s">
        <v>16</v>
      </c>
      <c r="G729">
        <v>25</v>
      </c>
      <c r="H729">
        <v>7</v>
      </c>
      <c r="I729">
        <v>0</v>
      </c>
      <c r="J729">
        <v>3</v>
      </c>
      <c r="K729">
        <v>1</v>
      </c>
      <c r="L729">
        <v>1</v>
      </c>
      <c r="M729">
        <v>9679</v>
      </c>
      <c r="N729">
        <v>0</v>
      </c>
      <c r="O729" t="str">
        <f t="shared" si="68"/>
        <v>&lt;30</v>
      </c>
      <c r="P729" t="str">
        <f t="shared" si="69"/>
        <v>Medium</v>
      </c>
      <c r="Q729" t="str">
        <f t="shared" si="70"/>
        <v>Mid-Term</v>
      </c>
      <c r="R729" t="str">
        <f t="shared" si="71"/>
        <v>Zero Balance</v>
      </c>
      <c r="S729" t="str">
        <f t="shared" si="72"/>
        <v>Normal</v>
      </c>
      <c r="T729">
        <v>1</v>
      </c>
      <c r="U729">
        <f t="shared" si="73"/>
        <v>0</v>
      </c>
    </row>
    <row r="730" spans="1:21" x14ac:dyDescent="0.25">
      <c r="A730">
        <v>2025</v>
      </c>
      <c r="B730">
        <v>15654238</v>
      </c>
      <c r="C730" t="s">
        <v>597</v>
      </c>
      <c r="D730">
        <v>673</v>
      </c>
      <c r="E730" t="s">
        <v>15</v>
      </c>
      <c r="F730" t="s">
        <v>16</v>
      </c>
      <c r="G730">
        <v>40</v>
      </c>
      <c r="H730">
        <v>5</v>
      </c>
      <c r="I730">
        <v>137494</v>
      </c>
      <c r="J730">
        <v>1</v>
      </c>
      <c r="K730">
        <v>1</v>
      </c>
      <c r="L730">
        <v>0</v>
      </c>
      <c r="M730">
        <v>81754</v>
      </c>
      <c r="N730">
        <v>0</v>
      </c>
      <c r="O730" t="str">
        <f t="shared" si="68"/>
        <v>30-45</v>
      </c>
      <c r="P730" t="str">
        <f t="shared" si="69"/>
        <v>Medium</v>
      </c>
      <c r="Q730" t="str">
        <f t="shared" si="70"/>
        <v>Mid-Term</v>
      </c>
      <c r="R730" t="str">
        <f t="shared" si="71"/>
        <v>High Balance</v>
      </c>
      <c r="S730" t="str">
        <f t="shared" si="72"/>
        <v>High Value</v>
      </c>
      <c r="T730">
        <v>1</v>
      </c>
      <c r="U730">
        <f t="shared" si="73"/>
        <v>0</v>
      </c>
    </row>
    <row r="731" spans="1:21" x14ac:dyDescent="0.25">
      <c r="A731">
        <v>2025</v>
      </c>
      <c r="B731">
        <v>15612525</v>
      </c>
      <c r="C731" t="s">
        <v>598</v>
      </c>
      <c r="D731">
        <v>499</v>
      </c>
      <c r="E731" t="s">
        <v>15</v>
      </c>
      <c r="F731" t="s">
        <v>16</v>
      </c>
      <c r="G731">
        <v>57</v>
      </c>
      <c r="H731">
        <v>1</v>
      </c>
      <c r="I731">
        <v>0</v>
      </c>
      <c r="J731">
        <v>1</v>
      </c>
      <c r="K731">
        <v>0</v>
      </c>
      <c r="L731">
        <v>0</v>
      </c>
      <c r="M731">
        <v>131372</v>
      </c>
      <c r="N731">
        <v>1</v>
      </c>
      <c r="O731" t="str">
        <f t="shared" si="68"/>
        <v>46-60</v>
      </c>
      <c r="P731" t="str">
        <f t="shared" si="69"/>
        <v>Low</v>
      </c>
      <c r="Q731" t="str">
        <f t="shared" si="70"/>
        <v>New</v>
      </c>
      <c r="R731" t="str">
        <f t="shared" si="71"/>
        <v>Zero Balance</v>
      </c>
      <c r="S731" t="str">
        <f t="shared" si="72"/>
        <v>Normal</v>
      </c>
      <c r="T731">
        <v>1</v>
      </c>
      <c r="U731">
        <f t="shared" si="73"/>
        <v>0</v>
      </c>
    </row>
    <row r="732" spans="1:21" x14ac:dyDescent="0.25">
      <c r="A732">
        <v>2025</v>
      </c>
      <c r="B732">
        <v>15812750</v>
      </c>
      <c r="C732" t="s">
        <v>599</v>
      </c>
      <c r="D732">
        <v>591</v>
      </c>
      <c r="E732" t="s">
        <v>15</v>
      </c>
      <c r="F732" t="s">
        <v>23</v>
      </c>
      <c r="G732">
        <v>24</v>
      </c>
      <c r="H732">
        <v>6</v>
      </c>
      <c r="I732">
        <v>147360</v>
      </c>
      <c r="J732">
        <v>1</v>
      </c>
      <c r="K732">
        <v>1</v>
      </c>
      <c r="L732">
        <v>1</v>
      </c>
      <c r="M732">
        <v>25311</v>
      </c>
      <c r="N732">
        <v>0</v>
      </c>
      <c r="O732" t="str">
        <f t="shared" si="68"/>
        <v>&lt;30</v>
      </c>
      <c r="P732" t="str">
        <f t="shared" si="69"/>
        <v>Low</v>
      </c>
      <c r="Q732" t="str">
        <f t="shared" si="70"/>
        <v>Mid-Term</v>
      </c>
      <c r="R732" t="str">
        <f t="shared" si="71"/>
        <v>High Balance</v>
      </c>
      <c r="S732" t="str">
        <f t="shared" si="72"/>
        <v>High Value</v>
      </c>
      <c r="T732">
        <v>1</v>
      </c>
      <c r="U732">
        <f t="shared" si="73"/>
        <v>0</v>
      </c>
    </row>
    <row r="733" spans="1:21" x14ac:dyDescent="0.25">
      <c r="A733">
        <v>2025</v>
      </c>
      <c r="B733">
        <v>15790757</v>
      </c>
      <c r="C733" t="s">
        <v>600</v>
      </c>
      <c r="D733">
        <v>769</v>
      </c>
      <c r="E733" t="s">
        <v>15</v>
      </c>
      <c r="F733" t="s">
        <v>16</v>
      </c>
      <c r="G733">
        <v>25</v>
      </c>
      <c r="H733">
        <v>10</v>
      </c>
      <c r="I733">
        <v>0</v>
      </c>
      <c r="J733">
        <v>2</v>
      </c>
      <c r="K733">
        <v>0</v>
      </c>
      <c r="L733">
        <v>0</v>
      </c>
      <c r="M733">
        <v>187926</v>
      </c>
      <c r="N733">
        <v>0</v>
      </c>
      <c r="O733" t="str">
        <f t="shared" si="68"/>
        <v>&lt;30</v>
      </c>
      <c r="P733" t="str">
        <f t="shared" si="69"/>
        <v>High</v>
      </c>
      <c r="Q733" t="str">
        <f t="shared" si="70"/>
        <v>Long-Term</v>
      </c>
      <c r="R733" t="str">
        <f t="shared" si="71"/>
        <v>Zero Balance</v>
      </c>
      <c r="S733" t="str">
        <f t="shared" si="72"/>
        <v>Normal</v>
      </c>
      <c r="T733">
        <v>1</v>
      </c>
      <c r="U733">
        <f t="shared" si="73"/>
        <v>0</v>
      </c>
    </row>
    <row r="734" spans="1:21" x14ac:dyDescent="0.25">
      <c r="A734">
        <v>2025</v>
      </c>
      <c r="B734">
        <v>15723873</v>
      </c>
      <c r="C734" t="s">
        <v>601</v>
      </c>
      <c r="D734">
        <v>657</v>
      </c>
      <c r="E734" t="s">
        <v>18</v>
      </c>
      <c r="F734" t="s">
        <v>23</v>
      </c>
      <c r="G734">
        <v>31</v>
      </c>
      <c r="H734">
        <v>3</v>
      </c>
      <c r="I734">
        <v>125167</v>
      </c>
      <c r="J734">
        <v>1</v>
      </c>
      <c r="K734">
        <v>0</v>
      </c>
      <c r="L734">
        <v>0</v>
      </c>
      <c r="M734">
        <v>98820</v>
      </c>
      <c r="N734">
        <v>0</v>
      </c>
      <c r="O734" t="str">
        <f t="shared" si="68"/>
        <v>30-45</v>
      </c>
      <c r="P734" t="str">
        <f t="shared" si="69"/>
        <v>Medium</v>
      </c>
      <c r="Q734" t="str">
        <f t="shared" si="70"/>
        <v>New</v>
      </c>
      <c r="R734" t="str">
        <f t="shared" si="71"/>
        <v>High Balance</v>
      </c>
      <c r="S734" t="str">
        <f t="shared" si="72"/>
        <v>High Value</v>
      </c>
      <c r="T734">
        <v>1</v>
      </c>
      <c r="U734">
        <f t="shared" si="73"/>
        <v>0</v>
      </c>
    </row>
    <row r="735" spans="1:21" x14ac:dyDescent="0.25">
      <c r="A735">
        <v>2025</v>
      </c>
      <c r="B735">
        <v>15744607</v>
      </c>
      <c r="C735" t="s">
        <v>65</v>
      </c>
      <c r="D735">
        <v>738</v>
      </c>
      <c r="E735" t="s">
        <v>26</v>
      </c>
      <c r="F735" t="s">
        <v>23</v>
      </c>
      <c r="G735">
        <v>43</v>
      </c>
      <c r="H735">
        <v>9</v>
      </c>
      <c r="I735">
        <v>121152</v>
      </c>
      <c r="J735">
        <v>2</v>
      </c>
      <c r="K735">
        <v>1</v>
      </c>
      <c r="L735">
        <v>0</v>
      </c>
      <c r="M735">
        <v>64167</v>
      </c>
      <c r="N735">
        <v>1</v>
      </c>
      <c r="O735" t="str">
        <f t="shared" si="68"/>
        <v>30-45</v>
      </c>
      <c r="P735" t="str">
        <f t="shared" si="69"/>
        <v>Medium</v>
      </c>
      <c r="Q735" t="str">
        <f t="shared" si="70"/>
        <v>Long-Term</v>
      </c>
      <c r="R735" t="str">
        <f t="shared" si="71"/>
        <v>High Balance</v>
      </c>
      <c r="S735" t="str">
        <f t="shared" si="72"/>
        <v>High Value</v>
      </c>
      <c r="T735">
        <v>1</v>
      </c>
      <c r="U735">
        <f t="shared" si="73"/>
        <v>121152</v>
      </c>
    </row>
    <row r="736" spans="1:21" x14ac:dyDescent="0.25">
      <c r="A736">
        <v>2025</v>
      </c>
      <c r="B736">
        <v>15612966</v>
      </c>
      <c r="C736" t="s">
        <v>602</v>
      </c>
      <c r="D736">
        <v>545</v>
      </c>
      <c r="E736" t="s">
        <v>26</v>
      </c>
      <c r="F736" t="s">
        <v>16</v>
      </c>
      <c r="G736">
        <v>60</v>
      </c>
      <c r="H736">
        <v>7</v>
      </c>
      <c r="I736">
        <v>128981</v>
      </c>
      <c r="J736">
        <v>1</v>
      </c>
      <c r="K736">
        <v>0</v>
      </c>
      <c r="L736">
        <v>1</v>
      </c>
      <c r="M736">
        <v>176924</v>
      </c>
      <c r="N736">
        <v>1</v>
      </c>
      <c r="O736" t="str">
        <f t="shared" si="68"/>
        <v>46-60</v>
      </c>
      <c r="P736" t="str">
        <f t="shared" si="69"/>
        <v>Low</v>
      </c>
      <c r="Q736" t="str">
        <f t="shared" si="70"/>
        <v>Mid-Term</v>
      </c>
      <c r="R736" t="str">
        <f t="shared" si="71"/>
        <v>High Balance</v>
      </c>
      <c r="S736" t="str">
        <f t="shared" si="72"/>
        <v>High Value</v>
      </c>
      <c r="T736">
        <v>1</v>
      </c>
      <c r="U736">
        <f t="shared" si="73"/>
        <v>128981</v>
      </c>
    </row>
    <row r="737" spans="1:21" x14ac:dyDescent="0.25">
      <c r="A737">
        <v>2025</v>
      </c>
      <c r="B737">
        <v>15784209</v>
      </c>
      <c r="C737" t="s">
        <v>603</v>
      </c>
      <c r="D737">
        <v>497</v>
      </c>
      <c r="E737" t="s">
        <v>15</v>
      </c>
      <c r="F737" t="s">
        <v>23</v>
      </c>
      <c r="G737">
        <v>47</v>
      </c>
      <c r="H737">
        <v>6</v>
      </c>
      <c r="I737">
        <v>0</v>
      </c>
      <c r="J737">
        <v>1</v>
      </c>
      <c r="K737">
        <v>1</v>
      </c>
      <c r="L737">
        <v>1</v>
      </c>
      <c r="M737">
        <v>90055</v>
      </c>
      <c r="N737">
        <v>0</v>
      </c>
      <c r="O737" t="str">
        <f t="shared" si="68"/>
        <v>46-60</v>
      </c>
      <c r="P737" t="str">
        <f t="shared" si="69"/>
        <v>Low</v>
      </c>
      <c r="Q737" t="str">
        <f t="shared" si="70"/>
        <v>Mid-Term</v>
      </c>
      <c r="R737" t="str">
        <f t="shared" si="71"/>
        <v>Zero Balance</v>
      </c>
      <c r="S737" t="str">
        <f t="shared" si="72"/>
        <v>Normal</v>
      </c>
      <c r="T737">
        <v>1</v>
      </c>
      <c r="U737">
        <f t="shared" si="73"/>
        <v>0</v>
      </c>
    </row>
    <row r="738" spans="1:21" x14ac:dyDescent="0.25">
      <c r="A738">
        <v>2025</v>
      </c>
      <c r="B738">
        <v>15794278</v>
      </c>
      <c r="C738" t="s">
        <v>604</v>
      </c>
      <c r="D738">
        <v>816</v>
      </c>
      <c r="E738" t="s">
        <v>18</v>
      </c>
      <c r="F738" t="s">
        <v>23</v>
      </c>
      <c r="G738">
        <v>67</v>
      </c>
      <c r="H738">
        <v>6</v>
      </c>
      <c r="I738">
        <v>151859</v>
      </c>
      <c r="J738">
        <v>1</v>
      </c>
      <c r="K738">
        <v>1</v>
      </c>
      <c r="L738">
        <v>1</v>
      </c>
      <c r="M738">
        <v>72814</v>
      </c>
      <c r="N738">
        <v>0</v>
      </c>
      <c r="O738" t="str">
        <f t="shared" si="68"/>
        <v>60+</v>
      </c>
      <c r="P738" t="str">
        <f t="shared" si="69"/>
        <v>High</v>
      </c>
      <c r="Q738" t="str">
        <f t="shared" si="70"/>
        <v>Mid-Term</v>
      </c>
      <c r="R738" t="str">
        <f t="shared" si="71"/>
        <v>High Balance</v>
      </c>
      <c r="S738" t="str">
        <f t="shared" si="72"/>
        <v>High Value</v>
      </c>
      <c r="T738">
        <v>1</v>
      </c>
      <c r="U738">
        <f t="shared" si="73"/>
        <v>0</v>
      </c>
    </row>
    <row r="739" spans="1:21" x14ac:dyDescent="0.25">
      <c r="A739">
        <v>2025</v>
      </c>
      <c r="B739">
        <v>15766741</v>
      </c>
      <c r="C739" t="s">
        <v>223</v>
      </c>
      <c r="D739">
        <v>525</v>
      </c>
      <c r="E739" t="s">
        <v>15</v>
      </c>
      <c r="F739" t="s">
        <v>23</v>
      </c>
      <c r="G739">
        <v>36</v>
      </c>
      <c r="H739">
        <v>2</v>
      </c>
      <c r="I739">
        <v>114628</v>
      </c>
      <c r="J739">
        <v>1</v>
      </c>
      <c r="K739">
        <v>0</v>
      </c>
      <c r="L739">
        <v>1</v>
      </c>
      <c r="M739">
        <v>168290</v>
      </c>
      <c r="N739">
        <v>0</v>
      </c>
      <c r="O739" t="str">
        <f t="shared" si="68"/>
        <v>30-45</v>
      </c>
      <c r="P739" t="str">
        <f t="shared" si="69"/>
        <v>Low</v>
      </c>
      <c r="Q739" t="str">
        <f t="shared" si="70"/>
        <v>New</v>
      </c>
      <c r="R739" t="str">
        <f t="shared" si="71"/>
        <v>High Balance</v>
      </c>
      <c r="S739" t="str">
        <f t="shared" si="72"/>
        <v>High Value</v>
      </c>
      <c r="T739">
        <v>1</v>
      </c>
      <c r="U739">
        <f t="shared" si="73"/>
        <v>0</v>
      </c>
    </row>
    <row r="740" spans="1:21" x14ac:dyDescent="0.25">
      <c r="A740">
        <v>2025</v>
      </c>
      <c r="B740">
        <v>15661036</v>
      </c>
      <c r="C740" t="s">
        <v>605</v>
      </c>
      <c r="D740">
        <v>725</v>
      </c>
      <c r="E740" t="s">
        <v>15</v>
      </c>
      <c r="F740" t="s">
        <v>23</v>
      </c>
      <c r="G740">
        <v>46</v>
      </c>
      <c r="H740">
        <v>6</v>
      </c>
      <c r="I740">
        <v>0</v>
      </c>
      <c r="J740">
        <v>2</v>
      </c>
      <c r="K740">
        <v>1</v>
      </c>
      <c r="L740">
        <v>0</v>
      </c>
      <c r="M740">
        <v>161767</v>
      </c>
      <c r="N740">
        <v>0</v>
      </c>
      <c r="O740" t="str">
        <f t="shared" si="68"/>
        <v>46-60</v>
      </c>
      <c r="P740" t="str">
        <f t="shared" si="69"/>
        <v>Medium</v>
      </c>
      <c r="Q740" t="str">
        <f t="shared" si="70"/>
        <v>Mid-Term</v>
      </c>
      <c r="R740" t="str">
        <f t="shared" si="71"/>
        <v>Zero Balance</v>
      </c>
      <c r="S740" t="str">
        <f t="shared" si="72"/>
        <v>Normal</v>
      </c>
      <c r="T740">
        <v>1</v>
      </c>
      <c r="U740">
        <f t="shared" si="73"/>
        <v>0</v>
      </c>
    </row>
    <row r="741" spans="1:21" x14ac:dyDescent="0.25">
      <c r="A741">
        <v>2025</v>
      </c>
      <c r="B741">
        <v>15705639</v>
      </c>
      <c r="C741" t="s">
        <v>606</v>
      </c>
      <c r="D741">
        <v>692</v>
      </c>
      <c r="E741" t="s">
        <v>15</v>
      </c>
      <c r="F741" t="s">
        <v>16</v>
      </c>
      <c r="G741">
        <v>28</v>
      </c>
      <c r="H741">
        <v>8</v>
      </c>
      <c r="I741">
        <v>95059</v>
      </c>
      <c r="J741">
        <v>2</v>
      </c>
      <c r="K741">
        <v>1</v>
      </c>
      <c r="L741">
        <v>0</v>
      </c>
      <c r="M741">
        <v>44420</v>
      </c>
      <c r="N741">
        <v>0</v>
      </c>
      <c r="O741" t="str">
        <f t="shared" si="68"/>
        <v>&lt;30</v>
      </c>
      <c r="P741" t="str">
        <f t="shared" si="69"/>
        <v>Medium</v>
      </c>
      <c r="Q741" t="str">
        <f t="shared" si="70"/>
        <v>Long-Term</v>
      </c>
      <c r="R741" t="str">
        <f t="shared" si="71"/>
        <v>Low Balance</v>
      </c>
      <c r="S741" t="str">
        <f t="shared" si="72"/>
        <v>Normal</v>
      </c>
      <c r="T741">
        <v>1</v>
      </c>
      <c r="U741">
        <f t="shared" si="73"/>
        <v>0</v>
      </c>
    </row>
    <row r="742" spans="1:21" x14ac:dyDescent="0.25">
      <c r="A742">
        <v>2025</v>
      </c>
      <c r="B742">
        <v>15637414</v>
      </c>
      <c r="C742" t="s">
        <v>607</v>
      </c>
      <c r="D742">
        <v>618</v>
      </c>
      <c r="E742" t="s">
        <v>15</v>
      </c>
      <c r="F742" t="s">
        <v>16</v>
      </c>
      <c r="G742">
        <v>24</v>
      </c>
      <c r="H742">
        <v>7</v>
      </c>
      <c r="I742">
        <v>128736</v>
      </c>
      <c r="J742">
        <v>1</v>
      </c>
      <c r="K742">
        <v>0</v>
      </c>
      <c r="L742">
        <v>1</v>
      </c>
      <c r="M742">
        <v>37148</v>
      </c>
      <c r="N742">
        <v>0</v>
      </c>
      <c r="O742" t="str">
        <f t="shared" si="68"/>
        <v>&lt;30</v>
      </c>
      <c r="P742" t="str">
        <f t="shared" si="69"/>
        <v>Medium</v>
      </c>
      <c r="Q742" t="str">
        <f t="shared" si="70"/>
        <v>Mid-Term</v>
      </c>
      <c r="R742" t="str">
        <f t="shared" si="71"/>
        <v>High Balance</v>
      </c>
      <c r="S742" t="str">
        <f t="shared" si="72"/>
        <v>High Value</v>
      </c>
      <c r="T742">
        <v>1</v>
      </c>
      <c r="U742">
        <f t="shared" si="73"/>
        <v>0</v>
      </c>
    </row>
    <row r="743" spans="1:21" x14ac:dyDescent="0.25">
      <c r="A743">
        <v>2025</v>
      </c>
      <c r="B743">
        <v>15716835</v>
      </c>
      <c r="C743" t="s">
        <v>260</v>
      </c>
      <c r="D743">
        <v>546</v>
      </c>
      <c r="E743" t="s">
        <v>15</v>
      </c>
      <c r="F743" t="s">
        <v>23</v>
      </c>
      <c r="G743">
        <v>24</v>
      </c>
      <c r="H743">
        <v>8</v>
      </c>
      <c r="I743">
        <v>156325</v>
      </c>
      <c r="J743">
        <v>1</v>
      </c>
      <c r="K743">
        <v>1</v>
      </c>
      <c r="L743">
        <v>1</v>
      </c>
      <c r="M743">
        <v>125381</v>
      </c>
      <c r="N743">
        <v>0</v>
      </c>
      <c r="O743" t="str">
        <f t="shared" si="68"/>
        <v>&lt;30</v>
      </c>
      <c r="P743" t="str">
        <f t="shared" si="69"/>
        <v>Low</v>
      </c>
      <c r="Q743" t="str">
        <f t="shared" si="70"/>
        <v>Long-Term</v>
      </c>
      <c r="R743" t="str">
        <f t="shared" si="71"/>
        <v>High Balance</v>
      </c>
      <c r="S743" t="str">
        <f t="shared" si="72"/>
        <v>High Value</v>
      </c>
      <c r="T743">
        <v>1</v>
      </c>
      <c r="U743">
        <f t="shared" si="73"/>
        <v>0</v>
      </c>
    </row>
    <row r="744" spans="1:21" x14ac:dyDescent="0.25">
      <c r="A744">
        <v>2025</v>
      </c>
      <c r="B744">
        <v>15696231</v>
      </c>
      <c r="C744" t="s">
        <v>608</v>
      </c>
      <c r="D744">
        <v>635</v>
      </c>
      <c r="E744" t="s">
        <v>15</v>
      </c>
      <c r="F744" t="s">
        <v>23</v>
      </c>
      <c r="G744">
        <v>29</v>
      </c>
      <c r="H744">
        <v>7</v>
      </c>
      <c r="I744">
        <v>105406</v>
      </c>
      <c r="J744">
        <v>1</v>
      </c>
      <c r="K744">
        <v>1</v>
      </c>
      <c r="L744">
        <v>1</v>
      </c>
      <c r="M744">
        <v>149854</v>
      </c>
      <c r="N744">
        <v>0</v>
      </c>
      <c r="O744" t="str">
        <f t="shared" si="68"/>
        <v>&lt;30</v>
      </c>
      <c r="P744" t="str">
        <f t="shared" si="69"/>
        <v>Medium</v>
      </c>
      <c r="Q744" t="str">
        <f t="shared" si="70"/>
        <v>Mid-Term</v>
      </c>
      <c r="R744" t="str">
        <f t="shared" si="71"/>
        <v>High Balance</v>
      </c>
      <c r="S744" t="str">
        <f t="shared" si="72"/>
        <v>High Value</v>
      </c>
      <c r="T744">
        <v>1</v>
      </c>
      <c r="U744">
        <f t="shared" si="73"/>
        <v>0</v>
      </c>
    </row>
    <row r="745" spans="1:21" x14ac:dyDescent="0.25">
      <c r="A745">
        <v>2025</v>
      </c>
      <c r="B745">
        <v>15641675</v>
      </c>
      <c r="C745" t="s">
        <v>609</v>
      </c>
      <c r="D745">
        <v>611</v>
      </c>
      <c r="E745" t="s">
        <v>15</v>
      </c>
      <c r="F745" t="s">
        <v>16</v>
      </c>
      <c r="G745">
        <v>49</v>
      </c>
      <c r="H745">
        <v>2</v>
      </c>
      <c r="I745">
        <v>88915</v>
      </c>
      <c r="J745">
        <v>3</v>
      </c>
      <c r="K745">
        <v>0</v>
      </c>
      <c r="L745">
        <v>0</v>
      </c>
      <c r="M745">
        <v>161435</v>
      </c>
      <c r="N745">
        <v>1</v>
      </c>
      <c r="O745" t="str">
        <f t="shared" si="68"/>
        <v>46-60</v>
      </c>
      <c r="P745" t="str">
        <f t="shared" si="69"/>
        <v>Medium</v>
      </c>
      <c r="Q745" t="str">
        <f t="shared" si="70"/>
        <v>New</v>
      </c>
      <c r="R745" t="str">
        <f t="shared" si="71"/>
        <v>Low Balance</v>
      </c>
      <c r="S745" t="str">
        <f t="shared" si="72"/>
        <v>Normal</v>
      </c>
      <c r="T745">
        <v>1</v>
      </c>
      <c r="U745">
        <f t="shared" si="73"/>
        <v>88915</v>
      </c>
    </row>
    <row r="746" spans="1:21" x14ac:dyDescent="0.25">
      <c r="A746">
        <v>2025</v>
      </c>
      <c r="B746">
        <v>15670755</v>
      </c>
      <c r="C746" t="s">
        <v>610</v>
      </c>
      <c r="D746">
        <v>650</v>
      </c>
      <c r="E746" t="s">
        <v>15</v>
      </c>
      <c r="F746" t="s">
        <v>23</v>
      </c>
      <c r="G746">
        <v>60</v>
      </c>
      <c r="H746">
        <v>8</v>
      </c>
      <c r="I746">
        <v>0</v>
      </c>
      <c r="J746">
        <v>2</v>
      </c>
      <c r="K746">
        <v>1</v>
      </c>
      <c r="L746">
        <v>1</v>
      </c>
      <c r="M746">
        <v>102926</v>
      </c>
      <c r="N746">
        <v>0</v>
      </c>
      <c r="O746" t="str">
        <f t="shared" si="68"/>
        <v>46-60</v>
      </c>
      <c r="P746" t="str">
        <f t="shared" si="69"/>
        <v>Medium</v>
      </c>
      <c r="Q746" t="str">
        <f t="shared" si="70"/>
        <v>Long-Term</v>
      </c>
      <c r="R746" t="str">
        <f t="shared" si="71"/>
        <v>Zero Balance</v>
      </c>
      <c r="S746" t="str">
        <f t="shared" si="72"/>
        <v>Normal</v>
      </c>
      <c r="T746">
        <v>1</v>
      </c>
      <c r="U746">
        <f t="shared" si="73"/>
        <v>0</v>
      </c>
    </row>
    <row r="747" spans="1:21" x14ac:dyDescent="0.25">
      <c r="A747">
        <v>2025</v>
      </c>
      <c r="B747">
        <v>15640059</v>
      </c>
      <c r="C747" t="s">
        <v>235</v>
      </c>
      <c r="D747">
        <v>606</v>
      </c>
      <c r="E747" t="s">
        <v>15</v>
      </c>
      <c r="F747" t="s">
        <v>23</v>
      </c>
      <c r="G747">
        <v>40</v>
      </c>
      <c r="H747">
        <v>5</v>
      </c>
      <c r="I747">
        <v>0</v>
      </c>
      <c r="J747">
        <v>2</v>
      </c>
      <c r="K747">
        <v>1</v>
      </c>
      <c r="L747">
        <v>1</v>
      </c>
      <c r="M747">
        <v>70899</v>
      </c>
      <c r="N747">
        <v>0</v>
      </c>
      <c r="O747" t="str">
        <f t="shared" si="68"/>
        <v>30-45</v>
      </c>
      <c r="P747" t="str">
        <f t="shared" si="69"/>
        <v>Medium</v>
      </c>
      <c r="Q747" t="str">
        <f t="shared" si="70"/>
        <v>Mid-Term</v>
      </c>
      <c r="R747" t="str">
        <f t="shared" si="71"/>
        <v>Zero Balance</v>
      </c>
      <c r="S747" t="str">
        <f t="shared" si="72"/>
        <v>Normal</v>
      </c>
      <c r="T747">
        <v>1</v>
      </c>
      <c r="U747">
        <f t="shared" si="73"/>
        <v>0</v>
      </c>
    </row>
    <row r="748" spans="1:21" x14ac:dyDescent="0.25">
      <c r="A748">
        <v>2025</v>
      </c>
      <c r="B748">
        <v>15787619</v>
      </c>
      <c r="C748" t="s">
        <v>314</v>
      </c>
      <c r="D748">
        <v>844</v>
      </c>
      <c r="E748" t="s">
        <v>15</v>
      </c>
      <c r="F748" t="s">
        <v>23</v>
      </c>
      <c r="G748">
        <v>18</v>
      </c>
      <c r="H748">
        <v>2</v>
      </c>
      <c r="I748">
        <v>160980</v>
      </c>
      <c r="J748">
        <v>1</v>
      </c>
      <c r="K748">
        <v>0</v>
      </c>
      <c r="L748">
        <v>0</v>
      </c>
      <c r="M748">
        <v>145936</v>
      </c>
      <c r="N748">
        <v>0</v>
      </c>
      <c r="O748" t="str">
        <f t="shared" si="68"/>
        <v>&lt;30</v>
      </c>
      <c r="P748" t="str">
        <f t="shared" si="69"/>
        <v>High</v>
      </c>
      <c r="Q748" t="str">
        <f t="shared" si="70"/>
        <v>New</v>
      </c>
      <c r="R748" t="str">
        <f t="shared" si="71"/>
        <v>High Balance</v>
      </c>
      <c r="S748" t="str">
        <f t="shared" si="72"/>
        <v>High Value</v>
      </c>
      <c r="T748">
        <v>1</v>
      </c>
      <c r="U748">
        <f t="shared" si="73"/>
        <v>0</v>
      </c>
    </row>
    <row r="749" spans="1:21" x14ac:dyDescent="0.25">
      <c r="A749">
        <v>2025</v>
      </c>
      <c r="B749">
        <v>15587535</v>
      </c>
      <c r="C749" t="s">
        <v>606</v>
      </c>
      <c r="D749">
        <v>450</v>
      </c>
      <c r="E749" t="s">
        <v>18</v>
      </c>
      <c r="F749" t="s">
        <v>16</v>
      </c>
      <c r="G749">
        <v>46</v>
      </c>
      <c r="H749">
        <v>5</v>
      </c>
      <c r="I749">
        <v>177620</v>
      </c>
      <c r="J749">
        <v>1</v>
      </c>
      <c r="K749">
        <v>1</v>
      </c>
      <c r="L749">
        <v>0</v>
      </c>
      <c r="M749">
        <v>54227</v>
      </c>
      <c r="N749">
        <v>0</v>
      </c>
      <c r="O749" t="str">
        <f t="shared" si="68"/>
        <v>46-60</v>
      </c>
      <c r="P749" t="str">
        <f t="shared" si="69"/>
        <v>Low</v>
      </c>
      <c r="Q749" t="str">
        <f t="shared" si="70"/>
        <v>Mid-Term</v>
      </c>
      <c r="R749" t="str">
        <f t="shared" si="71"/>
        <v>High Balance</v>
      </c>
      <c r="S749" t="str">
        <f t="shared" si="72"/>
        <v>High Value</v>
      </c>
      <c r="T749">
        <v>1</v>
      </c>
      <c r="U749">
        <f t="shared" si="73"/>
        <v>0</v>
      </c>
    </row>
    <row r="750" spans="1:21" x14ac:dyDescent="0.25">
      <c r="A750">
        <v>2025</v>
      </c>
      <c r="B750">
        <v>15813034</v>
      </c>
      <c r="C750" t="s">
        <v>65</v>
      </c>
      <c r="D750">
        <v>727</v>
      </c>
      <c r="E750" t="s">
        <v>18</v>
      </c>
      <c r="F750" t="s">
        <v>23</v>
      </c>
      <c r="G750">
        <v>38</v>
      </c>
      <c r="H750">
        <v>2</v>
      </c>
      <c r="I750">
        <v>62277</v>
      </c>
      <c r="J750">
        <v>1</v>
      </c>
      <c r="K750">
        <v>1</v>
      </c>
      <c r="L750">
        <v>1</v>
      </c>
      <c r="M750">
        <v>59281</v>
      </c>
      <c r="N750">
        <v>0</v>
      </c>
      <c r="O750" t="str">
        <f t="shared" si="68"/>
        <v>30-45</v>
      </c>
      <c r="P750" t="str">
        <f t="shared" si="69"/>
        <v>Medium</v>
      </c>
      <c r="Q750" t="str">
        <f t="shared" si="70"/>
        <v>New</v>
      </c>
      <c r="R750" t="str">
        <f t="shared" si="71"/>
        <v>Low Balance</v>
      </c>
      <c r="S750" t="str">
        <f t="shared" si="72"/>
        <v>Normal</v>
      </c>
      <c r="T750">
        <v>1</v>
      </c>
      <c r="U750">
        <f t="shared" si="73"/>
        <v>0</v>
      </c>
    </row>
    <row r="751" spans="1:21" x14ac:dyDescent="0.25">
      <c r="A751">
        <v>2025</v>
      </c>
      <c r="B751">
        <v>15698839</v>
      </c>
      <c r="C751" t="s">
        <v>611</v>
      </c>
      <c r="D751">
        <v>460</v>
      </c>
      <c r="E751" t="s">
        <v>26</v>
      </c>
      <c r="F751" t="s">
        <v>23</v>
      </c>
      <c r="G751">
        <v>46</v>
      </c>
      <c r="H751">
        <v>4</v>
      </c>
      <c r="I751">
        <v>127560</v>
      </c>
      <c r="J751">
        <v>2</v>
      </c>
      <c r="K751">
        <v>1</v>
      </c>
      <c r="L751">
        <v>1</v>
      </c>
      <c r="M751">
        <v>126952</v>
      </c>
      <c r="N751">
        <v>0</v>
      </c>
      <c r="O751" t="str">
        <f t="shared" si="68"/>
        <v>46-60</v>
      </c>
      <c r="P751" t="str">
        <f t="shared" si="69"/>
        <v>Low</v>
      </c>
      <c r="Q751" t="str">
        <f t="shared" si="70"/>
        <v>Mid-Term</v>
      </c>
      <c r="R751" t="str">
        <f t="shared" si="71"/>
        <v>High Balance</v>
      </c>
      <c r="S751" t="str">
        <f t="shared" si="72"/>
        <v>High Value</v>
      </c>
      <c r="T751">
        <v>1</v>
      </c>
      <c r="U751">
        <f t="shared" si="73"/>
        <v>0</v>
      </c>
    </row>
    <row r="752" spans="1:21" x14ac:dyDescent="0.25">
      <c r="A752">
        <v>2025</v>
      </c>
      <c r="B752">
        <v>15790314</v>
      </c>
      <c r="C752" t="s">
        <v>612</v>
      </c>
      <c r="D752">
        <v>649</v>
      </c>
      <c r="E752" t="s">
        <v>15</v>
      </c>
      <c r="F752" t="s">
        <v>23</v>
      </c>
      <c r="G752">
        <v>41</v>
      </c>
      <c r="H752">
        <v>0</v>
      </c>
      <c r="I752">
        <v>0</v>
      </c>
      <c r="J752">
        <v>2</v>
      </c>
      <c r="K752">
        <v>0</v>
      </c>
      <c r="L752">
        <v>1</v>
      </c>
      <c r="M752">
        <v>130567</v>
      </c>
      <c r="N752">
        <v>0</v>
      </c>
      <c r="O752" t="str">
        <f t="shared" si="68"/>
        <v>30-45</v>
      </c>
      <c r="P752" t="str">
        <f t="shared" si="69"/>
        <v>Medium</v>
      </c>
      <c r="Q752" t="str">
        <f t="shared" si="70"/>
        <v>New</v>
      </c>
      <c r="R752" t="str">
        <f t="shared" si="71"/>
        <v>Zero Balance</v>
      </c>
      <c r="S752" t="str">
        <f t="shared" si="72"/>
        <v>Normal</v>
      </c>
      <c r="T752">
        <v>1</v>
      </c>
      <c r="U752">
        <f t="shared" si="73"/>
        <v>0</v>
      </c>
    </row>
    <row r="753" spans="1:21" x14ac:dyDescent="0.25">
      <c r="A753">
        <v>2025</v>
      </c>
      <c r="B753">
        <v>15634245</v>
      </c>
      <c r="C753" t="s">
        <v>613</v>
      </c>
      <c r="D753">
        <v>758</v>
      </c>
      <c r="E753" t="s">
        <v>26</v>
      </c>
      <c r="F753" t="s">
        <v>16</v>
      </c>
      <c r="G753">
        <v>47</v>
      </c>
      <c r="H753">
        <v>9</v>
      </c>
      <c r="I753">
        <v>95523</v>
      </c>
      <c r="J753">
        <v>1</v>
      </c>
      <c r="K753">
        <v>1</v>
      </c>
      <c r="L753">
        <v>0</v>
      </c>
      <c r="M753">
        <v>73294</v>
      </c>
      <c r="N753">
        <v>0</v>
      </c>
      <c r="O753" t="str">
        <f t="shared" si="68"/>
        <v>46-60</v>
      </c>
      <c r="P753" t="str">
        <f t="shared" si="69"/>
        <v>High</v>
      </c>
      <c r="Q753" t="str">
        <f t="shared" si="70"/>
        <v>Long-Term</v>
      </c>
      <c r="R753" t="str">
        <f t="shared" si="71"/>
        <v>Low Balance</v>
      </c>
      <c r="S753" t="str">
        <f t="shared" si="72"/>
        <v>Normal</v>
      </c>
      <c r="T753">
        <v>1</v>
      </c>
      <c r="U753">
        <f t="shared" si="73"/>
        <v>0</v>
      </c>
    </row>
    <row r="754" spans="1:21" x14ac:dyDescent="0.25">
      <c r="A754">
        <v>2025</v>
      </c>
      <c r="B754">
        <v>15677305</v>
      </c>
      <c r="C754" t="s">
        <v>314</v>
      </c>
      <c r="D754">
        <v>490</v>
      </c>
      <c r="E754" t="s">
        <v>15</v>
      </c>
      <c r="F754" t="s">
        <v>16</v>
      </c>
      <c r="G754">
        <v>35</v>
      </c>
      <c r="H754">
        <v>7</v>
      </c>
      <c r="I754">
        <v>107749</v>
      </c>
      <c r="J754">
        <v>1</v>
      </c>
      <c r="K754">
        <v>1</v>
      </c>
      <c r="L754">
        <v>1</v>
      </c>
      <c r="M754">
        <v>3937</v>
      </c>
      <c r="N754">
        <v>0</v>
      </c>
      <c r="O754" t="str">
        <f t="shared" si="68"/>
        <v>30-45</v>
      </c>
      <c r="P754" t="str">
        <f t="shared" si="69"/>
        <v>Low</v>
      </c>
      <c r="Q754" t="str">
        <f t="shared" si="70"/>
        <v>Mid-Term</v>
      </c>
      <c r="R754" t="str">
        <f t="shared" si="71"/>
        <v>High Balance</v>
      </c>
      <c r="S754" t="str">
        <f t="shared" si="72"/>
        <v>High Value</v>
      </c>
      <c r="T754">
        <v>1</v>
      </c>
      <c r="U754">
        <f t="shared" si="73"/>
        <v>0</v>
      </c>
    </row>
    <row r="755" spans="1:21" x14ac:dyDescent="0.25">
      <c r="A755">
        <v>2025</v>
      </c>
      <c r="B755">
        <v>15661526</v>
      </c>
      <c r="C755" t="s">
        <v>541</v>
      </c>
      <c r="D755">
        <v>815</v>
      </c>
      <c r="E755" t="s">
        <v>26</v>
      </c>
      <c r="F755" t="s">
        <v>23</v>
      </c>
      <c r="G755">
        <v>37</v>
      </c>
      <c r="H755">
        <v>2</v>
      </c>
      <c r="I755">
        <v>110777</v>
      </c>
      <c r="J755">
        <v>2</v>
      </c>
      <c r="K755">
        <v>1</v>
      </c>
      <c r="L755">
        <v>0</v>
      </c>
      <c r="M755">
        <v>2384</v>
      </c>
      <c r="N755">
        <v>0</v>
      </c>
      <c r="O755" t="str">
        <f t="shared" si="68"/>
        <v>30-45</v>
      </c>
      <c r="P755" t="str">
        <f t="shared" si="69"/>
        <v>High</v>
      </c>
      <c r="Q755" t="str">
        <f t="shared" si="70"/>
        <v>New</v>
      </c>
      <c r="R755" t="str">
        <f t="shared" si="71"/>
        <v>High Balance</v>
      </c>
      <c r="S755" t="str">
        <f t="shared" si="72"/>
        <v>High Value</v>
      </c>
      <c r="T755">
        <v>1</v>
      </c>
      <c r="U755">
        <f t="shared" si="73"/>
        <v>0</v>
      </c>
    </row>
    <row r="756" spans="1:21" x14ac:dyDescent="0.25">
      <c r="A756">
        <v>2025</v>
      </c>
      <c r="B756">
        <v>15685997</v>
      </c>
      <c r="C756" t="s">
        <v>614</v>
      </c>
      <c r="D756">
        <v>838</v>
      </c>
      <c r="E756" t="s">
        <v>18</v>
      </c>
      <c r="F756" t="s">
        <v>16</v>
      </c>
      <c r="G756">
        <v>39</v>
      </c>
      <c r="H756">
        <v>5</v>
      </c>
      <c r="I756">
        <v>166734</v>
      </c>
      <c r="J756">
        <v>2</v>
      </c>
      <c r="K756">
        <v>1</v>
      </c>
      <c r="L756">
        <v>0</v>
      </c>
      <c r="M756">
        <v>14279</v>
      </c>
      <c r="N756">
        <v>0</v>
      </c>
      <c r="O756" t="str">
        <f t="shared" si="68"/>
        <v>30-45</v>
      </c>
      <c r="P756" t="str">
        <f t="shared" si="69"/>
        <v>High</v>
      </c>
      <c r="Q756" t="str">
        <f t="shared" si="70"/>
        <v>Mid-Term</v>
      </c>
      <c r="R756" t="str">
        <f t="shared" si="71"/>
        <v>High Balance</v>
      </c>
      <c r="S756" t="str">
        <f t="shared" si="72"/>
        <v>High Value</v>
      </c>
      <c r="T756">
        <v>1</v>
      </c>
      <c r="U756">
        <f t="shared" si="73"/>
        <v>0</v>
      </c>
    </row>
    <row r="757" spans="1:21" x14ac:dyDescent="0.25">
      <c r="A757">
        <v>2025</v>
      </c>
      <c r="B757">
        <v>15660101</v>
      </c>
      <c r="C757" t="s">
        <v>615</v>
      </c>
      <c r="D757">
        <v>803</v>
      </c>
      <c r="E757" t="s">
        <v>15</v>
      </c>
      <c r="F757" t="s">
        <v>23</v>
      </c>
      <c r="G757">
        <v>31</v>
      </c>
      <c r="H757">
        <v>9</v>
      </c>
      <c r="I757">
        <v>157121</v>
      </c>
      <c r="J757">
        <v>2</v>
      </c>
      <c r="K757">
        <v>1</v>
      </c>
      <c r="L757">
        <v>0</v>
      </c>
      <c r="M757">
        <v>141301</v>
      </c>
      <c r="N757">
        <v>0</v>
      </c>
      <c r="O757" t="str">
        <f t="shared" si="68"/>
        <v>30-45</v>
      </c>
      <c r="P757" t="str">
        <f t="shared" si="69"/>
        <v>High</v>
      </c>
      <c r="Q757" t="str">
        <f t="shared" si="70"/>
        <v>Long-Term</v>
      </c>
      <c r="R757" t="str">
        <f t="shared" si="71"/>
        <v>High Balance</v>
      </c>
      <c r="S757" t="str">
        <f t="shared" si="72"/>
        <v>High Value</v>
      </c>
      <c r="T757">
        <v>1</v>
      </c>
      <c r="U757">
        <f t="shared" si="73"/>
        <v>0</v>
      </c>
    </row>
    <row r="758" spans="1:21" x14ac:dyDescent="0.25">
      <c r="A758">
        <v>2025</v>
      </c>
      <c r="B758">
        <v>15637979</v>
      </c>
      <c r="C758" t="s">
        <v>139</v>
      </c>
      <c r="D758">
        <v>664</v>
      </c>
      <c r="E758" t="s">
        <v>26</v>
      </c>
      <c r="F758" t="s">
        <v>16</v>
      </c>
      <c r="G758">
        <v>36</v>
      </c>
      <c r="H758">
        <v>2</v>
      </c>
      <c r="I758">
        <v>127161</v>
      </c>
      <c r="J758">
        <v>2</v>
      </c>
      <c r="K758">
        <v>1</v>
      </c>
      <c r="L758">
        <v>0</v>
      </c>
      <c r="M758">
        <v>78141</v>
      </c>
      <c r="N758">
        <v>0</v>
      </c>
      <c r="O758" t="str">
        <f t="shared" si="68"/>
        <v>30-45</v>
      </c>
      <c r="P758" t="str">
        <f t="shared" si="69"/>
        <v>Medium</v>
      </c>
      <c r="Q758" t="str">
        <f t="shared" si="70"/>
        <v>New</v>
      </c>
      <c r="R758" t="str">
        <f t="shared" si="71"/>
        <v>High Balance</v>
      </c>
      <c r="S758" t="str">
        <f t="shared" si="72"/>
        <v>High Value</v>
      </c>
      <c r="T758">
        <v>1</v>
      </c>
      <c r="U758">
        <f t="shared" si="73"/>
        <v>0</v>
      </c>
    </row>
    <row r="759" spans="1:21" x14ac:dyDescent="0.25">
      <c r="A759">
        <v>2025</v>
      </c>
      <c r="B759">
        <v>15815364</v>
      </c>
      <c r="C759" t="s">
        <v>616</v>
      </c>
      <c r="D759">
        <v>736</v>
      </c>
      <c r="E759" t="s">
        <v>18</v>
      </c>
      <c r="F759" t="s">
        <v>16</v>
      </c>
      <c r="G759">
        <v>28</v>
      </c>
      <c r="H759">
        <v>2</v>
      </c>
      <c r="I759">
        <v>0</v>
      </c>
      <c r="J759">
        <v>2</v>
      </c>
      <c r="K759">
        <v>1</v>
      </c>
      <c r="L759">
        <v>1</v>
      </c>
      <c r="M759">
        <v>117431</v>
      </c>
      <c r="N759">
        <v>0</v>
      </c>
      <c r="O759" t="str">
        <f t="shared" si="68"/>
        <v>&lt;30</v>
      </c>
      <c r="P759" t="str">
        <f t="shared" si="69"/>
        <v>Medium</v>
      </c>
      <c r="Q759" t="str">
        <f t="shared" si="70"/>
        <v>New</v>
      </c>
      <c r="R759" t="str">
        <f t="shared" si="71"/>
        <v>Zero Balance</v>
      </c>
      <c r="S759" t="str">
        <f t="shared" si="72"/>
        <v>Normal</v>
      </c>
      <c r="T759">
        <v>1</v>
      </c>
      <c r="U759">
        <f t="shared" si="73"/>
        <v>0</v>
      </c>
    </row>
    <row r="760" spans="1:21" x14ac:dyDescent="0.25">
      <c r="A760">
        <v>2025</v>
      </c>
      <c r="B760">
        <v>15647099</v>
      </c>
      <c r="C760" t="s">
        <v>617</v>
      </c>
      <c r="D760">
        <v>633</v>
      </c>
      <c r="E760" t="s">
        <v>15</v>
      </c>
      <c r="F760" t="s">
        <v>16</v>
      </c>
      <c r="G760">
        <v>37</v>
      </c>
      <c r="H760">
        <v>9</v>
      </c>
      <c r="I760">
        <v>156092</v>
      </c>
      <c r="J760">
        <v>1</v>
      </c>
      <c r="K760">
        <v>1</v>
      </c>
      <c r="L760">
        <v>0</v>
      </c>
      <c r="M760">
        <v>72009</v>
      </c>
      <c r="N760">
        <v>0</v>
      </c>
      <c r="O760" t="str">
        <f t="shared" si="68"/>
        <v>30-45</v>
      </c>
      <c r="P760" t="str">
        <f t="shared" si="69"/>
        <v>Medium</v>
      </c>
      <c r="Q760" t="str">
        <f t="shared" si="70"/>
        <v>Long-Term</v>
      </c>
      <c r="R760" t="str">
        <f t="shared" si="71"/>
        <v>High Balance</v>
      </c>
      <c r="S760" t="str">
        <f t="shared" si="72"/>
        <v>High Value</v>
      </c>
      <c r="T760">
        <v>1</v>
      </c>
      <c r="U760">
        <f t="shared" si="73"/>
        <v>0</v>
      </c>
    </row>
    <row r="761" spans="1:21" x14ac:dyDescent="0.25">
      <c r="A761">
        <v>2025</v>
      </c>
      <c r="B761">
        <v>15625944</v>
      </c>
      <c r="C761" t="s">
        <v>68</v>
      </c>
      <c r="D761">
        <v>664</v>
      </c>
      <c r="E761" t="s">
        <v>15</v>
      </c>
      <c r="F761" t="s">
        <v>23</v>
      </c>
      <c r="G761">
        <v>58</v>
      </c>
      <c r="H761">
        <v>5</v>
      </c>
      <c r="I761">
        <v>98668</v>
      </c>
      <c r="J761">
        <v>1</v>
      </c>
      <c r="K761">
        <v>1</v>
      </c>
      <c r="L761">
        <v>1</v>
      </c>
      <c r="M761">
        <v>60888</v>
      </c>
      <c r="N761">
        <v>0</v>
      </c>
      <c r="O761" t="str">
        <f t="shared" si="68"/>
        <v>46-60</v>
      </c>
      <c r="P761" t="str">
        <f t="shared" si="69"/>
        <v>Medium</v>
      </c>
      <c r="Q761" t="str">
        <f t="shared" si="70"/>
        <v>Mid-Term</v>
      </c>
      <c r="R761" t="str">
        <f t="shared" si="71"/>
        <v>Low Balance</v>
      </c>
      <c r="S761" t="str">
        <f t="shared" si="72"/>
        <v>Normal</v>
      </c>
      <c r="T761">
        <v>1</v>
      </c>
      <c r="U761">
        <f t="shared" si="73"/>
        <v>0</v>
      </c>
    </row>
    <row r="762" spans="1:21" x14ac:dyDescent="0.25">
      <c r="A762">
        <v>2025</v>
      </c>
      <c r="B762">
        <v>15583212</v>
      </c>
      <c r="C762" t="s">
        <v>133</v>
      </c>
      <c r="D762">
        <v>600</v>
      </c>
      <c r="E762" t="s">
        <v>15</v>
      </c>
      <c r="F762" t="s">
        <v>16</v>
      </c>
      <c r="G762">
        <v>43</v>
      </c>
      <c r="H762">
        <v>5</v>
      </c>
      <c r="I762">
        <v>134022</v>
      </c>
      <c r="J762">
        <v>1</v>
      </c>
      <c r="K762">
        <v>1</v>
      </c>
      <c r="L762">
        <v>0</v>
      </c>
      <c r="M762">
        <v>194765</v>
      </c>
      <c r="N762">
        <v>0</v>
      </c>
      <c r="O762" t="str">
        <f t="shared" si="68"/>
        <v>30-45</v>
      </c>
      <c r="P762" t="str">
        <f t="shared" si="69"/>
        <v>Medium</v>
      </c>
      <c r="Q762" t="str">
        <f t="shared" si="70"/>
        <v>Mid-Term</v>
      </c>
      <c r="R762" t="str">
        <f t="shared" si="71"/>
        <v>High Balance</v>
      </c>
      <c r="S762" t="str">
        <f t="shared" si="72"/>
        <v>High Value</v>
      </c>
      <c r="T762">
        <v>1</v>
      </c>
      <c r="U762">
        <f t="shared" si="73"/>
        <v>0</v>
      </c>
    </row>
    <row r="763" spans="1:21" x14ac:dyDescent="0.25">
      <c r="A763">
        <v>2025</v>
      </c>
      <c r="B763">
        <v>15582741</v>
      </c>
      <c r="C763" t="s">
        <v>44</v>
      </c>
      <c r="D763">
        <v>693</v>
      </c>
      <c r="E763" t="s">
        <v>15</v>
      </c>
      <c r="F763" t="s">
        <v>16</v>
      </c>
      <c r="G763">
        <v>35</v>
      </c>
      <c r="H763">
        <v>5</v>
      </c>
      <c r="I763">
        <v>124151</v>
      </c>
      <c r="J763">
        <v>1</v>
      </c>
      <c r="K763">
        <v>1</v>
      </c>
      <c r="L763">
        <v>0</v>
      </c>
      <c r="M763">
        <v>88705</v>
      </c>
      <c r="N763">
        <v>1</v>
      </c>
      <c r="O763" t="str">
        <f t="shared" si="68"/>
        <v>30-45</v>
      </c>
      <c r="P763" t="str">
        <f t="shared" si="69"/>
        <v>Medium</v>
      </c>
      <c r="Q763" t="str">
        <f t="shared" si="70"/>
        <v>Mid-Term</v>
      </c>
      <c r="R763" t="str">
        <f t="shared" si="71"/>
        <v>High Balance</v>
      </c>
      <c r="S763" t="str">
        <f t="shared" si="72"/>
        <v>High Value</v>
      </c>
      <c r="T763">
        <v>1</v>
      </c>
      <c r="U763">
        <f t="shared" si="73"/>
        <v>124151</v>
      </c>
    </row>
    <row r="764" spans="1:21" x14ac:dyDescent="0.25">
      <c r="A764">
        <v>2025</v>
      </c>
      <c r="B764">
        <v>15637876</v>
      </c>
      <c r="C764" t="s">
        <v>423</v>
      </c>
      <c r="D764">
        <v>663</v>
      </c>
      <c r="E764" t="s">
        <v>26</v>
      </c>
      <c r="F764" t="s">
        <v>16</v>
      </c>
      <c r="G764">
        <v>36</v>
      </c>
      <c r="H764">
        <v>6</v>
      </c>
      <c r="I764">
        <v>77254</v>
      </c>
      <c r="J764">
        <v>1</v>
      </c>
      <c r="K764">
        <v>0</v>
      </c>
      <c r="L764">
        <v>0</v>
      </c>
      <c r="M764">
        <v>35818</v>
      </c>
      <c r="N764">
        <v>1</v>
      </c>
      <c r="O764" t="str">
        <f t="shared" si="68"/>
        <v>30-45</v>
      </c>
      <c r="P764" t="str">
        <f t="shared" si="69"/>
        <v>Medium</v>
      </c>
      <c r="Q764" t="str">
        <f t="shared" si="70"/>
        <v>Mid-Term</v>
      </c>
      <c r="R764" t="str">
        <f t="shared" si="71"/>
        <v>Low Balance</v>
      </c>
      <c r="S764" t="str">
        <f t="shared" si="72"/>
        <v>Normal</v>
      </c>
      <c r="T764">
        <v>1</v>
      </c>
      <c r="U764">
        <f t="shared" si="73"/>
        <v>77254</v>
      </c>
    </row>
    <row r="765" spans="1:21" x14ac:dyDescent="0.25">
      <c r="A765">
        <v>2025</v>
      </c>
      <c r="B765">
        <v>15622750</v>
      </c>
      <c r="C765" t="s">
        <v>22</v>
      </c>
      <c r="D765">
        <v>742</v>
      </c>
      <c r="E765" t="s">
        <v>26</v>
      </c>
      <c r="F765" t="s">
        <v>16</v>
      </c>
      <c r="G765">
        <v>21</v>
      </c>
      <c r="H765">
        <v>1</v>
      </c>
      <c r="I765">
        <v>114292</v>
      </c>
      <c r="J765">
        <v>1</v>
      </c>
      <c r="K765">
        <v>1</v>
      </c>
      <c r="L765">
        <v>0</v>
      </c>
      <c r="M765">
        <v>31520</v>
      </c>
      <c r="N765">
        <v>0</v>
      </c>
      <c r="O765" t="str">
        <f t="shared" si="68"/>
        <v>&lt;30</v>
      </c>
      <c r="P765" t="str">
        <f t="shared" si="69"/>
        <v>Medium</v>
      </c>
      <c r="Q765" t="str">
        <f t="shared" si="70"/>
        <v>New</v>
      </c>
      <c r="R765" t="str">
        <f t="shared" si="71"/>
        <v>High Balance</v>
      </c>
      <c r="S765" t="str">
        <f t="shared" si="72"/>
        <v>High Value</v>
      </c>
      <c r="T765">
        <v>1</v>
      </c>
      <c r="U765">
        <f t="shared" si="73"/>
        <v>0</v>
      </c>
    </row>
    <row r="766" spans="1:21" x14ac:dyDescent="0.25">
      <c r="A766">
        <v>2025</v>
      </c>
      <c r="B766">
        <v>15672056</v>
      </c>
      <c r="C766" t="s">
        <v>618</v>
      </c>
      <c r="D766">
        <v>710</v>
      </c>
      <c r="E766" t="s">
        <v>26</v>
      </c>
      <c r="F766" t="s">
        <v>23</v>
      </c>
      <c r="G766">
        <v>43</v>
      </c>
      <c r="H766">
        <v>2</v>
      </c>
      <c r="I766">
        <v>140080</v>
      </c>
      <c r="J766">
        <v>3</v>
      </c>
      <c r="K766">
        <v>1</v>
      </c>
      <c r="L766">
        <v>1</v>
      </c>
      <c r="M766">
        <v>157908</v>
      </c>
      <c r="N766">
        <v>1</v>
      </c>
      <c r="O766" t="str">
        <f t="shared" si="68"/>
        <v>30-45</v>
      </c>
      <c r="P766" t="str">
        <f t="shared" si="69"/>
        <v>Medium</v>
      </c>
      <c r="Q766" t="str">
        <f t="shared" si="70"/>
        <v>New</v>
      </c>
      <c r="R766" t="str">
        <f t="shared" si="71"/>
        <v>High Balance</v>
      </c>
      <c r="S766" t="str">
        <f t="shared" si="72"/>
        <v>High Value</v>
      </c>
      <c r="T766">
        <v>1</v>
      </c>
      <c r="U766">
        <f t="shared" si="73"/>
        <v>140080</v>
      </c>
    </row>
    <row r="767" spans="1:21" x14ac:dyDescent="0.25">
      <c r="A767">
        <v>2025</v>
      </c>
      <c r="B767">
        <v>15812351</v>
      </c>
      <c r="C767" t="s">
        <v>619</v>
      </c>
      <c r="D767">
        <v>710</v>
      </c>
      <c r="E767" t="s">
        <v>18</v>
      </c>
      <c r="F767" t="s">
        <v>16</v>
      </c>
      <c r="G767">
        <v>27</v>
      </c>
      <c r="H767">
        <v>2</v>
      </c>
      <c r="I767">
        <v>135278</v>
      </c>
      <c r="J767">
        <v>1</v>
      </c>
      <c r="K767">
        <v>1</v>
      </c>
      <c r="L767">
        <v>0</v>
      </c>
      <c r="M767">
        <v>142200</v>
      </c>
      <c r="N767">
        <v>0</v>
      </c>
      <c r="O767" t="str">
        <f t="shared" si="68"/>
        <v>&lt;30</v>
      </c>
      <c r="P767" t="str">
        <f t="shared" si="69"/>
        <v>Medium</v>
      </c>
      <c r="Q767" t="str">
        <f t="shared" si="70"/>
        <v>New</v>
      </c>
      <c r="R767" t="str">
        <f t="shared" si="71"/>
        <v>High Balance</v>
      </c>
      <c r="S767" t="str">
        <f t="shared" si="72"/>
        <v>High Value</v>
      </c>
      <c r="T767">
        <v>1</v>
      </c>
      <c r="U767">
        <f t="shared" si="73"/>
        <v>0</v>
      </c>
    </row>
    <row r="768" spans="1:21" x14ac:dyDescent="0.25">
      <c r="A768">
        <v>2025</v>
      </c>
      <c r="B768">
        <v>15810864</v>
      </c>
      <c r="C768" t="s">
        <v>620</v>
      </c>
      <c r="D768">
        <v>700</v>
      </c>
      <c r="E768" t="s">
        <v>15</v>
      </c>
      <c r="F768" t="s">
        <v>16</v>
      </c>
      <c r="G768">
        <v>82</v>
      </c>
      <c r="H768">
        <v>2</v>
      </c>
      <c r="I768">
        <v>0</v>
      </c>
      <c r="J768">
        <v>2</v>
      </c>
      <c r="K768">
        <v>0</v>
      </c>
      <c r="L768">
        <v>1</v>
      </c>
      <c r="M768">
        <v>182055</v>
      </c>
      <c r="N768">
        <v>0</v>
      </c>
      <c r="O768" t="str">
        <f t="shared" si="68"/>
        <v>60+</v>
      </c>
      <c r="P768" t="str">
        <f t="shared" si="69"/>
        <v>Medium</v>
      </c>
      <c r="Q768" t="str">
        <f t="shared" si="70"/>
        <v>New</v>
      </c>
      <c r="R768" t="str">
        <f t="shared" si="71"/>
        <v>Zero Balance</v>
      </c>
      <c r="S768" t="str">
        <f t="shared" si="72"/>
        <v>Normal</v>
      </c>
      <c r="T768">
        <v>1</v>
      </c>
      <c r="U768">
        <f t="shared" si="73"/>
        <v>0</v>
      </c>
    </row>
    <row r="769" spans="1:21" x14ac:dyDescent="0.25">
      <c r="A769">
        <v>2025</v>
      </c>
      <c r="B769">
        <v>15677921</v>
      </c>
      <c r="C769" t="s">
        <v>621</v>
      </c>
      <c r="D769">
        <v>720</v>
      </c>
      <c r="E769" t="s">
        <v>26</v>
      </c>
      <c r="F769" t="s">
        <v>23</v>
      </c>
      <c r="G769">
        <v>60</v>
      </c>
      <c r="H769">
        <v>9</v>
      </c>
      <c r="I769">
        <v>115921</v>
      </c>
      <c r="J769">
        <v>2</v>
      </c>
      <c r="K769">
        <v>0</v>
      </c>
      <c r="L769">
        <v>0</v>
      </c>
      <c r="M769">
        <v>157552</v>
      </c>
      <c r="N769">
        <v>1</v>
      </c>
      <c r="O769" t="str">
        <f t="shared" si="68"/>
        <v>46-60</v>
      </c>
      <c r="P769" t="str">
        <f t="shared" si="69"/>
        <v>Medium</v>
      </c>
      <c r="Q769" t="str">
        <f t="shared" si="70"/>
        <v>Long-Term</v>
      </c>
      <c r="R769" t="str">
        <f t="shared" si="71"/>
        <v>High Balance</v>
      </c>
      <c r="S769" t="str">
        <f t="shared" si="72"/>
        <v>High Value</v>
      </c>
      <c r="T769">
        <v>1</v>
      </c>
      <c r="U769">
        <f t="shared" si="73"/>
        <v>115921</v>
      </c>
    </row>
    <row r="770" spans="1:21" x14ac:dyDescent="0.25">
      <c r="A770">
        <v>2025</v>
      </c>
      <c r="B770">
        <v>15724296</v>
      </c>
      <c r="C770" t="s">
        <v>320</v>
      </c>
      <c r="D770">
        <v>684</v>
      </c>
      <c r="E770" t="s">
        <v>18</v>
      </c>
      <c r="F770" t="s">
        <v>23</v>
      </c>
      <c r="G770">
        <v>41</v>
      </c>
      <c r="H770">
        <v>2</v>
      </c>
      <c r="I770">
        <v>119783</v>
      </c>
      <c r="J770">
        <v>2</v>
      </c>
      <c r="K770">
        <v>0</v>
      </c>
      <c r="L770">
        <v>0</v>
      </c>
      <c r="M770">
        <v>120285</v>
      </c>
      <c r="N770">
        <v>0</v>
      </c>
      <c r="O770" t="str">
        <f t="shared" ref="O770:O833" si="74">IF(G770&lt;30,"&lt;30",IF(G770&lt;=45,"30-45",IF(G770&lt;=60,"46-60","60+")))</f>
        <v>30-45</v>
      </c>
      <c r="P770" t="str">
        <f t="shared" ref="P770:P833" si="75">IF(D770&lt;600,"Low",IF(D770&lt;=750,"Medium","High"))</f>
        <v>Medium</v>
      </c>
      <c r="Q770" t="str">
        <f t="shared" ref="Q770:Q833" si="76">IF(H770&lt;=3,"New",IF(H770&lt;=7,"Mid-Term","Long-Term"))</f>
        <v>New</v>
      </c>
      <c r="R770" t="str">
        <f t="shared" ref="R770:R833" si="77">IF(I770=0,"Zero Balance",IF(I770&lt;100000,"Low Balance","High Balance"))</f>
        <v>High Balance</v>
      </c>
      <c r="S770" t="str">
        <f t="shared" ref="S770:S833" si="78">IF(I770&gt;=100000,"High Value","Normal")</f>
        <v>High Value</v>
      </c>
      <c r="T770">
        <v>1</v>
      </c>
      <c r="U770">
        <f t="shared" ref="U770:U833" si="79">IF(N770=1,I770,0)</f>
        <v>0</v>
      </c>
    </row>
    <row r="771" spans="1:21" x14ac:dyDescent="0.25">
      <c r="A771">
        <v>2025</v>
      </c>
      <c r="B771">
        <v>15685329</v>
      </c>
      <c r="C771" t="s">
        <v>371</v>
      </c>
      <c r="D771">
        <v>531</v>
      </c>
      <c r="E771" t="s">
        <v>15</v>
      </c>
      <c r="F771" t="s">
        <v>16</v>
      </c>
      <c r="G771">
        <v>63</v>
      </c>
      <c r="H771">
        <v>1</v>
      </c>
      <c r="I771">
        <v>114716</v>
      </c>
      <c r="J771">
        <v>1</v>
      </c>
      <c r="K771">
        <v>0</v>
      </c>
      <c r="L771">
        <v>1</v>
      </c>
      <c r="M771">
        <v>24507</v>
      </c>
      <c r="N771">
        <v>1</v>
      </c>
      <c r="O771" t="str">
        <f t="shared" si="74"/>
        <v>60+</v>
      </c>
      <c r="P771" t="str">
        <f t="shared" si="75"/>
        <v>Low</v>
      </c>
      <c r="Q771" t="str">
        <f t="shared" si="76"/>
        <v>New</v>
      </c>
      <c r="R771" t="str">
        <f t="shared" si="77"/>
        <v>High Balance</v>
      </c>
      <c r="S771" t="str">
        <f t="shared" si="78"/>
        <v>High Value</v>
      </c>
      <c r="T771">
        <v>1</v>
      </c>
      <c r="U771">
        <f t="shared" si="79"/>
        <v>114716</v>
      </c>
    </row>
    <row r="772" spans="1:21" x14ac:dyDescent="0.25">
      <c r="A772">
        <v>2025</v>
      </c>
      <c r="B772">
        <v>15584091</v>
      </c>
      <c r="C772" t="s">
        <v>622</v>
      </c>
      <c r="D772">
        <v>742</v>
      </c>
      <c r="E772" t="s">
        <v>26</v>
      </c>
      <c r="F772" t="s">
        <v>16</v>
      </c>
      <c r="G772">
        <v>36</v>
      </c>
      <c r="H772">
        <v>2</v>
      </c>
      <c r="I772">
        <v>129749</v>
      </c>
      <c r="J772">
        <v>2</v>
      </c>
      <c r="K772">
        <v>0</v>
      </c>
      <c r="L772">
        <v>0</v>
      </c>
      <c r="M772">
        <v>47272</v>
      </c>
      <c r="N772">
        <v>1</v>
      </c>
      <c r="O772" t="str">
        <f t="shared" si="74"/>
        <v>30-45</v>
      </c>
      <c r="P772" t="str">
        <f t="shared" si="75"/>
        <v>Medium</v>
      </c>
      <c r="Q772" t="str">
        <f t="shared" si="76"/>
        <v>New</v>
      </c>
      <c r="R772" t="str">
        <f t="shared" si="77"/>
        <v>High Balance</v>
      </c>
      <c r="S772" t="str">
        <f t="shared" si="78"/>
        <v>High Value</v>
      </c>
      <c r="T772">
        <v>1</v>
      </c>
      <c r="U772">
        <f t="shared" si="79"/>
        <v>129749</v>
      </c>
    </row>
    <row r="773" spans="1:21" x14ac:dyDescent="0.25">
      <c r="A773">
        <v>2025</v>
      </c>
      <c r="B773">
        <v>15640442</v>
      </c>
      <c r="C773" t="s">
        <v>623</v>
      </c>
      <c r="D773">
        <v>717</v>
      </c>
      <c r="E773" t="s">
        <v>15</v>
      </c>
      <c r="F773" t="s">
        <v>23</v>
      </c>
      <c r="G773">
        <v>31</v>
      </c>
      <c r="H773">
        <v>4</v>
      </c>
      <c r="I773">
        <v>129723</v>
      </c>
      <c r="J773">
        <v>1</v>
      </c>
      <c r="K773">
        <v>0</v>
      </c>
      <c r="L773">
        <v>0</v>
      </c>
      <c r="M773">
        <v>41177</v>
      </c>
      <c r="N773">
        <v>0</v>
      </c>
      <c r="O773" t="str">
        <f t="shared" si="74"/>
        <v>30-45</v>
      </c>
      <c r="P773" t="str">
        <f t="shared" si="75"/>
        <v>Medium</v>
      </c>
      <c r="Q773" t="str">
        <f t="shared" si="76"/>
        <v>Mid-Term</v>
      </c>
      <c r="R773" t="str">
        <f t="shared" si="77"/>
        <v>High Balance</v>
      </c>
      <c r="S773" t="str">
        <f t="shared" si="78"/>
        <v>High Value</v>
      </c>
      <c r="T773">
        <v>1</v>
      </c>
      <c r="U773">
        <f t="shared" si="79"/>
        <v>0</v>
      </c>
    </row>
    <row r="774" spans="1:21" x14ac:dyDescent="0.25">
      <c r="A774">
        <v>2025</v>
      </c>
      <c r="B774">
        <v>15639314</v>
      </c>
      <c r="C774" t="s">
        <v>624</v>
      </c>
      <c r="D774">
        <v>589</v>
      </c>
      <c r="E774" t="s">
        <v>15</v>
      </c>
      <c r="F774" t="s">
        <v>23</v>
      </c>
      <c r="G774">
        <v>32</v>
      </c>
      <c r="H774">
        <v>2</v>
      </c>
      <c r="I774">
        <v>0</v>
      </c>
      <c r="J774">
        <v>2</v>
      </c>
      <c r="K774">
        <v>0</v>
      </c>
      <c r="L774">
        <v>1</v>
      </c>
      <c r="M774">
        <v>9469</v>
      </c>
      <c r="N774">
        <v>0</v>
      </c>
      <c r="O774" t="str">
        <f t="shared" si="74"/>
        <v>30-45</v>
      </c>
      <c r="P774" t="str">
        <f t="shared" si="75"/>
        <v>Low</v>
      </c>
      <c r="Q774" t="str">
        <f t="shared" si="76"/>
        <v>New</v>
      </c>
      <c r="R774" t="str">
        <f t="shared" si="77"/>
        <v>Zero Balance</v>
      </c>
      <c r="S774" t="str">
        <f t="shared" si="78"/>
        <v>Normal</v>
      </c>
      <c r="T774">
        <v>1</v>
      </c>
      <c r="U774">
        <f t="shared" si="79"/>
        <v>0</v>
      </c>
    </row>
    <row r="775" spans="1:21" x14ac:dyDescent="0.25">
      <c r="A775">
        <v>2025</v>
      </c>
      <c r="B775">
        <v>15685320</v>
      </c>
      <c r="C775" t="s">
        <v>625</v>
      </c>
      <c r="D775">
        <v>767</v>
      </c>
      <c r="E775" t="s">
        <v>15</v>
      </c>
      <c r="F775" t="s">
        <v>23</v>
      </c>
      <c r="G775">
        <v>36</v>
      </c>
      <c r="H775">
        <v>3</v>
      </c>
      <c r="I775">
        <v>139180</v>
      </c>
      <c r="J775">
        <v>1</v>
      </c>
      <c r="K775">
        <v>0</v>
      </c>
      <c r="L775">
        <v>0</v>
      </c>
      <c r="M775">
        <v>123880</v>
      </c>
      <c r="N775">
        <v>0</v>
      </c>
      <c r="O775" t="str">
        <f t="shared" si="74"/>
        <v>30-45</v>
      </c>
      <c r="P775" t="str">
        <f t="shared" si="75"/>
        <v>High</v>
      </c>
      <c r="Q775" t="str">
        <f t="shared" si="76"/>
        <v>New</v>
      </c>
      <c r="R775" t="str">
        <f t="shared" si="77"/>
        <v>High Balance</v>
      </c>
      <c r="S775" t="str">
        <f t="shared" si="78"/>
        <v>High Value</v>
      </c>
      <c r="T775">
        <v>1</v>
      </c>
      <c r="U775">
        <f t="shared" si="79"/>
        <v>0</v>
      </c>
    </row>
    <row r="776" spans="1:21" x14ac:dyDescent="0.25">
      <c r="A776">
        <v>2025</v>
      </c>
      <c r="B776">
        <v>15789158</v>
      </c>
      <c r="C776" t="s">
        <v>626</v>
      </c>
      <c r="D776">
        <v>636</v>
      </c>
      <c r="E776" t="s">
        <v>26</v>
      </c>
      <c r="F776" t="s">
        <v>23</v>
      </c>
      <c r="G776">
        <v>49</v>
      </c>
      <c r="H776">
        <v>6</v>
      </c>
      <c r="I776">
        <v>113600</v>
      </c>
      <c r="J776">
        <v>2</v>
      </c>
      <c r="K776">
        <v>1</v>
      </c>
      <c r="L776">
        <v>0</v>
      </c>
      <c r="M776">
        <v>158887</v>
      </c>
      <c r="N776">
        <v>1</v>
      </c>
      <c r="O776" t="str">
        <f t="shared" si="74"/>
        <v>46-60</v>
      </c>
      <c r="P776" t="str">
        <f t="shared" si="75"/>
        <v>Medium</v>
      </c>
      <c r="Q776" t="str">
        <f t="shared" si="76"/>
        <v>Mid-Term</v>
      </c>
      <c r="R776" t="str">
        <f t="shared" si="77"/>
        <v>High Balance</v>
      </c>
      <c r="S776" t="str">
        <f t="shared" si="78"/>
        <v>High Value</v>
      </c>
      <c r="T776">
        <v>1</v>
      </c>
      <c r="U776">
        <f t="shared" si="79"/>
        <v>113600</v>
      </c>
    </row>
    <row r="777" spans="1:21" x14ac:dyDescent="0.25">
      <c r="A777">
        <v>2025</v>
      </c>
      <c r="B777">
        <v>15752137</v>
      </c>
      <c r="C777" t="s">
        <v>627</v>
      </c>
      <c r="D777">
        <v>648</v>
      </c>
      <c r="E777" t="s">
        <v>15</v>
      </c>
      <c r="F777" t="s">
        <v>23</v>
      </c>
      <c r="G777">
        <v>33</v>
      </c>
      <c r="H777">
        <v>7</v>
      </c>
      <c r="I777">
        <v>134944</v>
      </c>
      <c r="J777">
        <v>1</v>
      </c>
      <c r="K777">
        <v>1</v>
      </c>
      <c r="L777">
        <v>1</v>
      </c>
      <c r="M777">
        <v>117036</v>
      </c>
      <c r="N777">
        <v>0</v>
      </c>
      <c r="O777" t="str">
        <f t="shared" si="74"/>
        <v>30-45</v>
      </c>
      <c r="P777" t="str">
        <f t="shared" si="75"/>
        <v>Medium</v>
      </c>
      <c r="Q777" t="str">
        <f t="shared" si="76"/>
        <v>Mid-Term</v>
      </c>
      <c r="R777" t="str">
        <f t="shared" si="77"/>
        <v>High Balance</v>
      </c>
      <c r="S777" t="str">
        <f t="shared" si="78"/>
        <v>High Value</v>
      </c>
      <c r="T777">
        <v>1</v>
      </c>
      <c r="U777">
        <f t="shared" si="79"/>
        <v>0</v>
      </c>
    </row>
    <row r="778" spans="1:21" x14ac:dyDescent="0.25">
      <c r="A778">
        <v>2025</v>
      </c>
      <c r="B778">
        <v>15712551</v>
      </c>
      <c r="C778" t="s">
        <v>628</v>
      </c>
      <c r="D778">
        <v>622</v>
      </c>
      <c r="E778" t="s">
        <v>26</v>
      </c>
      <c r="F778" t="s">
        <v>16</v>
      </c>
      <c r="G778">
        <v>58</v>
      </c>
      <c r="H778">
        <v>7</v>
      </c>
      <c r="I778">
        <v>116922</v>
      </c>
      <c r="J778">
        <v>1</v>
      </c>
      <c r="K778">
        <v>1</v>
      </c>
      <c r="L778">
        <v>0</v>
      </c>
      <c r="M778">
        <v>120416</v>
      </c>
      <c r="N778">
        <v>1</v>
      </c>
      <c r="O778" t="str">
        <f t="shared" si="74"/>
        <v>46-60</v>
      </c>
      <c r="P778" t="str">
        <f t="shared" si="75"/>
        <v>Medium</v>
      </c>
      <c r="Q778" t="str">
        <f t="shared" si="76"/>
        <v>Mid-Term</v>
      </c>
      <c r="R778" t="str">
        <f t="shared" si="77"/>
        <v>High Balance</v>
      </c>
      <c r="S778" t="str">
        <f t="shared" si="78"/>
        <v>High Value</v>
      </c>
      <c r="T778">
        <v>1</v>
      </c>
      <c r="U778">
        <f t="shared" si="79"/>
        <v>116922</v>
      </c>
    </row>
    <row r="779" spans="1:21" x14ac:dyDescent="0.25">
      <c r="A779">
        <v>2025</v>
      </c>
      <c r="B779">
        <v>15628936</v>
      </c>
      <c r="C779" t="s">
        <v>629</v>
      </c>
      <c r="D779">
        <v>692</v>
      </c>
      <c r="E779" t="s">
        <v>18</v>
      </c>
      <c r="F779" t="s">
        <v>23</v>
      </c>
      <c r="G779">
        <v>28</v>
      </c>
      <c r="H779">
        <v>9</v>
      </c>
      <c r="I779">
        <v>118945</v>
      </c>
      <c r="J779">
        <v>1</v>
      </c>
      <c r="K779">
        <v>0</v>
      </c>
      <c r="L779">
        <v>0</v>
      </c>
      <c r="M779">
        <v>16064</v>
      </c>
      <c r="N779">
        <v>1</v>
      </c>
      <c r="O779" t="str">
        <f t="shared" si="74"/>
        <v>&lt;30</v>
      </c>
      <c r="P779" t="str">
        <f t="shared" si="75"/>
        <v>Medium</v>
      </c>
      <c r="Q779" t="str">
        <f t="shared" si="76"/>
        <v>Long-Term</v>
      </c>
      <c r="R779" t="str">
        <f t="shared" si="77"/>
        <v>High Balance</v>
      </c>
      <c r="S779" t="str">
        <f t="shared" si="78"/>
        <v>High Value</v>
      </c>
      <c r="T779">
        <v>1</v>
      </c>
      <c r="U779">
        <f t="shared" si="79"/>
        <v>118945</v>
      </c>
    </row>
    <row r="780" spans="1:21" x14ac:dyDescent="0.25">
      <c r="A780">
        <v>2025</v>
      </c>
      <c r="B780">
        <v>15797227</v>
      </c>
      <c r="C780" t="s">
        <v>630</v>
      </c>
      <c r="D780">
        <v>754</v>
      </c>
      <c r="E780" t="s">
        <v>15</v>
      </c>
      <c r="F780" t="s">
        <v>23</v>
      </c>
      <c r="G780">
        <v>28</v>
      </c>
      <c r="H780">
        <v>8</v>
      </c>
      <c r="I780">
        <v>0</v>
      </c>
      <c r="J780">
        <v>2</v>
      </c>
      <c r="K780">
        <v>1</v>
      </c>
      <c r="L780">
        <v>1</v>
      </c>
      <c r="M780">
        <v>52616</v>
      </c>
      <c r="N780">
        <v>0</v>
      </c>
      <c r="O780" t="str">
        <f t="shared" si="74"/>
        <v>&lt;30</v>
      </c>
      <c r="P780" t="str">
        <f t="shared" si="75"/>
        <v>High</v>
      </c>
      <c r="Q780" t="str">
        <f t="shared" si="76"/>
        <v>Long-Term</v>
      </c>
      <c r="R780" t="str">
        <f t="shared" si="77"/>
        <v>Zero Balance</v>
      </c>
      <c r="S780" t="str">
        <f t="shared" si="78"/>
        <v>Normal</v>
      </c>
      <c r="T780">
        <v>1</v>
      </c>
      <c r="U780">
        <f t="shared" si="79"/>
        <v>0</v>
      </c>
    </row>
    <row r="781" spans="1:21" x14ac:dyDescent="0.25">
      <c r="A781">
        <v>2025</v>
      </c>
      <c r="B781">
        <v>15769974</v>
      </c>
      <c r="C781" t="s">
        <v>220</v>
      </c>
      <c r="D781">
        <v>679</v>
      </c>
      <c r="E781" t="s">
        <v>18</v>
      </c>
      <c r="F781" t="s">
        <v>16</v>
      </c>
      <c r="G781">
        <v>35</v>
      </c>
      <c r="H781">
        <v>8</v>
      </c>
      <c r="I781">
        <v>119183</v>
      </c>
      <c r="J781">
        <v>1</v>
      </c>
      <c r="K781">
        <v>0</v>
      </c>
      <c r="L781">
        <v>0</v>
      </c>
      <c r="M781">
        <v>121210</v>
      </c>
      <c r="N781">
        <v>0</v>
      </c>
      <c r="O781" t="str">
        <f t="shared" si="74"/>
        <v>30-45</v>
      </c>
      <c r="P781" t="str">
        <f t="shared" si="75"/>
        <v>Medium</v>
      </c>
      <c r="Q781" t="str">
        <f t="shared" si="76"/>
        <v>Long-Term</v>
      </c>
      <c r="R781" t="str">
        <f t="shared" si="77"/>
        <v>High Balance</v>
      </c>
      <c r="S781" t="str">
        <f t="shared" si="78"/>
        <v>High Value</v>
      </c>
      <c r="T781">
        <v>1</v>
      </c>
      <c r="U781">
        <f t="shared" si="79"/>
        <v>0</v>
      </c>
    </row>
    <row r="782" spans="1:21" x14ac:dyDescent="0.25">
      <c r="A782">
        <v>2025</v>
      </c>
      <c r="B782">
        <v>15737051</v>
      </c>
      <c r="C782" t="s">
        <v>631</v>
      </c>
      <c r="D782">
        <v>639</v>
      </c>
      <c r="E782" t="s">
        <v>15</v>
      </c>
      <c r="F782" t="s">
        <v>23</v>
      </c>
      <c r="G782">
        <v>27</v>
      </c>
      <c r="H782">
        <v>8</v>
      </c>
      <c r="I782">
        <v>0</v>
      </c>
      <c r="J782">
        <v>2</v>
      </c>
      <c r="K782">
        <v>1</v>
      </c>
      <c r="L782">
        <v>0</v>
      </c>
      <c r="M782">
        <v>192247</v>
      </c>
      <c r="N782">
        <v>0</v>
      </c>
      <c r="O782" t="str">
        <f t="shared" si="74"/>
        <v>&lt;30</v>
      </c>
      <c r="P782" t="str">
        <f t="shared" si="75"/>
        <v>Medium</v>
      </c>
      <c r="Q782" t="str">
        <f t="shared" si="76"/>
        <v>Long-Term</v>
      </c>
      <c r="R782" t="str">
        <f t="shared" si="77"/>
        <v>Zero Balance</v>
      </c>
      <c r="S782" t="str">
        <f t="shared" si="78"/>
        <v>Normal</v>
      </c>
      <c r="T782">
        <v>1</v>
      </c>
      <c r="U782">
        <f t="shared" si="79"/>
        <v>0</v>
      </c>
    </row>
    <row r="783" spans="1:21" x14ac:dyDescent="0.25">
      <c r="A783">
        <v>2025</v>
      </c>
      <c r="B783">
        <v>15585595</v>
      </c>
      <c r="C783" t="s">
        <v>632</v>
      </c>
      <c r="D783">
        <v>774</v>
      </c>
      <c r="E783" t="s">
        <v>15</v>
      </c>
      <c r="F783" t="s">
        <v>16</v>
      </c>
      <c r="G783">
        <v>28</v>
      </c>
      <c r="H783">
        <v>1</v>
      </c>
      <c r="I783">
        <v>71264</v>
      </c>
      <c r="J783">
        <v>2</v>
      </c>
      <c r="K783">
        <v>0</v>
      </c>
      <c r="L783">
        <v>1</v>
      </c>
      <c r="M783">
        <v>68760</v>
      </c>
      <c r="N783">
        <v>0</v>
      </c>
      <c r="O783" t="str">
        <f t="shared" si="74"/>
        <v>&lt;30</v>
      </c>
      <c r="P783" t="str">
        <f t="shared" si="75"/>
        <v>High</v>
      </c>
      <c r="Q783" t="str">
        <f t="shared" si="76"/>
        <v>New</v>
      </c>
      <c r="R783" t="str">
        <f t="shared" si="77"/>
        <v>Low Balance</v>
      </c>
      <c r="S783" t="str">
        <f t="shared" si="78"/>
        <v>Normal</v>
      </c>
      <c r="T783">
        <v>1</v>
      </c>
      <c r="U783">
        <f t="shared" si="79"/>
        <v>0</v>
      </c>
    </row>
    <row r="784" spans="1:21" x14ac:dyDescent="0.25">
      <c r="A784">
        <v>2025</v>
      </c>
      <c r="B784">
        <v>15654060</v>
      </c>
      <c r="C784" t="s">
        <v>633</v>
      </c>
      <c r="D784">
        <v>517</v>
      </c>
      <c r="E784" t="s">
        <v>15</v>
      </c>
      <c r="F784" t="s">
        <v>23</v>
      </c>
      <c r="G784">
        <v>41</v>
      </c>
      <c r="H784">
        <v>2</v>
      </c>
      <c r="I784">
        <v>0</v>
      </c>
      <c r="J784">
        <v>2</v>
      </c>
      <c r="K784">
        <v>0</v>
      </c>
      <c r="L784">
        <v>1</v>
      </c>
      <c r="M784">
        <v>75937</v>
      </c>
      <c r="N784">
        <v>0</v>
      </c>
      <c r="O784" t="str">
        <f t="shared" si="74"/>
        <v>30-45</v>
      </c>
      <c r="P784" t="str">
        <f t="shared" si="75"/>
        <v>Low</v>
      </c>
      <c r="Q784" t="str">
        <f t="shared" si="76"/>
        <v>New</v>
      </c>
      <c r="R784" t="str">
        <f t="shared" si="77"/>
        <v>Zero Balance</v>
      </c>
      <c r="S784" t="str">
        <f t="shared" si="78"/>
        <v>Normal</v>
      </c>
      <c r="T784">
        <v>1</v>
      </c>
      <c r="U784">
        <f t="shared" si="79"/>
        <v>0</v>
      </c>
    </row>
    <row r="785" spans="1:21" x14ac:dyDescent="0.25">
      <c r="A785">
        <v>2025</v>
      </c>
      <c r="B785">
        <v>15745196</v>
      </c>
      <c r="C785" t="s">
        <v>634</v>
      </c>
      <c r="D785">
        <v>571</v>
      </c>
      <c r="E785" t="s">
        <v>15</v>
      </c>
      <c r="F785" t="s">
        <v>16</v>
      </c>
      <c r="G785">
        <v>35</v>
      </c>
      <c r="H785">
        <v>8</v>
      </c>
      <c r="I785">
        <v>0</v>
      </c>
      <c r="J785">
        <v>2</v>
      </c>
      <c r="K785">
        <v>0</v>
      </c>
      <c r="L785">
        <v>0</v>
      </c>
      <c r="M785">
        <v>84569</v>
      </c>
      <c r="N785">
        <v>0</v>
      </c>
      <c r="O785" t="str">
        <f t="shared" si="74"/>
        <v>30-45</v>
      </c>
      <c r="P785" t="str">
        <f t="shared" si="75"/>
        <v>Low</v>
      </c>
      <c r="Q785" t="str">
        <f t="shared" si="76"/>
        <v>Long-Term</v>
      </c>
      <c r="R785" t="str">
        <f t="shared" si="77"/>
        <v>Zero Balance</v>
      </c>
      <c r="S785" t="str">
        <f t="shared" si="78"/>
        <v>Normal</v>
      </c>
      <c r="T785">
        <v>1</v>
      </c>
      <c r="U785">
        <f t="shared" si="79"/>
        <v>0</v>
      </c>
    </row>
    <row r="786" spans="1:21" x14ac:dyDescent="0.25">
      <c r="A786">
        <v>2025</v>
      </c>
      <c r="B786">
        <v>15571221</v>
      </c>
      <c r="C786" t="s">
        <v>635</v>
      </c>
      <c r="D786">
        <v>747</v>
      </c>
      <c r="E786" t="s">
        <v>26</v>
      </c>
      <c r="F786" t="s">
        <v>23</v>
      </c>
      <c r="G786">
        <v>58</v>
      </c>
      <c r="H786">
        <v>7</v>
      </c>
      <c r="I786">
        <v>116314</v>
      </c>
      <c r="J786">
        <v>1</v>
      </c>
      <c r="K786">
        <v>1</v>
      </c>
      <c r="L786">
        <v>1</v>
      </c>
      <c r="M786">
        <v>190696</v>
      </c>
      <c r="N786">
        <v>1</v>
      </c>
      <c r="O786" t="str">
        <f t="shared" si="74"/>
        <v>46-60</v>
      </c>
      <c r="P786" t="str">
        <f t="shared" si="75"/>
        <v>Medium</v>
      </c>
      <c r="Q786" t="str">
        <f t="shared" si="76"/>
        <v>Mid-Term</v>
      </c>
      <c r="R786" t="str">
        <f t="shared" si="77"/>
        <v>High Balance</v>
      </c>
      <c r="S786" t="str">
        <f t="shared" si="78"/>
        <v>High Value</v>
      </c>
      <c r="T786">
        <v>1</v>
      </c>
      <c r="U786">
        <f t="shared" si="79"/>
        <v>116314</v>
      </c>
    </row>
    <row r="787" spans="1:21" x14ac:dyDescent="0.25">
      <c r="A787">
        <v>2025</v>
      </c>
      <c r="B787">
        <v>15660155</v>
      </c>
      <c r="C787" t="s">
        <v>56</v>
      </c>
      <c r="D787">
        <v>792</v>
      </c>
      <c r="E787" t="s">
        <v>18</v>
      </c>
      <c r="F787" t="s">
        <v>23</v>
      </c>
      <c r="G787">
        <v>36</v>
      </c>
      <c r="H787">
        <v>5</v>
      </c>
      <c r="I787">
        <v>92140</v>
      </c>
      <c r="J787">
        <v>1</v>
      </c>
      <c r="K787">
        <v>0</v>
      </c>
      <c r="L787">
        <v>1</v>
      </c>
      <c r="M787">
        <v>67469</v>
      </c>
      <c r="N787">
        <v>0</v>
      </c>
      <c r="O787" t="str">
        <f t="shared" si="74"/>
        <v>30-45</v>
      </c>
      <c r="P787" t="str">
        <f t="shared" si="75"/>
        <v>High</v>
      </c>
      <c r="Q787" t="str">
        <f t="shared" si="76"/>
        <v>Mid-Term</v>
      </c>
      <c r="R787" t="str">
        <f t="shared" si="77"/>
        <v>Low Balance</v>
      </c>
      <c r="S787" t="str">
        <f t="shared" si="78"/>
        <v>Normal</v>
      </c>
      <c r="T787">
        <v>1</v>
      </c>
      <c r="U787">
        <f t="shared" si="79"/>
        <v>0</v>
      </c>
    </row>
    <row r="788" spans="1:21" x14ac:dyDescent="0.25">
      <c r="A788">
        <v>2025</v>
      </c>
      <c r="B788">
        <v>15605284</v>
      </c>
      <c r="C788" t="s">
        <v>636</v>
      </c>
      <c r="D788">
        <v>688</v>
      </c>
      <c r="E788" t="s">
        <v>15</v>
      </c>
      <c r="F788" t="s">
        <v>23</v>
      </c>
      <c r="G788">
        <v>26</v>
      </c>
      <c r="H788">
        <v>1</v>
      </c>
      <c r="I788">
        <v>0</v>
      </c>
      <c r="J788">
        <v>2</v>
      </c>
      <c r="K788">
        <v>1</v>
      </c>
      <c r="L788">
        <v>1</v>
      </c>
      <c r="M788">
        <v>104436</v>
      </c>
      <c r="N788">
        <v>0</v>
      </c>
      <c r="O788" t="str">
        <f t="shared" si="74"/>
        <v>&lt;30</v>
      </c>
      <c r="P788" t="str">
        <f t="shared" si="75"/>
        <v>Medium</v>
      </c>
      <c r="Q788" t="str">
        <f t="shared" si="76"/>
        <v>New</v>
      </c>
      <c r="R788" t="str">
        <f t="shared" si="77"/>
        <v>Zero Balance</v>
      </c>
      <c r="S788" t="str">
        <f t="shared" si="78"/>
        <v>Normal</v>
      </c>
      <c r="T788">
        <v>1</v>
      </c>
      <c r="U788">
        <f t="shared" si="79"/>
        <v>0</v>
      </c>
    </row>
    <row r="789" spans="1:21" x14ac:dyDescent="0.25">
      <c r="A789">
        <v>2025</v>
      </c>
      <c r="B789">
        <v>15694366</v>
      </c>
      <c r="C789" t="s">
        <v>637</v>
      </c>
      <c r="D789">
        <v>714</v>
      </c>
      <c r="E789" t="s">
        <v>26</v>
      </c>
      <c r="F789" t="s">
        <v>23</v>
      </c>
      <c r="G789">
        <v>42</v>
      </c>
      <c r="H789">
        <v>2</v>
      </c>
      <c r="I789">
        <v>177640</v>
      </c>
      <c r="J789">
        <v>1</v>
      </c>
      <c r="K789">
        <v>0</v>
      </c>
      <c r="L789">
        <v>1</v>
      </c>
      <c r="M789">
        <v>47167</v>
      </c>
      <c r="N789">
        <v>0</v>
      </c>
      <c r="O789" t="str">
        <f t="shared" si="74"/>
        <v>30-45</v>
      </c>
      <c r="P789" t="str">
        <f t="shared" si="75"/>
        <v>Medium</v>
      </c>
      <c r="Q789" t="str">
        <f t="shared" si="76"/>
        <v>New</v>
      </c>
      <c r="R789" t="str">
        <f t="shared" si="77"/>
        <v>High Balance</v>
      </c>
      <c r="S789" t="str">
        <f t="shared" si="78"/>
        <v>High Value</v>
      </c>
      <c r="T789">
        <v>1</v>
      </c>
      <c r="U789">
        <f t="shared" si="79"/>
        <v>0</v>
      </c>
    </row>
    <row r="790" spans="1:21" x14ac:dyDescent="0.25">
      <c r="A790">
        <v>2025</v>
      </c>
      <c r="B790">
        <v>15600739</v>
      </c>
      <c r="C790" t="s">
        <v>638</v>
      </c>
      <c r="D790">
        <v>562</v>
      </c>
      <c r="E790" t="s">
        <v>18</v>
      </c>
      <c r="F790" t="s">
        <v>16</v>
      </c>
      <c r="G790">
        <v>35</v>
      </c>
      <c r="H790">
        <v>0</v>
      </c>
      <c r="I790">
        <v>0</v>
      </c>
      <c r="J790">
        <v>2</v>
      </c>
      <c r="K790">
        <v>1</v>
      </c>
      <c r="L790">
        <v>0</v>
      </c>
      <c r="M790">
        <v>119900</v>
      </c>
      <c r="N790">
        <v>0</v>
      </c>
      <c r="O790" t="str">
        <f t="shared" si="74"/>
        <v>30-45</v>
      </c>
      <c r="P790" t="str">
        <f t="shared" si="75"/>
        <v>Low</v>
      </c>
      <c r="Q790" t="str">
        <f t="shared" si="76"/>
        <v>New</v>
      </c>
      <c r="R790" t="str">
        <f t="shared" si="77"/>
        <v>Zero Balance</v>
      </c>
      <c r="S790" t="str">
        <f t="shared" si="78"/>
        <v>Normal</v>
      </c>
      <c r="T790">
        <v>1</v>
      </c>
      <c r="U790">
        <f t="shared" si="79"/>
        <v>0</v>
      </c>
    </row>
    <row r="791" spans="1:21" x14ac:dyDescent="0.25">
      <c r="A791">
        <v>2025</v>
      </c>
      <c r="B791">
        <v>15653253</v>
      </c>
      <c r="C791" t="s">
        <v>531</v>
      </c>
      <c r="D791">
        <v>704</v>
      </c>
      <c r="E791" t="s">
        <v>18</v>
      </c>
      <c r="F791" t="s">
        <v>23</v>
      </c>
      <c r="G791">
        <v>48</v>
      </c>
      <c r="H791">
        <v>8</v>
      </c>
      <c r="I791">
        <v>167998</v>
      </c>
      <c r="J791">
        <v>1</v>
      </c>
      <c r="K791">
        <v>1</v>
      </c>
      <c r="L791">
        <v>1</v>
      </c>
      <c r="M791">
        <v>173498</v>
      </c>
      <c r="N791">
        <v>0</v>
      </c>
      <c r="O791" t="str">
        <f t="shared" si="74"/>
        <v>46-60</v>
      </c>
      <c r="P791" t="str">
        <f t="shared" si="75"/>
        <v>Medium</v>
      </c>
      <c r="Q791" t="str">
        <f t="shared" si="76"/>
        <v>Long-Term</v>
      </c>
      <c r="R791" t="str">
        <f t="shared" si="77"/>
        <v>High Balance</v>
      </c>
      <c r="S791" t="str">
        <f t="shared" si="78"/>
        <v>High Value</v>
      </c>
      <c r="T791">
        <v>1</v>
      </c>
      <c r="U791">
        <f t="shared" si="79"/>
        <v>0</v>
      </c>
    </row>
    <row r="792" spans="1:21" x14ac:dyDescent="0.25">
      <c r="A792">
        <v>2025</v>
      </c>
      <c r="B792">
        <v>15763431</v>
      </c>
      <c r="C792" t="s">
        <v>639</v>
      </c>
      <c r="D792">
        <v>698</v>
      </c>
      <c r="E792" t="s">
        <v>15</v>
      </c>
      <c r="F792" t="s">
        <v>23</v>
      </c>
      <c r="G792">
        <v>36</v>
      </c>
      <c r="H792">
        <v>2</v>
      </c>
      <c r="I792">
        <v>82275</v>
      </c>
      <c r="J792">
        <v>2</v>
      </c>
      <c r="K792">
        <v>1</v>
      </c>
      <c r="L792">
        <v>1</v>
      </c>
      <c r="M792">
        <v>93249</v>
      </c>
      <c r="N792">
        <v>0</v>
      </c>
      <c r="O792" t="str">
        <f t="shared" si="74"/>
        <v>30-45</v>
      </c>
      <c r="P792" t="str">
        <f t="shared" si="75"/>
        <v>Medium</v>
      </c>
      <c r="Q792" t="str">
        <f t="shared" si="76"/>
        <v>New</v>
      </c>
      <c r="R792" t="str">
        <f t="shared" si="77"/>
        <v>Low Balance</v>
      </c>
      <c r="S792" t="str">
        <f t="shared" si="78"/>
        <v>Normal</v>
      </c>
      <c r="T792">
        <v>1</v>
      </c>
      <c r="U792">
        <f t="shared" si="79"/>
        <v>0</v>
      </c>
    </row>
    <row r="793" spans="1:21" x14ac:dyDescent="0.25">
      <c r="A793">
        <v>2025</v>
      </c>
      <c r="B793">
        <v>15643696</v>
      </c>
      <c r="C793" t="s">
        <v>45</v>
      </c>
      <c r="D793">
        <v>611</v>
      </c>
      <c r="E793" t="s">
        <v>15</v>
      </c>
      <c r="F793" t="s">
        <v>23</v>
      </c>
      <c r="G793">
        <v>49</v>
      </c>
      <c r="H793">
        <v>3</v>
      </c>
      <c r="I793">
        <v>0</v>
      </c>
      <c r="J793">
        <v>2</v>
      </c>
      <c r="K793">
        <v>1</v>
      </c>
      <c r="L793">
        <v>1</v>
      </c>
      <c r="M793">
        <v>142918</v>
      </c>
      <c r="N793">
        <v>0</v>
      </c>
      <c r="O793" t="str">
        <f t="shared" si="74"/>
        <v>46-60</v>
      </c>
      <c r="P793" t="str">
        <f t="shared" si="75"/>
        <v>Medium</v>
      </c>
      <c r="Q793" t="str">
        <f t="shared" si="76"/>
        <v>New</v>
      </c>
      <c r="R793" t="str">
        <f t="shared" si="77"/>
        <v>Zero Balance</v>
      </c>
      <c r="S793" t="str">
        <f t="shared" si="78"/>
        <v>Normal</v>
      </c>
      <c r="T793">
        <v>1</v>
      </c>
      <c r="U793">
        <f t="shared" si="79"/>
        <v>0</v>
      </c>
    </row>
    <row r="794" spans="1:21" x14ac:dyDescent="0.25">
      <c r="A794">
        <v>2025</v>
      </c>
      <c r="B794">
        <v>15707473</v>
      </c>
      <c r="C794" t="s">
        <v>589</v>
      </c>
      <c r="D794">
        <v>850</v>
      </c>
      <c r="E794" t="s">
        <v>26</v>
      </c>
      <c r="F794" t="s">
        <v>16</v>
      </c>
      <c r="G794">
        <v>48</v>
      </c>
      <c r="H794">
        <v>6</v>
      </c>
      <c r="I794">
        <v>111963</v>
      </c>
      <c r="J794">
        <v>1</v>
      </c>
      <c r="K794">
        <v>1</v>
      </c>
      <c r="L794">
        <v>0</v>
      </c>
      <c r="M794">
        <v>111756</v>
      </c>
      <c r="N794">
        <v>0</v>
      </c>
      <c r="O794" t="str">
        <f t="shared" si="74"/>
        <v>46-60</v>
      </c>
      <c r="P794" t="str">
        <f t="shared" si="75"/>
        <v>High</v>
      </c>
      <c r="Q794" t="str">
        <f t="shared" si="76"/>
        <v>Mid-Term</v>
      </c>
      <c r="R794" t="str">
        <f t="shared" si="77"/>
        <v>High Balance</v>
      </c>
      <c r="S794" t="str">
        <f t="shared" si="78"/>
        <v>High Value</v>
      </c>
      <c r="T794">
        <v>1</v>
      </c>
      <c r="U794">
        <f t="shared" si="79"/>
        <v>0</v>
      </c>
    </row>
    <row r="795" spans="1:21" x14ac:dyDescent="0.25">
      <c r="A795">
        <v>2025</v>
      </c>
      <c r="B795">
        <v>15769504</v>
      </c>
      <c r="C795" t="s">
        <v>640</v>
      </c>
      <c r="D795">
        <v>743</v>
      </c>
      <c r="E795" t="s">
        <v>26</v>
      </c>
      <c r="F795" t="s">
        <v>16</v>
      </c>
      <c r="G795">
        <v>34</v>
      </c>
      <c r="H795">
        <v>1</v>
      </c>
      <c r="I795">
        <v>131737</v>
      </c>
      <c r="J795">
        <v>1</v>
      </c>
      <c r="K795">
        <v>1</v>
      </c>
      <c r="L795">
        <v>1</v>
      </c>
      <c r="M795">
        <v>108543</v>
      </c>
      <c r="N795">
        <v>0</v>
      </c>
      <c r="O795" t="str">
        <f t="shared" si="74"/>
        <v>30-45</v>
      </c>
      <c r="P795" t="str">
        <f t="shared" si="75"/>
        <v>Medium</v>
      </c>
      <c r="Q795" t="str">
        <f t="shared" si="76"/>
        <v>New</v>
      </c>
      <c r="R795" t="str">
        <f t="shared" si="77"/>
        <v>High Balance</v>
      </c>
      <c r="S795" t="str">
        <f t="shared" si="78"/>
        <v>High Value</v>
      </c>
      <c r="T795">
        <v>1</v>
      </c>
      <c r="U795">
        <f t="shared" si="79"/>
        <v>0</v>
      </c>
    </row>
    <row r="796" spans="1:21" x14ac:dyDescent="0.25">
      <c r="A796">
        <v>2025</v>
      </c>
      <c r="B796">
        <v>15776807</v>
      </c>
      <c r="C796" t="s">
        <v>293</v>
      </c>
      <c r="D796">
        <v>654</v>
      </c>
      <c r="E796" t="s">
        <v>15</v>
      </c>
      <c r="F796" t="s">
        <v>23</v>
      </c>
      <c r="G796">
        <v>29</v>
      </c>
      <c r="H796">
        <v>1</v>
      </c>
      <c r="I796">
        <v>0</v>
      </c>
      <c r="J796">
        <v>1</v>
      </c>
      <c r="K796">
        <v>1</v>
      </c>
      <c r="L796">
        <v>0</v>
      </c>
      <c r="M796">
        <v>180345</v>
      </c>
      <c r="N796">
        <v>0</v>
      </c>
      <c r="O796" t="str">
        <f t="shared" si="74"/>
        <v>&lt;30</v>
      </c>
      <c r="P796" t="str">
        <f t="shared" si="75"/>
        <v>Medium</v>
      </c>
      <c r="Q796" t="str">
        <f t="shared" si="76"/>
        <v>New</v>
      </c>
      <c r="R796" t="str">
        <f t="shared" si="77"/>
        <v>Zero Balance</v>
      </c>
      <c r="S796" t="str">
        <f t="shared" si="78"/>
        <v>Normal</v>
      </c>
      <c r="T796">
        <v>1</v>
      </c>
      <c r="U796">
        <f t="shared" si="79"/>
        <v>0</v>
      </c>
    </row>
    <row r="797" spans="1:21" x14ac:dyDescent="0.25">
      <c r="A797">
        <v>2025</v>
      </c>
      <c r="B797">
        <v>15686870</v>
      </c>
      <c r="C797" t="s">
        <v>641</v>
      </c>
      <c r="D797">
        <v>761</v>
      </c>
      <c r="E797" t="s">
        <v>26</v>
      </c>
      <c r="F797" t="s">
        <v>23</v>
      </c>
      <c r="G797">
        <v>36</v>
      </c>
      <c r="H797">
        <v>8</v>
      </c>
      <c r="I797">
        <v>108239</v>
      </c>
      <c r="J797">
        <v>2</v>
      </c>
      <c r="K797">
        <v>0</v>
      </c>
      <c r="L797">
        <v>0</v>
      </c>
      <c r="M797">
        <v>99444</v>
      </c>
      <c r="N797">
        <v>0</v>
      </c>
      <c r="O797" t="str">
        <f t="shared" si="74"/>
        <v>30-45</v>
      </c>
      <c r="P797" t="str">
        <f t="shared" si="75"/>
        <v>High</v>
      </c>
      <c r="Q797" t="str">
        <f t="shared" si="76"/>
        <v>Long-Term</v>
      </c>
      <c r="R797" t="str">
        <f t="shared" si="77"/>
        <v>High Balance</v>
      </c>
      <c r="S797" t="str">
        <f t="shared" si="78"/>
        <v>High Value</v>
      </c>
      <c r="T797">
        <v>1</v>
      </c>
      <c r="U797">
        <f t="shared" si="79"/>
        <v>0</v>
      </c>
    </row>
    <row r="798" spans="1:21" x14ac:dyDescent="0.25">
      <c r="A798">
        <v>2025</v>
      </c>
      <c r="B798">
        <v>15668747</v>
      </c>
      <c r="C798" t="s">
        <v>642</v>
      </c>
      <c r="D798">
        <v>702</v>
      </c>
      <c r="E798" t="s">
        <v>15</v>
      </c>
      <c r="F798" t="s">
        <v>16</v>
      </c>
      <c r="G798">
        <v>46</v>
      </c>
      <c r="H798">
        <v>9</v>
      </c>
      <c r="I798">
        <v>98444</v>
      </c>
      <c r="J798">
        <v>1</v>
      </c>
      <c r="K798">
        <v>0</v>
      </c>
      <c r="L798">
        <v>1</v>
      </c>
      <c r="M798">
        <v>109563</v>
      </c>
      <c r="N798">
        <v>0</v>
      </c>
      <c r="O798" t="str">
        <f t="shared" si="74"/>
        <v>46-60</v>
      </c>
      <c r="P798" t="str">
        <f t="shared" si="75"/>
        <v>Medium</v>
      </c>
      <c r="Q798" t="str">
        <f t="shared" si="76"/>
        <v>Long-Term</v>
      </c>
      <c r="R798" t="str">
        <f t="shared" si="77"/>
        <v>Low Balance</v>
      </c>
      <c r="S798" t="str">
        <f t="shared" si="78"/>
        <v>Normal</v>
      </c>
      <c r="T798">
        <v>1</v>
      </c>
      <c r="U798">
        <f t="shared" si="79"/>
        <v>0</v>
      </c>
    </row>
    <row r="799" spans="1:21" x14ac:dyDescent="0.25">
      <c r="A799">
        <v>2025</v>
      </c>
      <c r="B799">
        <v>15766908</v>
      </c>
      <c r="C799" t="s">
        <v>70</v>
      </c>
      <c r="D799">
        <v>488</v>
      </c>
      <c r="E799" t="s">
        <v>26</v>
      </c>
      <c r="F799" t="s">
        <v>23</v>
      </c>
      <c r="G799">
        <v>32</v>
      </c>
      <c r="H799">
        <v>3</v>
      </c>
      <c r="I799">
        <v>114540</v>
      </c>
      <c r="J799">
        <v>1</v>
      </c>
      <c r="K799">
        <v>1</v>
      </c>
      <c r="L799">
        <v>0</v>
      </c>
      <c r="M799">
        <v>92568</v>
      </c>
      <c r="N799">
        <v>0</v>
      </c>
      <c r="O799" t="str">
        <f t="shared" si="74"/>
        <v>30-45</v>
      </c>
      <c r="P799" t="str">
        <f t="shared" si="75"/>
        <v>Low</v>
      </c>
      <c r="Q799" t="str">
        <f t="shared" si="76"/>
        <v>New</v>
      </c>
      <c r="R799" t="str">
        <f t="shared" si="77"/>
        <v>High Balance</v>
      </c>
      <c r="S799" t="str">
        <f t="shared" si="78"/>
        <v>High Value</v>
      </c>
      <c r="T799">
        <v>1</v>
      </c>
      <c r="U799">
        <f t="shared" si="79"/>
        <v>0</v>
      </c>
    </row>
    <row r="800" spans="1:21" x14ac:dyDescent="0.25">
      <c r="A800">
        <v>2025</v>
      </c>
      <c r="B800">
        <v>15570134</v>
      </c>
      <c r="C800" t="s">
        <v>416</v>
      </c>
      <c r="D800">
        <v>683</v>
      </c>
      <c r="E800" t="s">
        <v>15</v>
      </c>
      <c r="F800" t="s">
        <v>16</v>
      </c>
      <c r="G800">
        <v>35</v>
      </c>
      <c r="H800">
        <v>6</v>
      </c>
      <c r="I800">
        <v>187531</v>
      </c>
      <c r="J800">
        <v>2</v>
      </c>
      <c r="K800">
        <v>1</v>
      </c>
      <c r="L800">
        <v>1</v>
      </c>
      <c r="M800">
        <v>37976</v>
      </c>
      <c r="N800">
        <v>0</v>
      </c>
      <c r="O800" t="str">
        <f t="shared" si="74"/>
        <v>30-45</v>
      </c>
      <c r="P800" t="str">
        <f t="shared" si="75"/>
        <v>Medium</v>
      </c>
      <c r="Q800" t="str">
        <f t="shared" si="76"/>
        <v>Mid-Term</v>
      </c>
      <c r="R800" t="str">
        <f t="shared" si="77"/>
        <v>High Balance</v>
      </c>
      <c r="S800" t="str">
        <f t="shared" si="78"/>
        <v>High Value</v>
      </c>
      <c r="T800">
        <v>1</v>
      </c>
      <c r="U800">
        <f t="shared" si="79"/>
        <v>0</v>
      </c>
    </row>
    <row r="801" spans="1:21" x14ac:dyDescent="0.25">
      <c r="A801">
        <v>2025</v>
      </c>
      <c r="B801">
        <v>15567367</v>
      </c>
      <c r="C801" t="s">
        <v>643</v>
      </c>
      <c r="D801">
        <v>601</v>
      </c>
      <c r="E801" t="s">
        <v>26</v>
      </c>
      <c r="F801" t="s">
        <v>16</v>
      </c>
      <c r="G801">
        <v>42</v>
      </c>
      <c r="H801">
        <v>9</v>
      </c>
      <c r="I801">
        <v>133636</v>
      </c>
      <c r="J801">
        <v>1</v>
      </c>
      <c r="K801">
        <v>0</v>
      </c>
      <c r="L801">
        <v>1</v>
      </c>
      <c r="M801">
        <v>103316</v>
      </c>
      <c r="N801">
        <v>0</v>
      </c>
      <c r="O801" t="str">
        <f t="shared" si="74"/>
        <v>30-45</v>
      </c>
      <c r="P801" t="str">
        <f t="shared" si="75"/>
        <v>Medium</v>
      </c>
      <c r="Q801" t="str">
        <f t="shared" si="76"/>
        <v>Long-Term</v>
      </c>
      <c r="R801" t="str">
        <f t="shared" si="77"/>
        <v>High Balance</v>
      </c>
      <c r="S801" t="str">
        <f t="shared" si="78"/>
        <v>High Value</v>
      </c>
      <c r="T801">
        <v>1</v>
      </c>
      <c r="U801">
        <f t="shared" si="79"/>
        <v>0</v>
      </c>
    </row>
    <row r="802" spans="1:21" x14ac:dyDescent="0.25">
      <c r="A802">
        <v>2025</v>
      </c>
      <c r="B802">
        <v>15747542</v>
      </c>
      <c r="C802" t="s">
        <v>644</v>
      </c>
      <c r="D802">
        <v>605</v>
      </c>
      <c r="E802" t="s">
        <v>15</v>
      </c>
      <c r="F802" t="s">
        <v>23</v>
      </c>
      <c r="G802">
        <v>52</v>
      </c>
      <c r="H802">
        <v>7</v>
      </c>
      <c r="I802">
        <v>0</v>
      </c>
      <c r="J802">
        <v>2</v>
      </c>
      <c r="K802">
        <v>1</v>
      </c>
      <c r="L802">
        <v>1</v>
      </c>
      <c r="M802">
        <v>173952</v>
      </c>
      <c r="N802">
        <v>0</v>
      </c>
      <c r="O802" t="str">
        <f t="shared" si="74"/>
        <v>46-60</v>
      </c>
      <c r="P802" t="str">
        <f t="shared" si="75"/>
        <v>Medium</v>
      </c>
      <c r="Q802" t="str">
        <f t="shared" si="76"/>
        <v>Mid-Term</v>
      </c>
      <c r="R802" t="str">
        <f t="shared" si="77"/>
        <v>Zero Balance</v>
      </c>
      <c r="S802" t="str">
        <f t="shared" si="78"/>
        <v>Normal</v>
      </c>
      <c r="T802">
        <v>1</v>
      </c>
      <c r="U802">
        <f t="shared" si="79"/>
        <v>0</v>
      </c>
    </row>
    <row r="803" spans="1:21" x14ac:dyDescent="0.25">
      <c r="A803">
        <v>2025</v>
      </c>
      <c r="B803">
        <v>15762238</v>
      </c>
      <c r="C803" t="s">
        <v>645</v>
      </c>
      <c r="D803">
        <v>671</v>
      </c>
      <c r="E803" t="s">
        <v>26</v>
      </c>
      <c r="F803" t="s">
        <v>16</v>
      </c>
      <c r="G803">
        <v>44</v>
      </c>
      <c r="H803">
        <v>0</v>
      </c>
      <c r="I803">
        <v>84745</v>
      </c>
      <c r="J803">
        <v>2</v>
      </c>
      <c r="K803">
        <v>0</v>
      </c>
      <c r="L803">
        <v>1</v>
      </c>
      <c r="M803">
        <v>34674</v>
      </c>
      <c r="N803">
        <v>0</v>
      </c>
      <c r="O803" t="str">
        <f t="shared" si="74"/>
        <v>30-45</v>
      </c>
      <c r="P803" t="str">
        <f t="shared" si="75"/>
        <v>Medium</v>
      </c>
      <c r="Q803" t="str">
        <f t="shared" si="76"/>
        <v>New</v>
      </c>
      <c r="R803" t="str">
        <f t="shared" si="77"/>
        <v>Low Balance</v>
      </c>
      <c r="S803" t="str">
        <f t="shared" si="78"/>
        <v>Normal</v>
      </c>
      <c r="T803">
        <v>1</v>
      </c>
      <c r="U803">
        <f t="shared" si="79"/>
        <v>0</v>
      </c>
    </row>
    <row r="804" spans="1:21" x14ac:dyDescent="0.25">
      <c r="A804">
        <v>2025</v>
      </c>
      <c r="B804">
        <v>15681554</v>
      </c>
      <c r="C804" t="s">
        <v>646</v>
      </c>
      <c r="D804">
        <v>614</v>
      </c>
      <c r="E804" t="s">
        <v>26</v>
      </c>
      <c r="F804" t="s">
        <v>16</v>
      </c>
      <c r="G804">
        <v>31</v>
      </c>
      <c r="H804">
        <v>7</v>
      </c>
      <c r="I804">
        <v>120599</v>
      </c>
      <c r="J804">
        <v>2</v>
      </c>
      <c r="K804">
        <v>1</v>
      </c>
      <c r="L804">
        <v>1</v>
      </c>
      <c r="M804">
        <v>46163</v>
      </c>
      <c r="N804">
        <v>0</v>
      </c>
      <c r="O804" t="str">
        <f t="shared" si="74"/>
        <v>30-45</v>
      </c>
      <c r="P804" t="str">
        <f t="shared" si="75"/>
        <v>Medium</v>
      </c>
      <c r="Q804" t="str">
        <f t="shared" si="76"/>
        <v>Mid-Term</v>
      </c>
      <c r="R804" t="str">
        <f t="shared" si="77"/>
        <v>High Balance</v>
      </c>
      <c r="S804" t="str">
        <f t="shared" si="78"/>
        <v>High Value</v>
      </c>
      <c r="T804">
        <v>1</v>
      </c>
      <c r="U804">
        <f t="shared" si="79"/>
        <v>0</v>
      </c>
    </row>
    <row r="805" spans="1:21" x14ac:dyDescent="0.25">
      <c r="A805">
        <v>2025</v>
      </c>
      <c r="B805">
        <v>15712825</v>
      </c>
      <c r="C805" t="s">
        <v>550</v>
      </c>
      <c r="D805">
        <v>511</v>
      </c>
      <c r="E805" t="s">
        <v>18</v>
      </c>
      <c r="F805" t="s">
        <v>16</v>
      </c>
      <c r="G805">
        <v>29</v>
      </c>
      <c r="H805">
        <v>9</v>
      </c>
      <c r="I805">
        <v>0</v>
      </c>
      <c r="J805">
        <v>2</v>
      </c>
      <c r="K805">
        <v>0</v>
      </c>
      <c r="L805">
        <v>1</v>
      </c>
      <c r="M805">
        <v>140677</v>
      </c>
      <c r="N805">
        <v>0</v>
      </c>
      <c r="O805" t="str">
        <f t="shared" si="74"/>
        <v>&lt;30</v>
      </c>
      <c r="P805" t="str">
        <f t="shared" si="75"/>
        <v>Low</v>
      </c>
      <c r="Q805" t="str">
        <f t="shared" si="76"/>
        <v>Long-Term</v>
      </c>
      <c r="R805" t="str">
        <f t="shared" si="77"/>
        <v>Zero Balance</v>
      </c>
      <c r="S805" t="str">
        <f t="shared" si="78"/>
        <v>Normal</v>
      </c>
      <c r="T805">
        <v>1</v>
      </c>
      <c r="U805">
        <f t="shared" si="79"/>
        <v>0</v>
      </c>
    </row>
    <row r="806" spans="1:21" x14ac:dyDescent="0.25">
      <c r="A806">
        <v>2025</v>
      </c>
      <c r="B806">
        <v>15640280</v>
      </c>
      <c r="C806" t="s">
        <v>58</v>
      </c>
      <c r="D806">
        <v>850</v>
      </c>
      <c r="E806" t="s">
        <v>15</v>
      </c>
      <c r="F806" t="s">
        <v>23</v>
      </c>
      <c r="G806">
        <v>39</v>
      </c>
      <c r="H806">
        <v>4</v>
      </c>
      <c r="I806">
        <v>127771</v>
      </c>
      <c r="J806">
        <v>2</v>
      </c>
      <c r="K806">
        <v>0</v>
      </c>
      <c r="L806">
        <v>1</v>
      </c>
      <c r="M806">
        <v>151739</v>
      </c>
      <c r="N806">
        <v>0</v>
      </c>
      <c r="O806" t="str">
        <f t="shared" si="74"/>
        <v>30-45</v>
      </c>
      <c r="P806" t="str">
        <f t="shared" si="75"/>
        <v>High</v>
      </c>
      <c r="Q806" t="str">
        <f t="shared" si="76"/>
        <v>Mid-Term</v>
      </c>
      <c r="R806" t="str">
        <f t="shared" si="77"/>
        <v>High Balance</v>
      </c>
      <c r="S806" t="str">
        <f t="shared" si="78"/>
        <v>High Value</v>
      </c>
      <c r="T806">
        <v>1</v>
      </c>
      <c r="U806">
        <f t="shared" si="79"/>
        <v>0</v>
      </c>
    </row>
    <row r="807" spans="1:21" x14ac:dyDescent="0.25">
      <c r="A807">
        <v>2025</v>
      </c>
      <c r="B807">
        <v>15756026</v>
      </c>
      <c r="C807" t="s">
        <v>647</v>
      </c>
      <c r="D807">
        <v>790</v>
      </c>
      <c r="E807" t="s">
        <v>18</v>
      </c>
      <c r="F807" t="s">
        <v>16</v>
      </c>
      <c r="G807">
        <v>46</v>
      </c>
      <c r="H807">
        <v>9</v>
      </c>
      <c r="I807">
        <v>0</v>
      </c>
      <c r="J807">
        <v>1</v>
      </c>
      <c r="K807">
        <v>0</v>
      </c>
      <c r="L807">
        <v>0</v>
      </c>
      <c r="M807">
        <v>14680</v>
      </c>
      <c r="N807">
        <v>1</v>
      </c>
      <c r="O807" t="str">
        <f t="shared" si="74"/>
        <v>46-60</v>
      </c>
      <c r="P807" t="str">
        <f t="shared" si="75"/>
        <v>High</v>
      </c>
      <c r="Q807" t="str">
        <f t="shared" si="76"/>
        <v>Long-Term</v>
      </c>
      <c r="R807" t="str">
        <f t="shared" si="77"/>
        <v>Zero Balance</v>
      </c>
      <c r="S807" t="str">
        <f t="shared" si="78"/>
        <v>Normal</v>
      </c>
      <c r="T807">
        <v>1</v>
      </c>
      <c r="U807">
        <f t="shared" si="79"/>
        <v>0</v>
      </c>
    </row>
    <row r="808" spans="1:21" x14ac:dyDescent="0.25">
      <c r="A808">
        <v>2025</v>
      </c>
      <c r="B808">
        <v>15613319</v>
      </c>
      <c r="C808" t="s">
        <v>648</v>
      </c>
      <c r="D808">
        <v>793</v>
      </c>
      <c r="E808" t="s">
        <v>15</v>
      </c>
      <c r="F808" t="s">
        <v>16</v>
      </c>
      <c r="G808">
        <v>33</v>
      </c>
      <c r="H808">
        <v>0</v>
      </c>
      <c r="I808">
        <v>0</v>
      </c>
      <c r="J808">
        <v>1</v>
      </c>
      <c r="K808">
        <v>0</v>
      </c>
      <c r="L808">
        <v>0</v>
      </c>
      <c r="M808">
        <v>175544</v>
      </c>
      <c r="N808">
        <v>0</v>
      </c>
      <c r="O808" t="str">
        <f t="shared" si="74"/>
        <v>30-45</v>
      </c>
      <c r="P808" t="str">
        <f t="shared" si="75"/>
        <v>High</v>
      </c>
      <c r="Q808" t="str">
        <f t="shared" si="76"/>
        <v>New</v>
      </c>
      <c r="R808" t="str">
        <f t="shared" si="77"/>
        <v>Zero Balance</v>
      </c>
      <c r="S808" t="str">
        <f t="shared" si="78"/>
        <v>Normal</v>
      </c>
      <c r="T808">
        <v>1</v>
      </c>
      <c r="U808">
        <f t="shared" si="79"/>
        <v>0</v>
      </c>
    </row>
    <row r="809" spans="1:21" x14ac:dyDescent="0.25">
      <c r="A809">
        <v>2025</v>
      </c>
      <c r="B809">
        <v>15798906</v>
      </c>
      <c r="C809" t="s">
        <v>649</v>
      </c>
      <c r="D809">
        <v>628</v>
      </c>
      <c r="E809" t="s">
        <v>15</v>
      </c>
      <c r="F809" t="s">
        <v>23</v>
      </c>
      <c r="G809">
        <v>69</v>
      </c>
      <c r="H809">
        <v>5</v>
      </c>
      <c r="I809">
        <v>0</v>
      </c>
      <c r="J809">
        <v>2</v>
      </c>
      <c r="K809">
        <v>1</v>
      </c>
      <c r="L809">
        <v>1</v>
      </c>
      <c r="M809">
        <v>181965</v>
      </c>
      <c r="N809">
        <v>0</v>
      </c>
      <c r="O809" t="str">
        <f t="shared" si="74"/>
        <v>60+</v>
      </c>
      <c r="P809" t="str">
        <f t="shared" si="75"/>
        <v>Medium</v>
      </c>
      <c r="Q809" t="str">
        <f t="shared" si="76"/>
        <v>Mid-Term</v>
      </c>
      <c r="R809" t="str">
        <f t="shared" si="77"/>
        <v>Zero Balance</v>
      </c>
      <c r="S809" t="str">
        <f t="shared" si="78"/>
        <v>Normal</v>
      </c>
      <c r="T809">
        <v>1</v>
      </c>
      <c r="U809">
        <f t="shared" si="79"/>
        <v>0</v>
      </c>
    </row>
    <row r="810" spans="1:21" x14ac:dyDescent="0.25">
      <c r="A810">
        <v>2025</v>
      </c>
      <c r="B810">
        <v>15708917</v>
      </c>
      <c r="C810" t="s">
        <v>65</v>
      </c>
      <c r="D810">
        <v>598</v>
      </c>
      <c r="E810" t="s">
        <v>26</v>
      </c>
      <c r="F810" t="s">
        <v>23</v>
      </c>
      <c r="G810">
        <v>53</v>
      </c>
      <c r="H810">
        <v>10</v>
      </c>
      <c r="I810">
        <v>167773</v>
      </c>
      <c r="J810">
        <v>1</v>
      </c>
      <c r="K810">
        <v>1</v>
      </c>
      <c r="L810">
        <v>1</v>
      </c>
      <c r="M810">
        <v>136887</v>
      </c>
      <c r="N810">
        <v>0</v>
      </c>
      <c r="O810" t="str">
        <f t="shared" si="74"/>
        <v>46-60</v>
      </c>
      <c r="P810" t="str">
        <f t="shared" si="75"/>
        <v>Low</v>
      </c>
      <c r="Q810" t="str">
        <f t="shared" si="76"/>
        <v>Long-Term</v>
      </c>
      <c r="R810" t="str">
        <f t="shared" si="77"/>
        <v>High Balance</v>
      </c>
      <c r="S810" t="str">
        <f t="shared" si="78"/>
        <v>High Value</v>
      </c>
      <c r="T810">
        <v>1</v>
      </c>
      <c r="U810">
        <f t="shared" si="79"/>
        <v>0</v>
      </c>
    </row>
    <row r="811" spans="1:21" x14ac:dyDescent="0.25">
      <c r="A811">
        <v>2025</v>
      </c>
      <c r="B811">
        <v>15778463</v>
      </c>
      <c r="C811" t="s">
        <v>650</v>
      </c>
      <c r="D811">
        <v>657</v>
      </c>
      <c r="E811" t="s">
        <v>15</v>
      </c>
      <c r="F811" t="s">
        <v>16</v>
      </c>
      <c r="G811">
        <v>37</v>
      </c>
      <c r="H811">
        <v>6</v>
      </c>
      <c r="I811">
        <v>95846</v>
      </c>
      <c r="J811">
        <v>1</v>
      </c>
      <c r="K811">
        <v>1</v>
      </c>
      <c r="L811">
        <v>0</v>
      </c>
      <c r="M811">
        <v>122218</v>
      </c>
      <c r="N811">
        <v>0</v>
      </c>
      <c r="O811" t="str">
        <f t="shared" si="74"/>
        <v>30-45</v>
      </c>
      <c r="P811" t="str">
        <f t="shared" si="75"/>
        <v>Medium</v>
      </c>
      <c r="Q811" t="str">
        <f t="shared" si="76"/>
        <v>Mid-Term</v>
      </c>
      <c r="R811" t="str">
        <f t="shared" si="77"/>
        <v>Low Balance</v>
      </c>
      <c r="S811" t="str">
        <f t="shared" si="78"/>
        <v>Normal</v>
      </c>
      <c r="T811">
        <v>1</v>
      </c>
      <c r="U811">
        <f t="shared" si="79"/>
        <v>0</v>
      </c>
    </row>
    <row r="812" spans="1:21" x14ac:dyDescent="0.25">
      <c r="A812">
        <v>2025</v>
      </c>
      <c r="B812">
        <v>15699430</v>
      </c>
      <c r="C812" t="s">
        <v>465</v>
      </c>
      <c r="D812">
        <v>618</v>
      </c>
      <c r="E812" t="s">
        <v>15</v>
      </c>
      <c r="F812" t="s">
        <v>16</v>
      </c>
      <c r="G812">
        <v>35</v>
      </c>
      <c r="H812">
        <v>10</v>
      </c>
      <c r="I812">
        <v>0</v>
      </c>
      <c r="J812">
        <v>2</v>
      </c>
      <c r="K812">
        <v>1</v>
      </c>
      <c r="L812">
        <v>0</v>
      </c>
      <c r="M812">
        <v>180440</v>
      </c>
      <c r="N812">
        <v>0</v>
      </c>
      <c r="O812" t="str">
        <f t="shared" si="74"/>
        <v>30-45</v>
      </c>
      <c r="P812" t="str">
        <f t="shared" si="75"/>
        <v>Medium</v>
      </c>
      <c r="Q812" t="str">
        <f t="shared" si="76"/>
        <v>Long-Term</v>
      </c>
      <c r="R812" t="str">
        <f t="shared" si="77"/>
        <v>Zero Balance</v>
      </c>
      <c r="S812" t="str">
        <f t="shared" si="78"/>
        <v>Normal</v>
      </c>
      <c r="T812">
        <v>1</v>
      </c>
      <c r="U812">
        <f t="shared" si="79"/>
        <v>0</v>
      </c>
    </row>
    <row r="813" spans="1:21" x14ac:dyDescent="0.25">
      <c r="A813">
        <v>2025</v>
      </c>
      <c r="B813">
        <v>15649992</v>
      </c>
      <c r="C813" t="s">
        <v>651</v>
      </c>
      <c r="D813">
        <v>681</v>
      </c>
      <c r="E813" t="s">
        <v>18</v>
      </c>
      <c r="F813" t="s">
        <v>23</v>
      </c>
      <c r="G813">
        <v>65</v>
      </c>
      <c r="H813">
        <v>7</v>
      </c>
      <c r="I813">
        <v>134715</v>
      </c>
      <c r="J813">
        <v>2</v>
      </c>
      <c r="K813">
        <v>0</v>
      </c>
      <c r="L813">
        <v>1</v>
      </c>
      <c r="M813">
        <v>190420</v>
      </c>
      <c r="N813">
        <v>0</v>
      </c>
      <c r="O813" t="str">
        <f t="shared" si="74"/>
        <v>60+</v>
      </c>
      <c r="P813" t="str">
        <f t="shared" si="75"/>
        <v>Medium</v>
      </c>
      <c r="Q813" t="str">
        <f t="shared" si="76"/>
        <v>Mid-Term</v>
      </c>
      <c r="R813" t="str">
        <f t="shared" si="77"/>
        <v>High Balance</v>
      </c>
      <c r="S813" t="str">
        <f t="shared" si="78"/>
        <v>High Value</v>
      </c>
      <c r="T813">
        <v>1</v>
      </c>
      <c r="U813">
        <f t="shared" si="79"/>
        <v>0</v>
      </c>
    </row>
    <row r="814" spans="1:21" x14ac:dyDescent="0.25">
      <c r="A814">
        <v>2025</v>
      </c>
      <c r="B814">
        <v>15578980</v>
      </c>
      <c r="C814" t="s">
        <v>652</v>
      </c>
      <c r="D814">
        <v>516</v>
      </c>
      <c r="E814" t="s">
        <v>18</v>
      </c>
      <c r="F814" t="s">
        <v>16</v>
      </c>
      <c r="G814">
        <v>33</v>
      </c>
      <c r="H814">
        <v>3</v>
      </c>
      <c r="I814">
        <v>0</v>
      </c>
      <c r="J814">
        <v>2</v>
      </c>
      <c r="K814">
        <v>1</v>
      </c>
      <c r="L814">
        <v>1</v>
      </c>
      <c r="M814">
        <v>58686</v>
      </c>
      <c r="N814">
        <v>0</v>
      </c>
      <c r="O814" t="str">
        <f t="shared" si="74"/>
        <v>30-45</v>
      </c>
      <c r="P814" t="str">
        <f t="shared" si="75"/>
        <v>Low</v>
      </c>
      <c r="Q814" t="str">
        <f t="shared" si="76"/>
        <v>New</v>
      </c>
      <c r="R814" t="str">
        <f t="shared" si="77"/>
        <v>Zero Balance</v>
      </c>
      <c r="S814" t="str">
        <f t="shared" si="78"/>
        <v>Normal</v>
      </c>
      <c r="T814">
        <v>1</v>
      </c>
      <c r="U814">
        <f t="shared" si="79"/>
        <v>0</v>
      </c>
    </row>
    <row r="815" spans="1:21" x14ac:dyDescent="0.25">
      <c r="A815">
        <v>2025</v>
      </c>
      <c r="B815">
        <v>15775306</v>
      </c>
      <c r="C815" t="s">
        <v>653</v>
      </c>
      <c r="D815">
        <v>421</v>
      </c>
      <c r="E815" t="s">
        <v>26</v>
      </c>
      <c r="F815" t="s">
        <v>23</v>
      </c>
      <c r="G815">
        <v>28</v>
      </c>
      <c r="H815">
        <v>8</v>
      </c>
      <c r="I815">
        <v>122384</v>
      </c>
      <c r="J815">
        <v>3</v>
      </c>
      <c r="K815">
        <v>1</v>
      </c>
      <c r="L815">
        <v>1</v>
      </c>
      <c r="M815">
        <v>89017</v>
      </c>
      <c r="N815">
        <v>1</v>
      </c>
      <c r="O815" t="str">
        <f t="shared" si="74"/>
        <v>&lt;30</v>
      </c>
      <c r="P815" t="str">
        <f t="shared" si="75"/>
        <v>Low</v>
      </c>
      <c r="Q815" t="str">
        <f t="shared" si="76"/>
        <v>Long-Term</v>
      </c>
      <c r="R815" t="str">
        <f t="shared" si="77"/>
        <v>High Balance</v>
      </c>
      <c r="S815" t="str">
        <f t="shared" si="78"/>
        <v>High Value</v>
      </c>
      <c r="T815">
        <v>1</v>
      </c>
      <c r="U815">
        <f t="shared" si="79"/>
        <v>122384</v>
      </c>
    </row>
    <row r="816" spans="1:21" x14ac:dyDescent="0.25">
      <c r="A816">
        <v>2025</v>
      </c>
      <c r="B816">
        <v>15641655</v>
      </c>
      <c r="C816" t="s">
        <v>351</v>
      </c>
      <c r="D816">
        <v>700</v>
      </c>
      <c r="E816" t="s">
        <v>15</v>
      </c>
      <c r="F816" t="s">
        <v>16</v>
      </c>
      <c r="G816">
        <v>26</v>
      </c>
      <c r="H816">
        <v>2</v>
      </c>
      <c r="I816">
        <v>0</v>
      </c>
      <c r="J816">
        <v>2</v>
      </c>
      <c r="K816">
        <v>0</v>
      </c>
      <c r="L816">
        <v>0</v>
      </c>
      <c r="M816">
        <v>50051</v>
      </c>
      <c r="N816">
        <v>0</v>
      </c>
      <c r="O816" t="str">
        <f t="shared" si="74"/>
        <v>&lt;30</v>
      </c>
      <c r="P816" t="str">
        <f t="shared" si="75"/>
        <v>Medium</v>
      </c>
      <c r="Q816" t="str">
        <f t="shared" si="76"/>
        <v>New</v>
      </c>
      <c r="R816" t="str">
        <f t="shared" si="77"/>
        <v>Zero Balance</v>
      </c>
      <c r="S816" t="str">
        <f t="shared" si="78"/>
        <v>Normal</v>
      </c>
      <c r="T816">
        <v>1</v>
      </c>
      <c r="U816">
        <f t="shared" si="79"/>
        <v>0</v>
      </c>
    </row>
    <row r="817" spans="1:21" x14ac:dyDescent="0.25">
      <c r="A817">
        <v>2025</v>
      </c>
      <c r="B817">
        <v>15619708</v>
      </c>
      <c r="C817" t="s">
        <v>654</v>
      </c>
      <c r="D817">
        <v>745</v>
      </c>
      <c r="E817" t="s">
        <v>15</v>
      </c>
      <c r="F817" t="s">
        <v>23</v>
      </c>
      <c r="G817">
        <v>25</v>
      </c>
      <c r="H817">
        <v>5</v>
      </c>
      <c r="I817">
        <v>157993</v>
      </c>
      <c r="J817">
        <v>2</v>
      </c>
      <c r="K817">
        <v>1</v>
      </c>
      <c r="L817">
        <v>0</v>
      </c>
      <c r="M817">
        <v>146041</v>
      </c>
      <c r="N817">
        <v>0</v>
      </c>
      <c r="O817" t="str">
        <f t="shared" si="74"/>
        <v>&lt;30</v>
      </c>
      <c r="P817" t="str">
        <f t="shared" si="75"/>
        <v>Medium</v>
      </c>
      <c r="Q817" t="str">
        <f t="shared" si="76"/>
        <v>Mid-Term</v>
      </c>
      <c r="R817" t="str">
        <f t="shared" si="77"/>
        <v>High Balance</v>
      </c>
      <c r="S817" t="str">
        <f t="shared" si="78"/>
        <v>High Value</v>
      </c>
      <c r="T817">
        <v>1</v>
      </c>
      <c r="U817">
        <f t="shared" si="79"/>
        <v>0</v>
      </c>
    </row>
    <row r="818" spans="1:21" x14ac:dyDescent="0.25">
      <c r="A818">
        <v>2025</v>
      </c>
      <c r="B818">
        <v>15734565</v>
      </c>
      <c r="C818" t="s">
        <v>250</v>
      </c>
      <c r="D818">
        <v>696</v>
      </c>
      <c r="E818" t="s">
        <v>15</v>
      </c>
      <c r="F818" t="s">
        <v>23</v>
      </c>
      <c r="G818">
        <v>29</v>
      </c>
      <c r="H818">
        <v>8</v>
      </c>
      <c r="I818">
        <v>0</v>
      </c>
      <c r="J818">
        <v>2</v>
      </c>
      <c r="K818">
        <v>1</v>
      </c>
      <c r="L818">
        <v>0</v>
      </c>
      <c r="M818">
        <v>191166</v>
      </c>
      <c r="N818">
        <v>0</v>
      </c>
      <c r="O818" t="str">
        <f t="shared" si="74"/>
        <v>&lt;30</v>
      </c>
      <c r="P818" t="str">
        <f t="shared" si="75"/>
        <v>Medium</v>
      </c>
      <c r="Q818" t="str">
        <f t="shared" si="76"/>
        <v>Long-Term</v>
      </c>
      <c r="R818" t="str">
        <f t="shared" si="77"/>
        <v>Zero Balance</v>
      </c>
      <c r="S818" t="str">
        <f t="shared" si="78"/>
        <v>Normal</v>
      </c>
      <c r="T818">
        <v>1</v>
      </c>
      <c r="U818">
        <f t="shared" si="79"/>
        <v>0</v>
      </c>
    </row>
    <row r="819" spans="1:21" x14ac:dyDescent="0.25">
      <c r="A819">
        <v>2025</v>
      </c>
      <c r="B819">
        <v>15806438</v>
      </c>
      <c r="C819" t="s">
        <v>655</v>
      </c>
      <c r="D819">
        <v>580</v>
      </c>
      <c r="E819" t="s">
        <v>26</v>
      </c>
      <c r="F819" t="s">
        <v>16</v>
      </c>
      <c r="G819">
        <v>42</v>
      </c>
      <c r="H819">
        <v>2</v>
      </c>
      <c r="I819">
        <v>123331</v>
      </c>
      <c r="J819">
        <v>1</v>
      </c>
      <c r="K819">
        <v>0</v>
      </c>
      <c r="L819">
        <v>0</v>
      </c>
      <c r="M819">
        <v>103516</v>
      </c>
      <c r="N819">
        <v>1</v>
      </c>
      <c r="O819" t="str">
        <f t="shared" si="74"/>
        <v>30-45</v>
      </c>
      <c r="P819" t="str">
        <f t="shared" si="75"/>
        <v>Low</v>
      </c>
      <c r="Q819" t="str">
        <f t="shared" si="76"/>
        <v>New</v>
      </c>
      <c r="R819" t="str">
        <f t="shared" si="77"/>
        <v>High Balance</v>
      </c>
      <c r="S819" t="str">
        <f t="shared" si="78"/>
        <v>High Value</v>
      </c>
      <c r="T819">
        <v>1</v>
      </c>
      <c r="U819">
        <f t="shared" si="79"/>
        <v>123331</v>
      </c>
    </row>
    <row r="820" spans="1:21" x14ac:dyDescent="0.25">
      <c r="A820">
        <v>2025</v>
      </c>
      <c r="B820">
        <v>15591969</v>
      </c>
      <c r="C820" t="s">
        <v>656</v>
      </c>
      <c r="D820">
        <v>497</v>
      </c>
      <c r="E820" t="s">
        <v>18</v>
      </c>
      <c r="F820" t="s">
        <v>23</v>
      </c>
      <c r="G820">
        <v>27</v>
      </c>
      <c r="H820">
        <v>9</v>
      </c>
      <c r="I820">
        <v>75263</v>
      </c>
      <c r="J820">
        <v>1</v>
      </c>
      <c r="K820">
        <v>1</v>
      </c>
      <c r="L820">
        <v>1</v>
      </c>
      <c r="M820">
        <v>164825</v>
      </c>
      <c r="N820">
        <v>0</v>
      </c>
      <c r="O820" t="str">
        <f t="shared" si="74"/>
        <v>&lt;30</v>
      </c>
      <c r="P820" t="str">
        <f t="shared" si="75"/>
        <v>Low</v>
      </c>
      <c r="Q820" t="str">
        <f t="shared" si="76"/>
        <v>Long-Term</v>
      </c>
      <c r="R820" t="str">
        <f t="shared" si="77"/>
        <v>Low Balance</v>
      </c>
      <c r="S820" t="str">
        <f t="shared" si="78"/>
        <v>Normal</v>
      </c>
      <c r="T820">
        <v>1</v>
      </c>
      <c r="U820">
        <f t="shared" si="79"/>
        <v>0</v>
      </c>
    </row>
    <row r="821" spans="1:21" x14ac:dyDescent="0.25">
      <c r="A821">
        <v>2025</v>
      </c>
      <c r="B821">
        <v>15747807</v>
      </c>
      <c r="C821" t="s">
        <v>657</v>
      </c>
      <c r="D821">
        <v>720</v>
      </c>
      <c r="E821" t="s">
        <v>15</v>
      </c>
      <c r="F821" t="s">
        <v>16</v>
      </c>
      <c r="G821">
        <v>43</v>
      </c>
      <c r="H821">
        <v>6</v>
      </c>
      <c r="I821">
        <v>137824</v>
      </c>
      <c r="J821">
        <v>2</v>
      </c>
      <c r="K821">
        <v>1</v>
      </c>
      <c r="L821">
        <v>0</v>
      </c>
      <c r="M821">
        <v>172558</v>
      </c>
      <c r="N821">
        <v>0</v>
      </c>
      <c r="O821" t="str">
        <f t="shared" si="74"/>
        <v>30-45</v>
      </c>
      <c r="P821" t="str">
        <f t="shared" si="75"/>
        <v>Medium</v>
      </c>
      <c r="Q821" t="str">
        <f t="shared" si="76"/>
        <v>Mid-Term</v>
      </c>
      <c r="R821" t="str">
        <f t="shared" si="77"/>
        <v>High Balance</v>
      </c>
      <c r="S821" t="str">
        <f t="shared" si="78"/>
        <v>High Value</v>
      </c>
      <c r="T821">
        <v>1</v>
      </c>
      <c r="U821">
        <f t="shared" si="79"/>
        <v>0</v>
      </c>
    </row>
    <row r="822" spans="1:21" x14ac:dyDescent="0.25">
      <c r="A822">
        <v>2025</v>
      </c>
      <c r="B822">
        <v>15596939</v>
      </c>
      <c r="C822" t="s">
        <v>137</v>
      </c>
      <c r="D822">
        <v>659</v>
      </c>
      <c r="E822" t="s">
        <v>26</v>
      </c>
      <c r="F822" t="s">
        <v>23</v>
      </c>
      <c r="G822">
        <v>36</v>
      </c>
      <c r="H822">
        <v>4</v>
      </c>
      <c r="I822">
        <v>132579</v>
      </c>
      <c r="J822">
        <v>2</v>
      </c>
      <c r="K822">
        <v>1</v>
      </c>
      <c r="L822">
        <v>0</v>
      </c>
      <c r="M822">
        <v>84321</v>
      </c>
      <c r="N822">
        <v>0</v>
      </c>
      <c r="O822" t="str">
        <f t="shared" si="74"/>
        <v>30-45</v>
      </c>
      <c r="P822" t="str">
        <f t="shared" si="75"/>
        <v>Medium</v>
      </c>
      <c r="Q822" t="str">
        <f t="shared" si="76"/>
        <v>Mid-Term</v>
      </c>
      <c r="R822" t="str">
        <f t="shared" si="77"/>
        <v>High Balance</v>
      </c>
      <c r="S822" t="str">
        <f t="shared" si="78"/>
        <v>High Value</v>
      </c>
      <c r="T822">
        <v>1</v>
      </c>
      <c r="U822">
        <f t="shared" si="79"/>
        <v>0</v>
      </c>
    </row>
    <row r="823" spans="1:21" x14ac:dyDescent="0.25">
      <c r="A823">
        <v>2025</v>
      </c>
      <c r="B823">
        <v>15716155</v>
      </c>
      <c r="C823" t="s">
        <v>610</v>
      </c>
      <c r="D823">
        <v>841</v>
      </c>
      <c r="E823" t="s">
        <v>15</v>
      </c>
      <c r="F823" t="s">
        <v>16</v>
      </c>
      <c r="G823">
        <v>36</v>
      </c>
      <c r="H823">
        <v>5</v>
      </c>
      <c r="I823">
        <v>156021</v>
      </c>
      <c r="J823">
        <v>1</v>
      </c>
      <c r="K823">
        <v>0</v>
      </c>
      <c r="L823">
        <v>0</v>
      </c>
      <c r="M823">
        <v>122663</v>
      </c>
      <c r="N823">
        <v>0</v>
      </c>
      <c r="O823" t="str">
        <f t="shared" si="74"/>
        <v>30-45</v>
      </c>
      <c r="P823" t="str">
        <f t="shared" si="75"/>
        <v>High</v>
      </c>
      <c r="Q823" t="str">
        <f t="shared" si="76"/>
        <v>Mid-Term</v>
      </c>
      <c r="R823" t="str">
        <f t="shared" si="77"/>
        <v>High Balance</v>
      </c>
      <c r="S823" t="str">
        <f t="shared" si="78"/>
        <v>High Value</v>
      </c>
      <c r="T823">
        <v>1</v>
      </c>
      <c r="U823">
        <f t="shared" si="79"/>
        <v>0</v>
      </c>
    </row>
    <row r="824" spans="1:21" x14ac:dyDescent="0.25">
      <c r="A824">
        <v>2025</v>
      </c>
      <c r="B824">
        <v>15765311</v>
      </c>
      <c r="C824" t="s">
        <v>658</v>
      </c>
      <c r="D824">
        <v>642</v>
      </c>
      <c r="E824" t="s">
        <v>18</v>
      </c>
      <c r="F824" t="s">
        <v>23</v>
      </c>
      <c r="G824">
        <v>34</v>
      </c>
      <c r="H824">
        <v>8</v>
      </c>
      <c r="I824">
        <v>0</v>
      </c>
      <c r="J824">
        <v>1</v>
      </c>
      <c r="K824">
        <v>1</v>
      </c>
      <c r="L824">
        <v>0</v>
      </c>
      <c r="M824">
        <v>72085</v>
      </c>
      <c r="N824">
        <v>0</v>
      </c>
      <c r="O824" t="str">
        <f t="shared" si="74"/>
        <v>30-45</v>
      </c>
      <c r="P824" t="str">
        <f t="shared" si="75"/>
        <v>Medium</v>
      </c>
      <c r="Q824" t="str">
        <f t="shared" si="76"/>
        <v>Long-Term</v>
      </c>
      <c r="R824" t="str">
        <f t="shared" si="77"/>
        <v>Zero Balance</v>
      </c>
      <c r="S824" t="str">
        <f t="shared" si="78"/>
        <v>Normal</v>
      </c>
      <c r="T824">
        <v>1</v>
      </c>
      <c r="U824">
        <f t="shared" si="79"/>
        <v>0</v>
      </c>
    </row>
    <row r="825" spans="1:21" x14ac:dyDescent="0.25">
      <c r="A825">
        <v>2025</v>
      </c>
      <c r="B825">
        <v>15757811</v>
      </c>
      <c r="C825" t="s">
        <v>659</v>
      </c>
      <c r="D825">
        <v>732</v>
      </c>
      <c r="E825" t="s">
        <v>18</v>
      </c>
      <c r="F825" t="s">
        <v>16</v>
      </c>
      <c r="G825">
        <v>69</v>
      </c>
      <c r="H825">
        <v>9</v>
      </c>
      <c r="I825">
        <v>137453</v>
      </c>
      <c r="J825">
        <v>1</v>
      </c>
      <c r="K825">
        <v>0</v>
      </c>
      <c r="L825">
        <v>1</v>
      </c>
      <c r="M825">
        <v>110932</v>
      </c>
      <c r="N825">
        <v>1</v>
      </c>
      <c r="O825" t="str">
        <f t="shared" si="74"/>
        <v>60+</v>
      </c>
      <c r="P825" t="str">
        <f t="shared" si="75"/>
        <v>Medium</v>
      </c>
      <c r="Q825" t="str">
        <f t="shared" si="76"/>
        <v>Long-Term</v>
      </c>
      <c r="R825" t="str">
        <f t="shared" si="77"/>
        <v>High Balance</v>
      </c>
      <c r="S825" t="str">
        <f t="shared" si="78"/>
        <v>High Value</v>
      </c>
      <c r="T825">
        <v>1</v>
      </c>
      <c r="U825">
        <f t="shared" si="79"/>
        <v>137453</v>
      </c>
    </row>
    <row r="826" spans="1:21" x14ac:dyDescent="0.25">
      <c r="A826">
        <v>2025</v>
      </c>
      <c r="B826">
        <v>15603830</v>
      </c>
      <c r="C826" t="s">
        <v>660</v>
      </c>
      <c r="D826">
        <v>600</v>
      </c>
      <c r="E826" t="s">
        <v>18</v>
      </c>
      <c r="F826" t="s">
        <v>23</v>
      </c>
      <c r="G826">
        <v>36</v>
      </c>
      <c r="H826">
        <v>4</v>
      </c>
      <c r="I826">
        <v>0</v>
      </c>
      <c r="J826">
        <v>2</v>
      </c>
      <c r="K826">
        <v>1</v>
      </c>
      <c r="L826">
        <v>0</v>
      </c>
      <c r="M826">
        <v>143635</v>
      </c>
      <c r="N826">
        <v>0</v>
      </c>
      <c r="O826" t="str">
        <f t="shared" si="74"/>
        <v>30-45</v>
      </c>
      <c r="P826" t="str">
        <f t="shared" si="75"/>
        <v>Medium</v>
      </c>
      <c r="Q826" t="str">
        <f t="shared" si="76"/>
        <v>Mid-Term</v>
      </c>
      <c r="R826" t="str">
        <f t="shared" si="77"/>
        <v>Zero Balance</v>
      </c>
      <c r="S826" t="str">
        <f t="shared" si="78"/>
        <v>Normal</v>
      </c>
      <c r="T826">
        <v>1</v>
      </c>
      <c r="U826">
        <f t="shared" si="79"/>
        <v>0</v>
      </c>
    </row>
    <row r="827" spans="1:21" x14ac:dyDescent="0.25">
      <c r="A827">
        <v>2025</v>
      </c>
      <c r="B827">
        <v>15660602</v>
      </c>
      <c r="C827" t="s">
        <v>661</v>
      </c>
      <c r="D827">
        <v>464</v>
      </c>
      <c r="E827" t="s">
        <v>26</v>
      </c>
      <c r="F827" t="s">
        <v>23</v>
      </c>
      <c r="G827">
        <v>33</v>
      </c>
      <c r="H827">
        <v>8</v>
      </c>
      <c r="I827">
        <v>164285</v>
      </c>
      <c r="J827">
        <v>2</v>
      </c>
      <c r="K827">
        <v>1</v>
      </c>
      <c r="L827">
        <v>1</v>
      </c>
      <c r="M827">
        <v>3710</v>
      </c>
      <c r="N827">
        <v>0</v>
      </c>
      <c r="O827" t="str">
        <f t="shared" si="74"/>
        <v>30-45</v>
      </c>
      <c r="P827" t="str">
        <f t="shared" si="75"/>
        <v>Low</v>
      </c>
      <c r="Q827" t="str">
        <f t="shared" si="76"/>
        <v>Long-Term</v>
      </c>
      <c r="R827" t="str">
        <f t="shared" si="77"/>
        <v>High Balance</v>
      </c>
      <c r="S827" t="str">
        <f t="shared" si="78"/>
        <v>High Value</v>
      </c>
      <c r="T827">
        <v>1</v>
      </c>
      <c r="U827">
        <f t="shared" si="79"/>
        <v>0</v>
      </c>
    </row>
    <row r="828" spans="1:21" x14ac:dyDescent="0.25">
      <c r="A828">
        <v>2025</v>
      </c>
      <c r="B828">
        <v>15660535</v>
      </c>
      <c r="C828" t="s">
        <v>662</v>
      </c>
      <c r="D828">
        <v>680</v>
      </c>
      <c r="E828" t="s">
        <v>15</v>
      </c>
      <c r="F828" t="s">
        <v>16</v>
      </c>
      <c r="G828">
        <v>47</v>
      </c>
      <c r="H828">
        <v>5</v>
      </c>
      <c r="I828">
        <v>0</v>
      </c>
      <c r="J828">
        <v>2</v>
      </c>
      <c r="K828">
        <v>1</v>
      </c>
      <c r="L828">
        <v>1</v>
      </c>
      <c r="M828">
        <v>179843</v>
      </c>
      <c r="N828">
        <v>0</v>
      </c>
      <c r="O828" t="str">
        <f t="shared" si="74"/>
        <v>46-60</v>
      </c>
      <c r="P828" t="str">
        <f t="shared" si="75"/>
        <v>Medium</v>
      </c>
      <c r="Q828" t="str">
        <f t="shared" si="76"/>
        <v>Mid-Term</v>
      </c>
      <c r="R828" t="str">
        <f t="shared" si="77"/>
        <v>Zero Balance</v>
      </c>
      <c r="S828" t="str">
        <f t="shared" si="78"/>
        <v>Normal</v>
      </c>
      <c r="T828">
        <v>1</v>
      </c>
      <c r="U828">
        <f t="shared" si="79"/>
        <v>0</v>
      </c>
    </row>
    <row r="829" spans="1:21" x14ac:dyDescent="0.25">
      <c r="A829">
        <v>2025</v>
      </c>
      <c r="B829">
        <v>15666633</v>
      </c>
      <c r="C829" t="s">
        <v>278</v>
      </c>
      <c r="D829">
        <v>758</v>
      </c>
      <c r="E829" t="s">
        <v>18</v>
      </c>
      <c r="F829" t="s">
        <v>23</v>
      </c>
      <c r="G829">
        <v>56</v>
      </c>
      <c r="H829">
        <v>1</v>
      </c>
      <c r="I829">
        <v>0</v>
      </c>
      <c r="J829">
        <v>2</v>
      </c>
      <c r="K829">
        <v>1</v>
      </c>
      <c r="L829">
        <v>1</v>
      </c>
      <c r="M829">
        <v>10643</v>
      </c>
      <c r="N829">
        <v>0</v>
      </c>
      <c r="O829" t="str">
        <f t="shared" si="74"/>
        <v>46-60</v>
      </c>
      <c r="P829" t="str">
        <f t="shared" si="75"/>
        <v>High</v>
      </c>
      <c r="Q829" t="str">
        <f t="shared" si="76"/>
        <v>New</v>
      </c>
      <c r="R829" t="str">
        <f t="shared" si="77"/>
        <v>Zero Balance</v>
      </c>
      <c r="S829" t="str">
        <f t="shared" si="78"/>
        <v>Normal</v>
      </c>
      <c r="T829">
        <v>1</v>
      </c>
      <c r="U829">
        <f t="shared" si="79"/>
        <v>0</v>
      </c>
    </row>
    <row r="830" spans="1:21" x14ac:dyDescent="0.25">
      <c r="A830">
        <v>2025</v>
      </c>
      <c r="B830">
        <v>15596914</v>
      </c>
      <c r="C830" t="s">
        <v>610</v>
      </c>
      <c r="D830">
        <v>630</v>
      </c>
      <c r="E830" t="s">
        <v>26</v>
      </c>
      <c r="F830" t="s">
        <v>16</v>
      </c>
      <c r="G830">
        <v>31</v>
      </c>
      <c r="H830">
        <v>2</v>
      </c>
      <c r="I830">
        <v>112373</v>
      </c>
      <c r="J830">
        <v>2</v>
      </c>
      <c r="K830">
        <v>1</v>
      </c>
      <c r="L830">
        <v>1</v>
      </c>
      <c r="M830">
        <v>131168</v>
      </c>
      <c r="N830">
        <v>0</v>
      </c>
      <c r="O830" t="str">
        <f t="shared" si="74"/>
        <v>30-45</v>
      </c>
      <c r="P830" t="str">
        <f t="shared" si="75"/>
        <v>Medium</v>
      </c>
      <c r="Q830" t="str">
        <f t="shared" si="76"/>
        <v>New</v>
      </c>
      <c r="R830" t="str">
        <f t="shared" si="77"/>
        <v>High Balance</v>
      </c>
      <c r="S830" t="str">
        <f t="shared" si="78"/>
        <v>High Value</v>
      </c>
      <c r="T830">
        <v>1</v>
      </c>
      <c r="U830">
        <f t="shared" si="79"/>
        <v>0</v>
      </c>
    </row>
    <row r="831" spans="1:21" x14ac:dyDescent="0.25">
      <c r="A831">
        <v>2025</v>
      </c>
      <c r="B831">
        <v>15639788</v>
      </c>
      <c r="C831" t="s">
        <v>308</v>
      </c>
      <c r="D831">
        <v>577</v>
      </c>
      <c r="E831" t="s">
        <v>15</v>
      </c>
      <c r="F831" t="s">
        <v>16</v>
      </c>
      <c r="G831">
        <v>39</v>
      </c>
      <c r="H831">
        <v>10</v>
      </c>
      <c r="I831">
        <v>0</v>
      </c>
      <c r="J831">
        <v>2</v>
      </c>
      <c r="K831">
        <v>1</v>
      </c>
      <c r="L831">
        <v>0</v>
      </c>
      <c r="M831">
        <v>10553</v>
      </c>
      <c r="N831">
        <v>0</v>
      </c>
      <c r="O831" t="str">
        <f t="shared" si="74"/>
        <v>30-45</v>
      </c>
      <c r="P831" t="str">
        <f t="shared" si="75"/>
        <v>Low</v>
      </c>
      <c r="Q831" t="str">
        <f t="shared" si="76"/>
        <v>Long-Term</v>
      </c>
      <c r="R831" t="str">
        <f t="shared" si="77"/>
        <v>Zero Balance</v>
      </c>
      <c r="S831" t="str">
        <f t="shared" si="78"/>
        <v>Normal</v>
      </c>
      <c r="T831">
        <v>1</v>
      </c>
      <c r="U831">
        <f t="shared" si="79"/>
        <v>0</v>
      </c>
    </row>
    <row r="832" spans="1:21" x14ac:dyDescent="0.25">
      <c r="A832">
        <v>2025</v>
      </c>
      <c r="B832">
        <v>15695846</v>
      </c>
      <c r="C832" t="s">
        <v>179</v>
      </c>
      <c r="D832">
        <v>684</v>
      </c>
      <c r="E832" t="s">
        <v>15</v>
      </c>
      <c r="F832" t="s">
        <v>16</v>
      </c>
      <c r="G832">
        <v>34</v>
      </c>
      <c r="H832">
        <v>6</v>
      </c>
      <c r="I832">
        <v>0</v>
      </c>
      <c r="J832">
        <v>2</v>
      </c>
      <c r="K832">
        <v>1</v>
      </c>
      <c r="L832">
        <v>1</v>
      </c>
      <c r="M832">
        <v>130928</v>
      </c>
      <c r="N832">
        <v>0</v>
      </c>
      <c r="O832" t="str">
        <f t="shared" si="74"/>
        <v>30-45</v>
      </c>
      <c r="P832" t="str">
        <f t="shared" si="75"/>
        <v>Medium</v>
      </c>
      <c r="Q832" t="str">
        <f t="shared" si="76"/>
        <v>Mid-Term</v>
      </c>
      <c r="R832" t="str">
        <f t="shared" si="77"/>
        <v>Zero Balance</v>
      </c>
      <c r="S832" t="str">
        <f t="shared" si="78"/>
        <v>Normal</v>
      </c>
      <c r="T832">
        <v>1</v>
      </c>
      <c r="U832">
        <f t="shared" si="79"/>
        <v>0</v>
      </c>
    </row>
    <row r="833" spans="1:21" x14ac:dyDescent="0.25">
      <c r="A833">
        <v>2025</v>
      </c>
      <c r="B833">
        <v>15726234</v>
      </c>
      <c r="C833" t="s">
        <v>663</v>
      </c>
      <c r="D833">
        <v>708</v>
      </c>
      <c r="E833" t="s">
        <v>18</v>
      </c>
      <c r="F833" t="s">
        <v>16</v>
      </c>
      <c r="G833">
        <v>41</v>
      </c>
      <c r="H833">
        <v>5</v>
      </c>
      <c r="I833">
        <v>0</v>
      </c>
      <c r="J833">
        <v>1</v>
      </c>
      <c r="K833">
        <v>0</v>
      </c>
      <c r="L833">
        <v>1</v>
      </c>
      <c r="M833">
        <v>157004</v>
      </c>
      <c r="N833">
        <v>0</v>
      </c>
      <c r="O833" t="str">
        <f t="shared" si="74"/>
        <v>30-45</v>
      </c>
      <c r="P833" t="str">
        <f t="shared" si="75"/>
        <v>Medium</v>
      </c>
      <c r="Q833" t="str">
        <f t="shared" si="76"/>
        <v>Mid-Term</v>
      </c>
      <c r="R833" t="str">
        <f t="shared" si="77"/>
        <v>Zero Balance</v>
      </c>
      <c r="S833" t="str">
        <f t="shared" si="78"/>
        <v>Normal</v>
      </c>
      <c r="T833">
        <v>1</v>
      </c>
      <c r="U833">
        <f t="shared" si="79"/>
        <v>0</v>
      </c>
    </row>
    <row r="834" spans="1:21" x14ac:dyDescent="0.25">
      <c r="A834">
        <v>2025</v>
      </c>
      <c r="B834">
        <v>15797964</v>
      </c>
      <c r="C834" t="s">
        <v>58</v>
      </c>
      <c r="D834">
        <v>732</v>
      </c>
      <c r="E834" t="s">
        <v>26</v>
      </c>
      <c r="F834" t="s">
        <v>16</v>
      </c>
      <c r="G834">
        <v>29</v>
      </c>
      <c r="H834">
        <v>1</v>
      </c>
      <c r="I834">
        <v>154334</v>
      </c>
      <c r="J834">
        <v>1</v>
      </c>
      <c r="K834">
        <v>1</v>
      </c>
      <c r="L834">
        <v>1</v>
      </c>
      <c r="M834">
        <v>138528</v>
      </c>
      <c r="N834">
        <v>0</v>
      </c>
      <c r="O834" t="str">
        <f t="shared" ref="O834:O897" si="80">IF(G834&lt;30,"&lt;30",IF(G834&lt;=45,"30-45",IF(G834&lt;=60,"46-60","60+")))</f>
        <v>&lt;30</v>
      </c>
      <c r="P834" t="str">
        <f t="shared" ref="P834:P897" si="81">IF(D834&lt;600,"Low",IF(D834&lt;=750,"Medium","High"))</f>
        <v>Medium</v>
      </c>
      <c r="Q834" t="str">
        <f t="shared" ref="Q834:Q897" si="82">IF(H834&lt;=3,"New",IF(H834&lt;=7,"Mid-Term","Long-Term"))</f>
        <v>New</v>
      </c>
      <c r="R834" t="str">
        <f t="shared" ref="R834:R897" si="83">IF(I834=0,"Zero Balance",IF(I834&lt;100000,"Low Balance","High Balance"))</f>
        <v>High Balance</v>
      </c>
      <c r="S834" t="str">
        <f t="shared" ref="S834:S897" si="84">IF(I834&gt;=100000,"High Value","Normal")</f>
        <v>High Value</v>
      </c>
      <c r="T834">
        <v>1</v>
      </c>
      <c r="U834">
        <f t="shared" ref="U834:U897" si="85">IF(N834=1,I834,0)</f>
        <v>0</v>
      </c>
    </row>
    <row r="835" spans="1:21" x14ac:dyDescent="0.25">
      <c r="A835">
        <v>2025</v>
      </c>
      <c r="B835">
        <v>15625881</v>
      </c>
      <c r="C835" t="s">
        <v>664</v>
      </c>
      <c r="D835">
        <v>634</v>
      </c>
      <c r="E835" t="s">
        <v>26</v>
      </c>
      <c r="F835" t="s">
        <v>23</v>
      </c>
      <c r="G835">
        <v>37</v>
      </c>
      <c r="H835">
        <v>3</v>
      </c>
      <c r="I835">
        <v>111433</v>
      </c>
      <c r="J835">
        <v>2</v>
      </c>
      <c r="K835">
        <v>1</v>
      </c>
      <c r="L835">
        <v>1</v>
      </c>
      <c r="M835">
        <v>167032</v>
      </c>
      <c r="N835">
        <v>0</v>
      </c>
      <c r="O835" t="str">
        <f t="shared" si="80"/>
        <v>30-45</v>
      </c>
      <c r="P835" t="str">
        <f t="shared" si="81"/>
        <v>Medium</v>
      </c>
      <c r="Q835" t="str">
        <f t="shared" si="82"/>
        <v>New</v>
      </c>
      <c r="R835" t="str">
        <f t="shared" si="83"/>
        <v>High Balance</v>
      </c>
      <c r="S835" t="str">
        <f t="shared" si="84"/>
        <v>High Value</v>
      </c>
      <c r="T835">
        <v>1</v>
      </c>
      <c r="U835">
        <f t="shared" si="85"/>
        <v>0</v>
      </c>
    </row>
    <row r="836" spans="1:21" x14ac:dyDescent="0.25">
      <c r="A836">
        <v>2025</v>
      </c>
      <c r="B836">
        <v>15780628</v>
      </c>
      <c r="C836" t="s">
        <v>134</v>
      </c>
      <c r="D836">
        <v>633</v>
      </c>
      <c r="E836" t="s">
        <v>15</v>
      </c>
      <c r="F836" t="s">
        <v>16</v>
      </c>
      <c r="G836">
        <v>30</v>
      </c>
      <c r="H836">
        <v>6</v>
      </c>
      <c r="I836">
        <v>0</v>
      </c>
      <c r="J836">
        <v>2</v>
      </c>
      <c r="K836">
        <v>0</v>
      </c>
      <c r="L836">
        <v>0</v>
      </c>
      <c r="M836">
        <v>41642</v>
      </c>
      <c r="N836">
        <v>0</v>
      </c>
      <c r="O836" t="str">
        <f t="shared" si="80"/>
        <v>30-45</v>
      </c>
      <c r="P836" t="str">
        <f t="shared" si="81"/>
        <v>Medium</v>
      </c>
      <c r="Q836" t="str">
        <f t="shared" si="82"/>
        <v>Mid-Term</v>
      </c>
      <c r="R836" t="str">
        <f t="shared" si="83"/>
        <v>Zero Balance</v>
      </c>
      <c r="S836" t="str">
        <f t="shared" si="84"/>
        <v>Normal</v>
      </c>
      <c r="T836">
        <v>1</v>
      </c>
      <c r="U836">
        <f t="shared" si="85"/>
        <v>0</v>
      </c>
    </row>
    <row r="837" spans="1:21" x14ac:dyDescent="0.25">
      <c r="A837">
        <v>2025</v>
      </c>
      <c r="B837">
        <v>15575883</v>
      </c>
      <c r="C837" t="s">
        <v>388</v>
      </c>
      <c r="D837">
        <v>559</v>
      </c>
      <c r="E837" t="s">
        <v>15</v>
      </c>
      <c r="F837" t="s">
        <v>23</v>
      </c>
      <c r="G837">
        <v>34</v>
      </c>
      <c r="H837">
        <v>2</v>
      </c>
      <c r="I837">
        <v>137390</v>
      </c>
      <c r="J837">
        <v>2</v>
      </c>
      <c r="K837">
        <v>1</v>
      </c>
      <c r="L837">
        <v>0</v>
      </c>
      <c r="M837">
        <v>9677</v>
      </c>
      <c r="N837">
        <v>0</v>
      </c>
      <c r="O837" t="str">
        <f t="shared" si="80"/>
        <v>30-45</v>
      </c>
      <c r="P837" t="str">
        <f t="shared" si="81"/>
        <v>Low</v>
      </c>
      <c r="Q837" t="str">
        <f t="shared" si="82"/>
        <v>New</v>
      </c>
      <c r="R837" t="str">
        <f t="shared" si="83"/>
        <v>High Balance</v>
      </c>
      <c r="S837" t="str">
        <f t="shared" si="84"/>
        <v>High Value</v>
      </c>
      <c r="T837">
        <v>1</v>
      </c>
      <c r="U837">
        <f t="shared" si="85"/>
        <v>0</v>
      </c>
    </row>
    <row r="838" spans="1:21" x14ac:dyDescent="0.25">
      <c r="A838">
        <v>2025</v>
      </c>
      <c r="B838">
        <v>15585036</v>
      </c>
      <c r="C838" t="s">
        <v>665</v>
      </c>
      <c r="D838">
        <v>694</v>
      </c>
      <c r="E838" t="s">
        <v>18</v>
      </c>
      <c r="F838" t="s">
        <v>16</v>
      </c>
      <c r="G838">
        <v>37</v>
      </c>
      <c r="H838">
        <v>3</v>
      </c>
      <c r="I838">
        <v>0</v>
      </c>
      <c r="J838">
        <v>2</v>
      </c>
      <c r="K838">
        <v>1</v>
      </c>
      <c r="L838">
        <v>1</v>
      </c>
      <c r="M838">
        <v>147012</v>
      </c>
      <c r="N838">
        <v>0</v>
      </c>
      <c r="O838" t="str">
        <f t="shared" si="80"/>
        <v>30-45</v>
      </c>
      <c r="P838" t="str">
        <f t="shared" si="81"/>
        <v>Medium</v>
      </c>
      <c r="Q838" t="str">
        <f t="shared" si="82"/>
        <v>New</v>
      </c>
      <c r="R838" t="str">
        <f t="shared" si="83"/>
        <v>Zero Balance</v>
      </c>
      <c r="S838" t="str">
        <f t="shared" si="84"/>
        <v>Normal</v>
      </c>
      <c r="T838">
        <v>1</v>
      </c>
      <c r="U838">
        <f t="shared" si="85"/>
        <v>0</v>
      </c>
    </row>
    <row r="839" spans="1:21" x14ac:dyDescent="0.25">
      <c r="A839">
        <v>2025</v>
      </c>
      <c r="B839">
        <v>15589488</v>
      </c>
      <c r="C839" t="s">
        <v>661</v>
      </c>
      <c r="D839">
        <v>686</v>
      </c>
      <c r="E839" t="s">
        <v>26</v>
      </c>
      <c r="F839" t="s">
        <v>16</v>
      </c>
      <c r="G839">
        <v>56</v>
      </c>
      <c r="H839">
        <v>5</v>
      </c>
      <c r="I839">
        <v>111642</v>
      </c>
      <c r="J839">
        <v>1</v>
      </c>
      <c r="K839">
        <v>1</v>
      </c>
      <c r="L839">
        <v>1</v>
      </c>
      <c r="M839">
        <v>80554</v>
      </c>
      <c r="N839">
        <v>0</v>
      </c>
      <c r="O839" t="str">
        <f t="shared" si="80"/>
        <v>46-60</v>
      </c>
      <c r="P839" t="str">
        <f t="shared" si="81"/>
        <v>Medium</v>
      </c>
      <c r="Q839" t="str">
        <f t="shared" si="82"/>
        <v>Mid-Term</v>
      </c>
      <c r="R839" t="str">
        <f t="shared" si="83"/>
        <v>High Balance</v>
      </c>
      <c r="S839" t="str">
        <f t="shared" si="84"/>
        <v>High Value</v>
      </c>
      <c r="T839">
        <v>1</v>
      </c>
      <c r="U839">
        <f t="shared" si="85"/>
        <v>0</v>
      </c>
    </row>
    <row r="840" spans="1:21" x14ac:dyDescent="0.25">
      <c r="A840">
        <v>2025</v>
      </c>
      <c r="B840">
        <v>15585888</v>
      </c>
      <c r="C840" t="s">
        <v>666</v>
      </c>
      <c r="D840">
        <v>553</v>
      </c>
      <c r="E840" t="s">
        <v>18</v>
      </c>
      <c r="F840" t="s">
        <v>16</v>
      </c>
      <c r="G840">
        <v>48</v>
      </c>
      <c r="H840">
        <v>3</v>
      </c>
      <c r="I840">
        <v>0</v>
      </c>
      <c r="J840">
        <v>1</v>
      </c>
      <c r="K840">
        <v>0</v>
      </c>
      <c r="L840">
        <v>1</v>
      </c>
      <c r="M840">
        <v>30731</v>
      </c>
      <c r="N840">
        <v>1</v>
      </c>
      <c r="O840" t="str">
        <f t="shared" si="80"/>
        <v>46-60</v>
      </c>
      <c r="P840" t="str">
        <f t="shared" si="81"/>
        <v>Low</v>
      </c>
      <c r="Q840" t="str">
        <f t="shared" si="82"/>
        <v>New</v>
      </c>
      <c r="R840" t="str">
        <f t="shared" si="83"/>
        <v>Zero Balance</v>
      </c>
      <c r="S840" t="str">
        <f t="shared" si="84"/>
        <v>Normal</v>
      </c>
      <c r="T840">
        <v>1</v>
      </c>
      <c r="U840">
        <f t="shared" si="85"/>
        <v>0</v>
      </c>
    </row>
    <row r="841" spans="1:21" x14ac:dyDescent="0.25">
      <c r="A841">
        <v>2025</v>
      </c>
      <c r="B841">
        <v>15727915</v>
      </c>
      <c r="C841" t="s">
        <v>667</v>
      </c>
      <c r="D841">
        <v>507</v>
      </c>
      <c r="E841" t="s">
        <v>15</v>
      </c>
      <c r="F841" t="s">
        <v>23</v>
      </c>
      <c r="G841">
        <v>36</v>
      </c>
      <c r="H841">
        <v>4</v>
      </c>
      <c r="I841">
        <v>83543</v>
      </c>
      <c r="J841">
        <v>1</v>
      </c>
      <c r="K841">
        <v>0</v>
      </c>
      <c r="L841">
        <v>0</v>
      </c>
      <c r="M841">
        <v>140134</v>
      </c>
      <c r="N841">
        <v>0</v>
      </c>
      <c r="O841" t="str">
        <f t="shared" si="80"/>
        <v>30-45</v>
      </c>
      <c r="P841" t="str">
        <f t="shared" si="81"/>
        <v>Low</v>
      </c>
      <c r="Q841" t="str">
        <f t="shared" si="82"/>
        <v>Mid-Term</v>
      </c>
      <c r="R841" t="str">
        <f t="shared" si="83"/>
        <v>Low Balance</v>
      </c>
      <c r="S841" t="str">
        <f t="shared" si="84"/>
        <v>Normal</v>
      </c>
      <c r="T841">
        <v>1</v>
      </c>
      <c r="U841">
        <f t="shared" si="85"/>
        <v>0</v>
      </c>
    </row>
    <row r="842" spans="1:21" x14ac:dyDescent="0.25">
      <c r="A842">
        <v>2025</v>
      </c>
      <c r="B842">
        <v>15707567</v>
      </c>
      <c r="C842" t="s">
        <v>668</v>
      </c>
      <c r="D842">
        <v>732</v>
      </c>
      <c r="E842" t="s">
        <v>26</v>
      </c>
      <c r="F842" t="s">
        <v>23</v>
      </c>
      <c r="G842">
        <v>50</v>
      </c>
      <c r="H842">
        <v>6</v>
      </c>
      <c r="I842">
        <v>145339</v>
      </c>
      <c r="J842">
        <v>1</v>
      </c>
      <c r="K842">
        <v>0</v>
      </c>
      <c r="L842">
        <v>0</v>
      </c>
      <c r="M842">
        <v>91936</v>
      </c>
      <c r="N842">
        <v>1</v>
      </c>
      <c r="O842" t="str">
        <f t="shared" si="80"/>
        <v>46-60</v>
      </c>
      <c r="P842" t="str">
        <f t="shared" si="81"/>
        <v>Medium</v>
      </c>
      <c r="Q842" t="str">
        <f t="shared" si="82"/>
        <v>Mid-Term</v>
      </c>
      <c r="R842" t="str">
        <f t="shared" si="83"/>
        <v>High Balance</v>
      </c>
      <c r="S842" t="str">
        <f t="shared" si="84"/>
        <v>High Value</v>
      </c>
      <c r="T842">
        <v>1</v>
      </c>
      <c r="U842">
        <f t="shared" si="85"/>
        <v>145339</v>
      </c>
    </row>
    <row r="843" spans="1:21" x14ac:dyDescent="0.25">
      <c r="A843">
        <v>2025</v>
      </c>
      <c r="B843">
        <v>15737792</v>
      </c>
      <c r="C843" t="s">
        <v>669</v>
      </c>
      <c r="D843">
        <v>818</v>
      </c>
      <c r="E843" t="s">
        <v>15</v>
      </c>
      <c r="F843" t="s">
        <v>16</v>
      </c>
      <c r="G843">
        <v>31</v>
      </c>
      <c r="H843">
        <v>1</v>
      </c>
      <c r="I843">
        <v>186796</v>
      </c>
      <c r="J843">
        <v>1</v>
      </c>
      <c r="K843">
        <v>0</v>
      </c>
      <c r="L843">
        <v>0</v>
      </c>
      <c r="M843">
        <v>178253</v>
      </c>
      <c r="N843">
        <v>0</v>
      </c>
      <c r="O843" t="str">
        <f t="shared" si="80"/>
        <v>30-45</v>
      </c>
      <c r="P843" t="str">
        <f t="shared" si="81"/>
        <v>High</v>
      </c>
      <c r="Q843" t="str">
        <f t="shared" si="82"/>
        <v>New</v>
      </c>
      <c r="R843" t="str">
        <f t="shared" si="83"/>
        <v>High Balance</v>
      </c>
      <c r="S843" t="str">
        <f t="shared" si="84"/>
        <v>High Value</v>
      </c>
      <c r="T843">
        <v>1</v>
      </c>
      <c r="U843">
        <f t="shared" si="85"/>
        <v>0</v>
      </c>
    </row>
    <row r="844" spans="1:21" x14ac:dyDescent="0.25">
      <c r="A844">
        <v>2025</v>
      </c>
      <c r="B844">
        <v>15599433</v>
      </c>
      <c r="C844" t="s">
        <v>116</v>
      </c>
      <c r="D844">
        <v>660</v>
      </c>
      <c r="E844" t="s">
        <v>26</v>
      </c>
      <c r="F844" t="s">
        <v>23</v>
      </c>
      <c r="G844">
        <v>35</v>
      </c>
      <c r="H844">
        <v>8</v>
      </c>
      <c r="I844">
        <v>58641</v>
      </c>
      <c r="J844">
        <v>1</v>
      </c>
      <c r="K844">
        <v>0</v>
      </c>
      <c r="L844">
        <v>1</v>
      </c>
      <c r="M844">
        <v>198674</v>
      </c>
      <c r="N844">
        <v>0</v>
      </c>
      <c r="O844" t="str">
        <f t="shared" si="80"/>
        <v>30-45</v>
      </c>
      <c r="P844" t="str">
        <f t="shared" si="81"/>
        <v>Medium</v>
      </c>
      <c r="Q844" t="str">
        <f t="shared" si="82"/>
        <v>Long-Term</v>
      </c>
      <c r="R844" t="str">
        <f t="shared" si="83"/>
        <v>Low Balance</v>
      </c>
      <c r="S844" t="str">
        <f t="shared" si="84"/>
        <v>Normal</v>
      </c>
      <c r="T844">
        <v>1</v>
      </c>
      <c r="U844">
        <f t="shared" si="85"/>
        <v>0</v>
      </c>
    </row>
    <row r="845" spans="1:21" x14ac:dyDescent="0.25">
      <c r="A845">
        <v>2025</v>
      </c>
      <c r="B845">
        <v>15672012</v>
      </c>
      <c r="C845" t="s">
        <v>597</v>
      </c>
      <c r="D845">
        <v>773</v>
      </c>
      <c r="E845" t="s">
        <v>18</v>
      </c>
      <c r="F845" t="s">
        <v>16</v>
      </c>
      <c r="G845">
        <v>41</v>
      </c>
      <c r="H845">
        <v>5</v>
      </c>
      <c r="I845">
        <v>0</v>
      </c>
      <c r="J845">
        <v>1</v>
      </c>
      <c r="K845">
        <v>1</v>
      </c>
      <c r="L845">
        <v>0</v>
      </c>
      <c r="M845">
        <v>28267</v>
      </c>
      <c r="N845">
        <v>1</v>
      </c>
      <c r="O845" t="str">
        <f t="shared" si="80"/>
        <v>30-45</v>
      </c>
      <c r="P845" t="str">
        <f t="shared" si="81"/>
        <v>High</v>
      </c>
      <c r="Q845" t="str">
        <f t="shared" si="82"/>
        <v>Mid-Term</v>
      </c>
      <c r="R845" t="str">
        <f t="shared" si="83"/>
        <v>Zero Balance</v>
      </c>
      <c r="S845" t="str">
        <f t="shared" si="84"/>
        <v>Normal</v>
      </c>
      <c r="T845">
        <v>1</v>
      </c>
      <c r="U845">
        <f t="shared" si="85"/>
        <v>0</v>
      </c>
    </row>
    <row r="846" spans="1:21" x14ac:dyDescent="0.25">
      <c r="A846">
        <v>2025</v>
      </c>
      <c r="B846">
        <v>15806983</v>
      </c>
      <c r="C846" t="s">
        <v>512</v>
      </c>
      <c r="D846">
        <v>640</v>
      </c>
      <c r="E846" t="s">
        <v>15</v>
      </c>
      <c r="F846" t="s">
        <v>23</v>
      </c>
      <c r="G846">
        <v>44</v>
      </c>
      <c r="H846">
        <v>3</v>
      </c>
      <c r="I846">
        <v>137149</v>
      </c>
      <c r="J846">
        <v>1</v>
      </c>
      <c r="K846">
        <v>1</v>
      </c>
      <c r="L846">
        <v>0</v>
      </c>
      <c r="M846">
        <v>92381</v>
      </c>
      <c r="N846">
        <v>0</v>
      </c>
      <c r="O846" t="str">
        <f t="shared" si="80"/>
        <v>30-45</v>
      </c>
      <c r="P846" t="str">
        <f t="shared" si="81"/>
        <v>Medium</v>
      </c>
      <c r="Q846" t="str">
        <f t="shared" si="82"/>
        <v>New</v>
      </c>
      <c r="R846" t="str">
        <f t="shared" si="83"/>
        <v>High Balance</v>
      </c>
      <c r="S846" t="str">
        <f t="shared" si="84"/>
        <v>High Value</v>
      </c>
      <c r="T846">
        <v>1</v>
      </c>
      <c r="U846">
        <f t="shared" si="85"/>
        <v>0</v>
      </c>
    </row>
    <row r="847" spans="1:21" x14ac:dyDescent="0.25">
      <c r="A847">
        <v>2025</v>
      </c>
      <c r="B847">
        <v>15592222</v>
      </c>
      <c r="C847" t="s">
        <v>442</v>
      </c>
      <c r="D847">
        <v>505</v>
      </c>
      <c r="E847" t="s">
        <v>15</v>
      </c>
      <c r="F847" t="s">
        <v>23</v>
      </c>
      <c r="G847">
        <v>49</v>
      </c>
      <c r="H847">
        <v>7</v>
      </c>
      <c r="I847">
        <v>80001</v>
      </c>
      <c r="J847">
        <v>1</v>
      </c>
      <c r="K847">
        <v>0</v>
      </c>
      <c r="L847">
        <v>0</v>
      </c>
      <c r="M847">
        <v>135180</v>
      </c>
      <c r="N847">
        <v>0</v>
      </c>
      <c r="O847" t="str">
        <f t="shared" si="80"/>
        <v>46-60</v>
      </c>
      <c r="P847" t="str">
        <f t="shared" si="81"/>
        <v>Low</v>
      </c>
      <c r="Q847" t="str">
        <f t="shared" si="82"/>
        <v>Mid-Term</v>
      </c>
      <c r="R847" t="str">
        <f t="shared" si="83"/>
        <v>Low Balance</v>
      </c>
      <c r="S847" t="str">
        <f t="shared" si="84"/>
        <v>Normal</v>
      </c>
      <c r="T847">
        <v>1</v>
      </c>
      <c r="U847">
        <f t="shared" si="85"/>
        <v>0</v>
      </c>
    </row>
    <row r="848" spans="1:21" x14ac:dyDescent="0.25">
      <c r="A848">
        <v>2025</v>
      </c>
      <c r="B848">
        <v>15608968</v>
      </c>
      <c r="C848" t="s">
        <v>670</v>
      </c>
      <c r="D848">
        <v>714</v>
      </c>
      <c r="E848" t="s">
        <v>26</v>
      </c>
      <c r="F848" t="s">
        <v>23</v>
      </c>
      <c r="G848">
        <v>21</v>
      </c>
      <c r="H848">
        <v>6</v>
      </c>
      <c r="I848">
        <v>86403</v>
      </c>
      <c r="J848">
        <v>2</v>
      </c>
      <c r="K848">
        <v>0</v>
      </c>
      <c r="L848">
        <v>0</v>
      </c>
      <c r="M848">
        <v>27331</v>
      </c>
      <c r="N848">
        <v>0</v>
      </c>
      <c r="O848" t="str">
        <f t="shared" si="80"/>
        <v>&lt;30</v>
      </c>
      <c r="P848" t="str">
        <f t="shared" si="81"/>
        <v>Medium</v>
      </c>
      <c r="Q848" t="str">
        <f t="shared" si="82"/>
        <v>Mid-Term</v>
      </c>
      <c r="R848" t="str">
        <f t="shared" si="83"/>
        <v>Low Balance</v>
      </c>
      <c r="S848" t="str">
        <f t="shared" si="84"/>
        <v>Normal</v>
      </c>
      <c r="T848">
        <v>1</v>
      </c>
      <c r="U848">
        <f t="shared" si="85"/>
        <v>0</v>
      </c>
    </row>
    <row r="849" spans="1:21" x14ac:dyDescent="0.25">
      <c r="A849">
        <v>2025</v>
      </c>
      <c r="B849">
        <v>15586959</v>
      </c>
      <c r="C849" t="s">
        <v>671</v>
      </c>
      <c r="D849">
        <v>468</v>
      </c>
      <c r="E849" t="s">
        <v>15</v>
      </c>
      <c r="F849" t="s">
        <v>16</v>
      </c>
      <c r="G849">
        <v>42</v>
      </c>
      <c r="H849">
        <v>5</v>
      </c>
      <c r="I849">
        <v>0</v>
      </c>
      <c r="J849">
        <v>2</v>
      </c>
      <c r="K849">
        <v>1</v>
      </c>
      <c r="L849">
        <v>0</v>
      </c>
      <c r="M849">
        <v>125305</v>
      </c>
      <c r="N849">
        <v>0</v>
      </c>
      <c r="O849" t="str">
        <f t="shared" si="80"/>
        <v>30-45</v>
      </c>
      <c r="P849" t="str">
        <f t="shared" si="81"/>
        <v>Low</v>
      </c>
      <c r="Q849" t="str">
        <f t="shared" si="82"/>
        <v>Mid-Term</v>
      </c>
      <c r="R849" t="str">
        <f t="shared" si="83"/>
        <v>Zero Balance</v>
      </c>
      <c r="S849" t="str">
        <f t="shared" si="84"/>
        <v>Normal</v>
      </c>
      <c r="T849">
        <v>1</v>
      </c>
      <c r="U849">
        <f t="shared" si="85"/>
        <v>0</v>
      </c>
    </row>
    <row r="850" spans="1:21" x14ac:dyDescent="0.25">
      <c r="A850">
        <v>2025</v>
      </c>
      <c r="B850">
        <v>15646558</v>
      </c>
      <c r="C850" t="s">
        <v>672</v>
      </c>
      <c r="D850">
        <v>611</v>
      </c>
      <c r="E850" t="s">
        <v>18</v>
      </c>
      <c r="F850" t="s">
        <v>23</v>
      </c>
      <c r="G850">
        <v>51</v>
      </c>
      <c r="H850">
        <v>1</v>
      </c>
      <c r="I850">
        <v>122875</v>
      </c>
      <c r="J850">
        <v>1</v>
      </c>
      <c r="K850">
        <v>1</v>
      </c>
      <c r="L850">
        <v>1</v>
      </c>
      <c r="M850">
        <v>149648</v>
      </c>
      <c r="N850">
        <v>0</v>
      </c>
      <c r="O850" t="str">
        <f t="shared" si="80"/>
        <v>46-60</v>
      </c>
      <c r="P850" t="str">
        <f t="shared" si="81"/>
        <v>Medium</v>
      </c>
      <c r="Q850" t="str">
        <f t="shared" si="82"/>
        <v>New</v>
      </c>
      <c r="R850" t="str">
        <f t="shared" si="83"/>
        <v>High Balance</v>
      </c>
      <c r="S850" t="str">
        <f t="shared" si="84"/>
        <v>High Value</v>
      </c>
      <c r="T850">
        <v>1</v>
      </c>
      <c r="U850">
        <f t="shared" si="85"/>
        <v>0</v>
      </c>
    </row>
    <row r="851" spans="1:21" x14ac:dyDescent="0.25">
      <c r="A851">
        <v>2025</v>
      </c>
      <c r="B851">
        <v>15725811</v>
      </c>
      <c r="C851" t="s">
        <v>673</v>
      </c>
      <c r="D851">
        <v>705</v>
      </c>
      <c r="E851" t="s">
        <v>15</v>
      </c>
      <c r="F851" t="s">
        <v>23</v>
      </c>
      <c r="G851">
        <v>25</v>
      </c>
      <c r="H851">
        <v>0</v>
      </c>
      <c r="I851">
        <v>97544</v>
      </c>
      <c r="J851">
        <v>1</v>
      </c>
      <c r="K851">
        <v>0</v>
      </c>
      <c r="L851">
        <v>1</v>
      </c>
      <c r="M851">
        <v>59887</v>
      </c>
      <c r="N851">
        <v>0</v>
      </c>
      <c r="O851" t="str">
        <f t="shared" si="80"/>
        <v>&lt;30</v>
      </c>
      <c r="P851" t="str">
        <f t="shared" si="81"/>
        <v>Medium</v>
      </c>
      <c r="Q851" t="str">
        <f t="shared" si="82"/>
        <v>New</v>
      </c>
      <c r="R851" t="str">
        <f t="shared" si="83"/>
        <v>Low Balance</v>
      </c>
      <c r="S851" t="str">
        <f t="shared" si="84"/>
        <v>Normal</v>
      </c>
      <c r="T851">
        <v>1</v>
      </c>
      <c r="U851">
        <f t="shared" si="85"/>
        <v>0</v>
      </c>
    </row>
    <row r="852" spans="1:21" x14ac:dyDescent="0.25">
      <c r="A852">
        <v>2025</v>
      </c>
      <c r="B852">
        <v>15572265</v>
      </c>
      <c r="C852" t="s">
        <v>134</v>
      </c>
      <c r="D852">
        <v>646</v>
      </c>
      <c r="E852" t="s">
        <v>26</v>
      </c>
      <c r="F852" t="s">
        <v>23</v>
      </c>
      <c r="G852">
        <v>46</v>
      </c>
      <c r="H852">
        <v>1</v>
      </c>
      <c r="I852">
        <v>170827</v>
      </c>
      <c r="J852">
        <v>2</v>
      </c>
      <c r="K852">
        <v>1</v>
      </c>
      <c r="L852">
        <v>0</v>
      </c>
      <c r="M852">
        <v>45041</v>
      </c>
      <c r="N852">
        <v>0</v>
      </c>
      <c r="O852" t="str">
        <f t="shared" si="80"/>
        <v>46-60</v>
      </c>
      <c r="P852" t="str">
        <f t="shared" si="81"/>
        <v>Medium</v>
      </c>
      <c r="Q852" t="str">
        <f t="shared" si="82"/>
        <v>New</v>
      </c>
      <c r="R852" t="str">
        <f t="shared" si="83"/>
        <v>High Balance</v>
      </c>
      <c r="S852" t="str">
        <f t="shared" si="84"/>
        <v>High Value</v>
      </c>
      <c r="T852">
        <v>1</v>
      </c>
      <c r="U852">
        <f t="shared" si="85"/>
        <v>0</v>
      </c>
    </row>
    <row r="853" spans="1:21" x14ac:dyDescent="0.25">
      <c r="A853">
        <v>2025</v>
      </c>
      <c r="B853">
        <v>15794048</v>
      </c>
      <c r="C853" t="s">
        <v>674</v>
      </c>
      <c r="D853">
        <v>667</v>
      </c>
      <c r="E853" t="s">
        <v>26</v>
      </c>
      <c r="F853" t="s">
        <v>16</v>
      </c>
      <c r="G853">
        <v>48</v>
      </c>
      <c r="H853">
        <v>1</v>
      </c>
      <c r="I853">
        <v>97134</v>
      </c>
      <c r="J853">
        <v>2</v>
      </c>
      <c r="K853">
        <v>0</v>
      </c>
      <c r="L853">
        <v>0</v>
      </c>
      <c r="M853">
        <v>113317</v>
      </c>
      <c r="N853">
        <v>1</v>
      </c>
      <c r="O853" t="str">
        <f t="shared" si="80"/>
        <v>46-60</v>
      </c>
      <c r="P853" t="str">
        <f t="shared" si="81"/>
        <v>Medium</v>
      </c>
      <c r="Q853" t="str">
        <f t="shared" si="82"/>
        <v>New</v>
      </c>
      <c r="R853" t="str">
        <f t="shared" si="83"/>
        <v>Low Balance</v>
      </c>
      <c r="S853" t="str">
        <f t="shared" si="84"/>
        <v>Normal</v>
      </c>
      <c r="T853">
        <v>1</v>
      </c>
      <c r="U853">
        <f t="shared" si="85"/>
        <v>97134</v>
      </c>
    </row>
    <row r="854" spans="1:21" x14ac:dyDescent="0.25">
      <c r="A854">
        <v>2025</v>
      </c>
      <c r="B854">
        <v>15677610</v>
      </c>
      <c r="C854" t="s">
        <v>534</v>
      </c>
      <c r="D854">
        <v>511</v>
      </c>
      <c r="E854" t="s">
        <v>26</v>
      </c>
      <c r="F854" t="s">
        <v>16</v>
      </c>
      <c r="G854">
        <v>41</v>
      </c>
      <c r="H854">
        <v>8</v>
      </c>
      <c r="I854">
        <v>153896</v>
      </c>
      <c r="J854">
        <v>1</v>
      </c>
      <c r="K854">
        <v>1</v>
      </c>
      <c r="L854">
        <v>1</v>
      </c>
      <c r="M854">
        <v>39087</v>
      </c>
      <c r="N854">
        <v>0</v>
      </c>
      <c r="O854" t="str">
        <f t="shared" si="80"/>
        <v>30-45</v>
      </c>
      <c r="P854" t="str">
        <f t="shared" si="81"/>
        <v>Low</v>
      </c>
      <c r="Q854" t="str">
        <f t="shared" si="82"/>
        <v>Long-Term</v>
      </c>
      <c r="R854" t="str">
        <f t="shared" si="83"/>
        <v>High Balance</v>
      </c>
      <c r="S854" t="str">
        <f t="shared" si="84"/>
        <v>High Value</v>
      </c>
      <c r="T854">
        <v>1</v>
      </c>
      <c r="U854">
        <f t="shared" si="85"/>
        <v>0</v>
      </c>
    </row>
    <row r="855" spans="1:21" x14ac:dyDescent="0.25">
      <c r="A855">
        <v>2025</v>
      </c>
      <c r="B855">
        <v>15745012</v>
      </c>
      <c r="C855" t="s">
        <v>675</v>
      </c>
      <c r="D855">
        <v>653</v>
      </c>
      <c r="E855" t="s">
        <v>15</v>
      </c>
      <c r="F855" t="s">
        <v>16</v>
      </c>
      <c r="G855">
        <v>43</v>
      </c>
      <c r="H855">
        <v>6</v>
      </c>
      <c r="I855">
        <v>0</v>
      </c>
      <c r="J855">
        <v>2</v>
      </c>
      <c r="K855">
        <v>1</v>
      </c>
      <c r="L855">
        <v>1</v>
      </c>
      <c r="M855">
        <v>7331</v>
      </c>
      <c r="N855">
        <v>0</v>
      </c>
      <c r="O855" t="str">
        <f t="shared" si="80"/>
        <v>30-45</v>
      </c>
      <c r="P855" t="str">
        <f t="shared" si="81"/>
        <v>Medium</v>
      </c>
      <c r="Q855" t="str">
        <f t="shared" si="82"/>
        <v>Mid-Term</v>
      </c>
      <c r="R855" t="str">
        <f t="shared" si="83"/>
        <v>Zero Balance</v>
      </c>
      <c r="S855" t="str">
        <f t="shared" si="84"/>
        <v>Normal</v>
      </c>
      <c r="T855">
        <v>1</v>
      </c>
      <c r="U855">
        <f t="shared" si="85"/>
        <v>0</v>
      </c>
    </row>
    <row r="856" spans="1:21" x14ac:dyDescent="0.25">
      <c r="A856">
        <v>2025</v>
      </c>
      <c r="B856">
        <v>15601589</v>
      </c>
      <c r="C856" t="s">
        <v>676</v>
      </c>
      <c r="D856">
        <v>675</v>
      </c>
      <c r="E856" t="s">
        <v>15</v>
      </c>
      <c r="F856" t="s">
        <v>16</v>
      </c>
      <c r="G856">
        <v>57</v>
      </c>
      <c r="H856">
        <v>8</v>
      </c>
      <c r="I856">
        <v>0</v>
      </c>
      <c r="J856">
        <v>2</v>
      </c>
      <c r="K856">
        <v>0</v>
      </c>
      <c r="L856">
        <v>1</v>
      </c>
      <c r="M856">
        <v>95463</v>
      </c>
      <c r="N856">
        <v>0</v>
      </c>
      <c r="O856" t="str">
        <f t="shared" si="80"/>
        <v>46-60</v>
      </c>
      <c r="P856" t="str">
        <f t="shared" si="81"/>
        <v>Medium</v>
      </c>
      <c r="Q856" t="str">
        <f t="shared" si="82"/>
        <v>Long-Term</v>
      </c>
      <c r="R856" t="str">
        <f t="shared" si="83"/>
        <v>Zero Balance</v>
      </c>
      <c r="S856" t="str">
        <f t="shared" si="84"/>
        <v>Normal</v>
      </c>
      <c r="T856">
        <v>1</v>
      </c>
      <c r="U856">
        <f t="shared" si="85"/>
        <v>0</v>
      </c>
    </row>
    <row r="857" spans="1:21" x14ac:dyDescent="0.25">
      <c r="A857">
        <v>2025</v>
      </c>
      <c r="B857">
        <v>15686436</v>
      </c>
      <c r="C857" t="s">
        <v>677</v>
      </c>
      <c r="D857">
        <v>523</v>
      </c>
      <c r="E857" t="s">
        <v>18</v>
      </c>
      <c r="F857" t="s">
        <v>23</v>
      </c>
      <c r="G857">
        <v>32</v>
      </c>
      <c r="H857">
        <v>4</v>
      </c>
      <c r="I857">
        <v>0</v>
      </c>
      <c r="J857">
        <v>2</v>
      </c>
      <c r="K857">
        <v>1</v>
      </c>
      <c r="L857">
        <v>0</v>
      </c>
      <c r="M857">
        <v>167848</v>
      </c>
      <c r="N857">
        <v>0</v>
      </c>
      <c r="O857" t="str">
        <f t="shared" si="80"/>
        <v>30-45</v>
      </c>
      <c r="P857" t="str">
        <f t="shared" si="81"/>
        <v>Low</v>
      </c>
      <c r="Q857" t="str">
        <f t="shared" si="82"/>
        <v>Mid-Term</v>
      </c>
      <c r="R857" t="str">
        <f t="shared" si="83"/>
        <v>Zero Balance</v>
      </c>
      <c r="S857" t="str">
        <f t="shared" si="84"/>
        <v>Normal</v>
      </c>
      <c r="T857">
        <v>1</v>
      </c>
      <c r="U857">
        <f t="shared" si="85"/>
        <v>0</v>
      </c>
    </row>
    <row r="858" spans="1:21" x14ac:dyDescent="0.25">
      <c r="A858">
        <v>2025</v>
      </c>
      <c r="B858">
        <v>15693864</v>
      </c>
      <c r="C858" t="s">
        <v>678</v>
      </c>
      <c r="D858">
        <v>567</v>
      </c>
      <c r="E858" t="s">
        <v>26</v>
      </c>
      <c r="F858" t="s">
        <v>16</v>
      </c>
      <c r="G858">
        <v>49</v>
      </c>
      <c r="H858">
        <v>5</v>
      </c>
      <c r="I858">
        <v>134956</v>
      </c>
      <c r="J858">
        <v>1</v>
      </c>
      <c r="K858">
        <v>1</v>
      </c>
      <c r="L858">
        <v>0</v>
      </c>
      <c r="M858">
        <v>93954</v>
      </c>
      <c r="N858">
        <v>1</v>
      </c>
      <c r="O858" t="str">
        <f t="shared" si="80"/>
        <v>46-60</v>
      </c>
      <c r="P858" t="str">
        <f t="shared" si="81"/>
        <v>Low</v>
      </c>
      <c r="Q858" t="str">
        <f t="shared" si="82"/>
        <v>Mid-Term</v>
      </c>
      <c r="R858" t="str">
        <f t="shared" si="83"/>
        <v>High Balance</v>
      </c>
      <c r="S858" t="str">
        <f t="shared" si="84"/>
        <v>High Value</v>
      </c>
      <c r="T858">
        <v>1</v>
      </c>
      <c r="U858">
        <f t="shared" si="85"/>
        <v>134956</v>
      </c>
    </row>
    <row r="859" spans="1:21" x14ac:dyDescent="0.25">
      <c r="A859">
        <v>2025</v>
      </c>
      <c r="B859">
        <v>15760550</v>
      </c>
      <c r="C859" t="s">
        <v>132</v>
      </c>
      <c r="D859">
        <v>741</v>
      </c>
      <c r="E859" t="s">
        <v>18</v>
      </c>
      <c r="F859" t="s">
        <v>23</v>
      </c>
      <c r="G859">
        <v>39</v>
      </c>
      <c r="H859">
        <v>7</v>
      </c>
      <c r="I859">
        <v>143638</v>
      </c>
      <c r="J859">
        <v>2</v>
      </c>
      <c r="K859">
        <v>0</v>
      </c>
      <c r="L859">
        <v>1</v>
      </c>
      <c r="M859">
        <v>174228</v>
      </c>
      <c r="N859">
        <v>0</v>
      </c>
      <c r="O859" t="str">
        <f t="shared" si="80"/>
        <v>30-45</v>
      </c>
      <c r="P859" t="str">
        <f t="shared" si="81"/>
        <v>Medium</v>
      </c>
      <c r="Q859" t="str">
        <f t="shared" si="82"/>
        <v>Mid-Term</v>
      </c>
      <c r="R859" t="str">
        <f t="shared" si="83"/>
        <v>High Balance</v>
      </c>
      <c r="S859" t="str">
        <f t="shared" si="84"/>
        <v>High Value</v>
      </c>
      <c r="T859">
        <v>1</v>
      </c>
      <c r="U859">
        <f t="shared" si="85"/>
        <v>0</v>
      </c>
    </row>
    <row r="860" spans="1:21" x14ac:dyDescent="0.25">
      <c r="A860">
        <v>2025</v>
      </c>
      <c r="B860">
        <v>15686137</v>
      </c>
      <c r="C860" t="s">
        <v>435</v>
      </c>
      <c r="D860">
        <v>456</v>
      </c>
      <c r="E860" t="s">
        <v>18</v>
      </c>
      <c r="F860" t="s">
        <v>23</v>
      </c>
      <c r="G860">
        <v>32</v>
      </c>
      <c r="H860">
        <v>9</v>
      </c>
      <c r="I860">
        <v>147506</v>
      </c>
      <c r="J860">
        <v>1</v>
      </c>
      <c r="K860">
        <v>1</v>
      </c>
      <c r="L860">
        <v>1</v>
      </c>
      <c r="M860">
        <v>135399</v>
      </c>
      <c r="N860">
        <v>0</v>
      </c>
      <c r="O860" t="str">
        <f t="shared" si="80"/>
        <v>30-45</v>
      </c>
      <c r="P860" t="str">
        <f t="shared" si="81"/>
        <v>Low</v>
      </c>
      <c r="Q860" t="str">
        <f t="shared" si="82"/>
        <v>Long-Term</v>
      </c>
      <c r="R860" t="str">
        <f t="shared" si="83"/>
        <v>High Balance</v>
      </c>
      <c r="S860" t="str">
        <f t="shared" si="84"/>
        <v>High Value</v>
      </c>
      <c r="T860">
        <v>1</v>
      </c>
      <c r="U860">
        <f t="shared" si="85"/>
        <v>0</v>
      </c>
    </row>
    <row r="861" spans="1:21" x14ac:dyDescent="0.25">
      <c r="A861">
        <v>2025</v>
      </c>
      <c r="B861">
        <v>15809087</v>
      </c>
      <c r="C861" t="s">
        <v>679</v>
      </c>
      <c r="D861">
        <v>598</v>
      </c>
      <c r="E861" t="s">
        <v>15</v>
      </c>
      <c r="F861" t="s">
        <v>23</v>
      </c>
      <c r="G861">
        <v>64</v>
      </c>
      <c r="H861">
        <v>1</v>
      </c>
      <c r="I861">
        <v>0</v>
      </c>
      <c r="J861">
        <v>2</v>
      </c>
      <c r="K861">
        <v>1</v>
      </c>
      <c r="L861">
        <v>0</v>
      </c>
      <c r="M861">
        <v>195635</v>
      </c>
      <c r="N861">
        <v>1</v>
      </c>
      <c r="O861" t="str">
        <f t="shared" si="80"/>
        <v>60+</v>
      </c>
      <c r="P861" t="str">
        <f t="shared" si="81"/>
        <v>Low</v>
      </c>
      <c r="Q861" t="str">
        <f t="shared" si="82"/>
        <v>New</v>
      </c>
      <c r="R861" t="str">
        <f t="shared" si="83"/>
        <v>Zero Balance</v>
      </c>
      <c r="S861" t="str">
        <f t="shared" si="84"/>
        <v>Normal</v>
      </c>
      <c r="T861">
        <v>1</v>
      </c>
      <c r="U861">
        <f t="shared" si="85"/>
        <v>0</v>
      </c>
    </row>
    <row r="862" spans="1:21" x14ac:dyDescent="0.25">
      <c r="A862">
        <v>2025</v>
      </c>
      <c r="B862">
        <v>15807663</v>
      </c>
      <c r="C862" t="s">
        <v>680</v>
      </c>
      <c r="D862">
        <v>667</v>
      </c>
      <c r="E862" t="s">
        <v>15</v>
      </c>
      <c r="F862" t="s">
        <v>23</v>
      </c>
      <c r="G862">
        <v>43</v>
      </c>
      <c r="H862">
        <v>8</v>
      </c>
      <c r="I862">
        <v>190227</v>
      </c>
      <c r="J862">
        <v>1</v>
      </c>
      <c r="K862">
        <v>1</v>
      </c>
      <c r="L862">
        <v>0</v>
      </c>
      <c r="M862">
        <v>97508</v>
      </c>
      <c r="N862">
        <v>1</v>
      </c>
      <c r="O862" t="str">
        <f t="shared" si="80"/>
        <v>30-45</v>
      </c>
      <c r="P862" t="str">
        <f t="shared" si="81"/>
        <v>Medium</v>
      </c>
      <c r="Q862" t="str">
        <f t="shared" si="82"/>
        <v>Long-Term</v>
      </c>
      <c r="R862" t="str">
        <f t="shared" si="83"/>
        <v>High Balance</v>
      </c>
      <c r="S862" t="str">
        <f t="shared" si="84"/>
        <v>High Value</v>
      </c>
      <c r="T862">
        <v>1</v>
      </c>
      <c r="U862">
        <f t="shared" si="85"/>
        <v>190227</v>
      </c>
    </row>
    <row r="863" spans="1:21" x14ac:dyDescent="0.25">
      <c r="A863">
        <v>2025</v>
      </c>
      <c r="B863">
        <v>15809100</v>
      </c>
      <c r="C863" t="s">
        <v>564</v>
      </c>
      <c r="D863">
        <v>548</v>
      </c>
      <c r="E863" t="s">
        <v>15</v>
      </c>
      <c r="F863" t="s">
        <v>16</v>
      </c>
      <c r="G863">
        <v>32</v>
      </c>
      <c r="H863">
        <v>2</v>
      </c>
      <c r="I863">
        <v>172449</v>
      </c>
      <c r="J863">
        <v>1</v>
      </c>
      <c r="K863">
        <v>1</v>
      </c>
      <c r="L863">
        <v>0</v>
      </c>
      <c r="M863">
        <v>188084</v>
      </c>
      <c r="N863">
        <v>1</v>
      </c>
      <c r="O863" t="str">
        <f t="shared" si="80"/>
        <v>30-45</v>
      </c>
      <c r="P863" t="str">
        <f t="shared" si="81"/>
        <v>Low</v>
      </c>
      <c r="Q863" t="str">
        <f t="shared" si="82"/>
        <v>New</v>
      </c>
      <c r="R863" t="str">
        <f t="shared" si="83"/>
        <v>High Balance</v>
      </c>
      <c r="S863" t="str">
        <f t="shared" si="84"/>
        <v>High Value</v>
      </c>
      <c r="T863">
        <v>1</v>
      </c>
      <c r="U863">
        <f t="shared" si="85"/>
        <v>172449</v>
      </c>
    </row>
    <row r="864" spans="1:21" x14ac:dyDescent="0.25">
      <c r="A864">
        <v>2025</v>
      </c>
      <c r="B864">
        <v>15794916</v>
      </c>
      <c r="C864" t="s">
        <v>681</v>
      </c>
      <c r="D864">
        <v>725</v>
      </c>
      <c r="E864" t="s">
        <v>15</v>
      </c>
      <c r="F864" t="s">
        <v>23</v>
      </c>
      <c r="G864">
        <v>41</v>
      </c>
      <c r="H864">
        <v>7</v>
      </c>
      <c r="I864">
        <v>113980</v>
      </c>
      <c r="J864">
        <v>1</v>
      </c>
      <c r="K864">
        <v>1</v>
      </c>
      <c r="L864">
        <v>1</v>
      </c>
      <c r="M864">
        <v>116704</v>
      </c>
      <c r="N864">
        <v>0</v>
      </c>
      <c r="O864" t="str">
        <f t="shared" si="80"/>
        <v>30-45</v>
      </c>
      <c r="P864" t="str">
        <f t="shared" si="81"/>
        <v>Medium</v>
      </c>
      <c r="Q864" t="str">
        <f t="shared" si="82"/>
        <v>Mid-Term</v>
      </c>
      <c r="R864" t="str">
        <f t="shared" si="83"/>
        <v>High Balance</v>
      </c>
      <c r="S864" t="str">
        <f t="shared" si="84"/>
        <v>High Value</v>
      </c>
      <c r="T864">
        <v>1</v>
      </c>
      <c r="U864">
        <f t="shared" si="85"/>
        <v>0</v>
      </c>
    </row>
    <row r="865" spans="1:21" x14ac:dyDescent="0.25">
      <c r="A865">
        <v>2025</v>
      </c>
      <c r="B865">
        <v>15614215</v>
      </c>
      <c r="C865" t="s">
        <v>682</v>
      </c>
      <c r="D865">
        <v>717</v>
      </c>
      <c r="E865" t="s">
        <v>15</v>
      </c>
      <c r="F865" t="s">
        <v>23</v>
      </c>
      <c r="G865">
        <v>53</v>
      </c>
      <c r="H865">
        <v>6</v>
      </c>
      <c r="I865">
        <v>0</v>
      </c>
      <c r="J865">
        <v>2</v>
      </c>
      <c r="K865">
        <v>0</v>
      </c>
      <c r="L865">
        <v>1</v>
      </c>
      <c r="M865">
        <v>97615</v>
      </c>
      <c r="N865">
        <v>0</v>
      </c>
      <c r="O865" t="str">
        <f t="shared" si="80"/>
        <v>46-60</v>
      </c>
      <c r="P865" t="str">
        <f t="shared" si="81"/>
        <v>Medium</v>
      </c>
      <c r="Q865" t="str">
        <f t="shared" si="82"/>
        <v>Mid-Term</v>
      </c>
      <c r="R865" t="str">
        <f t="shared" si="83"/>
        <v>Zero Balance</v>
      </c>
      <c r="S865" t="str">
        <f t="shared" si="84"/>
        <v>Normal</v>
      </c>
      <c r="T865">
        <v>1</v>
      </c>
      <c r="U865">
        <f t="shared" si="85"/>
        <v>0</v>
      </c>
    </row>
    <row r="866" spans="1:21" x14ac:dyDescent="0.25">
      <c r="A866">
        <v>2025</v>
      </c>
      <c r="B866">
        <v>15805449</v>
      </c>
      <c r="C866" t="s">
        <v>683</v>
      </c>
      <c r="D866">
        <v>594</v>
      </c>
      <c r="E866" t="s">
        <v>15</v>
      </c>
      <c r="F866" t="s">
        <v>23</v>
      </c>
      <c r="G866">
        <v>38</v>
      </c>
      <c r="H866">
        <v>4</v>
      </c>
      <c r="I866">
        <v>0</v>
      </c>
      <c r="J866">
        <v>2</v>
      </c>
      <c r="K866">
        <v>0</v>
      </c>
      <c r="L866">
        <v>0</v>
      </c>
      <c r="M866">
        <v>186884</v>
      </c>
      <c r="N866">
        <v>0</v>
      </c>
      <c r="O866" t="str">
        <f t="shared" si="80"/>
        <v>30-45</v>
      </c>
      <c r="P866" t="str">
        <f t="shared" si="81"/>
        <v>Low</v>
      </c>
      <c r="Q866" t="str">
        <f t="shared" si="82"/>
        <v>Mid-Term</v>
      </c>
      <c r="R866" t="str">
        <f t="shared" si="83"/>
        <v>Zero Balance</v>
      </c>
      <c r="S866" t="str">
        <f t="shared" si="84"/>
        <v>Normal</v>
      </c>
      <c r="T866">
        <v>1</v>
      </c>
      <c r="U866">
        <f t="shared" si="85"/>
        <v>0</v>
      </c>
    </row>
    <row r="867" spans="1:21" x14ac:dyDescent="0.25">
      <c r="A867">
        <v>2025</v>
      </c>
      <c r="B867">
        <v>15686983</v>
      </c>
      <c r="C867" t="s">
        <v>684</v>
      </c>
      <c r="D867">
        <v>678</v>
      </c>
      <c r="E867" t="s">
        <v>26</v>
      </c>
      <c r="F867" t="s">
        <v>16</v>
      </c>
      <c r="G867">
        <v>25</v>
      </c>
      <c r="H867">
        <v>10</v>
      </c>
      <c r="I867">
        <v>76968</v>
      </c>
      <c r="J867">
        <v>2</v>
      </c>
      <c r="K867">
        <v>0</v>
      </c>
      <c r="L867">
        <v>1</v>
      </c>
      <c r="M867">
        <v>131502</v>
      </c>
      <c r="N867">
        <v>0</v>
      </c>
      <c r="O867" t="str">
        <f t="shared" si="80"/>
        <v>&lt;30</v>
      </c>
      <c r="P867" t="str">
        <f t="shared" si="81"/>
        <v>Medium</v>
      </c>
      <c r="Q867" t="str">
        <f t="shared" si="82"/>
        <v>Long-Term</v>
      </c>
      <c r="R867" t="str">
        <f t="shared" si="83"/>
        <v>Low Balance</v>
      </c>
      <c r="S867" t="str">
        <f t="shared" si="84"/>
        <v>Normal</v>
      </c>
      <c r="T867">
        <v>1</v>
      </c>
      <c r="U867">
        <f t="shared" si="85"/>
        <v>0</v>
      </c>
    </row>
    <row r="868" spans="1:21" x14ac:dyDescent="0.25">
      <c r="A868">
        <v>2025</v>
      </c>
      <c r="B868">
        <v>15808017</v>
      </c>
      <c r="C868" t="s">
        <v>685</v>
      </c>
      <c r="D868">
        <v>545</v>
      </c>
      <c r="E868" t="s">
        <v>15</v>
      </c>
      <c r="F868" t="s">
        <v>23</v>
      </c>
      <c r="G868">
        <v>38</v>
      </c>
      <c r="H868">
        <v>1</v>
      </c>
      <c r="I868">
        <v>88293</v>
      </c>
      <c r="J868">
        <v>2</v>
      </c>
      <c r="K868">
        <v>1</v>
      </c>
      <c r="L868">
        <v>1</v>
      </c>
      <c r="M868">
        <v>24303</v>
      </c>
      <c r="N868">
        <v>0</v>
      </c>
      <c r="O868" t="str">
        <f t="shared" si="80"/>
        <v>30-45</v>
      </c>
      <c r="P868" t="str">
        <f t="shared" si="81"/>
        <v>Low</v>
      </c>
      <c r="Q868" t="str">
        <f t="shared" si="82"/>
        <v>New</v>
      </c>
      <c r="R868" t="str">
        <f t="shared" si="83"/>
        <v>Low Balance</v>
      </c>
      <c r="S868" t="str">
        <f t="shared" si="84"/>
        <v>Normal</v>
      </c>
      <c r="T868">
        <v>1</v>
      </c>
      <c r="U868">
        <f t="shared" si="85"/>
        <v>0</v>
      </c>
    </row>
    <row r="869" spans="1:21" x14ac:dyDescent="0.25">
      <c r="A869">
        <v>2025</v>
      </c>
      <c r="B869">
        <v>15756804</v>
      </c>
      <c r="C869" t="s">
        <v>686</v>
      </c>
      <c r="D869">
        <v>636</v>
      </c>
      <c r="E869" t="s">
        <v>15</v>
      </c>
      <c r="F869" t="s">
        <v>16</v>
      </c>
      <c r="G869">
        <v>48</v>
      </c>
      <c r="H869">
        <v>1</v>
      </c>
      <c r="I869">
        <v>170833</v>
      </c>
      <c r="J869">
        <v>1</v>
      </c>
      <c r="K869">
        <v>1</v>
      </c>
      <c r="L869">
        <v>0</v>
      </c>
      <c r="M869">
        <v>110510</v>
      </c>
      <c r="N869">
        <v>1</v>
      </c>
      <c r="O869" t="str">
        <f t="shared" si="80"/>
        <v>46-60</v>
      </c>
      <c r="P869" t="str">
        <f t="shared" si="81"/>
        <v>Medium</v>
      </c>
      <c r="Q869" t="str">
        <f t="shared" si="82"/>
        <v>New</v>
      </c>
      <c r="R869" t="str">
        <f t="shared" si="83"/>
        <v>High Balance</v>
      </c>
      <c r="S869" t="str">
        <f t="shared" si="84"/>
        <v>High Value</v>
      </c>
      <c r="T869">
        <v>1</v>
      </c>
      <c r="U869">
        <f t="shared" si="85"/>
        <v>170833</v>
      </c>
    </row>
    <row r="870" spans="1:21" x14ac:dyDescent="0.25">
      <c r="A870">
        <v>2025</v>
      </c>
      <c r="B870">
        <v>15646810</v>
      </c>
      <c r="C870" t="s">
        <v>687</v>
      </c>
      <c r="D870">
        <v>603</v>
      </c>
      <c r="E870" t="s">
        <v>26</v>
      </c>
      <c r="F870" t="s">
        <v>23</v>
      </c>
      <c r="G870">
        <v>44</v>
      </c>
      <c r="H870">
        <v>6</v>
      </c>
      <c r="I870">
        <v>108122</v>
      </c>
      <c r="J870">
        <v>2</v>
      </c>
      <c r="K870">
        <v>1</v>
      </c>
      <c r="L870">
        <v>0</v>
      </c>
      <c r="M870">
        <v>108488</v>
      </c>
      <c r="N870">
        <v>1</v>
      </c>
      <c r="O870" t="str">
        <f t="shared" si="80"/>
        <v>30-45</v>
      </c>
      <c r="P870" t="str">
        <f t="shared" si="81"/>
        <v>Medium</v>
      </c>
      <c r="Q870" t="str">
        <f t="shared" si="82"/>
        <v>Mid-Term</v>
      </c>
      <c r="R870" t="str">
        <f t="shared" si="83"/>
        <v>High Balance</v>
      </c>
      <c r="S870" t="str">
        <f t="shared" si="84"/>
        <v>High Value</v>
      </c>
      <c r="T870">
        <v>1</v>
      </c>
      <c r="U870">
        <f t="shared" si="85"/>
        <v>108122</v>
      </c>
    </row>
    <row r="871" spans="1:21" x14ac:dyDescent="0.25">
      <c r="A871">
        <v>2025</v>
      </c>
      <c r="B871">
        <v>15710424</v>
      </c>
      <c r="C871" t="s">
        <v>688</v>
      </c>
      <c r="D871">
        <v>435</v>
      </c>
      <c r="E871" t="s">
        <v>15</v>
      </c>
      <c r="F871" t="s">
        <v>23</v>
      </c>
      <c r="G871">
        <v>36</v>
      </c>
      <c r="H871">
        <v>4</v>
      </c>
      <c r="I871">
        <v>0</v>
      </c>
      <c r="J871">
        <v>1</v>
      </c>
      <c r="K871">
        <v>1</v>
      </c>
      <c r="L871">
        <v>1</v>
      </c>
      <c r="M871">
        <v>197015</v>
      </c>
      <c r="N871">
        <v>0</v>
      </c>
      <c r="O871" t="str">
        <f t="shared" si="80"/>
        <v>30-45</v>
      </c>
      <c r="P871" t="str">
        <f t="shared" si="81"/>
        <v>Low</v>
      </c>
      <c r="Q871" t="str">
        <f t="shared" si="82"/>
        <v>Mid-Term</v>
      </c>
      <c r="R871" t="str">
        <f t="shared" si="83"/>
        <v>Zero Balance</v>
      </c>
      <c r="S871" t="str">
        <f t="shared" si="84"/>
        <v>Normal</v>
      </c>
      <c r="T871">
        <v>1</v>
      </c>
      <c r="U871">
        <f t="shared" si="85"/>
        <v>0</v>
      </c>
    </row>
    <row r="872" spans="1:21" x14ac:dyDescent="0.25">
      <c r="A872">
        <v>2025</v>
      </c>
      <c r="B872">
        <v>15799422</v>
      </c>
      <c r="C872" t="s">
        <v>413</v>
      </c>
      <c r="D872">
        <v>535</v>
      </c>
      <c r="E872" t="s">
        <v>15</v>
      </c>
      <c r="F872" t="s">
        <v>16</v>
      </c>
      <c r="G872">
        <v>40</v>
      </c>
      <c r="H872">
        <v>8</v>
      </c>
      <c r="I872">
        <v>0</v>
      </c>
      <c r="J872">
        <v>1</v>
      </c>
      <c r="K872">
        <v>1</v>
      </c>
      <c r="L872">
        <v>1</v>
      </c>
      <c r="M872">
        <v>27690</v>
      </c>
      <c r="N872">
        <v>0</v>
      </c>
      <c r="O872" t="str">
        <f t="shared" si="80"/>
        <v>30-45</v>
      </c>
      <c r="P872" t="str">
        <f t="shared" si="81"/>
        <v>Low</v>
      </c>
      <c r="Q872" t="str">
        <f t="shared" si="82"/>
        <v>Long-Term</v>
      </c>
      <c r="R872" t="str">
        <f t="shared" si="83"/>
        <v>Zero Balance</v>
      </c>
      <c r="S872" t="str">
        <f t="shared" si="84"/>
        <v>Normal</v>
      </c>
      <c r="T872">
        <v>1</v>
      </c>
      <c r="U872">
        <f t="shared" si="85"/>
        <v>0</v>
      </c>
    </row>
    <row r="873" spans="1:21" x14ac:dyDescent="0.25">
      <c r="A873">
        <v>2025</v>
      </c>
      <c r="B873">
        <v>15692750</v>
      </c>
      <c r="C873" t="s">
        <v>680</v>
      </c>
      <c r="D873">
        <v>629</v>
      </c>
      <c r="E873" t="s">
        <v>26</v>
      </c>
      <c r="F873" t="s">
        <v>16</v>
      </c>
      <c r="G873">
        <v>45</v>
      </c>
      <c r="H873">
        <v>7</v>
      </c>
      <c r="I873">
        <v>129818</v>
      </c>
      <c r="J873">
        <v>3</v>
      </c>
      <c r="K873">
        <v>1</v>
      </c>
      <c r="L873">
        <v>0</v>
      </c>
      <c r="M873">
        <v>9218</v>
      </c>
      <c r="N873">
        <v>1</v>
      </c>
      <c r="O873" t="str">
        <f t="shared" si="80"/>
        <v>30-45</v>
      </c>
      <c r="P873" t="str">
        <f t="shared" si="81"/>
        <v>Medium</v>
      </c>
      <c r="Q873" t="str">
        <f t="shared" si="82"/>
        <v>Mid-Term</v>
      </c>
      <c r="R873" t="str">
        <f t="shared" si="83"/>
        <v>High Balance</v>
      </c>
      <c r="S873" t="str">
        <f t="shared" si="84"/>
        <v>High Value</v>
      </c>
      <c r="T873">
        <v>1</v>
      </c>
      <c r="U873">
        <f t="shared" si="85"/>
        <v>129818</v>
      </c>
    </row>
    <row r="874" spans="1:21" x14ac:dyDescent="0.25">
      <c r="A874">
        <v>2025</v>
      </c>
      <c r="B874">
        <v>15794549</v>
      </c>
      <c r="C874" t="s">
        <v>30</v>
      </c>
      <c r="D874">
        <v>722</v>
      </c>
      <c r="E874" t="s">
        <v>15</v>
      </c>
      <c r="F874" t="s">
        <v>16</v>
      </c>
      <c r="G874">
        <v>35</v>
      </c>
      <c r="H874">
        <v>2</v>
      </c>
      <c r="I874">
        <v>163944</v>
      </c>
      <c r="J874">
        <v>2</v>
      </c>
      <c r="K874">
        <v>1</v>
      </c>
      <c r="L874">
        <v>1</v>
      </c>
      <c r="M874">
        <v>15068</v>
      </c>
      <c r="N874">
        <v>0</v>
      </c>
      <c r="O874" t="str">
        <f t="shared" si="80"/>
        <v>30-45</v>
      </c>
      <c r="P874" t="str">
        <f t="shared" si="81"/>
        <v>Medium</v>
      </c>
      <c r="Q874" t="str">
        <f t="shared" si="82"/>
        <v>New</v>
      </c>
      <c r="R874" t="str">
        <f t="shared" si="83"/>
        <v>High Balance</v>
      </c>
      <c r="S874" t="str">
        <f t="shared" si="84"/>
        <v>High Value</v>
      </c>
      <c r="T874">
        <v>1</v>
      </c>
      <c r="U874">
        <f t="shared" si="85"/>
        <v>0</v>
      </c>
    </row>
    <row r="875" spans="1:21" x14ac:dyDescent="0.25">
      <c r="A875">
        <v>2025</v>
      </c>
      <c r="B875">
        <v>15803764</v>
      </c>
      <c r="C875" t="s">
        <v>689</v>
      </c>
      <c r="D875">
        <v>561</v>
      </c>
      <c r="E875" t="s">
        <v>15</v>
      </c>
      <c r="F875" t="s">
        <v>23</v>
      </c>
      <c r="G875">
        <v>28</v>
      </c>
      <c r="H875">
        <v>7</v>
      </c>
      <c r="I875">
        <v>0</v>
      </c>
      <c r="J875">
        <v>2</v>
      </c>
      <c r="K875">
        <v>1</v>
      </c>
      <c r="L875">
        <v>0</v>
      </c>
      <c r="M875">
        <v>7797</v>
      </c>
      <c r="N875">
        <v>0</v>
      </c>
      <c r="O875" t="str">
        <f t="shared" si="80"/>
        <v>&lt;30</v>
      </c>
      <c r="P875" t="str">
        <f t="shared" si="81"/>
        <v>Low</v>
      </c>
      <c r="Q875" t="str">
        <f t="shared" si="82"/>
        <v>Mid-Term</v>
      </c>
      <c r="R875" t="str">
        <f t="shared" si="83"/>
        <v>Zero Balance</v>
      </c>
      <c r="S875" t="str">
        <f t="shared" si="84"/>
        <v>Normal</v>
      </c>
      <c r="T875">
        <v>1</v>
      </c>
      <c r="U875">
        <f t="shared" si="85"/>
        <v>0</v>
      </c>
    </row>
    <row r="876" spans="1:21" x14ac:dyDescent="0.25">
      <c r="A876">
        <v>2025</v>
      </c>
      <c r="B876">
        <v>15674840</v>
      </c>
      <c r="C876" t="s">
        <v>273</v>
      </c>
      <c r="D876">
        <v>645</v>
      </c>
      <c r="E876" t="s">
        <v>15</v>
      </c>
      <c r="F876" t="s">
        <v>16</v>
      </c>
      <c r="G876">
        <v>38</v>
      </c>
      <c r="H876">
        <v>5</v>
      </c>
      <c r="I876">
        <v>101430</v>
      </c>
      <c r="J876">
        <v>2</v>
      </c>
      <c r="K876">
        <v>0</v>
      </c>
      <c r="L876">
        <v>1</v>
      </c>
      <c r="M876">
        <v>4400</v>
      </c>
      <c r="N876">
        <v>0</v>
      </c>
      <c r="O876" t="str">
        <f t="shared" si="80"/>
        <v>30-45</v>
      </c>
      <c r="P876" t="str">
        <f t="shared" si="81"/>
        <v>Medium</v>
      </c>
      <c r="Q876" t="str">
        <f t="shared" si="82"/>
        <v>Mid-Term</v>
      </c>
      <c r="R876" t="str">
        <f t="shared" si="83"/>
        <v>High Balance</v>
      </c>
      <c r="S876" t="str">
        <f t="shared" si="84"/>
        <v>High Value</v>
      </c>
      <c r="T876">
        <v>1</v>
      </c>
      <c r="U876">
        <f t="shared" si="85"/>
        <v>0</v>
      </c>
    </row>
    <row r="877" spans="1:21" x14ac:dyDescent="0.25">
      <c r="A877">
        <v>2025</v>
      </c>
      <c r="B877">
        <v>15653762</v>
      </c>
      <c r="C877" t="s">
        <v>69</v>
      </c>
      <c r="D877">
        <v>501</v>
      </c>
      <c r="E877" t="s">
        <v>15</v>
      </c>
      <c r="F877" t="s">
        <v>16</v>
      </c>
      <c r="G877">
        <v>39</v>
      </c>
      <c r="H877">
        <v>9</v>
      </c>
      <c r="I877">
        <v>117302</v>
      </c>
      <c r="J877">
        <v>1</v>
      </c>
      <c r="K877">
        <v>0</v>
      </c>
      <c r="L877">
        <v>0</v>
      </c>
      <c r="M877">
        <v>182026</v>
      </c>
      <c r="N877">
        <v>0</v>
      </c>
      <c r="O877" t="str">
        <f t="shared" si="80"/>
        <v>30-45</v>
      </c>
      <c r="P877" t="str">
        <f t="shared" si="81"/>
        <v>Low</v>
      </c>
      <c r="Q877" t="str">
        <f t="shared" si="82"/>
        <v>Long-Term</v>
      </c>
      <c r="R877" t="str">
        <f t="shared" si="83"/>
        <v>High Balance</v>
      </c>
      <c r="S877" t="str">
        <f t="shared" si="84"/>
        <v>High Value</v>
      </c>
      <c r="T877">
        <v>1</v>
      </c>
      <c r="U877">
        <f t="shared" si="85"/>
        <v>0</v>
      </c>
    </row>
    <row r="878" spans="1:21" x14ac:dyDescent="0.25">
      <c r="A878">
        <v>2025</v>
      </c>
      <c r="B878">
        <v>15581229</v>
      </c>
      <c r="C878" t="s">
        <v>343</v>
      </c>
      <c r="D878">
        <v>502</v>
      </c>
      <c r="E878" t="s">
        <v>26</v>
      </c>
      <c r="F878" t="s">
        <v>16</v>
      </c>
      <c r="G878">
        <v>32</v>
      </c>
      <c r="H878">
        <v>1</v>
      </c>
      <c r="I878">
        <v>173341</v>
      </c>
      <c r="J878">
        <v>1</v>
      </c>
      <c r="K878">
        <v>0</v>
      </c>
      <c r="L878">
        <v>1</v>
      </c>
      <c r="M878">
        <v>122764</v>
      </c>
      <c r="N878">
        <v>0</v>
      </c>
      <c r="O878" t="str">
        <f t="shared" si="80"/>
        <v>30-45</v>
      </c>
      <c r="P878" t="str">
        <f t="shared" si="81"/>
        <v>Low</v>
      </c>
      <c r="Q878" t="str">
        <f t="shared" si="82"/>
        <v>New</v>
      </c>
      <c r="R878" t="str">
        <f t="shared" si="83"/>
        <v>High Balance</v>
      </c>
      <c r="S878" t="str">
        <f t="shared" si="84"/>
        <v>High Value</v>
      </c>
      <c r="T878">
        <v>1</v>
      </c>
      <c r="U878">
        <f t="shared" si="85"/>
        <v>0</v>
      </c>
    </row>
    <row r="879" spans="1:21" x14ac:dyDescent="0.25">
      <c r="A879">
        <v>2025</v>
      </c>
      <c r="B879">
        <v>15800228</v>
      </c>
      <c r="C879" t="s">
        <v>690</v>
      </c>
      <c r="D879">
        <v>652</v>
      </c>
      <c r="E879" t="s">
        <v>18</v>
      </c>
      <c r="F879" t="s">
        <v>16</v>
      </c>
      <c r="G879">
        <v>42</v>
      </c>
      <c r="H879">
        <v>4</v>
      </c>
      <c r="I879">
        <v>0</v>
      </c>
      <c r="J879">
        <v>2</v>
      </c>
      <c r="K879">
        <v>1</v>
      </c>
      <c r="L879">
        <v>1</v>
      </c>
      <c r="M879">
        <v>38152</v>
      </c>
      <c r="N879">
        <v>0</v>
      </c>
      <c r="O879" t="str">
        <f t="shared" si="80"/>
        <v>30-45</v>
      </c>
      <c r="P879" t="str">
        <f t="shared" si="81"/>
        <v>Medium</v>
      </c>
      <c r="Q879" t="str">
        <f t="shared" si="82"/>
        <v>Mid-Term</v>
      </c>
      <c r="R879" t="str">
        <f t="shared" si="83"/>
        <v>Zero Balance</v>
      </c>
      <c r="S879" t="str">
        <f t="shared" si="84"/>
        <v>Normal</v>
      </c>
      <c r="T879">
        <v>1</v>
      </c>
      <c r="U879">
        <f t="shared" si="85"/>
        <v>0</v>
      </c>
    </row>
    <row r="880" spans="1:21" x14ac:dyDescent="0.25">
      <c r="A880">
        <v>2025</v>
      </c>
      <c r="B880">
        <v>15656333</v>
      </c>
      <c r="C880" t="s">
        <v>597</v>
      </c>
      <c r="D880">
        <v>574</v>
      </c>
      <c r="E880" t="s">
        <v>15</v>
      </c>
      <c r="F880" t="s">
        <v>16</v>
      </c>
      <c r="G880">
        <v>33</v>
      </c>
      <c r="H880">
        <v>3</v>
      </c>
      <c r="I880">
        <v>134349</v>
      </c>
      <c r="J880">
        <v>1</v>
      </c>
      <c r="K880">
        <v>1</v>
      </c>
      <c r="L880">
        <v>0</v>
      </c>
      <c r="M880">
        <v>63164</v>
      </c>
      <c r="N880">
        <v>0</v>
      </c>
      <c r="O880" t="str">
        <f t="shared" si="80"/>
        <v>30-45</v>
      </c>
      <c r="P880" t="str">
        <f t="shared" si="81"/>
        <v>Low</v>
      </c>
      <c r="Q880" t="str">
        <f t="shared" si="82"/>
        <v>New</v>
      </c>
      <c r="R880" t="str">
        <f t="shared" si="83"/>
        <v>High Balance</v>
      </c>
      <c r="S880" t="str">
        <f t="shared" si="84"/>
        <v>High Value</v>
      </c>
      <c r="T880">
        <v>1</v>
      </c>
      <c r="U880">
        <f t="shared" si="85"/>
        <v>0</v>
      </c>
    </row>
    <row r="881" spans="1:21" x14ac:dyDescent="0.25">
      <c r="A881">
        <v>2025</v>
      </c>
      <c r="B881">
        <v>15697497</v>
      </c>
      <c r="C881" t="s">
        <v>691</v>
      </c>
      <c r="D881">
        <v>518</v>
      </c>
      <c r="E881" t="s">
        <v>15</v>
      </c>
      <c r="F881" t="s">
        <v>16</v>
      </c>
      <c r="G881">
        <v>45</v>
      </c>
      <c r="H881">
        <v>9</v>
      </c>
      <c r="I881">
        <v>105526</v>
      </c>
      <c r="J881">
        <v>2</v>
      </c>
      <c r="K881">
        <v>1</v>
      </c>
      <c r="L881">
        <v>1</v>
      </c>
      <c r="M881">
        <v>73418</v>
      </c>
      <c r="N881">
        <v>0</v>
      </c>
      <c r="O881" t="str">
        <f t="shared" si="80"/>
        <v>30-45</v>
      </c>
      <c r="P881" t="str">
        <f t="shared" si="81"/>
        <v>Low</v>
      </c>
      <c r="Q881" t="str">
        <f t="shared" si="82"/>
        <v>Long-Term</v>
      </c>
      <c r="R881" t="str">
        <f t="shared" si="83"/>
        <v>High Balance</v>
      </c>
      <c r="S881" t="str">
        <f t="shared" si="84"/>
        <v>High Value</v>
      </c>
      <c r="T881">
        <v>1</v>
      </c>
      <c r="U881">
        <f t="shared" si="85"/>
        <v>0</v>
      </c>
    </row>
    <row r="882" spans="1:21" x14ac:dyDescent="0.25">
      <c r="A882">
        <v>2025</v>
      </c>
      <c r="B882">
        <v>15585362</v>
      </c>
      <c r="C882" t="s">
        <v>332</v>
      </c>
      <c r="D882">
        <v>749</v>
      </c>
      <c r="E882" t="s">
        <v>15</v>
      </c>
      <c r="F882" t="s">
        <v>16</v>
      </c>
      <c r="G882">
        <v>60</v>
      </c>
      <c r="H882">
        <v>6</v>
      </c>
      <c r="I882">
        <v>0</v>
      </c>
      <c r="J882">
        <v>1</v>
      </c>
      <c r="K882">
        <v>1</v>
      </c>
      <c r="L882">
        <v>0</v>
      </c>
      <c r="M882">
        <v>17979</v>
      </c>
      <c r="N882">
        <v>1</v>
      </c>
      <c r="O882" t="str">
        <f t="shared" si="80"/>
        <v>46-60</v>
      </c>
      <c r="P882" t="str">
        <f t="shared" si="81"/>
        <v>Medium</v>
      </c>
      <c r="Q882" t="str">
        <f t="shared" si="82"/>
        <v>Mid-Term</v>
      </c>
      <c r="R882" t="str">
        <f t="shared" si="83"/>
        <v>Zero Balance</v>
      </c>
      <c r="S882" t="str">
        <f t="shared" si="84"/>
        <v>Normal</v>
      </c>
      <c r="T882">
        <v>1</v>
      </c>
      <c r="U882">
        <f t="shared" si="85"/>
        <v>0</v>
      </c>
    </row>
    <row r="883" spans="1:21" x14ac:dyDescent="0.25">
      <c r="A883">
        <v>2025</v>
      </c>
      <c r="B883">
        <v>15571928</v>
      </c>
      <c r="C883" t="s">
        <v>645</v>
      </c>
      <c r="D883">
        <v>679</v>
      </c>
      <c r="E883" t="s">
        <v>15</v>
      </c>
      <c r="F883" t="s">
        <v>16</v>
      </c>
      <c r="G883">
        <v>43</v>
      </c>
      <c r="H883">
        <v>4</v>
      </c>
      <c r="I883">
        <v>0</v>
      </c>
      <c r="J883">
        <v>3</v>
      </c>
      <c r="K883">
        <v>1</v>
      </c>
      <c r="L883">
        <v>0</v>
      </c>
      <c r="M883">
        <v>115137</v>
      </c>
      <c r="N883">
        <v>1</v>
      </c>
      <c r="O883" t="str">
        <f t="shared" si="80"/>
        <v>30-45</v>
      </c>
      <c r="P883" t="str">
        <f t="shared" si="81"/>
        <v>Medium</v>
      </c>
      <c r="Q883" t="str">
        <f t="shared" si="82"/>
        <v>Mid-Term</v>
      </c>
      <c r="R883" t="str">
        <f t="shared" si="83"/>
        <v>Zero Balance</v>
      </c>
      <c r="S883" t="str">
        <f t="shared" si="84"/>
        <v>Normal</v>
      </c>
      <c r="T883">
        <v>1</v>
      </c>
      <c r="U883">
        <f t="shared" si="85"/>
        <v>0</v>
      </c>
    </row>
    <row r="884" spans="1:21" x14ac:dyDescent="0.25">
      <c r="A884">
        <v>2025</v>
      </c>
      <c r="B884">
        <v>15785519</v>
      </c>
      <c r="C884" t="s">
        <v>692</v>
      </c>
      <c r="D884">
        <v>565</v>
      </c>
      <c r="E884" t="s">
        <v>15</v>
      </c>
      <c r="F884" t="s">
        <v>23</v>
      </c>
      <c r="G884">
        <v>36</v>
      </c>
      <c r="H884">
        <v>6</v>
      </c>
      <c r="I884">
        <v>106192</v>
      </c>
      <c r="J884">
        <v>1</v>
      </c>
      <c r="K884">
        <v>1</v>
      </c>
      <c r="L884">
        <v>0</v>
      </c>
      <c r="M884">
        <v>149576</v>
      </c>
      <c r="N884">
        <v>0</v>
      </c>
      <c r="O884" t="str">
        <f t="shared" si="80"/>
        <v>30-45</v>
      </c>
      <c r="P884" t="str">
        <f t="shared" si="81"/>
        <v>Low</v>
      </c>
      <c r="Q884" t="str">
        <f t="shared" si="82"/>
        <v>Mid-Term</v>
      </c>
      <c r="R884" t="str">
        <f t="shared" si="83"/>
        <v>High Balance</v>
      </c>
      <c r="S884" t="str">
        <f t="shared" si="84"/>
        <v>High Value</v>
      </c>
      <c r="T884">
        <v>1</v>
      </c>
      <c r="U884">
        <f t="shared" si="85"/>
        <v>0</v>
      </c>
    </row>
    <row r="885" spans="1:21" x14ac:dyDescent="0.25">
      <c r="A885">
        <v>2025</v>
      </c>
      <c r="B885">
        <v>15743007</v>
      </c>
      <c r="C885" t="s">
        <v>693</v>
      </c>
      <c r="D885">
        <v>643</v>
      </c>
      <c r="E885" t="s">
        <v>15</v>
      </c>
      <c r="F885" t="s">
        <v>16</v>
      </c>
      <c r="G885">
        <v>45</v>
      </c>
      <c r="H885">
        <v>4</v>
      </c>
      <c r="I885">
        <v>45144</v>
      </c>
      <c r="J885">
        <v>1</v>
      </c>
      <c r="K885">
        <v>1</v>
      </c>
      <c r="L885">
        <v>0</v>
      </c>
      <c r="M885">
        <v>60917</v>
      </c>
      <c r="N885">
        <v>1</v>
      </c>
      <c r="O885" t="str">
        <f t="shared" si="80"/>
        <v>30-45</v>
      </c>
      <c r="P885" t="str">
        <f t="shared" si="81"/>
        <v>Medium</v>
      </c>
      <c r="Q885" t="str">
        <f t="shared" si="82"/>
        <v>Mid-Term</v>
      </c>
      <c r="R885" t="str">
        <f t="shared" si="83"/>
        <v>Low Balance</v>
      </c>
      <c r="S885" t="str">
        <f t="shared" si="84"/>
        <v>Normal</v>
      </c>
      <c r="T885">
        <v>1</v>
      </c>
      <c r="U885">
        <f t="shared" si="85"/>
        <v>45144</v>
      </c>
    </row>
    <row r="886" spans="1:21" x14ac:dyDescent="0.25">
      <c r="A886">
        <v>2025</v>
      </c>
      <c r="B886">
        <v>15777211</v>
      </c>
      <c r="C886" t="s">
        <v>694</v>
      </c>
      <c r="D886">
        <v>515</v>
      </c>
      <c r="E886" t="s">
        <v>15</v>
      </c>
      <c r="F886" t="s">
        <v>23</v>
      </c>
      <c r="G886">
        <v>65</v>
      </c>
      <c r="H886">
        <v>7</v>
      </c>
      <c r="I886">
        <v>92114</v>
      </c>
      <c r="J886">
        <v>1</v>
      </c>
      <c r="K886">
        <v>1</v>
      </c>
      <c r="L886">
        <v>1</v>
      </c>
      <c r="M886">
        <v>142548</v>
      </c>
      <c r="N886">
        <v>0</v>
      </c>
      <c r="O886" t="str">
        <f t="shared" si="80"/>
        <v>60+</v>
      </c>
      <c r="P886" t="str">
        <f t="shared" si="81"/>
        <v>Low</v>
      </c>
      <c r="Q886" t="str">
        <f t="shared" si="82"/>
        <v>Mid-Term</v>
      </c>
      <c r="R886" t="str">
        <f t="shared" si="83"/>
        <v>Low Balance</v>
      </c>
      <c r="S886" t="str">
        <f t="shared" si="84"/>
        <v>Normal</v>
      </c>
      <c r="T886">
        <v>1</v>
      </c>
      <c r="U886">
        <f t="shared" si="85"/>
        <v>0</v>
      </c>
    </row>
    <row r="887" spans="1:21" x14ac:dyDescent="0.25">
      <c r="A887">
        <v>2025</v>
      </c>
      <c r="B887">
        <v>15721935</v>
      </c>
      <c r="C887" t="s">
        <v>695</v>
      </c>
      <c r="D887">
        <v>521</v>
      </c>
      <c r="E887" t="s">
        <v>15</v>
      </c>
      <c r="F887" t="s">
        <v>23</v>
      </c>
      <c r="G887">
        <v>25</v>
      </c>
      <c r="H887">
        <v>7</v>
      </c>
      <c r="I887">
        <v>0</v>
      </c>
      <c r="J887">
        <v>2</v>
      </c>
      <c r="K887">
        <v>1</v>
      </c>
      <c r="L887">
        <v>1</v>
      </c>
      <c r="M887">
        <v>157879</v>
      </c>
      <c r="N887">
        <v>0</v>
      </c>
      <c r="O887" t="str">
        <f t="shared" si="80"/>
        <v>&lt;30</v>
      </c>
      <c r="P887" t="str">
        <f t="shared" si="81"/>
        <v>Low</v>
      </c>
      <c r="Q887" t="str">
        <f t="shared" si="82"/>
        <v>Mid-Term</v>
      </c>
      <c r="R887" t="str">
        <f t="shared" si="83"/>
        <v>Zero Balance</v>
      </c>
      <c r="S887" t="str">
        <f t="shared" si="84"/>
        <v>Normal</v>
      </c>
      <c r="T887">
        <v>1</v>
      </c>
      <c r="U887">
        <f t="shared" si="85"/>
        <v>0</v>
      </c>
    </row>
    <row r="888" spans="1:21" x14ac:dyDescent="0.25">
      <c r="A888">
        <v>2025</v>
      </c>
      <c r="B888">
        <v>15591711</v>
      </c>
      <c r="C888" t="s">
        <v>696</v>
      </c>
      <c r="D888">
        <v>739</v>
      </c>
      <c r="E888" t="s">
        <v>18</v>
      </c>
      <c r="F888" t="s">
        <v>23</v>
      </c>
      <c r="G888">
        <v>38</v>
      </c>
      <c r="H888">
        <v>0</v>
      </c>
      <c r="I888">
        <v>128366</v>
      </c>
      <c r="J888">
        <v>1</v>
      </c>
      <c r="K888">
        <v>1</v>
      </c>
      <c r="L888">
        <v>0</v>
      </c>
      <c r="M888">
        <v>12796</v>
      </c>
      <c r="N888">
        <v>0</v>
      </c>
      <c r="O888" t="str">
        <f t="shared" si="80"/>
        <v>30-45</v>
      </c>
      <c r="P888" t="str">
        <f t="shared" si="81"/>
        <v>Medium</v>
      </c>
      <c r="Q888" t="str">
        <f t="shared" si="82"/>
        <v>New</v>
      </c>
      <c r="R888" t="str">
        <f t="shared" si="83"/>
        <v>High Balance</v>
      </c>
      <c r="S888" t="str">
        <f t="shared" si="84"/>
        <v>High Value</v>
      </c>
      <c r="T888">
        <v>1</v>
      </c>
      <c r="U888">
        <f t="shared" si="85"/>
        <v>0</v>
      </c>
    </row>
    <row r="889" spans="1:21" x14ac:dyDescent="0.25">
      <c r="A889">
        <v>2025</v>
      </c>
      <c r="B889">
        <v>15625021</v>
      </c>
      <c r="C889" t="s">
        <v>118</v>
      </c>
      <c r="D889">
        <v>585</v>
      </c>
      <c r="E889" t="s">
        <v>15</v>
      </c>
      <c r="F889" t="s">
        <v>23</v>
      </c>
      <c r="G889">
        <v>42</v>
      </c>
      <c r="H889">
        <v>2</v>
      </c>
      <c r="I889">
        <v>0</v>
      </c>
      <c r="J889">
        <v>2</v>
      </c>
      <c r="K889">
        <v>1</v>
      </c>
      <c r="L889">
        <v>1</v>
      </c>
      <c r="M889">
        <v>18658</v>
      </c>
      <c r="N889">
        <v>0</v>
      </c>
      <c r="O889" t="str">
        <f t="shared" si="80"/>
        <v>30-45</v>
      </c>
      <c r="P889" t="str">
        <f t="shared" si="81"/>
        <v>Low</v>
      </c>
      <c r="Q889" t="str">
        <f t="shared" si="82"/>
        <v>New</v>
      </c>
      <c r="R889" t="str">
        <f t="shared" si="83"/>
        <v>Zero Balance</v>
      </c>
      <c r="S889" t="str">
        <f t="shared" si="84"/>
        <v>Normal</v>
      </c>
      <c r="T889">
        <v>1</v>
      </c>
      <c r="U889">
        <f t="shared" si="85"/>
        <v>0</v>
      </c>
    </row>
    <row r="890" spans="1:21" x14ac:dyDescent="0.25">
      <c r="A890">
        <v>2025</v>
      </c>
      <c r="B890">
        <v>15702968</v>
      </c>
      <c r="C890" t="s">
        <v>697</v>
      </c>
      <c r="D890">
        <v>733</v>
      </c>
      <c r="E890" t="s">
        <v>26</v>
      </c>
      <c r="F890" t="s">
        <v>23</v>
      </c>
      <c r="G890">
        <v>74</v>
      </c>
      <c r="H890">
        <v>3</v>
      </c>
      <c r="I890">
        <v>106546</v>
      </c>
      <c r="J890">
        <v>1</v>
      </c>
      <c r="K890">
        <v>1</v>
      </c>
      <c r="L890">
        <v>1</v>
      </c>
      <c r="M890">
        <v>134590</v>
      </c>
      <c r="N890">
        <v>0</v>
      </c>
      <c r="O890" t="str">
        <f t="shared" si="80"/>
        <v>60+</v>
      </c>
      <c r="P890" t="str">
        <f t="shared" si="81"/>
        <v>Medium</v>
      </c>
      <c r="Q890" t="str">
        <f t="shared" si="82"/>
        <v>New</v>
      </c>
      <c r="R890" t="str">
        <f t="shared" si="83"/>
        <v>High Balance</v>
      </c>
      <c r="S890" t="str">
        <f t="shared" si="84"/>
        <v>High Value</v>
      </c>
      <c r="T890">
        <v>1</v>
      </c>
      <c r="U890">
        <f t="shared" si="85"/>
        <v>0</v>
      </c>
    </row>
    <row r="891" spans="1:21" x14ac:dyDescent="0.25">
      <c r="A891">
        <v>2025</v>
      </c>
      <c r="B891">
        <v>15600462</v>
      </c>
      <c r="C891" t="s">
        <v>698</v>
      </c>
      <c r="D891">
        <v>542</v>
      </c>
      <c r="E891" t="s">
        <v>15</v>
      </c>
      <c r="F891" t="s">
        <v>16</v>
      </c>
      <c r="G891">
        <v>43</v>
      </c>
      <c r="H891">
        <v>8</v>
      </c>
      <c r="I891">
        <v>145618</v>
      </c>
      <c r="J891">
        <v>1</v>
      </c>
      <c r="K891">
        <v>0</v>
      </c>
      <c r="L891">
        <v>1</v>
      </c>
      <c r="M891">
        <v>10351</v>
      </c>
      <c r="N891">
        <v>0</v>
      </c>
      <c r="O891" t="str">
        <f t="shared" si="80"/>
        <v>30-45</v>
      </c>
      <c r="P891" t="str">
        <f t="shared" si="81"/>
        <v>Low</v>
      </c>
      <c r="Q891" t="str">
        <f t="shared" si="82"/>
        <v>Long-Term</v>
      </c>
      <c r="R891" t="str">
        <f t="shared" si="83"/>
        <v>High Balance</v>
      </c>
      <c r="S891" t="str">
        <f t="shared" si="84"/>
        <v>High Value</v>
      </c>
      <c r="T891">
        <v>1</v>
      </c>
      <c r="U891">
        <f t="shared" si="85"/>
        <v>0</v>
      </c>
    </row>
    <row r="892" spans="1:21" x14ac:dyDescent="0.25">
      <c r="A892">
        <v>2025</v>
      </c>
      <c r="B892">
        <v>15768104</v>
      </c>
      <c r="C892" t="s">
        <v>699</v>
      </c>
      <c r="D892">
        <v>788</v>
      </c>
      <c r="E892" t="s">
        <v>18</v>
      </c>
      <c r="F892" t="s">
        <v>23</v>
      </c>
      <c r="G892">
        <v>37</v>
      </c>
      <c r="H892">
        <v>8</v>
      </c>
      <c r="I892">
        <v>141541</v>
      </c>
      <c r="J892">
        <v>1</v>
      </c>
      <c r="K892">
        <v>0</v>
      </c>
      <c r="L892">
        <v>0</v>
      </c>
      <c r="M892">
        <v>66013</v>
      </c>
      <c r="N892">
        <v>0</v>
      </c>
      <c r="O892" t="str">
        <f t="shared" si="80"/>
        <v>30-45</v>
      </c>
      <c r="P892" t="str">
        <f t="shared" si="81"/>
        <v>High</v>
      </c>
      <c r="Q892" t="str">
        <f t="shared" si="82"/>
        <v>Long-Term</v>
      </c>
      <c r="R892" t="str">
        <f t="shared" si="83"/>
        <v>High Balance</v>
      </c>
      <c r="S892" t="str">
        <f t="shared" si="84"/>
        <v>High Value</v>
      </c>
      <c r="T892">
        <v>1</v>
      </c>
      <c r="U892">
        <f t="shared" si="85"/>
        <v>0</v>
      </c>
    </row>
    <row r="893" spans="1:21" x14ac:dyDescent="0.25">
      <c r="A893">
        <v>2025</v>
      </c>
      <c r="B893">
        <v>15780140</v>
      </c>
      <c r="C893" t="s">
        <v>510</v>
      </c>
      <c r="D893">
        <v>435</v>
      </c>
      <c r="E893" t="s">
        <v>26</v>
      </c>
      <c r="F893" t="s">
        <v>23</v>
      </c>
      <c r="G893">
        <v>32</v>
      </c>
      <c r="H893">
        <v>2</v>
      </c>
      <c r="I893">
        <v>57017</v>
      </c>
      <c r="J893">
        <v>2</v>
      </c>
      <c r="K893">
        <v>1</v>
      </c>
      <c r="L893">
        <v>1</v>
      </c>
      <c r="M893">
        <v>5907</v>
      </c>
      <c r="N893">
        <v>0</v>
      </c>
      <c r="O893" t="str">
        <f t="shared" si="80"/>
        <v>30-45</v>
      </c>
      <c r="P893" t="str">
        <f t="shared" si="81"/>
        <v>Low</v>
      </c>
      <c r="Q893" t="str">
        <f t="shared" si="82"/>
        <v>New</v>
      </c>
      <c r="R893" t="str">
        <f t="shared" si="83"/>
        <v>Low Balance</v>
      </c>
      <c r="S893" t="str">
        <f t="shared" si="84"/>
        <v>Normal</v>
      </c>
      <c r="T893">
        <v>1</v>
      </c>
      <c r="U893">
        <f t="shared" si="85"/>
        <v>0</v>
      </c>
    </row>
    <row r="894" spans="1:21" x14ac:dyDescent="0.25">
      <c r="A894">
        <v>2025</v>
      </c>
      <c r="B894">
        <v>15585255</v>
      </c>
      <c r="C894" t="s">
        <v>700</v>
      </c>
      <c r="D894">
        <v>577</v>
      </c>
      <c r="E894" t="s">
        <v>15</v>
      </c>
      <c r="F894" t="s">
        <v>23</v>
      </c>
      <c r="G894">
        <v>42</v>
      </c>
      <c r="H894">
        <v>9</v>
      </c>
      <c r="I894">
        <v>0</v>
      </c>
      <c r="J894">
        <v>1</v>
      </c>
      <c r="K894">
        <v>1</v>
      </c>
      <c r="L894">
        <v>0</v>
      </c>
      <c r="M894">
        <v>74078</v>
      </c>
      <c r="N894">
        <v>0</v>
      </c>
      <c r="O894" t="str">
        <f t="shared" si="80"/>
        <v>30-45</v>
      </c>
      <c r="P894" t="str">
        <f t="shared" si="81"/>
        <v>Low</v>
      </c>
      <c r="Q894" t="str">
        <f t="shared" si="82"/>
        <v>Long-Term</v>
      </c>
      <c r="R894" t="str">
        <f t="shared" si="83"/>
        <v>Zero Balance</v>
      </c>
      <c r="S894" t="str">
        <f t="shared" si="84"/>
        <v>Normal</v>
      </c>
      <c r="T894">
        <v>1</v>
      </c>
      <c r="U894">
        <f t="shared" si="85"/>
        <v>0</v>
      </c>
    </row>
    <row r="895" spans="1:21" x14ac:dyDescent="0.25">
      <c r="A895">
        <v>2025</v>
      </c>
      <c r="B895">
        <v>15772781</v>
      </c>
      <c r="C895" t="s">
        <v>641</v>
      </c>
      <c r="D895">
        <v>703</v>
      </c>
      <c r="E895" t="s">
        <v>15</v>
      </c>
      <c r="F895" t="s">
        <v>16</v>
      </c>
      <c r="G895">
        <v>51</v>
      </c>
      <c r="H895">
        <v>3</v>
      </c>
      <c r="I895">
        <v>0</v>
      </c>
      <c r="J895">
        <v>3</v>
      </c>
      <c r="K895">
        <v>1</v>
      </c>
      <c r="L895">
        <v>1</v>
      </c>
      <c r="M895">
        <v>77295</v>
      </c>
      <c r="N895">
        <v>1</v>
      </c>
      <c r="O895" t="str">
        <f t="shared" si="80"/>
        <v>46-60</v>
      </c>
      <c r="P895" t="str">
        <f t="shared" si="81"/>
        <v>Medium</v>
      </c>
      <c r="Q895" t="str">
        <f t="shared" si="82"/>
        <v>New</v>
      </c>
      <c r="R895" t="str">
        <f t="shared" si="83"/>
        <v>Zero Balance</v>
      </c>
      <c r="S895" t="str">
        <f t="shared" si="84"/>
        <v>Normal</v>
      </c>
      <c r="T895">
        <v>1</v>
      </c>
      <c r="U895">
        <f t="shared" si="85"/>
        <v>0</v>
      </c>
    </row>
    <row r="896" spans="1:21" x14ac:dyDescent="0.25">
      <c r="A896">
        <v>2025</v>
      </c>
      <c r="B896">
        <v>15669987</v>
      </c>
      <c r="C896" t="s">
        <v>701</v>
      </c>
      <c r="D896">
        <v>728</v>
      </c>
      <c r="E896" t="s">
        <v>26</v>
      </c>
      <c r="F896" t="s">
        <v>16</v>
      </c>
      <c r="G896">
        <v>35</v>
      </c>
      <c r="H896">
        <v>8</v>
      </c>
      <c r="I896">
        <v>125885</v>
      </c>
      <c r="J896">
        <v>2</v>
      </c>
      <c r="K896">
        <v>1</v>
      </c>
      <c r="L896">
        <v>0</v>
      </c>
      <c r="M896">
        <v>54359</v>
      </c>
      <c r="N896">
        <v>1</v>
      </c>
      <c r="O896" t="str">
        <f t="shared" si="80"/>
        <v>30-45</v>
      </c>
      <c r="P896" t="str">
        <f t="shared" si="81"/>
        <v>Medium</v>
      </c>
      <c r="Q896" t="str">
        <f t="shared" si="82"/>
        <v>Long-Term</v>
      </c>
      <c r="R896" t="str">
        <f t="shared" si="83"/>
        <v>High Balance</v>
      </c>
      <c r="S896" t="str">
        <f t="shared" si="84"/>
        <v>High Value</v>
      </c>
      <c r="T896">
        <v>1</v>
      </c>
      <c r="U896">
        <f t="shared" si="85"/>
        <v>125885</v>
      </c>
    </row>
    <row r="897" spans="1:21" x14ac:dyDescent="0.25">
      <c r="A897">
        <v>2025</v>
      </c>
      <c r="B897">
        <v>15697000</v>
      </c>
      <c r="C897" t="s">
        <v>702</v>
      </c>
      <c r="D897">
        <v>728</v>
      </c>
      <c r="E897" t="s">
        <v>26</v>
      </c>
      <c r="F897" t="s">
        <v>23</v>
      </c>
      <c r="G897">
        <v>32</v>
      </c>
      <c r="H897">
        <v>5</v>
      </c>
      <c r="I897">
        <v>61826</v>
      </c>
      <c r="J897">
        <v>1</v>
      </c>
      <c r="K897">
        <v>1</v>
      </c>
      <c r="L897">
        <v>1</v>
      </c>
      <c r="M897">
        <v>156125</v>
      </c>
      <c r="N897">
        <v>0</v>
      </c>
      <c r="O897" t="str">
        <f t="shared" si="80"/>
        <v>30-45</v>
      </c>
      <c r="P897" t="str">
        <f t="shared" si="81"/>
        <v>Medium</v>
      </c>
      <c r="Q897" t="str">
        <f t="shared" si="82"/>
        <v>Mid-Term</v>
      </c>
      <c r="R897" t="str">
        <f t="shared" si="83"/>
        <v>Low Balance</v>
      </c>
      <c r="S897" t="str">
        <f t="shared" si="84"/>
        <v>Normal</v>
      </c>
      <c r="T897">
        <v>1</v>
      </c>
      <c r="U897">
        <f t="shared" si="85"/>
        <v>0</v>
      </c>
    </row>
    <row r="898" spans="1:21" x14ac:dyDescent="0.25">
      <c r="A898">
        <v>2025</v>
      </c>
      <c r="B898">
        <v>15733119</v>
      </c>
      <c r="C898" t="s">
        <v>703</v>
      </c>
      <c r="D898">
        <v>718</v>
      </c>
      <c r="E898" t="s">
        <v>15</v>
      </c>
      <c r="F898" t="s">
        <v>23</v>
      </c>
      <c r="G898">
        <v>35</v>
      </c>
      <c r="H898">
        <v>8</v>
      </c>
      <c r="I898">
        <v>0</v>
      </c>
      <c r="J898">
        <v>2</v>
      </c>
      <c r="K898">
        <v>1</v>
      </c>
      <c r="L898">
        <v>0</v>
      </c>
      <c r="M898">
        <v>94821</v>
      </c>
      <c r="N898">
        <v>0</v>
      </c>
      <c r="O898" t="str">
        <f t="shared" ref="O898:O961" si="86">IF(G898&lt;30,"&lt;30",IF(G898&lt;=45,"30-45",IF(G898&lt;=60,"46-60","60+")))</f>
        <v>30-45</v>
      </c>
      <c r="P898" t="str">
        <f t="shared" ref="P898:P961" si="87">IF(D898&lt;600,"Low",IF(D898&lt;=750,"Medium","High"))</f>
        <v>Medium</v>
      </c>
      <c r="Q898" t="str">
        <f t="shared" ref="Q898:Q961" si="88">IF(H898&lt;=3,"New",IF(H898&lt;=7,"Mid-Term","Long-Term"))</f>
        <v>Long-Term</v>
      </c>
      <c r="R898" t="str">
        <f t="shared" ref="R898:R961" si="89">IF(I898=0,"Zero Balance",IF(I898&lt;100000,"Low Balance","High Balance"))</f>
        <v>Zero Balance</v>
      </c>
      <c r="S898" t="str">
        <f t="shared" ref="S898:S961" si="90">IF(I898&gt;=100000,"High Value","Normal")</f>
        <v>Normal</v>
      </c>
      <c r="T898">
        <v>1</v>
      </c>
      <c r="U898">
        <f t="shared" ref="U898:U961" si="91">IF(N898=1,I898,0)</f>
        <v>0</v>
      </c>
    </row>
    <row r="899" spans="1:21" x14ac:dyDescent="0.25">
      <c r="A899">
        <v>2025</v>
      </c>
      <c r="B899">
        <v>15782390</v>
      </c>
      <c r="C899" t="s">
        <v>77</v>
      </c>
      <c r="D899">
        <v>621</v>
      </c>
      <c r="E899" t="s">
        <v>15</v>
      </c>
      <c r="F899" t="s">
        <v>16</v>
      </c>
      <c r="G899">
        <v>40</v>
      </c>
      <c r="H899">
        <v>6</v>
      </c>
      <c r="I899">
        <v>0</v>
      </c>
      <c r="J899">
        <v>1</v>
      </c>
      <c r="K899">
        <v>1</v>
      </c>
      <c r="L899">
        <v>0</v>
      </c>
      <c r="M899">
        <v>155155</v>
      </c>
      <c r="N899">
        <v>0</v>
      </c>
      <c r="O899" t="str">
        <f t="shared" si="86"/>
        <v>30-45</v>
      </c>
      <c r="P899" t="str">
        <f t="shared" si="87"/>
        <v>Medium</v>
      </c>
      <c r="Q899" t="str">
        <f t="shared" si="88"/>
        <v>Mid-Term</v>
      </c>
      <c r="R899" t="str">
        <f t="shared" si="89"/>
        <v>Zero Balance</v>
      </c>
      <c r="S899" t="str">
        <f t="shared" si="90"/>
        <v>Normal</v>
      </c>
      <c r="T899">
        <v>1</v>
      </c>
      <c r="U899">
        <f t="shared" si="91"/>
        <v>0</v>
      </c>
    </row>
    <row r="900" spans="1:21" x14ac:dyDescent="0.25">
      <c r="A900">
        <v>2025</v>
      </c>
      <c r="B900">
        <v>15654700</v>
      </c>
      <c r="C900" t="s">
        <v>504</v>
      </c>
      <c r="D900">
        <v>523</v>
      </c>
      <c r="E900" t="s">
        <v>15</v>
      </c>
      <c r="F900" t="s">
        <v>16</v>
      </c>
      <c r="G900">
        <v>40</v>
      </c>
      <c r="H900">
        <v>2</v>
      </c>
      <c r="I900">
        <v>102967</v>
      </c>
      <c r="J900">
        <v>1</v>
      </c>
      <c r="K900">
        <v>1</v>
      </c>
      <c r="L900">
        <v>0</v>
      </c>
      <c r="M900">
        <v>128702</v>
      </c>
      <c r="N900">
        <v>1</v>
      </c>
      <c r="O900" t="str">
        <f t="shared" si="86"/>
        <v>30-45</v>
      </c>
      <c r="P900" t="str">
        <f t="shared" si="87"/>
        <v>Low</v>
      </c>
      <c r="Q900" t="str">
        <f t="shared" si="88"/>
        <v>New</v>
      </c>
      <c r="R900" t="str">
        <f t="shared" si="89"/>
        <v>High Balance</v>
      </c>
      <c r="S900" t="str">
        <f t="shared" si="90"/>
        <v>High Value</v>
      </c>
      <c r="T900">
        <v>1</v>
      </c>
      <c r="U900">
        <f t="shared" si="91"/>
        <v>102967</v>
      </c>
    </row>
    <row r="901" spans="1:21" x14ac:dyDescent="0.25">
      <c r="A901">
        <v>2025</v>
      </c>
      <c r="B901">
        <v>15632210</v>
      </c>
      <c r="C901" t="s">
        <v>17</v>
      </c>
      <c r="D901">
        <v>657</v>
      </c>
      <c r="E901" t="s">
        <v>26</v>
      </c>
      <c r="F901" t="s">
        <v>23</v>
      </c>
      <c r="G901">
        <v>25</v>
      </c>
      <c r="H901">
        <v>2</v>
      </c>
      <c r="I901">
        <v>171771</v>
      </c>
      <c r="J901">
        <v>1</v>
      </c>
      <c r="K901">
        <v>1</v>
      </c>
      <c r="L901">
        <v>0</v>
      </c>
      <c r="M901">
        <v>22746</v>
      </c>
      <c r="N901">
        <v>0</v>
      </c>
      <c r="O901" t="str">
        <f t="shared" si="86"/>
        <v>&lt;30</v>
      </c>
      <c r="P901" t="str">
        <f t="shared" si="87"/>
        <v>Medium</v>
      </c>
      <c r="Q901" t="str">
        <f t="shared" si="88"/>
        <v>New</v>
      </c>
      <c r="R901" t="str">
        <f t="shared" si="89"/>
        <v>High Balance</v>
      </c>
      <c r="S901" t="str">
        <f t="shared" si="90"/>
        <v>High Value</v>
      </c>
      <c r="T901">
        <v>1</v>
      </c>
      <c r="U901">
        <f t="shared" si="91"/>
        <v>0</v>
      </c>
    </row>
    <row r="902" spans="1:21" x14ac:dyDescent="0.25">
      <c r="A902">
        <v>2025</v>
      </c>
      <c r="B902">
        <v>15642041</v>
      </c>
      <c r="C902" t="s">
        <v>423</v>
      </c>
      <c r="D902">
        <v>727</v>
      </c>
      <c r="E902" t="s">
        <v>26</v>
      </c>
      <c r="F902" t="s">
        <v>23</v>
      </c>
      <c r="G902">
        <v>40</v>
      </c>
      <c r="H902">
        <v>1</v>
      </c>
      <c r="I902">
        <v>93052</v>
      </c>
      <c r="J902">
        <v>2</v>
      </c>
      <c r="K902">
        <v>1</v>
      </c>
      <c r="L902">
        <v>0</v>
      </c>
      <c r="M902">
        <v>71865</v>
      </c>
      <c r="N902">
        <v>1</v>
      </c>
      <c r="O902" t="str">
        <f t="shared" si="86"/>
        <v>30-45</v>
      </c>
      <c r="P902" t="str">
        <f t="shared" si="87"/>
        <v>Medium</v>
      </c>
      <c r="Q902" t="str">
        <f t="shared" si="88"/>
        <v>New</v>
      </c>
      <c r="R902" t="str">
        <f t="shared" si="89"/>
        <v>Low Balance</v>
      </c>
      <c r="S902" t="str">
        <f t="shared" si="90"/>
        <v>Normal</v>
      </c>
      <c r="T902">
        <v>1</v>
      </c>
      <c r="U902">
        <f t="shared" si="91"/>
        <v>93052</v>
      </c>
    </row>
    <row r="903" spans="1:21" x14ac:dyDescent="0.25">
      <c r="A903">
        <v>2025</v>
      </c>
      <c r="B903">
        <v>15709737</v>
      </c>
      <c r="C903" t="s">
        <v>79</v>
      </c>
      <c r="D903">
        <v>643</v>
      </c>
      <c r="E903" t="s">
        <v>15</v>
      </c>
      <c r="F903" t="s">
        <v>23</v>
      </c>
      <c r="G903">
        <v>36</v>
      </c>
      <c r="H903">
        <v>7</v>
      </c>
      <c r="I903">
        <v>161065</v>
      </c>
      <c r="J903">
        <v>2</v>
      </c>
      <c r="K903">
        <v>0</v>
      </c>
      <c r="L903">
        <v>1</v>
      </c>
      <c r="M903">
        <v>84295</v>
      </c>
      <c r="N903">
        <v>0</v>
      </c>
      <c r="O903" t="str">
        <f t="shared" si="86"/>
        <v>30-45</v>
      </c>
      <c r="P903" t="str">
        <f t="shared" si="87"/>
        <v>Medium</v>
      </c>
      <c r="Q903" t="str">
        <f t="shared" si="88"/>
        <v>Mid-Term</v>
      </c>
      <c r="R903" t="str">
        <f t="shared" si="89"/>
        <v>High Balance</v>
      </c>
      <c r="S903" t="str">
        <f t="shared" si="90"/>
        <v>High Value</v>
      </c>
      <c r="T903">
        <v>1</v>
      </c>
      <c r="U903">
        <f t="shared" si="91"/>
        <v>0</v>
      </c>
    </row>
    <row r="904" spans="1:21" x14ac:dyDescent="0.25">
      <c r="A904">
        <v>2025</v>
      </c>
      <c r="B904">
        <v>15792388</v>
      </c>
      <c r="C904" t="s">
        <v>148</v>
      </c>
      <c r="D904">
        <v>645</v>
      </c>
      <c r="E904" t="s">
        <v>15</v>
      </c>
      <c r="F904" t="s">
        <v>16</v>
      </c>
      <c r="G904">
        <v>48</v>
      </c>
      <c r="H904">
        <v>7</v>
      </c>
      <c r="I904">
        <v>90612</v>
      </c>
      <c r="J904">
        <v>1</v>
      </c>
      <c r="K904">
        <v>1</v>
      </c>
      <c r="L904">
        <v>1</v>
      </c>
      <c r="M904">
        <v>149139</v>
      </c>
      <c r="N904">
        <v>0</v>
      </c>
      <c r="O904" t="str">
        <f t="shared" si="86"/>
        <v>46-60</v>
      </c>
      <c r="P904" t="str">
        <f t="shared" si="87"/>
        <v>Medium</v>
      </c>
      <c r="Q904" t="str">
        <f t="shared" si="88"/>
        <v>Mid-Term</v>
      </c>
      <c r="R904" t="str">
        <f t="shared" si="89"/>
        <v>Low Balance</v>
      </c>
      <c r="S904" t="str">
        <f t="shared" si="90"/>
        <v>Normal</v>
      </c>
      <c r="T904">
        <v>1</v>
      </c>
      <c r="U904">
        <f t="shared" si="91"/>
        <v>0</v>
      </c>
    </row>
    <row r="905" spans="1:21" x14ac:dyDescent="0.25">
      <c r="A905">
        <v>2025</v>
      </c>
      <c r="B905">
        <v>15786014</v>
      </c>
      <c r="C905" t="s">
        <v>209</v>
      </c>
      <c r="D905">
        <v>568</v>
      </c>
      <c r="E905" t="s">
        <v>15</v>
      </c>
      <c r="F905" t="s">
        <v>23</v>
      </c>
      <c r="G905">
        <v>28</v>
      </c>
      <c r="H905">
        <v>5</v>
      </c>
      <c r="I905">
        <v>145106</v>
      </c>
      <c r="J905">
        <v>2</v>
      </c>
      <c r="K905">
        <v>1</v>
      </c>
      <c r="L905">
        <v>0</v>
      </c>
      <c r="M905">
        <v>185489</v>
      </c>
      <c r="N905">
        <v>0</v>
      </c>
      <c r="O905" t="str">
        <f t="shared" si="86"/>
        <v>&lt;30</v>
      </c>
      <c r="P905" t="str">
        <f t="shared" si="87"/>
        <v>Low</v>
      </c>
      <c r="Q905" t="str">
        <f t="shared" si="88"/>
        <v>Mid-Term</v>
      </c>
      <c r="R905" t="str">
        <f t="shared" si="89"/>
        <v>High Balance</v>
      </c>
      <c r="S905" t="str">
        <f t="shared" si="90"/>
        <v>High Value</v>
      </c>
      <c r="T905">
        <v>1</v>
      </c>
      <c r="U905">
        <f t="shared" si="91"/>
        <v>0</v>
      </c>
    </row>
    <row r="906" spans="1:21" x14ac:dyDescent="0.25">
      <c r="A906">
        <v>2025</v>
      </c>
      <c r="B906">
        <v>15794580</v>
      </c>
      <c r="C906" t="s">
        <v>405</v>
      </c>
      <c r="D906">
        <v>599</v>
      </c>
      <c r="E906" t="s">
        <v>15</v>
      </c>
      <c r="F906" t="s">
        <v>23</v>
      </c>
      <c r="G906">
        <v>58</v>
      </c>
      <c r="H906">
        <v>4</v>
      </c>
      <c r="I906">
        <v>0</v>
      </c>
      <c r="J906">
        <v>1</v>
      </c>
      <c r="K906">
        <v>0</v>
      </c>
      <c r="L906">
        <v>0</v>
      </c>
      <c r="M906">
        <v>176407</v>
      </c>
      <c r="N906">
        <v>1</v>
      </c>
      <c r="O906" t="str">
        <f t="shared" si="86"/>
        <v>46-60</v>
      </c>
      <c r="P906" t="str">
        <f t="shared" si="87"/>
        <v>Low</v>
      </c>
      <c r="Q906" t="str">
        <f t="shared" si="88"/>
        <v>Mid-Term</v>
      </c>
      <c r="R906" t="str">
        <f t="shared" si="89"/>
        <v>Zero Balance</v>
      </c>
      <c r="S906" t="str">
        <f t="shared" si="90"/>
        <v>Normal</v>
      </c>
      <c r="T906">
        <v>1</v>
      </c>
      <c r="U906">
        <f t="shared" si="91"/>
        <v>0</v>
      </c>
    </row>
    <row r="907" spans="1:21" x14ac:dyDescent="0.25">
      <c r="A907">
        <v>2025</v>
      </c>
      <c r="B907">
        <v>15675964</v>
      </c>
      <c r="C907" t="s">
        <v>704</v>
      </c>
      <c r="D907">
        <v>672</v>
      </c>
      <c r="E907" t="s">
        <v>15</v>
      </c>
      <c r="F907" t="s">
        <v>16</v>
      </c>
      <c r="G907">
        <v>45</v>
      </c>
      <c r="H907">
        <v>9</v>
      </c>
      <c r="I907">
        <v>0</v>
      </c>
      <c r="J907">
        <v>1</v>
      </c>
      <c r="K907">
        <v>1</v>
      </c>
      <c r="L907">
        <v>1</v>
      </c>
      <c r="M907">
        <v>92028</v>
      </c>
      <c r="N907">
        <v>1</v>
      </c>
      <c r="O907" t="str">
        <f t="shared" si="86"/>
        <v>30-45</v>
      </c>
      <c r="P907" t="str">
        <f t="shared" si="87"/>
        <v>Medium</v>
      </c>
      <c r="Q907" t="str">
        <f t="shared" si="88"/>
        <v>Long-Term</v>
      </c>
      <c r="R907" t="str">
        <f t="shared" si="89"/>
        <v>Zero Balance</v>
      </c>
      <c r="S907" t="str">
        <f t="shared" si="90"/>
        <v>Normal</v>
      </c>
      <c r="T907">
        <v>1</v>
      </c>
      <c r="U907">
        <f t="shared" si="91"/>
        <v>0</v>
      </c>
    </row>
    <row r="908" spans="1:21" x14ac:dyDescent="0.25">
      <c r="A908">
        <v>2025</v>
      </c>
      <c r="B908">
        <v>15814275</v>
      </c>
      <c r="C908" t="s">
        <v>705</v>
      </c>
      <c r="D908">
        <v>685</v>
      </c>
      <c r="E908" t="s">
        <v>15</v>
      </c>
      <c r="F908" t="s">
        <v>23</v>
      </c>
      <c r="G908">
        <v>33</v>
      </c>
      <c r="H908">
        <v>6</v>
      </c>
      <c r="I908">
        <v>174913</v>
      </c>
      <c r="J908">
        <v>1</v>
      </c>
      <c r="K908">
        <v>1</v>
      </c>
      <c r="L908">
        <v>1</v>
      </c>
      <c r="M908">
        <v>43933</v>
      </c>
      <c r="N908">
        <v>0</v>
      </c>
      <c r="O908" t="str">
        <f t="shared" si="86"/>
        <v>30-45</v>
      </c>
      <c r="P908" t="str">
        <f t="shared" si="87"/>
        <v>Medium</v>
      </c>
      <c r="Q908" t="str">
        <f t="shared" si="88"/>
        <v>Mid-Term</v>
      </c>
      <c r="R908" t="str">
        <f t="shared" si="89"/>
        <v>High Balance</v>
      </c>
      <c r="S908" t="str">
        <f t="shared" si="90"/>
        <v>High Value</v>
      </c>
      <c r="T908">
        <v>1</v>
      </c>
      <c r="U908">
        <f t="shared" si="91"/>
        <v>0</v>
      </c>
    </row>
    <row r="909" spans="1:21" x14ac:dyDescent="0.25">
      <c r="A909">
        <v>2025</v>
      </c>
      <c r="B909">
        <v>15724848</v>
      </c>
      <c r="C909" t="s">
        <v>706</v>
      </c>
      <c r="D909">
        <v>516</v>
      </c>
      <c r="E909" t="s">
        <v>15</v>
      </c>
      <c r="F909" t="s">
        <v>16</v>
      </c>
      <c r="G909">
        <v>46</v>
      </c>
      <c r="H909">
        <v>1</v>
      </c>
      <c r="I909">
        <v>104948</v>
      </c>
      <c r="J909">
        <v>1</v>
      </c>
      <c r="K909">
        <v>1</v>
      </c>
      <c r="L909">
        <v>0</v>
      </c>
      <c r="M909">
        <v>115789</v>
      </c>
      <c r="N909">
        <v>1</v>
      </c>
      <c r="O909" t="str">
        <f t="shared" si="86"/>
        <v>46-60</v>
      </c>
      <c r="P909" t="str">
        <f t="shared" si="87"/>
        <v>Low</v>
      </c>
      <c r="Q909" t="str">
        <f t="shared" si="88"/>
        <v>New</v>
      </c>
      <c r="R909" t="str">
        <f t="shared" si="89"/>
        <v>High Balance</v>
      </c>
      <c r="S909" t="str">
        <f t="shared" si="90"/>
        <v>High Value</v>
      </c>
      <c r="T909">
        <v>1</v>
      </c>
      <c r="U909">
        <f t="shared" si="91"/>
        <v>104948</v>
      </c>
    </row>
    <row r="910" spans="1:21" x14ac:dyDescent="0.25">
      <c r="A910">
        <v>2025</v>
      </c>
      <c r="B910">
        <v>15754713</v>
      </c>
      <c r="C910" t="s">
        <v>707</v>
      </c>
      <c r="D910">
        <v>685</v>
      </c>
      <c r="E910" t="s">
        <v>18</v>
      </c>
      <c r="F910" t="s">
        <v>23</v>
      </c>
      <c r="G910">
        <v>31</v>
      </c>
      <c r="H910">
        <v>10</v>
      </c>
      <c r="I910">
        <v>135214</v>
      </c>
      <c r="J910">
        <v>1</v>
      </c>
      <c r="K910">
        <v>1</v>
      </c>
      <c r="L910">
        <v>1</v>
      </c>
      <c r="M910">
        <v>125777</v>
      </c>
      <c r="N910">
        <v>0</v>
      </c>
      <c r="O910" t="str">
        <f t="shared" si="86"/>
        <v>30-45</v>
      </c>
      <c r="P910" t="str">
        <f t="shared" si="87"/>
        <v>Medium</v>
      </c>
      <c r="Q910" t="str">
        <f t="shared" si="88"/>
        <v>Long-Term</v>
      </c>
      <c r="R910" t="str">
        <f t="shared" si="89"/>
        <v>High Balance</v>
      </c>
      <c r="S910" t="str">
        <f t="shared" si="90"/>
        <v>High Value</v>
      </c>
      <c r="T910">
        <v>1</v>
      </c>
      <c r="U910">
        <f t="shared" si="91"/>
        <v>0</v>
      </c>
    </row>
    <row r="911" spans="1:21" x14ac:dyDescent="0.25">
      <c r="A911">
        <v>2025</v>
      </c>
      <c r="B911">
        <v>15693814</v>
      </c>
      <c r="C911" t="s">
        <v>708</v>
      </c>
      <c r="D911">
        <v>806</v>
      </c>
      <c r="E911" t="s">
        <v>18</v>
      </c>
      <c r="F911" t="s">
        <v>23</v>
      </c>
      <c r="G911">
        <v>25</v>
      </c>
      <c r="H911">
        <v>7</v>
      </c>
      <c r="I911">
        <v>0</v>
      </c>
      <c r="J911">
        <v>2</v>
      </c>
      <c r="K911">
        <v>1</v>
      </c>
      <c r="L911">
        <v>0</v>
      </c>
      <c r="M911">
        <v>18462</v>
      </c>
      <c r="N911">
        <v>0</v>
      </c>
      <c r="O911" t="str">
        <f t="shared" si="86"/>
        <v>&lt;30</v>
      </c>
      <c r="P911" t="str">
        <f t="shared" si="87"/>
        <v>High</v>
      </c>
      <c r="Q911" t="str">
        <f t="shared" si="88"/>
        <v>Mid-Term</v>
      </c>
      <c r="R911" t="str">
        <f t="shared" si="89"/>
        <v>Zero Balance</v>
      </c>
      <c r="S911" t="str">
        <f t="shared" si="90"/>
        <v>Normal</v>
      </c>
      <c r="T911">
        <v>1</v>
      </c>
      <c r="U911">
        <f t="shared" si="91"/>
        <v>0</v>
      </c>
    </row>
    <row r="912" spans="1:21" x14ac:dyDescent="0.25">
      <c r="A912">
        <v>2025</v>
      </c>
      <c r="B912">
        <v>15599660</v>
      </c>
      <c r="C912" t="s">
        <v>709</v>
      </c>
      <c r="D912">
        <v>604</v>
      </c>
      <c r="E912" t="s">
        <v>15</v>
      </c>
      <c r="F912" t="s">
        <v>23</v>
      </c>
      <c r="G912">
        <v>36</v>
      </c>
      <c r="H912">
        <v>6</v>
      </c>
      <c r="I912">
        <v>116230</v>
      </c>
      <c r="J912">
        <v>2</v>
      </c>
      <c r="K912">
        <v>1</v>
      </c>
      <c r="L912">
        <v>1</v>
      </c>
      <c r="M912">
        <v>79633</v>
      </c>
      <c r="N912">
        <v>0</v>
      </c>
      <c r="O912" t="str">
        <f t="shared" si="86"/>
        <v>30-45</v>
      </c>
      <c r="P912" t="str">
        <f t="shared" si="87"/>
        <v>Medium</v>
      </c>
      <c r="Q912" t="str">
        <f t="shared" si="88"/>
        <v>Mid-Term</v>
      </c>
      <c r="R912" t="str">
        <f t="shared" si="89"/>
        <v>High Balance</v>
      </c>
      <c r="S912" t="str">
        <f t="shared" si="90"/>
        <v>High Value</v>
      </c>
      <c r="T912">
        <v>1</v>
      </c>
      <c r="U912">
        <f t="shared" si="91"/>
        <v>0</v>
      </c>
    </row>
    <row r="913" spans="1:21" x14ac:dyDescent="0.25">
      <c r="A913">
        <v>2025</v>
      </c>
      <c r="B913">
        <v>15746490</v>
      </c>
      <c r="C913" t="s">
        <v>710</v>
      </c>
      <c r="D913">
        <v>648</v>
      </c>
      <c r="E913" t="s">
        <v>18</v>
      </c>
      <c r="F913" t="s">
        <v>16</v>
      </c>
      <c r="G913">
        <v>53</v>
      </c>
      <c r="H913">
        <v>6</v>
      </c>
      <c r="I913">
        <v>111201</v>
      </c>
      <c r="J913">
        <v>1</v>
      </c>
      <c r="K913">
        <v>1</v>
      </c>
      <c r="L913">
        <v>1</v>
      </c>
      <c r="M913">
        <v>121542</v>
      </c>
      <c r="N913">
        <v>0</v>
      </c>
      <c r="O913" t="str">
        <f t="shared" si="86"/>
        <v>46-60</v>
      </c>
      <c r="P913" t="str">
        <f t="shared" si="87"/>
        <v>Medium</v>
      </c>
      <c r="Q913" t="str">
        <f t="shared" si="88"/>
        <v>Mid-Term</v>
      </c>
      <c r="R913" t="str">
        <f t="shared" si="89"/>
        <v>High Balance</v>
      </c>
      <c r="S913" t="str">
        <f t="shared" si="90"/>
        <v>High Value</v>
      </c>
      <c r="T913">
        <v>1</v>
      </c>
      <c r="U913">
        <f t="shared" si="91"/>
        <v>0</v>
      </c>
    </row>
    <row r="914" spans="1:21" x14ac:dyDescent="0.25">
      <c r="A914">
        <v>2025</v>
      </c>
      <c r="B914">
        <v>15566091</v>
      </c>
      <c r="C914" t="s">
        <v>711</v>
      </c>
      <c r="D914">
        <v>545</v>
      </c>
      <c r="E914" t="s">
        <v>18</v>
      </c>
      <c r="F914" t="s">
        <v>16</v>
      </c>
      <c r="G914">
        <v>32</v>
      </c>
      <c r="H914">
        <v>4</v>
      </c>
      <c r="I914">
        <v>0</v>
      </c>
      <c r="J914">
        <v>1</v>
      </c>
      <c r="K914">
        <v>1</v>
      </c>
      <c r="L914">
        <v>0</v>
      </c>
      <c r="M914">
        <v>94739</v>
      </c>
      <c r="N914">
        <v>0</v>
      </c>
      <c r="O914" t="str">
        <f t="shared" si="86"/>
        <v>30-45</v>
      </c>
      <c r="P914" t="str">
        <f t="shared" si="87"/>
        <v>Low</v>
      </c>
      <c r="Q914" t="str">
        <f t="shared" si="88"/>
        <v>Mid-Term</v>
      </c>
      <c r="R914" t="str">
        <f t="shared" si="89"/>
        <v>Zero Balance</v>
      </c>
      <c r="S914" t="str">
        <f t="shared" si="90"/>
        <v>Normal</v>
      </c>
      <c r="T914">
        <v>1</v>
      </c>
      <c r="U914">
        <f t="shared" si="91"/>
        <v>0</v>
      </c>
    </row>
    <row r="915" spans="1:21" x14ac:dyDescent="0.25">
      <c r="A915">
        <v>2025</v>
      </c>
      <c r="B915">
        <v>15655961</v>
      </c>
      <c r="C915" t="s">
        <v>91</v>
      </c>
      <c r="D915">
        <v>756</v>
      </c>
      <c r="E915" t="s">
        <v>26</v>
      </c>
      <c r="F915" t="s">
        <v>23</v>
      </c>
      <c r="G915">
        <v>27</v>
      </c>
      <c r="H915">
        <v>1</v>
      </c>
      <c r="I915">
        <v>131899</v>
      </c>
      <c r="J915">
        <v>1</v>
      </c>
      <c r="K915">
        <v>1</v>
      </c>
      <c r="L915">
        <v>0</v>
      </c>
      <c r="M915">
        <v>93302</v>
      </c>
      <c r="N915">
        <v>0</v>
      </c>
      <c r="O915" t="str">
        <f t="shared" si="86"/>
        <v>&lt;30</v>
      </c>
      <c r="P915" t="str">
        <f t="shared" si="87"/>
        <v>High</v>
      </c>
      <c r="Q915" t="str">
        <f t="shared" si="88"/>
        <v>New</v>
      </c>
      <c r="R915" t="str">
        <f t="shared" si="89"/>
        <v>High Balance</v>
      </c>
      <c r="S915" t="str">
        <f t="shared" si="90"/>
        <v>High Value</v>
      </c>
      <c r="T915">
        <v>1</v>
      </c>
      <c r="U915">
        <f t="shared" si="91"/>
        <v>0</v>
      </c>
    </row>
    <row r="916" spans="1:21" x14ac:dyDescent="0.25">
      <c r="A916">
        <v>2025</v>
      </c>
      <c r="B916">
        <v>15710404</v>
      </c>
      <c r="C916" t="s">
        <v>712</v>
      </c>
      <c r="D916">
        <v>569</v>
      </c>
      <c r="E916" t="s">
        <v>15</v>
      </c>
      <c r="F916" t="s">
        <v>23</v>
      </c>
      <c r="G916">
        <v>35</v>
      </c>
      <c r="H916">
        <v>10</v>
      </c>
      <c r="I916">
        <v>124526</v>
      </c>
      <c r="J916">
        <v>1</v>
      </c>
      <c r="K916">
        <v>1</v>
      </c>
      <c r="L916">
        <v>1</v>
      </c>
      <c r="M916">
        <v>193794</v>
      </c>
      <c r="N916">
        <v>0</v>
      </c>
      <c r="O916" t="str">
        <f t="shared" si="86"/>
        <v>30-45</v>
      </c>
      <c r="P916" t="str">
        <f t="shared" si="87"/>
        <v>Low</v>
      </c>
      <c r="Q916" t="str">
        <f t="shared" si="88"/>
        <v>Long-Term</v>
      </c>
      <c r="R916" t="str">
        <f t="shared" si="89"/>
        <v>High Balance</v>
      </c>
      <c r="S916" t="str">
        <f t="shared" si="90"/>
        <v>High Value</v>
      </c>
      <c r="T916">
        <v>1</v>
      </c>
      <c r="U916">
        <f t="shared" si="91"/>
        <v>0</v>
      </c>
    </row>
    <row r="917" spans="1:21" x14ac:dyDescent="0.25">
      <c r="A917">
        <v>2025</v>
      </c>
      <c r="B917">
        <v>15775625</v>
      </c>
      <c r="C917" t="s">
        <v>371</v>
      </c>
      <c r="D917">
        <v>596</v>
      </c>
      <c r="E917" t="s">
        <v>15</v>
      </c>
      <c r="F917" t="s">
        <v>23</v>
      </c>
      <c r="G917">
        <v>47</v>
      </c>
      <c r="H917">
        <v>6</v>
      </c>
      <c r="I917">
        <v>0</v>
      </c>
      <c r="J917">
        <v>1</v>
      </c>
      <c r="K917">
        <v>1</v>
      </c>
      <c r="L917">
        <v>0</v>
      </c>
      <c r="M917">
        <v>74836</v>
      </c>
      <c r="N917">
        <v>0</v>
      </c>
      <c r="O917" t="str">
        <f t="shared" si="86"/>
        <v>46-60</v>
      </c>
      <c r="P917" t="str">
        <f t="shared" si="87"/>
        <v>Low</v>
      </c>
      <c r="Q917" t="str">
        <f t="shared" si="88"/>
        <v>Mid-Term</v>
      </c>
      <c r="R917" t="str">
        <f t="shared" si="89"/>
        <v>Zero Balance</v>
      </c>
      <c r="S917" t="str">
        <f t="shared" si="90"/>
        <v>Normal</v>
      </c>
      <c r="T917">
        <v>1</v>
      </c>
      <c r="U917">
        <f t="shared" si="91"/>
        <v>0</v>
      </c>
    </row>
    <row r="918" spans="1:21" x14ac:dyDescent="0.25">
      <c r="A918">
        <v>2025</v>
      </c>
      <c r="B918">
        <v>15792328</v>
      </c>
      <c r="C918" t="s">
        <v>713</v>
      </c>
      <c r="D918">
        <v>475</v>
      </c>
      <c r="E918" t="s">
        <v>15</v>
      </c>
      <c r="F918" t="s">
        <v>23</v>
      </c>
      <c r="G918">
        <v>39</v>
      </c>
      <c r="H918">
        <v>6</v>
      </c>
      <c r="I918">
        <v>0</v>
      </c>
      <c r="J918">
        <v>1</v>
      </c>
      <c r="K918">
        <v>1</v>
      </c>
      <c r="L918">
        <v>1</v>
      </c>
      <c r="M918">
        <v>57000</v>
      </c>
      <c r="N918">
        <v>1</v>
      </c>
      <c r="O918" t="str">
        <f t="shared" si="86"/>
        <v>30-45</v>
      </c>
      <c r="P918" t="str">
        <f t="shared" si="87"/>
        <v>Low</v>
      </c>
      <c r="Q918" t="str">
        <f t="shared" si="88"/>
        <v>Mid-Term</v>
      </c>
      <c r="R918" t="str">
        <f t="shared" si="89"/>
        <v>Zero Balance</v>
      </c>
      <c r="S918" t="str">
        <f t="shared" si="90"/>
        <v>Normal</v>
      </c>
      <c r="T918">
        <v>1</v>
      </c>
      <c r="U918">
        <f t="shared" si="91"/>
        <v>0</v>
      </c>
    </row>
    <row r="919" spans="1:21" x14ac:dyDescent="0.25">
      <c r="A919">
        <v>2025</v>
      </c>
      <c r="B919">
        <v>15719856</v>
      </c>
      <c r="C919" t="s">
        <v>714</v>
      </c>
      <c r="D919">
        <v>646</v>
      </c>
      <c r="E919" t="s">
        <v>15</v>
      </c>
      <c r="F919" t="s">
        <v>16</v>
      </c>
      <c r="G919">
        <v>45</v>
      </c>
      <c r="H919">
        <v>3</v>
      </c>
      <c r="I919">
        <v>47135</v>
      </c>
      <c r="J919">
        <v>1</v>
      </c>
      <c r="K919">
        <v>1</v>
      </c>
      <c r="L919">
        <v>1</v>
      </c>
      <c r="M919">
        <v>57236</v>
      </c>
      <c r="N919">
        <v>0</v>
      </c>
      <c r="O919" t="str">
        <f t="shared" si="86"/>
        <v>30-45</v>
      </c>
      <c r="P919" t="str">
        <f t="shared" si="87"/>
        <v>Medium</v>
      </c>
      <c r="Q919" t="str">
        <f t="shared" si="88"/>
        <v>New</v>
      </c>
      <c r="R919" t="str">
        <f t="shared" si="89"/>
        <v>Low Balance</v>
      </c>
      <c r="S919" t="str">
        <f t="shared" si="90"/>
        <v>Normal</v>
      </c>
      <c r="T919">
        <v>1</v>
      </c>
      <c r="U919">
        <f t="shared" si="91"/>
        <v>0</v>
      </c>
    </row>
    <row r="920" spans="1:21" x14ac:dyDescent="0.25">
      <c r="A920">
        <v>2025</v>
      </c>
      <c r="B920">
        <v>15593773</v>
      </c>
      <c r="C920" t="s">
        <v>715</v>
      </c>
      <c r="D920">
        <v>784</v>
      </c>
      <c r="E920" t="s">
        <v>18</v>
      </c>
      <c r="F920" t="s">
        <v>23</v>
      </c>
      <c r="G920">
        <v>35</v>
      </c>
      <c r="H920">
        <v>3</v>
      </c>
      <c r="I920">
        <v>0</v>
      </c>
      <c r="J920">
        <v>2</v>
      </c>
      <c r="K920">
        <v>0</v>
      </c>
      <c r="L920">
        <v>0</v>
      </c>
      <c r="M920">
        <v>81484</v>
      </c>
      <c r="N920">
        <v>0</v>
      </c>
      <c r="O920" t="str">
        <f t="shared" si="86"/>
        <v>30-45</v>
      </c>
      <c r="P920" t="str">
        <f t="shared" si="87"/>
        <v>High</v>
      </c>
      <c r="Q920" t="str">
        <f t="shared" si="88"/>
        <v>New</v>
      </c>
      <c r="R920" t="str">
        <f t="shared" si="89"/>
        <v>Zero Balance</v>
      </c>
      <c r="S920" t="str">
        <f t="shared" si="90"/>
        <v>Normal</v>
      </c>
      <c r="T920">
        <v>1</v>
      </c>
      <c r="U920">
        <f t="shared" si="91"/>
        <v>0</v>
      </c>
    </row>
    <row r="921" spans="1:21" x14ac:dyDescent="0.25">
      <c r="A921">
        <v>2025</v>
      </c>
      <c r="B921">
        <v>15733114</v>
      </c>
      <c r="C921" t="s">
        <v>221</v>
      </c>
      <c r="D921">
        <v>552</v>
      </c>
      <c r="E921" t="s">
        <v>18</v>
      </c>
      <c r="F921" t="s">
        <v>23</v>
      </c>
      <c r="G921">
        <v>45</v>
      </c>
      <c r="H921">
        <v>9</v>
      </c>
      <c r="I921">
        <v>0</v>
      </c>
      <c r="J921">
        <v>2</v>
      </c>
      <c r="K921">
        <v>1</v>
      </c>
      <c r="L921">
        <v>0</v>
      </c>
      <c r="M921">
        <v>26753</v>
      </c>
      <c r="N921">
        <v>0</v>
      </c>
      <c r="O921" t="str">
        <f t="shared" si="86"/>
        <v>30-45</v>
      </c>
      <c r="P921" t="str">
        <f t="shared" si="87"/>
        <v>Low</v>
      </c>
      <c r="Q921" t="str">
        <f t="shared" si="88"/>
        <v>Long-Term</v>
      </c>
      <c r="R921" t="str">
        <f t="shared" si="89"/>
        <v>Zero Balance</v>
      </c>
      <c r="S921" t="str">
        <f t="shared" si="90"/>
        <v>Normal</v>
      </c>
      <c r="T921">
        <v>1</v>
      </c>
      <c r="U921">
        <f t="shared" si="91"/>
        <v>0</v>
      </c>
    </row>
    <row r="922" spans="1:21" x14ac:dyDescent="0.25">
      <c r="A922">
        <v>2025</v>
      </c>
      <c r="B922">
        <v>15797748</v>
      </c>
      <c r="C922" t="s">
        <v>457</v>
      </c>
      <c r="D922">
        <v>729</v>
      </c>
      <c r="E922" t="s">
        <v>15</v>
      </c>
      <c r="F922" t="s">
        <v>23</v>
      </c>
      <c r="G922">
        <v>44</v>
      </c>
      <c r="H922">
        <v>5</v>
      </c>
      <c r="I922">
        <v>0</v>
      </c>
      <c r="J922">
        <v>2</v>
      </c>
      <c r="K922">
        <v>0</v>
      </c>
      <c r="L922">
        <v>1</v>
      </c>
      <c r="M922">
        <v>9201</v>
      </c>
      <c r="N922">
        <v>0</v>
      </c>
      <c r="O922" t="str">
        <f t="shared" si="86"/>
        <v>30-45</v>
      </c>
      <c r="P922" t="str">
        <f t="shared" si="87"/>
        <v>Medium</v>
      </c>
      <c r="Q922" t="str">
        <f t="shared" si="88"/>
        <v>Mid-Term</v>
      </c>
      <c r="R922" t="str">
        <f t="shared" si="89"/>
        <v>Zero Balance</v>
      </c>
      <c r="S922" t="str">
        <f t="shared" si="90"/>
        <v>Normal</v>
      </c>
      <c r="T922">
        <v>1</v>
      </c>
      <c r="U922">
        <f t="shared" si="91"/>
        <v>0</v>
      </c>
    </row>
    <row r="923" spans="1:21" x14ac:dyDescent="0.25">
      <c r="A923">
        <v>2025</v>
      </c>
      <c r="B923">
        <v>15743411</v>
      </c>
      <c r="C923" t="s">
        <v>716</v>
      </c>
      <c r="D923">
        <v>609</v>
      </c>
      <c r="E923" t="s">
        <v>18</v>
      </c>
      <c r="F923" t="s">
        <v>23</v>
      </c>
      <c r="G923">
        <v>61</v>
      </c>
      <c r="H923">
        <v>1</v>
      </c>
      <c r="I923">
        <v>0</v>
      </c>
      <c r="J923">
        <v>1</v>
      </c>
      <c r="K923">
        <v>1</v>
      </c>
      <c r="L923">
        <v>0</v>
      </c>
      <c r="M923">
        <v>22448</v>
      </c>
      <c r="N923">
        <v>1</v>
      </c>
      <c r="O923" t="str">
        <f t="shared" si="86"/>
        <v>60+</v>
      </c>
      <c r="P923" t="str">
        <f t="shared" si="87"/>
        <v>Medium</v>
      </c>
      <c r="Q923" t="str">
        <f t="shared" si="88"/>
        <v>New</v>
      </c>
      <c r="R923" t="str">
        <f t="shared" si="89"/>
        <v>Zero Balance</v>
      </c>
      <c r="S923" t="str">
        <f t="shared" si="90"/>
        <v>Normal</v>
      </c>
      <c r="T923">
        <v>1</v>
      </c>
      <c r="U923">
        <f t="shared" si="91"/>
        <v>0</v>
      </c>
    </row>
    <row r="924" spans="1:21" x14ac:dyDescent="0.25">
      <c r="A924">
        <v>2025</v>
      </c>
      <c r="B924">
        <v>15753337</v>
      </c>
      <c r="C924" t="s">
        <v>717</v>
      </c>
      <c r="D924">
        <v>555</v>
      </c>
      <c r="E924" t="s">
        <v>15</v>
      </c>
      <c r="F924" t="s">
        <v>23</v>
      </c>
      <c r="G924">
        <v>51</v>
      </c>
      <c r="H924">
        <v>5</v>
      </c>
      <c r="I924">
        <v>0</v>
      </c>
      <c r="J924">
        <v>3</v>
      </c>
      <c r="K924">
        <v>1</v>
      </c>
      <c r="L924">
        <v>0</v>
      </c>
      <c r="M924">
        <v>189123</v>
      </c>
      <c r="N924">
        <v>1</v>
      </c>
      <c r="O924" t="str">
        <f t="shared" si="86"/>
        <v>46-60</v>
      </c>
      <c r="P924" t="str">
        <f t="shared" si="87"/>
        <v>Low</v>
      </c>
      <c r="Q924" t="str">
        <f t="shared" si="88"/>
        <v>Mid-Term</v>
      </c>
      <c r="R924" t="str">
        <f t="shared" si="89"/>
        <v>Zero Balance</v>
      </c>
      <c r="S924" t="str">
        <f t="shared" si="90"/>
        <v>Normal</v>
      </c>
      <c r="T924">
        <v>1</v>
      </c>
      <c r="U924">
        <f t="shared" si="91"/>
        <v>0</v>
      </c>
    </row>
    <row r="925" spans="1:21" x14ac:dyDescent="0.25">
      <c r="A925">
        <v>2025</v>
      </c>
      <c r="B925">
        <v>15601026</v>
      </c>
      <c r="C925" t="s">
        <v>657</v>
      </c>
      <c r="D925">
        <v>572</v>
      </c>
      <c r="E925" t="s">
        <v>26</v>
      </c>
      <c r="F925" t="s">
        <v>16</v>
      </c>
      <c r="G925">
        <v>19</v>
      </c>
      <c r="H925">
        <v>1</v>
      </c>
      <c r="I925">
        <v>138657</v>
      </c>
      <c r="J925">
        <v>1</v>
      </c>
      <c r="K925">
        <v>1</v>
      </c>
      <c r="L925">
        <v>1</v>
      </c>
      <c r="M925">
        <v>16162</v>
      </c>
      <c r="N925">
        <v>0</v>
      </c>
      <c r="O925" t="str">
        <f t="shared" si="86"/>
        <v>&lt;30</v>
      </c>
      <c r="P925" t="str">
        <f t="shared" si="87"/>
        <v>Low</v>
      </c>
      <c r="Q925" t="str">
        <f t="shared" si="88"/>
        <v>New</v>
      </c>
      <c r="R925" t="str">
        <f t="shared" si="89"/>
        <v>High Balance</v>
      </c>
      <c r="S925" t="str">
        <f t="shared" si="90"/>
        <v>High Value</v>
      </c>
      <c r="T925">
        <v>1</v>
      </c>
      <c r="U925">
        <f t="shared" si="91"/>
        <v>0</v>
      </c>
    </row>
    <row r="926" spans="1:21" x14ac:dyDescent="0.25">
      <c r="A926">
        <v>2025</v>
      </c>
      <c r="B926">
        <v>15658485</v>
      </c>
      <c r="C926" t="s">
        <v>377</v>
      </c>
      <c r="D926">
        <v>785</v>
      </c>
      <c r="E926" t="s">
        <v>15</v>
      </c>
      <c r="F926" t="s">
        <v>16</v>
      </c>
      <c r="G926">
        <v>34</v>
      </c>
      <c r="H926">
        <v>9</v>
      </c>
      <c r="I926">
        <v>70302</v>
      </c>
      <c r="J926">
        <v>1</v>
      </c>
      <c r="K926">
        <v>1</v>
      </c>
      <c r="L926">
        <v>1</v>
      </c>
      <c r="M926">
        <v>68600</v>
      </c>
      <c r="N926">
        <v>0</v>
      </c>
      <c r="O926" t="str">
        <f t="shared" si="86"/>
        <v>30-45</v>
      </c>
      <c r="P926" t="str">
        <f t="shared" si="87"/>
        <v>High</v>
      </c>
      <c r="Q926" t="str">
        <f t="shared" si="88"/>
        <v>Long-Term</v>
      </c>
      <c r="R926" t="str">
        <f t="shared" si="89"/>
        <v>Low Balance</v>
      </c>
      <c r="S926" t="str">
        <f t="shared" si="90"/>
        <v>Normal</v>
      </c>
      <c r="T926">
        <v>1</v>
      </c>
      <c r="U926">
        <f t="shared" si="91"/>
        <v>0</v>
      </c>
    </row>
    <row r="927" spans="1:21" x14ac:dyDescent="0.25">
      <c r="A927">
        <v>2025</v>
      </c>
      <c r="B927">
        <v>15636731</v>
      </c>
      <c r="C927" t="s">
        <v>306</v>
      </c>
      <c r="D927">
        <v>714</v>
      </c>
      <c r="E927" t="s">
        <v>26</v>
      </c>
      <c r="F927" t="s">
        <v>16</v>
      </c>
      <c r="G927">
        <v>36</v>
      </c>
      <c r="H927">
        <v>1</v>
      </c>
      <c r="I927">
        <v>101609</v>
      </c>
      <c r="J927">
        <v>2</v>
      </c>
      <c r="K927">
        <v>1</v>
      </c>
      <c r="L927">
        <v>1</v>
      </c>
      <c r="M927">
        <v>448</v>
      </c>
      <c r="N927">
        <v>0</v>
      </c>
      <c r="O927" t="str">
        <f t="shared" si="86"/>
        <v>30-45</v>
      </c>
      <c r="P927" t="str">
        <f t="shared" si="87"/>
        <v>Medium</v>
      </c>
      <c r="Q927" t="str">
        <f t="shared" si="88"/>
        <v>New</v>
      </c>
      <c r="R927" t="str">
        <f t="shared" si="89"/>
        <v>High Balance</v>
      </c>
      <c r="S927" t="str">
        <f t="shared" si="90"/>
        <v>High Value</v>
      </c>
      <c r="T927">
        <v>1</v>
      </c>
      <c r="U927">
        <f t="shared" si="91"/>
        <v>0</v>
      </c>
    </row>
    <row r="928" spans="1:21" x14ac:dyDescent="0.25">
      <c r="A928">
        <v>2025</v>
      </c>
      <c r="B928">
        <v>15628303</v>
      </c>
      <c r="C928" t="s">
        <v>718</v>
      </c>
      <c r="D928">
        <v>738</v>
      </c>
      <c r="E928" t="s">
        <v>18</v>
      </c>
      <c r="F928" t="s">
        <v>23</v>
      </c>
      <c r="G928">
        <v>35</v>
      </c>
      <c r="H928">
        <v>3</v>
      </c>
      <c r="I928">
        <v>0</v>
      </c>
      <c r="J928">
        <v>1</v>
      </c>
      <c r="K928">
        <v>1</v>
      </c>
      <c r="L928">
        <v>1</v>
      </c>
      <c r="M928">
        <v>15651</v>
      </c>
      <c r="N928">
        <v>0</v>
      </c>
      <c r="O928" t="str">
        <f t="shared" si="86"/>
        <v>30-45</v>
      </c>
      <c r="P928" t="str">
        <f t="shared" si="87"/>
        <v>Medium</v>
      </c>
      <c r="Q928" t="str">
        <f t="shared" si="88"/>
        <v>New</v>
      </c>
      <c r="R928" t="str">
        <f t="shared" si="89"/>
        <v>Zero Balance</v>
      </c>
      <c r="S928" t="str">
        <f t="shared" si="90"/>
        <v>Normal</v>
      </c>
      <c r="T928">
        <v>1</v>
      </c>
      <c r="U928">
        <f t="shared" si="91"/>
        <v>0</v>
      </c>
    </row>
    <row r="929" spans="1:21" x14ac:dyDescent="0.25">
      <c r="A929">
        <v>2025</v>
      </c>
      <c r="B929">
        <v>15633461</v>
      </c>
      <c r="C929" t="s">
        <v>365</v>
      </c>
      <c r="D929">
        <v>639</v>
      </c>
      <c r="E929" t="s">
        <v>26</v>
      </c>
      <c r="F929" t="s">
        <v>23</v>
      </c>
      <c r="G929">
        <v>38</v>
      </c>
      <c r="H929">
        <v>5</v>
      </c>
      <c r="I929">
        <v>130171</v>
      </c>
      <c r="J929">
        <v>1</v>
      </c>
      <c r="K929">
        <v>1</v>
      </c>
      <c r="L929">
        <v>1</v>
      </c>
      <c r="M929">
        <v>149600</v>
      </c>
      <c r="N929">
        <v>0</v>
      </c>
      <c r="O929" t="str">
        <f t="shared" si="86"/>
        <v>30-45</v>
      </c>
      <c r="P929" t="str">
        <f t="shared" si="87"/>
        <v>Medium</v>
      </c>
      <c r="Q929" t="str">
        <f t="shared" si="88"/>
        <v>Mid-Term</v>
      </c>
      <c r="R929" t="str">
        <f t="shared" si="89"/>
        <v>High Balance</v>
      </c>
      <c r="S929" t="str">
        <f t="shared" si="90"/>
        <v>High Value</v>
      </c>
      <c r="T929">
        <v>1</v>
      </c>
      <c r="U929">
        <f t="shared" si="91"/>
        <v>0</v>
      </c>
    </row>
    <row r="930" spans="1:21" x14ac:dyDescent="0.25">
      <c r="A930">
        <v>2025</v>
      </c>
      <c r="B930">
        <v>15677135</v>
      </c>
      <c r="C930" t="s">
        <v>56</v>
      </c>
      <c r="D930">
        <v>520</v>
      </c>
      <c r="E930" t="s">
        <v>26</v>
      </c>
      <c r="F930" t="s">
        <v>23</v>
      </c>
      <c r="G930">
        <v>61</v>
      </c>
      <c r="H930">
        <v>8</v>
      </c>
      <c r="I930">
        <v>133802</v>
      </c>
      <c r="J930">
        <v>2</v>
      </c>
      <c r="K930">
        <v>1</v>
      </c>
      <c r="L930">
        <v>1</v>
      </c>
      <c r="M930">
        <v>90304</v>
      </c>
      <c r="N930">
        <v>0</v>
      </c>
      <c r="O930" t="str">
        <f t="shared" si="86"/>
        <v>60+</v>
      </c>
      <c r="P930" t="str">
        <f t="shared" si="87"/>
        <v>Low</v>
      </c>
      <c r="Q930" t="str">
        <f t="shared" si="88"/>
        <v>Long-Term</v>
      </c>
      <c r="R930" t="str">
        <f t="shared" si="89"/>
        <v>High Balance</v>
      </c>
      <c r="S930" t="str">
        <f t="shared" si="90"/>
        <v>High Value</v>
      </c>
      <c r="T930">
        <v>1</v>
      </c>
      <c r="U930">
        <f t="shared" si="91"/>
        <v>0</v>
      </c>
    </row>
    <row r="931" spans="1:21" x14ac:dyDescent="0.25">
      <c r="A931">
        <v>2025</v>
      </c>
      <c r="B931">
        <v>15590876</v>
      </c>
      <c r="C931" t="s">
        <v>719</v>
      </c>
      <c r="D931">
        <v>764</v>
      </c>
      <c r="E931" t="s">
        <v>15</v>
      </c>
      <c r="F931" t="s">
        <v>16</v>
      </c>
      <c r="G931">
        <v>24</v>
      </c>
      <c r="H931">
        <v>7</v>
      </c>
      <c r="I931">
        <v>106234</v>
      </c>
      <c r="J931">
        <v>1</v>
      </c>
      <c r="K931">
        <v>0</v>
      </c>
      <c r="L931">
        <v>0</v>
      </c>
      <c r="M931">
        <v>115676</v>
      </c>
      <c r="N931">
        <v>0</v>
      </c>
      <c r="O931" t="str">
        <f t="shared" si="86"/>
        <v>&lt;30</v>
      </c>
      <c r="P931" t="str">
        <f t="shared" si="87"/>
        <v>High</v>
      </c>
      <c r="Q931" t="str">
        <f t="shared" si="88"/>
        <v>Mid-Term</v>
      </c>
      <c r="R931" t="str">
        <f t="shared" si="89"/>
        <v>High Balance</v>
      </c>
      <c r="S931" t="str">
        <f t="shared" si="90"/>
        <v>High Value</v>
      </c>
      <c r="T931">
        <v>1</v>
      </c>
      <c r="U931">
        <f t="shared" si="91"/>
        <v>0</v>
      </c>
    </row>
    <row r="932" spans="1:21" x14ac:dyDescent="0.25">
      <c r="A932">
        <v>2025</v>
      </c>
      <c r="B932">
        <v>15790782</v>
      </c>
      <c r="C932" t="s">
        <v>720</v>
      </c>
      <c r="D932">
        <v>661</v>
      </c>
      <c r="E932" t="s">
        <v>18</v>
      </c>
      <c r="F932" t="s">
        <v>23</v>
      </c>
      <c r="G932">
        <v>39</v>
      </c>
      <c r="H932">
        <v>6</v>
      </c>
      <c r="I932">
        <v>132629</v>
      </c>
      <c r="J932">
        <v>1</v>
      </c>
      <c r="K932">
        <v>0</v>
      </c>
      <c r="L932">
        <v>0</v>
      </c>
      <c r="M932">
        <v>38813</v>
      </c>
      <c r="N932">
        <v>0</v>
      </c>
      <c r="O932" t="str">
        <f t="shared" si="86"/>
        <v>30-45</v>
      </c>
      <c r="P932" t="str">
        <f t="shared" si="87"/>
        <v>Medium</v>
      </c>
      <c r="Q932" t="str">
        <f t="shared" si="88"/>
        <v>Mid-Term</v>
      </c>
      <c r="R932" t="str">
        <f t="shared" si="89"/>
        <v>High Balance</v>
      </c>
      <c r="S932" t="str">
        <f t="shared" si="90"/>
        <v>High Value</v>
      </c>
      <c r="T932">
        <v>1</v>
      </c>
      <c r="U932">
        <f t="shared" si="91"/>
        <v>0</v>
      </c>
    </row>
    <row r="933" spans="1:21" x14ac:dyDescent="0.25">
      <c r="A933">
        <v>2025</v>
      </c>
      <c r="B933">
        <v>15700476</v>
      </c>
      <c r="C933" t="s">
        <v>614</v>
      </c>
      <c r="D933">
        <v>564</v>
      </c>
      <c r="E933" t="s">
        <v>26</v>
      </c>
      <c r="F933" t="s">
        <v>23</v>
      </c>
      <c r="G933">
        <v>41</v>
      </c>
      <c r="H933">
        <v>9</v>
      </c>
      <c r="I933">
        <v>103523</v>
      </c>
      <c r="J933">
        <v>2</v>
      </c>
      <c r="K933">
        <v>1</v>
      </c>
      <c r="L933">
        <v>1</v>
      </c>
      <c r="M933">
        <v>34338</v>
      </c>
      <c r="N933">
        <v>0</v>
      </c>
      <c r="O933" t="str">
        <f t="shared" si="86"/>
        <v>30-45</v>
      </c>
      <c r="P933" t="str">
        <f t="shared" si="87"/>
        <v>Low</v>
      </c>
      <c r="Q933" t="str">
        <f t="shared" si="88"/>
        <v>Long-Term</v>
      </c>
      <c r="R933" t="str">
        <f t="shared" si="89"/>
        <v>High Balance</v>
      </c>
      <c r="S933" t="str">
        <f t="shared" si="90"/>
        <v>High Value</v>
      </c>
      <c r="T933">
        <v>1</v>
      </c>
      <c r="U933">
        <f t="shared" si="91"/>
        <v>0</v>
      </c>
    </row>
    <row r="934" spans="1:21" x14ac:dyDescent="0.25">
      <c r="A934">
        <v>2025</v>
      </c>
      <c r="B934">
        <v>15634141</v>
      </c>
      <c r="C934" t="s">
        <v>721</v>
      </c>
      <c r="D934">
        <v>708</v>
      </c>
      <c r="E934" t="s">
        <v>26</v>
      </c>
      <c r="F934" t="s">
        <v>16</v>
      </c>
      <c r="G934">
        <v>42</v>
      </c>
      <c r="H934">
        <v>8</v>
      </c>
      <c r="I934">
        <v>192391</v>
      </c>
      <c r="J934">
        <v>2</v>
      </c>
      <c r="K934">
        <v>1</v>
      </c>
      <c r="L934">
        <v>0</v>
      </c>
      <c r="M934">
        <v>823</v>
      </c>
      <c r="N934">
        <v>0</v>
      </c>
      <c r="O934" t="str">
        <f t="shared" si="86"/>
        <v>30-45</v>
      </c>
      <c r="P934" t="str">
        <f t="shared" si="87"/>
        <v>Medium</v>
      </c>
      <c r="Q934" t="str">
        <f t="shared" si="88"/>
        <v>Long-Term</v>
      </c>
      <c r="R934" t="str">
        <f t="shared" si="89"/>
        <v>High Balance</v>
      </c>
      <c r="S934" t="str">
        <f t="shared" si="90"/>
        <v>High Value</v>
      </c>
      <c r="T934">
        <v>1</v>
      </c>
      <c r="U934">
        <f t="shared" si="91"/>
        <v>0</v>
      </c>
    </row>
    <row r="935" spans="1:21" x14ac:dyDescent="0.25">
      <c r="A935">
        <v>2025</v>
      </c>
      <c r="B935">
        <v>15737795</v>
      </c>
      <c r="C935" t="s">
        <v>33</v>
      </c>
      <c r="D935">
        <v>512</v>
      </c>
      <c r="E935" t="s">
        <v>18</v>
      </c>
      <c r="F935" t="s">
        <v>23</v>
      </c>
      <c r="G935">
        <v>36</v>
      </c>
      <c r="H935">
        <v>1</v>
      </c>
      <c r="I935">
        <v>0</v>
      </c>
      <c r="J935">
        <v>1</v>
      </c>
      <c r="K935">
        <v>0</v>
      </c>
      <c r="L935">
        <v>1</v>
      </c>
      <c r="M935">
        <v>135482</v>
      </c>
      <c r="N935">
        <v>1</v>
      </c>
      <c r="O935" t="str">
        <f t="shared" si="86"/>
        <v>30-45</v>
      </c>
      <c r="P935" t="str">
        <f t="shared" si="87"/>
        <v>Low</v>
      </c>
      <c r="Q935" t="str">
        <f t="shared" si="88"/>
        <v>New</v>
      </c>
      <c r="R935" t="str">
        <f t="shared" si="89"/>
        <v>Zero Balance</v>
      </c>
      <c r="S935" t="str">
        <f t="shared" si="90"/>
        <v>Normal</v>
      </c>
      <c r="T935">
        <v>1</v>
      </c>
      <c r="U935">
        <f t="shared" si="91"/>
        <v>0</v>
      </c>
    </row>
    <row r="936" spans="1:21" x14ac:dyDescent="0.25">
      <c r="A936">
        <v>2025</v>
      </c>
      <c r="B936">
        <v>15790299</v>
      </c>
      <c r="C936" t="s">
        <v>620</v>
      </c>
      <c r="D936">
        <v>592</v>
      </c>
      <c r="E936" t="s">
        <v>18</v>
      </c>
      <c r="F936" t="s">
        <v>23</v>
      </c>
      <c r="G936">
        <v>37</v>
      </c>
      <c r="H936">
        <v>9</v>
      </c>
      <c r="I936">
        <v>0</v>
      </c>
      <c r="J936">
        <v>3</v>
      </c>
      <c r="K936">
        <v>1</v>
      </c>
      <c r="L936">
        <v>1</v>
      </c>
      <c r="M936">
        <v>10657</v>
      </c>
      <c r="N936">
        <v>0</v>
      </c>
      <c r="O936" t="str">
        <f t="shared" si="86"/>
        <v>30-45</v>
      </c>
      <c r="P936" t="str">
        <f t="shared" si="87"/>
        <v>Low</v>
      </c>
      <c r="Q936" t="str">
        <f t="shared" si="88"/>
        <v>Long-Term</v>
      </c>
      <c r="R936" t="str">
        <f t="shared" si="89"/>
        <v>Zero Balance</v>
      </c>
      <c r="S936" t="str">
        <f t="shared" si="90"/>
        <v>Normal</v>
      </c>
      <c r="T936">
        <v>1</v>
      </c>
      <c r="U936">
        <f t="shared" si="91"/>
        <v>0</v>
      </c>
    </row>
    <row r="937" spans="1:21" x14ac:dyDescent="0.25">
      <c r="A937">
        <v>2025</v>
      </c>
      <c r="B937">
        <v>15675316</v>
      </c>
      <c r="C937" t="s">
        <v>722</v>
      </c>
      <c r="D937">
        <v>619</v>
      </c>
      <c r="E937" t="s">
        <v>15</v>
      </c>
      <c r="F937" t="s">
        <v>16</v>
      </c>
      <c r="G937">
        <v>38</v>
      </c>
      <c r="H937">
        <v>3</v>
      </c>
      <c r="I937">
        <v>0</v>
      </c>
      <c r="J937">
        <v>2</v>
      </c>
      <c r="K937">
        <v>0</v>
      </c>
      <c r="L937">
        <v>1</v>
      </c>
      <c r="M937">
        <v>116467</v>
      </c>
      <c r="N937">
        <v>0</v>
      </c>
      <c r="O937" t="str">
        <f t="shared" si="86"/>
        <v>30-45</v>
      </c>
      <c r="P937" t="str">
        <f t="shared" si="87"/>
        <v>Medium</v>
      </c>
      <c r="Q937" t="str">
        <f t="shared" si="88"/>
        <v>New</v>
      </c>
      <c r="R937" t="str">
        <f t="shared" si="89"/>
        <v>Zero Balance</v>
      </c>
      <c r="S937" t="str">
        <f t="shared" si="90"/>
        <v>Normal</v>
      </c>
      <c r="T937">
        <v>1</v>
      </c>
      <c r="U937">
        <f t="shared" si="91"/>
        <v>0</v>
      </c>
    </row>
    <row r="938" spans="1:21" x14ac:dyDescent="0.25">
      <c r="A938">
        <v>2025</v>
      </c>
      <c r="B938">
        <v>15613630</v>
      </c>
      <c r="C938" t="s">
        <v>603</v>
      </c>
      <c r="D938">
        <v>775</v>
      </c>
      <c r="E938" t="s">
        <v>15</v>
      </c>
      <c r="F938" t="s">
        <v>23</v>
      </c>
      <c r="G938">
        <v>52</v>
      </c>
      <c r="H938">
        <v>8</v>
      </c>
      <c r="I938">
        <v>109923</v>
      </c>
      <c r="J938">
        <v>1</v>
      </c>
      <c r="K938">
        <v>1</v>
      </c>
      <c r="L938">
        <v>1</v>
      </c>
      <c r="M938">
        <v>96823</v>
      </c>
      <c r="N938">
        <v>1</v>
      </c>
      <c r="O938" t="str">
        <f t="shared" si="86"/>
        <v>46-60</v>
      </c>
      <c r="P938" t="str">
        <f t="shared" si="87"/>
        <v>High</v>
      </c>
      <c r="Q938" t="str">
        <f t="shared" si="88"/>
        <v>Long-Term</v>
      </c>
      <c r="R938" t="str">
        <f t="shared" si="89"/>
        <v>High Balance</v>
      </c>
      <c r="S938" t="str">
        <f t="shared" si="90"/>
        <v>High Value</v>
      </c>
      <c r="T938">
        <v>1</v>
      </c>
      <c r="U938">
        <f t="shared" si="91"/>
        <v>109923</v>
      </c>
    </row>
    <row r="939" spans="1:21" x14ac:dyDescent="0.25">
      <c r="A939">
        <v>2025</v>
      </c>
      <c r="B939">
        <v>15662100</v>
      </c>
      <c r="C939" t="s">
        <v>723</v>
      </c>
      <c r="D939">
        <v>850</v>
      </c>
      <c r="E939" t="s">
        <v>26</v>
      </c>
      <c r="F939" t="s">
        <v>16</v>
      </c>
      <c r="G939">
        <v>44</v>
      </c>
      <c r="H939">
        <v>5</v>
      </c>
      <c r="I939">
        <v>128605</v>
      </c>
      <c r="J939">
        <v>1</v>
      </c>
      <c r="K939">
        <v>0</v>
      </c>
      <c r="L939">
        <v>1</v>
      </c>
      <c r="M939">
        <v>171096</v>
      </c>
      <c r="N939">
        <v>0</v>
      </c>
      <c r="O939" t="str">
        <f t="shared" si="86"/>
        <v>30-45</v>
      </c>
      <c r="P939" t="str">
        <f t="shared" si="87"/>
        <v>High</v>
      </c>
      <c r="Q939" t="str">
        <f t="shared" si="88"/>
        <v>Mid-Term</v>
      </c>
      <c r="R939" t="str">
        <f t="shared" si="89"/>
        <v>High Balance</v>
      </c>
      <c r="S939" t="str">
        <f t="shared" si="90"/>
        <v>High Value</v>
      </c>
      <c r="T939">
        <v>1</v>
      </c>
      <c r="U939">
        <f t="shared" si="91"/>
        <v>0</v>
      </c>
    </row>
    <row r="940" spans="1:21" x14ac:dyDescent="0.25">
      <c r="A940">
        <v>2025</v>
      </c>
      <c r="B940">
        <v>15668032</v>
      </c>
      <c r="C940" t="s">
        <v>724</v>
      </c>
      <c r="D940">
        <v>577</v>
      </c>
      <c r="E940" t="s">
        <v>15</v>
      </c>
      <c r="F940" t="s">
        <v>16</v>
      </c>
      <c r="G940">
        <v>37</v>
      </c>
      <c r="H940">
        <v>4</v>
      </c>
      <c r="I940">
        <v>0</v>
      </c>
      <c r="J940">
        <v>1</v>
      </c>
      <c r="K940">
        <v>1</v>
      </c>
      <c r="L940">
        <v>1</v>
      </c>
      <c r="M940">
        <v>79881</v>
      </c>
      <c r="N940">
        <v>0</v>
      </c>
      <c r="O940" t="str">
        <f t="shared" si="86"/>
        <v>30-45</v>
      </c>
      <c r="P940" t="str">
        <f t="shared" si="87"/>
        <v>Low</v>
      </c>
      <c r="Q940" t="str">
        <f t="shared" si="88"/>
        <v>Mid-Term</v>
      </c>
      <c r="R940" t="str">
        <f t="shared" si="89"/>
        <v>Zero Balance</v>
      </c>
      <c r="S940" t="str">
        <f t="shared" si="90"/>
        <v>Normal</v>
      </c>
      <c r="T940">
        <v>1</v>
      </c>
      <c r="U940">
        <f t="shared" si="91"/>
        <v>0</v>
      </c>
    </row>
    <row r="941" spans="1:21" x14ac:dyDescent="0.25">
      <c r="A941">
        <v>2025</v>
      </c>
      <c r="B941">
        <v>15599289</v>
      </c>
      <c r="C941" t="s">
        <v>725</v>
      </c>
      <c r="D941">
        <v>724</v>
      </c>
      <c r="E941" t="s">
        <v>15</v>
      </c>
      <c r="F941" t="s">
        <v>16</v>
      </c>
      <c r="G941">
        <v>37</v>
      </c>
      <c r="H941">
        <v>10</v>
      </c>
      <c r="I941">
        <v>68599</v>
      </c>
      <c r="J941">
        <v>1</v>
      </c>
      <c r="K941">
        <v>1</v>
      </c>
      <c r="L941">
        <v>0</v>
      </c>
      <c r="M941">
        <v>157863</v>
      </c>
      <c r="N941">
        <v>0</v>
      </c>
      <c r="O941" t="str">
        <f t="shared" si="86"/>
        <v>30-45</v>
      </c>
      <c r="P941" t="str">
        <f t="shared" si="87"/>
        <v>Medium</v>
      </c>
      <c r="Q941" t="str">
        <f t="shared" si="88"/>
        <v>Long-Term</v>
      </c>
      <c r="R941" t="str">
        <f t="shared" si="89"/>
        <v>Low Balance</v>
      </c>
      <c r="S941" t="str">
        <f t="shared" si="90"/>
        <v>Normal</v>
      </c>
      <c r="T941">
        <v>1</v>
      </c>
      <c r="U941">
        <f t="shared" si="91"/>
        <v>0</v>
      </c>
    </row>
    <row r="942" spans="1:21" x14ac:dyDescent="0.25">
      <c r="A942">
        <v>2025</v>
      </c>
      <c r="B942">
        <v>15754084</v>
      </c>
      <c r="C942" t="s">
        <v>726</v>
      </c>
      <c r="D942">
        <v>710</v>
      </c>
      <c r="E942" t="s">
        <v>18</v>
      </c>
      <c r="F942" t="s">
        <v>23</v>
      </c>
      <c r="G942">
        <v>35</v>
      </c>
      <c r="H942">
        <v>1</v>
      </c>
      <c r="I942">
        <v>106519</v>
      </c>
      <c r="J942">
        <v>1</v>
      </c>
      <c r="K942">
        <v>1</v>
      </c>
      <c r="L942">
        <v>1</v>
      </c>
      <c r="M942">
        <v>127952</v>
      </c>
      <c r="N942">
        <v>0</v>
      </c>
      <c r="O942" t="str">
        <f t="shared" si="86"/>
        <v>30-45</v>
      </c>
      <c r="P942" t="str">
        <f t="shared" si="87"/>
        <v>Medium</v>
      </c>
      <c r="Q942" t="str">
        <f t="shared" si="88"/>
        <v>New</v>
      </c>
      <c r="R942" t="str">
        <f t="shared" si="89"/>
        <v>High Balance</v>
      </c>
      <c r="S942" t="str">
        <f t="shared" si="90"/>
        <v>High Value</v>
      </c>
      <c r="T942">
        <v>1</v>
      </c>
      <c r="U942">
        <f t="shared" si="91"/>
        <v>0</v>
      </c>
    </row>
    <row r="943" spans="1:21" x14ac:dyDescent="0.25">
      <c r="A943">
        <v>2025</v>
      </c>
      <c r="B943">
        <v>15676521</v>
      </c>
      <c r="C943" t="s">
        <v>727</v>
      </c>
      <c r="D943">
        <v>696</v>
      </c>
      <c r="E943" t="s">
        <v>15</v>
      </c>
      <c r="F943" t="s">
        <v>16</v>
      </c>
      <c r="G943">
        <v>31</v>
      </c>
      <c r="H943">
        <v>8</v>
      </c>
      <c r="I943">
        <v>0</v>
      </c>
      <c r="J943">
        <v>2</v>
      </c>
      <c r="K943">
        <v>0</v>
      </c>
      <c r="L943">
        <v>0</v>
      </c>
      <c r="M943">
        <v>191074</v>
      </c>
      <c r="N943">
        <v>0</v>
      </c>
      <c r="O943" t="str">
        <f t="shared" si="86"/>
        <v>30-45</v>
      </c>
      <c r="P943" t="str">
        <f t="shared" si="87"/>
        <v>Medium</v>
      </c>
      <c r="Q943" t="str">
        <f t="shared" si="88"/>
        <v>Long-Term</v>
      </c>
      <c r="R943" t="str">
        <f t="shared" si="89"/>
        <v>Zero Balance</v>
      </c>
      <c r="S943" t="str">
        <f t="shared" si="90"/>
        <v>Normal</v>
      </c>
      <c r="T943">
        <v>1</v>
      </c>
      <c r="U943">
        <f t="shared" si="91"/>
        <v>0</v>
      </c>
    </row>
    <row r="944" spans="1:21" x14ac:dyDescent="0.25">
      <c r="A944">
        <v>2025</v>
      </c>
      <c r="B944">
        <v>15804586</v>
      </c>
      <c r="C944" t="s">
        <v>487</v>
      </c>
      <c r="D944">
        <v>376</v>
      </c>
      <c r="E944" t="s">
        <v>15</v>
      </c>
      <c r="F944" t="s">
        <v>16</v>
      </c>
      <c r="G944">
        <v>46</v>
      </c>
      <c r="H944">
        <v>6</v>
      </c>
      <c r="I944">
        <v>0</v>
      </c>
      <c r="J944">
        <v>1</v>
      </c>
      <c r="K944">
        <v>1</v>
      </c>
      <c r="L944">
        <v>0</v>
      </c>
      <c r="M944">
        <v>157334</v>
      </c>
      <c r="N944">
        <v>1</v>
      </c>
      <c r="O944" t="str">
        <f t="shared" si="86"/>
        <v>46-60</v>
      </c>
      <c r="P944" t="str">
        <f t="shared" si="87"/>
        <v>Low</v>
      </c>
      <c r="Q944" t="str">
        <f t="shared" si="88"/>
        <v>Mid-Term</v>
      </c>
      <c r="R944" t="str">
        <f t="shared" si="89"/>
        <v>Zero Balance</v>
      </c>
      <c r="S944" t="str">
        <f t="shared" si="90"/>
        <v>Normal</v>
      </c>
      <c r="T944">
        <v>1</v>
      </c>
      <c r="U944">
        <f t="shared" si="91"/>
        <v>0</v>
      </c>
    </row>
    <row r="945" spans="1:21" x14ac:dyDescent="0.25">
      <c r="A945">
        <v>2025</v>
      </c>
      <c r="B945">
        <v>15781465</v>
      </c>
      <c r="C945" t="s">
        <v>728</v>
      </c>
      <c r="D945">
        <v>675</v>
      </c>
      <c r="E945" t="s">
        <v>26</v>
      </c>
      <c r="F945" t="s">
        <v>16</v>
      </c>
      <c r="G945">
        <v>29</v>
      </c>
      <c r="H945">
        <v>8</v>
      </c>
      <c r="I945">
        <v>121326</v>
      </c>
      <c r="J945">
        <v>1</v>
      </c>
      <c r="K945">
        <v>1</v>
      </c>
      <c r="L945">
        <v>0</v>
      </c>
      <c r="M945">
        <v>133458</v>
      </c>
      <c r="N945">
        <v>0</v>
      </c>
      <c r="O945" t="str">
        <f t="shared" si="86"/>
        <v>&lt;30</v>
      </c>
      <c r="P945" t="str">
        <f t="shared" si="87"/>
        <v>Medium</v>
      </c>
      <c r="Q945" t="str">
        <f t="shared" si="88"/>
        <v>Long-Term</v>
      </c>
      <c r="R945" t="str">
        <f t="shared" si="89"/>
        <v>High Balance</v>
      </c>
      <c r="S945" t="str">
        <f t="shared" si="90"/>
        <v>High Value</v>
      </c>
      <c r="T945">
        <v>1</v>
      </c>
      <c r="U945">
        <f t="shared" si="91"/>
        <v>0</v>
      </c>
    </row>
    <row r="946" spans="1:21" x14ac:dyDescent="0.25">
      <c r="A946">
        <v>2025</v>
      </c>
      <c r="B946">
        <v>15729362</v>
      </c>
      <c r="C946" t="s">
        <v>500</v>
      </c>
      <c r="D946">
        <v>745</v>
      </c>
      <c r="E946" t="s">
        <v>15</v>
      </c>
      <c r="F946" t="s">
        <v>23</v>
      </c>
      <c r="G946">
        <v>36</v>
      </c>
      <c r="H946">
        <v>8</v>
      </c>
      <c r="I946">
        <v>67226</v>
      </c>
      <c r="J946">
        <v>1</v>
      </c>
      <c r="K946">
        <v>1</v>
      </c>
      <c r="L946">
        <v>0</v>
      </c>
      <c r="M946">
        <v>130790</v>
      </c>
      <c r="N946">
        <v>0</v>
      </c>
      <c r="O946" t="str">
        <f t="shared" si="86"/>
        <v>30-45</v>
      </c>
      <c r="P946" t="str">
        <f t="shared" si="87"/>
        <v>Medium</v>
      </c>
      <c r="Q946" t="str">
        <f t="shared" si="88"/>
        <v>Long-Term</v>
      </c>
      <c r="R946" t="str">
        <f t="shared" si="89"/>
        <v>Low Balance</v>
      </c>
      <c r="S946" t="str">
        <f t="shared" si="90"/>
        <v>Normal</v>
      </c>
      <c r="T946">
        <v>1</v>
      </c>
      <c r="U946">
        <f t="shared" si="91"/>
        <v>0</v>
      </c>
    </row>
    <row r="947" spans="1:21" x14ac:dyDescent="0.25">
      <c r="A947">
        <v>2025</v>
      </c>
      <c r="B947">
        <v>15709295</v>
      </c>
      <c r="C947" t="s">
        <v>729</v>
      </c>
      <c r="D947">
        <v>697</v>
      </c>
      <c r="E947" t="s">
        <v>18</v>
      </c>
      <c r="F947" t="s">
        <v>16</v>
      </c>
      <c r="G947">
        <v>25</v>
      </c>
      <c r="H947">
        <v>5</v>
      </c>
      <c r="I947">
        <v>82932</v>
      </c>
      <c r="J947">
        <v>2</v>
      </c>
      <c r="K947">
        <v>1</v>
      </c>
      <c r="L947">
        <v>1</v>
      </c>
      <c r="M947">
        <v>128374</v>
      </c>
      <c r="N947">
        <v>0</v>
      </c>
      <c r="O947" t="str">
        <f t="shared" si="86"/>
        <v>&lt;30</v>
      </c>
      <c r="P947" t="str">
        <f t="shared" si="87"/>
        <v>Medium</v>
      </c>
      <c r="Q947" t="str">
        <f t="shared" si="88"/>
        <v>Mid-Term</v>
      </c>
      <c r="R947" t="str">
        <f t="shared" si="89"/>
        <v>Low Balance</v>
      </c>
      <c r="S947" t="str">
        <f t="shared" si="90"/>
        <v>Normal</v>
      </c>
      <c r="T947">
        <v>1</v>
      </c>
      <c r="U947">
        <f t="shared" si="91"/>
        <v>0</v>
      </c>
    </row>
    <row r="948" spans="1:21" x14ac:dyDescent="0.25">
      <c r="A948">
        <v>2025</v>
      </c>
      <c r="B948">
        <v>15745324</v>
      </c>
      <c r="C948" t="s">
        <v>602</v>
      </c>
      <c r="D948">
        <v>599</v>
      </c>
      <c r="E948" t="s">
        <v>18</v>
      </c>
      <c r="F948" t="s">
        <v>16</v>
      </c>
      <c r="G948">
        <v>39</v>
      </c>
      <c r="H948">
        <v>4</v>
      </c>
      <c r="I948">
        <v>0</v>
      </c>
      <c r="J948">
        <v>1</v>
      </c>
      <c r="K948">
        <v>1</v>
      </c>
      <c r="L948">
        <v>0</v>
      </c>
      <c r="M948">
        <v>194273</v>
      </c>
      <c r="N948">
        <v>1</v>
      </c>
      <c r="O948" t="str">
        <f t="shared" si="86"/>
        <v>30-45</v>
      </c>
      <c r="P948" t="str">
        <f t="shared" si="87"/>
        <v>Low</v>
      </c>
      <c r="Q948" t="str">
        <f t="shared" si="88"/>
        <v>Mid-Term</v>
      </c>
      <c r="R948" t="str">
        <f t="shared" si="89"/>
        <v>Zero Balance</v>
      </c>
      <c r="S948" t="str">
        <f t="shared" si="90"/>
        <v>Normal</v>
      </c>
      <c r="T948">
        <v>1</v>
      </c>
      <c r="U948">
        <f t="shared" si="91"/>
        <v>0</v>
      </c>
    </row>
    <row r="949" spans="1:21" x14ac:dyDescent="0.25">
      <c r="A949">
        <v>2025</v>
      </c>
      <c r="B949">
        <v>15741336</v>
      </c>
      <c r="C949" t="s">
        <v>536</v>
      </c>
      <c r="D949">
        <v>715</v>
      </c>
      <c r="E949" t="s">
        <v>15</v>
      </c>
      <c r="F949" t="s">
        <v>16</v>
      </c>
      <c r="G949">
        <v>38</v>
      </c>
      <c r="H949">
        <v>5</v>
      </c>
      <c r="I949">
        <v>118590</v>
      </c>
      <c r="J949">
        <v>1</v>
      </c>
      <c r="K949">
        <v>1</v>
      </c>
      <c r="L949">
        <v>1</v>
      </c>
      <c r="M949">
        <v>5684</v>
      </c>
      <c r="N949">
        <v>1</v>
      </c>
      <c r="O949" t="str">
        <f t="shared" si="86"/>
        <v>30-45</v>
      </c>
      <c r="P949" t="str">
        <f t="shared" si="87"/>
        <v>Medium</v>
      </c>
      <c r="Q949" t="str">
        <f t="shared" si="88"/>
        <v>Mid-Term</v>
      </c>
      <c r="R949" t="str">
        <f t="shared" si="89"/>
        <v>High Balance</v>
      </c>
      <c r="S949" t="str">
        <f t="shared" si="90"/>
        <v>High Value</v>
      </c>
      <c r="T949">
        <v>1</v>
      </c>
      <c r="U949">
        <f t="shared" si="91"/>
        <v>118590</v>
      </c>
    </row>
    <row r="950" spans="1:21" x14ac:dyDescent="0.25">
      <c r="A950">
        <v>2025</v>
      </c>
      <c r="B950">
        <v>15783659</v>
      </c>
      <c r="C950" t="s">
        <v>730</v>
      </c>
      <c r="D950">
        <v>659</v>
      </c>
      <c r="E950" t="s">
        <v>15</v>
      </c>
      <c r="F950" t="s">
        <v>23</v>
      </c>
      <c r="G950">
        <v>67</v>
      </c>
      <c r="H950">
        <v>4</v>
      </c>
      <c r="I950">
        <v>145982</v>
      </c>
      <c r="J950">
        <v>1</v>
      </c>
      <c r="K950">
        <v>1</v>
      </c>
      <c r="L950">
        <v>1</v>
      </c>
      <c r="M950">
        <v>131043</v>
      </c>
      <c r="N950">
        <v>0</v>
      </c>
      <c r="O950" t="str">
        <f t="shared" si="86"/>
        <v>60+</v>
      </c>
      <c r="P950" t="str">
        <f t="shared" si="87"/>
        <v>Medium</v>
      </c>
      <c r="Q950" t="str">
        <f t="shared" si="88"/>
        <v>Mid-Term</v>
      </c>
      <c r="R950" t="str">
        <f t="shared" si="89"/>
        <v>High Balance</v>
      </c>
      <c r="S950" t="str">
        <f t="shared" si="90"/>
        <v>High Value</v>
      </c>
      <c r="T950">
        <v>1</v>
      </c>
      <c r="U950">
        <f t="shared" si="91"/>
        <v>0</v>
      </c>
    </row>
    <row r="951" spans="1:21" x14ac:dyDescent="0.25">
      <c r="A951">
        <v>2025</v>
      </c>
      <c r="B951">
        <v>15620981</v>
      </c>
      <c r="C951" t="s">
        <v>731</v>
      </c>
      <c r="D951">
        <v>684</v>
      </c>
      <c r="E951" t="s">
        <v>15</v>
      </c>
      <c r="F951" t="s">
        <v>16</v>
      </c>
      <c r="G951">
        <v>48</v>
      </c>
      <c r="H951">
        <v>3</v>
      </c>
      <c r="I951">
        <v>73309</v>
      </c>
      <c r="J951">
        <v>1</v>
      </c>
      <c r="K951">
        <v>0</v>
      </c>
      <c r="L951">
        <v>0</v>
      </c>
      <c r="M951">
        <v>21228</v>
      </c>
      <c r="N951">
        <v>1</v>
      </c>
      <c r="O951" t="str">
        <f t="shared" si="86"/>
        <v>46-60</v>
      </c>
      <c r="P951" t="str">
        <f t="shared" si="87"/>
        <v>Medium</v>
      </c>
      <c r="Q951" t="str">
        <f t="shared" si="88"/>
        <v>New</v>
      </c>
      <c r="R951" t="str">
        <f t="shared" si="89"/>
        <v>Low Balance</v>
      </c>
      <c r="S951" t="str">
        <f t="shared" si="90"/>
        <v>Normal</v>
      </c>
      <c r="T951">
        <v>1</v>
      </c>
      <c r="U951">
        <f t="shared" si="91"/>
        <v>73309</v>
      </c>
    </row>
    <row r="952" spans="1:21" x14ac:dyDescent="0.25">
      <c r="A952">
        <v>2025</v>
      </c>
      <c r="B952">
        <v>15630328</v>
      </c>
      <c r="C952" t="s">
        <v>732</v>
      </c>
      <c r="D952">
        <v>635</v>
      </c>
      <c r="E952" t="s">
        <v>15</v>
      </c>
      <c r="F952" t="s">
        <v>16</v>
      </c>
      <c r="G952">
        <v>48</v>
      </c>
      <c r="H952">
        <v>8</v>
      </c>
      <c r="I952">
        <v>130796</v>
      </c>
      <c r="J952">
        <v>2</v>
      </c>
      <c r="K952">
        <v>1</v>
      </c>
      <c r="L952">
        <v>1</v>
      </c>
      <c r="M952">
        <v>43250</v>
      </c>
      <c r="N952">
        <v>0</v>
      </c>
      <c r="O952" t="str">
        <f t="shared" si="86"/>
        <v>46-60</v>
      </c>
      <c r="P952" t="str">
        <f t="shared" si="87"/>
        <v>Medium</v>
      </c>
      <c r="Q952" t="str">
        <f t="shared" si="88"/>
        <v>Long-Term</v>
      </c>
      <c r="R952" t="str">
        <f t="shared" si="89"/>
        <v>High Balance</v>
      </c>
      <c r="S952" t="str">
        <f t="shared" si="90"/>
        <v>High Value</v>
      </c>
      <c r="T952">
        <v>1</v>
      </c>
      <c r="U952">
        <f t="shared" si="91"/>
        <v>0</v>
      </c>
    </row>
    <row r="953" spans="1:21" x14ac:dyDescent="0.25">
      <c r="A953">
        <v>2025</v>
      </c>
      <c r="B953">
        <v>15785899</v>
      </c>
      <c r="C953" t="s">
        <v>405</v>
      </c>
      <c r="D953">
        <v>789</v>
      </c>
      <c r="E953" t="s">
        <v>26</v>
      </c>
      <c r="F953" t="s">
        <v>23</v>
      </c>
      <c r="G953">
        <v>33</v>
      </c>
      <c r="H953">
        <v>8</v>
      </c>
      <c r="I953">
        <v>151608</v>
      </c>
      <c r="J953">
        <v>1</v>
      </c>
      <c r="K953">
        <v>1</v>
      </c>
      <c r="L953">
        <v>0</v>
      </c>
      <c r="M953">
        <v>4389</v>
      </c>
      <c r="N953">
        <v>0</v>
      </c>
      <c r="O953" t="str">
        <f t="shared" si="86"/>
        <v>30-45</v>
      </c>
      <c r="P953" t="str">
        <f t="shared" si="87"/>
        <v>High</v>
      </c>
      <c r="Q953" t="str">
        <f t="shared" si="88"/>
        <v>Long-Term</v>
      </c>
      <c r="R953" t="str">
        <f t="shared" si="89"/>
        <v>High Balance</v>
      </c>
      <c r="S953" t="str">
        <f t="shared" si="90"/>
        <v>High Value</v>
      </c>
      <c r="T953">
        <v>1</v>
      </c>
      <c r="U953">
        <f t="shared" si="91"/>
        <v>0</v>
      </c>
    </row>
    <row r="954" spans="1:21" x14ac:dyDescent="0.25">
      <c r="A954">
        <v>2025</v>
      </c>
      <c r="B954">
        <v>15606149</v>
      </c>
      <c r="C954" t="s">
        <v>178</v>
      </c>
      <c r="D954">
        <v>571</v>
      </c>
      <c r="E954" t="s">
        <v>26</v>
      </c>
      <c r="F954" t="s">
        <v>16</v>
      </c>
      <c r="G954">
        <v>66</v>
      </c>
      <c r="H954">
        <v>9</v>
      </c>
      <c r="I954">
        <v>111577</v>
      </c>
      <c r="J954">
        <v>1</v>
      </c>
      <c r="K954">
        <v>0</v>
      </c>
      <c r="L954">
        <v>1</v>
      </c>
      <c r="M954">
        <v>189272</v>
      </c>
      <c r="N954">
        <v>0</v>
      </c>
      <c r="O954" t="str">
        <f t="shared" si="86"/>
        <v>60+</v>
      </c>
      <c r="P954" t="str">
        <f t="shared" si="87"/>
        <v>Low</v>
      </c>
      <c r="Q954" t="str">
        <f t="shared" si="88"/>
        <v>Long-Term</v>
      </c>
      <c r="R954" t="str">
        <f t="shared" si="89"/>
        <v>High Balance</v>
      </c>
      <c r="S954" t="str">
        <f t="shared" si="90"/>
        <v>High Value</v>
      </c>
      <c r="T954">
        <v>1</v>
      </c>
      <c r="U954">
        <f t="shared" si="91"/>
        <v>0</v>
      </c>
    </row>
    <row r="955" spans="1:21" x14ac:dyDescent="0.25">
      <c r="A955">
        <v>2025</v>
      </c>
      <c r="B955">
        <v>15671139</v>
      </c>
      <c r="C955" t="s">
        <v>733</v>
      </c>
      <c r="D955">
        <v>694</v>
      </c>
      <c r="E955" t="s">
        <v>18</v>
      </c>
      <c r="F955" t="s">
        <v>23</v>
      </c>
      <c r="G955">
        <v>39</v>
      </c>
      <c r="H955">
        <v>0</v>
      </c>
      <c r="I955">
        <v>107043</v>
      </c>
      <c r="J955">
        <v>1</v>
      </c>
      <c r="K955">
        <v>1</v>
      </c>
      <c r="L955">
        <v>1</v>
      </c>
      <c r="M955">
        <v>102284</v>
      </c>
      <c r="N955">
        <v>0</v>
      </c>
      <c r="O955" t="str">
        <f t="shared" si="86"/>
        <v>30-45</v>
      </c>
      <c r="P955" t="str">
        <f t="shared" si="87"/>
        <v>Medium</v>
      </c>
      <c r="Q955" t="str">
        <f t="shared" si="88"/>
        <v>New</v>
      </c>
      <c r="R955" t="str">
        <f t="shared" si="89"/>
        <v>High Balance</v>
      </c>
      <c r="S955" t="str">
        <f t="shared" si="90"/>
        <v>High Value</v>
      </c>
      <c r="T955">
        <v>1</v>
      </c>
      <c r="U955">
        <f t="shared" si="91"/>
        <v>0</v>
      </c>
    </row>
    <row r="956" spans="1:21" x14ac:dyDescent="0.25">
      <c r="A956">
        <v>2025</v>
      </c>
      <c r="B956">
        <v>15660429</v>
      </c>
      <c r="C956" t="s">
        <v>734</v>
      </c>
      <c r="D956">
        <v>665</v>
      </c>
      <c r="E956" t="s">
        <v>18</v>
      </c>
      <c r="F956" t="s">
        <v>16</v>
      </c>
      <c r="G956">
        <v>42</v>
      </c>
      <c r="H956">
        <v>2</v>
      </c>
      <c r="I956">
        <v>156372</v>
      </c>
      <c r="J956">
        <v>2</v>
      </c>
      <c r="K956">
        <v>0</v>
      </c>
      <c r="L956">
        <v>1</v>
      </c>
      <c r="M956">
        <v>156775</v>
      </c>
      <c r="N956">
        <v>1</v>
      </c>
      <c r="O956" t="str">
        <f t="shared" si="86"/>
        <v>30-45</v>
      </c>
      <c r="P956" t="str">
        <f t="shared" si="87"/>
        <v>Medium</v>
      </c>
      <c r="Q956" t="str">
        <f t="shared" si="88"/>
        <v>New</v>
      </c>
      <c r="R956" t="str">
        <f t="shared" si="89"/>
        <v>High Balance</v>
      </c>
      <c r="S956" t="str">
        <f t="shared" si="90"/>
        <v>High Value</v>
      </c>
      <c r="T956">
        <v>1</v>
      </c>
      <c r="U956">
        <f t="shared" si="91"/>
        <v>156372</v>
      </c>
    </row>
    <row r="957" spans="1:21" x14ac:dyDescent="0.25">
      <c r="A957">
        <v>2025</v>
      </c>
      <c r="B957">
        <v>15571002</v>
      </c>
      <c r="C957" t="s">
        <v>735</v>
      </c>
      <c r="D957">
        <v>706</v>
      </c>
      <c r="E957" t="s">
        <v>15</v>
      </c>
      <c r="F957" t="s">
        <v>16</v>
      </c>
      <c r="G957">
        <v>44</v>
      </c>
      <c r="H957">
        <v>4</v>
      </c>
      <c r="I957">
        <v>129606</v>
      </c>
      <c r="J957">
        <v>1</v>
      </c>
      <c r="K957">
        <v>0</v>
      </c>
      <c r="L957">
        <v>0</v>
      </c>
      <c r="M957">
        <v>69865</v>
      </c>
      <c r="N957">
        <v>0</v>
      </c>
      <c r="O957" t="str">
        <f t="shared" si="86"/>
        <v>30-45</v>
      </c>
      <c r="P957" t="str">
        <f t="shared" si="87"/>
        <v>Medium</v>
      </c>
      <c r="Q957" t="str">
        <f t="shared" si="88"/>
        <v>Mid-Term</v>
      </c>
      <c r="R957" t="str">
        <f t="shared" si="89"/>
        <v>High Balance</v>
      </c>
      <c r="S957" t="str">
        <f t="shared" si="90"/>
        <v>High Value</v>
      </c>
      <c r="T957">
        <v>1</v>
      </c>
      <c r="U957">
        <f t="shared" si="91"/>
        <v>0</v>
      </c>
    </row>
    <row r="958" spans="1:21" x14ac:dyDescent="0.25">
      <c r="A958">
        <v>2025</v>
      </c>
      <c r="B958">
        <v>15631681</v>
      </c>
      <c r="C958" t="s">
        <v>736</v>
      </c>
      <c r="D958">
        <v>807</v>
      </c>
      <c r="E958" t="s">
        <v>18</v>
      </c>
      <c r="F958" t="s">
        <v>16</v>
      </c>
      <c r="G958">
        <v>43</v>
      </c>
      <c r="H958">
        <v>0</v>
      </c>
      <c r="I958">
        <v>0</v>
      </c>
      <c r="J958">
        <v>2</v>
      </c>
      <c r="K958">
        <v>0</v>
      </c>
      <c r="L958">
        <v>1</v>
      </c>
      <c r="M958">
        <v>85523</v>
      </c>
      <c r="N958">
        <v>0</v>
      </c>
      <c r="O958" t="str">
        <f t="shared" si="86"/>
        <v>30-45</v>
      </c>
      <c r="P958" t="str">
        <f t="shared" si="87"/>
        <v>High</v>
      </c>
      <c r="Q958" t="str">
        <f t="shared" si="88"/>
        <v>New</v>
      </c>
      <c r="R958" t="str">
        <f t="shared" si="89"/>
        <v>Zero Balance</v>
      </c>
      <c r="S958" t="str">
        <f t="shared" si="90"/>
        <v>Normal</v>
      </c>
      <c r="T958">
        <v>1</v>
      </c>
      <c r="U958">
        <f t="shared" si="91"/>
        <v>0</v>
      </c>
    </row>
    <row r="959" spans="1:21" x14ac:dyDescent="0.25">
      <c r="A959">
        <v>2025</v>
      </c>
      <c r="B959">
        <v>15731522</v>
      </c>
      <c r="C959" t="s">
        <v>617</v>
      </c>
      <c r="D959">
        <v>771</v>
      </c>
      <c r="E959" t="s">
        <v>18</v>
      </c>
      <c r="F959" t="s">
        <v>16</v>
      </c>
      <c r="G959">
        <v>67</v>
      </c>
      <c r="H959">
        <v>8</v>
      </c>
      <c r="I959">
        <v>0</v>
      </c>
      <c r="J959">
        <v>2</v>
      </c>
      <c r="K959">
        <v>1</v>
      </c>
      <c r="L959">
        <v>1</v>
      </c>
      <c r="M959">
        <v>51220</v>
      </c>
      <c r="N959">
        <v>0</v>
      </c>
      <c r="O959" t="str">
        <f t="shared" si="86"/>
        <v>60+</v>
      </c>
      <c r="P959" t="str">
        <f t="shared" si="87"/>
        <v>High</v>
      </c>
      <c r="Q959" t="str">
        <f t="shared" si="88"/>
        <v>Long-Term</v>
      </c>
      <c r="R959" t="str">
        <f t="shared" si="89"/>
        <v>Zero Balance</v>
      </c>
      <c r="S959" t="str">
        <f t="shared" si="90"/>
        <v>Normal</v>
      </c>
      <c r="T959">
        <v>1</v>
      </c>
      <c r="U959">
        <f t="shared" si="91"/>
        <v>0</v>
      </c>
    </row>
    <row r="960" spans="1:21" x14ac:dyDescent="0.25">
      <c r="A960">
        <v>2025</v>
      </c>
      <c r="B960">
        <v>15619529</v>
      </c>
      <c r="C960" t="s">
        <v>104</v>
      </c>
      <c r="D960">
        <v>531</v>
      </c>
      <c r="E960" t="s">
        <v>18</v>
      </c>
      <c r="F960" t="s">
        <v>23</v>
      </c>
      <c r="G960">
        <v>27</v>
      </c>
      <c r="H960">
        <v>8</v>
      </c>
      <c r="I960">
        <v>132576</v>
      </c>
      <c r="J960">
        <v>1</v>
      </c>
      <c r="K960">
        <v>0</v>
      </c>
      <c r="L960">
        <v>0</v>
      </c>
      <c r="M960">
        <v>7223</v>
      </c>
      <c r="N960">
        <v>0</v>
      </c>
      <c r="O960" t="str">
        <f t="shared" si="86"/>
        <v>&lt;30</v>
      </c>
      <c r="P960" t="str">
        <f t="shared" si="87"/>
        <v>Low</v>
      </c>
      <c r="Q960" t="str">
        <f t="shared" si="88"/>
        <v>Long-Term</v>
      </c>
      <c r="R960" t="str">
        <f t="shared" si="89"/>
        <v>High Balance</v>
      </c>
      <c r="S960" t="str">
        <f t="shared" si="90"/>
        <v>High Value</v>
      </c>
      <c r="T960">
        <v>1</v>
      </c>
      <c r="U960">
        <f t="shared" si="91"/>
        <v>0</v>
      </c>
    </row>
    <row r="961" spans="1:21" x14ac:dyDescent="0.25">
      <c r="A961">
        <v>2025</v>
      </c>
      <c r="B961">
        <v>15628034</v>
      </c>
      <c r="C961" t="s">
        <v>737</v>
      </c>
      <c r="D961">
        <v>629</v>
      </c>
      <c r="E961" t="s">
        <v>15</v>
      </c>
      <c r="F961" t="s">
        <v>16</v>
      </c>
      <c r="G961">
        <v>37</v>
      </c>
      <c r="H961">
        <v>6</v>
      </c>
      <c r="I961">
        <v>129101</v>
      </c>
      <c r="J961">
        <v>1</v>
      </c>
      <c r="K961">
        <v>1</v>
      </c>
      <c r="L961">
        <v>1</v>
      </c>
      <c r="M961">
        <v>23971</v>
      </c>
      <c r="N961">
        <v>0</v>
      </c>
      <c r="O961" t="str">
        <f t="shared" si="86"/>
        <v>30-45</v>
      </c>
      <c r="P961" t="str">
        <f t="shared" si="87"/>
        <v>Medium</v>
      </c>
      <c r="Q961" t="str">
        <f t="shared" si="88"/>
        <v>Mid-Term</v>
      </c>
      <c r="R961" t="str">
        <f t="shared" si="89"/>
        <v>High Balance</v>
      </c>
      <c r="S961" t="str">
        <f t="shared" si="90"/>
        <v>High Value</v>
      </c>
      <c r="T961">
        <v>1</v>
      </c>
      <c r="U961">
        <f t="shared" si="91"/>
        <v>0</v>
      </c>
    </row>
    <row r="962" spans="1:21" x14ac:dyDescent="0.25">
      <c r="A962">
        <v>2025</v>
      </c>
      <c r="B962">
        <v>15686164</v>
      </c>
      <c r="C962" t="s">
        <v>44</v>
      </c>
      <c r="D962">
        <v>850</v>
      </c>
      <c r="E962" t="s">
        <v>26</v>
      </c>
      <c r="F962" t="s">
        <v>16</v>
      </c>
      <c r="G962">
        <v>31</v>
      </c>
      <c r="H962">
        <v>1</v>
      </c>
      <c r="I962">
        <v>108822</v>
      </c>
      <c r="J962">
        <v>1</v>
      </c>
      <c r="K962">
        <v>1</v>
      </c>
      <c r="L962">
        <v>1</v>
      </c>
      <c r="M962">
        <v>132173</v>
      </c>
      <c r="N962">
        <v>0</v>
      </c>
      <c r="O962" t="str">
        <f t="shared" ref="O962:O1025" si="92">IF(G962&lt;30,"&lt;30",IF(G962&lt;=45,"30-45",IF(G962&lt;=60,"46-60","60+")))</f>
        <v>30-45</v>
      </c>
      <c r="P962" t="str">
        <f t="shared" ref="P962:P1025" si="93">IF(D962&lt;600,"Low",IF(D962&lt;=750,"Medium","High"))</f>
        <v>High</v>
      </c>
      <c r="Q962" t="str">
        <f t="shared" ref="Q962:Q1025" si="94">IF(H962&lt;=3,"New",IF(H962&lt;=7,"Mid-Term","Long-Term"))</f>
        <v>New</v>
      </c>
      <c r="R962" t="str">
        <f t="shared" ref="R962:R1025" si="95">IF(I962=0,"Zero Balance",IF(I962&lt;100000,"Low Balance","High Balance"))</f>
        <v>High Balance</v>
      </c>
      <c r="S962" t="str">
        <f t="shared" ref="S962:S1025" si="96">IF(I962&gt;=100000,"High Value","Normal")</f>
        <v>High Value</v>
      </c>
      <c r="T962">
        <v>1</v>
      </c>
      <c r="U962">
        <f t="shared" ref="U962:U1025" si="97">IF(N962=1,I962,0)</f>
        <v>0</v>
      </c>
    </row>
    <row r="963" spans="1:21" x14ac:dyDescent="0.25">
      <c r="A963">
        <v>2025</v>
      </c>
      <c r="B963">
        <v>15582797</v>
      </c>
      <c r="C963" t="s">
        <v>263</v>
      </c>
      <c r="D963">
        <v>685</v>
      </c>
      <c r="E963" t="s">
        <v>18</v>
      </c>
      <c r="F963" t="s">
        <v>23</v>
      </c>
      <c r="G963">
        <v>35</v>
      </c>
      <c r="H963">
        <v>4</v>
      </c>
      <c r="I963">
        <v>137949</v>
      </c>
      <c r="J963">
        <v>1</v>
      </c>
      <c r="K963">
        <v>1</v>
      </c>
      <c r="L963">
        <v>0</v>
      </c>
      <c r="M963">
        <v>113640</v>
      </c>
      <c r="N963">
        <v>0</v>
      </c>
      <c r="O963" t="str">
        <f t="shared" si="92"/>
        <v>30-45</v>
      </c>
      <c r="P963" t="str">
        <f t="shared" si="93"/>
        <v>Medium</v>
      </c>
      <c r="Q963" t="str">
        <f t="shared" si="94"/>
        <v>Mid-Term</v>
      </c>
      <c r="R963" t="str">
        <f t="shared" si="95"/>
        <v>High Balance</v>
      </c>
      <c r="S963" t="str">
        <f t="shared" si="96"/>
        <v>High Value</v>
      </c>
      <c r="T963">
        <v>1</v>
      </c>
      <c r="U963">
        <f t="shared" si="97"/>
        <v>0</v>
      </c>
    </row>
    <row r="964" spans="1:21" x14ac:dyDescent="0.25">
      <c r="A964">
        <v>2025</v>
      </c>
      <c r="B964">
        <v>15753831</v>
      </c>
      <c r="C964" t="s">
        <v>649</v>
      </c>
      <c r="D964">
        <v>642</v>
      </c>
      <c r="E964" t="s">
        <v>18</v>
      </c>
      <c r="F964" t="s">
        <v>23</v>
      </c>
      <c r="G964">
        <v>32</v>
      </c>
      <c r="H964">
        <v>7</v>
      </c>
      <c r="I964">
        <v>100434</v>
      </c>
      <c r="J964">
        <v>1</v>
      </c>
      <c r="K964">
        <v>1</v>
      </c>
      <c r="L964">
        <v>1</v>
      </c>
      <c r="M964">
        <v>39769</v>
      </c>
      <c r="N964">
        <v>0</v>
      </c>
      <c r="O964" t="str">
        <f t="shared" si="92"/>
        <v>30-45</v>
      </c>
      <c r="P964" t="str">
        <f t="shared" si="93"/>
        <v>Medium</v>
      </c>
      <c r="Q964" t="str">
        <f t="shared" si="94"/>
        <v>Mid-Term</v>
      </c>
      <c r="R964" t="str">
        <f t="shared" si="95"/>
        <v>High Balance</v>
      </c>
      <c r="S964" t="str">
        <f t="shared" si="96"/>
        <v>High Value</v>
      </c>
      <c r="T964">
        <v>1</v>
      </c>
      <c r="U964">
        <f t="shared" si="97"/>
        <v>0</v>
      </c>
    </row>
    <row r="965" spans="1:21" x14ac:dyDescent="0.25">
      <c r="A965">
        <v>2025</v>
      </c>
      <c r="B965">
        <v>15731815</v>
      </c>
      <c r="C965" t="s">
        <v>738</v>
      </c>
      <c r="D965">
        <v>529</v>
      </c>
      <c r="E965" t="s">
        <v>18</v>
      </c>
      <c r="F965" t="s">
        <v>23</v>
      </c>
      <c r="G965">
        <v>63</v>
      </c>
      <c r="H965">
        <v>4</v>
      </c>
      <c r="I965">
        <v>96134</v>
      </c>
      <c r="J965">
        <v>3</v>
      </c>
      <c r="K965">
        <v>1</v>
      </c>
      <c r="L965">
        <v>0</v>
      </c>
      <c r="M965">
        <v>108733</v>
      </c>
      <c r="N965">
        <v>1</v>
      </c>
      <c r="O965" t="str">
        <f t="shared" si="92"/>
        <v>60+</v>
      </c>
      <c r="P965" t="str">
        <f t="shared" si="93"/>
        <v>Low</v>
      </c>
      <c r="Q965" t="str">
        <f t="shared" si="94"/>
        <v>Mid-Term</v>
      </c>
      <c r="R965" t="str">
        <f t="shared" si="95"/>
        <v>Low Balance</v>
      </c>
      <c r="S965" t="str">
        <f t="shared" si="96"/>
        <v>Normal</v>
      </c>
      <c r="T965">
        <v>1</v>
      </c>
      <c r="U965">
        <f t="shared" si="97"/>
        <v>96134</v>
      </c>
    </row>
    <row r="966" spans="1:21" x14ac:dyDescent="0.25">
      <c r="A966">
        <v>2025</v>
      </c>
      <c r="B966">
        <v>15580956</v>
      </c>
      <c r="C966" t="s">
        <v>739</v>
      </c>
      <c r="D966">
        <v>683</v>
      </c>
      <c r="E966" t="s">
        <v>26</v>
      </c>
      <c r="F966" t="s">
        <v>16</v>
      </c>
      <c r="G966">
        <v>43</v>
      </c>
      <c r="H966">
        <v>4</v>
      </c>
      <c r="I966">
        <v>115888</v>
      </c>
      <c r="J966">
        <v>1</v>
      </c>
      <c r="K966">
        <v>1</v>
      </c>
      <c r="L966">
        <v>1</v>
      </c>
      <c r="M966">
        <v>117349</v>
      </c>
      <c r="N966">
        <v>1</v>
      </c>
      <c r="O966" t="str">
        <f t="shared" si="92"/>
        <v>30-45</v>
      </c>
      <c r="P966" t="str">
        <f t="shared" si="93"/>
        <v>Medium</v>
      </c>
      <c r="Q966" t="str">
        <f t="shared" si="94"/>
        <v>Mid-Term</v>
      </c>
      <c r="R966" t="str">
        <f t="shared" si="95"/>
        <v>High Balance</v>
      </c>
      <c r="S966" t="str">
        <f t="shared" si="96"/>
        <v>High Value</v>
      </c>
      <c r="T966">
        <v>1</v>
      </c>
      <c r="U966">
        <f t="shared" si="97"/>
        <v>115888</v>
      </c>
    </row>
    <row r="967" spans="1:21" x14ac:dyDescent="0.25">
      <c r="A967">
        <v>2025</v>
      </c>
      <c r="B967">
        <v>15602084</v>
      </c>
      <c r="C967" t="s">
        <v>740</v>
      </c>
      <c r="D967">
        <v>663</v>
      </c>
      <c r="E967" t="s">
        <v>15</v>
      </c>
      <c r="F967" t="s">
        <v>16</v>
      </c>
      <c r="G967">
        <v>42</v>
      </c>
      <c r="H967">
        <v>5</v>
      </c>
      <c r="I967">
        <v>124626</v>
      </c>
      <c r="J967">
        <v>1</v>
      </c>
      <c r="K967">
        <v>1</v>
      </c>
      <c r="L967">
        <v>1</v>
      </c>
      <c r="M967">
        <v>78004</v>
      </c>
      <c r="N967">
        <v>0</v>
      </c>
      <c r="O967" t="str">
        <f t="shared" si="92"/>
        <v>30-45</v>
      </c>
      <c r="P967" t="str">
        <f t="shared" si="93"/>
        <v>Medium</v>
      </c>
      <c r="Q967" t="str">
        <f t="shared" si="94"/>
        <v>Mid-Term</v>
      </c>
      <c r="R967" t="str">
        <f t="shared" si="95"/>
        <v>High Balance</v>
      </c>
      <c r="S967" t="str">
        <f t="shared" si="96"/>
        <v>High Value</v>
      </c>
      <c r="T967">
        <v>1</v>
      </c>
      <c r="U967">
        <f t="shared" si="97"/>
        <v>0</v>
      </c>
    </row>
    <row r="968" spans="1:21" x14ac:dyDescent="0.25">
      <c r="A968">
        <v>2025</v>
      </c>
      <c r="B968">
        <v>15589805</v>
      </c>
      <c r="C968" t="s">
        <v>741</v>
      </c>
      <c r="D968">
        <v>563</v>
      </c>
      <c r="E968" t="s">
        <v>15</v>
      </c>
      <c r="F968" t="s">
        <v>16</v>
      </c>
      <c r="G968">
        <v>34</v>
      </c>
      <c r="H968">
        <v>6</v>
      </c>
      <c r="I968">
        <v>139810</v>
      </c>
      <c r="J968">
        <v>1</v>
      </c>
      <c r="K968">
        <v>1</v>
      </c>
      <c r="L968">
        <v>1</v>
      </c>
      <c r="M968">
        <v>152418</v>
      </c>
      <c r="N968">
        <v>0</v>
      </c>
      <c r="O968" t="str">
        <f t="shared" si="92"/>
        <v>30-45</v>
      </c>
      <c r="P968" t="str">
        <f t="shared" si="93"/>
        <v>Low</v>
      </c>
      <c r="Q968" t="str">
        <f t="shared" si="94"/>
        <v>Mid-Term</v>
      </c>
      <c r="R968" t="str">
        <f t="shared" si="95"/>
        <v>High Balance</v>
      </c>
      <c r="S968" t="str">
        <f t="shared" si="96"/>
        <v>High Value</v>
      </c>
      <c r="T968">
        <v>1</v>
      </c>
      <c r="U968">
        <f t="shared" si="97"/>
        <v>0</v>
      </c>
    </row>
    <row r="969" spans="1:21" x14ac:dyDescent="0.25">
      <c r="A969">
        <v>2025</v>
      </c>
      <c r="B969">
        <v>15720893</v>
      </c>
      <c r="C969" t="s">
        <v>742</v>
      </c>
      <c r="D969">
        <v>637</v>
      </c>
      <c r="E969" t="s">
        <v>18</v>
      </c>
      <c r="F969" t="s">
        <v>16</v>
      </c>
      <c r="G969">
        <v>34</v>
      </c>
      <c r="H969">
        <v>9</v>
      </c>
      <c r="I969">
        <v>0</v>
      </c>
      <c r="J969">
        <v>2</v>
      </c>
      <c r="K969">
        <v>0</v>
      </c>
      <c r="L969">
        <v>0</v>
      </c>
      <c r="M969">
        <v>26057</v>
      </c>
      <c r="N969">
        <v>0</v>
      </c>
      <c r="O969" t="str">
        <f t="shared" si="92"/>
        <v>30-45</v>
      </c>
      <c r="P969" t="str">
        <f t="shared" si="93"/>
        <v>Medium</v>
      </c>
      <c r="Q969" t="str">
        <f t="shared" si="94"/>
        <v>Long-Term</v>
      </c>
      <c r="R969" t="str">
        <f t="shared" si="95"/>
        <v>Zero Balance</v>
      </c>
      <c r="S969" t="str">
        <f t="shared" si="96"/>
        <v>Normal</v>
      </c>
      <c r="T969">
        <v>1</v>
      </c>
      <c r="U969">
        <f t="shared" si="97"/>
        <v>0</v>
      </c>
    </row>
    <row r="970" spans="1:21" x14ac:dyDescent="0.25">
      <c r="A970">
        <v>2025</v>
      </c>
      <c r="B970">
        <v>15641009</v>
      </c>
      <c r="C970" t="s">
        <v>743</v>
      </c>
      <c r="D970">
        <v>544</v>
      </c>
      <c r="E970" t="s">
        <v>15</v>
      </c>
      <c r="F970" t="s">
        <v>23</v>
      </c>
      <c r="G970">
        <v>37</v>
      </c>
      <c r="H970">
        <v>3</v>
      </c>
      <c r="I970">
        <v>84497</v>
      </c>
      <c r="J970">
        <v>1</v>
      </c>
      <c r="K970">
        <v>0</v>
      </c>
      <c r="L970">
        <v>0</v>
      </c>
      <c r="M970">
        <v>79972</v>
      </c>
      <c r="N970">
        <v>0</v>
      </c>
      <c r="O970" t="str">
        <f t="shared" si="92"/>
        <v>30-45</v>
      </c>
      <c r="P970" t="str">
        <f t="shared" si="93"/>
        <v>Low</v>
      </c>
      <c r="Q970" t="str">
        <f t="shared" si="94"/>
        <v>New</v>
      </c>
      <c r="R970" t="str">
        <f t="shared" si="95"/>
        <v>Low Balance</v>
      </c>
      <c r="S970" t="str">
        <f t="shared" si="96"/>
        <v>Normal</v>
      </c>
      <c r="T970">
        <v>1</v>
      </c>
      <c r="U970">
        <f t="shared" si="97"/>
        <v>0</v>
      </c>
    </row>
    <row r="971" spans="1:21" x14ac:dyDescent="0.25">
      <c r="A971">
        <v>2025</v>
      </c>
      <c r="B971">
        <v>15605926</v>
      </c>
      <c r="C971" t="s">
        <v>744</v>
      </c>
      <c r="D971">
        <v>649</v>
      </c>
      <c r="E971" t="s">
        <v>26</v>
      </c>
      <c r="F971" t="s">
        <v>23</v>
      </c>
      <c r="G971">
        <v>70</v>
      </c>
      <c r="H971">
        <v>9</v>
      </c>
      <c r="I971">
        <v>116855</v>
      </c>
      <c r="J971">
        <v>2</v>
      </c>
      <c r="K971">
        <v>0</v>
      </c>
      <c r="L971">
        <v>1</v>
      </c>
      <c r="M971">
        <v>107126</v>
      </c>
      <c r="N971">
        <v>0</v>
      </c>
      <c r="O971" t="str">
        <f t="shared" si="92"/>
        <v>60+</v>
      </c>
      <c r="P971" t="str">
        <f t="shared" si="93"/>
        <v>Medium</v>
      </c>
      <c r="Q971" t="str">
        <f t="shared" si="94"/>
        <v>Long-Term</v>
      </c>
      <c r="R971" t="str">
        <f t="shared" si="95"/>
        <v>High Balance</v>
      </c>
      <c r="S971" t="str">
        <f t="shared" si="96"/>
        <v>High Value</v>
      </c>
      <c r="T971">
        <v>1</v>
      </c>
      <c r="U971">
        <f t="shared" si="97"/>
        <v>0</v>
      </c>
    </row>
    <row r="972" spans="1:21" x14ac:dyDescent="0.25">
      <c r="A972">
        <v>2025</v>
      </c>
      <c r="B972">
        <v>15805955</v>
      </c>
      <c r="C972" t="s">
        <v>312</v>
      </c>
      <c r="D972">
        <v>638</v>
      </c>
      <c r="E972" t="s">
        <v>15</v>
      </c>
      <c r="F972" t="s">
        <v>16</v>
      </c>
      <c r="G972">
        <v>48</v>
      </c>
      <c r="H972">
        <v>10</v>
      </c>
      <c r="I972">
        <v>138333</v>
      </c>
      <c r="J972">
        <v>1</v>
      </c>
      <c r="K972">
        <v>1</v>
      </c>
      <c r="L972">
        <v>1</v>
      </c>
      <c r="M972">
        <v>47679</v>
      </c>
      <c r="N972">
        <v>0</v>
      </c>
      <c r="O972" t="str">
        <f t="shared" si="92"/>
        <v>46-60</v>
      </c>
      <c r="P972" t="str">
        <f t="shared" si="93"/>
        <v>Medium</v>
      </c>
      <c r="Q972" t="str">
        <f t="shared" si="94"/>
        <v>Long-Term</v>
      </c>
      <c r="R972" t="str">
        <f t="shared" si="95"/>
        <v>High Balance</v>
      </c>
      <c r="S972" t="str">
        <f t="shared" si="96"/>
        <v>High Value</v>
      </c>
      <c r="T972">
        <v>1</v>
      </c>
      <c r="U972">
        <f t="shared" si="97"/>
        <v>0</v>
      </c>
    </row>
    <row r="973" spans="1:21" x14ac:dyDescent="0.25">
      <c r="A973">
        <v>2025</v>
      </c>
      <c r="B973">
        <v>15801488</v>
      </c>
      <c r="C973" t="s">
        <v>745</v>
      </c>
      <c r="D973">
        <v>723</v>
      </c>
      <c r="E973" t="s">
        <v>15</v>
      </c>
      <c r="F973" t="s">
        <v>23</v>
      </c>
      <c r="G973">
        <v>25</v>
      </c>
      <c r="H973">
        <v>3</v>
      </c>
      <c r="I973">
        <v>0</v>
      </c>
      <c r="J973">
        <v>2</v>
      </c>
      <c r="K973">
        <v>1</v>
      </c>
      <c r="L973">
        <v>1</v>
      </c>
      <c r="M973">
        <v>134509</v>
      </c>
      <c r="N973">
        <v>0</v>
      </c>
      <c r="O973" t="str">
        <f t="shared" si="92"/>
        <v>&lt;30</v>
      </c>
      <c r="P973" t="str">
        <f t="shared" si="93"/>
        <v>Medium</v>
      </c>
      <c r="Q973" t="str">
        <f t="shared" si="94"/>
        <v>New</v>
      </c>
      <c r="R973" t="str">
        <f t="shared" si="95"/>
        <v>Zero Balance</v>
      </c>
      <c r="S973" t="str">
        <f t="shared" si="96"/>
        <v>Normal</v>
      </c>
      <c r="T973">
        <v>1</v>
      </c>
      <c r="U973">
        <f t="shared" si="97"/>
        <v>0</v>
      </c>
    </row>
    <row r="974" spans="1:21" x14ac:dyDescent="0.25">
      <c r="A974">
        <v>2025</v>
      </c>
      <c r="B974">
        <v>15605918</v>
      </c>
      <c r="C974" t="s">
        <v>746</v>
      </c>
      <c r="D974">
        <v>635</v>
      </c>
      <c r="E974" t="s">
        <v>26</v>
      </c>
      <c r="F974" t="s">
        <v>23</v>
      </c>
      <c r="G974">
        <v>43</v>
      </c>
      <c r="H974">
        <v>5</v>
      </c>
      <c r="I974">
        <v>78993</v>
      </c>
      <c r="J974">
        <v>2</v>
      </c>
      <c r="K974">
        <v>0</v>
      </c>
      <c r="L974">
        <v>0</v>
      </c>
      <c r="M974">
        <v>153265</v>
      </c>
      <c r="N974">
        <v>0</v>
      </c>
      <c r="O974" t="str">
        <f t="shared" si="92"/>
        <v>30-45</v>
      </c>
      <c r="P974" t="str">
        <f t="shared" si="93"/>
        <v>Medium</v>
      </c>
      <c r="Q974" t="str">
        <f t="shared" si="94"/>
        <v>Mid-Term</v>
      </c>
      <c r="R974" t="str">
        <f t="shared" si="95"/>
        <v>Low Balance</v>
      </c>
      <c r="S974" t="str">
        <f t="shared" si="96"/>
        <v>Normal</v>
      </c>
      <c r="T974">
        <v>1</v>
      </c>
      <c r="U974">
        <f t="shared" si="97"/>
        <v>0</v>
      </c>
    </row>
    <row r="975" spans="1:21" x14ac:dyDescent="0.25">
      <c r="A975">
        <v>2025</v>
      </c>
      <c r="B975">
        <v>15779711</v>
      </c>
      <c r="C975" t="s">
        <v>486</v>
      </c>
      <c r="D975">
        <v>750</v>
      </c>
      <c r="E975" t="s">
        <v>18</v>
      </c>
      <c r="F975" t="s">
        <v>16</v>
      </c>
      <c r="G975">
        <v>38</v>
      </c>
      <c r="H975">
        <v>7</v>
      </c>
      <c r="I975">
        <v>97257</v>
      </c>
      <c r="J975">
        <v>2</v>
      </c>
      <c r="K975">
        <v>0</v>
      </c>
      <c r="L975">
        <v>1</v>
      </c>
      <c r="M975">
        <v>179883</v>
      </c>
      <c r="N975">
        <v>0</v>
      </c>
      <c r="O975" t="str">
        <f t="shared" si="92"/>
        <v>30-45</v>
      </c>
      <c r="P975" t="str">
        <f t="shared" si="93"/>
        <v>Medium</v>
      </c>
      <c r="Q975" t="str">
        <f t="shared" si="94"/>
        <v>Mid-Term</v>
      </c>
      <c r="R975" t="str">
        <f t="shared" si="95"/>
        <v>Low Balance</v>
      </c>
      <c r="S975" t="str">
        <f t="shared" si="96"/>
        <v>Normal</v>
      </c>
      <c r="T975">
        <v>1</v>
      </c>
      <c r="U975">
        <f t="shared" si="97"/>
        <v>0</v>
      </c>
    </row>
    <row r="976" spans="1:21" x14ac:dyDescent="0.25">
      <c r="A976">
        <v>2025</v>
      </c>
      <c r="B976">
        <v>15705620</v>
      </c>
      <c r="C976" t="s">
        <v>457</v>
      </c>
      <c r="D976">
        <v>730</v>
      </c>
      <c r="E976" t="s">
        <v>15</v>
      </c>
      <c r="F976" t="s">
        <v>23</v>
      </c>
      <c r="G976">
        <v>34</v>
      </c>
      <c r="H976">
        <v>5</v>
      </c>
      <c r="I976">
        <v>122453</v>
      </c>
      <c r="J976">
        <v>2</v>
      </c>
      <c r="K976">
        <v>1</v>
      </c>
      <c r="L976">
        <v>0</v>
      </c>
      <c r="M976">
        <v>138883</v>
      </c>
      <c r="N976">
        <v>0</v>
      </c>
      <c r="O976" t="str">
        <f t="shared" si="92"/>
        <v>30-45</v>
      </c>
      <c r="P976" t="str">
        <f t="shared" si="93"/>
        <v>Medium</v>
      </c>
      <c r="Q976" t="str">
        <f t="shared" si="94"/>
        <v>Mid-Term</v>
      </c>
      <c r="R976" t="str">
        <f t="shared" si="95"/>
        <v>High Balance</v>
      </c>
      <c r="S976" t="str">
        <f t="shared" si="96"/>
        <v>High Value</v>
      </c>
      <c r="T976">
        <v>1</v>
      </c>
      <c r="U976">
        <f t="shared" si="97"/>
        <v>0</v>
      </c>
    </row>
    <row r="977" spans="1:21" x14ac:dyDescent="0.25">
      <c r="A977">
        <v>2025</v>
      </c>
      <c r="B977">
        <v>15685357</v>
      </c>
      <c r="C977" t="s">
        <v>699</v>
      </c>
      <c r="D977">
        <v>750</v>
      </c>
      <c r="E977" t="s">
        <v>18</v>
      </c>
      <c r="F977" t="s">
        <v>16</v>
      </c>
      <c r="G977">
        <v>36</v>
      </c>
      <c r="H977">
        <v>8</v>
      </c>
      <c r="I977">
        <v>112940</v>
      </c>
      <c r="J977">
        <v>1</v>
      </c>
      <c r="K977">
        <v>0</v>
      </c>
      <c r="L977">
        <v>1</v>
      </c>
      <c r="M977">
        <v>9856</v>
      </c>
      <c r="N977">
        <v>0</v>
      </c>
      <c r="O977" t="str">
        <f t="shared" si="92"/>
        <v>30-45</v>
      </c>
      <c r="P977" t="str">
        <f t="shared" si="93"/>
        <v>Medium</v>
      </c>
      <c r="Q977" t="str">
        <f t="shared" si="94"/>
        <v>Long-Term</v>
      </c>
      <c r="R977" t="str">
        <f t="shared" si="95"/>
        <v>High Balance</v>
      </c>
      <c r="S977" t="str">
        <f t="shared" si="96"/>
        <v>High Value</v>
      </c>
      <c r="T977">
        <v>1</v>
      </c>
      <c r="U977">
        <f t="shared" si="97"/>
        <v>0</v>
      </c>
    </row>
    <row r="978" spans="1:21" x14ac:dyDescent="0.25">
      <c r="A978">
        <v>2025</v>
      </c>
      <c r="B978">
        <v>15570060</v>
      </c>
      <c r="C978" t="s">
        <v>747</v>
      </c>
      <c r="D978">
        <v>586</v>
      </c>
      <c r="E978" t="s">
        <v>15</v>
      </c>
      <c r="F978" t="s">
        <v>16</v>
      </c>
      <c r="G978">
        <v>43</v>
      </c>
      <c r="H978">
        <v>8</v>
      </c>
      <c r="I978">
        <v>132558</v>
      </c>
      <c r="J978">
        <v>1</v>
      </c>
      <c r="K978">
        <v>1</v>
      </c>
      <c r="L978">
        <v>0</v>
      </c>
      <c r="M978">
        <v>67047</v>
      </c>
      <c r="N978">
        <v>1</v>
      </c>
      <c r="O978" t="str">
        <f t="shared" si="92"/>
        <v>30-45</v>
      </c>
      <c r="P978" t="str">
        <f t="shared" si="93"/>
        <v>Low</v>
      </c>
      <c r="Q978" t="str">
        <f t="shared" si="94"/>
        <v>Long-Term</v>
      </c>
      <c r="R978" t="str">
        <f t="shared" si="95"/>
        <v>High Balance</v>
      </c>
      <c r="S978" t="str">
        <f t="shared" si="96"/>
        <v>High Value</v>
      </c>
      <c r="T978">
        <v>1</v>
      </c>
      <c r="U978">
        <f t="shared" si="97"/>
        <v>132558</v>
      </c>
    </row>
    <row r="979" spans="1:21" x14ac:dyDescent="0.25">
      <c r="A979">
        <v>2025</v>
      </c>
      <c r="B979">
        <v>15582616</v>
      </c>
      <c r="C979" t="s">
        <v>727</v>
      </c>
      <c r="D979">
        <v>520</v>
      </c>
      <c r="E979" t="s">
        <v>15</v>
      </c>
      <c r="F979" t="s">
        <v>16</v>
      </c>
      <c r="G979">
        <v>38</v>
      </c>
      <c r="H979">
        <v>4</v>
      </c>
      <c r="I979">
        <v>0</v>
      </c>
      <c r="J979">
        <v>2</v>
      </c>
      <c r="K979">
        <v>1</v>
      </c>
      <c r="L979">
        <v>0</v>
      </c>
      <c r="M979">
        <v>56389</v>
      </c>
      <c r="N979">
        <v>0</v>
      </c>
      <c r="O979" t="str">
        <f t="shared" si="92"/>
        <v>30-45</v>
      </c>
      <c r="P979" t="str">
        <f t="shared" si="93"/>
        <v>Low</v>
      </c>
      <c r="Q979" t="str">
        <f t="shared" si="94"/>
        <v>Mid-Term</v>
      </c>
      <c r="R979" t="str">
        <f t="shared" si="95"/>
        <v>Zero Balance</v>
      </c>
      <c r="S979" t="str">
        <f t="shared" si="96"/>
        <v>Normal</v>
      </c>
      <c r="T979">
        <v>1</v>
      </c>
      <c r="U979">
        <f t="shared" si="97"/>
        <v>0</v>
      </c>
    </row>
    <row r="980" spans="1:21" x14ac:dyDescent="0.25">
      <c r="A980">
        <v>2025</v>
      </c>
      <c r="B980">
        <v>15799515</v>
      </c>
      <c r="C980" t="s">
        <v>171</v>
      </c>
      <c r="D980">
        <v>652</v>
      </c>
      <c r="E980" t="s">
        <v>15</v>
      </c>
      <c r="F980" t="s">
        <v>16</v>
      </c>
      <c r="G980">
        <v>48</v>
      </c>
      <c r="H980">
        <v>8</v>
      </c>
      <c r="I980">
        <v>133297</v>
      </c>
      <c r="J980">
        <v>1</v>
      </c>
      <c r="K980">
        <v>1</v>
      </c>
      <c r="L980">
        <v>0</v>
      </c>
      <c r="M980">
        <v>77764</v>
      </c>
      <c r="N980">
        <v>0</v>
      </c>
      <c r="O980" t="str">
        <f t="shared" si="92"/>
        <v>46-60</v>
      </c>
      <c r="P980" t="str">
        <f t="shared" si="93"/>
        <v>Medium</v>
      </c>
      <c r="Q980" t="str">
        <f t="shared" si="94"/>
        <v>Long-Term</v>
      </c>
      <c r="R980" t="str">
        <f t="shared" si="95"/>
        <v>High Balance</v>
      </c>
      <c r="S980" t="str">
        <f t="shared" si="96"/>
        <v>High Value</v>
      </c>
      <c r="T980">
        <v>1</v>
      </c>
      <c r="U980">
        <f t="shared" si="97"/>
        <v>0</v>
      </c>
    </row>
    <row r="981" spans="1:21" x14ac:dyDescent="0.25">
      <c r="A981">
        <v>2025</v>
      </c>
      <c r="B981">
        <v>15642937</v>
      </c>
      <c r="C981" t="s">
        <v>746</v>
      </c>
      <c r="D981">
        <v>550</v>
      </c>
      <c r="E981" t="s">
        <v>15</v>
      </c>
      <c r="F981" t="s">
        <v>16</v>
      </c>
      <c r="G981">
        <v>46</v>
      </c>
      <c r="H981">
        <v>7</v>
      </c>
      <c r="I981">
        <v>0</v>
      </c>
      <c r="J981">
        <v>2</v>
      </c>
      <c r="K981">
        <v>1</v>
      </c>
      <c r="L981">
        <v>0</v>
      </c>
      <c r="M981">
        <v>130590</v>
      </c>
      <c r="N981">
        <v>0</v>
      </c>
      <c r="O981" t="str">
        <f t="shared" si="92"/>
        <v>46-60</v>
      </c>
      <c r="P981" t="str">
        <f t="shared" si="93"/>
        <v>Low</v>
      </c>
      <c r="Q981" t="str">
        <f t="shared" si="94"/>
        <v>Mid-Term</v>
      </c>
      <c r="R981" t="str">
        <f t="shared" si="95"/>
        <v>Zero Balance</v>
      </c>
      <c r="S981" t="str">
        <f t="shared" si="96"/>
        <v>Normal</v>
      </c>
      <c r="T981">
        <v>1</v>
      </c>
      <c r="U981">
        <f t="shared" si="97"/>
        <v>0</v>
      </c>
    </row>
    <row r="982" spans="1:21" x14ac:dyDescent="0.25">
      <c r="A982">
        <v>2025</v>
      </c>
      <c r="B982">
        <v>15624729</v>
      </c>
      <c r="C982" t="s">
        <v>75</v>
      </c>
      <c r="D982">
        <v>594</v>
      </c>
      <c r="E982" t="s">
        <v>15</v>
      </c>
      <c r="F982" t="s">
        <v>23</v>
      </c>
      <c r="G982">
        <v>27</v>
      </c>
      <c r="H982">
        <v>0</v>
      </c>
      <c r="I982">
        <v>197042</v>
      </c>
      <c r="J982">
        <v>1</v>
      </c>
      <c r="K982">
        <v>0</v>
      </c>
      <c r="L982">
        <v>0</v>
      </c>
      <c r="M982">
        <v>151912</v>
      </c>
      <c r="N982">
        <v>0</v>
      </c>
      <c r="O982" t="str">
        <f t="shared" si="92"/>
        <v>&lt;30</v>
      </c>
      <c r="P982" t="str">
        <f t="shared" si="93"/>
        <v>Low</v>
      </c>
      <c r="Q982" t="str">
        <f t="shared" si="94"/>
        <v>New</v>
      </c>
      <c r="R982" t="str">
        <f t="shared" si="95"/>
        <v>High Balance</v>
      </c>
      <c r="S982" t="str">
        <f t="shared" si="96"/>
        <v>High Value</v>
      </c>
      <c r="T982">
        <v>1</v>
      </c>
      <c r="U982">
        <f t="shared" si="97"/>
        <v>0</v>
      </c>
    </row>
    <row r="983" spans="1:21" x14ac:dyDescent="0.25">
      <c r="A983">
        <v>2025</v>
      </c>
      <c r="B983">
        <v>15566156</v>
      </c>
      <c r="C983" t="s">
        <v>370</v>
      </c>
      <c r="D983">
        <v>749</v>
      </c>
      <c r="E983" t="s">
        <v>26</v>
      </c>
      <c r="F983" t="s">
        <v>16</v>
      </c>
      <c r="G983">
        <v>44</v>
      </c>
      <c r="H983">
        <v>0</v>
      </c>
      <c r="I983">
        <v>71498</v>
      </c>
      <c r="J983">
        <v>2</v>
      </c>
      <c r="K983">
        <v>0</v>
      </c>
      <c r="L983">
        <v>0</v>
      </c>
      <c r="M983">
        <v>151084</v>
      </c>
      <c r="N983">
        <v>0</v>
      </c>
      <c r="O983" t="str">
        <f t="shared" si="92"/>
        <v>30-45</v>
      </c>
      <c r="P983" t="str">
        <f t="shared" si="93"/>
        <v>Medium</v>
      </c>
      <c r="Q983" t="str">
        <f t="shared" si="94"/>
        <v>New</v>
      </c>
      <c r="R983" t="str">
        <f t="shared" si="95"/>
        <v>Low Balance</v>
      </c>
      <c r="S983" t="str">
        <f t="shared" si="96"/>
        <v>Normal</v>
      </c>
      <c r="T983">
        <v>1</v>
      </c>
      <c r="U983">
        <f t="shared" si="97"/>
        <v>0</v>
      </c>
    </row>
    <row r="984" spans="1:21" x14ac:dyDescent="0.25">
      <c r="A984">
        <v>2025</v>
      </c>
      <c r="B984">
        <v>15792360</v>
      </c>
      <c r="C984" t="s">
        <v>80</v>
      </c>
      <c r="D984">
        <v>668</v>
      </c>
      <c r="E984" t="s">
        <v>15</v>
      </c>
      <c r="F984" t="s">
        <v>23</v>
      </c>
      <c r="G984">
        <v>32</v>
      </c>
      <c r="H984">
        <v>7</v>
      </c>
      <c r="I984">
        <v>0</v>
      </c>
      <c r="J984">
        <v>2</v>
      </c>
      <c r="K984">
        <v>1</v>
      </c>
      <c r="L984">
        <v>1</v>
      </c>
      <c r="M984">
        <v>777</v>
      </c>
      <c r="N984">
        <v>0</v>
      </c>
      <c r="O984" t="str">
        <f t="shared" si="92"/>
        <v>30-45</v>
      </c>
      <c r="P984" t="str">
        <f t="shared" si="93"/>
        <v>Medium</v>
      </c>
      <c r="Q984" t="str">
        <f t="shared" si="94"/>
        <v>Mid-Term</v>
      </c>
      <c r="R984" t="str">
        <f t="shared" si="95"/>
        <v>Zero Balance</v>
      </c>
      <c r="S984" t="str">
        <f t="shared" si="96"/>
        <v>Normal</v>
      </c>
      <c r="T984">
        <v>1</v>
      </c>
      <c r="U984">
        <f t="shared" si="97"/>
        <v>0</v>
      </c>
    </row>
    <row r="985" spans="1:21" x14ac:dyDescent="0.25">
      <c r="A985">
        <v>2025</v>
      </c>
      <c r="B985">
        <v>15807008</v>
      </c>
      <c r="C985" t="s">
        <v>680</v>
      </c>
      <c r="D985">
        <v>614</v>
      </c>
      <c r="E985" t="s">
        <v>26</v>
      </c>
      <c r="F985" t="s">
        <v>16</v>
      </c>
      <c r="G985">
        <v>35</v>
      </c>
      <c r="H985">
        <v>6</v>
      </c>
      <c r="I985">
        <v>128100</v>
      </c>
      <c r="J985">
        <v>1</v>
      </c>
      <c r="K985">
        <v>0</v>
      </c>
      <c r="L985">
        <v>0</v>
      </c>
      <c r="M985">
        <v>69454</v>
      </c>
      <c r="N985">
        <v>1</v>
      </c>
      <c r="O985" t="str">
        <f t="shared" si="92"/>
        <v>30-45</v>
      </c>
      <c r="P985" t="str">
        <f t="shared" si="93"/>
        <v>Medium</v>
      </c>
      <c r="Q985" t="str">
        <f t="shared" si="94"/>
        <v>Mid-Term</v>
      </c>
      <c r="R985" t="str">
        <f t="shared" si="95"/>
        <v>High Balance</v>
      </c>
      <c r="S985" t="str">
        <f t="shared" si="96"/>
        <v>High Value</v>
      </c>
      <c r="T985">
        <v>1</v>
      </c>
      <c r="U985">
        <f t="shared" si="97"/>
        <v>128100</v>
      </c>
    </row>
    <row r="986" spans="1:21" x14ac:dyDescent="0.25">
      <c r="A986">
        <v>2025</v>
      </c>
      <c r="B986">
        <v>15704770</v>
      </c>
      <c r="C986" t="s">
        <v>748</v>
      </c>
      <c r="D986">
        <v>773</v>
      </c>
      <c r="E986" t="s">
        <v>15</v>
      </c>
      <c r="F986" t="s">
        <v>23</v>
      </c>
      <c r="G986">
        <v>25</v>
      </c>
      <c r="H986">
        <v>1</v>
      </c>
      <c r="I986">
        <v>124533</v>
      </c>
      <c r="J986">
        <v>2</v>
      </c>
      <c r="K986">
        <v>0</v>
      </c>
      <c r="L986">
        <v>1</v>
      </c>
      <c r="M986">
        <v>11724</v>
      </c>
      <c r="N986">
        <v>0</v>
      </c>
      <c r="O986" t="str">
        <f t="shared" si="92"/>
        <v>&lt;30</v>
      </c>
      <c r="P986" t="str">
        <f t="shared" si="93"/>
        <v>High</v>
      </c>
      <c r="Q986" t="str">
        <f t="shared" si="94"/>
        <v>New</v>
      </c>
      <c r="R986" t="str">
        <f t="shared" si="95"/>
        <v>High Balance</v>
      </c>
      <c r="S986" t="str">
        <f t="shared" si="96"/>
        <v>High Value</v>
      </c>
      <c r="T986">
        <v>1</v>
      </c>
      <c r="U986">
        <f t="shared" si="97"/>
        <v>0</v>
      </c>
    </row>
    <row r="987" spans="1:21" x14ac:dyDescent="0.25">
      <c r="A987">
        <v>2025</v>
      </c>
      <c r="B987">
        <v>15756475</v>
      </c>
      <c r="C987" t="s">
        <v>749</v>
      </c>
      <c r="D987">
        <v>551</v>
      </c>
      <c r="E987" t="s">
        <v>26</v>
      </c>
      <c r="F987" t="s">
        <v>23</v>
      </c>
      <c r="G987">
        <v>31</v>
      </c>
      <c r="H987">
        <v>9</v>
      </c>
      <c r="I987">
        <v>82294</v>
      </c>
      <c r="J987">
        <v>2</v>
      </c>
      <c r="K987">
        <v>1</v>
      </c>
      <c r="L987">
        <v>1</v>
      </c>
      <c r="M987">
        <v>91565</v>
      </c>
      <c r="N987">
        <v>0</v>
      </c>
      <c r="O987" t="str">
        <f t="shared" si="92"/>
        <v>30-45</v>
      </c>
      <c r="P987" t="str">
        <f t="shared" si="93"/>
        <v>Low</v>
      </c>
      <c r="Q987" t="str">
        <f t="shared" si="94"/>
        <v>Long-Term</v>
      </c>
      <c r="R987" t="str">
        <f t="shared" si="95"/>
        <v>Low Balance</v>
      </c>
      <c r="S987" t="str">
        <f t="shared" si="96"/>
        <v>Normal</v>
      </c>
      <c r="T987">
        <v>1</v>
      </c>
      <c r="U987">
        <f t="shared" si="97"/>
        <v>0</v>
      </c>
    </row>
    <row r="988" spans="1:21" x14ac:dyDescent="0.25">
      <c r="A988">
        <v>2025</v>
      </c>
      <c r="B988">
        <v>15655339</v>
      </c>
      <c r="C988" t="s">
        <v>750</v>
      </c>
      <c r="D988">
        <v>566</v>
      </c>
      <c r="E988" t="s">
        <v>15</v>
      </c>
      <c r="F988" t="s">
        <v>23</v>
      </c>
      <c r="G988">
        <v>36</v>
      </c>
      <c r="H988">
        <v>1</v>
      </c>
      <c r="I988">
        <v>142121</v>
      </c>
      <c r="J988">
        <v>1</v>
      </c>
      <c r="K988">
        <v>1</v>
      </c>
      <c r="L988">
        <v>0</v>
      </c>
      <c r="M988">
        <v>79616</v>
      </c>
      <c r="N988">
        <v>0</v>
      </c>
      <c r="O988" t="str">
        <f t="shared" si="92"/>
        <v>30-45</v>
      </c>
      <c r="P988" t="str">
        <f t="shared" si="93"/>
        <v>Low</v>
      </c>
      <c r="Q988" t="str">
        <f t="shared" si="94"/>
        <v>New</v>
      </c>
      <c r="R988" t="str">
        <f t="shared" si="95"/>
        <v>High Balance</v>
      </c>
      <c r="S988" t="str">
        <f t="shared" si="96"/>
        <v>High Value</v>
      </c>
      <c r="T988">
        <v>1</v>
      </c>
      <c r="U988">
        <f t="shared" si="97"/>
        <v>0</v>
      </c>
    </row>
    <row r="989" spans="1:21" x14ac:dyDescent="0.25">
      <c r="A989">
        <v>2025</v>
      </c>
      <c r="B989">
        <v>15613749</v>
      </c>
      <c r="C989" t="s">
        <v>751</v>
      </c>
      <c r="D989">
        <v>569</v>
      </c>
      <c r="E989" t="s">
        <v>18</v>
      </c>
      <c r="F989" t="s">
        <v>23</v>
      </c>
      <c r="G989">
        <v>34</v>
      </c>
      <c r="H989">
        <v>0</v>
      </c>
      <c r="I989">
        <v>151839</v>
      </c>
      <c r="J989">
        <v>1</v>
      </c>
      <c r="K989">
        <v>1</v>
      </c>
      <c r="L989">
        <v>0</v>
      </c>
      <c r="M989">
        <v>102300</v>
      </c>
      <c r="N989">
        <v>1</v>
      </c>
      <c r="O989" t="str">
        <f t="shared" si="92"/>
        <v>30-45</v>
      </c>
      <c r="P989" t="str">
        <f t="shared" si="93"/>
        <v>Low</v>
      </c>
      <c r="Q989" t="str">
        <f t="shared" si="94"/>
        <v>New</v>
      </c>
      <c r="R989" t="str">
        <f t="shared" si="95"/>
        <v>High Balance</v>
      </c>
      <c r="S989" t="str">
        <f t="shared" si="96"/>
        <v>High Value</v>
      </c>
      <c r="T989">
        <v>1</v>
      </c>
      <c r="U989">
        <f t="shared" si="97"/>
        <v>151839</v>
      </c>
    </row>
    <row r="990" spans="1:21" x14ac:dyDescent="0.25">
      <c r="A990">
        <v>2025</v>
      </c>
      <c r="B990">
        <v>15664521</v>
      </c>
      <c r="C990" t="s">
        <v>752</v>
      </c>
      <c r="D990">
        <v>659</v>
      </c>
      <c r="E990" t="s">
        <v>18</v>
      </c>
      <c r="F990" t="s">
        <v>23</v>
      </c>
      <c r="G990">
        <v>31</v>
      </c>
      <c r="H990">
        <v>7</v>
      </c>
      <c r="I990">
        <v>149621</v>
      </c>
      <c r="J990">
        <v>2</v>
      </c>
      <c r="K990">
        <v>1</v>
      </c>
      <c r="L990">
        <v>1</v>
      </c>
      <c r="M990">
        <v>104534</v>
      </c>
      <c r="N990">
        <v>0</v>
      </c>
      <c r="O990" t="str">
        <f t="shared" si="92"/>
        <v>30-45</v>
      </c>
      <c r="P990" t="str">
        <f t="shared" si="93"/>
        <v>Medium</v>
      </c>
      <c r="Q990" t="str">
        <f t="shared" si="94"/>
        <v>Mid-Term</v>
      </c>
      <c r="R990" t="str">
        <f t="shared" si="95"/>
        <v>High Balance</v>
      </c>
      <c r="S990" t="str">
        <f t="shared" si="96"/>
        <v>High Value</v>
      </c>
      <c r="T990">
        <v>1</v>
      </c>
      <c r="U990">
        <f t="shared" si="97"/>
        <v>0</v>
      </c>
    </row>
    <row r="991" spans="1:21" x14ac:dyDescent="0.25">
      <c r="A991">
        <v>2025</v>
      </c>
      <c r="B991">
        <v>15681206</v>
      </c>
      <c r="C991" t="s">
        <v>753</v>
      </c>
      <c r="D991">
        <v>722</v>
      </c>
      <c r="E991" t="s">
        <v>15</v>
      </c>
      <c r="F991" t="s">
        <v>16</v>
      </c>
      <c r="G991">
        <v>49</v>
      </c>
      <c r="H991">
        <v>3</v>
      </c>
      <c r="I991">
        <v>168198</v>
      </c>
      <c r="J991">
        <v>1</v>
      </c>
      <c r="K991">
        <v>1</v>
      </c>
      <c r="L991">
        <v>0</v>
      </c>
      <c r="M991">
        <v>140766</v>
      </c>
      <c r="N991">
        <v>1</v>
      </c>
      <c r="O991" t="str">
        <f t="shared" si="92"/>
        <v>46-60</v>
      </c>
      <c r="P991" t="str">
        <f t="shared" si="93"/>
        <v>Medium</v>
      </c>
      <c r="Q991" t="str">
        <f t="shared" si="94"/>
        <v>New</v>
      </c>
      <c r="R991" t="str">
        <f t="shared" si="95"/>
        <v>High Balance</v>
      </c>
      <c r="S991" t="str">
        <f t="shared" si="96"/>
        <v>High Value</v>
      </c>
      <c r="T991">
        <v>1</v>
      </c>
      <c r="U991">
        <f t="shared" si="97"/>
        <v>168198</v>
      </c>
    </row>
    <row r="992" spans="1:21" x14ac:dyDescent="0.25">
      <c r="A992">
        <v>2025</v>
      </c>
      <c r="B992">
        <v>15745527</v>
      </c>
      <c r="C992" t="s">
        <v>507</v>
      </c>
      <c r="D992">
        <v>655</v>
      </c>
      <c r="E992" t="s">
        <v>15</v>
      </c>
      <c r="F992" t="s">
        <v>23</v>
      </c>
      <c r="G992">
        <v>37</v>
      </c>
      <c r="H992">
        <v>5</v>
      </c>
      <c r="I992">
        <v>93147</v>
      </c>
      <c r="J992">
        <v>2</v>
      </c>
      <c r="K992">
        <v>1</v>
      </c>
      <c r="L992">
        <v>0</v>
      </c>
      <c r="M992">
        <v>66214</v>
      </c>
      <c r="N992">
        <v>0</v>
      </c>
      <c r="O992" t="str">
        <f t="shared" si="92"/>
        <v>30-45</v>
      </c>
      <c r="P992" t="str">
        <f t="shared" si="93"/>
        <v>Medium</v>
      </c>
      <c r="Q992" t="str">
        <f t="shared" si="94"/>
        <v>Mid-Term</v>
      </c>
      <c r="R992" t="str">
        <f t="shared" si="95"/>
        <v>Low Balance</v>
      </c>
      <c r="S992" t="str">
        <f t="shared" si="96"/>
        <v>Normal</v>
      </c>
      <c r="T992">
        <v>1</v>
      </c>
      <c r="U992">
        <f t="shared" si="97"/>
        <v>0</v>
      </c>
    </row>
    <row r="993" spans="1:21" x14ac:dyDescent="0.25">
      <c r="A993">
        <v>2025</v>
      </c>
      <c r="B993">
        <v>15806926</v>
      </c>
      <c r="C993" t="s">
        <v>55</v>
      </c>
      <c r="D993">
        <v>615</v>
      </c>
      <c r="E993" t="s">
        <v>15</v>
      </c>
      <c r="F993" t="s">
        <v>16</v>
      </c>
      <c r="G993">
        <v>35</v>
      </c>
      <c r="H993">
        <v>2</v>
      </c>
      <c r="I993">
        <v>97440</v>
      </c>
      <c r="J993">
        <v>2</v>
      </c>
      <c r="K993">
        <v>1</v>
      </c>
      <c r="L993">
        <v>1</v>
      </c>
      <c r="M993">
        <v>139816</v>
      </c>
      <c r="N993">
        <v>0</v>
      </c>
      <c r="O993" t="str">
        <f t="shared" si="92"/>
        <v>30-45</v>
      </c>
      <c r="P993" t="str">
        <f t="shared" si="93"/>
        <v>Medium</v>
      </c>
      <c r="Q993" t="str">
        <f t="shared" si="94"/>
        <v>New</v>
      </c>
      <c r="R993" t="str">
        <f t="shared" si="95"/>
        <v>Low Balance</v>
      </c>
      <c r="S993" t="str">
        <f t="shared" si="96"/>
        <v>Normal</v>
      </c>
      <c r="T993">
        <v>1</v>
      </c>
      <c r="U993">
        <f t="shared" si="97"/>
        <v>0</v>
      </c>
    </row>
    <row r="994" spans="1:21" x14ac:dyDescent="0.25">
      <c r="A994">
        <v>2025</v>
      </c>
      <c r="B994">
        <v>15724563</v>
      </c>
      <c r="C994" t="s">
        <v>179</v>
      </c>
      <c r="D994">
        <v>752</v>
      </c>
      <c r="E994" t="s">
        <v>26</v>
      </c>
      <c r="F994" t="s">
        <v>16</v>
      </c>
      <c r="G994">
        <v>42</v>
      </c>
      <c r="H994">
        <v>3</v>
      </c>
      <c r="I994">
        <v>65046</v>
      </c>
      <c r="J994">
        <v>2</v>
      </c>
      <c r="K994">
        <v>0</v>
      </c>
      <c r="L994">
        <v>1</v>
      </c>
      <c r="M994">
        <v>140139</v>
      </c>
      <c r="N994">
        <v>0</v>
      </c>
      <c r="O994" t="str">
        <f t="shared" si="92"/>
        <v>30-45</v>
      </c>
      <c r="P994" t="str">
        <f t="shared" si="93"/>
        <v>High</v>
      </c>
      <c r="Q994" t="str">
        <f t="shared" si="94"/>
        <v>New</v>
      </c>
      <c r="R994" t="str">
        <f t="shared" si="95"/>
        <v>Low Balance</v>
      </c>
      <c r="S994" t="str">
        <f t="shared" si="96"/>
        <v>Normal</v>
      </c>
      <c r="T994">
        <v>1</v>
      </c>
      <c r="U994">
        <f t="shared" si="97"/>
        <v>0</v>
      </c>
    </row>
    <row r="995" spans="1:21" x14ac:dyDescent="0.25">
      <c r="A995">
        <v>2025</v>
      </c>
      <c r="B995">
        <v>15782899</v>
      </c>
      <c r="C995" t="s">
        <v>754</v>
      </c>
      <c r="D995">
        <v>661</v>
      </c>
      <c r="E995" t="s">
        <v>18</v>
      </c>
      <c r="F995" t="s">
        <v>16</v>
      </c>
      <c r="G995">
        <v>28</v>
      </c>
      <c r="H995">
        <v>7</v>
      </c>
      <c r="I995">
        <v>95357</v>
      </c>
      <c r="J995">
        <v>1</v>
      </c>
      <c r="K995">
        <v>0</v>
      </c>
      <c r="L995">
        <v>0</v>
      </c>
      <c r="M995">
        <v>102297</v>
      </c>
      <c r="N995">
        <v>0</v>
      </c>
      <c r="O995" t="str">
        <f t="shared" si="92"/>
        <v>&lt;30</v>
      </c>
      <c r="P995" t="str">
        <f t="shared" si="93"/>
        <v>Medium</v>
      </c>
      <c r="Q995" t="str">
        <f t="shared" si="94"/>
        <v>Mid-Term</v>
      </c>
      <c r="R995" t="str">
        <f t="shared" si="95"/>
        <v>Low Balance</v>
      </c>
      <c r="S995" t="str">
        <f t="shared" si="96"/>
        <v>Normal</v>
      </c>
      <c r="T995">
        <v>1</v>
      </c>
      <c r="U995">
        <f t="shared" si="97"/>
        <v>0</v>
      </c>
    </row>
    <row r="996" spans="1:21" x14ac:dyDescent="0.25">
      <c r="A996">
        <v>2025</v>
      </c>
      <c r="B996">
        <v>15623521</v>
      </c>
      <c r="C996" t="s">
        <v>755</v>
      </c>
      <c r="D996">
        <v>838</v>
      </c>
      <c r="E996" t="s">
        <v>18</v>
      </c>
      <c r="F996" t="s">
        <v>23</v>
      </c>
      <c r="G996">
        <v>43</v>
      </c>
      <c r="H996">
        <v>9</v>
      </c>
      <c r="I996">
        <v>123106</v>
      </c>
      <c r="J996">
        <v>2</v>
      </c>
      <c r="K996">
        <v>1</v>
      </c>
      <c r="L996">
        <v>0</v>
      </c>
      <c r="M996">
        <v>145766</v>
      </c>
      <c r="N996">
        <v>0</v>
      </c>
      <c r="O996" t="str">
        <f t="shared" si="92"/>
        <v>30-45</v>
      </c>
      <c r="P996" t="str">
        <f t="shared" si="93"/>
        <v>High</v>
      </c>
      <c r="Q996" t="str">
        <f t="shared" si="94"/>
        <v>Long-Term</v>
      </c>
      <c r="R996" t="str">
        <f t="shared" si="95"/>
        <v>High Balance</v>
      </c>
      <c r="S996" t="str">
        <f t="shared" si="96"/>
        <v>High Value</v>
      </c>
      <c r="T996">
        <v>1</v>
      </c>
      <c r="U996">
        <f t="shared" si="97"/>
        <v>0</v>
      </c>
    </row>
    <row r="997" spans="1:21" x14ac:dyDescent="0.25">
      <c r="A997">
        <v>2025</v>
      </c>
      <c r="B997">
        <v>15810218</v>
      </c>
      <c r="C997" t="s">
        <v>180</v>
      </c>
      <c r="D997">
        <v>610</v>
      </c>
      <c r="E997" t="s">
        <v>18</v>
      </c>
      <c r="F997" t="s">
        <v>23</v>
      </c>
      <c r="G997">
        <v>29</v>
      </c>
      <c r="H997">
        <v>9</v>
      </c>
      <c r="I997">
        <v>0</v>
      </c>
      <c r="J997">
        <v>3</v>
      </c>
      <c r="K997">
        <v>0</v>
      </c>
      <c r="L997">
        <v>1</v>
      </c>
      <c r="M997">
        <v>83912</v>
      </c>
      <c r="N997">
        <v>0</v>
      </c>
      <c r="O997" t="str">
        <f t="shared" si="92"/>
        <v>&lt;30</v>
      </c>
      <c r="P997" t="str">
        <f t="shared" si="93"/>
        <v>Medium</v>
      </c>
      <c r="Q997" t="str">
        <f t="shared" si="94"/>
        <v>Long-Term</v>
      </c>
      <c r="R997" t="str">
        <f t="shared" si="95"/>
        <v>Zero Balance</v>
      </c>
      <c r="S997" t="str">
        <f t="shared" si="96"/>
        <v>Normal</v>
      </c>
      <c r="T997">
        <v>1</v>
      </c>
      <c r="U997">
        <f t="shared" si="97"/>
        <v>0</v>
      </c>
    </row>
    <row r="998" spans="1:21" x14ac:dyDescent="0.25">
      <c r="A998">
        <v>2025</v>
      </c>
      <c r="B998">
        <v>15645621</v>
      </c>
      <c r="C998" t="s">
        <v>79</v>
      </c>
      <c r="D998">
        <v>811</v>
      </c>
      <c r="E998" t="s">
        <v>18</v>
      </c>
      <c r="F998" t="s">
        <v>23</v>
      </c>
      <c r="G998">
        <v>44</v>
      </c>
      <c r="H998">
        <v>3</v>
      </c>
      <c r="I998">
        <v>0</v>
      </c>
      <c r="J998">
        <v>2</v>
      </c>
      <c r="K998">
        <v>0</v>
      </c>
      <c r="L998">
        <v>1</v>
      </c>
      <c r="M998">
        <v>78440</v>
      </c>
      <c r="N998">
        <v>0</v>
      </c>
      <c r="O998" t="str">
        <f t="shared" si="92"/>
        <v>30-45</v>
      </c>
      <c r="P998" t="str">
        <f t="shared" si="93"/>
        <v>High</v>
      </c>
      <c r="Q998" t="str">
        <f t="shared" si="94"/>
        <v>New</v>
      </c>
      <c r="R998" t="str">
        <f t="shared" si="95"/>
        <v>Zero Balance</v>
      </c>
      <c r="S998" t="str">
        <f t="shared" si="96"/>
        <v>Normal</v>
      </c>
      <c r="T998">
        <v>1</v>
      </c>
      <c r="U998">
        <f t="shared" si="97"/>
        <v>0</v>
      </c>
    </row>
    <row r="999" spans="1:21" x14ac:dyDescent="0.25">
      <c r="A999">
        <v>2025</v>
      </c>
      <c r="B999">
        <v>15608114</v>
      </c>
      <c r="C999" t="s">
        <v>756</v>
      </c>
      <c r="D999">
        <v>587</v>
      </c>
      <c r="E999" t="s">
        <v>18</v>
      </c>
      <c r="F999" t="s">
        <v>23</v>
      </c>
      <c r="G999">
        <v>62</v>
      </c>
      <c r="H999">
        <v>7</v>
      </c>
      <c r="I999">
        <v>121286</v>
      </c>
      <c r="J999">
        <v>1</v>
      </c>
      <c r="K999">
        <v>0</v>
      </c>
      <c r="L999">
        <v>1</v>
      </c>
      <c r="M999">
        <v>6777</v>
      </c>
      <c r="N999">
        <v>0</v>
      </c>
      <c r="O999" t="str">
        <f t="shared" si="92"/>
        <v>60+</v>
      </c>
      <c r="P999" t="str">
        <f t="shared" si="93"/>
        <v>Low</v>
      </c>
      <c r="Q999" t="str">
        <f t="shared" si="94"/>
        <v>Mid-Term</v>
      </c>
      <c r="R999" t="str">
        <f t="shared" si="95"/>
        <v>High Balance</v>
      </c>
      <c r="S999" t="str">
        <f t="shared" si="96"/>
        <v>High Value</v>
      </c>
      <c r="T999">
        <v>1</v>
      </c>
      <c r="U999">
        <f t="shared" si="97"/>
        <v>0</v>
      </c>
    </row>
    <row r="1000" spans="1:21" x14ac:dyDescent="0.25">
      <c r="A1000">
        <v>2025</v>
      </c>
      <c r="B1000">
        <v>15659557</v>
      </c>
      <c r="C1000" t="s">
        <v>757</v>
      </c>
      <c r="D1000">
        <v>811</v>
      </c>
      <c r="E1000" t="s">
        <v>26</v>
      </c>
      <c r="F1000" t="s">
        <v>16</v>
      </c>
      <c r="G1000">
        <v>28</v>
      </c>
      <c r="H1000">
        <v>4</v>
      </c>
      <c r="I1000">
        <v>167739</v>
      </c>
      <c r="J1000">
        <v>2</v>
      </c>
      <c r="K1000">
        <v>1</v>
      </c>
      <c r="L1000">
        <v>1</v>
      </c>
      <c r="M1000">
        <v>9903</v>
      </c>
      <c r="N1000">
        <v>0</v>
      </c>
      <c r="O1000" t="str">
        <f t="shared" si="92"/>
        <v>&lt;30</v>
      </c>
      <c r="P1000" t="str">
        <f t="shared" si="93"/>
        <v>High</v>
      </c>
      <c r="Q1000" t="str">
        <f t="shared" si="94"/>
        <v>Mid-Term</v>
      </c>
      <c r="R1000" t="str">
        <f t="shared" si="95"/>
        <v>High Balance</v>
      </c>
      <c r="S1000" t="str">
        <f t="shared" si="96"/>
        <v>High Value</v>
      </c>
      <c r="T1000">
        <v>1</v>
      </c>
      <c r="U1000">
        <f t="shared" si="97"/>
        <v>0</v>
      </c>
    </row>
    <row r="1001" spans="1:21" x14ac:dyDescent="0.25">
      <c r="A1001">
        <v>2025</v>
      </c>
      <c r="B1001">
        <v>15787772</v>
      </c>
      <c r="C1001" t="s">
        <v>758</v>
      </c>
      <c r="D1001">
        <v>759</v>
      </c>
      <c r="E1001" t="s">
        <v>15</v>
      </c>
      <c r="F1001" t="s">
        <v>16</v>
      </c>
      <c r="G1001">
        <v>38</v>
      </c>
      <c r="H1001">
        <v>1</v>
      </c>
      <c r="I1001">
        <v>104091</v>
      </c>
      <c r="J1001">
        <v>1</v>
      </c>
      <c r="K1001">
        <v>0</v>
      </c>
      <c r="L1001">
        <v>0</v>
      </c>
      <c r="M1001">
        <v>91562</v>
      </c>
      <c r="N1001">
        <v>0</v>
      </c>
      <c r="O1001" t="str">
        <f t="shared" si="92"/>
        <v>30-45</v>
      </c>
      <c r="P1001" t="str">
        <f t="shared" si="93"/>
        <v>High</v>
      </c>
      <c r="Q1001" t="str">
        <f t="shared" si="94"/>
        <v>New</v>
      </c>
      <c r="R1001" t="str">
        <f t="shared" si="95"/>
        <v>High Balance</v>
      </c>
      <c r="S1001" t="str">
        <f t="shared" si="96"/>
        <v>High Value</v>
      </c>
      <c r="T1001">
        <v>1</v>
      </c>
      <c r="U1001">
        <f t="shared" si="97"/>
        <v>0</v>
      </c>
    </row>
    <row r="1002" spans="1:21" x14ac:dyDescent="0.25">
      <c r="A1002">
        <v>2025</v>
      </c>
      <c r="B1002">
        <v>15691111</v>
      </c>
      <c r="C1002" t="s">
        <v>365</v>
      </c>
      <c r="D1002">
        <v>648</v>
      </c>
      <c r="E1002" t="s">
        <v>26</v>
      </c>
      <c r="F1002" t="s">
        <v>16</v>
      </c>
      <c r="G1002">
        <v>42</v>
      </c>
      <c r="H1002">
        <v>8</v>
      </c>
      <c r="I1002">
        <v>121981</v>
      </c>
      <c r="J1002">
        <v>2</v>
      </c>
      <c r="K1002">
        <v>1</v>
      </c>
      <c r="L1002">
        <v>0</v>
      </c>
      <c r="M1002">
        <v>4027</v>
      </c>
      <c r="N1002">
        <v>0</v>
      </c>
      <c r="O1002" t="str">
        <f t="shared" si="92"/>
        <v>30-45</v>
      </c>
      <c r="P1002" t="str">
        <f t="shared" si="93"/>
        <v>Medium</v>
      </c>
      <c r="Q1002" t="str">
        <f t="shared" si="94"/>
        <v>Long-Term</v>
      </c>
      <c r="R1002" t="str">
        <f t="shared" si="95"/>
        <v>High Balance</v>
      </c>
      <c r="S1002" t="str">
        <f t="shared" si="96"/>
        <v>High Value</v>
      </c>
      <c r="T1002">
        <v>1</v>
      </c>
      <c r="U1002">
        <f t="shared" si="97"/>
        <v>0</v>
      </c>
    </row>
    <row r="1003" spans="1:21" x14ac:dyDescent="0.25">
      <c r="A1003">
        <v>2025</v>
      </c>
      <c r="B1003">
        <v>15592089</v>
      </c>
      <c r="C1003" t="s">
        <v>759</v>
      </c>
      <c r="D1003">
        <v>788</v>
      </c>
      <c r="E1003" t="s">
        <v>15</v>
      </c>
      <c r="F1003" t="s">
        <v>16</v>
      </c>
      <c r="G1003">
        <v>43</v>
      </c>
      <c r="H1003">
        <v>10</v>
      </c>
      <c r="I1003">
        <v>0</v>
      </c>
      <c r="J1003">
        <v>2</v>
      </c>
      <c r="K1003">
        <v>1</v>
      </c>
      <c r="L1003">
        <v>1</v>
      </c>
      <c r="M1003">
        <v>116112</v>
      </c>
      <c r="N1003">
        <v>0</v>
      </c>
      <c r="O1003" t="str">
        <f t="shared" si="92"/>
        <v>30-45</v>
      </c>
      <c r="P1003" t="str">
        <f t="shared" si="93"/>
        <v>High</v>
      </c>
      <c r="Q1003" t="str">
        <f t="shared" si="94"/>
        <v>Long-Term</v>
      </c>
      <c r="R1003" t="str">
        <f t="shared" si="95"/>
        <v>Zero Balance</v>
      </c>
      <c r="S1003" t="str">
        <f t="shared" si="96"/>
        <v>Normal</v>
      </c>
      <c r="T1003">
        <v>1</v>
      </c>
      <c r="U1003">
        <f t="shared" si="97"/>
        <v>0</v>
      </c>
    </row>
    <row r="1004" spans="1:21" x14ac:dyDescent="0.25">
      <c r="A1004">
        <v>2025</v>
      </c>
      <c r="B1004">
        <v>15633897</v>
      </c>
      <c r="C1004" t="s">
        <v>760</v>
      </c>
      <c r="D1004">
        <v>725</v>
      </c>
      <c r="E1004" t="s">
        <v>26</v>
      </c>
      <c r="F1004" t="s">
        <v>23</v>
      </c>
      <c r="G1004">
        <v>39</v>
      </c>
      <c r="H1004">
        <v>1</v>
      </c>
      <c r="I1004">
        <v>50881</v>
      </c>
      <c r="J1004">
        <v>2</v>
      </c>
      <c r="K1004">
        <v>1</v>
      </c>
      <c r="L1004">
        <v>1</v>
      </c>
      <c r="M1004">
        <v>184024</v>
      </c>
      <c r="N1004">
        <v>0</v>
      </c>
      <c r="O1004" t="str">
        <f t="shared" si="92"/>
        <v>30-45</v>
      </c>
      <c r="P1004" t="str">
        <f t="shared" si="93"/>
        <v>Medium</v>
      </c>
      <c r="Q1004" t="str">
        <f t="shared" si="94"/>
        <v>New</v>
      </c>
      <c r="R1004" t="str">
        <f t="shared" si="95"/>
        <v>Low Balance</v>
      </c>
      <c r="S1004" t="str">
        <f t="shared" si="96"/>
        <v>Normal</v>
      </c>
      <c r="T1004">
        <v>1</v>
      </c>
      <c r="U1004">
        <f t="shared" si="97"/>
        <v>0</v>
      </c>
    </row>
    <row r="1005" spans="1:21" x14ac:dyDescent="0.25">
      <c r="A1005">
        <v>2025</v>
      </c>
      <c r="B1005">
        <v>15701301</v>
      </c>
      <c r="C1005" t="s">
        <v>761</v>
      </c>
      <c r="D1005">
        <v>646</v>
      </c>
      <c r="E1005" t="s">
        <v>15</v>
      </c>
      <c r="F1005" t="s">
        <v>16</v>
      </c>
      <c r="G1005">
        <v>42</v>
      </c>
      <c r="H1005">
        <v>3</v>
      </c>
      <c r="I1005">
        <v>175160</v>
      </c>
      <c r="J1005">
        <v>2</v>
      </c>
      <c r="K1005">
        <v>0</v>
      </c>
      <c r="L1005">
        <v>0</v>
      </c>
      <c r="M1005">
        <v>67124</v>
      </c>
      <c r="N1005">
        <v>1</v>
      </c>
      <c r="O1005" t="str">
        <f t="shared" si="92"/>
        <v>30-45</v>
      </c>
      <c r="P1005" t="str">
        <f t="shared" si="93"/>
        <v>Medium</v>
      </c>
      <c r="Q1005" t="str">
        <f t="shared" si="94"/>
        <v>New</v>
      </c>
      <c r="R1005" t="str">
        <f t="shared" si="95"/>
        <v>High Balance</v>
      </c>
      <c r="S1005" t="str">
        <f t="shared" si="96"/>
        <v>High Value</v>
      </c>
      <c r="T1005">
        <v>1</v>
      </c>
      <c r="U1005">
        <f t="shared" si="97"/>
        <v>175160</v>
      </c>
    </row>
    <row r="1006" spans="1:21" x14ac:dyDescent="0.25">
      <c r="A1006">
        <v>2025</v>
      </c>
      <c r="B1006">
        <v>15723685</v>
      </c>
      <c r="C1006" t="s">
        <v>762</v>
      </c>
      <c r="D1006">
        <v>601</v>
      </c>
      <c r="E1006" t="s">
        <v>26</v>
      </c>
      <c r="F1006" t="s">
        <v>16</v>
      </c>
      <c r="G1006">
        <v>26</v>
      </c>
      <c r="H1006">
        <v>7</v>
      </c>
      <c r="I1006">
        <v>105515</v>
      </c>
      <c r="J1006">
        <v>2</v>
      </c>
      <c r="K1006">
        <v>1</v>
      </c>
      <c r="L1006">
        <v>0</v>
      </c>
      <c r="M1006">
        <v>50071</v>
      </c>
      <c r="N1006">
        <v>0</v>
      </c>
      <c r="O1006" t="str">
        <f t="shared" si="92"/>
        <v>&lt;30</v>
      </c>
      <c r="P1006" t="str">
        <f t="shared" si="93"/>
        <v>Medium</v>
      </c>
      <c r="Q1006" t="str">
        <f t="shared" si="94"/>
        <v>Mid-Term</v>
      </c>
      <c r="R1006" t="str">
        <f t="shared" si="95"/>
        <v>High Balance</v>
      </c>
      <c r="S1006" t="str">
        <f t="shared" si="96"/>
        <v>High Value</v>
      </c>
      <c r="T1006">
        <v>1</v>
      </c>
      <c r="U1006">
        <f t="shared" si="97"/>
        <v>0</v>
      </c>
    </row>
    <row r="1007" spans="1:21" x14ac:dyDescent="0.25">
      <c r="A1007">
        <v>2025</v>
      </c>
      <c r="B1007">
        <v>15701602</v>
      </c>
      <c r="C1007" t="s">
        <v>763</v>
      </c>
      <c r="D1007">
        <v>521</v>
      </c>
      <c r="E1007" t="s">
        <v>26</v>
      </c>
      <c r="F1007" t="s">
        <v>23</v>
      </c>
      <c r="G1007">
        <v>52</v>
      </c>
      <c r="H1007">
        <v>5</v>
      </c>
      <c r="I1007">
        <v>116497</v>
      </c>
      <c r="J1007">
        <v>3</v>
      </c>
      <c r="K1007">
        <v>0</v>
      </c>
      <c r="L1007">
        <v>0</v>
      </c>
      <c r="M1007">
        <v>53793</v>
      </c>
      <c r="N1007">
        <v>1</v>
      </c>
      <c r="O1007" t="str">
        <f t="shared" si="92"/>
        <v>46-60</v>
      </c>
      <c r="P1007" t="str">
        <f t="shared" si="93"/>
        <v>Low</v>
      </c>
      <c r="Q1007" t="str">
        <f t="shared" si="94"/>
        <v>Mid-Term</v>
      </c>
      <c r="R1007" t="str">
        <f t="shared" si="95"/>
        <v>High Balance</v>
      </c>
      <c r="S1007" t="str">
        <f t="shared" si="96"/>
        <v>High Value</v>
      </c>
      <c r="T1007">
        <v>1</v>
      </c>
      <c r="U1007">
        <f t="shared" si="97"/>
        <v>116497</v>
      </c>
    </row>
    <row r="1008" spans="1:21" x14ac:dyDescent="0.25">
      <c r="A1008">
        <v>2025</v>
      </c>
      <c r="B1008">
        <v>15739189</v>
      </c>
      <c r="C1008" t="s">
        <v>287</v>
      </c>
      <c r="D1008">
        <v>561</v>
      </c>
      <c r="E1008" t="s">
        <v>18</v>
      </c>
      <c r="F1008" t="s">
        <v>16</v>
      </c>
      <c r="G1008">
        <v>33</v>
      </c>
      <c r="H1008">
        <v>6</v>
      </c>
      <c r="I1008">
        <v>0</v>
      </c>
      <c r="J1008">
        <v>2</v>
      </c>
      <c r="K1008">
        <v>1</v>
      </c>
      <c r="L1008">
        <v>0</v>
      </c>
      <c r="M1008">
        <v>45261</v>
      </c>
      <c r="N1008">
        <v>0</v>
      </c>
      <c r="O1008" t="str">
        <f t="shared" si="92"/>
        <v>30-45</v>
      </c>
      <c r="P1008" t="str">
        <f t="shared" si="93"/>
        <v>Low</v>
      </c>
      <c r="Q1008" t="str">
        <f t="shared" si="94"/>
        <v>Mid-Term</v>
      </c>
      <c r="R1008" t="str">
        <f t="shared" si="95"/>
        <v>Zero Balance</v>
      </c>
      <c r="S1008" t="str">
        <f t="shared" si="96"/>
        <v>Normal</v>
      </c>
      <c r="T1008">
        <v>1</v>
      </c>
      <c r="U1008">
        <f t="shared" si="97"/>
        <v>0</v>
      </c>
    </row>
    <row r="1009" spans="1:21" x14ac:dyDescent="0.25">
      <c r="A1009">
        <v>2025</v>
      </c>
      <c r="B1009">
        <v>15573086</v>
      </c>
      <c r="C1009" t="s">
        <v>219</v>
      </c>
      <c r="D1009">
        <v>564</v>
      </c>
      <c r="E1009" t="s">
        <v>15</v>
      </c>
      <c r="F1009" t="s">
        <v>23</v>
      </c>
      <c r="G1009">
        <v>42</v>
      </c>
      <c r="H1009">
        <v>7</v>
      </c>
      <c r="I1009">
        <v>99824</v>
      </c>
      <c r="J1009">
        <v>1</v>
      </c>
      <c r="K1009">
        <v>1</v>
      </c>
      <c r="L1009">
        <v>1</v>
      </c>
      <c r="M1009">
        <v>36721</v>
      </c>
      <c r="N1009">
        <v>0</v>
      </c>
      <c r="O1009" t="str">
        <f t="shared" si="92"/>
        <v>30-45</v>
      </c>
      <c r="P1009" t="str">
        <f t="shared" si="93"/>
        <v>Low</v>
      </c>
      <c r="Q1009" t="str">
        <f t="shared" si="94"/>
        <v>Mid-Term</v>
      </c>
      <c r="R1009" t="str">
        <f t="shared" si="95"/>
        <v>Low Balance</v>
      </c>
      <c r="S1009" t="str">
        <f t="shared" si="96"/>
        <v>Normal</v>
      </c>
      <c r="T1009">
        <v>1</v>
      </c>
      <c r="U1009">
        <f t="shared" si="97"/>
        <v>0</v>
      </c>
    </row>
    <row r="1010" spans="1:21" x14ac:dyDescent="0.25">
      <c r="A1010">
        <v>2025</v>
      </c>
      <c r="B1010">
        <v>15569050</v>
      </c>
      <c r="C1010" t="s">
        <v>347</v>
      </c>
      <c r="D1010">
        <v>444</v>
      </c>
      <c r="E1010" t="s">
        <v>15</v>
      </c>
      <c r="F1010" t="s">
        <v>23</v>
      </c>
      <c r="G1010">
        <v>45</v>
      </c>
      <c r="H1010">
        <v>6</v>
      </c>
      <c r="I1010">
        <v>0</v>
      </c>
      <c r="J1010">
        <v>1</v>
      </c>
      <c r="K1010">
        <v>1</v>
      </c>
      <c r="L1010">
        <v>0</v>
      </c>
      <c r="M1010">
        <v>130010</v>
      </c>
      <c r="N1010">
        <v>1</v>
      </c>
      <c r="O1010" t="str">
        <f t="shared" si="92"/>
        <v>30-45</v>
      </c>
      <c r="P1010" t="str">
        <f t="shared" si="93"/>
        <v>Low</v>
      </c>
      <c r="Q1010" t="str">
        <f t="shared" si="94"/>
        <v>Mid-Term</v>
      </c>
      <c r="R1010" t="str">
        <f t="shared" si="95"/>
        <v>Zero Balance</v>
      </c>
      <c r="S1010" t="str">
        <f t="shared" si="96"/>
        <v>Normal</v>
      </c>
      <c r="T1010">
        <v>1</v>
      </c>
      <c r="U1010">
        <f t="shared" si="97"/>
        <v>0</v>
      </c>
    </row>
    <row r="1011" spans="1:21" x14ac:dyDescent="0.25">
      <c r="A1011">
        <v>2025</v>
      </c>
      <c r="B1011">
        <v>15750765</v>
      </c>
      <c r="C1011" t="s">
        <v>764</v>
      </c>
      <c r="D1011">
        <v>650</v>
      </c>
      <c r="E1011" t="s">
        <v>18</v>
      </c>
      <c r="F1011" t="s">
        <v>23</v>
      </c>
      <c r="G1011">
        <v>71</v>
      </c>
      <c r="H1011">
        <v>0</v>
      </c>
      <c r="I1011">
        <v>0</v>
      </c>
      <c r="J1011">
        <v>1</v>
      </c>
      <c r="K1011">
        <v>1</v>
      </c>
      <c r="L1011">
        <v>1</v>
      </c>
      <c r="M1011">
        <v>175381</v>
      </c>
      <c r="N1011">
        <v>0</v>
      </c>
      <c r="O1011" t="str">
        <f t="shared" si="92"/>
        <v>60+</v>
      </c>
      <c r="P1011" t="str">
        <f t="shared" si="93"/>
        <v>Medium</v>
      </c>
      <c r="Q1011" t="str">
        <f t="shared" si="94"/>
        <v>New</v>
      </c>
      <c r="R1011" t="str">
        <f t="shared" si="95"/>
        <v>Zero Balance</v>
      </c>
      <c r="S1011" t="str">
        <f t="shared" si="96"/>
        <v>Normal</v>
      </c>
      <c r="T1011">
        <v>1</v>
      </c>
      <c r="U1011">
        <f t="shared" si="97"/>
        <v>0</v>
      </c>
    </row>
    <row r="1012" spans="1:21" x14ac:dyDescent="0.25">
      <c r="A1012">
        <v>2025</v>
      </c>
      <c r="B1012">
        <v>15799811</v>
      </c>
      <c r="C1012" t="s">
        <v>694</v>
      </c>
      <c r="D1012">
        <v>724</v>
      </c>
      <c r="E1012" t="s">
        <v>15</v>
      </c>
      <c r="F1012" t="s">
        <v>23</v>
      </c>
      <c r="G1012">
        <v>40</v>
      </c>
      <c r="H1012">
        <v>10</v>
      </c>
      <c r="I1012">
        <v>0</v>
      </c>
      <c r="J1012">
        <v>1</v>
      </c>
      <c r="K1012">
        <v>1</v>
      </c>
      <c r="L1012">
        <v>0</v>
      </c>
      <c r="M1012">
        <v>127847</v>
      </c>
      <c r="N1012">
        <v>1</v>
      </c>
      <c r="O1012" t="str">
        <f t="shared" si="92"/>
        <v>30-45</v>
      </c>
      <c r="P1012" t="str">
        <f t="shared" si="93"/>
        <v>Medium</v>
      </c>
      <c r="Q1012" t="str">
        <f t="shared" si="94"/>
        <v>Long-Term</v>
      </c>
      <c r="R1012" t="str">
        <f t="shared" si="95"/>
        <v>Zero Balance</v>
      </c>
      <c r="S1012" t="str">
        <f t="shared" si="96"/>
        <v>Normal</v>
      </c>
      <c r="T1012">
        <v>1</v>
      </c>
      <c r="U1012">
        <f t="shared" si="97"/>
        <v>0</v>
      </c>
    </row>
    <row r="1013" spans="1:21" x14ac:dyDescent="0.25">
      <c r="A1013">
        <v>2025</v>
      </c>
      <c r="B1013">
        <v>15698442</v>
      </c>
      <c r="C1013" t="s">
        <v>765</v>
      </c>
      <c r="D1013">
        <v>719</v>
      </c>
      <c r="E1013" t="s">
        <v>18</v>
      </c>
      <c r="F1013" t="s">
        <v>23</v>
      </c>
      <c r="G1013">
        <v>35</v>
      </c>
      <c r="H1013">
        <v>3</v>
      </c>
      <c r="I1013">
        <v>122965</v>
      </c>
      <c r="J1013">
        <v>1</v>
      </c>
      <c r="K1013">
        <v>1</v>
      </c>
      <c r="L1013">
        <v>1</v>
      </c>
      <c r="M1013">
        <v>138232</v>
      </c>
      <c r="N1013">
        <v>0</v>
      </c>
      <c r="O1013" t="str">
        <f t="shared" si="92"/>
        <v>30-45</v>
      </c>
      <c r="P1013" t="str">
        <f t="shared" si="93"/>
        <v>Medium</v>
      </c>
      <c r="Q1013" t="str">
        <f t="shared" si="94"/>
        <v>New</v>
      </c>
      <c r="R1013" t="str">
        <f t="shared" si="95"/>
        <v>High Balance</v>
      </c>
      <c r="S1013" t="str">
        <f t="shared" si="96"/>
        <v>High Value</v>
      </c>
      <c r="T1013">
        <v>1</v>
      </c>
      <c r="U1013">
        <f t="shared" si="97"/>
        <v>0</v>
      </c>
    </row>
    <row r="1014" spans="1:21" x14ac:dyDescent="0.25">
      <c r="A1014">
        <v>2025</v>
      </c>
      <c r="B1014">
        <v>15655274</v>
      </c>
      <c r="C1014" t="s">
        <v>766</v>
      </c>
      <c r="D1014">
        <v>548</v>
      </c>
      <c r="E1014" t="s">
        <v>15</v>
      </c>
      <c r="F1014" t="s">
        <v>16</v>
      </c>
      <c r="G1014">
        <v>29</v>
      </c>
      <c r="H1014">
        <v>4</v>
      </c>
      <c r="I1014">
        <v>0</v>
      </c>
      <c r="J1014">
        <v>2</v>
      </c>
      <c r="K1014">
        <v>0</v>
      </c>
      <c r="L1014">
        <v>1</v>
      </c>
      <c r="M1014">
        <v>48673</v>
      </c>
      <c r="N1014">
        <v>0</v>
      </c>
      <c r="O1014" t="str">
        <f t="shared" si="92"/>
        <v>&lt;30</v>
      </c>
      <c r="P1014" t="str">
        <f t="shared" si="93"/>
        <v>Low</v>
      </c>
      <c r="Q1014" t="str">
        <f t="shared" si="94"/>
        <v>Mid-Term</v>
      </c>
      <c r="R1014" t="str">
        <f t="shared" si="95"/>
        <v>Zero Balance</v>
      </c>
      <c r="S1014" t="str">
        <f t="shared" si="96"/>
        <v>Normal</v>
      </c>
      <c r="T1014">
        <v>1</v>
      </c>
      <c r="U1014">
        <f t="shared" si="97"/>
        <v>0</v>
      </c>
    </row>
    <row r="1015" spans="1:21" x14ac:dyDescent="0.25">
      <c r="A1015">
        <v>2025</v>
      </c>
      <c r="B1015">
        <v>15603594</v>
      </c>
      <c r="C1015" t="s">
        <v>496</v>
      </c>
      <c r="D1015">
        <v>635</v>
      </c>
      <c r="E1015" t="s">
        <v>18</v>
      </c>
      <c r="F1015" t="s">
        <v>23</v>
      </c>
      <c r="G1015">
        <v>24</v>
      </c>
      <c r="H1015">
        <v>4</v>
      </c>
      <c r="I1015">
        <v>0</v>
      </c>
      <c r="J1015">
        <v>2</v>
      </c>
      <c r="K1015">
        <v>1</v>
      </c>
      <c r="L1015">
        <v>1</v>
      </c>
      <c r="M1015">
        <v>70669</v>
      </c>
      <c r="N1015">
        <v>0</v>
      </c>
      <c r="O1015" t="str">
        <f t="shared" si="92"/>
        <v>&lt;30</v>
      </c>
      <c r="P1015" t="str">
        <f t="shared" si="93"/>
        <v>Medium</v>
      </c>
      <c r="Q1015" t="str">
        <f t="shared" si="94"/>
        <v>Mid-Term</v>
      </c>
      <c r="R1015" t="str">
        <f t="shared" si="95"/>
        <v>Zero Balance</v>
      </c>
      <c r="S1015" t="str">
        <f t="shared" si="96"/>
        <v>Normal</v>
      </c>
      <c r="T1015">
        <v>1</v>
      </c>
      <c r="U1015">
        <f t="shared" si="97"/>
        <v>0</v>
      </c>
    </row>
    <row r="1016" spans="1:21" x14ac:dyDescent="0.25">
      <c r="A1016">
        <v>2025</v>
      </c>
      <c r="B1016">
        <v>15585961</v>
      </c>
      <c r="C1016" t="s">
        <v>767</v>
      </c>
      <c r="D1016">
        <v>496</v>
      </c>
      <c r="E1016" t="s">
        <v>18</v>
      </c>
      <c r="F1016" t="s">
        <v>16</v>
      </c>
      <c r="G1016">
        <v>43</v>
      </c>
      <c r="H1016">
        <v>3</v>
      </c>
      <c r="I1016">
        <v>0</v>
      </c>
      <c r="J1016">
        <v>2</v>
      </c>
      <c r="K1016">
        <v>0</v>
      </c>
      <c r="L1016">
        <v>1</v>
      </c>
      <c r="M1016">
        <v>199506</v>
      </c>
      <c r="N1016">
        <v>0</v>
      </c>
      <c r="O1016" t="str">
        <f t="shared" si="92"/>
        <v>30-45</v>
      </c>
      <c r="P1016" t="str">
        <f t="shared" si="93"/>
        <v>Low</v>
      </c>
      <c r="Q1016" t="str">
        <f t="shared" si="94"/>
        <v>New</v>
      </c>
      <c r="R1016" t="str">
        <f t="shared" si="95"/>
        <v>Zero Balance</v>
      </c>
      <c r="S1016" t="str">
        <f t="shared" si="96"/>
        <v>Normal</v>
      </c>
      <c r="T1016">
        <v>1</v>
      </c>
      <c r="U1016">
        <f t="shared" si="97"/>
        <v>0</v>
      </c>
    </row>
    <row r="1017" spans="1:21" x14ac:dyDescent="0.25">
      <c r="A1017">
        <v>2025</v>
      </c>
      <c r="B1017">
        <v>15686936</v>
      </c>
      <c r="C1017" t="s">
        <v>680</v>
      </c>
      <c r="D1017">
        <v>676</v>
      </c>
      <c r="E1017" t="s">
        <v>15</v>
      </c>
      <c r="F1017" t="s">
        <v>16</v>
      </c>
      <c r="G1017">
        <v>37</v>
      </c>
      <c r="H1017">
        <v>5</v>
      </c>
      <c r="I1017">
        <v>89635</v>
      </c>
      <c r="J1017">
        <v>1</v>
      </c>
      <c r="K1017">
        <v>1</v>
      </c>
      <c r="L1017">
        <v>1</v>
      </c>
      <c r="M1017">
        <v>169583</v>
      </c>
      <c r="N1017">
        <v>1</v>
      </c>
      <c r="O1017" t="str">
        <f t="shared" si="92"/>
        <v>30-45</v>
      </c>
      <c r="P1017" t="str">
        <f t="shared" si="93"/>
        <v>Medium</v>
      </c>
      <c r="Q1017" t="str">
        <f t="shared" si="94"/>
        <v>Mid-Term</v>
      </c>
      <c r="R1017" t="str">
        <f t="shared" si="95"/>
        <v>Low Balance</v>
      </c>
      <c r="S1017" t="str">
        <f t="shared" si="96"/>
        <v>Normal</v>
      </c>
      <c r="T1017">
        <v>1</v>
      </c>
      <c r="U1017">
        <f t="shared" si="97"/>
        <v>89635</v>
      </c>
    </row>
    <row r="1018" spans="1:21" x14ac:dyDescent="0.25">
      <c r="A1018">
        <v>2025</v>
      </c>
      <c r="B1018">
        <v>15770424</v>
      </c>
      <c r="C1018" t="s">
        <v>102</v>
      </c>
      <c r="D1018">
        <v>541</v>
      </c>
      <c r="E1018" t="s">
        <v>26</v>
      </c>
      <c r="F1018" t="s">
        <v>23</v>
      </c>
      <c r="G1018">
        <v>40</v>
      </c>
      <c r="H1018">
        <v>7</v>
      </c>
      <c r="I1018">
        <v>95710</v>
      </c>
      <c r="J1018">
        <v>2</v>
      </c>
      <c r="K1018">
        <v>1</v>
      </c>
      <c r="L1018">
        <v>0</v>
      </c>
      <c r="M1018">
        <v>49063</v>
      </c>
      <c r="N1018">
        <v>0</v>
      </c>
      <c r="O1018" t="str">
        <f t="shared" si="92"/>
        <v>30-45</v>
      </c>
      <c r="P1018" t="str">
        <f t="shared" si="93"/>
        <v>Low</v>
      </c>
      <c r="Q1018" t="str">
        <f t="shared" si="94"/>
        <v>Mid-Term</v>
      </c>
      <c r="R1018" t="str">
        <f t="shared" si="95"/>
        <v>Low Balance</v>
      </c>
      <c r="S1018" t="str">
        <f t="shared" si="96"/>
        <v>Normal</v>
      </c>
      <c r="T1018">
        <v>1</v>
      </c>
      <c r="U1018">
        <f t="shared" si="97"/>
        <v>0</v>
      </c>
    </row>
    <row r="1019" spans="1:21" x14ac:dyDescent="0.25">
      <c r="A1019">
        <v>2025</v>
      </c>
      <c r="B1019">
        <v>15587451</v>
      </c>
      <c r="C1019" t="s">
        <v>768</v>
      </c>
      <c r="D1019">
        <v>778</v>
      </c>
      <c r="E1019" t="s">
        <v>26</v>
      </c>
      <c r="F1019" t="s">
        <v>23</v>
      </c>
      <c r="G1019">
        <v>41</v>
      </c>
      <c r="H1019">
        <v>7</v>
      </c>
      <c r="I1019">
        <v>139706</v>
      </c>
      <c r="J1019">
        <v>1</v>
      </c>
      <c r="K1019">
        <v>1</v>
      </c>
      <c r="L1019">
        <v>0</v>
      </c>
      <c r="M1019">
        <v>63337</v>
      </c>
      <c r="N1019">
        <v>0</v>
      </c>
      <c r="O1019" t="str">
        <f t="shared" si="92"/>
        <v>30-45</v>
      </c>
      <c r="P1019" t="str">
        <f t="shared" si="93"/>
        <v>High</v>
      </c>
      <c r="Q1019" t="str">
        <f t="shared" si="94"/>
        <v>Mid-Term</v>
      </c>
      <c r="R1019" t="str">
        <f t="shared" si="95"/>
        <v>High Balance</v>
      </c>
      <c r="S1019" t="str">
        <f t="shared" si="96"/>
        <v>High Value</v>
      </c>
      <c r="T1019">
        <v>1</v>
      </c>
      <c r="U1019">
        <f t="shared" si="97"/>
        <v>0</v>
      </c>
    </row>
    <row r="1020" spans="1:21" x14ac:dyDescent="0.25">
      <c r="A1020">
        <v>2025</v>
      </c>
      <c r="B1020">
        <v>15602010</v>
      </c>
      <c r="C1020" t="s">
        <v>769</v>
      </c>
      <c r="D1020">
        <v>850</v>
      </c>
      <c r="E1020" t="s">
        <v>26</v>
      </c>
      <c r="F1020" t="s">
        <v>16</v>
      </c>
      <c r="G1020">
        <v>45</v>
      </c>
      <c r="H1020">
        <v>5</v>
      </c>
      <c r="I1020">
        <v>103910</v>
      </c>
      <c r="J1020">
        <v>1</v>
      </c>
      <c r="K1020">
        <v>1</v>
      </c>
      <c r="L1020">
        <v>0</v>
      </c>
      <c r="M1020">
        <v>60083</v>
      </c>
      <c r="N1020">
        <v>1</v>
      </c>
      <c r="O1020" t="str">
        <f t="shared" si="92"/>
        <v>30-45</v>
      </c>
      <c r="P1020" t="str">
        <f t="shared" si="93"/>
        <v>High</v>
      </c>
      <c r="Q1020" t="str">
        <f t="shared" si="94"/>
        <v>Mid-Term</v>
      </c>
      <c r="R1020" t="str">
        <f t="shared" si="95"/>
        <v>High Balance</v>
      </c>
      <c r="S1020" t="str">
        <f t="shared" si="96"/>
        <v>High Value</v>
      </c>
      <c r="T1020">
        <v>1</v>
      </c>
      <c r="U1020">
        <f t="shared" si="97"/>
        <v>103910</v>
      </c>
    </row>
    <row r="1021" spans="1:21" x14ac:dyDescent="0.25">
      <c r="A1021">
        <v>2025</v>
      </c>
      <c r="B1021">
        <v>15600583</v>
      </c>
      <c r="C1021" t="s">
        <v>770</v>
      </c>
      <c r="D1021">
        <v>633</v>
      </c>
      <c r="E1021" t="s">
        <v>15</v>
      </c>
      <c r="F1021" t="s">
        <v>23</v>
      </c>
      <c r="G1021">
        <v>31</v>
      </c>
      <c r="H1021">
        <v>1</v>
      </c>
      <c r="I1021">
        <v>0</v>
      </c>
      <c r="J1021">
        <v>1</v>
      </c>
      <c r="K1021">
        <v>1</v>
      </c>
      <c r="L1021">
        <v>0</v>
      </c>
      <c r="M1021">
        <v>48607</v>
      </c>
      <c r="N1021">
        <v>0</v>
      </c>
      <c r="O1021" t="str">
        <f t="shared" si="92"/>
        <v>30-45</v>
      </c>
      <c r="P1021" t="str">
        <f t="shared" si="93"/>
        <v>Medium</v>
      </c>
      <c r="Q1021" t="str">
        <f t="shared" si="94"/>
        <v>New</v>
      </c>
      <c r="R1021" t="str">
        <f t="shared" si="95"/>
        <v>Zero Balance</v>
      </c>
      <c r="S1021" t="str">
        <f t="shared" si="96"/>
        <v>Normal</v>
      </c>
      <c r="T1021">
        <v>1</v>
      </c>
      <c r="U1021">
        <f t="shared" si="97"/>
        <v>0</v>
      </c>
    </row>
    <row r="1022" spans="1:21" x14ac:dyDescent="0.25">
      <c r="A1022">
        <v>2025</v>
      </c>
      <c r="B1022">
        <v>15654673</v>
      </c>
      <c r="C1022" t="s">
        <v>494</v>
      </c>
      <c r="D1022">
        <v>625</v>
      </c>
      <c r="E1022" t="s">
        <v>15</v>
      </c>
      <c r="F1022" t="s">
        <v>23</v>
      </c>
      <c r="G1022">
        <v>49</v>
      </c>
      <c r="H1022">
        <v>6</v>
      </c>
      <c r="I1022">
        <v>173435</v>
      </c>
      <c r="J1022">
        <v>1</v>
      </c>
      <c r="K1022">
        <v>1</v>
      </c>
      <c r="L1022">
        <v>0</v>
      </c>
      <c r="M1022">
        <v>165581</v>
      </c>
      <c r="N1022">
        <v>1</v>
      </c>
      <c r="O1022" t="str">
        <f t="shared" si="92"/>
        <v>46-60</v>
      </c>
      <c r="P1022" t="str">
        <f t="shared" si="93"/>
        <v>Medium</v>
      </c>
      <c r="Q1022" t="str">
        <f t="shared" si="94"/>
        <v>Mid-Term</v>
      </c>
      <c r="R1022" t="str">
        <f t="shared" si="95"/>
        <v>High Balance</v>
      </c>
      <c r="S1022" t="str">
        <f t="shared" si="96"/>
        <v>High Value</v>
      </c>
      <c r="T1022">
        <v>1</v>
      </c>
      <c r="U1022">
        <f t="shared" si="97"/>
        <v>173435</v>
      </c>
    </row>
    <row r="1023" spans="1:21" x14ac:dyDescent="0.25">
      <c r="A1023">
        <v>2025</v>
      </c>
      <c r="B1023">
        <v>15717164</v>
      </c>
      <c r="C1023" t="s">
        <v>394</v>
      </c>
      <c r="D1023">
        <v>485</v>
      </c>
      <c r="E1023" t="s">
        <v>18</v>
      </c>
      <c r="F1023" t="s">
        <v>23</v>
      </c>
      <c r="G1023">
        <v>32</v>
      </c>
      <c r="H1023">
        <v>6</v>
      </c>
      <c r="I1023">
        <v>102238</v>
      </c>
      <c r="J1023">
        <v>2</v>
      </c>
      <c r="K1023">
        <v>1</v>
      </c>
      <c r="L1023">
        <v>1</v>
      </c>
      <c r="M1023">
        <v>194010</v>
      </c>
      <c r="N1023">
        <v>0</v>
      </c>
      <c r="O1023" t="str">
        <f t="shared" si="92"/>
        <v>30-45</v>
      </c>
      <c r="P1023" t="str">
        <f t="shared" si="93"/>
        <v>Low</v>
      </c>
      <c r="Q1023" t="str">
        <f t="shared" si="94"/>
        <v>Mid-Term</v>
      </c>
      <c r="R1023" t="str">
        <f t="shared" si="95"/>
        <v>High Balance</v>
      </c>
      <c r="S1023" t="str">
        <f t="shared" si="96"/>
        <v>High Value</v>
      </c>
      <c r="T1023">
        <v>1</v>
      </c>
      <c r="U1023">
        <f t="shared" si="97"/>
        <v>0</v>
      </c>
    </row>
    <row r="1024" spans="1:21" x14ac:dyDescent="0.25">
      <c r="A1024">
        <v>2025</v>
      </c>
      <c r="B1024">
        <v>15765014</v>
      </c>
      <c r="C1024" t="s">
        <v>461</v>
      </c>
      <c r="D1024">
        <v>547</v>
      </c>
      <c r="E1024" t="s">
        <v>15</v>
      </c>
      <c r="F1024" t="s">
        <v>16</v>
      </c>
      <c r="G1024">
        <v>48</v>
      </c>
      <c r="H1024">
        <v>1</v>
      </c>
      <c r="I1024">
        <v>179381</v>
      </c>
      <c r="J1024">
        <v>2</v>
      </c>
      <c r="K1024">
        <v>0</v>
      </c>
      <c r="L1024">
        <v>1</v>
      </c>
      <c r="M1024">
        <v>69263</v>
      </c>
      <c r="N1024">
        <v>0</v>
      </c>
      <c r="O1024" t="str">
        <f t="shared" si="92"/>
        <v>46-60</v>
      </c>
      <c r="P1024" t="str">
        <f t="shared" si="93"/>
        <v>Low</v>
      </c>
      <c r="Q1024" t="str">
        <f t="shared" si="94"/>
        <v>New</v>
      </c>
      <c r="R1024" t="str">
        <f t="shared" si="95"/>
        <v>High Balance</v>
      </c>
      <c r="S1024" t="str">
        <f t="shared" si="96"/>
        <v>High Value</v>
      </c>
      <c r="T1024">
        <v>1</v>
      </c>
      <c r="U1024">
        <f t="shared" si="97"/>
        <v>0</v>
      </c>
    </row>
    <row r="1025" spans="1:21" x14ac:dyDescent="0.25">
      <c r="A1025">
        <v>2025</v>
      </c>
      <c r="B1025">
        <v>15682639</v>
      </c>
      <c r="C1025" t="s">
        <v>194</v>
      </c>
      <c r="D1025">
        <v>642</v>
      </c>
      <c r="E1025" t="s">
        <v>15</v>
      </c>
      <c r="F1025" t="s">
        <v>23</v>
      </c>
      <c r="G1025">
        <v>32</v>
      </c>
      <c r="H1025">
        <v>3</v>
      </c>
      <c r="I1025">
        <v>0</v>
      </c>
      <c r="J1025">
        <v>2</v>
      </c>
      <c r="K1025">
        <v>1</v>
      </c>
      <c r="L1025">
        <v>1</v>
      </c>
      <c r="M1025">
        <v>88699</v>
      </c>
      <c r="N1025">
        <v>0</v>
      </c>
      <c r="O1025" t="str">
        <f t="shared" si="92"/>
        <v>30-45</v>
      </c>
      <c r="P1025" t="str">
        <f t="shared" si="93"/>
        <v>Medium</v>
      </c>
      <c r="Q1025" t="str">
        <f t="shared" si="94"/>
        <v>New</v>
      </c>
      <c r="R1025" t="str">
        <f t="shared" si="95"/>
        <v>Zero Balance</v>
      </c>
      <c r="S1025" t="str">
        <f t="shared" si="96"/>
        <v>Normal</v>
      </c>
      <c r="T1025">
        <v>1</v>
      </c>
      <c r="U1025">
        <f t="shared" si="97"/>
        <v>0</v>
      </c>
    </row>
    <row r="1026" spans="1:21" x14ac:dyDescent="0.25">
      <c r="A1026">
        <v>2025</v>
      </c>
      <c r="B1026">
        <v>15729279</v>
      </c>
      <c r="C1026" t="s">
        <v>771</v>
      </c>
      <c r="D1026">
        <v>718</v>
      </c>
      <c r="E1026" t="s">
        <v>15</v>
      </c>
      <c r="F1026" t="s">
        <v>16</v>
      </c>
      <c r="G1026">
        <v>25</v>
      </c>
      <c r="H1026">
        <v>4</v>
      </c>
      <c r="I1026">
        <v>108692</v>
      </c>
      <c r="J1026">
        <v>1</v>
      </c>
      <c r="K1026">
        <v>1</v>
      </c>
      <c r="L1026">
        <v>0</v>
      </c>
      <c r="M1026">
        <v>63031</v>
      </c>
      <c r="N1026">
        <v>0</v>
      </c>
      <c r="O1026" t="str">
        <f t="shared" ref="O1026:O1089" si="98">IF(G1026&lt;30,"&lt;30",IF(G1026&lt;=45,"30-45",IF(G1026&lt;=60,"46-60","60+")))</f>
        <v>&lt;30</v>
      </c>
      <c r="P1026" t="str">
        <f t="shared" ref="P1026:P1089" si="99">IF(D1026&lt;600,"Low",IF(D1026&lt;=750,"Medium","High"))</f>
        <v>Medium</v>
      </c>
      <c r="Q1026" t="str">
        <f t="shared" ref="Q1026:Q1089" si="100">IF(H1026&lt;=3,"New",IF(H1026&lt;=7,"Mid-Term","Long-Term"))</f>
        <v>Mid-Term</v>
      </c>
      <c r="R1026" t="str">
        <f t="shared" ref="R1026:R1089" si="101">IF(I1026=0,"Zero Balance",IF(I1026&lt;100000,"Low Balance","High Balance"))</f>
        <v>High Balance</v>
      </c>
      <c r="S1026" t="str">
        <f t="shared" ref="S1026:S1089" si="102">IF(I1026&gt;=100000,"High Value","Normal")</f>
        <v>High Value</v>
      </c>
      <c r="T1026">
        <v>1</v>
      </c>
      <c r="U1026">
        <f t="shared" ref="U1026:U1089" si="103">IF(N1026=1,I1026,0)</f>
        <v>0</v>
      </c>
    </row>
    <row r="1027" spans="1:21" x14ac:dyDescent="0.25">
      <c r="A1027">
        <v>2025</v>
      </c>
      <c r="B1027">
        <v>15759805</v>
      </c>
      <c r="C1027" t="s">
        <v>177</v>
      </c>
      <c r="D1027">
        <v>582</v>
      </c>
      <c r="E1027" t="s">
        <v>15</v>
      </c>
      <c r="F1027" t="s">
        <v>16</v>
      </c>
      <c r="G1027">
        <v>32</v>
      </c>
      <c r="H1027">
        <v>4</v>
      </c>
      <c r="I1027">
        <v>0</v>
      </c>
      <c r="J1027">
        <v>2</v>
      </c>
      <c r="K1027">
        <v>1</v>
      </c>
      <c r="L1027">
        <v>0</v>
      </c>
      <c r="M1027">
        <v>59669</v>
      </c>
      <c r="N1027">
        <v>0</v>
      </c>
      <c r="O1027" t="str">
        <f t="shared" si="98"/>
        <v>30-45</v>
      </c>
      <c r="P1027" t="str">
        <f t="shared" si="99"/>
        <v>Low</v>
      </c>
      <c r="Q1027" t="str">
        <f t="shared" si="100"/>
        <v>Mid-Term</v>
      </c>
      <c r="R1027" t="str">
        <f t="shared" si="101"/>
        <v>Zero Balance</v>
      </c>
      <c r="S1027" t="str">
        <f t="shared" si="102"/>
        <v>Normal</v>
      </c>
      <c r="T1027">
        <v>1</v>
      </c>
      <c r="U1027">
        <f t="shared" si="103"/>
        <v>0</v>
      </c>
    </row>
    <row r="1028" spans="1:21" x14ac:dyDescent="0.25">
      <c r="A1028">
        <v>2025</v>
      </c>
      <c r="B1028">
        <v>15767864</v>
      </c>
      <c r="C1028" t="s">
        <v>772</v>
      </c>
      <c r="D1028">
        <v>628</v>
      </c>
      <c r="E1028" t="s">
        <v>15</v>
      </c>
      <c r="F1028" t="s">
        <v>23</v>
      </c>
      <c r="G1028">
        <v>33</v>
      </c>
      <c r="H1028">
        <v>6</v>
      </c>
      <c r="I1028">
        <v>0</v>
      </c>
      <c r="J1028">
        <v>2</v>
      </c>
      <c r="K1028">
        <v>0</v>
      </c>
      <c r="L1028">
        <v>0</v>
      </c>
      <c r="M1028">
        <v>184230</v>
      </c>
      <c r="N1028">
        <v>0</v>
      </c>
      <c r="O1028" t="str">
        <f t="shared" si="98"/>
        <v>30-45</v>
      </c>
      <c r="P1028" t="str">
        <f t="shared" si="99"/>
        <v>Medium</v>
      </c>
      <c r="Q1028" t="str">
        <f t="shared" si="100"/>
        <v>Mid-Term</v>
      </c>
      <c r="R1028" t="str">
        <f t="shared" si="101"/>
        <v>Zero Balance</v>
      </c>
      <c r="S1028" t="str">
        <f t="shared" si="102"/>
        <v>Normal</v>
      </c>
      <c r="T1028">
        <v>1</v>
      </c>
      <c r="U1028">
        <f t="shared" si="103"/>
        <v>0</v>
      </c>
    </row>
    <row r="1029" spans="1:21" x14ac:dyDescent="0.25">
      <c r="A1029">
        <v>2025</v>
      </c>
      <c r="B1029">
        <v>15769948</v>
      </c>
      <c r="C1029" t="s">
        <v>747</v>
      </c>
      <c r="D1029">
        <v>737</v>
      </c>
      <c r="E1029" t="s">
        <v>26</v>
      </c>
      <c r="F1029" t="s">
        <v>23</v>
      </c>
      <c r="G1029">
        <v>35</v>
      </c>
      <c r="H1029">
        <v>0</v>
      </c>
      <c r="I1029">
        <v>133378</v>
      </c>
      <c r="J1029">
        <v>1</v>
      </c>
      <c r="K1029">
        <v>0</v>
      </c>
      <c r="L1029">
        <v>1</v>
      </c>
      <c r="M1029">
        <v>64050</v>
      </c>
      <c r="N1029">
        <v>0</v>
      </c>
      <c r="O1029" t="str">
        <f t="shared" si="98"/>
        <v>30-45</v>
      </c>
      <c r="P1029" t="str">
        <f t="shared" si="99"/>
        <v>Medium</v>
      </c>
      <c r="Q1029" t="str">
        <f t="shared" si="100"/>
        <v>New</v>
      </c>
      <c r="R1029" t="str">
        <f t="shared" si="101"/>
        <v>High Balance</v>
      </c>
      <c r="S1029" t="str">
        <f t="shared" si="102"/>
        <v>High Value</v>
      </c>
      <c r="T1029">
        <v>1</v>
      </c>
      <c r="U1029">
        <f t="shared" si="103"/>
        <v>0</v>
      </c>
    </row>
    <row r="1030" spans="1:21" x14ac:dyDescent="0.25">
      <c r="A1030">
        <v>2025</v>
      </c>
      <c r="B1030">
        <v>15686345</v>
      </c>
      <c r="C1030" t="s">
        <v>773</v>
      </c>
      <c r="D1030">
        <v>828</v>
      </c>
      <c r="E1030" t="s">
        <v>18</v>
      </c>
      <c r="F1030" t="s">
        <v>23</v>
      </c>
      <c r="G1030">
        <v>34</v>
      </c>
      <c r="H1030">
        <v>9</v>
      </c>
      <c r="I1030">
        <v>0</v>
      </c>
      <c r="J1030">
        <v>2</v>
      </c>
      <c r="K1030">
        <v>1</v>
      </c>
      <c r="L1030">
        <v>1</v>
      </c>
      <c r="M1030">
        <v>81854</v>
      </c>
      <c r="N1030">
        <v>0</v>
      </c>
      <c r="O1030" t="str">
        <f t="shared" si="98"/>
        <v>30-45</v>
      </c>
      <c r="P1030" t="str">
        <f t="shared" si="99"/>
        <v>High</v>
      </c>
      <c r="Q1030" t="str">
        <f t="shared" si="100"/>
        <v>Long-Term</v>
      </c>
      <c r="R1030" t="str">
        <f t="shared" si="101"/>
        <v>Zero Balance</v>
      </c>
      <c r="S1030" t="str">
        <f t="shared" si="102"/>
        <v>Normal</v>
      </c>
      <c r="T1030">
        <v>1</v>
      </c>
      <c r="U1030">
        <f t="shared" si="103"/>
        <v>0</v>
      </c>
    </row>
    <row r="1031" spans="1:21" x14ac:dyDescent="0.25">
      <c r="A1031">
        <v>2025</v>
      </c>
      <c r="B1031">
        <v>15688071</v>
      </c>
      <c r="C1031" t="s">
        <v>210</v>
      </c>
      <c r="D1031">
        <v>609</v>
      </c>
      <c r="E1031" t="s">
        <v>18</v>
      </c>
      <c r="F1031" t="s">
        <v>23</v>
      </c>
      <c r="G1031">
        <v>53</v>
      </c>
      <c r="H1031">
        <v>10</v>
      </c>
      <c r="I1031">
        <v>0</v>
      </c>
      <c r="J1031">
        <v>1</v>
      </c>
      <c r="K1031">
        <v>1</v>
      </c>
      <c r="L1031">
        <v>1</v>
      </c>
      <c r="M1031">
        <v>154643</v>
      </c>
      <c r="N1031">
        <v>0</v>
      </c>
      <c r="O1031" t="str">
        <f t="shared" si="98"/>
        <v>46-60</v>
      </c>
      <c r="P1031" t="str">
        <f t="shared" si="99"/>
        <v>Medium</v>
      </c>
      <c r="Q1031" t="str">
        <f t="shared" si="100"/>
        <v>Long-Term</v>
      </c>
      <c r="R1031" t="str">
        <f t="shared" si="101"/>
        <v>Zero Balance</v>
      </c>
      <c r="S1031" t="str">
        <f t="shared" si="102"/>
        <v>Normal</v>
      </c>
      <c r="T1031">
        <v>1</v>
      </c>
      <c r="U1031">
        <f t="shared" si="103"/>
        <v>0</v>
      </c>
    </row>
    <row r="1032" spans="1:21" x14ac:dyDescent="0.25">
      <c r="A1032">
        <v>2025</v>
      </c>
      <c r="B1032">
        <v>15681174</v>
      </c>
      <c r="C1032" t="s">
        <v>774</v>
      </c>
      <c r="D1032">
        <v>730</v>
      </c>
      <c r="E1032" t="s">
        <v>15</v>
      </c>
      <c r="F1032" t="s">
        <v>23</v>
      </c>
      <c r="G1032">
        <v>39</v>
      </c>
      <c r="H1032">
        <v>1</v>
      </c>
      <c r="I1032">
        <v>116538</v>
      </c>
      <c r="J1032">
        <v>1</v>
      </c>
      <c r="K1032">
        <v>0</v>
      </c>
      <c r="L1032">
        <v>0</v>
      </c>
      <c r="M1032">
        <v>145680</v>
      </c>
      <c r="N1032">
        <v>0</v>
      </c>
      <c r="O1032" t="str">
        <f t="shared" si="98"/>
        <v>30-45</v>
      </c>
      <c r="P1032" t="str">
        <f t="shared" si="99"/>
        <v>Medium</v>
      </c>
      <c r="Q1032" t="str">
        <f t="shared" si="100"/>
        <v>New</v>
      </c>
      <c r="R1032" t="str">
        <f t="shared" si="101"/>
        <v>High Balance</v>
      </c>
      <c r="S1032" t="str">
        <f t="shared" si="102"/>
        <v>High Value</v>
      </c>
      <c r="T1032">
        <v>1</v>
      </c>
      <c r="U1032">
        <f t="shared" si="103"/>
        <v>0</v>
      </c>
    </row>
    <row r="1033" spans="1:21" x14ac:dyDescent="0.25">
      <c r="A1033">
        <v>2025</v>
      </c>
      <c r="B1033">
        <v>15667521</v>
      </c>
      <c r="C1033" t="s">
        <v>199</v>
      </c>
      <c r="D1033">
        <v>631</v>
      </c>
      <c r="E1033" t="s">
        <v>15</v>
      </c>
      <c r="F1033" t="s">
        <v>16</v>
      </c>
      <c r="G1033">
        <v>22</v>
      </c>
      <c r="H1033">
        <v>3</v>
      </c>
      <c r="I1033">
        <v>0</v>
      </c>
      <c r="J1033">
        <v>2</v>
      </c>
      <c r="K1033">
        <v>0</v>
      </c>
      <c r="L1033">
        <v>0</v>
      </c>
      <c r="M1033">
        <v>30782</v>
      </c>
      <c r="N1033">
        <v>0</v>
      </c>
      <c r="O1033" t="str">
        <f t="shared" si="98"/>
        <v>&lt;30</v>
      </c>
      <c r="P1033" t="str">
        <f t="shared" si="99"/>
        <v>Medium</v>
      </c>
      <c r="Q1033" t="str">
        <f t="shared" si="100"/>
        <v>New</v>
      </c>
      <c r="R1033" t="str">
        <f t="shared" si="101"/>
        <v>Zero Balance</v>
      </c>
      <c r="S1033" t="str">
        <f t="shared" si="102"/>
        <v>Normal</v>
      </c>
      <c r="T1033">
        <v>1</v>
      </c>
      <c r="U1033">
        <f t="shared" si="103"/>
        <v>0</v>
      </c>
    </row>
    <row r="1034" spans="1:21" x14ac:dyDescent="0.25">
      <c r="A1034">
        <v>2025</v>
      </c>
      <c r="B1034">
        <v>15750243</v>
      </c>
      <c r="C1034" t="s">
        <v>394</v>
      </c>
      <c r="D1034">
        <v>830</v>
      </c>
      <c r="E1034" t="s">
        <v>18</v>
      </c>
      <c r="F1034" t="s">
        <v>23</v>
      </c>
      <c r="G1034">
        <v>40</v>
      </c>
      <c r="H1034">
        <v>4</v>
      </c>
      <c r="I1034">
        <v>0</v>
      </c>
      <c r="J1034">
        <v>2</v>
      </c>
      <c r="K1034">
        <v>0</v>
      </c>
      <c r="L1034">
        <v>1</v>
      </c>
      <c r="M1034">
        <v>81623</v>
      </c>
      <c r="N1034">
        <v>0</v>
      </c>
      <c r="O1034" t="str">
        <f t="shared" si="98"/>
        <v>30-45</v>
      </c>
      <c r="P1034" t="str">
        <f t="shared" si="99"/>
        <v>High</v>
      </c>
      <c r="Q1034" t="str">
        <f t="shared" si="100"/>
        <v>Mid-Term</v>
      </c>
      <c r="R1034" t="str">
        <f t="shared" si="101"/>
        <v>Zero Balance</v>
      </c>
      <c r="S1034" t="str">
        <f t="shared" si="102"/>
        <v>Normal</v>
      </c>
      <c r="T1034">
        <v>1</v>
      </c>
      <c r="U1034">
        <f t="shared" si="103"/>
        <v>0</v>
      </c>
    </row>
    <row r="1035" spans="1:21" x14ac:dyDescent="0.25">
      <c r="A1035">
        <v>2025</v>
      </c>
      <c r="B1035">
        <v>15695475</v>
      </c>
      <c r="C1035" t="s">
        <v>44</v>
      </c>
      <c r="D1035">
        <v>645</v>
      </c>
      <c r="E1035" t="s">
        <v>15</v>
      </c>
      <c r="F1035" t="s">
        <v>23</v>
      </c>
      <c r="G1035">
        <v>29</v>
      </c>
      <c r="H1035">
        <v>1</v>
      </c>
      <c r="I1035">
        <v>130131</v>
      </c>
      <c r="J1035">
        <v>2</v>
      </c>
      <c r="K1035">
        <v>0</v>
      </c>
      <c r="L1035">
        <v>1</v>
      </c>
      <c r="M1035">
        <v>196474</v>
      </c>
      <c r="N1035">
        <v>0</v>
      </c>
      <c r="O1035" t="str">
        <f t="shared" si="98"/>
        <v>&lt;30</v>
      </c>
      <c r="P1035" t="str">
        <f t="shared" si="99"/>
        <v>Medium</v>
      </c>
      <c r="Q1035" t="str">
        <f t="shared" si="100"/>
        <v>New</v>
      </c>
      <c r="R1035" t="str">
        <f t="shared" si="101"/>
        <v>High Balance</v>
      </c>
      <c r="S1035" t="str">
        <f t="shared" si="102"/>
        <v>High Value</v>
      </c>
      <c r="T1035">
        <v>1</v>
      </c>
      <c r="U1035">
        <f t="shared" si="103"/>
        <v>0</v>
      </c>
    </row>
    <row r="1036" spans="1:21" x14ac:dyDescent="0.25">
      <c r="A1036">
        <v>2025</v>
      </c>
      <c r="B1036">
        <v>15689176</v>
      </c>
      <c r="C1036" t="s">
        <v>775</v>
      </c>
      <c r="D1036">
        <v>663</v>
      </c>
      <c r="E1036" t="s">
        <v>15</v>
      </c>
      <c r="F1036" t="s">
        <v>23</v>
      </c>
      <c r="G1036">
        <v>46</v>
      </c>
      <c r="H1036">
        <v>3</v>
      </c>
      <c r="I1036">
        <v>0</v>
      </c>
      <c r="J1036">
        <v>2</v>
      </c>
      <c r="K1036">
        <v>0</v>
      </c>
      <c r="L1036">
        <v>1</v>
      </c>
      <c r="M1036">
        <v>176276</v>
      </c>
      <c r="N1036">
        <v>0</v>
      </c>
      <c r="O1036" t="str">
        <f t="shared" si="98"/>
        <v>46-60</v>
      </c>
      <c r="P1036" t="str">
        <f t="shared" si="99"/>
        <v>Medium</v>
      </c>
      <c r="Q1036" t="str">
        <f t="shared" si="100"/>
        <v>New</v>
      </c>
      <c r="R1036" t="str">
        <f t="shared" si="101"/>
        <v>Zero Balance</v>
      </c>
      <c r="S1036" t="str">
        <f t="shared" si="102"/>
        <v>Normal</v>
      </c>
      <c r="T1036">
        <v>1</v>
      </c>
      <c r="U1036">
        <f t="shared" si="103"/>
        <v>0</v>
      </c>
    </row>
    <row r="1037" spans="1:21" x14ac:dyDescent="0.25">
      <c r="A1037">
        <v>2025</v>
      </c>
      <c r="B1037">
        <v>15652955</v>
      </c>
      <c r="C1037" t="s">
        <v>472</v>
      </c>
      <c r="D1037">
        <v>678</v>
      </c>
      <c r="E1037" t="s">
        <v>18</v>
      </c>
      <c r="F1037" t="s">
        <v>23</v>
      </c>
      <c r="G1037">
        <v>30</v>
      </c>
      <c r="H1037">
        <v>0</v>
      </c>
      <c r="I1037">
        <v>0</v>
      </c>
      <c r="J1037">
        <v>1</v>
      </c>
      <c r="K1037">
        <v>1</v>
      </c>
      <c r="L1037">
        <v>0</v>
      </c>
      <c r="M1037">
        <v>35113</v>
      </c>
      <c r="N1037">
        <v>0</v>
      </c>
      <c r="O1037" t="str">
        <f t="shared" si="98"/>
        <v>30-45</v>
      </c>
      <c r="P1037" t="str">
        <f t="shared" si="99"/>
        <v>Medium</v>
      </c>
      <c r="Q1037" t="str">
        <f t="shared" si="100"/>
        <v>New</v>
      </c>
      <c r="R1037" t="str">
        <f t="shared" si="101"/>
        <v>Zero Balance</v>
      </c>
      <c r="S1037" t="str">
        <f t="shared" si="102"/>
        <v>Normal</v>
      </c>
      <c r="T1037">
        <v>1</v>
      </c>
      <c r="U1037">
        <f t="shared" si="103"/>
        <v>0</v>
      </c>
    </row>
    <row r="1038" spans="1:21" x14ac:dyDescent="0.25">
      <c r="A1038">
        <v>2025</v>
      </c>
      <c r="B1038">
        <v>15668958</v>
      </c>
      <c r="C1038" t="s">
        <v>776</v>
      </c>
      <c r="D1038">
        <v>521</v>
      </c>
      <c r="E1038" t="s">
        <v>15</v>
      </c>
      <c r="F1038" t="s">
        <v>23</v>
      </c>
      <c r="G1038">
        <v>30</v>
      </c>
      <c r="H1038">
        <v>2</v>
      </c>
      <c r="I1038">
        <v>107316</v>
      </c>
      <c r="J1038">
        <v>1</v>
      </c>
      <c r="K1038">
        <v>1</v>
      </c>
      <c r="L1038">
        <v>0</v>
      </c>
      <c r="M1038">
        <v>64300</v>
      </c>
      <c r="N1038">
        <v>0</v>
      </c>
      <c r="O1038" t="str">
        <f t="shared" si="98"/>
        <v>30-45</v>
      </c>
      <c r="P1038" t="str">
        <f t="shared" si="99"/>
        <v>Low</v>
      </c>
      <c r="Q1038" t="str">
        <f t="shared" si="100"/>
        <v>New</v>
      </c>
      <c r="R1038" t="str">
        <f t="shared" si="101"/>
        <v>High Balance</v>
      </c>
      <c r="S1038" t="str">
        <f t="shared" si="102"/>
        <v>High Value</v>
      </c>
      <c r="T1038">
        <v>1</v>
      </c>
      <c r="U1038">
        <f t="shared" si="103"/>
        <v>0</v>
      </c>
    </row>
    <row r="1039" spans="1:21" x14ac:dyDescent="0.25">
      <c r="A1039">
        <v>2025</v>
      </c>
      <c r="B1039">
        <v>15631054</v>
      </c>
      <c r="C1039" t="s">
        <v>777</v>
      </c>
      <c r="D1039">
        <v>625</v>
      </c>
      <c r="E1039" t="s">
        <v>15</v>
      </c>
      <c r="F1039" t="s">
        <v>16</v>
      </c>
      <c r="G1039">
        <v>24</v>
      </c>
      <c r="H1039">
        <v>1</v>
      </c>
      <c r="I1039">
        <v>0</v>
      </c>
      <c r="J1039">
        <v>2</v>
      </c>
      <c r="K1039">
        <v>1</v>
      </c>
      <c r="L1039">
        <v>1</v>
      </c>
      <c r="M1039">
        <v>180970</v>
      </c>
      <c r="N1039">
        <v>0</v>
      </c>
      <c r="O1039" t="str">
        <f t="shared" si="98"/>
        <v>&lt;30</v>
      </c>
      <c r="P1039" t="str">
        <f t="shared" si="99"/>
        <v>Medium</v>
      </c>
      <c r="Q1039" t="str">
        <f t="shared" si="100"/>
        <v>New</v>
      </c>
      <c r="R1039" t="str">
        <f t="shared" si="101"/>
        <v>Zero Balance</v>
      </c>
      <c r="S1039" t="str">
        <f t="shared" si="102"/>
        <v>Normal</v>
      </c>
      <c r="T1039">
        <v>1</v>
      </c>
      <c r="U1039">
        <f t="shared" si="103"/>
        <v>0</v>
      </c>
    </row>
    <row r="1040" spans="1:21" x14ac:dyDescent="0.25">
      <c r="A1040">
        <v>2025</v>
      </c>
      <c r="B1040">
        <v>15581479</v>
      </c>
      <c r="C1040" t="s">
        <v>629</v>
      </c>
      <c r="D1040">
        <v>523</v>
      </c>
      <c r="E1040" t="s">
        <v>15</v>
      </c>
      <c r="F1040" t="s">
        <v>23</v>
      </c>
      <c r="G1040">
        <v>30</v>
      </c>
      <c r="H1040">
        <v>1</v>
      </c>
      <c r="I1040">
        <v>83181</v>
      </c>
      <c r="J1040">
        <v>1</v>
      </c>
      <c r="K1040">
        <v>1</v>
      </c>
      <c r="L1040">
        <v>1</v>
      </c>
      <c r="M1040">
        <v>138177</v>
      </c>
      <c r="N1040">
        <v>0</v>
      </c>
      <c r="O1040" t="str">
        <f t="shared" si="98"/>
        <v>30-45</v>
      </c>
      <c r="P1040" t="str">
        <f t="shared" si="99"/>
        <v>Low</v>
      </c>
      <c r="Q1040" t="str">
        <f t="shared" si="100"/>
        <v>New</v>
      </c>
      <c r="R1040" t="str">
        <f t="shared" si="101"/>
        <v>Low Balance</v>
      </c>
      <c r="S1040" t="str">
        <f t="shared" si="102"/>
        <v>Normal</v>
      </c>
      <c r="T1040">
        <v>1</v>
      </c>
      <c r="U1040">
        <f t="shared" si="103"/>
        <v>0</v>
      </c>
    </row>
    <row r="1041" spans="1:21" x14ac:dyDescent="0.25">
      <c r="A1041">
        <v>2025</v>
      </c>
      <c r="B1041">
        <v>15577478</v>
      </c>
      <c r="C1041" t="s">
        <v>263</v>
      </c>
      <c r="D1041">
        <v>714</v>
      </c>
      <c r="E1041" t="s">
        <v>15</v>
      </c>
      <c r="F1041" t="s">
        <v>16</v>
      </c>
      <c r="G1041">
        <v>72</v>
      </c>
      <c r="H1041">
        <v>3</v>
      </c>
      <c r="I1041">
        <v>0</v>
      </c>
      <c r="J1041">
        <v>1</v>
      </c>
      <c r="K1041">
        <v>1</v>
      </c>
      <c r="L1041">
        <v>1</v>
      </c>
      <c r="M1041">
        <v>86734</v>
      </c>
      <c r="N1041">
        <v>0</v>
      </c>
      <c r="O1041" t="str">
        <f t="shared" si="98"/>
        <v>60+</v>
      </c>
      <c r="P1041" t="str">
        <f t="shared" si="99"/>
        <v>Medium</v>
      </c>
      <c r="Q1041" t="str">
        <f t="shared" si="100"/>
        <v>New</v>
      </c>
      <c r="R1041" t="str">
        <f t="shared" si="101"/>
        <v>Zero Balance</v>
      </c>
      <c r="S1041" t="str">
        <f t="shared" si="102"/>
        <v>Normal</v>
      </c>
      <c r="T1041">
        <v>1</v>
      </c>
      <c r="U1041">
        <f t="shared" si="103"/>
        <v>0</v>
      </c>
    </row>
    <row r="1042" spans="1:21" x14ac:dyDescent="0.25">
      <c r="A1042">
        <v>2025</v>
      </c>
      <c r="B1042">
        <v>15780870</v>
      </c>
      <c r="C1042" t="s">
        <v>490</v>
      </c>
      <c r="D1042">
        <v>580</v>
      </c>
      <c r="E1042" t="s">
        <v>18</v>
      </c>
      <c r="F1042" t="s">
        <v>23</v>
      </c>
      <c r="G1042">
        <v>67</v>
      </c>
      <c r="H1042">
        <v>3</v>
      </c>
      <c r="I1042">
        <v>153946</v>
      </c>
      <c r="J1042">
        <v>1</v>
      </c>
      <c r="K1042">
        <v>1</v>
      </c>
      <c r="L1042">
        <v>1</v>
      </c>
      <c r="M1042">
        <v>7419</v>
      </c>
      <c r="N1042">
        <v>0</v>
      </c>
      <c r="O1042" t="str">
        <f t="shared" si="98"/>
        <v>60+</v>
      </c>
      <c r="P1042" t="str">
        <f t="shared" si="99"/>
        <v>Low</v>
      </c>
      <c r="Q1042" t="str">
        <f t="shared" si="100"/>
        <v>New</v>
      </c>
      <c r="R1042" t="str">
        <f t="shared" si="101"/>
        <v>High Balance</v>
      </c>
      <c r="S1042" t="str">
        <f t="shared" si="102"/>
        <v>High Value</v>
      </c>
      <c r="T1042">
        <v>1</v>
      </c>
      <c r="U1042">
        <f t="shared" si="103"/>
        <v>0</v>
      </c>
    </row>
    <row r="1043" spans="1:21" x14ac:dyDescent="0.25">
      <c r="A1043">
        <v>2025</v>
      </c>
      <c r="B1043">
        <v>15692317</v>
      </c>
      <c r="C1043" t="s">
        <v>520</v>
      </c>
      <c r="D1043">
        <v>722</v>
      </c>
      <c r="E1043" t="s">
        <v>15</v>
      </c>
      <c r="F1043" t="s">
        <v>23</v>
      </c>
      <c r="G1043">
        <v>30</v>
      </c>
      <c r="H1043">
        <v>5</v>
      </c>
      <c r="I1043">
        <v>0</v>
      </c>
      <c r="J1043">
        <v>2</v>
      </c>
      <c r="K1043">
        <v>1</v>
      </c>
      <c r="L1043">
        <v>0</v>
      </c>
      <c r="M1043">
        <v>166377</v>
      </c>
      <c r="N1043">
        <v>0</v>
      </c>
      <c r="O1043" t="str">
        <f t="shared" si="98"/>
        <v>30-45</v>
      </c>
      <c r="P1043" t="str">
        <f t="shared" si="99"/>
        <v>Medium</v>
      </c>
      <c r="Q1043" t="str">
        <f t="shared" si="100"/>
        <v>Mid-Term</v>
      </c>
      <c r="R1043" t="str">
        <f t="shared" si="101"/>
        <v>Zero Balance</v>
      </c>
      <c r="S1043" t="str">
        <f t="shared" si="102"/>
        <v>Normal</v>
      </c>
      <c r="T1043">
        <v>1</v>
      </c>
      <c r="U1043">
        <f t="shared" si="103"/>
        <v>0</v>
      </c>
    </row>
    <row r="1044" spans="1:21" x14ac:dyDescent="0.25">
      <c r="A1044">
        <v>2025</v>
      </c>
      <c r="B1044">
        <v>15593969</v>
      </c>
      <c r="C1044" t="s">
        <v>778</v>
      </c>
      <c r="D1044">
        <v>630</v>
      </c>
      <c r="E1044" t="s">
        <v>18</v>
      </c>
      <c r="F1044" t="s">
        <v>16</v>
      </c>
      <c r="G1044">
        <v>39</v>
      </c>
      <c r="H1044">
        <v>7</v>
      </c>
      <c r="I1044">
        <v>135483</v>
      </c>
      <c r="J1044">
        <v>1</v>
      </c>
      <c r="K1044">
        <v>1</v>
      </c>
      <c r="L1044">
        <v>0</v>
      </c>
      <c r="M1044">
        <v>140881</v>
      </c>
      <c r="N1044">
        <v>1</v>
      </c>
      <c r="O1044" t="str">
        <f t="shared" si="98"/>
        <v>30-45</v>
      </c>
      <c r="P1044" t="str">
        <f t="shared" si="99"/>
        <v>Medium</v>
      </c>
      <c r="Q1044" t="str">
        <f t="shared" si="100"/>
        <v>Mid-Term</v>
      </c>
      <c r="R1044" t="str">
        <f t="shared" si="101"/>
        <v>High Balance</v>
      </c>
      <c r="S1044" t="str">
        <f t="shared" si="102"/>
        <v>High Value</v>
      </c>
      <c r="T1044">
        <v>1</v>
      </c>
      <c r="U1044">
        <f t="shared" si="103"/>
        <v>135483</v>
      </c>
    </row>
    <row r="1045" spans="1:21" x14ac:dyDescent="0.25">
      <c r="A1045">
        <v>2025</v>
      </c>
      <c r="B1045">
        <v>15570417</v>
      </c>
      <c r="C1045" t="s">
        <v>779</v>
      </c>
      <c r="D1045">
        <v>579</v>
      </c>
      <c r="E1045" t="s">
        <v>15</v>
      </c>
      <c r="F1045" t="s">
        <v>23</v>
      </c>
      <c r="G1045">
        <v>35</v>
      </c>
      <c r="H1045">
        <v>1</v>
      </c>
      <c r="I1045">
        <v>0</v>
      </c>
      <c r="J1045">
        <v>2</v>
      </c>
      <c r="K1045">
        <v>1</v>
      </c>
      <c r="L1045">
        <v>0</v>
      </c>
      <c r="M1045">
        <v>4460</v>
      </c>
      <c r="N1045">
        <v>0</v>
      </c>
      <c r="O1045" t="str">
        <f t="shared" si="98"/>
        <v>30-45</v>
      </c>
      <c r="P1045" t="str">
        <f t="shared" si="99"/>
        <v>Low</v>
      </c>
      <c r="Q1045" t="str">
        <f t="shared" si="100"/>
        <v>New</v>
      </c>
      <c r="R1045" t="str">
        <f t="shared" si="101"/>
        <v>Zero Balance</v>
      </c>
      <c r="S1045" t="str">
        <f t="shared" si="102"/>
        <v>Normal</v>
      </c>
      <c r="T1045">
        <v>1</v>
      </c>
      <c r="U1045">
        <f t="shared" si="103"/>
        <v>0</v>
      </c>
    </row>
    <row r="1046" spans="1:21" x14ac:dyDescent="0.25">
      <c r="A1046">
        <v>2025</v>
      </c>
      <c r="B1046">
        <v>15779059</v>
      </c>
      <c r="C1046" t="s">
        <v>780</v>
      </c>
      <c r="D1046">
        <v>670</v>
      </c>
      <c r="E1046" t="s">
        <v>15</v>
      </c>
      <c r="F1046" t="s">
        <v>16</v>
      </c>
      <c r="G1046">
        <v>38</v>
      </c>
      <c r="H1046">
        <v>4</v>
      </c>
      <c r="I1046">
        <v>119625</v>
      </c>
      <c r="J1046">
        <v>2</v>
      </c>
      <c r="K1046">
        <v>1</v>
      </c>
      <c r="L1046">
        <v>1</v>
      </c>
      <c r="M1046">
        <v>110472</v>
      </c>
      <c r="N1046">
        <v>0</v>
      </c>
      <c r="O1046" t="str">
        <f t="shared" si="98"/>
        <v>30-45</v>
      </c>
      <c r="P1046" t="str">
        <f t="shared" si="99"/>
        <v>Medium</v>
      </c>
      <c r="Q1046" t="str">
        <f t="shared" si="100"/>
        <v>Mid-Term</v>
      </c>
      <c r="R1046" t="str">
        <f t="shared" si="101"/>
        <v>High Balance</v>
      </c>
      <c r="S1046" t="str">
        <f t="shared" si="102"/>
        <v>High Value</v>
      </c>
      <c r="T1046">
        <v>1</v>
      </c>
      <c r="U1046">
        <f t="shared" si="103"/>
        <v>0</v>
      </c>
    </row>
    <row r="1047" spans="1:21" x14ac:dyDescent="0.25">
      <c r="A1047">
        <v>2025</v>
      </c>
      <c r="B1047">
        <v>15785980</v>
      </c>
      <c r="C1047" t="s">
        <v>781</v>
      </c>
      <c r="D1047">
        <v>588</v>
      </c>
      <c r="E1047" t="s">
        <v>18</v>
      </c>
      <c r="F1047" t="s">
        <v>23</v>
      </c>
      <c r="G1047">
        <v>34</v>
      </c>
      <c r="H1047">
        <v>6</v>
      </c>
      <c r="I1047">
        <v>121132</v>
      </c>
      <c r="J1047">
        <v>2</v>
      </c>
      <c r="K1047">
        <v>1</v>
      </c>
      <c r="L1047">
        <v>0</v>
      </c>
      <c r="M1047">
        <v>86460</v>
      </c>
      <c r="N1047">
        <v>0</v>
      </c>
      <c r="O1047" t="str">
        <f t="shared" si="98"/>
        <v>30-45</v>
      </c>
      <c r="P1047" t="str">
        <f t="shared" si="99"/>
        <v>Low</v>
      </c>
      <c r="Q1047" t="str">
        <f t="shared" si="100"/>
        <v>Mid-Term</v>
      </c>
      <c r="R1047" t="str">
        <f t="shared" si="101"/>
        <v>High Balance</v>
      </c>
      <c r="S1047" t="str">
        <f t="shared" si="102"/>
        <v>High Value</v>
      </c>
      <c r="T1047">
        <v>1</v>
      </c>
      <c r="U1047">
        <f t="shared" si="103"/>
        <v>0</v>
      </c>
    </row>
    <row r="1048" spans="1:21" x14ac:dyDescent="0.25">
      <c r="A1048">
        <v>2025</v>
      </c>
      <c r="B1048">
        <v>15644200</v>
      </c>
      <c r="C1048" t="s">
        <v>782</v>
      </c>
      <c r="D1048">
        <v>807</v>
      </c>
      <c r="E1048" t="s">
        <v>18</v>
      </c>
      <c r="F1048" t="s">
        <v>16</v>
      </c>
      <c r="G1048">
        <v>42</v>
      </c>
      <c r="H1048">
        <v>1</v>
      </c>
      <c r="I1048">
        <v>0</v>
      </c>
      <c r="J1048">
        <v>1</v>
      </c>
      <c r="K1048">
        <v>1</v>
      </c>
      <c r="L1048">
        <v>0</v>
      </c>
      <c r="M1048">
        <v>16501</v>
      </c>
      <c r="N1048">
        <v>1</v>
      </c>
      <c r="O1048" t="str">
        <f t="shared" si="98"/>
        <v>30-45</v>
      </c>
      <c r="P1048" t="str">
        <f t="shared" si="99"/>
        <v>High</v>
      </c>
      <c r="Q1048" t="str">
        <f t="shared" si="100"/>
        <v>New</v>
      </c>
      <c r="R1048" t="str">
        <f t="shared" si="101"/>
        <v>Zero Balance</v>
      </c>
      <c r="S1048" t="str">
        <f t="shared" si="102"/>
        <v>Normal</v>
      </c>
      <c r="T1048">
        <v>1</v>
      </c>
      <c r="U1048">
        <f t="shared" si="103"/>
        <v>0</v>
      </c>
    </row>
    <row r="1049" spans="1:21" x14ac:dyDescent="0.25">
      <c r="A1049">
        <v>2025</v>
      </c>
      <c r="B1049">
        <v>15793949</v>
      </c>
      <c r="C1049" t="s">
        <v>360</v>
      </c>
      <c r="D1049">
        <v>726</v>
      </c>
      <c r="E1049" t="s">
        <v>15</v>
      </c>
      <c r="F1049" t="s">
        <v>16</v>
      </c>
      <c r="G1049">
        <v>48</v>
      </c>
      <c r="H1049">
        <v>4</v>
      </c>
      <c r="I1049">
        <v>0</v>
      </c>
      <c r="J1049">
        <v>1</v>
      </c>
      <c r="K1049">
        <v>1</v>
      </c>
      <c r="L1049">
        <v>0</v>
      </c>
      <c r="M1049">
        <v>114020</v>
      </c>
      <c r="N1049">
        <v>1</v>
      </c>
      <c r="O1049" t="str">
        <f t="shared" si="98"/>
        <v>46-60</v>
      </c>
      <c r="P1049" t="str">
        <f t="shared" si="99"/>
        <v>Medium</v>
      </c>
      <c r="Q1049" t="str">
        <f t="shared" si="100"/>
        <v>Mid-Term</v>
      </c>
      <c r="R1049" t="str">
        <f t="shared" si="101"/>
        <v>Zero Balance</v>
      </c>
      <c r="S1049" t="str">
        <f t="shared" si="102"/>
        <v>Normal</v>
      </c>
      <c r="T1049">
        <v>1</v>
      </c>
      <c r="U1049">
        <f t="shared" si="103"/>
        <v>0</v>
      </c>
    </row>
    <row r="1050" spans="1:21" x14ac:dyDescent="0.25">
      <c r="A1050">
        <v>2025</v>
      </c>
      <c r="B1050">
        <v>15645103</v>
      </c>
      <c r="C1050" t="s">
        <v>783</v>
      </c>
      <c r="D1050">
        <v>812</v>
      </c>
      <c r="E1050" t="s">
        <v>26</v>
      </c>
      <c r="F1050" t="s">
        <v>23</v>
      </c>
      <c r="G1050">
        <v>25</v>
      </c>
      <c r="H1050">
        <v>5</v>
      </c>
      <c r="I1050">
        <v>54818</v>
      </c>
      <c r="J1050">
        <v>1</v>
      </c>
      <c r="K1050">
        <v>1</v>
      </c>
      <c r="L1050">
        <v>0</v>
      </c>
      <c r="M1050">
        <v>131660</v>
      </c>
      <c r="N1050">
        <v>0</v>
      </c>
      <c r="O1050" t="str">
        <f t="shared" si="98"/>
        <v>&lt;30</v>
      </c>
      <c r="P1050" t="str">
        <f t="shared" si="99"/>
        <v>High</v>
      </c>
      <c r="Q1050" t="str">
        <f t="shared" si="100"/>
        <v>Mid-Term</v>
      </c>
      <c r="R1050" t="str">
        <f t="shared" si="101"/>
        <v>Low Balance</v>
      </c>
      <c r="S1050" t="str">
        <f t="shared" si="102"/>
        <v>Normal</v>
      </c>
      <c r="T1050">
        <v>1</v>
      </c>
      <c r="U1050">
        <f t="shared" si="103"/>
        <v>0</v>
      </c>
    </row>
    <row r="1051" spans="1:21" x14ac:dyDescent="0.25">
      <c r="A1051">
        <v>2025</v>
      </c>
      <c r="B1051">
        <v>15705860</v>
      </c>
      <c r="C1051" t="s">
        <v>371</v>
      </c>
      <c r="D1051">
        <v>631</v>
      </c>
      <c r="E1051" t="s">
        <v>26</v>
      </c>
      <c r="F1051" t="s">
        <v>23</v>
      </c>
      <c r="G1051">
        <v>40</v>
      </c>
      <c r="H1051">
        <v>3</v>
      </c>
      <c r="I1051">
        <v>107949</v>
      </c>
      <c r="J1051">
        <v>1</v>
      </c>
      <c r="K1051">
        <v>1</v>
      </c>
      <c r="L1051">
        <v>0</v>
      </c>
      <c r="M1051">
        <v>52450</v>
      </c>
      <c r="N1051">
        <v>1</v>
      </c>
      <c r="O1051" t="str">
        <f t="shared" si="98"/>
        <v>30-45</v>
      </c>
      <c r="P1051" t="str">
        <f t="shared" si="99"/>
        <v>Medium</v>
      </c>
      <c r="Q1051" t="str">
        <f t="shared" si="100"/>
        <v>New</v>
      </c>
      <c r="R1051" t="str">
        <f t="shared" si="101"/>
        <v>High Balance</v>
      </c>
      <c r="S1051" t="str">
        <f t="shared" si="102"/>
        <v>High Value</v>
      </c>
      <c r="T1051">
        <v>1</v>
      </c>
      <c r="U1051">
        <f t="shared" si="103"/>
        <v>107949</v>
      </c>
    </row>
    <row r="1052" spans="1:21" x14ac:dyDescent="0.25">
      <c r="A1052">
        <v>2025</v>
      </c>
      <c r="B1052">
        <v>15623828</v>
      </c>
      <c r="C1052" t="s">
        <v>784</v>
      </c>
      <c r="D1052">
        <v>682</v>
      </c>
      <c r="E1052" t="s">
        <v>15</v>
      </c>
      <c r="F1052" t="s">
        <v>23</v>
      </c>
      <c r="G1052">
        <v>30</v>
      </c>
      <c r="H1052">
        <v>4</v>
      </c>
      <c r="I1052">
        <v>0</v>
      </c>
      <c r="J1052">
        <v>1</v>
      </c>
      <c r="K1052">
        <v>0</v>
      </c>
      <c r="L1052">
        <v>1</v>
      </c>
      <c r="M1052">
        <v>161465</v>
      </c>
      <c r="N1052">
        <v>0</v>
      </c>
      <c r="O1052" t="str">
        <f t="shared" si="98"/>
        <v>30-45</v>
      </c>
      <c r="P1052" t="str">
        <f t="shared" si="99"/>
        <v>Medium</v>
      </c>
      <c r="Q1052" t="str">
        <f t="shared" si="100"/>
        <v>Mid-Term</v>
      </c>
      <c r="R1052" t="str">
        <f t="shared" si="101"/>
        <v>Zero Balance</v>
      </c>
      <c r="S1052" t="str">
        <f t="shared" si="102"/>
        <v>Normal</v>
      </c>
      <c r="T1052">
        <v>1</v>
      </c>
      <c r="U1052">
        <f t="shared" si="103"/>
        <v>0</v>
      </c>
    </row>
    <row r="1053" spans="1:21" x14ac:dyDescent="0.25">
      <c r="A1053">
        <v>2025</v>
      </c>
      <c r="B1053">
        <v>15715003</v>
      </c>
      <c r="C1053" t="s">
        <v>130</v>
      </c>
      <c r="D1053">
        <v>625</v>
      </c>
      <c r="E1053" t="s">
        <v>18</v>
      </c>
      <c r="F1053" t="s">
        <v>16</v>
      </c>
      <c r="G1053">
        <v>49</v>
      </c>
      <c r="H1053">
        <v>2</v>
      </c>
      <c r="I1053">
        <v>80816</v>
      </c>
      <c r="J1053">
        <v>1</v>
      </c>
      <c r="K1053">
        <v>1</v>
      </c>
      <c r="L1053">
        <v>1</v>
      </c>
      <c r="M1053">
        <v>20019</v>
      </c>
      <c r="N1053">
        <v>0</v>
      </c>
      <c r="O1053" t="str">
        <f t="shared" si="98"/>
        <v>46-60</v>
      </c>
      <c r="P1053" t="str">
        <f t="shared" si="99"/>
        <v>Medium</v>
      </c>
      <c r="Q1053" t="str">
        <f t="shared" si="100"/>
        <v>New</v>
      </c>
      <c r="R1053" t="str">
        <f t="shared" si="101"/>
        <v>Low Balance</v>
      </c>
      <c r="S1053" t="str">
        <f t="shared" si="102"/>
        <v>Normal</v>
      </c>
      <c r="T1053">
        <v>1</v>
      </c>
      <c r="U1053">
        <f t="shared" si="103"/>
        <v>0</v>
      </c>
    </row>
    <row r="1054" spans="1:21" x14ac:dyDescent="0.25">
      <c r="A1054">
        <v>2025</v>
      </c>
      <c r="B1054">
        <v>15623471</v>
      </c>
      <c r="C1054" t="s">
        <v>535</v>
      </c>
      <c r="D1054">
        <v>607</v>
      </c>
      <c r="E1054" t="s">
        <v>26</v>
      </c>
      <c r="F1054" t="s">
        <v>23</v>
      </c>
      <c r="G1054">
        <v>38</v>
      </c>
      <c r="H1054">
        <v>3</v>
      </c>
      <c r="I1054">
        <v>98206</v>
      </c>
      <c r="J1054">
        <v>1</v>
      </c>
      <c r="K1054">
        <v>1</v>
      </c>
      <c r="L1054">
        <v>0</v>
      </c>
      <c r="M1054">
        <v>176318</v>
      </c>
      <c r="N1054">
        <v>0</v>
      </c>
      <c r="O1054" t="str">
        <f t="shared" si="98"/>
        <v>30-45</v>
      </c>
      <c r="P1054" t="str">
        <f t="shared" si="99"/>
        <v>Medium</v>
      </c>
      <c r="Q1054" t="str">
        <f t="shared" si="100"/>
        <v>New</v>
      </c>
      <c r="R1054" t="str">
        <f t="shared" si="101"/>
        <v>Low Balance</v>
      </c>
      <c r="S1054" t="str">
        <f t="shared" si="102"/>
        <v>Normal</v>
      </c>
      <c r="T1054">
        <v>1</v>
      </c>
      <c r="U1054">
        <f t="shared" si="103"/>
        <v>0</v>
      </c>
    </row>
    <row r="1055" spans="1:21" x14ac:dyDescent="0.25">
      <c r="A1055">
        <v>2025</v>
      </c>
      <c r="B1055">
        <v>15798348</v>
      </c>
      <c r="C1055" t="s">
        <v>785</v>
      </c>
      <c r="D1055">
        <v>600</v>
      </c>
      <c r="E1055" t="s">
        <v>18</v>
      </c>
      <c r="F1055" t="s">
        <v>16</v>
      </c>
      <c r="G1055">
        <v>50</v>
      </c>
      <c r="H1055">
        <v>6</v>
      </c>
      <c r="I1055">
        <v>94684</v>
      </c>
      <c r="J1055">
        <v>1</v>
      </c>
      <c r="K1055">
        <v>1</v>
      </c>
      <c r="L1055">
        <v>1</v>
      </c>
      <c r="M1055">
        <v>50489</v>
      </c>
      <c r="N1055">
        <v>0</v>
      </c>
      <c r="O1055" t="str">
        <f t="shared" si="98"/>
        <v>46-60</v>
      </c>
      <c r="P1055" t="str">
        <f t="shared" si="99"/>
        <v>Medium</v>
      </c>
      <c r="Q1055" t="str">
        <f t="shared" si="100"/>
        <v>Mid-Term</v>
      </c>
      <c r="R1055" t="str">
        <f t="shared" si="101"/>
        <v>Low Balance</v>
      </c>
      <c r="S1055" t="str">
        <f t="shared" si="102"/>
        <v>Normal</v>
      </c>
      <c r="T1055">
        <v>1</v>
      </c>
      <c r="U1055">
        <f t="shared" si="103"/>
        <v>0</v>
      </c>
    </row>
    <row r="1056" spans="1:21" x14ac:dyDescent="0.25">
      <c r="A1056">
        <v>2025</v>
      </c>
      <c r="B1056">
        <v>15743016</v>
      </c>
      <c r="C1056" t="s">
        <v>140</v>
      </c>
      <c r="D1056">
        <v>602</v>
      </c>
      <c r="E1056" t="s">
        <v>18</v>
      </c>
      <c r="F1056" t="s">
        <v>16</v>
      </c>
      <c r="G1056">
        <v>22</v>
      </c>
      <c r="H1056">
        <v>7</v>
      </c>
      <c r="I1056">
        <v>141605</v>
      </c>
      <c r="J1056">
        <v>1</v>
      </c>
      <c r="K1056">
        <v>1</v>
      </c>
      <c r="L1056">
        <v>0</v>
      </c>
      <c r="M1056">
        <v>30380</v>
      </c>
      <c r="N1056">
        <v>0</v>
      </c>
      <c r="O1056" t="str">
        <f t="shared" si="98"/>
        <v>&lt;30</v>
      </c>
      <c r="P1056" t="str">
        <f t="shared" si="99"/>
        <v>Medium</v>
      </c>
      <c r="Q1056" t="str">
        <f t="shared" si="100"/>
        <v>Mid-Term</v>
      </c>
      <c r="R1056" t="str">
        <f t="shared" si="101"/>
        <v>High Balance</v>
      </c>
      <c r="S1056" t="str">
        <f t="shared" si="102"/>
        <v>High Value</v>
      </c>
      <c r="T1056">
        <v>1</v>
      </c>
      <c r="U1056">
        <f t="shared" si="103"/>
        <v>0</v>
      </c>
    </row>
    <row r="1057" spans="1:21" x14ac:dyDescent="0.25">
      <c r="A1057">
        <v>2025</v>
      </c>
      <c r="B1057">
        <v>15769499</v>
      </c>
      <c r="C1057" t="s">
        <v>786</v>
      </c>
      <c r="D1057">
        <v>545</v>
      </c>
      <c r="E1057" t="s">
        <v>18</v>
      </c>
      <c r="F1057" t="s">
        <v>16</v>
      </c>
      <c r="G1057">
        <v>74</v>
      </c>
      <c r="H1057">
        <v>3</v>
      </c>
      <c r="I1057">
        <v>0</v>
      </c>
      <c r="J1057">
        <v>2</v>
      </c>
      <c r="K1057">
        <v>1</v>
      </c>
      <c r="L1057">
        <v>1</v>
      </c>
      <c r="M1057">
        <v>161327</v>
      </c>
      <c r="N1057">
        <v>0</v>
      </c>
      <c r="O1057" t="str">
        <f t="shared" si="98"/>
        <v>60+</v>
      </c>
      <c r="P1057" t="str">
        <f t="shared" si="99"/>
        <v>Low</v>
      </c>
      <c r="Q1057" t="str">
        <f t="shared" si="100"/>
        <v>New</v>
      </c>
      <c r="R1057" t="str">
        <f t="shared" si="101"/>
        <v>Zero Balance</v>
      </c>
      <c r="S1057" t="str">
        <f t="shared" si="102"/>
        <v>Normal</v>
      </c>
      <c r="T1057">
        <v>1</v>
      </c>
      <c r="U1057">
        <f t="shared" si="103"/>
        <v>0</v>
      </c>
    </row>
    <row r="1058" spans="1:21" x14ac:dyDescent="0.25">
      <c r="A1058">
        <v>2025</v>
      </c>
      <c r="B1058">
        <v>15798521</v>
      </c>
      <c r="C1058" t="s">
        <v>310</v>
      </c>
      <c r="D1058">
        <v>675</v>
      </c>
      <c r="E1058" t="s">
        <v>18</v>
      </c>
      <c r="F1058" t="s">
        <v>23</v>
      </c>
      <c r="G1058">
        <v>33</v>
      </c>
      <c r="H1058">
        <v>3</v>
      </c>
      <c r="I1058">
        <v>0</v>
      </c>
      <c r="J1058">
        <v>2</v>
      </c>
      <c r="K1058">
        <v>1</v>
      </c>
      <c r="L1058">
        <v>0</v>
      </c>
      <c r="M1058">
        <v>45348</v>
      </c>
      <c r="N1058">
        <v>0</v>
      </c>
      <c r="O1058" t="str">
        <f t="shared" si="98"/>
        <v>30-45</v>
      </c>
      <c r="P1058" t="str">
        <f t="shared" si="99"/>
        <v>Medium</v>
      </c>
      <c r="Q1058" t="str">
        <f t="shared" si="100"/>
        <v>New</v>
      </c>
      <c r="R1058" t="str">
        <f t="shared" si="101"/>
        <v>Zero Balance</v>
      </c>
      <c r="S1058" t="str">
        <f t="shared" si="102"/>
        <v>Normal</v>
      </c>
      <c r="T1058">
        <v>1</v>
      </c>
      <c r="U1058">
        <f t="shared" si="103"/>
        <v>0</v>
      </c>
    </row>
    <row r="1059" spans="1:21" x14ac:dyDescent="0.25">
      <c r="A1059">
        <v>2025</v>
      </c>
      <c r="B1059">
        <v>15706534</v>
      </c>
      <c r="C1059" t="s">
        <v>414</v>
      </c>
      <c r="D1059">
        <v>581</v>
      </c>
      <c r="E1059" t="s">
        <v>15</v>
      </c>
      <c r="F1059" t="s">
        <v>16</v>
      </c>
      <c r="G1059">
        <v>47</v>
      </c>
      <c r="H1059">
        <v>1</v>
      </c>
      <c r="I1059">
        <v>122949</v>
      </c>
      <c r="J1059">
        <v>1</v>
      </c>
      <c r="K1059">
        <v>0</v>
      </c>
      <c r="L1059">
        <v>0</v>
      </c>
      <c r="M1059">
        <v>180252</v>
      </c>
      <c r="N1059">
        <v>1</v>
      </c>
      <c r="O1059" t="str">
        <f t="shared" si="98"/>
        <v>46-60</v>
      </c>
      <c r="P1059" t="str">
        <f t="shared" si="99"/>
        <v>Low</v>
      </c>
      <c r="Q1059" t="str">
        <f t="shared" si="100"/>
        <v>New</v>
      </c>
      <c r="R1059" t="str">
        <f t="shared" si="101"/>
        <v>High Balance</v>
      </c>
      <c r="S1059" t="str">
        <f t="shared" si="102"/>
        <v>High Value</v>
      </c>
      <c r="T1059">
        <v>1</v>
      </c>
      <c r="U1059">
        <f t="shared" si="103"/>
        <v>122949</v>
      </c>
    </row>
    <row r="1060" spans="1:21" x14ac:dyDescent="0.25">
      <c r="A1060">
        <v>2025</v>
      </c>
      <c r="B1060">
        <v>15706186</v>
      </c>
      <c r="C1060" t="s">
        <v>371</v>
      </c>
      <c r="D1060">
        <v>640</v>
      </c>
      <c r="E1060" t="s">
        <v>26</v>
      </c>
      <c r="F1060" t="s">
        <v>23</v>
      </c>
      <c r="G1060">
        <v>33</v>
      </c>
      <c r="H1060">
        <v>8</v>
      </c>
      <c r="I1060">
        <v>81677</v>
      </c>
      <c r="J1060">
        <v>2</v>
      </c>
      <c r="K1060">
        <v>0</v>
      </c>
      <c r="L1060">
        <v>0</v>
      </c>
      <c r="M1060">
        <v>34926</v>
      </c>
      <c r="N1060">
        <v>0</v>
      </c>
      <c r="O1060" t="str">
        <f t="shared" si="98"/>
        <v>30-45</v>
      </c>
      <c r="P1060" t="str">
        <f t="shared" si="99"/>
        <v>Medium</v>
      </c>
      <c r="Q1060" t="str">
        <f t="shared" si="100"/>
        <v>Long-Term</v>
      </c>
      <c r="R1060" t="str">
        <f t="shared" si="101"/>
        <v>Low Balance</v>
      </c>
      <c r="S1060" t="str">
        <f t="shared" si="102"/>
        <v>Normal</v>
      </c>
      <c r="T1060">
        <v>1</v>
      </c>
      <c r="U1060">
        <f t="shared" si="103"/>
        <v>0</v>
      </c>
    </row>
    <row r="1061" spans="1:21" x14ac:dyDescent="0.25">
      <c r="A1061">
        <v>2025</v>
      </c>
      <c r="B1061">
        <v>15812197</v>
      </c>
      <c r="C1061" t="s">
        <v>787</v>
      </c>
      <c r="D1061">
        <v>850</v>
      </c>
      <c r="E1061" t="s">
        <v>15</v>
      </c>
      <c r="F1061" t="s">
        <v>23</v>
      </c>
      <c r="G1061">
        <v>38</v>
      </c>
      <c r="H1061">
        <v>7</v>
      </c>
      <c r="I1061">
        <v>80294</v>
      </c>
      <c r="J1061">
        <v>1</v>
      </c>
      <c r="K1061">
        <v>0</v>
      </c>
      <c r="L1061">
        <v>0</v>
      </c>
      <c r="M1061">
        <v>126556</v>
      </c>
      <c r="N1061">
        <v>0</v>
      </c>
      <c r="O1061" t="str">
        <f t="shared" si="98"/>
        <v>30-45</v>
      </c>
      <c r="P1061" t="str">
        <f t="shared" si="99"/>
        <v>High</v>
      </c>
      <c r="Q1061" t="str">
        <f t="shared" si="100"/>
        <v>Mid-Term</v>
      </c>
      <c r="R1061" t="str">
        <f t="shared" si="101"/>
        <v>Low Balance</v>
      </c>
      <c r="S1061" t="str">
        <f t="shared" si="102"/>
        <v>Normal</v>
      </c>
      <c r="T1061">
        <v>1</v>
      </c>
      <c r="U1061">
        <f t="shared" si="103"/>
        <v>0</v>
      </c>
    </row>
    <row r="1062" spans="1:21" x14ac:dyDescent="0.25">
      <c r="A1062">
        <v>2025</v>
      </c>
      <c r="B1062">
        <v>15650933</v>
      </c>
      <c r="C1062" t="s">
        <v>149</v>
      </c>
      <c r="D1062">
        <v>490</v>
      </c>
      <c r="E1062" t="s">
        <v>18</v>
      </c>
      <c r="F1062" t="s">
        <v>16</v>
      </c>
      <c r="G1062">
        <v>48</v>
      </c>
      <c r="H1062">
        <v>8</v>
      </c>
      <c r="I1062">
        <v>155413</v>
      </c>
      <c r="J1062">
        <v>1</v>
      </c>
      <c r="K1062">
        <v>1</v>
      </c>
      <c r="L1062">
        <v>0</v>
      </c>
      <c r="M1062">
        <v>187921</v>
      </c>
      <c r="N1062">
        <v>0</v>
      </c>
      <c r="O1062" t="str">
        <f t="shared" si="98"/>
        <v>46-60</v>
      </c>
      <c r="P1062" t="str">
        <f t="shared" si="99"/>
        <v>Low</v>
      </c>
      <c r="Q1062" t="str">
        <f t="shared" si="100"/>
        <v>Long-Term</v>
      </c>
      <c r="R1062" t="str">
        <f t="shared" si="101"/>
        <v>High Balance</v>
      </c>
      <c r="S1062" t="str">
        <f t="shared" si="102"/>
        <v>High Value</v>
      </c>
      <c r="T1062">
        <v>1</v>
      </c>
      <c r="U1062">
        <f t="shared" si="103"/>
        <v>0</v>
      </c>
    </row>
    <row r="1063" spans="1:21" x14ac:dyDescent="0.25">
      <c r="A1063">
        <v>2025</v>
      </c>
      <c r="B1063">
        <v>15692991</v>
      </c>
      <c r="C1063" t="s">
        <v>178</v>
      </c>
      <c r="D1063">
        <v>710</v>
      </c>
      <c r="E1063" t="s">
        <v>18</v>
      </c>
      <c r="F1063" t="s">
        <v>16</v>
      </c>
      <c r="G1063">
        <v>38</v>
      </c>
      <c r="H1063">
        <v>4</v>
      </c>
      <c r="I1063">
        <v>0</v>
      </c>
      <c r="J1063">
        <v>2</v>
      </c>
      <c r="K1063">
        <v>1</v>
      </c>
      <c r="L1063">
        <v>1</v>
      </c>
      <c r="M1063">
        <v>136391</v>
      </c>
      <c r="N1063">
        <v>0</v>
      </c>
      <c r="O1063" t="str">
        <f t="shared" si="98"/>
        <v>30-45</v>
      </c>
      <c r="P1063" t="str">
        <f t="shared" si="99"/>
        <v>Medium</v>
      </c>
      <c r="Q1063" t="str">
        <f t="shared" si="100"/>
        <v>Mid-Term</v>
      </c>
      <c r="R1063" t="str">
        <f t="shared" si="101"/>
        <v>Zero Balance</v>
      </c>
      <c r="S1063" t="str">
        <f t="shared" si="102"/>
        <v>Normal</v>
      </c>
      <c r="T1063">
        <v>1</v>
      </c>
      <c r="U1063">
        <f t="shared" si="103"/>
        <v>0</v>
      </c>
    </row>
    <row r="1064" spans="1:21" x14ac:dyDescent="0.25">
      <c r="A1064">
        <v>2025</v>
      </c>
      <c r="B1064">
        <v>15631189</v>
      </c>
      <c r="C1064" t="s">
        <v>788</v>
      </c>
      <c r="D1064">
        <v>613</v>
      </c>
      <c r="E1064" t="s">
        <v>26</v>
      </c>
      <c r="F1064" t="s">
        <v>23</v>
      </c>
      <c r="G1064">
        <v>38</v>
      </c>
      <c r="H1064">
        <v>9</v>
      </c>
      <c r="I1064">
        <v>67112</v>
      </c>
      <c r="J1064">
        <v>1</v>
      </c>
      <c r="K1064">
        <v>1</v>
      </c>
      <c r="L1064">
        <v>0</v>
      </c>
      <c r="M1064">
        <v>78567</v>
      </c>
      <c r="N1064">
        <v>1</v>
      </c>
      <c r="O1064" t="str">
        <f t="shared" si="98"/>
        <v>30-45</v>
      </c>
      <c r="P1064" t="str">
        <f t="shared" si="99"/>
        <v>Medium</v>
      </c>
      <c r="Q1064" t="str">
        <f t="shared" si="100"/>
        <v>Long-Term</v>
      </c>
      <c r="R1064" t="str">
        <f t="shared" si="101"/>
        <v>Low Balance</v>
      </c>
      <c r="S1064" t="str">
        <f t="shared" si="102"/>
        <v>Normal</v>
      </c>
      <c r="T1064">
        <v>1</v>
      </c>
      <c r="U1064">
        <f t="shared" si="103"/>
        <v>67112</v>
      </c>
    </row>
    <row r="1065" spans="1:21" x14ac:dyDescent="0.25">
      <c r="A1065">
        <v>2025</v>
      </c>
      <c r="B1065">
        <v>15762198</v>
      </c>
      <c r="C1065" t="s">
        <v>111</v>
      </c>
      <c r="D1065">
        <v>812</v>
      </c>
      <c r="E1065" t="s">
        <v>15</v>
      </c>
      <c r="F1065" t="s">
        <v>23</v>
      </c>
      <c r="G1065">
        <v>34</v>
      </c>
      <c r="H1065">
        <v>5</v>
      </c>
      <c r="I1065">
        <v>103818</v>
      </c>
      <c r="J1065">
        <v>1</v>
      </c>
      <c r="K1065">
        <v>1</v>
      </c>
      <c r="L1065">
        <v>1</v>
      </c>
      <c r="M1065">
        <v>166038</v>
      </c>
      <c r="N1065">
        <v>0</v>
      </c>
      <c r="O1065" t="str">
        <f t="shared" si="98"/>
        <v>30-45</v>
      </c>
      <c r="P1065" t="str">
        <f t="shared" si="99"/>
        <v>High</v>
      </c>
      <c r="Q1065" t="str">
        <f t="shared" si="100"/>
        <v>Mid-Term</v>
      </c>
      <c r="R1065" t="str">
        <f t="shared" si="101"/>
        <v>High Balance</v>
      </c>
      <c r="S1065" t="str">
        <f t="shared" si="102"/>
        <v>High Value</v>
      </c>
      <c r="T1065">
        <v>1</v>
      </c>
      <c r="U1065">
        <f t="shared" si="103"/>
        <v>0</v>
      </c>
    </row>
    <row r="1066" spans="1:21" x14ac:dyDescent="0.25">
      <c r="A1066">
        <v>2025</v>
      </c>
      <c r="B1066">
        <v>15699598</v>
      </c>
      <c r="C1066" t="s">
        <v>235</v>
      </c>
      <c r="D1066">
        <v>723</v>
      </c>
      <c r="E1066" t="s">
        <v>15</v>
      </c>
      <c r="F1066" t="s">
        <v>16</v>
      </c>
      <c r="G1066">
        <v>20</v>
      </c>
      <c r="H1066">
        <v>4</v>
      </c>
      <c r="I1066">
        <v>0</v>
      </c>
      <c r="J1066">
        <v>2</v>
      </c>
      <c r="K1066">
        <v>1</v>
      </c>
      <c r="L1066">
        <v>1</v>
      </c>
      <c r="M1066">
        <v>140385</v>
      </c>
      <c r="N1066">
        <v>0</v>
      </c>
      <c r="O1066" t="str">
        <f t="shared" si="98"/>
        <v>&lt;30</v>
      </c>
      <c r="P1066" t="str">
        <f t="shared" si="99"/>
        <v>Medium</v>
      </c>
      <c r="Q1066" t="str">
        <f t="shared" si="100"/>
        <v>Mid-Term</v>
      </c>
      <c r="R1066" t="str">
        <f t="shared" si="101"/>
        <v>Zero Balance</v>
      </c>
      <c r="S1066" t="str">
        <f t="shared" si="102"/>
        <v>Normal</v>
      </c>
      <c r="T1066">
        <v>1</v>
      </c>
      <c r="U1066">
        <f t="shared" si="103"/>
        <v>0</v>
      </c>
    </row>
    <row r="1067" spans="1:21" x14ac:dyDescent="0.25">
      <c r="A1067">
        <v>2025</v>
      </c>
      <c r="B1067">
        <v>15692744</v>
      </c>
      <c r="C1067" t="s">
        <v>789</v>
      </c>
      <c r="D1067">
        <v>512</v>
      </c>
      <c r="E1067" t="s">
        <v>15</v>
      </c>
      <c r="F1067" t="s">
        <v>23</v>
      </c>
      <c r="G1067">
        <v>36</v>
      </c>
      <c r="H1067">
        <v>4</v>
      </c>
      <c r="I1067">
        <v>152169</v>
      </c>
      <c r="J1067">
        <v>2</v>
      </c>
      <c r="K1067">
        <v>0</v>
      </c>
      <c r="L1067">
        <v>0</v>
      </c>
      <c r="M1067">
        <v>38629</v>
      </c>
      <c r="N1067">
        <v>1</v>
      </c>
      <c r="O1067" t="str">
        <f t="shared" si="98"/>
        <v>30-45</v>
      </c>
      <c r="P1067" t="str">
        <f t="shared" si="99"/>
        <v>Low</v>
      </c>
      <c r="Q1067" t="str">
        <f t="shared" si="100"/>
        <v>Mid-Term</v>
      </c>
      <c r="R1067" t="str">
        <f t="shared" si="101"/>
        <v>High Balance</v>
      </c>
      <c r="S1067" t="str">
        <f t="shared" si="102"/>
        <v>High Value</v>
      </c>
      <c r="T1067">
        <v>1</v>
      </c>
      <c r="U1067">
        <f t="shared" si="103"/>
        <v>152169</v>
      </c>
    </row>
    <row r="1068" spans="1:21" x14ac:dyDescent="0.25">
      <c r="A1068">
        <v>2025</v>
      </c>
      <c r="B1068">
        <v>15688963</v>
      </c>
      <c r="C1068" t="s">
        <v>790</v>
      </c>
      <c r="D1068">
        <v>731</v>
      </c>
      <c r="E1068" t="s">
        <v>15</v>
      </c>
      <c r="F1068" t="s">
        <v>16</v>
      </c>
      <c r="G1068">
        <v>52</v>
      </c>
      <c r="H1068">
        <v>10</v>
      </c>
      <c r="I1068">
        <v>0</v>
      </c>
      <c r="J1068">
        <v>1</v>
      </c>
      <c r="K1068">
        <v>1</v>
      </c>
      <c r="L1068">
        <v>1</v>
      </c>
      <c r="M1068">
        <v>24999</v>
      </c>
      <c r="N1068">
        <v>1</v>
      </c>
      <c r="O1068" t="str">
        <f t="shared" si="98"/>
        <v>46-60</v>
      </c>
      <c r="P1068" t="str">
        <f t="shared" si="99"/>
        <v>Medium</v>
      </c>
      <c r="Q1068" t="str">
        <f t="shared" si="100"/>
        <v>Long-Term</v>
      </c>
      <c r="R1068" t="str">
        <f t="shared" si="101"/>
        <v>Zero Balance</v>
      </c>
      <c r="S1068" t="str">
        <f t="shared" si="102"/>
        <v>Normal</v>
      </c>
      <c r="T1068">
        <v>1</v>
      </c>
      <c r="U1068">
        <f t="shared" si="103"/>
        <v>0</v>
      </c>
    </row>
    <row r="1069" spans="1:21" x14ac:dyDescent="0.25">
      <c r="A1069">
        <v>2025</v>
      </c>
      <c r="B1069">
        <v>15599131</v>
      </c>
      <c r="C1069" t="s">
        <v>791</v>
      </c>
      <c r="D1069">
        <v>650</v>
      </c>
      <c r="E1069" t="s">
        <v>26</v>
      </c>
      <c r="F1069" t="s">
        <v>23</v>
      </c>
      <c r="G1069">
        <v>26</v>
      </c>
      <c r="H1069">
        <v>4</v>
      </c>
      <c r="I1069">
        <v>214347</v>
      </c>
      <c r="J1069">
        <v>2</v>
      </c>
      <c r="K1069">
        <v>1</v>
      </c>
      <c r="L1069">
        <v>0</v>
      </c>
      <c r="M1069">
        <v>128815</v>
      </c>
      <c r="N1069">
        <v>0</v>
      </c>
      <c r="O1069" t="str">
        <f t="shared" si="98"/>
        <v>&lt;30</v>
      </c>
      <c r="P1069" t="str">
        <f t="shared" si="99"/>
        <v>Medium</v>
      </c>
      <c r="Q1069" t="str">
        <f t="shared" si="100"/>
        <v>Mid-Term</v>
      </c>
      <c r="R1069" t="str">
        <f t="shared" si="101"/>
        <v>High Balance</v>
      </c>
      <c r="S1069" t="str">
        <f t="shared" si="102"/>
        <v>High Value</v>
      </c>
      <c r="T1069">
        <v>1</v>
      </c>
      <c r="U1069">
        <f t="shared" si="103"/>
        <v>0</v>
      </c>
    </row>
    <row r="1070" spans="1:21" x14ac:dyDescent="0.25">
      <c r="A1070">
        <v>2025</v>
      </c>
      <c r="B1070">
        <v>15680303</v>
      </c>
      <c r="C1070" t="s">
        <v>792</v>
      </c>
      <c r="D1070">
        <v>594</v>
      </c>
      <c r="E1070" t="s">
        <v>15</v>
      </c>
      <c r="F1070" t="s">
        <v>23</v>
      </c>
      <c r="G1070">
        <v>57</v>
      </c>
      <c r="H1070">
        <v>6</v>
      </c>
      <c r="I1070">
        <v>0</v>
      </c>
      <c r="J1070">
        <v>1</v>
      </c>
      <c r="K1070">
        <v>1</v>
      </c>
      <c r="L1070">
        <v>0</v>
      </c>
      <c r="M1070">
        <v>19377</v>
      </c>
      <c r="N1070">
        <v>1</v>
      </c>
      <c r="O1070" t="str">
        <f t="shared" si="98"/>
        <v>46-60</v>
      </c>
      <c r="P1070" t="str">
        <f t="shared" si="99"/>
        <v>Low</v>
      </c>
      <c r="Q1070" t="str">
        <f t="shared" si="100"/>
        <v>Mid-Term</v>
      </c>
      <c r="R1070" t="str">
        <f t="shared" si="101"/>
        <v>Zero Balance</v>
      </c>
      <c r="S1070" t="str">
        <f t="shared" si="102"/>
        <v>Normal</v>
      </c>
      <c r="T1070">
        <v>1</v>
      </c>
      <c r="U1070">
        <f t="shared" si="103"/>
        <v>0</v>
      </c>
    </row>
    <row r="1071" spans="1:21" x14ac:dyDescent="0.25">
      <c r="A1071">
        <v>2025</v>
      </c>
      <c r="B1071">
        <v>15628674</v>
      </c>
      <c r="C1071" t="s">
        <v>793</v>
      </c>
      <c r="D1071">
        <v>844</v>
      </c>
      <c r="E1071" t="s">
        <v>15</v>
      </c>
      <c r="F1071" t="s">
        <v>23</v>
      </c>
      <c r="G1071">
        <v>40</v>
      </c>
      <c r="H1071">
        <v>7</v>
      </c>
      <c r="I1071">
        <v>113348</v>
      </c>
      <c r="J1071">
        <v>1</v>
      </c>
      <c r="K1071">
        <v>1</v>
      </c>
      <c r="L1071">
        <v>0</v>
      </c>
      <c r="M1071">
        <v>31904</v>
      </c>
      <c r="N1071">
        <v>1</v>
      </c>
      <c r="O1071" t="str">
        <f t="shared" si="98"/>
        <v>30-45</v>
      </c>
      <c r="P1071" t="str">
        <f t="shared" si="99"/>
        <v>High</v>
      </c>
      <c r="Q1071" t="str">
        <f t="shared" si="100"/>
        <v>Mid-Term</v>
      </c>
      <c r="R1071" t="str">
        <f t="shared" si="101"/>
        <v>High Balance</v>
      </c>
      <c r="S1071" t="str">
        <f t="shared" si="102"/>
        <v>High Value</v>
      </c>
      <c r="T1071">
        <v>1</v>
      </c>
      <c r="U1071">
        <f t="shared" si="103"/>
        <v>113348</v>
      </c>
    </row>
    <row r="1072" spans="1:21" x14ac:dyDescent="0.25">
      <c r="A1072">
        <v>2025</v>
      </c>
      <c r="B1072">
        <v>15648075</v>
      </c>
      <c r="C1072" t="s">
        <v>794</v>
      </c>
      <c r="D1072">
        <v>686</v>
      </c>
      <c r="E1072" t="s">
        <v>26</v>
      </c>
      <c r="F1072" t="s">
        <v>16</v>
      </c>
      <c r="G1072">
        <v>47</v>
      </c>
      <c r="H1072">
        <v>5</v>
      </c>
      <c r="I1072">
        <v>170936</v>
      </c>
      <c r="J1072">
        <v>1</v>
      </c>
      <c r="K1072">
        <v>1</v>
      </c>
      <c r="L1072">
        <v>0</v>
      </c>
      <c r="M1072">
        <v>173180</v>
      </c>
      <c r="N1072">
        <v>1</v>
      </c>
      <c r="O1072" t="str">
        <f t="shared" si="98"/>
        <v>46-60</v>
      </c>
      <c r="P1072" t="str">
        <f t="shared" si="99"/>
        <v>Medium</v>
      </c>
      <c r="Q1072" t="str">
        <f t="shared" si="100"/>
        <v>Mid-Term</v>
      </c>
      <c r="R1072" t="str">
        <f t="shared" si="101"/>
        <v>High Balance</v>
      </c>
      <c r="S1072" t="str">
        <f t="shared" si="102"/>
        <v>High Value</v>
      </c>
      <c r="T1072">
        <v>1</v>
      </c>
      <c r="U1072">
        <f t="shared" si="103"/>
        <v>170936</v>
      </c>
    </row>
    <row r="1073" spans="1:21" x14ac:dyDescent="0.25">
      <c r="A1073">
        <v>2025</v>
      </c>
      <c r="B1073">
        <v>15586970</v>
      </c>
      <c r="C1073" t="s">
        <v>177</v>
      </c>
      <c r="D1073">
        <v>695</v>
      </c>
      <c r="E1073" t="s">
        <v>26</v>
      </c>
      <c r="F1073" t="s">
        <v>23</v>
      </c>
      <c r="G1073">
        <v>52</v>
      </c>
      <c r="H1073">
        <v>8</v>
      </c>
      <c r="I1073">
        <v>103023</v>
      </c>
      <c r="J1073">
        <v>1</v>
      </c>
      <c r="K1073">
        <v>1</v>
      </c>
      <c r="L1073">
        <v>1</v>
      </c>
      <c r="M1073">
        <v>22486</v>
      </c>
      <c r="N1073">
        <v>0</v>
      </c>
      <c r="O1073" t="str">
        <f t="shared" si="98"/>
        <v>46-60</v>
      </c>
      <c r="P1073" t="str">
        <f t="shared" si="99"/>
        <v>Medium</v>
      </c>
      <c r="Q1073" t="str">
        <f t="shared" si="100"/>
        <v>Long-Term</v>
      </c>
      <c r="R1073" t="str">
        <f t="shared" si="101"/>
        <v>High Balance</v>
      </c>
      <c r="S1073" t="str">
        <f t="shared" si="102"/>
        <v>High Value</v>
      </c>
      <c r="T1073">
        <v>1</v>
      </c>
      <c r="U1073">
        <f t="shared" si="103"/>
        <v>0</v>
      </c>
    </row>
    <row r="1074" spans="1:21" x14ac:dyDescent="0.25">
      <c r="A1074">
        <v>2025</v>
      </c>
      <c r="B1074">
        <v>15625698</v>
      </c>
      <c r="C1074" t="s">
        <v>236</v>
      </c>
      <c r="D1074">
        <v>624</v>
      </c>
      <c r="E1074" t="s">
        <v>18</v>
      </c>
      <c r="F1074" t="s">
        <v>16</v>
      </c>
      <c r="G1074">
        <v>23</v>
      </c>
      <c r="H1074">
        <v>6</v>
      </c>
      <c r="I1074">
        <v>0</v>
      </c>
      <c r="J1074">
        <v>2</v>
      </c>
      <c r="K1074">
        <v>0</v>
      </c>
      <c r="L1074">
        <v>1</v>
      </c>
      <c r="M1074">
        <v>196669</v>
      </c>
      <c r="N1074">
        <v>0</v>
      </c>
      <c r="O1074" t="str">
        <f t="shared" si="98"/>
        <v>&lt;30</v>
      </c>
      <c r="P1074" t="str">
        <f t="shared" si="99"/>
        <v>Medium</v>
      </c>
      <c r="Q1074" t="str">
        <f t="shared" si="100"/>
        <v>Mid-Term</v>
      </c>
      <c r="R1074" t="str">
        <f t="shared" si="101"/>
        <v>Zero Balance</v>
      </c>
      <c r="S1074" t="str">
        <f t="shared" si="102"/>
        <v>Normal</v>
      </c>
      <c r="T1074">
        <v>1</v>
      </c>
      <c r="U1074">
        <f t="shared" si="103"/>
        <v>0</v>
      </c>
    </row>
    <row r="1075" spans="1:21" x14ac:dyDescent="0.25">
      <c r="A1075">
        <v>2025</v>
      </c>
      <c r="B1075">
        <v>15790497</v>
      </c>
      <c r="C1075" t="s">
        <v>398</v>
      </c>
      <c r="D1075">
        <v>503</v>
      </c>
      <c r="E1075" t="s">
        <v>18</v>
      </c>
      <c r="F1075" t="s">
        <v>23</v>
      </c>
      <c r="G1075">
        <v>37</v>
      </c>
      <c r="H1075">
        <v>6</v>
      </c>
      <c r="I1075">
        <v>0</v>
      </c>
      <c r="J1075">
        <v>2</v>
      </c>
      <c r="K1075">
        <v>0</v>
      </c>
      <c r="L1075">
        <v>0</v>
      </c>
      <c r="M1075">
        <v>136507</v>
      </c>
      <c r="N1075">
        <v>0</v>
      </c>
      <c r="O1075" t="str">
        <f t="shared" si="98"/>
        <v>30-45</v>
      </c>
      <c r="P1075" t="str">
        <f t="shared" si="99"/>
        <v>Low</v>
      </c>
      <c r="Q1075" t="str">
        <f t="shared" si="100"/>
        <v>Mid-Term</v>
      </c>
      <c r="R1075" t="str">
        <f t="shared" si="101"/>
        <v>Zero Balance</v>
      </c>
      <c r="S1075" t="str">
        <f t="shared" si="102"/>
        <v>Normal</v>
      </c>
      <c r="T1075">
        <v>1</v>
      </c>
      <c r="U1075">
        <f t="shared" si="103"/>
        <v>0</v>
      </c>
    </row>
    <row r="1076" spans="1:21" x14ac:dyDescent="0.25">
      <c r="A1076">
        <v>2025</v>
      </c>
      <c r="B1076">
        <v>15682618</v>
      </c>
      <c r="C1076" t="s">
        <v>795</v>
      </c>
      <c r="D1076">
        <v>535</v>
      </c>
      <c r="E1076" t="s">
        <v>15</v>
      </c>
      <c r="F1076" t="s">
        <v>16</v>
      </c>
      <c r="G1076">
        <v>31</v>
      </c>
      <c r="H1076">
        <v>7</v>
      </c>
      <c r="I1076">
        <v>111855</v>
      </c>
      <c r="J1076">
        <v>2</v>
      </c>
      <c r="K1076">
        <v>1</v>
      </c>
      <c r="L1076">
        <v>1</v>
      </c>
      <c r="M1076">
        <v>36279</v>
      </c>
      <c r="N1076">
        <v>0</v>
      </c>
      <c r="O1076" t="str">
        <f t="shared" si="98"/>
        <v>30-45</v>
      </c>
      <c r="P1076" t="str">
        <f t="shared" si="99"/>
        <v>Low</v>
      </c>
      <c r="Q1076" t="str">
        <f t="shared" si="100"/>
        <v>Mid-Term</v>
      </c>
      <c r="R1076" t="str">
        <f t="shared" si="101"/>
        <v>High Balance</v>
      </c>
      <c r="S1076" t="str">
        <f t="shared" si="102"/>
        <v>High Value</v>
      </c>
      <c r="T1076">
        <v>1</v>
      </c>
      <c r="U1076">
        <f t="shared" si="103"/>
        <v>0</v>
      </c>
    </row>
    <row r="1077" spans="1:21" x14ac:dyDescent="0.25">
      <c r="A1077">
        <v>2025</v>
      </c>
      <c r="B1077">
        <v>15762937</v>
      </c>
      <c r="C1077" t="s">
        <v>796</v>
      </c>
      <c r="D1077">
        <v>743</v>
      </c>
      <c r="E1077" t="s">
        <v>26</v>
      </c>
      <c r="F1077" t="s">
        <v>16</v>
      </c>
      <c r="G1077">
        <v>32</v>
      </c>
      <c r="H1077">
        <v>6</v>
      </c>
      <c r="I1077">
        <v>140349</v>
      </c>
      <c r="J1077">
        <v>2</v>
      </c>
      <c r="K1077">
        <v>1</v>
      </c>
      <c r="L1077">
        <v>1</v>
      </c>
      <c r="M1077">
        <v>163254</v>
      </c>
      <c r="N1077">
        <v>0</v>
      </c>
      <c r="O1077" t="str">
        <f t="shared" si="98"/>
        <v>30-45</v>
      </c>
      <c r="P1077" t="str">
        <f t="shared" si="99"/>
        <v>Medium</v>
      </c>
      <c r="Q1077" t="str">
        <f t="shared" si="100"/>
        <v>Mid-Term</v>
      </c>
      <c r="R1077" t="str">
        <f t="shared" si="101"/>
        <v>High Balance</v>
      </c>
      <c r="S1077" t="str">
        <f t="shared" si="102"/>
        <v>High Value</v>
      </c>
      <c r="T1077">
        <v>1</v>
      </c>
      <c r="U1077">
        <f t="shared" si="103"/>
        <v>0</v>
      </c>
    </row>
    <row r="1078" spans="1:21" x14ac:dyDescent="0.25">
      <c r="A1078">
        <v>2025</v>
      </c>
      <c r="B1078">
        <v>15750929</v>
      </c>
      <c r="C1078" t="s">
        <v>797</v>
      </c>
      <c r="D1078">
        <v>702</v>
      </c>
      <c r="E1078" t="s">
        <v>18</v>
      </c>
      <c r="F1078" t="s">
        <v>23</v>
      </c>
      <c r="G1078">
        <v>39</v>
      </c>
      <c r="H1078">
        <v>8</v>
      </c>
      <c r="I1078">
        <v>0</v>
      </c>
      <c r="J1078">
        <v>2</v>
      </c>
      <c r="K1078">
        <v>1</v>
      </c>
      <c r="L1078">
        <v>0</v>
      </c>
      <c r="M1078">
        <v>99654</v>
      </c>
      <c r="N1078">
        <v>0</v>
      </c>
      <c r="O1078" t="str">
        <f t="shared" si="98"/>
        <v>30-45</v>
      </c>
      <c r="P1078" t="str">
        <f t="shared" si="99"/>
        <v>Medium</v>
      </c>
      <c r="Q1078" t="str">
        <f t="shared" si="100"/>
        <v>Long-Term</v>
      </c>
      <c r="R1078" t="str">
        <f t="shared" si="101"/>
        <v>Zero Balance</v>
      </c>
      <c r="S1078" t="str">
        <f t="shared" si="102"/>
        <v>Normal</v>
      </c>
      <c r="T1078">
        <v>1</v>
      </c>
      <c r="U1078">
        <f t="shared" si="103"/>
        <v>0</v>
      </c>
    </row>
    <row r="1079" spans="1:21" x14ac:dyDescent="0.25">
      <c r="A1079">
        <v>2025</v>
      </c>
      <c r="B1079">
        <v>15729832</v>
      </c>
      <c r="C1079" t="s">
        <v>360</v>
      </c>
      <c r="D1079">
        <v>658</v>
      </c>
      <c r="E1079" t="s">
        <v>15</v>
      </c>
      <c r="F1079" t="s">
        <v>23</v>
      </c>
      <c r="G1079">
        <v>29</v>
      </c>
      <c r="H1079">
        <v>3</v>
      </c>
      <c r="I1079">
        <v>145513</v>
      </c>
      <c r="J1079">
        <v>1</v>
      </c>
      <c r="K1079">
        <v>1</v>
      </c>
      <c r="L1079">
        <v>0</v>
      </c>
      <c r="M1079">
        <v>20207</v>
      </c>
      <c r="N1079">
        <v>0</v>
      </c>
      <c r="O1079" t="str">
        <f t="shared" si="98"/>
        <v>&lt;30</v>
      </c>
      <c r="P1079" t="str">
        <f t="shared" si="99"/>
        <v>Medium</v>
      </c>
      <c r="Q1079" t="str">
        <f t="shared" si="100"/>
        <v>New</v>
      </c>
      <c r="R1079" t="str">
        <f t="shared" si="101"/>
        <v>High Balance</v>
      </c>
      <c r="S1079" t="str">
        <f t="shared" si="102"/>
        <v>High Value</v>
      </c>
      <c r="T1079">
        <v>1</v>
      </c>
      <c r="U1079">
        <f t="shared" si="103"/>
        <v>0</v>
      </c>
    </row>
    <row r="1080" spans="1:21" x14ac:dyDescent="0.25">
      <c r="A1080">
        <v>2025</v>
      </c>
      <c r="B1080">
        <v>15633650</v>
      </c>
      <c r="C1080" t="s">
        <v>798</v>
      </c>
      <c r="D1080">
        <v>677</v>
      </c>
      <c r="E1080" t="s">
        <v>26</v>
      </c>
      <c r="F1080" t="s">
        <v>16</v>
      </c>
      <c r="G1080">
        <v>41</v>
      </c>
      <c r="H1080">
        <v>8</v>
      </c>
      <c r="I1080">
        <v>146721</v>
      </c>
      <c r="J1080">
        <v>2</v>
      </c>
      <c r="K1080">
        <v>1</v>
      </c>
      <c r="L1080">
        <v>1</v>
      </c>
      <c r="M1080">
        <v>4196</v>
      </c>
      <c r="N1080">
        <v>0</v>
      </c>
      <c r="O1080" t="str">
        <f t="shared" si="98"/>
        <v>30-45</v>
      </c>
      <c r="P1080" t="str">
        <f t="shared" si="99"/>
        <v>Medium</v>
      </c>
      <c r="Q1080" t="str">
        <f t="shared" si="100"/>
        <v>Long-Term</v>
      </c>
      <c r="R1080" t="str">
        <f t="shared" si="101"/>
        <v>High Balance</v>
      </c>
      <c r="S1080" t="str">
        <f t="shared" si="102"/>
        <v>High Value</v>
      </c>
      <c r="T1080">
        <v>1</v>
      </c>
      <c r="U1080">
        <f t="shared" si="103"/>
        <v>0</v>
      </c>
    </row>
    <row r="1081" spans="1:21" x14ac:dyDescent="0.25">
      <c r="A1081">
        <v>2025</v>
      </c>
      <c r="B1081">
        <v>15748856</v>
      </c>
      <c r="C1081" t="s">
        <v>540</v>
      </c>
      <c r="D1081">
        <v>664</v>
      </c>
      <c r="E1081" t="s">
        <v>15</v>
      </c>
      <c r="F1081" t="s">
        <v>23</v>
      </c>
      <c r="G1081">
        <v>32</v>
      </c>
      <c r="H1081">
        <v>10</v>
      </c>
      <c r="I1081">
        <v>107210</v>
      </c>
      <c r="J1081">
        <v>1</v>
      </c>
      <c r="K1081">
        <v>1</v>
      </c>
      <c r="L1081">
        <v>1</v>
      </c>
      <c r="M1081">
        <v>112340</v>
      </c>
      <c r="N1081">
        <v>0</v>
      </c>
      <c r="O1081" t="str">
        <f t="shared" si="98"/>
        <v>30-45</v>
      </c>
      <c r="P1081" t="str">
        <f t="shared" si="99"/>
        <v>Medium</v>
      </c>
      <c r="Q1081" t="str">
        <f t="shared" si="100"/>
        <v>Long-Term</v>
      </c>
      <c r="R1081" t="str">
        <f t="shared" si="101"/>
        <v>High Balance</v>
      </c>
      <c r="S1081" t="str">
        <f t="shared" si="102"/>
        <v>High Value</v>
      </c>
      <c r="T1081">
        <v>1</v>
      </c>
      <c r="U1081">
        <f t="shared" si="103"/>
        <v>0</v>
      </c>
    </row>
    <row r="1082" spans="1:21" x14ac:dyDescent="0.25">
      <c r="A1082">
        <v>2025</v>
      </c>
      <c r="B1082">
        <v>15589195</v>
      </c>
      <c r="C1082" t="s">
        <v>799</v>
      </c>
      <c r="D1082">
        <v>766</v>
      </c>
      <c r="E1082" t="s">
        <v>26</v>
      </c>
      <c r="F1082" t="s">
        <v>16</v>
      </c>
      <c r="G1082">
        <v>38</v>
      </c>
      <c r="H1082">
        <v>7</v>
      </c>
      <c r="I1082">
        <v>130934</v>
      </c>
      <c r="J1082">
        <v>1</v>
      </c>
      <c r="K1082">
        <v>0</v>
      </c>
      <c r="L1082">
        <v>1</v>
      </c>
      <c r="M1082">
        <v>2036</v>
      </c>
      <c r="N1082">
        <v>0</v>
      </c>
      <c r="O1082" t="str">
        <f t="shared" si="98"/>
        <v>30-45</v>
      </c>
      <c r="P1082" t="str">
        <f t="shared" si="99"/>
        <v>High</v>
      </c>
      <c r="Q1082" t="str">
        <f t="shared" si="100"/>
        <v>Mid-Term</v>
      </c>
      <c r="R1082" t="str">
        <f t="shared" si="101"/>
        <v>High Balance</v>
      </c>
      <c r="S1082" t="str">
        <f t="shared" si="102"/>
        <v>High Value</v>
      </c>
      <c r="T1082">
        <v>1</v>
      </c>
      <c r="U1082">
        <f t="shared" si="103"/>
        <v>0</v>
      </c>
    </row>
    <row r="1083" spans="1:21" x14ac:dyDescent="0.25">
      <c r="A1083">
        <v>2025</v>
      </c>
      <c r="B1083">
        <v>15699911</v>
      </c>
      <c r="C1083" t="s">
        <v>800</v>
      </c>
      <c r="D1083">
        <v>461</v>
      </c>
      <c r="E1083" t="s">
        <v>18</v>
      </c>
      <c r="F1083" t="s">
        <v>16</v>
      </c>
      <c r="G1083">
        <v>35</v>
      </c>
      <c r="H1083">
        <v>8</v>
      </c>
      <c r="I1083">
        <v>0</v>
      </c>
      <c r="J1083">
        <v>1</v>
      </c>
      <c r="K1083">
        <v>1</v>
      </c>
      <c r="L1083">
        <v>0</v>
      </c>
      <c r="M1083">
        <v>132296</v>
      </c>
      <c r="N1083">
        <v>0</v>
      </c>
      <c r="O1083" t="str">
        <f t="shared" si="98"/>
        <v>30-45</v>
      </c>
      <c r="P1083" t="str">
        <f t="shared" si="99"/>
        <v>Low</v>
      </c>
      <c r="Q1083" t="str">
        <f t="shared" si="100"/>
        <v>Long-Term</v>
      </c>
      <c r="R1083" t="str">
        <f t="shared" si="101"/>
        <v>Zero Balance</v>
      </c>
      <c r="S1083" t="str">
        <f t="shared" si="102"/>
        <v>Normal</v>
      </c>
      <c r="T1083">
        <v>1</v>
      </c>
      <c r="U1083">
        <f t="shared" si="103"/>
        <v>0</v>
      </c>
    </row>
    <row r="1084" spans="1:21" x14ac:dyDescent="0.25">
      <c r="A1084">
        <v>2025</v>
      </c>
      <c r="B1084">
        <v>15663438</v>
      </c>
      <c r="C1084" t="s">
        <v>801</v>
      </c>
      <c r="D1084">
        <v>688</v>
      </c>
      <c r="E1084" t="s">
        <v>18</v>
      </c>
      <c r="F1084" t="s">
        <v>23</v>
      </c>
      <c r="G1084">
        <v>36</v>
      </c>
      <c r="H1084">
        <v>0</v>
      </c>
      <c r="I1084">
        <v>89772</v>
      </c>
      <c r="J1084">
        <v>1</v>
      </c>
      <c r="K1084">
        <v>1</v>
      </c>
      <c r="L1084">
        <v>0</v>
      </c>
      <c r="M1084">
        <v>177384</v>
      </c>
      <c r="N1084">
        <v>1</v>
      </c>
      <c r="O1084" t="str">
        <f t="shared" si="98"/>
        <v>30-45</v>
      </c>
      <c r="P1084" t="str">
        <f t="shared" si="99"/>
        <v>Medium</v>
      </c>
      <c r="Q1084" t="str">
        <f t="shared" si="100"/>
        <v>New</v>
      </c>
      <c r="R1084" t="str">
        <f t="shared" si="101"/>
        <v>Low Balance</v>
      </c>
      <c r="S1084" t="str">
        <f t="shared" si="102"/>
        <v>Normal</v>
      </c>
      <c r="T1084">
        <v>1</v>
      </c>
      <c r="U1084">
        <f t="shared" si="103"/>
        <v>89772</v>
      </c>
    </row>
    <row r="1085" spans="1:21" x14ac:dyDescent="0.25">
      <c r="A1085">
        <v>2025</v>
      </c>
      <c r="B1085">
        <v>15692583</v>
      </c>
      <c r="C1085" t="s">
        <v>440</v>
      </c>
      <c r="D1085">
        <v>678</v>
      </c>
      <c r="E1085" t="s">
        <v>15</v>
      </c>
      <c r="F1085" t="s">
        <v>16</v>
      </c>
      <c r="G1085">
        <v>32</v>
      </c>
      <c r="H1085">
        <v>5</v>
      </c>
      <c r="I1085">
        <v>0</v>
      </c>
      <c r="J1085">
        <v>2</v>
      </c>
      <c r="K1085">
        <v>1</v>
      </c>
      <c r="L1085">
        <v>0</v>
      </c>
      <c r="M1085">
        <v>90284</v>
      </c>
      <c r="N1085">
        <v>0</v>
      </c>
      <c r="O1085" t="str">
        <f t="shared" si="98"/>
        <v>30-45</v>
      </c>
      <c r="P1085" t="str">
        <f t="shared" si="99"/>
        <v>Medium</v>
      </c>
      <c r="Q1085" t="str">
        <f t="shared" si="100"/>
        <v>Mid-Term</v>
      </c>
      <c r="R1085" t="str">
        <f t="shared" si="101"/>
        <v>Zero Balance</v>
      </c>
      <c r="S1085" t="str">
        <f t="shared" si="102"/>
        <v>Normal</v>
      </c>
      <c r="T1085">
        <v>1</v>
      </c>
      <c r="U1085">
        <f t="shared" si="103"/>
        <v>0</v>
      </c>
    </row>
    <row r="1086" spans="1:21" x14ac:dyDescent="0.25">
      <c r="A1086">
        <v>2025</v>
      </c>
      <c r="B1086">
        <v>15591257</v>
      </c>
      <c r="C1086" t="s">
        <v>536</v>
      </c>
      <c r="D1086">
        <v>796</v>
      </c>
      <c r="E1086" t="s">
        <v>15</v>
      </c>
      <c r="F1086" t="s">
        <v>23</v>
      </c>
      <c r="G1086">
        <v>24</v>
      </c>
      <c r="H1086">
        <v>8</v>
      </c>
      <c r="I1086">
        <v>0</v>
      </c>
      <c r="J1086">
        <v>2</v>
      </c>
      <c r="K1086">
        <v>1</v>
      </c>
      <c r="L1086">
        <v>0</v>
      </c>
      <c r="M1086">
        <v>61349</v>
      </c>
      <c r="N1086">
        <v>0</v>
      </c>
      <c r="O1086" t="str">
        <f t="shared" si="98"/>
        <v>&lt;30</v>
      </c>
      <c r="P1086" t="str">
        <f t="shared" si="99"/>
        <v>High</v>
      </c>
      <c r="Q1086" t="str">
        <f t="shared" si="100"/>
        <v>Long-Term</v>
      </c>
      <c r="R1086" t="str">
        <f t="shared" si="101"/>
        <v>Zero Balance</v>
      </c>
      <c r="S1086" t="str">
        <f t="shared" si="102"/>
        <v>Normal</v>
      </c>
      <c r="T1086">
        <v>1</v>
      </c>
      <c r="U1086">
        <f t="shared" si="103"/>
        <v>0</v>
      </c>
    </row>
    <row r="1087" spans="1:21" x14ac:dyDescent="0.25">
      <c r="A1087">
        <v>2025</v>
      </c>
      <c r="B1087">
        <v>15646513</v>
      </c>
      <c r="C1087" t="s">
        <v>802</v>
      </c>
      <c r="D1087">
        <v>803</v>
      </c>
      <c r="E1087" t="s">
        <v>15</v>
      </c>
      <c r="F1087" t="s">
        <v>23</v>
      </c>
      <c r="G1087">
        <v>42</v>
      </c>
      <c r="H1087">
        <v>5</v>
      </c>
      <c r="I1087">
        <v>0</v>
      </c>
      <c r="J1087">
        <v>1</v>
      </c>
      <c r="K1087">
        <v>1</v>
      </c>
      <c r="L1087">
        <v>0</v>
      </c>
      <c r="M1087">
        <v>196467</v>
      </c>
      <c r="N1087">
        <v>1</v>
      </c>
      <c r="O1087" t="str">
        <f t="shared" si="98"/>
        <v>30-45</v>
      </c>
      <c r="P1087" t="str">
        <f t="shared" si="99"/>
        <v>High</v>
      </c>
      <c r="Q1087" t="str">
        <f t="shared" si="100"/>
        <v>Mid-Term</v>
      </c>
      <c r="R1087" t="str">
        <f t="shared" si="101"/>
        <v>Zero Balance</v>
      </c>
      <c r="S1087" t="str">
        <f t="shared" si="102"/>
        <v>Normal</v>
      </c>
      <c r="T1087">
        <v>1</v>
      </c>
      <c r="U1087">
        <f t="shared" si="103"/>
        <v>0</v>
      </c>
    </row>
    <row r="1088" spans="1:21" x14ac:dyDescent="0.25">
      <c r="A1088">
        <v>2025</v>
      </c>
      <c r="B1088">
        <v>15708063</v>
      </c>
      <c r="C1088" t="s">
        <v>579</v>
      </c>
      <c r="D1088">
        <v>712</v>
      </c>
      <c r="E1088" t="s">
        <v>15</v>
      </c>
      <c r="F1088" t="s">
        <v>23</v>
      </c>
      <c r="G1088">
        <v>36</v>
      </c>
      <c r="H1088">
        <v>2</v>
      </c>
      <c r="I1088">
        <v>100750</v>
      </c>
      <c r="J1088">
        <v>3</v>
      </c>
      <c r="K1088">
        <v>0</v>
      </c>
      <c r="L1088">
        <v>0</v>
      </c>
      <c r="M1088">
        <v>70758</v>
      </c>
      <c r="N1088">
        <v>1</v>
      </c>
      <c r="O1088" t="str">
        <f t="shared" si="98"/>
        <v>30-45</v>
      </c>
      <c r="P1088" t="str">
        <f t="shared" si="99"/>
        <v>Medium</v>
      </c>
      <c r="Q1088" t="str">
        <f t="shared" si="100"/>
        <v>New</v>
      </c>
      <c r="R1088" t="str">
        <f t="shared" si="101"/>
        <v>High Balance</v>
      </c>
      <c r="S1088" t="str">
        <f t="shared" si="102"/>
        <v>High Value</v>
      </c>
      <c r="T1088">
        <v>1</v>
      </c>
      <c r="U1088">
        <f t="shared" si="103"/>
        <v>100750</v>
      </c>
    </row>
    <row r="1089" spans="1:21" x14ac:dyDescent="0.25">
      <c r="A1089">
        <v>2025</v>
      </c>
      <c r="B1089">
        <v>15696098</v>
      </c>
      <c r="C1089" t="s">
        <v>91</v>
      </c>
      <c r="D1089">
        <v>498</v>
      </c>
      <c r="E1089" t="s">
        <v>15</v>
      </c>
      <c r="F1089" t="s">
        <v>16</v>
      </c>
      <c r="G1089">
        <v>31</v>
      </c>
      <c r="H1089">
        <v>10</v>
      </c>
      <c r="I1089">
        <v>0</v>
      </c>
      <c r="J1089">
        <v>2</v>
      </c>
      <c r="K1089">
        <v>1</v>
      </c>
      <c r="L1089">
        <v>0</v>
      </c>
      <c r="M1089">
        <v>13893</v>
      </c>
      <c r="N1089">
        <v>0</v>
      </c>
      <c r="O1089" t="str">
        <f t="shared" si="98"/>
        <v>30-45</v>
      </c>
      <c r="P1089" t="str">
        <f t="shared" si="99"/>
        <v>Low</v>
      </c>
      <c r="Q1089" t="str">
        <f t="shared" si="100"/>
        <v>Long-Term</v>
      </c>
      <c r="R1089" t="str">
        <f t="shared" si="101"/>
        <v>Zero Balance</v>
      </c>
      <c r="S1089" t="str">
        <f t="shared" si="102"/>
        <v>Normal</v>
      </c>
      <c r="T1089">
        <v>1</v>
      </c>
      <c r="U1089">
        <f t="shared" si="103"/>
        <v>0</v>
      </c>
    </row>
    <row r="1090" spans="1:21" x14ac:dyDescent="0.25">
      <c r="A1090">
        <v>2025</v>
      </c>
      <c r="B1090">
        <v>15645517</v>
      </c>
      <c r="C1090" t="s">
        <v>803</v>
      </c>
      <c r="D1090">
        <v>850</v>
      </c>
      <c r="E1090" t="s">
        <v>18</v>
      </c>
      <c r="F1090" t="s">
        <v>23</v>
      </c>
      <c r="G1090">
        <v>22</v>
      </c>
      <c r="H1090">
        <v>2</v>
      </c>
      <c r="I1090">
        <v>0</v>
      </c>
      <c r="J1090">
        <v>2</v>
      </c>
      <c r="K1090">
        <v>1</v>
      </c>
      <c r="L1090">
        <v>1</v>
      </c>
      <c r="M1090">
        <v>9685</v>
      </c>
      <c r="N1090">
        <v>0</v>
      </c>
      <c r="O1090" t="str">
        <f t="shared" ref="O1090:O1153" si="104">IF(G1090&lt;30,"&lt;30",IF(G1090&lt;=45,"30-45",IF(G1090&lt;=60,"46-60","60+")))</f>
        <v>&lt;30</v>
      </c>
      <c r="P1090" t="str">
        <f t="shared" ref="P1090:P1153" si="105">IF(D1090&lt;600,"Low",IF(D1090&lt;=750,"Medium","High"))</f>
        <v>High</v>
      </c>
      <c r="Q1090" t="str">
        <f t="shared" ref="Q1090:Q1153" si="106">IF(H1090&lt;=3,"New",IF(H1090&lt;=7,"Mid-Term","Long-Term"))</f>
        <v>New</v>
      </c>
      <c r="R1090" t="str">
        <f t="shared" ref="R1090:R1153" si="107">IF(I1090=0,"Zero Balance",IF(I1090&lt;100000,"Low Balance","High Balance"))</f>
        <v>Zero Balance</v>
      </c>
      <c r="S1090" t="str">
        <f t="shared" ref="S1090:S1153" si="108">IF(I1090&gt;=100000,"High Value","Normal")</f>
        <v>Normal</v>
      </c>
      <c r="T1090">
        <v>1</v>
      </c>
      <c r="U1090">
        <f t="shared" ref="U1090:U1153" si="109">IF(N1090=1,I1090,0)</f>
        <v>0</v>
      </c>
    </row>
    <row r="1091" spans="1:21" x14ac:dyDescent="0.25">
      <c r="A1091">
        <v>2025</v>
      </c>
      <c r="B1091">
        <v>15649744</v>
      </c>
      <c r="C1091" t="s">
        <v>504</v>
      </c>
      <c r="D1091">
        <v>628</v>
      </c>
      <c r="E1091" t="s">
        <v>15</v>
      </c>
      <c r="F1091" t="s">
        <v>16</v>
      </c>
      <c r="G1091">
        <v>51</v>
      </c>
      <c r="H1091">
        <v>3</v>
      </c>
      <c r="I1091">
        <v>123981</v>
      </c>
      <c r="J1091">
        <v>2</v>
      </c>
      <c r="K1091">
        <v>1</v>
      </c>
      <c r="L1091">
        <v>1</v>
      </c>
      <c r="M1091">
        <v>40546</v>
      </c>
      <c r="N1091">
        <v>0</v>
      </c>
      <c r="O1091" t="str">
        <f t="shared" si="104"/>
        <v>46-60</v>
      </c>
      <c r="P1091" t="str">
        <f t="shared" si="105"/>
        <v>Medium</v>
      </c>
      <c r="Q1091" t="str">
        <f t="shared" si="106"/>
        <v>New</v>
      </c>
      <c r="R1091" t="str">
        <f t="shared" si="107"/>
        <v>High Balance</v>
      </c>
      <c r="S1091" t="str">
        <f t="shared" si="108"/>
        <v>High Value</v>
      </c>
      <c r="T1091">
        <v>1</v>
      </c>
      <c r="U1091">
        <f t="shared" si="109"/>
        <v>0</v>
      </c>
    </row>
    <row r="1092" spans="1:21" x14ac:dyDescent="0.25">
      <c r="A1092">
        <v>2025</v>
      </c>
      <c r="B1092">
        <v>15604304</v>
      </c>
      <c r="C1092" t="s">
        <v>804</v>
      </c>
      <c r="D1092">
        <v>539</v>
      </c>
      <c r="E1092" t="s">
        <v>26</v>
      </c>
      <c r="F1092" t="s">
        <v>16</v>
      </c>
      <c r="G1092">
        <v>34</v>
      </c>
      <c r="H1092">
        <v>4</v>
      </c>
      <c r="I1092">
        <v>91622</v>
      </c>
      <c r="J1092">
        <v>1</v>
      </c>
      <c r="K1092">
        <v>1</v>
      </c>
      <c r="L1092">
        <v>1</v>
      </c>
      <c r="M1092">
        <v>136603</v>
      </c>
      <c r="N1092">
        <v>0</v>
      </c>
      <c r="O1092" t="str">
        <f t="shared" si="104"/>
        <v>30-45</v>
      </c>
      <c r="P1092" t="str">
        <f t="shared" si="105"/>
        <v>Low</v>
      </c>
      <c r="Q1092" t="str">
        <f t="shared" si="106"/>
        <v>Mid-Term</v>
      </c>
      <c r="R1092" t="str">
        <f t="shared" si="107"/>
        <v>Low Balance</v>
      </c>
      <c r="S1092" t="str">
        <f t="shared" si="108"/>
        <v>Normal</v>
      </c>
      <c r="T1092">
        <v>1</v>
      </c>
      <c r="U1092">
        <f t="shared" si="109"/>
        <v>0</v>
      </c>
    </row>
    <row r="1093" spans="1:21" x14ac:dyDescent="0.25">
      <c r="A1093">
        <v>2025</v>
      </c>
      <c r="B1093">
        <v>15784092</v>
      </c>
      <c r="C1093" t="s">
        <v>36</v>
      </c>
      <c r="D1093">
        <v>732</v>
      </c>
      <c r="E1093" t="s">
        <v>15</v>
      </c>
      <c r="F1093" t="s">
        <v>23</v>
      </c>
      <c r="G1093">
        <v>36</v>
      </c>
      <c r="H1093">
        <v>7</v>
      </c>
      <c r="I1093">
        <v>126196</v>
      </c>
      <c r="J1093">
        <v>1</v>
      </c>
      <c r="K1093">
        <v>1</v>
      </c>
      <c r="L1093">
        <v>1</v>
      </c>
      <c r="M1093">
        <v>133172</v>
      </c>
      <c r="N1093">
        <v>0</v>
      </c>
      <c r="O1093" t="str">
        <f t="shared" si="104"/>
        <v>30-45</v>
      </c>
      <c r="P1093" t="str">
        <f t="shared" si="105"/>
        <v>Medium</v>
      </c>
      <c r="Q1093" t="str">
        <f t="shared" si="106"/>
        <v>Mid-Term</v>
      </c>
      <c r="R1093" t="str">
        <f t="shared" si="107"/>
        <v>High Balance</v>
      </c>
      <c r="S1093" t="str">
        <f t="shared" si="108"/>
        <v>High Value</v>
      </c>
      <c r="T1093">
        <v>1</v>
      </c>
      <c r="U1093">
        <f t="shared" si="109"/>
        <v>0</v>
      </c>
    </row>
    <row r="1094" spans="1:21" x14ac:dyDescent="0.25">
      <c r="A1094">
        <v>2025</v>
      </c>
      <c r="B1094">
        <v>15585198</v>
      </c>
      <c r="C1094" t="s">
        <v>635</v>
      </c>
      <c r="D1094">
        <v>715</v>
      </c>
      <c r="E1094" t="s">
        <v>15</v>
      </c>
      <c r="F1094" t="s">
        <v>23</v>
      </c>
      <c r="G1094">
        <v>41</v>
      </c>
      <c r="H1094">
        <v>4</v>
      </c>
      <c r="I1094">
        <v>94268</v>
      </c>
      <c r="J1094">
        <v>1</v>
      </c>
      <c r="K1094">
        <v>0</v>
      </c>
      <c r="L1094">
        <v>1</v>
      </c>
      <c r="M1094">
        <v>152821</v>
      </c>
      <c r="N1094">
        <v>1</v>
      </c>
      <c r="O1094" t="str">
        <f t="shared" si="104"/>
        <v>30-45</v>
      </c>
      <c r="P1094" t="str">
        <f t="shared" si="105"/>
        <v>Medium</v>
      </c>
      <c r="Q1094" t="str">
        <f t="shared" si="106"/>
        <v>Mid-Term</v>
      </c>
      <c r="R1094" t="str">
        <f t="shared" si="107"/>
        <v>Low Balance</v>
      </c>
      <c r="S1094" t="str">
        <f t="shared" si="108"/>
        <v>Normal</v>
      </c>
      <c r="T1094">
        <v>1</v>
      </c>
      <c r="U1094">
        <f t="shared" si="109"/>
        <v>94268</v>
      </c>
    </row>
    <row r="1095" spans="1:21" x14ac:dyDescent="0.25">
      <c r="A1095">
        <v>2025</v>
      </c>
      <c r="B1095">
        <v>15624347</v>
      </c>
      <c r="C1095" t="s">
        <v>805</v>
      </c>
      <c r="D1095">
        <v>651</v>
      </c>
      <c r="E1095" t="s">
        <v>15</v>
      </c>
      <c r="F1095" t="s">
        <v>23</v>
      </c>
      <c r="G1095">
        <v>40</v>
      </c>
      <c r="H1095">
        <v>4</v>
      </c>
      <c r="I1095">
        <v>0</v>
      </c>
      <c r="J1095">
        <v>2</v>
      </c>
      <c r="K1095">
        <v>1</v>
      </c>
      <c r="L1095">
        <v>1</v>
      </c>
      <c r="M1095">
        <v>147716</v>
      </c>
      <c r="N1095">
        <v>0</v>
      </c>
      <c r="O1095" t="str">
        <f t="shared" si="104"/>
        <v>30-45</v>
      </c>
      <c r="P1095" t="str">
        <f t="shared" si="105"/>
        <v>Medium</v>
      </c>
      <c r="Q1095" t="str">
        <f t="shared" si="106"/>
        <v>Mid-Term</v>
      </c>
      <c r="R1095" t="str">
        <f t="shared" si="107"/>
        <v>Zero Balance</v>
      </c>
      <c r="S1095" t="str">
        <f t="shared" si="108"/>
        <v>Normal</v>
      </c>
      <c r="T1095">
        <v>1</v>
      </c>
      <c r="U1095">
        <f t="shared" si="109"/>
        <v>0</v>
      </c>
    </row>
    <row r="1096" spans="1:21" x14ac:dyDescent="0.25">
      <c r="A1096">
        <v>2025</v>
      </c>
      <c r="B1096">
        <v>15621687</v>
      </c>
      <c r="C1096" t="s">
        <v>806</v>
      </c>
      <c r="D1096">
        <v>813</v>
      </c>
      <c r="E1096" t="s">
        <v>15</v>
      </c>
      <c r="F1096" t="s">
        <v>23</v>
      </c>
      <c r="G1096">
        <v>34</v>
      </c>
      <c r="H1096">
        <v>0</v>
      </c>
      <c r="I1096">
        <v>0</v>
      </c>
      <c r="J1096">
        <v>2</v>
      </c>
      <c r="K1096">
        <v>1</v>
      </c>
      <c r="L1096">
        <v>0</v>
      </c>
      <c r="M1096">
        <v>43169</v>
      </c>
      <c r="N1096">
        <v>0</v>
      </c>
      <c r="O1096" t="str">
        <f t="shared" si="104"/>
        <v>30-45</v>
      </c>
      <c r="P1096" t="str">
        <f t="shared" si="105"/>
        <v>High</v>
      </c>
      <c r="Q1096" t="str">
        <f t="shared" si="106"/>
        <v>New</v>
      </c>
      <c r="R1096" t="str">
        <f t="shared" si="107"/>
        <v>Zero Balance</v>
      </c>
      <c r="S1096" t="str">
        <f t="shared" si="108"/>
        <v>Normal</v>
      </c>
      <c r="T1096">
        <v>1</v>
      </c>
      <c r="U1096">
        <f t="shared" si="109"/>
        <v>0</v>
      </c>
    </row>
    <row r="1097" spans="1:21" x14ac:dyDescent="0.25">
      <c r="A1097">
        <v>2025</v>
      </c>
      <c r="B1097">
        <v>15689081</v>
      </c>
      <c r="C1097" t="s">
        <v>134</v>
      </c>
      <c r="D1097">
        <v>692</v>
      </c>
      <c r="E1097" t="s">
        <v>15</v>
      </c>
      <c r="F1097" t="s">
        <v>23</v>
      </c>
      <c r="G1097">
        <v>29</v>
      </c>
      <c r="H1097">
        <v>4</v>
      </c>
      <c r="I1097">
        <v>0</v>
      </c>
      <c r="J1097">
        <v>1</v>
      </c>
      <c r="K1097">
        <v>1</v>
      </c>
      <c r="L1097">
        <v>0</v>
      </c>
      <c r="M1097">
        <v>76756</v>
      </c>
      <c r="N1097">
        <v>1</v>
      </c>
      <c r="O1097" t="str">
        <f t="shared" si="104"/>
        <v>&lt;30</v>
      </c>
      <c r="P1097" t="str">
        <f t="shared" si="105"/>
        <v>Medium</v>
      </c>
      <c r="Q1097" t="str">
        <f t="shared" si="106"/>
        <v>Mid-Term</v>
      </c>
      <c r="R1097" t="str">
        <f t="shared" si="107"/>
        <v>Zero Balance</v>
      </c>
      <c r="S1097" t="str">
        <f t="shared" si="108"/>
        <v>Normal</v>
      </c>
      <c r="T1097">
        <v>1</v>
      </c>
      <c r="U1097">
        <f t="shared" si="109"/>
        <v>0</v>
      </c>
    </row>
    <row r="1098" spans="1:21" x14ac:dyDescent="0.25">
      <c r="A1098">
        <v>2025</v>
      </c>
      <c r="B1098">
        <v>15813168</v>
      </c>
      <c r="C1098" t="s">
        <v>807</v>
      </c>
      <c r="D1098">
        <v>756</v>
      </c>
      <c r="E1098" t="s">
        <v>26</v>
      </c>
      <c r="F1098" t="s">
        <v>16</v>
      </c>
      <c r="G1098">
        <v>39</v>
      </c>
      <c r="H1098">
        <v>3</v>
      </c>
      <c r="I1098">
        <v>100718</v>
      </c>
      <c r="J1098">
        <v>3</v>
      </c>
      <c r="K1098">
        <v>1</v>
      </c>
      <c r="L1098">
        <v>1</v>
      </c>
      <c r="M1098">
        <v>73406</v>
      </c>
      <c r="N1098">
        <v>1</v>
      </c>
      <c r="O1098" t="str">
        <f t="shared" si="104"/>
        <v>30-45</v>
      </c>
      <c r="P1098" t="str">
        <f t="shared" si="105"/>
        <v>High</v>
      </c>
      <c r="Q1098" t="str">
        <f t="shared" si="106"/>
        <v>New</v>
      </c>
      <c r="R1098" t="str">
        <f t="shared" si="107"/>
        <v>High Balance</v>
      </c>
      <c r="S1098" t="str">
        <f t="shared" si="108"/>
        <v>High Value</v>
      </c>
      <c r="T1098">
        <v>1</v>
      </c>
      <c r="U1098">
        <f t="shared" si="109"/>
        <v>100718</v>
      </c>
    </row>
    <row r="1099" spans="1:21" x14ac:dyDescent="0.25">
      <c r="A1099">
        <v>2025</v>
      </c>
      <c r="B1099">
        <v>15604295</v>
      </c>
      <c r="C1099" t="s">
        <v>171</v>
      </c>
      <c r="D1099">
        <v>543</v>
      </c>
      <c r="E1099" t="s">
        <v>15</v>
      </c>
      <c r="F1099" t="s">
        <v>23</v>
      </c>
      <c r="G1099">
        <v>36</v>
      </c>
      <c r="H1099">
        <v>6</v>
      </c>
      <c r="I1099">
        <v>0</v>
      </c>
      <c r="J1099">
        <v>2</v>
      </c>
      <c r="K1099">
        <v>1</v>
      </c>
      <c r="L1099">
        <v>0</v>
      </c>
      <c r="M1099">
        <v>176728</v>
      </c>
      <c r="N1099">
        <v>0</v>
      </c>
      <c r="O1099" t="str">
        <f t="shared" si="104"/>
        <v>30-45</v>
      </c>
      <c r="P1099" t="str">
        <f t="shared" si="105"/>
        <v>Low</v>
      </c>
      <c r="Q1099" t="str">
        <f t="shared" si="106"/>
        <v>Mid-Term</v>
      </c>
      <c r="R1099" t="str">
        <f t="shared" si="107"/>
        <v>Zero Balance</v>
      </c>
      <c r="S1099" t="str">
        <f t="shared" si="108"/>
        <v>Normal</v>
      </c>
      <c r="T1099">
        <v>1</v>
      </c>
      <c r="U1099">
        <f t="shared" si="109"/>
        <v>0</v>
      </c>
    </row>
    <row r="1100" spans="1:21" x14ac:dyDescent="0.25">
      <c r="A1100">
        <v>2025</v>
      </c>
      <c r="B1100">
        <v>15724127</v>
      </c>
      <c r="C1100" t="s">
        <v>808</v>
      </c>
      <c r="D1100">
        <v>790</v>
      </c>
      <c r="E1100" t="s">
        <v>15</v>
      </c>
      <c r="F1100" t="s">
        <v>16</v>
      </c>
      <c r="G1100">
        <v>26</v>
      </c>
      <c r="H1100">
        <v>4</v>
      </c>
      <c r="I1100">
        <v>141582</v>
      </c>
      <c r="J1100">
        <v>2</v>
      </c>
      <c r="K1100">
        <v>0</v>
      </c>
      <c r="L1100">
        <v>0</v>
      </c>
      <c r="M1100">
        <v>98309</v>
      </c>
      <c r="N1100">
        <v>0</v>
      </c>
      <c r="O1100" t="str">
        <f t="shared" si="104"/>
        <v>&lt;30</v>
      </c>
      <c r="P1100" t="str">
        <f t="shared" si="105"/>
        <v>High</v>
      </c>
      <c r="Q1100" t="str">
        <f t="shared" si="106"/>
        <v>Mid-Term</v>
      </c>
      <c r="R1100" t="str">
        <f t="shared" si="107"/>
        <v>High Balance</v>
      </c>
      <c r="S1100" t="str">
        <f t="shared" si="108"/>
        <v>High Value</v>
      </c>
      <c r="T1100">
        <v>1</v>
      </c>
      <c r="U1100">
        <f t="shared" si="109"/>
        <v>0</v>
      </c>
    </row>
    <row r="1101" spans="1:21" x14ac:dyDescent="0.25">
      <c r="A1101">
        <v>2025</v>
      </c>
      <c r="B1101">
        <v>15673055</v>
      </c>
      <c r="C1101" t="s">
        <v>701</v>
      </c>
      <c r="D1101">
        <v>494</v>
      </c>
      <c r="E1101" t="s">
        <v>18</v>
      </c>
      <c r="F1101" t="s">
        <v>23</v>
      </c>
      <c r="G1101">
        <v>38</v>
      </c>
      <c r="H1101">
        <v>7</v>
      </c>
      <c r="I1101">
        <v>0</v>
      </c>
      <c r="J1101">
        <v>2</v>
      </c>
      <c r="K1101">
        <v>1</v>
      </c>
      <c r="L1101">
        <v>1</v>
      </c>
      <c r="M1101">
        <v>6204</v>
      </c>
      <c r="N1101">
        <v>0</v>
      </c>
      <c r="O1101" t="str">
        <f t="shared" si="104"/>
        <v>30-45</v>
      </c>
      <c r="P1101" t="str">
        <f t="shared" si="105"/>
        <v>Low</v>
      </c>
      <c r="Q1101" t="str">
        <f t="shared" si="106"/>
        <v>Mid-Term</v>
      </c>
      <c r="R1101" t="str">
        <f t="shared" si="107"/>
        <v>Zero Balance</v>
      </c>
      <c r="S1101" t="str">
        <f t="shared" si="108"/>
        <v>Normal</v>
      </c>
      <c r="T1101">
        <v>1</v>
      </c>
      <c r="U1101">
        <f t="shared" si="109"/>
        <v>0</v>
      </c>
    </row>
    <row r="1102" spans="1:21" x14ac:dyDescent="0.25">
      <c r="A1102">
        <v>2025</v>
      </c>
      <c r="B1102">
        <v>15768201</v>
      </c>
      <c r="C1102" t="s">
        <v>468</v>
      </c>
      <c r="D1102">
        <v>850</v>
      </c>
      <c r="E1102" t="s">
        <v>15</v>
      </c>
      <c r="F1102" t="s">
        <v>16</v>
      </c>
      <c r="G1102">
        <v>39</v>
      </c>
      <c r="H1102">
        <v>2</v>
      </c>
      <c r="I1102">
        <v>148587</v>
      </c>
      <c r="J1102">
        <v>1</v>
      </c>
      <c r="K1102">
        <v>1</v>
      </c>
      <c r="L1102">
        <v>1</v>
      </c>
      <c r="M1102">
        <v>176791</v>
      </c>
      <c r="N1102">
        <v>0</v>
      </c>
      <c r="O1102" t="str">
        <f t="shared" si="104"/>
        <v>30-45</v>
      </c>
      <c r="P1102" t="str">
        <f t="shared" si="105"/>
        <v>High</v>
      </c>
      <c r="Q1102" t="str">
        <f t="shared" si="106"/>
        <v>New</v>
      </c>
      <c r="R1102" t="str">
        <f t="shared" si="107"/>
        <v>High Balance</v>
      </c>
      <c r="S1102" t="str">
        <f t="shared" si="108"/>
        <v>High Value</v>
      </c>
      <c r="T1102">
        <v>1</v>
      </c>
      <c r="U1102">
        <f t="shared" si="109"/>
        <v>0</v>
      </c>
    </row>
    <row r="1103" spans="1:21" x14ac:dyDescent="0.25">
      <c r="A1103">
        <v>2025</v>
      </c>
      <c r="B1103">
        <v>15782219</v>
      </c>
      <c r="C1103" t="s">
        <v>116</v>
      </c>
      <c r="D1103">
        <v>703</v>
      </c>
      <c r="E1103" t="s">
        <v>18</v>
      </c>
      <c r="F1103" t="s">
        <v>23</v>
      </c>
      <c r="G1103">
        <v>29</v>
      </c>
      <c r="H1103">
        <v>9</v>
      </c>
      <c r="I1103">
        <v>0</v>
      </c>
      <c r="J1103">
        <v>2</v>
      </c>
      <c r="K1103">
        <v>1</v>
      </c>
      <c r="L1103">
        <v>0</v>
      </c>
      <c r="M1103">
        <v>50679</v>
      </c>
      <c r="N1103">
        <v>0</v>
      </c>
      <c r="O1103" t="str">
        <f t="shared" si="104"/>
        <v>&lt;30</v>
      </c>
      <c r="P1103" t="str">
        <f t="shared" si="105"/>
        <v>Medium</v>
      </c>
      <c r="Q1103" t="str">
        <f t="shared" si="106"/>
        <v>Long-Term</v>
      </c>
      <c r="R1103" t="str">
        <f t="shared" si="107"/>
        <v>Zero Balance</v>
      </c>
      <c r="S1103" t="str">
        <f t="shared" si="108"/>
        <v>Normal</v>
      </c>
      <c r="T1103">
        <v>1</v>
      </c>
      <c r="U1103">
        <f t="shared" si="109"/>
        <v>0</v>
      </c>
    </row>
    <row r="1104" spans="1:21" x14ac:dyDescent="0.25">
      <c r="A1104">
        <v>2025</v>
      </c>
      <c r="B1104">
        <v>15746410</v>
      </c>
      <c r="C1104" t="s">
        <v>809</v>
      </c>
      <c r="D1104">
        <v>432</v>
      </c>
      <c r="E1104" t="s">
        <v>18</v>
      </c>
      <c r="F1104" t="s">
        <v>23</v>
      </c>
      <c r="G1104">
        <v>38</v>
      </c>
      <c r="H1104">
        <v>7</v>
      </c>
      <c r="I1104">
        <v>0</v>
      </c>
      <c r="J1104">
        <v>2</v>
      </c>
      <c r="K1104">
        <v>1</v>
      </c>
      <c r="L1104">
        <v>0</v>
      </c>
      <c r="M1104">
        <v>150581</v>
      </c>
      <c r="N1104">
        <v>0</v>
      </c>
      <c r="O1104" t="str">
        <f t="shared" si="104"/>
        <v>30-45</v>
      </c>
      <c r="P1104" t="str">
        <f t="shared" si="105"/>
        <v>Low</v>
      </c>
      <c r="Q1104" t="str">
        <f t="shared" si="106"/>
        <v>Mid-Term</v>
      </c>
      <c r="R1104" t="str">
        <f t="shared" si="107"/>
        <v>Zero Balance</v>
      </c>
      <c r="S1104" t="str">
        <f t="shared" si="108"/>
        <v>Normal</v>
      </c>
      <c r="T1104">
        <v>1</v>
      </c>
      <c r="U1104">
        <f t="shared" si="109"/>
        <v>0</v>
      </c>
    </row>
    <row r="1105" spans="1:21" x14ac:dyDescent="0.25">
      <c r="A1105">
        <v>2025</v>
      </c>
      <c r="B1105">
        <v>15780144</v>
      </c>
      <c r="C1105" t="s">
        <v>810</v>
      </c>
      <c r="D1105">
        <v>512</v>
      </c>
      <c r="E1105" t="s">
        <v>26</v>
      </c>
      <c r="F1105" t="s">
        <v>16</v>
      </c>
      <c r="G1105">
        <v>32</v>
      </c>
      <c r="H1105">
        <v>2</v>
      </c>
      <c r="I1105">
        <v>123404</v>
      </c>
      <c r="J1105">
        <v>2</v>
      </c>
      <c r="K1105">
        <v>1</v>
      </c>
      <c r="L1105">
        <v>0</v>
      </c>
      <c r="M1105">
        <v>80120</v>
      </c>
      <c r="N1105">
        <v>0</v>
      </c>
      <c r="O1105" t="str">
        <f t="shared" si="104"/>
        <v>30-45</v>
      </c>
      <c r="P1105" t="str">
        <f t="shared" si="105"/>
        <v>Low</v>
      </c>
      <c r="Q1105" t="str">
        <f t="shared" si="106"/>
        <v>New</v>
      </c>
      <c r="R1105" t="str">
        <f t="shared" si="107"/>
        <v>High Balance</v>
      </c>
      <c r="S1105" t="str">
        <f t="shared" si="108"/>
        <v>High Value</v>
      </c>
      <c r="T1105">
        <v>1</v>
      </c>
      <c r="U1105">
        <f t="shared" si="109"/>
        <v>0</v>
      </c>
    </row>
    <row r="1106" spans="1:21" x14ac:dyDescent="0.25">
      <c r="A1106">
        <v>2025</v>
      </c>
      <c r="B1106">
        <v>15590476</v>
      </c>
      <c r="C1106" t="s">
        <v>811</v>
      </c>
      <c r="D1106">
        <v>589</v>
      </c>
      <c r="E1106" t="s">
        <v>15</v>
      </c>
      <c r="F1106" t="s">
        <v>23</v>
      </c>
      <c r="G1106">
        <v>28</v>
      </c>
      <c r="H1106">
        <v>7</v>
      </c>
      <c r="I1106">
        <v>0</v>
      </c>
      <c r="J1106">
        <v>2</v>
      </c>
      <c r="K1106">
        <v>1</v>
      </c>
      <c r="L1106">
        <v>0</v>
      </c>
      <c r="M1106">
        <v>151646</v>
      </c>
      <c r="N1106">
        <v>0</v>
      </c>
      <c r="O1106" t="str">
        <f t="shared" si="104"/>
        <v>&lt;30</v>
      </c>
      <c r="P1106" t="str">
        <f t="shared" si="105"/>
        <v>Low</v>
      </c>
      <c r="Q1106" t="str">
        <f t="shared" si="106"/>
        <v>Mid-Term</v>
      </c>
      <c r="R1106" t="str">
        <f t="shared" si="107"/>
        <v>Zero Balance</v>
      </c>
      <c r="S1106" t="str">
        <f t="shared" si="108"/>
        <v>Normal</v>
      </c>
      <c r="T1106">
        <v>1</v>
      </c>
      <c r="U1106">
        <f t="shared" si="109"/>
        <v>0</v>
      </c>
    </row>
    <row r="1107" spans="1:21" x14ac:dyDescent="0.25">
      <c r="A1107">
        <v>2025</v>
      </c>
      <c r="B1107">
        <v>15624293</v>
      </c>
      <c r="C1107" t="s">
        <v>812</v>
      </c>
      <c r="D1107">
        <v>514</v>
      </c>
      <c r="E1107" t="s">
        <v>15</v>
      </c>
      <c r="F1107" t="s">
        <v>16</v>
      </c>
      <c r="G1107">
        <v>46</v>
      </c>
      <c r="H1107">
        <v>3</v>
      </c>
      <c r="I1107">
        <v>106512</v>
      </c>
      <c r="J1107">
        <v>1</v>
      </c>
      <c r="K1107">
        <v>1</v>
      </c>
      <c r="L1107">
        <v>0</v>
      </c>
      <c r="M1107">
        <v>55072</v>
      </c>
      <c r="N1107">
        <v>0</v>
      </c>
      <c r="O1107" t="str">
        <f t="shared" si="104"/>
        <v>46-60</v>
      </c>
      <c r="P1107" t="str">
        <f t="shared" si="105"/>
        <v>Low</v>
      </c>
      <c r="Q1107" t="str">
        <f t="shared" si="106"/>
        <v>New</v>
      </c>
      <c r="R1107" t="str">
        <f t="shared" si="107"/>
        <v>High Balance</v>
      </c>
      <c r="S1107" t="str">
        <f t="shared" si="108"/>
        <v>High Value</v>
      </c>
      <c r="T1107">
        <v>1</v>
      </c>
      <c r="U1107">
        <f t="shared" si="109"/>
        <v>0</v>
      </c>
    </row>
    <row r="1108" spans="1:21" x14ac:dyDescent="0.25">
      <c r="A1108">
        <v>2025</v>
      </c>
      <c r="B1108">
        <v>15618182</v>
      </c>
      <c r="C1108" t="s">
        <v>813</v>
      </c>
      <c r="D1108">
        <v>678</v>
      </c>
      <c r="E1108" t="s">
        <v>15</v>
      </c>
      <c r="F1108" t="s">
        <v>16</v>
      </c>
      <c r="G1108">
        <v>38</v>
      </c>
      <c r="H1108">
        <v>2</v>
      </c>
      <c r="I1108">
        <v>0</v>
      </c>
      <c r="J1108">
        <v>2</v>
      </c>
      <c r="K1108">
        <v>0</v>
      </c>
      <c r="L1108">
        <v>0</v>
      </c>
      <c r="M1108">
        <v>115069</v>
      </c>
      <c r="N1108">
        <v>0</v>
      </c>
      <c r="O1108" t="str">
        <f t="shared" si="104"/>
        <v>30-45</v>
      </c>
      <c r="P1108" t="str">
        <f t="shared" si="105"/>
        <v>Medium</v>
      </c>
      <c r="Q1108" t="str">
        <f t="shared" si="106"/>
        <v>New</v>
      </c>
      <c r="R1108" t="str">
        <f t="shared" si="107"/>
        <v>Zero Balance</v>
      </c>
      <c r="S1108" t="str">
        <f t="shared" si="108"/>
        <v>Normal</v>
      </c>
      <c r="T1108">
        <v>1</v>
      </c>
      <c r="U1108">
        <f t="shared" si="109"/>
        <v>0</v>
      </c>
    </row>
    <row r="1109" spans="1:21" x14ac:dyDescent="0.25">
      <c r="A1109">
        <v>2025</v>
      </c>
      <c r="B1109">
        <v>15660316</v>
      </c>
      <c r="C1109" t="s">
        <v>814</v>
      </c>
      <c r="D1109">
        <v>420</v>
      </c>
      <c r="E1109" t="s">
        <v>26</v>
      </c>
      <c r="F1109" t="s">
        <v>16</v>
      </c>
      <c r="G1109">
        <v>34</v>
      </c>
      <c r="H1109">
        <v>1</v>
      </c>
      <c r="I1109">
        <v>135550</v>
      </c>
      <c r="J1109">
        <v>1</v>
      </c>
      <c r="K1109">
        <v>0</v>
      </c>
      <c r="L1109">
        <v>0</v>
      </c>
      <c r="M1109">
        <v>149471</v>
      </c>
      <c r="N1109">
        <v>1</v>
      </c>
      <c r="O1109" t="str">
        <f t="shared" si="104"/>
        <v>30-45</v>
      </c>
      <c r="P1109" t="str">
        <f t="shared" si="105"/>
        <v>Low</v>
      </c>
      <c r="Q1109" t="str">
        <f t="shared" si="106"/>
        <v>New</v>
      </c>
      <c r="R1109" t="str">
        <f t="shared" si="107"/>
        <v>High Balance</v>
      </c>
      <c r="S1109" t="str">
        <f t="shared" si="108"/>
        <v>High Value</v>
      </c>
      <c r="T1109">
        <v>1</v>
      </c>
      <c r="U1109">
        <f t="shared" si="109"/>
        <v>135550</v>
      </c>
    </row>
    <row r="1110" spans="1:21" x14ac:dyDescent="0.25">
      <c r="A1110">
        <v>2025</v>
      </c>
      <c r="B1110">
        <v>15678886</v>
      </c>
      <c r="C1110" t="s">
        <v>815</v>
      </c>
      <c r="D1110">
        <v>679</v>
      </c>
      <c r="E1110" t="s">
        <v>26</v>
      </c>
      <c r="F1110" t="s">
        <v>23</v>
      </c>
      <c r="G1110">
        <v>38</v>
      </c>
      <c r="H1110">
        <v>7</v>
      </c>
      <c r="I1110">
        <v>110555</v>
      </c>
      <c r="J1110">
        <v>2</v>
      </c>
      <c r="K1110">
        <v>1</v>
      </c>
      <c r="L1110">
        <v>0</v>
      </c>
      <c r="M1110">
        <v>46523</v>
      </c>
      <c r="N1110">
        <v>0</v>
      </c>
      <c r="O1110" t="str">
        <f t="shared" si="104"/>
        <v>30-45</v>
      </c>
      <c r="P1110" t="str">
        <f t="shared" si="105"/>
        <v>Medium</v>
      </c>
      <c r="Q1110" t="str">
        <f t="shared" si="106"/>
        <v>Mid-Term</v>
      </c>
      <c r="R1110" t="str">
        <f t="shared" si="107"/>
        <v>High Balance</v>
      </c>
      <c r="S1110" t="str">
        <f t="shared" si="108"/>
        <v>High Value</v>
      </c>
      <c r="T1110">
        <v>1</v>
      </c>
      <c r="U1110">
        <f t="shared" si="109"/>
        <v>0</v>
      </c>
    </row>
    <row r="1111" spans="1:21" x14ac:dyDescent="0.25">
      <c r="A1111">
        <v>2025</v>
      </c>
      <c r="B1111">
        <v>15616330</v>
      </c>
      <c r="C1111" t="s">
        <v>249</v>
      </c>
      <c r="D1111">
        <v>595</v>
      </c>
      <c r="E1111" t="s">
        <v>15</v>
      </c>
      <c r="F1111" t="s">
        <v>23</v>
      </c>
      <c r="G1111">
        <v>31</v>
      </c>
      <c r="H1111">
        <v>4</v>
      </c>
      <c r="I1111">
        <v>0</v>
      </c>
      <c r="J1111">
        <v>2</v>
      </c>
      <c r="K1111">
        <v>1</v>
      </c>
      <c r="L1111">
        <v>0</v>
      </c>
      <c r="M1111">
        <v>189996</v>
      </c>
      <c r="N1111">
        <v>0</v>
      </c>
      <c r="O1111" t="str">
        <f t="shared" si="104"/>
        <v>30-45</v>
      </c>
      <c r="P1111" t="str">
        <f t="shared" si="105"/>
        <v>Low</v>
      </c>
      <c r="Q1111" t="str">
        <f t="shared" si="106"/>
        <v>Mid-Term</v>
      </c>
      <c r="R1111" t="str">
        <f t="shared" si="107"/>
        <v>Zero Balance</v>
      </c>
      <c r="S1111" t="str">
        <f t="shared" si="108"/>
        <v>Normal</v>
      </c>
      <c r="T1111">
        <v>1</v>
      </c>
      <c r="U1111">
        <f t="shared" si="109"/>
        <v>0</v>
      </c>
    </row>
    <row r="1112" spans="1:21" x14ac:dyDescent="0.25">
      <c r="A1112">
        <v>2025</v>
      </c>
      <c r="B1112">
        <v>15592229</v>
      </c>
      <c r="C1112" t="s">
        <v>816</v>
      </c>
      <c r="D1112">
        <v>713</v>
      </c>
      <c r="E1112" t="s">
        <v>15</v>
      </c>
      <c r="F1112" t="s">
        <v>16</v>
      </c>
      <c r="G1112">
        <v>52</v>
      </c>
      <c r="H1112">
        <v>0</v>
      </c>
      <c r="I1112">
        <v>185892</v>
      </c>
      <c r="J1112">
        <v>1</v>
      </c>
      <c r="K1112">
        <v>1</v>
      </c>
      <c r="L1112">
        <v>1</v>
      </c>
      <c r="M1112">
        <v>46370</v>
      </c>
      <c r="N1112">
        <v>1</v>
      </c>
      <c r="O1112" t="str">
        <f t="shared" si="104"/>
        <v>46-60</v>
      </c>
      <c r="P1112" t="str">
        <f t="shared" si="105"/>
        <v>Medium</v>
      </c>
      <c r="Q1112" t="str">
        <f t="shared" si="106"/>
        <v>New</v>
      </c>
      <c r="R1112" t="str">
        <f t="shared" si="107"/>
        <v>High Balance</v>
      </c>
      <c r="S1112" t="str">
        <f t="shared" si="108"/>
        <v>High Value</v>
      </c>
      <c r="T1112">
        <v>1</v>
      </c>
      <c r="U1112">
        <f t="shared" si="109"/>
        <v>185892</v>
      </c>
    </row>
    <row r="1113" spans="1:21" x14ac:dyDescent="0.25">
      <c r="A1113">
        <v>2025</v>
      </c>
      <c r="B1113">
        <v>15798424</v>
      </c>
      <c r="C1113" t="s">
        <v>817</v>
      </c>
      <c r="D1113">
        <v>833</v>
      </c>
      <c r="E1113" t="s">
        <v>26</v>
      </c>
      <c r="F1113" t="s">
        <v>23</v>
      </c>
      <c r="G1113">
        <v>59</v>
      </c>
      <c r="H1113">
        <v>1</v>
      </c>
      <c r="I1113">
        <v>130855</v>
      </c>
      <c r="J1113">
        <v>1</v>
      </c>
      <c r="K1113">
        <v>1</v>
      </c>
      <c r="L1113">
        <v>1</v>
      </c>
      <c r="M1113">
        <v>30723</v>
      </c>
      <c r="N1113">
        <v>1</v>
      </c>
      <c r="O1113" t="str">
        <f t="shared" si="104"/>
        <v>46-60</v>
      </c>
      <c r="P1113" t="str">
        <f t="shared" si="105"/>
        <v>High</v>
      </c>
      <c r="Q1113" t="str">
        <f t="shared" si="106"/>
        <v>New</v>
      </c>
      <c r="R1113" t="str">
        <f t="shared" si="107"/>
        <v>High Balance</v>
      </c>
      <c r="S1113" t="str">
        <f t="shared" si="108"/>
        <v>High Value</v>
      </c>
      <c r="T1113">
        <v>1</v>
      </c>
      <c r="U1113">
        <f t="shared" si="109"/>
        <v>130855</v>
      </c>
    </row>
    <row r="1114" spans="1:21" x14ac:dyDescent="0.25">
      <c r="A1114">
        <v>2025</v>
      </c>
      <c r="B1114">
        <v>15714750</v>
      </c>
      <c r="C1114" t="s">
        <v>818</v>
      </c>
      <c r="D1114">
        <v>690</v>
      </c>
      <c r="E1114" t="s">
        <v>15</v>
      </c>
      <c r="F1114" t="s">
        <v>16</v>
      </c>
      <c r="G1114">
        <v>42</v>
      </c>
      <c r="H1114">
        <v>3</v>
      </c>
      <c r="I1114">
        <v>92578</v>
      </c>
      <c r="J1114">
        <v>2</v>
      </c>
      <c r="K1114">
        <v>0</v>
      </c>
      <c r="L1114">
        <v>0</v>
      </c>
      <c r="M1114">
        <v>70811</v>
      </c>
      <c r="N1114">
        <v>0</v>
      </c>
      <c r="O1114" t="str">
        <f t="shared" si="104"/>
        <v>30-45</v>
      </c>
      <c r="P1114" t="str">
        <f t="shared" si="105"/>
        <v>Medium</v>
      </c>
      <c r="Q1114" t="str">
        <f t="shared" si="106"/>
        <v>New</v>
      </c>
      <c r="R1114" t="str">
        <f t="shared" si="107"/>
        <v>Low Balance</v>
      </c>
      <c r="S1114" t="str">
        <f t="shared" si="108"/>
        <v>Normal</v>
      </c>
      <c r="T1114">
        <v>1</v>
      </c>
      <c r="U1114">
        <f t="shared" si="109"/>
        <v>0</v>
      </c>
    </row>
    <row r="1115" spans="1:21" x14ac:dyDescent="0.25">
      <c r="A1115">
        <v>2025</v>
      </c>
      <c r="B1115">
        <v>15648800</v>
      </c>
      <c r="C1115" t="s">
        <v>468</v>
      </c>
      <c r="D1115">
        <v>731</v>
      </c>
      <c r="E1115" t="s">
        <v>26</v>
      </c>
      <c r="F1115" t="s">
        <v>16</v>
      </c>
      <c r="G1115">
        <v>21</v>
      </c>
      <c r="H1115">
        <v>8</v>
      </c>
      <c r="I1115">
        <v>132312</v>
      </c>
      <c r="J1115">
        <v>1</v>
      </c>
      <c r="K1115">
        <v>1</v>
      </c>
      <c r="L1115">
        <v>0</v>
      </c>
      <c r="M1115">
        <v>106663</v>
      </c>
      <c r="N1115">
        <v>1</v>
      </c>
      <c r="O1115" t="str">
        <f t="shared" si="104"/>
        <v>&lt;30</v>
      </c>
      <c r="P1115" t="str">
        <f t="shared" si="105"/>
        <v>Medium</v>
      </c>
      <c r="Q1115" t="str">
        <f t="shared" si="106"/>
        <v>Long-Term</v>
      </c>
      <c r="R1115" t="str">
        <f t="shared" si="107"/>
        <v>High Balance</v>
      </c>
      <c r="S1115" t="str">
        <f t="shared" si="108"/>
        <v>High Value</v>
      </c>
      <c r="T1115">
        <v>1</v>
      </c>
      <c r="U1115">
        <f t="shared" si="109"/>
        <v>132312</v>
      </c>
    </row>
    <row r="1116" spans="1:21" x14ac:dyDescent="0.25">
      <c r="A1116">
        <v>2025</v>
      </c>
      <c r="B1116">
        <v>15626147</v>
      </c>
      <c r="C1116" t="s">
        <v>44</v>
      </c>
      <c r="D1116">
        <v>608</v>
      </c>
      <c r="E1116" t="s">
        <v>15</v>
      </c>
      <c r="F1116" t="s">
        <v>16</v>
      </c>
      <c r="G1116">
        <v>62</v>
      </c>
      <c r="H1116">
        <v>8</v>
      </c>
      <c r="I1116">
        <v>144976</v>
      </c>
      <c r="J1116">
        <v>1</v>
      </c>
      <c r="K1116">
        <v>0</v>
      </c>
      <c r="L1116">
        <v>0</v>
      </c>
      <c r="M1116">
        <v>175836</v>
      </c>
      <c r="N1116">
        <v>1</v>
      </c>
      <c r="O1116" t="str">
        <f t="shared" si="104"/>
        <v>60+</v>
      </c>
      <c r="P1116" t="str">
        <f t="shared" si="105"/>
        <v>Medium</v>
      </c>
      <c r="Q1116" t="str">
        <f t="shared" si="106"/>
        <v>Long-Term</v>
      </c>
      <c r="R1116" t="str">
        <f t="shared" si="107"/>
        <v>High Balance</v>
      </c>
      <c r="S1116" t="str">
        <f t="shared" si="108"/>
        <v>High Value</v>
      </c>
      <c r="T1116">
        <v>1</v>
      </c>
      <c r="U1116">
        <f t="shared" si="109"/>
        <v>144976</v>
      </c>
    </row>
    <row r="1117" spans="1:21" x14ac:dyDescent="0.25">
      <c r="A1117">
        <v>2025</v>
      </c>
      <c r="B1117">
        <v>15626608</v>
      </c>
      <c r="C1117" t="s">
        <v>819</v>
      </c>
      <c r="D1117">
        <v>479</v>
      </c>
      <c r="E1117" t="s">
        <v>18</v>
      </c>
      <c r="F1117" t="s">
        <v>23</v>
      </c>
      <c r="G1117">
        <v>48</v>
      </c>
      <c r="H1117">
        <v>5</v>
      </c>
      <c r="I1117">
        <v>87070</v>
      </c>
      <c r="J1117">
        <v>1</v>
      </c>
      <c r="K1117">
        <v>0</v>
      </c>
      <c r="L1117">
        <v>1</v>
      </c>
      <c r="M1117">
        <v>85646</v>
      </c>
      <c r="N1117">
        <v>0</v>
      </c>
      <c r="O1117" t="str">
        <f t="shared" si="104"/>
        <v>46-60</v>
      </c>
      <c r="P1117" t="str">
        <f t="shared" si="105"/>
        <v>Low</v>
      </c>
      <c r="Q1117" t="str">
        <f t="shared" si="106"/>
        <v>Mid-Term</v>
      </c>
      <c r="R1117" t="str">
        <f t="shared" si="107"/>
        <v>Low Balance</v>
      </c>
      <c r="S1117" t="str">
        <f t="shared" si="108"/>
        <v>Normal</v>
      </c>
      <c r="T1117">
        <v>1</v>
      </c>
      <c r="U1117">
        <f t="shared" si="109"/>
        <v>0</v>
      </c>
    </row>
    <row r="1118" spans="1:21" x14ac:dyDescent="0.25">
      <c r="A1118">
        <v>2025</v>
      </c>
      <c r="B1118">
        <v>15723250</v>
      </c>
      <c r="C1118" t="s">
        <v>480</v>
      </c>
      <c r="D1118">
        <v>519</v>
      </c>
      <c r="E1118" t="s">
        <v>15</v>
      </c>
      <c r="F1118" t="s">
        <v>23</v>
      </c>
      <c r="G1118">
        <v>42</v>
      </c>
      <c r="H1118">
        <v>8</v>
      </c>
      <c r="I1118">
        <v>0</v>
      </c>
      <c r="J1118">
        <v>2</v>
      </c>
      <c r="K1118">
        <v>1</v>
      </c>
      <c r="L1118">
        <v>1</v>
      </c>
      <c r="M1118">
        <v>101486</v>
      </c>
      <c r="N1118">
        <v>0</v>
      </c>
      <c r="O1118" t="str">
        <f t="shared" si="104"/>
        <v>30-45</v>
      </c>
      <c r="P1118" t="str">
        <f t="shared" si="105"/>
        <v>Low</v>
      </c>
      <c r="Q1118" t="str">
        <f t="shared" si="106"/>
        <v>Long-Term</v>
      </c>
      <c r="R1118" t="str">
        <f t="shared" si="107"/>
        <v>Zero Balance</v>
      </c>
      <c r="S1118" t="str">
        <f t="shared" si="108"/>
        <v>Normal</v>
      </c>
      <c r="T1118">
        <v>1</v>
      </c>
      <c r="U1118">
        <f t="shared" si="109"/>
        <v>0</v>
      </c>
    </row>
    <row r="1119" spans="1:21" x14ac:dyDescent="0.25">
      <c r="A1119">
        <v>2025</v>
      </c>
      <c r="B1119">
        <v>15592583</v>
      </c>
      <c r="C1119" t="s">
        <v>820</v>
      </c>
      <c r="D1119">
        <v>731</v>
      </c>
      <c r="E1119" t="s">
        <v>15</v>
      </c>
      <c r="F1119" t="s">
        <v>16</v>
      </c>
      <c r="G1119">
        <v>47</v>
      </c>
      <c r="H1119">
        <v>1</v>
      </c>
      <c r="I1119">
        <v>115414</v>
      </c>
      <c r="J1119">
        <v>3</v>
      </c>
      <c r="K1119">
        <v>0</v>
      </c>
      <c r="L1119">
        <v>0</v>
      </c>
      <c r="M1119">
        <v>191735</v>
      </c>
      <c r="N1119">
        <v>1</v>
      </c>
      <c r="O1119" t="str">
        <f t="shared" si="104"/>
        <v>46-60</v>
      </c>
      <c r="P1119" t="str">
        <f t="shared" si="105"/>
        <v>Medium</v>
      </c>
      <c r="Q1119" t="str">
        <f t="shared" si="106"/>
        <v>New</v>
      </c>
      <c r="R1119" t="str">
        <f t="shared" si="107"/>
        <v>High Balance</v>
      </c>
      <c r="S1119" t="str">
        <f t="shared" si="108"/>
        <v>High Value</v>
      </c>
      <c r="T1119">
        <v>1</v>
      </c>
      <c r="U1119">
        <f t="shared" si="109"/>
        <v>115414</v>
      </c>
    </row>
    <row r="1120" spans="1:21" x14ac:dyDescent="0.25">
      <c r="A1120">
        <v>2025</v>
      </c>
      <c r="B1120">
        <v>15759381</v>
      </c>
      <c r="C1120" t="s">
        <v>287</v>
      </c>
      <c r="D1120">
        <v>617</v>
      </c>
      <c r="E1120" t="s">
        <v>18</v>
      </c>
      <c r="F1120" t="s">
        <v>23</v>
      </c>
      <c r="G1120">
        <v>61</v>
      </c>
      <c r="H1120">
        <v>7</v>
      </c>
      <c r="I1120">
        <v>91070</v>
      </c>
      <c r="J1120">
        <v>1</v>
      </c>
      <c r="K1120">
        <v>1</v>
      </c>
      <c r="L1120">
        <v>1</v>
      </c>
      <c r="M1120">
        <v>101840</v>
      </c>
      <c r="N1120">
        <v>0</v>
      </c>
      <c r="O1120" t="str">
        <f t="shared" si="104"/>
        <v>60+</v>
      </c>
      <c r="P1120" t="str">
        <f t="shared" si="105"/>
        <v>Medium</v>
      </c>
      <c r="Q1120" t="str">
        <f t="shared" si="106"/>
        <v>Mid-Term</v>
      </c>
      <c r="R1120" t="str">
        <f t="shared" si="107"/>
        <v>Low Balance</v>
      </c>
      <c r="S1120" t="str">
        <f t="shared" si="108"/>
        <v>Normal</v>
      </c>
      <c r="T1120">
        <v>1</v>
      </c>
      <c r="U1120">
        <f t="shared" si="109"/>
        <v>0</v>
      </c>
    </row>
    <row r="1121" spans="1:21" x14ac:dyDescent="0.25">
      <c r="A1121">
        <v>2025</v>
      </c>
      <c r="B1121">
        <v>15585241</v>
      </c>
      <c r="C1121" t="s">
        <v>821</v>
      </c>
      <c r="D1121">
        <v>756</v>
      </c>
      <c r="E1121" t="s">
        <v>18</v>
      </c>
      <c r="F1121" t="s">
        <v>23</v>
      </c>
      <c r="G1121">
        <v>29</v>
      </c>
      <c r="H1121">
        <v>2</v>
      </c>
      <c r="I1121">
        <v>117412</v>
      </c>
      <c r="J1121">
        <v>2</v>
      </c>
      <c r="K1121">
        <v>1</v>
      </c>
      <c r="L1121">
        <v>0</v>
      </c>
      <c r="M1121">
        <v>4889</v>
      </c>
      <c r="N1121">
        <v>0</v>
      </c>
      <c r="O1121" t="str">
        <f t="shared" si="104"/>
        <v>&lt;30</v>
      </c>
      <c r="P1121" t="str">
        <f t="shared" si="105"/>
        <v>High</v>
      </c>
      <c r="Q1121" t="str">
        <f t="shared" si="106"/>
        <v>New</v>
      </c>
      <c r="R1121" t="str">
        <f t="shared" si="107"/>
        <v>High Balance</v>
      </c>
      <c r="S1121" t="str">
        <f t="shared" si="108"/>
        <v>High Value</v>
      </c>
      <c r="T1121">
        <v>1</v>
      </c>
      <c r="U1121">
        <f t="shared" si="109"/>
        <v>0</v>
      </c>
    </row>
    <row r="1122" spans="1:21" x14ac:dyDescent="0.25">
      <c r="A1122">
        <v>2025</v>
      </c>
      <c r="B1122">
        <v>15589358</v>
      </c>
      <c r="C1122" t="s">
        <v>689</v>
      </c>
      <c r="D1122">
        <v>848</v>
      </c>
      <c r="E1122" t="s">
        <v>26</v>
      </c>
      <c r="F1122" t="s">
        <v>23</v>
      </c>
      <c r="G1122">
        <v>31</v>
      </c>
      <c r="H1122">
        <v>4</v>
      </c>
      <c r="I1122">
        <v>90018</v>
      </c>
      <c r="J1122">
        <v>2</v>
      </c>
      <c r="K1122">
        <v>1</v>
      </c>
      <c r="L1122">
        <v>0</v>
      </c>
      <c r="M1122">
        <v>193133</v>
      </c>
      <c r="N1122">
        <v>0</v>
      </c>
      <c r="O1122" t="str">
        <f t="shared" si="104"/>
        <v>30-45</v>
      </c>
      <c r="P1122" t="str">
        <f t="shared" si="105"/>
        <v>High</v>
      </c>
      <c r="Q1122" t="str">
        <f t="shared" si="106"/>
        <v>Mid-Term</v>
      </c>
      <c r="R1122" t="str">
        <f t="shared" si="107"/>
        <v>Low Balance</v>
      </c>
      <c r="S1122" t="str">
        <f t="shared" si="108"/>
        <v>Normal</v>
      </c>
      <c r="T1122">
        <v>1</v>
      </c>
      <c r="U1122">
        <f t="shared" si="109"/>
        <v>0</v>
      </c>
    </row>
    <row r="1123" spans="1:21" x14ac:dyDescent="0.25">
      <c r="A1123">
        <v>2025</v>
      </c>
      <c r="B1123">
        <v>15672704</v>
      </c>
      <c r="C1123" t="s">
        <v>83</v>
      </c>
      <c r="D1123">
        <v>809</v>
      </c>
      <c r="E1123" t="s">
        <v>15</v>
      </c>
      <c r="F1123" t="s">
        <v>16</v>
      </c>
      <c r="G1123">
        <v>24</v>
      </c>
      <c r="H1123">
        <v>4</v>
      </c>
      <c r="I1123">
        <v>0</v>
      </c>
      <c r="J1123">
        <v>2</v>
      </c>
      <c r="K1123">
        <v>1</v>
      </c>
      <c r="L1123">
        <v>0</v>
      </c>
      <c r="M1123">
        <v>193519</v>
      </c>
      <c r="N1123">
        <v>0</v>
      </c>
      <c r="O1123" t="str">
        <f t="shared" si="104"/>
        <v>&lt;30</v>
      </c>
      <c r="P1123" t="str">
        <f t="shared" si="105"/>
        <v>High</v>
      </c>
      <c r="Q1123" t="str">
        <f t="shared" si="106"/>
        <v>Mid-Term</v>
      </c>
      <c r="R1123" t="str">
        <f t="shared" si="107"/>
        <v>Zero Balance</v>
      </c>
      <c r="S1123" t="str">
        <f t="shared" si="108"/>
        <v>Normal</v>
      </c>
      <c r="T1123">
        <v>1</v>
      </c>
      <c r="U1123">
        <f t="shared" si="109"/>
        <v>0</v>
      </c>
    </row>
    <row r="1124" spans="1:21" x14ac:dyDescent="0.25">
      <c r="A1124">
        <v>2025</v>
      </c>
      <c r="B1124">
        <v>15789955</v>
      </c>
      <c r="C1124" t="s">
        <v>95</v>
      </c>
      <c r="D1124">
        <v>698</v>
      </c>
      <c r="E1124" t="s">
        <v>26</v>
      </c>
      <c r="F1124" t="s">
        <v>23</v>
      </c>
      <c r="G1124">
        <v>56</v>
      </c>
      <c r="H1124">
        <v>1</v>
      </c>
      <c r="I1124">
        <v>112415</v>
      </c>
      <c r="J1124">
        <v>2</v>
      </c>
      <c r="K1124">
        <v>0</v>
      </c>
      <c r="L1124">
        <v>0</v>
      </c>
      <c r="M1124">
        <v>93982</v>
      </c>
      <c r="N1124">
        <v>1</v>
      </c>
      <c r="O1124" t="str">
        <f t="shared" si="104"/>
        <v>46-60</v>
      </c>
      <c r="P1124" t="str">
        <f t="shared" si="105"/>
        <v>Medium</v>
      </c>
      <c r="Q1124" t="str">
        <f t="shared" si="106"/>
        <v>New</v>
      </c>
      <c r="R1124" t="str">
        <f t="shared" si="107"/>
        <v>High Balance</v>
      </c>
      <c r="S1124" t="str">
        <f t="shared" si="108"/>
        <v>High Value</v>
      </c>
      <c r="T1124">
        <v>1</v>
      </c>
      <c r="U1124">
        <f t="shared" si="109"/>
        <v>112415</v>
      </c>
    </row>
    <row r="1125" spans="1:21" x14ac:dyDescent="0.25">
      <c r="A1125">
        <v>2025</v>
      </c>
      <c r="B1125">
        <v>15596800</v>
      </c>
      <c r="C1125" t="s">
        <v>17</v>
      </c>
      <c r="D1125">
        <v>779</v>
      </c>
      <c r="E1125" t="s">
        <v>26</v>
      </c>
      <c r="F1125" t="s">
        <v>23</v>
      </c>
      <c r="G1125">
        <v>33</v>
      </c>
      <c r="H1125">
        <v>1</v>
      </c>
      <c r="I1125">
        <v>158457</v>
      </c>
      <c r="J1125">
        <v>1</v>
      </c>
      <c r="K1125">
        <v>1</v>
      </c>
      <c r="L1125">
        <v>1</v>
      </c>
      <c r="M1125">
        <v>197001</v>
      </c>
      <c r="N1125">
        <v>1</v>
      </c>
      <c r="O1125" t="str">
        <f t="shared" si="104"/>
        <v>30-45</v>
      </c>
      <c r="P1125" t="str">
        <f t="shared" si="105"/>
        <v>High</v>
      </c>
      <c r="Q1125" t="str">
        <f t="shared" si="106"/>
        <v>New</v>
      </c>
      <c r="R1125" t="str">
        <f t="shared" si="107"/>
        <v>High Balance</v>
      </c>
      <c r="S1125" t="str">
        <f t="shared" si="108"/>
        <v>High Value</v>
      </c>
      <c r="T1125">
        <v>1</v>
      </c>
      <c r="U1125">
        <f t="shared" si="109"/>
        <v>158457</v>
      </c>
    </row>
    <row r="1126" spans="1:21" x14ac:dyDescent="0.25">
      <c r="A1126">
        <v>2025</v>
      </c>
      <c r="B1126">
        <v>15627305</v>
      </c>
      <c r="C1126" t="s">
        <v>748</v>
      </c>
      <c r="D1126">
        <v>606</v>
      </c>
      <c r="E1126" t="s">
        <v>18</v>
      </c>
      <c r="F1126" t="s">
        <v>23</v>
      </c>
      <c r="G1126">
        <v>35</v>
      </c>
      <c r="H1126">
        <v>7</v>
      </c>
      <c r="I1126">
        <v>0</v>
      </c>
      <c r="J1126">
        <v>1</v>
      </c>
      <c r="K1126">
        <v>1</v>
      </c>
      <c r="L1126">
        <v>0</v>
      </c>
      <c r="M1126">
        <v>106837</v>
      </c>
      <c r="N1126">
        <v>1</v>
      </c>
      <c r="O1126" t="str">
        <f t="shared" si="104"/>
        <v>30-45</v>
      </c>
      <c r="P1126" t="str">
        <f t="shared" si="105"/>
        <v>Medium</v>
      </c>
      <c r="Q1126" t="str">
        <f t="shared" si="106"/>
        <v>Mid-Term</v>
      </c>
      <c r="R1126" t="str">
        <f t="shared" si="107"/>
        <v>Zero Balance</v>
      </c>
      <c r="S1126" t="str">
        <f t="shared" si="108"/>
        <v>Normal</v>
      </c>
      <c r="T1126">
        <v>1</v>
      </c>
      <c r="U1126">
        <f t="shared" si="109"/>
        <v>0</v>
      </c>
    </row>
    <row r="1127" spans="1:21" x14ac:dyDescent="0.25">
      <c r="A1127">
        <v>2025</v>
      </c>
      <c r="B1127">
        <v>15645316</v>
      </c>
      <c r="C1127" t="s">
        <v>469</v>
      </c>
      <c r="D1127">
        <v>612</v>
      </c>
      <c r="E1127" t="s">
        <v>26</v>
      </c>
      <c r="F1127" t="s">
        <v>16</v>
      </c>
      <c r="G1127">
        <v>58</v>
      </c>
      <c r="H1127">
        <v>1</v>
      </c>
      <c r="I1127">
        <v>149642</v>
      </c>
      <c r="J1127">
        <v>1</v>
      </c>
      <c r="K1127">
        <v>1</v>
      </c>
      <c r="L1127">
        <v>1</v>
      </c>
      <c r="M1127">
        <v>115161</v>
      </c>
      <c r="N1127">
        <v>0</v>
      </c>
      <c r="O1127" t="str">
        <f t="shared" si="104"/>
        <v>46-60</v>
      </c>
      <c r="P1127" t="str">
        <f t="shared" si="105"/>
        <v>Medium</v>
      </c>
      <c r="Q1127" t="str">
        <f t="shared" si="106"/>
        <v>New</v>
      </c>
      <c r="R1127" t="str">
        <f t="shared" si="107"/>
        <v>High Balance</v>
      </c>
      <c r="S1127" t="str">
        <f t="shared" si="108"/>
        <v>High Value</v>
      </c>
      <c r="T1127">
        <v>1</v>
      </c>
      <c r="U1127">
        <f t="shared" si="109"/>
        <v>0</v>
      </c>
    </row>
    <row r="1128" spans="1:21" x14ac:dyDescent="0.25">
      <c r="A1128">
        <v>2025</v>
      </c>
      <c r="B1128">
        <v>15593973</v>
      </c>
      <c r="C1128" t="s">
        <v>822</v>
      </c>
      <c r="D1128">
        <v>663</v>
      </c>
      <c r="E1128" t="s">
        <v>18</v>
      </c>
      <c r="F1128" t="s">
        <v>16</v>
      </c>
      <c r="G1128">
        <v>33</v>
      </c>
      <c r="H1128">
        <v>8</v>
      </c>
      <c r="I1128">
        <v>122528</v>
      </c>
      <c r="J1128">
        <v>1</v>
      </c>
      <c r="K1128">
        <v>1</v>
      </c>
      <c r="L1128">
        <v>0</v>
      </c>
      <c r="M1128">
        <v>196260</v>
      </c>
      <c r="N1128">
        <v>0</v>
      </c>
      <c r="O1128" t="str">
        <f t="shared" si="104"/>
        <v>30-45</v>
      </c>
      <c r="P1128" t="str">
        <f t="shared" si="105"/>
        <v>Medium</v>
      </c>
      <c r="Q1128" t="str">
        <f t="shared" si="106"/>
        <v>Long-Term</v>
      </c>
      <c r="R1128" t="str">
        <f t="shared" si="107"/>
        <v>High Balance</v>
      </c>
      <c r="S1128" t="str">
        <f t="shared" si="108"/>
        <v>High Value</v>
      </c>
      <c r="T1128">
        <v>1</v>
      </c>
      <c r="U1128">
        <f t="shared" si="109"/>
        <v>0</v>
      </c>
    </row>
    <row r="1129" spans="1:21" x14ac:dyDescent="0.25">
      <c r="A1129">
        <v>2025</v>
      </c>
      <c r="B1129">
        <v>15647301</v>
      </c>
      <c r="C1129" t="s">
        <v>823</v>
      </c>
      <c r="D1129">
        <v>549</v>
      </c>
      <c r="E1129" t="s">
        <v>26</v>
      </c>
      <c r="F1129" t="s">
        <v>16</v>
      </c>
      <c r="G1129">
        <v>45</v>
      </c>
      <c r="H1129">
        <v>3</v>
      </c>
      <c r="I1129">
        <v>143734</v>
      </c>
      <c r="J1129">
        <v>2</v>
      </c>
      <c r="K1129">
        <v>1</v>
      </c>
      <c r="L1129">
        <v>1</v>
      </c>
      <c r="M1129">
        <v>96404</v>
      </c>
      <c r="N1129">
        <v>0</v>
      </c>
      <c r="O1129" t="str">
        <f t="shared" si="104"/>
        <v>30-45</v>
      </c>
      <c r="P1129" t="str">
        <f t="shared" si="105"/>
        <v>Low</v>
      </c>
      <c r="Q1129" t="str">
        <f t="shared" si="106"/>
        <v>New</v>
      </c>
      <c r="R1129" t="str">
        <f t="shared" si="107"/>
        <v>High Balance</v>
      </c>
      <c r="S1129" t="str">
        <f t="shared" si="108"/>
        <v>High Value</v>
      </c>
      <c r="T1129">
        <v>1</v>
      </c>
      <c r="U1129">
        <f t="shared" si="109"/>
        <v>0</v>
      </c>
    </row>
    <row r="1130" spans="1:21" x14ac:dyDescent="0.25">
      <c r="A1130">
        <v>2025</v>
      </c>
      <c r="B1130">
        <v>15750258</v>
      </c>
      <c r="C1130" t="s">
        <v>824</v>
      </c>
      <c r="D1130">
        <v>675</v>
      </c>
      <c r="E1130" t="s">
        <v>15</v>
      </c>
      <c r="F1130" t="s">
        <v>16</v>
      </c>
      <c r="G1130">
        <v>32</v>
      </c>
      <c r="H1130">
        <v>2</v>
      </c>
      <c r="I1130">
        <v>155663</v>
      </c>
      <c r="J1130">
        <v>1</v>
      </c>
      <c r="K1130">
        <v>1</v>
      </c>
      <c r="L1130">
        <v>0</v>
      </c>
      <c r="M1130">
        <v>97659</v>
      </c>
      <c r="N1130">
        <v>0</v>
      </c>
      <c r="O1130" t="str">
        <f t="shared" si="104"/>
        <v>30-45</v>
      </c>
      <c r="P1130" t="str">
        <f t="shared" si="105"/>
        <v>Medium</v>
      </c>
      <c r="Q1130" t="str">
        <f t="shared" si="106"/>
        <v>New</v>
      </c>
      <c r="R1130" t="str">
        <f t="shared" si="107"/>
        <v>High Balance</v>
      </c>
      <c r="S1130" t="str">
        <f t="shared" si="108"/>
        <v>High Value</v>
      </c>
      <c r="T1130">
        <v>1</v>
      </c>
      <c r="U1130">
        <f t="shared" si="109"/>
        <v>0</v>
      </c>
    </row>
    <row r="1131" spans="1:21" x14ac:dyDescent="0.25">
      <c r="A1131">
        <v>2025</v>
      </c>
      <c r="B1131">
        <v>15685309</v>
      </c>
      <c r="C1131" t="s">
        <v>825</v>
      </c>
      <c r="D1131">
        <v>669</v>
      </c>
      <c r="E1131" t="s">
        <v>15</v>
      </c>
      <c r="F1131" t="s">
        <v>16</v>
      </c>
      <c r="G1131">
        <v>35</v>
      </c>
      <c r="H1131">
        <v>7</v>
      </c>
      <c r="I1131">
        <v>0</v>
      </c>
      <c r="J1131">
        <v>1</v>
      </c>
      <c r="K1131">
        <v>1</v>
      </c>
      <c r="L1131">
        <v>1</v>
      </c>
      <c r="M1131">
        <v>49108</v>
      </c>
      <c r="N1131">
        <v>1</v>
      </c>
      <c r="O1131" t="str">
        <f t="shared" si="104"/>
        <v>30-45</v>
      </c>
      <c r="P1131" t="str">
        <f t="shared" si="105"/>
        <v>Medium</v>
      </c>
      <c r="Q1131" t="str">
        <f t="shared" si="106"/>
        <v>Mid-Term</v>
      </c>
      <c r="R1131" t="str">
        <f t="shared" si="107"/>
        <v>Zero Balance</v>
      </c>
      <c r="S1131" t="str">
        <f t="shared" si="108"/>
        <v>Normal</v>
      </c>
      <c r="T1131">
        <v>1</v>
      </c>
      <c r="U1131">
        <f t="shared" si="109"/>
        <v>0</v>
      </c>
    </row>
    <row r="1132" spans="1:21" x14ac:dyDescent="0.25">
      <c r="A1132">
        <v>2025</v>
      </c>
      <c r="B1132">
        <v>15628205</v>
      </c>
      <c r="C1132" t="s">
        <v>353</v>
      </c>
      <c r="D1132">
        <v>571</v>
      </c>
      <c r="E1132" t="s">
        <v>26</v>
      </c>
      <c r="F1132" t="s">
        <v>16</v>
      </c>
      <c r="G1132">
        <v>34</v>
      </c>
      <c r="H1132">
        <v>1</v>
      </c>
      <c r="I1132">
        <v>101737</v>
      </c>
      <c r="J1132">
        <v>1</v>
      </c>
      <c r="K1132">
        <v>0</v>
      </c>
      <c r="L1132">
        <v>1</v>
      </c>
      <c r="M1132">
        <v>195652</v>
      </c>
      <c r="N1132">
        <v>0</v>
      </c>
      <c r="O1132" t="str">
        <f t="shared" si="104"/>
        <v>30-45</v>
      </c>
      <c r="P1132" t="str">
        <f t="shared" si="105"/>
        <v>Low</v>
      </c>
      <c r="Q1132" t="str">
        <f t="shared" si="106"/>
        <v>New</v>
      </c>
      <c r="R1132" t="str">
        <f t="shared" si="107"/>
        <v>High Balance</v>
      </c>
      <c r="S1132" t="str">
        <f t="shared" si="108"/>
        <v>High Value</v>
      </c>
      <c r="T1132">
        <v>1</v>
      </c>
      <c r="U1132">
        <f t="shared" si="109"/>
        <v>0</v>
      </c>
    </row>
    <row r="1133" spans="1:21" x14ac:dyDescent="0.25">
      <c r="A1133">
        <v>2025</v>
      </c>
      <c r="B1133">
        <v>15733974</v>
      </c>
      <c r="C1133" t="s">
        <v>543</v>
      </c>
      <c r="D1133">
        <v>500</v>
      </c>
      <c r="E1133" t="s">
        <v>18</v>
      </c>
      <c r="F1133" t="s">
        <v>23</v>
      </c>
      <c r="G1133">
        <v>37</v>
      </c>
      <c r="H1133">
        <v>9</v>
      </c>
      <c r="I1133">
        <v>125822</v>
      </c>
      <c r="J1133">
        <v>1</v>
      </c>
      <c r="K1133">
        <v>1</v>
      </c>
      <c r="L1133">
        <v>0</v>
      </c>
      <c r="M1133">
        <v>111698</v>
      </c>
      <c r="N1133">
        <v>0</v>
      </c>
      <c r="O1133" t="str">
        <f t="shared" si="104"/>
        <v>30-45</v>
      </c>
      <c r="P1133" t="str">
        <f t="shared" si="105"/>
        <v>Low</v>
      </c>
      <c r="Q1133" t="str">
        <f t="shared" si="106"/>
        <v>Long-Term</v>
      </c>
      <c r="R1133" t="str">
        <f t="shared" si="107"/>
        <v>High Balance</v>
      </c>
      <c r="S1133" t="str">
        <f t="shared" si="108"/>
        <v>High Value</v>
      </c>
      <c r="T1133">
        <v>1</v>
      </c>
      <c r="U1133">
        <f t="shared" si="109"/>
        <v>0</v>
      </c>
    </row>
    <row r="1134" spans="1:21" x14ac:dyDescent="0.25">
      <c r="A1134">
        <v>2025</v>
      </c>
      <c r="B1134">
        <v>15762110</v>
      </c>
      <c r="C1134" t="s">
        <v>541</v>
      </c>
      <c r="D1134">
        <v>628</v>
      </c>
      <c r="E1134" t="s">
        <v>15</v>
      </c>
      <c r="F1134" t="s">
        <v>23</v>
      </c>
      <c r="G1134">
        <v>37</v>
      </c>
      <c r="H1134">
        <v>0</v>
      </c>
      <c r="I1134">
        <v>0</v>
      </c>
      <c r="J1134">
        <v>2</v>
      </c>
      <c r="K1134">
        <v>1</v>
      </c>
      <c r="L1134">
        <v>1</v>
      </c>
      <c r="M1134">
        <v>171708</v>
      </c>
      <c r="N1134">
        <v>0</v>
      </c>
      <c r="O1134" t="str">
        <f t="shared" si="104"/>
        <v>30-45</v>
      </c>
      <c r="P1134" t="str">
        <f t="shared" si="105"/>
        <v>Medium</v>
      </c>
      <c r="Q1134" t="str">
        <f t="shared" si="106"/>
        <v>New</v>
      </c>
      <c r="R1134" t="str">
        <f t="shared" si="107"/>
        <v>Zero Balance</v>
      </c>
      <c r="S1134" t="str">
        <f t="shared" si="108"/>
        <v>Normal</v>
      </c>
      <c r="T1134">
        <v>1</v>
      </c>
      <c r="U1134">
        <f t="shared" si="109"/>
        <v>0</v>
      </c>
    </row>
    <row r="1135" spans="1:21" x14ac:dyDescent="0.25">
      <c r="A1135">
        <v>2025</v>
      </c>
      <c r="B1135">
        <v>15706899</v>
      </c>
      <c r="C1135" t="s">
        <v>149</v>
      </c>
      <c r="D1135">
        <v>559</v>
      </c>
      <c r="E1135" t="s">
        <v>15</v>
      </c>
      <c r="F1135" t="s">
        <v>23</v>
      </c>
      <c r="G1135">
        <v>34</v>
      </c>
      <c r="H1135">
        <v>4</v>
      </c>
      <c r="I1135">
        <v>0</v>
      </c>
      <c r="J1135">
        <v>2</v>
      </c>
      <c r="K1135">
        <v>1</v>
      </c>
      <c r="L1135">
        <v>1</v>
      </c>
      <c r="M1135">
        <v>66722</v>
      </c>
      <c r="N1135">
        <v>0</v>
      </c>
      <c r="O1135" t="str">
        <f t="shared" si="104"/>
        <v>30-45</v>
      </c>
      <c r="P1135" t="str">
        <f t="shared" si="105"/>
        <v>Low</v>
      </c>
      <c r="Q1135" t="str">
        <f t="shared" si="106"/>
        <v>Mid-Term</v>
      </c>
      <c r="R1135" t="str">
        <f t="shared" si="107"/>
        <v>Zero Balance</v>
      </c>
      <c r="S1135" t="str">
        <f t="shared" si="108"/>
        <v>Normal</v>
      </c>
      <c r="T1135">
        <v>1</v>
      </c>
      <c r="U1135">
        <f t="shared" si="109"/>
        <v>0</v>
      </c>
    </row>
    <row r="1136" spans="1:21" x14ac:dyDescent="0.25">
      <c r="A1136">
        <v>2025</v>
      </c>
      <c r="B1136">
        <v>15732660</v>
      </c>
      <c r="C1136" t="s">
        <v>351</v>
      </c>
      <c r="D1136">
        <v>769</v>
      </c>
      <c r="E1136" t="s">
        <v>15</v>
      </c>
      <c r="F1136" t="s">
        <v>16</v>
      </c>
      <c r="G1136">
        <v>27</v>
      </c>
      <c r="H1136">
        <v>2</v>
      </c>
      <c r="I1136">
        <v>0</v>
      </c>
      <c r="J1136">
        <v>1</v>
      </c>
      <c r="K1136">
        <v>1</v>
      </c>
      <c r="L1136">
        <v>1</v>
      </c>
      <c r="M1136">
        <v>57876</v>
      </c>
      <c r="N1136">
        <v>0</v>
      </c>
      <c r="O1136" t="str">
        <f t="shared" si="104"/>
        <v>&lt;30</v>
      </c>
      <c r="P1136" t="str">
        <f t="shared" si="105"/>
        <v>High</v>
      </c>
      <c r="Q1136" t="str">
        <f t="shared" si="106"/>
        <v>New</v>
      </c>
      <c r="R1136" t="str">
        <f t="shared" si="107"/>
        <v>Zero Balance</v>
      </c>
      <c r="S1136" t="str">
        <f t="shared" si="108"/>
        <v>Normal</v>
      </c>
      <c r="T1136">
        <v>1</v>
      </c>
      <c r="U1136">
        <f t="shared" si="109"/>
        <v>0</v>
      </c>
    </row>
    <row r="1137" spans="1:21" x14ac:dyDescent="0.25">
      <c r="A1137">
        <v>2025</v>
      </c>
      <c r="B1137">
        <v>15656121</v>
      </c>
      <c r="C1137" t="s">
        <v>826</v>
      </c>
      <c r="D1137">
        <v>733</v>
      </c>
      <c r="E1137" t="s">
        <v>26</v>
      </c>
      <c r="F1137" t="s">
        <v>23</v>
      </c>
      <c r="G1137">
        <v>31</v>
      </c>
      <c r="H1137">
        <v>6</v>
      </c>
      <c r="I1137">
        <v>157791</v>
      </c>
      <c r="J1137">
        <v>2</v>
      </c>
      <c r="K1137">
        <v>0</v>
      </c>
      <c r="L1137">
        <v>0</v>
      </c>
      <c r="M1137">
        <v>177995</v>
      </c>
      <c r="N1137">
        <v>0</v>
      </c>
      <c r="O1137" t="str">
        <f t="shared" si="104"/>
        <v>30-45</v>
      </c>
      <c r="P1137" t="str">
        <f t="shared" si="105"/>
        <v>Medium</v>
      </c>
      <c r="Q1137" t="str">
        <f t="shared" si="106"/>
        <v>Mid-Term</v>
      </c>
      <c r="R1137" t="str">
        <f t="shared" si="107"/>
        <v>High Balance</v>
      </c>
      <c r="S1137" t="str">
        <f t="shared" si="108"/>
        <v>High Value</v>
      </c>
      <c r="T1137">
        <v>1</v>
      </c>
      <c r="U1137">
        <f t="shared" si="109"/>
        <v>0</v>
      </c>
    </row>
    <row r="1138" spans="1:21" x14ac:dyDescent="0.25">
      <c r="A1138">
        <v>2025</v>
      </c>
      <c r="B1138">
        <v>15614220</v>
      </c>
      <c r="C1138" t="s">
        <v>741</v>
      </c>
      <c r="D1138">
        <v>750</v>
      </c>
      <c r="E1138" t="s">
        <v>15</v>
      </c>
      <c r="F1138" t="s">
        <v>23</v>
      </c>
      <c r="G1138">
        <v>22</v>
      </c>
      <c r="H1138">
        <v>5</v>
      </c>
      <c r="I1138">
        <v>0</v>
      </c>
      <c r="J1138">
        <v>2</v>
      </c>
      <c r="K1138">
        <v>0</v>
      </c>
      <c r="L1138">
        <v>1</v>
      </c>
      <c r="M1138">
        <v>105126</v>
      </c>
      <c r="N1138">
        <v>0</v>
      </c>
      <c r="O1138" t="str">
        <f t="shared" si="104"/>
        <v>&lt;30</v>
      </c>
      <c r="P1138" t="str">
        <f t="shared" si="105"/>
        <v>Medium</v>
      </c>
      <c r="Q1138" t="str">
        <f t="shared" si="106"/>
        <v>Mid-Term</v>
      </c>
      <c r="R1138" t="str">
        <f t="shared" si="107"/>
        <v>Zero Balance</v>
      </c>
      <c r="S1138" t="str">
        <f t="shared" si="108"/>
        <v>Normal</v>
      </c>
      <c r="T1138">
        <v>1</v>
      </c>
      <c r="U1138">
        <f t="shared" si="109"/>
        <v>0</v>
      </c>
    </row>
    <row r="1139" spans="1:21" x14ac:dyDescent="0.25">
      <c r="A1139">
        <v>2025</v>
      </c>
      <c r="B1139">
        <v>15645269</v>
      </c>
      <c r="C1139" t="s">
        <v>132</v>
      </c>
      <c r="D1139">
        <v>583</v>
      </c>
      <c r="E1139" t="s">
        <v>15</v>
      </c>
      <c r="F1139" t="s">
        <v>16</v>
      </c>
      <c r="G1139">
        <v>42</v>
      </c>
      <c r="H1139">
        <v>4</v>
      </c>
      <c r="I1139">
        <v>0</v>
      </c>
      <c r="J1139">
        <v>2</v>
      </c>
      <c r="K1139">
        <v>1</v>
      </c>
      <c r="L1139">
        <v>0</v>
      </c>
      <c r="M1139">
        <v>17440</v>
      </c>
      <c r="N1139">
        <v>0</v>
      </c>
      <c r="O1139" t="str">
        <f t="shared" si="104"/>
        <v>30-45</v>
      </c>
      <c r="P1139" t="str">
        <f t="shared" si="105"/>
        <v>Low</v>
      </c>
      <c r="Q1139" t="str">
        <f t="shared" si="106"/>
        <v>Mid-Term</v>
      </c>
      <c r="R1139" t="str">
        <f t="shared" si="107"/>
        <v>Zero Balance</v>
      </c>
      <c r="S1139" t="str">
        <f t="shared" si="108"/>
        <v>Normal</v>
      </c>
      <c r="T1139">
        <v>1</v>
      </c>
      <c r="U1139">
        <f t="shared" si="109"/>
        <v>0</v>
      </c>
    </row>
    <row r="1140" spans="1:21" x14ac:dyDescent="0.25">
      <c r="A1140">
        <v>2025</v>
      </c>
      <c r="B1140">
        <v>15698510</v>
      </c>
      <c r="C1140" t="s">
        <v>827</v>
      </c>
      <c r="D1140">
        <v>468</v>
      </c>
      <c r="E1140" t="s">
        <v>26</v>
      </c>
      <c r="F1140" t="s">
        <v>23</v>
      </c>
      <c r="G1140">
        <v>42</v>
      </c>
      <c r="H1140">
        <v>9</v>
      </c>
      <c r="I1140">
        <v>181627</v>
      </c>
      <c r="J1140">
        <v>2</v>
      </c>
      <c r="K1140">
        <v>1</v>
      </c>
      <c r="L1140">
        <v>0</v>
      </c>
      <c r="M1140">
        <v>172668</v>
      </c>
      <c r="N1140">
        <v>0</v>
      </c>
      <c r="O1140" t="str">
        <f t="shared" si="104"/>
        <v>30-45</v>
      </c>
      <c r="P1140" t="str">
        <f t="shared" si="105"/>
        <v>Low</v>
      </c>
      <c r="Q1140" t="str">
        <f t="shared" si="106"/>
        <v>Long-Term</v>
      </c>
      <c r="R1140" t="str">
        <f t="shared" si="107"/>
        <v>High Balance</v>
      </c>
      <c r="S1140" t="str">
        <f t="shared" si="108"/>
        <v>High Value</v>
      </c>
      <c r="T1140">
        <v>1</v>
      </c>
      <c r="U1140">
        <f t="shared" si="109"/>
        <v>0</v>
      </c>
    </row>
    <row r="1141" spans="1:21" x14ac:dyDescent="0.25">
      <c r="A1141">
        <v>2025</v>
      </c>
      <c r="B1141">
        <v>15569247</v>
      </c>
      <c r="C1141" t="s">
        <v>21</v>
      </c>
      <c r="D1141">
        <v>727</v>
      </c>
      <c r="E1141" t="s">
        <v>18</v>
      </c>
      <c r="F1141" t="s">
        <v>16</v>
      </c>
      <c r="G1141">
        <v>57</v>
      </c>
      <c r="H1141">
        <v>1</v>
      </c>
      <c r="I1141">
        <v>109680</v>
      </c>
      <c r="J1141">
        <v>1</v>
      </c>
      <c r="K1141">
        <v>0</v>
      </c>
      <c r="L1141">
        <v>1</v>
      </c>
      <c r="M1141">
        <v>753</v>
      </c>
      <c r="N1141">
        <v>0</v>
      </c>
      <c r="O1141" t="str">
        <f t="shared" si="104"/>
        <v>46-60</v>
      </c>
      <c r="P1141" t="str">
        <f t="shared" si="105"/>
        <v>Medium</v>
      </c>
      <c r="Q1141" t="str">
        <f t="shared" si="106"/>
        <v>New</v>
      </c>
      <c r="R1141" t="str">
        <f t="shared" si="107"/>
        <v>High Balance</v>
      </c>
      <c r="S1141" t="str">
        <f t="shared" si="108"/>
        <v>High Value</v>
      </c>
      <c r="T1141">
        <v>1</v>
      </c>
      <c r="U1141">
        <f t="shared" si="109"/>
        <v>0</v>
      </c>
    </row>
    <row r="1142" spans="1:21" x14ac:dyDescent="0.25">
      <c r="A1142">
        <v>2025</v>
      </c>
      <c r="B1142">
        <v>15566251</v>
      </c>
      <c r="C1142" t="s">
        <v>828</v>
      </c>
      <c r="D1142">
        <v>618</v>
      </c>
      <c r="E1142" t="s">
        <v>15</v>
      </c>
      <c r="F1142" t="s">
        <v>16</v>
      </c>
      <c r="G1142">
        <v>37</v>
      </c>
      <c r="H1142">
        <v>5</v>
      </c>
      <c r="I1142">
        <v>96653</v>
      </c>
      <c r="J1142">
        <v>1</v>
      </c>
      <c r="K1142">
        <v>1</v>
      </c>
      <c r="L1142">
        <v>0</v>
      </c>
      <c r="M1142">
        <v>98686</v>
      </c>
      <c r="N1142">
        <v>1</v>
      </c>
      <c r="O1142" t="str">
        <f t="shared" si="104"/>
        <v>30-45</v>
      </c>
      <c r="P1142" t="str">
        <f t="shared" si="105"/>
        <v>Medium</v>
      </c>
      <c r="Q1142" t="str">
        <f t="shared" si="106"/>
        <v>Mid-Term</v>
      </c>
      <c r="R1142" t="str">
        <f t="shared" si="107"/>
        <v>Low Balance</v>
      </c>
      <c r="S1142" t="str">
        <f t="shared" si="108"/>
        <v>Normal</v>
      </c>
      <c r="T1142">
        <v>1</v>
      </c>
      <c r="U1142">
        <f t="shared" si="109"/>
        <v>96653</v>
      </c>
    </row>
    <row r="1143" spans="1:21" x14ac:dyDescent="0.25">
      <c r="A1143">
        <v>2025</v>
      </c>
      <c r="B1143">
        <v>15716134</v>
      </c>
      <c r="C1143" t="s">
        <v>299</v>
      </c>
      <c r="D1143">
        <v>617</v>
      </c>
      <c r="E1143" t="s">
        <v>15</v>
      </c>
      <c r="F1143" t="s">
        <v>23</v>
      </c>
      <c r="G1143">
        <v>40</v>
      </c>
      <c r="H1143">
        <v>5</v>
      </c>
      <c r="I1143">
        <v>190008</v>
      </c>
      <c r="J1143">
        <v>2</v>
      </c>
      <c r="K1143">
        <v>1</v>
      </c>
      <c r="L1143">
        <v>1</v>
      </c>
      <c r="M1143">
        <v>107048</v>
      </c>
      <c r="N1143">
        <v>0</v>
      </c>
      <c r="O1143" t="str">
        <f t="shared" si="104"/>
        <v>30-45</v>
      </c>
      <c r="P1143" t="str">
        <f t="shared" si="105"/>
        <v>Medium</v>
      </c>
      <c r="Q1143" t="str">
        <f t="shared" si="106"/>
        <v>Mid-Term</v>
      </c>
      <c r="R1143" t="str">
        <f t="shared" si="107"/>
        <v>High Balance</v>
      </c>
      <c r="S1143" t="str">
        <f t="shared" si="108"/>
        <v>High Value</v>
      </c>
      <c r="T1143">
        <v>1</v>
      </c>
      <c r="U1143">
        <f t="shared" si="109"/>
        <v>0</v>
      </c>
    </row>
    <row r="1144" spans="1:21" x14ac:dyDescent="0.25">
      <c r="A1144">
        <v>2025</v>
      </c>
      <c r="B1144">
        <v>15763625</v>
      </c>
      <c r="C1144" t="s">
        <v>829</v>
      </c>
      <c r="D1144">
        <v>793</v>
      </c>
      <c r="E1144" t="s">
        <v>18</v>
      </c>
      <c r="F1144" t="s">
        <v>23</v>
      </c>
      <c r="G1144">
        <v>41</v>
      </c>
      <c r="H1144">
        <v>9</v>
      </c>
      <c r="I1144">
        <v>0</v>
      </c>
      <c r="J1144">
        <v>2</v>
      </c>
      <c r="K1144">
        <v>1</v>
      </c>
      <c r="L1144">
        <v>0</v>
      </c>
      <c r="M1144">
        <v>152154</v>
      </c>
      <c r="N1144">
        <v>0</v>
      </c>
      <c r="O1144" t="str">
        <f t="shared" si="104"/>
        <v>30-45</v>
      </c>
      <c r="P1144" t="str">
        <f t="shared" si="105"/>
        <v>High</v>
      </c>
      <c r="Q1144" t="str">
        <f t="shared" si="106"/>
        <v>Long-Term</v>
      </c>
      <c r="R1144" t="str">
        <f t="shared" si="107"/>
        <v>Zero Balance</v>
      </c>
      <c r="S1144" t="str">
        <f t="shared" si="108"/>
        <v>Normal</v>
      </c>
      <c r="T1144">
        <v>1</v>
      </c>
      <c r="U1144">
        <f t="shared" si="109"/>
        <v>0</v>
      </c>
    </row>
    <row r="1145" spans="1:21" x14ac:dyDescent="0.25">
      <c r="A1145">
        <v>2025</v>
      </c>
      <c r="B1145">
        <v>15605965</v>
      </c>
      <c r="C1145" t="s">
        <v>36</v>
      </c>
      <c r="D1145">
        <v>630</v>
      </c>
      <c r="E1145" t="s">
        <v>15</v>
      </c>
      <c r="F1145" t="s">
        <v>23</v>
      </c>
      <c r="G1145">
        <v>43</v>
      </c>
      <c r="H1145">
        <v>9</v>
      </c>
      <c r="I1145">
        <v>0</v>
      </c>
      <c r="J1145">
        <v>2</v>
      </c>
      <c r="K1145">
        <v>1</v>
      </c>
      <c r="L1145">
        <v>1</v>
      </c>
      <c r="M1145">
        <v>34338</v>
      </c>
      <c r="N1145">
        <v>0</v>
      </c>
      <c r="O1145" t="str">
        <f t="shared" si="104"/>
        <v>30-45</v>
      </c>
      <c r="P1145" t="str">
        <f t="shared" si="105"/>
        <v>Medium</v>
      </c>
      <c r="Q1145" t="str">
        <f t="shared" si="106"/>
        <v>Long-Term</v>
      </c>
      <c r="R1145" t="str">
        <f t="shared" si="107"/>
        <v>Zero Balance</v>
      </c>
      <c r="S1145" t="str">
        <f t="shared" si="108"/>
        <v>Normal</v>
      </c>
      <c r="T1145">
        <v>1</v>
      </c>
      <c r="U1145">
        <f t="shared" si="109"/>
        <v>0</v>
      </c>
    </row>
    <row r="1146" spans="1:21" x14ac:dyDescent="0.25">
      <c r="A1146">
        <v>2025</v>
      </c>
      <c r="B1146">
        <v>15694821</v>
      </c>
      <c r="C1146" t="s">
        <v>830</v>
      </c>
      <c r="D1146">
        <v>765</v>
      </c>
      <c r="E1146" t="s">
        <v>26</v>
      </c>
      <c r="F1146" t="s">
        <v>23</v>
      </c>
      <c r="G1146">
        <v>43</v>
      </c>
      <c r="H1146">
        <v>4</v>
      </c>
      <c r="I1146">
        <v>148963</v>
      </c>
      <c r="J1146">
        <v>1</v>
      </c>
      <c r="K1146">
        <v>0</v>
      </c>
      <c r="L1146">
        <v>1</v>
      </c>
      <c r="M1146">
        <v>173879</v>
      </c>
      <c r="N1146">
        <v>1</v>
      </c>
      <c r="O1146" t="str">
        <f t="shared" si="104"/>
        <v>30-45</v>
      </c>
      <c r="P1146" t="str">
        <f t="shared" si="105"/>
        <v>High</v>
      </c>
      <c r="Q1146" t="str">
        <f t="shared" si="106"/>
        <v>Mid-Term</v>
      </c>
      <c r="R1146" t="str">
        <f t="shared" si="107"/>
        <v>High Balance</v>
      </c>
      <c r="S1146" t="str">
        <f t="shared" si="108"/>
        <v>High Value</v>
      </c>
      <c r="T1146">
        <v>1</v>
      </c>
      <c r="U1146">
        <f t="shared" si="109"/>
        <v>148963</v>
      </c>
    </row>
    <row r="1147" spans="1:21" x14ac:dyDescent="0.25">
      <c r="A1147">
        <v>2025</v>
      </c>
      <c r="B1147">
        <v>15601688</v>
      </c>
      <c r="C1147" t="s">
        <v>141</v>
      </c>
      <c r="D1147">
        <v>546</v>
      </c>
      <c r="E1147" t="s">
        <v>15</v>
      </c>
      <c r="F1147" t="s">
        <v>23</v>
      </c>
      <c r="G1147">
        <v>28</v>
      </c>
      <c r="H1147">
        <v>8</v>
      </c>
      <c r="I1147">
        <v>0</v>
      </c>
      <c r="J1147">
        <v>1</v>
      </c>
      <c r="K1147">
        <v>1</v>
      </c>
      <c r="L1147">
        <v>0</v>
      </c>
      <c r="M1147">
        <v>159254</v>
      </c>
      <c r="N1147">
        <v>0</v>
      </c>
      <c r="O1147" t="str">
        <f t="shared" si="104"/>
        <v>&lt;30</v>
      </c>
      <c r="P1147" t="str">
        <f t="shared" si="105"/>
        <v>Low</v>
      </c>
      <c r="Q1147" t="str">
        <f t="shared" si="106"/>
        <v>Long-Term</v>
      </c>
      <c r="R1147" t="str">
        <f t="shared" si="107"/>
        <v>Zero Balance</v>
      </c>
      <c r="S1147" t="str">
        <f t="shared" si="108"/>
        <v>Normal</v>
      </c>
      <c r="T1147">
        <v>1</v>
      </c>
      <c r="U1147">
        <f t="shared" si="109"/>
        <v>0</v>
      </c>
    </row>
    <row r="1148" spans="1:21" x14ac:dyDescent="0.25">
      <c r="A1148">
        <v>2025</v>
      </c>
      <c r="B1148">
        <v>15575581</v>
      </c>
      <c r="C1148" t="s">
        <v>831</v>
      </c>
      <c r="D1148">
        <v>614</v>
      </c>
      <c r="E1148" t="s">
        <v>26</v>
      </c>
      <c r="F1148" t="s">
        <v>16</v>
      </c>
      <c r="G1148">
        <v>30</v>
      </c>
      <c r="H1148">
        <v>3</v>
      </c>
      <c r="I1148">
        <v>131345</v>
      </c>
      <c r="J1148">
        <v>2</v>
      </c>
      <c r="K1148">
        <v>1</v>
      </c>
      <c r="L1148">
        <v>0</v>
      </c>
      <c r="M1148">
        <v>54777</v>
      </c>
      <c r="N1148">
        <v>0</v>
      </c>
      <c r="O1148" t="str">
        <f t="shared" si="104"/>
        <v>30-45</v>
      </c>
      <c r="P1148" t="str">
        <f t="shared" si="105"/>
        <v>Medium</v>
      </c>
      <c r="Q1148" t="str">
        <f t="shared" si="106"/>
        <v>New</v>
      </c>
      <c r="R1148" t="str">
        <f t="shared" si="107"/>
        <v>High Balance</v>
      </c>
      <c r="S1148" t="str">
        <f t="shared" si="108"/>
        <v>High Value</v>
      </c>
      <c r="T1148">
        <v>1</v>
      </c>
      <c r="U1148">
        <f t="shared" si="109"/>
        <v>0</v>
      </c>
    </row>
    <row r="1149" spans="1:21" x14ac:dyDescent="0.25">
      <c r="A1149">
        <v>2025</v>
      </c>
      <c r="B1149">
        <v>15671209</v>
      </c>
      <c r="C1149" t="s">
        <v>832</v>
      </c>
      <c r="D1149">
        <v>593</v>
      </c>
      <c r="E1149" t="s">
        <v>26</v>
      </c>
      <c r="F1149" t="s">
        <v>16</v>
      </c>
      <c r="G1149">
        <v>29</v>
      </c>
      <c r="H1149">
        <v>5</v>
      </c>
      <c r="I1149">
        <v>101714</v>
      </c>
      <c r="J1149">
        <v>3</v>
      </c>
      <c r="K1149">
        <v>1</v>
      </c>
      <c r="L1149">
        <v>0</v>
      </c>
      <c r="M1149">
        <v>134595</v>
      </c>
      <c r="N1149">
        <v>0</v>
      </c>
      <c r="O1149" t="str">
        <f t="shared" si="104"/>
        <v>&lt;30</v>
      </c>
      <c r="P1149" t="str">
        <f t="shared" si="105"/>
        <v>Low</v>
      </c>
      <c r="Q1149" t="str">
        <f t="shared" si="106"/>
        <v>Mid-Term</v>
      </c>
      <c r="R1149" t="str">
        <f t="shared" si="107"/>
        <v>High Balance</v>
      </c>
      <c r="S1149" t="str">
        <f t="shared" si="108"/>
        <v>High Value</v>
      </c>
      <c r="T1149">
        <v>1</v>
      </c>
      <c r="U1149">
        <f t="shared" si="109"/>
        <v>0</v>
      </c>
    </row>
    <row r="1150" spans="1:21" x14ac:dyDescent="0.25">
      <c r="A1150">
        <v>2025</v>
      </c>
      <c r="B1150">
        <v>15616529</v>
      </c>
      <c r="C1150" t="s">
        <v>314</v>
      </c>
      <c r="D1150">
        <v>613</v>
      </c>
      <c r="E1150" t="s">
        <v>18</v>
      </c>
      <c r="F1150" t="s">
        <v>23</v>
      </c>
      <c r="G1150">
        <v>34</v>
      </c>
      <c r="H1150">
        <v>3</v>
      </c>
      <c r="I1150">
        <v>0</v>
      </c>
      <c r="J1150">
        <v>1</v>
      </c>
      <c r="K1150">
        <v>1</v>
      </c>
      <c r="L1150">
        <v>1</v>
      </c>
      <c r="M1150">
        <v>41725</v>
      </c>
      <c r="N1150">
        <v>0</v>
      </c>
      <c r="O1150" t="str">
        <f t="shared" si="104"/>
        <v>30-45</v>
      </c>
      <c r="P1150" t="str">
        <f t="shared" si="105"/>
        <v>Medium</v>
      </c>
      <c r="Q1150" t="str">
        <f t="shared" si="106"/>
        <v>New</v>
      </c>
      <c r="R1150" t="str">
        <f t="shared" si="107"/>
        <v>Zero Balance</v>
      </c>
      <c r="S1150" t="str">
        <f t="shared" si="108"/>
        <v>Normal</v>
      </c>
      <c r="T1150">
        <v>1</v>
      </c>
      <c r="U1150">
        <f t="shared" si="109"/>
        <v>0</v>
      </c>
    </row>
    <row r="1151" spans="1:21" x14ac:dyDescent="0.25">
      <c r="A1151">
        <v>2025</v>
      </c>
      <c r="B1151">
        <v>15773906</v>
      </c>
      <c r="C1151" t="s">
        <v>833</v>
      </c>
      <c r="D1151">
        <v>655</v>
      </c>
      <c r="E1151" t="s">
        <v>15</v>
      </c>
      <c r="F1151" t="s">
        <v>23</v>
      </c>
      <c r="G1151">
        <v>38</v>
      </c>
      <c r="H1151">
        <v>4</v>
      </c>
      <c r="I1151">
        <v>0</v>
      </c>
      <c r="J1151">
        <v>2</v>
      </c>
      <c r="K1151">
        <v>0</v>
      </c>
      <c r="L1151">
        <v>0</v>
      </c>
      <c r="M1151">
        <v>110528</v>
      </c>
      <c r="N1151">
        <v>0</v>
      </c>
      <c r="O1151" t="str">
        <f t="shared" si="104"/>
        <v>30-45</v>
      </c>
      <c r="P1151" t="str">
        <f t="shared" si="105"/>
        <v>Medium</v>
      </c>
      <c r="Q1151" t="str">
        <f t="shared" si="106"/>
        <v>Mid-Term</v>
      </c>
      <c r="R1151" t="str">
        <f t="shared" si="107"/>
        <v>Zero Balance</v>
      </c>
      <c r="S1151" t="str">
        <f t="shared" si="108"/>
        <v>Normal</v>
      </c>
      <c r="T1151">
        <v>1</v>
      </c>
      <c r="U1151">
        <f t="shared" si="109"/>
        <v>0</v>
      </c>
    </row>
    <row r="1152" spans="1:21" x14ac:dyDescent="0.25">
      <c r="A1152">
        <v>2025</v>
      </c>
      <c r="B1152">
        <v>15722993</v>
      </c>
      <c r="C1152" t="s">
        <v>688</v>
      </c>
      <c r="D1152">
        <v>700</v>
      </c>
      <c r="E1152" t="s">
        <v>15</v>
      </c>
      <c r="F1152" t="s">
        <v>16</v>
      </c>
      <c r="G1152">
        <v>27</v>
      </c>
      <c r="H1152">
        <v>6</v>
      </c>
      <c r="I1152">
        <v>137963</v>
      </c>
      <c r="J1152">
        <v>1</v>
      </c>
      <c r="K1152">
        <v>0</v>
      </c>
      <c r="L1152">
        <v>0</v>
      </c>
      <c r="M1152">
        <v>8997</v>
      </c>
      <c r="N1152">
        <v>0</v>
      </c>
      <c r="O1152" t="str">
        <f t="shared" si="104"/>
        <v>&lt;30</v>
      </c>
      <c r="P1152" t="str">
        <f t="shared" si="105"/>
        <v>Medium</v>
      </c>
      <c r="Q1152" t="str">
        <f t="shared" si="106"/>
        <v>Mid-Term</v>
      </c>
      <c r="R1152" t="str">
        <f t="shared" si="107"/>
        <v>High Balance</v>
      </c>
      <c r="S1152" t="str">
        <f t="shared" si="108"/>
        <v>High Value</v>
      </c>
      <c r="T1152">
        <v>1</v>
      </c>
      <c r="U1152">
        <f t="shared" si="109"/>
        <v>0</v>
      </c>
    </row>
    <row r="1153" spans="1:21" x14ac:dyDescent="0.25">
      <c r="A1153">
        <v>2025</v>
      </c>
      <c r="B1153">
        <v>15752463</v>
      </c>
      <c r="C1153" t="s">
        <v>834</v>
      </c>
      <c r="D1153">
        <v>826</v>
      </c>
      <c r="E1153" t="s">
        <v>18</v>
      </c>
      <c r="F1153" t="s">
        <v>16</v>
      </c>
      <c r="G1153">
        <v>29</v>
      </c>
      <c r="H1153">
        <v>4</v>
      </c>
      <c r="I1153">
        <v>129938</v>
      </c>
      <c r="J1153">
        <v>1</v>
      </c>
      <c r="K1153">
        <v>0</v>
      </c>
      <c r="L1153">
        <v>1</v>
      </c>
      <c r="M1153">
        <v>190201</v>
      </c>
      <c r="N1153">
        <v>0</v>
      </c>
      <c r="O1153" t="str">
        <f t="shared" si="104"/>
        <v>&lt;30</v>
      </c>
      <c r="P1153" t="str">
        <f t="shared" si="105"/>
        <v>High</v>
      </c>
      <c r="Q1153" t="str">
        <f t="shared" si="106"/>
        <v>Mid-Term</v>
      </c>
      <c r="R1153" t="str">
        <f t="shared" si="107"/>
        <v>High Balance</v>
      </c>
      <c r="S1153" t="str">
        <f t="shared" si="108"/>
        <v>High Value</v>
      </c>
      <c r="T1153">
        <v>1</v>
      </c>
      <c r="U1153">
        <f t="shared" si="109"/>
        <v>0</v>
      </c>
    </row>
    <row r="1154" spans="1:21" x14ac:dyDescent="0.25">
      <c r="A1154">
        <v>2025</v>
      </c>
      <c r="B1154">
        <v>15589754</v>
      </c>
      <c r="C1154" t="s">
        <v>835</v>
      </c>
      <c r="D1154">
        <v>652</v>
      </c>
      <c r="E1154" t="s">
        <v>26</v>
      </c>
      <c r="F1154" t="s">
        <v>23</v>
      </c>
      <c r="G1154">
        <v>45</v>
      </c>
      <c r="H1154">
        <v>2</v>
      </c>
      <c r="I1154">
        <v>151421</v>
      </c>
      <c r="J1154">
        <v>1</v>
      </c>
      <c r="K1154">
        <v>0</v>
      </c>
      <c r="L1154">
        <v>1</v>
      </c>
      <c r="M1154">
        <v>115333</v>
      </c>
      <c r="N1154">
        <v>0</v>
      </c>
      <c r="O1154" t="str">
        <f t="shared" ref="O1154:O1217" si="110">IF(G1154&lt;30,"&lt;30",IF(G1154&lt;=45,"30-45",IF(G1154&lt;=60,"46-60","60+")))</f>
        <v>30-45</v>
      </c>
      <c r="P1154" t="str">
        <f t="shared" ref="P1154:P1217" si="111">IF(D1154&lt;600,"Low",IF(D1154&lt;=750,"Medium","High"))</f>
        <v>Medium</v>
      </c>
      <c r="Q1154" t="str">
        <f t="shared" ref="Q1154:Q1217" si="112">IF(H1154&lt;=3,"New",IF(H1154&lt;=7,"Mid-Term","Long-Term"))</f>
        <v>New</v>
      </c>
      <c r="R1154" t="str">
        <f t="shared" ref="R1154:R1217" si="113">IF(I1154=0,"Zero Balance",IF(I1154&lt;100000,"Low Balance","High Balance"))</f>
        <v>High Balance</v>
      </c>
      <c r="S1154" t="str">
        <f t="shared" ref="S1154:S1217" si="114">IF(I1154&gt;=100000,"High Value","Normal")</f>
        <v>High Value</v>
      </c>
      <c r="T1154">
        <v>1</v>
      </c>
      <c r="U1154">
        <f t="shared" ref="U1154:U1217" si="115">IF(N1154=1,I1154,0)</f>
        <v>0</v>
      </c>
    </row>
    <row r="1155" spans="1:21" x14ac:dyDescent="0.25">
      <c r="A1155">
        <v>2025</v>
      </c>
      <c r="B1155">
        <v>15669899</v>
      </c>
      <c r="C1155" t="s">
        <v>836</v>
      </c>
      <c r="D1155">
        <v>755</v>
      </c>
      <c r="E1155" t="s">
        <v>26</v>
      </c>
      <c r="F1155" t="s">
        <v>16</v>
      </c>
      <c r="G1155">
        <v>45</v>
      </c>
      <c r="H1155">
        <v>7</v>
      </c>
      <c r="I1155">
        <v>135643</v>
      </c>
      <c r="J1155">
        <v>1</v>
      </c>
      <c r="K1155">
        <v>0</v>
      </c>
      <c r="L1155">
        <v>0</v>
      </c>
      <c r="M1155">
        <v>143620</v>
      </c>
      <c r="N1155">
        <v>1</v>
      </c>
      <c r="O1155" t="str">
        <f t="shared" si="110"/>
        <v>30-45</v>
      </c>
      <c r="P1155" t="str">
        <f t="shared" si="111"/>
        <v>High</v>
      </c>
      <c r="Q1155" t="str">
        <f t="shared" si="112"/>
        <v>Mid-Term</v>
      </c>
      <c r="R1155" t="str">
        <f t="shared" si="113"/>
        <v>High Balance</v>
      </c>
      <c r="S1155" t="str">
        <f t="shared" si="114"/>
        <v>High Value</v>
      </c>
      <c r="T1155">
        <v>1</v>
      </c>
      <c r="U1155">
        <f t="shared" si="115"/>
        <v>135643</v>
      </c>
    </row>
    <row r="1156" spans="1:21" x14ac:dyDescent="0.25">
      <c r="A1156">
        <v>2025</v>
      </c>
      <c r="B1156">
        <v>15766887</v>
      </c>
      <c r="C1156" t="s">
        <v>793</v>
      </c>
      <c r="D1156">
        <v>538</v>
      </c>
      <c r="E1156" t="s">
        <v>18</v>
      </c>
      <c r="F1156" t="s">
        <v>23</v>
      </c>
      <c r="G1156">
        <v>39</v>
      </c>
      <c r="H1156">
        <v>2</v>
      </c>
      <c r="I1156">
        <v>122774</v>
      </c>
      <c r="J1156">
        <v>2</v>
      </c>
      <c r="K1156">
        <v>1</v>
      </c>
      <c r="L1156">
        <v>1</v>
      </c>
      <c r="M1156">
        <v>58467</v>
      </c>
      <c r="N1156">
        <v>0</v>
      </c>
      <c r="O1156" t="str">
        <f t="shared" si="110"/>
        <v>30-45</v>
      </c>
      <c r="P1156" t="str">
        <f t="shared" si="111"/>
        <v>Low</v>
      </c>
      <c r="Q1156" t="str">
        <f t="shared" si="112"/>
        <v>New</v>
      </c>
      <c r="R1156" t="str">
        <f t="shared" si="113"/>
        <v>High Balance</v>
      </c>
      <c r="S1156" t="str">
        <f t="shared" si="114"/>
        <v>High Value</v>
      </c>
      <c r="T1156">
        <v>1</v>
      </c>
      <c r="U1156">
        <f t="shared" si="115"/>
        <v>0</v>
      </c>
    </row>
    <row r="1157" spans="1:21" x14ac:dyDescent="0.25">
      <c r="A1157">
        <v>2025</v>
      </c>
      <c r="B1157">
        <v>15768006</v>
      </c>
      <c r="C1157" t="s">
        <v>134</v>
      </c>
      <c r="D1157">
        <v>729</v>
      </c>
      <c r="E1157" t="s">
        <v>15</v>
      </c>
      <c r="F1157" t="s">
        <v>23</v>
      </c>
      <c r="G1157">
        <v>34</v>
      </c>
      <c r="H1157">
        <v>3</v>
      </c>
      <c r="I1157">
        <v>152304</v>
      </c>
      <c r="J1157">
        <v>1</v>
      </c>
      <c r="K1157">
        <v>1</v>
      </c>
      <c r="L1157">
        <v>0</v>
      </c>
      <c r="M1157">
        <v>12129</v>
      </c>
      <c r="N1157">
        <v>0</v>
      </c>
      <c r="O1157" t="str">
        <f t="shared" si="110"/>
        <v>30-45</v>
      </c>
      <c r="P1157" t="str">
        <f t="shared" si="111"/>
        <v>Medium</v>
      </c>
      <c r="Q1157" t="str">
        <f t="shared" si="112"/>
        <v>New</v>
      </c>
      <c r="R1157" t="str">
        <f t="shared" si="113"/>
        <v>High Balance</v>
      </c>
      <c r="S1157" t="str">
        <f t="shared" si="114"/>
        <v>High Value</v>
      </c>
      <c r="T1157">
        <v>1</v>
      </c>
      <c r="U1157">
        <f t="shared" si="115"/>
        <v>0</v>
      </c>
    </row>
    <row r="1158" spans="1:21" x14ac:dyDescent="0.25">
      <c r="A1158">
        <v>2025</v>
      </c>
      <c r="B1158">
        <v>15741295</v>
      </c>
      <c r="C1158" t="s">
        <v>837</v>
      </c>
      <c r="D1158">
        <v>615</v>
      </c>
      <c r="E1158" t="s">
        <v>15</v>
      </c>
      <c r="F1158" t="s">
        <v>23</v>
      </c>
      <c r="G1158">
        <v>49</v>
      </c>
      <c r="H1158">
        <v>3</v>
      </c>
      <c r="I1158">
        <v>0</v>
      </c>
      <c r="J1158">
        <v>2</v>
      </c>
      <c r="K1158">
        <v>1</v>
      </c>
      <c r="L1158">
        <v>1</v>
      </c>
      <c r="M1158">
        <v>49872</v>
      </c>
      <c r="N1158">
        <v>0</v>
      </c>
      <c r="O1158" t="str">
        <f t="shared" si="110"/>
        <v>46-60</v>
      </c>
      <c r="P1158" t="str">
        <f t="shared" si="111"/>
        <v>Medium</v>
      </c>
      <c r="Q1158" t="str">
        <f t="shared" si="112"/>
        <v>New</v>
      </c>
      <c r="R1158" t="str">
        <f t="shared" si="113"/>
        <v>Zero Balance</v>
      </c>
      <c r="S1158" t="str">
        <f t="shared" si="114"/>
        <v>Normal</v>
      </c>
      <c r="T1158">
        <v>1</v>
      </c>
      <c r="U1158">
        <f t="shared" si="115"/>
        <v>0</v>
      </c>
    </row>
    <row r="1159" spans="1:21" x14ac:dyDescent="0.25">
      <c r="A1159">
        <v>2025</v>
      </c>
      <c r="B1159">
        <v>15811327</v>
      </c>
      <c r="C1159" t="s">
        <v>748</v>
      </c>
      <c r="D1159">
        <v>700</v>
      </c>
      <c r="E1159" t="s">
        <v>18</v>
      </c>
      <c r="F1159" t="s">
        <v>23</v>
      </c>
      <c r="G1159">
        <v>54</v>
      </c>
      <c r="H1159">
        <v>1</v>
      </c>
      <c r="I1159">
        <v>79416</v>
      </c>
      <c r="J1159">
        <v>1</v>
      </c>
      <c r="K1159">
        <v>0</v>
      </c>
      <c r="L1159">
        <v>1</v>
      </c>
      <c r="M1159">
        <v>139736</v>
      </c>
      <c r="N1159">
        <v>0</v>
      </c>
      <c r="O1159" t="str">
        <f t="shared" si="110"/>
        <v>46-60</v>
      </c>
      <c r="P1159" t="str">
        <f t="shared" si="111"/>
        <v>Medium</v>
      </c>
      <c r="Q1159" t="str">
        <f t="shared" si="112"/>
        <v>New</v>
      </c>
      <c r="R1159" t="str">
        <f t="shared" si="113"/>
        <v>Low Balance</v>
      </c>
      <c r="S1159" t="str">
        <f t="shared" si="114"/>
        <v>Normal</v>
      </c>
      <c r="T1159">
        <v>1</v>
      </c>
      <c r="U1159">
        <f t="shared" si="115"/>
        <v>0</v>
      </c>
    </row>
    <row r="1160" spans="1:21" x14ac:dyDescent="0.25">
      <c r="A1160">
        <v>2025</v>
      </c>
      <c r="B1160">
        <v>15690007</v>
      </c>
      <c r="C1160" t="s">
        <v>617</v>
      </c>
      <c r="D1160">
        <v>434</v>
      </c>
      <c r="E1160" t="s">
        <v>26</v>
      </c>
      <c r="F1160" t="s">
        <v>16</v>
      </c>
      <c r="G1160">
        <v>58</v>
      </c>
      <c r="H1160">
        <v>9</v>
      </c>
      <c r="I1160">
        <v>125801</v>
      </c>
      <c r="J1160">
        <v>2</v>
      </c>
      <c r="K1160">
        <v>1</v>
      </c>
      <c r="L1160">
        <v>0</v>
      </c>
      <c r="M1160">
        <v>60892</v>
      </c>
      <c r="N1160">
        <v>1</v>
      </c>
      <c r="O1160" t="str">
        <f t="shared" si="110"/>
        <v>46-60</v>
      </c>
      <c r="P1160" t="str">
        <f t="shared" si="111"/>
        <v>Low</v>
      </c>
      <c r="Q1160" t="str">
        <f t="shared" si="112"/>
        <v>Long-Term</v>
      </c>
      <c r="R1160" t="str">
        <f t="shared" si="113"/>
        <v>High Balance</v>
      </c>
      <c r="S1160" t="str">
        <f t="shared" si="114"/>
        <v>High Value</v>
      </c>
      <c r="T1160">
        <v>1</v>
      </c>
      <c r="U1160">
        <f t="shared" si="115"/>
        <v>125801</v>
      </c>
    </row>
    <row r="1161" spans="1:21" x14ac:dyDescent="0.25">
      <c r="A1161">
        <v>2025</v>
      </c>
      <c r="B1161">
        <v>15690664</v>
      </c>
      <c r="C1161" t="s">
        <v>540</v>
      </c>
      <c r="D1161">
        <v>729</v>
      </c>
      <c r="E1161" t="s">
        <v>18</v>
      </c>
      <c r="F1161" t="s">
        <v>23</v>
      </c>
      <c r="G1161">
        <v>37</v>
      </c>
      <c r="H1161">
        <v>10</v>
      </c>
      <c r="I1161">
        <v>0</v>
      </c>
      <c r="J1161">
        <v>2</v>
      </c>
      <c r="K1161">
        <v>1</v>
      </c>
      <c r="L1161">
        <v>0</v>
      </c>
      <c r="M1161">
        <v>100863</v>
      </c>
      <c r="N1161">
        <v>0</v>
      </c>
      <c r="O1161" t="str">
        <f t="shared" si="110"/>
        <v>30-45</v>
      </c>
      <c r="P1161" t="str">
        <f t="shared" si="111"/>
        <v>Medium</v>
      </c>
      <c r="Q1161" t="str">
        <f t="shared" si="112"/>
        <v>Long-Term</v>
      </c>
      <c r="R1161" t="str">
        <f t="shared" si="113"/>
        <v>Zero Balance</v>
      </c>
      <c r="S1161" t="str">
        <f t="shared" si="114"/>
        <v>Normal</v>
      </c>
      <c r="T1161">
        <v>1</v>
      </c>
      <c r="U1161">
        <f t="shared" si="115"/>
        <v>0</v>
      </c>
    </row>
    <row r="1162" spans="1:21" x14ac:dyDescent="0.25">
      <c r="A1162">
        <v>2025</v>
      </c>
      <c r="B1162">
        <v>15719348</v>
      </c>
      <c r="C1162" t="s">
        <v>75</v>
      </c>
      <c r="D1162">
        <v>513</v>
      </c>
      <c r="E1162" t="s">
        <v>15</v>
      </c>
      <c r="F1162" t="s">
        <v>23</v>
      </c>
      <c r="G1162">
        <v>35</v>
      </c>
      <c r="H1162">
        <v>8</v>
      </c>
      <c r="I1162">
        <v>0</v>
      </c>
      <c r="J1162">
        <v>1</v>
      </c>
      <c r="K1162">
        <v>1</v>
      </c>
      <c r="L1162">
        <v>0</v>
      </c>
      <c r="M1162">
        <v>76640</v>
      </c>
      <c r="N1162">
        <v>1</v>
      </c>
      <c r="O1162" t="str">
        <f t="shared" si="110"/>
        <v>30-45</v>
      </c>
      <c r="P1162" t="str">
        <f t="shared" si="111"/>
        <v>Low</v>
      </c>
      <c r="Q1162" t="str">
        <f t="shared" si="112"/>
        <v>Long-Term</v>
      </c>
      <c r="R1162" t="str">
        <f t="shared" si="113"/>
        <v>Zero Balance</v>
      </c>
      <c r="S1162" t="str">
        <f t="shared" si="114"/>
        <v>Normal</v>
      </c>
      <c r="T1162">
        <v>1</v>
      </c>
      <c r="U1162">
        <f t="shared" si="115"/>
        <v>0</v>
      </c>
    </row>
    <row r="1163" spans="1:21" x14ac:dyDescent="0.25">
      <c r="A1163">
        <v>2025</v>
      </c>
      <c r="B1163">
        <v>15781802</v>
      </c>
      <c r="C1163" t="s">
        <v>838</v>
      </c>
      <c r="D1163">
        <v>755</v>
      </c>
      <c r="E1163" t="s">
        <v>15</v>
      </c>
      <c r="F1163" t="s">
        <v>23</v>
      </c>
      <c r="G1163">
        <v>41</v>
      </c>
      <c r="H1163">
        <v>6</v>
      </c>
      <c r="I1163">
        <v>104817</v>
      </c>
      <c r="J1163">
        <v>1</v>
      </c>
      <c r="K1163">
        <v>1</v>
      </c>
      <c r="L1163">
        <v>0</v>
      </c>
      <c r="M1163">
        <v>126014</v>
      </c>
      <c r="N1163">
        <v>1</v>
      </c>
      <c r="O1163" t="str">
        <f t="shared" si="110"/>
        <v>30-45</v>
      </c>
      <c r="P1163" t="str">
        <f t="shared" si="111"/>
        <v>High</v>
      </c>
      <c r="Q1163" t="str">
        <f t="shared" si="112"/>
        <v>Mid-Term</v>
      </c>
      <c r="R1163" t="str">
        <f t="shared" si="113"/>
        <v>High Balance</v>
      </c>
      <c r="S1163" t="str">
        <f t="shared" si="114"/>
        <v>High Value</v>
      </c>
      <c r="T1163">
        <v>1</v>
      </c>
      <c r="U1163">
        <f t="shared" si="115"/>
        <v>104817</v>
      </c>
    </row>
    <row r="1164" spans="1:21" x14ac:dyDescent="0.25">
      <c r="A1164">
        <v>2025</v>
      </c>
      <c r="B1164">
        <v>15752731</v>
      </c>
      <c r="C1164" t="s">
        <v>219</v>
      </c>
      <c r="D1164">
        <v>615</v>
      </c>
      <c r="E1164" t="s">
        <v>15</v>
      </c>
      <c r="F1164" t="s">
        <v>16</v>
      </c>
      <c r="G1164">
        <v>30</v>
      </c>
      <c r="H1164">
        <v>9</v>
      </c>
      <c r="I1164">
        <v>0</v>
      </c>
      <c r="J1164">
        <v>1</v>
      </c>
      <c r="K1164">
        <v>1</v>
      </c>
      <c r="L1164">
        <v>0</v>
      </c>
      <c r="M1164">
        <v>87348</v>
      </c>
      <c r="N1164">
        <v>0</v>
      </c>
      <c r="O1164" t="str">
        <f t="shared" si="110"/>
        <v>30-45</v>
      </c>
      <c r="P1164" t="str">
        <f t="shared" si="111"/>
        <v>Medium</v>
      </c>
      <c r="Q1164" t="str">
        <f t="shared" si="112"/>
        <v>Long-Term</v>
      </c>
      <c r="R1164" t="str">
        <f t="shared" si="113"/>
        <v>Zero Balance</v>
      </c>
      <c r="S1164" t="str">
        <f t="shared" si="114"/>
        <v>Normal</v>
      </c>
      <c r="T1164">
        <v>1</v>
      </c>
      <c r="U1164">
        <f t="shared" si="115"/>
        <v>0</v>
      </c>
    </row>
    <row r="1165" spans="1:21" x14ac:dyDescent="0.25">
      <c r="A1165">
        <v>2025</v>
      </c>
      <c r="B1165">
        <v>15600997</v>
      </c>
      <c r="C1165" t="s">
        <v>839</v>
      </c>
      <c r="D1165">
        <v>747</v>
      </c>
      <c r="E1165" t="s">
        <v>26</v>
      </c>
      <c r="F1165" t="s">
        <v>16</v>
      </c>
      <c r="G1165">
        <v>32</v>
      </c>
      <c r="H1165">
        <v>5</v>
      </c>
      <c r="I1165">
        <v>67495</v>
      </c>
      <c r="J1165">
        <v>2</v>
      </c>
      <c r="K1165">
        <v>0</v>
      </c>
      <c r="L1165">
        <v>1</v>
      </c>
      <c r="M1165">
        <v>77370</v>
      </c>
      <c r="N1165">
        <v>0</v>
      </c>
      <c r="O1165" t="str">
        <f t="shared" si="110"/>
        <v>30-45</v>
      </c>
      <c r="P1165" t="str">
        <f t="shared" si="111"/>
        <v>Medium</v>
      </c>
      <c r="Q1165" t="str">
        <f t="shared" si="112"/>
        <v>Mid-Term</v>
      </c>
      <c r="R1165" t="str">
        <f t="shared" si="113"/>
        <v>Low Balance</v>
      </c>
      <c r="S1165" t="str">
        <f t="shared" si="114"/>
        <v>Normal</v>
      </c>
      <c r="T1165">
        <v>1</v>
      </c>
      <c r="U1165">
        <f t="shared" si="115"/>
        <v>0</v>
      </c>
    </row>
    <row r="1166" spans="1:21" x14ac:dyDescent="0.25">
      <c r="A1166">
        <v>2025</v>
      </c>
      <c r="B1166">
        <v>15750776</v>
      </c>
      <c r="C1166" t="s">
        <v>394</v>
      </c>
      <c r="D1166">
        <v>850</v>
      </c>
      <c r="E1166" t="s">
        <v>15</v>
      </c>
      <c r="F1166" t="s">
        <v>16</v>
      </c>
      <c r="G1166">
        <v>36</v>
      </c>
      <c r="H1166">
        <v>0</v>
      </c>
      <c r="I1166">
        <v>164851</v>
      </c>
      <c r="J1166">
        <v>1</v>
      </c>
      <c r="K1166">
        <v>1</v>
      </c>
      <c r="L1166">
        <v>1</v>
      </c>
      <c r="M1166">
        <v>62722</v>
      </c>
      <c r="N1166">
        <v>0</v>
      </c>
      <c r="O1166" t="str">
        <f t="shared" si="110"/>
        <v>30-45</v>
      </c>
      <c r="P1166" t="str">
        <f t="shared" si="111"/>
        <v>High</v>
      </c>
      <c r="Q1166" t="str">
        <f t="shared" si="112"/>
        <v>New</v>
      </c>
      <c r="R1166" t="str">
        <f t="shared" si="113"/>
        <v>High Balance</v>
      </c>
      <c r="S1166" t="str">
        <f t="shared" si="114"/>
        <v>High Value</v>
      </c>
      <c r="T1166">
        <v>1</v>
      </c>
      <c r="U1166">
        <f t="shared" si="115"/>
        <v>0</v>
      </c>
    </row>
    <row r="1167" spans="1:21" x14ac:dyDescent="0.25">
      <c r="A1167">
        <v>2025</v>
      </c>
      <c r="B1167">
        <v>15723907</v>
      </c>
      <c r="C1167" t="s">
        <v>840</v>
      </c>
      <c r="D1167">
        <v>712</v>
      </c>
      <c r="E1167" t="s">
        <v>26</v>
      </c>
      <c r="F1167" t="s">
        <v>16</v>
      </c>
      <c r="G1167">
        <v>49</v>
      </c>
      <c r="H1167">
        <v>5</v>
      </c>
      <c r="I1167">
        <v>154776</v>
      </c>
      <c r="J1167">
        <v>2</v>
      </c>
      <c r="K1167">
        <v>0</v>
      </c>
      <c r="L1167">
        <v>0</v>
      </c>
      <c r="M1167">
        <v>196258</v>
      </c>
      <c r="N1167">
        <v>0</v>
      </c>
      <c r="O1167" t="str">
        <f t="shared" si="110"/>
        <v>46-60</v>
      </c>
      <c r="P1167" t="str">
        <f t="shared" si="111"/>
        <v>Medium</v>
      </c>
      <c r="Q1167" t="str">
        <f t="shared" si="112"/>
        <v>Mid-Term</v>
      </c>
      <c r="R1167" t="str">
        <f t="shared" si="113"/>
        <v>High Balance</v>
      </c>
      <c r="S1167" t="str">
        <f t="shared" si="114"/>
        <v>High Value</v>
      </c>
      <c r="T1167">
        <v>1</v>
      </c>
      <c r="U1167">
        <f t="shared" si="115"/>
        <v>0</v>
      </c>
    </row>
    <row r="1168" spans="1:21" x14ac:dyDescent="0.25">
      <c r="A1168">
        <v>2025</v>
      </c>
      <c r="B1168">
        <v>15633419</v>
      </c>
      <c r="C1168" t="s">
        <v>841</v>
      </c>
      <c r="D1168">
        <v>622</v>
      </c>
      <c r="E1168" t="s">
        <v>26</v>
      </c>
      <c r="F1168" t="s">
        <v>16</v>
      </c>
      <c r="G1168">
        <v>28</v>
      </c>
      <c r="H1168">
        <v>1</v>
      </c>
      <c r="I1168">
        <v>143125</v>
      </c>
      <c r="J1168">
        <v>2</v>
      </c>
      <c r="K1168">
        <v>1</v>
      </c>
      <c r="L1168">
        <v>0</v>
      </c>
      <c r="M1168">
        <v>81724</v>
      </c>
      <c r="N1168">
        <v>0</v>
      </c>
      <c r="O1168" t="str">
        <f t="shared" si="110"/>
        <v>&lt;30</v>
      </c>
      <c r="P1168" t="str">
        <f t="shared" si="111"/>
        <v>Medium</v>
      </c>
      <c r="Q1168" t="str">
        <f t="shared" si="112"/>
        <v>New</v>
      </c>
      <c r="R1168" t="str">
        <f t="shared" si="113"/>
        <v>High Balance</v>
      </c>
      <c r="S1168" t="str">
        <f t="shared" si="114"/>
        <v>High Value</v>
      </c>
      <c r="T1168">
        <v>1</v>
      </c>
      <c r="U1168">
        <f t="shared" si="115"/>
        <v>0</v>
      </c>
    </row>
    <row r="1169" spans="1:21" x14ac:dyDescent="0.25">
      <c r="A1169">
        <v>2025</v>
      </c>
      <c r="B1169">
        <v>15702430</v>
      </c>
      <c r="C1169" t="s">
        <v>842</v>
      </c>
      <c r="D1169">
        <v>548</v>
      </c>
      <c r="E1169" t="s">
        <v>15</v>
      </c>
      <c r="F1169" t="s">
        <v>16</v>
      </c>
      <c r="G1169">
        <v>35</v>
      </c>
      <c r="H1169">
        <v>10</v>
      </c>
      <c r="I1169">
        <v>0</v>
      </c>
      <c r="J1169">
        <v>1</v>
      </c>
      <c r="K1169">
        <v>1</v>
      </c>
      <c r="L1169">
        <v>1</v>
      </c>
      <c r="M1169">
        <v>31300</v>
      </c>
      <c r="N1169">
        <v>0</v>
      </c>
      <c r="O1169" t="str">
        <f t="shared" si="110"/>
        <v>30-45</v>
      </c>
      <c r="P1169" t="str">
        <f t="shared" si="111"/>
        <v>Low</v>
      </c>
      <c r="Q1169" t="str">
        <f t="shared" si="112"/>
        <v>Long-Term</v>
      </c>
      <c r="R1169" t="str">
        <f t="shared" si="113"/>
        <v>Zero Balance</v>
      </c>
      <c r="S1169" t="str">
        <f t="shared" si="114"/>
        <v>Normal</v>
      </c>
      <c r="T1169">
        <v>1</v>
      </c>
      <c r="U1169">
        <f t="shared" si="115"/>
        <v>0</v>
      </c>
    </row>
    <row r="1170" spans="1:21" x14ac:dyDescent="0.25">
      <c r="A1170">
        <v>2025</v>
      </c>
      <c r="B1170">
        <v>15710456</v>
      </c>
      <c r="C1170" t="s">
        <v>843</v>
      </c>
      <c r="D1170">
        <v>607</v>
      </c>
      <c r="E1170" t="s">
        <v>15</v>
      </c>
      <c r="F1170" t="s">
        <v>16</v>
      </c>
      <c r="G1170">
        <v>27</v>
      </c>
      <c r="H1170">
        <v>2</v>
      </c>
      <c r="I1170">
        <v>0</v>
      </c>
      <c r="J1170">
        <v>2</v>
      </c>
      <c r="K1170">
        <v>1</v>
      </c>
      <c r="L1170">
        <v>0</v>
      </c>
      <c r="M1170">
        <v>63496</v>
      </c>
      <c r="N1170">
        <v>0</v>
      </c>
      <c r="O1170" t="str">
        <f t="shared" si="110"/>
        <v>&lt;30</v>
      </c>
      <c r="P1170" t="str">
        <f t="shared" si="111"/>
        <v>Medium</v>
      </c>
      <c r="Q1170" t="str">
        <f t="shared" si="112"/>
        <v>New</v>
      </c>
      <c r="R1170" t="str">
        <f t="shared" si="113"/>
        <v>Zero Balance</v>
      </c>
      <c r="S1170" t="str">
        <f t="shared" si="114"/>
        <v>Normal</v>
      </c>
      <c r="T1170">
        <v>1</v>
      </c>
      <c r="U1170">
        <f t="shared" si="115"/>
        <v>0</v>
      </c>
    </row>
    <row r="1171" spans="1:21" x14ac:dyDescent="0.25">
      <c r="A1171">
        <v>2025</v>
      </c>
      <c r="B1171">
        <v>15650351</v>
      </c>
      <c r="C1171" t="s">
        <v>219</v>
      </c>
      <c r="D1171">
        <v>653</v>
      </c>
      <c r="E1171" t="s">
        <v>15</v>
      </c>
      <c r="F1171" t="s">
        <v>16</v>
      </c>
      <c r="G1171">
        <v>38</v>
      </c>
      <c r="H1171">
        <v>8</v>
      </c>
      <c r="I1171">
        <v>102133</v>
      </c>
      <c r="J1171">
        <v>1</v>
      </c>
      <c r="K1171">
        <v>1</v>
      </c>
      <c r="L1171">
        <v>1</v>
      </c>
      <c r="M1171">
        <v>166521</v>
      </c>
      <c r="N1171">
        <v>0</v>
      </c>
      <c r="O1171" t="str">
        <f t="shared" si="110"/>
        <v>30-45</v>
      </c>
      <c r="P1171" t="str">
        <f t="shared" si="111"/>
        <v>Medium</v>
      </c>
      <c r="Q1171" t="str">
        <f t="shared" si="112"/>
        <v>Long-Term</v>
      </c>
      <c r="R1171" t="str">
        <f t="shared" si="113"/>
        <v>High Balance</v>
      </c>
      <c r="S1171" t="str">
        <f t="shared" si="114"/>
        <v>High Value</v>
      </c>
      <c r="T1171">
        <v>1</v>
      </c>
      <c r="U1171">
        <f t="shared" si="115"/>
        <v>0</v>
      </c>
    </row>
    <row r="1172" spans="1:21" x14ac:dyDescent="0.25">
      <c r="A1172">
        <v>2025</v>
      </c>
      <c r="B1172">
        <v>15590820</v>
      </c>
      <c r="C1172" t="s">
        <v>844</v>
      </c>
      <c r="D1172">
        <v>699</v>
      </c>
      <c r="E1172" t="s">
        <v>18</v>
      </c>
      <c r="F1172" t="s">
        <v>23</v>
      </c>
      <c r="G1172">
        <v>26</v>
      </c>
      <c r="H1172">
        <v>6</v>
      </c>
      <c r="I1172">
        <v>79932</v>
      </c>
      <c r="J1172">
        <v>1</v>
      </c>
      <c r="K1172">
        <v>0</v>
      </c>
      <c r="L1172">
        <v>0</v>
      </c>
      <c r="M1172">
        <v>150242</v>
      </c>
      <c r="N1172">
        <v>0</v>
      </c>
      <c r="O1172" t="str">
        <f t="shared" si="110"/>
        <v>&lt;30</v>
      </c>
      <c r="P1172" t="str">
        <f t="shared" si="111"/>
        <v>Medium</v>
      </c>
      <c r="Q1172" t="str">
        <f t="shared" si="112"/>
        <v>Mid-Term</v>
      </c>
      <c r="R1172" t="str">
        <f t="shared" si="113"/>
        <v>Low Balance</v>
      </c>
      <c r="S1172" t="str">
        <f t="shared" si="114"/>
        <v>Normal</v>
      </c>
      <c r="T1172">
        <v>1</v>
      </c>
      <c r="U1172">
        <f t="shared" si="115"/>
        <v>0</v>
      </c>
    </row>
    <row r="1173" spans="1:21" x14ac:dyDescent="0.25">
      <c r="A1173">
        <v>2025</v>
      </c>
      <c r="B1173">
        <v>15640454</v>
      </c>
      <c r="C1173" t="s">
        <v>72</v>
      </c>
      <c r="D1173">
        <v>693</v>
      </c>
      <c r="E1173" t="s">
        <v>26</v>
      </c>
      <c r="F1173" t="s">
        <v>23</v>
      </c>
      <c r="G1173">
        <v>40</v>
      </c>
      <c r="H1173">
        <v>0</v>
      </c>
      <c r="I1173">
        <v>120712</v>
      </c>
      <c r="J1173">
        <v>1</v>
      </c>
      <c r="K1173">
        <v>0</v>
      </c>
      <c r="L1173">
        <v>0</v>
      </c>
      <c r="M1173">
        <v>27345</v>
      </c>
      <c r="N1173">
        <v>1</v>
      </c>
      <c r="O1173" t="str">
        <f t="shared" si="110"/>
        <v>30-45</v>
      </c>
      <c r="P1173" t="str">
        <f t="shared" si="111"/>
        <v>Medium</v>
      </c>
      <c r="Q1173" t="str">
        <f t="shared" si="112"/>
        <v>New</v>
      </c>
      <c r="R1173" t="str">
        <f t="shared" si="113"/>
        <v>High Balance</v>
      </c>
      <c r="S1173" t="str">
        <f t="shared" si="114"/>
        <v>High Value</v>
      </c>
      <c r="T1173">
        <v>1</v>
      </c>
      <c r="U1173">
        <f t="shared" si="115"/>
        <v>120712</v>
      </c>
    </row>
    <row r="1174" spans="1:21" x14ac:dyDescent="0.25">
      <c r="A1174">
        <v>2025</v>
      </c>
      <c r="B1174">
        <v>15697789</v>
      </c>
      <c r="C1174" t="s">
        <v>845</v>
      </c>
      <c r="D1174">
        <v>647</v>
      </c>
      <c r="E1174" t="s">
        <v>26</v>
      </c>
      <c r="F1174" t="s">
        <v>16</v>
      </c>
      <c r="G1174">
        <v>43</v>
      </c>
      <c r="H1174">
        <v>3</v>
      </c>
      <c r="I1174">
        <v>122718</v>
      </c>
      <c r="J1174">
        <v>2</v>
      </c>
      <c r="K1174">
        <v>1</v>
      </c>
      <c r="L1174">
        <v>1</v>
      </c>
      <c r="M1174">
        <v>87000</v>
      </c>
      <c r="N1174">
        <v>0</v>
      </c>
      <c r="O1174" t="str">
        <f t="shared" si="110"/>
        <v>30-45</v>
      </c>
      <c r="P1174" t="str">
        <f t="shared" si="111"/>
        <v>Medium</v>
      </c>
      <c r="Q1174" t="str">
        <f t="shared" si="112"/>
        <v>New</v>
      </c>
      <c r="R1174" t="str">
        <f t="shared" si="113"/>
        <v>High Balance</v>
      </c>
      <c r="S1174" t="str">
        <f t="shared" si="114"/>
        <v>High Value</v>
      </c>
      <c r="T1174">
        <v>1</v>
      </c>
      <c r="U1174">
        <f t="shared" si="115"/>
        <v>0</v>
      </c>
    </row>
    <row r="1175" spans="1:21" x14ac:dyDescent="0.25">
      <c r="A1175">
        <v>2025</v>
      </c>
      <c r="B1175">
        <v>15808182</v>
      </c>
      <c r="C1175" t="s">
        <v>574</v>
      </c>
      <c r="D1175">
        <v>478</v>
      </c>
      <c r="E1175" t="s">
        <v>18</v>
      </c>
      <c r="F1175" t="s">
        <v>16</v>
      </c>
      <c r="G1175">
        <v>36</v>
      </c>
      <c r="H1175">
        <v>3</v>
      </c>
      <c r="I1175">
        <v>92363</v>
      </c>
      <c r="J1175">
        <v>2</v>
      </c>
      <c r="K1175">
        <v>1</v>
      </c>
      <c r="L1175">
        <v>0</v>
      </c>
      <c r="M1175">
        <v>44913</v>
      </c>
      <c r="N1175">
        <v>0</v>
      </c>
      <c r="O1175" t="str">
        <f t="shared" si="110"/>
        <v>30-45</v>
      </c>
      <c r="P1175" t="str">
        <f t="shared" si="111"/>
        <v>Low</v>
      </c>
      <c r="Q1175" t="str">
        <f t="shared" si="112"/>
        <v>New</v>
      </c>
      <c r="R1175" t="str">
        <f t="shared" si="113"/>
        <v>Low Balance</v>
      </c>
      <c r="S1175" t="str">
        <f t="shared" si="114"/>
        <v>Normal</v>
      </c>
      <c r="T1175">
        <v>1</v>
      </c>
      <c r="U1175">
        <f t="shared" si="115"/>
        <v>0</v>
      </c>
    </row>
    <row r="1176" spans="1:21" x14ac:dyDescent="0.25">
      <c r="A1176">
        <v>2025</v>
      </c>
      <c r="B1176">
        <v>15588670</v>
      </c>
      <c r="C1176" t="s">
        <v>846</v>
      </c>
      <c r="D1176">
        <v>705</v>
      </c>
      <c r="E1176" t="s">
        <v>18</v>
      </c>
      <c r="F1176" t="s">
        <v>16</v>
      </c>
      <c r="G1176">
        <v>40</v>
      </c>
      <c r="H1176">
        <v>5</v>
      </c>
      <c r="I1176">
        <v>203715</v>
      </c>
      <c r="J1176">
        <v>1</v>
      </c>
      <c r="K1176">
        <v>1</v>
      </c>
      <c r="L1176">
        <v>0</v>
      </c>
      <c r="M1176">
        <v>179979</v>
      </c>
      <c r="N1176">
        <v>1</v>
      </c>
      <c r="O1176" t="str">
        <f t="shared" si="110"/>
        <v>30-45</v>
      </c>
      <c r="P1176" t="str">
        <f t="shared" si="111"/>
        <v>Medium</v>
      </c>
      <c r="Q1176" t="str">
        <f t="shared" si="112"/>
        <v>Mid-Term</v>
      </c>
      <c r="R1176" t="str">
        <f t="shared" si="113"/>
        <v>High Balance</v>
      </c>
      <c r="S1176" t="str">
        <f t="shared" si="114"/>
        <v>High Value</v>
      </c>
      <c r="T1176">
        <v>1</v>
      </c>
      <c r="U1176">
        <f t="shared" si="115"/>
        <v>203715</v>
      </c>
    </row>
    <row r="1177" spans="1:21" x14ac:dyDescent="0.25">
      <c r="A1177">
        <v>2025</v>
      </c>
      <c r="B1177">
        <v>15721292</v>
      </c>
      <c r="C1177" t="s">
        <v>422</v>
      </c>
      <c r="D1177">
        <v>719</v>
      </c>
      <c r="E1177" t="s">
        <v>18</v>
      </c>
      <c r="F1177" t="s">
        <v>23</v>
      </c>
      <c r="G1177">
        <v>39</v>
      </c>
      <c r="H1177">
        <v>5</v>
      </c>
      <c r="I1177">
        <v>0</v>
      </c>
      <c r="J1177">
        <v>2</v>
      </c>
      <c r="K1177">
        <v>1</v>
      </c>
      <c r="L1177">
        <v>0</v>
      </c>
      <c r="M1177">
        <v>145760</v>
      </c>
      <c r="N1177">
        <v>0</v>
      </c>
      <c r="O1177" t="str">
        <f t="shared" si="110"/>
        <v>30-45</v>
      </c>
      <c r="P1177" t="str">
        <f t="shared" si="111"/>
        <v>Medium</v>
      </c>
      <c r="Q1177" t="str">
        <f t="shared" si="112"/>
        <v>Mid-Term</v>
      </c>
      <c r="R1177" t="str">
        <f t="shared" si="113"/>
        <v>Zero Balance</v>
      </c>
      <c r="S1177" t="str">
        <f t="shared" si="114"/>
        <v>Normal</v>
      </c>
      <c r="T1177">
        <v>1</v>
      </c>
      <c r="U1177">
        <f t="shared" si="115"/>
        <v>0</v>
      </c>
    </row>
    <row r="1178" spans="1:21" x14ac:dyDescent="0.25">
      <c r="A1178">
        <v>2025</v>
      </c>
      <c r="B1178">
        <v>15604217</v>
      </c>
      <c r="C1178" t="s">
        <v>847</v>
      </c>
      <c r="D1178">
        <v>726</v>
      </c>
      <c r="E1178" t="s">
        <v>15</v>
      </c>
      <c r="F1178" t="s">
        <v>23</v>
      </c>
      <c r="G1178">
        <v>34</v>
      </c>
      <c r="H1178">
        <v>9</v>
      </c>
      <c r="I1178">
        <v>0</v>
      </c>
      <c r="J1178">
        <v>2</v>
      </c>
      <c r="K1178">
        <v>0</v>
      </c>
      <c r="L1178">
        <v>0</v>
      </c>
      <c r="M1178">
        <v>14122</v>
      </c>
      <c r="N1178">
        <v>0</v>
      </c>
      <c r="O1178" t="str">
        <f t="shared" si="110"/>
        <v>30-45</v>
      </c>
      <c r="P1178" t="str">
        <f t="shared" si="111"/>
        <v>Medium</v>
      </c>
      <c r="Q1178" t="str">
        <f t="shared" si="112"/>
        <v>Long-Term</v>
      </c>
      <c r="R1178" t="str">
        <f t="shared" si="113"/>
        <v>Zero Balance</v>
      </c>
      <c r="S1178" t="str">
        <f t="shared" si="114"/>
        <v>Normal</v>
      </c>
      <c r="T1178">
        <v>1</v>
      </c>
      <c r="U1178">
        <f t="shared" si="115"/>
        <v>0</v>
      </c>
    </row>
    <row r="1179" spans="1:21" x14ac:dyDescent="0.25">
      <c r="A1179">
        <v>2025</v>
      </c>
      <c r="B1179">
        <v>15651369</v>
      </c>
      <c r="C1179" t="s">
        <v>699</v>
      </c>
      <c r="D1179">
        <v>626</v>
      </c>
      <c r="E1179" t="s">
        <v>15</v>
      </c>
      <c r="F1179" t="s">
        <v>23</v>
      </c>
      <c r="G1179">
        <v>21</v>
      </c>
      <c r="H1179">
        <v>1</v>
      </c>
      <c r="I1179">
        <v>0</v>
      </c>
      <c r="J1179">
        <v>2</v>
      </c>
      <c r="K1179">
        <v>1</v>
      </c>
      <c r="L1179">
        <v>0</v>
      </c>
      <c r="M1179">
        <v>66232</v>
      </c>
      <c r="N1179">
        <v>0</v>
      </c>
      <c r="O1179" t="str">
        <f t="shared" si="110"/>
        <v>&lt;30</v>
      </c>
      <c r="P1179" t="str">
        <f t="shared" si="111"/>
        <v>Medium</v>
      </c>
      <c r="Q1179" t="str">
        <f t="shared" si="112"/>
        <v>New</v>
      </c>
      <c r="R1179" t="str">
        <f t="shared" si="113"/>
        <v>Zero Balance</v>
      </c>
      <c r="S1179" t="str">
        <f t="shared" si="114"/>
        <v>Normal</v>
      </c>
      <c r="T1179">
        <v>1</v>
      </c>
      <c r="U1179">
        <f t="shared" si="115"/>
        <v>0</v>
      </c>
    </row>
    <row r="1180" spans="1:21" x14ac:dyDescent="0.25">
      <c r="A1180">
        <v>2025</v>
      </c>
      <c r="B1180">
        <v>15782454</v>
      </c>
      <c r="C1180" t="s">
        <v>848</v>
      </c>
      <c r="D1180">
        <v>552</v>
      </c>
      <c r="E1180" t="s">
        <v>15</v>
      </c>
      <c r="F1180" t="s">
        <v>23</v>
      </c>
      <c r="G1180">
        <v>49</v>
      </c>
      <c r="H1180">
        <v>4</v>
      </c>
      <c r="I1180">
        <v>0</v>
      </c>
      <c r="J1180">
        <v>1</v>
      </c>
      <c r="K1180">
        <v>1</v>
      </c>
      <c r="L1180">
        <v>1</v>
      </c>
      <c r="M1180">
        <v>190297</v>
      </c>
      <c r="N1180">
        <v>1</v>
      </c>
      <c r="O1180" t="str">
        <f t="shared" si="110"/>
        <v>46-60</v>
      </c>
      <c r="P1180" t="str">
        <f t="shared" si="111"/>
        <v>Low</v>
      </c>
      <c r="Q1180" t="str">
        <f t="shared" si="112"/>
        <v>Mid-Term</v>
      </c>
      <c r="R1180" t="str">
        <f t="shared" si="113"/>
        <v>Zero Balance</v>
      </c>
      <c r="S1180" t="str">
        <f t="shared" si="114"/>
        <v>Normal</v>
      </c>
      <c r="T1180">
        <v>1</v>
      </c>
      <c r="U1180">
        <f t="shared" si="115"/>
        <v>0</v>
      </c>
    </row>
    <row r="1181" spans="1:21" x14ac:dyDescent="0.25">
      <c r="A1181">
        <v>2025</v>
      </c>
      <c r="B1181">
        <v>15814032</v>
      </c>
      <c r="C1181" t="s">
        <v>314</v>
      </c>
      <c r="D1181">
        <v>807</v>
      </c>
      <c r="E1181" t="s">
        <v>26</v>
      </c>
      <c r="F1181" t="s">
        <v>16</v>
      </c>
      <c r="G1181">
        <v>31</v>
      </c>
      <c r="H1181">
        <v>1</v>
      </c>
      <c r="I1181">
        <v>93460</v>
      </c>
      <c r="J1181">
        <v>2</v>
      </c>
      <c r="K1181">
        <v>0</v>
      </c>
      <c r="L1181">
        <v>0</v>
      </c>
      <c r="M1181">
        <v>172783</v>
      </c>
      <c r="N1181">
        <v>0</v>
      </c>
      <c r="O1181" t="str">
        <f t="shared" si="110"/>
        <v>30-45</v>
      </c>
      <c r="P1181" t="str">
        <f t="shared" si="111"/>
        <v>High</v>
      </c>
      <c r="Q1181" t="str">
        <f t="shared" si="112"/>
        <v>New</v>
      </c>
      <c r="R1181" t="str">
        <f t="shared" si="113"/>
        <v>Low Balance</v>
      </c>
      <c r="S1181" t="str">
        <f t="shared" si="114"/>
        <v>Normal</v>
      </c>
      <c r="T1181">
        <v>1</v>
      </c>
      <c r="U1181">
        <f t="shared" si="115"/>
        <v>0</v>
      </c>
    </row>
    <row r="1182" spans="1:21" x14ac:dyDescent="0.25">
      <c r="A1182">
        <v>2025</v>
      </c>
      <c r="B1182">
        <v>15570326</v>
      </c>
      <c r="C1182" t="s">
        <v>849</v>
      </c>
      <c r="D1182">
        <v>621</v>
      </c>
      <c r="E1182" t="s">
        <v>15</v>
      </c>
      <c r="F1182" t="s">
        <v>23</v>
      </c>
      <c r="G1182">
        <v>34</v>
      </c>
      <c r="H1182">
        <v>6</v>
      </c>
      <c r="I1182">
        <v>0</v>
      </c>
      <c r="J1182">
        <v>2</v>
      </c>
      <c r="K1182">
        <v>1</v>
      </c>
      <c r="L1182">
        <v>1</v>
      </c>
      <c r="M1182">
        <v>99128</v>
      </c>
      <c r="N1182">
        <v>0</v>
      </c>
      <c r="O1182" t="str">
        <f t="shared" si="110"/>
        <v>30-45</v>
      </c>
      <c r="P1182" t="str">
        <f t="shared" si="111"/>
        <v>Medium</v>
      </c>
      <c r="Q1182" t="str">
        <f t="shared" si="112"/>
        <v>Mid-Term</v>
      </c>
      <c r="R1182" t="str">
        <f t="shared" si="113"/>
        <v>Zero Balance</v>
      </c>
      <c r="S1182" t="str">
        <f t="shared" si="114"/>
        <v>Normal</v>
      </c>
      <c r="T1182">
        <v>1</v>
      </c>
      <c r="U1182">
        <f t="shared" si="115"/>
        <v>0</v>
      </c>
    </row>
    <row r="1183" spans="1:21" x14ac:dyDescent="0.25">
      <c r="A1183">
        <v>2025</v>
      </c>
      <c r="B1183">
        <v>15624428</v>
      </c>
      <c r="C1183" t="s">
        <v>850</v>
      </c>
      <c r="D1183">
        <v>651</v>
      </c>
      <c r="E1183" t="s">
        <v>26</v>
      </c>
      <c r="F1183" t="s">
        <v>16</v>
      </c>
      <c r="G1183">
        <v>24</v>
      </c>
      <c r="H1183">
        <v>7</v>
      </c>
      <c r="I1183">
        <v>40225</v>
      </c>
      <c r="J1183">
        <v>1</v>
      </c>
      <c r="K1183">
        <v>1</v>
      </c>
      <c r="L1183">
        <v>1</v>
      </c>
      <c r="M1183">
        <v>178341</v>
      </c>
      <c r="N1183">
        <v>0</v>
      </c>
      <c r="O1183" t="str">
        <f t="shared" si="110"/>
        <v>&lt;30</v>
      </c>
      <c r="P1183" t="str">
        <f t="shared" si="111"/>
        <v>Medium</v>
      </c>
      <c r="Q1183" t="str">
        <f t="shared" si="112"/>
        <v>Mid-Term</v>
      </c>
      <c r="R1183" t="str">
        <f t="shared" si="113"/>
        <v>Low Balance</v>
      </c>
      <c r="S1183" t="str">
        <f t="shared" si="114"/>
        <v>Normal</v>
      </c>
      <c r="T1183">
        <v>1</v>
      </c>
      <c r="U1183">
        <f t="shared" si="115"/>
        <v>0</v>
      </c>
    </row>
    <row r="1184" spans="1:21" x14ac:dyDescent="0.25">
      <c r="A1184">
        <v>2025</v>
      </c>
      <c r="B1184">
        <v>15755638</v>
      </c>
      <c r="C1184" t="s">
        <v>851</v>
      </c>
      <c r="D1184">
        <v>673</v>
      </c>
      <c r="E1184" t="s">
        <v>15</v>
      </c>
      <c r="F1184" t="s">
        <v>16</v>
      </c>
      <c r="G1184">
        <v>43</v>
      </c>
      <c r="H1184">
        <v>5</v>
      </c>
      <c r="I1184">
        <v>168070</v>
      </c>
      <c r="J1184">
        <v>1</v>
      </c>
      <c r="K1184">
        <v>1</v>
      </c>
      <c r="L1184">
        <v>1</v>
      </c>
      <c r="M1184">
        <v>146992</v>
      </c>
      <c r="N1184">
        <v>1</v>
      </c>
      <c r="O1184" t="str">
        <f t="shared" si="110"/>
        <v>30-45</v>
      </c>
      <c r="P1184" t="str">
        <f t="shared" si="111"/>
        <v>Medium</v>
      </c>
      <c r="Q1184" t="str">
        <f t="shared" si="112"/>
        <v>Mid-Term</v>
      </c>
      <c r="R1184" t="str">
        <f t="shared" si="113"/>
        <v>High Balance</v>
      </c>
      <c r="S1184" t="str">
        <f t="shared" si="114"/>
        <v>High Value</v>
      </c>
      <c r="T1184">
        <v>1</v>
      </c>
      <c r="U1184">
        <f t="shared" si="115"/>
        <v>168070</v>
      </c>
    </row>
    <row r="1185" spans="1:21" x14ac:dyDescent="0.25">
      <c r="A1185">
        <v>2025</v>
      </c>
      <c r="B1185">
        <v>15600992</v>
      </c>
      <c r="C1185" t="s">
        <v>336</v>
      </c>
      <c r="D1185">
        <v>652</v>
      </c>
      <c r="E1185" t="s">
        <v>15</v>
      </c>
      <c r="F1185" t="s">
        <v>23</v>
      </c>
      <c r="G1185">
        <v>36</v>
      </c>
      <c r="H1185">
        <v>1</v>
      </c>
      <c r="I1185">
        <v>0</v>
      </c>
      <c r="J1185">
        <v>2</v>
      </c>
      <c r="K1185">
        <v>1</v>
      </c>
      <c r="L1185">
        <v>1</v>
      </c>
      <c r="M1185">
        <v>151315</v>
      </c>
      <c r="N1185">
        <v>0</v>
      </c>
      <c r="O1185" t="str">
        <f t="shared" si="110"/>
        <v>30-45</v>
      </c>
      <c r="P1185" t="str">
        <f t="shared" si="111"/>
        <v>Medium</v>
      </c>
      <c r="Q1185" t="str">
        <f t="shared" si="112"/>
        <v>New</v>
      </c>
      <c r="R1185" t="str">
        <f t="shared" si="113"/>
        <v>Zero Balance</v>
      </c>
      <c r="S1185" t="str">
        <f t="shared" si="114"/>
        <v>Normal</v>
      </c>
      <c r="T1185">
        <v>1</v>
      </c>
      <c r="U1185">
        <f t="shared" si="115"/>
        <v>0</v>
      </c>
    </row>
    <row r="1186" spans="1:21" x14ac:dyDescent="0.25">
      <c r="A1186">
        <v>2025</v>
      </c>
      <c r="B1186">
        <v>15755649</v>
      </c>
      <c r="C1186" t="s">
        <v>852</v>
      </c>
      <c r="D1186">
        <v>584</v>
      </c>
      <c r="E1186" t="s">
        <v>26</v>
      </c>
      <c r="F1186" t="s">
        <v>23</v>
      </c>
      <c r="G1186">
        <v>47</v>
      </c>
      <c r="H1186">
        <v>7</v>
      </c>
      <c r="I1186">
        <v>130539</v>
      </c>
      <c r="J1186">
        <v>1</v>
      </c>
      <c r="K1186">
        <v>1</v>
      </c>
      <c r="L1186">
        <v>0</v>
      </c>
      <c r="M1186">
        <v>92916</v>
      </c>
      <c r="N1186">
        <v>0</v>
      </c>
      <c r="O1186" t="str">
        <f t="shared" si="110"/>
        <v>46-60</v>
      </c>
      <c r="P1186" t="str">
        <f t="shared" si="111"/>
        <v>Low</v>
      </c>
      <c r="Q1186" t="str">
        <f t="shared" si="112"/>
        <v>Mid-Term</v>
      </c>
      <c r="R1186" t="str">
        <f t="shared" si="113"/>
        <v>High Balance</v>
      </c>
      <c r="S1186" t="str">
        <f t="shared" si="114"/>
        <v>High Value</v>
      </c>
      <c r="T1186">
        <v>1</v>
      </c>
      <c r="U1186">
        <f t="shared" si="115"/>
        <v>0</v>
      </c>
    </row>
    <row r="1187" spans="1:21" x14ac:dyDescent="0.25">
      <c r="A1187">
        <v>2025</v>
      </c>
      <c r="B1187">
        <v>15795228</v>
      </c>
      <c r="C1187" t="s">
        <v>853</v>
      </c>
      <c r="D1187">
        <v>756</v>
      </c>
      <c r="E1187" t="s">
        <v>15</v>
      </c>
      <c r="F1187" t="s">
        <v>23</v>
      </c>
      <c r="G1187">
        <v>37</v>
      </c>
      <c r="H1187">
        <v>3</v>
      </c>
      <c r="I1187">
        <v>132624</v>
      </c>
      <c r="J1187">
        <v>1</v>
      </c>
      <c r="K1187">
        <v>1</v>
      </c>
      <c r="L1187">
        <v>1</v>
      </c>
      <c r="M1187">
        <v>58974</v>
      </c>
      <c r="N1187">
        <v>0</v>
      </c>
      <c r="O1187" t="str">
        <f t="shared" si="110"/>
        <v>30-45</v>
      </c>
      <c r="P1187" t="str">
        <f t="shared" si="111"/>
        <v>High</v>
      </c>
      <c r="Q1187" t="str">
        <f t="shared" si="112"/>
        <v>New</v>
      </c>
      <c r="R1187" t="str">
        <f t="shared" si="113"/>
        <v>High Balance</v>
      </c>
      <c r="S1187" t="str">
        <f t="shared" si="114"/>
        <v>High Value</v>
      </c>
      <c r="T1187">
        <v>1</v>
      </c>
      <c r="U1187">
        <f t="shared" si="115"/>
        <v>0</v>
      </c>
    </row>
    <row r="1188" spans="1:21" x14ac:dyDescent="0.25">
      <c r="A1188">
        <v>2025</v>
      </c>
      <c r="B1188">
        <v>15589257</v>
      </c>
      <c r="C1188" t="s">
        <v>241</v>
      </c>
      <c r="D1188">
        <v>670</v>
      </c>
      <c r="E1188" t="s">
        <v>15</v>
      </c>
      <c r="F1188" t="s">
        <v>16</v>
      </c>
      <c r="G1188">
        <v>35</v>
      </c>
      <c r="H1188">
        <v>3</v>
      </c>
      <c r="I1188">
        <v>103465</v>
      </c>
      <c r="J1188">
        <v>2</v>
      </c>
      <c r="K1188">
        <v>1</v>
      </c>
      <c r="L1188">
        <v>1</v>
      </c>
      <c r="M1188">
        <v>174627</v>
      </c>
      <c r="N1188">
        <v>0</v>
      </c>
      <c r="O1188" t="str">
        <f t="shared" si="110"/>
        <v>30-45</v>
      </c>
      <c r="P1188" t="str">
        <f t="shared" si="111"/>
        <v>Medium</v>
      </c>
      <c r="Q1188" t="str">
        <f t="shared" si="112"/>
        <v>New</v>
      </c>
      <c r="R1188" t="str">
        <f t="shared" si="113"/>
        <v>High Balance</v>
      </c>
      <c r="S1188" t="str">
        <f t="shared" si="114"/>
        <v>High Value</v>
      </c>
      <c r="T1188">
        <v>1</v>
      </c>
      <c r="U1188">
        <f t="shared" si="115"/>
        <v>0</v>
      </c>
    </row>
    <row r="1189" spans="1:21" x14ac:dyDescent="0.25">
      <c r="A1189">
        <v>2025</v>
      </c>
      <c r="B1189">
        <v>15719302</v>
      </c>
      <c r="C1189" t="s">
        <v>293</v>
      </c>
      <c r="D1189">
        <v>765</v>
      </c>
      <c r="E1189" t="s">
        <v>15</v>
      </c>
      <c r="F1189" t="s">
        <v>16</v>
      </c>
      <c r="G1189">
        <v>50</v>
      </c>
      <c r="H1189">
        <v>9</v>
      </c>
      <c r="I1189">
        <v>126548</v>
      </c>
      <c r="J1189">
        <v>1</v>
      </c>
      <c r="K1189">
        <v>1</v>
      </c>
      <c r="L1189">
        <v>1</v>
      </c>
      <c r="M1189">
        <v>79580</v>
      </c>
      <c r="N1189">
        <v>1</v>
      </c>
      <c r="O1189" t="str">
        <f t="shared" si="110"/>
        <v>46-60</v>
      </c>
      <c r="P1189" t="str">
        <f t="shared" si="111"/>
        <v>High</v>
      </c>
      <c r="Q1189" t="str">
        <f t="shared" si="112"/>
        <v>Long-Term</v>
      </c>
      <c r="R1189" t="str">
        <f t="shared" si="113"/>
        <v>High Balance</v>
      </c>
      <c r="S1189" t="str">
        <f t="shared" si="114"/>
        <v>High Value</v>
      </c>
      <c r="T1189">
        <v>1</v>
      </c>
      <c r="U1189">
        <f t="shared" si="115"/>
        <v>126548</v>
      </c>
    </row>
    <row r="1190" spans="1:21" x14ac:dyDescent="0.25">
      <c r="A1190">
        <v>2025</v>
      </c>
      <c r="B1190">
        <v>15639882</v>
      </c>
      <c r="C1190" t="s">
        <v>691</v>
      </c>
      <c r="D1190">
        <v>528</v>
      </c>
      <c r="E1190" t="s">
        <v>15</v>
      </c>
      <c r="F1190" t="s">
        <v>23</v>
      </c>
      <c r="G1190">
        <v>30</v>
      </c>
      <c r="H1190">
        <v>2</v>
      </c>
      <c r="I1190">
        <v>128263</v>
      </c>
      <c r="J1190">
        <v>2</v>
      </c>
      <c r="K1190">
        <v>1</v>
      </c>
      <c r="L1190">
        <v>0</v>
      </c>
      <c r="M1190">
        <v>50771</v>
      </c>
      <c r="N1190">
        <v>0</v>
      </c>
      <c r="O1190" t="str">
        <f t="shared" si="110"/>
        <v>30-45</v>
      </c>
      <c r="P1190" t="str">
        <f t="shared" si="111"/>
        <v>Low</v>
      </c>
      <c r="Q1190" t="str">
        <f t="shared" si="112"/>
        <v>New</v>
      </c>
      <c r="R1190" t="str">
        <f t="shared" si="113"/>
        <v>High Balance</v>
      </c>
      <c r="S1190" t="str">
        <f t="shared" si="114"/>
        <v>High Value</v>
      </c>
      <c r="T1190">
        <v>1</v>
      </c>
      <c r="U1190">
        <f t="shared" si="115"/>
        <v>0</v>
      </c>
    </row>
    <row r="1191" spans="1:21" x14ac:dyDescent="0.25">
      <c r="A1191">
        <v>2025</v>
      </c>
      <c r="B1191">
        <v>15791279</v>
      </c>
      <c r="C1191" t="s">
        <v>854</v>
      </c>
      <c r="D1191">
        <v>701</v>
      </c>
      <c r="E1191" t="s">
        <v>15</v>
      </c>
      <c r="F1191" t="s">
        <v>23</v>
      </c>
      <c r="G1191">
        <v>40</v>
      </c>
      <c r="H1191">
        <v>5</v>
      </c>
      <c r="I1191">
        <v>169743</v>
      </c>
      <c r="J1191">
        <v>1</v>
      </c>
      <c r="K1191">
        <v>1</v>
      </c>
      <c r="L1191">
        <v>1</v>
      </c>
      <c r="M1191">
        <v>153538</v>
      </c>
      <c r="N1191">
        <v>1</v>
      </c>
      <c r="O1191" t="str">
        <f t="shared" si="110"/>
        <v>30-45</v>
      </c>
      <c r="P1191" t="str">
        <f t="shared" si="111"/>
        <v>Medium</v>
      </c>
      <c r="Q1191" t="str">
        <f t="shared" si="112"/>
        <v>Mid-Term</v>
      </c>
      <c r="R1191" t="str">
        <f t="shared" si="113"/>
        <v>High Balance</v>
      </c>
      <c r="S1191" t="str">
        <f t="shared" si="114"/>
        <v>High Value</v>
      </c>
      <c r="T1191">
        <v>1</v>
      </c>
      <c r="U1191">
        <f t="shared" si="115"/>
        <v>169743</v>
      </c>
    </row>
    <row r="1192" spans="1:21" x14ac:dyDescent="0.25">
      <c r="A1192">
        <v>2025</v>
      </c>
      <c r="B1192">
        <v>15636935</v>
      </c>
      <c r="C1192" t="s">
        <v>855</v>
      </c>
      <c r="D1192">
        <v>797</v>
      </c>
      <c r="E1192" t="s">
        <v>15</v>
      </c>
      <c r="F1192" t="s">
        <v>16</v>
      </c>
      <c r="G1192">
        <v>29</v>
      </c>
      <c r="H1192">
        <v>1</v>
      </c>
      <c r="I1192">
        <v>0</v>
      </c>
      <c r="J1192">
        <v>2</v>
      </c>
      <c r="K1192">
        <v>1</v>
      </c>
      <c r="L1192">
        <v>1</v>
      </c>
      <c r="M1192">
        <v>132975</v>
      </c>
      <c r="N1192">
        <v>0</v>
      </c>
      <c r="O1192" t="str">
        <f t="shared" si="110"/>
        <v>&lt;30</v>
      </c>
      <c r="P1192" t="str">
        <f t="shared" si="111"/>
        <v>High</v>
      </c>
      <c r="Q1192" t="str">
        <f t="shared" si="112"/>
        <v>New</v>
      </c>
      <c r="R1192" t="str">
        <f t="shared" si="113"/>
        <v>Zero Balance</v>
      </c>
      <c r="S1192" t="str">
        <f t="shared" si="114"/>
        <v>Normal</v>
      </c>
      <c r="T1192">
        <v>1</v>
      </c>
      <c r="U1192">
        <f t="shared" si="115"/>
        <v>0</v>
      </c>
    </row>
    <row r="1193" spans="1:21" x14ac:dyDescent="0.25">
      <c r="A1193">
        <v>2025</v>
      </c>
      <c r="B1193">
        <v>15686909</v>
      </c>
      <c r="C1193" t="s">
        <v>307</v>
      </c>
      <c r="D1193">
        <v>639</v>
      </c>
      <c r="E1193" t="s">
        <v>26</v>
      </c>
      <c r="F1193" t="s">
        <v>23</v>
      </c>
      <c r="G1193">
        <v>27</v>
      </c>
      <c r="H1193">
        <v>3</v>
      </c>
      <c r="I1193">
        <v>150796</v>
      </c>
      <c r="J1193">
        <v>1</v>
      </c>
      <c r="K1193">
        <v>0</v>
      </c>
      <c r="L1193">
        <v>1</v>
      </c>
      <c r="M1193">
        <v>85209</v>
      </c>
      <c r="N1193">
        <v>0</v>
      </c>
      <c r="O1193" t="str">
        <f t="shared" si="110"/>
        <v>&lt;30</v>
      </c>
      <c r="P1193" t="str">
        <f t="shared" si="111"/>
        <v>Medium</v>
      </c>
      <c r="Q1193" t="str">
        <f t="shared" si="112"/>
        <v>New</v>
      </c>
      <c r="R1193" t="str">
        <f t="shared" si="113"/>
        <v>High Balance</v>
      </c>
      <c r="S1193" t="str">
        <f t="shared" si="114"/>
        <v>High Value</v>
      </c>
      <c r="T1193">
        <v>1</v>
      </c>
      <c r="U1193">
        <f t="shared" si="115"/>
        <v>0</v>
      </c>
    </row>
    <row r="1194" spans="1:21" x14ac:dyDescent="0.25">
      <c r="A1194">
        <v>2025</v>
      </c>
      <c r="B1194">
        <v>15589572</v>
      </c>
      <c r="C1194" t="s">
        <v>856</v>
      </c>
      <c r="D1194">
        <v>785</v>
      </c>
      <c r="E1194" t="s">
        <v>18</v>
      </c>
      <c r="F1194" t="s">
        <v>16</v>
      </c>
      <c r="G1194">
        <v>61</v>
      </c>
      <c r="H1194">
        <v>4</v>
      </c>
      <c r="I1194">
        <v>129856</v>
      </c>
      <c r="J1194">
        <v>2</v>
      </c>
      <c r="K1194">
        <v>1</v>
      </c>
      <c r="L1194">
        <v>0</v>
      </c>
      <c r="M1194">
        <v>170215</v>
      </c>
      <c r="N1194">
        <v>1</v>
      </c>
      <c r="O1194" t="str">
        <f t="shared" si="110"/>
        <v>60+</v>
      </c>
      <c r="P1194" t="str">
        <f t="shared" si="111"/>
        <v>High</v>
      </c>
      <c r="Q1194" t="str">
        <f t="shared" si="112"/>
        <v>Mid-Term</v>
      </c>
      <c r="R1194" t="str">
        <f t="shared" si="113"/>
        <v>High Balance</v>
      </c>
      <c r="S1194" t="str">
        <f t="shared" si="114"/>
        <v>High Value</v>
      </c>
      <c r="T1194">
        <v>1</v>
      </c>
      <c r="U1194">
        <f t="shared" si="115"/>
        <v>129856</v>
      </c>
    </row>
    <row r="1195" spans="1:21" x14ac:dyDescent="0.25">
      <c r="A1195">
        <v>2025</v>
      </c>
      <c r="B1195">
        <v>15779947</v>
      </c>
      <c r="C1195" t="s">
        <v>857</v>
      </c>
      <c r="D1195">
        <v>363</v>
      </c>
      <c r="E1195" t="s">
        <v>18</v>
      </c>
      <c r="F1195" t="s">
        <v>16</v>
      </c>
      <c r="G1195">
        <v>28</v>
      </c>
      <c r="H1195">
        <v>6</v>
      </c>
      <c r="I1195">
        <v>146098</v>
      </c>
      <c r="J1195">
        <v>3</v>
      </c>
      <c r="K1195">
        <v>1</v>
      </c>
      <c r="L1195">
        <v>0</v>
      </c>
      <c r="M1195">
        <v>100615</v>
      </c>
      <c r="N1195">
        <v>1</v>
      </c>
      <c r="O1195" t="str">
        <f t="shared" si="110"/>
        <v>&lt;30</v>
      </c>
      <c r="P1195" t="str">
        <f t="shared" si="111"/>
        <v>Low</v>
      </c>
      <c r="Q1195" t="str">
        <f t="shared" si="112"/>
        <v>Mid-Term</v>
      </c>
      <c r="R1195" t="str">
        <f t="shared" si="113"/>
        <v>High Balance</v>
      </c>
      <c r="S1195" t="str">
        <f t="shared" si="114"/>
        <v>High Value</v>
      </c>
      <c r="T1195">
        <v>1</v>
      </c>
      <c r="U1195">
        <f t="shared" si="115"/>
        <v>146098</v>
      </c>
    </row>
    <row r="1196" spans="1:21" x14ac:dyDescent="0.25">
      <c r="A1196">
        <v>2025</v>
      </c>
      <c r="B1196">
        <v>15573769</v>
      </c>
      <c r="C1196" t="s">
        <v>112</v>
      </c>
      <c r="D1196">
        <v>764</v>
      </c>
      <c r="E1196" t="s">
        <v>15</v>
      </c>
      <c r="F1196" t="s">
        <v>16</v>
      </c>
      <c r="G1196">
        <v>24</v>
      </c>
      <c r="H1196">
        <v>7</v>
      </c>
      <c r="I1196">
        <v>0</v>
      </c>
      <c r="J1196">
        <v>2</v>
      </c>
      <c r="K1196">
        <v>1</v>
      </c>
      <c r="L1196">
        <v>0</v>
      </c>
      <c r="M1196">
        <v>186106</v>
      </c>
      <c r="N1196">
        <v>0</v>
      </c>
      <c r="O1196" t="str">
        <f t="shared" si="110"/>
        <v>&lt;30</v>
      </c>
      <c r="P1196" t="str">
        <f t="shared" si="111"/>
        <v>High</v>
      </c>
      <c r="Q1196" t="str">
        <f t="shared" si="112"/>
        <v>Mid-Term</v>
      </c>
      <c r="R1196" t="str">
        <f t="shared" si="113"/>
        <v>Zero Balance</v>
      </c>
      <c r="S1196" t="str">
        <f t="shared" si="114"/>
        <v>Normal</v>
      </c>
      <c r="T1196">
        <v>1</v>
      </c>
      <c r="U1196">
        <f t="shared" si="115"/>
        <v>0</v>
      </c>
    </row>
    <row r="1197" spans="1:21" x14ac:dyDescent="0.25">
      <c r="A1197">
        <v>2025</v>
      </c>
      <c r="B1197">
        <v>15578866</v>
      </c>
      <c r="C1197" t="s">
        <v>250</v>
      </c>
      <c r="D1197">
        <v>676</v>
      </c>
      <c r="E1197" t="s">
        <v>15</v>
      </c>
      <c r="F1197" t="s">
        <v>16</v>
      </c>
      <c r="G1197">
        <v>43</v>
      </c>
      <c r="H1197">
        <v>2</v>
      </c>
      <c r="I1197">
        <v>0</v>
      </c>
      <c r="J1197">
        <v>1</v>
      </c>
      <c r="K1197">
        <v>1</v>
      </c>
      <c r="L1197">
        <v>1</v>
      </c>
      <c r="M1197">
        <v>55120</v>
      </c>
      <c r="N1197">
        <v>0</v>
      </c>
      <c r="O1197" t="str">
        <f t="shared" si="110"/>
        <v>30-45</v>
      </c>
      <c r="P1197" t="str">
        <f t="shared" si="111"/>
        <v>Medium</v>
      </c>
      <c r="Q1197" t="str">
        <f t="shared" si="112"/>
        <v>New</v>
      </c>
      <c r="R1197" t="str">
        <f t="shared" si="113"/>
        <v>Zero Balance</v>
      </c>
      <c r="S1197" t="str">
        <f t="shared" si="114"/>
        <v>Normal</v>
      </c>
      <c r="T1197">
        <v>1</v>
      </c>
      <c r="U1197">
        <f t="shared" si="115"/>
        <v>0</v>
      </c>
    </row>
    <row r="1198" spans="1:21" x14ac:dyDescent="0.25">
      <c r="A1198">
        <v>2025</v>
      </c>
      <c r="B1198">
        <v>15739131</v>
      </c>
      <c r="C1198" t="s">
        <v>858</v>
      </c>
      <c r="D1198">
        <v>718</v>
      </c>
      <c r="E1198" t="s">
        <v>26</v>
      </c>
      <c r="F1198" t="s">
        <v>23</v>
      </c>
      <c r="G1198">
        <v>28</v>
      </c>
      <c r="H1198">
        <v>4</v>
      </c>
      <c r="I1198">
        <v>65643</v>
      </c>
      <c r="J1198">
        <v>1</v>
      </c>
      <c r="K1198">
        <v>1</v>
      </c>
      <c r="L1198">
        <v>0</v>
      </c>
      <c r="M1198">
        <v>28761</v>
      </c>
      <c r="N1198">
        <v>0</v>
      </c>
      <c r="O1198" t="str">
        <f t="shared" si="110"/>
        <v>&lt;30</v>
      </c>
      <c r="P1198" t="str">
        <f t="shared" si="111"/>
        <v>Medium</v>
      </c>
      <c r="Q1198" t="str">
        <f t="shared" si="112"/>
        <v>Mid-Term</v>
      </c>
      <c r="R1198" t="str">
        <f t="shared" si="113"/>
        <v>Low Balance</v>
      </c>
      <c r="S1198" t="str">
        <f t="shared" si="114"/>
        <v>Normal</v>
      </c>
      <c r="T1198">
        <v>1</v>
      </c>
      <c r="U1198">
        <f t="shared" si="115"/>
        <v>0</v>
      </c>
    </row>
    <row r="1199" spans="1:21" x14ac:dyDescent="0.25">
      <c r="A1199">
        <v>2025</v>
      </c>
      <c r="B1199">
        <v>15813444</v>
      </c>
      <c r="C1199" t="s">
        <v>243</v>
      </c>
      <c r="D1199">
        <v>590</v>
      </c>
      <c r="E1199" t="s">
        <v>18</v>
      </c>
      <c r="F1199" t="s">
        <v>16</v>
      </c>
      <c r="G1199">
        <v>34</v>
      </c>
      <c r="H1199">
        <v>6</v>
      </c>
      <c r="I1199">
        <v>0</v>
      </c>
      <c r="J1199">
        <v>2</v>
      </c>
      <c r="K1199">
        <v>1</v>
      </c>
      <c r="L1199">
        <v>0</v>
      </c>
      <c r="M1199">
        <v>171021</v>
      </c>
      <c r="N1199">
        <v>0</v>
      </c>
      <c r="O1199" t="str">
        <f t="shared" si="110"/>
        <v>30-45</v>
      </c>
      <c r="P1199" t="str">
        <f t="shared" si="111"/>
        <v>Low</v>
      </c>
      <c r="Q1199" t="str">
        <f t="shared" si="112"/>
        <v>Mid-Term</v>
      </c>
      <c r="R1199" t="str">
        <f t="shared" si="113"/>
        <v>Zero Balance</v>
      </c>
      <c r="S1199" t="str">
        <f t="shared" si="114"/>
        <v>Normal</v>
      </c>
      <c r="T1199">
        <v>1</v>
      </c>
      <c r="U1199">
        <f t="shared" si="115"/>
        <v>0</v>
      </c>
    </row>
    <row r="1200" spans="1:21" x14ac:dyDescent="0.25">
      <c r="A1200">
        <v>2025</v>
      </c>
      <c r="B1200">
        <v>15678058</v>
      </c>
      <c r="C1200" t="s">
        <v>763</v>
      </c>
      <c r="D1200">
        <v>584</v>
      </c>
      <c r="E1200" t="s">
        <v>15</v>
      </c>
      <c r="F1200" t="s">
        <v>23</v>
      </c>
      <c r="G1200">
        <v>38</v>
      </c>
      <c r="H1200">
        <v>9</v>
      </c>
      <c r="I1200">
        <v>104584</v>
      </c>
      <c r="J1200">
        <v>1</v>
      </c>
      <c r="K1200">
        <v>1</v>
      </c>
      <c r="L1200">
        <v>0</v>
      </c>
      <c r="M1200">
        <v>176679</v>
      </c>
      <c r="N1200">
        <v>0</v>
      </c>
      <c r="O1200" t="str">
        <f t="shared" si="110"/>
        <v>30-45</v>
      </c>
      <c r="P1200" t="str">
        <f t="shared" si="111"/>
        <v>Low</v>
      </c>
      <c r="Q1200" t="str">
        <f t="shared" si="112"/>
        <v>Long-Term</v>
      </c>
      <c r="R1200" t="str">
        <f t="shared" si="113"/>
        <v>High Balance</v>
      </c>
      <c r="S1200" t="str">
        <f t="shared" si="114"/>
        <v>High Value</v>
      </c>
      <c r="T1200">
        <v>1</v>
      </c>
      <c r="U1200">
        <f t="shared" si="115"/>
        <v>0</v>
      </c>
    </row>
    <row r="1201" spans="1:21" x14ac:dyDescent="0.25">
      <c r="A1201">
        <v>2025</v>
      </c>
      <c r="B1201">
        <v>15769169</v>
      </c>
      <c r="C1201" t="s">
        <v>859</v>
      </c>
      <c r="D1201">
        <v>645</v>
      </c>
      <c r="E1201" t="s">
        <v>15</v>
      </c>
      <c r="F1201" t="s">
        <v>23</v>
      </c>
      <c r="G1201">
        <v>41</v>
      </c>
      <c r="H1201">
        <v>7</v>
      </c>
      <c r="I1201">
        <v>0</v>
      </c>
      <c r="J1201">
        <v>1</v>
      </c>
      <c r="K1201">
        <v>0</v>
      </c>
      <c r="L1201">
        <v>1</v>
      </c>
      <c r="M1201">
        <v>28668</v>
      </c>
      <c r="N1201">
        <v>0</v>
      </c>
      <c r="O1201" t="str">
        <f t="shared" si="110"/>
        <v>30-45</v>
      </c>
      <c r="P1201" t="str">
        <f t="shared" si="111"/>
        <v>Medium</v>
      </c>
      <c r="Q1201" t="str">
        <f t="shared" si="112"/>
        <v>Mid-Term</v>
      </c>
      <c r="R1201" t="str">
        <f t="shared" si="113"/>
        <v>Zero Balance</v>
      </c>
      <c r="S1201" t="str">
        <f t="shared" si="114"/>
        <v>Normal</v>
      </c>
      <c r="T1201">
        <v>1</v>
      </c>
      <c r="U1201">
        <f t="shared" si="115"/>
        <v>0</v>
      </c>
    </row>
    <row r="1202" spans="1:21" x14ac:dyDescent="0.25">
      <c r="A1202">
        <v>2025</v>
      </c>
      <c r="B1202">
        <v>15804602</v>
      </c>
      <c r="C1202" t="s">
        <v>349</v>
      </c>
      <c r="D1202">
        <v>772</v>
      </c>
      <c r="E1202" t="s">
        <v>26</v>
      </c>
      <c r="F1202" t="s">
        <v>23</v>
      </c>
      <c r="G1202">
        <v>30</v>
      </c>
      <c r="H1202">
        <v>6</v>
      </c>
      <c r="I1202">
        <v>99785</v>
      </c>
      <c r="J1202">
        <v>2</v>
      </c>
      <c r="K1202">
        <v>0</v>
      </c>
      <c r="L1202">
        <v>0</v>
      </c>
      <c r="M1202">
        <v>197238</v>
      </c>
      <c r="N1202">
        <v>0</v>
      </c>
      <c r="O1202" t="str">
        <f t="shared" si="110"/>
        <v>30-45</v>
      </c>
      <c r="P1202" t="str">
        <f t="shared" si="111"/>
        <v>High</v>
      </c>
      <c r="Q1202" t="str">
        <f t="shared" si="112"/>
        <v>Mid-Term</v>
      </c>
      <c r="R1202" t="str">
        <f t="shared" si="113"/>
        <v>Low Balance</v>
      </c>
      <c r="S1202" t="str">
        <f t="shared" si="114"/>
        <v>Normal</v>
      </c>
      <c r="T1202">
        <v>1</v>
      </c>
      <c r="U1202">
        <f t="shared" si="115"/>
        <v>0</v>
      </c>
    </row>
    <row r="1203" spans="1:21" x14ac:dyDescent="0.25">
      <c r="A1203">
        <v>2025</v>
      </c>
      <c r="B1203">
        <v>15651052</v>
      </c>
      <c r="C1203" t="s">
        <v>860</v>
      </c>
      <c r="D1203">
        <v>399</v>
      </c>
      <c r="E1203" t="s">
        <v>26</v>
      </c>
      <c r="F1203" t="s">
        <v>23</v>
      </c>
      <c r="G1203">
        <v>46</v>
      </c>
      <c r="H1203">
        <v>2</v>
      </c>
      <c r="I1203">
        <v>127655</v>
      </c>
      <c r="J1203">
        <v>1</v>
      </c>
      <c r="K1203">
        <v>1</v>
      </c>
      <c r="L1203">
        <v>0</v>
      </c>
      <c r="M1203">
        <v>139995</v>
      </c>
      <c r="N1203">
        <v>1</v>
      </c>
      <c r="O1203" t="str">
        <f t="shared" si="110"/>
        <v>46-60</v>
      </c>
      <c r="P1203" t="str">
        <f t="shared" si="111"/>
        <v>Low</v>
      </c>
      <c r="Q1203" t="str">
        <f t="shared" si="112"/>
        <v>New</v>
      </c>
      <c r="R1203" t="str">
        <f t="shared" si="113"/>
        <v>High Balance</v>
      </c>
      <c r="S1203" t="str">
        <f t="shared" si="114"/>
        <v>High Value</v>
      </c>
      <c r="T1203">
        <v>1</v>
      </c>
      <c r="U1203">
        <f t="shared" si="115"/>
        <v>127655</v>
      </c>
    </row>
    <row r="1204" spans="1:21" x14ac:dyDescent="0.25">
      <c r="A1204">
        <v>2025</v>
      </c>
      <c r="B1204">
        <v>15724334</v>
      </c>
      <c r="C1204" t="s">
        <v>861</v>
      </c>
      <c r="D1204">
        <v>529</v>
      </c>
      <c r="E1204" t="s">
        <v>15</v>
      </c>
      <c r="F1204" t="s">
        <v>23</v>
      </c>
      <c r="G1204">
        <v>22</v>
      </c>
      <c r="H1204">
        <v>5</v>
      </c>
      <c r="I1204">
        <v>0</v>
      </c>
      <c r="J1204">
        <v>1</v>
      </c>
      <c r="K1204">
        <v>1</v>
      </c>
      <c r="L1204">
        <v>0</v>
      </c>
      <c r="M1204">
        <v>151170</v>
      </c>
      <c r="N1204">
        <v>0</v>
      </c>
      <c r="O1204" t="str">
        <f t="shared" si="110"/>
        <v>&lt;30</v>
      </c>
      <c r="P1204" t="str">
        <f t="shared" si="111"/>
        <v>Low</v>
      </c>
      <c r="Q1204" t="str">
        <f t="shared" si="112"/>
        <v>Mid-Term</v>
      </c>
      <c r="R1204" t="str">
        <f t="shared" si="113"/>
        <v>Zero Balance</v>
      </c>
      <c r="S1204" t="str">
        <f t="shared" si="114"/>
        <v>Normal</v>
      </c>
      <c r="T1204">
        <v>1</v>
      </c>
      <c r="U1204">
        <f t="shared" si="115"/>
        <v>0</v>
      </c>
    </row>
    <row r="1205" spans="1:21" x14ac:dyDescent="0.25">
      <c r="A1205">
        <v>2025</v>
      </c>
      <c r="B1205">
        <v>15569451</v>
      </c>
      <c r="C1205" t="s">
        <v>216</v>
      </c>
      <c r="D1205">
        <v>463</v>
      </c>
      <c r="E1205" t="s">
        <v>15</v>
      </c>
      <c r="F1205" t="s">
        <v>23</v>
      </c>
      <c r="G1205">
        <v>35</v>
      </c>
      <c r="H1205">
        <v>2</v>
      </c>
      <c r="I1205">
        <v>101257</v>
      </c>
      <c r="J1205">
        <v>1</v>
      </c>
      <c r="K1205">
        <v>1</v>
      </c>
      <c r="L1205">
        <v>1</v>
      </c>
      <c r="M1205">
        <v>118114</v>
      </c>
      <c r="N1205">
        <v>0</v>
      </c>
      <c r="O1205" t="str">
        <f t="shared" si="110"/>
        <v>30-45</v>
      </c>
      <c r="P1205" t="str">
        <f t="shared" si="111"/>
        <v>Low</v>
      </c>
      <c r="Q1205" t="str">
        <f t="shared" si="112"/>
        <v>New</v>
      </c>
      <c r="R1205" t="str">
        <f t="shared" si="113"/>
        <v>High Balance</v>
      </c>
      <c r="S1205" t="str">
        <f t="shared" si="114"/>
        <v>High Value</v>
      </c>
      <c r="T1205">
        <v>1</v>
      </c>
      <c r="U1205">
        <f t="shared" si="115"/>
        <v>0</v>
      </c>
    </row>
    <row r="1206" spans="1:21" x14ac:dyDescent="0.25">
      <c r="A1206">
        <v>2025</v>
      </c>
      <c r="B1206">
        <v>15650098</v>
      </c>
      <c r="C1206" t="s">
        <v>862</v>
      </c>
      <c r="D1206">
        <v>630</v>
      </c>
      <c r="E1206" t="s">
        <v>15</v>
      </c>
      <c r="F1206" t="s">
        <v>16</v>
      </c>
      <c r="G1206">
        <v>40</v>
      </c>
      <c r="H1206">
        <v>7</v>
      </c>
      <c r="I1206">
        <v>0</v>
      </c>
      <c r="J1206">
        <v>2</v>
      </c>
      <c r="K1206">
        <v>1</v>
      </c>
      <c r="L1206">
        <v>1</v>
      </c>
      <c r="M1206">
        <v>34453</v>
      </c>
      <c r="N1206">
        <v>0</v>
      </c>
      <c r="O1206" t="str">
        <f t="shared" si="110"/>
        <v>30-45</v>
      </c>
      <c r="P1206" t="str">
        <f t="shared" si="111"/>
        <v>Medium</v>
      </c>
      <c r="Q1206" t="str">
        <f t="shared" si="112"/>
        <v>Mid-Term</v>
      </c>
      <c r="R1206" t="str">
        <f t="shared" si="113"/>
        <v>Zero Balance</v>
      </c>
      <c r="S1206" t="str">
        <f t="shared" si="114"/>
        <v>Normal</v>
      </c>
      <c r="T1206">
        <v>1</v>
      </c>
      <c r="U1206">
        <f t="shared" si="115"/>
        <v>0</v>
      </c>
    </row>
    <row r="1207" spans="1:21" x14ac:dyDescent="0.25">
      <c r="A1207">
        <v>2025</v>
      </c>
      <c r="B1207">
        <v>15724307</v>
      </c>
      <c r="C1207" t="s">
        <v>21</v>
      </c>
      <c r="D1207">
        <v>780</v>
      </c>
      <c r="E1207" t="s">
        <v>15</v>
      </c>
      <c r="F1207" t="s">
        <v>23</v>
      </c>
      <c r="G1207">
        <v>76</v>
      </c>
      <c r="H1207">
        <v>10</v>
      </c>
      <c r="I1207">
        <v>121314</v>
      </c>
      <c r="J1207">
        <v>1</v>
      </c>
      <c r="K1207">
        <v>0</v>
      </c>
      <c r="L1207">
        <v>1</v>
      </c>
      <c r="M1207">
        <v>64872</v>
      </c>
      <c r="N1207">
        <v>0</v>
      </c>
      <c r="O1207" t="str">
        <f t="shared" si="110"/>
        <v>60+</v>
      </c>
      <c r="P1207" t="str">
        <f t="shared" si="111"/>
        <v>High</v>
      </c>
      <c r="Q1207" t="str">
        <f t="shared" si="112"/>
        <v>Long-Term</v>
      </c>
      <c r="R1207" t="str">
        <f t="shared" si="113"/>
        <v>High Balance</v>
      </c>
      <c r="S1207" t="str">
        <f t="shared" si="114"/>
        <v>High Value</v>
      </c>
      <c r="T1207">
        <v>1</v>
      </c>
      <c r="U1207">
        <f t="shared" si="115"/>
        <v>0</v>
      </c>
    </row>
    <row r="1208" spans="1:21" x14ac:dyDescent="0.25">
      <c r="A1208">
        <v>2025</v>
      </c>
      <c r="B1208">
        <v>15599268</v>
      </c>
      <c r="C1208" t="s">
        <v>863</v>
      </c>
      <c r="D1208">
        <v>584</v>
      </c>
      <c r="E1208" t="s">
        <v>18</v>
      </c>
      <c r="F1208" t="s">
        <v>23</v>
      </c>
      <c r="G1208">
        <v>32</v>
      </c>
      <c r="H1208">
        <v>5</v>
      </c>
      <c r="I1208">
        <v>0</v>
      </c>
      <c r="J1208">
        <v>2</v>
      </c>
      <c r="K1208">
        <v>1</v>
      </c>
      <c r="L1208">
        <v>0</v>
      </c>
      <c r="M1208">
        <v>10957</v>
      </c>
      <c r="N1208">
        <v>0</v>
      </c>
      <c r="O1208" t="str">
        <f t="shared" si="110"/>
        <v>30-45</v>
      </c>
      <c r="P1208" t="str">
        <f t="shared" si="111"/>
        <v>Low</v>
      </c>
      <c r="Q1208" t="str">
        <f t="shared" si="112"/>
        <v>Mid-Term</v>
      </c>
      <c r="R1208" t="str">
        <f t="shared" si="113"/>
        <v>Zero Balance</v>
      </c>
      <c r="S1208" t="str">
        <f t="shared" si="114"/>
        <v>Normal</v>
      </c>
      <c r="T1208">
        <v>1</v>
      </c>
      <c r="U1208">
        <f t="shared" si="115"/>
        <v>0</v>
      </c>
    </row>
    <row r="1209" spans="1:21" x14ac:dyDescent="0.25">
      <c r="A1209">
        <v>2025</v>
      </c>
      <c r="B1209">
        <v>15594864</v>
      </c>
      <c r="C1209" t="s">
        <v>278</v>
      </c>
      <c r="D1209">
        <v>752</v>
      </c>
      <c r="E1209" t="s">
        <v>26</v>
      </c>
      <c r="F1209" t="s">
        <v>23</v>
      </c>
      <c r="G1209">
        <v>30</v>
      </c>
      <c r="H1209">
        <v>4</v>
      </c>
      <c r="I1209">
        <v>81523</v>
      </c>
      <c r="J1209">
        <v>1</v>
      </c>
      <c r="K1209">
        <v>1</v>
      </c>
      <c r="L1209">
        <v>1</v>
      </c>
      <c r="M1209">
        <v>36886</v>
      </c>
      <c r="N1209">
        <v>0</v>
      </c>
      <c r="O1209" t="str">
        <f t="shared" si="110"/>
        <v>30-45</v>
      </c>
      <c r="P1209" t="str">
        <f t="shared" si="111"/>
        <v>High</v>
      </c>
      <c r="Q1209" t="str">
        <f t="shared" si="112"/>
        <v>Mid-Term</v>
      </c>
      <c r="R1209" t="str">
        <f t="shared" si="113"/>
        <v>Low Balance</v>
      </c>
      <c r="S1209" t="str">
        <f t="shared" si="114"/>
        <v>Normal</v>
      </c>
      <c r="T1209">
        <v>1</v>
      </c>
      <c r="U1209">
        <f t="shared" si="115"/>
        <v>0</v>
      </c>
    </row>
    <row r="1210" spans="1:21" x14ac:dyDescent="0.25">
      <c r="A1210">
        <v>2025</v>
      </c>
      <c r="B1210">
        <v>15616451</v>
      </c>
      <c r="C1210" t="s">
        <v>394</v>
      </c>
      <c r="D1210">
        <v>697</v>
      </c>
      <c r="E1210" t="s">
        <v>15</v>
      </c>
      <c r="F1210" t="s">
        <v>16</v>
      </c>
      <c r="G1210">
        <v>47</v>
      </c>
      <c r="H1210">
        <v>6</v>
      </c>
      <c r="I1210">
        <v>128253</v>
      </c>
      <c r="J1210">
        <v>1</v>
      </c>
      <c r="K1210">
        <v>1</v>
      </c>
      <c r="L1210">
        <v>1</v>
      </c>
      <c r="M1210">
        <v>168053</v>
      </c>
      <c r="N1210">
        <v>0</v>
      </c>
      <c r="O1210" t="str">
        <f t="shared" si="110"/>
        <v>46-60</v>
      </c>
      <c r="P1210" t="str">
        <f t="shared" si="111"/>
        <v>Medium</v>
      </c>
      <c r="Q1210" t="str">
        <f t="shared" si="112"/>
        <v>Mid-Term</v>
      </c>
      <c r="R1210" t="str">
        <f t="shared" si="113"/>
        <v>High Balance</v>
      </c>
      <c r="S1210" t="str">
        <f t="shared" si="114"/>
        <v>High Value</v>
      </c>
      <c r="T1210">
        <v>1</v>
      </c>
      <c r="U1210">
        <f t="shared" si="115"/>
        <v>0</v>
      </c>
    </row>
    <row r="1211" spans="1:21" x14ac:dyDescent="0.25">
      <c r="A1211">
        <v>2025</v>
      </c>
      <c r="B1211">
        <v>15715667</v>
      </c>
      <c r="C1211" t="s">
        <v>864</v>
      </c>
      <c r="D1211">
        <v>850</v>
      </c>
      <c r="E1211" t="s">
        <v>15</v>
      </c>
      <c r="F1211" t="s">
        <v>16</v>
      </c>
      <c r="G1211">
        <v>32</v>
      </c>
      <c r="H1211">
        <v>7</v>
      </c>
      <c r="I1211">
        <v>0</v>
      </c>
      <c r="J1211">
        <v>2</v>
      </c>
      <c r="K1211">
        <v>0</v>
      </c>
      <c r="L1211">
        <v>0</v>
      </c>
      <c r="M1211">
        <v>155227</v>
      </c>
      <c r="N1211">
        <v>0</v>
      </c>
      <c r="O1211" t="str">
        <f t="shared" si="110"/>
        <v>30-45</v>
      </c>
      <c r="P1211" t="str">
        <f t="shared" si="111"/>
        <v>High</v>
      </c>
      <c r="Q1211" t="str">
        <f t="shared" si="112"/>
        <v>Mid-Term</v>
      </c>
      <c r="R1211" t="str">
        <f t="shared" si="113"/>
        <v>Zero Balance</v>
      </c>
      <c r="S1211" t="str">
        <f t="shared" si="114"/>
        <v>Normal</v>
      </c>
      <c r="T1211">
        <v>1</v>
      </c>
      <c r="U1211">
        <f t="shared" si="115"/>
        <v>0</v>
      </c>
    </row>
    <row r="1212" spans="1:21" x14ac:dyDescent="0.25">
      <c r="A1212">
        <v>2025</v>
      </c>
      <c r="B1212">
        <v>15658969</v>
      </c>
      <c r="C1212" t="s">
        <v>486</v>
      </c>
      <c r="D1212">
        <v>711</v>
      </c>
      <c r="E1212" t="s">
        <v>15</v>
      </c>
      <c r="F1212" t="s">
        <v>23</v>
      </c>
      <c r="G1212">
        <v>51</v>
      </c>
      <c r="H1212">
        <v>7</v>
      </c>
      <c r="I1212">
        <v>0</v>
      </c>
      <c r="J1212">
        <v>3</v>
      </c>
      <c r="K1212">
        <v>1</v>
      </c>
      <c r="L1212">
        <v>0</v>
      </c>
      <c r="M1212">
        <v>38410</v>
      </c>
      <c r="N1212">
        <v>1</v>
      </c>
      <c r="O1212" t="str">
        <f t="shared" si="110"/>
        <v>46-60</v>
      </c>
      <c r="P1212" t="str">
        <f t="shared" si="111"/>
        <v>Medium</v>
      </c>
      <c r="Q1212" t="str">
        <f t="shared" si="112"/>
        <v>Mid-Term</v>
      </c>
      <c r="R1212" t="str">
        <f t="shared" si="113"/>
        <v>Zero Balance</v>
      </c>
      <c r="S1212" t="str">
        <f t="shared" si="114"/>
        <v>Normal</v>
      </c>
      <c r="T1212">
        <v>1</v>
      </c>
      <c r="U1212">
        <f t="shared" si="115"/>
        <v>0</v>
      </c>
    </row>
    <row r="1213" spans="1:21" x14ac:dyDescent="0.25">
      <c r="A1213">
        <v>2025</v>
      </c>
      <c r="B1213">
        <v>15738174</v>
      </c>
      <c r="C1213" t="s">
        <v>865</v>
      </c>
      <c r="D1213">
        <v>452</v>
      </c>
      <c r="E1213" t="s">
        <v>15</v>
      </c>
      <c r="F1213" t="s">
        <v>16</v>
      </c>
      <c r="G1213">
        <v>32</v>
      </c>
      <c r="H1213">
        <v>5</v>
      </c>
      <c r="I1213">
        <v>0</v>
      </c>
      <c r="J1213">
        <v>2</v>
      </c>
      <c r="K1213">
        <v>0</v>
      </c>
      <c r="L1213">
        <v>1</v>
      </c>
      <c r="M1213">
        <v>75279</v>
      </c>
      <c r="N1213">
        <v>0</v>
      </c>
      <c r="O1213" t="str">
        <f t="shared" si="110"/>
        <v>30-45</v>
      </c>
      <c r="P1213" t="str">
        <f t="shared" si="111"/>
        <v>Low</v>
      </c>
      <c r="Q1213" t="str">
        <f t="shared" si="112"/>
        <v>Mid-Term</v>
      </c>
      <c r="R1213" t="str">
        <f t="shared" si="113"/>
        <v>Zero Balance</v>
      </c>
      <c r="S1213" t="str">
        <f t="shared" si="114"/>
        <v>Normal</v>
      </c>
      <c r="T1213">
        <v>1</v>
      </c>
      <c r="U1213">
        <f t="shared" si="115"/>
        <v>0</v>
      </c>
    </row>
    <row r="1214" spans="1:21" x14ac:dyDescent="0.25">
      <c r="A1214">
        <v>2025</v>
      </c>
      <c r="B1214">
        <v>15813590</v>
      </c>
      <c r="C1214" t="s">
        <v>866</v>
      </c>
      <c r="D1214">
        <v>610</v>
      </c>
      <c r="E1214" t="s">
        <v>18</v>
      </c>
      <c r="F1214" t="s">
        <v>23</v>
      </c>
      <c r="G1214">
        <v>42</v>
      </c>
      <c r="H1214">
        <v>6</v>
      </c>
      <c r="I1214">
        <v>0</v>
      </c>
      <c r="J1214">
        <v>2</v>
      </c>
      <c r="K1214">
        <v>1</v>
      </c>
      <c r="L1214">
        <v>0</v>
      </c>
      <c r="M1214">
        <v>158303</v>
      </c>
      <c r="N1214">
        <v>1</v>
      </c>
      <c r="O1214" t="str">
        <f t="shared" si="110"/>
        <v>30-45</v>
      </c>
      <c r="P1214" t="str">
        <f t="shared" si="111"/>
        <v>Medium</v>
      </c>
      <c r="Q1214" t="str">
        <f t="shared" si="112"/>
        <v>Mid-Term</v>
      </c>
      <c r="R1214" t="str">
        <f t="shared" si="113"/>
        <v>Zero Balance</v>
      </c>
      <c r="S1214" t="str">
        <f t="shared" si="114"/>
        <v>Normal</v>
      </c>
      <c r="T1214">
        <v>1</v>
      </c>
      <c r="U1214">
        <f t="shared" si="115"/>
        <v>0</v>
      </c>
    </row>
    <row r="1215" spans="1:21" x14ac:dyDescent="0.25">
      <c r="A1215">
        <v>2025</v>
      </c>
      <c r="B1215">
        <v>15624229</v>
      </c>
      <c r="C1215" t="s">
        <v>867</v>
      </c>
      <c r="D1215">
        <v>694</v>
      </c>
      <c r="E1215" t="s">
        <v>15</v>
      </c>
      <c r="F1215" t="s">
        <v>16</v>
      </c>
      <c r="G1215">
        <v>22</v>
      </c>
      <c r="H1215">
        <v>4</v>
      </c>
      <c r="I1215">
        <v>0</v>
      </c>
      <c r="J1215">
        <v>2</v>
      </c>
      <c r="K1215">
        <v>1</v>
      </c>
      <c r="L1215">
        <v>1</v>
      </c>
      <c r="M1215">
        <v>11526</v>
      </c>
      <c r="N1215">
        <v>0</v>
      </c>
      <c r="O1215" t="str">
        <f t="shared" si="110"/>
        <v>&lt;30</v>
      </c>
      <c r="P1215" t="str">
        <f t="shared" si="111"/>
        <v>Medium</v>
      </c>
      <c r="Q1215" t="str">
        <f t="shared" si="112"/>
        <v>Mid-Term</v>
      </c>
      <c r="R1215" t="str">
        <f t="shared" si="113"/>
        <v>Zero Balance</v>
      </c>
      <c r="S1215" t="str">
        <f t="shared" si="114"/>
        <v>Normal</v>
      </c>
      <c r="T1215">
        <v>1</v>
      </c>
      <c r="U1215">
        <f t="shared" si="115"/>
        <v>0</v>
      </c>
    </row>
    <row r="1216" spans="1:21" x14ac:dyDescent="0.25">
      <c r="A1216">
        <v>2025</v>
      </c>
      <c r="B1216">
        <v>15674148</v>
      </c>
      <c r="C1216" t="s">
        <v>868</v>
      </c>
      <c r="D1216">
        <v>579</v>
      </c>
      <c r="E1216" t="s">
        <v>18</v>
      </c>
      <c r="F1216" t="s">
        <v>23</v>
      </c>
      <c r="G1216">
        <v>33</v>
      </c>
      <c r="H1216">
        <v>6</v>
      </c>
      <c r="I1216">
        <v>0</v>
      </c>
      <c r="J1216">
        <v>1</v>
      </c>
      <c r="K1216">
        <v>1</v>
      </c>
      <c r="L1216">
        <v>0</v>
      </c>
      <c r="M1216">
        <v>94993</v>
      </c>
      <c r="N1216">
        <v>1</v>
      </c>
      <c r="O1216" t="str">
        <f t="shared" si="110"/>
        <v>30-45</v>
      </c>
      <c r="P1216" t="str">
        <f t="shared" si="111"/>
        <v>Low</v>
      </c>
      <c r="Q1216" t="str">
        <f t="shared" si="112"/>
        <v>Mid-Term</v>
      </c>
      <c r="R1216" t="str">
        <f t="shared" si="113"/>
        <v>Zero Balance</v>
      </c>
      <c r="S1216" t="str">
        <f t="shared" si="114"/>
        <v>Normal</v>
      </c>
      <c r="T1216">
        <v>1</v>
      </c>
      <c r="U1216">
        <f t="shared" si="115"/>
        <v>0</v>
      </c>
    </row>
    <row r="1217" spans="1:21" x14ac:dyDescent="0.25">
      <c r="A1217">
        <v>2025</v>
      </c>
      <c r="B1217">
        <v>15625080</v>
      </c>
      <c r="C1217" t="s">
        <v>869</v>
      </c>
      <c r="D1217">
        <v>745</v>
      </c>
      <c r="E1217" t="s">
        <v>18</v>
      </c>
      <c r="F1217" t="s">
        <v>16</v>
      </c>
      <c r="G1217">
        <v>54</v>
      </c>
      <c r="H1217">
        <v>8</v>
      </c>
      <c r="I1217">
        <v>0</v>
      </c>
      <c r="J1217">
        <v>1</v>
      </c>
      <c r="K1217">
        <v>1</v>
      </c>
      <c r="L1217">
        <v>0</v>
      </c>
      <c r="M1217">
        <v>173912</v>
      </c>
      <c r="N1217">
        <v>1</v>
      </c>
      <c r="O1217" t="str">
        <f t="shared" si="110"/>
        <v>46-60</v>
      </c>
      <c r="P1217" t="str">
        <f t="shared" si="111"/>
        <v>Medium</v>
      </c>
      <c r="Q1217" t="str">
        <f t="shared" si="112"/>
        <v>Long-Term</v>
      </c>
      <c r="R1217" t="str">
        <f t="shared" si="113"/>
        <v>Zero Balance</v>
      </c>
      <c r="S1217" t="str">
        <f t="shared" si="114"/>
        <v>Normal</v>
      </c>
      <c r="T1217">
        <v>1</v>
      </c>
      <c r="U1217">
        <f t="shared" si="115"/>
        <v>0</v>
      </c>
    </row>
    <row r="1218" spans="1:21" x14ac:dyDescent="0.25">
      <c r="A1218">
        <v>2025</v>
      </c>
      <c r="B1218">
        <v>15682528</v>
      </c>
      <c r="C1218" t="s">
        <v>870</v>
      </c>
      <c r="D1218">
        <v>572</v>
      </c>
      <c r="E1218" t="s">
        <v>15</v>
      </c>
      <c r="F1218" t="s">
        <v>23</v>
      </c>
      <c r="G1218">
        <v>33</v>
      </c>
      <c r="H1218">
        <v>5</v>
      </c>
      <c r="I1218">
        <v>0</v>
      </c>
      <c r="J1218">
        <v>1</v>
      </c>
      <c r="K1218">
        <v>0</v>
      </c>
      <c r="L1218">
        <v>1</v>
      </c>
      <c r="M1218">
        <v>41139</v>
      </c>
      <c r="N1218">
        <v>0</v>
      </c>
      <c r="O1218" t="str">
        <f t="shared" ref="O1218:O1281" si="116">IF(G1218&lt;30,"&lt;30",IF(G1218&lt;=45,"30-45",IF(G1218&lt;=60,"46-60","60+")))</f>
        <v>30-45</v>
      </c>
      <c r="P1218" t="str">
        <f t="shared" ref="P1218:P1281" si="117">IF(D1218&lt;600,"Low",IF(D1218&lt;=750,"Medium","High"))</f>
        <v>Low</v>
      </c>
      <c r="Q1218" t="str">
        <f t="shared" ref="Q1218:Q1281" si="118">IF(H1218&lt;=3,"New",IF(H1218&lt;=7,"Mid-Term","Long-Term"))</f>
        <v>Mid-Term</v>
      </c>
      <c r="R1218" t="str">
        <f t="shared" ref="R1218:R1281" si="119">IF(I1218=0,"Zero Balance",IF(I1218&lt;100000,"Low Balance","High Balance"))</f>
        <v>Zero Balance</v>
      </c>
      <c r="S1218" t="str">
        <f t="shared" ref="S1218:S1281" si="120">IF(I1218&gt;=100000,"High Value","Normal")</f>
        <v>Normal</v>
      </c>
      <c r="T1218">
        <v>1</v>
      </c>
      <c r="U1218">
        <f t="shared" ref="U1218:U1281" si="121">IF(N1218=1,I1218,0)</f>
        <v>0</v>
      </c>
    </row>
    <row r="1219" spans="1:21" x14ac:dyDescent="0.25">
      <c r="A1219">
        <v>2025</v>
      </c>
      <c r="B1219">
        <v>15696900</v>
      </c>
      <c r="C1219" t="s">
        <v>423</v>
      </c>
      <c r="D1219">
        <v>505</v>
      </c>
      <c r="E1219" t="s">
        <v>26</v>
      </c>
      <c r="F1219" t="s">
        <v>23</v>
      </c>
      <c r="G1219">
        <v>29</v>
      </c>
      <c r="H1219">
        <v>3</v>
      </c>
      <c r="I1219">
        <v>145542</v>
      </c>
      <c r="J1219">
        <v>2</v>
      </c>
      <c r="K1219">
        <v>1</v>
      </c>
      <c r="L1219">
        <v>1</v>
      </c>
      <c r="M1219">
        <v>58020</v>
      </c>
      <c r="N1219">
        <v>0</v>
      </c>
      <c r="O1219" t="str">
        <f t="shared" si="116"/>
        <v>&lt;30</v>
      </c>
      <c r="P1219" t="str">
        <f t="shared" si="117"/>
        <v>Low</v>
      </c>
      <c r="Q1219" t="str">
        <f t="shared" si="118"/>
        <v>New</v>
      </c>
      <c r="R1219" t="str">
        <f t="shared" si="119"/>
        <v>High Balance</v>
      </c>
      <c r="S1219" t="str">
        <f t="shared" si="120"/>
        <v>High Value</v>
      </c>
      <c r="T1219">
        <v>1</v>
      </c>
      <c r="U1219">
        <f t="shared" si="121"/>
        <v>0</v>
      </c>
    </row>
    <row r="1220" spans="1:21" x14ac:dyDescent="0.25">
      <c r="A1220">
        <v>2025</v>
      </c>
      <c r="B1220">
        <v>15730038</v>
      </c>
      <c r="C1220" t="s">
        <v>871</v>
      </c>
      <c r="D1220">
        <v>706</v>
      </c>
      <c r="E1220" t="s">
        <v>15</v>
      </c>
      <c r="F1220" t="s">
        <v>16</v>
      </c>
      <c r="G1220">
        <v>23</v>
      </c>
      <c r="H1220">
        <v>5</v>
      </c>
      <c r="I1220">
        <v>0</v>
      </c>
      <c r="J1220">
        <v>1</v>
      </c>
      <c r="K1220">
        <v>0</v>
      </c>
      <c r="L1220">
        <v>0</v>
      </c>
      <c r="M1220">
        <v>164128</v>
      </c>
      <c r="N1220">
        <v>1</v>
      </c>
      <c r="O1220" t="str">
        <f t="shared" si="116"/>
        <v>&lt;30</v>
      </c>
      <c r="P1220" t="str">
        <f t="shared" si="117"/>
        <v>Medium</v>
      </c>
      <c r="Q1220" t="str">
        <f t="shared" si="118"/>
        <v>Mid-Term</v>
      </c>
      <c r="R1220" t="str">
        <f t="shared" si="119"/>
        <v>Zero Balance</v>
      </c>
      <c r="S1220" t="str">
        <f t="shared" si="120"/>
        <v>Normal</v>
      </c>
      <c r="T1220">
        <v>1</v>
      </c>
      <c r="U1220">
        <f t="shared" si="121"/>
        <v>0</v>
      </c>
    </row>
    <row r="1221" spans="1:21" x14ac:dyDescent="0.25">
      <c r="A1221">
        <v>2025</v>
      </c>
      <c r="B1221">
        <v>15812272</v>
      </c>
      <c r="C1221" t="s">
        <v>872</v>
      </c>
      <c r="D1221">
        <v>693</v>
      </c>
      <c r="E1221" t="s">
        <v>26</v>
      </c>
      <c r="F1221" t="s">
        <v>23</v>
      </c>
      <c r="G1221">
        <v>44</v>
      </c>
      <c r="H1221">
        <v>5</v>
      </c>
      <c r="I1221">
        <v>124602</v>
      </c>
      <c r="J1221">
        <v>2</v>
      </c>
      <c r="K1221">
        <v>1</v>
      </c>
      <c r="L1221">
        <v>1</v>
      </c>
      <c r="M1221">
        <v>46998</v>
      </c>
      <c r="N1221">
        <v>1</v>
      </c>
      <c r="O1221" t="str">
        <f t="shared" si="116"/>
        <v>30-45</v>
      </c>
      <c r="P1221" t="str">
        <f t="shared" si="117"/>
        <v>Medium</v>
      </c>
      <c r="Q1221" t="str">
        <f t="shared" si="118"/>
        <v>Mid-Term</v>
      </c>
      <c r="R1221" t="str">
        <f t="shared" si="119"/>
        <v>High Balance</v>
      </c>
      <c r="S1221" t="str">
        <f t="shared" si="120"/>
        <v>High Value</v>
      </c>
      <c r="T1221">
        <v>1</v>
      </c>
      <c r="U1221">
        <f t="shared" si="121"/>
        <v>124602</v>
      </c>
    </row>
    <row r="1222" spans="1:21" x14ac:dyDescent="0.25">
      <c r="A1222">
        <v>2025</v>
      </c>
      <c r="B1222">
        <v>15654654</v>
      </c>
      <c r="C1222" t="s">
        <v>312</v>
      </c>
      <c r="D1222">
        <v>725</v>
      </c>
      <c r="E1222" t="s">
        <v>26</v>
      </c>
      <c r="F1222" t="s">
        <v>16</v>
      </c>
      <c r="G1222">
        <v>33</v>
      </c>
      <c r="H1222">
        <v>7</v>
      </c>
      <c r="I1222">
        <v>115183</v>
      </c>
      <c r="J1222">
        <v>2</v>
      </c>
      <c r="K1222">
        <v>1</v>
      </c>
      <c r="L1222">
        <v>1</v>
      </c>
      <c r="M1222">
        <v>177279</v>
      </c>
      <c r="N1222">
        <v>0</v>
      </c>
      <c r="O1222" t="str">
        <f t="shared" si="116"/>
        <v>30-45</v>
      </c>
      <c r="P1222" t="str">
        <f t="shared" si="117"/>
        <v>Medium</v>
      </c>
      <c r="Q1222" t="str">
        <f t="shared" si="118"/>
        <v>Mid-Term</v>
      </c>
      <c r="R1222" t="str">
        <f t="shared" si="119"/>
        <v>High Balance</v>
      </c>
      <c r="S1222" t="str">
        <f t="shared" si="120"/>
        <v>High Value</v>
      </c>
      <c r="T1222">
        <v>1</v>
      </c>
      <c r="U1222">
        <f t="shared" si="121"/>
        <v>0</v>
      </c>
    </row>
    <row r="1223" spans="1:21" x14ac:dyDescent="0.25">
      <c r="A1223">
        <v>2025</v>
      </c>
      <c r="B1223">
        <v>15697625</v>
      </c>
      <c r="C1223" t="s">
        <v>873</v>
      </c>
      <c r="D1223">
        <v>791</v>
      </c>
      <c r="E1223" t="s">
        <v>15</v>
      </c>
      <c r="F1223" t="s">
        <v>23</v>
      </c>
      <c r="G1223">
        <v>37</v>
      </c>
      <c r="H1223">
        <v>2</v>
      </c>
      <c r="I1223">
        <v>163789</v>
      </c>
      <c r="J1223">
        <v>2</v>
      </c>
      <c r="K1223">
        <v>1</v>
      </c>
      <c r="L1223">
        <v>0</v>
      </c>
      <c r="M1223">
        <v>75833</v>
      </c>
      <c r="N1223">
        <v>0</v>
      </c>
      <c r="O1223" t="str">
        <f t="shared" si="116"/>
        <v>30-45</v>
      </c>
      <c r="P1223" t="str">
        <f t="shared" si="117"/>
        <v>High</v>
      </c>
      <c r="Q1223" t="str">
        <f t="shared" si="118"/>
        <v>New</v>
      </c>
      <c r="R1223" t="str">
        <f t="shared" si="119"/>
        <v>High Balance</v>
      </c>
      <c r="S1223" t="str">
        <f t="shared" si="120"/>
        <v>High Value</v>
      </c>
      <c r="T1223">
        <v>1</v>
      </c>
      <c r="U1223">
        <f t="shared" si="121"/>
        <v>0</v>
      </c>
    </row>
    <row r="1224" spans="1:21" x14ac:dyDescent="0.25">
      <c r="A1224">
        <v>2025</v>
      </c>
      <c r="B1224">
        <v>15616280</v>
      </c>
      <c r="C1224" t="s">
        <v>189</v>
      </c>
      <c r="D1224">
        <v>536</v>
      </c>
      <c r="E1224" t="s">
        <v>15</v>
      </c>
      <c r="F1224" t="s">
        <v>23</v>
      </c>
      <c r="G1224">
        <v>46</v>
      </c>
      <c r="H1224">
        <v>1</v>
      </c>
      <c r="I1224">
        <v>65733</v>
      </c>
      <c r="J1224">
        <v>1</v>
      </c>
      <c r="K1224">
        <v>1</v>
      </c>
      <c r="L1224">
        <v>0</v>
      </c>
      <c r="M1224">
        <v>61095</v>
      </c>
      <c r="N1224">
        <v>0</v>
      </c>
      <c r="O1224" t="str">
        <f t="shared" si="116"/>
        <v>46-60</v>
      </c>
      <c r="P1224" t="str">
        <f t="shared" si="117"/>
        <v>Low</v>
      </c>
      <c r="Q1224" t="str">
        <f t="shared" si="118"/>
        <v>New</v>
      </c>
      <c r="R1224" t="str">
        <f t="shared" si="119"/>
        <v>Low Balance</v>
      </c>
      <c r="S1224" t="str">
        <f t="shared" si="120"/>
        <v>Normal</v>
      </c>
      <c r="T1224">
        <v>1</v>
      </c>
      <c r="U1224">
        <f t="shared" si="121"/>
        <v>0</v>
      </c>
    </row>
    <row r="1225" spans="1:21" x14ac:dyDescent="0.25">
      <c r="A1225">
        <v>2025</v>
      </c>
      <c r="B1225">
        <v>15654229</v>
      </c>
      <c r="C1225" t="s">
        <v>874</v>
      </c>
      <c r="D1225">
        <v>699</v>
      </c>
      <c r="E1225" t="s">
        <v>18</v>
      </c>
      <c r="F1225" t="s">
        <v>23</v>
      </c>
      <c r="G1225">
        <v>47</v>
      </c>
      <c r="H1225">
        <v>1</v>
      </c>
      <c r="I1225">
        <v>0</v>
      </c>
      <c r="J1225">
        <v>2</v>
      </c>
      <c r="K1225">
        <v>0</v>
      </c>
      <c r="L1225">
        <v>1</v>
      </c>
      <c r="M1225">
        <v>30117</v>
      </c>
      <c r="N1225">
        <v>0</v>
      </c>
      <c r="O1225" t="str">
        <f t="shared" si="116"/>
        <v>46-60</v>
      </c>
      <c r="P1225" t="str">
        <f t="shared" si="117"/>
        <v>Medium</v>
      </c>
      <c r="Q1225" t="str">
        <f t="shared" si="118"/>
        <v>New</v>
      </c>
      <c r="R1225" t="str">
        <f t="shared" si="119"/>
        <v>Zero Balance</v>
      </c>
      <c r="S1225" t="str">
        <f t="shared" si="120"/>
        <v>Normal</v>
      </c>
      <c r="T1225">
        <v>1</v>
      </c>
      <c r="U1225">
        <f t="shared" si="121"/>
        <v>0</v>
      </c>
    </row>
    <row r="1226" spans="1:21" x14ac:dyDescent="0.25">
      <c r="A1226">
        <v>2025</v>
      </c>
      <c r="B1226">
        <v>15628298</v>
      </c>
      <c r="C1226" t="s">
        <v>625</v>
      </c>
      <c r="D1226">
        <v>500</v>
      </c>
      <c r="E1226" t="s">
        <v>18</v>
      </c>
      <c r="F1226" t="s">
        <v>16</v>
      </c>
      <c r="G1226">
        <v>47</v>
      </c>
      <c r="H1226">
        <v>8</v>
      </c>
      <c r="I1226">
        <v>128486</v>
      </c>
      <c r="J1226">
        <v>1</v>
      </c>
      <c r="K1226">
        <v>1</v>
      </c>
      <c r="L1226">
        <v>0</v>
      </c>
      <c r="M1226">
        <v>179227</v>
      </c>
      <c r="N1226">
        <v>0</v>
      </c>
      <c r="O1226" t="str">
        <f t="shared" si="116"/>
        <v>46-60</v>
      </c>
      <c r="P1226" t="str">
        <f t="shared" si="117"/>
        <v>Low</v>
      </c>
      <c r="Q1226" t="str">
        <f t="shared" si="118"/>
        <v>Long-Term</v>
      </c>
      <c r="R1226" t="str">
        <f t="shared" si="119"/>
        <v>High Balance</v>
      </c>
      <c r="S1226" t="str">
        <f t="shared" si="120"/>
        <v>High Value</v>
      </c>
      <c r="T1226">
        <v>1</v>
      </c>
      <c r="U1226">
        <f t="shared" si="121"/>
        <v>0</v>
      </c>
    </row>
    <row r="1227" spans="1:21" x14ac:dyDescent="0.25">
      <c r="A1227">
        <v>2025</v>
      </c>
      <c r="B1227">
        <v>15733387</v>
      </c>
      <c r="C1227" t="s">
        <v>875</v>
      </c>
      <c r="D1227">
        <v>707</v>
      </c>
      <c r="E1227" t="s">
        <v>18</v>
      </c>
      <c r="F1227" t="s">
        <v>16</v>
      </c>
      <c r="G1227">
        <v>53</v>
      </c>
      <c r="H1227">
        <v>6</v>
      </c>
      <c r="I1227">
        <v>109663</v>
      </c>
      <c r="J1227">
        <v>1</v>
      </c>
      <c r="K1227">
        <v>1</v>
      </c>
      <c r="L1227">
        <v>1</v>
      </c>
      <c r="M1227">
        <v>52110</v>
      </c>
      <c r="N1227">
        <v>0</v>
      </c>
      <c r="O1227" t="str">
        <f t="shared" si="116"/>
        <v>46-60</v>
      </c>
      <c r="P1227" t="str">
        <f t="shared" si="117"/>
        <v>Medium</v>
      </c>
      <c r="Q1227" t="str">
        <f t="shared" si="118"/>
        <v>Mid-Term</v>
      </c>
      <c r="R1227" t="str">
        <f t="shared" si="119"/>
        <v>High Balance</v>
      </c>
      <c r="S1227" t="str">
        <f t="shared" si="120"/>
        <v>High Value</v>
      </c>
      <c r="T1227">
        <v>1</v>
      </c>
      <c r="U1227">
        <f t="shared" si="121"/>
        <v>0</v>
      </c>
    </row>
    <row r="1228" spans="1:21" x14ac:dyDescent="0.25">
      <c r="A1228">
        <v>2025</v>
      </c>
      <c r="B1228">
        <v>15775572</v>
      </c>
      <c r="C1228" t="s">
        <v>635</v>
      </c>
      <c r="D1228">
        <v>531</v>
      </c>
      <c r="E1228" t="s">
        <v>26</v>
      </c>
      <c r="F1228" t="s">
        <v>16</v>
      </c>
      <c r="G1228">
        <v>42</v>
      </c>
      <c r="H1228">
        <v>6</v>
      </c>
      <c r="I1228">
        <v>88324</v>
      </c>
      <c r="J1228">
        <v>2</v>
      </c>
      <c r="K1228">
        <v>1</v>
      </c>
      <c r="L1228">
        <v>0</v>
      </c>
      <c r="M1228">
        <v>75249</v>
      </c>
      <c r="N1228">
        <v>0</v>
      </c>
      <c r="O1228" t="str">
        <f t="shared" si="116"/>
        <v>30-45</v>
      </c>
      <c r="P1228" t="str">
        <f t="shared" si="117"/>
        <v>Low</v>
      </c>
      <c r="Q1228" t="str">
        <f t="shared" si="118"/>
        <v>Mid-Term</v>
      </c>
      <c r="R1228" t="str">
        <f t="shared" si="119"/>
        <v>Low Balance</v>
      </c>
      <c r="S1228" t="str">
        <f t="shared" si="120"/>
        <v>Normal</v>
      </c>
      <c r="T1228">
        <v>1</v>
      </c>
      <c r="U1228">
        <f t="shared" si="121"/>
        <v>0</v>
      </c>
    </row>
    <row r="1229" spans="1:21" x14ac:dyDescent="0.25">
      <c r="A1229">
        <v>2025</v>
      </c>
      <c r="B1229">
        <v>15613844</v>
      </c>
      <c r="C1229" t="s">
        <v>761</v>
      </c>
      <c r="D1229">
        <v>557</v>
      </c>
      <c r="E1229" t="s">
        <v>15</v>
      </c>
      <c r="F1229" t="s">
        <v>16</v>
      </c>
      <c r="G1229">
        <v>28</v>
      </c>
      <c r="H1229">
        <v>7</v>
      </c>
      <c r="I1229">
        <v>146445</v>
      </c>
      <c r="J1229">
        <v>2</v>
      </c>
      <c r="K1229">
        <v>1</v>
      </c>
      <c r="L1229">
        <v>0</v>
      </c>
      <c r="M1229">
        <v>184318</v>
      </c>
      <c r="N1229">
        <v>0</v>
      </c>
      <c r="O1229" t="str">
        <f t="shared" si="116"/>
        <v>&lt;30</v>
      </c>
      <c r="P1229" t="str">
        <f t="shared" si="117"/>
        <v>Low</v>
      </c>
      <c r="Q1229" t="str">
        <f t="shared" si="118"/>
        <v>Mid-Term</v>
      </c>
      <c r="R1229" t="str">
        <f t="shared" si="119"/>
        <v>High Balance</v>
      </c>
      <c r="S1229" t="str">
        <f t="shared" si="120"/>
        <v>High Value</v>
      </c>
      <c r="T1229">
        <v>1</v>
      </c>
      <c r="U1229">
        <f t="shared" si="121"/>
        <v>0</v>
      </c>
    </row>
    <row r="1230" spans="1:21" x14ac:dyDescent="0.25">
      <c r="A1230">
        <v>2025</v>
      </c>
      <c r="B1230">
        <v>15578515</v>
      </c>
      <c r="C1230" t="s">
        <v>876</v>
      </c>
      <c r="D1230">
        <v>659</v>
      </c>
      <c r="E1230" t="s">
        <v>15</v>
      </c>
      <c r="F1230" t="s">
        <v>16</v>
      </c>
      <c r="G1230">
        <v>38</v>
      </c>
      <c r="H1230">
        <v>3</v>
      </c>
      <c r="I1230">
        <v>0</v>
      </c>
      <c r="J1230">
        <v>2</v>
      </c>
      <c r="K1230">
        <v>1</v>
      </c>
      <c r="L1230">
        <v>0</v>
      </c>
      <c r="M1230">
        <v>158553</v>
      </c>
      <c r="N1230">
        <v>0</v>
      </c>
      <c r="O1230" t="str">
        <f t="shared" si="116"/>
        <v>30-45</v>
      </c>
      <c r="P1230" t="str">
        <f t="shared" si="117"/>
        <v>Medium</v>
      </c>
      <c r="Q1230" t="str">
        <f t="shared" si="118"/>
        <v>New</v>
      </c>
      <c r="R1230" t="str">
        <f t="shared" si="119"/>
        <v>Zero Balance</v>
      </c>
      <c r="S1230" t="str">
        <f t="shared" si="120"/>
        <v>Normal</v>
      </c>
      <c r="T1230">
        <v>1</v>
      </c>
      <c r="U1230">
        <f t="shared" si="121"/>
        <v>0</v>
      </c>
    </row>
    <row r="1231" spans="1:21" x14ac:dyDescent="0.25">
      <c r="A1231">
        <v>2025</v>
      </c>
      <c r="B1231">
        <v>15607598</v>
      </c>
      <c r="C1231" t="s">
        <v>877</v>
      </c>
      <c r="D1231">
        <v>575</v>
      </c>
      <c r="E1231" t="s">
        <v>18</v>
      </c>
      <c r="F1231" t="s">
        <v>16</v>
      </c>
      <c r="G1231">
        <v>31</v>
      </c>
      <c r="H1231">
        <v>6</v>
      </c>
      <c r="I1231">
        <v>0</v>
      </c>
      <c r="J1231">
        <v>2</v>
      </c>
      <c r="K1231">
        <v>1</v>
      </c>
      <c r="L1231">
        <v>1</v>
      </c>
      <c r="M1231">
        <v>95686</v>
      </c>
      <c r="N1231">
        <v>0</v>
      </c>
      <c r="O1231" t="str">
        <f t="shared" si="116"/>
        <v>30-45</v>
      </c>
      <c r="P1231" t="str">
        <f t="shared" si="117"/>
        <v>Low</v>
      </c>
      <c r="Q1231" t="str">
        <f t="shared" si="118"/>
        <v>Mid-Term</v>
      </c>
      <c r="R1231" t="str">
        <f t="shared" si="119"/>
        <v>Zero Balance</v>
      </c>
      <c r="S1231" t="str">
        <f t="shared" si="120"/>
        <v>Normal</v>
      </c>
      <c r="T1231">
        <v>1</v>
      </c>
      <c r="U1231">
        <f t="shared" si="121"/>
        <v>0</v>
      </c>
    </row>
    <row r="1232" spans="1:21" x14ac:dyDescent="0.25">
      <c r="A1232">
        <v>2025</v>
      </c>
      <c r="B1232">
        <v>15742480</v>
      </c>
      <c r="C1232" t="s">
        <v>878</v>
      </c>
      <c r="D1232">
        <v>775</v>
      </c>
      <c r="E1232" t="s">
        <v>26</v>
      </c>
      <c r="F1232" t="s">
        <v>23</v>
      </c>
      <c r="G1232">
        <v>36</v>
      </c>
      <c r="H1232">
        <v>2</v>
      </c>
      <c r="I1232">
        <v>109949</v>
      </c>
      <c r="J1232">
        <v>2</v>
      </c>
      <c r="K1232">
        <v>0</v>
      </c>
      <c r="L1232">
        <v>1</v>
      </c>
      <c r="M1232">
        <v>71683</v>
      </c>
      <c r="N1232">
        <v>0</v>
      </c>
      <c r="O1232" t="str">
        <f t="shared" si="116"/>
        <v>30-45</v>
      </c>
      <c r="P1232" t="str">
        <f t="shared" si="117"/>
        <v>High</v>
      </c>
      <c r="Q1232" t="str">
        <f t="shared" si="118"/>
        <v>New</v>
      </c>
      <c r="R1232" t="str">
        <f t="shared" si="119"/>
        <v>High Balance</v>
      </c>
      <c r="S1232" t="str">
        <f t="shared" si="120"/>
        <v>High Value</v>
      </c>
      <c r="T1232">
        <v>1</v>
      </c>
      <c r="U1232">
        <f t="shared" si="121"/>
        <v>0</v>
      </c>
    </row>
    <row r="1233" spans="1:21" x14ac:dyDescent="0.25">
      <c r="A1233">
        <v>2025</v>
      </c>
      <c r="B1233">
        <v>15749482</v>
      </c>
      <c r="C1233" t="s">
        <v>879</v>
      </c>
      <c r="D1233">
        <v>772</v>
      </c>
      <c r="E1233" t="s">
        <v>18</v>
      </c>
      <c r="F1233" t="s">
        <v>23</v>
      </c>
      <c r="G1233">
        <v>30</v>
      </c>
      <c r="H1233">
        <v>4</v>
      </c>
      <c r="I1233">
        <v>78653</v>
      </c>
      <c r="J1233">
        <v>1</v>
      </c>
      <c r="K1233">
        <v>1</v>
      </c>
      <c r="L1233">
        <v>0</v>
      </c>
      <c r="M1233">
        <v>1790</v>
      </c>
      <c r="N1233">
        <v>0</v>
      </c>
      <c r="O1233" t="str">
        <f t="shared" si="116"/>
        <v>30-45</v>
      </c>
      <c r="P1233" t="str">
        <f t="shared" si="117"/>
        <v>High</v>
      </c>
      <c r="Q1233" t="str">
        <f t="shared" si="118"/>
        <v>Mid-Term</v>
      </c>
      <c r="R1233" t="str">
        <f t="shared" si="119"/>
        <v>Low Balance</v>
      </c>
      <c r="S1233" t="str">
        <f t="shared" si="120"/>
        <v>Normal</v>
      </c>
      <c r="T1233">
        <v>1</v>
      </c>
      <c r="U1233">
        <f t="shared" si="121"/>
        <v>0</v>
      </c>
    </row>
    <row r="1234" spans="1:21" x14ac:dyDescent="0.25">
      <c r="A1234">
        <v>2025</v>
      </c>
      <c r="B1234">
        <v>15607537</v>
      </c>
      <c r="C1234" t="s">
        <v>199</v>
      </c>
      <c r="D1234">
        <v>587</v>
      </c>
      <c r="E1234" t="s">
        <v>26</v>
      </c>
      <c r="F1234" t="s">
        <v>23</v>
      </c>
      <c r="G1234">
        <v>46</v>
      </c>
      <c r="H1234">
        <v>9</v>
      </c>
      <c r="I1234">
        <v>107851</v>
      </c>
      <c r="J1234">
        <v>1</v>
      </c>
      <c r="K1234">
        <v>1</v>
      </c>
      <c r="L1234">
        <v>0</v>
      </c>
      <c r="M1234">
        <v>139431</v>
      </c>
      <c r="N1234">
        <v>1</v>
      </c>
      <c r="O1234" t="str">
        <f t="shared" si="116"/>
        <v>46-60</v>
      </c>
      <c r="P1234" t="str">
        <f t="shared" si="117"/>
        <v>Low</v>
      </c>
      <c r="Q1234" t="str">
        <f t="shared" si="118"/>
        <v>Long-Term</v>
      </c>
      <c r="R1234" t="str">
        <f t="shared" si="119"/>
        <v>High Balance</v>
      </c>
      <c r="S1234" t="str">
        <f t="shared" si="120"/>
        <v>High Value</v>
      </c>
      <c r="T1234">
        <v>1</v>
      </c>
      <c r="U1234">
        <f t="shared" si="121"/>
        <v>107851</v>
      </c>
    </row>
    <row r="1235" spans="1:21" x14ac:dyDescent="0.25">
      <c r="A1235">
        <v>2025</v>
      </c>
      <c r="B1235">
        <v>15575410</v>
      </c>
      <c r="C1235" t="s">
        <v>880</v>
      </c>
      <c r="D1235">
        <v>667</v>
      </c>
      <c r="E1235" t="s">
        <v>26</v>
      </c>
      <c r="F1235" t="s">
        <v>16</v>
      </c>
      <c r="G1235">
        <v>39</v>
      </c>
      <c r="H1235">
        <v>4</v>
      </c>
      <c r="I1235">
        <v>83765</v>
      </c>
      <c r="J1235">
        <v>2</v>
      </c>
      <c r="K1235">
        <v>1</v>
      </c>
      <c r="L1235">
        <v>0</v>
      </c>
      <c r="M1235">
        <v>118359</v>
      </c>
      <c r="N1235">
        <v>0</v>
      </c>
      <c r="O1235" t="str">
        <f t="shared" si="116"/>
        <v>30-45</v>
      </c>
      <c r="P1235" t="str">
        <f t="shared" si="117"/>
        <v>Medium</v>
      </c>
      <c r="Q1235" t="str">
        <f t="shared" si="118"/>
        <v>Mid-Term</v>
      </c>
      <c r="R1235" t="str">
        <f t="shared" si="119"/>
        <v>Low Balance</v>
      </c>
      <c r="S1235" t="str">
        <f t="shared" si="120"/>
        <v>Normal</v>
      </c>
      <c r="T1235">
        <v>1</v>
      </c>
      <c r="U1235">
        <f t="shared" si="121"/>
        <v>0</v>
      </c>
    </row>
    <row r="1236" spans="1:21" x14ac:dyDescent="0.25">
      <c r="A1236">
        <v>2025</v>
      </c>
      <c r="B1236">
        <v>15684865</v>
      </c>
      <c r="C1236" t="s">
        <v>881</v>
      </c>
      <c r="D1236">
        <v>771</v>
      </c>
      <c r="E1236" t="s">
        <v>15</v>
      </c>
      <c r="F1236" t="s">
        <v>16</v>
      </c>
      <c r="G1236">
        <v>66</v>
      </c>
      <c r="H1236">
        <v>7</v>
      </c>
      <c r="I1236">
        <v>143773</v>
      </c>
      <c r="J1236">
        <v>1</v>
      </c>
      <c r="K1236">
        <v>1</v>
      </c>
      <c r="L1236">
        <v>1</v>
      </c>
      <c r="M1236">
        <v>130828</v>
      </c>
      <c r="N1236">
        <v>0</v>
      </c>
      <c r="O1236" t="str">
        <f t="shared" si="116"/>
        <v>60+</v>
      </c>
      <c r="P1236" t="str">
        <f t="shared" si="117"/>
        <v>High</v>
      </c>
      <c r="Q1236" t="str">
        <f t="shared" si="118"/>
        <v>Mid-Term</v>
      </c>
      <c r="R1236" t="str">
        <f t="shared" si="119"/>
        <v>High Balance</v>
      </c>
      <c r="S1236" t="str">
        <f t="shared" si="120"/>
        <v>High Value</v>
      </c>
      <c r="T1236">
        <v>1</v>
      </c>
      <c r="U1236">
        <f t="shared" si="121"/>
        <v>0</v>
      </c>
    </row>
    <row r="1237" spans="1:21" x14ac:dyDescent="0.25">
      <c r="A1237">
        <v>2025</v>
      </c>
      <c r="B1237">
        <v>15600700</v>
      </c>
      <c r="C1237" t="s">
        <v>748</v>
      </c>
      <c r="D1237">
        <v>523</v>
      </c>
      <c r="E1237" t="s">
        <v>26</v>
      </c>
      <c r="F1237" t="s">
        <v>23</v>
      </c>
      <c r="G1237">
        <v>63</v>
      </c>
      <c r="H1237">
        <v>6</v>
      </c>
      <c r="I1237">
        <v>116227</v>
      </c>
      <c r="J1237">
        <v>1</v>
      </c>
      <c r="K1237">
        <v>1</v>
      </c>
      <c r="L1237">
        <v>1</v>
      </c>
      <c r="M1237">
        <v>119405</v>
      </c>
      <c r="N1237">
        <v>0</v>
      </c>
      <c r="O1237" t="str">
        <f t="shared" si="116"/>
        <v>60+</v>
      </c>
      <c r="P1237" t="str">
        <f t="shared" si="117"/>
        <v>Low</v>
      </c>
      <c r="Q1237" t="str">
        <f t="shared" si="118"/>
        <v>Mid-Term</v>
      </c>
      <c r="R1237" t="str">
        <f t="shared" si="119"/>
        <v>High Balance</v>
      </c>
      <c r="S1237" t="str">
        <f t="shared" si="120"/>
        <v>High Value</v>
      </c>
      <c r="T1237">
        <v>1</v>
      </c>
      <c r="U1237">
        <f t="shared" si="121"/>
        <v>0</v>
      </c>
    </row>
    <row r="1238" spans="1:21" x14ac:dyDescent="0.25">
      <c r="A1238">
        <v>2025</v>
      </c>
      <c r="B1238">
        <v>15774155</v>
      </c>
      <c r="C1238" t="s">
        <v>70</v>
      </c>
      <c r="D1238">
        <v>662</v>
      </c>
      <c r="E1238" t="s">
        <v>26</v>
      </c>
      <c r="F1238" t="s">
        <v>23</v>
      </c>
      <c r="G1238">
        <v>33</v>
      </c>
      <c r="H1238">
        <v>0</v>
      </c>
      <c r="I1238">
        <v>103472</v>
      </c>
      <c r="J1238">
        <v>1</v>
      </c>
      <c r="K1238">
        <v>1</v>
      </c>
      <c r="L1238">
        <v>1</v>
      </c>
      <c r="M1238">
        <v>162703</v>
      </c>
      <c r="N1238">
        <v>0</v>
      </c>
      <c r="O1238" t="str">
        <f t="shared" si="116"/>
        <v>30-45</v>
      </c>
      <c r="P1238" t="str">
        <f t="shared" si="117"/>
        <v>Medium</v>
      </c>
      <c r="Q1238" t="str">
        <f t="shared" si="118"/>
        <v>New</v>
      </c>
      <c r="R1238" t="str">
        <f t="shared" si="119"/>
        <v>High Balance</v>
      </c>
      <c r="S1238" t="str">
        <f t="shared" si="120"/>
        <v>High Value</v>
      </c>
      <c r="T1238">
        <v>1</v>
      </c>
      <c r="U1238">
        <f t="shared" si="121"/>
        <v>0</v>
      </c>
    </row>
    <row r="1239" spans="1:21" x14ac:dyDescent="0.25">
      <c r="A1239">
        <v>2025</v>
      </c>
      <c r="B1239">
        <v>15634267</v>
      </c>
      <c r="C1239" t="s">
        <v>882</v>
      </c>
      <c r="D1239">
        <v>717</v>
      </c>
      <c r="E1239" t="s">
        <v>15</v>
      </c>
      <c r="F1239" t="s">
        <v>23</v>
      </c>
      <c r="G1239">
        <v>42</v>
      </c>
      <c r="H1239">
        <v>5</v>
      </c>
      <c r="I1239">
        <v>0</v>
      </c>
      <c r="J1239">
        <v>2</v>
      </c>
      <c r="K1239">
        <v>1</v>
      </c>
      <c r="L1239">
        <v>0</v>
      </c>
      <c r="M1239">
        <v>172665</v>
      </c>
      <c r="N1239">
        <v>0</v>
      </c>
      <c r="O1239" t="str">
        <f t="shared" si="116"/>
        <v>30-45</v>
      </c>
      <c r="P1239" t="str">
        <f t="shared" si="117"/>
        <v>Medium</v>
      </c>
      <c r="Q1239" t="str">
        <f t="shared" si="118"/>
        <v>Mid-Term</v>
      </c>
      <c r="R1239" t="str">
        <f t="shared" si="119"/>
        <v>Zero Balance</v>
      </c>
      <c r="S1239" t="str">
        <f t="shared" si="120"/>
        <v>Normal</v>
      </c>
      <c r="T1239">
        <v>1</v>
      </c>
      <c r="U1239">
        <f t="shared" si="121"/>
        <v>0</v>
      </c>
    </row>
    <row r="1240" spans="1:21" x14ac:dyDescent="0.25">
      <c r="A1240">
        <v>2025</v>
      </c>
      <c r="B1240">
        <v>15619626</v>
      </c>
      <c r="C1240" t="s">
        <v>883</v>
      </c>
      <c r="D1240">
        <v>746</v>
      </c>
      <c r="E1240" t="s">
        <v>15</v>
      </c>
      <c r="F1240" t="s">
        <v>23</v>
      </c>
      <c r="G1240">
        <v>24</v>
      </c>
      <c r="H1240">
        <v>3</v>
      </c>
      <c r="I1240">
        <v>137492</v>
      </c>
      <c r="J1240">
        <v>2</v>
      </c>
      <c r="K1240">
        <v>0</v>
      </c>
      <c r="L1240">
        <v>1</v>
      </c>
      <c r="M1240">
        <v>170142</v>
      </c>
      <c r="N1240">
        <v>0</v>
      </c>
      <c r="O1240" t="str">
        <f t="shared" si="116"/>
        <v>&lt;30</v>
      </c>
      <c r="P1240" t="str">
        <f t="shared" si="117"/>
        <v>Medium</v>
      </c>
      <c r="Q1240" t="str">
        <f t="shared" si="118"/>
        <v>New</v>
      </c>
      <c r="R1240" t="str">
        <f t="shared" si="119"/>
        <v>High Balance</v>
      </c>
      <c r="S1240" t="str">
        <f t="shared" si="120"/>
        <v>High Value</v>
      </c>
      <c r="T1240">
        <v>1</v>
      </c>
      <c r="U1240">
        <f t="shared" si="121"/>
        <v>0</v>
      </c>
    </row>
    <row r="1241" spans="1:21" x14ac:dyDescent="0.25">
      <c r="A1241">
        <v>2025</v>
      </c>
      <c r="B1241">
        <v>15660422</v>
      </c>
      <c r="C1241" t="s">
        <v>383</v>
      </c>
      <c r="D1241">
        <v>569</v>
      </c>
      <c r="E1241" t="s">
        <v>15</v>
      </c>
      <c r="F1241" t="s">
        <v>23</v>
      </c>
      <c r="G1241">
        <v>28</v>
      </c>
      <c r="H1241">
        <v>7</v>
      </c>
      <c r="I1241">
        <v>0</v>
      </c>
      <c r="J1241">
        <v>2</v>
      </c>
      <c r="K1241">
        <v>1</v>
      </c>
      <c r="L1241">
        <v>0</v>
      </c>
      <c r="M1241">
        <v>73977</v>
      </c>
      <c r="N1241">
        <v>0</v>
      </c>
      <c r="O1241" t="str">
        <f t="shared" si="116"/>
        <v>&lt;30</v>
      </c>
      <c r="P1241" t="str">
        <f t="shared" si="117"/>
        <v>Low</v>
      </c>
      <c r="Q1241" t="str">
        <f t="shared" si="118"/>
        <v>Mid-Term</v>
      </c>
      <c r="R1241" t="str">
        <f t="shared" si="119"/>
        <v>Zero Balance</v>
      </c>
      <c r="S1241" t="str">
        <f t="shared" si="120"/>
        <v>Normal</v>
      </c>
      <c r="T1241">
        <v>1</v>
      </c>
      <c r="U1241">
        <f t="shared" si="121"/>
        <v>0</v>
      </c>
    </row>
    <row r="1242" spans="1:21" x14ac:dyDescent="0.25">
      <c r="A1242">
        <v>2025</v>
      </c>
      <c r="B1242">
        <v>15617934</v>
      </c>
      <c r="C1242" t="s">
        <v>884</v>
      </c>
      <c r="D1242">
        <v>579</v>
      </c>
      <c r="E1242" t="s">
        <v>15</v>
      </c>
      <c r="F1242" t="s">
        <v>23</v>
      </c>
      <c r="G1242">
        <v>36</v>
      </c>
      <c r="H1242">
        <v>9</v>
      </c>
      <c r="I1242">
        <v>129830</v>
      </c>
      <c r="J1242">
        <v>1</v>
      </c>
      <c r="K1242">
        <v>1</v>
      </c>
      <c r="L1242">
        <v>1</v>
      </c>
      <c r="M1242">
        <v>60906</v>
      </c>
      <c r="N1242">
        <v>0</v>
      </c>
      <c r="O1242" t="str">
        <f t="shared" si="116"/>
        <v>30-45</v>
      </c>
      <c r="P1242" t="str">
        <f t="shared" si="117"/>
        <v>Low</v>
      </c>
      <c r="Q1242" t="str">
        <f t="shared" si="118"/>
        <v>Long-Term</v>
      </c>
      <c r="R1242" t="str">
        <f t="shared" si="119"/>
        <v>High Balance</v>
      </c>
      <c r="S1242" t="str">
        <f t="shared" si="120"/>
        <v>High Value</v>
      </c>
      <c r="T1242">
        <v>1</v>
      </c>
      <c r="U1242">
        <f t="shared" si="121"/>
        <v>0</v>
      </c>
    </row>
    <row r="1243" spans="1:21" x14ac:dyDescent="0.25">
      <c r="A1243">
        <v>2025</v>
      </c>
      <c r="B1243">
        <v>15760774</v>
      </c>
      <c r="C1243" t="s">
        <v>885</v>
      </c>
      <c r="D1243">
        <v>519</v>
      </c>
      <c r="E1243" t="s">
        <v>15</v>
      </c>
      <c r="F1243" t="s">
        <v>16</v>
      </c>
      <c r="G1243">
        <v>21</v>
      </c>
      <c r="H1243">
        <v>1</v>
      </c>
      <c r="I1243">
        <v>146330</v>
      </c>
      <c r="J1243">
        <v>2</v>
      </c>
      <c r="K1243">
        <v>1</v>
      </c>
      <c r="L1243">
        <v>1</v>
      </c>
      <c r="M1243">
        <v>194867</v>
      </c>
      <c r="N1243">
        <v>0</v>
      </c>
      <c r="O1243" t="str">
        <f t="shared" si="116"/>
        <v>&lt;30</v>
      </c>
      <c r="P1243" t="str">
        <f t="shared" si="117"/>
        <v>Low</v>
      </c>
      <c r="Q1243" t="str">
        <f t="shared" si="118"/>
        <v>New</v>
      </c>
      <c r="R1243" t="str">
        <f t="shared" si="119"/>
        <v>High Balance</v>
      </c>
      <c r="S1243" t="str">
        <f t="shared" si="120"/>
        <v>High Value</v>
      </c>
      <c r="T1243">
        <v>1</v>
      </c>
      <c r="U1243">
        <f t="shared" si="121"/>
        <v>0</v>
      </c>
    </row>
    <row r="1244" spans="1:21" x14ac:dyDescent="0.25">
      <c r="A1244">
        <v>2025</v>
      </c>
      <c r="B1244">
        <v>15813132</v>
      </c>
      <c r="C1244" t="s">
        <v>704</v>
      </c>
      <c r="D1244">
        <v>696</v>
      </c>
      <c r="E1244" t="s">
        <v>26</v>
      </c>
      <c r="F1244" t="s">
        <v>23</v>
      </c>
      <c r="G1244">
        <v>30</v>
      </c>
      <c r="H1244">
        <v>4</v>
      </c>
      <c r="I1244">
        <v>114028</v>
      </c>
      <c r="J1244">
        <v>1</v>
      </c>
      <c r="K1244">
        <v>1</v>
      </c>
      <c r="L1244">
        <v>1</v>
      </c>
      <c r="M1244">
        <v>193717</v>
      </c>
      <c r="N1244">
        <v>0</v>
      </c>
      <c r="O1244" t="str">
        <f t="shared" si="116"/>
        <v>30-45</v>
      </c>
      <c r="P1244" t="str">
        <f t="shared" si="117"/>
        <v>Medium</v>
      </c>
      <c r="Q1244" t="str">
        <f t="shared" si="118"/>
        <v>Mid-Term</v>
      </c>
      <c r="R1244" t="str">
        <f t="shared" si="119"/>
        <v>High Balance</v>
      </c>
      <c r="S1244" t="str">
        <f t="shared" si="120"/>
        <v>High Value</v>
      </c>
      <c r="T1244">
        <v>1</v>
      </c>
      <c r="U1244">
        <f t="shared" si="121"/>
        <v>0</v>
      </c>
    </row>
    <row r="1245" spans="1:21" x14ac:dyDescent="0.25">
      <c r="A1245">
        <v>2025</v>
      </c>
      <c r="B1245">
        <v>15593331</v>
      </c>
      <c r="C1245" t="s">
        <v>886</v>
      </c>
      <c r="D1245">
        <v>693</v>
      </c>
      <c r="E1245" t="s">
        <v>26</v>
      </c>
      <c r="F1245" t="s">
        <v>23</v>
      </c>
      <c r="G1245">
        <v>25</v>
      </c>
      <c r="H1245">
        <v>6</v>
      </c>
      <c r="I1245">
        <v>146581</v>
      </c>
      <c r="J1245">
        <v>1</v>
      </c>
      <c r="K1245">
        <v>0</v>
      </c>
      <c r="L1245">
        <v>1</v>
      </c>
      <c r="M1245">
        <v>14633</v>
      </c>
      <c r="N1245">
        <v>0</v>
      </c>
      <c r="O1245" t="str">
        <f t="shared" si="116"/>
        <v>&lt;30</v>
      </c>
      <c r="P1245" t="str">
        <f t="shared" si="117"/>
        <v>Medium</v>
      </c>
      <c r="Q1245" t="str">
        <f t="shared" si="118"/>
        <v>Mid-Term</v>
      </c>
      <c r="R1245" t="str">
        <f t="shared" si="119"/>
        <v>High Balance</v>
      </c>
      <c r="S1245" t="str">
        <f t="shared" si="120"/>
        <v>High Value</v>
      </c>
      <c r="T1245">
        <v>1</v>
      </c>
      <c r="U1245">
        <f t="shared" si="121"/>
        <v>0</v>
      </c>
    </row>
    <row r="1246" spans="1:21" x14ac:dyDescent="0.25">
      <c r="A1246">
        <v>2025</v>
      </c>
      <c r="B1246">
        <v>15616709</v>
      </c>
      <c r="C1246" t="s">
        <v>887</v>
      </c>
      <c r="D1246">
        <v>587</v>
      </c>
      <c r="E1246" t="s">
        <v>26</v>
      </c>
      <c r="F1246" t="s">
        <v>16</v>
      </c>
      <c r="G1246">
        <v>38</v>
      </c>
      <c r="H1246">
        <v>0</v>
      </c>
      <c r="I1246">
        <v>132122</v>
      </c>
      <c r="J1246">
        <v>2</v>
      </c>
      <c r="K1246">
        <v>0</v>
      </c>
      <c r="L1246">
        <v>0</v>
      </c>
      <c r="M1246">
        <v>31730</v>
      </c>
      <c r="N1246">
        <v>0</v>
      </c>
      <c r="O1246" t="str">
        <f t="shared" si="116"/>
        <v>30-45</v>
      </c>
      <c r="P1246" t="str">
        <f t="shared" si="117"/>
        <v>Low</v>
      </c>
      <c r="Q1246" t="str">
        <f t="shared" si="118"/>
        <v>New</v>
      </c>
      <c r="R1246" t="str">
        <f t="shared" si="119"/>
        <v>High Balance</v>
      </c>
      <c r="S1246" t="str">
        <f t="shared" si="120"/>
        <v>High Value</v>
      </c>
      <c r="T1246">
        <v>1</v>
      </c>
      <c r="U1246">
        <f t="shared" si="121"/>
        <v>0</v>
      </c>
    </row>
    <row r="1247" spans="1:21" x14ac:dyDescent="0.25">
      <c r="A1247">
        <v>2025</v>
      </c>
      <c r="B1247">
        <v>15658052</v>
      </c>
      <c r="C1247" t="s">
        <v>58</v>
      </c>
      <c r="D1247">
        <v>626</v>
      </c>
      <c r="E1247" t="s">
        <v>15</v>
      </c>
      <c r="F1247" t="s">
        <v>16</v>
      </c>
      <c r="G1247">
        <v>44</v>
      </c>
      <c r="H1247">
        <v>10</v>
      </c>
      <c r="I1247">
        <v>81554</v>
      </c>
      <c r="J1247">
        <v>1</v>
      </c>
      <c r="K1247">
        <v>1</v>
      </c>
      <c r="L1247">
        <v>0</v>
      </c>
      <c r="M1247">
        <v>20064</v>
      </c>
      <c r="N1247">
        <v>1</v>
      </c>
      <c r="O1247" t="str">
        <f t="shared" si="116"/>
        <v>30-45</v>
      </c>
      <c r="P1247" t="str">
        <f t="shared" si="117"/>
        <v>Medium</v>
      </c>
      <c r="Q1247" t="str">
        <f t="shared" si="118"/>
        <v>Long-Term</v>
      </c>
      <c r="R1247" t="str">
        <f t="shared" si="119"/>
        <v>Low Balance</v>
      </c>
      <c r="S1247" t="str">
        <f t="shared" si="120"/>
        <v>Normal</v>
      </c>
      <c r="T1247">
        <v>1</v>
      </c>
      <c r="U1247">
        <f t="shared" si="121"/>
        <v>81554</v>
      </c>
    </row>
    <row r="1248" spans="1:21" x14ac:dyDescent="0.25">
      <c r="A1248">
        <v>2025</v>
      </c>
      <c r="B1248">
        <v>15721189</v>
      </c>
      <c r="C1248" t="s">
        <v>456</v>
      </c>
      <c r="D1248">
        <v>666</v>
      </c>
      <c r="E1248" t="s">
        <v>15</v>
      </c>
      <c r="F1248" t="s">
        <v>16</v>
      </c>
      <c r="G1248">
        <v>66</v>
      </c>
      <c r="H1248">
        <v>7</v>
      </c>
      <c r="I1248">
        <v>0</v>
      </c>
      <c r="J1248">
        <v>2</v>
      </c>
      <c r="K1248">
        <v>1</v>
      </c>
      <c r="L1248">
        <v>1</v>
      </c>
      <c r="M1248">
        <v>99793</v>
      </c>
      <c r="N1248">
        <v>0</v>
      </c>
      <c r="O1248" t="str">
        <f t="shared" si="116"/>
        <v>60+</v>
      </c>
      <c r="P1248" t="str">
        <f t="shared" si="117"/>
        <v>Medium</v>
      </c>
      <c r="Q1248" t="str">
        <f t="shared" si="118"/>
        <v>Mid-Term</v>
      </c>
      <c r="R1248" t="str">
        <f t="shared" si="119"/>
        <v>Zero Balance</v>
      </c>
      <c r="S1248" t="str">
        <f t="shared" si="120"/>
        <v>Normal</v>
      </c>
      <c r="T1248">
        <v>1</v>
      </c>
      <c r="U1248">
        <f t="shared" si="121"/>
        <v>0</v>
      </c>
    </row>
    <row r="1249" spans="1:21" x14ac:dyDescent="0.25">
      <c r="A1249">
        <v>2025</v>
      </c>
      <c r="B1249">
        <v>15711288</v>
      </c>
      <c r="C1249" t="s">
        <v>221</v>
      </c>
      <c r="D1249">
        <v>512</v>
      </c>
      <c r="E1249" t="s">
        <v>15</v>
      </c>
      <c r="F1249" t="s">
        <v>23</v>
      </c>
      <c r="G1249">
        <v>24</v>
      </c>
      <c r="H1249">
        <v>6</v>
      </c>
      <c r="I1249">
        <v>0</v>
      </c>
      <c r="J1249">
        <v>2</v>
      </c>
      <c r="K1249">
        <v>1</v>
      </c>
      <c r="L1249">
        <v>0</v>
      </c>
      <c r="M1249">
        <v>37654</v>
      </c>
      <c r="N1249">
        <v>0</v>
      </c>
      <c r="O1249" t="str">
        <f t="shared" si="116"/>
        <v>&lt;30</v>
      </c>
      <c r="P1249" t="str">
        <f t="shared" si="117"/>
        <v>Low</v>
      </c>
      <c r="Q1249" t="str">
        <f t="shared" si="118"/>
        <v>Mid-Term</v>
      </c>
      <c r="R1249" t="str">
        <f t="shared" si="119"/>
        <v>Zero Balance</v>
      </c>
      <c r="S1249" t="str">
        <f t="shared" si="120"/>
        <v>Normal</v>
      </c>
      <c r="T1249">
        <v>1</v>
      </c>
      <c r="U1249">
        <f t="shared" si="121"/>
        <v>0</v>
      </c>
    </row>
    <row r="1250" spans="1:21" x14ac:dyDescent="0.25">
      <c r="A1250">
        <v>2025</v>
      </c>
      <c r="B1250">
        <v>15770030</v>
      </c>
      <c r="C1250" t="s">
        <v>888</v>
      </c>
      <c r="D1250">
        <v>689</v>
      </c>
      <c r="E1250" t="s">
        <v>18</v>
      </c>
      <c r="F1250" t="s">
        <v>16</v>
      </c>
      <c r="G1250">
        <v>28</v>
      </c>
      <c r="H1250">
        <v>3</v>
      </c>
      <c r="I1250">
        <v>0</v>
      </c>
      <c r="J1250">
        <v>2</v>
      </c>
      <c r="K1250">
        <v>1</v>
      </c>
      <c r="L1250">
        <v>1</v>
      </c>
      <c r="M1250">
        <v>192449</v>
      </c>
      <c r="N1250">
        <v>0</v>
      </c>
      <c r="O1250" t="str">
        <f t="shared" si="116"/>
        <v>&lt;30</v>
      </c>
      <c r="P1250" t="str">
        <f t="shared" si="117"/>
        <v>Medium</v>
      </c>
      <c r="Q1250" t="str">
        <f t="shared" si="118"/>
        <v>New</v>
      </c>
      <c r="R1250" t="str">
        <f t="shared" si="119"/>
        <v>Zero Balance</v>
      </c>
      <c r="S1250" t="str">
        <f t="shared" si="120"/>
        <v>Normal</v>
      </c>
      <c r="T1250">
        <v>1</v>
      </c>
      <c r="U1250">
        <f t="shared" si="121"/>
        <v>0</v>
      </c>
    </row>
    <row r="1251" spans="1:21" x14ac:dyDescent="0.25">
      <c r="A1251">
        <v>2025</v>
      </c>
      <c r="B1251">
        <v>15803681</v>
      </c>
      <c r="C1251" t="s">
        <v>889</v>
      </c>
      <c r="D1251">
        <v>803</v>
      </c>
      <c r="E1251" t="s">
        <v>15</v>
      </c>
      <c r="F1251" t="s">
        <v>16</v>
      </c>
      <c r="G1251">
        <v>26</v>
      </c>
      <c r="H1251">
        <v>4</v>
      </c>
      <c r="I1251">
        <v>0</v>
      </c>
      <c r="J1251">
        <v>2</v>
      </c>
      <c r="K1251">
        <v>1</v>
      </c>
      <c r="L1251">
        <v>1</v>
      </c>
      <c r="M1251">
        <v>181208</v>
      </c>
      <c r="N1251">
        <v>0</v>
      </c>
      <c r="O1251" t="str">
        <f t="shared" si="116"/>
        <v>&lt;30</v>
      </c>
      <c r="P1251" t="str">
        <f t="shared" si="117"/>
        <v>High</v>
      </c>
      <c r="Q1251" t="str">
        <f t="shared" si="118"/>
        <v>Mid-Term</v>
      </c>
      <c r="R1251" t="str">
        <f t="shared" si="119"/>
        <v>Zero Balance</v>
      </c>
      <c r="S1251" t="str">
        <f t="shared" si="120"/>
        <v>Normal</v>
      </c>
      <c r="T1251">
        <v>1</v>
      </c>
      <c r="U1251">
        <f t="shared" si="121"/>
        <v>0</v>
      </c>
    </row>
    <row r="1252" spans="1:21" x14ac:dyDescent="0.25">
      <c r="A1252">
        <v>2025</v>
      </c>
      <c r="B1252">
        <v>15702789</v>
      </c>
      <c r="C1252" t="s">
        <v>890</v>
      </c>
      <c r="D1252">
        <v>548</v>
      </c>
      <c r="E1252" t="s">
        <v>26</v>
      </c>
      <c r="F1252" t="s">
        <v>23</v>
      </c>
      <c r="G1252">
        <v>32</v>
      </c>
      <c r="H1252">
        <v>5</v>
      </c>
      <c r="I1252">
        <v>175215</v>
      </c>
      <c r="J1252">
        <v>1</v>
      </c>
      <c r="K1252">
        <v>1</v>
      </c>
      <c r="L1252">
        <v>1</v>
      </c>
      <c r="M1252">
        <v>155166</v>
      </c>
      <c r="N1252">
        <v>0</v>
      </c>
      <c r="O1252" t="str">
        <f t="shared" si="116"/>
        <v>30-45</v>
      </c>
      <c r="P1252" t="str">
        <f t="shared" si="117"/>
        <v>Low</v>
      </c>
      <c r="Q1252" t="str">
        <f t="shared" si="118"/>
        <v>Mid-Term</v>
      </c>
      <c r="R1252" t="str">
        <f t="shared" si="119"/>
        <v>High Balance</v>
      </c>
      <c r="S1252" t="str">
        <f t="shared" si="120"/>
        <v>High Value</v>
      </c>
      <c r="T1252">
        <v>1</v>
      </c>
      <c r="U1252">
        <f t="shared" si="121"/>
        <v>0</v>
      </c>
    </row>
    <row r="1253" spans="1:21" x14ac:dyDescent="0.25">
      <c r="A1253">
        <v>2025</v>
      </c>
      <c r="B1253">
        <v>15814930</v>
      </c>
      <c r="C1253" t="s">
        <v>680</v>
      </c>
      <c r="D1253">
        <v>588</v>
      </c>
      <c r="E1253" t="s">
        <v>26</v>
      </c>
      <c r="F1253" t="s">
        <v>16</v>
      </c>
      <c r="G1253">
        <v>40</v>
      </c>
      <c r="H1253">
        <v>10</v>
      </c>
      <c r="I1253">
        <v>125535</v>
      </c>
      <c r="J1253">
        <v>1</v>
      </c>
      <c r="K1253">
        <v>1</v>
      </c>
      <c r="L1253">
        <v>0</v>
      </c>
      <c r="M1253">
        <v>121504</v>
      </c>
      <c r="N1253">
        <v>1</v>
      </c>
      <c r="O1253" t="str">
        <f t="shared" si="116"/>
        <v>30-45</v>
      </c>
      <c r="P1253" t="str">
        <f t="shared" si="117"/>
        <v>Low</v>
      </c>
      <c r="Q1253" t="str">
        <f t="shared" si="118"/>
        <v>Long-Term</v>
      </c>
      <c r="R1253" t="str">
        <f t="shared" si="119"/>
        <v>High Balance</v>
      </c>
      <c r="S1253" t="str">
        <f t="shared" si="120"/>
        <v>High Value</v>
      </c>
      <c r="T1253">
        <v>1</v>
      </c>
      <c r="U1253">
        <f t="shared" si="121"/>
        <v>125535</v>
      </c>
    </row>
    <row r="1254" spans="1:21" x14ac:dyDescent="0.25">
      <c r="A1254">
        <v>2025</v>
      </c>
      <c r="B1254">
        <v>15658306</v>
      </c>
      <c r="C1254" t="s">
        <v>442</v>
      </c>
      <c r="D1254">
        <v>693</v>
      </c>
      <c r="E1254" t="s">
        <v>15</v>
      </c>
      <c r="F1254" t="s">
        <v>23</v>
      </c>
      <c r="G1254">
        <v>68</v>
      </c>
      <c r="H1254">
        <v>4</v>
      </c>
      <c r="I1254">
        <v>97706</v>
      </c>
      <c r="J1254">
        <v>1</v>
      </c>
      <c r="K1254">
        <v>1</v>
      </c>
      <c r="L1254">
        <v>1</v>
      </c>
      <c r="M1254">
        <v>61569</v>
      </c>
      <c r="N1254">
        <v>0</v>
      </c>
      <c r="O1254" t="str">
        <f t="shared" si="116"/>
        <v>60+</v>
      </c>
      <c r="P1254" t="str">
        <f t="shared" si="117"/>
        <v>Medium</v>
      </c>
      <c r="Q1254" t="str">
        <f t="shared" si="118"/>
        <v>Mid-Term</v>
      </c>
      <c r="R1254" t="str">
        <f t="shared" si="119"/>
        <v>Low Balance</v>
      </c>
      <c r="S1254" t="str">
        <f t="shared" si="120"/>
        <v>Normal</v>
      </c>
      <c r="T1254">
        <v>1</v>
      </c>
      <c r="U1254">
        <f t="shared" si="121"/>
        <v>0</v>
      </c>
    </row>
    <row r="1255" spans="1:21" x14ac:dyDescent="0.25">
      <c r="A1255">
        <v>2025</v>
      </c>
      <c r="B1255">
        <v>15699523</v>
      </c>
      <c r="C1255" t="s">
        <v>22</v>
      </c>
      <c r="D1255">
        <v>499</v>
      </c>
      <c r="E1255" t="s">
        <v>26</v>
      </c>
      <c r="F1255" t="s">
        <v>16</v>
      </c>
      <c r="G1255">
        <v>55</v>
      </c>
      <c r="H1255">
        <v>4</v>
      </c>
      <c r="I1255">
        <v>126818</v>
      </c>
      <c r="J1255">
        <v>2</v>
      </c>
      <c r="K1255">
        <v>1</v>
      </c>
      <c r="L1255">
        <v>0</v>
      </c>
      <c r="M1255">
        <v>123270</v>
      </c>
      <c r="N1255">
        <v>0</v>
      </c>
      <c r="O1255" t="str">
        <f t="shared" si="116"/>
        <v>46-60</v>
      </c>
      <c r="P1255" t="str">
        <f t="shared" si="117"/>
        <v>Low</v>
      </c>
      <c r="Q1255" t="str">
        <f t="shared" si="118"/>
        <v>Mid-Term</v>
      </c>
      <c r="R1255" t="str">
        <f t="shared" si="119"/>
        <v>High Balance</v>
      </c>
      <c r="S1255" t="str">
        <f t="shared" si="120"/>
        <v>High Value</v>
      </c>
      <c r="T1255">
        <v>1</v>
      </c>
      <c r="U1255">
        <f t="shared" si="121"/>
        <v>0</v>
      </c>
    </row>
    <row r="1256" spans="1:21" x14ac:dyDescent="0.25">
      <c r="A1256">
        <v>2025</v>
      </c>
      <c r="B1256">
        <v>15610383</v>
      </c>
      <c r="C1256" t="s">
        <v>891</v>
      </c>
      <c r="D1256">
        <v>628</v>
      </c>
      <c r="E1256" t="s">
        <v>15</v>
      </c>
      <c r="F1256" t="s">
        <v>16</v>
      </c>
      <c r="G1256">
        <v>46</v>
      </c>
      <c r="H1256">
        <v>1</v>
      </c>
      <c r="I1256">
        <v>46870</v>
      </c>
      <c r="J1256">
        <v>4</v>
      </c>
      <c r="K1256">
        <v>1</v>
      </c>
      <c r="L1256">
        <v>0</v>
      </c>
      <c r="M1256">
        <v>31272</v>
      </c>
      <c r="N1256">
        <v>1</v>
      </c>
      <c r="O1256" t="str">
        <f t="shared" si="116"/>
        <v>46-60</v>
      </c>
      <c r="P1256" t="str">
        <f t="shared" si="117"/>
        <v>Medium</v>
      </c>
      <c r="Q1256" t="str">
        <f t="shared" si="118"/>
        <v>New</v>
      </c>
      <c r="R1256" t="str">
        <f t="shared" si="119"/>
        <v>Low Balance</v>
      </c>
      <c r="S1256" t="str">
        <f t="shared" si="120"/>
        <v>Normal</v>
      </c>
      <c r="T1256">
        <v>1</v>
      </c>
      <c r="U1256">
        <f t="shared" si="121"/>
        <v>46870</v>
      </c>
    </row>
    <row r="1257" spans="1:21" x14ac:dyDescent="0.25">
      <c r="A1257">
        <v>2025</v>
      </c>
      <c r="B1257">
        <v>15615032</v>
      </c>
      <c r="C1257" t="s">
        <v>892</v>
      </c>
      <c r="D1257">
        <v>624</v>
      </c>
      <c r="E1257" t="s">
        <v>18</v>
      </c>
      <c r="F1257" t="s">
        <v>23</v>
      </c>
      <c r="G1257">
        <v>46</v>
      </c>
      <c r="H1257">
        <v>3</v>
      </c>
      <c r="I1257">
        <v>0</v>
      </c>
      <c r="J1257">
        <v>2</v>
      </c>
      <c r="K1257">
        <v>1</v>
      </c>
      <c r="L1257">
        <v>1</v>
      </c>
      <c r="M1257">
        <v>62825</v>
      </c>
      <c r="N1257">
        <v>0</v>
      </c>
      <c r="O1257" t="str">
        <f t="shared" si="116"/>
        <v>46-60</v>
      </c>
      <c r="P1257" t="str">
        <f t="shared" si="117"/>
        <v>Medium</v>
      </c>
      <c r="Q1257" t="str">
        <f t="shared" si="118"/>
        <v>New</v>
      </c>
      <c r="R1257" t="str">
        <f t="shared" si="119"/>
        <v>Zero Balance</v>
      </c>
      <c r="S1257" t="str">
        <f t="shared" si="120"/>
        <v>Normal</v>
      </c>
      <c r="T1257">
        <v>1</v>
      </c>
      <c r="U1257">
        <f t="shared" si="121"/>
        <v>0</v>
      </c>
    </row>
    <row r="1258" spans="1:21" x14ac:dyDescent="0.25">
      <c r="A1258">
        <v>2025</v>
      </c>
      <c r="B1258">
        <v>15781989</v>
      </c>
      <c r="C1258" t="s">
        <v>893</v>
      </c>
      <c r="D1258">
        <v>733</v>
      </c>
      <c r="E1258" t="s">
        <v>15</v>
      </c>
      <c r="F1258" t="s">
        <v>23</v>
      </c>
      <c r="G1258">
        <v>42</v>
      </c>
      <c r="H1258">
        <v>9</v>
      </c>
      <c r="I1258">
        <v>120095</v>
      </c>
      <c r="J1258">
        <v>1</v>
      </c>
      <c r="K1258">
        <v>1</v>
      </c>
      <c r="L1258">
        <v>0</v>
      </c>
      <c r="M1258">
        <v>184056</v>
      </c>
      <c r="N1258">
        <v>0</v>
      </c>
      <c r="O1258" t="str">
        <f t="shared" si="116"/>
        <v>30-45</v>
      </c>
      <c r="P1258" t="str">
        <f t="shared" si="117"/>
        <v>Medium</v>
      </c>
      <c r="Q1258" t="str">
        <f t="shared" si="118"/>
        <v>Long-Term</v>
      </c>
      <c r="R1258" t="str">
        <f t="shared" si="119"/>
        <v>High Balance</v>
      </c>
      <c r="S1258" t="str">
        <f t="shared" si="120"/>
        <v>High Value</v>
      </c>
      <c r="T1258">
        <v>1</v>
      </c>
      <c r="U1258">
        <f t="shared" si="121"/>
        <v>0</v>
      </c>
    </row>
    <row r="1259" spans="1:21" x14ac:dyDescent="0.25">
      <c r="A1259">
        <v>2025</v>
      </c>
      <c r="B1259">
        <v>15647402</v>
      </c>
      <c r="C1259" t="s">
        <v>674</v>
      </c>
      <c r="D1259">
        <v>628</v>
      </c>
      <c r="E1259" t="s">
        <v>15</v>
      </c>
      <c r="F1259" t="s">
        <v>16</v>
      </c>
      <c r="G1259">
        <v>38</v>
      </c>
      <c r="H1259">
        <v>3</v>
      </c>
      <c r="I1259">
        <v>0</v>
      </c>
      <c r="J1259">
        <v>2</v>
      </c>
      <c r="K1259">
        <v>1</v>
      </c>
      <c r="L1259">
        <v>1</v>
      </c>
      <c r="M1259">
        <v>48925</v>
      </c>
      <c r="N1259">
        <v>0</v>
      </c>
      <c r="O1259" t="str">
        <f t="shared" si="116"/>
        <v>30-45</v>
      </c>
      <c r="P1259" t="str">
        <f t="shared" si="117"/>
        <v>Medium</v>
      </c>
      <c r="Q1259" t="str">
        <f t="shared" si="118"/>
        <v>New</v>
      </c>
      <c r="R1259" t="str">
        <f t="shared" si="119"/>
        <v>Zero Balance</v>
      </c>
      <c r="S1259" t="str">
        <f t="shared" si="120"/>
        <v>Normal</v>
      </c>
      <c r="T1259">
        <v>1</v>
      </c>
      <c r="U1259">
        <f t="shared" si="121"/>
        <v>0</v>
      </c>
    </row>
    <row r="1260" spans="1:21" x14ac:dyDescent="0.25">
      <c r="A1260">
        <v>2025</v>
      </c>
      <c r="B1260">
        <v>15740494</v>
      </c>
      <c r="C1260" t="s">
        <v>58</v>
      </c>
      <c r="D1260">
        <v>633</v>
      </c>
      <c r="E1260" t="s">
        <v>15</v>
      </c>
      <c r="F1260" t="s">
        <v>16</v>
      </c>
      <c r="G1260">
        <v>33</v>
      </c>
      <c r="H1260">
        <v>3</v>
      </c>
      <c r="I1260">
        <v>0</v>
      </c>
      <c r="J1260">
        <v>2</v>
      </c>
      <c r="K1260">
        <v>1</v>
      </c>
      <c r="L1260">
        <v>0</v>
      </c>
      <c r="M1260">
        <v>191111</v>
      </c>
      <c r="N1260">
        <v>0</v>
      </c>
      <c r="O1260" t="str">
        <f t="shared" si="116"/>
        <v>30-45</v>
      </c>
      <c r="P1260" t="str">
        <f t="shared" si="117"/>
        <v>Medium</v>
      </c>
      <c r="Q1260" t="str">
        <f t="shared" si="118"/>
        <v>New</v>
      </c>
      <c r="R1260" t="str">
        <f t="shared" si="119"/>
        <v>Zero Balance</v>
      </c>
      <c r="S1260" t="str">
        <f t="shared" si="120"/>
        <v>Normal</v>
      </c>
      <c r="T1260">
        <v>1</v>
      </c>
      <c r="U1260">
        <f t="shared" si="121"/>
        <v>0</v>
      </c>
    </row>
    <row r="1261" spans="1:21" x14ac:dyDescent="0.25">
      <c r="A1261">
        <v>2025</v>
      </c>
      <c r="B1261">
        <v>15701265</v>
      </c>
      <c r="C1261" t="s">
        <v>894</v>
      </c>
      <c r="D1261">
        <v>559</v>
      </c>
      <c r="E1261" t="s">
        <v>26</v>
      </c>
      <c r="F1261" t="s">
        <v>16</v>
      </c>
      <c r="G1261">
        <v>36</v>
      </c>
      <c r="H1261">
        <v>1</v>
      </c>
      <c r="I1261">
        <v>104357</v>
      </c>
      <c r="J1261">
        <v>2</v>
      </c>
      <c r="K1261">
        <v>0</v>
      </c>
      <c r="L1261">
        <v>1</v>
      </c>
      <c r="M1261">
        <v>54184</v>
      </c>
      <c r="N1261">
        <v>0</v>
      </c>
      <c r="O1261" t="str">
        <f t="shared" si="116"/>
        <v>30-45</v>
      </c>
      <c r="P1261" t="str">
        <f t="shared" si="117"/>
        <v>Low</v>
      </c>
      <c r="Q1261" t="str">
        <f t="shared" si="118"/>
        <v>New</v>
      </c>
      <c r="R1261" t="str">
        <f t="shared" si="119"/>
        <v>High Balance</v>
      </c>
      <c r="S1261" t="str">
        <f t="shared" si="120"/>
        <v>High Value</v>
      </c>
      <c r="T1261">
        <v>1</v>
      </c>
      <c r="U1261">
        <f t="shared" si="121"/>
        <v>0</v>
      </c>
    </row>
    <row r="1262" spans="1:21" x14ac:dyDescent="0.25">
      <c r="A1262">
        <v>2025</v>
      </c>
      <c r="B1262">
        <v>15743532</v>
      </c>
      <c r="C1262" t="s">
        <v>641</v>
      </c>
      <c r="D1262">
        <v>704</v>
      </c>
      <c r="E1262" t="s">
        <v>26</v>
      </c>
      <c r="F1262" t="s">
        <v>23</v>
      </c>
      <c r="G1262">
        <v>27</v>
      </c>
      <c r="H1262">
        <v>5</v>
      </c>
      <c r="I1262">
        <v>147004</v>
      </c>
      <c r="J1262">
        <v>1</v>
      </c>
      <c r="K1262">
        <v>1</v>
      </c>
      <c r="L1262">
        <v>0</v>
      </c>
      <c r="M1262">
        <v>64381</v>
      </c>
      <c r="N1262">
        <v>1</v>
      </c>
      <c r="O1262" t="str">
        <f t="shared" si="116"/>
        <v>&lt;30</v>
      </c>
      <c r="P1262" t="str">
        <f t="shared" si="117"/>
        <v>Medium</v>
      </c>
      <c r="Q1262" t="str">
        <f t="shared" si="118"/>
        <v>Mid-Term</v>
      </c>
      <c r="R1262" t="str">
        <f t="shared" si="119"/>
        <v>High Balance</v>
      </c>
      <c r="S1262" t="str">
        <f t="shared" si="120"/>
        <v>High Value</v>
      </c>
      <c r="T1262">
        <v>1</v>
      </c>
      <c r="U1262">
        <f t="shared" si="121"/>
        <v>147004</v>
      </c>
    </row>
    <row r="1263" spans="1:21" x14ac:dyDescent="0.25">
      <c r="A1263">
        <v>2025</v>
      </c>
      <c r="B1263">
        <v>15794870</v>
      </c>
      <c r="C1263" t="s">
        <v>407</v>
      </c>
      <c r="D1263">
        <v>744</v>
      </c>
      <c r="E1263" t="s">
        <v>26</v>
      </c>
      <c r="F1263" t="s">
        <v>23</v>
      </c>
      <c r="G1263">
        <v>38</v>
      </c>
      <c r="H1263">
        <v>6</v>
      </c>
      <c r="I1263">
        <v>73023</v>
      </c>
      <c r="J1263">
        <v>2</v>
      </c>
      <c r="K1263">
        <v>1</v>
      </c>
      <c r="L1263">
        <v>0</v>
      </c>
      <c r="M1263">
        <v>78771</v>
      </c>
      <c r="N1263">
        <v>0</v>
      </c>
      <c r="O1263" t="str">
        <f t="shared" si="116"/>
        <v>30-45</v>
      </c>
      <c r="P1263" t="str">
        <f t="shared" si="117"/>
        <v>Medium</v>
      </c>
      <c r="Q1263" t="str">
        <f t="shared" si="118"/>
        <v>Mid-Term</v>
      </c>
      <c r="R1263" t="str">
        <f t="shared" si="119"/>
        <v>Low Balance</v>
      </c>
      <c r="S1263" t="str">
        <f t="shared" si="120"/>
        <v>Normal</v>
      </c>
      <c r="T1263">
        <v>1</v>
      </c>
      <c r="U1263">
        <f t="shared" si="121"/>
        <v>0</v>
      </c>
    </row>
    <row r="1264" spans="1:21" x14ac:dyDescent="0.25">
      <c r="A1264">
        <v>2025</v>
      </c>
      <c r="B1264">
        <v>15747591</v>
      </c>
      <c r="C1264" t="s">
        <v>383</v>
      </c>
      <c r="D1264">
        <v>665</v>
      </c>
      <c r="E1264" t="s">
        <v>18</v>
      </c>
      <c r="F1264" t="s">
        <v>16</v>
      </c>
      <c r="G1264">
        <v>40</v>
      </c>
      <c r="H1264">
        <v>1</v>
      </c>
      <c r="I1264">
        <v>173433</v>
      </c>
      <c r="J1264">
        <v>1</v>
      </c>
      <c r="K1264">
        <v>0</v>
      </c>
      <c r="L1264">
        <v>1</v>
      </c>
      <c r="M1264">
        <v>116767</v>
      </c>
      <c r="N1264">
        <v>0</v>
      </c>
      <c r="O1264" t="str">
        <f t="shared" si="116"/>
        <v>30-45</v>
      </c>
      <c r="P1264" t="str">
        <f t="shared" si="117"/>
        <v>Medium</v>
      </c>
      <c r="Q1264" t="str">
        <f t="shared" si="118"/>
        <v>New</v>
      </c>
      <c r="R1264" t="str">
        <f t="shared" si="119"/>
        <v>High Balance</v>
      </c>
      <c r="S1264" t="str">
        <f t="shared" si="120"/>
        <v>High Value</v>
      </c>
      <c r="T1264">
        <v>1</v>
      </c>
      <c r="U1264">
        <f t="shared" si="121"/>
        <v>0</v>
      </c>
    </row>
    <row r="1265" spans="1:21" x14ac:dyDescent="0.25">
      <c r="A1265">
        <v>2025</v>
      </c>
      <c r="B1265">
        <v>15726557</v>
      </c>
      <c r="C1265" t="s">
        <v>895</v>
      </c>
      <c r="D1265">
        <v>638</v>
      </c>
      <c r="E1265" t="s">
        <v>15</v>
      </c>
      <c r="F1265" t="s">
        <v>16</v>
      </c>
      <c r="G1265">
        <v>42</v>
      </c>
      <c r="H1265">
        <v>7</v>
      </c>
      <c r="I1265">
        <v>165680</v>
      </c>
      <c r="J1265">
        <v>1</v>
      </c>
      <c r="K1265">
        <v>0</v>
      </c>
      <c r="L1265">
        <v>0</v>
      </c>
      <c r="M1265">
        <v>32916</v>
      </c>
      <c r="N1265">
        <v>0</v>
      </c>
      <c r="O1265" t="str">
        <f t="shared" si="116"/>
        <v>30-45</v>
      </c>
      <c r="P1265" t="str">
        <f t="shared" si="117"/>
        <v>Medium</v>
      </c>
      <c r="Q1265" t="str">
        <f t="shared" si="118"/>
        <v>Mid-Term</v>
      </c>
      <c r="R1265" t="str">
        <f t="shared" si="119"/>
        <v>High Balance</v>
      </c>
      <c r="S1265" t="str">
        <f t="shared" si="120"/>
        <v>High Value</v>
      </c>
      <c r="T1265">
        <v>1</v>
      </c>
      <c r="U1265">
        <f t="shared" si="121"/>
        <v>0</v>
      </c>
    </row>
    <row r="1266" spans="1:21" x14ac:dyDescent="0.25">
      <c r="A1266">
        <v>2025</v>
      </c>
      <c r="B1266">
        <v>15732199</v>
      </c>
      <c r="C1266" t="s">
        <v>515</v>
      </c>
      <c r="D1266">
        <v>837</v>
      </c>
      <c r="E1266" t="s">
        <v>18</v>
      </c>
      <c r="F1266" t="s">
        <v>23</v>
      </c>
      <c r="G1266">
        <v>31</v>
      </c>
      <c r="H1266">
        <v>9</v>
      </c>
      <c r="I1266">
        <v>104679</v>
      </c>
      <c r="J1266">
        <v>1</v>
      </c>
      <c r="K1266">
        <v>0</v>
      </c>
      <c r="L1266">
        <v>1</v>
      </c>
      <c r="M1266">
        <v>50973</v>
      </c>
      <c r="N1266">
        <v>0</v>
      </c>
      <c r="O1266" t="str">
        <f t="shared" si="116"/>
        <v>30-45</v>
      </c>
      <c r="P1266" t="str">
        <f t="shared" si="117"/>
        <v>High</v>
      </c>
      <c r="Q1266" t="str">
        <f t="shared" si="118"/>
        <v>Long-Term</v>
      </c>
      <c r="R1266" t="str">
        <f t="shared" si="119"/>
        <v>High Balance</v>
      </c>
      <c r="S1266" t="str">
        <f t="shared" si="120"/>
        <v>High Value</v>
      </c>
      <c r="T1266">
        <v>1</v>
      </c>
      <c r="U1266">
        <f t="shared" si="121"/>
        <v>0</v>
      </c>
    </row>
    <row r="1267" spans="1:21" x14ac:dyDescent="0.25">
      <c r="A1267">
        <v>2025</v>
      </c>
      <c r="B1267">
        <v>15662291</v>
      </c>
      <c r="C1267" t="s">
        <v>280</v>
      </c>
      <c r="D1267">
        <v>534</v>
      </c>
      <c r="E1267" t="s">
        <v>15</v>
      </c>
      <c r="F1267" t="s">
        <v>16</v>
      </c>
      <c r="G1267">
        <v>55</v>
      </c>
      <c r="H1267">
        <v>8</v>
      </c>
      <c r="I1267">
        <v>116973</v>
      </c>
      <c r="J1267">
        <v>3</v>
      </c>
      <c r="K1267">
        <v>1</v>
      </c>
      <c r="L1267">
        <v>0</v>
      </c>
      <c r="M1267">
        <v>122066</v>
      </c>
      <c r="N1267">
        <v>1</v>
      </c>
      <c r="O1267" t="str">
        <f t="shared" si="116"/>
        <v>46-60</v>
      </c>
      <c r="P1267" t="str">
        <f t="shared" si="117"/>
        <v>Low</v>
      </c>
      <c r="Q1267" t="str">
        <f t="shared" si="118"/>
        <v>Long-Term</v>
      </c>
      <c r="R1267" t="str">
        <f t="shared" si="119"/>
        <v>High Balance</v>
      </c>
      <c r="S1267" t="str">
        <f t="shared" si="120"/>
        <v>High Value</v>
      </c>
      <c r="T1267">
        <v>1</v>
      </c>
      <c r="U1267">
        <f t="shared" si="121"/>
        <v>116973</v>
      </c>
    </row>
    <row r="1268" spans="1:21" x14ac:dyDescent="0.25">
      <c r="A1268">
        <v>2025</v>
      </c>
      <c r="B1268">
        <v>15749050</v>
      </c>
      <c r="C1268" t="s">
        <v>896</v>
      </c>
      <c r="D1268">
        <v>548</v>
      </c>
      <c r="E1268" t="s">
        <v>15</v>
      </c>
      <c r="F1268" t="s">
        <v>16</v>
      </c>
      <c r="G1268">
        <v>36</v>
      </c>
      <c r="H1268">
        <v>3</v>
      </c>
      <c r="I1268">
        <v>0</v>
      </c>
      <c r="J1268">
        <v>1</v>
      </c>
      <c r="K1268">
        <v>1</v>
      </c>
      <c r="L1268">
        <v>0</v>
      </c>
      <c r="M1268">
        <v>65997</v>
      </c>
      <c r="N1268">
        <v>0</v>
      </c>
      <c r="O1268" t="str">
        <f t="shared" si="116"/>
        <v>30-45</v>
      </c>
      <c r="P1268" t="str">
        <f t="shared" si="117"/>
        <v>Low</v>
      </c>
      <c r="Q1268" t="str">
        <f t="shared" si="118"/>
        <v>New</v>
      </c>
      <c r="R1268" t="str">
        <f t="shared" si="119"/>
        <v>Zero Balance</v>
      </c>
      <c r="S1268" t="str">
        <f t="shared" si="120"/>
        <v>Normal</v>
      </c>
      <c r="T1268">
        <v>1</v>
      </c>
      <c r="U1268">
        <f t="shared" si="121"/>
        <v>0</v>
      </c>
    </row>
    <row r="1269" spans="1:21" x14ac:dyDescent="0.25">
      <c r="A1269">
        <v>2025</v>
      </c>
      <c r="B1269">
        <v>15781586</v>
      </c>
      <c r="C1269" t="s">
        <v>897</v>
      </c>
      <c r="D1269">
        <v>837</v>
      </c>
      <c r="E1269" t="s">
        <v>26</v>
      </c>
      <c r="F1269" t="s">
        <v>23</v>
      </c>
      <c r="G1269">
        <v>38</v>
      </c>
      <c r="H1269">
        <v>2</v>
      </c>
      <c r="I1269">
        <v>126733</v>
      </c>
      <c r="J1269">
        <v>1</v>
      </c>
      <c r="K1269">
        <v>1</v>
      </c>
      <c r="L1269">
        <v>1</v>
      </c>
      <c r="M1269">
        <v>79577</v>
      </c>
      <c r="N1269">
        <v>0</v>
      </c>
      <c r="O1269" t="str">
        <f t="shared" si="116"/>
        <v>30-45</v>
      </c>
      <c r="P1269" t="str">
        <f t="shared" si="117"/>
        <v>High</v>
      </c>
      <c r="Q1269" t="str">
        <f t="shared" si="118"/>
        <v>New</v>
      </c>
      <c r="R1269" t="str">
        <f t="shared" si="119"/>
        <v>High Balance</v>
      </c>
      <c r="S1269" t="str">
        <f t="shared" si="120"/>
        <v>High Value</v>
      </c>
      <c r="T1269">
        <v>1</v>
      </c>
      <c r="U1269">
        <f t="shared" si="121"/>
        <v>0</v>
      </c>
    </row>
    <row r="1270" spans="1:21" x14ac:dyDescent="0.25">
      <c r="A1270">
        <v>2025</v>
      </c>
      <c r="B1270">
        <v>15617078</v>
      </c>
      <c r="C1270" t="s">
        <v>898</v>
      </c>
      <c r="D1270">
        <v>658</v>
      </c>
      <c r="E1270" t="s">
        <v>15</v>
      </c>
      <c r="F1270" t="s">
        <v>16</v>
      </c>
      <c r="G1270">
        <v>44</v>
      </c>
      <c r="H1270">
        <v>6</v>
      </c>
      <c r="I1270">
        <v>148481</v>
      </c>
      <c r="J1270">
        <v>1</v>
      </c>
      <c r="K1270">
        <v>1</v>
      </c>
      <c r="L1270">
        <v>0</v>
      </c>
      <c r="M1270">
        <v>130529</v>
      </c>
      <c r="N1270">
        <v>0</v>
      </c>
      <c r="O1270" t="str">
        <f t="shared" si="116"/>
        <v>30-45</v>
      </c>
      <c r="P1270" t="str">
        <f t="shared" si="117"/>
        <v>Medium</v>
      </c>
      <c r="Q1270" t="str">
        <f t="shared" si="118"/>
        <v>Mid-Term</v>
      </c>
      <c r="R1270" t="str">
        <f t="shared" si="119"/>
        <v>High Balance</v>
      </c>
      <c r="S1270" t="str">
        <f t="shared" si="120"/>
        <v>High Value</v>
      </c>
      <c r="T1270">
        <v>1</v>
      </c>
      <c r="U1270">
        <f t="shared" si="121"/>
        <v>0</v>
      </c>
    </row>
    <row r="1271" spans="1:21" x14ac:dyDescent="0.25">
      <c r="A1271">
        <v>2025</v>
      </c>
      <c r="B1271">
        <v>15723339</v>
      </c>
      <c r="C1271" t="s">
        <v>32</v>
      </c>
      <c r="D1271">
        <v>554</v>
      </c>
      <c r="E1271" t="s">
        <v>15</v>
      </c>
      <c r="F1271" t="s">
        <v>16</v>
      </c>
      <c r="G1271">
        <v>38</v>
      </c>
      <c r="H1271">
        <v>4</v>
      </c>
      <c r="I1271">
        <v>137654</v>
      </c>
      <c r="J1271">
        <v>2</v>
      </c>
      <c r="K1271">
        <v>1</v>
      </c>
      <c r="L1271">
        <v>1</v>
      </c>
      <c r="M1271">
        <v>172630</v>
      </c>
      <c r="N1271">
        <v>0</v>
      </c>
      <c r="O1271" t="str">
        <f t="shared" si="116"/>
        <v>30-45</v>
      </c>
      <c r="P1271" t="str">
        <f t="shared" si="117"/>
        <v>Low</v>
      </c>
      <c r="Q1271" t="str">
        <f t="shared" si="118"/>
        <v>Mid-Term</v>
      </c>
      <c r="R1271" t="str">
        <f t="shared" si="119"/>
        <v>High Balance</v>
      </c>
      <c r="S1271" t="str">
        <f t="shared" si="120"/>
        <v>High Value</v>
      </c>
      <c r="T1271">
        <v>1</v>
      </c>
      <c r="U1271">
        <f t="shared" si="121"/>
        <v>0</v>
      </c>
    </row>
    <row r="1272" spans="1:21" x14ac:dyDescent="0.25">
      <c r="A1272">
        <v>2025</v>
      </c>
      <c r="B1272">
        <v>15671322</v>
      </c>
      <c r="C1272" t="s">
        <v>374</v>
      </c>
      <c r="D1272">
        <v>724</v>
      </c>
      <c r="E1272" t="s">
        <v>26</v>
      </c>
      <c r="F1272" t="s">
        <v>23</v>
      </c>
      <c r="G1272">
        <v>30</v>
      </c>
      <c r="H1272">
        <v>7</v>
      </c>
      <c r="I1272">
        <v>115315</v>
      </c>
      <c r="J1272">
        <v>1</v>
      </c>
      <c r="K1272">
        <v>1</v>
      </c>
      <c r="L1272">
        <v>0</v>
      </c>
      <c r="M1272">
        <v>15217</v>
      </c>
      <c r="N1272">
        <v>0</v>
      </c>
      <c r="O1272" t="str">
        <f t="shared" si="116"/>
        <v>30-45</v>
      </c>
      <c r="P1272" t="str">
        <f t="shared" si="117"/>
        <v>Medium</v>
      </c>
      <c r="Q1272" t="str">
        <f t="shared" si="118"/>
        <v>Mid-Term</v>
      </c>
      <c r="R1272" t="str">
        <f t="shared" si="119"/>
        <v>High Balance</v>
      </c>
      <c r="S1272" t="str">
        <f t="shared" si="120"/>
        <v>High Value</v>
      </c>
      <c r="T1272">
        <v>1</v>
      </c>
      <c r="U1272">
        <f t="shared" si="121"/>
        <v>0</v>
      </c>
    </row>
    <row r="1273" spans="1:21" x14ac:dyDescent="0.25">
      <c r="A1273">
        <v>2025</v>
      </c>
      <c r="B1273">
        <v>15793854</v>
      </c>
      <c r="C1273" t="s">
        <v>283</v>
      </c>
      <c r="D1273">
        <v>723</v>
      </c>
      <c r="E1273" t="s">
        <v>15</v>
      </c>
      <c r="F1273" t="s">
        <v>23</v>
      </c>
      <c r="G1273">
        <v>42</v>
      </c>
      <c r="H1273">
        <v>2</v>
      </c>
      <c r="I1273">
        <v>99096</v>
      </c>
      <c r="J1273">
        <v>1</v>
      </c>
      <c r="K1273">
        <v>1</v>
      </c>
      <c r="L1273">
        <v>1</v>
      </c>
      <c r="M1273">
        <v>17513</v>
      </c>
      <c r="N1273">
        <v>0</v>
      </c>
      <c r="O1273" t="str">
        <f t="shared" si="116"/>
        <v>30-45</v>
      </c>
      <c r="P1273" t="str">
        <f t="shared" si="117"/>
        <v>Medium</v>
      </c>
      <c r="Q1273" t="str">
        <f t="shared" si="118"/>
        <v>New</v>
      </c>
      <c r="R1273" t="str">
        <f t="shared" si="119"/>
        <v>Low Balance</v>
      </c>
      <c r="S1273" t="str">
        <f t="shared" si="120"/>
        <v>Normal</v>
      </c>
      <c r="T1273">
        <v>1</v>
      </c>
      <c r="U1273">
        <f t="shared" si="121"/>
        <v>0</v>
      </c>
    </row>
    <row r="1274" spans="1:21" x14ac:dyDescent="0.25">
      <c r="A1274">
        <v>2025</v>
      </c>
      <c r="B1274">
        <v>15756539</v>
      </c>
      <c r="C1274" t="s">
        <v>194</v>
      </c>
      <c r="D1274">
        <v>585</v>
      </c>
      <c r="E1274" t="s">
        <v>26</v>
      </c>
      <c r="F1274" t="s">
        <v>16</v>
      </c>
      <c r="G1274">
        <v>39</v>
      </c>
      <c r="H1274">
        <v>7</v>
      </c>
      <c r="I1274">
        <v>165610</v>
      </c>
      <c r="J1274">
        <v>2</v>
      </c>
      <c r="K1274">
        <v>0</v>
      </c>
      <c r="L1274">
        <v>0</v>
      </c>
      <c r="M1274">
        <v>131852</v>
      </c>
      <c r="N1274">
        <v>0</v>
      </c>
      <c r="O1274" t="str">
        <f t="shared" si="116"/>
        <v>30-45</v>
      </c>
      <c r="P1274" t="str">
        <f t="shared" si="117"/>
        <v>Low</v>
      </c>
      <c r="Q1274" t="str">
        <f t="shared" si="118"/>
        <v>Mid-Term</v>
      </c>
      <c r="R1274" t="str">
        <f t="shared" si="119"/>
        <v>High Balance</v>
      </c>
      <c r="S1274" t="str">
        <f t="shared" si="120"/>
        <v>High Value</v>
      </c>
      <c r="T1274">
        <v>1</v>
      </c>
      <c r="U1274">
        <f t="shared" si="121"/>
        <v>0</v>
      </c>
    </row>
    <row r="1275" spans="1:21" x14ac:dyDescent="0.25">
      <c r="A1275">
        <v>2025</v>
      </c>
      <c r="B1275">
        <v>15612064</v>
      </c>
      <c r="C1275" t="s">
        <v>899</v>
      </c>
      <c r="D1275">
        <v>474</v>
      </c>
      <c r="E1275" t="s">
        <v>15</v>
      </c>
      <c r="F1275" t="s">
        <v>23</v>
      </c>
      <c r="G1275">
        <v>33</v>
      </c>
      <c r="H1275">
        <v>5</v>
      </c>
      <c r="I1275">
        <v>0</v>
      </c>
      <c r="J1275">
        <v>2</v>
      </c>
      <c r="K1275">
        <v>1</v>
      </c>
      <c r="L1275">
        <v>0</v>
      </c>
      <c r="M1275">
        <v>181946</v>
      </c>
      <c r="N1275">
        <v>1</v>
      </c>
      <c r="O1275" t="str">
        <f t="shared" si="116"/>
        <v>30-45</v>
      </c>
      <c r="P1275" t="str">
        <f t="shared" si="117"/>
        <v>Low</v>
      </c>
      <c r="Q1275" t="str">
        <f t="shared" si="118"/>
        <v>Mid-Term</v>
      </c>
      <c r="R1275" t="str">
        <f t="shared" si="119"/>
        <v>Zero Balance</v>
      </c>
      <c r="S1275" t="str">
        <f t="shared" si="120"/>
        <v>Normal</v>
      </c>
      <c r="T1275">
        <v>1</v>
      </c>
      <c r="U1275">
        <f t="shared" si="121"/>
        <v>0</v>
      </c>
    </row>
    <row r="1276" spans="1:21" x14ac:dyDescent="0.25">
      <c r="A1276">
        <v>2025</v>
      </c>
      <c r="B1276">
        <v>15625916</v>
      </c>
      <c r="C1276" t="s">
        <v>779</v>
      </c>
      <c r="D1276">
        <v>562</v>
      </c>
      <c r="E1276" t="s">
        <v>18</v>
      </c>
      <c r="F1276" t="s">
        <v>23</v>
      </c>
      <c r="G1276">
        <v>32</v>
      </c>
      <c r="H1276">
        <v>6</v>
      </c>
      <c r="I1276">
        <v>161629</v>
      </c>
      <c r="J1276">
        <v>1</v>
      </c>
      <c r="K1276">
        <v>1</v>
      </c>
      <c r="L1276">
        <v>0</v>
      </c>
      <c r="M1276">
        <v>91482</v>
      </c>
      <c r="N1276">
        <v>0</v>
      </c>
      <c r="O1276" t="str">
        <f t="shared" si="116"/>
        <v>30-45</v>
      </c>
      <c r="P1276" t="str">
        <f t="shared" si="117"/>
        <v>Low</v>
      </c>
      <c r="Q1276" t="str">
        <f t="shared" si="118"/>
        <v>Mid-Term</v>
      </c>
      <c r="R1276" t="str">
        <f t="shared" si="119"/>
        <v>High Balance</v>
      </c>
      <c r="S1276" t="str">
        <f t="shared" si="120"/>
        <v>High Value</v>
      </c>
      <c r="T1276">
        <v>1</v>
      </c>
      <c r="U1276">
        <f t="shared" si="121"/>
        <v>0</v>
      </c>
    </row>
    <row r="1277" spans="1:21" x14ac:dyDescent="0.25">
      <c r="A1277">
        <v>2025</v>
      </c>
      <c r="B1277">
        <v>15683195</v>
      </c>
      <c r="C1277" t="s">
        <v>900</v>
      </c>
      <c r="D1277">
        <v>719</v>
      </c>
      <c r="E1277" t="s">
        <v>15</v>
      </c>
      <c r="F1277" t="s">
        <v>23</v>
      </c>
      <c r="G1277">
        <v>32</v>
      </c>
      <c r="H1277">
        <v>9</v>
      </c>
      <c r="I1277">
        <v>146605</v>
      </c>
      <c r="J1277">
        <v>1</v>
      </c>
      <c r="K1277">
        <v>1</v>
      </c>
      <c r="L1277">
        <v>1</v>
      </c>
      <c r="M1277">
        <v>77119</v>
      </c>
      <c r="N1277">
        <v>0</v>
      </c>
      <c r="O1277" t="str">
        <f t="shared" si="116"/>
        <v>30-45</v>
      </c>
      <c r="P1277" t="str">
        <f t="shared" si="117"/>
        <v>Medium</v>
      </c>
      <c r="Q1277" t="str">
        <f t="shared" si="118"/>
        <v>Long-Term</v>
      </c>
      <c r="R1277" t="str">
        <f t="shared" si="119"/>
        <v>High Balance</v>
      </c>
      <c r="S1277" t="str">
        <f t="shared" si="120"/>
        <v>High Value</v>
      </c>
      <c r="T1277">
        <v>1</v>
      </c>
      <c r="U1277">
        <f t="shared" si="121"/>
        <v>0</v>
      </c>
    </row>
    <row r="1278" spans="1:21" x14ac:dyDescent="0.25">
      <c r="A1278">
        <v>2025</v>
      </c>
      <c r="B1278">
        <v>15690182</v>
      </c>
      <c r="C1278" t="s">
        <v>901</v>
      </c>
      <c r="D1278">
        <v>635</v>
      </c>
      <c r="E1278" t="s">
        <v>26</v>
      </c>
      <c r="F1278" t="s">
        <v>23</v>
      </c>
      <c r="G1278">
        <v>37</v>
      </c>
      <c r="H1278">
        <v>5</v>
      </c>
      <c r="I1278">
        <v>113489</v>
      </c>
      <c r="J1278">
        <v>1</v>
      </c>
      <c r="K1278">
        <v>1</v>
      </c>
      <c r="L1278">
        <v>0</v>
      </c>
      <c r="M1278">
        <v>95612</v>
      </c>
      <c r="N1278">
        <v>1</v>
      </c>
      <c r="O1278" t="str">
        <f t="shared" si="116"/>
        <v>30-45</v>
      </c>
      <c r="P1278" t="str">
        <f t="shared" si="117"/>
        <v>Medium</v>
      </c>
      <c r="Q1278" t="str">
        <f t="shared" si="118"/>
        <v>Mid-Term</v>
      </c>
      <c r="R1278" t="str">
        <f t="shared" si="119"/>
        <v>High Balance</v>
      </c>
      <c r="S1278" t="str">
        <f t="shared" si="120"/>
        <v>High Value</v>
      </c>
      <c r="T1278">
        <v>1</v>
      </c>
      <c r="U1278">
        <f t="shared" si="121"/>
        <v>113489</v>
      </c>
    </row>
    <row r="1279" spans="1:21" x14ac:dyDescent="0.25">
      <c r="A1279">
        <v>2025</v>
      </c>
      <c r="B1279">
        <v>15721719</v>
      </c>
      <c r="C1279" t="s">
        <v>137</v>
      </c>
      <c r="D1279">
        <v>743</v>
      </c>
      <c r="E1279" t="s">
        <v>15</v>
      </c>
      <c r="F1279" t="s">
        <v>23</v>
      </c>
      <c r="G1279">
        <v>42</v>
      </c>
      <c r="H1279">
        <v>7</v>
      </c>
      <c r="I1279">
        <v>77002</v>
      </c>
      <c r="J1279">
        <v>2</v>
      </c>
      <c r="K1279">
        <v>1</v>
      </c>
      <c r="L1279">
        <v>1</v>
      </c>
      <c r="M1279">
        <v>80428</v>
      </c>
      <c r="N1279">
        <v>0</v>
      </c>
      <c r="O1279" t="str">
        <f t="shared" si="116"/>
        <v>30-45</v>
      </c>
      <c r="P1279" t="str">
        <f t="shared" si="117"/>
        <v>Medium</v>
      </c>
      <c r="Q1279" t="str">
        <f t="shared" si="118"/>
        <v>Mid-Term</v>
      </c>
      <c r="R1279" t="str">
        <f t="shared" si="119"/>
        <v>Low Balance</v>
      </c>
      <c r="S1279" t="str">
        <f t="shared" si="120"/>
        <v>Normal</v>
      </c>
      <c r="T1279">
        <v>1</v>
      </c>
      <c r="U1279">
        <f t="shared" si="121"/>
        <v>0</v>
      </c>
    </row>
    <row r="1280" spans="1:21" x14ac:dyDescent="0.25">
      <c r="A1280">
        <v>2025</v>
      </c>
      <c r="B1280">
        <v>15641690</v>
      </c>
      <c r="C1280" t="s">
        <v>59</v>
      </c>
      <c r="D1280">
        <v>681</v>
      </c>
      <c r="E1280" t="s">
        <v>18</v>
      </c>
      <c r="F1280" t="s">
        <v>23</v>
      </c>
      <c r="G1280">
        <v>67</v>
      </c>
      <c r="H1280">
        <v>7</v>
      </c>
      <c r="I1280">
        <v>0</v>
      </c>
      <c r="J1280">
        <v>2</v>
      </c>
      <c r="K1280">
        <v>0</v>
      </c>
      <c r="L1280">
        <v>1</v>
      </c>
      <c r="M1280">
        <v>163715</v>
      </c>
      <c r="N1280">
        <v>0</v>
      </c>
      <c r="O1280" t="str">
        <f t="shared" si="116"/>
        <v>60+</v>
      </c>
      <c r="P1280" t="str">
        <f t="shared" si="117"/>
        <v>Medium</v>
      </c>
      <c r="Q1280" t="str">
        <f t="shared" si="118"/>
        <v>Mid-Term</v>
      </c>
      <c r="R1280" t="str">
        <f t="shared" si="119"/>
        <v>Zero Balance</v>
      </c>
      <c r="S1280" t="str">
        <f t="shared" si="120"/>
        <v>Normal</v>
      </c>
      <c r="T1280">
        <v>1</v>
      </c>
      <c r="U1280">
        <f t="shared" si="121"/>
        <v>0</v>
      </c>
    </row>
    <row r="1281" spans="1:21" x14ac:dyDescent="0.25">
      <c r="A1281">
        <v>2025</v>
      </c>
      <c r="B1281">
        <v>15634896</v>
      </c>
      <c r="C1281" t="s">
        <v>241</v>
      </c>
      <c r="D1281">
        <v>521</v>
      </c>
      <c r="E1281" t="s">
        <v>15</v>
      </c>
      <c r="F1281" t="s">
        <v>16</v>
      </c>
      <c r="G1281">
        <v>39</v>
      </c>
      <c r="H1281">
        <v>6</v>
      </c>
      <c r="I1281">
        <v>0</v>
      </c>
      <c r="J1281">
        <v>2</v>
      </c>
      <c r="K1281">
        <v>0</v>
      </c>
      <c r="L1281">
        <v>1</v>
      </c>
      <c r="M1281">
        <v>27375</v>
      </c>
      <c r="N1281">
        <v>0</v>
      </c>
      <c r="O1281" t="str">
        <f t="shared" si="116"/>
        <v>30-45</v>
      </c>
      <c r="P1281" t="str">
        <f t="shared" si="117"/>
        <v>Low</v>
      </c>
      <c r="Q1281" t="str">
        <f t="shared" si="118"/>
        <v>Mid-Term</v>
      </c>
      <c r="R1281" t="str">
        <f t="shared" si="119"/>
        <v>Zero Balance</v>
      </c>
      <c r="S1281" t="str">
        <f t="shared" si="120"/>
        <v>Normal</v>
      </c>
      <c r="T1281">
        <v>1</v>
      </c>
      <c r="U1281">
        <f t="shared" si="121"/>
        <v>0</v>
      </c>
    </row>
    <row r="1282" spans="1:21" x14ac:dyDescent="0.25">
      <c r="A1282">
        <v>2025</v>
      </c>
      <c r="B1282">
        <v>15671590</v>
      </c>
      <c r="C1282" t="s">
        <v>28</v>
      </c>
      <c r="D1282">
        <v>741</v>
      </c>
      <c r="E1282" t="s">
        <v>18</v>
      </c>
      <c r="F1282" t="s">
        <v>23</v>
      </c>
      <c r="G1282">
        <v>25</v>
      </c>
      <c r="H1282">
        <v>4</v>
      </c>
      <c r="I1282">
        <v>0</v>
      </c>
      <c r="J1282">
        <v>2</v>
      </c>
      <c r="K1282">
        <v>1</v>
      </c>
      <c r="L1282">
        <v>1</v>
      </c>
      <c r="M1282">
        <v>73874</v>
      </c>
      <c r="N1282">
        <v>0</v>
      </c>
      <c r="O1282" t="str">
        <f t="shared" ref="O1282:O1345" si="122">IF(G1282&lt;30,"&lt;30",IF(G1282&lt;=45,"30-45",IF(G1282&lt;=60,"46-60","60+")))</f>
        <v>&lt;30</v>
      </c>
      <c r="P1282" t="str">
        <f t="shared" ref="P1282:P1345" si="123">IF(D1282&lt;600,"Low",IF(D1282&lt;=750,"Medium","High"))</f>
        <v>Medium</v>
      </c>
      <c r="Q1282" t="str">
        <f t="shared" ref="Q1282:Q1345" si="124">IF(H1282&lt;=3,"New",IF(H1282&lt;=7,"Mid-Term","Long-Term"))</f>
        <v>Mid-Term</v>
      </c>
      <c r="R1282" t="str">
        <f t="shared" ref="R1282:R1345" si="125">IF(I1282=0,"Zero Balance",IF(I1282&lt;100000,"Low Balance","High Balance"))</f>
        <v>Zero Balance</v>
      </c>
      <c r="S1282" t="str">
        <f t="shared" ref="S1282:S1345" si="126">IF(I1282&gt;=100000,"High Value","Normal")</f>
        <v>Normal</v>
      </c>
      <c r="T1282">
        <v>1</v>
      </c>
      <c r="U1282">
        <f t="shared" ref="U1282:U1345" si="127">IF(N1282=1,I1282,0)</f>
        <v>0</v>
      </c>
    </row>
    <row r="1283" spans="1:21" x14ac:dyDescent="0.25">
      <c r="A1283">
        <v>2025</v>
      </c>
      <c r="B1283">
        <v>15779182</v>
      </c>
      <c r="C1283" t="s">
        <v>150</v>
      </c>
      <c r="D1283">
        <v>790</v>
      </c>
      <c r="E1283" t="s">
        <v>18</v>
      </c>
      <c r="F1283" t="s">
        <v>23</v>
      </c>
      <c r="G1283">
        <v>46</v>
      </c>
      <c r="H1283">
        <v>8</v>
      </c>
      <c r="I1283">
        <v>182365</v>
      </c>
      <c r="J1283">
        <v>1</v>
      </c>
      <c r="K1283">
        <v>0</v>
      </c>
      <c r="L1283">
        <v>0</v>
      </c>
      <c r="M1283">
        <v>139266</v>
      </c>
      <c r="N1283">
        <v>1</v>
      </c>
      <c r="O1283" t="str">
        <f t="shared" si="122"/>
        <v>46-60</v>
      </c>
      <c r="P1283" t="str">
        <f t="shared" si="123"/>
        <v>High</v>
      </c>
      <c r="Q1283" t="str">
        <f t="shared" si="124"/>
        <v>Long-Term</v>
      </c>
      <c r="R1283" t="str">
        <f t="shared" si="125"/>
        <v>High Balance</v>
      </c>
      <c r="S1283" t="str">
        <f t="shared" si="126"/>
        <v>High Value</v>
      </c>
      <c r="T1283">
        <v>1</v>
      </c>
      <c r="U1283">
        <f t="shared" si="127"/>
        <v>182365</v>
      </c>
    </row>
    <row r="1284" spans="1:21" x14ac:dyDescent="0.25">
      <c r="A1284">
        <v>2025</v>
      </c>
      <c r="B1284">
        <v>15778287</v>
      </c>
      <c r="C1284" t="s">
        <v>396</v>
      </c>
      <c r="D1284">
        <v>622</v>
      </c>
      <c r="E1284" t="s">
        <v>15</v>
      </c>
      <c r="F1284" t="s">
        <v>23</v>
      </c>
      <c r="G1284">
        <v>35</v>
      </c>
      <c r="H1284">
        <v>8</v>
      </c>
      <c r="I1284">
        <v>0</v>
      </c>
      <c r="J1284">
        <v>2</v>
      </c>
      <c r="K1284">
        <v>1</v>
      </c>
      <c r="L1284">
        <v>1</v>
      </c>
      <c r="M1284">
        <v>131773</v>
      </c>
      <c r="N1284">
        <v>0</v>
      </c>
      <c r="O1284" t="str">
        <f t="shared" si="122"/>
        <v>30-45</v>
      </c>
      <c r="P1284" t="str">
        <f t="shared" si="123"/>
        <v>Medium</v>
      </c>
      <c r="Q1284" t="str">
        <f t="shared" si="124"/>
        <v>Long-Term</v>
      </c>
      <c r="R1284" t="str">
        <f t="shared" si="125"/>
        <v>Zero Balance</v>
      </c>
      <c r="S1284" t="str">
        <f t="shared" si="126"/>
        <v>Normal</v>
      </c>
      <c r="T1284">
        <v>1</v>
      </c>
      <c r="U1284">
        <f t="shared" si="127"/>
        <v>0</v>
      </c>
    </row>
    <row r="1285" spans="1:21" x14ac:dyDescent="0.25">
      <c r="A1285">
        <v>2025</v>
      </c>
      <c r="B1285">
        <v>15609510</v>
      </c>
      <c r="C1285" t="s">
        <v>343</v>
      </c>
      <c r="D1285">
        <v>669</v>
      </c>
      <c r="E1285" t="s">
        <v>15</v>
      </c>
      <c r="F1285" t="s">
        <v>23</v>
      </c>
      <c r="G1285">
        <v>45</v>
      </c>
      <c r="H1285">
        <v>7</v>
      </c>
      <c r="I1285">
        <v>149365</v>
      </c>
      <c r="J1285">
        <v>1</v>
      </c>
      <c r="K1285">
        <v>0</v>
      </c>
      <c r="L1285">
        <v>1</v>
      </c>
      <c r="M1285">
        <v>173454</v>
      </c>
      <c r="N1285">
        <v>0</v>
      </c>
      <c r="O1285" t="str">
        <f t="shared" si="122"/>
        <v>30-45</v>
      </c>
      <c r="P1285" t="str">
        <f t="shared" si="123"/>
        <v>Medium</v>
      </c>
      <c r="Q1285" t="str">
        <f t="shared" si="124"/>
        <v>Mid-Term</v>
      </c>
      <c r="R1285" t="str">
        <f t="shared" si="125"/>
        <v>High Balance</v>
      </c>
      <c r="S1285" t="str">
        <f t="shared" si="126"/>
        <v>High Value</v>
      </c>
      <c r="T1285">
        <v>1</v>
      </c>
      <c r="U1285">
        <f t="shared" si="127"/>
        <v>0</v>
      </c>
    </row>
    <row r="1286" spans="1:21" x14ac:dyDescent="0.25">
      <c r="A1286">
        <v>2025</v>
      </c>
      <c r="B1286">
        <v>15742229</v>
      </c>
      <c r="C1286" t="s">
        <v>806</v>
      </c>
      <c r="D1286">
        <v>583</v>
      </c>
      <c r="E1286" t="s">
        <v>15</v>
      </c>
      <c r="F1286" t="s">
        <v>23</v>
      </c>
      <c r="G1286">
        <v>59</v>
      </c>
      <c r="H1286">
        <v>7</v>
      </c>
      <c r="I1286">
        <v>127450</v>
      </c>
      <c r="J1286">
        <v>1</v>
      </c>
      <c r="K1286">
        <v>0</v>
      </c>
      <c r="L1286">
        <v>1</v>
      </c>
      <c r="M1286">
        <v>67553</v>
      </c>
      <c r="N1286">
        <v>0</v>
      </c>
      <c r="O1286" t="str">
        <f t="shared" si="122"/>
        <v>46-60</v>
      </c>
      <c r="P1286" t="str">
        <f t="shared" si="123"/>
        <v>Low</v>
      </c>
      <c r="Q1286" t="str">
        <f t="shared" si="124"/>
        <v>Mid-Term</v>
      </c>
      <c r="R1286" t="str">
        <f t="shared" si="125"/>
        <v>High Balance</v>
      </c>
      <c r="S1286" t="str">
        <f t="shared" si="126"/>
        <v>High Value</v>
      </c>
      <c r="T1286">
        <v>1</v>
      </c>
      <c r="U1286">
        <f t="shared" si="127"/>
        <v>0</v>
      </c>
    </row>
    <row r="1287" spans="1:21" x14ac:dyDescent="0.25">
      <c r="A1287">
        <v>2025</v>
      </c>
      <c r="B1287">
        <v>15658532</v>
      </c>
      <c r="C1287" t="s">
        <v>902</v>
      </c>
      <c r="D1287">
        <v>520</v>
      </c>
      <c r="E1287" t="s">
        <v>18</v>
      </c>
      <c r="F1287" t="s">
        <v>16</v>
      </c>
      <c r="G1287">
        <v>63</v>
      </c>
      <c r="H1287">
        <v>5</v>
      </c>
      <c r="I1287">
        <v>162278</v>
      </c>
      <c r="J1287">
        <v>1</v>
      </c>
      <c r="K1287">
        <v>1</v>
      </c>
      <c r="L1287">
        <v>1</v>
      </c>
      <c r="M1287">
        <v>34765</v>
      </c>
      <c r="N1287">
        <v>0</v>
      </c>
      <c r="O1287" t="str">
        <f t="shared" si="122"/>
        <v>60+</v>
      </c>
      <c r="P1287" t="str">
        <f t="shared" si="123"/>
        <v>Low</v>
      </c>
      <c r="Q1287" t="str">
        <f t="shared" si="124"/>
        <v>Mid-Term</v>
      </c>
      <c r="R1287" t="str">
        <f t="shared" si="125"/>
        <v>High Balance</v>
      </c>
      <c r="S1287" t="str">
        <f t="shared" si="126"/>
        <v>High Value</v>
      </c>
      <c r="T1287">
        <v>1</v>
      </c>
      <c r="U1287">
        <f t="shared" si="127"/>
        <v>0</v>
      </c>
    </row>
    <row r="1288" spans="1:21" x14ac:dyDescent="0.25">
      <c r="A1288">
        <v>2025</v>
      </c>
      <c r="B1288">
        <v>15590993</v>
      </c>
      <c r="C1288" t="s">
        <v>392</v>
      </c>
      <c r="D1288">
        <v>579</v>
      </c>
      <c r="E1288" t="s">
        <v>18</v>
      </c>
      <c r="F1288" t="s">
        <v>23</v>
      </c>
      <c r="G1288">
        <v>37</v>
      </c>
      <c r="H1288">
        <v>5</v>
      </c>
      <c r="I1288">
        <v>152213</v>
      </c>
      <c r="J1288">
        <v>2</v>
      </c>
      <c r="K1288">
        <v>0</v>
      </c>
      <c r="L1288">
        <v>0</v>
      </c>
      <c r="M1288">
        <v>120219</v>
      </c>
      <c r="N1288">
        <v>0</v>
      </c>
      <c r="O1288" t="str">
        <f t="shared" si="122"/>
        <v>30-45</v>
      </c>
      <c r="P1288" t="str">
        <f t="shared" si="123"/>
        <v>Low</v>
      </c>
      <c r="Q1288" t="str">
        <f t="shared" si="124"/>
        <v>Mid-Term</v>
      </c>
      <c r="R1288" t="str">
        <f t="shared" si="125"/>
        <v>High Balance</v>
      </c>
      <c r="S1288" t="str">
        <f t="shared" si="126"/>
        <v>High Value</v>
      </c>
      <c r="T1288">
        <v>1</v>
      </c>
      <c r="U1288">
        <f t="shared" si="127"/>
        <v>0</v>
      </c>
    </row>
    <row r="1289" spans="1:21" x14ac:dyDescent="0.25">
      <c r="A1289">
        <v>2025</v>
      </c>
      <c r="B1289">
        <v>15565701</v>
      </c>
      <c r="C1289" t="s">
        <v>903</v>
      </c>
      <c r="D1289">
        <v>698</v>
      </c>
      <c r="E1289" t="s">
        <v>18</v>
      </c>
      <c r="F1289" t="s">
        <v>16</v>
      </c>
      <c r="G1289">
        <v>39</v>
      </c>
      <c r="H1289">
        <v>9</v>
      </c>
      <c r="I1289">
        <v>161994</v>
      </c>
      <c r="J1289">
        <v>1</v>
      </c>
      <c r="K1289">
        <v>0</v>
      </c>
      <c r="L1289">
        <v>0</v>
      </c>
      <c r="M1289">
        <v>90212</v>
      </c>
      <c r="N1289">
        <v>0</v>
      </c>
      <c r="O1289" t="str">
        <f t="shared" si="122"/>
        <v>30-45</v>
      </c>
      <c r="P1289" t="str">
        <f t="shared" si="123"/>
        <v>Medium</v>
      </c>
      <c r="Q1289" t="str">
        <f t="shared" si="124"/>
        <v>Long-Term</v>
      </c>
      <c r="R1289" t="str">
        <f t="shared" si="125"/>
        <v>High Balance</v>
      </c>
      <c r="S1289" t="str">
        <f t="shared" si="126"/>
        <v>High Value</v>
      </c>
      <c r="T1289">
        <v>1</v>
      </c>
      <c r="U1289">
        <f t="shared" si="127"/>
        <v>0</v>
      </c>
    </row>
    <row r="1290" spans="1:21" x14ac:dyDescent="0.25">
      <c r="A1290">
        <v>2025</v>
      </c>
      <c r="B1290">
        <v>15597239</v>
      </c>
      <c r="C1290" t="s">
        <v>209</v>
      </c>
      <c r="D1290">
        <v>548</v>
      </c>
      <c r="E1290" t="s">
        <v>18</v>
      </c>
      <c r="F1290" t="s">
        <v>23</v>
      </c>
      <c r="G1290">
        <v>39</v>
      </c>
      <c r="H1290">
        <v>7</v>
      </c>
      <c r="I1290">
        <v>131468</v>
      </c>
      <c r="J1290">
        <v>1</v>
      </c>
      <c r="K1290">
        <v>1</v>
      </c>
      <c r="L1290">
        <v>0</v>
      </c>
      <c r="M1290">
        <v>164976</v>
      </c>
      <c r="N1290">
        <v>0</v>
      </c>
      <c r="O1290" t="str">
        <f t="shared" si="122"/>
        <v>30-45</v>
      </c>
      <c r="P1290" t="str">
        <f t="shared" si="123"/>
        <v>Low</v>
      </c>
      <c r="Q1290" t="str">
        <f t="shared" si="124"/>
        <v>Mid-Term</v>
      </c>
      <c r="R1290" t="str">
        <f t="shared" si="125"/>
        <v>High Balance</v>
      </c>
      <c r="S1290" t="str">
        <f t="shared" si="126"/>
        <v>High Value</v>
      </c>
      <c r="T1290">
        <v>1</v>
      </c>
      <c r="U1290">
        <f t="shared" si="127"/>
        <v>0</v>
      </c>
    </row>
    <row r="1291" spans="1:21" x14ac:dyDescent="0.25">
      <c r="A1291">
        <v>2025</v>
      </c>
      <c r="B1291">
        <v>15688880</v>
      </c>
      <c r="C1291" t="s">
        <v>904</v>
      </c>
      <c r="D1291">
        <v>672</v>
      </c>
      <c r="E1291" t="s">
        <v>26</v>
      </c>
      <c r="F1291" t="s">
        <v>23</v>
      </c>
      <c r="G1291">
        <v>40</v>
      </c>
      <c r="H1291">
        <v>10</v>
      </c>
      <c r="I1291">
        <v>102980</v>
      </c>
      <c r="J1291">
        <v>1</v>
      </c>
      <c r="K1291">
        <v>1</v>
      </c>
      <c r="L1291">
        <v>0</v>
      </c>
      <c r="M1291">
        <v>1286</v>
      </c>
      <c r="N1291">
        <v>1</v>
      </c>
      <c r="O1291" t="str">
        <f t="shared" si="122"/>
        <v>30-45</v>
      </c>
      <c r="P1291" t="str">
        <f t="shared" si="123"/>
        <v>Medium</v>
      </c>
      <c r="Q1291" t="str">
        <f t="shared" si="124"/>
        <v>Long-Term</v>
      </c>
      <c r="R1291" t="str">
        <f t="shared" si="125"/>
        <v>High Balance</v>
      </c>
      <c r="S1291" t="str">
        <f t="shared" si="126"/>
        <v>High Value</v>
      </c>
      <c r="T1291">
        <v>1</v>
      </c>
      <c r="U1291">
        <f t="shared" si="127"/>
        <v>102980</v>
      </c>
    </row>
    <row r="1292" spans="1:21" x14ac:dyDescent="0.25">
      <c r="A1292">
        <v>2025</v>
      </c>
      <c r="B1292">
        <v>15813917</v>
      </c>
      <c r="C1292" t="s">
        <v>905</v>
      </c>
      <c r="D1292">
        <v>653</v>
      </c>
      <c r="E1292" t="s">
        <v>26</v>
      </c>
      <c r="F1292" t="s">
        <v>23</v>
      </c>
      <c r="G1292">
        <v>31</v>
      </c>
      <c r="H1292">
        <v>9</v>
      </c>
      <c r="I1292">
        <v>143322</v>
      </c>
      <c r="J1292">
        <v>1</v>
      </c>
      <c r="K1292">
        <v>1</v>
      </c>
      <c r="L1292">
        <v>0</v>
      </c>
      <c r="M1292">
        <v>83679</v>
      </c>
      <c r="N1292">
        <v>0</v>
      </c>
      <c r="O1292" t="str">
        <f t="shared" si="122"/>
        <v>30-45</v>
      </c>
      <c r="P1292" t="str">
        <f t="shared" si="123"/>
        <v>Medium</v>
      </c>
      <c r="Q1292" t="str">
        <f t="shared" si="124"/>
        <v>Long-Term</v>
      </c>
      <c r="R1292" t="str">
        <f t="shared" si="125"/>
        <v>High Balance</v>
      </c>
      <c r="S1292" t="str">
        <f t="shared" si="126"/>
        <v>High Value</v>
      </c>
      <c r="T1292">
        <v>1</v>
      </c>
      <c r="U1292">
        <f t="shared" si="127"/>
        <v>0</v>
      </c>
    </row>
    <row r="1293" spans="1:21" x14ac:dyDescent="0.25">
      <c r="A1293">
        <v>2025</v>
      </c>
      <c r="B1293">
        <v>15679611</v>
      </c>
      <c r="C1293" t="s">
        <v>30</v>
      </c>
      <c r="D1293">
        <v>734</v>
      </c>
      <c r="E1293" t="s">
        <v>18</v>
      </c>
      <c r="F1293" t="s">
        <v>16</v>
      </c>
      <c r="G1293">
        <v>37</v>
      </c>
      <c r="H1293">
        <v>2</v>
      </c>
      <c r="I1293">
        <v>130405</v>
      </c>
      <c r="J1293">
        <v>1</v>
      </c>
      <c r="K1293">
        <v>0</v>
      </c>
      <c r="L1293">
        <v>0</v>
      </c>
      <c r="M1293">
        <v>34549</v>
      </c>
      <c r="N1293">
        <v>0</v>
      </c>
      <c r="O1293" t="str">
        <f t="shared" si="122"/>
        <v>30-45</v>
      </c>
      <c r="P1293" t="str">
        <f t="shared" si="123"/>
        <v>Medium</v>
      </c>
      <c r="Q1293" t="str">
        <f t="shared" si="124"/>
        <v>New</v>
      </c>
      <c r="R1293" t="str">
        <f t="shared" si="125"/>
        <v>High Balance</v>
      </c>
      <c r="S1293" t="str">
        <f t="shared" si="126"/>
        <v>High Value</v>
      </c>
      <c r="T1293">
        <v>1</v>
      </c>
      <c r="U1293">
        <f t="shared" si="127"/>
        <v>0</v>
      </c>
    </row>
    <row r="1294" spans="1:21" x14ac:dyDescent="0.25">
      <c r="A1294">
        <v>2025</v>
      </c>
      <c r="B1294">
        <v>15636589</v>
      </c>
      <c r="C1294" t="s">
        <v>854</v>
      </c>
      <c r="D1294">
        <v>794</v>
      </c>
      <c r="E1294" t="s">
        <v>15</v>
      </c>
      <c r="F1294" t="s">
        <v>16</v>
      </c>
      <c r="G1294">
        <v>41</v>
      </c>
      <c r="H1294">
        <v>7</v>
      </c>
      <c r="I1294">
        <v>0</v>
      </c>
      <c r="J1294">
        <v>2</v>
      </c>
      <c r="K1294">
        <v>1</v>
      </c>
      <c r="L1294">
        <v>1</v>
      </c>
      <c r="M1294">
        <v>74275</v>
      </c>
      <c r="N1294">
        <v>0</v>
      </c>
      <c r="O1294" t="str">
        <f t="shared" si="122"/>
        <v>30-45</v>
      </c>
      <c r="P1294" t="str">
        <f t="shared" si="123"/>
        <v>High</v>
      </c>
      <c r="Q1294" t="str">
        <f t="shared" si="124"/>
        <v>Mid-Term</v>
      </c>
      <c r="R1294" t="str">
        <f t="shared" si="125"/>
        <v>Zero Balance</v>
      </c>
      <c r="S1294" t="str">
        <f t="shared" si="126"/>
        <v>Normal</v>
      </c>
      <c r="T1294">
        <v>1</v>
      </c>
      <c r="U1294">
        <f t="shared" si="127"/>
        <v>0</v>
      </c>
    </row>
    <row r="1295" spans="1:21" x14ac:dyDescent="0.25">
      <c r="A1295">
        <v>2025</v>
      </c>
      <c r="B1295">
        <v>15687752</v>
      </c>
      <c r="C1295" t="s">
        <v>906</v>
      </c>
      <c r="D1295">
        <v>641</v>
      </c>
      <c r="E1295" t="s">
        <v>15</v>
      </c>
      <c r="F1295" t="s">
        <v>23</v>
      </c>
      <c r="G1295">
        <v>30</v>
      </c>
      <c r="H1295">
        <v>2</v>
      </c>
      <c r="I1295">
        <v>87505</v>
      </c>
      <c r="J1295">
        <v>2</v>
      </c>
      <c r="K1295">
        <v>0</v>
      </c>
      <c r="L1295">
        <v>1</v>
      </c>
      <c r="M1295">
        <v>7279</v>
      </c>
      <c r="N1295">
        <v>0</v>
      </c>
      <c r="O1295" t="str">
        <f t="shared" si="122"/>
        <v>30-45</v>
      </c>
      <c r="P1295" t="str">
        <f t="shared" si="123"/>
        <v>Medium</v>
      </c>
      <c r="Q1295" t="str">
        <f t="shared" si="124"/>
        <v>New</v>
      </c>
      <c r="R1295" t="str">
        <f t="shared" si="125"/>
        <v>Low Balance</v>
      </c>
      <c r="S1295" t="str">
        <f t="shared" si="126"/>
        <v>Normal</v>
      </c>
      <c r="T1295">
        <v>1</v>
      </c>
      <c r="U1295">
        <f t="shared" si="127"/>
        <v>0</v>
      </c>
    </row>
    <row r="1296" spans="1:21" x14ac:dyDescent="0.25">
      <c r="A1296">
        <v>2025</v>
      </c>
      <c r="B1296">
        <v>15584363</v>
      </c>
      <c r="C1296" t="s">
        <v>907</v>
      </c>
      <c r="D1296">
        <v>824</v>
      </c>
      <c r="E1296" t="s">
        <v>15</v>
      </c>
      <c r="F1296" t="s">
        <v>23</v>
      </c>
      <c r="G1296">
        <v>30</v>
      </c>
      <c r="H1296">
        <v>0</v>
      </c>
      <c r="I1296">
        <v>133634</v>
      </c>
      <c r="J1296">
        <v>1</v>
      </c>
      <c r="K1296">
        <v>1</v>
      </c>
      <c r="L1296">
        <v>1</v>
      </c>
      <c r="M1296">
        <v>162054</v>
      </c>
      <c r="N1296">
        <v>0</v>
      </c>
      <c r="O1296" t="str">
        <f t="shared" si="122"/>
        <v>30-45</v>
      </c>
      <c r="P1296" t="str">
        <f t="shared" si="123"/>
        <v>High</v>
      </c>
      <c r="Q1296" t="str">
        <f t="shared" si="124"/>
        <v>New</v>
      </c>
      <c r="R1296" t="str">
        <f t="shared" si="125"/>
        <v>High Balance</v>
      </c>
      <c r="S1296" t="str">
        <f t="shared" si="126"/>
        <v>High Value</v>
      </c>
      <c r="T1296">
        <v>1</v>
      </c>
      <c r="U1296">
        <f t="shared" si="127"/>
        <v>0</v>
      </c>
    </row>
    <row r="1297" spans="1:21" x14ac:dyDescent="0.25">
      <c r="A1297">
        <v>2025</v>
      </c>
      <c r="B1297">
        <v>15737748</v>
      </c>
      <c r="C1297" t="s">
        <v>908</v>
      </c>
      <c r="D1297">
        <v>534</v>
      </c>
      <c r="E1297" t="s">
        <v>18</v>
      </c>
      <c r="F1297" t="s">
        <v>16</v>
      </c>
      <c r="G1297">
        <v>33</v>
      </c>
      <c r="H1297">
        <v>3</v>
      </c>
      <c r="I1297">
        <v>151234</v>
      </c>
      <c r="J1297">
        <v>1</v>
      </c>
      <c r="K1297">
        <v>0</v>
      </c>
      <c r="L1297">
        <v>0</v>
      </c>
      <c r="M1297">
        <v>199337</v>
      </c>
      <c r="N1297">
        <v>0</v>
      </c>
      <c r="O1297" t="str">
        <f t="shared" si="122"/>
        <v>30-45</v>
      </c>
      <c r="P1297" t="str">
        <f t="shared" si="123"/>
        <v>Low</v>
      </c>
      <c r="Q1297" t="str">
        <f t="shared" si="124"/>
        <v>New</v>
      </c>
      <c r="R1297" t="str">
        <f t="shared" si="125"/>
        <v>High Balance</v>
      </c>
      <c r="S1297" t="str">
        <f t="shared" si="126"/>
        <v>High Value</v>
      </c>
      <c r="T1297">
        <v>1</v>
      </c>
      <c r="U1297">
        <f t="shared" si="127"/>
        <v>0</v>
      </c>
    </row>
    <row r="1298" spans="1:21" x14ac:dyDescent="0.25">
      <c r="A1298">
        <v>2025</v>
      </c>
      <c r="B1298">
        <v>15803365</v>
      </c>
      <c r="C1298" t="s">
        <v>909</v>
      </c>
      <c r="D1298">
        <v>653</v>
      </c>
      <c r="E1298" t="s">
        <v>18</v>
      </c>
      <c r="F1298" t="s">
        <v>23</v>
      </c>
      <c r="G1298">
        <v>55</v>
      </c>
      <c r="H1298">
        <v>2</v>
      </c>
      <c r="I1298">
        <v>70264</v>
      </c>
      <c r="J1298">
        <v>1</v>
      </c>
      <c r="K1298">
        <v>0</v>
      </c>
      <c r="L1298">
        <v>1</v>
      </c>
      <c r="M1298">
        <v>62348</v>
      </c>
      <c r="N1298">
        <v>0</v>
      </c>
      <c r="O1298" t="str">
        <f t="shared" si="122"/>
        <v>46-60</v>
      </c>
      <c r="P1298" t="str">
        <f t="shared" si="123"/>
        <v>Medium</v>
      </c>
      <c r="Q1298" t="str">
        <f t="shared" si="124"/>
        <v>New</v>
      </c>
      <c r="R1298" t="str">
        <f t="shared" si="125"/>
        <v>Low Balance</v>
      </c>
      <c r="S1298" t="str">
        <f t="shared" si="126"/>
        <v>Normal</v>
      </c>
      <c r="T1298">
        <v>1</v>
      </c>
      <c r="U1298">
        <f t="shared" si="127"/>
        <v>0</v>
      </c>
    </row>
    <row r="1299" spans="1:21" x14ac:dyDescent="0.25">
      <c r="A1299">
        <v>2025</v>
      </c>
      <c r="B1299">
        <v>15793247</v>
      </c>
      <c r="C1299" t="s">
        <v>848</v>
      </c>
      <c r="D1299">
        <v>498</v>
      </c>
      <c r="E1299" t="s">
        <v>15</v>
      </c>
      <c r="F1299" t="s">
        <v>23</v>
      </c>
      <c r="G1299">
        <v>34</v>
      </c>
      <c r="H1299">
        <v>5</v>
      </c>
      <c r="I1299">
        <v>0</v>
      </c>
      <c r="J1299">
        <v>2</v>
      </c>
      <c r="K1299">
        <v>1</v>
      </c>
      <c r="L1299">
        <v>1</v>
      </c>
      <c r="M1299">
        <v>91712</v>
      </c>
      <c r="N1299">
        <v>0</v>
      </c>
      <c r="O1299" t="str">
        <f t="shared" si="122"/>
        <v>30-45</v>
      </c>
      <c r="P1299" t="str">
        <f t="shared" si="123"/>
        <v>Low</v>
      </c>
      <c r="Q1299" t="str">
        <f t="shared" si="124"/>
        <v>Mid-Term</v>
      </c>
      <c r="R1299" t="str">
        <f t="shared" si="125"/>
        <v>Zero Balance</v>
      </c>
      <c r="S1299" t="str">
        <f t="shared" si="126"/>
        <v>Normal</v>
      </c>
      <c r="T1299">
        <v>1</v>
      </c>
      <c r="U1299">
        <f t="shared" si="127"/>
        <v>0</v>
      </c>
    </row>
    <row r="1300" spans="1:21" x14ac:dyDescent="0.25">
      <c r="A1300">
        <v>2025</v>
      </c>
      <c r="B1300">
        <v>15572360</v>
      </c>
      <c r="C1300" t="s">
        <v>80</v>
      </c>
      <c r="D1300">
        <v>683</v>
      </c>
      <c r="E1300" t="s">
        <v>15</v>
      </c>
      <c r="F1300" t="s">
        <v>23</v>
      </c>
      <c r="G1300">
        <v>30</v>
      </c>
      <c r="H1300">
        <v>10</v>
      </c>
      <c r="I1300">
        <v>57657</v>
      </c>
      <c r="J1300">
        <v>1</v>
      </c>
      <c r="K1300">
        <v>0</v>
      </c>
      <c r="L1300">
        <v>0</v>
      </c>
      <c r="M1300">
        <v>79241</v>
      </c>
      <c r="N1300">
        <v>0</v>
      </c>
      <c r="O1300" t="str">
        <f t="shared" si="122"/>
        <v>30-45</v>
      </c>
      <c r="P1300" t="str">
        <f t="shared" si="123"/>
        <v>Medium</v>
      </c>
      <c r="Q1300" t="str">
        <f t="shared" si="124"/>
        <v>Long-Term</v>
      </c>
      <c r="R1300" t="str">
        <f t="shared" si="125"/>
        <v>Low Balance</v>
      </c>
      <c r="S1300" t="str">
        <f t="shared" si="126"/>
        <v>Normal</v>
      </c>
      <c r="T1300">
        <v>1</v>
      </c>
      <c r="U1300">
        <f t="shared" si="127"/>
        <v>0</v>
      </c>
    </row>
    <row r="1301" spans="1:21" x14ac:dyDescent="0.25">
      <c r="A1301">
        <v>2025</v>
      </c>
      <c r="B1301">
        <v>15795166</v>
      </c>
      <c r="C1301" t="s">
        <v>910</v>
      </c>
      <c r="D1301">
        <v>618</v>
      </c>
      <c r="E1301" t="s">
        <v>26</v>
      </c>
      <c r="F1301" t="s">
        <v>23</v>
      </c>
      <c r="G1301">
        <v>42</v>
      </c>
      <c r="H1301">
        <v>8</v>
      </c>
      <c r="I1301">
        <v>153572</v>
      </c>
      <c r="J1301">
        <v>2</v>
      </c>
      <c r="K1301">
        <v>1</v>
      </c>
      <c r="L1301">
        <v>1</v>
      </c>
      <c r="M1301">
        <v>76680</v>
      </c>
      <c r="N1301">
        <v>0</v>
      </c>
      <c r="O1301" t="str">
        <f t="shared" si="122"/>
        <v>30-45</v>
      </c>
      <c r="P1301" t="str">
        <f t="shared" si="123"/>
        <v>Medium</v>
      </c>
      <c r="Q1301" t="str">
        <f t="shared" si="124"/>
        <v>Long-Term</v>
      </c>
      <c r="R1301" t="str">
        <f t="shared" si="125"/>
        <v>High Balance</v>
      </c>
      <c r="S1301" t="str">
        <f t="shared" si="126"/>
        <v>High Value</v>
      </c>
      <c r="T1301">
        <v>1</v>
      </c>
      <c r="U1301">
        <f t="shared" si="127"/>
        <v>0</v>
      </c>
    </row>
    <row r="1302" spans="1:21" x14ac:dyDescent="0.25">
      <c r="A1302">
        <v>2025</v>
      </c>
      <c r="B1302">
        <v>15724620</v>
      </c>
      <c r="C1302" t="s">
        <v>911</v>
      </c>
      <c r="D1302">
        <v>538</v>
      </c>
      <c r="E1302" t="s">
        <v>15</v>
      </c>
      <c r="F1302" t="s">
        <v>23</v>
      </c>
      <c r="G1302">
        <v>37</v>
      </c>
      <c r="H1302">
        <v>1</v>
      </c>
      <c r="I1302">
        <v>134752</v>
      </c>
      <c r="J1302">
        <v>1</v>
      </c>
      <c r="K1302">
        <v>1</v>
      </c>
      <c r="L1302">
        <v>0</v>
      </c>
      <c r="M1302">
        <v>162512</v>
      </c>
      <c r="N1302">
        <v>0</v>
      </c>
      <c r="O1302" t="str">
        <f t="shared" si="122"/>
        <v>30-45</v>
      </c>
      <c r="P1302" t="str">
        <f t="shared" si="123"/>
        <v>Low</v>
      </c>
      <c r="Q1302" t="str">
        <f t="shared" si="124"/>
        <v>New</v>
      </c>
      <c r="R1302" t="str">
        <f t="shared" si="125"/>
        <v>High Balance</v>
      </c>
      <c r="S1302" t="str">
        <f t="shared" si="126"/>
        <v>High Value</v>
      </c>
      <c r="T1302">
        <v>1</v>
      </c>
      <c r="U1302">
        <f t="shared" si="127"/>
        <v>0</v>
      </c>
    </row>
    <row r="1303" spans="1:21" x14ac:dyDescent="0.25">
      <c r="A1303">
        <v>2025</v>
      </c>
      <c r="B1303">
        <v>15800856</v>
      </c>
      <c r="C1303" t="s">
        <v>912</v>
      </c>
      <c r="D1303">
        <v>643</v>
      </c>
      <c r="E1303" t="s">
        <v>18</v>
      </c>
      <c r="F1303" t="s">
        <v>23</v>
      </c>
      <c r="G1303">
        <v>34</v>
      </c>
      <c r="H1303">
        <v>3</v>
      </c>
      <c r="I1303">
        <v>83132</v>
      </c>
      <c r="J1303">
        <v>1</v>
      </c>
      <c r="K1303">
        <v>1</v>
      </c>
      <c r="L1303">
        <v>1</v>
      </c>
      <c r="M1303">
        <v>21361</v>
      </c>
      <c r="N1303">
        <v>0</v>
      </c>
      <c r="O1303" t="str">
        <f t="shared" si="122"/>
        <v>30-45</v>
      </c>
      <c r="P1303" t="str">
        <f t="shared" si="123"/>
        <v>Medium</v>
      </c>
      <c r="Q1303" t="str">
        <f t="shared" si="124"/>
        <v>New</v>
      </c>
      <c r="R1303" t="str">
        <f t="shared" si="125"/>
        <v>Low Balance</v>
      </c>
      <c r="S1303" t="str">
        <f t="shared" si="126"/>
        <v>Normal</v>
      </c>
      <c r="T1303">
        <v>1</v>
      </c>
      <c r="U1303">
        <f t="shared" si="127"/>
        <v>0</v>
      </c>
    </row>
    <row r="1304" spans="1:21" x14ac:dyDescent="0.25">
      <c r="A1304">
        <v>2025</v>
      </c>
      <c r="B1304">
        <v>15671097</v>
      </c>
      <c r="C1304" t="s">
        <v>890</v>
      </c>
      <c r="D1304">
        <v>428</v>
      </c>
      <c r="E1304" t="s">
        <v>15</v>
      </c>
      <c r="F1304" t="s">
        <v>16</v>
      </c>
      <c r="G1304">
        <v>31</v>
      </c>
      <c r="H1304">
        <v>2</v>
      </c>
      <c r="I1304">
        <v>0</v>
      </c>
      <c r="J1304">
        <v>2</v>
      </c>
      <c r="K1304">
        <v>1</v>
      </c>
      <c r="L1304">
        <v>0</v>
      </c>
      <c r="M1304">
        <v>54487</v>
      </c>
      <c r="N1304">
        <v>0</v>
      </c>
      <c r="O1304" t="str">
        <f t="shared" si="122"/>
        <v>30-45</v>
      </c>
      <c r="P1304" t="str">
        <f t="shared" si="123"/>
        <v>Low</v>
      </c>
      <c r="Q1304" t="str">
        <f t="shared" si="124"/>
        <v>New</v>
      </c>
      <c r="R1304" t="str">
        <f t="shared" si="125"/>
        <v>Zero Balance</v>
      </c>
      <c r="S1304" t="str">
        <f t="shared" si="126"/>
        <v>Normal</v>
      </c>
      <c r="T1304">
        <v>1</v>
      </c>
      <c r="U1304">
        <f t="shared" si="127"/>
        <v>0</v>
      </c>
    </row>
    <row r="1305" spans="1:21" x14ac:dyDescent="0.25">
      <c r="A1305">
        <v>2025</v>
      </c>
      <c r="B1305">
        <v>15683930</v>
      </c>
      <c r="C1305" t="s">
        <v>263</v>
      </c>
      <c r="D1305">
        <v>593</v>
      </c>
      <c r="E1305" t="s">
        <v>26</v>
      </c>
      <c r="F1305" t="s">
        <v>16</v>
      </c>
      <c r="G1305">
        <v>32</v>
      </c>
      <c r="H1305">
        <v>9</v>
      </c>
      <c r="I1305">
        <v>134097</v>
      </c>
      <c r="J1305">
        <v>2</v>
      </c>
      <c r="K1305">
        <v>1</v>
      </c>
      <c r="L1305">
        <v>0</v>
      </c>
      <c r="M1305">
        <v>53931</v>
      </c>
      <c r="N1305">
        <v>1</v>
      </c>
      <c r="O1305" t="str">
        <f t="shared" si="122"/>
        <v>30-45</v>
      </c>
      <c r="P1305" t="str">
        <f t="shared" si="123"/>
        <v>Low</v>
      </c>
      <c r="Q1305" t="str">
        <f t="shared" si="124"/>
        <v>Long-Term</v>
      </c>
      <c r="R1305" t="str">
        <f t="shared" si="125"/>
        <v>High Balance</v>
      </c>
      <c r="S1305" t="str">
        <f t="shared" si="126"/>
        <v>High Value</v>
      </c>
      <c r="T1305">
        <v>1</v>
      </c>
      <c r="U1305">
        <f t="shared" si="127"/>
        <v>134097</v>
      </c>
    </row>
    <row r="1306" spans="1:21" x14ac:dyDescent="0.25">
      <c r="A1306">
        <v>2025</v>
      </c>
      <c r="B1306">
        <v>15749004</v>
      </c>
      <c r="C1306" t="s">
        <v>75</v>
      </c>
      <c r="D1306">
        <v>718</v>
      </c>
      <c r="E1306" t="s">
        <v>15</v>
      </c>
      <c r="F1306" t="s">
        <v>16</v>
      </c>
      <c r="G1306">
        <v>31</v>
      </c>
      <c r="H1306">
        <v>0</v>
      </c>
      <c r="I1306">
        <v>118101</v>
      </c>
      <c r="J1306">
        <v>2</v>
      </c>
      <c r="K1306">
        <v>1</v>
      </c>
      <c r="L1306">
        <v>0</v>
      </c>
      <c r="M1306">
        <v>103165</v>
      </c>
      <c r="N1306">
        <v>0</v>
      </c>
      <c r="O1306" t="str">
        <f t="shared" si="122"/>
        <v>30-45</v>
      </c>
      <c r="P1306" t="str">
        <f t="shared" si="123"/>
        <v>Medium</v>
      </c>
      <c r="Q1306" t="str">
        <f t="shared" si="124"/>
        <v>New</v>
      </c>
      <c r="R1306" t="str">
        <f t="shared" si="125"/>
        <v>High Balance</v>
      </c>
      <c r="S1306" t="str">
        <f t="shared" si="126"/>
        <v>High Value</v>
      </c>
      <c r="T1306">
        <v>1</v>
      </c>
      <c r="U1306">
        <f t="shared" si="127"/>
        <v>0</v>
      </c>
    </row>
    <row r="1307" spans="1:21" x14ac:dyDescent="0.25">
      <c r="A1307">
        <v>2025</v>
      </c>
      <c r="B1307">
        <v>15800434</v>
      </c>
      <c r="C1307" t="s">
        <v>797</v>
      </c>
      <c r="D1307">
        <v>811</v>
      </c>
      <c r="E1307" t="s">
        <v>26</v>
      </c>
      <c r="F1307" t="s">
        <v>23</v>
      </c>
      <c r="G1307">
        <v>52</v>
      </c>
      <c r="H1307">
        <v>10</v>
      </c>
      <c r="I1307">
        <v>76915</v>
      </c>
      <c r="J1307">
        <v>1</v>
      </c>
      <c r="K1307">
        <v>0</v>
      </c>
      <c r="L1307">
        <v>0</v>
      </c>
      <c r="M1307">
        <v>146360</v>
      </c>
      <c r="N1307">
        <v>1</v>
      </c>
      <c r="O1307" t="str">
        <f t="shared" si="122"/>
        <v>46-60</v>
      </c>
      <c r="P1307" t="str">
        <f t="shared" si="123"/>
        <v>High</v>
      </c>
      <c r="Q1307" t="str">
        <f t="shared" si="124"/>
        <v>Long-Term</v>
      </c>
      <c r="R1307" t="str">
        <f t="shared" si="125"/>
        <v>Low Balance</v>
      </c>
      <c r="S1307" t="str">
        <f t="shared" si="126"/>
        <v>Normal</v>
      </c>
      <c r="T1307">
        <v>1</v>
      </c>
      <c r="U1307">
        <f t="shared" si="127"/>
        <v>76915</v>
      </c>
    </row>
    <row r="1308" spans="1:21" x14ac:dyDescent="0.25">
      <c r="A1308">
        <v>2025</v>
      </c>
      <c r="B1308">
        <v>15709117</v>
      </c>
      <c r="C1308" t="s">
        <v>116</v>
      </c>
      <c r="D1308">
        <v>823</v>
      </c>
      <c r="E1308" t="s">
        <v>18</v>
      </c>
      <c r="F1308" t="s">
        <v>16</v>
      </c>
      <c r="G1308">
        <v>46</v>
      </c>
      <c r="H1308">
        <v>3</v>
      </c>
      <c r="I1308">
        <v>81577</v>
      </c>
      <c r="J1308">
        <v>1</v>
      </c>
      <c r="K1308">
        <v>1</v>
      </c>
      <c r="L1308">
        <v>1</v>
      </c>
      <c r="M1308">
        <v>28371</v>
      </c>
      <c r="N1308">
        <v>1</v>
      </c>
      <c r="O1308" t="str">
        <f t="shared" si="122"/>
        <v>46-60</v>
      </c>
      <c r="P1308" t="str">
        <f t="shared" si="123"/>
        <v>High</v>
      </c>
      <c r="Q1308" t="str">
        <f t="shared" si="124"/>
        <v>New</v>
      </c>
      <c r="R1308" t="str">
        <f t="shared" si="125"/>
        <v>Low Balance</v>
      </c>
      <c r="S1308" t="str">
        <f t="shared" si="126"/>
        <v>Normal</v>
      </c>
      <c r="T1308">
        <v>1</v>
      </c>
      <c r="U1308">
        <f t="shared" si="127"/>
        <v>81577</v>
      </c>
    </row>
    <row r="1309" spans="1:21" x14ac:dyDescent="0.25">
      <c r="A1309">
        <v>2025</v>
      </c>
      <c r="B1309">
        <v>15638806</v>
      </c>
      <c r="C1309" t="s">
        <v>730</v>
      </c>
      <c r="D1309">
        <v>645</v>
      </c>
      <c r="E1309" t="s">
        <v>18</v>
      </c>
      <c r="F1309" t="s">
        <v>23</v>
      </c>
      <c r="G1309">
        <v>49</v>
      </c>
      <c r="H1309">
        <v>2</v>
      </c>
      <c r="I1309">
        <v>0</v>
      </c>
      <c r="J1309">
        <v>2</v>
      </c>
      <c r="K1309">
        <v>0</v>
      </c>
      <c r="L1309">
        <v>0</v>
      </c>
      <c r="M1309">
        <v>10023</v>
      </c>
      <c r="N1309">
        <v>0</v>
      </c>
      <c r="O1309" t="str">
        <f t="shared" si="122"/>
        <v>46-60</v>
      </c>
      <c r="P1309" t="str">
        <f t="shared" si="123"/>
        <v>Medium</v>
      </c>
      <c r="Q1309" t="str">
        <f t="shared" si="124"/>
        <v>New</v>
      </c>
      <c r="R1309" t="str">
        <f t="shared" si="125"/>
        <v>Zero Balance</v>
      </c>
      <c r="S1309" t="str">
        <f t="shared" si="126"/>
        <v>Normal</v>
      </c>
      <c r="T1309">
        <v>1</v>
      </c>
      <c r="U1309">
        <f t="shared" si="127"/>
        <v>0</v>
      </c>
    </row>
    <row r="1310" spans="1:21" x14ac:dyDescent="0.25">
      <c r="A1310">
        <v>2025</v>
      </c>
      <c r="B1310">
        <v>15662294</v>
      </c>
      <c r="C1310" t="s">
        <v>709</v>
      </c>
      <c r="D1310">
        <v>710</v>
      </c>
      <c r="E1310" t="s">
        <v>15</v>
      </c>
      <c r="F1310" t="s">
        <v>23</v>
      </c>
      <c r="G1310">
        <v>33</v>
      </c>
      <c r="H1310">
        <v>10</v>
      </c>
      <c r="I1310">
        <v>118327</v>
      </c>
      <c r="J1310">
        <v>2</v>
      </c>
      <c r="K1310">
        <v>1</v>
      </c>
      <c r="L1310">
        <v>1</v>
      </c>
      <c r="M1310">
        <v>192929</v>
      </c>
      <c r="N1310">
        <v>0</v>
      </c>
      <c r="O1310" t="str">
        <f t="shared" si="122"/>
        <v>30-45</v>
      </c>
      <c r="P1310" t="str">
        <f t="shared" si="123"/>
        <v>Medium</v>
      </c>
      <c r="Q1310" t="str">
        <f t="shared" si="124"/>
        <v>Long-Term</v>
      </c>
      <c r="R1310" t="str">
        <f t="shared" si="125"/>
        <v>High Balance</v>
      </c>
      <c r="S1310" t="str">
        <f t="shared" si="126"/>
        <v>High Value</v>
      </c>
      <c r="T1310">
        <v>1</v>
      </c>
      <c r="U1310">
        <f t="shared" si="127"/>
        <v>0</v>
      </c>
    </row>
    <row r="1311" spans="1:21" x14ac:dyDescent="0.25">
      <c r="A1311">
        <v>2025</v>
      </c>
      <c r="B1311">
        <v>15690079</v>
      </c>
      <c r="C1311" t="s">
        <v>913</v>
      </c>
      <c r="D1311">
        <v>591</v>
      </c>
      <c r="E1311" t="s">
        <v>18</v>
      </c>
      <c r="F1311" t="s">
        <v>23</v>
      </c>
      <c r="G1311">
        <v>30</v>
      </c>
      <c r="H1311">
        <v>8</v>
      </c>
      <c r="I1311">
        <v>124858</v>
      </c>
      <c r="J1311">
        <v>2</v>
      </c>
      <c r="K1311">
        <v>0</v>
      </c>
      <c r="L1311">
        <v>0</v>
      </c>
      <c r="M1311">
        <v>50486</v>
      </c>
      <c r="N1311">
        <v>0</v>
      </c>
      <c r="O1311" t="str">
        <f t="shared" si="122"/>
        <v>30-45</v>
      </c>
      <c r="P1311" t="str">
        <f t="shared" si="123"/>
        <v>Low</v>
      </c>
      <c r="Q1311" t="str">
        <f t="shared" si="124"/>
        <v>Long-Term</v>
      </c>
      <c r="R1311" t="str">
        <f t="shared" si="125"/>
        <v>High Balance</v>
      </c>
      <c r="S1311" t="str">
        <f t="shared" si="126"/>
        <v>High Value</v>
      </c>
      <c r="T1311">
        <v>1</v>
      </c>
      <c r="U1311">
        <f t="shared" si="127"/>
        <v>0</v>
      </c>
    </row>
    <row r="1312" spans="1:21" x14ac:dyDescent="0.25">
      <c r="A1312">
        <v>2025</v>
      </c>
      <c r="B1312">
        <v>15759317</v>
      </c>
      <c r="C1312" t="s">
        <v>914</v>
      </c>
      <c r="D1312">
        <v>748</v>
      </c>
      <c r="E1312" t="s">
        <v>26</v>
      </c>
      <c r="F1312" t="s">
        <v>16</v>
      </c>
      <c r="G1312">
        <v>27</v>
      </c>
      <c r="H1312">
        <v>2</v>
      </c>
      <c r="I1312">
        <v>90972</v>
      </c>
      <c r="J1312">
        <v>1</v>
      </c>
      <c r="K1312">
        <v>1</v>
      </c>
      <c r="L1312">
        <v>1</v>
      </c>
      <c r="M1312">
        <v>131662</v>
      </c>
      <c r="N1312">
        <v>0</v>
      </c>
      <c r="O1312" t="str">
        <f t="shared" si="122"/>
        <v>&lt;30</v>
      </c>
      <c r="P1312" t="str">
        <f t="shared" si="123"/>
        <v>Medium</v>
      </c>
      <c r="Q1312" t="str">
        <f t="shared" si="124"/>
        <v>New</v>
      </c>
      <c r="R1312" t="str">
        <f t="shared" si="125"/>
        <v>Low Balance</v>
      </c>
      <c r="S1312" t="str">
        <f t="shared" si="126"/>
        <v>Normal</v>
      </c>
      <c r="T1312">
        <v>1</v>
      </c>
      <c r="U1312">
        <f t="shared" si="127"/>
        <v>0</v>
      </c>
    </row>
    <row r="1313" spans="1:21" x14ac:dyDescent="0.25">
      <c r="A1313">
        <v>2025</v>
      </c>
      <c r="B1313">
        <v>15750497</v>
      </c>
      <c r="C1313" t="s">
        <v>850</v>
      </c>
      <c r="D1313">
        <v>850</v>
      </c>
      <c r="E1313" t="s">
        <v>15</v>
      </c>
      <c r="F1313" t="s">
        <v>16</v>
      </c>
      <c r="G1313">
        <v>37</v>
      </c>
      <c r="H1313">
        <v>7</v>
      </c>
      <c r="I1313">
        <v>153148</v>
      </c>
      <c r="J1313">
        <v>1</v>
      </c>
      <c r="K1313">
        <v>1</v>
      </c>
      <c r="L1313">
        <v>1</v>
      </c>
      <c r="M1313">
        <v>152235</v>
      </c>
      <c r="N1313">
        <v>0</v>
      </c>
      <c r="O1313" t="str">
        <f t="shared" si="122"/>
        <v>30-45</v>
      </c>
      <c r="P1313" t="str">
        <f t="shared" si="123"/>
        <v>High</v>
      </c>
      <c r="Q1313" t="str">
        <f t="shared" si="124"/>
        <v>Mid-Term</v>
      </c>
      <c r="R1313" t="str">
        <f t="shared" si="125"/>
        <v>High Balance</v>
      </c>
      <c r="S1313" t="str">
        <f t="shared" si="126"/>
        <v>High Value</v>
      </c>
      <c r="T1313">
        <v>1</v>
      </c>
      <c r="U1313">
        <f t="shared" si="127"/>
        <v>0</v>
      </c>
    </row>
    <row r="1314" spans="1:21" x14ac:dyDescent="0.25">
      <c r="A1314">
        <v>2025</v>
      </c>
      <c r="B1314">
        <v>15596181</v>
      </c>
      <c r="C1314" t="s">
        <v>915</v>
      </c>
      <c r="D1314">
        <v>542</v>
      </c>
      <c r="E1314" t="s">
        <v>15</v>
      </c>
      <c r="F1314" t="s">
        <v>23</v>
      </c>
      <c r="G1314">
        <v>38</v>
      </c>
      <c r="H1314">
        <v>8</v>
      </c>
      <c r="I1314">
        <v>65942</v>
      </c>
      <c r="J1314">
        <v>1</v>
      </c>
      <c r="K1314">
        <v>1</v>
      </c>
      <c r="L1314">
        <v>1</v>
      </c>
      <c r="M1314">
        <v>68093</v>
      </c>
      <c r="N1314">
        <v>1</v>
      </c>
      <c r="O1314" t="str">
        <f t="shared" si="122"/>
        <v>30-45</v>
      </c>
      <c r="P1314" t="str">
        <f t="shared" si="123"/>
        <v>Low</v>
      </c>
      <c r="Q1314" t="str">
        <f t="shared" si="124"/>
        <v>Long-Term</v>
      </c>
      <c r="R1314" t="str">
        <f t="shared" si="125"/>
        <v>Low Balance</v>
      </c>
      <c r="S1314" t="str">
        <f t="shared" si="126"/>
        <v>Normal</v>
      </c>
      <c r="T1314">
        <v>1</v>
      </c>
      <c r="U1314">
        <f t="shared" si="127"/>
        <v>65942</v>
      </c>
    </row>
    <row r="1315" spans="1:21" x14ac:dyDescent="0.25">
      <c r="A1315">
        <v>2025</v>
      </c>
      <c r="B1315">
        <v>15576602</v>
      </c>
      <c r="C1315" t="s">
        <v>509</v>
      </c>
      <c r="D1315">
        <v>809</v>
      </c>
      <c r="E1315" t="s">
        <v>15</v>
      </c>
      <c r="F1315" t="s">
        <v>23</v>
      </c>
      <c r="G1315">
        <v>38</v>
      </c>
      <c r="H1315">
        <v>3</v>
      </c>
      <c r="I1315">
        <v>0</v>
      </c>
      <c r="J1315">
        <v>2</v>
      </c>
      <c r="K1315">
        <v>1</v>
      </c>
      <c r="L1315">
        <v>1</v>
      </c>
      <c r="M1315">
        <v>80061</v>
      </c>
      <c r="N1315">
        <v>0</v>
      </c>
      <c r="O1315" t="str">
        <f t="shared" si="122"/>
        <v>30-45</v>
      </c>
      <c r="P1315" t="str">
        <f t="shared" si="123"/>
        <v>High</v>
      </c>
      <c r="Q1315" t="str">
        <f t="shared" si="124"/>
        <v>New</v>
      </c>
      <c r="R1315" t="str">
        <f t="shared" si="125"/>
        <v>Zero Balance</v>
      </c>
      <c r="S1315" t="str">
        <f t="shared" si="126"/>
        <v>Normal</v>
      </c>
      <c r="T1315">
        <v>1</v>
      </c>
      <c r="U1315">
        <f t="shared" si="127"/>
        <v>0</v>
      </c>
    </row>
    <row r="1316" spans="1:21" x14ac:dyDescent="0.25">
      <c r="A1316">
        <v>2025</v>
      </c>
      <c r="B1316">
        <v>15644833</v>
      </c>
      <c r="C1316" t="s">
        <v>132</v>
      </c>
      <c r="D1316">
        <v>675</v>
      </c>
      <c r="E1316" t="s">
        <v>15</v>
      </c>
      <c r="F1316" t="s">
        <v>23</v>
      </c>
      <c r="G1316">
        <v>54</v>
      </c>
      <c r="H1316">
        <v>2</v>
      </c>
      <c r="I1316">
        <v>0</v>
      </c>
      <c r="J1316">
        <v>1</v>
      </c>
      <c r="K1316">
        <v>1</v>
      </c>
      <c r="L1316">
        <v>0</v>
      </c>
      <c r="M1316">
        <v>149584</v>
      </c>
      <c r="N1316">
        <v>1</v>
      </c>
      <c r="O1316" t="str">
        <f t="shared" si="122"/>
        <v>46-60</v>
      </c>
      <c r="P1316" t="str">
        <f t="shared" si="123"/>
        <v>Medium</v>
      </c>
      <c r="Q1316" t="str">
        <f t="shared" si="124"/>
        <v>New</v>
      </c>
      <c r="R1316" t="str">
        <f t="shared" si="125"/>
        <v>Zero Balance</v>
      </c>
      <c r="S1316" t="str">
        <f t="shared" si="126"/>
        <v>Normal</v>
      </c>
      <c r="T1316">
        <v>1</v>
      </c>
      <c r="U1316">
        <f t="shared" si="127"/>
        <v>0</v>
      </c>
    </row>
    <row r="1317" spans="1:21" x14ac:dyDescent="0.25">
      <c r="A1317">
        <v>2025</v>
      </c>
      <c r="B1317">
        <v>15734634</v>
      </c>
      <c r="C1317" t="s">
        <v>916</v>
      </c>
      <c r="D1317">
        <v>607</v>
      </c>
      <c r="E1317" t="s">
        <v>18</v>
      </c>
      <c r="F1317" t="s">
        <v>16</v>
      </c>
      <c r="G1317">
        <v>27</v>
      </c>
      <c r="H1317">
        <v>5</v>
      </c>
      <c r="I1317">
        <v>100912</v>
      </c>
      <c r="J1317">
        <v>1</v>
      </c>
      <c r="K1317">
        <v>0</v>
      </c>
      <c r="L1317">
        <v>0</v>
      </c>
      <c r="M1317">
        <v>7631</v>
      </c>
      <c r="N1317">
        <v>0</v>
      </c>
      <c r="O1317" t="str">
        <f t="shared" si="122"/>
        <v>&lt;30</v>
      </c>
      <c r="P1317" t="str">
        <f t="shared" si="123"/>
        <v>Medium</v>
      </c>
      <c r="Q1317" t="str">
        <f t="shared" si="124"/>
        <v>Mid-Term</v>
      </c>
      <c r="R1317" t="str">
        <f t="shared" si="125"/>
        <v>High Balance</v>
      </c>
      <c r="S1317" t="str">
        <f t="shared" si="126"/>
        <v>High Value</v>
      </c>
      <c r="T1317">
        <v>1</v>
      </c>
      <c r="U1317">
        <f t="shared" si="127"/>
        <v>0</v>
      </c>
    </row>
    <row r="1318" spans="1:21" x14ac:dyDescent="0.25">
      <c r="A1318">
        <v>2025</v>
      </c>
      <c r="B1318">
        <v>15808689</v>
      </c>
      <c r="C1318" t="s">
        <v>917</v>
      </c>
      <c r="D1318">
        <v>850</v>
      </c>
      <c r="E1318" t="s">
        <v>15</v>
      </c>
      <c r="F1318" t="s">
        <v>16</v>
      </c>
      <c r="G1318">
        <v>31</v>
      </c>
      <c r="H1318">
        <v>4</v>
      </c>
      <c r="I1318">
        <v>0</v>
      </c>
      <c r="J1318">
        <v>2</v>
      </c>
      <c r="K1318">
        <v>1</v>
      </c>
      <c r="L1318">
        <v>1</v>
      </c>
      <c r="M1318">
        <v>33083</v>
      </c>
      <c r="N1318">
        <v>0</v>
      </c>
      <c r="O1318" t="str">
        <f t="shared" si="122"/>
        <v>30-45</v>
      </c>
      <c r="P1318" t="str">
        <f t="shared" si="123"/>
        <v>High</v>
      </c>
      <c r="Q1318" t="str">
        <f t="shared" si="124"/>
        <v>Mid-Term</v>
      </c>
      <c r="R1318" t="str">
        <f t="shared" si="125"/>
        <v>Zero Balance</v>
      </c>
      <c r="S1318" t="str">
        <f t="shared" si="126"/>
        <v>Normal</v>
      </c>
      <c r="T1318">
        <v>1</v>
      </c>
      <c r="U1318">
        <f t="shared" si="127"/>
        <v>0</v>
      </c>
    </row>
    <row r="1319" spans="1:21" x14ac:dyDescent="0.25">
      <c r="A1319">
        <v>2025</v>
      </c>
      <c r="B1319">
        <v>15720702</v>
      </c>
      <c r="C1319" t="s">
        <v>220</v>
      </c>
      <c r="D1319">
        <v>789</v>
      </c>
      <c r="E1319" t="s">
        <v>15</v>
      </c>
      <c r="F1319" t="s">
        <v>23</v>
      </c>
      <c r="G1319">
        <v>37</v>
      </c>
      <c r="H1319">
        <v>3</v>
      </c>
      <c r="I1319">
        <v>0</v>
      </c>
      <c r="J1319">
        <v>1</v>
      </c>
      <c r="K1319">
        <v>1</v>
      </c>
      <c r="L1319">
        <v>0</v>
      </c>
      <c r="M1319">
        <v>121884</v>
      </c>
      <c r="N1319">
        <v>1</v>
      </c>
      <c r="O1319" t="str">
        <f t="shared" si="122"/>
        <v>30-45</v>
      </c>
      <c r="P1319" t="str">
        <f t="shared" si="123"/>
        <v>High</v>
      </c>
      <c r="Q1319" t="str">
        <f t="shared" si="124"/>
        <v>New</v>
      </c>
      <c r="R1319" t="str">
        <f t="shared" si="125"/>
        <v>Zero Balance</v>
      </c>
      <c r="S1319" t="str">
        <f t="shared" si="126"/>
        <v>Normal</v>
      </c>
      <c r="T1319">
        <v>1</v>
      </c>
      <c r="U1319">
        <f t="shared" si="127"/>
        <v>0</v>
      </c>
    </row>
    <row r="1320" spans="1:21" x14ac:dyDescent="0.25">
      <c r="A1320">
        <v>2025</v>
      </c>
      <c r="B1320">
        <v>15665077</v>
      </c>
      <c r="C1320" t="s">
        <v>918</v>
      </c>
      <c r="D1320">
        <v>598</v>
      </c>
      <c r="E1320" t="s">
        <v>15</v>
      </c>
      <c r="F1320" t="s">
        <v>16</v>
      </c>
      <c r="G1320">
        <v>43</v>
      </c>
      <c r="H1320">
        <v>5</v>
      </c>
      <c r="I1320">
        <v>0</v>
      </c>
      <c r="J1320">
        <v>3</v>
      </c>
      <c r="K1320">
        <v>1</v>
      </c>
      <c r="L1320">
        <v>1</v>
      </c>
      <c r="M1320">
        <v>100723</v>
      </c>
      <c r="N1320">
        <v>1</v>
      </c>
      <c r="O1320" t="str">
        <f t="shared" si="122"/>
        <v>30-45</v>
      </c>
      <c r="P1320" t="str">
        <f t="shared" si="123"/>
        <v>Low</v>
      </c>
      <c r="Q1320" t="str">
        <f t="shared" si="124"/>
        <v>Mid-Term</v>
      </c>
      <c r="R1320" t="str">
        <f t="shared" si="125"/>
        <v>Zero Balance</v>
      </c>
      <c r="S1320" t="str">
        <f t="shared" si="126"/>
        <v>Normal</v>
      </c>
      <c r="T1320">
        <v>1</v>
      </c>
      <c r="U1320">
        <f t="shared" si="127"/>
        <v>0</v>
      </c>
    </row>
    <row r="1321" spans="1:21" x14ac:dyDescent="0.25">
      <c r="A1321">
        <v>2025</v>
      </c>
      <c r="B1321">
        <v>15763612</v>
      </c>
      <c r="C1321" t="s">
        <v>919</v>
      </c>
      <c r="D1321">
        <v>756</v>
      </c>
      <c r="E1321" t="s">
        <v>26</v>
      </c>
      <c r="F1321" t="s">
        <v>23</v>
      </c>
      <c r="G1321">
        <v>41</v>
      </c>
      <c r="H1321">
        <v>2</v>
      </c>
      <c r="I1321">
        <v>124439</v>
      </c>
      <c r="J1321">
        <v>2</v>
      </c>
      <c r="K1321">
        <v>0</v>
      </c>
      <c r="L1321">
        <v>1</v>
      </c>
      <c r="M1321">
        <v>47093</v>
      </c>
      <c r="N1321">
        <v>0</v>
      </c>
      <c r="O1321" t="str">
        <f t="shared" si="122"/>
        <v>30-45</v>
      </c>
      <c r="P1321" t="str">
        <f t="shared" si="123"/>
        <v>High</v>
      </c>
      <c r="Q1321" t="str">
        <f t="shared" si="124"/>
        <v>New</v>
      </c>
      <c r="R1321" t="str">
        <f t="shared" si="125"/>
        <v>High Balance</v>
      </c>
      <c r="S1321" t="str">
        <f t="shared" si="126"/>
        <v>High Value</v>
      </c>
      <c r="T1321">
        <v>1</v>
      </c>
      <c r="U1321">
        <f t="shared" si="127"/>
        <v>0</v>
      </c>
    </row>
    <row r="1322" spans="1:21" x14ac:dyDescent="0.25">
      <c r="A1322">
        <v>2025</v>
      </c>
      <c r="B1322">
        <v>15596493</v>
      </c>
      <c r="C1322" t="s">
        <v>920</v>
      </c>
      <c r="D1322">
        <v>687</v>
      </c>
      <c r="E1322" t="s">
        <v>15</v>
      </c>
      <c r="F1322" t="s">
        <v>16</v>
      </c>
      <c r="G1322">
        <v>47</v>
      </c>
      <c r="H1322">
        <v>7</v>
      </c>
      <c r="I1322">
        <v>0</v>
      </c>
      <c r="J1322">
        <v>2</v>
      </c>
      <c r="K1322">
        <v>1</v>
      </c>
      <c r="L1322">
        <v>1</v>
      </c>
      <c r="M1322">
        <v>177624</v>
      </c>
      <c r="N1322">
        <v>0</v>
      </c>
      <c r="O1322" t="str">
        <f t="shared" si="122"/>
        <v>46-60</v>
      </c>
      <c r="P1322" t="str">
        <f t="shared" si="123"/>
        <v>Medium</v>
      </c>
      <c r="Q1322" t="str">
        <f t="shared" si="124"/>
        <v>Mid-Term</v>
      </c>
      <c r="R1322" t="str">
        <f t="shared" si="125"/>
        <v>Zero Balance</v>
      </c>
      <c r="S1322" t="str">
        <f t="shared" si="126"/>
        <v>Normal</v>
      </c>
      <c r="T1322">
        <v>1</v>
      </c>
      <c r="U1322">
        <f t="shared" si="127"/>
        <v>0</v>
      </c>
    </row>
    <row r="1323" spans="1:21" x14ac:dyDescent="0.25">
      <c r="A1323">
        <v>2025</v>
      </c>
      <c r="B1323">
        <v>15704483</v>
      </c>
      <c r="C1323" t="s">
        <v>56</v>
      </c>
      <c r="D1323">
        <v>724</v>
      </c>
      <c r="E1323" t="s">
        <v>15</v>
      </c>
      <c r="F1323" t="s">
        <v>23</v>
      </c>
      <c r="G1323">
        <v>40</v>
      </c>
      <c r="H1323">
        <v>6</v>
      </c>
      <c r="I1323">
        <v>0</v>
      </c>
      <c r="J1323">
        <v>2</v>
      </c>
      <c r="K1323">
        <v>0</v>
      </c>
      <c r="L1323">
        <v>0</v>
      </c>
      <c r="M1323">
        <v>106149</v>
      </c>
      <c r="N1323">
        <v>0</v>
      </c>
      <c r="O1323" t="str">
        <f t="shared" si="122"/>
        <v>30-45</v>
      </c>
      <c r="P1323" t="str">
        <f t="shared" si="123"/>
        <v>Medium</v>
      </c>
      <c r="Q1323" t="str">
        <f t="shared" si="124"/>
        <v>Mid-Term</v>
      </c>
      <c r="R1323" t="str">
        <f t="shared" si="125"/>
        <v>Zero Balance</v>
      </c>
      <c r="S1323" t="str">
        <f t="shared" si="126"/>
        <v>Normal</v>
      </c>
      <c r="T1323">
        <v>1</v>
      </c>
      <c r="U1323">
        <f t="shared" si="127"/>
        <v>0</v>
      </c>
    </row>
    <row r="1324" spans="1:21" x14ac:dyDescent="0.25">
      <c r="A1324">
        <v>2025</v>
      </c>
      <c r="B1324">
        <v>15598846</v>
      </c>
      <c r="C1324" t="s">
        <v>921</v>
      </c>
      <c r="D1324">
        <v>700</v>
      </c>
      <c r="E1324" t="s">
        <v>15</v>
      </c>
      <c r="F1324" t="s">
        <v>16</v>
      </c>
      <c r="G1324">
        <v>44</v>
      </c>
      <c r="H1324">
        <v>2</v>
      </c>
      <c r="I1324">
        <v>58782</v>
      </c>
      <c r="J1324">
        <v>1</v>
      </c>
      <c r="K1324">
        <v>1</v>
      </c>
      <c r="L1324">
        <v>0</v>
      </c>
      <c r="M1324">
        <v>16875</v>
      </c>
      <c r="N1324">
        <v>0</v>
      </c>
      <c r="O1324" t="str">
        <f t="shared" si="122"/>
        <v>30-45</v>
      </c>
      <c r="P1324" t="str">
        <f t="shared" si="123"/>
        <v>Medium</v>
      </c>
      <c r="Q1324" t="str">
        <f t="shared" si="124"/>
        <v>New</v>
      </c>
      <c r="R1324" t="str">
        <f t="shared" si="125"/>
        <v>Low Balance</v>
      </c>
      <c r="S1324" t="str">
        <f t="shared" si="126"/>
        <v>Normal</v>
      </c>
      <c r="T1324">
        <v>1</v>
      </c>
      <c r="U1324">
        <f t="shared" si="127"/>
        <v>0</v>
      </c>
    </row>
    <row r="1325" spans="1:21" x14ac:dyDescent="0.25">
      <c r="A1325">
        <v>2025</v>
      </c>
      <c r="B1325">
        <v>15629244</v>
      </c>
      <c r="C1325" t="s">
        <v>922</v>
      </c>
      <c r="D1325">
        <v>635</v>
      </c>
      <c r="E1325" t="s">
        <v>18</v>
      </c>
      <c r="F1325" t="s">
        <v>23</v>
      </c>
      <c r="G1325">
        <v>50</v>
      </c>
      <c r="H1325">
        <v>7</v>
      </c>
      <c r="I1325">
        <v>159454</v>
      </c>
      <c r="J1325">
        <v>2</v>
      </c>
      <c r="K1325">
        <v>0</v>
      </c>
      <c r="L1325">
        <v>0</v>
      </c>
      <c r="M1325">
        <v>54561</v>
      </c>
      <c r="N1325">
        <v>1</v>
      </c>
      <c r="O1325" t="str">
        <f t="shared" si="122"/>
        <v>46-60</v>
      </c>
      <c r="P1325" t="str">
        <f t="shared" si="123"/>
        <v>Medium</v>
      </c>
      <c r="Q1325" t="str">
        <f t="shared" si="124"/>
        <v>Mid-Term</v>
      </c>
      <c r="R1325" t="str">
        <f t="shared" si="125"/>
        <v>High Balance</v>
      </c>
      <c r="S1325" t="str">
        <f t="shared" si="126"/>
        <v>High Value</v>
      </c>
      <c r="T1325">
        <v>1</v>
      </c>
      <c r="U1325">
        <f t="shared" si="127"/>
        <v>159454</v>
      </c>
    </row>
    <row r="1326" spans="1:21" x14ac:dyDescent="0.25">
      <c r="A1326">
        <v>2025</v>
      </c>
      <c r="B1326">
        <v>15765537</v>
      </c>
      <c r="C1326" t="s">
        <v>540</v>
      </c>
      <c r="D1326">
        <v>687</v>
      </c>
      <c r="E1326" t="s">
        <v>26</v>
      </c>
      <c r="F1326" t="s">
        <v>23</v>
      </c>
      <c r="G1326">
        <v>26</v>
      </c>
      <c r="H1326">
        <v>2</v>
      </c>
      <c r="I1326">
        <v>142722</v>
      </c>
      <c r="J1326">
        <v>1</v>
      </c>
      <c r="K1326">
        <v>1</v>
      </c>
      <c r="L1326">
        <v>1</v>
      </c>
      <c r="M1326">
        <v>153606</v>
      </c>
      <c r="N1326">
        <v>0</v>
      </c>
      <c r="O1326" t="str">
        <f t="shared" si="122"/>
        <v>&lt;30</v>
      </c>
      <c r="P1326" t="str">
        <f t="shared" si="123"/>
        <v>Medium</v>
      </c>
      <c r="Q1326" t="str">
        <f t="shared" si="124"/>
        <v>New</v>
      </c>
      <c r="R1326" t="str">
        <f t="shared" si="125"/>
        <v>High Balance</v>
      </c>
      <c r="S1326" t="str">
        <f t="shared" si="126"/>
        <v>High Value</v>
      </c>
      <c r="T1326">
        <v>1</v>
      </c>
      <c r="U1326">
        <f t="shared" si="127"/>
        <v>0</v>
      </c>
    </row>
    <row r="1327" spans="1:21" x14ac:dyDescent="0.25">
      <c r="A1327">
        <v>2025</v>
      </c>
      <c r="B1327">
        <v>15729975</v>
      </c>
      <c r="C1327" t="s">
        <v>133</v>
      </c>
      <c r="D1327">
        <v>613</v>
      </c>
      <c r="E1327" t="s">
        <v>15</v>
      </c>
      <c r="F1327" t="s">
        <v>16</v>
      </c>
      <c r="G1327">
        <v>46</v>
      </c>
      <c r="H1327">
        <v>8</v>
      </c>
      <c r="I1327">
        <v>167796</v>
      </c>
      <c r="J1327">
        <v>1</v>
      </c>
      <c r="K1327">
        <v>0</v>
      </c>
      <c r="L1327">
        <v>1</v>
      </c>
      <c r="M1327">
        <v>44390</v>
      </c>
      <c r="N1327">
        <v>0</v>
      </c>
      <c r="O1327" t="str">
        <f t="shared" si="122"/>
        <v>46-60</v>
      </c>
      <c r="P1327" t="str">
        <f t="shared" si="123"/>
        <v>Medium</v>
      </c>
      <c r="Q1327" t="str">
        <f t="shared" si="124"/>
        <v>Long-Term</v>
      </c>
      <c r="R1327" t="str">
        <f t="shared" si="125"/>
        <v>High Balance</v>
      </c>
      <c r="S1327" t="str">
        <f t="shared" si="126"/>
        <v>High Value</v>
      </c>
      <c r="T1327">
        <v>1</v>
      </c>
      <c r="U1327">
        <f t="shared" si="127"/>
        <v>0</v>
      </c>
    </row>
    <row r="1328" spans="1:21" x14ac:dyDescent="0.25">
      <c r="A1328">
        <v>2025</v>
      </c>
      <c r="B1328">
        <v>15682773</v>
      </c>
      <c r="C1328" t="s">
        <v>923</v>
      </c>
      <c r="D1328">
        <v>781</v>
      </c>
      <c r="E1328" t="s">
        <v>15</v>
      </c>
      <c r="F1328" t="s">
        <v>16</v>
      </c>
      <c r="G1328">
        <v>38</v>
      </c>
      <c r="H1328">
        <v>3</v>
      </c>
      <c r="I1328">
        <v>128346</v>
      </c>
      <c r="J1328">
        <v>2</v>
      </c>
      <c r="K1328">
        <v>1</v>
      </c>
      <c r="L1328">
        <v>0</v>
      </c>
      <c r="M1328">
        <v>63219</v>
      </c>
      <c r="N1328">
        <v>0</v>
      </c>
      <c r="O1328" t="str">
        <f t="shared" si="122"/>
        <v>30-45</v>
      </c>
      <c r="P1328" t="str">
        <f t="shared" si="123"/>
        <v>High</v>
      </c>
      <c r="Q1328" t="str">
        <f t="shared" si="124"/>
        <v>New</v>
      </c>
      <c r="R1328" t="str">
        <f t="shared" si="125"/>
        <v>High Balance</v>
      </c>
      <c r="S1328" t="str">
        <f t="shared" si="126"/>
        <v>High Value</v>
      </c>
      <c r="T1328">
        <v>1</v>
      </c>
      <c r="U1328">
        <f t="shared" si="127"/>
        <v>0</v>
      </c>
    </row>
    <row r="1329" spans="1:21" x14ac:dyDescent="0.25">
      <c r="A1329">
        <v>2025</v>
      </c>
      <c r="B1329">
        <v>15688007</v>
      </c>
      <c r="C1329" t="s">
        <v>924</v>
      </c>
      <c r="D1329">
        <v>703</v>
      </c>
      <c r="E1329" t="s">
        <v>18</v>
      </c>
      <c r="F1329" t="s">
        <v>23</v>
      </c>
      <c r="G1329">
        <v>20</v>
      </c>
      <c r="H1329">
        <v>3</v>
      </c>
      <c r="I1329">
        <v>165261</v>
      </c>
      <c r="J1329">
        <v>1</v>
      </c>
      <c r="K1329">
        <v>1</v>
      </c>
      <c r="L1329">
        <v>1</v>
      </c>
      <c r="M1329">
        <v>41627</v>
      </c>
      <c r="N1329">
        <v>0</v>
      </c>
      <c r="O1329" t="str">
        <f t="shared" si="122"/>
        <v>&lt;30</v>
      </c>
      <c r="P1329" t="str">
        <f t="shared" si="123"/>
        <v>Medium</v>
      </c>
      <c r="Q1329" t="str">
        <f t="shared" si="124"/>
        <v>New</v>
      </c>
      <c r="R1329" t="str">
        <f t="shared" si="125"/>
        <v>High Balance</v>
      </c>
      <c r="S1329" t="str">
        <f t="shared" si="126"/>
        <v>High Value</v>
      </c>
      <c r="T1329">
        <v>1</v>
      </c>
      <c r="U1329">
        <f t="shared" si="127"/>
        <v>0</v>
      </c>
    </row>
    <row r="1330" spans="1:21" x14ac:dyDescent="0.25">
      <c r="A1330">
        <v>2025</v>
      </c>
      <c r="B1330">
        <v>15574331</v>
      </c>
      <c r="C1330" t="s">
        <v>163</v>
      </c>
      <c r="D1330">
        <v>593</v>
      </c>
      <c r="E1330" t="s">
        <v>26</v>
      </c>
      <c r="F1330" t="s">
        <v>16</v>
      </c>
      <c r="G1330">
        <v>62</v>
      </c>
      <c r="H1330">
        <v>3</v>
      </c>
      <c r="I1330">
        <v>118234</v>
      </c>
      <c r="J1330">
        <v>1</v>
      </c>
      <c r="K1330">
        <v>0</v>
      </c>
      <c r="L1330">
        <v>1</v>
      </c>
      <c r="M1330">
        <v>24766</v>
      </c>
      <c r="N1330">
        <v>1</v>
      </c>
      <c r="O1330" t="str">
        <f t="shared" si="122"/>
        <v>60+</v>
      </c>
      <c r="P1330" t="str">
        <f t="shared" si="123"/>
        <v>Low</v>
      </c>
      <c r="Q1330" t="str">
        <f t="shared" si="124"/>
        <v>New</v>
      </c>
      <c r="R1330" t="str">
        <f t="shared" si="125"/>
        <v>High Balance</v>
      </c>
      <c r="S1330" t="str">
        <f t="shared" si="126"/>
        <v>High Value</v>
      </c>
      <c r="T1330">
        <v>1</v>
      </c>
      <c r="U1330">
        <f t="shared" si="127"/>
        <v>118234</v>
      </c>
    </row>
    <row r="1331" spans="1:21" x14ac:dyDescent="0.25">
      <c r="A1331">
        <v>2025</v>
      </c>
      <c r="B1331">
        <v>15645572</v>
      </c>
      <c r="C1331" t="s">
        <v>137</v>
      </c>
      <c r="D1331">
        <v>743</v>
      </c>
      <c r="E1331" t="s">
        <v>15</v>
      </c>
      <c r="F1331" t="s">
        <v>16</v>
      </c>
      <c r="G1331">
        <v>40</v>
      </c>
      <c r="H1331">
        <v>6</v>
      </c>
      <c r="I1331">
        <v>0</v>
      </c>
      <c r="J1331">
        <v>1</v>
      </c>
      <c r="K1331">
        <v>1</v>
      </c>
      <c r="L1331">
        <v>0</v>
      </c>
      <c r="M1331">
        <v>28281</v>
      </c>
      <c r="N1331">
        <v>1</v>
      </c>
      <c r="O1331" t="str">
        <f t="shared" si="122"/>
        <v>30-45</v>
      </c>
      <c r="P1331" t="str">
        <f t="shared" si="123"/>
        <v>Medium</v>
      </c>
      <c r="Q1331" t="str">
        <f t="shared" si="124"/>
        <v>Mid-Term</v>
      </c>
      <c r="R1331" t="str">
        <f t="shared" si="125"/>
        <v>Zero Balance</v>
      </c>
      <c r="S1331" t="str">
        <f t="shared" si="126"/>
        <v>Normal</v>
      </c>
      <c r="T1331">
        <v>1</v>
      </c>
      <c r="U1331">
        <f t="shared" si="127"/>
        <v>0</v>
      </c>
    </row>
    <row r="1332" spans="1:21" x14ac:dyDescent="0.25">
      <c r="A1332">
        <v>2025</v>
      </c>
      <c r="B1332">
        <v>15742854</v>
      </c>
      <c r="C1332" t="s">
        <v>410</v>
      </c>
      <c r="D1332">
        <v>640</v>
      </c>
      <c r="E1332" t="s">
        <v>18</v>
      </c>
      <c r="F1332" t="s">
        <v>16</v>
      </c>
      <c r="G1332">
        <v>46</v>
      </c>
      <c r="H1332">
        <v>8</v>
      </c>
      <c r="I1332">
        <v>0</v>
      </c>
      <c r="J1332">
        <v>2</v>
      </c>
      <c r="K1332">
        <v>1</v>
      </c>
      <c r="L1332">
        <v>0</v>
      </c>
      <c r="M1332">
        <v>89043</v>
      </c>
      <c r="N1332">
        <v>0</v>
      </c>
      <c r="O1332" t="str">
        <f t="shared" si="122"/>
        <v>46-60</v>
      </c>
      <c r="P1332" t="str">
        <f t="shared" si="123"/>
        <v>Medium</v>
      </c>
      <c r="Q1332" t="str">
        <f t="shared" si="124"/>
        <v>Long-Term</v>
      </c>
      <c r="R1332" t="str">
        <f t="shared" si="125"/>
        <v>Zero Balance</v>
      </c>
      <c r="S1332" t="str">
        <f t="shared" si="126"/>
        <v>Normal</v>
      </c>
      <c r="T1332">
        <v>1</v>
      </c>
      <c r="U1332">
        <f t="shared" si="127"/>
        <v>0</v>
      </c>
    </row>
    <row r="1333" spans="1:21" x14ac:dyDescent="0.25">
      <c r="A1333">
        <v>2025</v>
      </c>
      <c r="B1333">
        <v>15575417</v>
      </c>
      <c r="C1333" t="s">
        <v>167</v>
      </c>
      <c r="D1333">
        <v>849</v>
      </c>
      <c r="E1333" t="s">
        <v>26</v>
      </c>
      <c r="F1333" t="s">
        <v>23</v>
      </c>
      <c r="G1333">
        <v>37</v>
      </c>
      <c r="H1333">
        <v>7</v>
      </c>
      <c r="I1333">
        <v>143453</v>
      </c>
      <c r="J1333">
        <v>2</v>
      </c>
      <c r="K1333">
        <v>1</v>
      </c>
      <c r="L1333">
        <v>1</v>
      </c>
      <c r="M1333">
        <v>17294</v>
      </c>
      <c r="N1333">
        <v>0</v>
      </c>
      <c r="O1333" t="str">
        <f t="shared" si="122"/>
        <v>30-45</v>
      </c>
      <c r="P1333" t="str">
        <f t="shared" si="123"/>
        <v>High</v>
      </c>
      <c r="Q1333" t="str">
        <f t="shared" si="124"/>
        <v>Mid-Term</v>
      </c>
      <c r="R1333" t="str">
        <f t="shared" si="125"/>
        <v>High Balance</v>
      </c>
      <c r="S1333" t="str">
        <f t="shared" si="126"/>
        <v>High Value</v>
      </c>
      <c r="T1333">
        <v>1</v>
      </c>
      <c r="U1333">
        <f t="shared" si="127"/>
        <v>0</v>
      </c>
    </row>
    <row r="1334" spans="1:21" x14ac:dyDescent="0.25">
      <c r="A1334">
        <v>2025</v>
      </c>
      <c r="B1334">
        <v>15796721</v>
      </c>
      <c r="C1334" t="s">
        <v>902</v>
      </c>
      <c r="D1334">
        <v>778</v>
      </c>
      <c r="E1334" t="s">
        <v>15</v>
      </c>
      <c r="F1334" t="s">
        <v>23</v>
      </c>
      <c r="G1334">
        <v>38</v>
      </c>
      <c r="H1334">
        <v>3</v>
      </c>
      <c r="I1334">
        <v>145018</v>
      </c>
      <c r="J1334">
        <v>2</v>
      </c>
      <c r="K1334">
        <v>1</v>
      </c>
      <c r="L1334">
        <v>1</v>
      </c>
      <c r="M1334">
        <v>126702</v>
      </c>
      <c r="N1334">
        <v>0</v>
      </c>
      <c r="O1334" t="str">
        <f t="shared" si="122"/>
        <v>30-45</v>
      </c>
      <c r="P1334" t="str">
        <f t="shared" si="123"/>
        <v>High</v>
      </c>
      <c r="Q1334" t="str">
        <f t="shared" si="124"/>
        <v>New</v>
      </c>
      <c r="R1334" t="str">
        <f t="shared" si="125"/>
        <v>High Balance</v>
      </c>
      <c r="S1334" t="str">
        <f t="shared" si="126"/>
        <v>High Value</v>
      </c>
      <c r="T1334">
        <v>1</v>
      </c>
      <c r="U1334">
        <f t="shared" si="127"/>
        <v>0</v>
      </c>
    </row>
    <row r="1335" spans="1:21" x14ac:dyDescent="0.25">
      <c r="A1335">
        <v>2025</v>
      </c>
      <c r="B1335">
        <v>15734942</v>
      </c>
      <c r="C1335" t="s">
        <v>902</v>
      </c>
      <c r="D1335">
        <v>539</v>
      </c>
      <c r="E1335" t="s">
        <v>26</v>
      </c>
      <c r="F1335" t="s">
        <v>16</v>
      </c>
      <c r="G1335">
        <v>38</v>
      </c>
      <c r="H1335">
        <v>8</v>
      </c>
      <c r="I1335">
        <v>82408</v>
      </c>
      <c r="J1335">
        <v>1</v>
      </c>
      <c r="K1335">
        <v>1</v>
      </c>
      <c r="L1335">
        <v>0</v>
      </c>
      <c r="M1335">
        <v>13123</v>
      </c>
      <c r="N1335">
        <v>0</v>
      </c>
      <c r="O1335" t="str">
        <f t="shared" si="122"/>
        <v>30-45</v>
      </c>
      <c r="P1335" t="str">
        <f t="shared" si="123"/>
        <v>Low</v>
      </c>
      <c r="Q1335" t="str">
        <f t="shared" si="124"/>
        <v>Long-Term</v>
      </c>
      <c r="R1335" t="str">
        <f t="shared" si="125"/>
        <v>Low Balance</v>
      </c>
      <c r="S1335" t="str">
        <f t="shared" si="126"/>
        <v>Normal</v>
      </c>
      <c r="T1335">
        <v>1</v>
      </c>
      <c r="U1335">
        <f t="shared" si="127"/>
        <v>0</v>
      </c>
    </row>
    <row r="1336" spans="1:21" x14ac:dyDescent="0.25">
      <c r="A1336">
        <v>2025</v>
      </c>
      <c r="B1336">
        <v>15664772</v>
      </c>
      <c r="C1336" t="s">
        <v>925</v>
      </c>
      <c r="D1336">
        <v>489</v>
      </c>
      <c r="E1336" t="s">
        <v>26</v>
      </c>
      <c r="F1336" t="s">
        <v>23</v>
      </c>
      <c r="G1336">
        <v>28</v>
      </c>
      <c r="H1336">
        <v>1</v>
      </c>
      <c r="I1336">
        <v>79461</v>
      </c>
      <c r="J1336">
        <v>2</v>
      </c>
      <c r="K1336">
        <v>1</v>
      </c>
      <c r="L1336">
        <v>1</v>
      </c>
      <c r="M1336">
        <v>167974</v>
      </c>
      <c r="N1336">
        <v>0</v>
      </c>
      <c r="O1336" t="str">
        <f t="shared" si="122"/>
        <v>&lt;30</v>
      </c>
      <c r="P1336" t="str">
        <f t="shared" si="123"/>
        <v>Low</v>
      </c>
      <c r="Q1336" t="str">
        <f t="shared" si="124"/>
        <v>New</v>
      </c>
      <c r="R1336" t="str">
        <f t="shared" si="125"/>
        <v>Low Balance</v>
      </c>
      <c r="S1336" t="str">
        <f t="shared" si="126"/>
        <v>Normal</v>
      </c>
      <c r="T1336">
        <v>1</v>
      </c>
      <c r="U1336">
        <f t="shared" si="127"/>
        <v>0</v>
      </c>
    </row>
    <row r="1337" spans="1:21" x14ac:dyDescent="0.25">
      <c r="A1337">
        <v>2025</v>
      </c>
      <c r="B1337">
        <v>15576683</v>
      </c>
      <c r="C1337" t="s">
        <v>67</v>
      </c>
      <c r="D1337">
        <v>568</v>
      </c>
      <c r="E1337" t="s">
        <v>18</v>
      </c>
      <c r="F1337" t="s">
        <v>16</v>
      </c>
      <c r="G1337">
        <v>43</v>
      </c>
      <c r="H1337">
        <v>9</v>
      </c>
      <c r="I1337">
        <v>0</v>
      </c>
      <c r="J1337">
        <v>1</v>
      </c>
      <c r="K1337">
        <v>1</v>
      </c>
      <c r="L1337">
        <v>0</v>
      </c>
      <c r="M1337">
        <v>125871</v>
      </c>
      <c r="N1337">
        <v>1</v>
      </c>
      <c r="O1337" t="str">
        <f t="shared" si="122"/>
        <v>30-45</v>
      </c>
      <c r="P1337" t="str">
        <f t="shared" si="123"/>
        <v>Low</v>
      </c>
      <c r="Q1337" t="str">
        <f t="shared" si="124"/>
        <v>Long-Term</v>
      </c>
      <c r="R1337" t="str">
        <f t="shared" si="125"/>
        <v>Zero Balance</v>
      </c>
      <c r="S1337" t="str">
        <f t="shared" si="126"/>
        <v>Normal</v>
      </c>
      <c r="T1337">
        <v>1</v>
      </c>
      <c r="U1337">
        <f t="shared" si="127"/>
        <v>0</v>
      </c>
    </row>
    <row r="1338" spans="1:21" x14ac:dyDescent="0.25">
      <c r="A1338">
        <v>2025</v>
      </c>
      <c r="B1338">
        <v>15682563</v>
      </c>
      <c r="C1338" t="s">
        <v>516</v>
      </c>
      <c r="D1338">
        <v>618</v>
      </c>
      <c r="E1338" t="s">
        <v>18</v>
      </c>
      <c r="F1338" t="s">
        <v>23</v>
      </c>
      <c r="G1338">
        <v>38</v>
      </c>
      <c r="H1338">
        <v>5</v>
      </c>
      <c r="I1338">
        <v>126474</v>
      </c>
      <c r="J1338">
        <v>1</v>
      </c>
      <c r="K1338">
        <v>1</v>
      </c>
      <c r="L1338">
        <v>0</v>
      </c>
      <c r="M1338">
        <v>91972</v>
      </c>
      <c r="N1338">
        <v>0</v>
      </c>
      <c r="O1338" t="str">
        <f t="shared" si="122"/>
        <v>30-45</v>
      </c>
      <c r="P1338" t="str">
        <f t="shared" si="123"/>
        <v>Medium</v>
      </c>
      <c r="Q1338" t="str">
        <f t="shared" si="124"/>
        <v>Mid-Term</v>
      </c>
      <c r="R1338" t="str">
        <f t="shared" si="125"/>
        <v>High Balance</v>
      </c>
      <c r="S1338" t="str">
        <f t="shared" si="126"/>
        <v>High Value</v>
      </c>
      <c r="T1338">
        <v>1</v>
      </c>
      <c r="U1338">
        <f t="shared" si="127"/>
        <v>0</v>
      </c>
    </row>
    <row r="1339" spans="1:21" x14ac:dyDescent="0.25">
      <c r="A1339">
        <v>2025</v>
      </c>
      <c r="B1339">
        <v>15650889</v>
      </c>
      <c r="C1339" t="s">
        <v>815</v>
      </c>
      <c r="D1339">
        <v>710</v>
      </c>
      <c r="E1339" t="s">
        <v>26</v>
      </c>
      <c r="F1339" t="s">
        <v>16</v>
      </c>
      <c r="G1339">
        <v>30</v>
      </c>
      <c r="H1339">
        <v>10</v>
      </c>
      <c r="I1339">
        <v>133537</v>
      </c>
      <c r="J1339">
        <v>2</v>
      </c>
      <c r="K1339">
        <v>1</v>
      </c>
      <c r="L1339">
        <v>0</v>
      </c>
      <c r="M1339">
        <v>155594</v>
      </c>
      <c r="N1339">
        <v>0</v>
      </c>
      <c r="O1339" t="str">
        <f t="shared" si="122"/>
        <v>30-45</v>
      </c>
      <c r="P1339" t="str">
        <f t="shared" si="123"/>
        <v>Medium</v>
      </c>
      <c r="Q1339" t="str">
        <f t="shared" si="124"/>
        <v>Long-Term</v>
      </c>
      <c r="R1339" t="str">
        <f t="shared" si="125"/>
        <v>High Balance</v>
      </c>
      <c r="S1339" t="str">
        <f t="shared" si="126"/>
        <v>High Value</v>
      </c>
      <c r="T1339">
        <v>1</v>
      </c>
      <c r="U1339">
        <f t="shared" si="127"/>
        <v>0</v>
      </c>
    </row>
    <row r="1340" spans="1:21" x14ac:dyDescent="0.25">
      <c r="A1340">
        <v>2025</v>
      </c>
      <c r="B1340">
        <v>15612108</v>
      </c>
      <c r="C1340" t="s">
        <v>926</v>
      </c>
      <c r="D1340">
        <v>625</v>
      </c>
      <c r="E1340" t="s">
        <v>15</v>
      </c>
      <c r="F1340" t="s">
        <v>23</v>
      </c>
      <c r="G1340">
        <v>52</v>
      </c>
      <c r="H1340">
        <v>5</v>
      </c>
      <c r="I1340">
        <v>164978</v>
      </c>
      <c r="J1340">
        <v>1</v>
      </c>
      <c r="K1340">
        <v>1</v>
      </c>
      <c r="L1340">
        <v>1</v>
      </c>
      <c r="M1340">
        <v>67788</v>
      </c>
      <c r="N1340">
        <v>0</v>
      </c>
      <c r="O1340" t="str">
        <f t="shared" si="122"/>
        <v>46-60</v>
      </c>
      <c r="P1340" t="str">
        <f t="shared" si="123"/>
        <v>Medium</v>
      </c>
      <c r="Q1340" t="str">
        <f t="shared" si="124"/>
        <v>Mid-Term</v>
      </c>
      <c r="R1340" t="str">
        <f t="shared" si="125"/>
        <v>High Balance</v>
      </c>
      <c r="S1340" t="str">
        <f t="shared" si="126"/>
        <v>High Value</v>
      </c>
      <c r="T1340">
        <v>1</v>
      </c>
      <c r="U1340">
        <f t="shared" si="127"/>
        <v>0</v>
      </c>
    </row>
    <row r="1341" spans="1:21" x14ac:dyDescent="0.25">
      <c r="A1341">
        <v>2025</v>
      </c>
      <c r="B1341">
        <v>15761132</v>
      </c>
      <c r="C1341" t="s">
        <v>111</v>
      </c>
      <c r="D1341">
        <v>682</v>
      </c>
      <c r="E1341" t="s">
        <v>18</v>
      </c>
      <c r="F1341" t="s">
        <v>23</v>
      </c>
      <c r="G1341">
        <v>46</v>
      </c>
      <c r="H1341">
        <v>7</v>
      </c>
      <c r="I1341">
        <v>128030</v>
      </c>
      <c r="J1341">
        <v>1</v>
      </c>
      <c r="K1341">
        <v>1</v>
      </c>
      <c r="L1341">
        <v>1</v>
      </c>
      <c r="M1341">
        <v>62615</v>
      </c>
      <c r="N1341">
        <v>0</v>
      </c>
      <c r="O1341" t="str">
        <f t="shared" si="122"/>
        <v>46-60</v>
      </c>
      <c r="P1341" t="str">
        <f t="shared" si="123"/>
        <v>Medium</v>
      </c>
      <c r="Q1341" t="str">
        <f t="shared" si="124"/>
        <v>Mid-Term</v>
      </c>
      <c r="R1341" t="str">
        <f t="shared" si="125"/>
        <v>High Balance</v>
      </c>
      <c r="S1341" t="str">
        <f t="shared" si="126"/>
        <v>High Value</v>
      </c>
      <c r="T1341">
        <v>1</v>
      </c>
      <c r="U1341">
        <f t="shared" si="127"/>
        <v>0</v>
      </c>
    </row>
    <row r="1342" spans="1:21" x14ac:dyDescent="0.25">
      <c r="A1342">
        <v>2025</v>
      </c>
      <c r="B1342">
        <v>15645511</v>
      </c>
      <c r="C1342" t="s">
        <v>927</v>
      </c>
      <c r="D1342">
        <v>727</v>
      </c>
      <c r="E1342" t="s">
        <v>18</v>
      </c>
      <c r="F1342" t="s">
        <v>23</v>
      </c>
      <c r="G1342">
        <v>43</v>
      </c>
      <c r="H1342">
        <v>2</v>
      </c>
      <c r="I1342">
        <v>97403</v>
      </c>
      <c r="J1342">
        <v>1</v>
      </c>
      <c r="K1342">
        <v>1</v>
      </c>
      <c r="L1342">
        <v>1</v>
      </c>
      <c r="M1342">
        <v>107415</v>
      </c>
      <c r="N1342">
        <v>1</v>
      </c>
      <c r="O1342" t="str">
        <f t="shared" si="122"/>
        <v>30-45</v>
      </c>
      <c r="P1342" t="str">
        <f t="shared" si="123"/>
        <v>Medium</v>
      </c>
      <c r="Q1342" t="str">
        <f t="shared" si="124"/>
        <v>New</v>
      </c>
      <c r="R1342" t="str">
        <f t="shared" si="125"/>
        <v>Low Balance</v>
      </c>
      <c r="S1342" t="str">
        <f t="shared" si="126"/>
        <v>Normal</v>
      </c>
      <c r="T1342">
        <v>1</v>
      </c>
      <c r="U1342">
        <f t="shared" si="127"/>
        <v>97403</v>
      </c>
    </row>
    <row r="1343" spans="1:21" x14ac:dyDescent="0.25">
      <c r="A1343">
        <v>2025</v>
      </c>
      <c r="B1343">
        <v>15609824</v>
      </c>
      <c r="C1343" t="s">
        <v>928</v>
      </c>
      <c r="D1343">
        <v>794</v>
      </c>
      <c r="E1343" t="s">
        <v>15</v>
      </c>
      <c r="F1343" t="s">
        <v>16</v>
      </c>
      <c r="G1343">
        <v>41</v>
      </c>
      <c r="H1343">
        <v>7</v>
      </c>
      <c r="I1343">
        <v>176845</v>
      </c>
      <c r="J1343">
        <v>3</v>
      </c>
      <c r="K1343">
        <v>1</v>
      </c>
      <c r="L1343">
        <v>0</v>
      </c>
      <c r="M1343">
        <v>166526</v>
      </c>
      <c r="N1343">
        <v>1</v>
      </c>
      <c r="O1343" t="str">
        <f t="shared" si="122"/>
        <v>30-45</v>
      </c>
      <c r="P1343" t="str">
        <f t="shared" si="123"/>
        <v>High</v>
      </c>
      <c r="Q1343" t="str">
        <f t="shared" si="124"/>
        <v>Mid-Term</v>
      </c>
      <c r="R1343" t="str">
        <f t="shared" si="125"/>
        <v>High Balance</v>
      </c>
      <c r="S1343" t="str">
        <f t="shared" si="126"/>
        <v>High Value</v>
      </c>
      <c r="T1343">
        <v>1</v>
      </c>
      <c r="U1343">
        <f t="shared" si="127"/>
        <v>176845</v>
      </c>
    </row>
    <row r="1344" spans="1:21" x14ac:dyDescent="0.25">
      <c r="A1344">
        <v>2025</v>
      </c>
      <c r="B1344">
        <v>15640268</v>
      </c>
      <c r="C1344" t="s">
        <v>722</v>
      </c>
      <c r="D1344">
        <v>652</v>
      </c>
      <c r="E1344" t="s">
        <v>18</v>
      </c>
      <c r="F1344" t="s">
        <v>23</v>
      </c>
      <c r="G1344">
        <v>71</v>
      </c>
      <c r="H1344">
        <v>4</v>
      </c>
      <c r="I1344">
        <v>0</v>
      </c>
      <c r="J1344">
        <v>1</v>
      </c>
      <c r="K1344">
        <v>1</v>
      </c>
      <c r="L1344">
        <v>1</v>
      </c>
      <c r="M1344">
        <v>120107</v>
      </c>
      <c r="N1344">
        <v>0</v>
      </c>
      <c r="O1344" t="str">
        <f t="shared" si="122"/>
        <v>60+</v>
      </c>
      <c r="P1344" t="str">
        <f t="shared" si="123"/>
        <v>Medium</v>
      </c>
      <c r="Q1344" t="str">
        <f t="shared" si="124"/>
        <v>Mid-Term</v>
      </c>
      <c r="R1344" t="str">
        <f t="shared" si="125"/>
        <v>Zero Balance</v>
      </c>
      <c r="S1344" t="str">
        <f t="shared" si="126"/>
        <v>Normal</v>
      </c>
      <c r="T1344">
        <v>1</v>
      </c>
      <c r="U1344">
        <f t="shared" si="127"/>
        <v>0</v>
      </c>
    </row>
    <row r="1345" spans="1:21" x14ac:dyDescent="0.25">
      <c r="A1345">
        <v>2025</v>
      </c>
      <c r="B1345">
        <v>15645778</v>
      </c>
      <c r="C1345" t="s">
        <v>929</v>
      </c>
      <c r="D1345">
        <v>670</v>
      </c>
      <c r="E1345" t="s">
        <v>18</v>
      </c>
      <c r="F1345" t="s">
        <v>23</v>
      </c>
      <c r="G1345">
        <v>42</v>
      </c>
      <c r="H1345">
        <v>3</v>
      </c>
      <c r="I1345">
        <v>81589</v>
      </c>
      <c r="J1345">
        <v>1</v>
      </c>
      <c r="K1345">
        <v>1</v>
      </c>
      <c r="L1345">
        <v>0</v>
      </c>
      <c r="M1345">
        <v>188228</v>
      </c>
      <c r="N1345">
        <v>0</v>
      </c>
      <c r="O1345" t="str">
        <f t="shared" si="122"/>
        <v>30-45</v>
      </c>
      <c r="P1345" t="str">
        <f t="shared" si="123"/>
        <v>Medium</v>
      </c>
      <c r="Q1345" t="str">
        <f t="shared" si="124"/>
        <v>New</v>
      </c>
      <c r="R1345" t="str">
        <f t="shared" si="125"/>
        <v>Low Balance</v>
      </c>
      <c r="S1345" t="str">
        <f t="shared" si="126"/>
        <v>Normal</v>
      </c>
      <c r="T1345">
        <v>1</v>
      </c>
      <c r="U1345">
        <f t="shared" si="127"/>
        <v>0</v>
      </c>
    </row>
    <row r="1346" spans="1:21" x14ac:dyDescent="0.25">
      <c r="A1346">
        <v>2025</v>
      </c>
      <c r="B1346">
        <v>15691104</v>
      </c>
      <c r="C1346" t="s">
        <v>136</v>
      </c>
      <c r="D1346">
        <v>460</v>
      </c>
      <c r="E1346" t="s">
        <v>26</v>
      </c>
      <c r="F1346" t="s">
        <v>16</v>
      </c>
      <c r="G1346">
        <v>40</v>
      </c>
      <c r="H1346">
        <v>6</v>
      </c>
      <c r="I1346">
        <v>119508</v>
      </c>
      <c r="J1346">
        <v>2</v>
      </c>
      <c r="K1346">
        <v>1</v>
      </c>
      <c r="L1346">
        <v>0</v>
      </c>
      <c r="M1346">
        <v>91561</v>
      </c>
      <c r="N1346">
        <v>1</v>
      </c>
      <c r="O1346" t="str">
        <f t="shared" ref="O1346:O1409" si="128">IF(G1346&lt;30,"&lt;30",IF(G1346&lt;=45,"30-45",IF(G1346&lt;=60,"46-60","60+")))</f>
        <v>30-45</v>
      </c>
      <c r="P1346" t="str">
        <f t="shared" ref="P1346:P1409" si="129">IF(D1346&lt;600,"Low",IF(D1346&lt;=750,"Medium","High"))</f>
        <v>Low</v>
      </c>
      <c r="Q1346" t="str">
        <f t="shared" ref="Q1346:Q1409" si="130">IF(H1346&lt;=3,"New",IF(H1346&lt;=7,"Mid-Term","Long-Term"))</f>
        <v>Mid-Term</v>
      </c>
      <c r="R1346" t="str">
        <f t="shared" ref="R1346:R1409" si="131">IF(I1346=0,"Zero Balance",IF(I1346&lt;100000,"Low Balance","High Balance"))</f>
        <v>High Balance</v>
      </c>
      <c r="S1346" t="str">
        <f t="shared" ref="S1346:S1409" si="132">IF(I1346&gt;=100000,"High Value","Normal")</f>
        <v>High Value</v>
      </c>
      <c r="T1346">
        <v>1</v>
      </c>
      <c r="U1346">
        <f t="shared" ref="U1346:U1409" si="133">IF(N1346=1,I1346,0)</f>
        <v>119508</v>
      </c>
    </row>
    <row r="1347" spans="1:21" x14ac:dyDescent="0.25">
      <c r="A1347">
        <v>2025</v>
      </c>
      <c r="B1347">
        <v>15714567</v>
      </c>
      <c r="C1347" t="s">
        <v>498</v>
      </c>
      <c r="D1347">
        <v>568</v>
      </c>
      <c r="E1347" t="s">
        <v>18</v>
      </c>
      <c r="F1347" t="s">
        <v>16</v>
      </c>
      <c r="G1347">
        <v>26</v>
      </c>
      <c r="H1347">
        <v>6</v>
      </c>
      <c r="I1347">
        <v>0</v>
      </c>
      <c r="J1347">
        <v>2</v>
      </c>
      <c r="K1347">
        <v>0</v>
      </c>
      <c r="L1347">
        <v>0</v>
      </c>
      <c r="M1347">
        <v>166495</v>
      </c>
      <c r="N1347">
        <v>0</v>
      </c>
      <c r="O1347" t="str">
        <f t="shared" si="128"/>
        <v>&lt;30</v>
      </c>
      <c r="P1347" t="str">
        <f t="shared" si="129"/>
        <v>Low</v>
      </c>
      <c r="Q1347" t="str">
        <f t="shared" si="130"/>
        <v>Mid-Term</v>
      </c>
      <c r="R1347" t="str">
        <f t="shared" si="131"/>
        <v>Zero Balance</v>
      </c>
      <c r="S1347" t="str">
        <f t="shared" si="132"/>
        <v>Normal</v>
      </c>
      <c r="T1347">
        <v>1</v>
      </c>
      <c r="U1347">
        <f t="shared" si="133"/>
        <v>0</v>
      </c>
    </row>
    <row r="1348" spans="1:21" x14ac:dyDescent="0.25">
      <c r="A1348">
        <v>2025</v>
      </c>
      <c r="B1348">
        <v>15777826</v>
      </c>
      <c r="C1348" t="s">
        <v>930</v>
      </c>
      <c r="D1348">
        <v>643</v>
      </c>
      <c r="E1348" t="s">
        <v>15</v>
      </c>
      <c r="F1348" t="s">
        <v>23</v>
      </c>
      <c r="G1348">
        <v>30</v>
      </c>
      <c r="H1348">
        <v>5</v>
      </c>
      <c r="I1348">
        <v>94444</v>
      </c>
      <c r="J1348">
        <v>1</v>
      </c>
      <c r="K1348">
        <v>1</v>
      </c>
      <c r="L1348">
        <v>1</v>
      </c>
      <c r="M1348">
        <v>165614</v>
      </c>
      <c r="N1348">
        <v>0</v>
      </c>
      <c r="O1348" t="str">
        <f t="shared" si="128"/>
        <v>30-45</v>
      </c>
      <c r="P1348" t="str">
        <f t="shared" si="129"/>
        <v>Medium</v>
      </c>
      <c r="Q1348" t="str">
        <f t="shared" si="130"/>
        <v>Mid-Term</v>
      </c>
      <c r="R1348" t="str">
        <f t="shared" si="131"/>
        <v>Low Balance</v>
      </c>
      <c r="S1348" t="str">
        <f t="shared" si="132"/>
        <v>Normal</v>
      </c>
      <c r="T1348">
        <v>1</v>
      </c>
      <c r="U1348">
        <f t="shared" si="133"/>
        <v>0</v>
      </c>
    </row>
    <row r="1349" spans="1:21" x14ac:dyDescent="0.25">
      <c r="A1349">
        <v>2025</v>
      </c>
      <c r="B1349">
        <v>15668445</v>
      </c>
      <c r="C1349" t="s">
        <v>461</v>
      </c>
      <c r="D1349">
        <v>521</v>
      </c>
      <c r="E1349" t="s">
        <v>15</v>
      </c>
      <c r="F1349" t="s">
        <v>23</v>
      </c>
      <c r="G1349">
        <v>37</v>
      </c>
      <c r="H1349">
        <v>2</v>
      </c>
      <c r="I1349">
        <v>0</v>
      </c>
      <c r="J1349">
        <v>2</v>
      </c>
      <c r="K1349">
        <v>1</v>
      </c>
      <c r="L1349">
        <v>1</v>
      </c>
      <c r="M1349">
        <v>86372</v>
      </c>
      <c r="N1349">
        <v>0</v>
      </c>
      <c r="O1349" t="str">
        <f t="shared" si="128"/>
        <v>30-45</v>
      </c>
      <c r="P1349" t="str">
        <f t="shared" si="129"/>
        <v>Low</v>
      </c>
      <c r="Q1349" t="str">
        <f t="shared" si="130"/>
        <v>New</v>
      </c>
      <c r="R1349" t="str">
        <f t="shared" si="131"/>
        <v>Zero Balance</v>
      </c>
      <c r="S1349" t="str">
        <f t="shared" si="132"/>
        <v>Normal</v>
      </c>
      <c r="T1349">
        <v>1</v>
      </c>
      <c r="U1349">
        <f t="shared" si="133"/>
        <v>0</v>
      </c>
    </row>
    <row r="1350" spans="1:21" x14ac:dyDescent="0.25">
      <c r="A1350">
        <v>2025</v>
      </c>
      <c r="B1350">
        <v>15576162</v>
      </c>
      <c r="C1350" t="s">
        <v>443</v>
      </c>
      <c r="D1350">
        <v>615</v>
      </c>
      <c r="E1350" t="s">
        <v>15</v>
      </c>
      <c r="F1350" t="s">
        <v>23</v>
      </c>
      <c r="G1350">
        <v>32</v>
      </c>
      <c r="H1350">
        <v>7</v>
      </c>
      <c r="I1350">
        <v>92200</v>
      </c>
      <c r="J1350">
        <v>1</v>
      </c>
      <c r="K1350">
        <v>1</v>
      </c>
      <c r="L1350">
        <v>1</v>
      </c>
      <c r="M1350">
        <v>2756</v>
      </c>
      <c r="N1350">
        <v>0</v>
      </c>
      <c r="O1350" t="str">
        <f t="shared" si="128"/>
        <v>30-45</v>
      </c>
      <c r="P1350" t="str">
        <f t="shared" si="129"/>
        <v>Medium</v>
      </c>
      <c r="Q1350" t="str">
        <f t="shared" si="130"/>
        <v>Mid-Term</v>
      </c>
      <c r="R1350" t="str">
        <f t="shared" si="131"/>
        <v>Low Balance</v>
      </c>
      <c r="S1350" t="str">
        <f t="shared" si="132"/>
        <v>Normal</v>
      </c>
      <c r="T1350">
        <v>1</v>
      </c>
      <c r="U1350">
        <f t="shared" si="133"/>
        <v>0</v>
      </c>
    </row>
    <row r="1351" spans="1:21" x14ac:dyDescent="0.25">
      <c r="A1351">
        <v>2025</v>
      </c>
      <c r="B1351">
        <v>15778135</v>
      </c>
      <c r="C1351" t="s">
        <v>192</v>
      </c>
      <c r="D1351">
        <v>575</v>
      </c>
      <c r="E1351" t="s">
        <v>18</v>
      </c>
      <c r="F1351" t="s">
        <v>23</v>
      </c>
      <c r="G1351">
        <v>43</v>
      </c>
      <c r="H1351">
        <v>3</v>
      </c>
      <c r="I1351">
        <v>0</v>
      </c>
      <c r="J1351">
        <v>1</v>
      </c>
      <c r="K1351">
        <v>1</v>
      </c>
      <c r="L1351">
        <v>0</v>
      </c>
      <c r="M1351">
        <v>83595</v>
      </c>
      <c r="N1351">
        <v>0</v>
      </c>
      <c r="O1351" t="str">
        <f t="shared" si="128"/>
        <v>30-45</v>
      </c>
      <c r="P1351" t="str">
        <f t="shared" si="129"/>
        <v>Low</v>
      </c>
      <c r="Q1351" t="str">
        <f t="shared" si="130"/>
        <v>New</v>
      </c>
      <c r="R1351" t="str">
        <f t="shared" si="131"/>
        <v>Zero Balance</v>
      </c>
      <c r="S1351" t="str">
        <f t="shared" si="132"/>
        <v>Normal</v>
      </c>
      <c r="T1351">
        <v>1</v>
      </c>
      <c r="U1351">
        <f t="shared" si="133"/>
        <v>0</v>
      </c>
    </row>
    <row r="1352" spans="1:21" x14ac:dyDescent="0.25">
      <c r="A1352">
        <v>2025</v>
      </c>
      <c r="B1352">
        <v>15613141</v>
      </c>
      <c r="C1352" t="s">
        <v>723</v>
      </c>
      <c r="D1352">
        <v>717</v>
      </c>
      <c r="E1352" t="s">
        <v>15</v>
      </c>
      <c r="F1352" t="s">
        <v>16</v>
      </c>
      <c r="G1352">
        <v>41</v>
      </c>
      <c r="H1352">
        <v>3</v>
      </c>
      <c r="I1352">
        <v>135757</v>
      </c>
      <c r="J1352">
        <v>1</v>
      </c>
      <c r="K1352">
        <v>1</v>
      </c>
      <c r="L1352">
        <v>1</v>
      </c>
      <c r="M1352">
        <v>103706</v>
      </c>
      <c r="N1352">
        <v>0</v>
      </c>
      <c r="O1352" t="str">
        <f t="shared" si="128"/>
        <v>30-45</v>
      </c>
      <c r="P1352" t="str">
        <f t="shared" si="129"/>
        <v>Medium</v>
      </c>
      <c r="Q1352" t="str">
        <f t="shared" si="130"/>
        <v>New</v>
      </c>
      <c r="R1352" t="str">
        <f t="shared" si="131"/>
        <v>High Balance</v>
      </c>
      <c r="S1352" t="str">
        <f t="shared" si="132"/>
        <v>High Value</v>
      </c>
      <c r="T1352">
        <v>1</v>
      </c>
      <c r="U1352">
        <f t="shared" si="133"/>
        <v>0</v>
      </c>
    </row>
    <row r="1353" spans="1:21" x14ac:dyDescent="0.25">
      <c r="A1353">
        <v>2025</v>
      </c>
      <c r="B1353">
        <v>15635435</v>
      </c>
      <c r="C1353" t="s">
        <v>322</v>
      </c>
      <c r="D1353">
        <v>648</v>
      </c>
      <c r="E1353" t="s">
        <v>15</v>
      </c>
      <c r="F1353" t="s">
        <v>16</v>
      </c>
      <c r="G1353">
        <v>54</v>
      </c>
      <c r="H1353">
        <v>9</v>
      </c>
      <c r="I1353">
        <v>120633</v>
      </c>
      <c r="J1353">
        <v>1</v>
      </c>
      <c r="K1353">
        <v>0</v>
      </c>
      <c r="L1353">
        <v>0</v>
      </c>
      <c r="M1353">
        <v>5924</v>
      </c>
      <c r="N1353">
        <v>1</v>
      </c>
      <c r="O1353" t="str">
        <f t="shared" si="128"/>
        <v>46-60</v>
      </c>
      <c r="P1353" t="str">
        <f t="shared" si="129"/>
        <v>Medium</v>
      </c>
      <c r="Q1353" t="str">
        <f t="shared" si="130"/>
        <v>Long-Term</v>
      </c>
      <c r="R1353" t="str">
        <f t="shared" si="131"/>
        <v>High Balance</v>
      </c>
      <c r="S1353" t="str">
        <f t="shared" si="132"/>
        <v>High Value</v>
      </c>
      <c r="T1353">
        <v>1</v>
      </c>
      <c r="U1353">
        <f t="shared" si="133"/>
        <v>120633</v>
      </c>
    </row>
    <row r="1354" spans="1:21" x14ac:dyDescent="0.25">
      <c r="A1354">
        <v>2025</v>
      </c>
      <c r="B1354">
        <v>15596552</v>
      </c>
      <c r="C1354" t="s">
        <v>931</v>
      </c>
      <c r="D1354">
        <v>535</v>
      </c>
      <c r="E1354" t="s">
        <v>26</v>
      </c>
      <c r="F1354" t="s">
        <v>23</v>
      </c>
      <c r="G1354">
        <v>48</v>
      </c>
      <c r="H1354">
        <v>5</v>
      </c>
      <c r="I1354">
        <v>134543</v>
      </c>
      <c r="J1354">
        <v>1</v>
      </c>
      <c r="K1354">
        <v>1</v>
      </c>
      <c r="L1354">
        <v>1</v>
      </c>
      <c r="M1354">
        <v>58204</v>
      </c>
      <c r="N1354">
        <v>1</v>
      </c>
      <c r="O1354" t="str">
        <f t="shared" si="128"/>
        <v>46-60</v>
      </c>
      <c r="P1354" t="str">
        <f t="shared" si="129"/>
        <v>Low</v>
      </c>
      <c r="Q1354" t="str">
        <f t="shared" si="130"/>
        <v>Mid-Term</v>
      </c>
      <c r="R1354" t="str">
        <f t="shared" si="131"/>
        <v>High Balance</v>
      </c>
      <c r="S1354" t="str">
        <f t="shared" si="132"/>
        <v>High Value</v>
      </c>
      <c r="T1354">
        <v>1</v>
      </c>
      <c r="U1354">
        <f t="shared" si="133"/>
        <v>134543</v>
      </c>
    </row>
    <row r="1355" spans="1:21" x14ac:dyDescent="0.25">
      <c r="A1355">
        <v>2025</v>
      </c>
      <c r="B1355">
        <v>15623644</v>
      </c>
      <c r="C1355" t="s">
        <v>932</v>
      </c>
      <c r="D1355">
        <v>626</v>
      </c>
      <c r="E1355" t="s">
        <v>18</v>
      </c>
      <c r="F1355" t="s">
        <v>23</v>
      </c>
      <c r="G1355">
        <v>29</v>
      </c>
      <c r="H1355">
        <v>7</v>
      </c>
      <c r="I1355">
        <v>0</v>
      </c>
      <c r="J1355">
        <v>2</v>
      </c>
      <c r="K1355">
        <v>1</v>
      </c>
      <c r="L1355">
        <v>0</v>
      </c>
      <c r="M1355">
        <v>49362</v>
      </c>
      <c r="N1355">
        <v>0</v>
      </c>
      <c r="O1355" t="str">
        <f t="shared" si="128"/>
        <v>&lt;30</v>
      </c>
      <c r="P1355" t="str">
        <f t="shared" si="129"/>
        <v>Medium</v>
      </c>
      <c r="Q1355" t="str">
        <f t="shared" si="130"/>
        <v>Mid-Term</v>
      </c>
      <c r="R1355" t="str">
        <f t="shared" si="131"/>
        <v>Zero Balance</v>
      </c>
      <c r="S1355" t="str">
        <f t="shared" si="132"/>
        <v>Normal</v>
      </c>
      <c r="T1355">
        <v>1</v>
      </c>
      <c r="U1355">
        <f t="shared" si="133"/>
        <v>0</v>
      </c>
    </row>
    <row r="1356" spans="1:21" x14ac:dyDescent="0.25">
      <c r="A1356">
        <v>2025</v>
      </c>
      <c r="B1356">
        <v>15683403</v>
      </c>
      <c r="C1356" t="s">
        <v>500</v>
      </c>
      <c r="D1356">
        <v>611</v>
      </c>
      <c r="E1356" t="s">
        <v>18</v>
      </c>
      <c r="F1356" t="s">
        <v>23</v>
      </c>
      <c r="G1356">
        <v>52</v>
      </c>
      <c r="H1356">
        <v>7</v>
      </c>
      <c r="I1356">
        <v>0</v>
      </c>
      <c r="J1356">
        <v>1</v>
      </c>
      <c r="K1356">
        <v>0</v>
      </c>
      <c r="L1356">
        <v>1</v>
      </c>
      <c r="M1356">
        <v>73585</v>
      </c>
      <c r="N1356">
        <v>1</v>
      </c>
      <c r="O1356" t="str">
        <f t="shared" si="128"/>
        <v>46-60</v>
      </c>
      <c r="P1356" t="str">
        <f t="shared" si="129"/>
        <v>Medium</v>
      </c>
      <c r="Q1356" t="str">
        <f t="shared" si="130"/>
        <v>Mid-Term</v>
      </c>
      <c r="R1356" t="str">
        <f t="shared" si="131"/>
        <v>Zero Balance</v>
      </c>
      <c r="S1356" t="str">
        <f t="shared" si="132"/>
        <v>Normal</v>
      </c>
      <c r="T1356">
        <v>1</v>
      </c>
      <c r="U1356">
        <f t="shared" si="133"/>
        <v>0</v>
      </c>
    </row>
    <row r="1357" spans="1:21" x14ac:dyDescent="0.25">
      <c r="A1357">
        <v>2025</v>
      </c>
      <c r="B1357">
        <v>15615029</v>
      </c>
      <c r="C1357" t="s">
        <v>640</v>
      </c>
      <c r="D1357">
        <v>734</v>
      </c>
      <c r="E1357" t="s">
        <v>18</v>
      </c>
      <c r="F1357" t="s">
        <v>23</v>
      </c>
      <c r="G1357">
        <v>39</v>
      </c>
      <c r="H1357">
        <v>6</v>
      </c>
      <c r="I1357">
        <v>0</v>
      </c>
      <c r="J1357">
        <v>1</v>
      </c>
      <c r="K1357">
        <v>1</v>
      </c>
      <c r="L1357">
        <v>1</v>
      </c>
      <c r="M1357">
        <v>95135</v>
      </c>
      <c r="N1357">
        <v>0</v>
      </c>
      <c r="O1357" t="str">
        <f t="shared" si="128"/>
        <v>30-45</v>
      </c>
      <c r="P1357" t="str">
        <f t="shared" si="129"/>
        <v>Medium</v>
      </c>
      <c r="Q1357" t="str">
        <f t="shared" si="130"/>
        <v>Mid-Term</v>
      </c>
      <c r="R1357" t="str">
        <f t="shared" si="131"/>
        <v>Zero Balance</v>
      </c>
      <c r="S1357" t="str">
        <f t="shared" si="132"/>
        <v>Normal</v>
      </c>
      <c r="T1357">
        <v>1</v>
      </c>
      <c r="U1357">
        <f t="shared" si="133"/>
        <v>0</v>
      </c>
    </row>
    <row r="1358" spans="1:21" x14ac:dyDescent="0.25">
      <c r="A1358">
        <v>2025</v>
      </c>
      <c r="B1358">
        <v>15769005</v>
      </c>
      <c r="C1358" t="s">
        <v>923</v>
      </c>
      <c r="D1358">
        <v>709</v>
      </c>
      <c r="E1358" t="s">
        <v>15</v>
      </c>
      <c r="F1358" t="s">
        <v>23</v>
      </c>
      <c r="G1358">
        <v>49</v>
      </c>
      <c r="H1358">
        <v>4</v>
      </c>
      <c r="I1358">
        <v>154344</v>
      </c>
      <c r="J1358">
        <v>2</v>
      </c>
      <c r="K1358">
        <v>1</v>
      </c>
      <c r="L1358">
        <v>1</v>
      </c>
      <c r="M1358">
        <v>38795</v>
      </c>
      <c r="N1358">
        <v>0</v>
      </c>
      <c r="O1358" t="str">
        <f t="shared" si="128"/>
        <v>46-60</v>
      </c>
      <c r="P1358" t="str">
        <f t="shared" si="129"/>
        <v>Medium</v>
      </c>
      <c r="Q1358" t="str">
        <f t="shared" si="130"/>
        <v>Mid-Term</v>
      </c>
      <c r="R1358" t="str">
        <f t="shared" si="131"/>
        <v>High Balance</v>
      </c>
      <c r="S1358" t="str">
        <f t="shared" si="132"/>
        <v>High Value</v>
      </c>
      <c r="T1358">
        <v>1</v>
      </c>
      <c r="U1358">
        <f t="shared" si="133"/>
        <v>0</v>
      </c>
    </row>
    <row r="1359" spans="1:21" x14ac:dyDescent="0.25">
      <c r="A1359">
        <v>2025</v>
      </c>
      <c r="B1359">
        <v>15746326</v>
      </c>
      <c r="C1359" t="s">
        <v>933</v>
      </c>
      <c r="D1359">
        <v>591</v>
      </c>
      <c r="E1359" t="s">
        <v>15</v>
      </c>
      <c r="F1359" t="s">
        <v>23</v>
      </c>
      <c r="G1359">
        <v>43</v>
      </c>
      <c r="H1359">
        <v>3</v>
      </c>
      <c r="I1359">
        <v>0</v>
      </c>
      <c r="J1359">
        <v>2</v>
      </c>
      <c r="K1359">
        <v>0</v>
      </c>
      <c r="L1359">
        <v>1</v>
      </c>
      <c r="M1359">
        <v>198926</v>
      </c>
      <c r="N1359">
        <v>0</v>
      </c>
      <c r="O1359" t="str">
        <f t="shared" si="128"/>
        <v>30-45</v>
      </c>
      <c r="P1359" t="str">
        <f t="shared" si="129"/>
        <v>Low</v>
      </c>
      <c r="Q1359" t="str">
        <f t="shared" si="130"/>
        <v>New</v>
      </c>
      <c r="R1359" t="str">
        <f t="shared" si="131"/>
        <v>Zero Balance</v>
      </c>
      <c r="S1359" t="str">
        <f t="shared" si="132"/>
        <v>Normal</v>
      </c>
      <c r="T1359">
        <v>1</v>
      </c>
      <c r="U1359">
        <f t="shared" si="133"/>
        <v>0</v>
      </c>
    </row>
    <row r="1360" spans="1:21" x14ac:dyDescent="0.25">
      <c r="A1360">
        <v>2025</v>
      </c>
      <c r="B1360">
        <v>15722364</v>
      </c>
      <c r="C1360" t="s">
        <v>196</v>
      </c>
      <c r="D1360">
        <v>664</v>
      </c>
      <c r="E1360" t="s">
        <v>15</v>
      </c>
      <c r="F1360" t="s">
        <v>23</v>
      </c>
      <c r="G1360">
        <v>43</v>
      </c>
      <c r="H1360">
        <v>9</v>
      </c>
      <c r="I1360">
        <v>189027</v>
      </c>
      <c r="J1360">
        <v>2</v>
      </c>
      <c r="K1360">
        <v>1</v>
      </c>
      <c r="L1360">
        <v>1</v>
      </c>
      <c r="M1360">
        <v>56100</v>
      </c>
      <c r="N1360">
        <v>0</v>
      </c>
      <c r="O1360" t="str">
        <f t="shared" si="128"/>
        <v>30-45</v>
      </c>
      <c r="P1360" t="str">
        <f t="shared" si="129"/>
        <v>Medium</v>
      </c>
      <c r="Q1360" t="str">
        <f t="shared" si="130"/>
        <v>Long-Term</v>
      </c>
      <c r="R1360" t="str">
        <f t="shared" si="131"/>
        <v>High Balance</v>
      </c>
      <c r="S1360" t="str">
        <f t="shared" si="132"/>
        <v>High Value</v>
      </c>
      <c r="T1360">
        <v>1</v>
      </c>
      <c r="U1360">
        <f t="shared" si="133"/>
        <v>0</v>
      </c>
    </row>
    <row r="1361" spans="1:21" x14ac:dyDescent="0.25">
      <c r="A1361">
        <v>2025</v>
      </c>
      <c r="B1361">
        <v>15704954</v>
      </c>
      <c r="C1361" t="s">
        <v>934</v>
      </c>
      <c r="D1361">
        <v>431</v>
      </c>
      <c r="E1361" t="s">
        <v>15</v>
      </c>
      <c r="F1361" t="s">
        <v>23</v>
      </c>
      <c r="G1361">
        <v>37</v>
      </c>
      <c r="H1361">
        <v>0</v>
      </c>
      <c r="I1361">
        <v>120764</v>
      </c>
      <c r="J1361">
        <v>1</v>
      </c>
      <c r="K1361">
        <v>1</v>
      </c>
      <c r="L1361">
        <v>1</v>
      </c>
      <c r="M1361">
        <v>117023</v>
      </c>
      <c r="N1361">
        <v>0</v>
      </c>
      <c r="O1361" t="str">
        <f t="shared" si="128"/>
        <v>30-45</v>
      </c>
      <c r="P1361" t="str">
        <f t="shared" si="129"/>
        <v>Low</v>
      </c>
      <c r="Q1361" t="str">
        <f t="shared" si="130"/>
        <v>New</v>
      </c>
      <c r="R1361" t="str">
        <f t="shared" si="131"/>
        <v>High Balance</v>
      </c>
      <c r="S1361" t="str">
        <f t="shared" si="132"/>
        <v>High Value</v>
      </c>
      <c r="T1361">
        <v>1</v>
      </c>
      <c r="U1361">
        <f t="shared" si="133"/>
        <v>0</v>
      </c>
    </row>
    <row r="1362" spans="1:21" x14ac:dyDescent="0.25">
      <c r="A1362">
        <v>2025</v>
      </c>
      <c r="B1362">
        <v>15694409</v>
      </c>
      <c r="C1362" t="s">
        <v>75</v>
      </c>
      <c r="D1362">
        <v>647</v>
      </c>
      <c r="E1362" t="s">
        <v>26</v>
      </c>
      <c r="F1362" t="s">
        <v>16</v>
      </c>
      <c r="G1362">
        <v>22</v>
      </c>
      <c r="H1362">
        <v>3</v>
      </c>
      <c r="I1362">
        <v>97976</v>
      </c>
      <c r="J1362">
        <v>2</v>
      </c>
      <c r="K1362">
        <v>0</v>
      </c>
      <c r="L1362">
        <v>1</v>
      </c>
      <c r="M1362">
        <v>62083</v>
      </c>
      <c r="N1362">
        <v>0</v>
      </c>
      <c r="O1362" t="str">
        <f t="shared" si="128"/>
        <v>&lt;30</v>
      </c>
      <c r="P1362" t="str">
        <f t="shared" si="129"/>
        <v>Medium</v>
      </c>
      <c r="Q1362" t="str">
        <f t="shared" si="130"/>
        <v>New</v>
      </c>
      <c r="R1362" t="str">
        <f t="shared" si="131"/>
        <v>Low Balance</v>
      </c>
      <c r="S1362" t="str">
        <f t="shared" si="132"/>
        <v>Normal</v>
      </c>
      <c r="T1362">
        <v>1</v>
      </c>
      <c r="U1362">
        <f t="shared" si="133"/>
        <v>0</v>
      </c>
    </row>
    <row r="1363" spans="1:21" x14ac:dyDescent="0.25">
      <c r="A1363">
        <v>2025</v>
      </c>
      <c r="B1363">
        <v>15754068</v>
      </c>
      <c r="C1363" t="s">
        <v>935</v>
      </c>
      <c r="D1363">
        <v>578</v>
      </c>
      <c r="E1363" t="s">
        <v>15</v>
      </c>
      <c r="F1363" t="s">
        <v>23</v>
      </c>
      <c r="G1363">
        <v>32</v>
      </c>
      <c r="H1363">
        <v>4</v>
      </c>
      <c r="I1363">
        <v>0</v>
      </c>
      <c r="J1363">
        <v>2</v>
      </c>
      <c r="K1363">
        <v>1</v>
      </c>
      <c r="L1363">
        <v>1</v>
      </c>
      <c r="M1363">
        <v>141823</v>
      </c>
      <c r="N1363">
        <v>0</v>
      </c>
      <c r="O1363" t="str">
        <f t="shared" si="128"/>
        <v>30-45</v>
      </c>
      <c r="P1363" t="str">
        <f t="shared" si="129"/>
        <v>Low</v>
      </c>
      <c r="Q1363" t="str">
        <f t="shared" si="130"/>
        <v>Mid-Term</v>
      </c>
      <c r="R1363" t="str">
        <f t="shared" si="131"/>
        <v>Zero Balance</v>
      </c>
      <c r="S1363" t="str">
        <f t="shared" si="132"/>
        <v>Normal</v>
      </c>
      <c r="T1363">
        <v>1</v>
      </c>
      <c r="U1363">
        <f t="shared" si="133"/>
        <v>0</v>
      </c>
    </row>
    <row r="1364" spans="1:21" x14ac:dyDescent="0.25">
      <c r="A1364">
        <v>2025</v>
      </c>
      <c r="B1364">
        <v>15683841</v>
      </c>
      <c r="C1364" t="s">
        <v>782</v>
      </c>
      <c r="D1364">
        <v>555</v>
      </c>
      <c r="E1364" t="s">
        <v>26</v>
      </c>
      <c r="F1364" t="s">
        <v>23</v>
      </c>
      <c r="G1364">
        <v>41</v>
      </c>
      <c r="H1364">
        <v>10</v>
      </c>
      <c r="I1364">
        <v>113270</v>
      </c>
      <c r="J1364">
        <v>2</v>
      </c>
      <c r="K1364">
        <v>1</v>
      </c>
      <c r="L1364">
        <v>1</v>
      </c>
      <c r="M1364">
        <v>185387</v>
      </c>
      <c r="N1364">
        <v>0</v>
      </c>
      <c r="O1364" t="str">
        <f t="shared" si="128"/>
        <v>30-45</v>
      </c>
      <c r="P1364" t="str">
        <f t="shared" si="129"/>
        <v>Low</v>
      </c>
      <c r="Q1364" t="str">
        <f t="shared" si="130"/>
        <v>Long-Term</v>
      </c>
      <c r="R1364" t="str">
        <f t="shared" si="131"/>
        <v>High Balance</v>
      </c>
      <c r="S1364" t="str">
        <f t="shared" si="132"/>
        <v>High Value</v>
      </c>
      <c r="T1364">
        <v>1</v>
      </c>
      <c r="U1364">
        <f t="shared" si="133"/>
        <v>0</v>
      </c>
    </row>
    <row r="1365" spans="1:21" x14ac:dyDescent="0.25">
      <c r="A1365">
        <v>2025</v>
      </c>
      <c r="B1365">
        <v>15789095</v>
      </c>
      <c r="C1365" t="s">
        <v>125</v>
      </c>
      <c r="D1365">
        <v>775</v>
      </c>
      <c r="E1365" t="s">
        <v>18</v>
      </c>
      <c r="F1365" t="s">
        <v>23</v>
      </c>
      <c r="G1365">
        <v>30</v>
      </c>
      <c r="H1365">
        <v>4</v>
      </c>
      <c r="I1365">
        <v>0</v>
      </c>
      <c r="J1365">
        <v>2</v>
      </c>
      <c r="K1365">
        <v>0</v>
      </c>
      <c r="L1365">
        <v>1</v>
      </c>
      <c r="M1365">
        <v>57461</v>
      </c>
      <c r="N1365">
        <v>0</v>
      </c>
      <c r="O1365" t="str">
        <f t="shared" si="128"/>
        <v>30-45</v>
      </c>
      <c r="P1365" t="str">
        <f t="shared" si="129"/>
        <v>High</v>
      </c>
      <c r="Q1365" t="str">
        <f t="shared" si="130"/>
        <v>Mid-Term</v>
      </c>
      <c r="R1365" t="str">
        <f t="shared" si="131"/>
        <v>Zero Balance</v>
      </c>
      <c r="S1365" t="str">
        <f t="shared" si="132"/>
        <v>Normal</v>
      </c>
      <c r="T1365">
        <v>1</v>
      </c>
      <c r="U1365">
        <f t="shared" si="133"/>
        <v>0</v>
      </c>
    </row>
    <row r="1366" spans="1:21" x14ac:dyDescent="0.25">
      <c r="A1366">
        <v>2025</v>
      </c>
      <c r="B1366">
        <v>15719958</v>
      </c>
      <c r="C1366" t="s">
        <v>936</v>
      </c>
      <c r="D1366">
        <v>850</v>
      </c>
      <c r="E1366" t="s">
        <v>26</v>
      </c>
      <c r="F1366" t="s">
        <v>23</v>
      </c>
      <c r="G1366">
        <v>39</v>
      </c>
      <c r="H1366">
        <v>3</v>
      </c>
      <c r="I1366">
        <v>124549</v>
      </c>
      <c r="J1366">
        <v>2</v>
      </c>
      <c r="K1366">
        <v>1</v>
      </c>
      <c r="L1366">
        <v>1</v>
      </c>
      <c r="M1366">
        <v>120380</v>
      </c>
      <c r="N1366">
        <v>0</v>
      </c>
      <c r="O1366" t="str">
        <f t="shared" si="128"/>
        <v>30-45</v>
      </c>
      <c r="P1366" t="str">
        <f t="shared" si="129"/>
        <v>High</v>
      </c>
      <c r="Q1366" t="str">
        <f t="shared" si="130"/>
        <v>New</v>
      </c>
      <c r="R1366" t="str">
        <f t="shared" si="131"/>
        <v>High Balance</v>
      </c>
      <c r="S1366" t="str">
        <f t="shared" si="132"/>
        <v>High Value</v>
      </c>
      <c r="T1366">
        <v>1</v>
      </c>
      <c r="U1366">
        <f t="shared" si="133"/>
        <v>0</v>
      </c>
    </row>
    <row r="1367" spans="1:21" x14ac:dyDescent="0.25">
      <c r="A1367">
        <v>2025</v>
      </c>
      <c r="B1367">
        <v>15689514</v>
      </c>
      <c r="C1367" t="s">
        <v>262</v>
      </c>
      <c r="D1367">
        <v>625</v>
      </c>
      <c r="E1367" t="s">
        <v>15</v>
      </c>
      <c r="F1367" t="s">
        <v>23</v>
      </c>
      <c r="G1367">
        <v>43</v>
      </c>
      <c r="H1367">
        <v>8</v>
      </c>
      <c r="I1367">
        <v>201696</v>
      </c>
      <c r="J1367">
        <v>1</v>
      </c>
      <c r="K1367">
        <v>1</v>
      </c>
      <c r="L1367">
        <v>0</v>
      </c>
      <c r="M1367">
        <v>133021</v>
      </c>
      <c r="N1367">
        <v>1</v>
      </c>
      <c r="O1367" t="str">
        <f t="shared" si="128"/>
        <v>30-45</v>
      </c>
      <c r="P1367" t="str">
        <f t="shared" si="129"/>
        <v>Medium</v>
      </c>
      <c r="Q1367" t="str">
        <f t="shared" si="130"/>
        <v>Long-Term</v>
      </c>
      <c r="R1367" t="str">
        <f t="shared" si="131"/>
        <v>High Balance</v>
      </c>
      <c r="S1367" t="str">
        <f t="shared" si="132"/>
        <v>High Value</v>
      </c>
      <c r="T1367">
        <v>1</v>
      </c>
      <c r="U1367">
        <f t="shared" si="133"/>
        <v>201696</v>
      </c>
    </row>
    <row r="1368" spans="1:21" x14ac:dyDescent="0.25">
      <c r="A1368">
        <v>2025</v>
      </c>
      <c r="B1368">
        <v>15621353</v>
      </c>
      <c r="C1368" t="s">
        <v>505</v>
      </c>
      <c r="D1368">
        <v>645</v>
      </c>
      <c r="E1368" t="s">
        <v>18</v>
      </c>
      <c r="F1368" t="s">
        <v>16</v>
      </c>
      <c r="G1368">
        <v>37</v>
      </c>
      <c r="H1368">
        <v>7</v>
      </c>
      <c r="I1368">
        <v>0</v>
      </c>
      <c r="J1368">
        <v>2</v>
      </c>
      <c r="K1368">
        <v>1</v>
      </c>
      <c r="L1368">
        <v>0</v>
      </c>
      <c r="M1368">
        <v>13590</v>
      </c>
      <c r="N1368">
        <v>0</v>
      </c>
      <c r="O1368" t="str">
        <f t="shared" si="128"/>
        <v>30-45</v>
      </c>
      <c r="P1368" t="str">
        <f t="shared" si="129"/>
        <v>Medium</v>
      </c>
      <c r="Q1368" t="str">
        <f t="shared" si="130"/>
        <v>Mid-Term</v>
      </c>
      <c r="R1368" t="str">
        <f t="shared" si="131"/>
        <v>Zero Balance</v>
      </c>
      <c r="S1368" t="str">
        <f t="shared" si="132"/>
        <v>Normal</v>
      </c>
      <c r="T1368">
        <v>1</v>
      </c>
      <c r="U1368">
        <f t="shared" si="133"/>
        <v>0</v>
      </c>
    </row>
    <row r="1369" spans="1:21" x14ac:dyDescent="0.25">
      <c r="A1369">
        <v>2025</v>
      </c>
      <c r="B1369">
        <v>15627232</v>
      </c>
      <c r="C1369" t="s">
        <v>736</v>
      </c>
      <c r="D1369">
        <v>608</v>
      </c>
      <c r="E1369" t="s">
        <v>26</v>
      </c>
      <c r="F1369" t="s">
        <v>23</v>
      </c>
      <c r="G1369">
        <v>44</v>
      </c>
      <c r="H1369">
        <v>7</v>
      </c>
      <c r="I1369">
        <v>114203</v>
      </c>
      <c r="J1369">
        <v>1</v>
      </c>
      <c r="K1369">
        <v>1</v>
      </c>
      <c r="L1369">
        <v>1</v>
      </c>
      <c r="M1369">
        <v>77830</v>
      </c>
      <c r="N1369">
        <v>1</v>
      </c>
      <c r="O1369" t="str">
        <f t="shared" si="128"/>
        <v>30-45</v>
      </c>
      <c r="P1369" t="str">
        <f t="shared" si="129"/>
        <v>Medium</v>
      </c>
      <c r="Q1369" t="str">
        <f t="shared" si="130"/>
        <v>Mid-Term</v>
      </c>
      <c r="R1369" t="str">
        <f t="shared" si="131"/>
        <v>High Balance</v>
      </c>
      <c r="S1369" t="str">
        <f t="shared" si="132"/>
        <v>High Value</v>
      </c>
      <c r="T1369">
        <v>1</v>
      </c>
      <c r="U1369">
        <f t="shared" si="133"/>
        <v>114203</v>
      </c>
    </row>
    <row r="1370" spans="1:21" x14ac:dyDescent="0.25">
      <c r="A1370">
        <v>2025</v>
      </c>
      <c r="B1370">
        <v>15745843</v>
      </c>
      <c r="C1370" t="s">
        <v>937</v>
      </c>
      <c r="D1370">
        <v>689</v>
      </c>
      <c r="E1370" t="s">
        <v>18</v>
      </c>
      <c r="F1370" t="s">
        <v>16</v>
      </c>
      <c r="G1370">
        <v>31</v>
      </c>
      <c r="H1370">
        <v>4</v>
      </c>
      <c r="I1370">
        <v>0</v>
      </c>
      <c r="J1370">
        <v>2</v>
      </c>
      <c r="K1370">
        <v>1</v>
      </c>
      <c r="L1370">
        <v>1</v>
      </c>
      <c r="M1370">
        <v>136610</v>
      </c>
      <c r="N1370">
        <v>0</v>
      </c>
      <c r="O1370" t="str">
        <f t="shared" si="128"/>
        <v>30-45</v>
      </c>
      <c r="P1370" t="str">
        <f t="shared" si="129"/>
        <v>Medium</v>
      </c>
      <c r="Q1370" t="str">
        <f t="shared" si="130"/>
        <v>Mid-Term</v>
      </c>
      <c r="R1370" t="str">
        <f t="shared" si="131"/>
        <v>Zero Balance</v>
      </c>
      <c r="S1370" t="str">
        <f t="shared" si="132"/>
        <v>Normal</v>
      </c>
      <c r="T1370">
        <v>1</v>
      </c>
      <c r="U1370">
        <f t="shared" si="133"/>
        <v>0</v>
      </c>
    </row>
    <row r="1371" spans="1:21" x14ac:dyDescent="0.25">
      <c r="A1371">
        <v>2025</v>
      </c>
      <c r="B1371">
        <v>15722902</v>
      </c>
      <c r="C1371" t="s">
        <v>437</v>
      </c>
      <c r="D1371">
        <v>652</v>
      </c>
      <c r="E1371" t="s">
        <v>26</v>
      </c>
      <c r="F1371" t="s">
        <v>23</v>
      </c>
      <c r="G1371">
        <v>50</v>
      </c>
      <c r="H1371">
        <v>8</v>
      </c>
      <c r="I1371">
        <v>125438</v>
      </c>
      <c r="J1371">
        <v>1</v>
      </c>
      <c r="K1371">
        <v>1</v>
      </c>
      <c r="L1371">
        <v>1</v>
      </c>
      <c r="M1371">
        <v>17161</v>
      </c>
      <c r="N1371">
        <v>1</v>
      </c>
      <c r="O1371" t="str">
        <f t="shared" si="128"/>
        <v>46-60</v>
      </c>
      <c r="P1371" t="str">
        <f t="shared" si="129"/>
        <v>Medium</v>
      </c>
      <c r="Q1371" t="str">
        <f t="shared" si="130"/>
        <v>Long-Term</v>
      </c>
      <c r="R1371" t="str">
        <f t="shared" si="131"/>
        <v>High Balance</v>
      </c>
      <c r="S1371" t="str">
        <f t="shared" si="132"/>
        <v>High Value</v>
      </c>
      <c r="T1371">
        <v>1</v>
      </c>
      <c r="U1371">
        <f t="shared" si="133"/>
        <v>125438</v>
      </c>
    </row>
    <row r="1372" spans="1:21" x14ac:dyDescent="0.25">
      <c r="A1372">
        <v>2025</v>
      </c>
      <c r="B1372">
        <v>15791767</v>
      </c>
      <c r="C1372" t="s">
        <v>48</v>
      </c>
      <c r="D1372">
        <v>769</v>
      </c>
      <c r="E1372" t="s">
        <v>15</v>
      </c>
      <c r="F1372" t="s">
        <v>16</v>
      </c>
      <c r="G1372">
        <v>26</v>
      </c>
      <c r="H1372">
        <v>7</v>
      </c>
      <c r="I1372">
        <v>0</v>
      </c>
      <c r="J1372">
        <v>2</v>
      </c>
      <c r="K1372">
        <v>1</v>
      </c>
      <c r="L1372">
        <v>0</v>
      </c>
      <c r="M1372">
        <v>176844</v>
      </c>
      <c r="N1372">
        <v>0</v>
      </c>
      <c r="O1372" t="str">
        <f t="shared" si="128"/>
        <v>&lt;30</v>
      </c>
      <c r="P1372" t="str">
        <f t="shared" si="129"/>
        <v>High</v>
      </c>
      <c r="Q1372" t="str">
        <f t="shared" si="130"/>
        <v>Mid-Term</v>
      </c>
      <c r="R1372" t="str">
        <f t="shared" si="131"/>
        <v>Zero Balance</v>
      </c>
      <c r="S1372" t="str">
        <f t="shared" si="132"/>
        <v>Normal</v>
      </c>
      <c r="T1372">
        <v>1</v>
      </c>
      <c r="U1372">
        <f t="shared" si="133"/>
        <v>0</v>
      </c>
    </row>
    <row r="1373" spans="1:21" x14ac:dyDescent="0.25">
      <c r="A1373">
        <v>2025</v>
      </c>
      <c r="B1373">
        <v>15792722</v>
      </c>
      <c r="C1373" t="s">
        <v>938</v>
      </c>
      <c r="D1373">
        <v>611</v>
      </c>
      <c r="E1373" t="s">
        <v>15</v>
      </c>
      <c r="F1373" t="s">
        <v>16</v>
      </c>
      <c r="G1373">
        <v>43</v>
      </c>
      <c r="H1373">
        <v>8</v>
      </c>
      <c r="I1373">
        <v>64898</v>
      </c>
      <c r="J1373">
        <v>1</v>
      </c>
      <c r="K1373">
        <v>1</v>
      </c>
      <c r="L1373">
        <v>0</v>
      </c>
      <c r="M1373">
        <v>114996</v>
      </c>
      <c r="N1373">
        <v>0</v>
      </c>
      <c r="O1373" t="str">
        <f t="shared" si="128"/>
        <v>30-45</v>
      </c>
      <c r="P1373" t="str">
        <f t="shared" si="129"/>
        <v>Medium</v>
      </c>
      <c r="Q1373" t="str">
        <f t="shared" si="130"/>
        <v>Long-Term</v>
      </c>
      <c r="R1373" t="str">
        <f t="shared" si="131"/>
        <v>Low Balance</v>
      </c>
      <c r="S1373" t="str">
        <f t="shared" si="132"/>
        <v>Normal</v>
      </c>
      <c r="T1373">
        <v>1</v>
      </c>
      <c r="U1373">
        <f t="shared" si="133"/>
        <v>0</v>
      </c>
    </row>
    <row r="1374" spans="1:21" x14ac:dyDescent="0.25">
      <c r="A1374">
        <v>2025</v>
      </c>
      <c r="B1374">
        <v>15723006</v>
      </c>
      <c r="C1374" t="s">
        <v>939</v>
      </c>
      <c r="D1374">
        <v>489</v>
      </c>
      <c r="E1374" t="s">
        <v>15</v>
      </c>
      <c r="F1374" t="s">
        <v>23</v>
      </c>
      <c r="G1374">
        <v>38</v>
      </c>
      <c r="H1374">
        <v>8</v>
      </c>
      <c r="I1374">
        <v>0</v>
      </c>
      <c r="J1374">
        <v>2</v>
      </c>
      <c r="K1374">
        <v>0</v>
      </c>
      <c r="L1374">
        <v>1</v>
      </c>
      <c r="M1374">
        <v>196991</v>
      </c>
      <c r="N1374">
        <v>0</v>
      </c>
      <c r="O1374" t="str">
        <f t="shared" si="128"/>
        <v>30-45</v>
      </c>
      <c r="P1374" t="str">
        <f t="shared" si="129"/>
        <v>Low</v>
      </c>
      <c r="Q1374" t="str">
        <f t="shared" si="130"/>
        <v>Long-Term</v>
      </c>
      <c r="R1374" t="str">
        <f t="shared" si="131"/>
        <v>Zero Balance</v>
      </c>
      <c r="S1374" t="str">
        <f t="shared" si="132"/>
        <v>Normal</v>
      </c>
      <c r="T1374">
        <v>1</v>
      </c>
      <c r="U1374">
        <f t="shared" si="133"/>
        <v>0</v>
      </c>
    </row>
    <row r="1375" spans="1:21" x14ac:dyDescent="0.25">
      <c r="A1375">
        <v>2025</v>
      </c>
      <c r="B1375">
        <v>15771942</v>
      </c>
      <c r="C1375" t="s">
        <v>940</v>
      </c>
      <c r="D1375">
        <v>528</v>
      </c>
      <c r="E1375" t="s">
        <v>26</v>
      </c>
      <c r="F1375" t="s">
        <v>16</v>
      </c>
      <c r="G1375">
        <v>46</v>
      </c>
      <c r="H1375">
        <v>9</v>
      </c>
      <c r="I1375">
        <v>135556</v>
      </c>
      <c r="J1375">
        <v>1</v>
      </c>
      <c r="K1375">
        <v>1</v>
      </c>
      <c r="L1375">
        <v>0</v>
      </c>
      <c r="M1375">
        <v>133146</v>
      </c>
      <c r="N1375">
        <v>1</v>
      </c>
      <c r="O1375" t="str">
        <f t="shared" si="128"/>
        <v>46-60</v>
      </c>
      <c r="P1375" t="str">
        <f t="shared" si="129"/>
        <v>Low</v>
      </c>
      <c r="Q1375" t="str">
        <f t="shared" si="130"/>
        <v>Long-Term</v>
      </c>
      <c r="R1375" t="str">
        <f t="shared" si="131"/>
        <v>High Balance</v>
      </c>
      <c r="S1375" t="str">
        <f t="shared" si="132"/>
        <v>High Value</v>
      </c>
      <c r="T1375">
        <v>1</v>
      </c>
      <c r="U1375">
        <f t="shared" si="133"/>
        <v>135556</v>
      </c>
    </row>
    <row r="1376" spans="1:21" x14ac:dyDescent="0.25">
      <c r="A1376">
        <v>2025</v>
      </c>
      <c r="B1376">
        <v>15774738</v>
      </c>
      <c r="C1376" t="s">
        <v>941</v>
      </c>
      <c r="D1376">
        <v>632</v>
      </c>
      <c r="E1376" t="s">
        <v>15</v>
      </c>
      <c r="F1376" t="s">
        <v>23</v>
      </c>
      <c r="G1376">
        <v>44</v>
      </c>
      <c r="H1376">
        <v>3</v>
      </c>
      <c r="I1376">
        <v>107765</v>
      </c>
      <c r="J1376">
        <v>1</v>
      </c>
      <c r="K1376">
        <v>1</v>
      </c>
      <c r="L1376">
        <v>0</v>
      </c>
      <c r="M1376">
        <v>185668</v>
      </c>
      <c r="N1376">
        <v>0</v>
      </c>
      <c r="O1376" t="str">
        <f t="shared" si="128"/>
        <v>30-45</v>
      </c>
      <c r="P1376" t="str">
        <f t="shared" si="129"/>
        <v>Medium</v>
      </c>
      <c r="Q1376" t="str">
        <f t="shared" si="130"/>
        <v>New</v>
      </c>
      <c r="R1376" t="str">
        <f t="shared" si="131"/>
        <v>High Balance</v>
      </c>
      <c r="S1376" t="str">
        <f t="shared" si="132"/>
        <v>High Value</v>
      </c>
      <c r="T1376">
        <v>1</v>
      </c>
      <c r="U1376">
        <f t="shared" si="133"/>
        <v>0</v>
      </c>
    </row>
    <row r="1377" spans="1:21" x14ac:dyDescent="0.25">
      <c r="A1377">
        <v>2025</v>
      </c>
      <c r="B1377">
        <v>15574004</v>
      </c>
      <c r="C1377" t="s">
        <v>851</v>
      </c>
      <c r="D1377">
        <v>429</v>
      </c>
      <c r="E1377" t="s">
        <v>15</v>
      </c>
      <c r="F1377" t="s">
        <v>16</v>
      </c>
      <c r="G1377">
        <v>27</v>
      </c>
      <c r="H1377">
        <v>6</v>
      </c>
      <c r="I1377">
        <v>117307</v>
      </c>
      <c r="J1377">
        <v>2</v>
      </c>
      <c r="K1377">
        <v>1</v>
      </c>
      <c r="L1377">
        <v>1</v>
      </c>
      <c r="M1377">
        <v>24020</v>
      </c>
      <c r="N1377">
        <v>0</v>
      </c>
      <c r="O1377" t="str">
        <f t="shared" si="128"/>
        <v>&lt;30</v>
      </c>
      <c r="P1377" t="str">
        <f t="shared" si="129"/>
        <v>Low</v>
      </c>
      <c r="Q1377" t="str">
        <f t="shared" si="130"/>
        <v>Mid-Term</v>
      </c>
      <c r="R1377" t="str">
        <f t="shared" si="131"/>
        <v>High Balance</v>
      </c>
      <c r="S1377" t="str">
        <f t="shared" si="132"/>
        <v>High Value</v>
      </c>
      <c r="T1377">
        <v>1</v>
      </c>
      <c r="U1377">
        <f t="shared" si="133"/>
        <v>0</v>
      </c>
    </row>
    <row r="1378" spans="1:21" x14ac:dyDescent="0.25">
      <c r="A1378">
        <v>2025</v>
      </c>
      <c r="B1378">
        <v>15587233</v>
      </c>
      <c r="C1378" t="s">
        <v>942</v>
      </c>
      <c r="D1378">
        <v>457</v>
      </c>
      <c r="E1378" t="s">
        <v>15</v>
      </c>
      <c r="F1378" t="s">
        <v>23</v>
      </c>
      <c r="G1378">
        <v>41</v>
      </c>
      <c r="H1378">
        <v>8</v>
      </c>
      <c r="I1378">
        <v>73700</v>
      </c>
      <c r="J1378">
        <v>3</v>
      </c>
      <c r="K1378">
        <v>1</v>
      </c>
      <c r="L1378">
        <v>1</v>
      </c>
      <c r="M1378">
        <v>185750</v>
      </c>
      <c r="N1378">
        <v>1</v>
      </c>
      <c r="O1378" t="str">
        <f t="shared" si="128"/>
        <v>30-45</v>
      </c>
      <c r="P1378" t="str">
        <f t="shared" si="129"/>
        <v>Low</v>
      </c>
      <c r="Q1378" t="str">
        <f t="shared" si="130"/>
        <v>Long-Term</v>
      </c>
      <c r="R1378" t="str">
        <f t="shared" si="131"/>
        <v>Low Balance</v>
      </c>
      <c r="S1378" t="str">
        <f t="shared" si="132"/>
        <v>Normal</v>
      </c>
      <c r="T1378">
        <v>1</v>
      </c>
      <c r="U1378">
        <f t="shared" si="133"/>
        <v>73700</v>
      </c>
    </row>
    <row r="1379" spans="1:21" x14ac:dyDescent="0.25">
      <c r="A1379">
        <v>2025</v>
      </c>
      <c r="B1379">
        <v>15808228</v>
      </c>
      <c r="C1379" t="s">
        <v>943</v>
      </c>
      <c r="D1379">
        <v>768</v>
      </c>
      <c r="E1379" t="s">
        <v>18</v>
      </c>
      <c r="F1379" t="s">
        <v>16</v>
      </c>
      <c r="G1379">
        <v>44</v>
      </c>
      <c r="H1379">
        <v>6</v>
      </c>
      <c r="I1379">
        <v>60603</v>
      </c>
      <c r="J1379">
        <v>1</v>
      </c>
      <c r="K1379">
        <v>1</v>
      </c>
      <c r="L1379">
        <v>1</v>
      </c>
      <c r="M1379">
        <v>178046</v>
      </c>
      <c r="N1379">
        <v>0</v>
      </c>
      <c r="O1379" t="str">
        <f t="shared" si="128"/>
        <v>30-45</v>
      </c>
      <c r="P1379" t="str">
        <f t="shared" si="129"/>
        <v>High</v>
      </c>
      <c r="Q1379" t="str">
        <f t="shared" si="130"/>
        <v>Mid-Term</v>
      </c>
      <c r="R1379" t="str">
        <f t="shared" si="131"/>
        <v>Low Balance</v>
      </c>
      <c r="S1379" t="str">
        <f t="shared" si="132"/>
        <v>Normal</v>
      </c>
      <c r="T1379">
        <v>1</v>
      </c>
      <c r="U1379">
        <f t="shared" si="133"/>
        <v>0</v>
      </c>
    </row>
    <row r="1380" spans="1:21" x14ac:dyDescent="0.25">
      <c r="A1380">
        <v>2025</v>
      </c>
      <c r="B1380">
        <v>15682834</v>
      </c>
      <c r="C1380" t="s">
        <v>625</v>
      </c>
      <c r="D1380">
        <v>715</v>
      </c>
      <c r="E1380" t="s">
        <v>18</v>
      </c>
      <c r="F1380" t="s">
        <v>16</v>
      </c>
      <c r="G1380">
        <v>35</v>
      </c>
      <c r="H1380">
        <v>4</v>
      </c>
      <c r="I1380">
        <v>40170</v>
      </c>
      <c r="J1380">
        <v>2</v>
      </c>
      <c r="K1380">
        <v>1</v>
      </c>
      <c r="L1380">
        <v>1</v>
      </c>
      <c r="M1380">
        <v>199857</v>
      </c>
      <c r="N1380">
        <v>0</v>
      </c>
      <c r="O1380" t="str">
        <f t="shared" si="128"/>
        <v>30-45</v>
      </c>
      <c r="P1380" t="str">
        <f t="shared" si="129"/>
        <v>Medium</v>
      </c>
      <c r="Q1380" t="str">
        <f t="shared" si="130"/>
        <v>Mid-Term</v>
      </c>
      <c r="R1380" t="str">
        <f t="shared" si="131"/>
        <v>Low Balance</v>
      </c>
      <c r="S1380" t="str">
        <f t="shared" si="132"/>
        <v>Normal</v>
      </c>
      <c r="T1380">
        <v>1</v>
      </c>
      <c r="U1380">
        <f t="shared" si="133"/>
        <v>0</v>
      </c>
    </row>
    <row r="1381" spans="1:21" x14ac:dyDescent="0.25">
      <c r="A1381">
        <v>2025</v>
      </c>
      <c r="B1381">
        <v>15571752</v>
      </c>
      <c r="C1381" t="s">
        <v>604</v>
      </c>
      <c r="D1381">
        <v>668</v>
      </c>
      <c r="E1381" t="s">
        <v>26</v>
      </c>
      <c r="F1381" t="s">
        <v>16</v>
      </c>
      <c r="G1381">
        <v>32</v>
      </c>
      <c r="H1381">
        <v>10</v>
      </c>
      <c r="I1381">
        <v>92042</v>
      </c>
      <c r="J1381">
        <v>1</v>
      </c>
      <c r="K1381">
        <v>1</v>
      </c>
      <c r="L1381">
        <v>1</v>
      </c>
      <c r="M1381">
        <v>43596</v>
      </c>
      <c r="N1381">
        <v>0</v>
      </c>
      <c r="O1381" t="str">
        <f t="shared" si="128"/>
        <v>30-45</v>
      </c>
      <c r="P1381" t="str">
        <f t="shared" si="129"/>
        <v>Medium</v>
      </c>
      <c r="Q1381" t="str">
        <f t="shared" si="130"/>
        <v>Long-Term</v>
      </c>
      <c r="R1381" t="str">
        <f t="shared" si="131"/>
        <v>Low Balance</v>
      </c>
      <c r="S1381" t="str">
        <f t="shared" si="132"/>
        <v>Normal</v>
      </c>
      <c r="T1381">
        <v>1</v>
      </c>
      <c r="U1381">
        <f t="shared" si="133"/>
        <v>0</v>
      </c>
    </row>
    <row r="1382" spans="1:21" x14ac:dyDescent="0.25">
      <c r="A1382">
        <v>2025</v>
      </c>
      <c r="B1382">
        <v>15743067</v>
      </c>
      <c r="C1382" t="s">
        <v>139</v>
      </c>
      <c r="D1382">
        <v>625</v>
      </c>
      <c r="E1382" t="s">
        <v>26</v>
      </c>
      <c r="F1382" t="s">
        <v>23</v>
      </c>
      <c r="G1382">
        <v>26</v>
      </c>
      <c r="H1382">
        <v>3</v>
      </c>
      <c r="I1382">
        <v>130484</v>
      </c>
      <c r="J1382">
        <v>1</v>
      </c>
      <c r="K1382">
        <v>1</v>
      </c>
      <c r="L1382">
        <v>0</v>
      </c>
      <c r="M1382">
        <v>122811</v>
      </c>
      <c r="N1382">
        <v>0</v>
      </c>
      <c r="O1382" t="str">
        <f t="shared" si="128"/>
        <v>&lt;30</v>
      </c>
      <c r="P1382" t="str">
        <f t="shared" si="129"/>
        <v>Medium</v>
      </c>
      <c r="Q1382" t="str">
        <f t="shared" si="130"/>
        <v>New</v>
      </c>
      <c r="R1382" t="str">
        <f t="shared" si="131"/>
        <v>High Balance</v>
      </c>
      <c r="S1382" t="str">
        <f t="shared" si="132"/>
        <v>High Value</v>
      </c>
      <c r="T1382">
        <v>1</v>
      </c>
      <c r="U1382">
        <f t="shared" si="133"/>
        <v>0</v>
      </c>
    </row>
    <row r="1383" spans="1:21" x14ac:dyDescent="0.25">
      <c r="A1383">
        <v>2025</v>
      </c>
      <c r="B1383">
        <v>15714466</v>
      </c>
      <c r="C1383" t="s">
        <v>944</v>
      </c>
      <c r="D1383">
        <v>846</v>
      </c>
      <c r="E1383" t="s">
        <v>15</v>
      </c>
      <c r="F1383" t="s">
        <v>16</v>
      </c>
      <c r="G1383">
        <v>41</v>
      </c>
      <c r="H1383">
        <v>5</v>
      </c>
      <c r="I1383">
        <v>0</v>
      </c>
      <c r="J1383">
        <v>3</v>
      </c>
      <c r="K1383">
        <v>1</v>
      </c>
      <c r="L1383">
        <v>0</v>
      </c>
      <c r="M1383">
        <v>3440</v>
      </c>
      <c r="N1383">
        <v>1</v>
      </c>
      <c r="O1383" t="str">
        <f t="shared" si="128"/>
        <v>30-45</v>
      </c>
      <c r="P1383" t="str">
        <f t="shared" si="129"/>
        <v>High</v>
      </c>
      <c r="Q1383" t="str">
        <f t="shared" si="130"/>
        <v>Mid-Term</v>
      </c>
      <c r="R1383" t="str">
        <f t="shared" si="131"/>
        <v>Zero Balance</v>
      </c>
      <c r="S1383" t="str">
        <f t="shared" si="132"/>
        <v>Normal</v>
      </c>
      <c r="T1383">
        <v>1</v>
      </c>
      <c r="U1383">
        <f t="shared" si="133"/>
        <v>0</v>
      </c>
    </row>
    <row r="1384" spans="1:21" x14ac:dyDescent="0.25">
      <c r="A1384">
        <v>2025</v>
      </c>
      <c r="B1384">
        <v>15617982</v>
      </c>
      <c r="C1384" t="s">
        <v>82</v>
      </c>
      <c r="D1384">
        <v>661</v>
      </c>
      <c r="E1384" t="s">
        <v>18</v>
      </c>
      <c r="F1384" t="s">
        <v>16</v>
      </c>
      <c r="G1384">
        <v>42</v>
      </c>
      <c r="H1384">
        <v>3</v>
      </c>
      <c r="I1384">
        <v>0</v>
      </c>
      <c r="J1384">
        <v>2</v>
      </c>
      <c r="K1384">
        <v>1</v>
      </c>
      <c r="L1384">
        <v>0</v>
      </c>
      <c r="M1384">
        <v>35989</v>
      </c>
      <c r="N1384">
        <v>0</v>
      </c>
      <c r="O1384" t="str">
        <f t="shared" si="128"/>
        <v>30-45</v>
      </c>
      <c r="P1384" t="str">
        <f t="shared" si="129"/>
        <v>Medium</v>
      </c>
      <c r="Q1384" t="str">
        <f t="shared" si="130"/>
        <v>New</v>
      </c>
      <c r="R1384" t="str">
        <f t="shared" si="131"/>
        <v>Zero Balance</v>
      </c>
      <c r="S1384" t="str">
        <f t="shared" si="132"/>
        <v>Normal</v>
      </c>
      <c r="T1384">
        <v>1</v>
      </c>
      <c r="U1384">
        <f t="shared" si="133"/>
        <v>0</v>
      </c>
    </row>
    <row r="1385" spans="1:21" x14ac:dyDescent="0.25">
      <c r="A1385">
        <v>2025</v>
      </c>
      <c r="B1385">
        <v>15696637</v>
      </c>
      <c r="C1385" t="s">
        <v>701</v>
      </c>
      <c r="D1385">
        <v>571</v>
      </c>
      <c r="E1385" t="s">
        <v>15</v>
      </c>
      <c r="F1385" t="s">
        <v>16</v>
      </c>
      <c r="G1385">
        <v>23</v>
      </c>
      <c r="H1385">
        <v>10</v>
      </c>
      <c r="I1385">
        <v>151097</v>
      </c>
      <c r="J1385">
        <v>1</v>
      </c>
      <c r="K1385">
        <v>0</v>
      </c>
      <c r="L1385">
        <v>1</v>
      </c>
      <c r="M1385">
        <v>17164</v>
      </c>
      <c r="N1385">
        <v>0</v>
      </c>
      <c r="O1385" t="str">
        <f t="shared" si="128"/>
        <v>&lt;30</v>
      </c>
      <c r="P1385" t="str">
        <f t="shared" si="129"/>
        <v>Low</v>
      </c>
      <c r="Q1385" t="str">
        <f t="shared" si="130"/>
        <v>Long-Term</v>
      </c>
      <c r="R1385" t="str">
        <f t="shared" si="131"/>
        <v>High Balance</v>
      </c>
      <c r="S1385" t="str">
        <f t="shared" si="132"/>
        <v>High Value</v>
      </c>
      <c r="T1385">
        <v>1</v>
      </c>
      <c r="U1385">
        <f t="shared" si="133"/>
        <v>0</v>
      </c>
    </row>
    <row r="1386" spans="1:21" x14ac:dyDescent="0.25">
      <c r="A1386">
        <v>2025</v>
      </c>
      <c r="B1386">
        <v>15690647</v>
      </c>
      <c r="C1386" t="s">
        <v>945</v>
      </c>
      <c r="D1386">
        <v>582</v>
      </c>
      <c r="E1386" t="s">
        <v>18</v>
      </c>
      <c r="F1386" t="s">
        <v>16</v>
      </c>
      <c r="G1386">
        <v>46</v>
      </c>
      <c r="H1386">
        <v>8</v>
      </c>
      <c r="I1386">
        <v>67563</v>
      </c>
      <c r="J1386">
        <v>1</v>
      </c>
      <c r="K1386">
        <v>1</v>
      </c>
      <c r="L1386">
        <v>0</v>
      </c>
      <c r="M1386">
        <v>44506</v>
      </c>
      <c r="N1386">
        <v>1</v>
      </c>
      <c r="O1386" t="str">
        <f t="shared" si="128"/>
        <v>46-60</v>
      </c>
      <c r="P1386" t="str">
        <f t="shared" si="129"/>
        <v>Low</v>
      </c>
      <c r="Q1386" t="str">
        <f t="shared" si="130"/>
        <v>Long-Term</v>
      </c>
      <c r="R1386" t="str">
        <f t="shared" si="131"/>
        <v>Low Balance</v>
      </c>
      <c r="S1386" t="str">
        <f t="shared" si="132"/>
        <v>Normal</v>
      </c>
      <c r="T1386">
        <v>1</v>
      </c>
      <c r="U1386">
        <f t="shared" si="133"/>
        <v>67563</v>
      </c>
    </row>
    <row r="1387" spans="1:21" x14ac:dyDescent="0.25">
      <c r="A1387">
        <v>2025</v>
      </c>
      <c r="B1387">
        <v>15672756</v>
      </c>
      <c r="C1387" t="s">
        <v>101</v>
      </c>
      <c r="D1387">
        <v>716</v>
      </c>
      <c r="E1387" t="s">
        <v>15</v>
      </c>
      <c r="F1387" t="s">
        <v>16</v>
      </c>
      <c r="G1387">
        <v>35</v>
      </c>
      <c r="H1387">
        <v>8</v>
      </c>
      <c r="I1387">
        <v>112808</v>
      </c>
      <c r="J1387">
        <v>1</v>
      </c>
      <c r="K1387">
        <v>0</v>
      </c>
      <c r="L1387">
        <v>1</v>
      </c>
      <c r="M1387">
        <v>17848</v>
      </c>
      <c r="N1387">
        <v>0</v>
      </c>
      <c r="O1387" t="str">
        <f t="shared" si="128"/>
        <v>30-45</v>
      </c>
      <c r="P1387" t="str">
        <f t="shared" si="129"/>
        <v>Medium</v>
      </c>
      <c r="Q1387" t="str">
        <f t="shared" si="130"/>
        <v>Long-Term</v>
      </c>
      <c r="R1387" t="str">
        <f t="shared" si="131"/>
        <v>High Balance</v>
      </c>
      <c r="S1387" t="str">
        <f t="shared" si="132"/>
        <v>High Value</v>
      </c>
      <c r="T1387">
        <v>1</v>
      </c>
      <c r="U1387">
        <f t="shared" si="133"/>
        <v>0</v>
      </c>
    </row>
    <row r="1388" spans="1:21" x14ac:dyDescent="0.25">
      <c r="A1388">
        <v>2025</v>
      </c>
      <c r="B1388">
        <v>15704586</v>
      </c>
      <c r="C1388" t="s">
        <v>897</v>
      </c>
      <c r="D1388">
        <v>758</v>
      </c>
      <c r="E1388" t="s">
        <v>15</v>
      </c>
      <c r="F1388" t="s">
        <v>16</v>
      </c>
      <c r="G1388">
        <v>42</v>
      </c>
      <c r="H1388">
        <v>7</v>
      </c>
      <c r="I1388">
        <v>0</v>
      </c>
      <c r="J1388">
        <v>2</v>
      </c>
      <c r="K1388">
        <v>0</v>
      </c>
      <c r="L1388">
        <v>1</v>
      </c>
      <c r="M1388">
        <v>76210</v>
      </c>
      <c r="N1388">
        <v>0</v>
      </c>
      <c r="O1388" t="str">
        <f t="shared" si="128"/>
        <v>30-45</v>
      </c>
      <c r="P1388" t="str">
        <f t="shared" si="129"/>
        <v>High</v>
      </c>
      <c r="Q1388" t="str">
        <f t="shared" si="130"/>
        <v>Mid-Term</v>
      </c>
      <c r="R1388" t="str">
        <f t="shared" si="131"/>
        <v>Zero Balance</v>
      </c>
      <c r="S1388" t="str">
        <f t="shared" si="132"/>
        <v>Normal</v>
      </c>
      <c r="T1388">
        <v>1</v>
      </c>
      <c r="U1388">
        <f t="shared" si="133"/>
        <v>0</v>
      </c>
    </row>
    <row r="1389" spans="1:21" x14ac:dyDescent="0.25">
      <c r="A1389">
        <v>2025</v>
      </c>
      <c r="B1389">
        <v>15674526</v>
      </c>
      <c r="C1389" t="s">
        <v>946</v>
      </c>
      <c r="D1389">
        <v>725</v>
      </c>
      <c r="E1389" t="s">
        <v>15</v>
      </c>
      <c r="F1389" t="s">
        <v>23</v>
      </c>
      <c r="G1389">
        <v>66</v>
      </c>
      <c r="H1389">
        <v>4</v>
      </c>
      <c r="I1389">
        <v>86460</v>
      </c>
      <c r="J1389">
        <v>1</v>
      </c>
      <c r="K1389">
        <v>1</v>
      </c>
      <c r="L1389">
        <v>1</v>
      </c>
      <c r="M1389">
        <v>141477</v>
      </c>
      <c r="N1389">
        <v>0</v>
      </c>
      <c r="O1389" t="str">
        <f t="shared" si="128"/>
        <v>60+</v>
      </c>
      <c r="P1389" t="str">
        <f t="shared" si="129"/>
        <v>Medium</v>
      </c>
      <c r="Q1389" t="str">
        <f t="shared" si="130"/>
        <v>Mid-Term</v>
      </c>
      <c r="R1389" t="str">
        <f t="shared" si="131"/>
        <v>Low Balance</v>
      </c>
      <c r="S1389" t="str">
        <f t="shared" si="132"/>
        <v>Normal</v>
      </c>
      <c r="T1389">
        <v>1</v>
      </c>
      <c r="U1389">
        <f t="shared" si="133"/>
        <v>0</v>
      </c>
    </row>
    <row r="1390" spans="1:21" x14ac:dyDescent="0.25">
      <c r="A1390">
        <v>2025</v>
      </c>
      <c r="B1390">
        <v>15775295</v>
      </c>
      <c r="C1390" t="s">
        <v>223</v>
      </c>
      <c r="D1390">
        <v>630</v>
      </c>
      <c r="E1390" t="s">
        <v>15</v>
      </c>
      <c r="F1390" t="s">
        <v>16</v>
      </c>
      <c r="G1390">
        <v>40</v>
      </c>
      <c r="H1390">
        <v>0</v>
      </c>
      <c r="I1390">
        <v>118633</v>
      </c>
      <c r="J1390">
        <v>1</v>
      </c>
      <c r="K1390">
        <v>0</v>
      </c>
      <c r="L1390">
        <v>1</v>
      </c>
      <c r="M1390">
        <v>60032</v>
      </c>
      <c r="N1390">
        <v>1</v>
      </c>
      <c r="O1390" t="str">
        <f t="shared" si="128"/>
        <v>30-45</v>
      </c>
      <c r="P1390" t="str">
        <f t="shared" si="129"/>
        <v>Medium</v>
      </c>
      <c r="Q1390" t="str">
        <f t="shared" si="130"/>
        <v>New</v>
      </c>
      <c r="R1390" t="str">
        <f t="shared" si="131"/>
        <v>High Balance</v>
      </c>
      <c r="S1390" t="str">
        <f t="shared" si="132"/>
        <v>High Value</v>
      </c>
      <c r="T1390">
        <v>1</v>
      </c>
      <c r="U1390">
        <f t="shared" si="133"/>
        <v>118633</v>
      </c>
    </row>
    <row r="1391" spans="1:21" x14ac:dyDescent="0.25">
      <c r="A1391">
        <v>2025</v>
      </c>
      <c r="B1391">
        <v>15684196</v>
      </c>
      <c r="C1391" t="s">
        <v>947</v>
      </c>
      <c r="D1391">
        <v>627</v>
      </c>
      <c r="E1391" t="s">
        <v>15</v>
      </c>
      <c r="F1391" t="s">
        <v>16</v>
      </c>
      <c r="G1391">
        <v>55</v>
      </c>
      <c r="H1391">
        <v>2</v>
      </c>
      <c r="I1391">
        <v>159441</v>
      </c>
      <c r="J1391">
        <v>1</v>
      </c>
      <c r="K1391">
        <v>1</v>
      </c>
      <c r="L1391">
        <v>0</v>
      </c>
      <c r="M1391">
        <v>100686</v>
      </c>
      <c r="N1391">
        <v>1</v>
      </c>
      <c r="O1391" t="str">
        <f t="shared" si="128"/>
        <v>46-60</v>
      </c>
      <c r="P1391" t="str">
        <f t="shared" si="129"/>
        <v>Medium</v>
      </c>
      <c r="Q1391" t="str">
        <f t="shared" si="130"/>
        <v>New</v>
      </c>
      <c r="R1391" t="str">
        <f t="shared" si="131"/>
        <v>High Balance</v>
      </c>
      <c r="S1391" t="str">
        <f t="shared" si="132"/>
        <v>High Value</v>
      </c>
      <c r="T1391">
        <v>1</v>
      </c>
      <c r="U1391">
        <f t="shared" si="133"/>
        <v>159441</v>
      </c>
    </row>
    <row r="1392" spans="1:21" x14ac:dyDescent="0.25">
      <c r="A1392">
        <v>2025</v>
      </c>
      <c r="B1392">
        <v>15727281</v>
      </c>
      <c r="C1392" t="s">
        <v>948</v>
      </c>
      <c r="D1392">
        <v>653</v>
      </c>
      <c r="E1392" t="s">
        <v>15</v>
      </c>
      <c r="F1392" t="s">
        <v>16</v>
      </c>
      <c r="G1392">
        <v>27</v>
      </c>
      <c r="H1392">
        <v>9</v>
      </c>
      <c r="I1392">
        <v>0</v>
      </c>
      <c r="J1392">
        <v>2</v>
      </c>
      <c r="K1392">
        <v>1</v>
      </c>
      <c r="L1392">
        <v>0</v>
      </c>
      <c r="M1392">
        <v>96429</v>
      </c>
      <c r="N1392">
        <v>0</v>
      </c>
      <c r="O1392" t="str">
        <f t="shared" si="128"/>
        <v>&lt;30</v>
      </c>
      <c r="P1392" t="str">
        <f t="shared" si="129"/>
        <v>Medium</v>
      </c>
      <c r="Q1392" t="str">
        <f t="shared" si="130"/>
        <v>Long-Term</v>
      </c>
      <c r="R1392" t="str">
        <f t="shared" si="131"/>
        <v>Zero Balance</v>
      </c>
      <c r="S1392" t="str">
        <f t="shared" si="132"/>
        <v>Normal</v>
      </c>
      <c r="T1392">
        <v>1</v>
      </c>
      <c r="U1392">
        <f t="shared" si="133"/>
        <v>0</v>
      </c>
    </row>
    <row r="1393" spans="1:21" x14ac:dyDescent="0.25">
      <c r="A1393">
        <v>2025</v>
      </c>
      <c r="B1393">
        <v>15787835</v>
      </c>
      <c r="C1393" t="s">
        <v>949</v>
      </c>
      <c r="D1393">
        <v>775</v>
      </c>
      <c r="E1393" t="s">
        <v>26</v>
      </c>
      <c r="F1393" t="s">
        <v>16</v>
      </c>
      <c r="G1393">
        <v>38</v>
      </c>
      <c r="H1393">
        <v>4</v>
      </c>
      <c r="I1393">
        <v>125213</v>
      </c>
      <c r="J1393">
        <v>2</v>
      </c>
      <c r="K1393">
        <v>1</v>
      </c>
      <c r="L1393">
        <v>1</v>
      </c>
      <c r="M1393">
        <v>15796</v>
      </c>
      <c r="N1393">
        <v>1</v>
      </c>
      <c r="O1393" t="str">
        <f t="shared" si="128"/>
        <v>30-45</v>
      </c>
      <c r="P1393" t="str">
        <f t="shared" si="129"/>
        <v>High</v>
      </c>
      <c r="Q1393" t="str">
        <f t="shared" si="130"/>
        <v>Mid-Term</v>
      </c>
      <c r="R1393" t="str">
        <f t="shared" si="131"/>
        <v>High Balance</v>
      </c>
      <c r="S1393" t="str">
        <f t="shared" si="132"/>
        <v>High Value</v>
      </c>
      <c r="T1393">
        <v>1</v>
      </c>
      <c r="U1393">
        <f t="shared" si="133"/>
        <v>125213</v>
      </c>
    </row>
    <row r="1394" spans="1:21" x14ac:dyDescent="0.25">
      <c r="A1394">
        <v>2025</v>
      </c>
      <c r="B1394">
        <v>15730540</v>
      </c>
      <c r="C1394" t="s">
        <v>949</v>
      </c>
      <c r="D1394">
        <v>794</v>
      </c>
      <c r="E1394" t="s">
        <v>18</v>
      </c>
      <c r="F1394" t="s">
        <v>23</v>
      </c>
      <c r="G1394">
        <v>45</v>
      </c>
      <c r="H1394">
        <v>8</v>
      </c>
      <c r="I1394">
        <v>88656</v>
      </c>
      <c r="J1394">
        <v>2</v>
      </c>
      <c r="K1394">
        <v>1</v>
      </c>
      <c r="L1394">
        <v>0</v>
      </c>
      <c r="M1394">
        <v>116547</v>
      </c>
      <c r="N1394">
        <v>0</v>
      </c>
      <c r="O1394" t="str">
        <f t="shared" si="128"/>
        <v>30-45</v>
      </c>
      <c r="P1394" t="str">
        <f t="shared" si="129"/>
        <v>High</v>
      </c>
      <c r="Q1394" t="str">
        <f t="shared" si="130"/>
        <v>Long-Term</v>
      </c>
      <c r="R1394" t="str">
        <f t="shared" si="131"/>
        <v>Low Balance</v>
      </c>
      <c r="S1394" t="str">
        <f t="shared" si="132"/>
        <v>Normal</v>
      </c>
      <c r="T1394">
        <v>1</v>
      </c>
      <c r="U1394">
        <f t="shared" si="133"/>
        <v>0</v>
      </c>
    </row>
    <row r="1395" spans="1:21" x14ac:dyDescent="0.25">
      <c r="A1395">
        <v>2025</v>
      </c>
      <c r="B1395">
        <v>15646276</v>
      </c>
      <c r="C1395" t="s">
        <v>164</v>
      </c>
      <c r="D1395">
        <v>831</v>
      </c>
      <c r="E1395" t="s">
        <v>15</v>
      </c>
      <c r="F1395" t="s">
        <v>16</v>
      </c>
      <c r="G1395">
        <v>32</v>
      </c>
      <c r="H1395">
        <v>2</v>
      </c>
      <c r="I1395">
        <v>146034</v>
      </c>
      <c r="J1395">
        <v>1</v>
      </c>
      <c r="K1395">
        <v>1</v>
      </c>
      <c r="L1395">
        <v>0</v>
      </c>
      <c r="M1395">
        <v>191261</v>
      </c>
      <c r="N1395">
        <v>0</v>
      </c>
      <c r="O1395" t="str">
        <f t="shared" si="128"/>
        <v>30-45</v>
      </c>
      <c r="P1395" t="str">
        <f t="shared" si="129"/>
        <v>High</v>
      </c>
      <c r="Q1395" t="str">
        <f t="shared" si="130"/>
        <v>New</v>
      </c>
      <c r="R1395" t="str">
        <f t="shared" si="131"/>
        <v>High Balance</v>
      </c>
      <c r="S1395" t="str">
        <f t="shared" si="132"/>
        <v>High Value</v>
      </c>
      <c r="T1395">
        <v>1</v>
      </c>
      <c r="U1395">
        <f t="shared" si="133"/>
        <v>0</v>
      </c>
    </row>
    <row r="1396" spans="1:21" x14ac:dyDescent="0.25">
      <c r="A1396">
        <v>2025</v>
      </c>
      <c r="B1396">
        <v>15582180</v>
      </c>
      <c r="C1396" t="s">
        <v>751</v>
      </c>
      <c r="D1396">
        <v>561</v>
      </c>
      <c r="E1396" t="s">
        <v>15</v>
      </c>
      <c r="F1396" t="s">
        <v>23</v>
      </c>
      <c r="G1396">
        <v>29</v>
      </c>
      <c r="H1396">
        <v>9</v>
      </c>
      <c r="I1396">
        <v>120268</v>
      </c>
      <c r="J1396">
        <v>1</v>
      </c>
      <c r="K1396">
        <v>1</v>
      </c>
      <c r="L1396">
        <v>1</v>
      </c>
      <c r="M1396">
        <v>173870</v>
      </c>
      <c r="N1396">
        <v>0</v>
      </c>
      <c r="O1396" t="str">
        <f t="shared" si="128"/>
        <v>&lt;30</v>
      </c>
      <c r="P1396" t="str">
        <f t="shared" si="129"/>
        <v>Low</v>
      </c>
      <c r="Q1396" t="str">
        <f t="shared" si="130"/>
        <v>Long-Term</v>
      </c>
      <c r="R1396" t="str">
        <f t="shared" si="131"/>
        <v>High Balance</v>
      </c>
      <c r="S1396" t="str">
        <f t="shared" si="132"/>
        <v>High Value</v>
      </c>
      <c r="T1396">
        <v>1</v>
      </c>
      <c r="U1396">
        <f t="shared" si="133"/>
        <v>0</v>
      </c>
    </row>
    <row r="1397" spans="1:21" x14ac:dyDescent="0.25">
      <c r="A1397">
        <v>2025</v>
      </c>
      <c r="B1397">
        <v>15697095</v>
      </c>
      <c r="C1397" t="s">
        <v>138</v>
      </c>
      <c r="D1397">
        <v>705</v>
      </c>
      <c r="E1397" t="s">
        <v>18</v>
      </c>
      <c r="F1397" t="s">
        <v>23</v>
      </c>
      <c r="G1397">
        <v>46</v>
      </c>
      <c r="H1397">
        <v>7</v>
      </c>
      <c r="I1397">
        <v>0</v>
      </c>
      <c r="J1397">
        <v>2</v>
      </c>
      <c r="K1397">
        <v>1</v>
      </c>
      <c r="L1397">
        <v>0</v>
      </c>
      <c r="M1397">
        <v>117273</v>
      </c>
      <c r="N1397">
        <v>0</v>
      </c>
      <c r="O1397" t="str">
        <f t="shared" si="128"/>
        <v>46-60</v>
      </c>
      <c r="P1397" t="str">
        <f t="shared" si="129"/>
        <v>Medium</v>
      </c>
      <c r="Q1397" t="str">
        <f t="shared" si="130"/>
        <v>Mid-Term</v>
      </c>
      <c r="R1397" t="str">
        <f t="shared" si="131"/>
        <v>Zero Balance</v>
      </c>
      <c r="S1397" t="str">
        <f t="shared" si="132"/>
        <v>Normal</v>
      </c>
      <c r="T1397">
        <v>1</v>
      </c>
      <c r="U1397">
        <f t="shared" si="133"/>
        <v>0</v>
      </c>
    </row>
    <row r="1398" spans="1:21" x14ac:dyDescent="0.25">
      <c r="A1398">
        <v>2025</v>
      </c>
      <c r="B1398">
        <v>15748797</v>
      </c>
      <c r="C1398" t="s">
        <v>537</v>
      </c>
      <c r="D1398">
        <v>636</v>
      </c>
      <c r="E1398" t="s">
        <v>18</v>
      </c>
      <c r="F1398" t="s">
        <v>16</v>
      </c>
      <c r="G1398">
        <v>33</v>
      </c>
      <c r="H1398">
        <v>0</v>
      </c>
      <c r="I1398">
        <v>0</v>
      </c>
      <c r="J1398">
        <v>1</v>
      </c>
      <c r="K1398">
        <v>1</v>
      </c>
      <c r="L1398">
        <v>0</v>
      </c>
      <c r="M1398">
        <v>92277</v>
      </c>
      <c r="N1398">
        <v>1</v>
      </c>
      <c r="O1398" t="str">
        <f t="shared" si="128"/>
        <v>30-45</v>
      </c>
      <c r="P1398" t="str">
        <f t="shared" si="129"/>
        <v>Medium</v>
      </c>
      <c r="Q1398" t="str">
        <f t="shared" si="130"/>
        <v>New</v>
      </c>
      <c r="R1398" t="str">
        <f t="shared" si="131"/>
        <v>Zero Balance</v>
      </c>
      <c r="S1398" t="str">
        <f t="shared" si="132"/>
        <v>Normal</v>
      </c>
      <c r="T1398">
        <v>1</v>
      </c>
      <c r="U1398">
        <f t="shared" si="133"/>
        <v>0</v>
      </c>
    </row>
    <row r="1399" spans="1:21" x14ac:dyDescent="0.25">
      <c r="A1399">
        <v>2025</v>
      </c>
      <c r="B1399">
        <v>15754796</v>
      </c>
      <c r="C1399" t="s">
        <v>946</v>
      </c>
      <c r="D1399">
        <v>487</v>
      </c>
      <c r="E1399" t="s">
        <v>26</v>
      </c>
      <c r="F1399" t="s">
        <v>16</v>
      </c>
      <c r="G1399">
        <v>46</v>
      </c>
      <c r="H1399">
        <v>4</v>
      </c>
      <c r="I1399">
        <v>135071</v>
      </c>
      <c r="J1399">
        <v>2</v>
      </c>
      <c r="K1399">
        <v>1</v>
      </c>
      <c r="L1399">
        <v>1</v>
      </c>
      <c r="M1399">
        <v>44244</v>
      </c>
      <c r="N1399">
        <v>1</v>
      </c>
      <c r="O1399" t="str">
        <f t="shared" si="128"/>
        <v>46-60</v>
      </c>
      <c r="P1399" t="str">
        <f t="shared" si="129"/>
        <v>Low</v>
      </c>
      <c r="Q1399" t="str">
        <f t="shared" si="130"/>
        <v>Mid-Term</v>
      </c>
      <c r="R1399" t="str">
        <f t="shared" si="131"/>
        <v>High Balance</v>
      </c>
      <c r="S1399" t="str">
        <f t="shared" si="132"/>
        <v>High Value</v>
      </c>
      <c r="T1399">
        <v>1</v>
      </c>
      <c r="U1399">
        <f t="shared" si="133"/>
        <v>135071</v>
      </c>
    </row>
    <row r="1400" spans="1:21" x14ac:dyDescent="0.25">
      <c r="A1400">
        <v>2025</v>
      </c>
      <c r="B1400">
        <v>15628947</v>
      </c>
      <c r="C1400" t="s">
        <v>950</v>
      </c>
      <c r="D1400">
        <v>693</v>
      </c>
      <c r="E1400" t="s">
        <v>15</v>
      </c>
      <c r="F1400" t="s">
        <v>16</v>
      </c>
      <c r="G1400">
        <v>38</v>
      </c>
      <c r="H1400">
        <v>3</v>
      </c>
      <c r="I1400">
        <v>0</v>
      </c>
      <c r="J1400">
        <v>2</v>
      </c>
      <c r="K1400">
        <v>0</v>
      </c>
      <c r="L1400">
        <v>0</v>
      </c>
      <c r="M1400">
        <v>78133</v>
      </c>
      <c r="N1400">
        <v>1</v>
      </c>
      <c r="O1400" t="str">
        <f t="shared" si="128"/>
        <v>30-45</v>
      </c>
      <c r="P1400" t="str">
        <f t="shared" si="129"/>
        <v>Medium</v>
      </c>
      <c r="Q1400" t="str">
        <f t="shared" si="130"/>
        <v>New</v>
      </c>
      <c r="R1400" t="str">
        <f t="shared" si="131"/>
        <v>Zero Balance</v>
      </c>
      <c r="S1400" t="str">
        <f t="shared" si="132"/>
        <v>Normal</v>
      </c>
      <c r="T1400">
        <v>1</v>
      </c>
      <c r="U1400">
        <f t="shared" si="133"/>
        <v>0</v>
      </c>
    </row>
    <row r="1401" spans="1:21" x14ac:dyDescent="0.25">
      <c r="A1401">
        <v>2025</v>
      </c>
      <c r="B1401">
        <v>15775546</v>
      </c>
      <c r="C1401" t="s">
        <v>951</v>
      </c>
      <c r="D1401">
        <v>517</v>
      </c>
      <c r="E1401" t="s">
        <v>18</v>
      </c>
      <c r="F1401" t="s">
        <v>16</v>
      </c>
      <c r="G1401">
        <v>29</v>
      </c>
      <c r="H1401">
        <v>5</v>
      </c>
      <c r="I1401">
        <v>0</v>
      </c>
      <c r="J1401">
        <v>2</v>
      </c>
      <c r="K1401">
        <v>1</v>
      </c>
      <c r="L1401">
        <v>0</v>
      </c>
      <c r="M1401">
        <v>103403</v>
      </c>
      <c r="N1401">
        <v>0</v>
      </c>
      <c r="O1401" t="str">
        <f t="shared" si="128"/>
        <v>&lt;30</v>
      </c>
      <c r="P1401" t="str">
        <f t="shared" si="129"/>
        <v>Low</v>
      </c>
      <c r="Q1401" t="str">
        <f t="shared" si="130"/>
        <v>Mid-Term</v>
      </c>
      <c r="R1401" t="str">
        <f t="shared" si="131"/>
        <v>Zero Balance</v>
      </c>
      <c r="S1401" t="str">
        <f t="shared" si="132"/>
        <v>Normal</v>
      </c>
      <c r="T1401">
        <v>1</v>
      </c>
      <c r="U1401">
        <f t="shared" si="133"/>
        <v>0</v>
      </c>
    </row>
    <row r="1402" spans="1:21" x14ac:dyDescent="0.25">
      <c r="A1402">
        <v>2025</v>
      </c>
      <c r="B1402">
        <v>15670481</v>
      </c>
      <c r="C1402" t="s">
        <v>798</v>
      </c>
      <c r="D1402">
        <v>684</v>
      </c>
      <c r="E1402" t="s">
        <v>15</v>
      </c>
      <c r="F1402" t="s">
        <v>16</v>
      </c>
      <c r="G1402">
        <v>27</v>
      </c>
      <c r="H1402">
        <v>9</v>
      </c>
      <c r="I1402">
        <v>122550</v>
      </c>
      <c r="J1402">
        <v>2</v>
      </c>
      <c r="K1402">
        <v>0</v>
      </c>
      <c r="L1402">
        <v>1</v>
      </c>
      <c r="M1402">
        <v>137836</v>
      </c>
      <c r="N1402">
        <v>0</v>
      </c>
      <c r="O1402" t="str">
        <f t="shared" si="128"/>
        <v>&lt;30</v>
      </c>
      <c r="P1402" t="str">
        <f t="shared" si="129"/>
        <v>Medium</v>
      </c>
      <c r="Q1402" t="str">
        <f t="shared" si="130"/>
        <v>Long-Term</v>
      </c>
      <c r="R1402" t="str">
        <f t="shared" si="131"/>
        <v>High Balance</v>
      </c>
      <c r="S1402" t="str">
        <f t="shared" si="132"/>
        <v>High Value</v>
      </c>
      <c r="T1402">
        <v>1</v>
      </c>
      <c r="U1402">
        <f t="shared" si="133"/>
        <v>0</v>
      </c>
    </row>
    <row r="1403" spans="1:21" x14ac:dyDescent="0.25">
      <c r="A1403">
        <v>2025</v>
      </c>
      <c r="B1403">
        <v>15619029</v>
      </c>
      <c r="C1403" t="s">
        <v>952</v>
      </c>
      <c r="D1403">
        <v>620</v>
      </c>
      <c r="E1403" t="s">
        <v>18</v>
      </c>
      <c r="F1403" t="s">
        <v>16</v>
      </c>
      <c r="G1403">
        <v>43</v>
      </c>
      <c r="H1403">
        <v>2</v>
      </c>
      <c r="I1403">
        <v>0</v>
      </c>
      <c r="J1403">
        <v>2</v>
      </c>
      <c r="K1403">
        <v>1</v>
      </c>
      <c r="L1403">
        <v>0</v>
      </c>
      <c r="M1403">
        <v>20670</v>
      </c>
      <c r="N1403">
        <v>0</v>
      </c>
      <c r="O1403" t="str">
        <f t="shared" si="128"/>
        <v>30-45</v>
      </c>
      <c r="P1403" t="str">
        <f t="shared" si="129"/>
        <v>Medium</v>
      </c>
      <c r="Q1403" t="str">
        <f t="shared" si="130"/>
        <v>New</v>
      </c>
      <c r="R1403" t="str">
        <f t="shared" si="131"/>
        <v>Zero Balance</v>
      </c>
      <c r="S1403" t="str">
        <f t="shared" si="132"/>
        <v>Normal</v>
      </c>
      <c r="T1403">
        <v>1</v>
      </c>
      <c r="U1403">
        <f t="shared" si="133"/>
        <v>0</v>
      </c>
    </row>
    <row r="1404" spans="1:21" x14ac:dyDescent="0.25">
      <c r="A1404">
        <v>2025</v>
      </c>
      <c r="B1404">
        <v>15613282</v>
      </c>
      <c r="C1404" t="s">
        <v>953</v>
      </c>
      <c r="D1404">
        <v>757</v>
      </c>
      <c r="E1404" t="s">
        <v>15</v>
      </c>
      <c r="F1404" t="s">
        <v>23</v>
      </c>
      <c r="G1404">
        <v>29</v>
      </c>
      <c r="H1404">
        <v>8</v>
      </c>
      <c r="I1404">
        <v>130306</v>
      </c>
      <c r="J1404">
        <v>1</v>
      </c>
      <c r="K1404">
        <v>1</v>
      </c>
      <c r="L1404">
        <v>0</v>
      </c>
      <c r="M1404">
        <v>77469</v>
      </c>
      <c r="N1404">
        <v>0</v>
      </c>
      <c r="O1404" t="str">
        <f t="shared" si="128"/>
        <v>&lt;30</v>
      </c>
      <c r="P1404" t="str">
        <f t="shared" si="129"/>
        <v>High</v>
      </c>
      <c r="Q1404" t="str">
        <f t="shared" si="130"/>
        <v>Long-Term</v>
      </c>
      <c r="R1404" t="str">
        <f t="shared" si="131"/>
        <v>High Balance</v>
      </c>
      <c r="S1404" t="str">
        <f t="shared" si="132"/>
        <v>High Value</v>
      </c>
      <c r="T1404">
        <v>1</v>
      </c>
      <c r="U1404">
        <f t="shared" si="133"/>
        <v>0</v>
      </c>
    </row>
    <row r="1405" spans="1:21" x14ac:dyDescent="0.25">
      <c r="A1405">
        <v>2025</v>
      </c>
      <c r="B1405">
        <v>15721487</v>
      </c>
      <c r="C1405" t="s">
        <v>954</v>
      </c>
      <c r="D1405">
        <v>739</v>
      </c>
      <c r="E1405" t="s">
        <v>15</v>
      </c>
      <c r="F1405" t="s">
        <v>16</v>
      </c>
      <c r="G1405">
        <v>27</v>
      </c>
      <c r="H1405">
        <v>6</v>
      </c>
      <c r="I1405">
        <v>0</v>
      </c>
      <c r="J1405">
        <v>1</v>
      </c>
      <c r="K1405">
        <v>1</v>
      </c>
      <c r="L1405">
        <v>1</v>
      </c>
      <c r="M1405">
        <v>57572</v>
      </c>
      <c r="N1405">
        <v>0</v>
      </c>
      <c r="O1405" t="str">
        <f t="shared" si="128"/>
        <v>&lt;30</v>
      </c>
      <c r="P1405" t="str">
        <f t="shared" si="129"/>
        <v>Medium</v>
      </c>
      <c r="Q1405" t="str">
        <f t="shared" si="130"/>
        <v>Mid-Term</v>
      </c>
      <c r="R1405" t="str">
        <f t="shared" si="131"/>
        <v>Zero Balance</v>
      </c>
      <c r="S1405" t="str">
        <f t="shared" si="132"/>
        <v>Normal</v>
      </c>
      <c r="T1405">
        <v>1</v>
      </c>
      <c r="U1405">
        <f t="shared" si="133"/>
        <v>0</v>
      </c>
    </row>
    <row r="1406" spans="1:21" x14ac:dyDescent="0.25">
      <c r="A1406">
        <v>2025</v>
      </c>
      <c r="B1406">
        <v>15797276</v>
      </c>
      <c r="C1406" t="s">
        <v>955</v>
      </c>
      <c r="D1406">
        <v>662</v>
      </c>
      <c r="E1406" t="s">
        <v>18</v>
      </c>
      <c r="F1406" t="s">
        <v>16</v>
      </c>
      <c r="G1406">
        <v>41</v>
      </c>
      <c r="H1406">
        <v>4</v>
      </c>
      <c r="I1406">
        <v>90351</v>
      </c>
      <c r="J1406">
        <v>1</v>
      </c>
      <c r="K1406">
        <v>1</v>
      </c>
      <c r="L1406">
        <v>0</v>
      </c>
      <c r="M1406">
        <v>75885</v>
      </c>
      <c r="N1406">
        <v>1</v>
      </c>
      <c r="O1406" t="str">
        <f t="shared" si="128"/>
        <v>30-45</v>
      </c>
      <c r="P1406" t="str">
        <f t="shared" si="129"/>
        <v>Medium</v>
      </c>
      <c r="Q1406" t="str">
        <f t="shared" si="130"/>
        <v>Mid-Term</v>
      </c>
      <c r="R1406" t="str">
        <f t="shared" si="131"/>
        <v>Low Balance</v>
      </c>
      <c r="S1406" t="str">
        <f t="shared" si="132"/>
        <v>Normal</v>
      </c>
      <c r="T1406">
        <v>1</v>
      </c>
      <c r="U1406">
        <f t="shared" si="133"/>
        <v>90351</v>
      </c>
    </row>
    <row r="1407" spans="1:21" x14ac:dyDescent="0.25">
      <c r="A1407">
        <v>2025</v>
      </c>
      <c r="B1407">
        <v>15612494</v>
      </c>
      <c r="C1407" t="s">
        <v>956</v>
      </c>
      <c r="D1407">
        <v>359</v>
      </c>
      <c r="E1407" t="s">
        <v>15</v>
      </c>
      <c r="F1407" t="s">
        <v>16</v>
      </c>
      <c r="G1407">
        <v>44</v>
      </c>
      <c r="H1407">
        <v>6</v>
      </c>
      <c r="I1407">
        <v>128748</v>
      </c>
      <c r="J1407">
        <v>1</v>
      </c>
      <c r="K1407">
        <v>1</v>
      </c>
      <c r="L1407">
        <v>0</v>
      </c>
      <c r="M1407">
        <v>146956</v>
      </c>
      <c r="N1407">
        <v>1</v>
      </c>
      <c r="O1407" t="str">
        <f t="shared" si="128"/>
        <v>30-45</v>
      </c>
      <c r="P1407" t="str">
        <f t="shared" si="129"/>
        <v>Low</v>
      </c>
      <c r="Q1407" t="str">
        <f t="shared" si="130"/>
        <v>Mid-Term</v>
      </c>
      <c r="R1407" t="str">
        <f t="shared" si="131"/>
        <v>High Balance</v>
      </c>
      <c r="S1407" t="str">
        <f t="shared" si="132"/>
        <v>High Value</v>
      </c>
      <c r="T1407">
        <v>1</v>
      </c>
      <c r="U1407">
        <f t="shared" si="133"/>
        <v>128748</v>
      </c>
    </row>
    <row r="1408" spans="1:21" x14ac:dyDescent="0.25">
      <c r="A1408">
        <v>2025</v>
      </c>
      <c r="B1408">
        <v>15629617</v>
      </c>
      <c r="C1408" t="s">
        <v>402</v>
      </c>
      <c r="D1408">
        <v>572</v>
      </c>
      <c r="E1408" t="s">
        <v>18</v>
      </c>
      <c r="F1408" t="s">
        <v>23</v>
      </c>
      <c r="G1408">
        <v>23</v>
      </c>
      <c r="H1408">
        <v>2</v>
      </c>
      <c r="I1408">
        <v>126874</v>
      </c>
      <c r="J1408">
        <v>1</v>
      </c>
      <c r="K1408">
        <v>0</v>
      </c>
      <c r="L1408">
        <v>1</v>
      </c>
      <c r="M1408">
        <v>67040</v>
      </c>
      <c r="N1408">
        <v>0</v>
      </c>
      <c r="O1408" t="str">
        <f t="shared" si="128"/>
        <v>&lt;30</v>
      </c>
      <c r="P1408" t="str">
        <f t="shared" si="129"/>
        <v>Low</v>
      </c>
      <c r="Q1408" t="str">
        <f t="shared" si="130"/>
        <v>New</v>
      </c>
      <c r="R1408" t="str">
        <f t="shared" si="131"/>
        <v>High Balance</v>
      </c>
      <c r="S1408" t="str">
        <f t="shared" si="132"/>
        <v>High Value</v>
      </c>
      <c r="T1408">
        <v>1</v>
      </c>
      <c r="U1408">
        <f t="shared" si="133"/>
        <v>0</v>
      </c>
    </row>
    <row r="1409" spans="1:21" x14ac:dyDescent="0.25">
      <c r="A1409">
        <v>2025</v>
      </c>
      <c r="B1409">
        <v>15600821</v>
      </c>
      <c r="C1409" t="s">
        <v>830</v>
      </c>
      <c r="D1409">
        <v>721</v>
      </c>
      <c r="E1409" t="s">
        <v>15</v>
      </c>
      <c r="F1409" t="s">
        <v>23</v>
      </c>
      <c r="G1409">
        <v>69</v>
      </c>
      <c r="H1409">
        <v>2</v>
      </c>
      <c r="I1409">
        <v>108424</v>
      </c>
      <c r="J1409">
        <v>1</v>
      </c>
      <c r="K1409">
        <v>1</v>
      </c>
      <c r="L1409">
        <v>1</v>
      </c>
      <c r="M1409">
        <v>178418</v>
      </c>
      <c r="N1409">
        <v>0</v>
      </c>
      <c r="O1409" t="str">
        <f t="shared" si="128"/>
        <v>60+</v>
      </c>
      <c r="P1409" t="str">
        <f t="shared" si="129"/>
        <v>Medium</v>
      </c>
      <c r="Q1409" t="str">
        <f t="shared" si="130"/>
        <v>New</v>
      </c>
      <c r="R1409" t="str">
        <f t="shared" si="131"/>
        <v>High Balance</v>
      </c>
      <c r="S1409" t="str">
        <f t="shared" si="132"/>
        <v>High Value</v>
      </c>
      <c r="T1409">
        <v>1</v>
      </c>
      <c r="U1409">
        <f t="shared" si="133"/>
        <v>0</v>
      </c>
    </row>
    <row r="1410" spans="1:21" x14ac:dyDescent="0.25">
      <c r="A1410">
        <v>2025</v>
      </c>
      <c r="B1410">
        <v>15579062</v>
      </c>
      <c r="C1410" t="s">
        <v>22</v>
      </c>
      <c r="D1410">
        <v>707</v>
      </c>
      <c r="E1410" t="s">
        <v>15</v>
      </c>
      <c r="F1410" t="s">
        <v>23</v>
      </c>
      <c r="G1410">
        <v>32</v>
      </c>
      <c r="H1410">
        <v>9</v>
      </c>
      <c r="I1410">
        <v>0</v>
      </c>
      <c r="J1410">
        <v>2</v>
      </c>
      <c r="K1410">
        <v>0</v>
      </c>
      <c r="L1410">
        <v>0</v>
      </c>
      <c r="M1410">
        <v>30807</v>
      </c>
      <c r="N1410">
        <v>0</v>
      </c>
      <c r="O1410" t="str">
        <f t="shared" ref="O1410:O1473" si="134">IF(G1410&lt;30,"&lt;30",IF(G1410&lt;=45,"30-45",IF(G1410&lt;=60,"46-60","60+")))</f>
        <v>30-45</v>
      </c>
      <c r="P1410" t="str">
        <f t="shared" ref="P1410:P1473" si="135">IF(D1410&lt;600,"Low",IF(D1410&lt;=750,"Medium","High"))</f>
        <v>Medium</v>
      </c>
      <c r="Q1410" t="str">
        <f t="shared" ref="Q1410:Q1473" si="136">IF(H1410&lt;=3,"New",IF(H1410&lt;=7,"Mid-Term","Long-Term"))</f>
        <v>Long-Term</v>
      </c>
      <c r="R1410" t="str">
        <f t="shared" ref="R1410:R1473" si="137">IF(I1410=0,"Zero Balance",IF(I1410&lt;100000,"Low Balance","High Balance"))</f>
        <v>Zero Balance</v>
      </c>
      <c r="S1410" t="str">
        <f t="shared" ref="S1410:S1473" si="138">IF(I1410&gt;=100000,"High Value","Normal")</f>
        <v>Normal</v>
      </c>
      <c r="T1410">
        <v>1</v>
      </c>
      <c r="U1410">
        <f t="shared" ref="U1410:U1473" si="139">IF(N1410=1,I1410,0)</f>
        <v>0</v>
      </c>
    </row>
    <row r="1411" spans="1:21" x14ac:dyDescent="0.25">
      <c r="A1411">
        <v>2025</v>
      </c>
      <c r="B1411">
        <v>15814268</v>
      </c>
      <c r="C1411" t="s">
        <v>370</v>
      </c>
      <c r="D1411">
        <v>444</v>
      </c>
      <c r="E1411" t="s">
        <v>15</v>
      </c>
      <c r="F1411" t="s">
        <v>16</v>
      </c>
      <c r="G1411">
        <v>40</v>
      </c>
      <c r="H1411">
        <v>5</v>
      </c>
      <c r="I1411">
        <v>84350</v>
      </c>
      <c r="J1411">
        <v>1</v>
      </c>
      <c r="K1411">
        <v>1</v>
      </c>
      <c r="L1411">
        <v>0</v>
      </c>
      <c r="M1411">
        <v>143836</v>
      </c>
      <c r="N1411">
        <v>0</v>
      </c>
      <c r="O1411" t="str">
        <f t="shared" si="134"/>
        <v>30-45</v>
      </c>
      <c r="P1411" t="str">
        <f t="shared" si="135"/>
        <v>Low</v>
      </c>
      <c r="Q1411" t="str">
        <f t="shared" si="136"/>
        <v>Mid-Term</v>
      </c>
      <c r="R1411" t="str">
        <f t="shared" si="137"/>
        <v>Low Balance</v>
      </c>
      <c r="S1411" t="str">
        <f t="shared" si="138"/>
        <v>Normal</v>
      </c>
      <c r="T1411">
        <v>1</v>
      </c>
      <c r="U1411">
        <f t="shared" si="139"/>
        <v>0</v>
      </c>
    </row>
    <row r="1412" spans="1:21" x14ac:dyDescent="0.25">
      <c r="A1412">
        <v>2025</v>
      </c>
      <c r="B1412">
        <v>15710164</v>
      </c>
      <c r="C1412" t="s">
        <v>633</v>
      </c>
      <c r="D1412">
        <v>523</v>
      </c>
      <c r="E1412" t="s">
        <v>15</v>
      </c>
      <c r="F1412" t="s">
        <v>16</v>
      </c>
      <c r="G1412">
        <v>73</v>
      </c>
      <c r="H1412">
        <v>7</v>
      </c>
      <c r="I1412">
        <v>0</v>
      </c>
      <c r="J1412">
        <v>2</v>
      </c>
      <c r="K1412">
        <v>0</v>
      </c>
      <c r="L1412">
        <v>0</v>
      </c>
      <c r="M1412">
        <v>130884</v>
      </c>
      <c r="N1412">
        <v>1</v>
      </c>
      <c r="O1412" t="str">
        <f t="shared" si="134"/>
        <v>60+</v>
      </c>
      <c r="P1412" t="str">
        <f t="shared" si="135"/>
        <v>Low</v>
      </c>
      <c r="Q1412" t="str">
        <f t="shared" si="136"/>
        <v>Mid-Term</v>
      </c>
      <c r="R1412" t="str">
        <f t="shared" si="137"/>
        <v>Zero Balance</v>
      </c>
      <c r="S1412" t="str">
        <f t="shared" si="138"/>
        <v>Normal</v>
      </c>
      <c r="T1412">
        <v>1</v>
      </c>
      <c r="U1412">
        <f t="shared" si="139"/>
        <v>0</v>
      </c>
    </row>
    <row r="1413" spans="1:21" x14ac:dyDescent="0.25">
      <c r="A1413">
        <v>2025</v>
      </c>
      <c r="B1413">
        <v>15693904</v>
      </c>
      <c r="C1413" t="s">
        <v>374</v>
      </c>
      <c r="D1413">
        <v>685</v>
      </c>
      <c r="E1413" t="s">
        <v>26</v>
      </c>
      <c r="F1413" t="s">
        <v>16</v>
      </c>
      <c r="G1413">
        <v>30</v>
      </c>
      <c r="H1413">
        <v>4</v>
      </c>
      <c r="I1413">
        <v>84959</v>
      </c>
      <c r="J1413">
        <v>2</v>
      </c>
      <c r="K1413">
        <v>0</v>
      </c>
      <c r="L1413">
        <v>1</v>
      </c>
      <c r="M1413">
        <v>194344</v>
      </c>
      <c r="N1413">
        <v>0</v>
      </c>
      <c r="O1413" t="str">
        <f t="shared" si="134"/>
        <v>30-45</v>
      </c>
      <c r="P1413" t="str">
        <f t="shared" si="135"/>
        <v>Medium</v>
      </c>
      <c r="Q1413" t="str">
        <f t="shared" si="136"/>
        <v>Mid-Term</v>
      </c>
      <c r="R1413" t="str">
        <f t="shared" si="137"/>
        <v>Low Balance</v>
      </c>
      <c r="S1413" t="str">
        <f t="shared" si="138"/>
        <v>Normal</v>
      </c>
      <c r="T1413">
        <v>1</v>
      </c>
      <c r="U1413">
        <f t="shared" si="139"/>
        <v>0</v>
      </c>
    </row>
    <row r="1414" spans="1:21" x14ac:dyDescent="0.25">
      <c r="A1414">
        <v>2025</v>
      </c>
      <c r="B1414">
        <v>15588986</v>
      </c>
      <c r="C1414" t="s">
        <v>241</v>
      </c>
      <c r="D1414">
        <v>673</v>
      </c>
      <c r="E1414" t="s">
        <v>26</v>
      </c>
      <c r="F1414" t="s">
        <v>16</v>
      </c>
      <c r="G1414">
        <v>29</v>
      </c>
      <c r="H1414">
        <v>4</v>
      </c>
      <c r="I1414">
        <v>99097</v>
      </c>
      <c r="J1414">
        <v>1</v>
      </c>
      <c r="K1414">
        <v>1</v>
      </c>
      <c r="L1414">
        <v>1</v>
      </c>
      <c r="M1414">
        <v>9797</v>
      </c>
      <c r="N1414">
        <v>0</v>
      </c>
      <c r="O1414" t="str">
        <f t="shared" si="134"/>
        <v>&lt;30</v>
      </c>
      <c r="P1414" t="str">
        <f t="shared" si="135"/>
        <v>Medium</v>
      </c>
      <c r="Q1414" t="str">
        <f t="shared" si="136"/>
        <v>Mid-Term</v>
      </c>
      <c r="R1414" t="str">
        <f t="shared" si="137"/>
        <v>Low Balance</v>
      </c>
      <c r="S1414" t="str">
        <f t="shared" si="138"/>
        <v>Normal</v>
      </c>
      <c r="T1414">
        <v>1</v>
      </c>
      <c r="U1414">
        <f t="shared" si="139"/>
        <v>0</v>
      </c>
    </row>
    <row r="1415" spans="1:21" x14ac:dyDescent="0.25">
      <c r="A1415">
        <v>2025</v>
      </c>
      <c r="B1415">
        <v>15797733</v>
      </c>
      <c r="C1415" t="s">
        <v>440</v>
      </c>
      <c r="D1415">
        <v>503</v>
      </c>
      <c r="E1415" t="s">
        <v>26</v>
      </c>
      <c r="F1415" t="s">
        <v>23</v>
      </c>
      <c r="G1415">
        <v>30</v>
      </c>
      <c r="H1415">
        <v>10</v>
      </c>
      <c r="I1415">
        <v>136623</v>
      </c>
      <c r="J1415">
        <v>2</v>
      </c>
      <c r="K1415">
        <v>0</v>
      </c>
      <c r="L1415">
        <v>0</v>
      </c>
      <c r="M1415">
        <v>47310</v>
      </c>
      <c r="N1415">
        <v>0</v>
      </c>
      <c r="O1415" t="str">
        <f t="shared" si="134"/>
        <v>30-45</v>
      </c>
      <c r="P1415" t="str">
        <f t="shared" si="135"/>
        <v>Low</v>
      </c>
      <c r="Q1415" t="str">
        <f t="shared" si="136"/>
        <v>Long-Term</v>
      </c>
      <c r="R1415" t="str">
        <f t="shared" si="137"/>
        <v>High Balance</v>
      </c>
      <c r="S1415" t="str">
        <f t="shared" si="138"/>
        <v>High Value</v>
      </c>
      <c r="T1415">
        <v>1</v>
      </c>
      <c r="U1415">
        <f t="shared" si="139"/>
        <v>0</v>
      </c>
    </row>
    <row r="1416" spans="1:21" x14ac:dyDescent="0.25">
      <c r="A1416">
        <v>2025</v>
      </c>
      <c r="B1416">
        <v>15620507</v>
      </c>
      <c r="C1416" t="s">
        <v>957</v>
      </c>
      <c r="D1416">
        <v>485</v>
      </c>
      <c r="E1416" t="s">
        <v>26</v>
      </c>
      <c r="F1416" t="s">
        <v>16</v>
      </c>
      <c r="G1416">
        <v>30</v>
      </c>
      <c r="H1416">
        <v>5</v>
      </c>
      <c r="I1416">
        <v>156772</v>
      </c>
      <c r="J1416">
        <v>1</v>
      </c>
      <c r="K1416">
        <v>1</v>
      </c>
      <c r="L1416">
        <v>1</v>
      </c>
      <c r="M1416">
        <v>141148</v>
      </c>
      <c r="N1416">
        <v>0</v>
      </c>
      <c r="O1416" t="str">
        <f t="shared" si="134"/>
        <v>30-45</v>
      </c>
      <c r="P1416" t="str">
        <f t="shared" si="135"/>
        <v>Low</v>
      </c>
      <c r="Q1416" t="str">
        <f t="shared" si="136"/>
        <v>Mid-Term</v>
      </c>
      <c r="R1416" t="str">
        <f t="shared" si="137"/>
        <v>High Balance</v>
      </c>
      <c r="S1416" t="str">
        <f t="shared" si="138"/>
        <v>High Value</v>
      </c>
      <c r="T1416">
        <v>1</v>
      </c>
      <c r="U1416">
        <f t="shared" si="139"/>
        <v>0</v>
      </c>
    </row>
    <row r="1417" spans="1:21" x14ac:dyDescent="0.25">
      <c r="A1417">
        <v>2025</v>
      </c>
      <c r="B1417">
        <v>15685150</v>
      </c>
      <c r="C1417" t="s">
        <v>413</v>
      </c>
      <c r="D1417">
        <v>799</v>
      </c>
      <c r="E1417" t="s">
        <v>26</v>
      </c>
      <c r="F1417" t="s">
        <v>23</v>
      </c>
      <c r="G1417">
        <v>28</v>
      </c>
      <c r="H1417">
        <v>7</v>
      </c>
      <c r="I1417">
        <v>167658</v>
      </c>
      <c r="J1417">
        <v>2</v>
      </c>
      <c r="K1417">
        <v>1</v>
      </c>
      <c r="L1417">
        <v>1</v>
      </c>
      <c r="M1417">
        <v>111138</v>
      </c>
      <c r="N1417">
        <v>0</v>
      </c>
      <c r="O1417" t="str">
        <f t="shared" si="134"/>
        <v>&lt;30</v>
      </c>
      <c r="P1417" t="str">
        <f t="shared" si="135"/>
        <v>High</v>
      </c>
      <c r="Q1417" t="str">
        <f t="shared" si="136"/>
        <v>Mid-Term</v>
      </c>
      <c r="R1417" t="str">
        <f t="shared" si="137"/>
        <v>High Balance</v>
      </c>
      <c r="S1417" t="str">
        <f t="shared" si="138"/>
        <v>High Value</v>
      </c>
      <c r="T1417">
        <v>1</v>
      </c>
      <c r="U1417">
        <f t="shared" si="139"/>
        <v>0</v>
      </c>
    </row>
    <row r="1418" spans="1:21" x14ac:dyDescent="0.25">
      <c r="A1418">
        <v>2025</v>
      </c>
      <c r="B1418">
        <v>15667651</v>
      </c>
      <c r="C1418" t="s">
        <v>45</v>
      </c>
      <c r="D1418">
        <v>585</v>
      </c>
      <c r="E1418" t="s">
        <v>18</v>
      </c>
      <c r="F1418" t="s">
        <v>16</v>
      </c>
      <c r="G1418">
        <v>33</v>
      </c>
      <c r="H1418">
        <v>8</v>
      </c>
      <c r="I1418">
        <v>0</v>
      </c>
      <c r="J1418">
        <v>2</v>
      </c>
      <c r="K1418">
        <v>1</v>
      </c>
      <c r="L1418">
        <v>0</v>
      </c>
      <c r="M1418">
        <v>114182</v>
      </c>
      <c r="N1418">
        <v>0</v>
      </c>
      <c r="O1418" t="str">
        <f t="shared" si="134"/>
        <v>30-45</v>
      </c>
      <c r="P1418" t="str">
        <f t="shared" si="135"/>
        <v>Low</v>
      </c>
      <c r="Q1418" t="str">
        <f t="shared" si="136"/>
        <v>Long-Term</v>
      </c>
      <c r="R1418" t="str">
        <f t="shared" si="137"/>
        <v>Zero Balance</v>
      </c>
      <c r="S1418" t="str">
        <f t="shared" si="138"/>
        <v>Normal</v>
      </c>
      <c r="T1418">
        <v>1</v>
      </c>
      <c r="U1418">
        <f t="shared" si="139"/>
        <v>0</v>
      </c>
    </row>
    <row r="1419" spans="1:21" x14ac:dyDescent="0.25">
      <c r="A1419">
        <v>2025</v>
      </c>
      <c r="B1419">
        <v>15774166</v>
      </c>
      <c r="C1419" t="s">
        <v>21</v>
      </c>
      <c r="D1419">
        <v>607</v>
      </c>
      <c r="E1419" t="s">
        <v>26</v>
      </c>
      <c r="F1419" t="s">
        <v>16</v>
      </c>
      <c r="G1419">
        <v>24</v>
      </c>
      <c r="H1419">
        <v>2</v>
      </c>
      <c r="I1419">
        <v>109484</v>
      </c>
      <c r="J1419">
        <v>2</v>
      </c>
      <c r="K1419">
        <v>0</v>
      </c>
      <c r="L1419">
        <v>1</v>
      </c>
      <c r="M1419">
        <v>127561</v>
      </c>
      <c r="N1419">
        <v>0</v>
      </c>
      <c r="O1419" t="str">
        <f t="shared" si="134"/>
        <v>&lt;30</v>
      </c>
      <c r="P1419" t="str">
        <f t="shared" si="135"/>
        <v>Medium</v>
      </c>
      <c r="Q1419" t="str">
        <f t="shared" si="136"/>
        <v>New</v>
      </c>
      <c r="R1419" t="str">
        <f t="shared" si="137"/>
        <v>High Balance</v>
      </c>
      <c r="S1419" t="str">
        <f t="shared" si="138"/>
        <v>High Value</v>
      </c>
      <c r="T1419">
        <v>1</v>
      </c>
      <c r="U1419">
        <f t="shared" si="139"/>
        <v>0</v>
      </c>
    </row>
    <row r="1420" spans="1:21" x14ac:dyDescent="0.25">
      <c r="A1420">
        <v>2025</v>
      </c>
      <c r="B1420">
        <v>15649280</v>
      </c>
      <c r="C1420" t="s">
        <v>958</v>
      </c>
      <c r="D1420">
        <v>521</v>
      </c>
      <c r="E1420" t="s">
        <v>26</v>
      </c>
      <c r="F1420" t="s">
        <v>16</v>
      </c>
      <c r="G1420">
        <v>40</v>
      </c>
      <c r="H1420">
        <v>9</v>
      </c>
      <c r="I1420">
        <v>134505</v>
      </c>
      <c r="J1420">
        <v>1</v>
      </c>
      <c r="K1420">
        <v>1</v>
      </c>
      <c r="L1420">
        <v>0</v>
      </c>
      <c r="M1420">
        <v>18082</v>
      </c>
      <c r="N1420">
        <v>0</v>
      </c>
      <c r="O1420" t="str">
        <f t="shared" si="134"/>
        <v>30-45</v>
      </c>
      <c r="P1420" t="str">
        <f t="shared" si="135"/>
        <v>Low</v>
      </c>
      <c r="Q1420" t="str">
        <f t="shared" si="136"/>
        <v>Long-Term</v>
      </c>
      <c r="R1420" t="str">
        <f t="shared" si="137"/>
        <v>High Balance</v>
      </c>
      <c r="S1420" t="str">
        <f t="shared" si="138"/>
        <v>High Value</v>
      </c>
      <c r="T1420">
        <v>1</v>
      </c>
      <c r="U1420">
        <f t="shared" si="139"/>
        <v>0</v>
      </c>
    </row>
    <row r="1421" spans="1:21" x14ac:dyDescent="0.25">
      <c r="A1421">
        <v>2025</v>
      </c>
      <c r="B1421">
        <v>15705657</v>
      </c>
      <c r="C1421" t="s">
        <v>295</v>
      </c>
      <c r="D1421">
        <v>535</v>
      </c>
      <c r="E1421" t="s">
        <v>15</v>
      </c>
      <c r="F1421" t="s">
        <v>16</v>
      </c>
      <c r="G1421">
        <v>44</v>
      </c>
      <c r="H1421">
        <v>2</v>
      </c>
      <c r="I1421">
        <v>114428</v>
      </c>
      <c r="J1421">
        <v>1</v>
      </c>
      <c r="K1421">
        <v>1</v>
      </c>
      <c r="L1421">
        <v>1</v>
      </c>
      <c r="M1421">
        <v>136330</v>
      </c>
      <c r="N1421">
        <v>0</v>
      </c>
      <c r="O1421" t="str">
        <f t="shared" si="134"/>
        <v>30-45</v>
      </c>
      <c r="P1421" t="str">
        <f t="shared" si="135"/>
        <v>Low</v>
      </c>
      <c r="Q1421" t="str">
        <f t="shared" si="136"/>
        <v>New</v>
      </c>
      <c r="R1421" t="str">
        <f t="shared" si="137"/>
        <v>High Balance</v>
      </c>
      <c r="S1421" t="str">
        <f t="shared" si="138"/>
        <v>High Value</v>
      </c>
      <c r="T1421">
        <v>1</v>
      </c>
      <c r="U1421">
        <f t="shared" si="139"/>
        <v>0</v>
      </c>
    </row>
    <row r="1422" spans="1:21" x14ac:dyDescent="0.25">
      <c r="A1422">
        <v>2025</v>
      </c>
      <c r="B1422">
        <v>15753969</v>
      </c>
      <c r="C1422" t="s">
        <v>275</v>
      </c>
      <c r="D1422">
        <v>724</v>
      </c>
      <c r="E1422" t="s">
        <v>18</v>
      </c>
      <c r="F1422" t="s">
        <v>23</v>
      </c>
      <c r="G1422">
        <v>45</v>
      </c>
      <c r="H1422">
        <v>5</v>
      </c>
      <c r="I1422">
        <v>83889</v>
      </c>
      <c r="J1422">
        <v>1</v>
      </c>
      <c r="K1422">
        <v>0</v>
      </c>
      <c r="L1422">
        <v>1</v>
      </c>
      <c r="M1422">
        <v>34122</v>
      </c>
      <c r="N1422">
        <v>0</v>
      </c>
      <c r="O1422" t="str">
        <f t="shared" si="134"/>
        <v>30-45</v>
      </c>
      <c r="P1422" t="str">
        <f t="shared" si="135"/>
        <v>Medium</v>
      </c>
      <c r="Q1422" t="str">
        <f t="shared" si="136"/>
        <v>Mid-Term</v>
      </c>
      <c r="R1422" t="str">
        <f t="shared" si="137"/>
        <v>Low Balance</v>
      </c>
      <c r="S1422" t="str">
        <f t="shared" si="138"/>
        <v>Normal</v>
      </c>
      <c r="T1422">
        <v>1</v>
      </c>
      <c r="U1422">
        <f t="shared" si="139"/>
        <v>0</v>
      </c>
    </row>
    <row r="1423" spans="1:21" x14ac:dyDescent="0.25">
      <c r="A1423">
        <v>2025</v>
      </c>
      <c r="B1423">
        <v>15742378</v>
      </c>
      <c r="C1423" t="s">
        <v>959</v>
      </c>
      <c r="D1423">
        <v>520</v>
      </c>
      <c r="E1423" t="s">
        <v>26</v>
      </c>
      <c r="F1423" t="s">
        <v>23</v>
      </c>
      <c r="G1423">
        <v>32</v>
      </c>
      <c r="H1423">
        <v>5</v>
      </c>
      <c r="I1423">
        <v>110030</v>
      </c>
      <c r="J1423">
        <v>1</v>
      </c>
      <c r="K1423">
        <v>1</v>
      </c>
      <c r="L1423">
        <v>0</v>
      </c>
      <c r="M1423">
        <v>56247</v>
      </c>
      <c r="N1423">
        <v>0</v>
      </c>
      <c r="O1423" t="str">
        <f t="shared" si="134"/>
        <v>30-45</v>
      </c>
      <c r="P1423" t="str">
        <f t="shared" si="135"/>
        <v>Low</v>
      </c>
      <c r="Q1423" t="str">
        <f t="shared" si="136"/>
        <v>Mid-Term</v>
      </c>
      <c r="R1423" t="str">
        <f t="shared" si="137"/>
        <v>High Balance</v>
      </c>
      <c r="S1423" t="str">
        <f t="shared" si="138"/>
        <v>High Value</v>
      </c>
      <c r="T1423">
        <v>1</v>
      </c>
      <c r="U1423">
        <f t="shared" si="139"/>
        <v>0</v>
      </c>
    </row>
    <row r="1424" spans="1:21" x14ac:dyDescent="0.25">
      <c r="A1424">
        <v>2025</v>
      </c>
      <c r="B1424">
        <v>15794874</v>
      </c>
      <c r="C1424" t="s">
        <v>960</v>
      </c>
      <c r="D1424">
        <v>696</v>
      </c>
      <c r="E1424" t="s">
        <v>18</v>
      </c>
      <c r="F1424" t="s">
        <v>23</v>
      </c>
      <c r="G1424">
        <v>41</v>
      </c>
      <c r="H1424">
        <v>9</v>
      </c>
      <c r="I1424">
        <v>127524</v>
      </c>
      <c r="J1424">
        <v>1</v>
      </c>
      <c r="K1424">
        <v>0</v>
      </c>
      <c r="L1424">
        <v>1</v>
      </c>
      <c r="M1424">
        <v>191417</v>
      </c>
      <c r="N1424">
        <v>0</v>
      </c>
      <c r="O1424" t="str">
        <f t="shared" si="134"/>
        <v>30-45</v>
      </c>
      <c r="P1424" t="str">
        <f t="shared" si="135"/>
        <v>Medium</v>
      </c>
      <c r="Q1424" t="str">
        <f t="shared" si="136"/>
        <v>Long-Term</v>
      </c>
      <c r="R1424" t="str">
        <f t="shared" si="137"/>
        <v>High Balance</v>
      </c>
      <c r="S1424" t="str">
        <f t="shared" si="138"/>
        <v>High Value</v>
      </c>
      <c r="T1424">
        <v>1</v>
      </c>
      <c r="U1424">
        <f t="shared" si="139"/>
        <v>0</v>
      </c>
    </row>
    <row r="1425" spans="1:21" x14ac:dyDescent="0.25">
      <c r="A1425">
        <v>2025</v>
      </c>
      <c r="B1425">
        <v>15589221</v>
      </c>
      <c r="C1425" t="s">
        <v>136</v>
      </c>
      <c r="D1425">
        <v>657</v>
      </c>
      <c r="E1425" t="s">
        <v>26</v>
      </c>
      <c r="F1425" t="s">
        <v>23</v>
      </c>
      <c r="G1425">
        <v>30</v>
      </c>
      <c r="H1425">
        <v>1</v>
      </c>
      <c r="I1425">
        <v>139762</v>
      </c>
      <c r="J1425">
        <v>2</v>
      </c>
      <c r="K1425">
        <v>1</v>
      </c>
      <c r="L1425">
        <v>1</v>
      </c>
      <c r="M1425">
        <v>23318</v>
      </c>
      <c r="N1425">
        <v>0</v>
      </c>
      <c r="O1425" t="str">
        <f t="shared" si="134"/>
        <v>30-45</v>
      </c>
      <c r="P1425" t="str">
        <f t="shared" si="135"/>
        <v>Medium</v>
      </c>
      <c r="Q1425" t="str">
        <f t="shared" si="136"/>
        <v>New</v>
      </c>
      <c r="R1425" t="str">
        <f t="shared" si="137"/>
        <v>High Balance</v>
      </c>
      <c r="S1425" t="str">
        <f t="shared" si="138"/>
        <v>High Value</v>
      </c>
      <c r="T1425">
        <v>1</v>
      </c>
      <c r="U1425">
        <f t="shared" si="139"/>
        <v>0</v>
      </c>
    </row>
    <row r="1426" spans="1:21" x14ac:dyDescent="0.25">
      <c r="A1426">
        <v>2025</v>
      </c>
      <c r="B1426">
        <v>15596671</v>
      </c>
      <c r="C1426" t="s">
        <v>76</v>
      </c>
      <c r="D1426">
        <v>603</v>
      </c>
      <c r="E1426" t="s">
        <v>18</v>
      </c>
      <c r="F1426" t="s">
        <v>16</v>
      </c>
      <c r="G1426">
        <v>42</v>
      </c>
      <c r="H1426">
        <v>8</v>
      </c>
      <c r="I1426">
        <v>91611</v>
      </c>
      <c r="J1426">
        <v>1</v>
      </c>
      <c r="K1426">
        <v>0</v>
      </c>
      <c r="L1426">
        <v>0</v>
      </c>
      <c r="M1426">
        <v>144675</v>
      </c>
      <c r="N1426">
        <v>1</v>
      </c>
      <c r="O1426" t="str">
        <f t="shared" si="134"/>
        <v>30-45</v>
      </c>
      <c r="P1426" t="str">
        <f t="shared" si="135"/>
        <v>Medium</v>
      </c>
      <c r="Q1426" t="str">
        <f t="shared" si="136"/>
        <v>Long-Term</v>
      </c>
      <c r="R1426" t="str">
        <f t="shared" si="137"/>
        <v>Low Balance</v>
      </c>
      <c r="S1426" t="str">
        <f t="shared" si="138"/>
        <v>Normal</v>
      </c>
      <c r="T1426">
        <v>1</v>
      </c>
      <c r="U1426">
        <f t="shared" si="139"/>
        <v>91611</v>
      </c>
    </row>
    <row r="1427" spans="1:21" x14ac:dyDescent="0.25">
      <c r="A1427">
        <v>2025</v>
      </c>
      <c r="B1427">
        <v>15583668</v>
      </c>
      <c r="C1427" t="s">
        <v>961</v>
      </c>
      <c r="D1427">
        <v>726</v>
      </c>
      <c r="E1427" t="s">
        <v>15</v>
      </c>
      <c r="F1427" t="s">
        <v>16</v>
      </c>
      <c r="G1427">
        <v>42</v>
      </c>
      <c r="H1427">
        <v>2</v>
      </c>
      <c r="I1427">
        <v>109472</v>
      </c>
      <c r="J1427">
        <v>1</v>
      </c>
      <c r="K1427">
        <v>0</v>
      </c>
      <c r="L1427">
        <v>1</v>
      </c>
      <c r="M1427">
        <v>175161</v>
      </c>
      <c r="N1427">
        <v>0</v>
      </c>
      <c r="O1427" t="str">
        <f t="shared" si="134"/>
        <v>30-45</v>
      </c>
      <c r="P1427" t="str">
        <f t="shared" si="135"/>
        <v>Medium</v>
      </c>
      <c r="Q1427" t="str">
        <f t="shared" si="136"/>
        <v>New</v>
      </c>
      <c r="R1427" t="str">
        <f t="shared" si="137"/>
        <v>High Balance</v>
      </c>
      <c r="S1427" t="str">
        <f t="shared" si="138"/>
        <v>High Value</v>
      </c>
      <c r="T1427">
        <v>1</v>
      </c>
      <c r="U1427">
        <f t="shared" si="139"/>
        <v>0</v>
      </c>
    </row>
    <row r="1428" spans="1:21" x14ac:dyDescent="0.25">
      <c r="A1428">
        <v>2025</v>
      </c>
      <c r="B1428">
        <v>15710206</v>
      </c>
      <c r="C1428" t="s">
        <v>962</v>
      </c>
      <c r="D1428">
        <v>591</v>
      </c>
      <c r="E1428" t="s">
        <v>15</v>
      </c>
      <c r="F1428" t="s">
        <v>16</v>
      </c>
      <c r="G1428">
        <v>39</v>
      </c>
      <c r="H1428">
        <v>4</v>
      </c>
      <c r="I1428">
        <v>150501</v>
      </c>
      <c r="J1428">
        <v>1</v>
      </c>
      <c r="K1428">
        <v>1</v>
      </c>
      <c r="L1428">
        <v>0</v>
      </c>
      <c r="M1428">
        <v>14929</v>
      </c>
      <c r="N1428">
        <v>0</v>
      </c>
      <c r="O1428" t="str">
        <f t="shared" si="134"/>
        <v>30-45</v>
      </c>
      <c r="P1428" t="str">
        <f t="shared" si="135"/>
        <v>Low</v>
      </c>
      <c r="Q1428" t="str">
        <f t="shared" si="136"/>
        <v>Mid-Term</v>
      </c>
      <c r="R1428" t="str">
        <f t="shared" si="137"/>
        <v>High Balance</v>
      </c>
      <c r="S1428" t="str">
        <f t="shared" si="138"/>
        <v>High Value</v>
      </c>
      <c r="T1428">
        <v>1</v>
      </c>
      <c r="U1428">
        <f t="shared" si="139"/>
        <v>0</v>
      </c>
    </row>
    <row r="1429" spans="1:21" x14ac:dyDescent="0.25">
      <c r="A1429">
        <v>2025</v>
      </c>
      <c r="B1429">
        <v>15799966</v>
      </c>
      <c r="C1429" t="s">
        <v>169</v>
      </c>
      <c r="D1429">
        <v>792</v>
      </c>
      <c r="E1429" t="s">
        <v>26</v>
      </c>
      <c r="F1429" t="s">
        <v>16</v>
      </c>
      <c r="G1429">
        <v>59</v>
      </c>
      <c r="H1429">
        <v>9</v>
      </c>
      <c r="I1429">
        <v>101610</v>
      </c>
      <c r="J1429">
        <v>1</v>
      </c>
      <c r="K1429">
        <v>0</v>
      </c>
      <c r="L1429">
        <v>0</v>
      </c>
      <c r="M1429">
        <v>161479</v>
      </c>
      <c r="N1429">
        <v>1</v>
      </c>
      <c r="O1429" t="str">
        <f t="shared" si="134"/>
        <v>46-60</v>
      </c>
      <c r="P1429" t="str">
        <f t="shared" si="135"/>
        <v>High</v>
      </c>
      <c r="Q1429" t="str">
        <f t="shared" si="136"/>
        <v>Long-Term</v>
      </c>
      <c r="R1429" t="str">
        <f t="shared" si="137"/>
        <v>High Balance</v>
      </c>
      <c r="S1429" t="str">
        <f t="shared" si="138"/>
        <v>High Value</v>
      </c>
      <c r="T1429">
        <v>1</v>
      </c>
      <c r="U1429">
        <f t="shared" si="139"/>
        <v>101610</v>
      </c>
    </row>
    <row r="1430" spans="1:21" x14ac:dyDescent="0.25">
      <c r="A1430">
        <v>2025</v>
      </c>
      <c r="B1430">
        <v>15794560</v>
      </c>
      <c r="C1430" t="s">
        <v>44</v>
      </c>
      <c r="D1430">
        <v>550</v>
      </c>
      <c r="E1430" t="s">
        <v>15</v>
      </c>
      <c r="F1430" t="s">
        <v>23</v>
      </c>
      <c r="G1430">
        <v>57</v>
      </c>
      <c r="H1430">
        <v>5</v>
      </c>
      <c r="I1430">
        <v>0</v>
      </c>
      <c r="J1430">
        <v>1</v>
      </c>
      <c r="K1430">
        <v>1</v>
      </c>
      <c r="L1430">
        <v>1</v>
      </c>
      <c r="M1430">
        <v>133502</v>
      </c>
      <c r="N1430">
        <v>0</v>
      </c>
      <c r="O1430" t="str">
        <f t="shared" si="134"/>
        <v>46-60</v>
      </c>
      <c r="P1430" t="str">
        <f t="shared" si="135"/>
        <v>Low</v>
      </c>
      <c r="Q1430" t="str">
        <f t="shared" si="136"/>
        <v>Mid-Term</v>
      </c>
      <c r="R1430" t="str">
        <f t="shared" si="137"/>
        <v>Zero Balance</v>
      </c>
      <c r="S1430" t="str">
        <f t="shared" si="138"/>
        <v>Normal</v>
      </c>
      <c r="T1430">
        <v>1</v>
      </c>
      <c r="U1430">
        <f t="shared" si="139"/>
        <v>0</v>
      </c>
    </row>
    <row r="1431" spans="1:21" x14ac:dyDescent="0.25">
      <c r="A1431">
        <v>2025</v>
      </c>
      <c r="B1431">
        <v>15626485</v>
      </c>
      <c r="C1431" t="s">
        <v>457</v>
      </c>
      <c r="D1431">
        <v>601</v>
      </c>
      <c r="E1431" t="s">
        <v>15</v>
      </c>
      <c r="F1431" t="s">
        <v>16</v>
      </c>
      <c r="G1431">
        <v>26</v>
      </c>
      <c r="H1431">
        <v>8</v>
      </c>
      <c r="I1431">
        <v>78892</v>
      </c>
      <c r="J1431">
        <v>1</v>
      </c>
      <c r="K1431">
        <v>1</v>
      </c>
      <c r="L1431">
        <v>1</v>
      </c>
      <c r="M1431">
        <v>23704</v>
      </c>
      <c r="N1431">
        <v>0</v>
      </c>
      <c r="O1431" t="str">
        <f t="shared" si="134"/>
        <v>&lt;30</v>
      </c>
      <c r="P1431" t="str">
        <f t="shared" si="135"/>
        <v>Medium</v>
      </c>
      <c r="Q1431" t="str">
        <f t="shared" si="136"/>
        <v>Long-Term</v>
      </c>
      <c r="R1431" t="str">
        <f t="shared" si="137"/>
        <v>Low Balance</v>
      </c>
      <c r="S1431" t="str">
        <f t="shared" si="138"/>
        <v>Normal</v>
      </c>
      <c r="T1431">
        <v>1</v>
      </c>
      <c r="U1431">
        <f t="shared" si="139"/>
        <v>0</v>
      </c>
    </row>
    <row r="1432" spans="1:21" x14ac:dyDescent="0.25">
      <c r="A1432">
        <v>2025</v>
      </c>
      <c r="B1432">
        <v>15703143</v>
      </c>
      <c r="C1432" t="s">
        <v>943</v>
      </c>
      <c r="D1432">
        <v>820</v>
      </c>
      <c r="E1432" t="s">
        <v>15</v>
      </c>
      <c r="F1432" t="s">
        <v>16</v>
      </c>
      <c r="G1432">
        <v>29</v>
      </c>
      <c r="H1432">
        <v>3</v>
      </c>
      <c r="I1432">
        <v>82345</v>
      </c>
      <c r="J1432">
        <v>1</v>
      </c>
      <c r="K1432">
        <v>0</v>
      </c>
      <c r="L1432">
        <v>1</v>
      </c>
      <c r="M1432">
        <v>115985</v>
      </c>
      <c r="N1432">
        <v>0</v>
      </c>
      <c r="O1432" t="str">
        <f t="shared" si="134"/>
        <v>&lt;30</v>
      </c>
      <c r="P1432" t="str">
        <f t="shared" si="135"/>
        <v>High</v>
      </c>
      <c r="Q1432" t="str">
        <f t="shared" si="136"/>
        <v>New</v>
      </c>
      <c r="R1432" t="str">
        <f t="shared" si="137"/>
        <v>Low Balance</v>
      </c>
      <c r="S1432" t="str">
        <f t="shared" si="138"/>
        <v>Normal</v>
      </c>
      <c r="T1432">
        <v>1</v>
      </c>
      <c r="U1432">
        <f t="shared" si="139"/>
        <v>0</v>
      </c>
    </row>
    <row r="1433" spans="1:21" x14ac:dyDescent="0.25">
      <c r="A1433">
        <v>2025</v>
      </c>
      <c r="B1433">
        <v>15809772</v>
      </c>
      <c r="C1433" t="s">
        <v>817</v>
      </c>
      <c r="D1433">
        <v>667</v>
      </c>
      <c r="E1433" t="s">
        <v>15</v>
      </c>
      <c r="F1433" t="s">
        <v>23</v>
      </c>
      <c r="G1433">
        <v>48</v>
      </c>
      <c r="H1433">
        <v>2</v>
      </c>
      <c r="I1433">
        <v>0</v>
      </c>
      <c r="J1433">
        <v>1</v>
      </c>
      <c r="K1433">
        <v>1</v>
      </c>
      <c r="L1433">
        <v>0</v>
      </c>
      <c r="M1433">
        <v>43229</v>
      </c>
      <c r="N1433">
        <v>0</v>
      </c>
      <c r="O1433" t="str">
        <f t="shared" si="134"/>
        <v>46-60</v>
      </c>
      <c r="P1433" t="str">
        <f t="shared" si="135"/>
        <v>Medium</v>
      </c>
      <c r="Q1433" t="str">
        <f t="shared" si="136"/>
        <v>New</v>
      </c>
      <c r="R1433" t="str">
        <f t="shared" si="137"/>
        <v>Zero Balance</v>
      </c>
      <c r="S1433" t="str">
        <f t="shared" si="138"/>
        <v>Normal</v>
      </c>
      <c r="T1433">
        <v>1</v>
      </c>
      <c r="U1433">
        <f t="shared" si="139"/>
        <v>0</v>
      </c>
    </row>
    <row r="1434" spans="1:21" x14ac:dyDescent="0.25">
      <c r="A1434">
        <v>2025</v>
      </c>
      <c r="B1434">
        <v>15687959</v>
      </c>
      <c r="C1434" t="s">
        <v>963</v>
      </c>
      <c r="D1434">
        <v>573</v>
      </c>
      <c r="E1434" t="s">
        <v>18</v>
      </c>
      <c r="F1434" t="s">
        <v>16</v>
      </c>
      <c r="G1434">
        <v>44</v>
      </c>
      <c r="H1434">
        <v>4</v>
      </c>
      <c r="I1434">
        <v>0</v>
      </c>
      <c r="J1434">
        <v>1</v>
      </c>
      <c r="K1434">
        <v>1</v>
      </c>
      <c r="L1434">
        <v>1</v>
      </c>
      <c r="M1434">
        <v>94863</v>
      </c>
      <c r="N1434">
        <v>0</v>
      </c>
      <c r="O1434" t="str">
        <f t="shared" si="134"/>
        <v>30-45</v>
      </c>
      <c r="P1434" t="str">
        <f t="shared" si="135"/>
        <v>Low</v>
      </c>
      <c r="Q1434" t="str">
        <f t="shared" si="136"/>
        <v>Mid-Term</v>
      </c>
      <c r="R1434" t="str">
        <f t="shared" si="137"/>
        <v>Zero Balance</v>
      </c>
      <c r="S1434" t="str">
        <f t="shared" si="138"/>
        <v>Normal</v>
      </c>
      <c r="T1434">
        <v>1</v>
      </c>
      <c r="U1434">
        <f t="shared" si="139"/>
        <v>0</v>
      </c>
    </row>
    <row r="1435" spans="1:21" x14ac:dyDescent="0.25">
      <c r="A1435">
        <v>2025</v>
      </c>
      <c r="B1435">
        <v>15585282</v>
      </c>
      <c r="C1435" t="s">
        <v>213</v>
      </c>
      <c r="D1435">
        <v>755</v>
      </c>
      <c r="E1435" t="s">
        <v>15</v>
      </c>
      <c r="F1435" t="s">
        <v>23</v>
      </c>
      <c r="G1435">
        <v>62</v>
      </c>
      <c r="H1435">
        <v>1</v>
      </c>
      <c r="I1435">
        <v>127706</v>
      </c>
      <c r="J1435">
        <v>2</v>
      </c>
      <c r="K1435">
        <v>0</v>
      </c>
      <c r="L1435">
        <v>1</v>
      </c>
      <c r="M1435">
        <v>142378</v>
      </c>
      <c r="N1435">
        <v>0</v>
      </c>
      <c r="O1435" t="str">
        <f t="shared" si="134"/>
        <v>60+</v>
      </c>
      <c r="P1435" t="str">
        <f t="shared" si="135"/>
        <v>High</v>
      </c>
      <c r="Q1435" t="str">
        <f t="shared" si="136"/>
        <v>New</v>
      </c>
      <c r="R1435" t="str">
        <f t="shared" si="137"/>
        <v>High Balance</v>
      </c>
      <c r="S1435" t="str">
        <f t="shared" si="138"/>
        <v>High Value</v>
      </c>
      <c r="T1435">
        <v>1</v>
      </c>
      <c r="U1435">
        <f t="shared" si="139"/>
        <v>0</v>
      </c>
    </row>
    <row r="1436" spans="1:21" x14ac:dyDescent="0.25">
      <c r="A1436">
        <v>2025</v>
      </c>
      <c r="B1436">
        <v>15714993</v>
      </c>
      <c r="C1436" t="s">
        <v>850</v>
      </c>
      <c r="D1436">
        <v>552</v>
      </c>
      <c r="E1436" t="s">
        <v>15</v>
      </c>
      <c r="F1436" t="s">
        <v>16</v>
      </c>
      <c r="G1436">
        <v>41</v>
      </c>
      <c r="H1436">
        <v>9</v>
      </c>
      <c r="I1436">
        <v>124349</v>
      </c>
      <c r="J1436">
        <v>1</v>
      </c>
      <c r="K1436">
        <v>1</v>
      </c>
      <c r="L1436">
        <v>0</v>
      </c>
      <c r="M1436">
        <v>135635</v>
      </c>
      <c r="N1436">
        <v>0</v>
      </c>
      <c r="O1436" t="str">
        <f t="shared" si="134"/>
        <v>30-45</v>
      </c>
      <c r="P1436" t="str">
        <f t="shared" si="135"/>
        <v>Low</v>
      </c>
      <c r="Q1436" t="str">
        <f t="shared" si="136"/>
        <v>Long-Term</v>
      </c>
      <c r="R1436" t="str">
        <f t="shared" si="137"/>
        <v>High Balance</v>
      </c>
      <c r="S1436" t="str">
        <f t="shared" si="138"/>
        <v>High Value</v>
      </c>
      <c r="T1436">
        <v>1</v>
      </c>
      <c r="U1436">
        <f t="shared" si="139"/>
        <v>0</v>
      </c>
    </row>
    <row r="1437" spans="1:21" x14ac:dyDescent="0.25">
      <c r="A1437">
        <v>2025</v>
      </c>
      <c r="B1437">
        <v>15596021</v>
      </c>
      <c r="C1437" t="s">
        <v>964</v>
      </c>
      <c r="D1437">
        <v>598</v>
      </c>
      <c r="E1437" t="s">
        <v>18</v>
      </c>
      <c r="F1437" t="s">
        <v>23</v>
      </c>
      <c r="G1437">
        <v>44</v>
      </c>
      <c r="H1437">
        <v>8</v>
      </c>
      <c r="I1437">
        <v>0</v>
      </c>
      <c r="J1437">
        <v>2</v>
      </c>
      <c r="K1437">
        <v>1</v>
      </c>
      <c r="L1437">
        <v>0</v>
      </c>
      <c r="M1437">
        <v>148488</v>
      </c>
      <c r="N1437">
        <v>0</v>
      </c>
      <c r="O1437" t="str">
        <f t="shared" si="134"/>
        <v>30-45</v>
      </c>
      <c r="P1437" t="str">
        <f t="shared" si="135"/>
        <v>Low</v>
      </c>
      <c r="Q1437" t="str">
        <f t="shared" si="136"/>
        <v>Long-Term</v>
      </c>
      <c r="R1437" t="str">
        <f t="shared" si="137"/>
        <v>Zero Balance</v>
      </c>
      <c r="S1437" t="str">
        <f t="shared" si="138"/>
        <v>Normal</v>
      </c>
      <c r="T1437">
        <v>1</v>
      </c>
      <c r="U1437">
        <f t="shared" si="139"/>
        <v>0</v>
      </c>
    </row>
    <row r="1438" spans="1:21" x14ac:dyDescent="0.25">
      <c r="A1438">
        <v>2025</v>
      </c>
      <c r="B1438">
        <v>15646615</v>
      </c>
      <c r="C1438" t="s">
        <v>418</v>
      </c>
      <c r="D1438">
        <v>576</v>
      </c>
      <c r="E1438" t="s">
        <v>26</v>
      </c>
      <c r="F1438" t="s">
        <v>23</v>
      </c>
      <c r="G1438">
        <v>28</v>
      </c>
      <c r="H1438">
        <v>1</v>
      </c>
      <c r="I1438">
        <v>119336</v>
      </c>
      <c r="J1438">
        <v>2</v>
      </c>
      <c r="K1438">
        <v>0</v>
      </c>
      <c r="L1438">
        <v>1</v>
      </c>
      <c r="M1438">
        <v>58977</v>
      </c>
      <c r="N1438">
        <v>0</v>
      </c>
      <c r="O1438" t="str">
        <f t="shared" si="134"/>
        <v>&lt;30</v>
      </c>
      <c r="P1438" t="str">
        <f t="shared" si="135"/>
        <v>Low</v>
      </c>
      <c r="Q1438" t="str">
        <f t="shared" si="136"/>
        <v>New</v>
      </c>
      <c r="R1438" t="str">
        <f t="shared" si="137"/>
        <v>High Balance</v>
      </c>
      <c r="S1438" t="str">
        <f t="shared" si="138"/>
        <v>High Value</v>
      </c>
      <c r="T1438">
        <v>1</v>
      </c>
      <c r="U1438">
        <f t="shared" si="139"/>
        <v>0</v>
      </c>
    </row>
    <row r="1439" spans="1:21" x14ac:dyDescent="0.25">
      <c r="A1439">
        <v>2025</v>
      </c>
      <c r="B1439">
        <v>15742632</v>
      </c>
      <c r="C1439" t="s">
        <v>965</v>
      </c>
      <c r="D1439">
        <v>670</v>
      </c>
      <c r="E1439" t="s">
        <v>15</v>
      </c>
      <c r="F1439" t="s">
        <v>16</v>
      </c>
      <c r="G1439">
        <v>31</v>
      </c>
      <c r="H1439">
        <v>9</v>
      </c>
      <c r="I1439">
        <v>0</v>
      </c>
      <c r="J1439">
        <v>1</v>
      </c>
      <c r="K1439">
        <v>0</v>
      </c>
      <c r="L1439">
        <v>1</v>
      </c>
      <c r="M1439">
        <v>76255</v>
      </c>
      <c r="N1439">
        <v>0</v>
      </c>
      <c r="O1439" t="str">
        <f t="shared" si="134"/>
        <v>30-45</v>
      </c>
      <c r="P1439" t="str">
        <f t="shared" si="135"/>
        <v>Medium</v>
      </c>
      <c r="Q1439" t="str">
        <f t="shared" si="136"/>
        <v>Long-Term</v>
      </c>
      <c r="R1439" t="str">
        <f t="shared" si="137"/>
        <v>Zero Balance</v>
      </c>
      <c r="S1439" t="str">
        <f t="shared" si="138"/>
        <v>Normal</v>
      </c>
      <c r="T1439">
        <v>1</v>
      </c>
      <c r="U1439">
        <f t="shared" si="139"/>
        <v>0</v>
      </c>
    </row>
    <row r="1440" spans="1:21" x14ac:dyDescent="0.25">
      <c r="A1440">
        <v>2025</v>
      </c>
      <c r="B1440">
        <v>15574068</v>
      </c>
      <c r="C1440" t="s">
        <v>926</v>
      </c>
      <c r="D1440">
        <v>504</v>
      </c>
      <c r="E1440" t="s">
        <v>26</v>
      </c>
      <c r="F1440" t="s">
        <v>23</v>
      </c>
      <c r="G1440">
        <v>56</v>
      </c>
      <c r="H1440">
        <v>9</v>
      </c>
      <c r="I1440">
        <v>104217</v>
      </c>
      <c r="J1440">
        <v>1</v>
      </c>
      <c r="K1440">
        <v>0</v>
      </c>
      <c r="L1440">
        <v>0</v>
      </c>
      <c r="M1440">
        <v>55857</v>
      </c>
      <c r="N1440">
        <v>1</v>
      </c>
      <c r="O1440" t="str">
        <f t="shared" si="134"/>
        <v>46-60</v>
      </c>
      <c r="P1440" t="str">
        <f t="shared" si="135"/>
        <v>Low</v>
      </c>
      <c r="Q1440" t="str">
        <f t="shared" si="136"/>
        <v>Long-Term</v>
      </c>
      <c r="R1440" t="str">
        <f t="shared" si="137"/>
        <v>High Balance</v>
      </c>
      <c r="S1440" t="str">
        <f t="shared" si="138"/>
        <v>High Value</v>
      </c>
      <c r="T1440">
        <v>1</v>
      </c>
      <c r="U1440">
        <f t="shared" si="139"/>
        <v>104217</v>
      </c>
    </row>
    <row r="1441" spans="1:21" x14ac:dyDescent="0.25">
      <c r="A1441">
        <v>2025</v>
      </c>
      <c r="B1441">
        <v>15806967</v>
      </c>
      <c r="C1441" t="s">
        <v>332</v>
      </c>
      <c r="D1441">
        <v>778</v>
      </c>
      <c r="E1441" t="s">
        <v>15</v>
      </c>
      <c r="F1441" t="s">
        <v>16</v>
      </c>
      <c r="G1441">
        <v>65</v>
      </c>
      <c r="H1441">
        <v>7</v>
      </c>
      <c r="I1441">
        <v>0</v>
      </c>
      <c r="J1441">
        <v>1</v>
      </c>
      <c r="K1441">
        <v>1</v>
      </c>
      <c r="L1441">
        <v>1</v>
      </c>
      <c r="M1441">
        <v>77867</v>
      </c>
      <c r="N1441">
        <v>0</v>
      </c>
      <c r="O1441" t="str">
        <f t="shared" si="134"/>
        <v>60+</v>
      </c>
      <c r="P1441" t="str">
        <f t="shared" si="135"/>
        <v>High</v>
      </c>
      <c r="Q1441" t="str">
        <f t="shared" si="136"/>
        <v>Mid-Term</v>
      </c>
      <c r="R1441" t="str">
        <f t="shared" si="137"/>
        <v>Zero Balance</v>
      </c>
      <c r="S1441" t="str">
        <f t="shared" si="138"/>
        <v>Normal</v>
      </c>
      <c r="T1441">
        <v>1</v>
      </c>
      <c r="U1441">
        <f t="shared" si="139"/>
        <v>0</v>
      </c>
    </row>
    <row r="1442" spans="1:21" x14ac:dyDescent="0.25">
      <c r="A1442">
        <v>2025</v>
      </c>
      <c r="B1442">
        <v>15796334</v>
      </c>
      <c r="C1442" t="s">
        <v>966</v>
      </c>
      <c r="D1442">
        <v>558</v>
      </c>
      <c r="E1442" t="s">
        <v>26</v>
      </c>
      <c r="F1442" t="s">
        <v>23</v>
      </c>
      <c r="G1442">
        <v>39</v>
      </c>
      <c r="H1442">
        <v>10</v>
      </c>
      <c r="I1442">
        <v>144757</v>
      </c>
      <c r="J1442">
        <v>1</v>
      </c>
      <c r="K1442">
        <v>1</v>
      </c>
      <c r="L1442">
        <v>0</v>
      </c>
      <c r="M1442">
        <v>22878</v>
      </c>
      <c r="N1442">
        <v>1</v>
      </c>
      <c r="O1442" t="str">
        <f t="shared" si="134"/>
        <v>30-45</v>
      </c>
      <c r="P1442" t="str">
        <f t="shared" si="135"/>
        <v>Low</v>
      </c>
      <c r="Q1442" t="str">
        <f t="shared" si="136"/>
        <v>Long-Term</v>
      </c>
      <c r="R1442" t="str">
        <f t="shared" si="137"/>
        <v>High Balance</v>
      </c>
      <c r="S1442" t="str">
        <f t="shared" si="138"/>
        <v>High Value</v>
      </c>
      <c r="T1442">
        <v>1</v>
      </c>
      <c r="U1442">
        <f t="shared" si="139"/>
        <v>144757</v>
      </c>
    </row>
    <row r="1443" spans="1:21" x14ac:dyDescent="0.25">
      <c r="A1443">
        <v>2025</v>
      </c>
      <c r="B1443">
        <v>15688713</v>
      </c>
      <c r="C1443" t="s">
        <v>967</v>
      </c>
      <c r="D1443">
        <v>627</v>
      </c>
      <c r="E1443" t="s">
        <v>18</v>
      </c>
      <c r="F1443" t="s">
        <v>23</v>
      </c>
      <c r="G1443">
        <v>44</v>
      </c>
      <c r="H1443">
        <v>6</v>
      </c>
      <c r="I1443">
        <v>0</v>
      </c>
      <c r="J1443">
        <v>1</v>
      </c>
      <c r="K1443">
        <v>1</v>
      </c>
      <c r="L1443">
        <v>1</v>
      </c>
      <c r="M1443">
        <v>114470</v>
      </c>
      <c r="N1443">
        <v>0</v>
      </c>
      <c r="O1443" t="str">
        <f t="shared" si="134"/>
        <v>30-45</v>
      </c>
      <c r="P1443" t="str">
        <f t="shared" si="135"/>
        <v>Medium</v>
      </c>
      <c r="Q1443" t="str">
        <f t="shared" si="136"/>
        <v>Mid-Term</v>
      </c>
      <c r="R1443" t="str">
        <f t="shared" si="137"/>
        <v>Zero Balance</v>
      </c>
      <c r="S1443" t="str">
        <f t="shared" si="138"/>
        <v>Normal</v>
      </c>
      <c r="T1443">
        <v>1</v>
      </c>
      <c r="U1443">
        <f t="shared" si="139"/>
        <v>0</v>
      </c>
    </row>
    <row r="1444" spans="1:21" x14ac:dyDescent="0.25">
      <c r="A1444">
        <v>2025</v>
      </c>
      <c r="B1444">
        <v>15796179</v>
      </c>
      <c r="C1444" t="s">
        <v>700</v>
      </c>
      <c r="D1444">
        <v>683</v>
      </c>
      <c r="E1444" t="s">
        <v>15</v>
      </c>
      <c r="F1444" t="s">
        <v>23</v>
      </c>
      <c r="G1444">
        <v>43</v>
      </c>
      <c r="H1444">
        <v>8</v>
      </c>
      <c r="I1444">
        <v>0</v>
      </c>
      <c r="J1444">
        <v>1</v>
      </c>
      <c r="K1444">
        <v>1</v>
      </c>
      <c r="L1444">
        <v>0</v>
      </c>
      <c r="M1444">
        <v>96755</v>
      </c>
      <c r="N1444">
        <v>0</v>
      </c>
      <c r="O1444" t="str">
        <f t="shared" si="134"/>
        <v>30-45</v>
      </c>
      <c r="P1444" t="str">
        <f t="shared" si="135"/>
        <v>Medium</v>
      </c>
      <c r="Q1444" t="str">
        <f t="shared" si="136"/>
        <v>Long-Term</v>
      </c>
      <c r="R1444" t="str">
        <f t="shared" si="137"/>
        <v>Zero Balance</v>
      </c>
      <c r="S1444" t="str">
        <f t="shared" si="138"/>
        <v>Normal</v>
      </c>
      <c r="T1444">
        <v>1</v>
      </c>
      <c r="U1444">
        <f t="shared" si="139"/>
        <v>0</v>
      </c>
    </row>
    <row r="1445" spans="1:21" x14ac:dyDescent="0.25">
      <c r="A1445">
        <v>2025</v>
      </c>
      <c r="B1445">
        <v>15598751</v>
      </c>
      <c r="C1445" t="s">
        <v>790</v>
      </c>
      <c r="D1445">
        <v>556</v>
      </c>
      <c r="E1445" t="s">
        <v>15</v>
      </c>
      <c r="F1445" t="s">
        <v>16</v>
      </c>
      <c r="G1445">
        <v>43</v>
      </c>
      <c r="H1445">
        <v>6</v>
      </c>
      <c r="I1445">
        <v>0</v>
      </c>
      <c r="J1445">
        <v>3</v>
      </c>
      <c r="K1445">
        <v>0</v>
      </c>
      <c r="L1445">
        <v>0</v>
      </c>
      <c r="M1445">
        <v>125155</v>
      </c>
      <c r="N1445">
        <v>1</v>
      </c>
      <c r="O1445" t="str">
        <f t="shared" si="134"/>
        <v>30-45</v>
      </c>
      <c r="P1445" t="str">
        <f t="shared" si="135"/>
        <v>Low</v>
      </c>
      <c r="Q1445" t="str">
        <f t="shared" si="136"/>
        <v>Mid-Term</v>
      </c>
      <c r="R1445" t="str">
        <f t="shared" si="137"/>
        <v>Zero Balance</v>
      </c>
      <c r="S1445" t="str">
        <f t="shared" si="138"/>
        <v>Normal</v>
      </c>
      <c r="T1445">
        <v>1</v>
      </c>
      <c r="U1445">
        <f t="shared" si="139"/>
        <v>0</v>
      </c>
    </row>
    <row r="1446" spans="1:21" x14ac:dyDescent="0.25">
      <c r="A1446">
        <v>2025</v>
      </c>
      <c r="B1446">
        <v>15703019</v>
      </c>
      <c r="C1446" t="s">
        <v>968</v>
      </c>
      <c r="D1446">
        <v>583</v>
      </c>
      <c r="E1446" t="s">
        <v>15</v>
      </c>
      <c r="F1446" t="s">
        <v>16</v>
      </c>
      <c r="G1446">
        <v>38</v>
      </c>
      <c r="H1446">
        <v>10</v>
      </c>
      <c r="I1446">
        <v>0</v>
      </c>
      <c r="J1446">
        <v>2</v>
      </c>
      <c r="K1446">
        <v>0</v>
      </c>
      <c r="L1446">
        <v>1</v>
      </c>
      <c r="M1446">
        <v>113598</v>
      </c>
      <c r="N1446">
        <v>0</v>
      </c>
      <c r="O1446" t="str">
        <f t="shared" si="134"/>
        <v>30-45</v>
      </c>
      <c r="P1446" t="str">
        <f t="shared" si="135"/>
        <v>Low</v>
      </c>
      <c r="Q1446" t="str">
        <f t="shared" si="136"/>
        <v>Long-Term</v>
      </c>
      <c r="R1446" t="str">
        <f t="shared" si="137"/>
        <v>Zero Balance</v>
      </c>
      <c r="S1446" t="str">
        <f t="shared" si="138"/>
        <v>Normal</v>
      </c>
      <c r="T1446">
        <v>1</v>
      </c>
      <c r="U1446">
        <f t="shared" si="139"/>
        <v>0</v>
      </c>
    </row>
    <row r="1447" spans="1:21" x14ac:dyDescent="0.25">
      <c r="A1447">
        <v>2025</v>
      </c>
      <c r="B1447">
        <v>15646302</v>
      </c>
      <c r="C1447" t="s">
        <v>286</v>
      </c>
      <c r="D1447">
        <v>705</v>
      </c>
      <c r="E1447" t="s">
        <v>15</v>
      </c>
      <c r="F1447" t="s">
        <v>16</v>
      </c>
      <c r="G1447">
        <v>24</v>
      </c>
      <c r="H1447">
        <v>7</v>
      </c>
      <c r="I1447">
        <v>100170</v>
      </c>
      <c r="J1447">
        <v>1</v>
      </c>
      <c r="K1447">
        <v>1</v>
      </c>
      <c r="L1447">
        <v>0</v>
      </c>
      <c r="M1447">
        <v>121409</v>
      </c>
      <c r="N1447">
        <v>0</v>
      </c>
      <c r="O1447" t="str">
        <f t="shared" si="134"/>
        <v>&lt;30</v>
      </c>
      <c r="P1447" t="str">
        <f t="shared" si="135"/>
        <v>Medium</v>
      </c>
      <c r="Q1447" t="str">
        <f t="shared" si="136"/>
        <v>Mid-Term</v>
      </c>
      <c r="R1447" t="str">
        <f t="shared" si="137"/>
        <v>High Balance</v>
      </c>
      <c r="S1447" t="str">
        <f t="shared" si="138"/>
        <v>High Value</v>
      </c>
      <c r="T1447">
        <v>1</v>
      </c>
      <c r="U1447">
        <f t="shared" si="139"/>
        <v>0</v>
      </c>
    </row>
    <row r="1448" spans="1:21" x14ac:dyDescent="0.25">
      <c r="A1448">
        <v>2025</v>
      </c>
      <c r="B1448">
        <v>15680855</v>
      </c>
      <c r="C1448" t="s">
        <v>969</v>
      </c>
      <c r="D1448">
        <v>637</v>
      </c>
      <c r="E1448" t="s">
        <v>15</v>
      </c>
      <c r="F1448" t="s">
        <v>23</v>
      </c>
      <c r="G1448">
        <v>33</v>
      </c>
      <c r="H1448">
        <v>2</v>
      </c>
      <c r="I1448">
        <v>145732</v>
      </c>
      <c r="J1448">
        <v>1</v>
      </c>
      <c r="K1448">
        <v>0</v>
      </c>
      <c r="L1448">
        <v>1</v>
      </c>
      <c r="M1448">
        <v>109219</v>
      </c>
      <c r="N1448">
        <v>0</v>
      </c>
      <c r="O1448" t="str">
        <f t="shared" si="134"/>
        <v>30-45</v>
      </c>
      <c r="P1448" t="str">
        <f t="shared" si="135"/>
        <v>Medium</v>
      </c>
      <c r="Q1448" t="str">
        <f t="shared" si="136"/>
        <v>New</v>
      </c>
      <c r="R1448" t="str">
        <f t="shared" si="137"/>
        <v>High Balance</v>
      </c>
      <c r="S1448" t="str">
        <f t="shared" si="138"/>
        <v>High Value</v>
      </c>
      <c r="T1448">
        <v>1</v>
      </c>
      <c r="U1448">
        <f t="shared" si="139"/>
        <v>0</v>
      </c>
    </row>
    <row r="1449" spans="1:21" x14ac:dyDescent="0.25">
      <c r="A1449">
        <v>2025</v>
      </c>
      <c r="B1449">
        <v>15697311</v>
      </c>
      <c r="C1449" t="s">
        <v>970</v>
      </c>
      <c r="D1449">
        <v>697</v>
      </c>
      <c r="E1449" t="s">
        <v>18</v>
      </c>
      <c r="F1449" t="s">
        <v>23</v>
      </c>
      <c r="G1449">
        <v>56</v>
      </c>
      <c r="H1449">
        <v>5</v>
      </c>
      <c r="I1449">
        <v>110802</v>
      </c>
      <c r="J1449">
        <v>1</v>
      </c>
      <c r="K1449">
        <v>1</v>
      </c>
      <c r="L1449">
        <v>1</v>
      </c>
      <c r="M1449">
        <v>50230</v>
      </c>
      <c r="N1449">
        <v>1</v>
      </c>
      <c r="O1449" t="str">
        <f t="shared" si="134"/>
        <v>46-60</v>
      </c>
      <c r="P1449" t="str">
        <f t="shared" si="135"/>
        <v>Medium</v>
      </c>
      <c r="Q1449" t="str">
        <f t="shared" si="136"/>
        <v>Mid-Term</v>
      </c>
      <c r="R1449" t="str">
        <f t="shared" si="137"/>
        <v>High Balance</v>
      </c>
      <c r="S1449" t="str">
        <f t="shared" si="138"/>
        <v>High Value</v>
      </c>
      <c r="T1449">
        <v>1</v>
      </c>
      <c r="U1449">
        <f t="shared" si="139"/>
        <v>110802</v>
      </c>
    </row>
    <row r="1450" spans="1:21" x14ac:dyDescent="0.25">
      <c r="A1450">
        <v>2025</v>
      </c>
      <c r="B1450">
        <v>15585367</v>
      </c>
      <c r="C1450" t="s">
        <v>971</v>
      </c>
      <c r="D1450">
        <v>555</v>
      </c>
      <c r="E1450" t="s">
        <v>26</v>
      </c>
      <c r="F1450" t="s">
        <v>16</v>
      </c>
      <c r="G1450">
        <v>46</v>
      </c>
      <c r="H1450">
        <v>4</v>
      </c>
      <c r="I1450">
        <v>120393</v>
      </c>
      <c r="J1450">
        <v>1</v>
      </c>
      <c r="K1450">
        <v>1</v>
      </c>
      <c r="L1450">
        <v>0</v>
      </c>
      <c r="M1450">
        <v>177720</v>
      </c>
      <c r="N1450">
        <v>1</v>
      </c>
      <c r="O1450" t="str">
        <f t="shared" si="134"/>
        <v>46-60</v>
      </c>
      <c r="P1450" t="str">
        <f t="shared" si="135"/>
        <v>Low</v>
      </c>
      <c r="Q1450" t="str">
        <f t="shared" si="136"/>
        <v>Mid-Term</v>
      </c>
      <c r="R1450" t="str">
        <f t="shared" si="137"/>
        <v>High Balance</v>
      </c>
      <c r="S1450" t="str">
        <f t="shared" si="138"/>
        <v>High Value</v>
      </c>
      <c r="T1450">
        <v>1</v>
      </c>
      <c r="U1450">
        <f t="shared" si="139"/>
        <v>120393</v>
      </c>
    </row>
    <row r="1451" spans="1:21" x14ac:dyDescent="0.25">
      <c r="A1451">
        <v>2025</v>
      </c>
      <c r="B1451">
        <v>15726556</v>
      </c>
      <c r="C1451" t="s">
        <v>972</v>
      </c>
      <c r="D1451">
        <v>594</v>
      </c>
      <c r="E1451" t="s">
        <v>26</v>
      </c>
      <c r="F1451" t="s">
        <v>16</v>
      </c>
      <c r="G1451">
        <v>26</v>
      </c>
      <c r="H1451">
        <v>6</v>
      </c>
      <c r="I1451">
        <v>135068</v>
      </c>
      <c r="J1451">
        <v>2</v>
      </c>
      <c r="K1451">
        <v>0</v>
      </c>
      <c r="L1451">
        <v>0</v>
      </c>
      <c r="M1451">
        <v>131212</v>
      </c>
      <c r="N1451">
        <v>0</v>
      </c>
      <c r="O1451" t="str">
        <f t="shared" si="134"/>
        <v>&lt;30</v>
      </c>
      <c r="P1451" t="str">
        <f t="shared" si="135"/>
        <v>Low</v>
      </c>
      <c r="Q1451" t="str">
        <f t="shared" si="136"/>
        <v>Mid-Term</v>
      </c>
      <c r="R1451" t="str">
        <f t="shared" si="137"/>
        <v>High Balance</v>
      </c>
      <c r="S1451" t="str">
        <f t="shared" si="138"/>
        <v>High Value</v>
      </c>
      <c r="T1451">
        <v>1</v>
      </c>
      <c r="U1451">
        <f t="shared" si="139"/>
        <v>0</v>
      </c>
    </row>
    <row r="1452" spans="1:21" x14ac:dyDescent="0.25">
      <c r="A1452">
        <v>2025</v>
      </c>
      <c r="B1452">
        <v>15676242</v>
      </c>
      <c r="C1452" t="s">
        <v>973</v>
      </c>
      <c r="D1452">
        <v>632</v>
      </c>
      <c r="E1452" t="s">
        <v>18</v>
      </c>
      <c r="F1452" t="s">
        <v>23</v>
      </c>
      <c r="G1452">
        <v>31</v>
      </c>
      <c r="H1452">
        <v>3</v>
      </c>
      <c r="I1452">
        <v>136556</v>
      </c>
      <c r="J1452">
        <v>1</v>
      </c>
      <c r="K1452">
        <v>1</v>
      </c>
      <c r="L1452">
        <v>0</v>
      </c>
      <c r="M1452">
        <v>82153</v>
      </c>
      <c r="N1452">
        <v>1</v>
      </c>
      <c r="O1452" t="str">
        <f t="shared" si="134"/>
        <v>30-45</v>
      </c>
      <c r="P1452" t="str">
        <f t="shared" si="135"/>
        <v>Medium</v>
      </c>
      <c r="Q1452" t="str">
        <f t="shared" si="136"/>
        <v>New</v>
      </c>
      <c r="R1452" t="str">
        <f t="shared" si="137"/>
        <v>High Balance</v>
      </c>
      <c r="S1452" t="str">
        <f t="shared" si="138"/>
        <v>High Value</v>
      </c>
      <c r="T1452">
        <v>1</v>
      </c>
      <c r="U1452">
        <f t="shared" si="139"/>
        <v>136556</v>
      </c>
    </row>
    <row r="1453" spans="1:21" x14ac:dyDescent="0.25">
      <c r="A1453">
        <v>2025</v>
      </c>
      <c r="B1453">
        <v>15684198</v>
      </c>
      <c r="C1453" t="s">
        <v>39</v>
      </c>
      <c r="D1453">
        <v>551</v>
      </c>
      <c r="E1453" t="s">
        <v>15</v>
      </c>
      <c r="F1453" t="s">
        <v>16</v>
      </c>
      <c r="G1453">
        <v>38</v>
      </c>
      <c r="H1453">
        <v>10</v>
      </c>
      <c r="I1453">
        <v>0</v>
      </c>
      <c r="J1453">
        <v>2</v>
      </c>
      <c r="K1453">
        <v>1</v>
      </c>
      <c r="L1453">
        <v>1</v>
      </c>
      <c r="M1453">
        <v>216</v>
      </c>
      <c r="N1453">
        <v>0</v>
      </c>
      <c r="O1453" t="str">
        <f t="shared" si="134"/>
        <v>30-45</v>
      </c>
      <c r="P1453" t="str">
        <f t="shared" si="135"/>
        <v>Low</v>
      </c>
      <c r="Q1453" t="str">
        <f t="shared" si="136"/>
        <v>Long-Term</v>
      </c>
      <c r="R1453" t="str">
        <f t="shared" si="137"/>
        <v>Zero Balance</v>
      </c>
      <c r="S1453" t="str">
        <f t="shared" si="138"/>
        <v>Normal</v>
      </c>
      <c r="T1453">
        <v>1</v>
      </c>
      <c r="U1453">
        <f t="shared" si="139"/>
        <v>0</v>
      </c>
    </row>
    <row r="1454" spans="1:21" x14ac:dyDescent="0.25">
      <c r="A1454">
        <v>2025</v>
      </c>
      <c r="B1454">
        <v>15774882</v>
      </c>
      <c r="C1454" t="s">
        <v>311</v>
      </c>
      <c r="D1454">
        <v>687</v>
      </c>
      <c r="E1454" t="s">
        <v>15</v>
      </c>
      <c r="F1454" t="s">
        <v>16</v>
      </c>
      <c r="G1454">
        <v>35</v>
      </c>
      <c r="H1454">
        <v>3</v>
      </c>
      <c r="I1454">
        <v>99587</v>
      </c>
      <c r="J1454">
        <v>1</v>
      </c>
      <c r="K1454">
        <v>1</v>
      </c>
      <c r="L1454">
        <v>1</v>
      </c>
      <c r="M1454">
        <v>1713</v>
      </c>
      <c r="N1454">
        <v>1</v>
      </c>
      <c r="O1454" t="str">
        <f t="shared" si="134"/>
        <v>30-45</v>
      </c>
      <c r="P1454" t="str">
        <f t="shared" si="135"/>
        <v>Medium</v>
      </c>
      <c r="Q1454" t="str">
        <f t="shared" si="136"/>
        <v>New</v>
      </c>
      <c r="R1454" t="str">
        <f t="shared" si="137"/>
        <v>Low Balance</v>
      </c>
      <c r="S1454" t="str">
        <f t="shared" si="138"/>
        <v>Normal</v>
      </c>
      <c r="T1454">
        <v>1</v>
      </c>
      <c r="U1454">
        <f t="shared" si="139"/>
        <v>99587</v>
      </c>
    </row>
    <row r="1455" spans="1:21" x14ac:dyDescent="0.25">
      <c r="A1455">
        <v>2025</v>
      </c>
      <c r="B1455">
        <v>15714227</v>
      </c>
      <c r="C1455" t="s">
        <v>974</v>
      </c>
      <c r="D1455">
        <v>672</v>
      </c>
      <c r="E1455" t="s">
        <v>15</v>
      </c>
      <c r="F1455" t="s">
        <v>16</v>
      </c>
      <c r="G1455">
        <v>53</v>
      </c>
      <c r="H1455">
        <v>7</v>
      </c>
      <c r="I1455">
        <v>0</v>
      </c>
      <c r="J1455">
        <v>1</v>
      </c>
      <c r="K1455">
        <v>1</v>
      </c>
      <c r="L1455">
        <v>1</v>
      </c>
      <c r="M1455">
        <v>136910</v>
      </c>
      <c r="N1455">
        <v>0</v>
      </c>
      <c r="O1455" t="str">
        <f t="shared" si="134"/>
        <v>46-60</v>
      </c>
      <c r="P1455" t="str">
        <f t="shared" si="135"/>
        <v>Medium</v>
      </c>
      <c r="Q1455" t="str">
        <f t="shared" si="136"/>
        <v>Mid-Term</v>
      </c>
      <c r="R1455" t="str">
        <f t="shared" si="137"/>
        <v>Zero Balance</v>
      </c>
      <c r="S1455" t="str">
        <f t="shared" si="138"/>
        <v>Normal</v>
      </c>
      <c r="T1455">
        <v>1</v>
      </c>
      <c r="U1455">
        <f t="shared" si="139"/>
        <v>0</v>
      </c>
    </row>
    <row r="1456" spans="1:21" x14ac:dyDescent="0.25">
      <c r="A1456">
        <v>2025</v>
      </c>
      <c r="B1456">
        <v>15608653</v>
      </c>
      <c r="C1456" t="s">
        <v>789</v>
      </c>
      <c r="D1456">
        <v>521</v>
      </c>
      <c r="E1456" t="s">
        <v>18</v>
      </c>
      <c r="F1456" t="s">
        <v>16</v>
      </c>
      <c r="G1456">
        <v>34</v>
      </c>
      <c r="H1456">
        <v>7</v>
      </c>
      <c r="I1456">
        <v>70731</v>
      </c>
      <c r="J1456">
        <v>1</v>
      </c>
      <c r="K1456">
        <v>1</v>
      </c>
      <c r="L1456">
        <v>1</v>
      </c>
      <c r="M1456">
        <v>20244</v>
      </c>
      <c r="N1456">
        <v>1</v>
      </c>
      <c r="O1456" t="str">
        <f t="shared" si="134"/>
        <v>30-45</v>
      </c>
      <c r="P1456" t="str">
        <f t="shared" si="135"/>
        <v>Low</v>
      </c>
      <c r="Q1456" t="str">
        <f t="shared" si="136"/>
        <v>Mid-Term</v>
      </c>
      <c r="R1456" t="str">
        <f t="shared" si="137"/>
        <v>Low Balance</v>
      </c>
      <c r="S1456" t="str">
        <f t="shared" si="138"/>
        <v>Normal</v>
      </c>
      <c r="T1456">
        <v>1</v>
      </c>
      <c r="U1456">
        <f t="shared" si="139"/>
        <v>70731</v>
      </c>
    </row>
    <row r="1457" spans="1:21" x14ac:dyDescent="0.25">
      <c r="A1457">
        <v>2025</v>
      </c>
      <c r="B1457">
        <v>15784280</v>
      </c>
      <c r="C1457" t="s">
        <v>975</v>
      </c>
      <c r="D1457">
        <v>686</v>
      </c>
      <c r="E1457" t="s">
        <v>26</v>
      </c>
      <c r="F1457" t="s">
        <v>23</v>
      </c>
      <c r="G1457">
        <v>35</v>
      </c>
      <c r="H1457">
        <v>2</v>
      </c>
      <c r="I1457">
        <v>109343</v>
      </c>
      <c r="J1457">
        <v>2</v>
      </c>
      <c r="K1457">
        <v>0</v>
      </c>
      <c r="L1457">
        <v>1</v>
      </c>
      <c r="M1457">
        <v>86043</v>
      </c>
      <c r="N1457">
        <v>0</v>
      </c>
      <c r="O1457" t="str">
        <f t="shared" si="134"/>
        <v>30-45</v>
      </c>
      <c r="P1457" t="str">
        <f t="shared" si="135"/>
        <v>Medium</v>
      </c>
      <c r="Q1457" t="str">
        <f t="shared" si="136"/>
        <v>New</v>
      </c>
      <c r="R1457" t="str">
        <f t="shared" si="137"/>
        <v>High Balance</v>
      </c>
      <c r="S1457" t="str">
        <f t="shared" si="138"/>
        <v>High Value</v>
      </c>
      <c r="T1457">
        <v>1</v>
      </c>
      <c r="U1457">
        <f t="shared" si="139"/>
        <v>0</v>
      </c>
    </row>
    <row r="1458" spans="1:21" x14ac:dyDescent="0.25">
      <c r="A1458">
        <v>2025</v>
      </c>
      <c r="B1458">
        <v>15789546</v>
      </c>
      <c r="C1458" t="s">
        <v>976</v>
      </c>
      <c r="D1458">
        <v>639</v>
      </c>
      <c r="E1458" t="s">
        <v>18</v>
      </c>
      <c r="F1458" t="s">
        <v>23</v>
      </c>
      <c r="G1458">
        <v>28</v>
      </c>
      <c r="H1458">
        <v>8</v>
      </c>
      <c r="I1458">
        <v>0</v>
      </c>
      <c r="J1458">
        <v>2</v>
      </c>
      <c r="K1458">
        <v>1</v>
      </c>
      <c r="L1458">
        <v>0</v>
      </c>
      <c r="M1458">
        <v>126561</v>
      </c>
      <c r="N1458">
        <v>0</v>
      </c>
      <c r="O1458" t="str">
        <f t="shared" si="134"/>
        <v>&lt;30</v>
      </c>
      <c r="P1458" t="str">
        <f t="shared" si="135"/>
        <v>Medium</v>
      </c>
      <c r="Q1458" t="str">
        <f t="shared" si="136"/>
        <v>Long-Term</v>
      </c>
      <c r="R1458" t="str">
        <f t="shared" si="137"/>
        <v>Zero Balance</v>
      </c>
      <c r="S1458" t="str">
        <f t="shared" si="138"/>
        <v>Normal</v>
      </c>
      <c r="T1458">
        <v>1</v>
      </c>
      <c r="U1458">
        <f t="shared" si="139"/>
        <v>0</v>
      </c>
    </row>
    <row r="1459" spans="1:21" x14ac:dyDescent="0.25">
      <c r="A1459">
        <v>2025</v>
      </c>
      <c r="B1459">
        <v>15590320</v>
      </c>
      <c r="C1459" t="s">
        <v>977</v>
      </c>
      <c r="D1459">
        <v>850</v>
      </c>
      <c r="E1459" t="s">
        <v>15</v>
      </c>
      <c r="F1459" t="s">
        <v>23</v>
      </c>
      <c r="G1459">
        <v>66</v>
      </c>
      <c r="H1459">
        <v>4</v>
      </c>
      <c r="I1459">
        <v>0</v>
      </c>
      <c r="J1459">
        <v>2</v>
      </c>
      <c r="K1459">
        <v>0</v>
      </c>
      <c r="L1459">
        <v>1</v>
      </c>
      <c r="M1459">
        <v>64351</v>
      </c>
      <c r="N1459">
        <v>0</v>
      </c>
      <c r="O1459" t="str">
        <f t="shared" si="134"/>
        <v>60+</v>
      </c>
      <c r="P1459" t="str">
        <f t="shared" si="135"/>
        <v>High</v>
      </c>
      <c r="Q1459" t="str">
        <f t="shared" si="136"/>
        <v>Mid-Term</v>
      </c>
      <c r="R1459" t="str">
        <f t="shared" si="137"/>
        <v>Zero Balance</v>
      </c>
      <c r="S1459" t="str">
        <f t="shared" si="138"/>
        <v>Normal</v>
      </c>
      <c r="T1459">
        <v>1</v>
      </c>
      <c r="U1459">
        <f t="shared" si="139"/>
        <v>0</v>
      </c>
    </row>
    <row r="1460" spans="1:21" x14ac:dyDescent="0.25">
      <c r="A1460">
        <v>2025</v>
      </c>
      <c r="B1460">
        <v>15678385</v>
      </c>
      <c r="C1460" t="s">
        <v>978</v>
      </c>
      <c r="D1460">
        <v>465</v>
      </c>
      <c r="E1460" t="s">
        <v>15</v>
      </c>
      <c r="F1460" t="s">
        <v>23</v>
      </c>
      <c r="G1460">
        <v>25</v>
      </c>
      <c r="H1460">
        <v>2</v>
      </c>
      <c r="I1460">
        <v>78247</v>
      </c>
      <c r="J1460">
        <v>2</v>
      </c>
      <c r="K1460">
        <v>1</v>
      </c>
      <c r="L1460">
        <v>1</v>
      </c>
      <c r="M1460">
        <v>10472</v>
      </c>
      <c r="N1460">
        <v>0</v>
      </c>
      <c r="O1460" t="str">
        <f t="shared" si="134"/>
        <v>&lt;30</v>
      </c>
      <c r="P1460" t="str">
        <f t="shared" si="135"/>
        <v>Low</v>
      </c>
      <c r="Q1460" t="str">
        <f t="shared" si="136"/>
        <v>New</v>
      </c>
      <c r="R1460" t="str">
        <f t="shared" si="137"/>
        <v>Low Balance</v>
      </c>
      <c r="S1460" t="str">
        <f t="shared" si="138"/>
        <v>Normal</v>
      </c>
      <c r="T1460">
        <v>1</v>
      </c>
      <c r="U1460">
        <f t="shared" si="139"/>
        <v>0</v>
      </c>
    </row>
    <row r="1461" spans="1:21" x14ac:dyDescent="0.25">
      <c r="A1461">
        <v>2025</v>
      </c>
      <c r="B1461">
        <v>15571778</v>
      </c>
      <c r="C1461" t="s">
        <v>663</v>
      </c>
      <c r="D1461">
        <v>817</v>
      </c>
      <c r="E1461" t="s">
        <v>15</v>
      </c>
      <c r="F1461" t="s">
        <v>16</v>
      </c>
      <c r="G1461">
        <v>55</v>
      </c>
      <c r="H1461">
        <v>10</v>
      </c>
      <c r="I1461">
        <v>117561</v>
      </c>
      <c r="J1461">
        <v>1</v>
      </c>
      <c r="K1461">
        <v>1</v>
      </c>
      <c r="L1461">
        <v>0</v>
      </c>
      <c r="M1461">
        <v>95942</v>
      </c>
      <c r="N1461">
        <v>1</v>
      </c>
      <c r="O1461" t="str">
        <f t="shared" si="134"/>
        <v>46-60</v>
      </c>
      <c r="P1461" t="str">
        <f t="shared" si="135"/>
        <v>High</v>
      </c>
      <c r="Q1461" t="str">
        <f t="shared" si="136"/>
        <v>Long-Term</v>
      </c>
      <c r="R1461" t="str">
        <f t="shared" si="137"/>
        <v>High Balance</v>
      </c>
      <c r="S1461" t="str">
        <f t="shared" si="138"/>
        <v>High Value</v>
      </c>
      <c r="T1461">
        <v>1</v>
      </c>
      <c r="U1461">
        <f t="shared" si="139"/>
        <v>117561</v>
      </c>
    </row>
    <row r="1462" spans="1:21" x14ac:dyDescent="0.25">
      <c r="A1462">
        <v>2025</v>
      </c>
      <c r="B1462">
        <v>15657085</v>
      </c>
      <c r="C1462" t="s">
        <v>345</v>
      </c>
      <c r="D1462">
        <v>578</v>
      </c>
      <c r="E1462" t="s">
        <v>15</v>
      </c>
      <c r="F1462" t="s">
        <v>23</v>
      </c>
      <c r="G1462">
        <v>23</v>
      </c>
      <c r="H1462">
        <v>10</v>
      </c>
      <c r="I1462">
        <v>88980</v>
      </c>
      <c r="J1462">
        <v>1</v>
      </c>
      <c r="K1462">
        <v>1</v>
      </c>
      <c r="L1462">
        <v>1</v>
      </c>
      <c r="M1462">
        <v>125222</v>
      </c>
      <c r="N1462">
        <v>0</v>
      </c>
      <c r="O1462" t="str">
        <f t="shared" si="134"/>
        <v>&lt;30</v>
      </c>
      <c r="P1462" t="str">
        <f t="shared" si="135"/>
        <v>Low</v>
      </c>
      <c r="Q1462" t="str">
        <f t="shared" si="136"/>
        <v>Long-Term</v>
      </c>
      <c r="R1462" t="str">
        <f t="shared" si="137"/>
        <v>Low Balance</v>
      </c>
      <c r="S1462" t="str">
        <f t="shared" si="138"/>
        <v>Normal</v>
      </c>
      <c r="T1462">
        <v>1</v>
      </c>
      <c r="U1462">
        <f t="shared" si="139"/>
        <v>0</v>
      </c>
    </row>
    <row r="1463" spans="1:21" x14ac:dyDescent="0.25">
      <c r="A1463">
        <v>2025</v>
      </c>
      <c r="B1463">
        <v>15640627</v>
      </c>
      <c r="C1463" t="s">
        <v>674</v>
      </c>
      <c r="D1463">
        <v>611</v>
      </c>
      <c r="E1463" t="s">
        <v>18</v>
      </c>
      <c r="F1463" t="s">
        <v>23</v>
      </c>
      <c r="G1463">
        <v>34</v>
      </c>
      <c r="H1463">
        <v>4</v>
      </c>
      <c r="I1463">
        <v>0</v>
      </c>
      <c r="J1463">
        <v>2</v>
      </c>
      <c r="K1463">
        <v>1</v>
      </c>
      <c r="L1463">
        <v>0</v>
      </c>
      <c r="M1463">
        <v>170951</v>
      </c>
      <c r="N1463">
        <v>0</v>
      </c>
      <c r="O1463" t="str">
        <f t="shared" si="134"/>
        <v>30-45</v>
      </c>
      <c r="P1463" t="str">
        <f t="shared" si="135"/>
        <v>Medium</v>
      </c>
      <c r="Q1463" t="str">
        <f t="shared" si="136"/>
        <v>Mid-Term</v>
      </c>
      <c r="R1463" t="str">
        <f t="shared" si="137"/>
        <v>Zero Balance</v>
      </c>
      <c r="S1463" t="str">
        <f t="shared" si="138"/>
        <v>Normal</v>
      </c>
      <c r="T1463">
        <v>1</v>
      </c>
      <c r="U1463">
        <f t="shared" si="139"/>
        <v>0</v>
      </c>
    </row>
    <row r="1464" spans="1:21" x14ac:dyDescent="0.25">
      <c r="A1464">
        <v>2025</v>
      </c>
      <c r="B1464">
        <v>15566211</v>
      </c>
      <c r="C1464" t="s">
        <v>723</v>
      </c>
      <c r="D1464">
        <v>616</v>
      </c>
      <c r="E1464" t="s">
        <v>26</v>
      </c>
      <c r="F1464" t="s">
        <v>16</v>
      </c>
      <c r="G1464">
        <v>41</v>
      </c>
      <c r="H1464">
        <v>1</v>
      </c>
      <c r="I1464">
        <v>103561</v>
      </c>
      <c r="J1464">
        <v>1</v>
      </c>
      <c r="K1464">
        <v>1</v>
      </c>
      <c r="L1464">
        <v>0</v>
      </c>
      <c r="M1464">
        <v>236</v>
      </c>
      <c r="N1464">
        <v>1</v>
      </c>
      <c r="O1464" t="str">
        <f t="shared" si="134"/>
        <v>30-45</v>
      </c>
      <c r="P1464" t="str">
        <f t="shared" si="135"/>
        <v>Medium</v>
      </c>
      <c r="Q1464" t="str">
        <f t="shared" si="136"/>
        <v>New</v>
      </c>
      <c r="R1464" t="str">
        <f t="shared" si="137"/>
        <v>High Balance</v>
      </c>
      <c r="S1464" t="str">
        <f t="shared" si="138"/>
        <v>High Value</v>
      </c>
      <c r="T1464">
        <v>1</v>
      </c>
      <c r="U1464">
        <f t="shared" si="139"/>
        <v>103561</v>
      </c>
    </row>
    <row r="1465" spans="1:21" x14ac:dyDescent="0.25">
      <c r="A1465">
        <v>2025</v>
      </c>
      <c r="B1465">
        <v>15669293</v>
      </c>
      <c r="C1465" t="s">
        <v>979</v>
      </c>
      <c r="D1465">
        <v>517</v>
      </c>
      <c r="E1465" t="s">
        <v>15</v>
      </c>
      <c r="F1465" t="s">
        <v>23</v>
      </c>
      <c r="G1465">
        <v>37</v>
      </c>
      <c r="H1465">
        <v>5</v>
      </c>
      <c r="I1465">
        <v>113309</v>
      </c>
      <c r="J1465">
        <v>1</v>
      </c>
      <c r="K1465">
        <v>0</v>
      </c>
      <c r="L1465">
        <v>1</v>
      </c>
      <c r="M1465">
        <v>31517</v>
      </c>
      <c r="N1465">
        <v>0</v>
      </c>
      <c r="O1465" t="str">
        <f t="shared" si="134"/>
        <v>30-45</v>
      </c>
      <c r="P1465" t="str">
        <f t="shared" si="135"/>
        <v>Low</v>
      </c>
      <c r="Q1465" t="str">
        <f t="shared" si="136"/>
        <v>Mid-Term</v>
      </c>
      <c r="R1465" t="str">
        <f t="shared" si="137"/>
        <v>High Balance</v>
      </c>
      <c r="S1465" t="str">
        <f t="shared" si="138"/>
        <v>High Value</v>
      </c>
      <c r="T1465">
        <v>1</v>
      </c>
      <c r="U1465">
        <f t="shared" si="139"/>
        <v>0</v>
      </c>
    </row>
    <row r="1466" spans="1:21" x14ac:dyDescent="0.25">
      <c r="A1466">
        <v>2025</v>
      </c>
      <c r="B1466">
        <v>15595067</v>
      </c>
      <c r="C1466" t="s">
        <v>658</v>
      </c>
      <c r="D1466">
        <v>637</v>
      </c>
      <c r="E1466" t="s">
        <v>18</v>
      </c>
      <c r="F1466" t="s">
        <v>16</v>
      </c>
      <c r="G1466">
        <v>40</v>
      </c>
      <c r="H1466">
        <v>6</v>
      </c>
      <c r="I1466">
        <v>0</v>
      </c>
      <c r="J1466">
        <v>2</v>
      </c>
      <c r="K1466">
        <v>1</v>
      </c>
      <c r="L1466">
        <v>1</v>
      </c>
      <c r="M1466">
        <v>181611</v>
      </c>
      <c r="N1466">
        <v>0</v>
      </c>
      <c r="O1466" t="str">
        <f t="shared" si="134"/>
        <v>30-45</v>
      </c>
      <c r="P1466" t="str">
        <f t="shared" si="135"/>
        <v>Medium</v>
      </c>
      <c r="Q1466" t="str">
        <f t="shared" si="136"/>
        <v>Mid-Term</v>
      </c>
      <c r="R1466" t="str">
        <f t="shared" si="137"/>
        <v>Zero Balance</v>
      </c>
      <c r="S1466" t="str">
        <f t="shared" si="138"/>
        <v>Normal</v>
      </c>
      <c r="T1466">
        <v>1</v>
      </c>
      <c r="U1466">
        <f t="shared" si="139"/>
        <v>0</v>
      </c>
    </row>
    <row r="1467" spans="1:21" x14ac:dyDescent="0.25">
      <c r="A1467">
        <v>2025</v>
      </c>
      <c r="B1467">
        <v>15753566</v>
      </c>
      <c r="C1467" t="s">
        <v>980</v>
      </c>
      <c r="D1467">
        <v>806</v>
      </c>
      <c r="E1467" t="s">
        <v>15</v>
      </c>
      <c r="F1467" t="s">
        <v>16</v>
      </c>
      <c r="G1467">
        <v>32</v>
      </c>
      <c r="H1467">
        <v>3</v>
      </c>
      <c r="I1467">
        <v>63763</v>
      </c>
      <c r="J1467">
        <v>1</v>
      </c>
      <c r="K1467">
        <v>1</v>
      </c>
      <c r="L1467">
        <v>0</v>
      </c>
      <c r="M1467">
        <v>156593</v>
      </c>
      <c r="N1467">
        <v>0</v>
      </c>
      <c r="O1467" t="str">
        <f t="shared" si="134"/>
        <v>30-45</v>
      </c>
      <c r="P1467" t="str">
        <f t="shared" si="135"/>
        <v>High</v>
      </c>
      <c r="Q1467" t="str">
        <f t="shared" si="136"/>
        <v>New</v>
      </c>
      <c r="R1467" t="str">
        <f t="shared" si="137"/>
        <v>Low Balance</v>
      </c>
      <c r="S1467" t="str">
        <f t="shared" si="138"/>
        <v>Normal</v>
      </c>
      <c r="T1467">
        <v>1</v>
      </c>
      <c r="U1467">
        <f t="shared" si="139"/>
        <v>0</v>
      </c>
    </row>
    <row r="1468" spans="1:21" x14ac:dyDescent="0.25">
      <c r="A1468">
        <v>2025</v>
      </c>
      <c r="B1468">
        <v>15650391</v>
      </c>
      <c r="C1468" t="s">
        <v>93</v>
      </c>
      <c r="D1468">
        <v>633</v>
      </c>
      <c r="E1468" t="s">
        <v>15</v>
      </c>
      <c r="F1468" t="s">
        <v>16</v>
      </c>
      <c r="G1468">
        <v>29</v>
      </c>
      <c r="H1468">
        <v>7</v>
      </c>
      <c r="I1468">
        <v>169988</v>
      </c>
      <c r="J1468">
        <v>1</v>
      </c>
      <c r="K1468">
        <v>1</v>
      </c>
      <c r="L1468">
        <v>0</v>
      </c>
      <c r="M1468">
        <v>4272</v>
      </c>
      <c r="N1468">
        <v>0</v>
      </c>
      <c r="O1468" t="str">
        <f t="shared" si="134"/>
        <v>&lt;30</v>
      </c>
      <c r="P1468" t="str">
        <f t="shared" si="135"/>
        <v>Medium</v>
      </c>
      <c r="Q1468" t="str">
        <f t="shared" si="136"/>
        <v>Mid-Term</v>
      </c>
      <c r="R1468" t="str">
        <f t="shared" si="137"/>
        <v>High Balance</v>
      </c>
      <c r="S1468" t="str">
        <f t="shared" si="138"/>
        <v>High Value</v>
      </c>
      <c r="T1468">
        <v>1</v>
      </c>
      <c r="U1468">
        <f t="shared" si="139"/>
        <v>0</v>
      </c>
    </row>
    <row r="1469" spans="1:21" x14ac:dyDescent="0.25">
      <c r="A1469">
        <v>2025</v>
      </c>
      <c r="B1469">
        <v>15681843</v>
      </c>
      <c r="C1469" t="s">
        <v>981</v>
      </c>
      <c r="D1469">
        <v>624</v>
      </c>
      <c r="E1469" t="s">
        <v>26</v>
      </c>
      <c r="F1469" t="s">
        <v>16</v>
      </c>
      <c r="G1469">
        <v>35</v>
      </c>
      <c r="H1469">
        <v>0</v>
      </c>
      <c r="I1469">
        <v>180303</v>
      </c>
      <c r="J1469">
        <v>2</v>
      </c>
      <c r="K1469">
        <v>1</v>
      </c>
      <c r="L1469">
        <v>0</v>
      </c>
      <c r="M1469">
        <v>163588</v>
      </c>
      <c r="N1469">
        <v>0</v>
      </c>
      <c r="O1469" t="str">
        <f t="shared" si="134"/>
        <v>30-45</v>
      </c>
      <c r="P1469" t="str">
        <f t="shared" si="135"/>
        <v>Medium</v>
      </c>
      <c r="Q1469" t="str">
        <f t="shared" si="136"/>
        <v>New</v>
      </c>
      <c r="R1469" t="str">
        <f t="shared" si="137"/>
        <v>High Balance</v>
      </c>
      <c r="S1469" t="str">
        <f t="shared" si="138"/>
        <v>High Value</v>
      </c>
      <c r="T1469">
        <v>1</v>
      </c>
      <c r="U1469">
        <f t="shared" si="139"/>
        <v>0</v>
      </c>
    </row>
    <row r="1470" spans="1:21" x14ac:dyDescent="0.25">
      <c r="A1470">
        <v>2025</v>
      </c>
      <c r="B1470">
        <v>15814846</v>
      </c>
      <c r="C1470" t="s">
        <v>982</v>
      </c>
      <c r="D1470">
        <v>691</v>
      </c>
      <c r="E1470" t="s">
        <v>15</v>
      </c>
      <c r="F1470" t="s">
        <v>23</v>
      </c>
      <c r="G1470">
        <v>52</v>
      </c>
      <c r="H1470">
        <v>3</v>
      </c>
      <c r="I1470">
        <v>0</v>
      </c>
      <c r="J1470">
        <v>1</v>
      </c>
      <c r="K1470">
        <v>1</v>
      </c>
      <c r="L1470">
        <v>0</v>
      </c>
      <c r="M1470">
        <v>175844</v>
      </c>
      <c r="N1470">
        <v>1</v>
      </c>
      <c r="O1470" t="str">
        <f t="shared" si="134"/>
        <v>46-60</v>
      </c>
      <c r="P1470" t="str">
        <f t="shared" si="135"/>
        <v>Medium</v>
      </c>
      <c r="Q1470" t="str">
        <f t="shared" si="136"/>
        <v>New</v>
      </c>
      <c r="R1470" t="str">
        <f t="shared" si="137"/>
        <v>Zero Balance</v>
      </c>
      <c r="S1470" t="str">
        <f t="shared" si="138"/>
        <v>Normal</v>
      </c>
      <c r="T1470">
        <v>1</v>
      </c>
      <c r="U1470">
        <f t="shared" si="139"/>
        <v>0</v>
      </c>
    </row>
    <row r="1471" spans="1:21" x14ac:dyDescent="0.25">
      <c r="A1471">
        <v>2025</v>
      </c>
      <c r="B1471">
        <v>15670374</v>
      </c>
      <c r="C1471" t="s">
        <v>699</v>
      </c>
      <c r="D1471">
        <v>819</v>
      </c>
      <c r="E1471" t="s">
        <v>26</v>
      </c>
      <c r="F1471" t="s">
        <v>16</v>
      </c>
      <c r="G1471">
        <v>49</v>
      </c>
      <c r="H1471">
        <v>1</v>
      </c>
      <c r="I1471">
        <v>120657</v>
      </c>
      <c r="J1471">
        <v>4</v>
      </c>
      <c r="K1471">
        <v>0</v>
      </c>
      <c r="L1471">
        <v>0</v>
      </c>
      <c r="M1471">
        <v>166164</v>
      </c>
      <c r="N1471">
        <v>1</v>
      </c>
      <c r="O1471" t="str">
        <f t="shared" si="134"/>
        <v>46-60</v>
      </c>
      <c r="P1471" t="str">
        <f t="shared" si="135"/>
        <v>High</v>
      </c>
      <c r="Q1471" t="str">
        <f t="shared" si="136"/>
        <v>New</v>
      </c>
      <c r="R1471" t="str">
        <f t="shared" si="137"/>
        <v>High Balance</v>
      </c>
      <c r="S1471" t="str">
        <f t="shared" si="138"/>
        <v>High Value</v>
      </c>
      <c r="T1471">
        <v>1</v>
      </c>
      <c r="U1471">
        <f t="shared" si="139"/>
        <v>120657</v>
      </c>
    </row>
    <row r="1472" spans="1:21" x14ac:dyDescent="0.25">
      <c r="A1472">
        <v>2025</v>
      </c>
      <c r="B1472">
        <v>15762332</v>
      </c>
      <c r="C1472" t="s">
        <v>983</v>
      </c>
      <c r="D1472">
        <v>568</v>
      </c>
      <c r="E1472" t="s">
        <v>26</v>
      </c>
      <c r="F1472" t="s">
        <v>16</v>
      </c>
      <c r="G1472">
        <v>31</v>
      </c>
      <c r="H1472">
        <v>1</v>
      </c>
      <c r="I1472">
        <v>61592</v>
      </c>
      <c r="J1472">
        <v>2</v>
      </c>
      <c r="K1472">
        <v>1</v>
      </c>
      <c r="L1472">
        <v>1</v>
      </c>
      <c r="M1472">
        <v>61797</v>
      </c>
      <c r="N1472">
        <v>0</v>
      </c>
      <c r="O1472" t="str">
        <f t="shared" si="134"/>
        <v>30-45</v>
      </c>
      <c r="P1472" t="str">
        <f t="shared" si="135"/>
        <v>Low</v>
      </c>
      <c r="Q1472" t="str">
        <f t="shared" si="136"/>
        <v>New</v>
      </c>
      <c r="R1472" t="str">
        <f t="shared" si="137"/>
        <v>Low Balance</v>
      </c>
      <c r="S1472" t="str">
        <f t="shared" si="138"/>
        <v>Normal</v>
      </c>
      <c r="T1472">
        <v>1</v>
      </c>
      <c r="U1472">
        <f t="shared" si="139"/>
        <v>0</v>
      </c>
    </row>
    <row r="1473" spans="1:21" x14ac:dyDescent="0.25">
      <c r="A1473">
        <v>2025</v>
      </c>
      <c r="B1473">
        <v>15700223</v>
      </c>
      <c r="C1473" t="s">
        <v>984</v>
      </c>
      <c r="D1473">
        <v>806</v>
      </c>
      <c r="E1473" t="s">
        <v>15</v>
      </c>
      <c r="F1473" t="s">
        <v>23</v>
      </c>
      <c r="G1473">
        <v>48</v>
      </c>
      <c r="H1473">
        <v>4</v>
      </c>
      <c r="I1473">
        <v>164702</v>
      </c>
      <c r="J1473">
        <v>1</v>
      </c>
      <c r="K1473">
        <v>1</v>
      </c>
      <c r="L1473">
        <v>1</v>
      </c>
      <c r="M1473">
        <v>21439</v>
      </c>
      <c r="N1473">
        <v>0</v>
      </c>
      <c r="O1473" t="str">
        <f t="shared" si="134"/>
        <v>46-60</v>
      </c>
      <c r="P1473" t="str">
        <f t="shared" si="135"/>
        <v>High</v>
      </c>
      <c r="Q1473" t="str">
        <f t="shared" si="136"/>
        <v>Mid-Term</v>
      </c>
      <c r="R1473" t="str">
        <f t="shared" si="137"/>
        <v>High Balance</v>
      </c>
      <c r="S1473" t="str">
        <f t="shared" si="138"/>
        <v>High Value</v>
      </c>
      <c r="T1473">
        <v>1</v>
      </c>
      <c r="U1473">
        <f t="shared" si="139"/>
        <v>0</v>
      </c>
    </row>
    <row r="1474" spans="1:21" x14ac:dyDescent="0.25">
      <c r="A1474">
        <v>2025</v>
      </c>
      <c r="B1474">
        <v>15729956</v>
      </c>
      <c r="C1474" t="s">
        <v>985</v>
      </c>
      <c r="D1474">
        <v>726</v>
      </c>
      <c r="E1474" t="s">
        <v>18</v>
      </c>
      <c r="F1474" t="s">
        <v>16</v>
      </c>
      <c r="G1474">
        <v>26</v>
      </c>
      <c r="H1474">
        <v>1</v>
      </c>
      <c r="I1474">
        <v>80780</v>
      </c>
      <c r="J1474">
        <v>1</v>
      </c>
      <c r="K1474">
        <v>1</v>
      </c>
      <c r="L1474">
        <v>1</v>
      </c>
      <c r="M1474">
        <v>19226</v>
      </c>
      <c r="N1474">
        <v>0</v>
      </c>
      <c r="O1474" t="str">
        <f t="shared" ref="O1474:O1537" si="140">IF(G1474&lt;30,"&lt;30",IF(G1474&lt;=45,"30-45",IF(G1474&lt;=60,"46-60","60+")))</f>
        <v>&lt;30</v>
      </c>
      <c r="P1474" t="str">
        <f t="shared" ref="P1474:P1537" si="141">IF(D1474&lt;600,"Low",IF(D1474&lt;=750,"Medium","High"))</f>
        <v>Medium</v>
      </c>
      <c r="Q1474" t="str">
        <f t="shared" ref="Q1474:Q1537" si="142">IF(H1474&lt;=3,"New",IF(H1474&lt;=7,"Mid-Term","Long-Term"))</f>
        <v>New</v>
      </c>
      <c r="R1474" t="str">
        <f t="shared" ref="R1474:R1537" si="143">IF(I1474=0,"Zero Balance",IF(I1474&lt;100000,"Low Balance","High Balance"))</f>
        <v>Low Balance</v>
      </c>
      <c r="S1474" t="str">
        <f t="shared" ref="S1474:S1537" si="144">IF(I1474&gt;=100000,"High Value","Normal")</f>
        <v>Normal</v>
      </c>
      <c r="T1474">
        <v>1</v>
      </c>
      <c r="U1474">
        <f t="shared" ref="U1474:U1537" si="145">IF(N1474=1,I1474,0)</f>
        <v>0</v>
      </c>
    </row>
    <row r="1475" spans="1:21" x14ac:dyDescent="0.25">
      <c r="A1475">
        <v>2025</v>
      </c>
      <c r="B1475">
        <v>15594862</v>
      </c>
      <c r="C1475" t="s">
        <v>986</v>
      </c>
      <c r="D1475">
        <v>552</v>
      </c>
      <c r="E1475" t="s">
        <v>15</v>
      </c>
      <c r="F1475" t="s">
        <v>23</v>
      </c>
      <c r="G1475">
        <v>36</v>
      </c>
      <c r="H1475">
        <v>8</v>
      </c>
      <c r="I1475">
        <v>0</v>
      </c>
      <c r="J1475">
        <v>2</v>
      </c>
      <c r="K1475">
        <v>0</v>
      </c>
      <c r="L1475">
        <v>0</v>
      </c>
      <c r="M1475">
        <v>132547</v>
      </c>
      <c r="N1475">
        <v>0</v>
      </c>
      <c r="O1475" t="str">
        <f t="shared" si="140"/>
        <v>30-45</v>
      </c>
      <c r="P1475" t="str">
        <f t="shared" si="141"/>
        <v>Low</v>
      </c>
      <c r="Q1475" t="str">
        <f t="shared" si="142"/>
        <v>Long-Term</v>
      </c>
      <c r="R1475" t="str">
        <f t="shared" si="143"/>
        <v>Zero Balance</v>
      </c>
      <c r="S1475" t="str">
        <f t="shared" si="144"/>
        <v>Normal</v>
      </c>
      <c r="T1475">
        <v>1</v>
      </c>
      <c r="U1475">
        <f t="shared" si="145"/>
        <v>0</v>
      </c>
    </row>
    <row r="1476" spans="1:21" x14ac:dyDescent="0.25">
      <c r="A1476">
        <v>2025</v>
      </c>
      <c r="B1476">
        <v>15598782</v>
      </c>
      <c r="C1476" t="s">
        <v>177</v>
      </c>
      <c r="D1476">
        <v>755</v>
      </c>
      <c r="E1476" t="s">
        <v>26</v>
      </c>
      <c r="F1476" t="s">
        <v>16</v>
      </c>
      <c r="G1476">
        <v>30</v>
      </c>
      <c r="H1476">
        <v>6</v>
      </c>
      <c r="I1476">
        <v>154221</v>
      </c>
      <c r="J1476">
        <v>2</v>
      </c>
      <c r="K1476">
        <v>0</v>
      </c>
      <c r="L1476">
        <v>1</v>
      </c>
      <c r="M1476">
        <v>62689</v>
      </c>
      <c r="N1476">
        <v>0</v>
      </c>
      <c r="O1476" t="str">
        <f t="shared" si="140"/>
        <v>30-45</v>
      </c>
      <c r="P1476" t="str">
        <f t="shared" si="141"/>
        <v>High</v>
      </c>
      <c r="Q1476" t="str">
        <f t="shared" si="142"/>
        <v>Mid-Term</v>
      </c>
      <c r="R1476" t="str">
        <f t="shared" si="143"/>
        <v>High Balance</v>
      </c>
      <c r="S1476" t="str">
        <f t="shared" si="144"/>
        <v>High Value</v>
      </c>
      <c r="T1476">
        <v>1</v>
      </c>
      <c r="U1476">
        <f t="shared" si="145"/>
        <v>0</v>
      </c>
    </row>
    <row r="1477" spans="1:21" x14ac:dyDescent="0.25">
      <c r="A1477">
        <v>2025</v>
      </c>
      <c r="B1477">
        <v>15745080</v>
      </c>
      <c r="C1477" t="s">
        <v>987</v>
      </c>
      <c r="D1477">
        <v>634</v>
      </c>
      <c r="E1477" t="s">
        <v>15</v>
      </c>
      <c r="F1477" t="s">
        <v>23</v>
      </c>
      <c r="G1477">
        <v>26</v>
      </c>
      <c r="H1477">
        <v>8</v>
      </c>
      <c r="I1477">
        <v>0</v>
      </c>
      <c r="J1477">
        <v>1</v>
      </c>
      <c r="K1477">
        <v>1</v>
      </c>
      <c r="L1477">
        <v>0</v>
      </c>
      <c r="M1477">
        <v>21761</v>
      </c>
      <c r="N1477">
        <v>0</v>
      </c>
      <c r="O1477" t="str">
        <f t="shared" si="140"/>
        <v>&lt;30</v>
      </c>
      <c r="P1477" t="str">
        <f t="shared" si="141"/>
        <v>Medium</v>
      </c>
      <c r="Q1477" t="str">
        <f t="shared" si="142"/>
        <v>Long-Term</v>
      </c>
      <c r="R1477" t="str">
        <f t="shared" si="143"/>
        <v>Zero Balance</v>
      </c>
      <c r="S1477" t="str">
        <f t="shared" si="144"/>
        <v>Normal</v>
      </c>
      <c r="T1477">
        <v>1</v>
      </c>
      <c r="U1477">
        <f t="shared" si="145"/>
        <v>0</v>
      </c>
    </row>
    <row r="1478" spans="1:21" x14ac:dyDescent="0.25">
      <c r="A1478">
        <v>2025</v>
      </c>
      <c r="B1478">
        <v>15703399</v>
      </c>
      <c r="C1478" t="s">
        <v>988</v>
      </c>
      <c r="D1478">
        <v>756</v>
      </c>
      <c r="E1478" t="s">
        <v>15</v>
      </c>
      <c r="F1478" t="s">
        <v>16</v>
      </c>
      <c r="G1478">
        <v>26</v>
      </c>
      <c r="H1478">
        <v>5</v>
      </c>
      <c r="I1478">
        <v>101641</v>
      </c>
      <c r="J1478">
        <v>2</v>
      </c>
      <c r="K1478">
        <v>0</v>
      </c>
      <c r="L1478">
        <v>1</v>
      </c>
      <c r="M1478">
        <v>154461</v>
      </c>
      <c r="N1478">
        <v>0</v>
      </c>
      <c r="O1478" t="str">
        <f t="shared" si="140"/>
        <v>&lt;30</v>
      </c>
      <c r="P1478" t="str">
        <f t="shared" si="141"/>
        <v>High</v>
      </c>
      <c r="Q1478" t="str">
        <f t="shared" si="142"/>
        <v>Mid-Term</v>
      </c>
      <c r="R1478" t="str">
        <f t="shared" si="143"/>
        <v>High Balance</v>
      </c>
      <c r="S1478" t="str">
        <f t="shared" si="144"/>
        <v>High Value</v>
      </c>
      <c r="T1478">
        <v>1</v>
      </c>
      <c r="U1478">
        <f t="shared" si="145"/>
        <v>0</v>
      </c>
    </row>
    <row r="1479" spans="1:21" x14ac:dyDescent="0.25">
      <c r="A1479">
        <v>2025</v>
      </c>
      <c r="B1479">
        <v>15732175</v>
      </c>
      <c r="C1479" t="s">
        <v>989</v>
      </c>
      <c r="D1479">
        <v>776</v>
      </c>
      <c r="E1479" t="s">
        <v>15</v>
      </c>
      <c r="F1479" t="s">
        <v>23</v>
      </c>
      <c r="G1479">
        <v>37</v>
      </c>
      <c r="H1479">
        <v>2</v>
      </c>
      <c r="I1479">
        <v>0</v>
      </c>
      <c r="J1479">
        <v>1</v>
      </c>
      <c r="K1479">
        <v>0</v>
      </c>
      <c r="L1479">
        <v>1</v>
      </c>
      <c r="M1479">
        <v>8065</v>
      </c>
      <c r="N1479">
        <v>0</v>
      </c>
      <c r="O1479" t="str">
        <f t="shared" si="140"/>
        <v>30-45</v>
      </c>
      <c r="P1479" t="str">
        <f t="shared" si="141"/>
        <v>High</v>
      </c>
      <c r="Q1479" t="str">
        <f t="shared" si="142"/>
        <v>New</v>
      </c>
      <c r="R1479" t="str">
        <f t="shared" si="143"/>
        <v>Zero Balance</v>
      </c>
      <c r="S1479" t="str">
        <f t="shared" si="144"/>
        <v>Normal</v>
      </c>
      <c r="T1479">
        <v>1</v>
      </c>
      <c r="U1479">
        <f t="shared" si="145"/>
        <v>0</v>
      </c>
    </row>
    <row r="1480" spans="1:21" x14ac:dyDescent="0.25">
      <c r="A1480">
        <v>2025</v>
      </c>
      <c r="B1480">
        <v>15630725</v>
      </c>
      <c r="C1480" t="s">
        <v>287</v>
      </c>
      <c r="D1480">
        <v>649</v>
      </c>
      <c r="E1480" t="s">
        <v>15</v>
      </c>
      <c r="F1480" t="s">
        <v>16</v>
      </c>
      <c r="G1480">
        <v>45</v>
      </c>
      <c r="H1480">
        <v>5</v>
      </c>
      <c r="I1480">
        <v>92787</v>
      </c>
      <c r="J1480">
        <v>1</v>
      </c>
      <c r="K1480">
        <v>1</v>
      </c>
      <c r="L1480">
        <v>0</v>
      </c>
      <c r="M1480">
        <v>173366</v>
      </c>
      <c r="N1480">
        <v>1</v>
      </c>
      <c r="O1480" t="str">
        <f t="shared" si="140"/>
        <v>30-45</v>
      </c>
      <c r="P1480" t="str">
        <f t="shared" si="141"/>
        <v>Medium</v>
      </c>
      <c r="Q1480" t="str">
        <f t="shared" si="142"/>
        <v>Mid-Term</v>
      </c>
      <c r="R1480" t="str">
        <f t="shared" si="143"/>
        <v>Low Balance</v>
      </c>
      <c r="S1480" t="str">
        <f t="shared" si="144"/>
        <v>Normal</v>
      </c>
      <c r="T1480">
        <v>1</v>
      </c>
      <c r="U1480">
        <f t="shared" si="145"/>
        <v>92787</v>
      </c>
    </row>
    <row r="1481" spans="1:21" x14ac:dyDescent="0.25">
      <c r="A1481">
        <v>2025</v>
      </c>
      <c r="B1481">
        <v>15640260</v>
      </c>
      <c r="C1481" t="s">
        <v>990</v>
      </c>
      <c r="D1481">
        <v>595</v>
      </c>
      <c r="E1481" t="s">
        <v>26</v>
      </c>
      <c r="F1481" t="s">
        <v>23</v>
      </c>
      <c r="G1481">
        <v>32</v>
      </c>
      <c r="H1481">
        <v>8</v>
      </c>
      <c r="I1481">
        <v>131082</v>
      </c>
      <c r="J1481">
        <v>2</v>
      </c>
      <c r="K1481">
        <v>1</v>
      </c>
      <c r="L1481">
        <v>1</v>
      </c>
      <c r="M1481">
        <v>69429</v>
      </c>
      <c r="N1481">
        <v>0</v>
      </c>
      <c r="O1481" t="str">
        <f t="shared" si="140"/>
        <v>30-45</v>
      </c>
      <c r="P1481" t="str">
        <f t="shared" si="141"/>
        <v>Low</v>
      </c>
      <c r="Q1481" t="str">
        <f t="shared" si="142"/>
        <v>Long-Term</v>
      </c>
      <c r="R1481" t="str">
        <f t="shared" si="143"/>
        <v>High Balance</v>
      </c>
      <c r="S1481" t="str">
        <f t="shared" si="144"/>
        <v>High Value</v>
      </c>
      <c r="T1481">
        <v>1</v>
      </c>
      <c r="U1481">
        <f t="shared" si="145"/>
        <v>0</v>
      </c>
    </row>
    <row r="1482" spans="1:21" x14ac:dyDescent="0.25">
      <c r="A1482">
        <v>2025</v>
      </c>
      <c r="B1482">
        <v>15716822</v>
      </c>
      <c r="C1482" t="s">
        <v>991</v>
      </c>
      <c r="D1482">
        <v>646</v>
      </c>
      <c r="E1482" t="s">
        <v>15</v>
      </c>
      <c r="F1482" t="s">
        <v>23</v>
      </c>
      <c r="G1482">
        <v>30</v>
      </c>
      <c r="H1482">
        <v>5</v>
      </c>
      <c r="I1482">
        <v>98015</v>
      </c>
      <c r="J1482">
        <v>1</v>
      </c>
      <c r="K1482">
        <v>1</v>
      </c>
      <c r="L1482">
        <v>1</v>
      </c>
      <c r="M1482">
        <v>12757</v>
      </c>
      <c r="N1482">
        <v>0</v>
      </c>
      <c r="O1482" t="str">
        <f t="shared" si="140"/>
        <v>30-45</v>
      </c>
      <c r="P1482" t="str">
        <f t="shared" si="141"/>
        <v>Medium</v>
      </c>
      <c r="Q1482" t="str">
        <f t="shared" si="142"/>
        <v>Mid-Term</v>
      </c>
      <c r="R1482" t="str">
        <f t="shared" si="143"/>
        <v>Low Balance</v>
      </c>
      <c r="S1482" t="str">
        <f t="shared" si="144"/>
        <v>Normal</v>
      </c>
      <c r="T1482">
        <v>1</v>
      </c>
      <c r="U1482">
        <f t="shared" si="145"/>
        <v>0</v>
      </c>
    </row>
    <row r="1483" spans="1:21" x14ac:dyDescent="0.25">
      <c r="A1483">
        <v>2025</v>
      </c>
      <c r="B1483">
        <v>15583748</v>
      </c>
      <c r="C1483" t="s">
        <v>992</v>
      </c>
      <c r="D1483">
        <v>592</v>
      </c>
      <c r="E1483" t="s">
        <v>18</v>
      </c>
      <c r="F1483" t="s">
        <v>23</v>
      </c>
      <c r="G1483">
        <v>38</v>
      </c>
      <c r="H1483">
        <v>8</v>
      </c>
      <c r="I1483">
        <v>0</v>
      </c>
      <c r="J1483">
        <v>2</v>
      </c>
      <c r="K1483">
        <v>1</v>
      </c>
      <c r="L1483">
        <v>0</v>
      </c>
      <c r="M1483">
        <v>180426</v>
      </c>
      <c r="N1483">
        <v>0</v>
      </c>
      <c r="O1483" t="str">
        <f t="shared" si="140"/>
        <v>30-45</v>
      </c>
      <c r="P1483" t="str">
        <f t="shared" si="141"/>
        <v>Low</v>
      </c>
      <c r="Q1483" t="str">
        <f t="shared" si="142"/>
        <v>Long-Term</v>
      </c>
      <c r="R1483" t="str">
        <f t="shared" si="143"/>
        <v>Zero Balance</v>
      </c>
      <c r="S1483" t="str">
        <f t="shared" si="144"/>
        <v>Normal</v>
      </c>
      <c r="T1483">
        <v>1</v>
      </c>
      <c r="U1483">
        <f t="shared" si="145"/>
        <v>0</v>
      </c>
    </row>
    <row r="1484" spans="1:21" x14ac:dyDescent="0.25">
      <c r="A1484">
        <v>2025</v>
      </c>
      <c r="B1484">
        <v>15605968</v>
      </c>
      <c r="C1484" t="s">
        <v>993</v>
      </c>
      <c r="D1484">
        <v>574</v>
      </c>
      <c r="E1484" t="s">
        <v>15</v>
      </c>
      <c r="F1484" t="s">
        <v>23</v>
      </c>
      <c r="G1484">
        <v>26</v>
      </c>
      <c r="H1484">
        <v>8</v>
      </c>
      <c r="I1484">
        <v>97460</v>
      </c>
      <c r="J1484">
        <v>1</v>
      </c>
      <c r="K1484">
        <v>1</v>
      </c>
      <c r="L1484">
        <v>1</v>
      </c>
      <c r="M1484">
        <v>43094</v>
      </c>
      <c r="N1484">
        <v>0</v>
      </c>
      <c r="O1484" t="str">
        <f t="shared" si="140"/>
        <v>&lt;30</v>
      </c>
      <c r="P1484" t="str">
        <f t="shared" si="141"/>
        <v>Low</v>
      </c>
      <c r="Q1484" t="str">
        <f t="shared" si="142"/>
        <v>Long-Term</v>
      </c>
      <c r="R1484" t="str">
        <f t="shared" si="143"/>
        <v>Low Balance</v>
      </c>
      <c r="S1484" t="str">
        <f t="shared" si="144"/>
        <v>Normal</v>
      </c>
      <c r="T1484">
        <v>1</v>
      </c>
      <c r="U1484">
        <f t="shared" si="145"/>
        <v>0</v>
      </c>
    </row>
    <row r="1485" spans="1:21" x14ac:dyDescent="0.25">
      <c r="A1485">
        <v>2025</v>
      </c>
      <c r="B1485">
        <v>15790683</v>
      </c>
      <c r="C1485" t="s">
        <v>994</v>
      </c>
      <c r="D1485">
        <v>850</v>
      </c>
      <c r="E1485" t="s">
        <v>15</v>
      </c>
      <c r="F1485" t="s">
        <v>23</v>
      </c>
      <c r="G1485">
        <v>36</v>
      </c>
      <c r="H1485">
        <v>1</v>
      </c>
      <c r="I1485">
        <v>104077</v>
      </c>
      <c r="J1485">
        <v>2</v>
      </c>
      <c r="K1485">
        <v>0</v>
      </c>
      <c r="L1485">
        <v>1</v>
      </c>
      <c r="M1485">
        <v>68594</v>
      </c>
      <c r="N1485">
        <v>0</v>
      </c>
      <c r="O1485" t="str">
        <f t="shared" si="140"/>
        <v>30-45</v>
      </c>
      <c r="P1485" t="str">
        <f t="shared" si="141"/>
        <v>High</v>
      </c>
      <c r="Q1485" t="str">
        <f t="shared" si="142"/>
        <v>New</v>
      </c>
      <c r="R1485" t="str">
        <f t="shared" si="143"/>
        <v>High Balance</v>
      </c>
      <c r="S1485" t="str">
        <f t="shared" si="144"/>
        <v>High Value</v>
      </c>
      <c r="T1485">
        <v>1</v>
      </c>
      <c r="U1485">
        <f t="shared" si="145"/>
        <v>0</v>
      </c>
    </row>
    <row r="1486" spans="1:21" x14ac:dyDescent="0.25">
      <c r="A1486">
        <v>2025</v>
      </c>
      <c r="B1486">
        <v>15607713</v>
      </c>
      <c r="C1486" t="s">
        <v>995</v>
      </c>
      <c r="D1486">
        <v>850</v>
      </c>
      <c r="E1486" t="s">
        <v>18</v>
      </c>
      <c r="F1486" t="s">
        <v>16</v>
      </c>
      <c r="G1486">
        <v>29</v>
      </c>
      <c r="H1486">
        <v>1</v>
      </c>
      <c r="I1486">
        <v>0</v>
      </c>
      <c r="J1486">
        <v>2</v>
      </c>
      <c r="K1486">
        <v>1</v>
      </c>
      <c r="L1486">
        <v>1</v>
      </c>
      <c r="M1486">
        <v>197997</v>
      </c>
      <c r="N1486">
        <v>0</v>
      </c>
      <c r="O1486" t="str">
        <f t="shared" si="140"/>
        <v>&lt;30</v>
      </c>
      <c r="P1486" t="str">
        <f t="shared" si="141"/>
        <v>High</v>
      </c>
      <c r="Q1486" t="str">
        <f t="shared" si="142"/>
        <v>New</v>
      </c>
      <c r="R1486" t="str">
        <f t="shared" si="143"/>
        <v>Zero Balance</v>
      </c>
      <c r="S1486" t="str">
        <f t="shared" si="144"/>
        <v>Normal</v>
      </c>
      <c r="T1486">
        <v>1</v>
      </c>
      <c r="U1486">
        <f t="shared" si="145"/>
        <v>0</v>
      </c>
    </row>
    <row r="1487" spans="1:21" x14ac:dyDescent="0.25">
      <c r="A1487">
        <v>2025</v>
      </c>
      <c r="B1487">
        <v>15700212</v>
      </c>
      <c r="C1487" t="s">
        <v>220</v>
      </c>
      <c r="D1487">
        <v>475</v>
      </c>
      <c r="E1487" t="s">
        <v>15</v>
      </c>
      <c r="F1487" t="s">
        <v>16</v>
      </c>
      <c r="G1487">
        <v>46</v>
      </c>
      <c r="H1487">
        <v>10</v>
      </c>
      <c r="I1487">
        <v>0</v>
      </c>
      <c r="J1487">
        <v>2</v>
      </c>
      <c r="K1487">
        <v>0</v>
      </c>
      <c r="L1487">
        <v>0</v>
      </c>
      <c r="M1487">
        <v>122953</v>
      </c>
      <c r="N1487">
        <v>1</v>
      </c>
      <c r="O1487" t="str">
        <f t="shared" si="140"/>
        <v>46-60</v>
      </c>
      <c r="P1487" t="str">
        <f t="shared" si="141"/>
        <v>Low</v>
      </c>
      <c r="Q1487" t="str">
        <f t="shared" si="142"/>
        <v>Long-Term</v>
      </c>
      <c r="R1487" t="str">
        <f t="shared" si="143"/>
        <v>Zero Balance</v>
      </c>
      <c r="S1487" t="str">
        <f t="shared" si="144"/>
        <v>Normal</v>
      </c>
      <c r="T1487">
        <v>1</v>
      </c>
      <c r="U1487">
        <f t="shared" si="145"/>
        <v>0</v>
      </c>
    </row>
    <row r="1488" spans="1:21" x14ac:dyDescent="0.25">
      <c r="A1488">
        <v>2025</v>
      </c>
      <c r="B1488">
        <v>15626710</v>
      </c>
      <c r="C1488" t="s">
        <v>996</v>
      </c>
      <c r="D1488">
        <v>642</v>
      </c>
      <c r="E1488" t="s">
        <v>15</v>
      </c>
      <c r="F1488" t="s">
        <v>16</v>
      </c>
      <c r="G1488">
        <v>39</v>
      </c>
      <c r="H1488">
        <v>4</v>
      </c>
      <c r="I1488">
        <v>0</v>
      </c>
      <c r="J1488">
        <v>1</v>
      </c>
      <c r="K1488">
        <v>1</v>
      </c>
      <c r="L1488">
        <v>1</v>
      </c>
      <c r="M1488">
        <v>76821</v>
      </c>
      <c r="N1488">
        <v>0</v>
      </c>
      <c r="O1488" t="str">
        <f t="shared" si="140"/>
        <v>30-45</v>
      </c>
      <c r="P1488" t="str">
        <f t="shared" si="141"/>
        <v>Medium</v>
      </c>
      <c r="Q1488" t="str">
        <f t="shared" si="142"/>
        <v>Mid-Term</v>
      </c>
      <c r="R1488" t="str">
        <f t="shared" si="143"/>
        <v>Zero Balance</v>
      </c>
      <c r="S1488" t="str">
        <f t="shared" si="144"/>
        <v>Normal</v>
      </c>
      <c r="T1488">
        <v>1</v>
      </c>
      <c r="U1488">
        <f t="shared" si="145"/>
        <v>0</v>
      </c>
    </row>
    <row r="1489" spans="1:21" x14ac:dyDescent="0.25">
      <c r="A1489">
        <v>2025</v>
      </c>
      <c r="B1489">
        <v>15716491</v>
      </c>
      <c r="C1489" t="s">
        <v>985</v>
      </c>
      <c r="D1489">
        <v>710</v>
      </c>
      <c r="E1489" t="s">
        <v>18</v>
      </c>
      <c r="F1489" t="s">
        <v>16</v>
      </c>
      <c r="G1489">
        <v>51</v>
      </c>
      <c r="H1489">
        <v>4</v>
      </c>
      <c r="I1489">
        <v>93657</v>
      </c>
      <c r="J1489">
        <v>1</v>
      </c>
      <c r="K1489">
        <v>0</v>
      </c>
      <c r="L1489">
        <v>1</v>
      </c>
      <c r="M1489">
        <v>141401</v>
      </c>
      <c r="N1489">
        <v>1</v>
      </c>
      <c r="O1489" t="str">
        <f t="shared" si="140"/>
        <v>46-60</v>
      </c>
      <c r="P1489" t="str">
        <f t="shared" si="141"/>
        <v>Medium</v>
      </c>
      <c r="Q1489" t="str">
        <f t="shared" si="142"/>
        <v>Mid-Term</v>
      </c>
      <c r="R1489" t="str">
        <f t="shared" si="143"/>
        <v>Low Balance</v>
      </c>
      <c r="S1489" t="str">
        <f t="shared" si="144"/>
        <v>Normal</v>
      </c>
      <c r="T1489">
        <v>1</v>
      </c>
      <c r="U1489">
        <f t="shared" si="145"/>
        <v>93657</v>
      </c>
    </row>
    <row r="1490" spans="1:21" x14ac:dyDescent="0.25">
      <c r="A1490">
        <v>2025</v>
      </c>
      <c r="B1490">
        <v>15625824</v>
      </c>
      <c r="C1490" t="s">
        <v>217</v>
      </c>
      <c r="D1490">
        <v>596</v>
      </c>
      <c r="E1490" t="s">
        <v>18</v>
      </c>
      <c r="F1490" t="s">
        <v>23</v>
      </c>
      <c r="G1490">
        <v>30</v>
      </c>
      <c r="H1490">
        <v>6</v>
      </c>
      <c r="I1490">
        <v>121346</v>
      </c>
      <c r="J1490">
        <v>4</v>
      </c>
      <c r="K1490">
        <v>1</v>
      </c>
      <c r="L1490">
        <v>0</v>
      </c>
      <c r="M1490">
        <v>41922</v>
      </c>
      <c r="N1490">
        <v>1</v>
      </c>
      <c r="O1490" t="str">
        <f t="shared" si="140"/>
        <v>30-45</v>
      </c>
      <c r="P1490" t="str">
        <f t="shared" si="141"/>
        <v>Low</v>
      </c>
      <c r="Q1490" t="str">
        <f t="shared" si="142"/>
        <v>Mid-Term</v>
      </c>
      <c r="R1490" t="str">
        <f t="shared" si="143"/>
        <v>High Balance</v>
      </c>
      <c r="S1490" t="str">
        <f t="shared" si="144"/>
        <v>High Value</v>
      </c>
      <c r="T1490">
        <v>1</v>
      </c>
      <c r="U1490">
        <f t="shared" si="145"/>
        <v>121346</v>
      </c>
    </row>
    <row r="1491" spans="1:21" x14ac:dyDescent="0.25">
      <c r="A1491">
        <v>2025</v>
      </c>
      <c r="B1491">
        <v>15617705</v>
      </c>
      <c r="C1491" t="s">
        <v>599</v>
      </c>
      <c r="D1491">
        <v>609</v>
      </c>
      <c r="E1491" t="s">
        <v>15</v>
      </c>
      <c r="F1491" t="s">
        <v>16</v>
      </c>
      <c r="G1491">
        <v>39</v>
      </c>
      <c r="H1491">
        <v>8</v>
      </c>
      <c r="I1491">
        <v>141675</v>
      </c>
      <c r="J1491">
        <v>1</v>
      </c>
      <c r="K1491">
        <v>0</v>
      </c>
      <c r="L1491">
        <v>1</v>
      </c>
      <c r="M1491">
        <v>175664</v>
      </c>
      <c r="N1491">
        <v>0</v>
      </c>
      <c r="O1491" t="str">
        <f t="shared" si="140"/>
        <v>30-45</v>
      </c>
      <c r="P1491" t="str">
        <f t="shared" si="141"/>
        <v>Medium</v>
      </c>
      <c r="Q1491" t="str">
        <f t="shared" si="142"/>
        <v>Long-Term</v>
      </c>
      <c r="R1491" t="str">
        <f t="shared" si="143"/>
        <v>High Balance</v>
      </c>
      <c r="S1491" t="str">
        <f t="shared" si="144"/>
        <v>High Value</v>
      </c>
      <c r="T1491">
        <v>1</v>
      </c>
      <c r="U1491">
        <f t="shared" si="145"/>
        <v>0</v>
      </c>
    </row>
    <row r="1492" spans="1:21" x14ac:dyDescent="0.25">
      <c r="A1492">
        <v>2025</v>
      </c>
      <c r="B1492">
        <v>15761976</v>
      </c>
      <c r="C1492" t="s">
        <v>783</v>
      </c>
      <c r="D1492">
        <v>797</v>
      </c>
      <c r="E1492" t="s">
        <v>18</v>
      </c>
      <c r="F1492" t="s">
        <v>16</v>
      </c>
      <c r="G1492">
        <v>31</v>
      </c>
      <c r="H1492">
        <v>8</v>
      </c>
      <c r="I1492">
        <v>0</v>
      </c>
      <c r="J1492">
        <v>2</v>
      </c>
      <c r="K1492">
        <v>1</v>
      </c>
      <c r="L1492">
        <v>0</v>
      </c>
      <c r="M1492">
        <v>117917</v>
      </c>
      <c r="N1492">
        <v>0</v>
      </c>
      <c r="O1492" t="str">
        <f t="shared" si="140"/>
        <v>30-45</v>
      </c>
      <c r="P1492" t="str">
        <f t="shared" si="141"/>
        <v>High</v>
      </c>
      <c r="Q1492" t="str">
        <f t="shared" si="142"/>
        <v>Long-Term</v>
      </c>
      <c r="R1492" t="str">
        <f t="shared" si="143"/>
        <v>Zero Balance</v>
      </c>
      <c r="S1492" t="str">
        <f t="shared" si="144"/>
        <v>Normal</v>
      </c>
      <c r="T1492">
        <v>1</v>
      </c>
      <c r="U1492">
        <f t="shared" si="145"/>
        <v>0</v>
      </c>
    </row>
    <row r="1493" spans="1:21" x14ac:dyDescent="0.25">
      <c r="A1493">
        <v>2025</v>
      </c>
      <c r="B1493">
        <v>15634891</v>
      </c>
      <c r="C1493" t="s">
        <v>997</v>
      </c>
      <c r="D1493">
        <v>504</v>
      </c>
      <c r="E1493" t="s">
        <v>26</v>
      </c>
      <c r="F1493" t="s">
        <v>16</v>
      </c>
      <c r="G1493">
        <v>43</v>
      </c>
      <c r="H1493">
        <v>7</v>
      </c>
      <c r="I1493">
        <v>102365</v>
      </c>
      <c r="J1493">
        <v>1</v>
      </c>
      <c r="K1493">
        <v>1</v>
      </c>
      <c r="L1493">
        <v>0</v>
      </c>
      <c r="M1493">
        <v>194691</v>
      </c>
      <c r="N1493">
        <v>1</v>
      </c>
      <c r="O1493" t="str">
        <f t="shared" si="140"/>
        <v>30-45</v>
      </c>
      <c r="P1493" t="str">
        <f t="shared" si="141"/>
        <v>Low</v>
      </c>
      <c r="Q1493" t="str">
        <f t="shared" si="142"/>
        <v>Mid-Term</v>
      </c>
      <c r="R1493" t="str">
        <f t="shared" si="143"/>
        <v>High Balance</v>
      </c>
      <c r="S1493" t="str">
        <f t="shared" si="144"/>
        <v>High Value</v>
      </c>
      <c r="T1493">
        <v>1</v>
      </c>
      <c r="U1493">
        <f t="shared" si="145"/>
        <v>102365</v>
      </c>
    </row>
    <row r="1494" spans="1:21" x14ac:dyDescent="0.25">
      <c r="A1494">
        <v>2025</v>
      </c>
      <c r="B1494">
        <v>15744517</v>
      </c>
      <c r="C1494" t="s">
        <v>668</v>
      </c>
      <c r="D1494">
        <v>735</v>
      </c>
      <c r="E1494" t="s">
        <v>18</v>
      </c>
      <c r="F1494" t="s">
        <v>23</v>
      </c>
      <c r="G1494">
        <v>50</v>
      </c>
      <c r="H1494">
        <v>9</v>
      </c>
      <c r="I1494">
        <v>0</v>
      </c>
      <c r="J1494">
        <v>1</v>
      </c>
      <c r="K1494">
        <v>0</v>
      </c>
      <c r="L1494">
        <v>0</v>
      </c>
      <c r="M1494">
        <v>166677</v>
      </c>
      <c r="N1494">
        <v>1</v>
      </c>
      <c r="O1494" t="str">
        <f t="shared" si="140"/>
        <v>46-60</v>
      </c>
      <c r="P1494" t="str">
        <f t="shared" si="141"/>
        <v>Medium</v>
      </c>
      <c r="Q1494" t="str">
        <f t="shared" si="142"/>
        <v>Long-Term</v>
      </c>
      <c r="R1494" t="str">
        <f t="shared" si="143"/>
        <v>Zero Balance</v>
      </c>
      <c r="S1494" t="str">
        <f t="shared" si="144"/>
        <v>Normal</v>
      </c>
      <c r="T1494">
        <v>1</v>
      </c>
      <c r="U1494">
        <f t="shared" si="145"/>
        <v>0</v>
      </c>
    </row>
    <row r="1495" spans="1:21" x14ac:dyDescent="0.25">
      <c r="A1495">
        <v>2025</v>
      </c>
      <c r="B1495">
        <v>15686963</v>
      </c>
      <c r="C1495" t="s">
        <v>998</v>
      </c>
      <c r="D1495">
        <v>680</v>
      </c>
      <c r="E1495" t="s">
        <v>18</v>
      </c>
      <c r="F1495" t="s">
        <v>16</v>
      </c>
      <c r="G1495">
        <v>30</v>
      </c>
      <c r="H1495">
        <v>3</v>
      </c>
      <c r="I1495">
        <v>0</v>
      </c>
      <c r="J1495">
        <v>1</v>
      </c>
      <c r="K1495">
        <v>1</v>
      </c>
      <c r="L1495">
        <v>0</v>
      </c>
      <c r="M1495">
        <v>160132</v>
      </c>
      <c r="N1495">
        <v>0</v>
      </c>
      <c r="O1495" t="str">
        <f t="shared" si="140"/>
        <v>30-45</v>
      </c>
      <c r="P1495" t="str">
        <f t="shared" si="141"/>
        <v>Medium</v>
      </c>
      <c r="Q1495" t="str">
        <f t="shared" si="142"/>
        <v>New</v>
      </c>
      <c r="R1495" t="str">
        <f t="shared" si="143"/>
        <v>Zero Balance</v>
      </c>
      <c r="S1495" t="str">
        <f t="shared" si="144"/>
        <v>Normal</v>
      </c>
      <c r="T1495">
        <v>1</v>
      </c>
      <c r="U1495">
        <f t="shared" si="145"/>
        <v>0</v>
      </c>
    </row>
    <row r="1496" spans="1:21" x14ac:dyDescent="0.25">
      <c r="A1496">
        <v>2025</v>
      </c>
      <c r="B1496">
        <v>15808189</v>
      </c>
      <c r="C1496" t="s">
        <v>999</v>
      </c>
      <c r="D1496">
        <v>449</v>
      </c>
      <c r="E1496" t="s">
        <v>15</v>
      </c>
      <c r="F1496" t="s">
        <v>23</v>
      </c>
      <c r="G1496">
        <v>52</v>
      </c>
      <c r="H1496">
        <v>6</v>
      </c>
      <c r="I1496">
        <v>0</v>
      </c>
      <c r="J1496">
        <v>2</v>
      </c>
      <c r="K1496">
        <v>0</v>
      </c>
      <c r="L1496">
        <v>1</v>
      </c>
      <c r="M1496">
        <v>123622</v>
      </c>
      <c r="N1496">
        <v>0</v>
      </c>
      <c r="O1496" t="str">
        <f t="shared" si="140"/>
        <v>46-60</v>
      </c>
      <c r="P1496" t="str">
        <f t="shared" si="141"/>
        <v>Low</v>
      </c>
      <c r="Q1496" t="str">
        <f t="shared" si="142"/>
        <v>Mid-Term</v>
      </c>
      <c r="R1496" t="str">
        <f t="shared" si="143"/>
        <v>Zero Balance</v>
      </c>
      <c r="S1496" t="str">
        <f t="shared" si="144"/>
        <v>Normal</v>
      </c>
      <c r="T1496">
        <v>1</v>
      </c>
      <c r="U1496">
        <f t="shared" si="145"/>
        <v>0</v>
      </c>
    </row>
    <row r="1497" spans="1:21" x14ac:dyDescent="0.25">
      <c r="A1497">
        <v>2025</v>
      </c>
      <c r="B1497">
        <v>15580845</v>
      </c>
      <c r="C1497" t="s">
        <v>1000</v>
      </c>
      <c r="D1497">
        <v>685</v>
      </c>
      <c r="E1497" t="s">
        <v>26</v>
      </c>
      <c r="F1497" t="s">
        <v>23</v>
      </c>
      <c r="G1497">
        <v>57</v>
      </c>
      <c r="H1497">
        <v>7</v>
      </c>
      <c r="I1497">
        <v>101869</v>
      </c>
      <c r="J1497">
        <v>1</v>
      </c>
      <c r="K1497">
        <v>0</v>
      </c>
      <c r="L1497">
        <v>1</v>
      </c>
      <c r="M1497">
        <v>113484</v>
      </c>
      <c r="N1497">
        <v>0</v>
      </c>
      <c r="O1497" t="str">
        <f t="shared" si="140"/>
        <v>46-60</v>
      </c>
      <c r="P1497" t="str">
        <f t="shared" si="141"/>
        <v>Medium</v>
      </c>
      <c r="Q1497" t="str">
        <f t="shared" si="142"/>
        <v>Mid-Term</v>
      </c>
      <c r="R1497" t="str">
        <f t="shared" si="143"/>
        <v>High Balance</v>
      </c>
      <c r="S1497" t="str">
        <f t="shared" si="144"/>
        <v>High Value</v>
      </c>
      <c r="T1497">
        <v>1</v>
      </c>
      <c r="U1497">
        <f t="shared" si="145"/>
        <v>0</v>
      </c>
    </row>
    <row r="1498" spans="1:21" x14ac:dyDescent="0.25">
      <c r="A1498">
        <v>2025</v>
      </c>
      <c r="B1498">
        <v>15799156</v>
      </c>
      <c r="C1498" t="s">
        <v>497</v>
      </c>
      <c r="D1498">
        <v>569</v>
      </c>
      <c r="E1498" t="s">
        <v>18</v>
      </c>
      <c r="F1498" t="s">
        <v>23</v>
      </c>
      <c r="G1498">
        <v>38</v>
      </c>
      <c r="H1498">
        <v>8</v>
      </c>
      <c r="I1498">
        <v>0</v>
      </c>
      <c r="J1498">
        <v>2</v>
      </c>
      <c r="K1498">
        <v>0</v>
      </c>
      <c r="L1498">
        <v>0</v>
      </c>
      <c r="M1498">
        <v>79619</v>
      </c>
      <c r="N1498">
        <v>0</v>
      </c>
      <c r="O1498" t="str">
        <f t="shared" si="140"/>
        <v>30-45</v>
      </c>
      <c r="P1498" t="str">
        <f t="shared" si="141"/>
        <v>Low</v>
      </c>
      <c r="Q1498" t="str">
        <f t="shared" si="142"/>
        <v>Long-Term</v>
      </c>
      <c r="R1498" t="str">
        <f t="shared" si="143"/>
        <v>Zero Balance</v>
      </c>
      <c r="S1498" t="str">
        <f t="shared" si="144"/>
        <v>Normal</v>
      </c>
      <c r="T1498">
        <v>1</v>
      </c>
      <c r="U1498">
        <f t="shared" si="145"/>
        <v>0</v>
      </c>
    </row>
    <row r="1499" spans="1:21" x14ac:dyDescent="0.25">
      <c r="A1499">
        <v>2025</v>
      </c>
      <c r="B1499">
        <v>15694296</v>
      </c>
      <c r="C1499" t="s">
        <v>1001</v>
      </c>
      <c r="D1499">
        <v>631</v>
      </c>
      <c r="E1499" t="s">
        <v>15</v>
      </c>
      <c r="F1499" t="s">
        <v>23</v>
      </c>
      <c r="G1499">
        <v>35</v>
      </c>
      <c r="H1499">
        <v>9</v>
      </c>
      <c r="I1499">
        <v>112392</v>
      </c>
      <c r="J1499">
        <v>2</v>
      </c>
      <c r="K1499">
        <v>1</v>
      </c>
      <c r="L1499">
        <v>0</v>
      </c>
      <c r="M1499">
        <v>24472</v>
      </c>
      <c r="N1499">
        <v>0</v>
      </c>
      <c r="O1499" t="str">
        <f t="shared" si="140"/>
        <v>30-45</v>
      </c>
      <c r="P1499" t="str">
        <f t="shared" si="141"/>
        <v>Medium</v>
      </c>
      <c r="Q1499" t="str">
        <f t="shared" si="142"/>
        <v>Long-Term</v>
      </c>
      <c r="R1499" t="str">
        <f t="shared" si="143"/>
        <v>High Balance</v>
      </c>
      <c r="S1499" t="str">
        <f t="shared" si="144"/>
        <v>High Value</v>
      </c>
      <c r="T1499">
        <v>1</v>
      </c>
      <c r="U1499">
        <f t="shared" si="145"/>
        <v>0</v>
      </c>
    </row>
    <row r="1500" spans="1:21" x14ac:dyDescent="0.25">
      <c r="A1500">
        <v>2025</v>
      </c>
      <c r="B1500">
        <v>15677049</v>
      </c>
      <c r="C1500" t="s">
        <v>71</v>
      </c>
      <c r="D1500">
        <v>595</v>
      </c>
      <c r="E1500" t="s">
        <v>26</v>
      </c>
      <c r="F1500" t="s">
        <v>16</v>
      </c>
      <c r="G1500">
        <v>25</v>
      </c>
      <c r="H1500">
        <v>7</v>
      </c>
      <c r="I1500">
        <v>106570</v>
      </c>
      <c r="J1500">
        <v>2</v>
      </c>
      <c r="K1500">
        <v>0</v>
      </c>
      <c r="L1500">
        <v>1</v>
      </c>
      <c r="M1500">
        <v>177026</v>
      </c>
      <c r="N1500">
        <v>0</v>
      </c>
      <c r="O1500" t="str">
        <f t="shared" si="140"/>
        <v>&lt;30</v>
      </c>
      <c r="P1500" t="str">
        <f t="shared" si="141"/>
        <v>Low</v>
      </c>
      <c r="Q1500" t="str">
        <f t="shared" si="142"/>
        <v>Mid-Term</v>
      </c>
      <c r="R1500" t="str">
        <f t="shared" si="143"/>
        <v>High Balance</v>
      </c>
      <c r="S1500" t="str">
        <f t="shared" si="144"/>
        <v>High Value</v>
      </c>
      <c r="T1500">
        <v>1</v>
      </c>
      <c r="U1500">
        <f t="shared" si="145"/>
        <v>0</v>
      </c>
    </row>
    <row r="1501" spans="1:21" x14ac:dyDescent="0.25">
      <c r="A1501">
        <v>2025</v>
      </c>
      <c r="B1501">
        <v>15583595</v>
      </c>
      <c r="C1501" t="s">
        <v>643</v>
      </c>
      <c r="D1501">
        <v>461</v>
      </c>
      <c r="E1501" t="s">
        <v>15</v>
      </c>
      <c r="F1501" t="s">
        <v>16</v>
      </c>
      <c r="G1501">
        <v>28</v>
      </c>
      <c r="H1501">
        <v>8</v>
      </c>
      <c r="I1501">
        <v>0</v>
      </c>
      <c r="J1501">
        <v>1</v>
      </c>
      <c r="K1501">
        <v>1</v>
      </c>
      <c r="L1501">
        <v>1</v>
      </c>
      <c r="M1501">
        <v>103350</v>
      </c>
      <c r="N1501">
        <v>0</v>
      </c>
      <c r="O1501" t="str">
        <f t="shared" si="140"/>
        <v>&lt;30</v>
      </c>
      <c r="P1501" t="str">
        <f t="shared" si="141"/>
        <v>Low</v>
      </c>
      <c r="Q1501" t="str">
        <f t="shared" si="142"/>
        <v>Long-Term</v>
      </c>
      <c r="R1501" t="str">
        <f t="shared" si="143"/>
        <v>Zero Balance</v>
      </c>
      <c r="S1501" t="str">
        <f t="shared" si="144"/>
        <v>Normal</v>
      </c>
      <c r="T1501">
        <v>1</v>
      </c>
      <c r="U1501">
        <f t="shared" si="145"/>
        <v>0</v>
      </c>
    </row>
    <row r="1502" spans="1:21" x14ac:dyDescent="0.25">
      <c r="A1502">
        <v>2025</v>
      </c>
      <c r="B1502">
        <v>15590146</v>
      </c>
      <c r="C1502" t="s">
        <v>543</v>
      </c>
      <c r="D1502">
        <v>630</v>
      </c>
      <c r="E1502" t="s">
        <v>15</v>
      </c>
      <c r="F1502" t="s">
        <v>23</v>
      </c>
      <c r="G1502">
        <v>50</v>
      </c>
      <c r="H1502">
        <v>1</v>
      </c>
      <c r="I1502">
        <v>81948</v>
      </c>
      <c r="J1502">
        <v>1</v>
      </c>
      <c r="K1502">
        <v>0</v>
      </c>
      <c r="L1502">
        <v>1</v>
      </c>
      <c r="M1502">
        <v>63606</v>
      </c>
      <c r="N1502">
        <v>1</v>
      </c>
      <c r="O1502" t="str">
        <f t="shared" si="140"/>
        <v>46-60</v>
      </c>
      <c r="P1502" t="str">
        <f t="shared" si="141"/>
        <v>Medium</v>
      </c>
      <c r="Q1502" t="str">
        <f t="shared" si="142"/>
        <v>New</v>
      </c>
      <c r="R1502" t="str">
        <f t="shared" si="143"/>
        <v>Low Balance</v>
      </c>
      <c r="S1502" t="str">
        <f t="shared" si="144"/>
        <v>Normal</v>
      </c>
      <c r="T1502">
        <v>1</v>
      </c>
      <c r="U1502">
        <f t="shared" si="145"/>
        <v>81948</v>
      </c>
    </row>
    <row r="1503" spans="1:21" x14ac:dyDescent="0.25">
      <c r="A1503">
        <v>2025</v>
      </c>
      <c r="B1503">
        <v>15801548</v>
      </c>
      <c r="C1503" t="s">
        <v>1002</v>
      </c>
      <c r="D1503">
        <v>661</v>
      </c>
      <c r="E1503" t="s">
        <v>15</v>
      </c>
      <c r="F1503" t="s">
        <v>16</v>
      </c>
      <c r="G1503">
        <v>31</v>
      </c>
      <c r="H1503">
        <v>7</v>
      </c>
      <c r="I1503">
        <v>144162</v>
      </c>
      <c r="J1503">
        <v>2</v>
      </c>
      <c r="K1503">
        <v>1</v>
      </c>
      <c r="L1503">
        <v>1</v>
      </c>
      <c r="M1503">
        <v>14491</v>
      </c>
      <c r="N1503">
        <v>0</v>
      </c>
      <c r="O1503" t="str">
        <f t="shared" si="140"/>
        <v>30-45</v>
      </c>
      <c r="P1503" t="str">
        <f t="shared" si="141"/>
        <v>Medium</v>
      </c>
      <c r="Q1503" t="str">
        <f t="shared" si="142"/>
        <v>Mid-Term</v>
      </c>
      <c r="R1503" t="str">
        <f t="shared" si="143"/>
        <v>High Balance</v>
      </c>
      <c r="S1503" t="str">
        <f t="shared" si="144"/>
        <v>High Value</v>
      </c>
      <c r="T1503">
        <v>1</v>
      </c>
      <c r="U1503">
        <f t="shared" si="145"/>
        <v>0</v>
      </c>
    </row>
    <row r="1504" spans="1:21" x14ac:dyDescent="0.25">
      <c r="A1504">
        <v>2025</v>
      </c>
      <c r="B1504">
        <v>15660833</v>
      </c>
      <c r="C1504" t="s">
        <v>1003</v>
      </c>
      <c r="D1504">
        <v>796</v>
      </c>
      <c r="E1504" t="s">
        <v>26</v>
      </c>
      <c r="F1504" t="s">
        <v>23</v>
      </c>
      <c r="G1504">
        <v>39</v>
      </c>
      <c r="H1504">
        <v>5</v>
      </c>
      <c r="I1504">
        <v>86351</v>
      </c>
      <c r="J1504">
        <v>2</v>
      </c>
      <c r="K1504">
        <v>0</v>
      </c>
      <c r="L1504">
        <v>0</v>
      </c>
      <c r="M1504">
        <v>105081</v>
      </c>
      <c r="N1504">
        <v>0</v>
      </c>
      <c r="O1504" t="str">
        <f t="shared" si="140"/>
        <v>30-45</v>
      </c>
      <c r="P1504" t="str">
        <f t="shared" si="141"/>
        <v>High</v>
      </c>
      <c r="Q1504" t="str">
        <f t="shared" si="142"/>
        <v>Mid-Term</v>
      </c>
      <c r="R1504" t="str">
        <f t="shared" si="143"/>
        <v>Low Balance</v>
      </c>
      <c r="S1504" t="str">
        <f t="shared" si="144"/>
        <v>Normal</v>
      </c>
      <c r="T1504">
        <v>1</v>
      </c>
      <c r="U1504">
        <f t="shared" si="145"/>
        <v>0</v>
      </c>
    </row>
    <row r="1505" spans="1:21" x14ac:dyDescent="0.25">
      <c r="A1505">
        <v>2025</v>
      </c>
      <c r="B1505">
        <v>15762277</v>
      </c>
      <c r="C1505" t="s">
        <v>795</v>
      </c>
      <c r="D1505">
        <v>710</v>
      </c>
      <c r="E1505" t="s">
        <v>15</v>
      </c>
      <c r="F1505" t="s">
        <v>23</v>
      </c>
      <c r="G1505">
        <v>47</v>
      </c>
      <c r="H1505">
        <v>5</v>
      </c>
      <c r="I1505">
        <v>158623</v>
      </c>
      <c r="J1505">
        <v>1</v>
      </c>
      <c r="K1505">
        <v>0</v>
      </c>
      <c r="L1505">
        <v>0</v>
      </c>
      <c r="M1505">
        <v>83500</v>
      </c>
      <c r="N1505">
        <v>1</v>
      </c>
      <c r="O1505" t="str">
        <f t="shared" si="140"/>
        <v>46-60</v>
      </c>
      <c r="P1505" t="str">
        <f t="shared" si="141"/>
        <v>Medium</v>
      </c>
      <c r="Q1505" t="str">
        <f t="shared" si="142"/>
        <v>Mid-Term</v>
      </c>
      <c r="R1505" t="str">
        <f t="shared" si="143"/>
        <v>High Balance</v>
      </c>
      <c r="S1505" t="str">
        <f t="shared" si="144"/>
        <v>High Value</v>
      </c>
      <c r="T1505">
        <v>1</v>
      </c>
      <c r="U1505">
        <f t="shared" si="145"/>
        <v>158623</v>
      </c>
    </row>
    <row r="1506" spans="1:21" x14ac:dyDescent="0.25">
      <c r="A1506">
        <v>2025</v>
      </c>
      <c r="B1506">
        <v>15791302</v>
      </c>
      <c r="C1506" t="s">
        <v>395</v>
      </c>
      <c r="D1506">
        <v>741</v>
      </c>
      <c r="E1506" t="s">
        <v>15</v>
      </c>
      <c r="F1506" t="s">
        <v>23</v>
      </c>
      <c r="G1506">
        <v>32</v>
      </c>
      <c r="H1506">
        <v>8</v>
      </c>
      <c r="I1506">
        <v>0</v>
      </c>
      <c r="J1506">
        <v>2</v>
      </c>
      <c r="K1506">
        <v>1</v>
      </c>
      <c r="L1506">
        <v>0</v>
      </c>
      <c r="M1506">
        <v>143599</v>
      </c>
      <c r="N1506">
        <v>0</v>
      </c>
      <c r="O1506" t="str">
        <f t="shared" si="140"/>
        <v>30-45</v>
      </c>
      <c r="P1506" t="str">
        <f t="shared" si="141"/>
        <v>Medium</v>
      </c>
      <c r="Q1506" t="str">
        <f t="shared" si="142"/>
        <v>Long-Term</v>
      </c>
      <c r="R1506" t="str">
        <f t="shared" si="143"/>
        <v>Zero Balance</v>
      </c>
      <c r="S1506" t="str">
        <f t="shared" si="144"/>
        <v>Normal</v>
      </c>
      <c r="T1506">
        <v>1</v>
      </c>
      <c r="U1506">
        <f t="shared" si="145"/>
        <v>0</v>
      </c>
    </row>
    <row r="1507" spans="1:21" x14ac:dyDescent="0.25">
      <c r="A1507">
        <v>2025</v>
      </c>
      <c r="B1507">
        <v>15798975</v>
      </c>
      <c r="C1507" t="s">
        <v>833</v>
      </c>
      <c r="D1507">
        <v>606</v>
      </c>
      <c r="E1507" t="s">
        <v>26</v>
      </c>
      <c r="F1507" t="s">
        <v>23</v>
      </c>
      <c r="G1507">
        <v>48</v>
      </c>
      <c r="H1507">
        <v>4</v>
      </c>
      <c r="I1507">
        <v>132404</v>
      </c>
      <c r="J1507">
        <v>1</v>
      </c>
      <c r="K1507">
        <v>0</v>
      </c>
      <c r="L1507">
        <v>0</v>
      </c>
      <c r="M1507">
        <v>36092</v>
      </c>
      <c r="N1507">
        <v>1</v>
      </c>
      <c r="O1507" t="str">
        <f t="shared" si="140"/>
        <v>46-60</v>
      </c>
      <c r="P1507" t="str">
        <f t="shared" si="141"/>
        <v>Medium</v>
      </c>
      <c r="Q1507" t="str">
        <f t="shared" si="142"/>
        <v>Mid-Term</v>
      </c>
      <c r="R1507" t="str">
        <f t="shared" si="143"/>
        <v>High Balance</v>
      </c>
      <c r="S1507" t="str">
        <f t="shared" si="144"/>
        <v>High Value</v>
      </c>
      <c r="T1507">
        <v>1</v>
      </c>
      <c r="U1507">
        <f t="shared" si="145"/>
        <v>132404</v>
      </c>
    </row>
    <row r="1508" spans="1:21" x14ac:dyDescent="0.25">
      <c r="A1508">
        <v>2025</v>
      </c>
      <c r="B1508">
        <v>15599956</v>
      </c>
      <c r="C1508" t="s">
        <v>1004</v>
      </c>
      <c r="D1508">
        <v>747</v>
      </c>
      <c r="E1508" t="s">
        <v>15</v>
      </c>
      <c r="F1508" t="s">
        <v>23</v>
      </c>
      <c r="G1508">
        <v>27</v>
      </c>
      <c r="H1508">
        <v>10</v>
      </c>
      <c r="I1508">
        <v>0</v>
      </c>
      <c r="J1508">
        <v>2</v>
      </c>
      <c r="K1508">
        <v>0</v>
      </c>
      <c r="L1508">
        <v>0</v>
      </c>
      <c r="M1508">
        <v>13008</v>
      </c>
      <c r="N1508">
        <v>0</v>
      </c>
      <c r="O1508" t="str">
        <f t="shared" si="140"/>
        <v>&lt;30</v>
      </c>
      <c r="P1508" t="str">
        <f t="shared" si="141"/>
        <v>Medium</v>
      </c>
      <c r="Q1508" t="str">
        <f t="shared" si="142"/>
        <v>Long-Term</v>
      </c>
      <c r="R1508" t="str">
        <f t="shared" si="143"/>
        <v>Zero Balance</v>
      </c>
      <c r="S1508" t="str">
        <f t="shared" si="144"/>
        <v>Normal</v>
      </c>
      <c r="T1508">
        <v>1</v>
      </c>
      <c r="U1508">
        <f t="shared" si="145"/>
        <v>0</v>
      </c>
    </row>
    <row r="1509" spans="1:21" x14ac:dyDescent="0.25">
      <c r="A1509">
        <v>2025</v>
      </c>
      <c r="B1509">
        <v>15577274</v>
      </c>
      <c r="C1509" t="s">
        <v>394</v>
      </c>
      <c r="D1509">
        <v>549</v>
      </c>
      <c r="E1509" t="s">
        <v>26</v>
      </c>
      <c r="F1509" t="s">
        <v>16</v>
      </c>
      <c r="G1509">
        <v>43</v>
      </c>
      <c r="H1509">
        <v>3</v>
      </c>
      <c r="I1509">
        <v>134986</v>
      </c>
      <c r="J1509">
        <v>1</v>
      </c>
      <c r="K1509">
        <v>1</v>
      </c>
      <c r="L1509">
        <v>0</v>
      </c>
      <c r="M1509">
        <v>6101</v>
      </c>
      <c r="N1509">
        <v>0</v>
      </c>
      <c r="O1509" t="str">
        <f t="shared" si="140"/>
        <v>30-45</v>
      </c>
      <c r="P1509" t="str">
        <f t="shared" si="141"/>
        <v>Low</v>
      </c>
      <c r="Q1509" t="str">
        <f t="shared" si="142"/>
        <v>New</v>
      </c>
      <c r="R1509" t="str">
        <f t="shared" si="143"/>
        <v>High Balance</v>
      </c>
      <c r="S1509" t="str">
        <f t="shared" si="144"/>
        <v>High Value</v>
      </c>
      <c r="T1509">
        <v>1</v>
      </c>
      <c r="U1509">
        <f t="shared" si="145"/>
        <v>0</v>
      </c>
    </row>
    <row r="1510" spans="1:21" x14ac:dyDescent="0.25">
      <c r="A1510">
        <v>2025</v>
      </c>
      <c r="B1510">
        <v>15701200</v>
      </c>
      <c r="C1510" t="s">
        <v>48</v>
      </c>
      <c r="D1510">
        <v>576</v>
      </c>
      <c r="E1510" t="s">
        <v>15</v>
      </c>
      <c r="F1510" t="s">
        <v>23</v>
      </c>
      <c r="G1510">
        <v>36</v>
      </c>
      <c r="H1510">
        <v>6</v>
      </c>
      <c r="I1510">
        <v>0</v>
      </c>
      <c r="J1510">
        <v>2</v>
      </c>
      <c r="K1510">
        <v>1</v>
      </c>
      <c r="L1510">
        <v>1</v>
      </c>
      <c r="M1510">
        <v>48314</v>
      </c>
      <c r="N1510">
        <v>0</v>
      </c>
      <c r="O1510" t="str">
        <f t="shared" si="140"/>
        <v>30-45</v>
      </c>
      <c r="P1510" t="str">
        <f t="shared" si="141"/>
        <v>Low</v>
      </c>
      <c r="Q1510" t="str">
        <f t="shared" si="142"/>
        <v>Mid-Term</v>
      </c>
      <c r="R1510" t="str">
        <f t="shared" si="143"/>
        <v>Zero Balance</v>
      </c>
      <c r="S1510" t="str">
        <f t="shared" si="144"/>
        <v>Normal</v>
      </c>
      <c r="T1510">
        <v>1</v>
      </c>
      <c r="U1510">
        <f t="shared" si="145"/>
        <v>0</v>
      </c>
    </row>
    <row r="1511" spans="1:21" x14ac:dyDescent="0.25">
      <c r="A1511">
        <v>2025</v>
      </c>
      <c r="B1511">
        <v>15638149</v>
      </c>
      <c r="C1511" t="s">
        <v>106</v>
      </c>
      <c r="D1511">
        <v>528</v>
      </c>
      <c r="E1511" t="s">
        <v>15</v>
      </c>
      <c r="F1511" t="s">
        <v>23</v>
      </c>
      <c r="G1511">
        <v>37</v>
      </c>
      <c r="H1511">
        <v>6</v>
      </c>
      <c r="I1511">
        <v>103772</v>
      </c>
      <c r="J1511">
        <v>1</v>
      </c>
      <c r="K1511">
        <v>1</v>
      </c>
      <c r="L1511">
        <v>0</v>
      </c>
      <c r="M1511">
        <v>197112</v>
      </c>
      <c r="N1511">
        <v>0</v>
      </c>
      <c r="O1511" t="str">
        <f t="shared" si="140"/>
        <v>30-45</v>
      </c>
      <c r="P1511" t="str">
        <f t="shared" si="141"/>
        <v>Low</v>
      </c>
      <c r="Q1511" t="str">
        <f t="shared" si="142"/>
        <v>Mid-Term</v>
      </c>
      <c r="R1511" t="str">
        <f t="shared" si="143"/>
        <v>High Balance</v>
      </c>
      <c r="S1511" t="str">
        <f t="shared" si="144"/>
        <v>High Value</v>
      </c>
      <c r="T1511">
        <v>1</v>
      </c>
      <c r="U1511">
        <f t="shared" si="145"/>
        <v>0</v>
      </c>
    </row>
    <row r="1512" spans="1:21" x14ac:dyDescent="0.25">
      <c r="A1512">
        <v>2025</v>
      </c>
      <c r="B1512">
        <v>15786199</v>
      </c>
      <c r="C1512" t="s">
        <v>753</v>
      </c>
      <c r="D1512">
        <v>535</v>
      </c>
      <c r="E1512" t="s">
        <v>15</v>
      </c>
      <c r="F1512" t="s">
        <v>23</v>
      </c>
      <c r="G1512">
        <v>33</v>
      </c>
      <c r="H1512">
        <v>2</v>
      </c>
      <c r="I1512">
        <v>133040</v>
      </c>
      <c r="J1512">
        <v>1</v>
      </c>
      <c r="K1512">
        <v>1</v>
      </c>
      <c r="L1512">
        <v>1</v>
      </c>
      <c r="M1512">
        <v>110300</v>
      </c>
      <c r="N1512">
        <v>0</v>
      </c>
      <c r="O1512" t="str">
        <f t="shared" si="140"/>
        <v>30-45</v>
      </c>
      <c r="P1512" t="str">
        <f t="shared" si="141"/>
        <v>Low</v>
      </c>
      <c r="Q1512" t="str">
        <f t="shared" si="142"/>
        <v>New</v>
      </c>
      <c r="R1512" t="str">
        <f t="shared" si="143"/>
        <v>High Balance</v>
      </c>
      <c r="S1512" t="str">
        <f t="shared" si="144"/>
        <v>High Value</v>
      </c>
      <c r="T1512">
        <v>1</v>
      </c>
      <c r="U1512">
        <f t="shared" si="145"/>
        <v>0</v>
      </c>
    </row>
    <row r="1513" spans="1:21" x14ac:dyDescent="0.25">
      <c r="A1513">
        <v>2025</v>
      </c>
      <c r="B1513">
        <v>15701765</v>
      </c>
      <c r="C1513" t="s">
        <v>1005</v>
      </c>
      <c r="D1513">
        <v>575</v>
      </c>
      <c r="E1513" t="s">
        <v>18</v>
      </c>
      <c r="F1513" t="s">
        <v>16</v>
      </c>
      <c r="G1513">
        <v>37</v>
      </c>
      <c r="H1513">
        <v>0</v>
      </c>
      <c r="I1513">
        <v>0</v>
      </c>
      <c r="J1513">
        <v>2</v>
      </c>
      <c r="K1513">
        <v>0</v>
      </c>
      <c r="L1513">
        <v>0</v>
      </c>
      <c r="M1513">
        <v>30114</v>
      </c>
      <c r="N1513">
        <v>0</v>
      </c>
      <c r="O1513" t="str">
        <f t="shared" si="140"/>
        <v>30-45</v>
      </c>
      <c r="P1513" t="str">
        <f t="shared" si="141"/>
        <v>Low</v>
      </c>
      <c r="Q1513" t="str">
        <f t="shared" si="142"/>
        <v>New</v>
      </c>
      <c r="R1513" t="str">
        <f t="shared" si="143"/>
        <v>Zero Balance</v>
      </c>
      <c r="S1513" t="str">
        <f t="shared" si="144"/>
        <v>Normal</v>
      </c>
      <c r="T1513">
        <v>1</v>
      </c>
      <c r="U1513">
        <f t="shared" si="145"/>
        <v>0</v>
      </c>
    </row>
    <row r="1514" spans="1:21" x14ac:dyDescent="0.25">
      <c r="A1514">
        <v>2025</v>
      </c>
      <c r="B1514">
        <v>15586974</v>
      </c>
      <c r="C1514" t="s">
        <v>1006</v>
      </c>
      <c r="D1514">
        <v>656</v>
      </c>
      <c r="E1514" t="s">
        <v>15</v>
      </c>
      <c r="F1514" t="s">
        <v>23</v>
      </c>
      <c r="G1514">
        <v>39</v>
      </c>
      <c r="H1514">
        <v>10</v>
      </c>
      <c r="I1514">
        <v>0</v>
      </c>
      <c r="J1514">
        <v>2</v>
      </c>
      <c r="K1514">
        <v>1</v>
      </c>
      <c r="L1514">
        <v>1</v>
      </c>
      <c r="M1514">
        <v>98895</v>
      </c>
      <c r="N1514">
        <v>0</v>
      </c>
      <c r="O1514" t="str">
        <f t="shared" si="140"/>
        <v>30-45</v>
      </c>
      <c r="P1514" t="str">
        <f t="shared" si="141"/>
        <v>Medium</v>
      </c>
      <c r="Q1514" t="str">
        <f t="shared" si="142"/>
        <v>Long-Term</v>
      </c>
      <c r="R1514" t="str">
        <f t="shared" si="143"/>
        <v>Zero Balance</v>
      </c>
      <c r="S1514" t="str">
        <f t="shared" si="144"/>
        <v>Normal</v>
      </c>
      <c r="T1514">
        <v>1</v>
      </c>
      <c r="U1514">
        <f t="shared" si="145"/>
        <v>0</v>
      </c>
    </row>
    <row r="1515" spans="1:21" x14ac:dyDescent="0.25">
      <c r="A1515">
        <v>2025</v>
      </c>
      <c r="B1515">
        <v>15729040</v>
      </c>
      <c r="C1515" t="s">
        <v>714</v>
      </c>
      <c r="D1515">
        <v>440</v>
      </c>
      <c r="E1515" t="s">
        <v>15</v>
      </c>
      <c r="F1515" t="s">
        <v>23</v>
      </c>
      <c r="G1515">
        <v>42</v>
      </c>
      <c r="H1515">
        <v>2</v>
      </c>
      <c r="I1515">
        <v>0</v>
      </c>
      <c r="J1515">
        <v>2</v>
      </c>
      <c r="K1515">
        <v>1</v>
      </c>
      <c r="L1515">
        <v>0</v>
      </c>
      <c r="M1515">
        <v>49827</v>
      </c>
      <c r="N1515">
        <v>0</v>
      </c>
      <c r="O1515" t="str">
        <f t="shared" si="140"/>
        <v>30-45</v>
      </c>
      <c r="P1515" t="str">
        <f t="shared" si="141"/>
        <v>Low</v>
      </c>
      <c r="Q1515" t="str">
        <f t="shared" si="142"/>
        <v>New</v>
      </c>
      <c r="R1515" t="str">
        <f t="shared" si="143"/>
        <v>Zero Balance</v>
      </c>
      <c r="S1515" t="str">
        <f t="shared" si="144"/>
        <v>Normal</v>
      </c>
      <c r="T1515">
        <v>1</v>
      </c>
      <c r="U1515">
        <f t="shared" si="145"/>
        <v>0</v>
      </c>
    </row>
    <row r="1516" spans="1:21" x14ac:dyDescent="0.25">
      <c r="A1516">
        <v>2025</v>
      </c>
      <c r="B1516">
        <v>15788676</v>
      </c>
      <c r="C1516" t="s">
        <v>1007</v>
      </c>
      <c r="D1516">
        <v>539</v>
      </c>
      <c r="E1516" t="s">
        <v>18</v>
      </c>
      <c r="F1516" t="s">
        <v>23</v>
      </c>
      <c r="G1516">
        <v>38</v>
      </c>
      <c r="H1516">
        <v>8</v>
      </c>
      <c r="I1516">
        <v>71461</v>
      </c>
      <c r="J1516">
        <v>2</v>
      </c>
      <c r="K1516">
        <v>1</v>
      </c>
      <c r="L1516">
        <v>1</v>
      </c>
      <c r="M1516">
        <v>10074</v>
      </c>
      <c r="N1516">
        <v>0</v>
      </c>
      <c r="O1516" t="str">
        <f t="shared" si="140"/>
        <v>30-45</v>
      </c>
      <c r="P1516" t="str">
        <f t="shared" si="141"/>
        <v>Low</v>
      </c>
      <c r="Q1516" t="str">
        <f t="shared" si="142"/>
        <v>Long-Term</v>
      </c>
      <c r="R1516" t="str">
        <f t="shared" si="143"/>
        <v>Low Balance</v>
      </c>
      <c r="S1516" t="str">
        <f t="shared" si="144"/>
        <v>Normal</v>
      </c>
      <c r="T1516">
        <v>1</v>
      </c>
      <c r="U1516">
        <f t="shared" si="145"/>
        <v>0</v>
      </c>
    </row>
    <row r="1517" spans="1:21" x14ac:dyDescent="0.25">
      <c r="A1517">
        <v>2025</v>
      </c>
      <c r="B1517">
        <v>15602497</v>
      </c>
      <c r="C1517" t="s">
        <v>1008</v>
      </c>
      <c r="D1517">
        <v>850</v>
      </c>
      <c r="E1517" t="s">
        <v>18</v>
      </c>
      <c r="F1517" t="s">
        <v>23</v>
      </c>
      <c r="G1517">
        <v>39</v>
      </c>
      <c r="H1517">
        <v>6</v>
      </c>
      <c r="I1517">
        <v>133214</v>
      </c>
      <c r="J1517">
        <v>1</v>
      </c>
      <c r="K1517">
        <v>0</v>
      </c>
      <c r="L1517">
        <v>1</v>
      </c>
      <c r="M1517">
        <v>20770</v>
      </c>
      <c r="N1517">
        <v>0</v>
      </c>
      <c r="O1517" t="str">
        <f t="shared" si="140"/>
        <v>30-45</v>
      </c>
      <c r="P1517" t="str">
        <f t="shared" si="141"/>
        <v>High</v>
      </c>
      <c r="Q1517" t="str">
        <f t="shared" si="142"/>
        <v>Mid-Term</v>
      </c>
      <c r="R1517" t="str">
        <f t="shared" si="143"/>
        <v>High Balance</v>
      </c>
      <c r="S1517" t="str">
        <f t="shared" si="144"/>
        <v>High Value</v>
      </c>
      <c r="T1517">
        <v>1</v>
      </c>
      <c r="U1517">
        <f t="shared" si="145"/>
        <v>0</v>
      </c>
    </row>
    <row r="1518" spans="1:21" x14ac:dyDescent="0.25">
      <c r="A1518">
        <v>2025</v>
      </c>
      <c r="B1518">
        <v>15701333</v>
      </c>
      <c r="C1518" t="s">
        <v>730</v>
      </c>
      <c r="D1518">
        <v>646</v>
      </c>
      <c r="E1518" t="s">
        <v>15</v>
      </c>
      <c r="F1518" t="s">
        <v>16</v>
      </c>
      <c r="G1518">
        <v>37</v>
      </c>
      <c r="H1518">
        <v>7</v>
      </c>
      <c r="I1518">
        <v>96559</v>
      </c>
      <c r="J1518">
        <v>1</v>
      </c>
      <c r="K1518">
        <v>0</v>
      </c>
      <c r="L1518">
        <v>0</v>
      </c>
      <c r="M1518">
        <v>163427</v>
      </c>
      <c r="N1518">
        <v>0</v>
      </c>
      <c r="O1518" t="str">
        <f t="shared" si="140"/>
        <v>30-45</v>
      </c>
      <c r="P1518" t="str">
        <f t="shared" si="141"/>
        <v>Medium</v>
      </c>
      <c r="Q1518" t="str">
        <f t="shared" si="142"/>
        <v>Mid-Term</v>
      </c>
      <c r="R1518" t="str">
        <f t="shared" si="143"/>
        <v>Low Balance</v>
      </c>
      <c r="S1518" t="str">
        <f t="shared" si="144"/>
        <v>Normal</v>
      </c>
      <c r="T1518">
        <v>1</v>
      </c>
      <c r="U1518">
        <f t="shared" si="145"/>
        <v>0</v>
      </c>
    </row>
    <row r="1519" spans="1:21" x14ac:dyDescent="0.25">
      <c r="A1519">
        <v>2025</v>
      </c>
      <c r="B1519">
        <v>15812071</v>
      </c>
      <c r="C1519" t="s">
        <v>76</v>
      </c>
      <c r="D1519">
        <v>744</v>
      </c>
      <c r="E1519" t="s">
        <v>15</v>
      </c>
      <c r="F1519" t="s">
        <v>23</v>
      </c>
      <c r="G1519">
        <v>54</v>
      </c>
      <c r="H1519">
        <v>6</v>
      </c>
      <c r="I1519">
        <v>93806</v>
      </c>
      <c r="J1519">
        <v>2</v>
      </c>
      <c r="K1519">
        <v>0</v>
      </c>
      <c r="L1519">
        <v>1</v>
      </c>
      <c r="M1519">
        <v>140069</v>
      </c>
      <c r="N1519">
        <v>0</v>
      </c>
      <c r="O1519" t="str">
        <f t="shared" si="140"/>
        <v>46-60</v>
      </c>
      <c r="P1519" t="str">
        <f t="shared" si="141"/>
        <v>Medium</v>
      </c>
      <c r="Q1519" t="str">
        <f t="shared" si="142"/>
        <v>Mid-Term</v>
      </c>
      <c r="R1519" t="str">
        <f t="shared" si="143"/>
        <v>Low Balance</v>
      </c>
      <c r="S1519" t="str">
        <f t="shared" si="144"/>
        <v>Normal</v>
      </c>
      <c r="T1519">
        <v>1</v>
      </c>
      <c r="U1519">
        <f t="shared" si="145"/>
        <v>0</v>
      </c>
    </row>
    <row r="1520" spans="1:21" x14ac:dyDescent="0.25">
      <c r="A1520">
        <v>2025</v>
      </c>
      <c r="B1520">
        <v>15634375</v>
      </c>
      <c r="C1520" t="s">
        <v>132</v>
      </c>
      <c r="D1520">
        <v>710</v>
      </c>
      <c r="E1520" t="s">
        <v>18</v>
      </c>
      <c r="F1520" t="s">
        <v>16</v>
      </c>
      <c r="G1520">
        <v>36</v>
      </c>
      <c r="H1520">
        <v>8</v>
      </c>
      <c r="I1520">
        <v>0</v>
      </c>
      <c r="J1520">
        <v>2</v>
      </c>
      <c r="K1520">
        <v>0</v>
      </c>
      <c r="L1520">
        <v>0</v>
      </c>
      <c r="M1520">
        <v>83206</v>
      </c>
      <c r="N1520">
        <v>0</v>
      </c>
      <c r="O1520" t="str">
        <f t="shared" si="140"/>
        <v>30-45</v>
      </c>
      <c r="P1520" t="str">
        <f t="shared" si="141"/>
        <v>Medium</v>
      </c>
      <c r="Q1520" t="str">
        <f t="shared" si="142"/>
        <v>Long-Term</v>
      </c>
      <c r="R1520" t="str">
        <f t="shared" si="143"/>
        <v>Zero Balance</v>
      </c>
      <c r="S1520" t="str">
        <f t="shared" si="144"/>
        <v>Normal</v>
      </c>
      <c r="T1520">
        <v>1</v>
      </c>
      <c r="U1520">
        <f t="shared" si="145"/>
        <v>0</v>
      </c>
    </row>
    <row r="1521" spans="1:21" x14ac:dyDescent="0.25">
      <c r="A1521">
        <v>2025</v>
      </c>
      <c r="B1521">
        <v>15738267</v>
      </c>
      <c r="C1521" t="s">
        <v>1009</v>
      </c>
      <c r="D1521">
        <v>544</v>
      </c>
      <c r="E1521" t="s">
        <v>15</v>
      </c>
      <c r="F1521" t="s">
        <v>16</v>
      </c>
      <c r="G1521">
        <v>64</v>
      </c>
      <c r="H1521">
        <v>3</v>
      </c>
      <c r="I1521">
        <v>124044</v>
      </c>
      <c r="J1521">
        <v>1</v>
      </c>
      <c r="K1521">
        <v>1</v>
      </c>
      <c r="L1521">
        <v>1</v>
      </c>
      <c r="M1521">
        <v>111403</v>
      </c>
      <c r="N1521">
        <v>1</v>
      </c>
      <c r="O1521" t="str">
        <f t="shared" si="140"/>
        <v>60+</v>
      </c>
      <c r="P1521" t="str">
        <f t="shared" si="141"/>
        <v>Low</v>
      </c>
      <c r="Q1521" t="str">
        <f t="shared" si="142"/>
        <v>New</v>
      </c>
      <c r="R1521" t="str">
        <f t="shared" si="143"/>
        <v>High Balance</v>
      </c>
      <c r="S1521" t="str">
        <f t="shared" si="144"/>
        <v>High Value</v>
      </c>
      <c r="T1521">
        <v>1</v>
      </c>
      <c r="U1521">
        <f t="shared" si="145"/>
        <v>124044</v>
      </c>
    </row>
    <row r="1522" spans="1:21" x14ac:dyDescent="0.25">
      <c r="A1522">
        <v>2025</v>
      </c>
      <c r="B1522">
        <v>15786800</v>
      </c>
      <c r="C1522" t="s">
        <v>1010</v>
      </c>
      <c r="D1522">
        <v>723</v>
      </c>
      <c r="E1522" t="s">
        <v>26</v>
      </c>
      <c r="F1522" t="s">
        <v>23</v>
      </c>
      <c r="G1522">
        <v>52</v>
      </c>
      <c r="H1522">
        <v>5</v>
      </c>
      <c r="I1522">
        <v>131695</v>
      </c>
      <c r="J1522">
        <v>1</v>
      </c>
      <c r="K1522">
        <v>0</v>
      </c>
      <c r="L1522">
        <v>1</v>
      </c>
      <c r="M1522">
        <v>92874</v>
      </c>
      <c r="N1522">
        <v>1</v>
      </c>
      <c r="O1522" t="str">
        <f t="shared" si="140"/>
        <v>46-60</v>
      </c>
      <c r="P1522" t="str">
        <f t="shared" si="141"/>
        <v>Medium</v>
      </c>
      <c r="Q1522" t="str">
        <f t="shared" si="142"/>
        <v>Mid-Term</v>
      </c>
      <c r="R1522" t="str">
        <f t="shared" si="143"/>
        <v>High Balance</v>
      </c>
      <c r="S1522" t="str">
        <f t="shared" si="144"/>
        <v>High Value</v>
      </c>
      <c r="T1522">
        <v>1</v>
      </c>
      <c r="U1522">
        <f t="shared" si="145"/>
        <v>131695</v>
      </c>
    </row>
    <row r="1523" spans="1:21" x14ac:dyDescent="0.25">
      <c r="A1523">
        <v>2025</v>
      </c>
      <c r="B1523">
        <v>15591130</v>
      </c>
      <c r="C1523" t="s">
        <v>1011</v>
      </c>
      <c r="D1523">
        <v>507</v>
      </c>
      <c r="E1523" t="s">
        <v>18</v>
      </c>
      <c r="F1523" t="s">
        <v>16</v>
      </c>
      <c r="G1523">
        <v>29</v>
      </c>
      <c r="H1523">
        <v>6</v>
      </c>
      <c r="I1523">
        <v>0</v>
      </c>
      <c r="J1523">
        <v>2</v>
      </c>
      <c r="K1523">
        <v>0</v>
      </c>
      <c r="L1523">
        <v>1</v>
      </c>
      <c r="M1523">
        <v>94781</v>
      </c>
      <c r="N1523">
        <v>0</v>
      </c>
      <c r="O1523" t="str">
        <f t="shared" si="140"/>
        <v>&lt;30</v>
      </c>
      <c r="P1523" t="str">
        <f t="shared" si="141"/>
        <v>Low</v>
      </c>
      <c r="Q1523" t="str">
        <f t="shared" si="142"/>
        <v>Mid-Term</v>
      </c>
      <c r="R1523" t="str">
        <f t="shared" si="143"/>
        <v>Zero Balance</v>
      </c>
      <c r="S1523" t="str">
        <f t="shared" si="144"/>
        <v>Normal</v>
      </c>
      <c r="T1523">
        <v>1</v>
      </c>
      <c r="U1523">
        <f t="shared" si="145"/>
        <v>0</v>
      </c>
    </row>
    <row r="1524" spans="1:21" x14ac:dyDescent="0.25">
      <c r="A1524">
        <v>2025</v>
      </c>
      <c r="B1524">
        <v>15720662</v>
      </c>
      <c r="C1524" t="s">
        <v>1012</v>
      </c>
      <c r="D1524">
        <v>787</v>
      </c>
      <c r="E1524" t="s">
        <v>15</v>
      </c>
      <c r="F1524" t="s">
        <v>16</v>
      </c>
      <c r="G1524">
        <v>35</v>
      </c>
      <c r="H1524">
        <v>1</v>
      </c>
      <c r="I1524">
        <v>106267</v>
      </c>
      <c r="J1524">
        <v>1</v>
      </c>
      <c r="K1524">
        <v>1</v>
      </c>
      <c r="L1524">
        <v>1</v>
      </c>
      <c r="M1524">
        <v>16607</v>
      </c>
      <c r="N1524">
        <v>0</v>
      </c>
      <c r="O1524" t="str">
        <f t="shared" si="140"/>
        <v>30-45</v>
      </c>
      <c r="P1524" t="str">
        <f t="shared" si="141"/>
        <v>High</v>
      </c>
      <c r="Q1524" t="str">
        <f t="shared" si="142"/>
        <v>New</v>
      </c>
      <c r="R1524" t="str">
        <f t="shared" si="143"/>
        <v>High Balance</v>
      </c>
      <c r="S1524" t="str">
        <f t="shared" si="144"/>
        <v>High Value</v>
      </c>
      <c r="T1524">
        <v>1</v>
      </c>
      <c r="U1524">
        <f t="shared" si="145"/>
        <v>0</v>
      </c>
    </row>
    <row r="1525" spans="1:21" x14ac:dyDescent="0.25">
      <c r="A1525">
        <v>2025</v>
      </c>
      <c r="B1525">
        <v>15751531</v>
      </c>
      <c r="C1525" t="s">
        <v>610</v>
      </c>
      <c r="D1525">
        <v>598</v>
      </c>
      <c r="E1525" t="s">
        <v>18</v>
      </c>
      <c r="F1525" t="s">
        <v>23</v>
      </c>
      <c r="G1525">
        <v>41</v>
      </c>
      <c r="H1525">
        <v>8</v>
      </c>
      <c r="I1525">
        <v>0</v>
      </c>
      <c r="J1525">
        <v>2</v>
      </c>
      <c r="K1525">
        <v>1</v>
      </c>
      <c r="L1525">
        <v>1</v>
      </c>
      <c r="M1525">
        <v>161954</v>
      </c>
      <c r="N1525">
        <v>0</v>
      </c>
      <c r="O1525" t="str">
        <f t="shared" si="140"/>
        <v>30-45</v>
      </c>
      <c r="P1525" t="str">
        <f t="shared" si="141"/>
        <v>Low</v>
      </c>
      <c r="Q1525" t="str">
        <f t="shared" si="142"/>
        <v>Long-Term</v>
      </c>
      <c r="R1525" t="str">
        <f t="shared" si="143"/>
        <v>Zero Balance</v>
      </c>
      <c r="S1525" t="str">
        <f t="shared" si="144"/>
        <v>Normal</v>
      </c>
      <c r="T1525">
        <v>1</v>
      </c>
      <c r="U1525">
        <f t="shared" si="145"/>
        <v>0</v>
      </c>
    </row>
    <row r="1526" spans="1:21" x14ac:dyDescent="0.25">
      <c r="A1526">
        <v>2025</v>
      </c>
      <c r="B1526">
        <v>15653595</v>
      </c>
      <c r="C1526" t="s">
        <v>306</v>
      </c>
      <c r="D1526">
        <v>796</v>
      </c>
      <c r="E1526" t="s">
        <v>15</v>
      </c>
      <c r="F1526" t="s">
        <v>23</v>
      </c>
      <c r="G1526">
        <v>51</v>
      </c>
      <c r="H1526">
        <v>6</v>
      </c>
      <c r="I1526">
        <v>0</v>
      </c>
      <c r="J1526">
        <v>2</v>
      </c>
      <c r="K1526">
        <v>0</v>
      </c>
      <c r="L1526">
        <v>1</v>
      </c>
      <c r="M1526">
        <v>194733</v>
      </c>
      <c r="N1526">
        <v>0</v>
      </c>
      <c r="O1526" t="str">
        <f t="shared" si="140"/>
        <v>46-60</v>
      </c>
      <c r="P1526" t="str">
        <f t="shared" si="141"/>
        <v>High</v>
      </c>
      <c r="Q1526" t="str">
        <f t="shared" si="142"/>
        <v>Mid-Term</v>
      </c>
      <c r="R1526" t="str">
        <f t="shared" si="143"/>
        <v>Zero Balance</v>
      </c>
      <c r="S1526" t="str">
        <f t="shared" si="144"/>
        <v>Normal</v>
      </c>
      <c r="T1526">
        <v>1</v>
      </c>
      <c r="U1526">
        <f t="shared" si="145"/>
        <v>0</v>
      </c>
    </row>
    <row r="1527" spans="1:21" x14ac:dyDescent="0.25">
      <c r="A1527">
        <v>2025</v>
      </c>
      <c r="B1527">
        <v>15568360</v>
      </c>
      <c r="C1527" t="s">
        <v>1013</v>
      </c>
      <c r="D1527">
        <v>569</v>
      </c>
      <c r="E1527" t="s">
        <v>18</v>
      </c>
      <c r="F1527" t="s">
        <v>16</v>
      </c>
      <c r="G1527">
        <v>41</v>
      </c>
      <c r="H1527">
        <v>4</v>
      </c>
      <c r="I1527">
        <v>139840</v>
      </c>
      <c r="J1527">
        <v>1</v>
      </c>
      <c r="K1527">
        <v>1</v>
      </c>
      <c r="L1527">
        <v>1</v>
      </c>
      <c r="M1527">
        <v>163525</v>
      </c>
      <c r="N1527">
        <v>0</v>
      </c>
      <c r="O1527" t="str">
        <f t="shared" si="140"/>
        <v>30-45</v>
      </c>
      <c r="P1527" t="str">
        <f t="shared" si="141"/>
        <v>Low</v>
      </c>
      <c r="Q1527" t="str">
        <f t="shared" si="142"/>
        <v>Mid-Term</v>
      </c>
      <c r="R1527" t="str">
        <f t="shared" si="143"/>
        <v>High Balance</v>
      </c>
      <c r="S1527" t="str">
        <f t="shared" si="144"/>
        <v>High Value</v>
      </c>
      <c r="T1527">
        <v>1</v>
      </c>
      <c r="U1527">
        <f t="shared" si="145"/>
        <v>0</v>
      </c>
    </row>
    <row r="1528" spans="1:21" x14ac:dyDescent="0.25">
      <c r="A1528">
        <v>2025</v>
      </c>
      <c r="B1528">
        <v>15781210</v>
      </c>
      <c r="C1528" t="s">
        <v>929</v>
      </c>
      <c r="D1528">
        <v>711</v>
      </c>
      <c r="E1528" t="s">
        <v>15</v>
      </c>
      <c r="F1528" t="s">
        <v>23</v>
      </c>
      <c r="G1528">
        <v>34</v>
      </c>
      <c r="H1528">
        <v>8</v>
      </c>
      <c r="I1528">
        <v>0</v>
      </c>
      <c r="J1528">
        <v>2</v>
      </c>
      <c r="K1528">
        <v>0</v>
      </c>
      <c r="L1528">
        <v>0</v>
      </c>
      <c r="M1528">
        <v>48260</v>
      </c>
      <c r="N1528">
        <v>0</v>
      </c>
      <c r="O1528" t="str">
        <f t="shared" si="140"/>
        <v>30-45</v>
      </c>
      <c r="P1528" t="str">
        <f t="shared" si="141"/>
        <v>Medium</v>
      </c>
      <c r="Q1528" t="str">
        <f t="shared" si="142"/>
        <v>Long-Term</v>
      </c>
      <c r="R1528" t="str">
        <f t="shared" si="143"/>
        <v>Zero Balance</v>
      </c>
      <c r="S1528" t="str">
        <f t="shared" si="144"/>
        <v>Normal</v>
      </c>
      <c r="T1528">
        <v>1</v>
      </c>
      <c r="U1528">
        <f t="shared" si="145"/>
        <v>0</v>
      </c>
    </row>
    <row r="1529" spans="1:21" x14ac:dyDescent="0.25">
      <c r="A1529">
        <v>2025</v>
      </c>
      <c r="B1529">
        <v>15668058</v>
      </c>
      <c r="C1529" t="s">
        <v>712</v>
      </c>
      <c r="D1529">
        <v>661</v>
      </c>
      <c r="E1529" t="s">
        <v>26</v>
      </c>
      <c r="F1529" t="s">
        <v>23</v>
      </c>
      <c r="G1529">
        <v>35</v>
      </c>
      <c r="H1529">
        <v>8</v>
      </c>
      <c r="I1529">
        <v>124099</v>
      </c>
      <c r="J1529">
        <v>1</v>
      </c>
      <c r="K1529">
        <v>1</v>
      </c>
      <c r="L1529">
        <v>0</v>
      </c>
      <c r="M1529">
        <v>86678</v>
      </c>
      <c r="N1529">
        <v>0</v>
      </c>
      <c r="O1529" t="str">
        <f t="shared" si="140"/>
        <v>30-45</v>
      </c>
      <c r="P1529" t="str">
        <f t="shared" si="141"/>
        <v>Medium</v>
      </c>
      <c r="Q1529" t="str">
        <f t="shared" si="142"/>
        <v>Long-Term</v>
      </c>
      <c r="R1529" t="str">
        <f t="shared" si="143"/>
        <v>High Balance</v>
      </c>
      <c r="S1529" t="str">
        <f t="shared" si="144"/>
        <v>High Value</v>
      </c>
      <c r="T1529">
        <v>1</v>
      </c>
      <c r="U1529">
        <f t="shared" si="145"/>
        <v>0</v>
      </c>
    </row>
    <row r="1530" spans="1:21" x14ac:dyDescent="0.25">
      <c r="A1530">
        <v>2025</v>
      </c>
      <c r="B1530">
        <v>15597131</v>
      </c>
      <c r="C1530" t="s">
        <v>117</v>
      </c>
      <c r="D1530">
        <v>415</v>
      </c>
      <c r="E1530" t="s">
        <v>15</v>
      </c>
      <c r="F1530" t="s">
        <v>23</v>
      </c>
      <c r="G1530">
        <v>32</v>
      </c>
      <c r="H1530">
        <v>5</v>
      </c>
      <c r="I1530">
        <v>145808</v>
      </c>
      <c r="J1530">
        <v>1</v>
      </c>
      <c r="K1530">
        <v>1</v>
      </c>
      <c r="L1530">
        <v>1</v>
      </c>
      <c r="M1530">
        <v>3065</v>
      </c>
      <c r="N1530">
        <v>0</v>
      </c>
      <c r="O1530" t="str">
        <f t="shared" si="140"/>
        <v>30-45</v>
      </c>
      <c r="P1530" t="str">
        <f t="shared" si="141"/>
        <v>Low</v>
      </c>
      <c r="Q1530" t="str">
        <f t="shared" si="142"/>
        <v>Mid-Term</v>
      </c>
      <c r="R1530" t="str">
        <f t="shared" si="143"/>
        <v>High Balance</v>
      </c>
      <c r="S1530" t="str">
        <f t="shared" si="144"/>
        <v>High Value</v>
      </c>
      <c r="T1530">
        <v>1</v>
      </c>
      <c r="U1530">
        <f t="shared" si="145"/>
        <v>0</v>
      </c>
    </row>
    <row r="1531" spans="1:21" x14ac:dyDescent="0.25">
      <c r="A1531">
        <v>2025</v>
      </c>
      <c r="B1531">
        <v>15697283</v>
      </c>
      <c r="C1531" t="s">
        <v>477</v>
      </c>
      <c r="D1531">
        <v>578</v>
      </c>
      <c r="E1531" t="s">
        <v>18</v>
      </c>
      <c r="F1531" t="s">
        <v>23</v>
      </c>
      <c r="G1531">
        <v>23</v>
      </c>
      <c r="H1531">
        <v>8</v>
      </c>
      <c r="I1531">
        <v>0</v>
      </c>
      <c r="J1531">
        <v>2</v>
      </c>
      <c r="K1531">
        <v>1</v>
      </c>
      <c r="L1531">
        <v>0</v>
      </c>
      <c r="M1531">
        <v>112125</v>
      </c>
      <c r="N1531">
        <v>0</v>
      </c>
      <c r="O1531" t="str">
        <f t="shared" si="140"/>
        <v>&lt;30</v>
      </c>
      <c r="P1531" t="str">
        <f t="shared" si="141"/>
        <v>Low</v>
      </c>
      <c r="Q1531" t="str">
        <f t="shared" si="142"/>
        <v>Long-Term</v>
      </c>
      <c r="R1531" t="str">
        <f t="shared" si="143"/>
        <v>Zero Balance</v>
      </c>
      <c r="S1531" t="str">
        <f t="shared" si="144"/>
        <v>Normal</v>
      </c>
      <c r="T1531">
        <v>1</v>
      </c>
      <c r="U1531">
        <f t="shared" si="145"/>
        <v>0</v>
      </c>
    </row>
    <row r="1532" spans="1:21" x14ac:dyDescent="0.25">
      <c r="A1532">
        <v>2025</v>
      </c>
      <c r="B1532">
        <v>15640953</v>
      </c>
      <c r="C1532" t="s">
        <v>1014</v>
      </c>
      <c r="D1532">
        <v>611</v>
      </c>
      <c r="E1532" t="s">
        <v>15</v>
      </c>
      <c r="F1532" t="s">
        <v>16</v>
      </c>
      <c r="G1532">
        <v>26</v>
      </c>
      <c r="H1532">
        <v>2</v>
      </c>
      <c r="I1532">
        <v>107509</v>
      </c>
      <c r="J1532">
        <v>2</v>
      </c>
      <c r="K1532">
        <v>1</v>
      </c>
      <c r="L1532">
        <v>1</v>
      </c>
      <c r="M1532">
        <v>120802</v>
      </c>
      <c r="N1532">
        <v>0</v>
      </c>
      <c r="O1532" t="str">
        <f t="shared" si="140"/>
        <v>&lt;30</v>
      </c>
      <c r="P1532" t="str">
        <f t="shared" si="141"/>
        <v>Medium</v>
      </c>
      <c r="Q1532" t="str">
        <f t="shared" si="142"/>
        <v>New</v>
      </c>
      <c r="R1532" t="str">
        <f t="shared" si="143"/>
        <v>High Balance</v>
      </c>
      <c r="S1532" t="str">
        <f t="shared" si="144"/>
        <v>High Value</v>
      </c>
      <c r="T1532">
        <v>1</v>
      </c>
      <c r="U1532">
        <f t="shared" si="145"/>
        <v>0</v>
      </c>
    </row>
    <row r="1533" spans="1:21" x14ac:dyDescent="0.25">
      <c r="A1533">
        <v>2025</v>
      </c>
      <c r="B1533">
        <v>15715031</v>
      </c>
      <c r="C1533" t="s">
        <v>280</v>
      </c>
      <c r="D1533">
        <v>600</v>
      </c>
      <c r="E1533" t="s">
        <v>15</v>
      </c>
      <c r="F1533" t="s">
        <v>16</v>
      </c>
      <c r="G1533">
        <v>28</v>
      </c>
      <c r="H1533">
        <v>6</v>
      </c>
      <c r="I1533">
        <v>0</v>
      </c>
      <c r="J1533">
        <v>2</v>
      </c>
      <c r="K1533">
        <v>0</v>
      </c>
      <c r="L1533">
        <v>1</v>
      </c>
      <c r="M1533">
        <v>52193</v>
      </c>
      <c r="N1533">
        <v>0</v>
      </c>
      <c r="O1533" t="str">
        <f t="shared" si="140"/>
        <v>&lt;30</v>
      </c>
      <c r="P1533" t="str">
        <f t="shared" si="141"/>
        <v>Medium</v>
      </c>
      <c r="Q1533" t="str">
        <f t="shared" si="142"/>
        <v>Mid-Term</v>
      </c>
      <c r="R1533" t="str">
        <f t="shared" si="143"/>
        <v>Zero Balance</v>
      </c>
      <c r="S1533" t="str">
        <f t="shared" si="144"/>
        <v>Normal</v>
      </c>
      <c r="T1533">
        <v>1</v>
      </c>
      <c r="U1533">
        <f t="shared" si="145"/>
        <v>0</v>
      </c>
    </row>
    <row r="1534" spans="1:21" x14ac:dyDescent="0.25">
      <c r="A1534">
        <v>2025</v>
      </c>
      <c r="B1534">
        <v>15589660</v>
      </c>
      <c r="C1534" t="s">
        <v>1015</v>
      </c>
      <c r="D1534">
        <v>661</v>
      </c>
      <c r="E1534" t="s">
        <v>26</v>
      </c>
      <c r="F1534" t="s">
        <v>16</v>
      </c>
      <c r="G1534">
        <v>32</v>
      </c>
      <c r="H1534">
        <v>1</v>
      </c>
      <c r="I1534">
        <v>145980</v>
      </c>
      <c r="J1534">
        <v>1</v>
      </c>
      <c r="K1534">
        <v>0</v>
      </c>
      <c r="L1534">
        <v>1</v>
      </c>
      <c r="M1534">
        <v>56636</v>
      </c>
      <c r="N1534">
        <v>0</v>
      </c>
      <c r="O1534" t="str">
        <f t="shared" si="140"/>
        <v>30-45</v>
      </c>
      <c r="P1534" t="str">
        <f t="shared" si="141"/>
        <v>Medium</v>
      </c>
      <c r="Q1534" t="str">
        <f t="shared" si="142"/>
        <v>New</v>
      </c>
      <c r="R1534" t="str">
        <f t="shared" si="143"/>
        <v>High Balance</v>
      </c>
      <c r="S1534" t="str">
        <f t="shared" si="144"/>
        <v>High Value</v>
      </c>
      <c r="T1534">
        <v>1</v>
      </c>
      <c r="U1534">
        <f t="shared" si="145"/>
        <v>0</v>
      </c>
    </row>
    <row r="1535" spans="1:21" x14ac:dyDescent="0.25">
      <c r="A1535">
        <v>2025</v>
      </c>
      <c r="B1535">
        <v>15769818</v>
      </c>
      <c r="C1535" t="s">
        <v>700</v>
      </c>
      <c r="D1535">
        <v>850</v>
      </c>
      <c r="E1535" t="s">
        <v>15</v>
      </c>
      <c r="F1535" t="s">
        <v>16</v>
      </c>
      <c r="G1535">
        <v>37</v>
      </c>
      <c r="H1535">
        <v>3</v>
      </c>
      <c r="I1535">
        <v>212778</v>
      </c>
      <c r="J1535">
        <v>1</v>
      </c>
      <c r="K1535">
        <v>0</v>
      </c>
      <c r="L1535">
        <v>1</v>
      </c>
      <c r="M1535">
        <v>69373</v>
      </c>
      <c r="N1535">
        <v>0</v>
      </c>
      <c r="O1535" t="str">
        <f t="shared" si="140"/>
        <v>30-45</v>
      </c>
      <c r="P1535" t="str">
        <f t="shared" si="141"/>
        <v>High</v>
      </c>
      <c r="Q1535" t="str">
        <f t="shared" si="142"/>
        <v>New</v>
      </c>
      <c r="R1535" t="str">
        <f t="shared" si="143"/>
        <v>High Balance</v>
      </c>
      <c r="S1535" t="str">
        <f t="shared" si="144"/>
        <v>High Value</v>
      </c>
      <c r="T1535">
        <v>1</v>
      </c>
      <c r="U1535">
        <f t="shared" si="145"/>
        <v>0</v>
      </c>
    </row>
    <row r="1536" spans="1:21" x14ac:dyDescent="0.25">
      <c r="A1536">
        <v>2025</v>
      </c>
      <c r="B1536">
        <v>15782736</v>
      </c>
      <c r="C1536" t="s">
        <v>1016</v>
      </c>
      <c r="D1536">
        <v>573</v>
      </c>
      <c r="E1536" t="s">
        <v>26</v>
      </c>
      <c r="F1536" t="s">
        <v>16</v>
      </c>
      <c r="G1536">
        <v>47</v>
      </c>
      <c r="H1536">
        <v>4</v>
      </c>
      <c r="I1536">
        <v>152522</v>
      </c>
      <c r="J1536">
        <v>1</v>
      </c>
      <c r="K1536">
        <v>0</v>
      </c>
      <c r="L1536">
        <v>1</v>
      </c>
      <c r="M1536">
        <v>164038</v>
      </c>
      <c r="N1536">
        <v>1</v>
      </c>
      <c r="O1536" t="str">
        <f t="shared" si="140"/>
        <v>46-60</v>
      </c>
      <c r="P1536" t="str">
        <f t="shared" si="141"/>
        <v>Low</v>
      </c>
      <c r="Q1536" t="str">
        <f t="shared" si="142"/>
        <v>Mid-Term</v>
      </c>
      <c r="R1536" t="str">
        <f t="shared" si="143"/>
        <v>High Balance</v>
      </c>
      <c r="S1536" t="str">
        <f t="shared" si="144"/>
        <v>High Value</v>
      </c>
      <c r="T1536">
        <v>1</v>
      </c>
      <c r="U1536">
        <f t="shared" si="145"/>
        <v>152522</v>
      </c>
    </row>
    <row r="1537" spans="1:21" x14ac:dyDescent="0.25">
      <c r="A1537">
        <v>2025</v>
      </c>
      <c r="B1537">
        <v>15614818</v>
      </c>
      <c r="C1537" t="s">
        <v>70</v>
      </c>
      <c r="D1537">
        <v>764</v>
      </c>
      <c r="E1537" t="s">
        <v>18</v>
      </c>
      <c r="F1537" t="s">
        <v>16</v>
      </c>
      <c r="G1537">
        <v>33</v>
      </c>
      <c r="H1537">
        <v>9</v>
      </c>
      <c r="I1537">
        <v>168965</v>
      </c>
      <c r="J1537">
        <v>1</v>
      </c>
      <c r="K1537">
        <v>0</v>
      </c>
      <c r="L1537">
        <v>1</v>
      </c>
      <c r="M1537">
        <v>118983</v>
      </c>
      <c r="N1537">
        <v>0</v>
      </c>
      <c r="O1537" t="str">
        <f t="shared" si="140"/>
        <v>30-45</v>
      </c>
      <c r="P1537" t="str">
        <f t="shared" si="141"/>
        <v>High</v>
      </c>
      <c r="Q1537" t="str">
        <f t="shared" si="142"/>
        <v>Long-Term</v>
      </c>
      <c r="R1537" t="str">
        <f t="shared" si="143"/>
        <v>High Balance</v>
      </c>
      <c r="S1537" t="str">
        <f t="shared" si="144"/>
        <v>High Value</v>
      </c>
      <c r="T1537">
        <v>1</v>
      </c>
      <c r="U1537">
        <f t="shared" si="145"/>
        <v>0</v>
      </c>
    </row>
    <row r="1538" spans="1:21" x14ac:dyDescent="0.25">
      <c r="A1538">
        <v>2025</v>
      </c>
      <c r="B1538">
        <v>15794014</v>
      </c>
      <c r="C1538" t="s">
        <v>728</v>
      </c>
      <c r="D1538">
        <v>838</v>
      </c>
      <c r="E1538" t="s">
        <v>15</v>
      </c>
      <c r="F1538" t="s">
        <v>16</v>
      </c>
      <c r="G1538">
        <v>34</v>
      </c>
      <c r="H1538">
        <v>8</v>
      </c>
      <c r="I1538">
        <v>0</v>
      </c>
      <c r="J1538">
        <v>2</v>
      </c>
      <c r="K1538">
        <v>1</v>
      </c>
      <c r="L1538">
        <v>0</v>
      </c>
      <c r="M1538">
        <v>27472</v>
      </c>
      <c r="N1538">
        <v>0</v>
      </c>
      <c r="O1538" t="str">
        <f t="shared" ref="O1538:O1601" si="146">IF(G1538&lt;30,"&lt;30",IF(G1538&lt;=45,"30-45",IF(G1538&lt;=60,"46-60","60+")))</f>
        <v>30-45</v>
      </c>
      <c r="P1538" t="str">
        <f t="shared" ref="P1538:P1601" si="147">IF(D1538&lt;600,"Low",IF(D1538&lt;=750,"Medium","High"))</f>
        <v>High</v>
      </c>
      <c r="Q1538" t="str">
        <f t="shared" ref="Q1538:Q1601" si="148">IF(H1538&lt;=3,"New",IF(H1538&lt;=7,"Mid-Term","Long-Term"))</f>
        <v>Long-Term</v>
      </c>
      <c r="R1538" t="str">
        <f t="shared" ref="R1538:R1601" si="149">IF(I1538=0,"Zero Balance",IF(I1538&lt;100000,"Low Balance","High Balance"))</f>
        <v>Zero Balance</v>
      </c>
      <c r="S1538" t="str">
        <f t="shared" ref="S1538:S1601" si="150">IF(I1538&gt;=100000,"High Value","Normal")</f>
        <v>Normal</v>
      </c>
      <c r="T1538">
        <v>1</v>
      </c>
      <c r="U1538">
        <f t="shared" ref="U1538:U1601" si="151">IF(N1538=1,I1538,0)</f>
        <v>0</v>
      </c>
    </row>
    <row r="1539" spans="1:21" x14ac:dyDescent="0.25">
      <c r="A1539">
        <v>2025</v>
      </c>
      <c r="B1539">
        <v>15732448</v>
      </c>
      <c r="C1539" t="s">
        <v>853</v>
      </c>
      <c r="D1539">
        <v>821</v>
      </c>
      <c r="E1539" t="s">
        <v>15</v>
      </c>
      <c r="F1539" t="s">
        <v>16</v>
      </c>
      <c r="G1539">
        <v>28</v>
      </c>
      <c r="H1539">
        <v>8</v>
      </c>
      <c r="I1539">
        <v>0</v>
      </c>
      <c r="J1539">
        <v>1</v>
      </c>
      <c r="K1539">
        <v>1</v>
      </c>
      <c r="L1539">
        <v>1</v>
      </c>
      <c r="M1539">
        <v>36754</v>
      </c>
      <c r="N1539">
        <v>0</v>
      </c>
      <c r="O1539" t="str">
        <f t="shared" si="146"/>
        <v>&lt;30</v>
      </c>
      <c r="P1539" t="str">
        <f t="shared" si="147"/>
        <v>High</v>
      </c>
      <c r="Q1539" t="str">
        <f t="shared" si="148"/>
        <v>Long-Term</v>
      </c>
      <c r="R1539" t="str">
        <f t="shared" si="149"/>
        <v>Zero Balance</v>
      </c>
      <c r="S1539" t="str">
        <f t="shared" si="150"/>
        <v>Normal</v>
      </c>
      <c r="T1539">
        <v>1</v>
      </c>
      <c r="U1539">
        <f t="shared" si="151"/>
        <v>0</v>
      </c>
    </row>
    <row r="1540" spans="1:21" x14ac:dyDescent="0.25">
      <c r="A1540">
        <v>2025</v>
      </c>
      <c r="B1540">
        <v>15723411</v>
      </c>
      <c r="C1540" t="s">
        <v>795</v>
      </c>
      <c r="D1540">
        <v>607</v>
      </c>
      <c r="E1540" t="s">
        <v>18</v>
      </c>
      <c r="F1540" t="s">
        <v>16</v>
      </c>
      <c r="G1540">
        <v>36</v>
      </c>
      <c r="H1540">
        <v>4</v>
      </c>
      <c r="I1540">
        <v>98266</v>
      </c>
      <c r="J1540">
        <v>1</v>
      </c>
      <c r="K1540">
        <v>1</v>
      </c>
      <c r="L1540">
        <v>1</v>
      </c>
      <c r="M1540">
        <v>46416</v>
      </c>
      <c r="N1540">
        <v>0</v>
      </c>
      <c r="O1540" t="str">
        <f t="shared" si="146"/>
        <v>30-45</v>
      </c>
      <c r="P1540" t="str">
        <f t="shared" si="147"/>
        <v>Medium</v>
      </c>
      <c r="Q1540" t="str">
        <f t="shared" si="148"/>
        <v>Mid-Term</v>
      </c>
      <c r="R1540" t="str">
        <f t="shared" si="149"/>
        <v>Low Balance</v>
      </c>
      <c r="S1540" t="str">
        <f t="shared" si="150"/>
        <v>Normal</v>
      </c>
      <c r="T1540">
        <v>1</v>
      </c>
      <c r="U1540">
        <f t="shared" si="151"/>
        <v>0</v>
      </c>
    </row>
    <row r="1541" spans="1:21" x14ac:dyDescent="0.25">
      <c r="A1541">
        <v>2025</v>
      </c>
      <c r="B1541">
        <v>15797686</v>
      </c>
      <c r="C1541" t="s">
        <v>1017</v>
      </c>
      <c r="D1541">
        <v>558</v>
      </c>
      <c r="E1541" t="s">
        <v>15</v>
      </c>
      <c r="F1541" t="s">
        <v>23</v>
      </c>
      <c r="G1541">
        <v>38</v>
      </c>
      <c r="H1541">
        <v>8</v>
      </c>
      <c r="I1541">
        <v>113001</v>
      </c>
      <c r="J1541">
        <v>1</v>
      </c>
      <c r="K1541">
        <v>1</v>
      </c>
      <c r="L1541">
        <v>1</v>
      </c>
      <c r="M1541">
        <v>152872</v>
      </c>
      <c r="N1541">
        <v>0</v>
      </c>
      <c r="O1541" t="str">
        <f t="shared" si="146"/>
        <v>30-45</v>
      </c>
      <c r="P1541" t="str">
        <f t="shared" si="147"/>
        <v>Low</v>
      </c>
      <c r="Q1541" t="str">
        <f t="shared" si="148"/>
        <v>Long-Term</v>
      </c>
      <c r="R1541" t="str">
        <f t="shared" si="149"/>
        <v>High Balance</v>
      </c>
      <c r="S1541" t="str">
        <f t="shared" si="150"/>
        <v>High Value</v>
      </c>
      <c r="T1541">
        <v>1</v>
      </c>
      <c r="U1541">
        <f t="shared" si="151"/>
        <v>0</v>
      </c>
    </row>
    <row r="1542" spans="1:21" x14ac:dyDescent="0.25">
      <c r="A1542">
        <v>2025</v>
      </c>
      <c r="B1542">
        <v>15605950</v>
      </c>
      <c r="C1542" t="s">
        <v>1018</v>
      </c>
      <c r="D1542">
        <v>530</v>
      </c>
      <c r="E1542" t="s">
        <v>26</v>
      </c>
      <c r="F1542" t="s">
        <v>23</v>
      </c>
      <c r="G1542">
        <v>23</v>
      </c>
      <c r="H1542">
        <v>1</v>
      </c>
      <c r="I1542">
        <v>137061</v>
      </c>
      <c r="J1542">
        <v>2</v>
      </c>
      <c r="K1542">
        <v>1</v>
      </c>
      <c r="L1542">
        <v>1</v>
      </c>
      <c r="M1542">
        <v>165227</v>
      </c>
      <c r="N1542">
        <v>0</v>
      </c>
      <c r="O1542" t="str">
        <f t="shared" si="146"/>
        <v>&lt;30</v>
      </c>
      <c r="P1542" t="str">
        <f t="shared" si="147"/>
        <v>Low</v>
      </c>
      <c r="Q1542" t="str">
        <f t="shared" si="148"/>
        <v>New</v>
      </c>
      <c r="R1542" t="str">
        <f t="shared" si="149"/>
        <v>High Balance</v>
      </c>
      <c r="S1542" t="str">
        <f t="shared" si="150"/>
        <v>High Value</v>
      </c>
      <c r="T1542">
        <v>1</v>
      </c>
      <c r="U1542">
        <f t="shared" si="151"/>
        <v>0</v>
      </c>
    </row>
    <row r="1543" spans="1:21" x14ac:dyDescent="0.25">
      <c r="A1543">
        <v>2025</v>
      </c>
      <c r="B1543">
        <v>15812497</v>
      </c>
      <c r="C1543" t="s">
        <v>1019</v>
      </c>
      <c r="D1543">
        <v>654</v>
      </c>
      <c r="E1543" t="s">
        <v>26</v>
      </c>
      <c r="F1543" t="s">
        <v>23</v>
      </c>
      <c r="G1543">
        <v>37</v>
      </c>
      <c r="H1543">
        <v>5</v>
      </c>
      <c r="I1543">
        <v>112146</v>
      </c>
      <c r="J1543">
        <v>1</v>
      </c>
      <c r="K1543">
        <v>1</v>
      </c>
      <c r="L1543">
        <v>0</v>
      </c>
      <c r="M1543">
        <v>75927</v>
      </c>
      <c r="N1543">
        <v>0</v>
      </c>
      <c r="O1543" t="str">
        <f t="shared" si="146"/>
        <v>30-45</v>
      </c>
      <c r="P1543" t="str">
        <f t="shared" si="147"/>
        <v>Medium</v>
      </c>
      <c r="Q1543" t="str">
        <f t="shared" si="148"/>
        <v>Mid-Term</v>
      </c>
      <c r="R1543" t="str">
        <f t="shared" si="149"/>
        <v>High Balance</v>
      </c>
      <c r="S1543" t="str">
        <f t="shared" si="150"/>
        <v>High Value</v>
      </c>
      <c r="T1543">
        <v>1</v>
      </c>
      <c r="U1543">
        <f t="shared" si="151"/>
        <v>0</v>
      </c>
    </row>
    <row r="1544" spans="1:21" x14ac:dyDescent="0.25">
      <c r="A1544">
        <v>2025</v>
      </c>
      <c r="B1544">
        <v>15690678</v>
      </c>
      <c r="C1544" t="s">
        <v>841</v>
      </c>
      <c r="D1544">
        <v>530</v>
      </c>
      <c r="E1544" t="s">
        <v>15</v>
      </c>
      <c r="F1544" t="s">
        <v>16</v>
      </c>
      <c r="G1544">
        <v>33</v>
      </c>
      <c r="H1544">
        <v>4</v>
      </c>
      <c r="I1544">
        <v>129307</v>
      </c>
      <c r="J1544">
        <v>1</v>
      </c>
      <c r="K1544">
        <v>1</v>
      </c>
      <c r="L1544">
        <v>1</v>
      </c>
      <c r="M1544">
        <v>172930</v>
      </c>
      <c r="N1544">
        <v>0</v>
      </c>
      <c r="O1544" t="str">
        <f t="shared" si="146"/>
        <v>30-45</v>
      </c>
      <c r="P1544" t="str">
        <f t="shared" si="147"/>
        <v>Low</v>
      </c>
      <c r="Q1544" t="str">
        <f t="shared" si="148"/>
        <v>Mid-Term</v>
      </c>
      <c r="R1544" t="str">
        <f t="shared" si="149"/>
        <v>High Balance</v>
      </c>
      <c r="S1544" t="str">
        <f t="shared" si="150"/>
        <v>High Value</v>
      </c>
      <c r="T1544">
        <v>1</v>
      </c>
      <c r="U1544">
        <f t="shared" si="151"/>
        <v>0</v>
      </c>
    </row>
    <row r="1545" spans="1:21" x14ac:dyDescent="0.25">
      <c r="A1545">
        <v>2025</v>
      </c>
      <c r="B1545">
        <v>15747677</v>
      </c>
      <c r="C1545" t="s">
        <v>305</v>
      </c>
      <c r="D1545">
        <v>656</v>
      </c>
      <c r="E1545" t="s">
        <v>18</v>
      </c>
      <c r="F1545" t="s">
        <v>23</v>
      </c>
      <c r="G1545">
        <v>69</v>
      </c>
      <c r="H1545">
        <v>6</v>
      </c>
      <c r="I1545">
        <v>163975</v>
      </c>
      <c r="J1545">
        <v>1</v>
      </c>
      <c r="K1545">
        <v>1</v>
      </c>
      <c r="L1545">
        <v>1</v>
      </c>
      <c r="M1545">
        <v>36108</v>
      </c>
      <c r="N1545">
        <v>0</v>
      </c>
      <c r="O1545" t="str">
        <f t="shared" si="146"/>
        <v>60+</v>
      </c>
      <c r="P1545" t="str">
        <f t="shared" si="147"/>
        <v>Medium</v>
      </c>
      <c r="Q1545" t="str">
        <f t="shared" si="148"/>
        <v>Mid-Term</v>
      </c>
      <c r="R1545" t="str">
        <f t="shared" si="149"/>
        <v>High Balance</v>
      </c>
      <c r="S1545" t="str">
        <f t="shared" si="150"/>
        <v>High Value</v>
      </c>
      <c r="T1545">
        <v>1</v>
      </c>
      <c r="U1545">
        <f t="shared" si="151"/>
        <v>0</v>
      </c>
    </row>
    <row r="1546" spans="1:21" x14ac:dyDescent="0.25">
      <c r="A1546">
        <v>2025</v>
      </c>
      <c r="B1546">
        <v>15618926</v>
      </c>
      <c r="C1546" t="s">
        <v>1020</v>
      </c>
      <c r="D1546">
        <v>520</v>
      </c>
      <c r="E1546" t="s">
        <v>18</v>
      </c>
      <c r="F1546" t="s">
        <v>23</v>
      </c>
      <c r="G1546">
        <v>43</v>
      </c>
      <c r="H1546">
        <v>7</v>
      </c>
      <c r="I1546">
        <v>0</v>
      </c>
      <c r="J1546">
        <v>2</v>
      </c>
      <c r="K1546">
        <v>1</v>
      </c>
      <c r="L1546">
        <v>1</v>
      </c>
      <c r="M1546">
        <v>36203</v>
      </c>
      <c r="N1546">
        <v>0</v>
      </c>
      <c r="O1546" t="str">
        <f t="shared" si="146"/>
        <v>30-45</v>
      </c>
      <c r="P1546" t="str">
        <f t="shared" si="147"/>
        <v>Low</v>
      </c>
      <c r="Q1546" t="str">
        <f t="shared" si="148"/>
        <v>Mid-Term</v>
      </c>
      <c r="R1546" t="str">
        <f t="shared" si="149"/>
        <v>Zero Balance</v>
      </c>
      <c r="S1546" t="str">
        <f t="shared" si="150"/>
        <v>Normal</v>
      </c>
      <c r="T1546">
        <v>1</v>
      </c>
      <c r="U1546">
        <f t="shared" si="151"/>
        <v>0</v>
      </c>
    </row>
    <row r="1547" spans="1:21" x14ac:dyDescent="0.25">
      <c r="A1547">
        <v>2025</v>
      </c>
      <c r="B1547">
        <v>15673908</v>
      </c>
      <c r="C1547" t="s">
        <v>146</v>
      </c>
      <c r="D1547">
        <v>602</v>
      </c>
      <c r="E1547" t="s">
        <v>26</v>
      </c>
      <c r="F1547" t="s">
        <v>16</v>
      </c>
      <c r="G1547">
        <v>42</v>
      </c>
      <c r="H1547">
        <v>6</v>
      </c>
      <c r="I1547">
        <v>158415</v>
      </c>
      <c r="J1547">
        <v>1</v>
      </c>
      <c r="K1547">
        <v>1</v>
      </c>
      <c r="L1547">
        <v>1</v>
      </c>
      <c r="M1547">
        <v>131886</v>
      </c>
      <c r="N1547">
        <v>0</v>
      </c>
      <c r="O1547" t="str">
        <f t="shared" si="146"/>
        <v>30-45</v>
      </c>
      <c r="P1547" t="str">
        <f t="shared" si="147"/>
        <v>Medium</v>
      </c>
      <c r="Q1547" t="str">
        <f t="shared" si="148"/>
        <v>Mid-Term</v>
      </c>
      <c r="R1547" t="str">
        <f t="shared" si="149"/>
        <v>High Balance</v>
      </c>
      <c r="S1547" t="str">
        <f t="shared" si="150"/>
        <v>High Value</v>
      </c>
      <c r="T1547">
        <v>1</v>
      </c>
      <c r="U1547">
        <f t="shared" si="151"/>
        <v>0</v>
      </c>
    </row>
    <row r="1548" spans="1:21" x14ac:dyDescent="0.25">
      <c r="A1548">
        <v>2025</v>
      </c>
      <c r="B1548">
        <v>15727944</v>
      </c>
      <c r="C1548" t="s">
        <v>1021</v>
      </c>
      <c r="D1548">
        <v>701</v>
      </c>
      <c r="E1548" t="s">
        <v>26</v>
      </c>
      <c r="F1548" t="s">
        <v>16</v>
      </c>
      <c r="G1548">
        <v>48</v>
      </c>
      <c r="H1548">
        <v>1</v>
      </c>
      <c r="I1548">
        <v>92073</v>
      </c>
      <c r="J1548">
        <v>1</v>
      </c>
      <c r="K1548">
        <v>1</v>
      </c>
      <c r="L1548">
        <v>1</v>
      </c>
      <c r="M1548">
        <v>133992</v>
      </c>
      <c r="N1548">
        <v>0</v>
      </c>
      <c r="O1548" t="str">
        <f t="shared" si="146"/>
        <v>46-60</v>
      </c>
      <c r="P1548" t="str">
        <f t="shared" si="147"/>
        <v>Medium</v>
      </c>
      <c r="Q1548" t="str">
        <f t="shared" si="148"/>
        <v>New</v>
      </c>
      <c r="R1548" t="str">
        <f t="shared" si="149"/>
        <v>Low Balance</v>
      </c>
      <c r="S1548" t="str">
        <f t="shared" si="150"/>
        <v>Normal</v>
      </c>
      <c r="T1548">
        <v>1</v>
      </c>
      <c r="U1548">
        <f t="shared" si="151"/>
        <v>0</v>
      </c>
    </row>
    <row r="1549" spans="1:21" x14ac:dyDescent="0.25">
      <c r="A1549">
        <v>2025</v>
      </c>
      <c r="B1549">
        <v>15807294</v>
      </c>
      <c r="C1549" t="s">
        <v>579</v>
      </c>
      <c r="D1549">
        <v>653</v>
      </c>
      <c r="E1549" t="s">
        <v>18</v>
      </c>
      <c r="F1549" t="s">
        <v>16</v>
      </c>
      <c r="G1549">
        <v>30</v>
      </c>
      <c r="H1549">
        <v>2</v>
      </c>
      <c r="I1549">
        <v>88243</v>
      </c>
      <c r="J1549">
        <v>2</v>
      </c>
      <c r="K1549">
        <v>1</v>
      </c>
      <c r="L1549">
        <v>1</v>
      </c>
      <c r="M1549">
        <v>96658</v>
      </c>
      <c r="N1549">
        <v>0</v>
      </c>
      <c r="O1549" t="str">
        <f t="shared" si="146"/>
        <v>30-45</v>
      </c>
      <c r="P1549" t="str">
        <f t="shared" si="147"/>
        <v>Medium</v>
      </c>
      <c r="Q1549" t="str">
        <f t="shared" si="148"/>
        <v>New</v>
      </c>
      <c r="R1549" t="str">
        <f t="shared" si="149"/>
        <v>Low Balance</v>
      </c>
      <c r="S1549" t="str">
        <f t="shared" si="150"/>
        <v>Normal</v>
      </c>
      <c r="T1549">
        <v>1</v>
      </c>
      <c r="U1549">
        <f t="shared" si="151"/>
        <v>0</v>
      </c>
    </row>
    <row r="1550" spans="1:21" x14ac:dyDescent="0.25">
      <c r="A1550">
        <v>2025</v>
      </c>
      <c r="B1550">
        <v>15618581</v>
      </c>
      <c r="C1550" t="s">
        <v>971</v>
      </c>
      <c r="D1550">
        <v>668</v>
      </c>
      <c r="E1550" t="s">
        <v>18</v>
      </c>
      <c r="F1550" t="s">
        <v>23</v>
      </c>
      <c r="G1550">
        <v>25</v>
      </c>
      <c r="H1550">
        <v>8</v>
      </c>
      <c r="I1550">
        <v>0</v>
      </c>
      <c r="J1550">
        <v>2</v>
      </c>
      <c r="K1550">
        <v>1</v>
      </c>
      <c r="L1550">
        <v>1</v>
      </c>
      <c r="M1550">
        <v>135112</v>
      </c>
      <c r="N1550">
        <v>0</v>
      </c>
      <c r="O1550" t="str">
        <f t="shared" si="146"/>
        <v>&lt;30</v>
      </c>
      <c r="P1550" t="str">
        <f t="shared" si="147"/>
        <v>Medium</v>
      </c>
      <c r="Q1550" t="str">
        <f t="shared" si="148"/>
        <v>Long-Term</v>
      </c>
      <c r="R1550" t="str">
        <f t="shared" si="149"/>
        <v>Zero Balance</v>
      </c>
      <c r="S1550" t="str">
        <f t="shared" si="150"/>
        <v>Normal</v>
      </c>
      <c r="T1550">
        <v>1</v>
      </c>
      <c r="U1550">
        <f t="shared" si="151"/>
        <v>0</v>
      </c>
    </row>
    <row r="1551" spans="1:21" x14ac:dyDescent="0.25">
      <c r="A1551">
        <v>2025</v>
      </c>
      <c r="B1551">
        <v>15584364</v>
      </c>
      <c r="C1551" t="s">
        <v>663</v>
      </c>
      <c r="D1551">
        <v>652</v>
      </c>
      <c r="E1551" t="s">
        <v>15</v>
      </c>
      <c r="F1551" t="s">
        <v>23</v>
      </c>
      <c r="G1551">
        <v>48</v>
      </c>
      <c r="H1551">
        <v>4</v>
      </c>
      <c r="I1551">
        <v>59486</v>
      </c>
      <c r="J1551">
        <v>1</v>
      </c>
      <c r="K1551">
        <v>1</v>
      </c>
      <c r="L1551">
        <v>0</v>
      </c>
      <c r="M1551">
        <v>163944</v>
      </c>
      <c r="N1551">
        <v>1</v>
      </c>
      <c r="O1551" t="str">
        <f t="shared" si="146"/>
        <v>46-60</v>
      </c>
      <c r="P1551" t="str">
        <f t="shared" si="147"/>
        <v>Medium</v>
      </c>
      <c r="Q1551" t="str">
        <f t="shared" si="148"/>
        <v>Mid-Term</v>
      </c>
      <c r="R1551" t="str">
        <f t="shared" si="149"/>
        <v>Low Balance</v>
      </c>
      <c r="S1551" t="str">
        <f t="shared" si="150"/>
        <v>Normal</v>
      </c>
      <c r="T1551">
        <v>1</v>
      </c>
      <c r="U1551">
        <f t="shared" si="151"/>
        <v>59486</v>
      </c>
    </row>
    <row r="1552" spans="1:21" x14ac:dyDescent="0.25">
      <c r="A1552">
        <v>2025</v>
      </c>
      <c r="B1552">
        <v>15599552</v>
      </c>
      <c r="C1552" t="s">
        <v>1022</v>
      </c>
      <c r="D1552">
        <v>639</v>
      </c>
      <c r="E1552" t="s">
        <v>18</v>
      </c>
      <c r="F1552" t="s">
        <v>16</v>
      </c>
      <c r="G1552">
        <v>54</v>
      </c>
      <c r="H1552">
        <v>2</v>
      </c>
      <c r="I1552">
        <v>0</v>
      </c>
      <c r="J1552">
        <v>2</v>
      </c>
      <c r="K1552">
        <v>1</v>
      </c>
      <c r="L1552">
        <v>1</v>
      </c>
      <c r="M1552">
        <v>53844</v>
      </c>
      <c r="N1552">
        <v>0</v>
      </c>
      <c r="O1552" t="str">
        <f t="shared" si="146"/>
        <v>46-60</v>
      </c>
      <c r="P1552" t="str">
        <f t="shared" si="147"/>
        <v>Medium</v>
      </c>
      <c r="Q1552" t="str">
        <f t="shared" si="148"/>
        <v>New</v>
      </c>
      <c r="R1552" t="str">
        <f t="shared" si="149"/>
        <v>Zero Balance</v>
      </c>
      <c r="S1552" t="str">
        <f t="shared" si="150"/>
        <v>Normal</v>
      </c>
      <c r="T1552">
        <v>1</v>
      </c>
      <c r="U1552">
        <f t="shared" si="151"/>
        <v>0</v>
      </c>
    </row>
    <row r="1553" spans="1:21" x14ac:dyDescent="0.25">
      <c r="A1553">
        <v>2025</v>
      </c>
      <c r="B1553">
        <v>15749177</v>
      </c>
      <c r="C1553" t="s">
        <v>1023</v>
      </c>
      <c r="D1553">
        <v>730</v>
      </c>
      <c r="E1553" t="s">
        <v>18</v>
      </c>
      <c r="F1553" t="s">
        <v>16</v>
      </c>
      <c r="G1553">
        <v>52</v>
      </c>
      <c r="H1553">
        <v>7</v>
      </c>
      <c r="I1553">
        <v>0</v>
      </c>
      <c r="J1553">
        <v>2</v>
      </c>
      <c r="K1553">
        <v>0</v>
      </c>
      <c r="L1553">
        <v>1</v>
      </c>
      <c r="M1553">
        <v>122399</v>
      </c>
      <c r="N1553">
        <v>0</v>
      </c>
      <c r="O1553" t="str">
        <f t="shared" si="146"/>
        <v>46-60</v>
      </c>
      <c r="P1553" t="str">
        <f t="shared" si="147"/>
        <v>Medium</v>
      </c>
      <c r="Q1553" t="str">
        <f t="shared" si="148"/>
        <v>Mid-Term</v>
      </c>
      <c r="R1553" t="str">
        <f t="shared" si="149"/>
        <v>Zero Balance</v>
      </c>
      <c r="S1553" t="str">
        <f t="shared" si="150"/>
        <v>Normal</v>
      </c>
      <c r="T1553">
        <v>1</v>
      </c>
      <c r="U1553">
        <f t="shared" si="151"/>
        <v>0</v>
      </c>
    </row>
    <row r="1554" spans="1:21" x14ac:dyDescent="0.25">
      <c r="A1554">
        <v>2025</v>
      </c>
      <c r="B1554">
        <v>15718779</v>
      </c>
      <c r="C1554" t="s">
        <v>80</v>
      </c>
      <c r="D1554">
        <v>780</v>
      </c>
      <c r="E1554" t="s">
        <v>15</v>
      </c>
      <c r="F1554" t="s">
        <v>23</v>
      </c>
      <c r="G1554">
        <v>34</v>
      </c>
      <c r="H1554">
        <v>1</v>
      </c>
      <c r="I1554">
        <v>0</v>
      </c>
      <c r="J1554">
        <v>1</v>
      </c>
      <c r="K1554">
        <v>1</v>
      </c>
      <c r="L1554">
        <v>1</v>
      </c>
      <c r="M1554">
        <v>64804</v>
      </c>
      <c r="N1554">
        <v>0</v>
      </c>
      <c r="O1554" t="str">
        <f t="shared" si="146"/>
        <v>30-45</v>
      </c>
      <c r="P1554" t="str">
        <f t="shared" si="147"/>
        <v>High</v>
      </c>
      <c r="Q1554" t="str">
        <f t="shared" si="148"/>
        <v>New</v>
      </c>
      <c r="R1554" t="str">
        <f t="shared" si="149"/>
        <v>Zero Balance</v>
      </c>
      <c r="S1554" t="str">
        <f t="shared" si="150"/>
        <v>Normal</v>
      </c>
      <c r="T1554">
        <v>1</v>
      </c>
      <c r="U1554">
        <f t="shared" si="151"/>
        <v>0</v>
      </c>
    </row>
    <row r="1555" spans="1:21" x14ac:dyDescent="0.25">
      <c r="A1555">
        <v>2025</v>
      </c>
      <c r="B1555">
        <v>15568106</v>
      </c>
      <c r="C1555" t="s">
        <v>312</v>
      </c>
      <c r="D1555">
        <v>592</v>
      </c>
      <c r="E1555" t="s">
        <v>15</v>
      </c>
      <c r="F1555" t="s">
        <v>16</v>
      </c>
      <c r="G1555">
        <v>38</v>
      </c>
      <c r="H1555">
        <v>8</v>
      </c>
      <c r="I1555">
        <v>119278</v>
      </c>
      <c r="J1555">
        <v>2</v>
      </c>
      <c r="K1555">
        <v>0</v>
      </c>
      <c r="L1555">
        <v>1</v>
      </c>
      <c r="M1555">
        <v>19371</v>
      </c>
      <c r="N1555">
        <v>0</v>
      </c>
      <c r="O1555" t="str">
        <f t="shared" si="146"/>
        <v>30-45</v>
      </c>
      <c r="P1555" t="str">
        <f t="shared" si="147"/>
        <v>Low</v>
      </c>
      <c r="Q1555" t="str">
        <f t="shared" si="148"/>
        <v>Long-Term</v>
      </c>
      <c r="R1555" t="str">
        <f t="shared" si="149"/>
        <v>High Balance</v>
      </c>
      <c r="S1555" t="str">
        <f t="shared" si="150"/>
        <v>High Value</v>
      </c>
      <c r="T1555">
        <v>1</v>
      </c>
      <c r="U1555">
        <f t="shared" si="151"/>
        <v>0</v>
      </c>
    </row>
    <row r="1556" spans="1:21" x14ac:dyDescent="0.25">
      <c r="A1556">
        <v>2025</v>
      </c>
      <c r="B1556">
        <v>15779481</v>
      </c>
      <c r="C1556" t="s">
        <v>1024</v>
      </c>
      <c r="D1556">
        <v>628</v>
      </c>
      <c r="E1556" t="s">
        <v>15</v>
      </c>
      <c r="F1556" t="s">
        <v>23</v>
      </c>
      <c r="G1556">
        <v>34</v>
      </c>
      <c r="H1556">
        <v>4</v>
      </c>
      <c r="I1556">
        <v>158741</v>
      </c>
      <c r="J1556">
        <v>2</v>
      </c>
      <c r="K1556">
        <v>1</v>
      </c>
      <c r="L1556">
        <v>1</v>
      </c>
      <c r="M1556">
        <v>126193</v>
      </c>
      <c r="N1556">
        <v>0</v>
      </c>
      <c r="O1556" t="str">
        <f t="shared" si="146"/>
        <v>30-45</v>
      </c>
      <c r="P1556" t="str">
        <f t="shared" si="147"/>
        <v>Medium</v>
      </c>
      <c r="Q1556" t="str">
        <f t="shared" si="148"/>
        <v>Mid-Term</v>
      </c>
      <c r="R1556" t="str">
        <f t="shared" si="149"/>
        <v>High Balance</v>
      </c>
      <c r="S1556" t="str">
        <f t="shared" si="150"/>
        <v>High Value</v>
      </c>
      <c r="T1556">
        <v>1</v>
      </c>
      <c r="U1556">
        <f t="shared" si="151"/>
        <v>0</v>
      </c>
    </row>
    <row r="1557" spans="1:21" x14ac:dyDescent="0.25">
      <c r="A1557">
        <v>2025</v>
      </c>
      <c r="B1557">
        <v>15709994</v>
      </c>
      <c r="C1557" t="s">
        <v>1025</v>
      </c>
      <c r="D1557">
        <v>658</v>
      </c>
      <c r="E1557" t="s">
        <v>15</v>
      </c>
      <c r="F1557" t="s">
        <v>16</v>
      </c>
      <c r="G1557">
        <v>40</v>
      </c>
      <c r="H1557">
        <v>7</v>
      </c>
      <c r="I1557">
        <v>140597</v>
      </c>
      <c r="J1557">
        <v>1</v>
      </c>
      <c r="K1557">
        <v>0</v>
      </c>
      <c r="L1557">
        <v>1</v>
      </c>
      <c r="M1557">
        <v>135459</v>
      </c>
      <c r="N1557">
        <v>1</v>
      </c>
      <c r="O1557" t="str">
        <f t="shared" si="146"/>
        <v>30-45</v>
      </c>
      <c r="P1557" t="str">
        <f t="shared" si="147"/>
        <v>Medium</v>
      </c>
      <c r="Q1557" t="str">
        <f t="shared" si="148"/>
        <v>Mid-Term</v>
      </c>
      <c r="R1557" t="str">
        <f t="shared" si="149"/>
        <v>High Balance</v>
      </c>
      <c r="S1557" t="str">
        <f t="shared" si="150"/>
        <v>High Value</v>
      </c>
      <c r="T1557">
        <v>1</v>
      </c>
      <c r="U1557">
        <f t="shared" si="151"/>
        <v>140597</v>
      </c>
    </row>
    <row r="1558" spans="1:21" x14ac:dyDescent="0.25">
      <c r="A1558">
        <v>2025</v>
      </c>
      <c r="B1558">
        <v>15772777</v>
      </c>
      <c r="C1558" t="s">
        <v>1026</v>
      </c>
      <c r="D1558">
        <v>850</v>
      </c>
      <c r="E1558" t="s">
        <v>18</v>
      </c>
      <c r="F1558" t="s">
        <v>16</v>
      </c>
      <c r="G1558">
        <v>29</v>
      </c>
      <c r="H1558">
        <v>10</v>
      </c>
      <c r="I1558">
        <v>0</v>
      </c>
      <c r="J1558">
        <v>2</v>
      </c>
      <c r="K1558">
        <v>1</v>
      </c>
      <c r="L1558">
        <v>1</v>
      </c>
      <c r="M1558">
        <v>94815</v>
      </c>
      <c r="N1558">
        <v>0</v>
      </c>
      <c r="O1558" t="str">
        <f t="shared" si="146"/>
        <v>&lt;30</v>
      </c>
      <c r="P1558" t="str">
        <f t="shared" si="147"/>
        <v>High</v>
      </c>
      <c r="Q1558" t="str">
        <f t="shared" si="148"/>
        <v>Long-Term</v>
      </c>
      <c r="R1558" t="str">
        <f t="shared" si="149"/>
        <v>Zero Balance</v>
      </c>
      <c r="S1558" t="str">
        <f t="shared" si="150"/>
        <v>Normal</v>
      </c>
      <c r="T1558">
        <v>1</v>
      </c>
      <c r="U1558">
        <f t="shared" si="151"/>
        <v>0</v>
      </c>
    </row>
    <row r="1559" spans="1:21" x14ac:dyDescent="0.25">
      <c r="A1559">
        <v>2025</v>
      </c>
      <c r="B1559">
        <v>15706815</v>
      </c>
      <c r="C1559" t="s">
        <v>1027</v>
      </c>
      <c r="D1559">
        <v>515</v>
      </c>
      <c r="E1559" t="s">
        <v>26</v>
      </c>
      <c r="F1559" t="s">
        <v>23</v>
      </c>
      <c r="G1559">
        <v>37</v>
      </c>
      <c r="H1559">
        <v>2</v>
      </c>
      <c r="I1559">
        <v>90433</v>
      </c>
      <c r="J1559">
        <v>1</v>
      </c>
      <c r="K1559">
        <v>1</v>
      </c>
      <c r="L1559">
        <v>1</v>
      </c>
      <c r="M1559">
        <v>188366</v>
      </c>
      <c r="N1559">
        <v>1</v>
      </c>
      <c r="O1559" t="str">
        <f t="shared" si="146"/>
        <v>30-45</v>
      </c>
      <c r="P1559" t="str">
        <f t="shared" si="147"/>
        <v>Low</v>
      </c>
      <c r="Q1559" t="str">
        <f t="shared" si="148"/>
        <v>New</v>
      </c>
      <c r="R1559" t="str">
        <f t="shared" si="149"/>
        <v>Low Balance</v>
      </c>
      <c r="S1559" t="str">
        <f t="shared" si="150"/>
        <v>Normal</v>
      </c>
      <c r="T1559">
        <v>1</v>
      </c>
      <c r="U1559">
        <f t="shared" si="151"/>
        <v>90433</v>
      </c>
    </row>
    <row r="1560" spans="1:21" x14ac:dyDescent="0.25">
      <c r="A1560">
        <v>2025</v>
      </c>
      <c r="B1560">
        <v>15618018</v>
      </c>
      <c r="C1560" t="s">
        <v>831</v>
      </c>
      <c r="D1560">
        <v>571</v>
      </c>
      <c r="E1560" t="s">
        <v>15</v>
      </c>
      <c r="F1560" t="s">
        <v>16</v>
      </c>
      <c r="G1560">
        <v>35</v>
      </c>
      <c r="H1560">
        <v>1</v>
      </c>
      <c r="I1560">
        <v>104784</v>
      </c>
      <c r="J1560">
        <v>2</v>
      </c>
      <c r="K1560">
        <v>0</v>
      </c>
      <c r="L1560">
        <v>1</v>
      </c>
      <c r="M1560">
        <v>178513</v>
      </c>
      <c r="N1560">
        <v>0</v>
      </c>
      <c r="O1560" t="str">
        <f t="shared" si="146"/>
        <v>30-45</v>
      </c>
      <c r="P1560" t="str">
        <f t="shared" si="147"/>
        <v>Low</v>
      </c>
      <c r="Q1560" t="str">
        <f t="shared" si="148"/>
        <v>New</v>
      </c>
      <c r="R1560" t="str">
        <f t="shared" si="149"/>
        <v>High Balance</v>
      </c>
      <c r="S1560" t="str">
        <f t="shared" si="150"/>
        <v>High Value</v>
      </c>
      <c r="T1560">
        <v>1</v>
      </c>
      <c r="U1560">
        <f t="shared" si="151"/>
        <v>0</v>
      </c>
    </row>
    <row r="1561" spans="1:21" x14ac:dyDescent="0.25">
      <c r="A1561">
        <v>2025</v>
      </c>
      <c r="B1561">
        <v>15671032</v>
      </c>
      <c r="C1561" t="s">
        <v>27</v>
      </c>
      <c r="D1561">
        <v>760</v>
      </c>
      <c r="E1561" t="s">
        <v>26</v>
      </c>
      <c r="F1561" t="s">
        <v>23</v>
      </c>
      <c r="G1561">
        <v>42</v>
      </c>
      <c r="H1561">
        <v>0</v>
      </c>
      <c r="I1561">
        <v>77993</v>
      </c>
      <c r="J1561">
        <v>2</v>
      </c>
      <c r="K1561">
        <v>1</v>
      </c>
      <c r="L1561">
        <v>1</v>
      </c>
      <c r="M1561">
        <v>97906</v>
      </c>
      <c r="N1561">
        <v>0</v>
      </c>
      <c r="O1561" t="str">
        <f t="shared" si="146"/>
        <v>30-45</v>
      </c>
      <c r="P1561" t="str">
        <f t="shared" si="147"/>
        <v>High</v>
      </c>
      <c r="Q1561" t="str">
        <f t="shared" si="148"/>
        <v>New</v>
      </c>
      <c r="R1561" t="str">
        <f t="shared" si="149"/>
        <v>Low Balance</v>
      </c>
      <c r="S1561" t="str">
        <f t="shared" si="150"/>
        <v>Normal</v>
      </c>
      <c r="T1561">
        <v>1</v>
      </c>
      <c r="U1561">
        <f t="shared" si="151"/>
        <v>0</v>
      </c>
    </row>
    <row r="1562" spans="1:21" x14ac:dyDescent="0.25">
      <c r="A1562">
        <v>2025</v>
      </c>
      <c r="B1562">
        <v>15634281</v>
      </c>
      <c r="C1562" t="s">
        <v>560</v>
      </c>
      <c r="D1562">
        <v>720</v>
      </c>
      <c r="E1562" t="s">
        <v>26</v>
      </c>
      <c r="F1562" t="s">
        <v>16</v>
      </c>
      <c r="G1562">
        <v>43</v>
      </c>
      <c r="H1562">
        <v>10</v>
      </c>
      <c r="I1562">
        <v>110823</v>
      </c>
      <c r="J1562">
        <v>1</v>
      </c>
      <c r="K1562">
        <v>0</v>
      </c>
      <c r="L1562">
        <v>0</v>
      </c>
      <c r="M1562">
        <v>72862</v>
      </c>
      <c r="N1562">
        <v>0</v>
      </c>
      <c r="O1562" t="str">
        <f t="shared" si="146"/>
        <v>30-45</v>
      </c>
      <c r="P1562" t="str">
        <f t="shared" si="147"/>
        <v>Medium</v>
      </c>
      <c r="Q1562" t="str">
        <f t="shared" si="148"/>
        <v>Long-Term</v>
      </c>
      <c r="R1562" t="str">
        <f t="shared" si="149"/>
        <v>High Balance</v>
      </c>
      <c r="S1562" t="str">
        <f t="shared" si="150"/>
        <v>High Value</v>
      </c>
      <c r="T1562">
        <v>1</v>
      </c>
      <c r="U1562">
        <f t="shared" si="151"/>
        <v>0</v>
      </c>
    </row>
    <row r="1563" spans="1:21" x14ac:dyDescent="0.25">
      <c r="A1563">
        <v>2025</v>
      </c>
      <c r="B1563">
        <v>15766374</v>
      </c>
      <c r="C1563" t="s">
        <v>1028</v>
      </c>
      <c r="D1563">
        <v>632</v>
      </c>
      <c r="E1563" t="s">
        <v>26</v>
      </c>
      <c r="F1563" t="s">
        <v>23</v>
      </c>
      <c r="G1563">
        <v>42</v>
      </c>
      <c r="H1563">
        <v>4</v>
      </c>
      <c r="I1563">
        <v>119625</v>
      </c>
      <c r="J1563">
        <v>2</v>
      </c>
      <c r="K1563">
        <v>1</v>
      </c>
      <c r="L1563">
        <v>1</v>
      </c>
      <c r="M1563">
        <v>195979</v>
      </c>
      <c r="N1563">
        <v>0</v>
      </c>
      <c r="O1563" t="str">
        <f t="shared" si="146"/>
        <v>30-45</v>
      </c>
      <c r="P1563" t="str">
        <f t="shared" si="147"/>
        <v>Medium</v>
      </c>
      <c r="Q1563" t="str">
        <f t="shared" si="148"/>
        <v>Mid-Term</v>
      </c>
      <c r="R1563" t="str">
        <f t="shared" si="149"/>
        <v>High Balance</v>
      </c>
      <c r="S1563" t="str">
        <f t="shared" si="150"/>
        <v>High Value</v>
      </c>
      <c r="T1563">
        <v>1</v>
      </c>
      <c r="U1563">
        <f t="shared" si="151"/>
        <v>0</v>
      </c>
    </row>
    <row r="1564" spans="1:21" x14ac:dyDescent="0.25">
      <c r="A1564">
        <v>2025</v>
      </c>
      <c r="B1564">
        <v>15600991</v>
      </c>
      <c r="C1564" t="s">
        <v>697</v>
      </c>
      <c r="D1564">
        <v>694</v>
      </c>
      <c r="E1564" t="s">
        <v>26</v>
      </c>
      <c r="F1564" t="s">
        <v>23</v>
      </c>
      <c r="G1564">
        <v>31</v>
      </c>
      <c r="H1564">
        <v>6</v>
      </c>
      <c r="I1564">
        <v>109053</v>
      </c>
      <c r="J1564">
        <v>2</v>
      </c>
      <c r="K1564">
        <v>1</v>
      </c>
      <c r="L1564">
        <v>1</v>
      </c>
      <c r="M1564">
        <v>19449</v>
      </c>
      <c r="N1564">
        <v>1</v>
      </c>
      <c r="O1564" t="str">
        <f t="shared" si="146"/>
        <v>30-45</v>
      </c>
      <c r="P1564" t="str">
        <f t="shared" si="147"/>
        <v>Medium</v>
      </c>
      <c r="Q1564" t="str">
        <f t="shared" si="148"/>
        <v>Mid-Term</v>
      </c>
      <c r="R1564" t="str">
        <f t="shared" si="149"/>
        <v>High Balance</v>
      </c>
      <c r="S1564" t="str">
        <f t="shared" si="150"/>
        <v>High Value</v>
      </c>
      <c r="T1564">
        <v>1</v>
      </c>
      <c r="U1564">
        <f t="shared" si="151"/>
        <v>109053</v>
      </c>
    </row>
    <row r="1565" spans="1:21" x14ac:dyDescent="0.25">
      <c r="A1565">
        <v>2025</v>
      </c>
      <c r="B1565">
        <v>15777576</v>
      </c>
      <c r="C1565" t="s">
        <v>1029</v>
      </c>
      <c r="D1565">
        <v>559</v>
      </c>
      <c r="E1565" t="s">
        <v>18</v>
      </c>
      <c r="F1565" t="s">
        <v>16</v>
      </c>
      <c r="G1565">
        <v>40</v>
      </c>
      <c r="H1565">
        <v>5</v>
      </c>
      <c r="I1565">
        <v>139129</v>
      </c>
      <c r="J1565">
        <v>1</v>
      </c>
      <c r="K1565">
        <v>0</v>
      </c>
      <c r="L1565">
        <v>1</v>
      </c>
      <c r="M1565">
        <v>32636</v>
      </c>
      <c r="N1565">
        <v>0</v>
      </c>
      <c r="O1565" t="str">
        <f t="shared" si="146"/>
        <v>30-45</v>
      </c>
      <c r="P1565" t="str">
        <f t="shared" si="147"/>
        <v>Low</v>
      </c>
      <c r="Q1565" t="str">
        <f t="shared" si="148"/>
        <v>Mid-Term</v>
      </c>
      <c r="R1565" t="str">
        <f t="shared" si="149"/>
        <v>High Balance</v>
      </c>
      <c r="S1565" t="str">
        <f t="shared" si="150"/>
        <v>High Value</v>
      </c>
      <c r="T1565">
        <v>1</v>
      </c>
      <c r="U1565">
        <f t="shared" si="151"/>
        <v>0</v>
      </c>
    </row>
    <row r="1566" spans="1:21" x14ac:dyDescent="0.25">
      <c r="A1566">
        <v>2025</v>
      </c>
      <c r="B1566">
        <v>15742613</v>
      </c>
      <c r="C1566" t="s">
        <v>1030</v>
      </c>
      <c r="D1566">
        <v>773</v>
      </c>
      <c r="E1566" t="s">
        <v>26</v>
      </c>
      <c r="F1566" t="s">
        <v>16</v>
      </c>
      <c r="G1566">
        <v>42</v>
      </c>
      <c r="H1566">
        <v>8</v>
      </c>
      <c r="I1566">
        <v>152325</v>
      </c>
      <c r="J1566">
        <v>2</v>
      </c>
      <c r="K1566">
        <v>1</v>
      </c>
      <c r="L1566">
        <v>0</v>
      </c>
      <c r="M1566">
        <v>171733</v>
      </c>
      <c r="N1566">
        <v>0</v>
      </c>
      <c r="O1566" t="str">
        <f t="shared" si="146"/>
        <v>30-45</v>
      </c>
      <c r="P1566" t="str">
        <f t="shared" si="147"/>
        <v>High</v>
      </c>
      <c r="Q1566" t="str">
        <f t="shared" si="148"/>
        <v>Long-Term</v>
      </c>
      <c r="R1566" t="str">
        <f t="shared" si="149"/>
        <v>High Balance</v>
      </c>
      <c r="S1566" t="str">
        <f t="shared" si="150"/>
        <v>High Value</v>
      </c>
      <c r="T1566">
        <v>1</v>
      </c>
      <c r="U1566">
        <f t="shared" si="151"/>
        <v>0</v>
      </c>
    </row>
    <row r="1567" spans="1:21" x14ac:dyDescent="0.25">
      <c r="A1567">
        <v>2025</v>
      </c>
      <c r="B1567">
        <v>15649523</v>
      </c>
      <c r="C1567" t="s">
        <v>136</v>
      </c>
      <c r="D1567">
        <v>581</v>
      </c>
      <c r="E1567" t="s">
        <v>15</v>
      </c>
      <c r="F1567" t="s">
        <v>23</v>
      </c>
      <c r="G1567">
        <v>38</v>
      </c>
      <c r="H1567">
        <v>1</v>
      </c>
      <c r="I1567">
        <v>0</v>
      </c>
      <c r="J1567">
        <v>2</v>
      </c>
      <c r="K1567">
        <v>1</v>
      </c>
      <c r="L1567">
        <v>0</v>
      </c>
      <c r="M1567">
        <v>46176</v>
      </c>
      <c r="N1567">
        <v>0</v>
      </c>
      <c r="O1567" t="str">
        <f t="shared" si="146"/>
        <v>30-45</v>
      </c>
      <c r="P1567" t="str">
        <f t="shared" si="147"/>
        <v>Low</v>
      </c>
      <c r="Q1567" t="str">
        <f t="shared" si="148"/>
        <v>New</v>
      </c>
      <c r="R1567" t="str">
        <f t="shared" si="149"/>
        <v>Zero Balance</v>
      </c>
      <c r="S1567" t="str">
        <f t="shared" si="150"/>
        <v>Normal</v>
      </c>
      <c r="T1567">
        <v>1</v>
      </c>
      <c r="U1567">
        <f t="shared" si="151"/>
        <v>0</v>
      </c>
    </row>
    <row r="1568" spans="1:21" x14ac:dyDescent="0.25">
      <c r="A1568">
        <v>2025</v>
      </c>
      <c r="B1568">
        <v>15651063</v>
      </c>
      <c r="C1568" t="s">
        <v>1031</v>
      </c>
      <c r="D1568">
        <v>524</v>
      </c>
      <c r="E1568" t="s">
        <v>26</v>
      </c>
      <c r="F1568" t="s">
        <v>16</v>
      </c>
      <c r="G1568">
        <v>37</v>
      </c>
      <c r="H1568">
        <v>9</v>
      </c>
      <c r="I1568">
        <v>127481</v>
      </c>
      <c r="J1568">
        <v>2</v>
      </c>
      <c r="K1568">
        <v>1</v>
      </c>
      <c r="L1568">
        <v>0</v>
      </c>
      <c r="M1568">
        <v>179635</v>
      </c>
      <c r="N1568">
        <v>0</v>
      </c>
      <c r="O1568" t="str">
        <f t="shared" si="146"/>
        <v>30-45</v>
      </c>
      <c r="P1568" t="str">
        <f t="shared" si="147"/>
        <v>Low</v>
      </c>
      <c r="Q1568" t="str">
        <f t="shared" si="148"/>
        <v>Long-Term</v>
      </c>
      <c r="R1568" t="str">
        <f t="shared" si="149"/>
        <v>High Balance</v>
      </c>
      <c r="S1568" t="str">
        <f t="shared" si="150"/>
        <v>High Value</v>
      </c>
      <c r="T1568">
        <v>1</v>
      </c>
      <c r="U1568">
        <f t="shared" si="151"/>
        <v>0</v>
      </c>
    </row>
    <row r="1569" spans="1:21" x14ac:dyDescent="0.25">
      <c r="A1569">
        <v>2025</v>
      </c>
      <c r="B1569">
        <v>15683124</v>
      </c>
      <c r="C1569" t="s">
        <v>413</v>
      </c>
      <c r="D1569">
        <v>713</v>
      </c>
      <c r="E1569" t="s">
        <v>15</v>
      </c>
      <c r="F1569" t="s">
        <v>23</v>
      </c>
      <c r="G1569">
        <v>53</v>
      </c>
      <c r="H1569">
        <v>6</v>
      </c>
      <c r="I1569">
        <v>115029</v>
      </c>
      <c r="J1569">
        <v>1</v>
      </c>
      <c r="K1569">
        <v>0</v>
      </c>
      <c r="L1569">
        <v>0</v>
      </c>
      <c r="M1569">
        <v>191521</v>
      </c>
      <c r="N1569">
        <v>1</v>
      </c>
      <c r="O1569" t="str">
        <f t="shared" si="146"/>
        <v>46-60</v>
      </c>
      <c r="P1569" t="str">
        <f t="shared" si="147"/>
        <v>Medium</v>
      </c>
      <c r="Q1569" t="str">
        <f t="shared" si="148"/>
        <v>Mid-Term</v>
      </c>
      <c r="R1569" t="str">
        <f t="shared" si="149"/>
        <v>High Balance</v>
      </c>
      <c r="S1569" t="str">
        <f t="shared" si="150"/>
        <v>High Value</v>
      </c>
      <c r="T1569">
        <v>1</v>
      </c>
      <c r="U1569">
        <f t="shared" si="151"/>
        <v>115029</v>
      </c>
    </row>
    <row r="1570" spans="1:21" x14ac:dyDescent="0.25">
      <c r="A1570">
        <v>2025</v>
      </c>
      <c r="B1570">
        <v>15618314</v>
      </c>
      <c r="C1570" t="s">
        <v>22</v>
      </c>
      <c r="D1570">
        <v>676</v>
      </c>
      <c r="E1570" t="s">
        <v>15</v>
      </c>
      <c r="F1570" t="s">
        <v>23</v>
      </c>
      <c r="G1570">
        <v>40</v>
      </c>
      <c r="H1570">
        <v>8</v>
      </c>
      <c r="I1570">
        <v>114006</v>
      </c>
      <c r="J1570">
        <v>1</v>
      </c>
      <c r="K1570">
        <v>1</v>
      </c>
      <c r="L1570">
        <v>1</v>
      </c>
      <c r="M1570">
        <v>67998</v>
      </c>
      <c r="N1570">
        <v>0</v>
      </c>
      <c r="O1570" t="str">
        <f t="shared" si="146"/>
        <v>30-45</v>
      </c>
      <c r="P1570" t="str">
        <f t="shared" si="147"/>
        <v>Medium</v>
      </c>
      <c r="Q1570" t="str">
        <f t="shared" si="148"/>
        <v>Long-Term</v>
      </c>
      <c r="R1570" t="str">
        <f t="shared" si="149"/>
        <v>High Balance</v>
      </c>
      <c r="S1570" t="str">
        <f t="shared" si="150"/>
        <v>High Value</v>
      </c>
      <c r="T1570">
        <v>1</v>
      </c>
      <c r="U1570">
        <f t="shared" si="151"/>
        <v>0</v>
      </c>
    </row>
    <row r="1571" spans="1:21" x14ac:dyDescent="0.25">
      <c r="A1571">
        <v>2025</v>
      </c>
      <c r="B1571">
        <v>15670823</v>
      </c>
      <c r="C1571" t="s">
        <v>318</v>
      </c>
      <c r="D1571">
        <v>651</v>
      </c>
      <c r="E1571" t="s">
        <v>26</v>
      </c>
      <c r="F1571" t="s">
        <v>16</v>
      </c>
      <c r="G1571">
        <v>42</v>
      </c>
      <c r="H1571">
        <v>1</v>
      </c>
      <c r="I1571">
        <v>116647</v>
      </c>
      <c r="J1571">
        <v>1</v>
      </c>
      <c r="K1571">
        <v>1</v>
      </c>
      <c r="L1571">
        <v>0</v>
      </c>
      <c r="M1571">
        <v>44732</v>
      </c>
      <c r="N1571">
        <v>1</v>
      </c>
      <c r="O1571" t="str">
        <f t="shared" si="146"/>
        <v>30-45</v>
      </c>
      <c r="P1571" t="str">
        <f t="shared" si="147"/>
        <v>Medium</v>
      </c>
      <c r="Q1571" t="str">
        <f t="shared" si="148"/>
        <v>New</v>
      </c>
      <c r="R1571" t="str">
        <f t="shared" si="149"/>
        <v>High Balance</v>
      </c>
      <c r="S1571" t="str">
        <f t="shared" si="150"/>
        <v>High Value</v>
      </c>
      <c r="T1571">
        <v>1</v>
      </c>
      <c r="U1571">
        <f t="shared" si="151"/>
        <v>116647</v>
      </c>
    </row>
    <row r="1572" spans="1:21" x14ac:dyDescent="0.25">
      <c r="A1572">
        <v>2025</v>
      </c>
      <c r="B1572">
        <v>15607133</v>
      </c>
      <c r="C1572" t="s">
        <v>220</v>
      </c>
      <c r="D1572">
        <v>717</v>
      </c>
      <c r="E1572" t="s">
        <v>18</v>
      </c>
      <c r="F1572" t="s">
        <v>16</v>
      </c>
      <c r="G1572">
        <v>49</v>
      </c>
      <c r="H1572">
        <v>1</v>
      </c>
      <c r="I1572">
        <v>110864</v>
      </c>
      <c r="J1572">
        <v>2</v>
      </c>
      <c r="K1572">
        <v>1</v>
      </c>
      <c r="L1572">
        <v>1</v>
      </c>
      <c r="M1572">
        <v>124533</v>
      </c>
      <c r="N1572">
        <v>1</v>
      </c>
      <c r="O1572" t="str">
        <f t="shared" si="146"/>
        <v>46-60</v>
      </c>
      <c r="P1572" t="str">
        <f t="shared" si="147"/>
        <v>Medium</v>
      </c>
      <c r="Q1572" t="str">
        <f t="shared" si="148"/>
        <v>New</v>
      </c>
      <c r="R1572" t="str">
        <f t="shared" si="149"/>
        <v>High Balance</v>
      </c>
      <c r="S1572" t="str">
        <f t="shared" si="150"/>
        <v>High Value</v>
      </c>
      <c r="T1572">
        <v>1</v>
      </c>
      <c r="U1572">
        <f t="shared" si="151"/>
        <v>110864</v>
      </c>
    </row>
    <row r="1573" spans="1:21" x14ac:dyDescent="0.25">
      <c r="A1573">
        <v>2025</v>
      </c>
      <c r="B1573">
        <v>15615012</v>
      </c>
      <c r="C1573" t="s">
        <v>1032</v>
      </c>
      <c r="D1573">
        <v>594</v>
      </c>
      <c r="E1573" t="s">
        <v>15</v>
      </c>
      <c r="F1573" t="s">
        <v>23</v>
      </c>
      <c r="G1573">
        <v>23</v>
      </c>
      <c r="H1573">
        <v>5</v>
      </c>
      <c r="I1573">
        <v>156268</v>
      </c>
      <c r="J1573">
        <v>1</v>
      </c>
      <c r="K1573">
        <v>1</v>
      </c>
      <c r="L1573">
        <v>0</v>
      </c>
      <c r="M1573">
        <v>160968</v>
      </c>
      <c r="N1573">
        <v>0</v>
      </c>
      <c r="O1573" t="str">
        <f t="shared" si="146"/>
        <v>&lt;30</v>
      </c>
      <c r="P1573" t="str">
        <f t="shared" si="147"/>
        <v>Low</v>
      </c>
      <c r="Q1573" t="str">
        <f t="shared" si="148"/>
        <v>Mid-Term</v>
      </c>
      <c r="R1573" t="str">
        <f t="shared" si="149"/>
        <v>High Balance</v>
      </c>
      <c r="S1573" t="str">
        <f t="shared" si="150"/>
        <v>High Value</v>
      </c>
      <c r="T1573">
        <v>1</v>
      </c>
      <c r="U1573">
        <f t="shared" si="151"/>
        <v>0</v>
      </c>
    </row>
    <row r="1574" spans="1:21" x14ac:dyDescent="0.25">
      <c r="A1574">
        <v>2025</v>
      </c>
      <c r="B1574">
        <v>15725141</v>
      </c>
      <c r="C1574" t="s">
        <v>1033</v>
      </c>
      <c r="D1574">
        <v>716</v>
      </c>
      <c r="E1574" t="s">
        <v>15</v>
      </c>
      <c r="F1574" t="s">
        <v>16</v>
      </c>
      <c r="G1574">
        <v>44</v>
      </c>
      <c r="H1574">
        <v>3</v>
      </c>
      <c r="I1574">
        <v>109528</v>
      </c>
      <c r="J1574">
        <v>1</v>
      </c>
      <c r="K1574">
        <v>1</v>
      </c>
      <c r="L1574">
        <v>0</v>
      </c>
      <c r="M1574">
        <v>27342</v>
      </c>
      <c r="N1574">
        <v>1</v>
      </c>
      <c r="O1574" t="str">
        <f t="shared" si="146"/>
        <v>30-45</v>
      </c>
      <c r="P1574" t="str">
        <f t="shared" si="147"/>
        <v>Medium</v>
      </c>
      <c r="Q1574" t="str">
        <f t="shared" si="148"/>
        <v>New</v>
      </c>
      <c r="R1574" t="str">
        <f t="shared" si="149"/>
        <v>High Balance</v>
      </c>
      <c r="S1574" t="str">
        <f t="shared" si="150"/>
        <v>High Value</v>
      </c>
      <c r="T1574">
        <v>1</v>
      </c>
      <c r="U1574">
        <f t="shared" si="151"/>
        <v>109528</v>
      </c>
    </row>
    <row r="1575" spans="1:21" x14ac:dyDescent="0.25">
      <c r="A1575">
        <v>2025</v>
      </c>
      <c r="B1575">
        <v>15623560</v>
      </c>
      <c r="C1575" t="s">
        <v>1034</v>
      </c>
      <c r="D1575">
        <v>668</v>
      </c>
      <c r="E1575" t="s">
        <v>15</v>
      </c>
      <c r="F1575" t="s">
        <v>16</v>
      </c>
      <c r="G1575">
        <v>35</v>
      </c>
      <c r="H1575">
        <v>6</v>
      </c>
      <c r="I1575">
        <v>102483</v>
      </c>
      <c r="J1575">
        <v>1</v>
      </c>
      <c r="K1575">
        <v>1</v>
      </c>
      <c r="L1575">
        <v>1</v>
      </c>
      <c r="M1575">
        <v>53995</v>
      </c>
      <c r="N1575">
        <v>0</v>
      </c>
      <c r="O1575" t="str">
        <f t="shared" si="146"/>
        <v>30-45</v>
      </c>
      <c r="P1575" t="str">
        <f t="shared" si="147"/>
        <v>Medium</v>
      </c>
      <c r="Q1575" t="str">
        <f t="shared" si="148"/>
        <v>Mid-Term</v>
      </c>
      <c r="R1575" t="str">
        <f t="shared" si="149"/>
        <v>High Balance</v>
      </c>
      <c r="S1575" t="str">
        <f t="shared" si="150"/>
        <v>High Value</v>
      </c>
      <c r="T1575">
        <v>1</v>
      </c>
      <c r="U1575">
        <f t="shared" si="151"/>
        <v>0</v>
      </c>
    </row>
    <row r="1576" spans="1:21" x14ac:dyDescent="0.25">
      <c r="A1576">
        <v>2025</v>
      </c>
      <c r="B1576">
        <v>15693018</v>
      </c>
      <c r="C1576" t="s">
        <v>1035</v>
      </c>
      <c r="D1576">
        <v>678</v>
      </c>
      <c r="E1576" t="s">
        <v>26</v>
      </c>
      <c r="F1576" t="s">
        <v>23</v>
      </c>
      <c r="G1576">
        <v>23</v>
      </c>
      <c r="H1576">
        <v>10</v>
      </c>
      <c r="I1576">
        <v>115564</v>
      </c>
      <c r="J1576">
        <v>1</v>
      </c>
      <c r="K1576">
        <v>1</v>
      </c>
      <c r="L1576">
        <v>1</v>
      </c>
      <c r="M1576">
        <v>91634</v>
      </c>
      <c r="N1576">
        <v>0</v>
      </c>
      <c r="O1576" t="str">
        <f t="shared" si="146"/>
        <v>&lt;30</v>
      </c>
      <c r="P1576" t="str">
        <f t="shared" si="147"/>
        <v>Medium</v>
      </c>
      <c r="Q1576" t="str">
        <f t="shared" si="148"/>
        <v>Long-Term</v>
      </c>
      <c r="R1576" t="str">
        <f t="shared" si="149"/>
        <v>High Balance</v>
      </c>
      <c r="S1576" t="str">
        <f t="shared" si="150"/>
        <v>High Value</v>
      </c>
      <c r="T1576">
        <v>1</v>
      </c>
      <c r="U1576">
        <f t="shared" si="151"/>
        <v>0</v>
      </c>
    </row>
    <row r="1577" spans="1:21" x14ac:dyDescent="0.25">
      <c r="A1577">
        <v>2025</v>
      </c>
      <c r="B1577">
        <v>15636756</v>
      </c>
      <c r="C1577" t="s">
        <v>1036</v>
      </c>
      <c r="D1577">
        <v>545</v>
      </c>
      <c r="E1577" t="s">
        <v>15</v>
      </c>
      <c r="F1577" t="s">
        <v>23</v>
      </c>
      <c r="G1577">
        <v>23</v>
      </c>
      <c r="H1577">
        <v>2</v>
      </c>
      <c r="I1577">
        <v>0</v>
      </c>
      <c r="J1577">
        <v>2</v>
      </c>
      <c r="K1577">
        <v>1</v>
      </c>
      <c r="L1577">
        <v>0</v>
      </c>
      <c r="M1577">
        <v>189613</v>
      </c>
      <c r="N1577">
        <v>0</v>
      </c>
      <c r="O1577" t="str">
        <f t="shared" si="146"/>
        <v>&lt;30</v>
      </c>
      <c r="P1577" t="str">
        <f t="shared" si="147"/>
        <v>Low</v>
      </c>
      <c r="Q1577" t="str">
        <f t="shared" si="148"/>
        <v>New</v>
      </c>
      <c r="R1577" t="str">
        <f t="shared" si="149"/>
        <v>Zero Balance</v>
      </c>
      <c r="S1577" t="str">
        <f t="shared" si="150"/>
        <v>Normal</v>
      </c>
      <c r="T1577">
        <v>1</v>
      </c>
      <c r="U1577">
        <f t="shared" si="151"/>
        <v>0</v>
      </c>
    </row>
    <row r="1578" spans="1:21" x14ac:dyDescent="0.25">
      <c r="A1578">
        <v>2025</v>
      </c>
      <c r="B1578">
        <v>15647474</v>
      </c>
      <c r="C1578" t="s">
        <v>708</v>
      </c>
      <c r="D1578">
        <v>613</v>
      </c>
      <c r="E1578" t="s">
        <v>15</v>
      </c>
      <c r="F1578" t="s">
        <v>16</v>
      </c>
      <c r="G1578">
        <v>40</v>
      </c>
      <c r="H1578">
        <v>9</v>
      </c>
      <c r="I1578">
        <v>95624</v>
      </c>
      <c r="J1578">
        <v>2</v>
      </c>
      <c r="K1578">
        <v>1</v>
      </c>
      <c r="L1578">
        <v>1</v>
      </c>
      <c r="M1578">
        <v>60706</v>
      </c>
      <c r="N1578">
        <v>0</v>
      </c>
      <c r="O1578" t="str">
        <f t="shared" si="146"/>
        <v>30-45</v>
      </c>
      <c r="P1578" t="str">
        <f t="shared" si="147"/>
        <v>Medium</v>
      </c>
      <c r="Q1578" t="str">
        <f t="shared" si="148"/>
        <v>Long-Term</v>
      </c>
      <c r="R1578" t="str">
        <f t="shared" si="149"/>
        <v>Low Balance</v>
      </c>
      <c r="S1578" t="str">
        <f t="shared" si="150"/>
        <v>Normal</v>
      </c>
      <c r="T1578">
        <v>1</v>
      </c>
      <c r="U1578">
        <f t="shared" si="151"/>
        <v>0</v>
      </c>
    </row>
    <row r="1579" spans="1:21" x14ac:dyDescent="0.25">
      <c r="A1579">
        <v>2025</v>
      </c>
      <c r="B1579">
        <v>15576714</v>
      </c>
      <c r="C1579" t="s">
        <v>388</v>
      </c>
      <c r="D1579">
        <v>687</v>
      </c>
      <c r="E1579" t="s">
        <v>18</v>
      </c>
      <c r="F1579" t="s">
        <v>16</v>
      </c>
      <c r="G1579">
        <v>21</v>
      </c>
      <c r="H1579">
        <v>8</v>
      </c>
      <c r="I1579">
        <v>0</v>
      </c>
      <c r="J1579">
        <v>2</v>
      </c>
      <c r="K1579">
        <v>1</v>
      </c>
      <c r="L1579">
        <v>1</v>
      </c>
      <c r="M1579">
        <v>154767</v>
      </c>
      <c r="N1579">
        <v>0</v>
      </c>
      <c r="O1579" t="str">
        <f t="shared" si="146"/>
        <v>&lt;30</v>
      </c>
      <c r="P1579" t="str">
        <f t="shared" si="147"/>
        <v>Medium</v>
      </c>
      <c r="Q1579" t="str">
        <f t="shared" si="148"/>
        <v>Long-Term</v>
      </c>
      <c r="R1579" t="str">
        <f t="shared" si="149"/>
        <v>Zero Balance</v>
      </c>
      <c r="S1579" t="str">
        <f t="shared" si="150"/>
        <v>Normal</v>
      </c>
      <c r="T1579">
        <v>1</v>
      </c>
      <c r="U1579">
        <f t="shared" si="151"/>
        <v>0</v>
      </c>
    </row>
    <row r="1580" spans="1:21" x14ac:dyDescent="0.25">
      <c r="A1580">
        <v>2025</v>
      </c>
      <c r="B1580">
        <v>15585047</v>
      </c>
      <c r="C1580" t="s">
        <v>1037</v>
      </c>
      <c r="D1580">
        <v>715</v>
      </c>
      <c r="E1580" t="s">
        <v>15</v>
      </c>
      <c r="F1580" t="s">
        <v>23</v>
      </c>
      <c r="G1580">
        <v>28</v>
      </c>
      <c r="H1580">
        <v>7</v>
      </c>
      <c r="I1580">
        <v>160377</v>
      </c>
      <c r="J1580">
        <v>1</v>
      </c>
      <c r="K1580">
        <v>0</v>
      </c>
      <c r="L1580">
        <v>0</v>
      </c>
      <c r="M1580">
        <v>196853</v>
      </c>
      <c r="N1580">
        <v>0</v>
      </c>
      <c r="O1580" t="str">
        <f t="shared" si="146"/>
        <v>&lt;30</v>
      </c>
      <c r="P1580" t="str">
        <f t="shared" si="147"/>
        <v>Medium</v>
      </c>
      <c r="Q1580" t="str">
        <f t="shared" si="148"/>
        <v>Mid-Term</v>
      </c>
      <c r="R1580" t="str">
        <f t="shared" si="149"/>
        <v>High Balance</v>
      </c>
      <c r="S1580" t="str">
        <f t="shared" si="150"/>
        <v>High Value</v>
      </c>
      <c r="T1580">
        <v>1</v>
      </c>
      <c r="U1580">
        <f t="shared" si="151"/>
        <v>0</v>
      </c>
    </row>
    <row r="1581" spans="1:21" x14ac:dyDescent="0.25">
      <c r="A1581">
        <v>2025</v>
      </c>
      <c r="B1581">
        <v>15743976</v>
      </c>
      <c r="C1581" t="s">
        <v>629</v>
      </c>
      <c r="D1581">
        <v>618</v>
      </c>
      <c r="E1581" t="s">
        <v>26</v>
      </c>
      <c r="F1581" t="s">
        <v>23</v>
      </c>
      <c r="G1581">
        <v>41</v>
      </c>
      <c r="H1581">
        <v>8</v>
      </c>
      <c r="I1581">
        <v>37703</v>
      </c>
      <c r="J1581">
        <v>1</v>
      </c>
      <c r="K1581">
        <v>1</v>
      </c>
      <c r="L1581">
        <v>1</v>
      </c>
      <c r="M1581">
        <v>195775</v>
      </c>
      <c r="N1581">
        <v>0</v>
      </c>
      <c r="O1581" t="str">
        <f t="shared" si="146"/>
        <v>30-45</v>
      </c>
      <c r="P1581" t="str">
        <f t="shared" si="147"/>
        <v>Medium</v>
      </c>
      <c r="Q1581" t="str">
        <f t="shared" si="148"/>
        <v>Long-Term</v>
      </c>
      <c r="R1581" t="str">
        <f t="shared" si="149"/>
        <v>Low Balance</v>
      </c>
      <c r="S1581" t="str">
        <f t="shared" si="150"/>
        <v>Normal</v>
      </c>
      <c r="T1581">
        <v>1</v>
      </c>
      <c r="U1581">
        <f t="shared" si="151"/>
        <v>0</v>
      </c>
    </row>
    <row r="1582" spans="1:21" x14ac:dyDescent="0.25">
      <c r="A1582">
        <v>2025</v>
      </c>
      <c r="B1582">
        <v>15793881</v>
      </c>
      <c r="C1582" t="s">
        <v>21</v>
      </c>
      <c r="D1582">
        <v>721</v>
      </c>
      <c r="E1582" t="s">
        <v>15</v>
      </c>
      <c r="F1582" t="s">
        <v>16</v>
      </c>
      <c r="G1582">
        <v>35</v>
      </c>
      <c r="H1582">
        <v>6</v>
      </c>
      <c r="I1582">
        <v>118274</v>
      </c>
      <c r="J1582">
        <v>1</v>
      </c>
      <c r="K1582">
        <v>0</v>
      </c>
      <c r="L1582">
        <v>1</v>
      </c>
      <c r="M1582">
        <v>3087</v>
      </c>
      <c r="N1582">
        <v>0</v>
      </c>
      <c r="O1582" t="str">
        <f t="shared" si="146"/>
        <v>30-45</v>
      </c>
      <c r="P1582" t="str">
        <f t="shared" si="147"/>
        <v>Medium</v>
      </c>
      <c r="Q1582" t="str">
        <f t="shared" si="148"/>
        <v>Mid-Term</v>
      </c>
      <c r="R1582" t="str">
        <f t="shared" si="149"/>
        <v>High Balance</v>
      </c>
      <c r="S1582" t="str">
        <f t="shared" si="150"/>
        <v>High Value</v>
      </c>
      <c r="T1582">
        <v>1</v>
      </c>
      <c r="U1582">
        <f t="shared" si="151"/>
        <v>0</v>
      </c>
    </row>
    <row r="1583" spans="1:21" x14ac:dyDescent="0.25">
      <c r="A1583">
        <v>2025</v>
      </c>
      <c r="B1583">
        <v>15576517</v>
      </c>
      <c r="C1583" t="s">
        <v>1038</v>
      </c>
      <c r="D1583">
        <v>445</v>
      </c>
      <c r="E1583" t="s">
        <v>26</v>
      </c>
      <c r="F1583" t="s">
        <v>16</v>
      </c>
      <c r="G1583">
        <v>34</v>
      </c>
      <c r="H1583">
        <v>7</v>
      </c>
      <c r="I1583">
        <v>131082</v>
      </c>
      <c r="J1583">
        <v>2</v>
      </c>
      <c r="K1583">
        <v>1</v>
      </c>
      <c r="L1583">
        <v>1</v>
      </c>
      <c r="M1583">
        <v>70618</v>
      </c>
      <c r="N1583">
        <v>0</v>
      </c>
      <c r="O1583" t="str">
        <f t="shared" si="146"/>
        <v>30-45</v>
      </c>
      <c r="P1583" t="str">
        <f t="shared" si="147"/>
        <v>Low</v>
      </c>
      <c r="Q1583" t="str">
        <f t="shared" si="148"/>
        <v>Mid-Term</v>
      </c>
      <c r="R1583" t="str">
        <f t="shared" si="149"/>
        <v>High Balance</v>
      </c>
      <c r="S1583" t="str">
        <f t="shared" si="150"/>
        <v>High Value</v>
      </c>
      <c r="T1583">
        <v>1</v>
      </c>
      <c r="U1583">
        <f t="shared" si="151"/>
        <v>0</v>
      </c>
    </row>
    <row r="1584" spans="1:21" x14ac:dyDescent="0.25">
      <c r="A1584">
        <v>2025</v>
      </c>
      <c r="B1584">
        <v>15631072</v>
      </c>
      <c r="C1584" t="s">
        <v>1039</v>
      </c>
      <c r="D1584">
        <v>690</v>
      </c>
      <c r="E1584" t="s">
        <v>15</v>
      </c>
      <c r="F1584" t="s">
        <v>23</v>
      </c>
      <c r="G1584">
        <v>38</v>
      </c>
      <c r="H1584">
        <v>1</v>
      </c>
      <c r="I1584">
        <v>94456</v>
      </c>
      <c r="J1584">
        <v>2</v>
      </c>
      <c r="K1584">
        <v>0</v>
      </c>
      <c r="L1584">
        <v>1</v>
      </c>
      <c r="M1584">
        <v>55034</v>
      </c>
      <c r="N1584">
        <v>0</v>
      </c>
      <c r="O1584" t="str">
        <f t="shared" si="146"/>
        <v>30-45</v>
      </c>
      <c r="P1584" t="str">
        <f t="shared" si="147"/>
        <v>Medium</v>
      </c>
      <c r="Q1584" t="str">
        <f t="shared" si="148"/>
        <v>New</v>
      </c>
      <c r="R1584" t="str">
        <f t="shared" si="149"/>
        <v>Low Balance</v>
      </c>
      <c r="S1584" t="str">
        <f t="shared" si="150"/>
        <v>Normal</v>
      </c>
      <c r="T1584">
        <v>1</v>
      </c>
      <c r="U1584">
        <f t="shared" si="151"/>
        <v>0</v>
      </c>
    </row>
    <row r="1585" spans="1:21" x14ac:dyDescent="0.25">
      <c r="A1585">
        <v>2025</v>
      </c>
      <c r="B1585">
        <v>15730394</v>
      </c>
      <c r="C1585" t="s">
        <v>1040</v>
      </c>
      <c r="D1585">
        <v>709</v>
      </c>
      <c r="E1585" t="s">
        <v>15</v>
      </c>
      <c r="F1585" t="s">
        <v>16</v>
      </c>
      <c r="G1585">
        <v>43</v>
      </c>
      <c r="H1585">
        <v>8</v>
      </c>
      <c r="I1585">
        <v>0</v>
      </c>
      <c r="J1585">
        <v>2</v>
      </c>
      <c r="K1585">
        <v>0</v>
      </c>
      <c r="L1585">
        <v>0</v>
      </c>
      <c r="M1585">
        <v>168036</v>
      </c>
      <c r="N1585">
        <v>1</v>
      </c>
      <c r="O1585" t="str">
        <f t="shared" si="146"/>
        <v>30-45</v>
      </c>
      <c r="P1585" t="str">
        <f t="shared" si="147"/>
        <v>Medium</v>
      </c>
      <c r="Q1585" t="str">
        <f t="shared" si="148"/>
        <v>Long-Term</v>
      </c>
      <c r="R1585" t="str">
        <f t="shared" si="149"/>
        <v>Zero Balance</v>
      </c>
      <c r="S1585" t="str">
        <f t="shared" si="150"/>
        <v>Normal</v>
      </c>
      <c r="T1585">
        <v>1</v>
      </c>
      <c r="U1585">
        <f t="shared" si="151"/>
        <v>0</v>
      </c>
    </row>
    <row r="1586" spans="1:21" x14ac:dyDescent="0.25">
      <c r="A1586">
        <v>2025</v>
      </c>
      <c r="B1586">
        <v>15631460</v>
      </c>
      <c r="C1586" t="s">
        <v>395</v>
      </c>
      <c r="D1586">
        <v>671</v>
      </c>
      <c r="E1586" t="s">
        <v>18</v>
      </c>
      <c r="F1586" t="s">
        <v>16</v>
      </c>
      <c r="G1586">
        <v>42</v>
      </c>
      <c r="H1586">
        <v>3</v>
      </c>
      <c r="I1586">
        <v>0</v>
      </c>
      <c r="J1586">
        <v>2</v>
      </c>
      <c r="K1586">
        <v>1</v>
      </c>
      <c r="L1586">
        <v>1</v>
      </c>
      <c r="M1586">
        <v>128449</v>
      </c>
      <c r="N1586">
        <v>0</v>
      </c>
      <c r="O1586" t="str">
        <f t="shared" si="146"/>
        <v>30-45</v>
      </c>
      <c r="P1586" t="str">
        <f t="shared" si="147"/>
        <v>Medium</v>
      </c>
      <c r="Q1586" t="str">
        <f t="shared" si="148"/>
        <v>New</v>
      </c>
      <c r="R1586" t="str">
        <f t="shared" si="149"/>
        <v>Zero Balance</v>
      </c>
      <c r="S1586" t="str">
        <f t="shared" si="150"/>
        <v>Normal</v>
      </c>
      <c r="T1586">
        <v>1</v>
      </c>
      <c r="U1586">
        <f t="shared" si="151"/>
        <v>0</v>
      </c>
    </row>
    <row r="1587" spans="1:21" x14ac:dyDescent="0.25">
      <c r="A1587">
        <v>2025</v>
      </c>
      <c r="B1587">
        <v>15692002</v>
      </c>
      <c r="C1587" t="s">
        <v>1041</v>
      </c>
      <c r="D1587">
        <v>538</v>
      </c>
      <c r="E1587" t="s">
        <v>15</v>
      </c>
      <c r="F1587" t="s">
        <v>23</v>
      </c>
      <c r="G1587">
        <v>33</v>
      </c>
      <c r="H1587">
        <v>6</v>
      </c>
      <c r="I1587">
        <v>93791</v>
      </c>
      <c r="J1587">
        <v>1</v>
      </c>
      <c r="K1587">
        <v>1</v>
      </c>
      <c r="L1587">
        <v>1</v>
      </c>
      <c r="M1587">
        <v>199249</v>
      </c>
      <c r="N1587">
        <v>0</v>
      </c>
      <c r="O1587" t="str">
        <f t="shared" si="146"/>
        <v>30-45</v>
      </c>
      <c r="P1587" t="str">
        <f t="shared" si="147"/>
        <v>Low</v>
      </c>
      <c r="Q1587" t="str">
        <f t="shared" si="148"/>
        <v>Mid-Term</v>
      </c>
      <c r="R1587" t="str">
        <f t="shared" si="149"/>
        <v>Low Balance</v>
      </c>
      <c r="S1587" t="str">
        <f t="shared" si="150"/>
        <v>Normal</v>
      </c>
      <c r="T1587">
        <v>1</v>
      </c>
      <c r="U1587">
        <f t="shared" si="151"/>
        <v>0</v>
      </c>
    </row>
    <row r="1588" spans="1:21" x14ac:dyDescent="0.25">
      <c r="A1588">
        <v>2025</v>
      </c>
      <c r="B1588">
        <v>15595282</v>
      </c>
      <c r="C1588" t="s">
        <v>322</v>
      </c>
      <c r="D1588">
        <v>735</v>
      </c>
      <c r="E1588" t="s">
        <v>15</v>
      </c>
      <c r="F1588" t="s">
        <v>16</v>
      </c>
      <c r="G1588">
        <v>33</v>
      </c>
      <c r="H1588">
        <v>4</v>
      </c>
      <c r="I1588">
        <v>0</v>
      </c>
      <c r="J1588">
        <v>2</v>
      </c>
      <c r="K1588">
        <v>1</v>
      </c>
      <c r="L1588">
        <v>0</v>
      </c>
      <c r="M1588">
        <v>149475</v>
      </c>
      <c r="N1588">
        <v>0</v>
      </c>
      <c r="O1588" t="str">
        <f t="shared" si="146"/>
        <v>30-45</v>
      </c>
      <c r="P1588" t="str">
        <f t="shared" si="147"/>
        <v>Medium</v>
      </c>
      <c r="Q1588" t="str">
        <f t="shared" si="148"/>
        <v>Mid-Term</v>
      </c>
      <c r="R1588" t="str">
        <f t="shared" si="149"/>
        <v>Zero Balance</v>
      </c>
      <c r="S1588" t="str">
        <f t="shared" si="150"/>
        <v>Normal</v>
      </c>
      <c r="T1588">
        <v>1</v>
      </c>
      <c r="U1588">
        <f t="shared" si="151"/>
        <v>0</v>
      </c>
    </row>
    <row r="1589" spans="1:21" x14ac:dyDescent="0.25">
      <c r="A1589">
        <v>2025</v>
      </c>
      <c r="B1589">
        <v>15789548</v>
      </c>
      <c r="C1589" t="s">
        <v>1042</v>
      </c>
      <c r="D1589">
        <v>592</v>
      </c>
      <c r="E1589" t="s">
        <v>15</v>
      </c>
      <c r="F1589" t="s">
        <v>16</v>
      </c>
      <c r="G1589">
        <v>37</v>
      </c>
      <c r="H1589">
        <v>7</v>
      </c>
      <c r="I1589">
        <v>0</v>
      </c>
      <c r="J1589">
        <v>2</v>
      </c>
      <c r="K1589">
        <v>1</v>
      </c>
      <c r="L1589">
        <v>1</v>
      </c>
      <c r="M1589">
        <v>126726</v>
      </c>
      <c r="N1589">
        <v>0</v>
      </c>
      <c r="O1589" t="str">
        <f t="shared" si="146"/>
        <v>30-45</v>
      </c>
      <c r="P1589" t="str">
        <f t="shared" si="147"/>
        <v>Low</v>
      </c>
      <c r="Q1589" t="str">
        <f t="shared" si="148"/>
        <v>Mid-Term</v>
      </c>
      <c r="R1589" t="str">
        <f t="shared" si="149"/>
        <v>Zero Balance</v>
      </c>
      <c r="S1589" t="str">
        <f t="shared" si="150"/>
        <v>Normal</v>
      </c>
      <c r="T1589">
        <v>1</v>
      </c>
      <c r="U1589">
        <f t="shared" si="151"/>
        <v>0</v>
      </c>
    </row>
    <row r="1590" spans="1:21" x14ac:dyDescent="0.25">
      <c r="A1590">
        <v>2025</v>
      </c>
      <c r="B1590">
        <v>15758035</v>
      </c>
      <c r="C1590" t="s">
        <v>1043</v>
      </c>
      <c r="D1590">
        <v>747</v>
      </c>
      <c r="E1590" t="s">
        <v>15</v>
      </c>
      <c r="F1590" t="s">
        <v>23</v>
      </c>
      <c r="G1590">
        <v>61</v>
      </c>
      <c r="H1590">
        <v>7</v>
      </c>
      <c r="I1590">
        <v>155973</v>
      </c>
      <c r="J1590">
        <v>1</v>
      </c>
      <c r="K1590">
        <v>0</v>
      </c>
      <c r="L1590">
        <v>1</v>
      </c>
      <c r="M1590">
        <v>147554</v>
      </c>
      <c r="N1590">
        <v>0</v>
      </c>
      <c r="O1590" t="str">
        <f t="shared" si="146"/>
        <v>60+</v>
      </c>
      <c r="P1590" t="str">
        <f t="shared" si="147"/>
        <v>Medium</v>
      </c>
      <c r="Q1590" t="str">
        <f t="shared" si="148"/>
        <v>Mid-Term</v>
      </c>
      <c r="R1590" t="str">
        <f t="shared" si="149"/>
        <v>High Balance</v>
      </c>
      <c r="S1590" t="str">
        <f t="shared" si="150"/>
        <v>High Value</v>
      </c>
      <c r="T1590">
        <v>1</v>
      </c>
      <c r="U1590">
        <f t="shared" si="151"/>
        <v>0</v>
      </c>
    </row>
    <row r="1591" spans="1:21" x14ac:dyDescent="0.25">
      <c r="A1591">
        <v>2025</v>
      </c>
      <c r="B1591">
        <v>15617518</v>
      </c>
      <c r="C1591" t="s">
        <v>95</v>
      </c>
      <c r="D1591">
        <v>675</v>
      </c>
      <c r="E1591" t="s">
        <v>26</v>
      </c>
      <c r="F1591" t="s">
        <v>23</v>
      </c>
      <c r="G1591">
        <v>36</v>
      </c>
      <c r="H1591">
        <v>7</v>
      </c>
      <c r="I1591">
        <v>89410</v>
      </c>
      <c r="J1591">
        <v>1</v>
      </c>
      <c r="K1591">
        <v>1</v>
      </c>
      <c r="L1591">
        <v>1</v>
      </c>
      <c r="M1591">
        <v>149400</v>
      </c>
      <c r="N1591">
        <v>0</v>
      </c>
      <c r="O1591" t="str">
        <f t="shared" si="146"/>
        <v>30-45</v>
      </c>
      <c r="P1591" t="str">
        <f t="shared" si="147"/>
        <v>Medium</v>
      </c>
      <c r="Q1591" t="str">
        <f t="shared" si="148"/>
        <v>Mid-Term</v>
      </c>
      <c r="R1591" t="str">
        <f t="shared" si="149"/>
        <v>Low Balance</v>
      </c>
      <c r="S1591" t="str">
        <f t="shared" si="150"/>
        <v>Normal</v>
      </c>
      <c r="T1591">
        <v>1</v>
      </c>
      <c r="U1591">
        <f t="shared" si="151"/>
        <v>0</v>
      </c>
    </row>
    <row r="1592" spans="1:21" x14ac:dyDescent="0.25">
      <c r="A1592">
        <v>2025</v>
      </c>
      <c r="B1592">
        <v>15651802</v>
      </c>
      <c r="C1592" t="s">
        <v>317</v>
      </c>
      <c r="D1592">
        <v>632</v>
      </c>
      <c r="E1592" t="s">
        <v>18</v>
      </c>
      <c r="F1592" t="s">
        <v>16</v>
      </c>
      <c r="G1592">
        <v>39</v>
      </c>
      <c r="H1592">
        <v>5</v>
      </c>
      <c r="I1592">
        <v>97854</v>
      </c>
      <c r="J1592">
        <v>2</v>
      </c>
      <c r="K1592">
        <v>1</v>
      </c>
      <c r="L1592">
        <v>0</v>
      </c>
      <c r="M1592">
        <v>93536</v>
      </c>
      <c r="N1592">
        <v>0</v>
      </c>
      <c r="O1592" t="str">
        <f t="shared" si="146"/>
        <v>30-45</v>
      </c>
      <c r="P1592" t="str">
        <f t="shared" si="147"/>
        <v>Medium</v>
      </c>
      <c r="Q1592" t="str">
        <f t="shared" si="148"/>
        <v>Mid-Term</v>
      </c>
      <c r="R1592" t="str">
        <f t="shared" si="149"/>
        <v>Low Balance</v>
      </c>
      <c r="S1592" t="str">
        <f t="shared" si="150"/>
        <v>Normal</v>
      </c>
      <c r="T1592">
        <v>1</v>
      </c>
      <c r="U1592">
        <f t="shared" si="151"/>
        <v>0</v>
      </c>
    </row>
    <row r="1593" spans="1:21" x14ac:dyDescent="0.25">
      <c r="A1593">
        <v>2025</v>
      </c>
      <c r="B1593">
        <v>15631813</v>
      </c>
      <c r="C1593" t="s">
        <v>574</v>
      </c>
      <c r="D1593">
        <v>621</v>
      </c>
      <c r="E1593" t="s">
        <v>15</v>
      </c>
      <c r="F1593" t="s">
        <v>23</v>
      </c>
      <c r="G1593">
        <v>39</v>
      </c>
      <c r="H1593">
        <v>6</v>
      </c>
      <c r="I1593">
        <v>0</v>
      </c>
      <c r="J1593">
        <v>2</v>
      </c>
      <c r="K1593">
        <v>1</v>
      </c>
      <c r="L1593">
        <v>1</v>
      </c>
      <c r="M1593">
        <v>58884</v>
      </c>
      <c r="N1593">
        <v>0</v>
      </c>
      <c r="O1593" t="str">
        <f t="shared" si="146"/>
        <v>30-45</v>
      </c>
      <c r="P1593" t="str">
        <f t="shared" si="147"/>
        <v>Medium</v>
      </c>
      <c r="Q1593" t="str">
        <f t="shared" si="148"/>
        <v>Mid-Term</v>
      </c>
      <c r="R1593" t="str">
        <f t="shared" si="149"/>
        <v>Zero Balance</v>
      </c>
      <c r="S1593" t="str">
        <f t="shared" si="150"/>
        <v>Normal</v>
      </c>
      <c r="T1593">
        <v>1</v>
      </c>
      <c r="U1593">
        <f t="shared" si="151"/>
        <v>0</v>
      </c>
    </row>
    <row r="1594" spans="1:21" x14ac:dyDescent="0.25">
      <c r="A1594">
        <v>2025</v>
      </c>
      <c r="B1594">
        <v>15729668</v>
      </c>
      <c r="C1594" t="s">
        <v>1044</v>
      </c>
      <c r="D1594">
        <v>521</v>
      </c>
      <c r="E1594" t="s">
        <v>18</v>
      </c>
      <c r="F1594" t="s">
        <v>23</v>
      </c>
      <c r="G1594">
        <v>29</v>
      </c>
      <c r="H1594">
        <v>3</v>
      </c>
      <c r="I1594">
        <v>60281</v>
      </c>
      <c r="J1594">
        <v>1</v>
      </c>
      <c r="K1594">
        <v>1</v>
      </c>
      <c r="L1594">
        <v>0</v>
      </c>
      <c r="M1594">
        <v>154271</v>
      </c>
      <c r="N1594">
        <v>0</v>
      </c>
      <c r="O1594" t="str">
        <f t="shared" si="146"/>
        <v>&lt;30</v>
      </c>
      <c r="P1594" t="str">
        <f t="shared" si="147"/>
        <v>Low</v>
      </c>
      <c r="Q1594" t="str">
        <f t="shared" si="148"/>
        <v>New</v>
      </c>
      <c r="R1594" t="str">
        <f t="shared" si="149"/>
        <v>Low Balance</v>
      </c>
      <c r="S1594" t="str">
        <f t="shared" si="150"/>
        <v>Normal</v>
      </c>
      <c r="T1594">
        <v>1</v>
      </c>
      <c r="U1594">
        <f t="shared" si="151"/>
        <v>0</v>
      </c>
    </row>
    <row r="1595" spans="1:21" x14ac:dyDescent="0.25">
      <c r="A1595">
        <v>2025</v>
      </c>
      <c r="B1595">
        <v>15741728</v>
      </c>
      <c r="C1595" t="s">
        <v>422</v>
      </c>
      <c r="D1595">
        <v>591</v>
      </c>
      <c r="E1595" t="s">
        <v>18</v>
      </c>
      <c r="F1595" t="s">
        <v>23</v>
      </c>
      <c r="G1595">
        <v>36</v>
      </c>
      <c r="H1595">
        <v>7</v>
      </c>
      <c r="I1595">
        <v>135217</v>
      </c>
      <c r="J1595">
        <v>1</v>
      </c>
      <c r="K1595">
        <v>1</v>
      </c>
      <c r="L1595">
        <v>1</v>
      </c>
      <c r="M1595">
        <v>122023</v>
      </c>
      <c r="N1595">
        <v>0</v>
      </c>
      <c r="O1595" t="str">
        <f t="shared" si="146"/>
        <v>30-45</v>
      </c>
      <c r="P1595" t="str">
        <f t="shared" si="147"/>
        <v>Low</v>
      </c>
      <c r="Q1595" t="str">
        <f t="shared" si="148"/>
        <v>Mid-Term</v>
      </c>
      <c r="R1595" t="str">
        <f t="shared" si="149"/>
        <v>High Balance</v>
      </c>
      <c r="S1595" t="str">
        <f t="shared" si="150"/>
        <v>High Value</v>
      </c>
      <c r="T1595">
        <v>1</v>
      </c>
      <c r="U1595">
        <f t="shared" si="151"/>
        <v>0</v>
      </c>
    </row>
    <row r="1596" spans="1:21" x14ac:dyDescent="0.25">
      <c r="A1596">
        <v>2025</v>
      </c>
      <c r="B1596">
        <v>15576676</v>
      </c>
      <c r="C1596" t="s">
        <v>1045</v>
      </c>
      <c r="D1596">
        <v>706</v>
      </c>
      <c r="E1596" t="s">
        <v>26</v>
      </c>
      <c r="F1596" t="s">
        <v>16</v>
      </c>
      <c r="G1596">
        <v>28</v>
      </c>
      <c r="H1596">
        <v>6</v>
      </c>
      <c r="I1596">
        <v>124923</v>
      </c>
      <c r="J1596">
        <v>2</v>
      </c>
      <c r="K1596">
        <v>1</v>
      </c>
      <c r="L1596">
        <v>1</v>
      </c>
      <c r="M1596">
        <v>50299</v>
      </c>
      <c r="N1596">
        <v>0</v>
      </c>
      <c r="O1596" t="str">
        <f t="shared" si="146"/>
        <v>&lt;30</v>
      </c>
      <c r="P1596" t="str">
        <f t="shared" si="147"/>
        <v>Medium</v>
      </c>
      <c r="Q1596" t="str">
        <f t="shared" si="148"/>
        <v>Mid-Term</v>
      </c>
      <c r="R1596" t="str">
        <f t="shared" si="149"/>
        <v>High Balance</v>
      </c>
      <c r="S1596" t="str">
        <f t="shared" si="150"/>
        <v>High Value</v>
      </c>
      <c r="T1596">
        <v>1</v>
      </c>
      <c r="U1596">
        <f t="shared" si="151"/>
        <v>0</v>
      </c>
    </row>
    <row r="1597" spans="1:21" x14ac:dyDescent="0.25">
      <c r="A1597">
        <v>2025</v>
      </c>
      <c r="B1597">
        <v>15711378</v>
      </c>
      <c r="C1597" t="s">
        <v>1046</v>
      </c>
      <c r="D1597">
        <v>677</v>
      </c>
      <c r="E1597" t="s">
        <v>15</v>
      </c>
      <c r="F1597" t="s">
        <v>23</v>
      </c>
      <c r="G1597">
        <v>38</v>
      </c>
      <c r="H1597">
        <v>4</v>
      </c>
      <c r="I1597">
        <v>0</v>
      </c>
      <c r="J1597">
        <v>2</v>
      </c>
      <c r="K1597">
        <v>1</v>
      </c>
      <c r="L1597">
        <v>0</v>
      </c>
      <c r="M1597">
        <v>187801</v>
      </c>
      <c r="N1597">
        <v>0</v>
      </c>
      <c r="O1597" t="str">
        <f t="shared" si="146"/>
        <v>30-45</v>
      </c>
      <c r="P1597" t="str">
        <f t="shared" si="147"/>
        <v>Medium</v>
      </c>
      <c r="Q1597" t="str">
        <f t="shared" si="148"/>
        <v>Mid-Term</v>
      </c>
      <c r="R1597" t="str">
        <f t="shared" si="149"/>
        <v>Zero Balance</v>
      </c>
      <c r="S1597" t="str">
        <f t="shared" si="150"/>
        <v>Normal</v>
      </c>
      <c r="T1597">
        <v>1</v>
      </c>
      <c r="U1597">
        <f t="shared" si="151"/>
        <v>0</v>
      </c>
    </row>
    <row r="1598" spans="1:21" x14ac:dyDescent="0.25">
      <c r="A1598">
        <v>2025</v>
      </c>
      <c r="B1598">
        <v>15765520</v>
      </c>
      <c r="C1598" t="s">
        <v>224</v>
      </c>
      <c r="D1598">
        <v>769</v>
      </c>
      <c r="E1598" t="s">
        <v>26</v>
      </c>
      <c r="F1598" t="s">
        <v>23</v>
      </c>
      <c r="G1598">
        <v>27</v>
      </c>
      <c r="H1598">
        <v>7</v>
      </c>
      <c r="I1598">
        <v>188614</v>
      </c>
      <c r="J1598">
        <v>1</v>
      </c>
      <c r="K1598">
        <v>1</v>
      </c>
      <c r="L1598">
        <v>0</v>
      </c>
      <c r="M1598">
        <v>171344</v>
      </c>
      <c r="N1598">
        <v>0</v>
      </c>
      <c r="O1598" t="str">
        <f t="shared" si="146"/>
        <v>&lt;30</v>
      </c>
      <c r="P1598" t="str">
        <f t="shared" si="147"/>
        <v>High</v>
      </c>
      <c r="Q1598" t="str">
        <f t="shared" si="148"/>
        <v>Mid-Term</v>
      </c>
      <c r="R1598" t="str">
        <f t="shared" si="149"/>
        <v>High Balance</v>
      </c>
      <c r="S1598" t="str">
        <f t="shared" si="150"/>
        <v>High Value</v>
      </c>
      <c r="T1598">
        <v>1</v>
      </c>
      <c r="U1598">
        <f t="shared" si="151"/>
        <v>0</v>
      </c>
    </row>
    <row r="1599" spans="1:21" x14ac:dyDescent="0.25">
      <c r="A1599">
        <v>2025</v>
      </c>
      <c r="B1599">
        <v>15656726</v>
      </c>
      <c r="C1599" t="s">
        <v>227</v>
      </c>
      <c r="D1599">
        <v>771</v>
      </c>
      <c r="E1599" t="s">
        <v>15</v>
      </c>
      <c r="F1599" t="s">
        <v>23</v>
      </c>
      <c r="G1599">
        <v>32</v>
      </c>
      <c r="H1599">
        <v>5</v>
      </c>
      <c r="I1599">
        <v>62322</v>
      </c>
      <c r="J1599">
        <v>1</v>
      </c>
      <c r="K1599">
        <v>1</v>
      </c>
      <c r="L1599">
        <v>1</v>
      </c>
      <c r="M1599">
        <v>40921</v>
      </c>
      <c r="N1599">
        <v>0</v>
      </c>
      <c r="O1599" t="str">
        <f t="shared" si="146"/>
        <v>30-45</v>
      </c>
      <c r="P1599" t="str">
        <f t="shared" si="147"/>
        <v>High</v>
      </c>
      <c r="Q1599" t="str">
        <f t="shared" si="148"/>
        <v>Mid-Term</v>
      </c>
      <c r="R1599" t="str">
        <f t="shared" si="149"/>
        <v>Low Balance</v>
      </c>
      <c r="S1599" t="str">
        <f t="shared" si="150"/>
        <v>Normal</v>
      </c>
      <c r="T1599">
        <v>1</v>
      </c>
      <c r="U1599">
        <f t="shared" si="151"/>
        <v>0</v>
      </c>
    </row>
    <row r="1600" spans="1:21" x14ac:dyDescent="0.25">
      <c r="A1600">
        <v>2025</v>
      </c>
      <c r="B1600">
        <v>15647842</v>
      </c>
      <c r="C1600" t="s">
        <v>357</v>
      </c>
      <c r="D1600">
        <v>601</v>
      </c>
      <c r="E1600" t="s">
        <v>26</v>
      </c>
      <c r="F1600" t="s">
        <v>16</v>
      </c>
      <c r="G1600">
        <v>48</v>
      </c>
      <c r="H1600">
        <v>8</v>
      </c>
      <c r="I1600">
        <v>120783</v>
      </c>
      <c r="J1600">
        <v>1</v>
      </c>
      <c r="K1600">
        <v>1</v>
      </c>
      <c r="L1600">
        <v>0</v>
      </c>
      <c r="M1600">
        <v>63941</v>
      </c>
      <c r="N1600">
        <v>1</v>
      </c>
      <c r="O1600" t="str">
        <f t="shared" si="146"/>
        <v>46-60</v>
      </c>
      <c r="P1600" t="str">
        <f t="shared" si="147"/>
        <v>Medium</v>
      </c>
      <c r="Q1600" t="str">
        <f t="shared" si="148"/>
        <v>Long-Term</v>
      </c>
      <c r="R1600" t="str">
        <f t="shared" si="149"/>
        <v>High Balance</v>
      </c>
      <c r="S1600" t="str">
        <f t="shared" si="150"/>
        <v>High Value</v>
      </c>
      <c r="T1600">
        <v>1</v>
      </c>
      <c r="U1600">
        <f t="shared" si="151"/>
        <v>120783</v>
      </c>
    </row>
    <row r="1601" spans="1:21" x14ac:dyDescent="0.25">
      <c r="A1601">
        <v>2025</v>
      </c>
      <c r="B1601">
        <v>15719309</v>
      </c>
      <c r="C1601" t="s">
        <v>931</v>
      </c>
      <c r="D1601">
        <v>670</v>
      </c>
      <c r="E1601" t="s">
        <v>15</v>
      </c>
      <c r="F1601" t="s">
        <v>16</v>
      </c>
      <c r="G1601">
        <v>42</v>
      </c>
      <c r="H1601">
        <v>1</v>
      </c>
      <c r="I1601">
        <v>115962</v>
      </c>
      <c r="J1601">
        <v>2</v>
      </c>
      <c r="K1601">
        <v>0</v>
      </c>
      <c r="L1601">
        <v>1</v>
      </c>
      <c r="M1601">
        <v>29484</v>
      </c>
      <c r="N1601">
        <v>0</v>
      </c>
      <c r="O1601" t="str">
        <f t="shared" si="146"/>
        <v>30-45</v>
      </c>
      <c r="P1601" t="str">
        <f t="shared" si="147"/>
        <v>Medium</v>
      </c>
      <c r="Q1601" t="str">
        <f t="shared" si="148"/>
        <v>New</v>
      </c>
      <c r="R1601" t="str">
        <f t="shared" si="149"/>
        <v>High Balance</v>
      </c>
      <c r="S1601" t="str">
        <f t="shared" si="150"/>
        <v>High Value</v>
      </c>
      <c r="T1601">
        <v>1</v>
      </c>
      <c r="U1601">
        <f t="shared" si="151"/>
        <v>0</v>
      </c>
    </row>
    <row r="1602" spans="1:21" x14ac:dyDescent="0.25">
      <c r="A1602">
        <v>2025</v>
      </c>
      <c r="B1602">
        <v>15748718</v>
      </c>
      <c r="C1602" t="s">
        <v>305</v>
      </c>
      <c r="D1602">
        <v>517</v>
      </c>
      <c r="E1602" t="s">
        <v>15</v>
      </c>
      <c r="F1602" t="s">
        <v>23</v>
      </c>
      <c r="G1602">
        <v>28</v>
      </c>
      <c r="H1602">
        <v>2</v>
      </c>
      <c r="I1602">
        <v>115063</v>
      </c>
      <c r="J1602">
        <v>1</v>
      </c>
      <c r="K1602">
        <v>1</v>
      </c>
      <c r="L1602">
        <v>0</v>
      </c>
      <c r="M1602">
        <v>179056</v>
      </c>
      <c r="N1602">
        <v>0</v>
      </c>
      <c r="O1602" t="str">
        <f t="shared" ref="O1602:O1665" si="152">IF(G1602&lt;30,"&lt;30",IF(G1602&lt;=45,"30-45",IF(G1602&lt;=60,"46-60","60+")))</f>
        <v>&lt;30</v>
      </c>
      <c r="P1602" t="str">
        <f t="shared" ref="P1602:P1665" si="153">IF(D1602&lt;600,"Low",IF(D1602&lt;=750,"Medium","High"))</f>
        <v>Low</v>
      </c>
      <c r="Q1602" t="str">
        <f t="shared" ref="Q1602:Q1665" si="154">IF(H1602&lt;=3,"New",IF(H1602&lt;=7,"Mid-Term","Long-Term"))</f>
        <v>New</v>
      </c>
      <c r="R1602" t="str">
        <f t="shared" ref="R1602:R1665" si="155">IF(I1602=0,"Zero Balance",IF(I1602&lt;100000,"Low Balance","High Balance"))</f>
        <v>High Balance</v>
      </c>
      <c r="S1602" t="str">
        <f t="shared" ref="S1602:S1665" si="156">IF(I1602&gt;=100000,"High Value","Normal")</f>
        <v>High Value</v>
      </c>
      <c r="T1602">
        <v>1</v>
      </c>
      <c r="U1602">
        <f t="shared" ref="U1602:U1665" si="157">IF(N1602=1,I1602,0)</f>
        <v>0</v>
      </c>
    </row>
    <row r="1603" spans="1:21" x14ac:dyDescent="0.25">
      <c r="A1603">
        <v>2025</v>
      </c>
      <c r="B1603">
        <v>15594404</v>
      </c>
      <c r="C1603" t="s">
        <v>873</v>
      </c>
      <c r="D1603">
        <v>834</v>
      </c>
      <c r="E1603" t="s">
        <v>15</v>
      </c>
      <c r="F1603" t="s">
        <v>16</v>
      </c>
      <c r="G1603">
        <v>49</v>
      </c>
      <c r="H1603">
        <v>8</v>
      </c>
      <c r="I1603">
        <v>160602</v>
      </c>
      <c r="J1603">
        <v>2</v>
      </c>
      <c r="K1603">
        <v>1</v>
      </c>
      <c r="L1603">
        <v>0</v>
      </c>
      <c r="M1603">
        <v>129274</v>
      </c>
      <c r="N1603">
        <v>0</v>
      </c>
      <c r="O1603" t="str">
        <f t="shared" si="152"/>
        <v>46-60</v>
      </c>
      <c r="P1603" t="str">
        <f t="shared" si="153"/>
        <v>High</v>
      </c>
      <c r="Q1603" t="str">
        <f t="shared" si="154"/>
        <v>Long-Term</v>
      </c>
      <c r="R1603" t="str">
        <f t="shared" si="155"/>
        <v>High Balance</v>
      </c>
      <c r="S1603" t="str">
        <f t="shared" si="156"/>
        <v>High Value</v>
      </c>
      <c r="T1603">
        <v>1</v>
      </c>
      <c r="U1603">
        <f t="shared" si="157"/>
        <v>0</v>
      </c>
    </row>
    <row r="1604" spans="1:21" x14ac:dyDescent="0.25">
      <c r="A1604">
        <v>2025</v>
      </c>
      <c r="B1604">
        <v>15751158</v>
      </c>
      <c r="C1604" t="s">
        <v>1047</v>
      </c>
      <c r="D1604">
        <v>571</v>
      </c>
      <c r="E1604" t="s">
        <v>15</v>
      </c>
      <c r="F1604" t="s">
        <v>16</v>
      </c>
      <c r="G1604">
        <v>42</v>
      </c>
      <c r="H1604">
        <v>4</v>
      </c>
      <c r="I1604">
        <v>108825</v>
      </c>
      <c r="J1604">
        <v>3</v>
      </c>
      <c r="K1604">
        <v>1</v>
      </c>
      <c r="L1604">
        <v>0</v>
      </c>
      <c r="M1604">
        <v>55559</v>
      </c>
      <c r="N1604">
        <v>1</v>
      </c>
      <c r="O1604" t="str">
        <f t="shared" si="152"/>
        <v>30-45</v>
      </c>
      <c r="P1604" t="str">
        <f t="shared" si="153"/>
        <v>Low</v>
      </c>
      <c r="Q1604" t="str">
        <f t="shared" si="154"/>
        <v>Mid-Term</v>
      </c>
      <c r="R1604" t="str">
        <f t="shared" si="155"/>
        <v>High Balance</v>
      </c>
      <c r="S1604" t="str">
        <f t="shared" si="156"/>
        <v>High Value</v>
      </c>
      <c r="T1604">
        <v>1</v>
      </c>
      <c r="U1604">
        <f t="shared" si="157"/>
        <v>108825</v>
      </c>
    </row>
    <row r="1605" spans="1:21" x14ac:dyDescent="0.25">
      <c r="A1605">
        <v>2025</v>
      </c>
      <c r="B1605">
        <v>15593470</v>
      </c>
      <c r="C1605" t="s">
        <v>1048</v>
      </c>
      <c r="D1605">
        <v>576</v>
      </c>
      <c r="E1605" t="s">
        <v>26</v>
      </c>
      <c r="F1605" t="s">
        <v>16</v>
      </c>
      <c r="G1605">
        <v>36</v>
      </c>
      <c r="H1605">
        <v>8</v>
      </c>
      <c r="I1605">
        <v>166288</v>
      </c>
      <c r="J1605">
        <v>1</v>
      </c>
      <c r="K1605">
        <v>1</v>
      </c>
      <c r="L1605">
        <v>1</v>
      </c>
      <c r="M1605">
        <v>23306</v>
      </c>
      <c r="N1605">
        <v>0</v>
      </c>
      <c r="O1605" t="str">
        <f t="shared" si="152"/>
        <v>30-45</v>
      </c>
      <c r="P1605" t="str">
        <f t="shared" si="153"/>
        <v>Low</v>
      </c>
      <c r="Q1605" t="str">
        <f t="shared" si="154"/>
        <v>Long-Term</v>
      </c>
      <c r="R1605" t="str">
        <f t="shared" si="155"/>
        <v>High Balance</v>
      </c>
      <c r="S1605" t="str">
        <f t="shared" si="156"/>
        <v>High Value</v>
      </c>
      <c r="T1605">
        <v>1</v>
      </c>
      <c r="U1605">
        <f t="shared" si="157"/>
        <v>0</v>
      </c>
    </row>
    <row r="1606" spans="1:21" x14ac:dyDescent="0.25">
      <c r="A1606">
        <v>2025</v>
      </c>
      <c r="B1606">
        <v>15695129</v>
      </c>
      <c r="C1606" t="s">
        <v>868</v>
      </c>
      <c r="D1606">
        <v>718</v>
      </c>
      <c r="E1606" t="s">
        <v>15</v>
      </c>
      <c r="F1606" t="s">
        <v>16</v>
      </c>
      <c r="G1606">
        <v>31</v>
      </c>
      <c r="H1606">
        <v>1</v>
      </c>
      <c r="I1606">
        <v>152664</v>
      </c>
      <c r="J1606">
        <v>1</v>
      </c>
      <c r="K1606">
        <v>0</v>
      </c>
      <c r="L1606">
        <v>1</v>
      </c>
      <c r="M1606">
        <v>17129</v>
      </c>
      <c r="N1606">
        <v>0</v>
      </c>
      <c r="O1606" t="str">
        <f t="shared" si="152"/>
        <v>30-45</v>
      </c>
      <c r="P1606" t="str">
        <f t="shared" si="153"/>
        <v>Medium</v>
      </c>
      <c r="Q1606" t="str">
        <f t="shared" si="154"/>
        <v>New</v>
      </c>
      <c r="R1606" t="str">
        <f t="shared" si="155"/>
        <v>High Balance</v>
      </c>
      <c r="S1606" t="str">
        <f t="shared" si="156"/>
        <v>High Value</v>
      </c>
      <c r="T1606">
        <v>1</v>
      </c>
      <c r="U1606">
        <f t="shared" si="157"/>
        <v>0</v>
      </c>
    </row>
    <row r="1607" spans="1:21" x14ac:dyDescent="0.25">
      <c r="A1607">
        <v>2025</v>
      </c>
      <c r="B1607">
        <v>15640865</v>
      </c>
      <c r="C1607" t="s">
        <v>1049</v>
      </c>
      <c r="D1607">
        <v>636</v>
      </c>
      <c r="E1607" t="s">
        <v>26</v>
      </c>
      <c r="F1607" t="s">
        <v>16</v>
      </c>
      <c r="G1607">
        <v>31</v>
      </c>
      <c r="H1607">
        <v>9</v>
      </c>
      <c r="I1607">
        <v>80845</v>
      </c>
      <c r="J1607">
        <v>2</v>
      </c>
      <c r="K1607">
        <v>1</v>
      </c>
      <c r="L1607">
        <v>1</v>
      </c>
      <c r="M1607">
        <v>74642</v>
      </c>
      <c r="N1607">
        <v>0</v>
      </c>
      <c r="O1607" t="str">
        <f t="shared" si="152"/>
        <v>30-45</v>
      </c>
      <c r="P1607" t="str">
        <f t="shared" si="153"/>
        <v>Medium</v>
      </c>
      <c r="Q1607" t="str">
        <f t="shared" si="154"/>
        <v>Long-Term</v>
      </c>
      <c r="R1607" t="str">
        <f t="shared" si="155"/>
        <v>Low Balance</v>
      </c>
      <c r="S1607" t="str">
        <f t="shared" si="156"/>
        <v>Normal</v>
      </c>
      <c r="T1607">
        <v>1</v>
      </c>
      <c r="U1607">
        <f t="shared" si="157"/>
        <v>0</v>
      </c>
    </row>
    <row r="1608" spans="1:21" x14ac:dyDescent="0.25">
      <c r="A1608">
        <v>2025</v>
      </c>
      <c r="B1608">
        <v>15714080</v>
      </c>
      <c r="C1608" t="s">
        <v>1050</v>
      </c>
      <c r="D1608">
        <v>566</v>
      </c>
      <c r="E1608" t="s">
        <v>26</v>
      </c>
      <c r="F1608" t="s">
        <v>16</v>
      </c>
      <c r="G1608">
        <v>40</v>
      </c>
      <c r="H1608">
        <v>2</v>
      </c>
      <c r="I1608">
        <v>97001</v>
      </c>
      <c r="J1608">
        <v>2</v>
      </c>
      <c r="K1608">
        <v>1</v>
      </c>
      <c r="L1608">
        <v>0</v>
      </c>
      <c r="M1608">
        <v>154486</v>
      </c>
      <c r="N1608">
        <v>0</v>
      </c>
      <c r="O1608" t="str">
        <f t="shared" si="152"/>
        <v>30-45</v>
      </c>
      <c r="P1608" t="str">
        <f t="shared" si="153"/>
        <v>Low</v>
      </c>
      <c r="Q1608" t="str">
        <f t="shared" si="154"/>
        <v>New</v>
      </c>
      <c r="R1608" t="str">
        <f t="shared" si="155"/>
        <v>Low Balance</v>
      </c>
      <c r="S1608" t="str">
        <f t="shared" si="156"/>
        <v>Normal</v>
      </c>
      <c r="T1608">
        <v>1</v>
      </c>
      <c r="U1608">
        <f t="shared" si="157"/>
        <v>0</v>
      </c>
    </row>
    <row r="1609" spans="1:21" x14ac:dyDescent="0.25">
      <c r="A1609">
        <v>2025</v>
      </c>
      <c r="B1609">
        <v>15648721</v>
      </c>
      <c r="C1609" t="s">
        <v>318</v>
      </c>
      <c r="D1609">
        <v>711</v>
      </c>
      <c r="E1609" t="s">
        <v>15</v>
      </c>
      <c r="F1609" t="s">
        <v>23</v>
      </c>
      <c r="G1609">
        <v>64</v>
      </c>
      <c r="H1609">
        <v>4</v>
      </c>
      <c r="I1609">
        <v>0</v>
      </c>
      <c r="J1609">
        <v>2</v>
      </c>
      <c r="K1609">
        <v>1</v>
      </c>
      <c r="L1609">
        <v>1</v>
      </c>
      <c r="M1609">
        <v>3186</v>
      </c>
      <c r="N1609">
        <v>0</v>
      </c>
      <c r="O1609" t="str">
        <f t="shared" si="152"/>
        <v>60+</v>
      </c>
      <c r="P1609" t="str">
        <f t="shared" si="153"/>
        <v>Medium</v>
      </c>
      <c r="Q1609" t="str">
        <f t="shared" si="154"/>
        <v>Mid-Term</v>
      </c>
      <c r="R1609" t="str">
        <f t="shared" si="155"/>
        <v>Zero Balance</v>
      </c>
      <c r="S1609" t="str">
        <f t="shared" si="156"/>
        <v>Normal</v>
      </c>
      <c r="T1609">
        <v>1</v>
      </c>
      <c r="U1609">
        <f t="shared" si="157"/>
        <v>0</v>
      </c>
    </row>
    <row r="1610" spans="1:21" x14ac:dyDescent="0.25">
      <c r="A1610">
        <v>2025</v>
      </c>
      <c r="B1610">
        <v>15801466</v>
      </c>
      <c r="C1610" t="s">
        <v>486</v>
      </c>
      <c r="D1610">
        <v>574</v>
      </c>
      <c r="E1610" t="s">
        <v>15</v>
      </c>
      <c r="F1610" t="s">
        <v>16</v>
      </c>
      <c r="G1610">
        <v>39</v>
      </c>
      <c r="H1610">
        <v>2</v>
      </c>
      <c r="I1610">
        <v>122525</v>
      </c>
      <c r="J1610">
        <v>2</v>
      </c>
      <c r="K1610">
        <v>1</v>
      </c>
      <c r="L1610">
        <v>0</v>
      </c>
      <c r="M1610">
        <v>88464</v>
      </c>
      <c r="N1610">
        <v>0</v>
      </c>
      <c r="O1610" t="str">
        <f t="shared" si="152"/>
        <v>30-45</v>
      </c>
      <c r="P1610" t="str">
        <f t="shared" si="153"/>
        <v>Low</v>
      </c>
      <c r="Q1610" t="str">
        <f t="shared" si="154"/>
        <v>New</v>
      </c>
      <c r="R1610" t="str">
        <f t="shared" si="155"/>
        <v>High Balance</v>
      </c>
      <c r="S1610" t="str">
        <f t="shared" si="156"/>
        <v>High Value</v>
      </c>
      <c r="T1610">
        <v>1</v>
      </c>
      <c r="U1610">
        <f t="shared" si="157"/>
        <v>0</v>
      </c>
    </row>
    <row r="1611" spans="1:21" x14ac:dyDescent="0.25">
      <c r="A1611">
        <v>2025</v>
      </c>
      <c r="B1611">
        <v>15750248</v>
      </c>
      <c r="C1611" t="s">
        <v>699</v>
      </c>
      <c r="D1611">
        <v>619</v>
      </c>
      <c r="E1611" t="s">
        <v>15</v>
      </c>
      <c r="F1611" t="s">
        <v>16</v>
      </c>
      <c r="G1611">
        <v>35</v>
      </c>
      <c r="H1611">
        <v>8</v>
      </c>
      <c r="I1611">
        <v>132293</v>
      </c>
      <c r="J1611">
        <v>1</v>
      </c>
      <c r="K1611">
        <v>1</v>
      </c>
      <c r="L1611">
        <v>0</v>
      </c>
      <c r="M1611">
        <v>65683</v>
      </c>
      <c r="N1611">
        <v>0</v>
      </c>
      <c r="O1611" t="str">
        <f t="shared" si="152"/>
        <v>30-45</v>
      </c>
      <c r="P1611" t="str">
        <f t="shared" si="153"/>
        <v>Medium</v>
      </c>
      <c r="Q1611" t="str">
        <f t="shared" si="154"/>
        <v>Long-Term</v>
      </c>
      <c r="R1611" t="str">
        <f t="shared" si="155"/>
        <v>High Balance</v>
      </c>
      <c r="S1611" t="str">
        <f t="shared" si="156"/>
        <v>High Value</v>
      </c>
      <c r="T1611">
        <v>1</v>
      </c>
      <c r="U1611">
        <f t="shared" si="157"/>
        <v>0</v>
      </c>
    </row>
    <row r="1612" spans="1:21" x14ac:dyDescent="0.25">
      <c r="A1612">
        <v>2025</v>
      </c>
      <c r="B1612">
        <v>15758726</v>
      </c>
      <c r="C1612" t="s">
        <v>1051</v>
      </c>
      <c r="D1612">
        <v>588</v>
      </c>
      <c r="E1612" t="s">
        <v>15</v>
      </c>
      <c r="F1612" t="s">
        <v>16</v>
      </c>
      <c r="G1612">
        <v>24</v>
      </c>
      <c r="H1612">
        <v>0</v>
      </c>
      <c r="I1612">
        <v>0</v>
      </c>
      <c r="J1612">
        <v>2</v>
      </c>
      <c r="K1612">
        <v>1</v>
      </c>
      <c r="L1612">
        <v>1</v>
      </c>
      <c r="M1612">
        <v>140586</v>
      </c>
      <c r="N1612">
        <v>0</v>
      </c>
      <c r="O1612" t="str">
        <f t="shared" si="152"/>
        <v>&lt;30</v>
      </c>
      <c r="P1612" t="str">
        <f t="shared" si="153"/>
        <v>Low</v>
      </c>
      <c r="Q1612" t="str">
        <f t="shared" si="154"/>
        <v>New</v>
      </c>
      <c r="R1612" t="str">
        <f t="shared" si="155"/>
        <v>Zero Balance</v>
      </c>
      <c r="S1612" t="str">
        <f t="shared" si="156"/>
        <v>Normal</v>
      </c>
      <c r="T1612">
        <v>1</v>
      </c>
      <c r="U1612">
        <f t="shared" si="157"/>
        <v>0</v>
      </c>
    </row>
    <row r="1613" spans="1:21" x14ac:dyDescent="0.25">
      <c r="A1613">
        <v>2025</v>
      </c>
      <c r="B1613">
        <v>15781553</v>
      </c>
      <c r="C1613" t="s">
        <v>383</v>
      </c>
      <c r="D1613">
        <v>760</v>
      </c>
      <c r="E1613" t="s">
        <v>26</v>
      </c>
      <c r="F1613" t="s">
        <v>16</v>
      </c>
      <c r="G1613">
        <v>49</v>
      </c>
      <c r="H1613">
        <v>9</v>
      </c>
      <c r="I1613">
        <v>91503</v>
      </c>
      <c r="J1613">
        <v>1</v>
      </c>
      <c r="K1613">
        <v>1</v>
      </c>
      <c r="L1613">
        <v>0</v>
      </c>
      <c r="M1613">
        <v>117233</v>
      </c>
      <c r="N1613">
        <v>1</v>
      </c>
      <c r="O1613" t="str">
        <f t="shared" si="152"/>
        <v>46-60</v>
      </c>
      <c r="P1613" t="str">
        <f t="shared" si="153"/>
        <v>High</v>
      </c>
      <c r="Q1613" t="str">
        <f t="shared" si="154"/>
        <v>Long-Term</v>
      </c>
      <c r="R1613" t="str">
        <f t="shared" si="155"/>
        <v>Low Balance</v>
      </c>
      <c r="S1613" t="str">
        <f t="shared" si="156"/>
        <v>Normal</v>
      </c>
      <c r="T1613">
        <v>1</v>
      </c>
      <c r="U1613">
        <f t="shared" si="157"/>
        <v>91503</v>
      </c>
    </row>
    <row r="1614" spans="1:21" x14ac:dyDescent="0.25">
      <c r="A1614">
        <v>2025</v>
      </c>
      <c r="B1614">
        <v>15649121</v>
      </c>
      <c r="C1614" t="s">
        <v>177</v>
      </c>
      <c r="D1614">
        <v>665</v>
      </c>
      <c r="E1614" t="s">
        <v>15</v>
      </c>
      <c r="F1614" t="s">
        <v>23</v>
      </c>
      <c r="G1614">
        <v>52</v>
      </c>
      <c r="H1614">
        <v>3</v>
      </c>
      <c r="I1614">
        <v>0</v>
      </c>
      <c r="J1614">
        <v>1</v>
      </c>
      <c r="K1614">
        <v>1</v>
      </c>
      <c r="L1614">
        <v>0</v>
      </c>
      <c r="M1614">
        <v>116137</v>
      </c>
      <c r="N1614">
        <v>1</v>
      </c>
      <c r="O1614" t="str">
        <f t="shared" si="152"/>
        <v>46-60</v>
      </c>
      <c r="P1614" t="str">
        <f t="shared" si="153"/>
        <v>Medium</v>
      </c>
      <c r="Q1614" t="str">
        <f t="shared" si="154"/>
        <v>New</v>
      </c>
      <c r="R1614" t="str">
        <f t="shared" si="155"/>
        <v>Zero Balance</v>
      </c>
      <c r="S1614" t="str">
        <f t="shared" si="156"/>
        <v>Normal</v>
      </c>
      <c r="T1614">
        <v>1</v>
      </c>
      <c r="U1614">
        <f t="shared" si="157"/>
        <v>0</v>
      </c>
    </row>
    <row r="1615" spans="1:21" x14ac:dyDescent="0.25">
      <c r="A1615">
        <v>2025</v>
      </c>
      <c r="B1615">
        <v>15674811</v>
      </c>
      <c r="C1615" t="s">
        <v>1052</v>
      </c>
      <c r="D1615">
        <v>739</v>
      </c>
      <c r="E1615" t="s">
        <v>26</v>
      </c>
      <c r="F1615" t="s">
        <v>23</v>
      </c>
      <c r="G1615">
        <v>29</v>
      </c>
      <c r="H1615">
        <v>3</v>
      </c>
      <c r="I1615">
        <v>59386</v>
      </c>
      <c r="J1615">
        <v>2</v>
      </c>
      <c r="K1615">
        <v>1</v>
      </c>
      <c r="L1615">
        <v>1</v>
      </c>
      <c r="M1615">
        <v>105534</v>
      </c>
      <c r="N1615">
        <v>0</v>
      </c>
      <c r="O1615" t="str">
        <f t="shared" si="152"/>
        <v>&lt;30</v>
      </c>
      <c r="P1615" t="str">
        <f t="shared" si="153"/>
        <v>Medium</v>
      </c>
      <c r="Q1615" t="str">
        <f t="shared" si="154"/>
        <v>New</v>
      </c>
      <c r="R1615" t="str">
        <f t="shared" si="155"/>
        <v>Low Balance</v>
      </c>
      <c r="S1615" t="str">
        <f t="shared" si="156"/>
        <v>Normal</v>
      </c>
      <c r="T1615">
        <v>1</v>
      </c>
      <c r="U1615">
        <f t="shared" si="157"/>
        <v>0</v>
      </c>
    </row>
    <row r="1616" spans="1:21" x14ac:dyDescent="0.25">
      <c r="A1616">
        <v>2025</v>
      </c>
      <c r="B1616">
        <v>15646037</v>
      </c>
      <c r="C1616" t="s">
        <v>1053</v>
      </c>
      <c r="D1616">
        <v>641</v>
      </c>
      <c r="E1616" t="s">
        <v>15</v>
      </c>
      <c r="F1616" t="s">
        <v>23</v>
      </c>
      <c r="G1616">
        <v>77</v>
      </c>
      <c r="H1616">
        <v>9</v>
      </c>
      <c r="I1616">
        <v>0</v>
      </c>
      <c r="J1616">
        <v>3</v>
      </c>
      <c r="K1616">
        <v>1</v>
      </c>
      <c r="L1616">
        <v>1</v>
      </c>
      <c r="M1616">
        <v>81514</v>
      </c>
      <c r="N1616">
        <v>0</v>
      </c>
      <c r="O1616" t="str">
        <f t="shared" si="152"/>
        <v>60+</v>
      </c>
      <c r="P1616" t="str">
        <f t="shared" si="153"/>
        <v>Medium</v>
      </c>
      <c r="Q1616" t="str">
        <f t="shared" si="154"/>
        <v>Long-Term</v>
      </c>
      <c r="R1616" t="str">
        <f t="shared" si="155"/>
        <v>Zero Balance</v>
      </c>
      <c r="S1616" t="str">
        <f t="shared" si="156"/>
        <v>Normal</v>
      </c>
      <c r="T1616">
        <v>1</v>
      </c>
      <c r="U1616">
        <f t="shared" si="157"/>
        <v>0</v>
      </c>
    </row>
    <row r="1617" spans="1:21" x14ac:dyDescent="0.25">
      <c r="A1617">
        <v>2025</v>
      </c>
      <c r="B1617">
        <v>15722578</v>
      </c>
      <c r="C1617" t="s">
        <v>1054</v>
      </c>
      <c r="D1617">
        <v>685</v>
      </c>
      <c r="E1617" t="s">
        <v>26</v>
      </c>
      <c r="F1617" t="s">
        <v>16</v>
      </c>
      <c r="G1617">
        <v>21</v>
      </c>
      <c r="H1617">
        <v>6</v>
      </c>
      <c r="I1617">
        <v>97956</v>
      </c>
      <c r="J1617">
        <v>1</v>
      </c>
      <c r="K1617">
        <v>1</v>
      </c>
      <c r="L1617">
        <v>1</v>
      </c>
      <c r="M1617">
        <v>164966</v>
      </c>
      <c r="N1617">
        <v>0</v>
      </c>
      <c r="O1617" t="str">
        <f t="shared" si="152"/>
        <v>&lt;30</v>
      </c>
      <c r="P1617" t="str">
        <f t="shared" si="153"/>
        <v>Medium</v>
      </c>
      <c r="Q1617" t="str">
        <f t="shared" si="154"/>
        <v>Mid-Term</v>
      </c>
      <c r="R1617" t="str">
        <f t="shared" si="155"/>
        <v>Low Balance</v>
      </c>
      <c r="S1617" t="str">
        <f t="shared" si="156"/>
        <v>Normal</v>
      </c>
      <c r="T1617">
        <v>1</v>
      </c>
      <c r="U1617">
        <f t="shared" si="157"/>
        <v>0</v>
      </c>
    </row>
    <row r="1618" spans="1:21" x14ac:dyDescent="0.25">
      <c r="A1618">
        <v>2025</v>
      </c>
      <c r="B1618">
        <v>15665695</v>
      </c>
      <c r="C1618" t="s">
        <v>1055</v>
      </c>
      <c r="D1618">
        <v>594</v>
      </c>
      <c r="E1618" t="s">
        <v>15</v>
      </c>
      <c r="F1618" t="s">
        <v>16</v>
      </c>
      <c r="G1618">
        <v>49</v>
      </c>
      <c r="H1618">
        <v>4</v>
      </c>
      <c r="I1618">
        <v>0</v>
      </c>
      <c r="J1618">
        <v>2</v>
      </c>
      <c r="K1618">
        <v>1</v>
      </c>
      <c r="L1618">
        <v>1</v>
      </c>
      <c r="M1618">
        <v>23632</v>
      </c>
      <c r="N1618">
        <v>0</v>
      </c>
      <c r="O1618" t="str">
        <f t="shared" si="152"/>
        <v>46-60</v>
      </c>
      <c r="P1618" t="str">
        <f t="shared" si="153"/>
        <v>Low</v>
      </c>
      <c r="Q1618" t="str">
        <f t="shared" si="154"/>
        <v>Mid-Term</v>
      </c>
      <c r="R1618" t="str">
        <f t="shared" si="155"/>
        <v>Zero Balance</v>
      </c>
      <c r="S1618" t="str">
        <f t="shared" si="156"/>
        <v>Normal</v>
      </c>
      <c r="T1618">
        <v>1</v>
      </c>
      <c r="U1618">
        <f t="shared" si="157"/>
        <v>0</v>
      </c>
    </row>
    <row r="1619" spans="1:21" x14ac:dyDescent="0.25">
      <c r="A1619">
        <v>2025</v>
      </c>
      <c r="B1619">
        <v>15801062</v>
      </c>
      <c r="C1619" t="s">
        <v>994</v>
      </c>
      <c r="D1619">
        <v>557</v>
      </c>
      <c r="E1619" t="s">
        <v>18</v>
      </c>
      <c r="F1619" t="s">
        <v>16</v>
      </c>
      <c r="G1619">
        <v>40</v>
      </c>
      <c r="H1619">
        <v>4</v>
      </c>
      <c r="I1619">
        <v>0</v>
      </c>
      <c r="J1619">
        <v>2</v>
      </c>
      <c r="K1619">
        <v>0</v>
      </c>
      <c r="L1619">
        <v>1</v>
      </c>
      <c r="M1619">
        <v>105434</v>
      </c>
      <c r="N1619">
        <v>0</v>
      </c>
      <c r="O1619" t="str">
        <f t="shared" si="152"/>
        <v>30-45</v>
      </c>
      <c r="P1619" t="str">
        <f t="shared" si="153"/>
        <v>Low</v>
      </c>
      <c r="Q1619" t="str">
        <f t="shared" si="154"/>
        <v>Mid-Term</v>
      </c>
      <c r="R1619" t="str">
        <f t="shared" si="155"/>
        <v>Zero Balance</v>
      </c>
      <c r="S1619" t="str">
        <f t="shared" si="156"/>
        <v>Normal</v>
      </c>
      <c r="T1619">
        <v>1</v>
      </c>
      <c r="U1619">
        <f t="shared" si="157"/>
        <v>0</v>
      </c>
    </row>
    <row r="1620" spans="1:21" x14ac:dyDescent="0.25">
      <c r="A1620">
        <v>2025</v>
      </c>
      <c r="B1620">
        <v>15662955</v>
      </c>
      <c r="C1620" t="s">
        <v>591</v>
      </c>
      <c r="D1620">
        <v>697</v>
      </c>
      <c r="E1620" t="s">
        <v>15</v>
      </c>
      <c r="F1620" t="s">
        <v>23</v>
      </c>
      <c r="G1620">
        <v>27</v>
      </c>
      <c r="H1620">
        <v>8</v>
      </c>
      <c r="I1620">
        <v>141224</v>
      </c>
      <c r="J1620">
        <v>2</v>
      </c>
      <c r="K1620">
        <v>1</v>
      </c>
      <c r="L1620">
        <v>0</v>
      </c>
      <c r="M1620">
        <v>90591</v>
      </c>
      <c r="N1620">
        <v>0</v>
      </c>
      <c r="O1620" t="str">
        <f t="shared" si="152"/>
        <v>&lt;30</v>
      </c>
      <c r="P1620" t="str">
        <f t="shared" si="153"/>
        <v>Medium</v>
      </c>
      <c r="Q1620" t="str">
        <f t="shared" si="154"/>
        <v>Long-Term</v>
      </c>
      <c r="R1620" t="str">
        <f t="shared" si="155"/>
        <v>High Balance</v>
      </c>
      <c r="S1620" t="str">
        <f t="shared" si="156"/>
        <v>High Value</v>
      </c>
      <c r="T1620">
        <v>1</v>
      </c>
      <c r="U1620">
        <f t="shared" si="157"/>
        <v>0</v>
      </c>
    </row>
    <row r="1621" spans="1:21" x14ac:dyDescent="0.25">
      <c r="A1621">
        <v>2025</v>
      </c>
      <c r="B1621">
        <v>15770309</v>
      </c>
      <c r="C1621" t="s">
        <v>39</v>
      </c>
      <c r="D1621">
        <v>656</v>
      </c>
      <c r="E1621" t="s">
        <v>15</v>
      </c>
      <c r="F1621" t="s">
        <v>23</v>
      </c>
      <c r="G1621">
        <v>18</v>
      </c>
      <c r="H1621">
        <v>10</v>
      </c>
      <c r="I1621">
        <v>151763</v>
      </c>
      <c r="J1621">
        <v>1</v>
      </c>
      <c r="K1621">
        <v>0</v>
      </c>
      <c r="L1621">
        <v>1</v>
      </c>
      <c r="M1621">
        <v>127014</v>
      </c>
      <c r="N1621">
        <v>0</v>
      </c>
      <c r="O1621" t="str">
        <f t="shared" si="152"/>
        <v>&lt;30</v>
      </c>
      <c r="P1621" t="str">
        <f t="shared" si="153"/>
        <v>Medium</v>
      </c>
      <c r="Q1621" t="str">
        <f t="shared" si="154"/>
        <v>Long-Term</v>
      </c>
      <c r="R1621" t="str">
        <f t="shared" si="155"/>
        <v>High Balance</v>
      </c>
      <c r="S1621" t="str">
        <f t="shared" si="156"/>
        <v>High Value</v>
      </c>
      <c r="T1621">
        <v>1</v>
      </c>
      <c r="U1621">
        <f t="shared" si="157"/>
        <v>0</v>
      </c>
    </row>
    <row r="1622" spans="1:21" x14ac:dyDescent="0.25">
      <c r="A1622">
        <v>2025</v>
      </c>
      <c r="B1622">
        <v>15657386</v>
      </c>
      <c r="C1622" t="s">
        <v>112</v>
      </c>
      <c r="D1622">
        <v>712</v>
      </c>
      <c r="E1622" t="s">
        <v>26</v>
      </c>
      <c r="F1622" t="s">
        <v>23</v>
      </c>
      <c r="G1622">
        <v>43</v>
      </c>
      <c r="H1622">
        <v>1</v>
      </c>
      <c r="I1622">
        <v>141750</v>
      </c>
      <c r="J1622">
        <v>2</v>
      </c>
      <c r="K1622">
        <v>0</v>
      </c>
      <c r="L1622">
        <v>1</v>
      </c>
      <c r="M1622">
        <v>90905</v>
      </c>
      <c r="N1622">
        <v>0</v>
      </c>
      <c r="O1622" t="str">
        <f t="shared" si="152"/>
        <v>30-45</v>
      </c>
      <c r="P1622" t="str">
        <f t="shared" si="153"/>
        <v>Medium</v>
      </c>
      <c r="Q1622" t="str">
        <f t="shared" si="154"/>
        <v>New</v>
      </c>
      <c r="R1622" t="str">
        <f t="shared" si="155"/>
        <v>High Balance</v>
      </c>
      <c r="S1622" t="str">
        <f t="shared" si="156"/>
        <v>High Value</v>
      </c>
      <c r="T1622">
        <v>1</v>
      </c>
      <c r="U1622">
        <f t="shared" si="157"/>
        <v>0</v>
      </c>
    </row>
    <row r="1623" spans="1:21" x14ac:dyDescent="0.25">
      <c r="A1623">
        <v>2025</v>
      </c>
      <c r="B1623">
        <v>15777797</v>
      </c>
      <c r="C1623" t="s">
        <v>1056</v>
      </c>
      <c r="D1623">
        <v>689</v>
      </c>
      <c r="E1623" t="s">
        <v>18</v>
      </c>
      <c r="F1623" t="s">
        <v>23</v>
      </c>
      <c r="G1623">
        <v>38</v>
      </c>
      <c r="H1623">
        <v>5</v>
      </c>
      <c r="I1623">
        <v>75075</v>
      </c>
      <c r="J1623">
        <v>1</v>
      </c>
      <c r="K1623">
        <v>1</v>
      </c>
      <c r="L1623">
        <v>1</v>
      </c>
      <c r="M1623">
        <v>8652</v>
      </c>
      <c r="N1623">
        <v>1</v>
      </c>
      <c r="O1623" t="str">
        <f t="shared" si="152"/>
        <v>30-45</v>
      </c>
      <c r="P1623" t="str">
        <f t="shared" si="153"/>
        <v>Medium</v>
      </c>
      <c r="Q1623" t="str">
        <f t="shared" si="154"/>
        <v>Mid-Term</v>
      </c>
      <c r="R1623" t="str">
        <f t="shared" si="155"/>
        <v>Low Balance</v>
      </c>
      <c r="S1623" t="str">
        <f t="shared" si="156"/>
        <v>Normal</v>
      </c>
      <c r="T1623">
        <v>1</v>
      </c>
      <c r="U1623">
        <f t="shared" si="157"/>
        <v>75075</v>
      </c>
    </row>
    <row r="1624" spans="1:21" x14ac:dyDescent="0.25">
      <c r="A1624">
        <v>2025</v>
      </c>
      <c r="B1624">
        <v>15783955</v>
      </c>
      <c r="C1624" t="s">
        <v>1057</v>
      </c>
      <c r="D1624">
        <v>697</v>
      </c>
      <c r="E1624" t="s">
        <v>15</v>
      </c>
      <c r="F1624" t="s">
        <v>16</v>
      </c>
      <c r="G1624">
        <v>25</v>
      </c>
      <c r="H1624">
        <v>4</v>
      </c>
      <c r="I1624">
        <v>165686</v>
      </c>
      <c r="J1624">
        <v>2</v>
      </c>
      <c r="K1624">
        <v>1</v>
      </c>
      <c r="L1624">
        <v>0</v>
      </c>
      <c r="M1624">
        <v>15468</v>
      </c>
      <c r="N1624">
        <v>0</v>
      </c>
      <c r="O1624" t="str">
        <f t="shared" si="152"/>
        <v>&lt;30</v>
      </c>
      <c r="P1624" t="str">
        <f t="shared" si="153"/>
        <v>Medium</v>
      </c>
      <c r="Q1624" t="str">
        <f t="shared" si="154"/>
        <v>Mid-Term</v>
      </c>
      <c r="R1624" t="str">
        <f t="shared" si="155"/>
        <v>High Balance</v>
      </c>
      <c r="S1624" t="str">
        <f t="shared" si="156"/>
        <v>High Value</v>
      </c>
      <c r="T1624">
        <v>1</v>
      </c>
      <c r="U1624">
        <f t="shared" si="157"/>
        <v>0</v>
      </c>
    </row>
    <row r="1625" spans="1:21" x14ac:dyDescent="0.25">
      <c r="A1625">
        <v>2025</v>
      </c>
      <c r="B1625">
        <v>15804516</v>
      </c>
      <c r="C1625" t="s">
        <v>1058</v>
      </c>
      <c r="D1625">
        <v>589</v>
      </c>
      <c r="E1625" t="s">
        <v>15</v>
      </c>
      <c r="F1625" t="s">
        <v>23</v>
      </c>
      <c r="G1625">
        <v>38</v>
      </c>
      <c r="H1625">
        <v>2</v>
      </c>
      <c r="I1625">
        <v>0</v>
      </c>
      <c r="J1625">
        <v>1</v>
      </c>
      <c r="K1625">
        <v>1</v>
      </c>
      <c r="L1625">
        <v>0</v>
      </c>
      <c r="M1625">
        <v>79915</v>
      </c>
      <c r="N1625">
        <v>0</v>
      </c>
      <c r="O1625" t="str">
        <f t="shared" si="152"/>
        <v>30-45</v>
      </c>
      <c r="P1625" t="str">
        <f t="shared" si="153"/>
        <v>Low</v>
      </c>
      <c r="Q1625" t="str">
        <f t="shared" si="154"/>
        <v>New</v>
      </c>
      <c r="R1625" t="str">
        <f t="shared" si="155"/>
        <v>Zero Balance</v>
      </c>
      <c r="S1625" t="str">
        <f t="shared" si="156"/>
        <v>Normal</v>
      </c>
      <c r="T1625">
        <v>1</v>
      </c>
      <c r="U1625">
        <f t="shared" si="157"/>
        <v>0</v>
      </c>
    </row>
    <row r="1626" spans="1:21" x14ac:dyDescent="0.25">
      <c r="A1626">
        <v>2025</v>
      </c>
      <c r="B1626">
        <v>15681758</v>
      </c>
      <c r="C1626" t="s">
        <v>1059</v>
      </c>
      <c r="D1626">
        <v>525</v>
      </c>
      <c r="E1626" t="s">
        <v>18</v>
      </c>
      <c r="F1626" t="s">
        <v>16</v>
      </c>
      <c r="G1626">
        <v>25</v>
      </c>
      <c r="H1626">
        <v>10</v>
      </c>
      <c r="I1626">
        <v>0</v>
      </c>
      <c r="J1626">
        <v>2</v>
      </c>
      <c r="K1626">
        <v>1</v>
      </c>
      <c r="L1626">
        <v>0</v>
      </c>
      <c r="M1626">
        <v>69362</v>
      </c>
      <c r="N1626">
        <v>0</v>
      </c>
      <c r="O1626" t="str">
        <f t="shared" si="152"/>
        <v>&lt;30</v>
      </c>
      <c r="P1626" t="str">
        <f t="shared" si="153"/>
        <v>Low</v>
      </c>
      <c r="Q1626" t="str">
        <f t="shared" si="154"/>
        <v>Long-Term</v>
      </c>
      <c r="R1626" t="str">
        <f t="shared" si="155"/>
        <v>Zero Balance</v>
      </c>
      <c r="S1626" t="str">
        <f t="shared" si="156"/>
        <v>Normal</v>
      </c>
      <c r="T1626">
        <v>1</v>
      </c>
      <c r="U1626">
        <f t="shared" si="157"/>
        <v>0</v>
      </c>
    </row>
    <row r="1627" spans="1:21" x14ac:dyDescent="0.25">
      <c r="A1627">
        <v>2025</v>
      </c>
      <c r="B1627">
        <v>15630321</v>
      </c>
      <c r="C1627" t="s">
        <v>95</v>
      </c>
      <c r="D1627">
        <v>680</v>
      </c>
      <c r="E1627" t="s">
        <v>15</v>
      </c>
      <c r="F1627" t="s">
        <v>23</v>
      </c>
      <c r="G1627">
        <v>44</v>
      </c>
      <c r="H1627">
        <v>3</v>
      </c>
      <c r="I1627">
        <v>0</v>
      </c>
      <c r="J1627">
        <v>2</v>
      </c>
      <c r="K1627">
        <v>1</v>
      </c>
      <c r="L1627">
        <v>0</v>
      </c>
      <c r="M1627">
        <v>86935</v>
      </c>
      <c r="N1627">
        <v>0</v>
      </c>
      <c r="O1627" t="str">
        <f t="shared" si="152"/>
        <v>30-45</v>
      </c>
      <c r="P1627" t="str">
        <f t="shared" si="153"/>
        <v>Medium</v>
      </c>
      <c r="Q1627" t="str">
        <f t="shared" si="154"/>
        <v>New</v>
      </c>
      <c r="R1627" t="str">
        <f t="shared" si="155"/>
        <v>Zero Balance</v>
      </c>
      <c r="S1627" t="str">
        <f t="shared" si="156"/>
        <v>Normal</v>
      </c>
      <c r="T1627">
        <v>1</v>
      </c>
      <c r="U1627">
        <f t="shared" si="157"/>
        <v>0</v>
      </c>
    </row>
    <row r="1628" spans="1:21" x14ac:dyDescent="0.25">
      <c r="A1628">
        <v>2025</v>
      </c>
      <c r="B1628">
        <v>15588248</v>
      </c>
      <c r="C1628" t="s">
        <v>391</v>
      </c>
      <c r="D1628">
        <v>617</v>
      </c>
      <c r="E1628" t="s">
        <v>15</v>
      </c>
      <c r="F1628" t="s">
        <v>16</v>
      </c>
      <c r="G1628">
        <v>28</v>
      </c>
      <c r="H1628">
        <v>0</v>
      </c>
      <c r="I1628">
        <v>0</v>
      </c>
      <c r="J1628">
        <v>2</v>
      </c>
      <c r="K1628">
        <v>1</v>
      </c>
      <c r="L1628">
        <v>1</v>
      </c>
      <c r="M1628">
        <v>7598</v>
      </c>
      <c r="N1628">
        <v>1</v>
      </c>
      <c r="O1628" t="str">
        <f t="shared" si="152"/>
        <v>&lt;30</v>
      </c>
      <c r="P1628" t="str">
        <f t="shared" si="153"/>
        <v>Medium</v>
      </c>
      <c r="Q1628" t="str">
        <f t="shared" si="154"/>
        <v>New</v>
      </c>
      <c r="R1628" t="str">
        <f t="shared" si="155"/>
        <v>Zero Balance</v>
      </c>
      <c r="S1628" t="str">
        <f t="shared" si="156"/>
        <v>Normal</v>
      </c>
      <c r="T1628">
        <v>1</v>
      </c>
      <c r="U1628">
        <f t="shared" si="157"/>
        <v>0</v>
      </c>
    </row>
    <row r="1629" spans="1:21" x14ac:dyDescent="0.25">
      <c r="A1629">
        <v>2025</v>
      </c>
      <c r="B1629">
        <v>15591932</v>
      </c>
      <c r="C1629" t="s">
        <v>193</v>
      </c>
      <c r="D1629">
        <v>680</v>
      </c>
      <c r="E1629" t="s">
        <v>15</v>
      </c>
      <c r="F1629" t="s">
        <v>23</v>
      </c>
      <c r="G1629">
        <v>32</v>
      </c>
      <c r="H1629">
        <v>5</v>
      </c>
      <c r="I1629">
        <v>92962</v>
      </c>
      <c r="J1629">
        <v>1</v>
      </c>
      <c r="K1629">
        <v>1</v>
      </c>
      <c r="L1629">
        <v>0</v>
      </c>
      <c r="M1629">
        <v>116958</v>
      </c>
      <c r="N1629">
        <v>0</v>
      </c>
      <c r="O1629" t="str">
        <f t="shared" si="152"/>
        <v>30-45</v>
      </c>
      <c r="P1629" t="str">
        <f t="shared" si="153"/>
        <v>Medium</v>
      </c>
      <c r="Q1629" t="str">
        <f t="shared" si="154"/>
        <v>Mid-Term</v>
      </c>
      <c r="R1629" t="str">
        <f t="shared" si="155"/>
        <v>Low Balance</v>
      </c>
      <c r="S1629" t="str">
        <f t="shared" si="156"/>
        <v>Normal</v>
      </c>
      <c r="T1629">
        <v>1</v>
      </c>
      <c r="U1629">
        <f t="shared" si="157"/>
        <v>0</v>
      </c>
    </row>
    <row r="1630" spans="1:21" x14ac:dyDescent="0.25">
      <c r="A1630">
        <v>2025</v>
      </c>
      <c r="B1630">
        <v>15810347</v>
      </c>
      <c r="C1630" t="s">
        <v>1060</v>
      </c>
      <c r="D1630">
        <v>662</v>
      </c>
      <c r="E1630" t="s">
        <v>18</v>
      </c>
      <c r="F1630" t="s">
        <v>16</v>
      </c>
      <c r="G1630">
        <v>30</v>
      </c>
      <c r="H1630">
        <v>9</v>
      </c>
      <c r="I1630">
        <v>0</v>
      </c>
      <c r="J1630">
        <v>2</v>
      </c>
      <c r="K1630">
        <v>0</v>
      </c>
      <c r="L1630">
        <v>1</v>
      </c>
      <c r="M1630">
        <v>157885</v>
      </c>
      <c r="N1630">
        <v>0</v>
      </c>
      <c r="O1630" t="str">
        <f t="shared" si="152"/>
        <v>30-45</v>
      </c>
      <c r="P1630" t="str">
        <f t="shared" si="153"/>
        <v>Medium</v>
      </c>
      <c r="Q1630" t="str">
        <f t="shared" si="154"/>
        <v>Long-Term</v>
      </c>
      <c r="R1630" t="str">
        <f t="shared" si="155"/>
        <v>Zero Balance</v>
      </c>
      <c r="S1630" t="str">
        <f t="shared" si="156"/>
        <v>Normal</v>
      </c>
      <c r="T1630">
        <v>1</v>
      </c>
      <c r="U1630">
        <f t="shared" si="157"/>
        <v>0</v>
      </c>
    </row>
    <row r="1631" spans="1:21" x14ac:dyDescent="0.25">
      <c r="A1631">
        <v>2025</v>
      </c>
      <c r="B1631">
        <v>15595303</v>
      </c>
      <c r="C1631" t="s">
        <v>239</v>
      </c>
      <c r="D1631">
        <v>736</v>
      </c>
      <c r="E1631" t="s">
        <v>26</v>
      </c>
      <c r="F1631" t="s">
        <v>23</v>
      </c>
      <c r="G1631">
        <v>46</v>
      </c>
      <c r="H1631">
        <v>5</v>
      </c>
      <c r="I1631">
        <v>130813</v>
      </c>
      <c r="J1631">
        <v>1</v>
      </c>
      <c r="K1631">
        <v>1</v>
      </c>
      <c r="L1631">
        <v>1</v>
      </c>
      <c r="M1631">
        <v>77982</v>
      </c>
      <c r="N1631">
        <v>1</v>
      </c>
      <c r="O1631" t="str">
        <f t="shared" si="152"/>
        <v>46-60</v>
      </c>
      <c r="P1631" t="str">
        <f t="shared" si="153"/>
        <v>Medium</v>
      </c>
      <c r="Q1631" t="str">
        <f t="shared" si="154"/>
        <v>Mid-Term</v>
      </c>
      <c r="R1631" t="str">
        <f t="shared" si="155"/>
        <v>High Balance</v>
      </c>
      <c r="S1631" t="str">
        <f t="shared" si="156"/>
        <v>High Value</v>
      </c>
      <c r="T1631">
        <v>1</v>
      </c>
      <c r="U1631">
        <f t="shared" si="157"/>
        <v>130813</v>
      </c>
    </row>
    <row r="1632" spans="1:21" x14ac:dyDescent="0.25">
      <c r="A1632">
        <v>2025</v>
      </c>
      <c r="B1632">
        <v>15634950</v>
      </c>
      <c r="C1632" t="s">
        <v>1061</v>
      </c>
      <c r="D1632">
        <v>657</v>
      </c>
      <c r="E1632" t="s">
        <v>26</v>
      </c>
      <c r="F1632" t="s">
        <v>23</v>
      </c>
      <c r="G1632">
        <v>57</v>
      </c>
      <c r="H1632">
        <v>8</v>
      </c>
      <c r="I1632">
        <v>107175</v>
      </c>
      <c r="J1632">
        <v>1</v>
      </c>
      <c r="K1632">
        <v>1</v>
      </c>
      <c r="L1632">
        <v>1</v>
      </c>
      <c r="M1632">
        <v>126370</v>
      </c>
      <c r="N1632">
        <v>1</v>
      </c>
      <c r="O1632" t="str">
        <f t="shared" si="152"/>
        <v>46-60</v>
      </c>
      <c r="P1632" t="str">
        <f t="shared" si="153"/>
        <v>Medium</v>
      </c>
      <c r="Q1632" t="str">
        <f t="shared" si="154"/>
        <v>Long-Term</v>
      </c>
      <c r="R1632" t="str">
        <f t="shared" si="155"/>
        <v>High Balance</v>
      </c>
      <c r="S1632" t="str">
        <f t="shared" si="156"/>
        <v>High Value</v>
      </c>
      <c r="T1632">
        <v>1</v>
      </c>
      <c r="U1632">
        <f t="shared" si="157"/>
        <v>107175</v>
      </c>
    </row>
    <row r="1633" spans="1:21" x14ac:dyDescent="0.25">
      <c r="A1633">
        <v>2025</v>
      </c>
      <c r="B1633">
        <v>15685372</v>
      </c>
      <c r="C1633" t="s">
        <v>614</v>
      </c>
      <c r="D1633">
        <v>350</v>
      </c>
      <c r="E1633" t="s">
        <v>18</v>
      </c>
      <c r="F1633" t="s">
        <v>23</v>
      </c>
      <c r="G1633">
        <v>54</v>
      </c>
      <c r="H1633">
        <v>1</v>
      </c>
      <c r="I1633">
        <v>152677</v>
      </c>
      <c r="J1633">
        <v>1</v>
      </c>
      <c r="K1633">
        <v>1</v>
      </c>
      <c r="L1633">
        <v>1</v>
      </c>
      <c r="M1633">
        <v>191973</v>
      </c>
      <c r="N1633">
        <v>1</v>
      </c>
      <c r="O1633" t="str">
        <f t="shared" si="152"/>
        <v>46-60</v>
      </c>
      <c r="P1633" t="str">
        <f t="shared" si="153"/>
        <v>Low</v>
      </c>
      <c r="Q1633" t="str">
        <f t="shared" si="154"/>
        <v>New</v>
      </c>
      <c r="R1633" t="str">
        <f t="shared" si="155"/>
        <v>High Balance</v>
      </c>
      <c r="S1633" t="str">
        <f t="shared" si="156"/>
        <v>High Value</v>
      </c>
      <c r="T1633">
        <v>1</v>
      </c>
      <c r="U1633">
        <f t="shared" si="157"/>
        <v>152677</v>
      </c>
    </row>
    <row r="1634" spans="1:21" x14ac:dyDescent="0.25">
      <c r="A1634">
        <v>2025</v>
      </c>
      <c r="B1634">
        <v>15745827</v>
      </c>
      <c r="C1634" t="s">
        <v>746</v>
      </c>
      <c r="D1634">
        <v>617</v>
      </c>
      <c r="E1634" t="s">
        <v>15</v>
      </c>
      <c r="F1634" t="s">
        <v>23</v>
      </c>
      <c r="G1634">
        <v>30</v>
      </c>
      <c r="H1634">
        <v>3</v>
      </c>
      <c r="I1634">
        <v>132006</v>
      </c>
      <c r="J1634">
        <v>1</v>
      </c>
      <c r="K1634">
        <v>1</v>
      </c>
      <c r="L1634">
        <v>0</v>
      </c>
      <c r="M1634">
        <v>142940</v>
      </c>
      <c r="N1634">
        <v>0</v>
      </c>
      <c r="O1634" t="str">
        <f t="shared" si="152"/>
        <v>30-45</v>
      </c>
      <c r="P1634" t="str">
        <f t="shared" si="153"/>
        <v>Medium</v>
      </c>
      <c r="Q1634" t="str">
        <f t="shared" si="154"/>
        <v>New</v>
      </c>
      <c r="R1634" t="str">
        <f t="shared" si="155"/>
        <v>High Balance</v>
      </c>
      <c r="S1634" t="str">
        <f t="shared" si="156"/>
        <v>High Value</v>
      </c>
      <c r="T1634">
        <v>1</v>
      </c>
      <c r="U1634">
        <f t="shared" si="157"/>
        <v>0</v>
      </c>
    </row>
    <row r="1635" spans="1:21" x14ac:dyDescent="0.25">
      <c r="A1635">
        <v>2025</v>
      </c>
      <c r="B1635">
        <v>15755868</v>
      </c>
      <c r="C1635" t="s">
        <v>1062</v>
      </c>
      <c r="D1635">
        <v>562</v>
      </c>
      <c r="E1635" t="s">
        <v>15</v>
      </c>
      <c r="F1635" t="s">
        <v>23</v>
      </c>
      <c r="G1635">
        <v>35</v>
      </c>
      <c r="H1635">
        <v>7</v>
      </c>
      <c r="I1635">
        <v>0</v>
      </c>
      <c r="J1635">
        <v>1</v>
      </c>
      <c r="K1635">
        <v>0</v>
      </c>
      <c r="L1635">
        <v>0</v>
      </c>
      <c r="M1635">
        <v>48870</v>
      </c>
      <c r="N1635">
        <v>0</v>
      </c>
      <c r="O1635" t="str">
        <f t="shared" si="152"/>
        <v>30-45</v>
      </c>
      <c r="P1635" t="str">
        <f t="shared" si="153"/>
        <v>Low</v>
      </c>
      <c r="Q1635" t="str">
        <f t="shared" si="154"/>
        <v>Mid-Term</v>
      </c>
      <c r="R1635" t="str">
        <f t="shared" si="155"/>
        <v>Zero Balance</v>
      </c>
      <c r="S1635" t="str">
        <f t="shared" si="156"/>
        <v>Normal</v>
      </c>
      <c r="T1635">
        <v>1</v>
      </c>
      <c r="U1635">
        <f t="shared" si="157"/>
        <v>0</v>
      </c>
    </row>
    <row r="1636" spans="1:21" x14ac:dyDescent="0.25">
      <c r="A1636">
        <v>2025</v>
      </c>
      <c r="B1636">
        <v>15735222</v>
      </c>
      <c r="C1636" t="s">
        <v>1063</v>
      </c>
      <c r="D1636">
        <v>705</v>
      </c>
      <c r="E1636" t="s">
        <v>18</v>
      </c>
      <c r="F1636" t="s">
        <v>16</v>
      </c>
      <c r="G1636">
        <v>23</v>
      </c>
      <c r="H1636">
        <v>5</v>
      </c>
      <c r="I1636">
        <v>0</v>
      </c>
      <c r="J1636">
        <v>2</v>
      </c>
      <c r="K1636">
        <v>1</v>
      </c>
      <c r="L1636">
        <v>1</v>
      </c>
      <c r="M1636">
        <v>73132</v>
      </c>
      <c r="N1636">
        <v>0</v>
      </c>
      <c r="O1636" t="str">
        <f t="shared" si="152"/>
        <v>&lt;30</v>
      </c>
      <c r="P1636" t="str">
        <f t="shared" si="153"/>
        <v>Medium</v>
      </c>
      <c r="Q1636" t="str">
        <f t="shared" si="154"/>
        <v>Mid-Term</v>
      </c>
      <c r="R1636" t="str">
        <f t="shared" si="155"/>
        <v>Zero Balance</v>
      </c>
      <c r="S1636" t="str">
        <f t="shared" si="156"/>
        <v>Normal</v>
      </c>
      <c r="T1636">
        <v>1</v>
      </c>
      <c r="U1636">
        <f t="shared" si="157"/>
        <v>0</v>
      </c>
    </row>
    <row r="1637" spans="1:21" x14ac:dyDescent="0.25">
      <c r="A1637">
        <v>2025</v>
      </c>
      <c r="B1637">
        <v>15604804</v>
      </c>
      <c r="C1637" t="s">
        <v>457</v>
      </c>
      <c r="D1637">
        <v>516</v>
      </c>
      <c r="E1637" t="s">
        <v>15</v>
      </c>
      <c r="F1637" t="s">
        <v>16</v>
      </c>
      <c r="G1637">
        <v>33</v>
      </c>
      <c r="H1637">
        <v>7</v>
      </c>
      <c r="I1637">
        <v>127306</v>
      </c>
      <c r="J1637">
        <v>1</v>
      </c>
      <c r="K1637">
        <v>1</v>
      </c>
      <c r="L1637">
        <v>1</v>
      </c>
      <c r="M1637">
        <v>120037</v>
      </c>
      <c r="N1637">
        <v>0</v>
      </c>
      <c r="O1637" t="str">
        <f t="shared" si="152"/>
        <v>30-45</v>
      </c>
      <c r="P1637" t="str">
        <f t="shared" si="153"/>
        <v>Low</v>
      </c>
      <c r="Q1637" t="str">
        <f t="shared" si="154"/>
        <v>Mid-Term</v>
      </c>
      <c r="R1637" t="str">
        <f t="shared" si="155"/>
        <v>High Balance</v>
      </c>
      <c r="S1637" t="str">
        <f t="shared" si="156"/>
        <v>High Value</v>
      </c>
      <c r="T1637">
        <v>1</v>
      </c>
      <c r="U1637">
        <f t="shared" si="157"/>
        <v>0</v>
      </c>
    </row>
    <row r="1638" spans="1:21" x14ac:dyDescent="0.25">
      <c r="A1638">
        <v>2025</v>
      </c>
      <c r="B1638">
        <v>15718944</v>
      </c>
      <c r="C1638" t="s">
        <v>667</v>
      </c>
      <c r="D1638">
        <v>573</v>
      </c>
      <c r="E1638" t="s">
        <v>15</v>
      </c>
      <c r="F1638" t="s">
        <v>16</v>
      </c>
      <c r="G1638">
        <v>37</v>
      </c>
      <c r="H1638">
        <v>6</v>
      </c>
      <c r="I1638">
        <v>0</v>
      </c>
      <c r="J1638">
        <v>2</v>
      </c>
      <c r="K1638">
        <v>1</v>
      </c>
      <c r="L1638">
        <v>0</v>
      </c>
      <c r="M1638">
        <v>193995</v>
      </c>
      <c r="N1638">
        <v>0</v>
      </c>
      <c r="O1638" t="str">
        <f t="shared" si="152"/>
        <v>30-45</v>
      </c>
      <c r="P1638" t="str">
        <f t="shared" si="153"/>
        <v>Low</v>
      </c>
      <c r="Q1638" t="str">
        <f t="shared" si="154"/>
        <v>Mid-Term</v>
      </c>
      <c r="R1638" t="str">
        <f t="shared" si="155"/>
        <v>Zero Balance</v>
      </c>
      <c r="S1638" t="str">
        <f t="shared" si="156"/>
        <v>Normal</v>
      </c>
      <c r="T1638">
        <v>1</v>
      </c>
      <c r="U1638">
        <f t="shared" si="157"/>
        <v>0</v>
      </c>
    </row>
    <row r="1639" spans="1:21" x14ac:dyDescent="0.25">
      <c r="A1639">
        <v>2025</v>
      </c>
      <c r="B1639">
        <v>15678626</v>
      </c>
      <c r="C1639" t="s">
        <v>1064</v>
      </c>
      <c r="D1639">
        <v>538</v>
      </c>
      <c r="E1639" t="s">
        <v>18</v>
      </c>
      <c r="F1639" t="s">
        <v>16</v>
      </c>
      <c r="G1639">
        <v>31</v>
      </c>
      <c r="H1639">
        <v>0</v>
      </c>
      <c r="I1639">
        <v>0</v>
      </c>
      <c r="J1639">
        <v>2</v>
      </c>
      <c r="K1639">
        <v>0</v>
      </c>
      <c r="L1639">
        <v>0</v>
      </c>
      <c r="M1639">
        <v>179454</v>
      </c>
      <c r="N1639">
        <v>0</v>
      </c>
      <c r="O1639" t="str">
        <f t="shared" si="152"/>
        <v>30-45</v>
      </c>
      <c r="P1639" t="str">
        <f t="shared" si="153"/>
        <v>Low</v>
      </c>
      <c r="Q1639" t="str">
        <f t="shared" si="154"/>
        <v>New</v>
      </c>
      <c r="R1639" t="str">
        <f t="shared" si="155"/>
        <v>Zero Balance</v>
      </c>
      <c r="S1639" t="str">
        <f t="shared" si="156"/>
        <v>Normal</v>
      </c>
      <c r="T1639">
        <v>1</v>
      </c>
      <c r="U1639">
        <f t="shared" si="157"/>
        <v>0</v>
      </c>
    </row>
    <row r="1640" spans="1:21" x14ac:dyDescent="0.25">
      <c r="A1640">
        <v>2025</v>
      </c>
      <c r="B1640">
        <v>15571550</v>
      </c>
      <c r="C1640" t="s">
        <v>1065</v>
      </c>
      <c r="D1640">
        <v>699</v>
      </c>
      <c r="E1640" t="s">
        <v>15</v>
      </c>
      <c r="F1640" t="s">
        <v>23</v>
      </c>
      <c r="G1640">
        <v>39</v>
      </c>
      <c r="H1640">
        <v>9</v>
      </c>
      <c r="I1640">
        <v>0</v>
      </c>
      <c r="J1640">
        <v>1</v>
      </c>
      <c r="K1640">
        <v>1</v>
      </c>
      <c r="L1640">
        <v>0</v>
      </c>
      <c r="M1640">
        <v>80964</v>
      </c>
      <c r="N1640">
        <v>0</v>
      </c>
      <c r="O1640" t="str">
        <f t="shared" si="152"/>
        <v>30-45</v>
      </c>
      <c r="P1640" t="str">
        <f t="shared" si="153"/>
        <v>Medium</v>
      </c>
      <c r="Q1640" t="str">
        <f t="shared" si="154"/>
        <v>Long-Term</v>
      </c>
      <c r="R1640" t="str">
        <f t="shared" si="155"/>
        <v>Zero Balance</v>
      </c>
      <c r="S1640" t="str">
        <f t="shared" si="156"/>
        <v>Normal</v>
      </c>
      <c r="T1640">
        <v>1</v>
      </c>
      <c r="U1640">
        <f t="shared" si="157"/>
        <v>0</v>
      </c>
    </row>
    <row r="1641" spans="1:21" x14ac:dyDescent="0.25">
      <c r="A1641">
        <v>2025</v>
      </c>
      <c r="B1641">
        <v>15723053</v>
      </c>
      <c r="C1641" t="s">
        <v>125</v>
      </c>
      <c r="D1641">
        <v>504</v>
      </c>
      <c r="E1641" t="s">
        <v>26</v>
      </c>
      <c r="F1641" t="s">
        <v>23</v>
      </c>
      <c r="G1641">
        <v>32</v>
      </c>
      <c r="H1641">
        <v>8</v>
      </c>
      <c r="I1641">
        <v>170291</v>
      </c>
      <c r="J1641">
        <v>2</v>
      </c>
      <c r="K1641">
        <v>0</v>
      </c>
      <c r="L1641">
        <v>1</v>
      </c>
      <c r="M1641">
        <v>15659</v>
      </c>
      <c r="N1641">
        <v>0</v>
      </c>
      <c r="O1641" t="str">
        <f t="shared" si="152"/>
        <v>30-45</v>
      </c>
      <c r="P1641" t="str">
        <f t="shared" si="153"/>
        <v>Low</v>
      </c>
      <c r="Q1641" t="str">
        <f t="shared" si="154"/>
        <v>Long-Term</v>
      </c>
      <c r="R1641" t="str">
        <f t="shared" si="155"/>
        <v>High Balance</v>
      </c>
      <c r="S1641" t="str">
        <f t="shared" si="156"/>
        <v>High Value</v>
      </c>
      <c r="T1641">
        <v>1</v>
      </c>
      <c r="U1641">
        <f t="shared" si="157"/>
        <v>0</v>
      </c>
    </row>
    <row r="1642" spans="1:21" x14ac:dyDescent="0.25">
      <c r="A1642">
        <v>2025</v>
      </c>
      <c r="B1642">
        <v>15661528</v>
      </c>
      <c r="C1642" t="s">
        <v>187</v>
      </c>
      <c r="D1642">
        <v>583</v>
      </c>
      <c r="E1642" t="s">
        <v>18</v>
      </c>
      <c r="F1642" t="s">
        <v>23</v>
      </c>
      <c r="G1642">
        <v>47</v>
      </c>
      <c r="H1642">
        <v>5</v>
      </c>
      <c r="I1642">
        <v>102562</v>
      </c>
      <c r="J1642">
        <v>1</v>
      </c>
      <c r="K1642">
        <v>1</v>
      </c>
      <c r="L1642">
        <v>0</v>
      </c>
      <c r="M1642">
        <v>92708</v>
      </c>
      <c r="N1642">
        <v>0</v>
      </c>
      <c r="O1642" t="str">
        <f t="shared" si="152"/>
        <v>46-60</v>
      </c>
      <c r="P1642" t="str">
        <f t="shared" si="153"/>
        <v>Low</v>
      </c>
      <c r="Q1642" t="str">
        <f t="shared" si="154"/>
        <v>Mid-Term</v>
      </c>
      <c r="R1642" t="str">
        <f t="shared" si="155"/>
        <v>High Balance</v>
      </c>
      <c r="S1642" t="str">
        <f t="shared" si="156"/>
        <v>High Value</v>
      </c>
      <c r="T1642">
        <v>1</v>
      </c>
      <c r="U1642">
        <f t="shared" si="157"/>
        <v>0</v>
      </c>
    </row>
    <row r="1643" spans="1:21" x14ac:dyDescent="0.25">
      <c r="A1643">
        <v>2025</v>
      </c>
      <c r="B1643">
        <v>15754177</v>
      </c>
      <c r="C1643" t="s">
        <v>1066</v>
      </c>
      <c r="D1643">
        <v>712</v>
      </c>
      <c r="E1643" t="s">
        <v>18</v>
      </c>
      <c r="F1643" t="s">
        <v>23</v>
      </c>
      <c r="G1643">
        <v>53</v>
      </c>
      <c r="H1643">
        <v>2</v>
      </c>
      <c r="I1643">
        <v>111061</v>
      </c>
      <c r="J1643">
        <v>2</v>
      </c>
      <c r="K1643">
        <v>0</v>
      </c>
      <c r="L1643">
        <v>0</v>
      </c>
      <c r="M1643">
        <v>26542</v>
      </c>
      <c r="N1643">
        <v>0</v>
      </c>
      <c r="O1643" t="str">
        <f t="shared" si="152"/>
        <v>46-60</v>
      </c>
      <c r="P1643" t="str">
        <f t="shared" si="153"/>
        <v>Medium</v>
      </c>
      <c r="Q1643" t="str">
        <f t="shared" si="154"/>
        <v>New</v>
      </c>
      <c r="R1643" t="str">
        <f t="shared" si="155"/>
        <v>High Balance</v>
      </c>
      <c r="S1643" t="str">
        <f t="shared" si="156"/>
        <v>High Value</v>
      </c>
      <c r="T1643">
        <v>1</v>
      </c>
      <c r="U1643">
        <f t="shared" si="157"/>
        <v>0</v>
      </c>
    </row>
    <row r="1644" spans="1:21" x14ac:dyDescent="0.25">
      <c r="A1644">
        <v>2025</v>
      </c>
      <c r="B1644">
        <v>15683544</v>
      </c>
      <c r="C1644" t="s">
        <v>68</v>
      </c>
      <c r="D1644">
        <v>626</v>
      </c>
      <c r="E1644" t="s">
        <v>18</v>
      </c>
      <c r="F1644" t="s">
        <v>23</v>
      </c>
      <c r="G1644">
        <v>62</v>
      </c>
      <c r="H1644">
        <v>3</v>
      </c>
      <c r="I1644">
        <v>0</v>
      </c>
      <c r="J1644">
        <v>1</v>
      </c>
      <c r="K1644">
        <v>1</v>
      </c>
      <c r="L1644">
        <v>1</v>
      </c>
      <c r="M1644">
        <v>65011</v>
      </c>
      <c r="N1644">
        <v>0</v>
      </c>
      <c r="O1644" t="str">
        <f t="shared" si="152"/>
        <v>60+</v>
      </c>
      <c r="P1644" t="str">
        <f t="shared" si="153"/>
        <v>Medium</v>
      </c>
      <c r="Q1644" t="str">
        <f t="shared" si="154"/>
        <v>New</v>
      </c>
      <c r="R1644" t="str">
        <f t="shared" si="155"/>
        <v>Zero Balance</v>
      </c>
      <c r="S1644" t="str">
        <f t="shared" si="156"/>
        <v>Normal</v>
      </c>
      <c r="T1644">
        <v>1</v>
      </c>
      <c r="U1644">
        <f t="shared" si="157"/>
        <v>0</v>
      </c>
    </row>
    <row r="1645" spans="1:21" x14ac:dyDescent="0.25">
      <c r="A1645">
        <v>2025</v>
      </c>
      <c r="B1645">
        <v>15708048</v>
      </c>
      <c r="C1645" t="s">
        <v>1067</v>
      </c>
      <c r="D1645">
        <v>631</v>
      </c>
      <c r="E1645" t="s">
        <v>15</v>
      </c>
      <c r="F1645" t="s">
        <v>16</v>
      </c>
      <c r="G1645">
        <v>34</v>
      </c>
      <c r="H1645">
        <v>4</v>
      </c>
      <c r="I1645">
        <v>124379</v>
      </c>
      <c r="J1645">
        <v>1</v>
      </c>
      <c r="K1645">
        <v>1</v>
      </c>
      <c r="L1645">
        <v>0</v>
      </c>
      <c r="M1645">
        <v>106893</v>
      </c>
      <c r="N1645">
        <v>0</v>
      </c>
      <c r="O1645" t="str">
        <f t="shared" si="152"/>
        <v>30-45</v>
      </c>
      <c r="P1645" t="str">
        <f t="shared" si="153"/>
        <v>Medium</v>
      </c>
      <c r="Q1645" t="str">
        <f t="shared" si="154"/>
        <v>Mid-Term</v>
      </c>
      <c r="R1645" t="str">
        <f t="shared" si="155"/>
        <v>High Balance</v>
      </c>
      <c r="S1645" t="str">
        <f t="shared" si="156"/>
        <v>High Value</v>
      </c>
      <c r="T1645">
        <v>1</v>
      </c>
      <c r="U1645">
        <f t="shared" si="157"/>
        <v>0</v>
      </c>
    </row>
    <row r="1646" spans="1:21" x14ac:dyDescent="0.25">
      <c r="A1646">
        <v>2025</v>
      </c>
      <c r="B1646">
        <v>15701109</v>
      </c>
      <c r="C1646" t="s">
        <v>1068</v>
      </c>
      <c r="D1646">
        <v>663</v>
      </c>
      <c r="E1646" t="s">
        <v>15</v>
      </c>
      <c r="F1646" t="s">
        <v>16</v>
      </c>
      <c r="G1646">
        <v>37</v>
      </c>
      <c r="H1646">
        <v>7</v>
      </c>
      <c r="I1646">
        <v>0</v>
      </c>
      <c r="J1646">
        <v>1</v>
      </c>
      <c r="K1646">
        <v>1</v>
      </c>
      <c r="L1646">
        <v>1</v>
      </c>
      <c r="M1646">
        <v>185211</v>
      </c>
      <c r="N1646">
        <v>0</v>
      </c>
      <c r="O1646" t="str">
        <f t="shared" si="152"/>
        <v>30-45</v>
      </c>
      <c r="P1646" t="str">
        <f t="shared" si="153"/>
        <v>Medium</v>
      </c>
      <c r="Q1646" t="str">
        <f t="shared" si="154"/>
        <v>Mid-Term</v>
      </c>
      <c r="R1646" t="str">
        <f t="shared" si="155"/>
        <v>Zero Balance</v>
      </c>
      <c r="S1646" t="str">
        <f t="shared" si="156"/>
        <v>Normal</v>
      </c>
      <c r="T1646">
        <v>1</v>
      </c>
      <c r="U1646">
        <f t="shared" si="157"/>
        <v>0</v>
      </c>
    </row>
    <row r="1647" spans="1:21" x14ac:dyDescent="0.25">
      <c r="A1647">
        <v>2025</v>
      </c>
      <c r="B1647">
        <v>15600110</v>
      </c>
      <c r="C1647" t="s">
        <v>76</v>
      </c>
      <c r="D1647">
        <v>506</v>
      </c>
      <c r="E1647" t="s">
        <v>26</v>
      </c>
      <c r="F1647" t="s">
        <v>16</v>
      </c>
      <c r="G1647">
        <v>41</v>
      </c>
      <c r="H1647">
        <v>3</v>
      </c>
      <c r="I1647">
        <v>57746</v>
      </c>
      <c r="J1647">
        <v>1</v>
      </c>
      <c r="K1647">
        <v>1</v>
      </c>
      <c r="L1647">
        <v>0</v>
      </c>
      <c r="M1647">
        <v>4035</v>
      </c>
      <c r="N1647">
        <v>0</v>
      </c>
      <c r="O1647" t="str">
        <f t="shared" si="152"/>
        <v>30-45</v>
      </c>
      <c r="P1647" t="str">
        <f t="shared" si="153"/>
        <v>Low</v>
      </c>
      <c r="Q1647" t="str">
        <f t="shared" si="154"/>
        <v>New</v>
      </c>
      <c r="R1647" t="str">
        <f t="shared" si="155"/>
        <v>Low Balance</v>
      </c>
      <c r="S1647" t="str">
        <f t="shared" si="156"/>
        <v>Normal</v>
      </c>
      <c r="T1647">
        <v>1</v>
      </c>
      <c r="U1647">
        <f t="shared" si="157"/>
        <v>0</v>
      </c>
    </row>
    <row r="1648" spans="1:21" x14ac:dyDescent="0.25">
      <c r="A1648">
        <v>2025</v>
      </c>
      <c r="B1648">
        <v>15651533</v>
      </c>
      <c r="C1648" t="s">
        <v>323</v>
      </c>
      <c r="D1648">
        <v>570</v>
      </c>
      <c r="E1648" t="s">
        <v>26</v>
      </c>
      <c r="F1648" t="s">
        <v>16</v>
      </c>
      <c r="G1648">
        <v>50</v>
      </c>
      <c r="H1648">
        <v>5</v>
      </c>
      <c r="I1648">
        <v>129294</v>
      </c>
      <c r="J1648">
        <v>1</v>
      </c>
      <c r="K1648">
        <v>1</v>
      </c>
      <c r="L1648">
        <v>0</v>
      </c>
      <c r="M1648">
        <v>177805</v>
      </c>
      <c r="N1648">
        <v>1</v>
      </c>
      <c r="O1648" t="str">
        <f t="shared" si="152"/>
        <v>46-60</v>
      </c>
      <c r="P1648" t="str">
        <f t="shared" si="153"/>
        <v>Low</v>
      </c>
      <c r="Q1648" t="str">
        <f t="shared" si="154"/>
        <v>Mid-Term</v>
      </c>
      <c r="R1648" t="str">
        <f t="shared" si="155"/>
        <v>High Balance</v>
      </c>
      <c r="S1648" t="str">
        <f t="shared" si="156"/>
        <v>High Value</v>
      </c>
      <c r="T1648">
        <v>1</v>
      </c>
      <c r="U1648">
        <f t="shared" si="157"/>
        <v>129294</v>
      </c>
    </row>
    <row r="1649" spans="1:21" x14ac:dyDescent="0.25">
      <c r="A1649">
        <v>2025</v>
      </c>
      <c r="B1649">
        <v>15777904</v>
      </c>
      <c r="C1649" t="s">
        <v>1069</v>
      </c>
      <c r="D1649">
        <v>703</v>
      </c>
      <c r="E1649" t="s">
        <v>15</v>
      </c>
      <c r="F1649" t="s">
        <v>16</v>
      </c>
      <c r="G1649">
        <v>45</v>
      </c>
      <c r="H1649">
        <v>7</v>
      </c>
      <c r="I1649">
        <v>0</v>
      </c>
      <c r="J1649">
        <v>2</v>
      </c>
      <c r="K1649">
        <v>1</v>
      </c>
      <c r="L1649">
        <v>1</v>
      </c>
      <c r="M1649">
        <v>68832</v>
      </c>
      <c r="N1649">
        <v>0</v>
      </c>
      <c r="O1649" t="str">
        <f t="shared" si="152"/>
        <v>30-45</v>
      </c>
      <c r="P1649" t="str">
        <f t="shared" si="153"/>
        <v>Medium</v>
      </c>
      <c r="Q1649" t="str">
        <f t="shared" si="154"/>
        <v>Mid-Term</v>
      </c>
      <c r="R1649" t="str">
        <f t="shared" si="155"/>
        <v>Zero Balance</v>
      </c>
      <c r="S1649" t="str">
        <f t="shared" si="156"/>
        <v>Normal</v>
      </c>
      <c r="T1649">
        <v>1</v>
      </c>
      <c r="U1649">
        <f t="shared" si="157"/>
        <v>0</v>
      </c>
    </row>
    <row r="1650" spans="1:21" x14ac:dyDescent="0.25">
      <c r="A1650">
        <v>2025</v>
      </c>
      <c r="B1650">
        <v>15655574</v>
      </c>
      <c r="C1650" t="s">
        <v>968</v>
      </c>
      <c r="D1650">
        <v>698</v>
      </c>
      <c r="E1650" t="s">
        <v>26</v>
      </c>
      <c r="F1650" t="s">
        <v>16</v>
      </c>
      <c r="G1650">
        <v>40</v>
      </c>
      <c r="H1650">
        <v>8</v>
      </c>
      <c r="I1650">
        <v>150777</v>
      </c>
      <c r="J1650">
        <v>1</v>
      </c>
      <c r="K1650">
        <v>1</v>
      </c>
      <c r="L1650">
        <v>0</v>
      </c>
      <c r="M1650">
        <v>114733</v>
      </c>
      <c r="N1650">
        <v>0</v>
      </c>
      <c r="O1650" t="str">
        <f t="shared" si="152"/>
        <v>30-45</v>
      </c>
      <c r="P1650" t="str">
        <f t="shared" si="153"/>
        <v>Medium</v>
      </c>
      <c r="Q1650" t="str">
        <f t="shared" si="154"/>
        <v>Long-Term</v>
      </c>
      <c r="R1650" t="str">
        <f t="shared" si="155"/>
        <v>High Balance</v>
      </c>
      <c r="S1650" t="str">
        <f t="shared" si="156"/>
        <v>High Value</v>
      </c>
      <c r="T1650">
        <v>1</v>
      </c>
      <c r="U1650">
        <f t="shared" si="157"/>
        <v>0</v>
      </c>
    </row>
    <row r="1651" spans="1:21" x14ac:dyDescent="0.25">
      <c r="A1651">
        <v>2025</v>
      </c>
      <c r="B1651">
        <v>15569423</v>
      </c>
      <c r="C1651" t="s">
        <v>357</v>
      </c>
      <c r="D1651">
        <v>731</v>
      </c>
      <c r="E1651" t="s">
        <v>18</v>
      </c>
      <c r="F1651" t="s">
        <v>23</v>
      </c>
      <c r="G1651">
        <v>41</v>
      </c>
      <c r="H1651">
        <v>4</v>
      </c>
      <c r="I1651">
        <v>0</v>
      </c>
      <c r="J1651">
        <v>2</v>
      </c>
      <c r="K1651">
        <v>1</v>
      </c>
      <c r="L1651">
        <v>0</v>
      </c>
      <c r="M1651">
        <v>22299</v>
      </c>
      <c r="N1651">
        <v>0</v>
      </c>
      <c r="O1651" t="str">
        <f t="shared" si="152"/>
        <v>30-45</v>
      </c>
      <c r="P1651" t="str">
        <f t="shared" si="153"/>
        <v>Medium</v>
      </c>
      <c r="Q1651" t="str">
        <f t="shared" si="154"/>
        <v>Mid-Term</v>
      </c>
      <c r="R1651" t="str">
        <f t="shared" si="155"/>
        <v>Zero Balance</v>
      </c>
      <c r="S1651" t="str">
        <f t="shared" si="156"/>
        <v>Normal</v>
      </c>
      <c r="T1651">
        <v>1</v>
      </c>
      <c r="U1651">
        <f t="shared" si="157"/>
        <v>0</v>
      </c>
    </row>
    <row r="1652" spans="1:21" x14ac:dyDescent="0.25">
      <c r="A1652">
        <v>2025</v>
      </c>
      <c r="B1652">
        <v>15718106</v>
      </c>
      <c r="C1652" t="s">
        <v>1070</v>
      </c>
      <c r="D1652">
        <v>625</v>
      </c>
      <c r="E1652" t="s">
        <v>15</v>
      </c>
      <c r="F1652" t="s">
        <v>23</v>
      </c>
      <c r="G1652">
        <v>34</v>
      </c>
      <c r="H1652">
        <v>6</v>
      </c>
      <c r="I1652">
        <v>0</v>
      </c>
      <c r="J1652">
        <v>2</v>
      </c>
      <c r="K1652">
        <v>0</v>
      </c>
      <c r="L1652">
        <v>0</v>
      </c>
      <c r="M1652">
        <v>197283</v>
      </c>
      <c r="N1652">
        <v>0</v>
      </c>
      <c r="O1652" t="str">
        <f t="shared" si="152"/>
        <v>30-45</v>
      </c>
      <c r="P1652" t="str">
        <f t="shared" si="153"/>
        <v>Medium</v>
      </c>
      <c r="Q1652" t="str">
        <f t="shared" si="154"/>
        <v>Mid-Term</v>
      </c>
      <c r="R1652" t="str">
        <f t="shared" si="155"/>
        <v>Zero Balance</v>
      </c>
      <c r="S1652" t="str">
        <f t="shared" si="156"/>
        <v>Normal</v>
      </c>
      <c r="T1652">
        <v>1</v>
      </c>
      <c r="U1652">
        <f t="shared" si="157"/>
        <v>0</v>
      </c>
    </row>
    <row r="1653" spans="1:21" x14ac:dyDescent="0.25">
      <c r="A1653">
        <v>2025</v>
      </c>
      <c r="B1653">
        <v>15585067</v>
      </c>
      <c r="C1653" t="s">
        <v>1071</v>
      </c>
      <c r="D1653">
        <v>634</v>
      </c>
      <c r="E1653" t="s">
        <v>18</v>
      </c>
      <c r="F1653" t="s">
        <v>23</v>
      </c>
      <c r="G1653">
        <v>31</v>
      </c>
      <c r="H1653">
        <v>9</v>
      </c>
      <c r="I1653">
        <v>108632</v>
      </c>
      <c r="J1653">
        <v>1</v>
      </c>
      <c r="K1653">
        <v>1</v>
      </c>
      <c r="L1653">
        <v>1</v>
      </c>
      <c r="M1653">
        <v>179486</v>
      </c>
      <c r="N1653">
        <v>1</v>
      </c>
      <c r="O1653" t="str">
        <f t="shared" si="152"/>
        <v>30-45</v>
      </c>
      <c r="P1653" t="str">
        <f t="shared" si="153"/>
        <v>Medium</v>
      </c>
      <c r="Q1653" t="str">
        <f t="shared" si="154"/>
        <v>Long-Term</v>
      </c>
      <c r="R1653" t="str">
        <f t="shared" si="155"/>
        <v>High Balance</v>
      </c>
      <c r="S1653" t="str">
        <f t="shared" si="156"/>
        <v>High Value</v>
      </c>
      <c r="T1653">
        <v>1</v>
      </c>
      <c r="U1653">
        <f t="shared" si="157"/>
        <v>108632</v>
      </c>
    </row>
    <row r="1654" spans="1:21" x14ac:dyDescent="0.25">
      <c r="A1654">
        <v>2025</v>
      </c>
      <c r="B1654">
        <v>15675501</v>
      </c>
      <c r="C1654" t="s">
        <v>798</v>
      </c>
      <c r="D1654">
        <v>616</v>
      </c>
      <c r="E1654" t="s">
        <v>15</v>
      </c>
      <c r="F1654" t="s">
        <v>23</v>
      </c>
      <c r="G1654">
        <v>59</v>
      </c>
      <c r="H1654">
        <v>5</v>
      </c>
      <c r="I1654">
        <v>153861</v>
      </c>
      <c r="J1654">
        <v>1</v>
      </c>
      <c r="K1654">
        <v>1</v>
      </c>
      <c r="L1654">
        <v>1</v>
      </c>
      <c r="M1654">
        <v>17699</v>
      </c>
      <c r="N1654">
        <v>0</v>
      </c>
      <c r="O1654" t="str">
        <f t="shared" si="152"/>
        <v>46-60</v>
      </c>
      <c r="P1654" t="str">
        <f t="shared" si="153"/>
        <v>Medium</v>
      </c>
      <c r="Q1654" t="str">
        <f t="shared" si="154"/>
        <v>Mid-Term</v>
      </c>
      <c r="R1654" t="str">
        <f t="shared" si="155"/>
        <v>High Balance</v>
      </c>
      <c r="S1654" t="str">
        <f t="shared" si="156"/>
        <v>High Value</v>
      </c>
      <c r="T1654">
        <v>1</v>
      </c>
      <c r="U1654">
        <f t="shared" si="157"/>
        <v>0</v>
      </c>
    </row>
    <row r="1655" spans="1:21" x14ac:dyDescent="0.25">
      <c r="A1655">
        <v>2025</v>
      </c>
      <c r="B1655">
        <v>15633233</v>
      </c>
      <c r="C1655" t="s">
        <v>1072</v>
      </c>
      <c r="D1655">
        <v>500</v>
      </c>
      <c r="E1655" t="s">
        <v>15</v>
      </c>
      <c r="F1655" t="s">
        <v>23</v>
      </c>
      <c r="G1655">
        <v>56</v>
      </c>
      <c r="H1655">
        <v>1</v>
      </c>
      <c r="I1655">
        <v>100375</v>
      </c>
      <c r="J1655">
        <v>1</v>
      </c>
      <c r="K1655">
        <v>1</v>
      </c>
      <c r="L1655">
        <v>0</v>
      </c>
      <c r="M1655">
        <v>118491</v>
      </c>
      <c r="N1655">
        <v>1</v>
      </c>
      <c r="O1655" t="str">
        <f t="shared" si="152"/>
        <v>46-60</v>
      </c>
      <c r="P1655" t="str">
        <f t="shared" si="153"/>
        <v>Low</v>
      </c>
      <c r="Q1655" t="str">
        <f t="shared" si="154"/>
        <v>New</v>
      </c>
      <c r="R1655" t="str">
        <f t="shared" si="155"/>
        <v>High Balance</v>
      </c>
      <c r="S1655" t="str">
        <f t="shared" si="156"/>
        <v>High Value</v>
      </c>
      <c r="T1655">
        <v>1</v>
      </c>
      <c r="U1655">
        <f t="shared" si="157"/>
        <v>100375</v>
      </c>
    </row>
    <row r="1656" spans="1:21" x14ac:dyDescent="0.25">
      <c r="A1656">
        <v>2025</v>
      </c>
      <c r="B1656">
        <v>15667134</v>
      </c>
      <c r="C1656" t="s">
        <v>1073</v>
      </c>
      <c r="D1656">
        <v>446</v>
      </c>
      <c r="E1656" t="s">
        <v>15</v>
      </c>
      <c r="F1656" t="s">
        <v>23</v>
      </c>
      <c r="G1656">
        <v>32</v>
      </c>
      <c r="H1656">
        <v>8</v>
      </c>
      <c r="I1656">
        <v>0</v>
      </c>
      <c r="J1656">
        <v>2</v>
      </c>
      <c r="K1656">
        <v>0</v>
      </c>
      <c r="L1656">
        <v>0</v>
      </c>
      <c r="M1656">
        <v>133293</v>
      </c>
      <c r="N1656">
        <v>0</v>
      </c>
      <c r="O1656" t="str">
        <f t="shared" si="152"/>
        <v>30-45</v>
      </c>
      <c r="P1656" t="str">
        <f t="shared" si="153"/>
        <v>Low</v>
      </c>
      <c r="Q1656" t="str">
        <f t="shared" si="154"/>
        <v>Long-Term</v>
      </c>
      <c r="R1656" t="str">
        <f t="shared" si="155"/>
        <v>Zero Balance</v>
      </c>
      <c r="S1656" t="str">
        <f t="shared" si="156"/>
        <v>Normal</v>
      </c>
      <c r="T1656">
        <v>1</v>
      </c>
      <c r="U1656">
        <f t="shared" si="157"/>
        <v>0</v>
      </c>
    </row>
    <row r="1657" spans="1:21" x14ac:dyDescent="0.25">
      <c r="A1657">
        <v>2025</v>
      </c>
      <c r="B1657">
        <v>15659105</v>
      </c>
      <c r="C1657" t="s">
        <v>1074</v>
      </c>
      <c r="D1657">
        <v>669</v>
      </c>
      <c r="E1657" t="s">
        <v>15</v>
      </c>
      <c r="F1657" t="s">
        <v>16</v>
      </c>
      <c r="G1657">
        <v>47</v>
      </c>
      <c r="H1657">
        <v>9</v>
      </c>
      <c r="I1657">
        <v>61197</v>
      </c>
      <c r="J1657">
        <v>1</v>
      </c>
      <c r="K1657">
        <v>1</v>
      </c>
      <c r="L1657">
        <v>0</v>
      </c>
      <c r="M1657">
        <v>58170</v>
      </c>
      <c r="N1657">
        <v>0</v>
      </c>
      <c r="O1657" t="str">
        <f t="shared" si="152"/>
        <v>46-60</v>
      </c>
      <c r="P1657" t="str">
        <f t="shared" si="153"/>
        <v>Medium</v>
      </c>
      <c r="Q1657" t="str">
        <f t="shared" si="154"/>
        <v>Long-Term</v>
      </c>
      <c r="R1657" t="str">
        <f t="shared" si="155"/>
        <v>Low Balance</v>
      </c>
      <c r="S1657" t="str">
        <f t="shared" si="156"/>
        <v>Normal</v>
      </c>
      <c r="T1657">
        <v>1</v>
      </c>
      <c r="U1657">
        <f t="shared" si="157"/>
        <v>0</v>
      </c>
    </row>
    <row r="1658" spans="1:21" x14ac:dyDescent="0.25">
      <c r="A1658">
        <v>2025</v>
      </c>
      <c r="B1658">
        <v>15575409</v>
      </c>
      <c r="C1658" t="s">
        <v>1075</v>
      </c>
      <c r="D1658">
        <v>581</v>
      </c>
      <c r="E1658" t="s">
        <v>26</v>
      </c>
      <c r="F1658" t="s">
        <v>23</v>
      </c>
      <c r="G1658">
        <v>31</v>
      </c>
      <c r="H1658">
        <v>6</v>
      </c>
      <c r="I1658">
        <v>116892</v>
      </c>
      <c r="J1658">
        <v>1</v>
      </c>
      <c r="K1658">
        <v>1</v>
      </c>
      <c r="L1658">
        <v>0</v>
      </c>
      <c r="M1658">
        <v>107137</v>
      </c>
      <c r="N1658">
        <v>0</v>
      </c>
      <c r="O1658" t="str">
        <f t="shared" si="152"/>
        <v>30-45</v>
      </c>
      <c r="P1658" t="str">
        <f t="shared" si="153"/>
        <v>Low</v>
      </c>
      <c r="Q1658" t="str">
        <f t="shared" si="154"/>
        <v>Mid-Term</v>
      </c>
      <c r="R1658" t="str">
        <f t="shared" si="155"/>
        <v>High Balance</v>
      </c>
      <c r="S1658" t="str">
        <f t="shared" si="156"/>
        <v>High Value</v>
      </c>
      <c r="T1658">
        <v>1</v>
      </c>
      <c r="U1658">
        <f t="shared" si="157"/>
        <v>0</v>
      </c>
    </row>
    <row r="1659" spans="1:21" x14ac:dyDescent="0.25">
      <c r="A1659">
        <v>2025</v>
      </c>
      <c r="B1659">
        <v>15752342</v>
      </c>
      <c r="C1659" t="s">
        <v>119</v>
      </c>
      <c r="D1659">
        <v>704</v>
      </c>
      <c r="E1659" t="s">
        <v>26</v>
      </c>
      <c r="F1659" t="s">
        <v>16</v>
      </c>
      <c r="G1659">
        <v>54</v>
      </c>
      <c r="H1659">
        <v>6</v>
      </c>
      <c r="I1659">
        <v>133657</v>
      </c>
      <c r="J1659">
        <v>3</v>
      </c>
      <c r="K1659">
        <v>1</v>
      </c>
      <c r="L1659">
        <v>0</v>
      </c>
      <c r="M1659">
        <v>145071</v>
      </c>
      <c r="N1659">
        <v>1</v>
      </c>
      <c r="O1659" t="str">
        <f t="shared" si="152"/>
        <v>46-60</v>
      </c>
      <c r="P1659" t="str">
        <f t="shared" si="153"/>
        <v>Medium</v>
      </c>
      <c r="Q1659" t="str">
        <f t="shared" si="154"/>
        <v>Mid-Term</v>
      </c>
      <c r="R1659" t="str">
        <f t="shared" si="155"/>
        <v>High Balance</v>
      </c>
      <c r="S1659" t="str">
        <f t="shared" si="156"/>
        <v>High Value</v>
      </c>
      <c r="T1659">
        <v>1</v>
      </c>
      <c r="U1659">
        <f t="shared" si="157"/>
        <v>133657</v>
      </c>
    </row>
    <row r="1660" spans="1:21" x14ac:dyDescent="0.25">
      <c r="A1660">
        <v>2025</v>
      </c>
      <c r="B1660">
        <v>15654851</v>
      </c>
      <c r="C1660" t="s">
        <v>485</v>
      </c>
      <c r="D1660">
        <v>748</v>
      </c>
      <c r="E1660" t="s">
        <v>15</v>
      </c>
      <c r="F1660" t="s">
        <v>23</v>
      </c>
      <c r="G1660">
        <v>44</v>
      </c>
      <c r="H1660">
        <v>2</v>
      </c>
      <c r="I1660">
        <v>92912</v>
      </c>
      <c r="J1660">
        <v>1</v>
      </c>
      <c r="K1660">
        <v>0</v>
      </c>
      <c r="L1660">
        <v>1</v>
      </c>
      <c r="M1660">
        <v>85495</v>
      </c>
      <c r="N1660">
        <v>0</v>
      </c>
      <c r="O1660" t="str">
        <f t="shared" si="152"/>
        <v>30-45</v>
      </c>
      <c r="P1660" t="str">
        <f t="shared" si="153"/>
        <v>Medium</v>
      </c>
      <c r="Q1660" t="str">
        <f t="shared" si="154"/>
        <v>New</v>
      </c>
      <c r="R1660" t="str">
        <f t="shared" si="155"/>
        <v>Low Balance</v>
      </c>
      <c r="S1660" t="str">
        <f t="shared" si="156"/>
        <v>Normal</v>
      </c>
      <c r="T1660">
        <v>1</v>
      </c>
      <c r="U1660">
        <f t="shared" si="157"/>
        <v>0</v>
      </c>
    </row>
    <row r="1661" spans="1:21" x14ac:dyDescent="0.25">
      <c r="A1661">
        <v>2025</v>
      </c>
      <c r="B1661">
        <v>15741429</v>
      </c>
      <c r="C1661" t="s">
        <v>505</v>
      </c>
      <c r="D1661">
        <v>680</v>
      </c>
      <c r="E1661" t="s">
        <v>18</v>
      </c>
      <c r="F1661" t="s">
        <v>16</v>
      </c>
      <c r="G1661">
        <v>31</v>
      </c>
      <c r="H1661">
        <v>9</v>
      </c>
      <c r="I1661">
        <v>119826</v>
      </c>
      <c r="J1661">
        <v>2</v>
      </c>
      <c r="K1661">
        <v>1</v>
      </c>
      <c r="L1661">
        <v>1</v>
      </c>
      <c r="M1661">
        <v>101139</v>
      </c>
      <c r="N1661">
        <v>0</v>
      </c>
      <c r="O1661" t="str">
        <f t="shared" si="152"/>
        <v>30-45</v>
      </c>
      <c r="P1661" t="str">
        <f t="shared" si="153"/>
        <v>Medium</v>
      </c>
      <c r="Q1661" t="str">
        <f t="shared" si="154"/>
        <v>Long-Term</v>
      </c>
      <c r="R1661" t="str">
        <f t="shared" si="155"/>
        <v>High Balance</v>
      </c>
      <c r="S1661" t="str">
        <f t="shared" si="156"/>
        <v>High Value</v>
      </c>
      <c r="T1661">
        <v>1</v>
      </c>
      <c r="U1661">
        <f t="shared" si="157"/>
        <v>0</v>
      </c>
    </row>
    <row r="1662" spans="1:21" x14ac:dyDescent="0.25">
      <c r="A1662">
        <v>2025</v>
      </c>
      <c r="B1662">
        <v>15682356</v>
      </c>
      <c r="C1662" t="s">
        <v>1076</v>
      </c>
      <c r="D1662">
        <v>655</v>
      </c>
      <c r="E1662" t="s">
        <v>15</v>
      </c>
      <c r="F1662" t="s">
        <v>16</v>
      </c>
      <c r="G1662">
        <v>37</v>
      </c>
      <c r="H1662">
        <v>7</v>
      </c>
      <c r="I1662">
        <v>111853</v>
      </c>
      <c r="J1662">
        <v>2</v>
      </c>
      <c r="K1662">
        <v>1</v>
      </c>
      <c r="L1662">
        <v>0</v>
      </c>
      <c r="M1662">
        <v>10511</v>
      </c>
      <c r="N1662">
        <v>0</v>
      </c>
      <c r="O1662" t="str">
        <f t="shared" si="152"/>
        <v>30-45</v>
      </c>
      <c r="P1662" t="str">
        <f t="shared" si="153"/>
        <v>Medium</v>
      </c>
      <c r="Q1662" t="str">
        <f t="shared" si="154"/>
        <v>Mid-Term</v>
      </c>
      <c r="R1662" t="str">
        <f t="shared" si="155"/>
        <v>High Balance</v>
      </c>
      <c r="S1662" t="str">
        <f t="shared" si="156"/>
        <v>High Value</v>
      </c>
      <c r="T1662">
        <v>1</v>
      </c>
      <c r="U1662">
        <f t="shared" si="157"/>
        <v>0</v>
      </c>
    </row>
    <row r="1663" spans="1:21" x14ac:dyDescent="0.25">
      <c r="A1663">
        <v>2025</v>
      </c>
      <c r="B1663">
        <v>15806447</v>
      </c>
      <c r="C1663" t="s">
        <v>311</v>
      </c>
      <c r="D1663">
        <v>690</v>
      </c>
      <c r="E1663" t="s">
        <v>26</v>
      </c>
      <c r="F1663" t="s">
        <v>23</v>
      </c>
      <c r="G1663">
        <v>32</v>
      </c>
      <c r="H1663">
        <v>0</v>
      </c>
      <c r="I1663">
        <v>106684</v>
      </c>
      <c r="J1663">
        <v>2</v>
      </c>
      <c r="K1663">
        <v>1</v>
      </c>
      <c r="L1663">
        <v>1</v>
      </c>
      <c r="M1663">
        <v>137916</v>
      </c>
      <c r="N1663">
        <v>0</v>
      </c>
      <c r="O1663" t="str">
        <f t="shared" si="152"/>
        <v>30-45</v>
      </c>
      <c r="P1663" t="str">
        <f t="shared" si="153"/>
        <v>Medium</v>
      </c>
      <c r="Q1663" t="str">
        <f t="shared" si="154"/>
        <v>New</v>
      </c>
      <c r="R1663" t="str">
        <f t="shared" si="155"/>
        <v>High Balance</v>
      </c>
      <c r="S1663" t="str">
        <f t="shared" si="156"/>
        <v>High Value</v>
      </c>
      <c r="T1663">
        <v>1</v>
      </c>
      <c r="U1663">
        <f t="shared" si="157"/>
        <v>0</v>
      </c>
    </row>
    <row r="1664" spans="1:21" x14ac:dyDescent="0.25">
      <c r="A1664">
        <v>2025</v>
      </c>
      <c r="B1664">
        <v>15800229</v>
      </c>
      <c r="C1664" t="s">
        <v>128</v>
      </c>
      <c r="D1664">
        <v>695</v>
      </c>
      <c r="E1664" t="s">
        <v>26</v>
      </c>
      <c r="F1664" t="s">
        <v>23</v>
      </c>
      <c r="G1664">
        <v>40</v>
      </c>
      <c r="H1664">
        <v>7</v>
      </c>
      <c r="I1664">
        <v>139022</v>
      </c>
      <c r="J1664">
        <v>1</v>
      </c>
      <c r="K1664">
        <v>0</v>
      </c>
      <c r="L1664">
        <v>1</v>
      </c>
      <c r="M1664">
        <v>193383</v>
      </c>
      <c r="N1664">
        <v>0</v>
      </c>
      <c r="O1664" t="str">
        <f t="shared" si="152"/>
        <v>30-45</v>
      </c>
      <c r="P1664" t="str">
        <f t="shared" si="153"/>
        <v>Medium</v>
      </c>
      <c r="Q1664" t="str">
        <f t="shared" si="154"/>
        <v>Mid-Term</v>
      </c>
      <c r="R1664" t="str">
        <f t="shared" si="155"/>
        <v>High Balance</v>
      </c>
      <c r="S1664" t="str">
        <f t="shared" si="156"/>
        <v>High Value</v>
      </c>
      <c r="T1664">
        <v>1</v>
      </c>
      <c r="U1664">
        <f t="shared" si="157"/>
        <v>0</v>
      </c>
    </row>
    <row r="1665" spans="1:21" x14ac:dyDescent="0.25">
      <c r="A1665">
        <v>2025</v>
      </c>
      <c r="B1665">
        <v>15663441</v>
      </c>
      <c r="C1665" t="s">
        <v>1077</v>
      </c>
      <c r="D1665">
        <v>700</v>
      </c>
      <c r="E1665" t="s">
        <v>26</v>
      </c>
      <c r="F1665" t="s">
        <v>16</v>
      </c>
      <c r="G1665">
        <v>40</v>
      </c>
      <c r="H1665">
        <v>4</v>
      </c>
      <c r="I1665">
        <v>148571</v>
      </c>
      <c r="J1665">
        <v>1</v>
      </c>
      <c r="K1665">
        <v>1</v>
      </c>
      <c r="L1665">
        <v>0</v>
      </c>
      <c r="M1665">
        <v>189827</v>
      </c>
      <c r="N1665">
        <v>1</v>
      </c>
      <c r="O1665" t="str">
        <f t="shared" si="152"/>
        <v>30-45</v>
      </c>
      <c r="P1665" t="str">
        <f t="shared" si="153"/>
        <v>Medium</v>
      </c>
      <c r="Q1665" t="str">
        <f t="shared" si="154"/>
        <v>Mid-Term</v>
      </c>
      <c r="R1665" t="str">
        <f t="shared" si="155"/>
        <v>High Balance</v>
      </c>
      <c r="S1665" t="str">
        <f t="shared" si="156"/>
        <v>High Value</v>
      </c>
      <c r="T1665">
        <v>1</v>
      </c>
      <c r="U1665">
        <f t="shared" si="157"/>
        <v>148571</v>
      </c>
    </row>
    <row r="1666" spans="1:21" x14ac:dyDescent="0.25">
      <c r="A1666">
        <v>2025</v>
      </c>
      <c r="B1666">
        <v>15791991</v>
      </c>
      <c r="C1666" t="s">
        <v>1078</v>
      </c>
      <c r="D1666">
        <v>773</v>
      </c>
      <c r="E1666" t="s">
        <v>15</v>
      </c>
      <c r="F1666" t="s">
        <v>23</v>
      </c>
      <c r="G1666">
        <v>52</v>
      </c>
      <c r="H1666">
        <v>4</v>
      </c>
      <c r="I1666">
        <v>0</v>
      </c>
      <c r="J1666">
        <v>1</v>
      </c>
      <c r="K1666">
        <v>0</v>
      </c>
      <c r="L1666">
        <v>1</v>
      </c>
      <c r="M1666">
        <v>144113</v>
      </c>
      <c r="N1666">
        <v>0</v>
      </c>
      <c r="O1666" t="str">
        <f t="shared" ref="O1666:O1729" si="158">IF(G1666&lt;30,"&lt;30",IF(G1666&lt;=45,"30-45",IF(G1666&lt;=60,"46-60","60+")))</f>
        <v>46-60</v>
      </c>
      <c r="P1666" t="str">
        <f t="shared" ref="P1666:P1729" si="159">IF(D1666&lt;600,"Low",IF(D1666&lt;=750,"Medium","High"))</f>
        <v>High</v>
      </c>
      <c r="Q1666" t="str">
        <f t="shared" ref="Q1666:Q1729" si="160">IF(H1666&lt;=3,"New",IF(H1666&lt;=7,"Mid-Term","Long-Term"))</f>
        <v>Mid-Term</v>
      </c>
      <c r="R1666" t="str">
        <f t="shared" ref="R1666:R1729" si="161">IF(I1666=0,"Zero Balance",IF(I1666&lt;100000,"Low Balance","High Balance"))</f>
        <v>Zero Balance</v>
      </c>
      <c r="S1666" t="str">
        <f t="shared" ref="S1666:S1729" si="162">IF(I1666&gt;=100000,"High Value","Normal")</f>
        <v>Normal</v>
      </c>
      <c r="T1666">
        <v>1</v>
      </c>
      <c r="U1666">
        <f t="shared" ref="U1666:U1729" si="163">IF(N1666=1,I1666,0)</f>
        <v>0</v>
      </c>
    </row>
    <row r="1667" spans="1:21" x14ac:dyDescent="0.25">
      <c r="A1667">
        <v>2025</v>
      </c>
      <c r="B1667">
        <v>15775082</v>
      </c>
      <c r="C1667" t="s">
        <v>853</v>
      </c>
      <c r="D1667">
        <v>749</v>
      </c>
      <c r="E1667" t="s">
        <v>15</v>
      </c>
      <c r="F1667" t="s">
        <v>23</v>
      </c>
      <c r="G1667">
        <v>42</v>
      </c>
      <c r="H1667">
        <v>1</v>
      </c>
      <c r="I1667">
        <v>129777</v>
      </c>
      <c r="J1667">
        <v>2</v>
      </c>
      <c r="K1667">
        <v>0</v>
      </c>
      <c r="L1667">
        <v>1</v>
      </c>
      <c r="M1667">
        <v>143539</v>
      </c>
      <c r="N1667">
        <v>0</v>
      </c>
      <c r="O1667" t="str">
        <f t="shared" si="158"/>
        <v>30-45</v>
      </c>
      <c r="P1667" t="str">
        <f t="shared" si="159"/>
        <v>Medium</v>
      </c>
      <c r="Q1667" t="str">
        <f t="shared" si="160"/>
        <v>New</v>
      </c>
      <c r="R1667" t="str">
        <f t="shared" si="161"/>
        <v>High Balance</v>
      </c>
      <c r="S1667" t="str">
        <f t="shared" si="162"/>
        <v>High Value</v>
      </c>
      <c r="T1667">
        <v>1</v>
      </c>
      <c r="U1667">
        <f t="shared" si="163"/>
        <v>0</v>
      </c>
    </row>
    <row r="1668" spans="1:21" x14ac:dyDescent="0.25">
      <c r="A1668">
        <v>2025</v>
      </c>
      <c r="B1668">
        <v>15579706</v>
      </c>
      <c r="C1668" t="s">
        <v>1079</v>
      </c>
      <c r="D1668">
        <v>611</v>
      </c>
      <c r="E1668" t="s">
        <v>15</v>
      </c>
      <c r="F1668" t="s">
        <v>16</v>
      </c>
      <c r="G1668">
        <v>46</v>
      </c>
      <c r="H1668">
        <v>5</v>
      </c>
      <c r="I1668">
        <v>0</v>
      </c>
      <c r="J1668">
        <v>1</v>
      </c>
      <c r="K1668">
        <v>1</v>
      </c>
      <c r="L1668">
        <v>0</v>
      </c>
      <c r="M1668">
        <v>77677</v>
      </c>
      <c r="N1668">
        <v>1</v>
      </c>
      <c r="O1668" t="str">
        <f t="shared" si="158"/>
        <v>46-60</v>
      </c>
      <c r="P1668" t="str">
        <f t="shared" si="159"/>
        <v>Medium</v>
      </c>
      <c r="Q1668" t="str">
        <f t="shared" si="160"/>
        <v>Mid-Term</v>
      </c>
      <c r="R1668" t="str">
        <f t="shared" si="161"/>
        <v>Zero Balance</v>
      </c>
      <c r="S1668" t="str">
        <f t="shared" si="162"/>
        <v>Normal</v>
      </c>
      <c r="T1668">
        <v>1</v>
      </c>
      <c r="U1668">
        <f t="shared" si="163"/>
        <v>0</v>
      </c>
    </row>
    <row r="1669" spans="1:21" x14ac:dyDescent="0.25">
      <c r="A1669">
        <v>2025</v>
      </c>
      <c r="B1669">
        <v>15718247</v>
      </c>
      <c r="C1669" t="s">
        <v>1080</v>
      </c>
      <c r="D1669">
        <v>606</v>
      </c>
      <c r="E1669" t="s">
        <v>18</v>
      </c>
      <c r="F1669" t="s">
        <v>16</v>
      </c>
      <c r="G1669">
        <v>46</v>
      </c>
      <c r="H1669">
        <v>8</v>
      </c>
      <c r="I1669">
        <v>0</v>
      </c>
      <c r="J1669">
        <v>2</v>
      </c>
      <c r="K1669">
        <v>1</v>
      </c>
      <c r="L1669">
        <v>1</v>
      </c>
      <c r="M1669">
        <v>183718</v>
      </c>
      <c r="N1669">
        <v>0</v>
      </c>
      <c r="O1669" t="str">
        <f t="shared" si="158"/>
        <v>46-60</v>
      </c>
      <c r="P1669" t="str">
        <f t="shared" si="159"/>
        <v>Medium</v>
      </c>
      <c r="Q1669" t="str">
        <f t="shared" si="160"/>
        <v>Long-Term</v>
      </c>
      <c r="R1669" t="str">
        <f t="shared" si="161"/>
        <v>Zero Balance</v>
      </c>
      <c r="S1669" t="str">
        <f t="shared" si="162"/>
        <v>Normal</v>
      </c>
      <c r="T1669">
        <v>1</v>
      </c>
      <c r="U1669">
        <f t="shared" si="163"/>
        <v>0</v>
      </c>
    </row>
    <row r="1670" spans="1:21" x14ac:dyDescent="0.25">
      <c r="A1670">
        <v>2025</v>
      </c>
      <c r="B1670">
        <v>15755722</v>
      </c>
      <c r="C1670" t="s">
        <v>28</v>
      </c>
      <c r="D1670">
        <v>554</v>
      </c>
      <c r="E1670" t="s">
        <v>15</v>
      </c>
      <c r="F1670" t="s">
        <v>23</v>
      </c>
      <c r="G1670">
        <v>24</v>
      </c>
      <c r="H1670">
        <v>10</v>
      </c>
      <c r="I1670">
        <v>0</v>
      </c>
      <c r="J1670">
        <v>1</v>
      </c>
      <c r="K1670">
        <v>0</v>
      </c>
      <c r="L1670">
        <v>0</v>
      </c>
      <c r="M1670">
        <v>92181</v>
      </c>
      <c r="N1670">
        <v>0</v>
      </c>
      <c r="O1670" t="str">
        <f t="shared" si="158"/>
        <v>&lt;30</v>
      </c>
      <c r="P1670" t="str">
        <f t="shared" si="159"/>
        <v>Low</v>
      </c>
      <c r="Q1670" t="str">
        <f t="shared" si="160"/>
        <v>Long-Term</v>
      </c>
      <c r="R1670" t="str">
        <f t="shared" si="161"/>
        <v>Zero Balance</v>
      </c>
      <c r="S1670" t="str">
        <f t="shared" si="162"/>
        <v>Normal</v>
      </c>
      <c r="T1670">
        <v>1</v>
      </c>
      <c r="U1670">
        <f t="shared" si="163"/>
        <v>0</v>
      </c>
    </row>
    <row r="1671" spans="1:21" x14ac:dyDescent="0.25">
      <c r="A1671">
        <v>2025</v>
      </c>
      <c r="B1671">
        <v>15582259</v>
      </c>
      <c r="C1671" t="s">
        <v>186</v>
      </c>
      <c r="D1671">
        <v>567</v>
      </c>
      <c r="E1671" t="s">
        <v>15</v>
      </c>
      <c r="F1671" t="s">
        <v>16</v>
      </c>
      <c r="G1671">
        <v>37</v>
      </c>
      <c r="H1671">
        <v>7</v>
      </c>
      <c r="I1671">
        <v>0</v>
      </c>
      <c r="J1671">
        <v>2</v>
      </c>
      <c r="K1671">
        <v>1</v>
      </c>
      <c r="L1671">
        <v>1</v>
      </c>
      <c r="M1671">
        <v>28691</v>
      </c>
      <c r="N1671">
        <v>0</v>
      </c>
      <c r="O1671" t="str">
        <f t="shared" si="158"/>
        <v>30-45</v>
      </c>
      <c r="P1671" t="str">
        <f t="shared" si="159"/>
        <v>Low</v>
      </c>
      <c r="Q1671" t="str">
        <f t="shared" si="160"/>
        <v>Mid-Term</v>
      </c>
      <c r="R1671" t="str">
        <f t="shared" si="161"/>
        <v>Zero Balance</v>
      </c>
      <c r="S1671" t="str">
        <f t="shared" si="162"/>
        <v>Normal</v>
      </c>
      <c r="T1671">
        <v>1</v>
      </c>
      <c r="U1671">
        <f t="shared" si="163"/>
        <v>0</v>
      </c>
    </row>
    <row r="1672" spans="1:21" x14ac:dyDescent="0.25">
      <c r="A1672">
        <v>2025</v>
      </c>
      <c r="B1672">
        <v>15716994</v>
      </c>
      <c r="C1672" t="s">
        <v>1081</v>
      </c>
      <c r="D1672">
        <v>559</v>
      </c>
      <c r="E1672" t="s">
        <v>18</v>
      </c>
      <c r="F1672" t="s">
        <v>23</v>
      </c>
      <c r="G1672">
        <v>24</v>
      </c>
      <c r="H1672">
        <v>3</v>
      </c>
      <c r="I1672">
        <v>114740</v>
      </c>
      <c r="J1672">
        <v>1</v>
      </c>
      <c r="K1672">
        <v>1</v>
      </c>
      <c r="L1672">
        <v>0</v>
      </c>
      <c r="M1672">
        <v>85891</v>
      </c>
      <c r="N1672">
        <v>1</v>
      </c>
      <c r="O1672" t="str">
        <f t="shared" si="158"/>
        <v>&lt;30</v>
      </c>
      <c r="P1672" t="str">
        <f t="shared" si="159"/>
        <v>Low</v>
      </c>
      <c r="Q1672" t="str">
        <f t="shared" si="160"/>
        <v>New</v>
      </c>
      <c r="R1672" t="str">
        <f t="shared" si="161"/>
        <v>High Balance</v>
      </c>
      <c r="S1672" t="str">
        <f t="shared" si="162"/>
        <v>High Value</v>
      </c>
      <c r="T1672">
        <v>1</v>
      </c>
      <c r="U1672">
        <f t="shared" si="163"/>
        <v>114740</v>
      </c>
    </row>
    <row r="1673" spans="1:21" x14ac:dyDescent="0.25">
      <c r="A1673">
        <v>2025</v>
      </c>
      <c r="B1673">
        <v>15586880</v>
      </c>
      <c r="C1673" t="s">
        <v>633</v>
      </c>
      <c r="D1673">
        <v>594</v>
      </c>
      <c r="E1673" t="s">
        <v>26</v>
      </c>
      <c r="F1673" t="s">
        <v>23</v>
      </c>
      <c r="G1673">
        <v>41</v>
      </c>
      <c r="H1673">
        <v>2</v>
      </c>
      <c r="I1673">
        <v>122546</v>
      </c>
      <c r="J1673">
        <v>2</v>
      </c>
      <c r="K1673">
        <v>1</v>
      </c>
      <c r="L1673">
        <v>1</v>
      </c>
      <c r="M1673">
        <v>42050</v>
      </c>
      <c r="N1673">
        <v>0</v>
      </c>
      <c r="O1673" t="str">
        <f t="shared" si="158"/>
        <v>30-45</v>
      </c>
      <c r="P1673" t="str">
        <f t="shared" si="159"/>
        <v>Low</v>
      </c>
      <c r="Q1673" t="str">
        <f t="shared" si="160"/>
        <v>New</v>
      </c>
      <c r="R1673" t="str">
        <f t="shared" si="161"/>
        <v>High Balance</v>
      </c>
      <c r="S1673" t="str">
        <f t="shared" si="162"/>
        <v>High Value</v>
      </c>
      <c r="T1673">
        <v>1</v>
      </c>
      <c r="U1673">
        <f t="shared" si="163"/>
        <v>0</v>
      </c>
    </row>
    <row r="1674" spans="1:21" x14ac:dyDescent="0.25">
      <c r="A1674">
        <v>2025</v>
      </c>
      <c r="B1674">
        <v>15713854</v>
      </c>
      <c r="C1674" t="s">
        <v>870</v>
      </c>
      <c r="D1674">
        <v>513</v>
      </c>
      <c r="E1674" t="s">
        <v>15</v>
      </c>
      <c r="F1674" t="s">
        <v>16</v>
      </c>
      <c r="G1674">
        <v>37</v>
      </c>
      <c r="H1674">
        <v>6</v>
      </c>
      <c r="I1674">
        <v>0</v>
      </c>
      <c r="J1674">
        <v>2</v>
      </c>
      <c r="K1674">
        <v>1</v>
      </c>
      <c r="L1674">
        <v>0</v>
      </c>
      <c r="M1674">
        <v>110142</v>
      </c>
      <c r="N1674">
        <v>0</v>
      </c>
      <c r="O1674" t="str">
        <f t="shared" si="158"/>
        <v>30-45</v>
      </c>
      <c r="P1674" t="str">
        <f t="shared" si="159"/>
        <v>Low</v>
      </c>
      <c r="Q1674" t="str">
        <f t="shared" si="160"/>
        <v>Mid-Term</v>
      </c>
      <c r="R1674" t="str">
        <f t="shared" si="161"/>
        <v>Zero Balance</v>
      </c>
      <c r="S1674" t="str">
        <f t="shared" si="162"/>
        <v>Normal</v>
      </c>
      <c r="T1674">
        <v>1</v>
      </c>
      <c r="U1674">
        <f t="shared" si="163"/>
        <v>0</v>
      </c>
    </row>
    <row r="1675" spans="1:21" x14ac:dyDescent="0.25">
      <c r="A1675">
        <v>2025</v>
      </c>
      <c r="B1675">
        <v>15780835</v>
      </c>
      <c r="C1675" t="s">
        <v>540</v>
      </c>
      <c r="D1675">
        <v>652</v>
      </c>
      <c r="E1675" t="s">
        <v>26</v>
      </c>
      <c r="F1675" t="s">
        <v>16</v>
      </c>
      <c r="G1675">
        <v>26</v>
      </c>
      <c r="H1675">
        <v>1</v>
      </c>
      <c r="I1675">
        <v>131908</v>
      </c>
      <c r="J1675">
        <v>1</v>
      </c>
      <c r="K1675">
        <v>1</v>
      </c>
      <c r="L1675">
        <v>1</v>
      </c>
      <c r="M1675">
        <v>179270</v>
      </c>
      <c r="N1675">
        <v>0</v>
      </c>
      <c r="O1675" t="str">
        <f t="shared" si="158"/>
        <v>&lt;30</v>
      </c>
      <c r="P1675" t="str">
        <f t="shared" si="159"/>
        <v>Medium</v>
      </c>
      <c r="Q1675" t="str">
        <f t="shared" si="160"/>
        <v>New</v>
      </c>
      <c r="R1675" t="str">
        <f t="shared" si="161"/>
        <v>High Balance</v>
      </c>
      <c r="S1675" t="str">
        <f t="shared" si="162"/>
        <v>High Value</v>
      </c>
      <c r="T1675">
        <v>1</v>
      </c>
      <c r="U1675">
        <f t="shared" si="163"/>
        <v>0</v>
      </c>
    </row>
    <row r="1676" spans="1:21" x14ac:dyDescent="0.25">
      <c r="A1676">
        <v>2025</v>
      </c>
      <c r="B1676">
        <v>15675896</v>
      </c>
      <c r="C1676" t="s">
        <v>1082</v>
      </c>
      <c r="D1676">
        <v>680</v>
      </c>
      <c r="E1676" t="s">
        <v>26</v>
      </c>
      <c r="F1676" t="s">
        <v>16</v>
      </c>
      <c r="G1676">
        <v>42</v>
      </c>
      <c r="H1676">
        <v>7</v>
      </c>
      <c r="I1676">
        <v>105723</v>
      </c>
      <c r="J1676">
        <v>1</v>
      </c>
      <c r="K1676">
        <v>1</v>
      </c>
      <c r="L1676">
        <v>1</v>
      </c>
      <c r="M1676">
        <v>90558</v>
      </c>
      <c r="N1676">
        <v>1</v>
      </c>
      <c r="O1676" t="str">
        <f t="shared" si="158"/>
        <v>30-45</v>
      </c>
      <c r="P1676" t="str">
        <f t="shared" si="159"/>
        <v>Medium</v>
      </c>
      <c r="Q1676" t="str">
        <f t="shared" si="160"/>
        <v>Mid-Term</v>
      </c>
      <c r="R1676" t="str">
        <f t="shared" si="161"/>
        <v>High Balance</v>
      </c>
      <c r="S1676" t="str">
        <f t="shared" si="162"/>
        <v>High Value</v>
      </c>
      <c r="T1676">
        <v>1</v>
      </c>
      <c r="U1676">
        <f t="shared" si="163"/>
        <v>105723</v>
      </c>
    </row>
    <row r="1677" spans="1:21" x14ac:dyDescent="0.25">
      <c r="A1677">
        <v>2025</v>
      </c>
      <c r="B1677">
        <v>15658459</v>
      </c>
      <c r="C1677" t="s">
        <v>1083</v>
      </c>
      <c r="D1677">
        <v>784</v>
      </c>
      <c r="E1677" t="s">
        <v>18</v>
      </c>
      <c r="F1677" t="s">
        <v>23</v>
      </c>
      <c r="G1677">
        <v>33</v>
      </c>
      <c r="H1677">
        <v>10</v>
      </c>
      <c r="I1677">
        <v>0</v>
      </c>
      <c r="J1677">
        <v>2</v>
      </c>
      <c r="K1677">
        <v>1</v>
      </c>
      <c r="L1677">
        <v>0</v>
      </c>
      <c r="M1677">
        <v>162022</v>
      </c>
      <c r="N1677">
        <v>0</v>
      </c>
      <c r="O1677" t="str">
        <f t="shared" si="158"/>
        <v>30-45</v>
      </c>
      <c r="P1677" t="str">
        <f t="shared" si="159"/>
        <v>High</v>
      </c>
      <c r="Q1677" t="str">
        <f t="shared" si="160"/>
        <v>Long-Term</v>
      </c>
      <c r="R1677" t="str">
        <f t="shared" si="161"/>
        <v>Zero Balance</v>
      </c>
      <c r="S1677" t="str">
        <f t="shared" si="162"/>
        <v>Normal</v>
      </c>
      <c r="T1677">
        <v>1</v>
      </c>
      <c r="U1677">
        <f t="shared" si="163"/>
        <v>0</v>
      </c>
    </row>
    <row r="1678" spans="1:21" x14ac:dyDescent="0.25">
      <c r="A1678">
        <v>2025</v>
      </c>
      <c r="B1678">
        <v>15658057</v>
      </c>
      <c r="C1678" t="s">
        <v>746</v>
      </c>
      <c r="D1678">
        <v>812</v>
      </c>
      <c r="E1678" t="s">
        <v>18</v>
      </c>
      <c r="F1678" t="s">
        <v>16</v>
      </c>
      <c r="G1678">
        <v>44</v>
      </c>
      <c r="H1678">
        <v>8</v>
      </c>
      <c r="I1678">
        <v>0</v>
      </c>
      <c r="J1678">
        <v>3</v>
      </c>
      <c r="K1678">
        <v>1</v>
      </c>
      <c r="L1678">
        <v>0</v>
      </c>
      <c r="M1678">
        <v>66927</v>
      </c>
      <c r="N1678">
        <v>1</v>
      </c>
      <c r="O1678" t="str">
        <f t="shared" si="158"/>
        <v>30-45</v>
      </c>
      <c r="P1678" t="str">
        <f t="shared" si="159"/>
        <v>High</v>
      </c>
      <c r="Q1678" t="str">
        <f t="shared" si="160"/>
        <v>Long-Term</v>
      </c>
      <c r="R1678" t="str">
        <f t="shared" si="161"/>
        <v>Zero Balance</v>
      </c>
      <c r="S1678" t="str">
        <f t="shared" si="162"/>
        <v>Normal</v>
      </c>
      <c r="T1678">
        <v>1</v>
      </c>
      <c r="U1678">
        <f t="shared" si="163"/>
        <v>0</v>
      </c>
    </row>
    <row r="1679" spans="1:21" x14ac:dyDescent="0.25">
      <c r="A1679">
        <v>2025</v>
      </c>
      <c r="B1679">
        <v>15801767</v>
      </c>
      <c r="C1679" t="s">
        <v>67</v>
      </c>
      <c r="D1679">
        <v>784</v>
      </c>
      <c r="E1679" t="s">
        <v>18</v>
      </c>
      <c r="F1679" t="s">
        <v>16</v>
      </c>
      <c r="G1679">
        <v>40</v>
      </c>
      <c r="H1679">
        <v>8</v>
      </c>
      <c r="I1679">
        <v>0</v>
      </c>
      <c r="J1679">
        <v>2</v>
      </c>
      <c r="K1679">
        <v>1</v>
      </c>
      <c r="L1679">
        <v>0</v>
      </c>
      <c r="M1679">
        <v>108891</v>
      </c>
      <c r="N1679">
        <v>0</v>
      </c>
      <c r="O1679" t="str">
        <f t="shared" si="158"/>
        <v>30-45</v>
      </c>
      <c r="P1679" t="str">
        <f t="shared" si="159"/>
        <v>High</v>
      </c>
      <c r="Q1679" t="str">
        <f t="shared" si="160"/>
        <v>Long-Term</v>
      </c>
      <c r="R1679" t="str">
        <f t="shared" si="161"/>
        <v>Zero Balance</v>
      </c>
      <c r="S1679" t="str">
        <f t="shared" si="162"/>
        <v>Normal</v>
      </c>
      <c r="T1679">
        <v>1</v>
      </c>
      <c r="U1679">
        <f t="shared" si="163"/>
        <v>0</v>
      </c>
    </row>
    <row r="1680" spans="1:21" x14ac:dyDescent="0.25">
      <c r="A1680">
        <v>2025</v>
      </c>
      <c r="B1680">
        <v>15569178</v>
      </c>
      <c r="C1680" t="s">
        <v>1084</v>
      </c>
      <c r="D1680">
        <v>570</v>
      </c>
      <c r="E1680" t="s">
        <v>15</v>
      </c>
      <c r="F1680" t="s">
        <v>16</v>
      </c>
      <c r="G1680">
        <v>18</v>
      </c>
      <c r="H1680">
        <v>4</v>
      </c>
      <c r="I1680">
        <v>82767</v>
      </c>
      <c r="J1680">
        <v>1</v>
      </c>
      <c r="K1680">
        <v>1</v>
      </c>
      <c r="L1680">
        <v>0</v>
      </c>
      <c r="M1680">
        <v>71812</v>
      </c>
      <c r="N1680">
        <v>0</v>
      </c>
      <c r="O1680" t="str">
        <f t="shared" si="158"/>
        <v>&lt;30</v>
      </c>
      <c r="P1680" t="str">
        <f t="shared" si="159"/>
        <v>Low</v>
      </c>
      <c r="Q1680" t="str">
        <f t="shared" si="160"/>
        <v>Mid-Term</v>
      </c>
      <c r="R1680" t="str">
        <f t="shared" si="161"/>
        <v>Low Balance</v>
      </c>
      <c r="S1680" t="str">
        <f t="shared" si="162"/>
        <v>Normal</v>
      </c>
      <c r="T1680">
        <v>1</v>
      </c>
      <c r="U1680">
        <f t="shared" si="163"/>
        <v>0</v>
      </c>
    </row>
    <row r="1681" spans="1:21" x14ac:dyDescent="0.25">
      <c r="A1681">
        <v>2025</v>
      </c>
      <c r="B1681">
        <v>15731478</v>
      </c>
      <c r="C1681" t="s">
        <v>591</v>
      </c>
      <c r="D1681">
        <v>712</v>
      </c>
      <c r="E1681" t="s">
        <v>15</v>
      </c>
      <c r="F1681" t="s">
        <v>16</v>
      </c>
      <c r="G1681">
        <v>42</v>
      </c>
      <c r="H1681">
        <v>1</v>
      </c>
      <c r="I1681">
        <v>87843</v>
      </c>
      <c r="J1681">
        <v>1</v>
      </c>
      <c r="K1681">
        <v>0</v>
      </c>
      <c r="L1681">
        <v>0</v>
      </c>
      <c r="M1681">
        <v>92224</v>
      </c>
      <c r="N1681">
        <v>0</v>
      </c>
      <c r="O1681" t="str">
        <f t="shared" si="158"/>
        <v>30-45</v>
      </c>
      <c r="P1681" t="str">
        <f t="shared" si="159"/>
        <v>Medium</v>
      </c>
      <c r="Q1681" t="str">
        <f t="shared" si="160"/>
        <v>New</v>
      </c>
      <c r="R1681" t="str">
        <f t="shared" si="161"/>
        <v>Low Balance</v>
      </c>
      <c r="S1681" t="str">
        <f t="shared" si="162"/>
        <v>Normal</v>
      </c>
      <c r="T1681">
        <v>1</v>
      </c>
      <c r="U1681">
        <f t="shared" si="163"/>
        <v>0</v>
      </c>
    </row>
    <row r="1682" spans="1:21" x14ac:dyDescent="0.25">
      <c r="A1682">
        <v>2025</v>
      </c>
      <c r="B1682">
        <v>15811236</v>
      </c>
      <c r="C1682" t="s">
        <v>423</v>
      </c>
      <c r="D1682">
        <v>705</v>
      </c>
      <c r="E1682" t="s">
        <v>18</v>
      </c>
      <c r="F1682" t="s">
        <v>23</v>
      </c>
      <c r="G1682">
        <v>39</v>
      </c>
      <c r="H1682">
        <v>6</v>
      </c>
      <c r="I1682">
        <v>133261</v>
      </c>
      <c r="J1682">
        <v>1</v>
      </c>
      <c r="K1682">
        <v>1</v>
      </c>
      <c r="L1682">
        <v>1</v>
      </c>
      <c r="M1682">
        <v>78066</v>
      </c>
      <c r="N1682">
        <v>0</v>
      </c>
      <c r="O1682" t="str">
        <f t="shared" si="158"/>
        <v>30-45</v>
      </c>
      <c r="P1682" t="str">
        <f t="shared" si="159"/>
        <v>Medium</v>
      </c>
      <c r="Q1682" t="str">
        <f t="shared" si="160"/>
        <v>Mid-Term</v>
      </c>
      <c r="R1682" t="str">
        <f t="shared" si="161"/>
        <v>High Balance</v>
      </c>
      <c r="S1682" t="str">
        <f t="shared" si="162"/>
        <v>High Value</v>
      </c>
      <c r="T1682">
        <v>1</v>
      </c>
      <c r="U1682">
        <f t="shared" si="163"/>
        <v>0</v>
      </c>
    </row>
    <row r="1683" spans="1:21" x14ac:dyDescent="0.25">
      <c r="A1683">
        <v>2025</v>
      </c>
      <c r="B1683">
        <v>15746749</v>
      </c>
      <c r="C1683" t="s">
        <v>545</v>
      </c>
      <c r="D1683">
        <v>681</v>
      </c>
      <c r="E1683" t="s">
        <v>18</v>
      </c>
      <c r="F1683" t="s">
        <v>16</v>
      </c>
      <c r="G1683">
        <v>32</v>
      </c>
      <c r="H1683">
        <v>3</v>
      </c>
      <c r="I1683">
        <v>0</v>
      </c>
      <c r="J1683">
        <v>2</v>
      </c>
      <c r="K1683">
        <v>1</v>
      </c>
      <c r="L1683">
        <v>1</v>
      </c>
      <c r="M1683">
        <v>59680</v>
      </c>
      <c r="N1683">
        <v>0</v>
      </c>
      <c r="O1683" t="str">
        <f t="shared" si="158"/>
        <v>30-45</v>
      </c>
      <c r="P1683" t="str">
        <f t="shared" si="159"/>
        <v>Medium</v>
      </c>
      <c r="Q1683" t="str">
        <f t="shared" si="160"/>
        <v>New</v>
      </c>
      <c r="R1683" t="str">
        <f t="shared" si="161"/>
        <v>Zero Balance</v>
      </c>
      <c r="S1683" t="str">
        <f t="shared" si="162"/>
        <v>Normal</v>
      </c>
      <c r="T1683">
        <v>1</v>
      </c>
      <c r="U1683">
        <f t="shared" si="163"/>
        <v>0</v>
      </c>
    </row>
    <row r="1684" spans="1:21" x14ac:dyDescent="0.25">
      <c r="A1684">
        <v>2025</v>
      </c>
      <c r="B1684">
        <v>15662758</v>
      </c>
      <c r="C1684" t="s">
        <v>55</v>
      </c>
      <c r="D1684">
        <v>620</v>
      </c>
      <c r="E1684" t="s">
        <v>15</v>
      </c>
      <c r="F1684" t="s">
        <v>23</v>
      </c>
      <c r="G1684">
        <v>41</v>
      </c>
      <c r="H1684">
        <v>0</v>
      </c>
      <c r="I1684">
        <v>97925</v>
      </c>
      <c r="J1684">
        <v>1</v>
      </c>
      <c r="K1684">
        <v>1</v>
      </c>
      <c r="L1684">
        <v>0</v>
      </c>
      <c r="M1684">
        <v>85000</v>
      </c>
      <c r="N1684">
        <v>0</v>
      </c>
      <c r="O1684" t="str">
        <f t="shared" si="158"/>
        <v>30-45</v>
      </c>
      <c r="P1684" t="str">
        <f t="shared" si="159"/>
        <v>Medium</v>
      </c>
      <c r="Q1684" t="str">
        <f t="shared" si="160"/>
        <v>New</v>
      </c>
      <c r="R1684" t="str">
        <f t="shared" si="161"/>
        <v>Low Balance</v>
      </c>
      <c r="S1684" t="str">
        <f t="shared" si="162"/>
        <v>Normal</v>
      </c>
      <c r="T1684">
        <v>1</v>
      </c>
      <c r="U1684">
        <f t="shared" si="163"/>
        <v>0</v>
      </c>
    </row>
    <row r="1685" spans="1:21" x14ac:dyDescent="0.25">
      <c r="A1685">
        <v>2025</v>
      </c>
      <c r="B1685">
        <v>15709387</v>
      </c>
      <c r="C1685" t="s">
        <v>1061</v>
      </c>
      <c r="D1685">
        <v>711</v>
      </c>
      <c r="E1685" t="s">
        <v>15</v>
      </c>
      <c r="F1685" t="s">
        <v>23</v>
      </c>
      <c r="G1685">
        <v>52</v>
      </c>
      <c r="H1685">
        <v>5</v>
      </c>
      <c r="I1685">
        <v>0</v>
      </c>
      <c r="J1685">
        <v>1</v>
      </c>
      <c r="K1685">
        <v>1</v>
      </c>
      <c r="L1685">
        <v>1</v>
      </c>
      <c r="M1685">
        <v>159809</v>
      </c>
      <c r="N1685">
        <v>0</v>
      </c>
      <c r="O1685" t="str">
        <f t="shared" si="158"/>
        <v>46-60</v>
      </c>
      <c r="P1685" t="str">
        <f t="shared" si="159"/>
        <v>Medium</v>
      </c>
      <c r="Q1685" t="str">
        <f t="shared" si="160"/>
        <v>Mid-Term</v>
      </c>
      <c r="R1685" t="str">
        <f t="shared" si="161"/>
        <v>Zero Balance</v>
      </c>
      <c r="S1685" t="str">
        <f t="shared" si="162"/>
        <v>Normal</v>
      </c>
      <c r="T1685">
        <v>1</v>
      </c>
      <c r="U1685">
        <f t="shared" si="163"/>
        <v>0</v>
      </c>
    </row>
    <row r="1686" spans="1:21" x14ac:dyDescent="0.25">
      <c r="A1686">
        <v>2025</v>
      </c>
      <c r="B1686">
        <v>15572093</v>
      </c>
      <c r="C1686" t="s">
        <v>469</v>
      </c>
      <c r="D1686">
        <v>613</v>
      </c>
      <c r="E1686" t="s">
        <v>15</v>
      </c>
      <c r="F1686" t="s">
        <v>16</v>
      </c>
      <c r="G1686">
        <v>24</v>
      </c>
      <c r="H1686">
        <v>7</v>
      </c>
      <c r="I1686">
        <v>140454</v>
      </c>
      <c r="J1686">
        <v>1</v>
      </c>
      <c r="K1686">
        <v>1</v>
      </c>
      <c r="L1686">
        <v>0</v>
      </c>
      <c r="M1686">
        <v>129001</v>
      </c>
      <c r="N1686">
        <v>0</v>
      </c>
      <c r="O1686" t="str">
        <f t="shared" si="158"/>
        <v>&lt;30</v>
      </c>
      <c r="P1686" t="str">
        <f t="shared" si="159"/>
        <v>Medium</v>
      </c>
      <c r="Q1686" t="str">
        <f t="shared" si="160"/>
        <v>Mid-Term</v>
      </c>
      <c r="R1686" t="str">
        <f t="shared" si="161"/>
        <v>High Balance</v>
      </c>
      <c r="S1686" t="str">
        <f t="shared" si="162"/>
        <v>High Value</v>
      </c>
      <c r="T1686">
        <v>1</v>
      </c>
      <c r="U1686">
        <f t="shared" si="163"/>
        <v>0</v>
      </c>
    </row>
    <row r="1687" spans="1:21" x14ac:dyDescent="0.25">
      <c r="A1687">
        <v>2025</v>
      </c>
      <c r="B1687">
        <v>15713826</v>
      </c>
      <c r="C1687" t="s">
        <v>1085</v>
      </c>
      <c r="D1687">
        <v>613</v>
      </c>
      <c r="E1687" t="s">
        <v>26</v>
      </c>
      <c r="F1687" t="s">
        <v>16</v>
      </c>
      <c r="G1687">
        <v>20</v>
      </c>
      <c r="H1687">
        <v>0</v>
      </c>
      <c r="I1687">
        <v>117356</v>
      </c>
      <c r="J1687">
        <v>1</v>
      </c>
      <c r="K1687">
        <v>0</v>
      </c>
      <c r="L1687">
        <v>0</v>
      </c>
      <c r="M1687">
        <v>113558</v>
      </c>
      <c r="N1687">
        <v>1</v>
      </c>
      <c r="O1687" t="str">
        <f t="shared" si="158"/>
        <v>&lt;30</v>
      </c>
      <c r="P1687" t="str">
        <f t="shared" si="159"/>
        <v>Medium</v>
      </c>
      <c r="Q1687" t="str">
        <f t="shared" si="160"/>
        <v>New</v>
      </c>
      <c r="R1687" t="str">
        <f t="shared" si="161"/>
        <v>High Balance</v>
      </c>
      <c r="S1687" t="str">
        <f t="shared" si="162"/>
        <v>High Value</v>
      </c>
      <c r="T1687">
        <v>1</v>
      </c>
      <c r="U1687">
        <f t="shared" si="163"/>
        <v>117356</v>
      </c>
    </row>
    <row r="1688" spans="1:21" x14ac:dyDescent="0.25">
      <c r="A1688">
        <v>2025</v>
      </c>
      <c r="B1688">
        <v>15570205</v>
      </c>
      <c r="C1688" t="s">
        <v>643</v>
      </c>
      <c r="D1688">
        <v>682</v>
      </c>
      <c r="E1688" t="s">
        <v>18</v>
      </c>
      <c r="F1688" t="s">
        <v>23</v>
      </c>
      <c r="G1688">
        <v>36</v>
      </c>
      <c r="H1688">
        <v>5</v>
      </c>
      <c r="I1688">
        <v>0</v>
      </c>
      <c r="J1688">
        <v>2</v>
      </c>
      <c r="K1688">
        <v>1</v>
      </c>
      <c r="L1688">
        <v>1</v>
      </c>
      <c r="M1688">
        <v>147759</v>
      </c>
      <c r="N1688">
        <v>0</v>
      </c>
      <c r="O1688" t="str">
        <f t="shared" si="158"/>
        <v>30-45</v>
      </c>
      <c r="P1688" t="str">
        <f t="shared" si="159"/>
        <v>Medium</v>
      </c>
      <c r="Q1688" t="str">
        <f t="shared" si="160"/>
        <v>Mid-Term</v>
      </c>
      <c r="R1688" t="str">
        <f t="shared" si="161"/>
        <v>Zero Balance</v>
      </c>
      <c r="S1688" t="str">
        <f t="shared" si="162"/>
        <v>Normal</v>
      </c>
      <c r="T1688">
        <v>1</v>
      </c>
      <c r="U1688">
        <f t="shared" si="163"/>
        <v>0</v>
      </c>
    </row>
    <row r="1689" spans="1:21" x14ac:dyDescent="0.25">
      <c r="A1689">
        <v>2025</v>
      </c>
      <c r="B1689">
        <v>15589348</v>
      </c>
      <c r="C1689" t="s">
        <v>1086</v>
      </c>
      <c r="D1689">
        <v>850</v>
      </c>
      <c r="E1689" t="s">
        <v>18</v>
      </c>
      <c r="F1689" t="s">
        <v>23</v>
      </c>
      <c r="G1689">
        <v>37</v>
      </c>
      <c r="H1689">
        <v>4</v>
      </c>
      <c r="I1689">
        <v>137205</v>
      </c>
      <c r="J1689">
        <v>1</v>
      </c>
      <c r="K1689">
        <v>1</v>
      </c>
      <c r="L1689">
        <v>1</v>
      </c>
      <c r="M1689">
        <v>28866</v>
      </c>
      <c r="N1689">
        <v>0</v>
      </c>
      <c r="O1689" t="str">
        <f t="shared" si="158"/>
        <v>30-45</v>
      </c>
      <c r="P1689" t="str">
        <f t="shared" si="159"/>
        <v>High</v>
      </c>
      <c r="Q1689" t="str">
        <f t="shared" si="160"/>
        <v>Mid-Term</v>
      </c>
      <c r="R1689" t="str">
        <f t="shared" si="161"/>
        <v>High Balance</v>
      </c>
      <c r="S1689" t="str">
        <f t="shared" si="162"/>
        <v>High Value</v>
      </c>
      <c r="T1689">
        <v>1</v>
      </c>
      <c r="U1689">
        <f t="shared" si="163"/>
        <v>0</v>
      </c>
    </row>
    <row r="1690" spans="1:21" x14ac:dyDescent="0.25">
      <c r="A1690">
        <v>2025</v>
      </c>
      <c r="B1690">
        <v>15804610</v>
      </c>
      <c r="C1690" t="s">
        <v>1087</v>
      </c>
      <c r="D1690">
        <v>601</v>
      </c>
      <c r="E1690" t="s">
        <v>15</v>
      </c>
      <c r="F1690" t="s">
        <v>16</v>
      </c>
      <c r="G1690">
        <v>41</v>
      </c>
      <c r="H1690">
        <v>1</v>
      </c>
      <c r="I1690">
        <v>0</v>
      </c>
      <c r="J1690">
        <v>2</v>
      </c>
      <c r="K1690">
        <v>0</v>
      </c>
      <c r="L1690">
        <v>1</v>
      </c>
      <c r="M1690">
        <v>160607</v>
      </c>
      <c r="N1690">
        <v>0</v>
      </c>
      <c r="O1690" t="str">
        <f t="shared" si="158"/>
        <v>30-45</v>
      </c>
      <c r="P1690" t="str">
        <f t="shared" si="159"/>
        <v>Medium</v>
      </c>
      <c r="Q1690" t="str">
        <f t="shared" si="160"/>
        <v>New</v>
      </c>
      <c r="R1690" t="str">
        <f t="shared" si="161"/>
        <v>Zero Balance</v>
      </c>
      <c r="S1690" t="str">
        <f t="shared" si="162"/>
        <v>Normal</v>
      </c>
      <c r="T1690">
        <v>1</v>
      </c>
      <c r="U1690">
        <f t="shared" si="163"/>
        <v>0</v>
      </c>
    </row>
    <row r="1691" spans="1:21" x14ac:dyDescent="0.25">
      <c r="A1691">
        <v>2025</v>
      </c>
      <c r="B1691">
        <v>15700854</v>
      </c>
      <c r="C1691" t="s">
        <v>357</v>
      </c>
      <c r="D1691">
        <v>595</v>
      </c>
      <c r="E1691" t="s">
        <v>18</v>
      </c>
      <c r="F1691" t="s">
        <v>23</v>
      </c>
      <c r="G1691">
        <v>35</v>
      </c>
      <c r="H1691">
        <v>8</v>
      </c>
      <c r="I1691">
        <v>0</v>
      </c>
      <c r="J1691">
        <v>1</v>
      </c>
      <c r="K1691">
        <v>1</v>
      </c>
      <c r="L1691">
        <v>0</v>
      </c>
      <c r="M1691">
        <v>100016</v>
      </c>
      <c r="N1691">
        <v>1</v>
      </c>
      <c r="O1691" t="str">
        <f t="shared" si="158"/>
        <v>30-45</v>
      </c>
      <c r="P1691" t="str">
        <f t="shared" si="159"/>
        <v>Low</v>
      </c>
      <c r="Q1691" t="str">
        <f t="shared" si="160"/>
        <v>Long-Term</v>
      </c>
      <c r="R1691" t="str">
        <f t="shared" si="161"/>
        <v>Zero Balance</v>
      </c>
      <c r="S1691" t="str">
        <f t="shared" si="162"/>
        <v>Normal</v>
      </c>
      <c r="T1691">
        <v>1</v>
      </c>
      <c r="U1691">
        <f t="shared" si="163"/>
        <v>0</v>
      </c>
    </row>
    <row r="1692" spans="1:21" x14ac:dyDescent="0.25">
      <c r="A1692">
        <v>2025</v>
      </c>
      <c r="B1692">
        <v>15758836</v>
      </c>
      <c r="C1692" t="s">
        <v>1088</v>
      </c>
      <c r="D1692">
        <v>675</v>
      </c>
      <c r="E1692" t="s">
        <v>18</v>
      </c>
      <c r="F1692" t="s">
        <v>23</v>
      </c>
      <c r="G1692">
        <v>36</v>
      </c>
      <c r="H1692">
        <v>3</v>
      </c>
      <c r="I1692">
        <v>54098</v>
      </c>
      <c r="J1692">
        <v>2</v>
      </c>
      <c r="K1692">
        <v>0</v>
      </c>
      <c r="L1692">
        <v>1</v>
      </c>
      <c r="M1692">
        <v>54479</v>
      </c>
      <c r="N1692">
        <v>0</v>
      </c>
      <c r="O1692" t="str">
        <f t="shared" si="158"/>
        <v>30-45</v>
      </c>
      <c r="P1692" t="str">
        <f t="shared" si="159"/>
        <v>Medium</v>
      </c>
      <c r="Q1692" t="str">
        <f t="shared" si="160"/>
        <v>New</v>
      </c>
      <c r="R1692" t="str">
        <f t="shared" si="161"/>
        <v>Low Balance</v>
      </c>
      <c r="S1692" t="str">
        <f t="shared" si="162"/>
        <v>Normal</v>
      </c>
      <c r="T1692">
        <v>1</v>
      </c>
      <c r="U1692">
        <f t="shared" si="163"/>
        <v>0</v>
      </c>
    </row>
    <row r="1693" spans="1:21" x14ac:dyDescent="0.25">
      <c r="A1693">
        <v>2025</v>
      </c>
      <c r="B1693">
        <v>15772933</v>
      </c>
      <c r="C1693" t="s">
        <v>461</v>
      </c>
      <c r="D1693">
        <v>591</v>
      </c>
      <c r="E1693" t="s">
        <v>18</v>
      </c>
      <c r="F1693" t="s">
        <v>23</v>
      </c>
      <c r="G1693">
        <v>31</v>
      </c>
      <c r="H1693">
        <v>8</v>
      </c>
      <c r="I1693">
        <v>0</v>
      </c>
      <c r="J1693">
        <v>1</v>
      </c>
      <c r="K1693">
        <v>1</v>
      </c>
      <c r="L1693">
        <v>1</v>
      </c>
      <c r="M1693">
        <v>141677</v>
      </c>
      <c r="N1693">
        <v>0</v>
      </c>
      <c r="O1693" t="str">
        <f t="shared" si="158"/>
        <v>30-45</v>
      </c>
      <c r="P1693" t="str">
        <f t="shared" si="159"/>
        <v>Low</v>
      </c>
      <c r="Q1693" t="str">
        <f t="shared" si="160"/>
        <v>Long-Term</v>
      </c>
      <c r="R1693" t="str">
        <f t="shared" si="161"/>
        <v>Zero Balance</v>
      </c>
      <c r="S1693" t="str">
        <f t="shared" si="162"/>
        <v>Normal</v>
      </c>
      <c r="T1693">
        <v>1</v>
      </c>
      <c r="U1693">
        <f t="shared" si="163"/>
        <v>0</v>
      </c>
    </row>
    <row r="1694" spans="1:21" x14ac:dyDescent="0.25">
      <c r="A1694">
        <v>2025</v>
      </c>
      <c r="B1694">
        <v>15809006</v>
      </c>
      <c r="C1694" t="s">
        <v>579</v>
      </c>
      <c r="D1694">
        <v>602</v>
      </c>
      <c r="E1694" t="s">
        <v>15</v>
      </c>
      <c r="F1694" t="s">
        <v>23</v>
      </c>
      <c r="G1694">
        <v>23</v>
      </c>
      <c r="H1694">
        <v>7</v>
      </c>
      <c r="I1694">
        <v>113758</v>
      </c>
      <c r="J1694">
        <v>2</v>
      </c>
      <c r="K1694">
        <v>0</v>
      </c>
      <c r="L1694">
        <v>0</v>
      </c>
      <c r="M1694">
        <v>84078</v>
      </c>
      <c r="N1694">
        <v>0</v>
      </c>
      <c r="O1694" t="str">
        <f t="shared" si="158"/>
        <v>&lt;30</v>
      </c>
      <c r="P1694" t="str">
        <f t="shared" si="159"/>
        <v>Medium</v>
      </c>
      <c r="Q1694" t="str">
        <f t="shared" si="160"/>
        <v>Mid-Term</v>
      </c>
      <c r="R1694" t="str">
        <f t="shared" si="161"/>
        <v>High Balance</v>
      </c>
      <c r="S1694" t="str">
        <f t="shared" si="162"/>
        <v>High Value</v>
      </c>
      <c r="T1694">
        <v>1</v>
      </c>
      <c r="U1694">
        <f t="shared" si="163"/>
        <v>0</v>
      </c>
    </row>
    <row r="1695" spans="1:21" x14ac:dyDescent="0.25">
      <c r="A1695">
        <v>2025</v>
      </c>
      <c r="B1695">
        <v>15689612</v>
      </c>
      <c r="C1695" t="s">
        <v>82</v>
      </c>
      <c r="D1695">
        <v>554</v>
      </c>
      <c r="E1695" t="s">
        <v>18</v>
      </c>
      <c r="F1695" t="s">
        <v>16</v>
      </c>
      <c r="G1695">
        <v>34</v>
      </c>
      <c r="H1695">
        <v>8</v>
      </c>
      <c r="I1695">
        <v>0</v>
      </c>
      <c r="J1695">
        <v>1</v>
      </c>
      <c r="K1695">
        <v>0</v>
      </c>
      <c r="L1695">
        <v>1</v>
      </c>
      <c r="M1695">
        <v>106981</v>
      </c>
      <c r="N1695">
        <v>0</v>
      </c>
      <c r="O1695" t="str">
        <f t="shared" si="158"/>
        <v>30-45</v>
      </c>
      <c r="P1695" t="str">
        <f t="shared" si="159"/>
        <v>Low</v>
      </c>
      <c r="Q1695" t="str">
        <f t="shared" si="160"/>
        <v>Long-Term</v>
      </c>
      <c r="R1695" t="str">
        <f t="shared" si="161"/>
        <v>Zero Balance</v>
      </c>
      <c r="S1695" t="str">
        <f t="shared" si="162"/>
        <v>Normal</v>
      </c>
      <c r="T1695">
        <v>1</v>
      </c>
      <c r="U1695">
        <f t="shared" si="163"/>
        <v>0</v>
      </c>
    </row>
    <row r="1696" spans="1:21" x14ac:dyDescent="0.25">
      <c r="A1696">
        <v>2025</v>
      </c>
      <c r="B1696">
        <v>15744614</v>
      </c>
      <c r="C1696" t="s">
        <v>532</v>
      </c>
      <c r="D1696">
        <v>541</v>
      </c>
      <c r="E1696" t="s">
        <v>15</v>
      </c>
      <c r="F1696" t="s">
        <v>23</v>
      </c>
      <c r="G1696">
        <v>37</v>
      </c>
      <c r="H1696">
        <v>9</v>
      </c>
      <c r="I1696">
        <v>118637</v>
      </c>
      <c r="J1696">
        <v>1</v>
      </c>
      <c r="K1696">
        <v>1</v>
      </c>
      <c r="L1696">
        <v>1</v>
      </c>
      <c r="M1696">
        <v>73551</v>
      </c>
      <c r="N1696">
        <v>0</v>
      </c>
      <c r="O1696" t="str">
        <f t="shared" si="158"/>
        <v>30-45</v>
      </c>
      <c r="P1696" t="str">
        <f t="shared" si="159"/>
        <v>Low</v>
      </c>
      <c r="Q1696" t="str">
        <f t="shared" si="160"/>
        <v>Long-Term</v>
      </c>
      <c r="R1696" t="str">
        <f t="shared" si="161"/>
        <v>High Balance</v>
      </c>
      <c r="S1696" t="str">
        <f t="shared" si="162"/>
        <v>High Value</v>
      </c>
      <c r="T1696">
        <v>1</v>
      </c>
      <c r="U1696">
        <f t="shared" si="163"/>
        <v>0</v>
      </c>
    </row>
    <row r="1697" spans="1:21" x14ac:dyDescent="0.25">
      <c r="A1697">
        <v>2025</v>
      </c>
      <c r="B1697">
        <v>15704250</v>
      </c>
      <c r="C1697" t="s">
        <v>985</v>
      </c>
      <c r="D1697">
        <v>506</v>
      </c>
      <c r="E1697" t="s">
        <v>15</v>
      </c>
      <c r="F1697" t="s">
        <v>23</v>
      </c>
      <c r="G1697">
        <v>34</v>
      </c>
      <c r="H1697">
        <v>7</v>
      </c>
      <c r="I1697">
        <v>0</v>
      </c>
      <c r="J1697">
        <v>2</v>
      </c>
      <c r="K1697">
        <v>0</v>
      </c>
      <c r="L1697">
        <v>0</v>
      </c>
      <c r="M1697">
        <v>115842</v>
      </c>
      <c r="N1697">
        <v>0</v>
      </c>
      <c r="O1697" t="str">
        <f t="shared" si="158"/>
        <v>30-45</v>
      </c>
      <c r="P1697" t="str">
        <f t="shared" si="159"/>
        <v>Low</v>
      </c>
      <c r="Q1697" t="str">
        <f t="shared" si="160"/>
        <v>Mid-Term</v>
      </c>
      <c r="R1697" t="str">
        <f t="shared" si="161"/>
        <v>Zero Balance</v>
      </c>
      <c r="S1697" t="str">
        <f t="shared" si="162"/>
        <v>Normal</v>
      </c>
      <c r="T1697">
        <v>1</v>
      </c>
      <c r="U1697">
        <f t="shared" si="163"/>
        <v>0</v>
      </c>
    </row>
    <row r="1698" spans="1:21" x14ac:dyDescent="0.25">
      <c r="A1698">
        <v>2025</v>
      </c>
      <c r="B1698">
        <v>15700255</v>
      </c>
      <c r="C1698" t="s">
        <v>1089</v>
      </c>
      <c r="D1698">
        <v>814</v>
      </c>
      <c r="E1698" t="s">
        <v>26</v>
      </c>
      <c r="F1698" t="s">
        <v>23</v>
      </c>
      <c r="G1698">
        <v>44</v>
      </c>
      <c r="H1698">
        <v>8</v>
      </c>
      <c r="I1698">
        <v>95489</v>
      </c>
      <c r="J1698">
        <v>2</v>
      </c>
      <c r="K1698">
        <v>0</v>
      </c>
      <c r="L1698">
        <v>0</v>
      </c>
      <c r="M1698">
        <v>107014</v>
      </c>
      <c r="N1698">
        <v>0</v>
      </c>
      <c r="O1698" t="str">
        <f t="shared" si="158"/>
        <v>30-45</v>
      </c>
      <c r="P1698" t="str">
        <f t="shared" si="159"/>
        <v>High</v>
      </c>
      <c r="Q1698" t="str">
        <f t="shared" si="160"/>
        <v>Long-Term</v>
      </c>
      <c r="R1698" t="str">
        <f t="shared" si="161"/>
        <v>Low Balance</v>
      </c>
      <c r="S1698" t="str">
        <f t="shared" si="162"/>
        <v>Normal</v>
      </c>
      <c r="T1698">
        <v>1</v>
      </c>
      <c r="U1698">
        <f t="shared" si="163"/>
        <v>0</v>
      </c>
    </row>
    <row r="1699" spans="1:21" x14ac:dyDescent="0.25">
      <c r="A1699">
        <v>2025</v>
      </c>
      <c r="B1699">
        <v>15669410</v>
      </c>
      <c r="C1699" t="s">
        <v>1090</v>
      </c>
      <c r="D1699">
        <v>683</v>
      </c>
      <c r="E1699" t="s">
        <v>15</v>
      </c>
      <c r="F1699" t="s">
        <v>23</v>
      </c>
      <c r="G1699">
        <v>30</v>
      </c>
      <c r="H1699">
        <v>8</v>
      </c>
      <c r="I1699">
        <v>110830</v>
      </c>
      <c r="J1699">
        <v>2</v>
      </c>
      <c r="K1699">
        <v>0</v>
      </c>
      <c r="L1699">
        <v>0</v>
      </c>
      <c r="M1699">
        <v>24939</v>
      </c>
      <c r="N1699">
        <v>0</v>
      </c>
      <c r="O1699" t="str">
        <f t="shared" si="158"/>
        <v>30-45</v>
      </c>
      <c r="P1699" t="str">
        <f t="shared" si="159"/>
        <v>Medium</v>
      </c>
      <c r="Q1699" t="str">
        <f t="shared" si="160"/>
        <v>Long-Term</v>
      </c>
      <c r="R1699" t="str">
        <f t="shared" si="161"/>
        <v>High Balance</v>
      </c>
      <c r="S1699" t="str">
        <f t="shared" si="162"/>
        <v>High Value</v>
      </c>
      <c r="T1699">
        <v>1</v>
      </c>
      <c r="U1699">
        <f t="shared" si="163"/>
        <v>0</v>
      </c>
    </row>
    <row r="1700" spans="1:21" x14ac:dyDescent="0.25">
      <c r="A1700">
        <v>2025</v>
      </c>
      <c r="B1700">
        <v>15807595</v>
      </c>
      <c r="C1700" t="s">
        <v>470</v>
      </c>
      <c r="D1700">
        <v>485</v>
      </c>
      <c r="E1700" t="s">
        <v>26</v>
      </c>
      <c r="F1700" t="s">
        <v>23</v>
      </c>
      <c r="G1700">
        <v>51</v>
      </c>
      <c r="H1700">
        <v>7</v>
      </c>
      <c r="I1700">
        <v>144245</v>
      </c>
      <c r="J1700">
        <v>2</v>
      </c>
      <c r="K1700">
        <v>1</v>
      </c>
      <c r="L1700">
        <v>0</v>
      </c>
      <c r="M1700">
        <v>51113</v>
      </c>
      <c r="N1700">
        <v>0</v>
      </c>
      <c r="O1700" t="str">
        <f t="shared" si="158"/>
        <v>46-60</v>
      </c>
      <c r="P1700" t="str">
        <f t="shared" si="159"/>
        <v>Low</v>
      </c>
      <c r="Q1700" t="str">
        <f t="shared" si="160"/>
        <v>Mid-Term</v>
      </c>
      <c r="R1700" t="str">
        <f t="shared" si="161"/>
        <v>High Balance</v>
      </c>
      <c r="S1700" t="str">
        <f t="shared" si="162"/>
        <v>High Value</v>
      </c>
      <c r="T1700">
        <v>1</v>
      </c>
      <c r="U1700">
        <f t="shared" si="163"/>
        <v>0</v>
      </c>
    </row>
    <row r="1701" spans="1:21" x14ac:dyDescent="0.25">
      <c r="A1701">
        <v>2025</v>
      </c>
      <c r="B1701">
        <v>15664523</v>
      </c>
      <c r="C1701" t="s">
        <v>1091</v>
      </c>
      <c r="D1701">
        <v>696</v>
      </c>
      <c r="E1701" t="s">
        <v>26</v>
      </c>
      <c r="F1701" t="s">
        <v>16</v>
      </c>
      <c r="G1701">
        <v>31</v>
      </c>
      <c r="H1701">
        <v>8</v>
      </c>
      <c r="I1701">
        <v>122022</v>
      </c>
      <c r="J1701">
        <v>2</v>
      </c>
      <c r="K1701">
        <v>1</v>
      </c>
      <c r="L1701">
        <v>0</v>
      </c>
      <c r="M1701">
        <v>33829</v>
      </c>
      <c r="N1701">
        <v>0</v>
      </c>
      <c r="O1701" t="str">
        <f t="shared" si="158"/>
        <v>30-45</v>
      </c>
      <c r="P1701" t="str">
        <f t="shared" si="159"/>
        <v>Medium</v>
      </c>
      <c r="Q1701" t="str">
        <f t="shared" si="160"/>
        <v>Long-Term</v>
      </c>
      <c r="R1701" t="str">
        <f t="shared" si="161"/>
        <v>High Balance</v>
      </c>
      <c r="S1701" t="str">
        <f t="shared" si="162"/>
        <v>High Value</v>
      </c>
      <c r="T1701">
        <v>1</v>
      </c>
      <c r="U1701">
        <f t="shared" si="163"/>
        <v>0</v>
      </c>
    </row>
    <row r="1702" spans="1:21" x14ac:dyDescent="0.25">
      <c r="A1702">
        <v>2025</v>
      </c>
      <c r="B1702">
        <v>15642833</v>
      </c>
      <c r="C1702" t="s">
        <v>1092</v>
      </c>
      <c r="D1702">
        <v>608</v>
      </c>
      <c r="E1702" t="s">
        <v>15</v>
      </c>
      <c r="F1702" t="s">
        <v>16</v>
      </c>
      <c r="G1702">
        <v>30</v>
      </c>
      <c r="H1702">
        <v>8</v>
      </c>
      <c r="I1702">
        <v>0</v>
      </c>
      <c r="J1702">
        <v>2</v>
      </c>
      <c r="K1702">
        <v>1</v>
      </c>
      <c r="L1702">
        <v>0</v>
      </c>
      <c r="M1702">
        <v>128876</v>
      </c>
      <c r="N1702">
        <v>0</v>
      </c>
      <c r="O1702" t="str">
        <f t="shared" si="158"/>
        <v>30-45</v>
      </c>
      <c r="P1702" t="str">
        <f t="shared" si="159"/>
        <v>Medium</v>
      </c>
      <c r="Q1702" t="str">
        <f t="shared" si="160"/>
        <v>Long-Term</v>
      </c>
      <c r="R1702" t="str">
        <f t="shared" si="161"/>
        <v>Zero Balance</v>
      </c>
      <c r="S1702" t="str">
        <f t="shared" si="162"/>
        <v>Normal</v>
      </c>
      <c r="T1702">
        <v>1</v>
      </c>
      <c r="U1702">
        <f t="shared" si="163"/>
        <v>0</v>
      </c>
    </row>
    <row r="1703" spans="1:21" x14ac:dyDescent="0.25">
      <c r="A1703">
        <v>2025</v>
      </c>
      <c r="B1703">
        <v>15605279</v>
      </c>
      <c r="C1703" t="s">
        <v>1093</v>
      </c>
      <c r="D1703">
        <v>792</v>
      </c>
      <c r="E1703" t="s">
        <v>15</v>
      </c>
      <c r="F1703" t="s">
        <v>23</v>
      </c>
      <c r="G1703">
        <v>50</v>
      </c>
      <c r="H1703">
        <v>9</v>
      </c>
      <c r="I1703">
        <v>0</v>
      </c>
      <c r="J1703">
        <v>4</v>
      </c>
      <c r="K1703">
        <v>1</v>
      </c>
      <c r="L1703">
        <v>1</v>
      </c>
      <c r="M1703">
        <v>194701</v>
      </c>
      <c r="N1703">
        <v>1</v>
      </c>
      <c r="O1703" t="str">
        <f t="shared" si="158"/>
        <v>46-60</v>
      </c>
      <c r="P1703" t="str">
        <f t="shared" si="159"/>
        <v>High</v>
      </c>
      <c r="Q1703" t="str">
        <f t="shared" si="160"/>
        <v>Long-Term</v>
      </c>
      <c r="R1703" t="str">
        <f t="shared" si="161"/>
        <v>Zero Balance</v>
      </c>
      <c r="S1703" t="str">
        <f t="shared" si="162"/>
        <v>Normal</v>
      </c>
      <c r="T1703">
        <v>1</v>
      </c>
      <c r="U1703">
        <f t="shared" si="163"/>
        <v>0</v>
      </c>
    </row>
    <row r="1704" spans="1:21" x14ac:dyDescent="0.25">
      <c r="A1704">
        <v>2025</v>
      </c>
      <c r="B1704">
        <v>15713644</v>
      </c>
      <c r="C1704" t="s">
        <v>194</v>
      </c>
      <c r="D1704">
        <v>686</v>
      </c>
      <c r="E1704" t="s">
        <v>18</v>
      </c>
      <c r="F1704" t="s">
        <v>23</v>
      </c>
      <c r="G1704">
        <v>22</v>
      </c>
      <c r="H1704">
        <v>5</v>
      </c>
      <c r="I1704">
        <v>0</v>
      </c>
      <c r="J1704">
        <v>2</v>
      </c>
      <c r="K1704">
        <v>1</v>
      </c>
      <c r="L1704">
        <v>0</v>
      </c>
      <c r="M1704">
        <v>158974</v>
      </c>
      <c r="N1704">
        <v>0</v>
      </c>
      <c r="O1704" t="str">
        <f t="shared" si="158"/>
        <v>&lt;30</v>
      </c>
      <c r="P1704" t="str">
        <f t="shared" si="159"/>
        <v>Medium</v>
      </c>
      <c r="Q1704" t="str">
        <f t="shared" si="160"/>
        <v>Mid-Term</v>
      </c>
      <c r="R1704" t="str">
        <f t="shared" si="161"/>
        <v>Zero Balance</v>
      </c>
      <c r="S1704" t="str">
        <f t="shared" si="162"/>
        <v>Normal</v>
      </c>
      <c r="T1704">
        <v>1</v>
      </c>
      <c r="U1704">
        <f t="shared" si="163"/>
        <v>0</v>
      </c>
    </row>
    <row r="1705" spans="1:21" x14ac:dyDescent="0.25">
      <c r="A1705">
        <v>2025</v>
      </c>
      <c r="B1705">
        <v>15750466</v>
      </c>
      <c r="C1705" t="s">
        <v>1094</v>
      </c>
      <c r="D1705">
        <v>790</v>
      </c>
      <c r="E1705" t="s">
        <v>26</v>
      </c>
      <c r="F1705" t="s">
        <v>23</v>
      </c>
      <c r="G1705">
        <v>42</v>
      </c>
      <c r="H1705">
        <v>1</v>
      </c>
      <c r="I1705">
        <v>85840</v>
      </c>
      <c r="J1705">
        <v>1</v>
      </c>
      <c r="K1705">
        <v>1</v>
      </c>
      <c r="L1705">
        <v>0</v>
      </c>
      <c r="M1705">
        <v>198183</v>
      </c>
      <c r="N1705">
        <v>0</v>
      </c>
      <c r="O1705" t="str">
        <f t="shared" si="158"/>
        <v>30-45</v>
      </c>
      <c r="P1705" t="str">
        <f t="shared" si="159"/>
        <v>High</v>
      </c>
      <c r="Q1705" t="str">
        <f t="shared" si="160"/>
        <v>New</v>
      </c>
      <c r="R1705" t="str">
        <f t="shared" si="161"/>
        <v>Low Balance</v>
      </c>
      <c r="S1705" t="str">
        <f t="shared" si="162"/>
        <v>Normal</v>
      </c>
      <c r="T1705">
        <v>1</v>
      </c>
      <c r="U1705">
        <f t="shared" si="163"/>
        <v>0</v>
      </c>
    </row>
    <row r="1706" spans="1:21" x14ac:dyDescent="0.25">
      <c r="A1706">
        <v>2025</v>
      </c>
      <c r="B1706">
        <v>15739054</v>
      </c>
      <c r="C1706" t="s">
        <v>1095</v>
      </c>
      <c r="D1706">
        <v>654</v>
      </c>
      <c r="E1706" t="s">
        <v>15</v>
      </c>
      <c r="F1706" t="s">
        <v>16</v>
      </c>
      <c r="G1706">
        <v>29</v>
      </c>
      <c r="H1706">
        <v>4</v>
      </c>
      <c r="I1706">
        <v>96975</v>
      </c>
      <c r="J1706">
        <v>1</v>
      </c>
      <c r="K1706">
        <v>0</v>
      </c>
      <c r="L1706">
        <v>1</v>
      </c>
      <c r="M1706">
        <v>141404</v>
      </c>
      <c r="N1706">
        <v>0</v>
      </c>
      <c r="O1706" t="str">
        <f t="shared" si="158"/>
        <v>&lt;30</v>
      </c>
      <c r="P1706" t="str">
        <f t="shared" si="159"/>
        <v>Medium</v>
      </c>
      <c r="Q1706" t="str">
        <f t="shared" si="160"/>
        <v>Mid-Term</v>
      </c>
      <c r="R1706" t="str">
        <f t="shared" si="161"/>
        <v>Low Balance</v>
      </c>
      <c r="S1706" t="str">
        <f t="shared" si="162"/>
        <v>Normal</v>
      </c>
      <c r="T1706">
        <v>1</v>
      </c>
      <c r="U1706">
        <f t="shared" si="163"/>
        <v>0</v>
      </c>
    </row>
    <row r="1707" spans="1:21" x14ac:dyDescent="0.25">
      <c r="A1707">
        <v>2025</v>
      </c>
      <c r="B1707">
        <v>15612771</v>
      </c>
      <c r="C1707" t="s">
        <v>529</v>
      </c>
      <c r="D1707">
        <v>452</v>
      </c>
      <c r="E1707" t="s">
        <v>15</v>
      </c>
      <c r="F1707" t="s">
        <v>23</v>
      </c>
      <c r="G1707">
        <v>35</v>
      </c>
      <c r="H1707">
        <v>4</v>
      </c>
      <c r="I1707">
        <v>148172</v>
      </c>
      <c r="J1707">
        <v>1</v>
      </c>
      <c r="K1707">
        <v>1</v>
      </c>
      <c r="L1707">
        <v>1</v>
      </c>
      <c r="M1707">
        <v>4176</v>
      </c>
      <c r="N1707">
        <v>0</v>
      </c>
      <c r="O1707" t="str">
        <f t="shared" si="158"/>
        <v>30-45</v>
      </c>
      <c r="P1707" t="str">
        <f t="shared" si="159"/>
        <v>Low</v>
      </c>
      <c r="Q1707" t="str">
        <f t="shared" si="160"/>
        <v>Mid-Term</v>
      </c>
      <c r="R1707" t="str">
        <f t="shared" si="161"/>
        <v>High Balance</v>
      </c>
      <c r="S1707" t="str">
        <f t="shared" si="162"/>
        <v>High Value</v>
      </c>
      <c r="T1707">
        <v>1</v>
      </c>
      <c r="U1707">
        <f t="shared" si="163"/>
        <v>0</v>
      </c>
    </row>
    <row r="1708" spans="1:21" x14ac:dyDescent="0.25">
      <c r="A1708">
        <v>2025</v>
      </c>
      <c r="B1708">
        <v>15788483</v>
      </c>
      <c r="C1708" t="s">
        <v>320</v>
      </c>
      <c r="D1708">
        <v>719</v>
      </c>
      <c r="E1708" t="s">
        <v>18</v>
      </c>
      <c r="F1708" t="s">
        <v>23</v>
      </c>
      <c r="G1708">
        <v>38</v>
      </c>
      <c r="H1708">
        <v>0</v>
      </c>
      <c r="I1708">
        <v>0</v>
      </c>
      <c r="J1708">
        <v>1</v>
      </c>
      <c r="K1708">
        <v>1</v>
      </c>
      <c r="L1708">
        <v>0</v>
      </c>
      <c r="M1708">
        <v>126876</v>
      </c>
      <c r="N1708">
        <v>0</v>
      </c>
      <c r="O1708" t="str">
        <f t="shared" si="158"/>
        <v>30-45</v>
      </c>
      <c r="P1708" t="str">
        <f t="shared" si="159"/>
        <v>Medium</v>
      </c>
      <c r="Q1708" t="str">
        <f t="shared" si="160"/>
        <v>New</v>
      </c>
      <c r="R1708" t="str">
        <f t="shared" si="161"/>
        <v>Zero Balance</v>
      </c>
      <c r="S1708" t="str">
        <f t="shared" si="162"/>
        <v>Normal</v>
      </c>
      <c r="T1708">
        <v>1</v>
      </c>
      <c r="U1708">
        <f t="shared" si="163"/>
        <v>0</v>
      </c>
    </row>
    <row r="1709" spans="1:21" x14ac:dyDescent="0.25">
      <c r="A1709">
        <v>2025</v>
      </c>
      <c r="B1709">
        <v>15732832</v>
      </c>
      <c r="C1709" t="s">
        <v>528</v>
      </c>
      <c r="D1709">
        <v>707</v>
      </c>
      <c r="E1709" t="s">
        <v>15</v>
      </c>
      <c r="F1709" t="s">
        <v>16</v>
      </c>
      <c r="G1709">
        <v>40</v>
      </c>
      <c r="H1709">
        <v>5</v>
      </c>
      <c r="I1709">
        <v>0</v>
      </c>
      <c r="J1709">
        <v>2</v>
      </c>
      <c r="K1709">
        <v>1</v>
      </c>
      <c r="L1709">
        <v>0</v>
      </c>
      <c r="M1709">
        <v>41053</v>
      </c>
      <c r="N1709">
        <v>0</v>
      </c>
      <c r="O1709" t="str">
        <f t="shared" si="158"/>
        <v>30-45</v>
      </c>
      <c r="P1709" t="str">
        <f t="shared" si="159"/>
        <v>Medium</v>
      </c>
      <c r="Q1709" t="str">
        <f t="shared" si="160"/>
        <v>Mid-Term</v>
      </c>
      <c r="R1709" t="str">
        <f t="shared" si="161"/>
        <v>Zero Balance</v>
      </c>
      <c r="S1709" t="str">
        <f t="shared" si="162"/>
        <v>Normal</v>
      </c>
      <c r="T1709">
        <v>1</v>
      </c>
      <c r="U1709">
        <f t="shared" si="163"/>
        <v>0</v>
      </c>
    </row>
    <row r="1710" spans="1:21" x14ac:dyDescent="0.25">
      <c r="A1710">
        <v>2025</v>
      </c>
      <c r="B1710">
        <v>15772892</v>
      </c>
      <c r="C1710" t="s">
        <v>301</v>
      </c>
      <c r="D1710">
        <v>699</v>
      </c>
      <c r="E1710" t="s">
        <v>15</v>
      </c>
      <c r="F1710" t="s">
        <v>16</v>
      </c>
      <c r="G1710">
        <v>49</v>
      </c>
      <c r="H1710">
        <v>2</v>
      </c>
      <c r="I1710">
        <v>0</v>
      </c>
      <c r="J1710">
        <v>1</v>
      </c>
      <c r="K1710">
        <v>0</v>
      </c>
      <c r="L1710">
        <v>0</v>
      </c>
      <c r="M1710">
        <v>105760</v>
      </c>
      <c r="N1710">
        <v>0</v>
      </c>
      <c r="O1710" t="str">
        <f t="shared" si="158"/>
        <v>46-60</v>
      </c>
      <c r="P1710" t="str">
        <f t="shared" si="159"/>
        <v>Medium</v>
      </c>
      <c r="Q1710" t="str">
        <f t="shared" si="160"/>
        <v>New</v>
      </c>
      <c r="R1710" t="str">
        <f t="shared" si="161"/>
        <v>Zero Balance</v>
      </c>
      <c r="S1710" t="str">
        <f t="shared" si="162"/>
        <v>Normal</v>
      </c>
      <c r="T1710">
        <v>1</v>
      </c>
      <c r="U1710">
        <f t="shared" si="163"/>
        <v>0</v>
      </c>
    </row>
    <row r="1711" spans="1:21" x14ac:dyDescent="0.25">
      <c r="A1711">
        <v>2025</v>
      </c>
      <c r="B1711">
        <v>15713843</v>
      </c>
      <c r="C1711" t="s">
        <v>556</v>
      </c>
      <c r="D1711">
        <v>850</v>
      </c>
      <c r="E1711" t="s">
        <v>18</v>
      </c>
      <c r="F1711" t="s">
        <v>23</v>
      </c>
      <c r="G1711">
        <v>30</v>
      </c>
      <c r="H1711">
        <v>2</v>
      </c>
      <c r="I1711">
        <v>0</v>
      </c>
      <c r="J1711">
        <v>2</v>
      </c>
      <c r="K1711">
        <v>0</v>
      </c>
      <c r="L1711">
        <v>1</v>
      </c>
      <c r="M1711">
        <v>27937</v>
      </c>
      <c r="N1711">
        <v>0</v>
      </c>
      <c r="O1711" t="str">
        <f t="shared" si="158"/>
        <v>30-45</v>
      </c>
      <c r="P1711" t="str">
        <f t="shared" si="159"/>
        <v>High</v>
      </c>
      <c r="Q1711" t="str">
        <f t="shared" si="160"/>
        <v>New</v>
      </c>
      <c r="R1711" t="str">
        <f t="shared" si="161"/>
        <v>Zero Balance</v>
      </c>
      <c r="S1711" t="str">
        <f t="shared" si="162"/>
        <v>Normal</v>
      </c>
      <c r="T1711">
        <v>1</v>
      </c>
      <c r="U1711">
        <f t="shared" si="163"/>
        <v>0</v>
      </c>
    </row>
    <row r="1712" spans="1:21" x14ac:dyDescent="0.25">
      <c r="A1712">
        <v>2025</v>
      </c>
      <c r="B1712">
        <v>15567993</v>
      </c>
      <c r="C1712" t="s">
        <v>660</v>
      </c>
      <c r="D1712">
        <v>828</v>
      </c>
      <c r="E1712" t="s">
        <v>18</v>
      </c>
      <c r="F1712" t="s">
        <v>23</v>
      </c>
      <c r="G1712">
        <v>28</v>
      </c>
      <c r="H1712">
        <v>8</v>
      </c>
      <c r="I1712">
        <v>134767</v>
      </c>
      <c r="J1712">
        <v>1</v>
      </c>
      <c r="K1712">
        <v>1</v>
      </c>
      <c r="L1712">
        <v>0</v>
      </c>
      <c r="M1712">
        <v>79356</v>
      </c>
      <c r="N1712">
        <v>0</v>
      </c>
      <c r="O1712" t="str">
        <f t="shared" si="158"/>
        <v>&lt;30</v>
      </c>
      <c r="P1712" t="str">
        <f t="shared" si="159"/>
        <v>High</v>
      </c>
      <c r="Q1712" t="str">
        <f t="shared" si="160"/>
        <v>Long-Term</v>
      </c>
      <c r="R1712" t="str">
        <f t="shared" si="161"/>
        <v>High Balance</v>
      </c>
      <c r="S1712" t="str">
        <f t="shared" si="162"/>
        <v>High Value</v>
      </c>
      <c r="T1712">
        <v>1</v>
      </c>
      <c r="U1712">
        <f t="shared" si="163"/>
        <v>0</v>
      </c>
    </row>
    <row r="1713" spans="1:21" x14ac:dyDescent="0.25">
      <c r="A1713">
        <v>2025</v>
      </c>
      <c r="B1713">
        <v>15617603</v>
      </c>
      <c r="C1713" t="s">
        <v>806</v>
      </c>
      <c r="D1713">
        <v>850</v>
      </c>
      <c r="E1713" t="s">
        <v>26</v>
      </c>
      <c r="F1713" t="s">
        <v>23</v>
      </c>
      <c r="G1713">
        <v>30</v>
      </c>
      <c r="H1713">
        <v>5</v>
      </c>
      <c r="I1713">
        <v>123211</v>
      </c>
      <c r="J1713">
        <v>2</v>
      </c>
      <c r="K1713">
        <v>1</v>
      </c>
      <c r="L1713">
        <v>1</v>
      </c>
      <c r="M1713">
        <v>102180</v>
      </c>
      <c r="N1713">
        <v>0</v>
      </c>
      <c r="O1713" t="str">
        <f t="shared" si="158"/>
        <v>30-45</v>
      </c>
      <c r="P1713" t="str">
        <f t="shared" si="159"/>
        <v>High</v>
      </c>
      <c r="Q1713" t="str">
        <f t="shared" si="160"/>
        <v>Mid-Term</v>
      </c>
      <c r="R1713" t="str">
        <f t="shared" si="161"/>
        <v>High Balance</v>
      </c>
      <c r="S1713" t="str">
        <f t="shared" si="162"/>
        <v>High Value</v>
      </c>
      <c r="T1713">
        <v>1</v>
      </c>
      <c r="U1713">
        <f t="shared" si="163"/>
        <v>0</v>
      </c>
    </row>
    <row r="1714" spans="1:21" x14ac:dyDescent="0.25">
      <c r="A1714">
        <v>2025</v>
      </c>
      <c r="B1714">
        <v>15744983</v>
      </c>
      <c r="C1714" t="s">
        <v>1096</v>
      </c>
      <c r="D1714">
        <v>712</v>
      </c>
      <c r="E1714" t="s">
        <v>18</v>
      </c>
      <c r="F1714" t="s">
        <v>23</v>
      </c>
      <c r="G1714">
        <v>47</v>
      </c>
      <c r="H1714">
        <v>1</v>
      </c>
      <c r="I1714">
        <v>139887</v>
      </c>
      <c r="J1714">
        <v>1</v>
      </c>
      <c r="K1714">
        <v>1</v>
      </c>
      <c r="L1714">
        <v>1</v>
      </c>
      <c r="M1714">
        <v>95720</v>
      </c>
      <c r="N1714">
        <v>0</v>
      </c>
      <c r="O1714" t="str">
        <f t="shared" si="158"/>
        <v>46-60</v>
      </c>
      <c r="P1714" t="str">
        <f t="shared" si="159"/>
        <v>Medium</v>
      </c>
      <c r="Q1714" t="str">
        <f t="shared" si="160"/>
        <v>New</v>
      </c>
      <c r="R1714" t="str">
        <f t="shared" si="161"/>
        <v>High Balance</v>
      </c>
      <c r="S1714" t="str">
        <f t="shared" si="162"/>
        <v>High Value</v>
      </c>
      <c r="T1714">
        <v>1</v>
      </c>
      <c r="U1714">
        <f t="shared" si="163"/>
        <v>0</v>
      </c>
    </row>
    <row r="1715" spans="1:21" x14ac:dyDescent="0.25">
      <c r="A1715">
        <v>2025</v>
      </c>
      <c r="B1715">
        <v>15630419</v>
      </c>
      <c r="C1715" t="s">
        <v>605</v>
      </c>
      <c r="D1715">
        <v>634</v>
      </c>
      <c r="E1715" t="s">
        <v>15</v>
      </c>
      <c r="F1715" t="s">
        <v>23</v>
      </c>
      <c r="G1715">
        <v>44</v>
      </c>
      <c r="H1715">
        <v>9</v>
      </c>
      <c r="I1715">
        <v>149961</v>
      </c>
      <c r="J1715">
        <v>1</v>
      </c>
      <c r="K1715">
        <v>1</v>
      </c>
      <c r="L1715">
        <v>0</v>
      </c>
      <c r="M1715">
        <v>57122</v>
      </c>
      <c r="N1715">
        <v>0</v>
      </c>
      <c r="O1715" t="str">
        <f t="shared" si="158"/>
        <v>30-45</v>
      </c>
      <c r="P1715" t="str">
        <f t="shared" si="159"/>
        <v>Medium</v>
      </c>
      <c r="Q1715" t="str">
        <f t="shared" si="160"/>
        <v>Long-Term</v>
      </c>
      <c r="R1715" t="str">
        <f t="shared" si="161"/>
        <v>High Balance</v>
      </c>
      <c r="S1715" t="str">
        <f t="shared" si="162"/>
        <v>High Value</v>
      </c>
      <c r="T1715">
        <v>1</v>
      </c>
      <c r="U1715">
        <f t="shared" si="163"/>
        <v>0</v>
      </c>
    </row>
    <row r="1716" spans="1:21" x14ac:dyDescent="0.25">
      <c r="A1716">
        <v>2025</v>
      </c>
      <c r="B1716">
        <v>15738828</v>
      </c>
      <c r="C1716" t="s">
        <v>348</v>
      </c>
      <c r="D1716">
        <v>730</v>
      </c>
      <c r="E1716" t="s">
        <v>26</v>
      </c>
      <c r="F1716" t="s">
        <v>23</v>
      </c>
      <c r="G1716">
        <v>45</v>
      </c>
      <c r="H1716">
        <v>6</v>
      </c>
      <c r="I1716">
        <v>152881</v>
      </c>
      <c r="J1716">
        <v>1</v>
      </c>
      <c r="K1716">
        <v>0</v>
      </c>
      <c r="L1716">
        <v>0</v>
      </c>
      <c r="M1716">
        <v>162478</v>
      </c>
      <c r="N1716">
        <v>0</v>
      </c>
      <c r="O1716" t="str">
        <f t="shared" si="158"/>
        <v>30-45</v>
      </c>
      <c r="P1716" t="str">
        <f t="shared" si="159"/>
        <v>Medium</v>
      </c>
      <c r="Q1716" t="str">
        <f t="shared" si="160"/>
        <v>Mid-Term</v>
      </c>
      <c r="R1716" t="str">
        <f t="shared" si="161"/>
        <v>High Balance</v>
      </c>
      <c r="S1716" t="str">
        <f t="shared" si="162"/>
        <v>High Value</v>
      </c>
      <c r="T1716">
        <v>1</v>
      </c>
      <c r="U1716">
        <f t="shared" si="163"/>
        <v>0</v>
      </c>
    </row>
    <row r="1717" spans="1:21" x14ac:dyDescent="0.25">
      <c r="A1717">
        <v>2025</v>
      </c>
      <c r="B1717">
        <v>15778025</v>
      </c>
      <c r="C1717" t="s">
        <v>40</v>
      </c>
      <c r="D1717">
        <v>685</v>
      </c>
      <c r="E1717" t="s">
        <v>26</v>
      </c>
      <c r="F1717" t="s">
        <v>23</v>
      </c>
      <c r="G1717">
        <v>43</v>
      </c>
      <c r="H1717">
        <v>9</v>
      </c>
      <c r="I1717">
        <v>108589</v>
      </c>
      <c r="J1717">
        <v>2</v>
      </c>
      <c r="K1717">
        <v>0</v>
      </c>
      <c r="L1717">
        <v>1</v>
      </c>
      <c r="M1717">
        <v>194809</v>
      </c>
      <c r="N1717">
        <v>0</v>
      </c>
      <c r="O1717" t="str">
        <f t="shared" si="158"/>
        <v>30-45</v>
      </c>
      <c r="P1717" t="str">
        <f t="shared" si="159"/>
        <v>Medium</v>
      </c>
      <c r="Q1717" t="str">
        <f t="shared" si="160"/>
        <v>Long-Term</v>
      </c>
      <c r="R1717" t="str">
        <f t="shared" si="161"/>
        <v>High Balance</v>
      </c>
      <c r="S1717" t="str">
        <f t="shared" si="162"/>
        <v>High Value</v>
      </c>
      <c r="T1717">
        <v>1</v>
      </c>
      <c r="U1717">
        <f t="shared" si="163"/>
        <v>0</v>
      </c>
    </row>
    <row r="1718" spans="1:21" x14ac:dyDescent="0.25">
      <c r="A1718">
        <v>2025</v>
      </c>
      <c r="B1718">
        <v>15799479</v>
      </c>
      <c r="C1718" t="s">
        <v>740</v>
      </c>
      <c r="D1718">
        <v>809</v>
      </c>
      <c r="E1718" t="s">
        <v>18</v>
      </c>
      <c r="F1718" t="s">
        <v>23</v>
      </c>
      <c r="G1718">
        <v>33</v>
      </c>
      <c r="H1718">
        <v>9</v>
      </c>
      <c r="I1718">
        <v>0</v>
      </c>
      <c r="J1718">
        <v>1</v>
      </c>
      <c r="K1718">
        <v>1</v>
      </c>
      <c r="L1718">
        <v>1</v>
      </c>
      <c r="M1718">
        <v>124046</v>
      </c>
      <c r="N1718">
        <v>0</v>
      </c>
      <c r="O1718" t="str">
        <f t="shared" si="158"/>
        <v>30-45</v>
      </c>
      <c r="P1718" t="str">
        <f t="shared" si="159"/>
        <v>High</v>
      </c>
      <c r="Q1718" t="str">
        <f t="shared" si="160"/>
        <v>Long-Term</v>
      </c>
      <c r="R1718" t="str">
        <f t="shared" si="161"/>
        <v>Zero Balance</v>
      </c>
      <c r="S1718" t="str">
        <f t="shared" si="162"/>
        <v>Normal</v>
      </c>
      <c r="T1718">
        <v>1</v>
      </c>
      <c r="U1718">
        <f t="shared" si="163"/>
        <v>0</v>
      </c>
    </row>
    <row r="1719" spans="1:21" x14ac:dyDescent="0.25">
      <c r="A1719">
        <v>2025</v>
      </c>
      <c r="B1719">
        <v>15684269</v>
      </c>
      <c r="C1719" t="s">
        <v>486</v>
      </c>
      <c r="D1719">
        <v>707</v>
      </c>
      <c r="E1719" t="s">
        <v>18</v>
      </c>
      <c r="F1719" t="s">
        <v>16</v>
      </c>
      <c r="G1719">
        <v>35</v>
      </c>
      <c r="H1719">
        <v>3</v>
      </c>
      <c r="I1719">
        <v>56674</v>
      </c>
      <c r="J1719">
        <v>1</v>
      </c>
      <c r="K1719">
        <v>1</v>
      </c>
      <c r="L1719">
        <v>0</v>
      </c>
      <c r="M1719">
        <v>17987</v>
      </c>
      <c r="N1719">
        <v>1</v>
      </c>
      <c r="O1719" t="str">
        <f t="shared" si="158"/>
        <v>30-45</v>
      </c>
      <c r="P1719" t="str">
        <f t="shared" si="159"/>
        <v>Medium</v>
      </c>
      <c r="Q1719" t="str">
        <f t="shared" si="160"/>
        <v>New</v>
      </c>
      <c r="R1719" t="str">
        <f t="shared" si="161"/>
        <v>Low Balance</v>
      </c>
      <c r="S1719" t="str">
        <f t="shared" si="162"/>
        <v>Normal</v>
      </c>
      <c r="T1719">
        <v>1</v>
      </c>
      <c r="U1719">
        <f t="shared" si="163"/>
        <v>56674</v>
      </c>
    </row>
    <row r="1720" spans="1:21" x14ac:dyDescent="0.25">
      <c r="A1720">
        <v>2025</v>
      </c>
      <c r="B1720">
        <v>15762745</v>
      </c>
      <c r="C1720" t="s">
        <v>1097</v>
      </c>
      <c r="D1720">
        <v>648</v>
      </c>
      <c r="E1720" t="s">
        <v>18</v>
      </c>
      <c r="F1720" t="s">
        <v>23</v>
      </c>
      <c r="G1720">
        <v>32</v>
      </c>
      <c r="H1720">
        <v>8</v>
      </c>
      <c r="I1720">
        <v>0</v>
      </c>
      <c r="J1720">
        <v>1</v>
      </c>
      <c r="K1720">
        <v>1</v>
      </c>
      <c r="L1720">
        <v>0</v>
      </c>
      <c r="M1720">
        <v>133653</v>
      </c>
      <c r="N1720">
        <v>0</v>
      </c>
      <c r="O1720" t="str">
        <f t="shared" si="158"/>
        <v>30-45</v>
      </c>
      <c r="P1720" t="str">
        <f t="shared" si="159"/>
        <v>Medium</v>
      </c>
      <c r="Q1720" t="str">
        <f t="shared" si="160"/>
        <v>Long-Term</v>
      </c>
      <c r="R1720" t="str">
        <f t="shared" si="161"/>
        <v>Zero Balance</v>
      </c>
      <c r="S1720" t="str">
        <f t="shared" si="162"/>
        <v>Normal</v>
      </c>
      <c r="T1720">
        <v>1</v>
      </c>
      <c r="U1720">
        <f t="shared" si="163"/>
        <v>0</v>
      </c>
    </row>
    <row r="1721" spans="1:21" x14ac:dyDescent="0.25">
      <c r="A1721">
        <v>2025</v>
      </c>
      <c r="B1721">
        <v>15746970</v>
      </c>
      <c r="C1721" t="s">
        <v>1098</v>
      </c>
      <c r="D1721">
        <v>760</v>
      </c>
      <c r="E1721" t="s">
        <v>18</v>
      </c>
      <c r="F1721" t="s">
        <v>16</v>
      </c>
      <c r="G1721">
        <v>57</v>
      </c>
      <c r="H1721">
        <v>1</v>
      </c>
      <c r="I1721">
        <v>0</v>
      </c>
      <c r="J1721">
        <v>2</v>
      </c>
      <c r="K1721">
        <v>1</v>
      </c>
      <c r="L1721">
        <v>1</v>
      </c>
      <c r="M1721">
        <v>25101</v>
      </c>
      <c r="N1721">
        <v>0</v>
      </c>
      <c r="O1721" t="str">
        <f t="shared" si="158"/>
        <v>46-60</v>
      </c>
      <c r="P1721" t="str">
        <f t="shared" si="159"/>
        <v>High</v>
      </c>
      <c r="Q1721" t="str">
        <f t="shared" si="160"/>
        <v>New</v>
      </c>
      <c r="R1721" t="str">
        <f t="shared" si="161"/>
        <v>Zero Balance</v>
      </c>
      <c r="S1721" t="str">
        <f t="shared" si="162"/>
        <v>Normal</v>
      </c>
      <c r="T1721">
        <v>1</v>
      </c>
      <c r="U1721">
        <f t="shared" si="163"/>
        <v>0</v>
      </c>
    </row>
    <row r="1722" spans="1:21" x14ac:dyDescent="0.25">
      <c r="A1722">
        <v>2025</v>
      </c>
      <c r="B1722">
        <v>15725024</v>
      </c>
      <c r="C1722" t="s">
        <v>1099</v>
      </c>
      <c r="D1722">
        <v>805</v>
      </c>
      <c r="E1722" t="s">
        <v>26</v>
      </c>
      <c r="F1722" t="s">
        <v>16</v>
      </c>
      <c r="G1722">
        <v>33</v>
      </c>
      <c r="H1722">
        <v>3</v>
      </c>
      <c r="I1722">
        <v>105664</v>
      </c>
      <c r="J1722">
        <v>2</v>
      </c>
      <c r="K1722">
        <v>0</v>
      </c>
      <c r="L1722">
        <v>1</v>
      </c>
      <c r="M1722">
        <v>33331</v>
      </c>
      <c r="N1722">
        <v>0</v>
      </c>
      <c r="O1722" t="str">
        <f t="shared" si="158"/>
        <v>30-45</v>
      </c>
      <c r="P1722" t="str">
        <f t="shared" si="159"/>
        <v>High</v>
      </c>
      <c r="Q1722" t="str">
        <f t="shared" si="160"/>
        <v>New</v>
      </c>
      <c r="R1722" t="str">
        <f t="shared" si="161"/>
        <v>High Balance</v>
      </c>
      <c r="S1722" t="str">
        <f t="shared" si="162"/>
        <v>High Value</v>
      </c>
      <c r="T1722">
        <v>1</v>
      </c>
      <c r="U1722">
        <f t="shared" si="163"/>
        <v>0</v>
      </c>
    </row>
    <row r="1723" spans="1:21" x14ac:dyDescent="0.25">
      <c r="A1723">
        <v>2025</v>
      </c>
      <c r="B1723">
        <v>15592116</v>
      </c>
      <c r="C1723" t="s">
        <v>1100</v>
      </c>
      <c r="D1723">
        <v>585</v>
      </c>
      <c r="E1723" t="s">
        <v>15</v>
      </c>
      <c r="F1723" t="s">
        <v>16</v>
      </c>
      <c r="G1723">
        <v>39</v>
      </c>
      <c r="H1723">
        <v>7</v>
      </c>
      <c r="I1723">
        <v>0</v>
      </c>
      <c r="J1723">
        <v>2</v>
      </c>
      <c r="K1723">
        <v>1</v>
      </c>
      <c r="L1723">
        <v>0</v>
      </c>
      <c r="M1723">
        <v>2401</v>
      </c>
      <c r="N1723">
        <v>0</v>
      </c>
      <c r="O1723" t="str">
        <f t="shared" si="158"/>
        <v>30-45</v>
      </c>
      <c r="P1723" t="str">
        <f t="shared" si="159"/>
        <v>Low</v>
      </c>
      <c r="Q1723" t="str">
        <f t="shared" si="160"/>
        <v>Mid-Term</v>
      </c>
      <c r="R1723" t="str">
        <f t="shared" si="161"/>
        <v>Zero Balance</v>
      </c>
      <c r="S1723" t="str">
        <f t="shared" si="162"/>
        <v>Normal</v>
      </c>
      <c r="T1723">
        <v>1</v>
      </c>
      <c r="U1723">
        <f t="shared" si="163"/>
        <v>0</v>
      </c>
    </row>
    <row r="1724" spans="1:21" x14ac:dyDescent="0.25">
      <c r="A1724">
        <v>2025</v>
      </c>
      <c r="B1724">
        <v>15624391</v>
      </c>
      <c r="C1724" t="s">
        <v>1101</v>
      </c>
      <c r="D1724">
        <v>595</v>
      </c>
      <c r="E1724" t="s">
        <v>18</v>
      </c>
      <c r="F1724" t="s">
        <v>16</v>
      </c>
      <c r="G1724">
        <v>30</v>
      </c>
      <c r="H1724">
        <v>5</v>
      </c>
      <c r="I1724">
        <v>100684</v>
      </c>
      <c r="J1724">
        <v>1</v>
      </c>
      <c r="K1724">
        <v>1</v>
      </c>
      <c r="L1724">
        <v>1</v>
      </c>
      <c r="M1724">
        <v>178361</v>
      </c>
      <c r="N1724">
        <v>0</v>
      </c>
      <c r="O1724" t="str">
        <f t="shared" si="158"/>
        <v>30-45</v>
      </c>
      <c r="P1724" t="str">
        <f t="shared" si="159"/>
        <v>Low</v>
      </c>
      <c r="Q1724" t="str">
        <f t="shared" si="160"/>
        <v>Mid-Term</v>
      </c>
      <c r="R1724" t="str">
        <f t="shared" si="161"/>
        <v>High Balance</v>
      </c>
      <c r="S1724" t="str">
        <f t="shared" si="162"/>
        <v>High Value</v>
      </c>
      <c r="T1724">
        <v>1</v>
      </c>
      <c r="U1724">
        <f t="shared" si="163"/>
        <v>0</v>
      </c>
    </row>
    <row r="1725" spans="1:21" x14ac:dyDescent="0.25">
      <c r="A1725">
        <v>2025</v>
      </c>
      <c r="B1725">
        <v>15567422</v>
      </c>
      <c r="C1725" t="s">
        <v>1102</v>
      </c>
      <c r="D1725">
        <v>630</v>
      </c>
      <c r="E1725" t="s">
        <v>15</v>
      </c>
      <c r="F1725" t="s">
        <v>23</v>
      </c>
      <c r="G1725">
        <v>42</v>
      </c>
      <c r="H1725">
        <v>6</v>
      </c>
      <c r="I1725">
        <v>0</v>
      </c>
      <c r="J1725">
        <v>2</v>
      </c>
      <c r="K1725">
        <v>1</v>
      </c>
      <c r="L1725">
        <v>0</v>
      </c>
      <c r="M1725">
        <v>162698</v>
      </c>
      <c r="N1725">
        <v>0</v>
      </c>
      <c r="O1725" t="str">
        <f t="shared" si="158"/>
        <v>30-45</v>
      </c>
      <c r="P1725" t="str">
        <f t="shared" si="159"/>
        <v>Medium</v>
      </c>
      <c r="Q1725" t="str">
        <f t="shared" si="160"/>
        <v>Mid-Term</v>
      </c>
      <c r="R1725" t="str">
        <f t="shared" si="161"/>
        <v>Zero Balance</v>
      </c>
      <c r="S1725" t="str">
        <f t="shared" si="162"/>
        <v>Normal</v>
      </c>
      <c r="T1725">
        <v>1</v>
      </c>
      <c r="U1725">
        <f t="shared" si="163"/>
        <v>0</v>
      </c>
    </row>
    <row r="1726" spans="1:21" x14ac:dyDescent="0.25">
      <c r="A1726">
        <v>2025</v>
      </c>
      <c r="B1726">
        <v>15612627</v>
      </c>
      <c r="C1726" t="s">
        <v>1103</v>
      </c>
      <c r="D1726">
        <v>627</v>
      </c>
      <c r="E1726" t="s">
        <v>26</v>
      </c>
      <c r="F1726" t="s">
        <v>23</v>
      </c>
      <c r="G1726">
        <v>29</v>
      </c>
      <c r="H1726">
        <v>5</v>
      </c>
      <c r="I1726">
        <v>139542</v>
      </c>
      <c r="J1726">
        <v>2</v>
      </c>
      <c r="K1726">
        <v>1</v>
      </c>
      <c r="L1726">
        <v>0</v>
      </c>
      <c r="M1726">
        <v>80607</v>
      </c>
      <c r="N1726">
        <v>0</v>
      </c>
      <c r="O1726" t="str">
        <f t="shared" si="158"/>
        <v>&lt;30</v>
      </c>
      <c r="P1726" t="str">
        <f t="shared" si="159"/>
        <v>Medium</v>
      </c>
      <c r="Q1726" t="str">
        <f t="shared" si="160"/>
        <v>Mid-Term</v>
      </c>
      <c r="R1726" t="str">
        <f t="shared" si="161"/>
        <v>High Balance</v>
      </c>
      <c r="S1726" t="str">
        <f t="shared" si="162"/>
        <v>High Value</v>
      </c>
      <c r="T1726">
        <v>1</v>
      </c>
      <c r="U1726">
        <f t="shared" si="163"/>
        <v>0</v>
      </c>
    </row>
    <row r="1727" spans="1:21" x14ac:dyDescent="0.25">
      <c r="A1727">
        <v>2025</v>
      </c>
      <c r="B1727">
        <v>15574879</v>
      </c>
      <c r="C1727" t="s">
        <v>699</v>
      </c>
      <c r="D1727">
        <v>631</v>
      </c>
      <c r="E1727" t="s">
        <v>26</v>
      </c>
      <c r="F1727" t="s">
        <v>16</v>
      </c>
      <c r="G1727">
        <v>37</v>
      </c>
      <c r="H1727">
        <v>2</v>
      </c>
      <c r="I1727">
        <v>121802</v>
      </c>
      <c r="J1727">
        <v>2</v>
      </c>
      <c r="K1727">
        <v>0</v>
      </c>
      <c r="L1727">
        <v>1</v>
      </c>
      <c r="M1727">
        <v>23147</v>
      </c>
      <c r="N1727">
        <v>0</v>
      </c>
      <c r="O1727" t="str">
        <f t="shared" si="158"/>
        <v>30-45</v>
      </c>
      <c r="P1727" t="str">
        <f t="shared" si="159"/>
        <v>Medium</v>
      </c>
      <c r="Q1727" t="str">
        <f t="shared" si="160"/>
        <v>New</v>
      </c>
      <c r="R1727" t="str">
        <f t="shared" si="161"/>
        <v>High Balance</v>
      </c>
      <c r="S1727" t="str">
        <f t="shared" si="162"/>
        <v>High Value</v>
      </c>
      <c r="T1727">
        <v>1</v>
      </c>
      <c r="U1727">
        <f t="shared" si="163"/>
        <v>0</v>
      </c>
    </row>
    <row r="1728" spans="1:21" x14ac:dyDescent="0.25">
      <c r="A1728">
        <v>2025</v>
      </c>
      <c r="B1728">
        <v>15745107</v>
      </c>
      <c r="C1728" t="s">
        <v>307</v>
      </c>
      <c r="D1728">
        <v>776</v>
      </c>
      <c r="E1728" t="s">
        <v>26</v>
      </c>
      <c r="F1728" t="s">
        <v>23</v>
      </c>
      <c r="G1728">
        <v>38</v>
      </c>
      <c r="H1728">
        <v>5</v>
      </c>
      <c r="I1728">
        <v>112282</v>
      </c>
      <c r="J1728">
        <v>1</v>
      </c>
      <c r="K1728">
        <v>0</v>
      </c>
      <c r="L1728">
        <v>1</v>
      </c>
      <c r="M1728">
        <v>89894</v>
      </c>
      <c r="N1728">
        <v>0</v>
      </c>
      <c r="O1728" t="str">
        <f t="shared" si="158"/>
        <v>30-45</v>
      </c>
      <c r="P1728" t="str">
        <f t="shared" si="159"/>
        <v>High</v>
      </c>
      <c r="Q1728" t="str">
        <f t="shared" si="160"/>
        <v>Mid-Term</v>
      </c>
      <c r="R1728" t="str">
        <f t="shared" si="161"/>
        <v>High Balance</v>
      </c>
      <c r="S1728" t="str">
        <f t="shared" si="162"/>
        <v>High Value</v>
      </c>
      <c r="T1728">
        <v>1</v>
      </c>
      <c r="U1728">
        <f t="shared" si="163"/>
        <v>0</v>
      </c>
    </row>
    <row r="1729" spans="1:21" x14ac:dyDescent="0.25">
      <c r="A1729">
        <v>2025</v>
      </c>
      <c r="B1729">
        <v>15734491</v>
      </c>
      <c r="C1729" t="s">
        <v>54</v>
      </c>
      <c r="D1729">
        <v>676</v>
      </c>
      <c r="E1729" t="s">
        <v>18</v>
      </c>
      <c r="F1729" t="s">
        <v>16</v>
      </c>
      <c r="G1729">
        <v>36</v>
      </c>
      <c r="H1729">
        <v>4</v>
      </c>
      <c r="I1729">
        <v>0</v>
      </c>
      <c r="J1729">
        <v>2</v>
      </c>
      <c r="K1729">
        <v>1</v>
      </c>
      <c r="L1729">
        <v>1</v>
      </c>
      <c r="M1729">
        <v>3173</v>
      </c>
      <c r="N1729">
        <v>0</v>
      </c>
      <c r="O1729" t="str">
        <f t="shared" si="158"/>
        <v>30-45</v>
      </c>
      <c r="P1729" t="str">
        <f t="shared" si="159"/>
        <v>Medium</v>
      </c>
      <c r="Q1729" t="str">
        <f t="shared" si="160"/>
        <v>Mid-Term</v>
      </c>
      <c r="R1729" t="str">
        <f t="shared" si="161"/>
        <v>Zero Balance</v>
      </c>
      <c r="S1729" t="str">
        <f t="shared" si="162"/>
        <v>Normal</v>
      </c>
      <c r="T1729">
        <v>1</v>
      </c>
      <c r="U1729">
        <f t="shared" si="163"/>
        <v>0</v>
      </c>
    </row>
    <row r="1730" spans="1:21" x14ac:dyDescent="0.25">
      <c r="A1730">
        <v>2025</v>
      </c>
      <c r="B1730">
        <v>15675320</v>
      </c>
      <c r="C1730" t="s">
        <v>100</v>
      </c>
      <c r="D1730">
        <v>758</v>
      </c>
      <c r="E1730" t="s">
        <v>18</v>
      </c>
      <c r="F1730" t="s">
        <v>16</v>
      </c>
      <c r="G1730">
        <v>40</v>
      </c>
      <c r="H1730">
        <v>5</v>
      </c>
      <c r="I1730">
        <v>93500</v>
      </c>
      <c r="J1730">
        <v>2</v>
      </c>
      <c r="K1730">
        <v>0</v>
      </c>
      <c r="L1730">
        <v>0</v>
      </c>
      <c r="M1730">
        <v>123219</v>
      </c>
      <c r="N1730">
        <v>0</v>
      </c>
      <c r="O1730" t="str">
        <f t="shared" ref="O1730:O1793" si="164">IF(G1730&lt;30,"&lt;30",IF(G1730&lt;=45,"30-45",IF(G1730&lt;=60,"46-60","60+")))</f>
        <v>30-45</v>
      </c>
      <c r="P1730" t="str">
        <f t="shared" ref="P1730:P1793" si="165">IF(D1730&lt;600,"Low",IF(D1730&lt;=750,"Medium","High"))</f>
        <v>High</v>
      </c>
      <c r="Q1730" t="str">
        <f t="shared" ref="Q1730:Q1793" si="166">IF(H1730&lt;=3,"New",IF(H1730&lt;=7,"Mid-Term","Long-Term"))</f>
        <v>Mid-Term</v>
      </c>
      <c r="R1730" t="str">
        <f t="shared" ref="R1730:R1793" si="167">IF(I1730=0,"Zero Balance",IF(I1730&lt;100000,"Low Balance","High Balance"))</f>
        <v>Low Balance</v>
      </c>
      <c r="S1730" t="str">
        <f t="shared" ref="S1730:S1793" si="168">IF(I1730&gt;=100000,"High Value","Normal")</f>
        <v>Normal</v>
      </c>
      <c r="T1730">
        <v>1</v>
      </c>
      <c r="U1730">
        <f t="shared" ref="U1730:U1793" si="169">IF(N1730=1,I1730,0)</f>
        <v>0</v>
      </c>
    </row>
    <row r="1731" spans="1:21" x14ac:dyDescent="0.25">
      <c r="A1731">
        <v>2025</v>
      </c>
      <c r="B1731">
        <v>15643824</v>
      </c>
      <c r="C1731" t="s">
        <v>239</v>
      </c>
      <c r="D1731">
        <v>637</v>
      </c>
      <c r="E1731" t="s">
        <v>15</v>
      </c>
      <c r="F1731" t="s">
        <v>23</v>
      </c>
      <c r="G1731">
        <v>33</v>
      </c>
      <c r="H1731">
        <v>0</v>
      </c>
      <c r="I1731">
        <v>132256</v>
      </c>
      <c r="J1731">
        <v>2</v>
      </c>
      <c r="K1731">
        <v>0</v>
      </c>
      <c r="L1731">
        <v>1</v>
      </c>
      <c r="M1731">
        <v>74588</v>
      </c>
      <c r="N1731">
        <v>0</v>
      </c>
      <c r="O1731" t="str">
        <f t="shared" si="164"/>
        <v>30-45</v>
      </c>
      <c r="P1731" t="str">
        <f t="shared" si="165"/>
        <v>Medium</v>
      </c>
      <c r="Q1731" t="str">
        <f t="shared" si="166"/>
        <v>New</v>
      </c>
      <c r="R1731" t="str">
        <f t="shared" si="167"/>
        <v>High Balance</v>
      </c>
      <c r="S1731" t="str">
        <f t="shared" si="168"/>
        <v>High Value</v>
      </c>
      <c r="T1731">
        <v>1</v>
      </c>
      <c r="U1731">
        <f t="shared" si="169"/>
        <v>0</v>
      </c>
    </row>
    <row r="1732" spans="1:21" x14ac:dyDescent="0.25">
      <c r="A1732">
        <v>2025</v>
      </c>
      <c r="B1732">
        <v>15643438</v>
      </c>
      <c r="C1732" t="s">
        <v>633</v>
      </c>
      <c r="D1732">
        <v>850</v>
      </c>
      <c r="E1732" t="s">
        <v>15</v>
      </c>
      <c r="F1732" t="s">
        <v>23</v>
      </c>
      <c r="G1732">
        <v>20</v>
      </c>
      <c r="H1732">
        <v>7</v>
      </c>
      <c r="I1732">
        <v>0</v>
      </c>
      <c r="J1732">
        <v>2</v>
      </c>
      <c r="K1732">
        <v>1</v>
      </c>
      <c r="L1732">
        <v>0</v>
      </c>
      <c r="M1732">
        <v>31289</v>
      </c>
      <c r="N1732">
        <v>0</v>
      </c>
      <c r="O1732" t="str">
        <f t="shared" si="164"/>
        <v>&lt;30</v>
      </c>
      <c r="P1732" t="str">
        <f t="shared" si="165"/>
        <v>High</v>
      </c>
      <c r="Q1732" t="str">
        <f t="shared" si="166"/>
        <v>Mid-Term</v>
      </c>
      <c r="R1732" t="str">
        <f t="shared" si="167"/>
        <v>Zero Balance</v>
      </c>
      <c r="S1732" t="str">
        <f t="shared" si="168"/>
        <v>Normal</v>
      </c>
      <c r="T1732">
        <v>1</v>
      </c>
      <c r="U1732">
        <f t="shared" si="169"/>
        <v>0</v>
      </c>
    </row>
    <row r="1733" spans="1:21" x14ac:dyDescent="0.25">
      <c r="A1733">
        <v>2025</v>
      </c>
      <c r="B1733">
        <v>15721730</v>
      </c>
      <c r="C1733" t="s">
        <v>904</v>
      </c>
      <c r="D1733">
        <v>601</v>
      </c>
      <c r="E1733" t="s">
        <v>18</v>
      </c>
      <c r="F1733" t="s">
        <v>16</v>
      </c>
      <c r="G1733">
        <v>44</v>
      </c>
      <c r="H1733">
        <v>4</v>
      </c>
      <c r="I1733">
        <v>0</v>
      </c>
      <c r="J1733">
        <v>2</v>
      </c>
      <c r="K1733">
        <v>1</v>
      </c>
      <c r="L1733">
        <v>0</v>
      </c>
      <c r="M1733">
        <v>58561</v>
      </c>
      <c r="N1733">
        <v>0</v>
      </c>
      <c r="O1733" t="str">
        <f t="shared" si="164"/>
        <v>30-45</v>
      </c>
      <c r="P1733" t="str">
        <f t="shared" si="165"/>
        <v>Medium</v>
      </c>
      <c r="Q1733" t="str">
        <f t="shared" si="166"/>
        <v>Mid-Term</v>
      </c>
      <c r="R1733" t="str">
        <f t="shared" si="167"/>
        <v>Zero Balance</v>
      </c>
      <c r="S1733" t="str">
        <f t="shared" si="168"/>
        <v>Normal</v>
      </c>
      <c r="T1733">
        <v>1</v>
      </c>
      <c r="U1733">
        <f t="shared" si="169"/>
        <v>0</v>
      </c>
    </row>
    <row r="1734" spans="1:21" x14ac:dyDescent="0.25">
      <c r="A1734">
        <v>2025</v>
      </c>
      <c r="B1734">
        <v>15680727</v>
      </c>
      <c r="C1734" t="s">
        <v>1104</v>
      </c>
      <c r="D1734">
        <v>735</v>
      </c>
      <c r="E1734" t="s">
        <v>15</v>
      </c>
      <c r="F1734" t="s">
        <v>23</v>
      </c>
      <c r="G1734">
        <v>49</v>
      </c>
      <c r="H1734">
        <v>5</v>
      </c>
      <c r="I1734">
        <v>121973</v>
      </c>
      <c r="J1734">
        <v>1</v>
      </c>
      <c r="K1734">
        <v>1</v>
      </c>
      <c r="L1734">
        <v>0</v>
      </c>
      <c r="M1734">
        <v>148804</v>
      </c>
      <c r="N1734">
        <v>0</v>
      </c>
      <c r="O1734" t="str">
        <f t="shared" si="164"/>
        <v>46-60</v>
      </c>
      <c r="P1734" t="str">
        <f t="shared" si="165"/>
        <v>Medium</v>
      </c>
      <c r="Q1734" t="str">
        <f t="shared" si="166"/>
        <v>Mid-Term</v>
      </c>
      <c r="R1734" t="str">
        <f t="shared" si="167"/>
        <v>High Balance</v>
      </c>
      <c r="S1734" t="str">
        <f t="shared" si="168"/>
        <v>High Value</v>
      </c>
      <c r="T1734">
        <v>1</v>
      </c>
      <c r="U1734">
        <f t="shared" si="169"/>
        <v>0</v>
      </c>
    </row>
    <row r="1735" spans="1:21" x14ac:dyDescent="0.25">
      <c r="A1735">
        <v>2025</v>
      </c>
      <c r="B1735">
        <v>15752508</v>
      </c>
      <c r="C1735" t="s">
        <v>871</v>
      </c>
      <c r="D1735">
        <v>614</v>
      </c>
      <c r="E1735" t="s">
        <v>26</v>
      </c>
      <c r="F1735" t="s">
        <v>23</v>
      </c>
      <c r="G1735">
        <v>32</v>
      </c>
      <c r="H1735">
        <v>7</v>
      </c>
      <c r="I1735">
        <v>99463</v>
      </c>
      <c r="J1735">
        <v>2</v>
      </c>
      <c r="K1735">
        <v>1</v>
      </c>
      <c r="L1735">
        <v>1</v>
      </c>
      <c r="M1735">
        <v>51117</v>
      </c>
      <c r="N1735">
        <v>0</v>
      </c>
      <c r="O1735" t="str">
        <f t="shared" si="164"/>
        <v>30-45</v>
      </c>
      <c r="P1735" t="str">
        <f t="shared" si="165"/>
        <v>Medium</v>
      </c>
      <c r="Q1735" t="str">
        <f t="shared" si="166"/>
        <v>Mid-Term</v>
      </c>
      <c r="R1735" t="str">
        <f t="shared" si="167"/>
        <v>Low Balance</v>
      </c>
      <c r="S1735" t="str">
        <f t="shared" si="168"/>
        <v>Normal</v>
      </c>
      <c r="T1735">
        <v>1</v>
      </c>
      <c r="U1735">
        <f t="shared" si="169"/>
        <v>0</v>
      </c>
    </row>
    <row r="1736" spans="1:21" x14ac:dyDescent="0.25">
      <c r="A1736">
        <v>2025</v>
      </c>
      <c r="B1736">
        <v>15808846</v>
      </c>
      <c r="C1736" t="s">
        <v>1105</v>
      </c>
      <c r="D1736">
        <v>672</v>
      </c>
      <c r="E1736" t="s">
        <v>26</v>
      </c>
      <c r="F1736" t="s">
        <v>16</v>
      </c>
      <c r="G1736">
        <v>21</v>
      </c>
      <c r="H1736">
        <v>3</v>
      </c>
      <c r="I1736">
        <v>165879</v>
      </c>
      <c r="J1736">
        <v>2</v>
      </c>
      <c r="K1736">
        <v>1</v>
      </c>
      <c r="L1736">
        <v>1</v>
      </c>
      <c r="M1736">
        <v>164537</v>
      </c>
      <c r="N1736">
        <v>0</v>
      </c>
      <c r="O1736" t="str">
        <f t="shared" si="164"/>
        <v>&lt;30</v>
      </c>
      <c r="P1736" t="str">
        <f t="shared" si="165"/>
        <v>Medium</v>
      </c>
      <c r="Q1736" t="str">
        <f t="shared" si="166"/>
        <v>New</v>
      </c>
      <c r="R1736" t="str">
        <f t="shared" si="167"/>
        <v>High Balance</v>
      </c>
      <c r="S1736" t="str">
        <f t="shared" si="168"/>
        <v>High Value</v>
      </c>
      <c r="T1736">
        <v>1</v>
      </c>
      <c r="U1736">
        <f t="shared" si="169"/>
        <v>0</v>
      </c>
    </row>
    <row r="1737" spans="1:21" x14ac:dyDescent="0.25">
      <c r="A1737">
        <v>2025</v>
      </c>
      <c r="B1737">
        <v>15727251</v>
      </c>
      <c r="C1737" t="s">
        <v>1005</v>
      </c>
      <c r="D1737">
        <v>642</v>
      </c>
      <c r="E1737" t="s">
        <v>15</v>
      </c>
      <c r="F1737" t="s">
        <v>23</v>
      </c>
      <c r="G1737">
        <v>30</v>
      </c>
      <c r="H1737">
        <v>8</v>
      </c>
      <c r="I1737">
        <v>117494</v>
      </c>
      <c r="J1737">
        <v>1</v>
      </c>
      <c r="K1737">
        <v>0</v>
      </c>
      <c r="L1737">
        <v>0</v>
      </c>
      <c r="M1737">
        <v>61978</v>
      </c>
      <c r="N1737">
        <v>0</v>
      </c>
      <c r="O1737" t="str">
        <f t="shared" si="164"/>
        <v>30-45</v>
      </c>
      <c r="P1737" t="str">
        <f t="shared" si="165"/>
        <v>Medium</v>
      </c>
      <c r="Q1737" t="str">
        <f t="shared" si="166"/>
        <v>Long-Term</v>
      </c>
      <c r="R1737" t="str">
        <f t="shared" si="167"/>
        <v>High Balance</v>
      </c>
      <c r="S1737" t="str">
        <f t="shared" si="168"/>
        <v>High Value</v>
      </c>
      <c r="T1737">
        <v>1</v>
      </c>
      <c r="U1737">
        <f t="shared" si="169"/>
        <v>0</v>
      </c>
    </row>
    <row r="1738" spans="1:21" x14ac:dyDescent="0.25">
      <c r="A1738">
        <v>2025</v>
      </c>
      <c r="B1738">
        <v>15663489</v>
      </c>
      <c r="C1738" t="s">
        <v>19</v>
      </c>
      <c r="D1738">
        <v>633</v>
      </c>
      <c r="E1738" t="s">
        <v>26</v>
      </c>
      <c r="F1738" t="s">
        <v>16</v>
      </c>
      <c r="G1738">
        <v>29</v>
      </c>
      <c r="H1738">
        <v>0</v>
      </c>
      <c r="I1738">
        <v>138577</v>
      </c>
      <c r="J1738">
        <v>1</v>
      </c>
      <c r="K1738">
        <v>1</v>
      </c>
      <c r="L1738">
        <v>0</v>
      </c>
      <c r="M1738">
        <v>193363</v>
      </c>
      <c r="N1738">
        <v>0</v>
      </c>
      <c r="O1738" t="str">
        <f t="shared" si="164"/>
        <v>&lt;30</v>
      </c>
      <c r="P1738" t="str">
        <f t="shared" si="165"/>
        <v>Medium</v>
      </c>
      <c r="Q1738" t="str">
        <f t="shared" si="166"/>
        <v>New</v>
      </c>
      <c r="R1738" t="str">
        <f t="shared" si="167"/>
        <v>High Balance</v>
      </c>
      <c r="S1738" t="str">
        <f t="shared" si="168"/>
        <v>High Value</v>
      </c>
      <c r="T1738">
        <v>1</v>
      </c>
      <c r="U1738">
        <f t="shared" si="169"/>
        <v>0</v>
      </c>
    </row>
    <row r="1739" spans="1:21" x14ac:dyDescent="0.25">
      <c r="A1739">
        <v>2025</v>
      </c>
      <c r="B1739">
        <v>15683677</v>
      </c>
      <c r="C1739" t="s">
        <v>1106</v>
      </c>
      <c r="D1739">
        <v>769</v>
      </c>
      <c r="E1739" t="s">
        <v>18</v>
      </c>
      <c r="F1739" t="s">
        <v>23</v>
      </c>
      <c r="G1739">
        <v>39</v>
      </c>
      <c r="H1739">
        <v>9</v>
      </c>
      <c r="I1739">
        <v>0</v>
      </c>
      <c r="J1739">
        <v>1</v>
      </c>
      <c r="K1739">
        <v>1</v>
      </c>
      <c r="L1739">
        <v>1</v>
      </c>
      <c r="M1739">
        <v>47723</v>
      </c>
      <c r="N1739">
        <v>0</v>
      </c>
      <c r="O1739" t="str">
        <f t="shared" si="164"/>
        <v>30-45</v>
      </c>
      <c r="P1739" t="str">
        <f t="shared" si="165"/>
        <v>High</v>
      </c>
      <c r="Q1739" t="str">
        <f t="shared" si="166"/>
        <v>Long-Term</v>
      </c>
      <c r="R1739" t="str">
        <f t="shared" si="167"/>
        <v>Zero Balance</v>
      </c>
      <c r="S1739" t="str">
        <f t="shared" si="168"/>
        <v>Normal</v>
      </c>
      <c r="T1739">
        <v>1</v>
      </c>
      <c r="U1739">
        <f t="shared" si="169"/>
        <v>0</v>
      </c>
    </row>
    <row r="1740" spans="1:21" x14ac:dyDescent="0.25">
      <c r="A1740">
        <v>2025</v>
      </c>
      <c r="B1740">
        <v>15596414</v>
      </c>
      <c r="C1740" t="s">
        <v>549</v>
      </c>
      <c r="D1740">
        <v>796</v>
      </c>
      <c r="E1740" t="s">
        <v>18</v>
      </c>
      <c r="F1740" t="s">
        <v>23</v>
      </c>
      <c r="G1740">
        <v>41</v>
      </c>
      <c r="H1740">
        <v>8</v>
      </c>
      <c r="I1740">
        <v>107525</v>
      </c>
      <c r="J1740">
        <v>1</v>
      </c>
      <c r="K1740">
        <v>1</v>
      </c>
      <c r="L1740">
        <v>0</v>
      </c>
      <c r="M1740">
        <v>18510</v>
      </c>
      <c r="N1740">
        <v>0</v>
      </c>
      <c r="O1740" t="str">
        <f t="shared" si="164"/>
        <v>30-45</v>
      </c>
      <c r="P1740" t="str">
        <f t="shared" si="165"/>
        <v>High</v>
      </c>
      <c r="Q1740" t="str">
        <f t="shared" si="166"/>
        <v>Long-Term</v>
      </c>
      <c r="R1740" t="str">
        <f t="shared" si="167"/>
        <v>High Balance</v>
      </c>
      <c r="S1740" t="str">
        <f t="shared" si="168"/>
        <v>High Value</v>
      </c>
      <c r="T1740">
        <v>1</v>
      </c>
      <c r="U1740">
        <f t="shared" si="169"/>
        <v>0</v>
      </c>
    </row>
    <row r="1741" spans="1:21" x14ac:dyDescent="0.25">
      <c r="A1741">
        <v>2025</v>
      </c>
      <c r="B1741">
        <v>15730639</v>
      </c>
      <c r="C1741" t="s">
        <v>1107</v>
      </c>
      <c r="D1741">
        <v>715</v>
      </c>
      <c r="E1741" t="s">
        <v>15</v>
      </c>
      <c r="F1741" t="s">
        <v>23</v>
      </c>
      <c r="G1741">
        <v>23</v>
      </c>
      <c r="H1741">
        <v>7</v>
      </c>
      <c r="I1741">
        <v>139225</v>
      </c>
      <c r="J1741">
        <v>2</v>
      </c>
      <c r="K1741">
        <v>1</v>
      </c>
      <c r="L1741">
        <v>0</v>
      </c>
      <c r="M1741">
        <v>65058</v>
      </c>
      <c r="N1741">
        <v>0</v>
      </c>
      <c r="O1741" t="str">
        <f t="shared" si="164"/>
        <v>&lt;30</v>
      </c>
      <c r="P1741" t="str">
        <f t="shared" si="165"/>
        <v>Medium</v>
      </c>
      <c r="Q1741" t="str">
        <f t="shared" si="166"/>
        <v>Mid-Term</v>
      </c>
      <c r="R1741" t="str">
        <f t="shared" si="167"/>
        <v>High Balance</v>
      </c>
      <c r="S1741" t="str">
        <f t="shared" si="168"/>
        <v>High Value</v>
      </c>
      <c r="T1741">
        <v>1</v>
      </c>
      <c r="U1741">
        <f t="shared" si="169"/>
        <v>0</v>
      </c>
    </row>
    <row r="1742" spans="1:21" x14ac:dyDescent="0.25">
      <c r="A1742">
        <v>2025</v>
      </c>
      <c r="B1742">
        <v>15672132</v>
      </c>
      <c r="C1742" t="s">
        <v>1108</v>
      </c>
      <c r="D1742">
        <v>695</v>
      </c>
      <c r="E1742" t="s">
        <v>15</v>
      </c>
      <c r="F1742" t="s">
        <v>16</v>
      </c>
      <c r="G1742">
        <v>42</v>
      </c>
      <c r="H1742">
        <v>7</v>
      </c>
      <c r="I1742">
        <v>121454</v>
      </c>
      <c r="J1742">
        <v>1</v>
      </c>
      <c r="K1742">
        <v>0</v>
      </c>
      <c r="L1742">
        <v>0</v>
      </c>
      <c r="M1742">
        <v>46375</v>
      </c>
      <c r="N1742">
        <v>0</v>
      </c>
      <c r="O1742" t="str">
        <f t="shared" si="164"/>
        <v>30-45</v>
      </c>
      <c r="P1742" t="str">
        <f t="shared" si="165"/>
        <v>Medium</v>
      </c>
      <c r="Q1742" t="str">
        <f t="shared" si="166"/>
        <v>Mid-Term</v>
      </c>
      <c r="R1742" t="str">
        <f t="shared" si="167"/>
        <v>High Balance</v>
      </c>
      <c r="S1742" t="str">
        <f t="shared" si="168"/>
        <v>High Value</v>
      </c>
      <c r="T1742">
        <v>1</v>
      </c>
      <c r="U1742">
        <f t="shared" si="169"/>
        <v>0</v>
      </c>
    </row>
    <row r="1743" spans="1:21" x14ac:dyDescent="0.25">
      <c r="A1743">
        <v>2025</v>
      </c>
      <c r="B1743">
        <v>15742638</v>
      </c>
      <c r="C1743" t="s">
        <v>1109</v>
      </c>
      <c r="D1743">
        <v>747</v>
      </c>
      <c r="E1743" t="s">
        <v>15</v>
      </c>
      <c r="F1743" t="s">
        <v>16</v>
      </c>
      <c r="G1743">
        <v>25</v>
      </c>
      <c r="H1743">
        <v>4</v>
      </c>
      <c r="I1743">
        <v>0</v>
      </c>
      <c r="J1743">
        <v>2</v>
      </c>
      <c r="K1743">
        <v>0</v>
      </c>
      <c r="L1743">
        <v>1</v>
      </c>
      <c r="M1743">
        <v>42040</v>
      </c>
      <c r="N1743">
        <v>0</v>
      </c>
      <c r="O1743" t="str">
        <f t="shared" si="164"/>
        <v>&lt;30</v>
      </c>
      <c r="P1743" t="str">
        <f t="shared" si="165"/>
        <v>Medium</v>
      </c>
      <c r="Q1743" t="str">
        <f t="shared" si="166"/>
        <v>Mid-Term</v>
      </c>
      <c r="R1743" t="str">
        <f t="shared" si="167"/>
        <v>Zero Balance</v>
      </c>
      <c r="S1743" t="str">
        <f t="shared" si="168"/>
        <v>Normal</v>
      </c>
      <c r="T1743">
        <v>1</v>
      </c>
      <c r="U1743">
        <f t="shared" si="169"/>
        <v>0</v>
      </c>
    </row>
    <row r="1744" spans="1:21" x14ac:dyDescent="0.25">
      <c r="A1744">
        <v>2025</v>
      </c>
      <c r="B1744">
        <v>15578603</v>
      </c>
      <c r="C1744" t="s">
        <v>1110</v>
      </c>
      <c r="D1744">
        <v>584</v>
      </c>
      <c r="E1744" t="s">
        <v>26</v>
      </c>
      <c r="F1744" t="s">
        <v>16</v>
      </c>
      <c r="G1744">
        <v>54</v>
      </c>
      <c r="H1744">
        <v>1</v>
      </c>
      <c r="I1744">
        <v>77354</v>
      </c>
      <c r="J1744">
        <v>1</v>
      </c>
      <c r="K1744">
        <v>0</v>
      </c>
      <c r="L1744">
        <v>0</v>
      </c>
      <c r="M1744">
        <v>138193</v>
      </c>
      <c r="N1744">
        <v>1</v>
      </c>
      <c r="O1744" t="str">
        <f t="shared" si="164"/>
        <v>46-60</v>
      </c>
      <c r="P1744" t="str">
        <f t="shared" si="165"/>
        <v>Low</v>
      </c>
      <c r="Q1744" t="str">
        <f t="shared" si="166"/>
        <v>New</v>
      </c>
      <c r="R1744" t="str">
        <f t="shared" si="167"/>
        <v>Low Balance</v>
      </c>
      <c r="S1744" t="str">
        <f t="shared" si="168"/>
        <v>Normal</v>
      </c>
      <c r="T1744">
        <v>1</v>
      </c>
      <c r="U1744">
        <f t="shared" si="169"/>
        <v>77354</v>
      </c>
    </row>
    <row r="1745" spans="1:21" x14ac:dyDescent="0.25">
      <c r="A1745">
        <v>2025</v>
      </c>
      <c r="B1745">
        <v>15726088</v>
      </c>
      <c r="C1745" t="s">
        <v>1111</v>
      </c>
      <c r="D1745">
        <v>476</v>
      </c>
      <c r="E1745" t="s">
        <v>15</v>
      </c>
      <c r="F1745" t="s">
        <v>23</v>
      </c>
      <c r="G1745">
        <v>40</v>
      </c>
      <c r="H1745">
        <v>6</v>
      </c>
      <c r="I1745">
        <v>0</v>
      </c>
      <c r="J1745">
        <v>1</v>
      </c>
      <c r="K1745">
        <v>1</v>
      </c>
      <c r="L1745">
        <v>1</v>
      </c>
      <c r="M1745">
        <v>22735</v>
      </c>
      <c r="N1745">
        <v>0</v>
      </c>
      <c r="O1745" t="str">
        <f t="shared" si="164"/>
        <v>30-45</v>
      </c>
      <c r="P1745" t="str">
        <f t="shared" si="165"/>
        <v>Low</v>
      </c>
      <c r="Q1745" t="str">
        <f t="shared" si="166"/>
        <v>Mid-Term</v>
      </c>
      <c r="R1745" t="str">
        <f t="shared" si="167"/>
        <v>Zero Balance</v>
      </c>
      <c r="S1745" t="str">
        <f t="shared" si="168"/>
        <v>Normal</v>
      </c>
      <c r="T1745">
        <v>1</v>
      </c>
      <c r="U1745">
        <f t="shared" si="169"/>
        <v>0</v>
      </c>
    </row>
    <row r="1746" spans="1:21" x14ac:dyDescent="0.25">
      <c r="A1746">
        <v>2025</v>
      </c>
      <c r="B1746">
        <v>15682533</v>
      </c>
      <c r="C1746" t="s">
        <v>250</v>
      </c>
      <c r="D1746">
        <v>850</v>
      </c>
      <c r="E1746" t="s">
        <v>15</v>
      </c>
      <c r="F1746" t="s">
        <v>16</v>
      </c>
      <c r="G1746">
        <v>39</v>
      </c>
      <c r="H1746">
        <v>7</v>
      </c>
      <c r="I1746">
        <v>79260</v>
      </c>
      <c r="J1746">
        <v>1</v>
      </c>
      <c r="K1746">
        <v>0</v>
      </c>
      <c r="L1746">
        <v>1</v>
      </c>
      <c r="M1746">
        <v>186911</v>
      </c>
      <c r="N1746">
        <v>0</v>
      </c>
      <c r="O1746" t="str">
        <f t="shared" si="164"/>
        <v>30-45</v>
      </c>
      <c r="P1746" t="str">
        <f t="shared" si="165"/>
        <v>High</v>
      </c>
      <c r="Q1746" t="str">
        <f t="shared" si="166"/>
        <v>Mid-Term</v>
      </c>
      <c r="R1746" t="str">
        <f t="shared" si="167"/>
        <v>Low Balance</v>
      </c>
      <c r="S1746" t="str">
        <f t="shared" si="168"/>
        <v>Normal</v>
      </c>
      <c r="T1746">
        <v>1</v>
      </c>
      <c r="U1746">
        <f t="shared" si="169"/>
        <v>0</v>
      </c>
    </row>
    <row r="1747" spans="1:21" x14ac:dyDescent="0.25">
      <c r="A1747">
        <v>2025</v>
      </c>
      <c r="B1747">
        <v>15772995</v>
      </c>
      <c r="C1747" t="s">
        <v>483</v>
      </c>
      <c r="D1747">
        <v>529</v>
      </c>
      <c r="E1747" t="s">
        <v>15</v>
      </c>
      <c r="F1747" t="s">
        <v>23</v>
      </c>
      <c r="G1747">
        <v>30</v>
      </c>
      <c r="H1747">
        <v>2</v>
      </c>
      <c r="I1747">
        <v>116295</v>
      </c>
      <c r="J1747">
        <v>1</v>
      </c>
      <c r="K1747">
        <v>1</v>
      </c>
      <c r="L1747">
        <v>0</v>
      </c>
      <c r="M1747">
        <v>75285</v>
      </c>
      <c r="N1747">
        <v>0</v>
      </c>
      <c r="O1747" t="str">
        <f t="shared" si="164"/>
        <v>30-45</v>
      </c>
      <c r="P1747" t="str">
        <f t="shared" si="165"/>
        <v>Low</v>
      </c>
      <c r="Q1747" t="str">
        <f t="shared" si="166"/>
        <v>New</v>
      </c>
      <c r="R1747" t="str">
        <f t="shared" si="167"/>
        <v>High Balance</v>
      </c>
      <c r="S1747" t="str">
        <f t="shared" si="168"/>
        <v>High Value</v>
      </c>
      <c r="T1747">
        <v>1</v>
      </c>
      <c r="U1747">
        <f t="shared" si="169"/>
        <v>0</v>
      </c>
    </row>
    <row r="1748" spans="1:21" x14ac:dyDescent="0.25">
      <c r="A1748">
        <v>2025</v>
      </c>
      <c r="B1748">
        <v>15765694</v>
      </c>
      <c r="C1748" t="s">
        <v>1112</v>
      </c>
      <c r="D1748">
        <v>584</v>
      </c>
      <c r="E1748" t="s">
        <v>18</v>
      </c>
      <c r="F1748" t="s">
        <v>16</v>
      </c>
      <c r="G1748">
        <v>59</v>
      </c>
      <c r="H1748">
        <v>1</v>
      </c>
      <c r="I1748">
        <v>0</v>
      </c>
      <c r="J1748">
        <v>1</v>
      </c>
      <c r="K1748">
        <v>0</v>
      </c>
      <c r="L1748">
        <v>1</v>
      </c>
      <c r="M1748">
        <v>130260</v>
      </c>
      <c r="N1748">
        <v>1</v>
      </c>
      <c r="O1748" t="str">
        <f t="shared" si="164"/>
        <v>46-60</v>
      </c>
      <c r="P1748" t="str">
        <f t="shared" si="165"/>
        <v>Low</v>
      </c>
      <c r="Q1748" t="str">
        <f t="shared" si="166"/>
        <v>New</v>
      </c>
      <c r="R1748" t="str">
        <f t="shared" si="167"/>
        <v>Zero Balance</v>
      </c>
      <c r="S1748" t="str">
        <f t="shared" si="168"/>
        <v>Normal</v>
      </c>
      <c r="T1748">
        <v>1</v>
      </c>
      <c r="U1748">
        <f t="shared" si="169"/>
        <v>0</v>
      </c>
    </row>
    <row r="1749" spans="1:21" x14ac:dyDescent="0.25">
      <c r="A1749">
        <v>2025</v>
      </c>
      <c r="B1749">
        <v>15659486</v>
      </c>
      <c r="C1749" t="s">
        <v>996</v>
      </c>
      <c r="D1749">
        <v>586</v>
      </c>
      <c r="E1749" t="s">
        <v>26</v>
      </c>
      <c r="F1749" t="s">
        <v>23</v>
      </c>
      <c r="G1749">
        <v>34</v>
      </c>
      <c r="H1749">
        <v>9</v>
      </c>
      <c r="I1749">
        <v>74310</v>
      </c>
      <c r="J1749">
        <v>1</v>
      </c>
      <c r="K1749">
        <v>1</v>
      </c>
      <c r="L1749">
        <v>0</v>
      </c>
      <c r="M1749">
        <v>15035</v>
      </c>
      <c r="N1749">
        <v>0</v>
      </c>
      <c r="O1749" t="str">
        <f t="shared" si="164"/>
        <v>30-45</v>
      </c>
      <c r="P1749" t="str">
        <f t="shared" si="165"/>
        <v>Low</v>
      </c>
      <c r="Q1749" t="str">
        <f t="shared" si="166"/>
        <v>Long-Term</v>
      </c>
      <c r="R1749" t="str">
        <f t="shared" si="167"/>
        <v>Low Balance</v>
      </c>
      <c r="S1749" t="str">
        <f t="shared" si="168"/>
        <v>Normal</v>
      </c>
      <c r="T1749">
        <v>1</v>
      </c>
      <c r="U1749">
        <f t="shared" si="169"/>
        <v>0</v>
      </c>
    </row>
    <row r="1750" spans="1:21" x14ac:dyDescent="0.25">
      <c r="A1750">
        <v>2025</v>
      </c>
      <c r="B1750">
        <v>15568963</v>
      </c>
      <c r="C1750" t="s">
        <v>1113</v>
      </c>
      <c r="D1750">
        <v>674</v>
      </c>
      <c r="E1750" t="s">
        <v>26</v>
      </c>
      <c r="F1750" t="s">
        <v>23</v>
      </c>
      <c r="G1750">
        <v>34</v>
      </c>
      <c r="H1750">
        <v>2</v>
      </c>
      <c r="I1750">
        <v>152798</v>
      </c>
      <c r="J1750">
        <v>1</v>
      </c>
      <c r="K1750">
        <v>1</v>
      </c>
      <c r="L1750">
        <v>0</v>
      </c>
      <c r="M1750">
        <v>175709</v>
      </c>
      <c r="N1750">
        <v>1</v>
      </c>
      <c r="O1750" t="str">
        <f t="shared" si="164"/>
        <v>30-45</v>
      </c>
      <c r="P1750" t="str">
        <f t="shared" si="165"/>
        <v>Medium</v>
      </c>
      <c r="Q1750" t="str">
        <f t="shared" si="166"/>
        <v>New</v>
      </c>
      <c r="R1750" t="str">
        <f t="shared" si="167"/>
        <v>High Balance</v>
      </c>
      <c r="S1750" t="str">
        <f t="shared" si="168"/>
        <v>High Value</v>
      </c>
      <c r="T1750">
        <v>1</v>
      </c>
      <c r="U1750">
        <f t="shared" si="169"/>
        <v>152798</v>
      </c>
    </row>
    <row r="1751" spans="1:21" x14ac:dyDescent="0.25">
      <c r="A1751">
        <v>2025</v>
      </c>
      <c r="B1751">
        <v>15703820</v>
      </c>
      <c r="C1751" t="s">
        <v>76</v>
      </c>
      <c r="D1751">
        <v>552</v>
      </c>
      <c r="E1751" t="s">
        <v>15</v>
      </c>
      <c r="F1751" t="s">
        <v>23</v>
      </c>
      <c r="G1751">
        <v>42</v>
      </c>
      <c r="H1751">
        <v>9</v>
      </c>
      <c r="I1751">
        <v>133701</v>
      </c>
      <c r="J1751">
        <v>2</v>
      </c>
      <c r="K1751">
        <v>1</v>
      </c>
      <c r="L1751">
        <v>0</v>
      </c>
      <c r="M1751">
        <v>101070</v>
      </c>
      <c r="N1751">
        <v>1</v>
      </c>
      <c r="O1751" t="str">
        <f t="shared" si="164"/>
        <v>30-45</v>
      </c>
      <c r="P1751" t="str">
        <f t="shared" si="165"/>
        <v>Low</v>
      </c>
      <c r="Q1751" t="str">
        <f t="shared" si="166"/>
        <v>Long-Term</v>
      </c>
      <c r="R1751" t="str">
        <f t="shared" si="167"/>
        <v>High Balance</v>
      </c>
      <c r="S1751" t="str">
        <f t="shared" si="168"/>
        <v>High Value</v>
      </c>
      <c r="T1751">
        <v>1</v>
      </c>
      <c r="U1751">
        <f t="shared" si="169"/>
        <v>133701</v>
      </c>
    </row>
    <row r="1752" spans="1:21" x14ac:dyDescent="0.25">
      <c r="A1752">
        <v>2025</v>
      </c>
      <c r="B1752">
        <v>15569410</v>
      </c>
      <c r="C1752" t="s">
        <v>603</v>
      </c>
      <c r="D1752">
        <v>601</v>
      </c>
      <c r="E1752" t="s">
        <v>26</v>
      </c>
      <c r="F1752" t="s">
        <v>16</v>
      </c>
      <c r="G1752">
        <v>33</v>
      </c>
      <c r="H1752">
        <v>7</v>
      </c>
      <c r="I1752">
        <v>114430</v>
      </c>
      <c r="J1752">
        <v>2</v>
      </c>
      <c r="K1752">
        <v>1</v>
      </c>
      <c r="L1752">
        <v>1</v>
      </c>
      <c r="M1752">
        <v>153012</v>
      </c>
      <c r="N1752">
        <v>0</v>
      </c>
      <c r="O1752" t="str">
        <f t="shared" si="164"/>
        <v>30-45</v>
      </c>
      <c r="P1752" t="str">
        <f t="shared" si="165"/>
        <v>Medium</v>
      </c>
      <c r="Q1752" t="str">
        <f t="shared" si="166"/>
        <v>Mid-Term</v>
      </c>
      <c r="R1752" t="str">
        <f t="shared" si="167"/>
        <v>High Balance</v>
      </c>
      <c r="S1752" t="str">
        <f t="shared" si="168"/>
        <v>High Value</v>
      </c>
      <c r="T1752">
        <v>1</v>
      </c>
      <c r="U1752">
        <f t="shared" si="169"/>
        <v>0</v>
      </c>
    </row>
    <row r="1753" spans="1:21" x14ac:dyDescent="0.25">
      <c r="A1753">
        <v>2025</v>
      </c>
      <c r="B1753">
        <v>15632256</v>
      </c>
      <c r="C1753" t="s">
        <v>1114</v>
      </c>
      <c r="D1753">
        <v>541</v>
      </c>
      <c r="E1753" t="s">
        <v>15</v>
      </c>
      <c r="F1753" t="s">
        <v>23</v>
      </c>
      <c r="G1753">
        <v>29</v>
      </c>
      <c r="H1753">
        <v>7</v>
      </c>
      <c r="I1753">
        <v>127505</v>
      </c>
      <c r="J1753">
        <v>1</v>
      </c>
      <c r="K1753">
        <v>0</v>
      </c>
      <c r="L1753">
        <v>0</v>
      </c>
      <c r="M1753">
        <v>86174</v>
      </c>
      <c r="N1753">
        <v>0</v>
      </c>
      <c r="O1753" t="str">
        <f t="shared" si="164"/>
        <v>&lt;30</v>
      </c>
      <c r="P1753" t="str">
        <f t="shared" si="165"/>
        <v>Low</v>
      </c>
      <c r="Q1753" t="str">
        <f t="shared" si="166"/>
        <v>Mid-Term</v>
      </c>
      <c r="R1753" t="str">
        <f t="shared" si="167"/>
        <v>High Balance</v>
      </c>
      <c r="S1753" t="str">
        <f t="shared" si="168"/>
        <v>High Value</v>
      </c>
      <c r="T1753">
        <v>1</v>
      </c>
      <c r="U1753">
        <f t="shared" si="169"/>
        <v>0</v>
      </c>
    </row>
    <row r="1754" spans="1:21" x14ac:dyDescent="0.25">
      <c r="A1754">
        <v>2025</v>
      </c>
      <c r="B1754">
        <v>15724466</v>
      </c>
      <c r="C1754" t="s">
        <v>1115</v>
      </c>
      <c r="D1754">
        <v>744</v>
      </c>
      <c r="E1754" t="s">
        <v>26</v>
      </c>
      <c r="F1754" t="s">
        <v>16</v>
      </c>
      <c r="G1754">
        <v>41</v>
      </c>
      <c r="H1754">
        <v>2</v>
      </c>
      <c r="I1754">
        <v>84113</v>
      </c>
      <c r="J1754">
        <v>1</v>
      </c>
      <c r="K1754">
        <v>1</v>
      </c>
      <c r="L1754">
        <v>0</v>
      </c>
      <c r="M1754">
        <v>197549</v>
      </c>
      <c r="N1754">
        <v>0</v>
      </c>
      <c r="O1754" t="str">
        <f t="shared" si="164"/>
        <v>30-45</v>
      </c>
      <c r="P1754" t="str">
        <f t="shared" si="165"/>
        <v>Medium</v>
      </c>
      <c r="Q1754" t="str">
        <f t="shared" si="166"/>
        <v>New</v>
      </c>
      <c r="R1754" t="str">
        <f t="shared" si="167"/>
        <v>Low Balance</v>
      </c>
      <c r="S1754" t="str">
        <f t="shared" si="168"/>
        <v>Normal</v>
      </c>
      <c r="T1754">
        <v>1</v>
      </c>
      <c r="U1754">
        <f t="shared" si="169"/>
        <v>0</v>
      </c>
    </row>
    <row r="1755" spans="1:21" x14ac:dyDescent="0.25">
      <c r="A1755">
        <v>2025</v>
      </c>
      <c r="B1755">
        <v>15777639</v>
      </c>
      <c r="C1755" t="s">
        <v>680</v>
      </c>
      <c r="D1755">
        <v>595</v>
      </c>
      <c r="E1755" t="s">
        <v>18</v>
      </c>
      <c r="F1755" t="s">
        <v>16</v>
      </c>
      <c r="G1755">
        <v>23</v>
      </c>
      <c r="H1755">
        <v>10</v>
      </c>
      <c r="I1755">
        <v>101127</v>
      </c>
      <c r="J1755">
        <v>2</v>
      </c>
      <c r="K1755">
        <v>0</v>
      </c>
      <c r="L1755">
        <v>0</v>
      </c>
      <c r="M1755">
        <v>37043</v>
      </c>
      <c r="N1755">
        <v>0</v>
      </c>
      <c r="O1755" t="str">
        <f t="shared" si="164"/>
        <v>&lt;30</v>
      </c>
      <c r="P1755" t="str">
        <f t="shared" si="165"/>
        <v>Low</v>
      </c>
      <c r="Q1755" t="str">
        <f t="shared" si="166"/>
        <v>Long-Term</v>
      </c>
      <c r="R1755" t="str">
        <f t="shared" si="167"/>
        <v>High Balance</v>
      </c>
      <c r="S1755" t="str">
        <f t="shared" si="168"/>
        <v>High Value</v>
      </c>
      <c r="T1755">
        <v>1</v>
      </c>
      <c r="U1755">
        <f t="shared" si="169"/>
        <v>0</v>
      </c>
    </row>
    <row r="1756" spans="1:21" x14ac:dyDescent="0.25">
      <c r="A1756">
        <v>2025</v>
      </c>
      <c r="B1756">
        <v>15802501</v>
      </c>
      <c r="C1756" t="s">
        <v>102</v>
      </c>
      <c r="D1756">
        <v>724</v>
      </c>
      <c r="E1756" t="s">
        <v>26</v>
      </c>
      <c r="F1756" t="s">
        <v>23</v>
      </c>
      <c r="G1756">
        <v>33</v>
      </c>
      <c r="H1756">
        <v>5</v>
      </c>
      <c r="I1756">
        <v>103565</v>
      </c>
      <c r="J1756">
        <v>2</v>
      </c>
      <c r="K1756">
        <v>1</v>
      </c>
      <c r="L1756">
        <v>0</v>
      </c>
      <c r="M1756">
        <v>121086</v>
      </c>
      <c r="N1756">
        <v>0</v>
      </c>
      <c r="O1756" t="str">
        <f t="shared" si="164"/>
        <v>30-45</v>
      </c>
      <c r="P1756" t="str">
        <f t="shared" si="165"/>
        <v>Medium</v>
      </c>
      <c r="Q1756" t="str">
        <f t="shared" si="166"/>
        <v>Mid-Term</v>
      </c>
      <c r="R1756" t="str">
        <f t="shared" si="167"/>
        <v>High Balance</v>
      </c>
      <c r="S1756" t="str">
        <f t="shared" si="168"/>
        <v>High Value</v>
      </c>
      <c r="T1756">
        <v>1</v>
      </c>
      <c r="U1756">
        <f t="shared" si="169"/>
        <v>0</v>
      </c>
    </row>
    <row r="1757" spans="1:21" x14ac:dyDescent="0.25">
      <c r="A1757">
        <v>2025</v>
      </c>
      <c r="B1757">
        <v>15778410</v>
      </c>
      <c r="C1757" t="s">
        <v>60</v>
      </c>
      <c r="D1757">
        <v>533</v>
      </c>
      <c r="E1757" t="s">
        <v>18</v>
      </c>
      <c r="F1757" t="s">
        <v>16</v>
      </c>
      <c r="G1757">
        <v>52</v>
      </c>
      <c r="H1757">
        <v>7</v>
      </c>
      <c r="I1757">
        <v>0</v>
      </c>
      <c r="J1757">
        <v>1</v>
      </c>
      <c r="K1757">
        <v>0</v>
      </c>
      <c r="L1757">
        <v>1</v>
      </c>
      <c r="M1757">
        <v>194114</v>
      </c>
      <c r="N1757">
        <v>1</v>
      </c>
      <c r="O1757" t="str">
        <f t="shared" si="164"/>
        <v>46-60</v>
      </c>
      <c r="P1757" t="str">
        <f t="shared" si="165"/>
        <v>Low</v>
      </c>
      <c r="Q1757" t="str">
        <f t="shared" si="166"/>
        <v>Mid-Term</v>
      </c>
      <c r="R1757" t="str">
        <f t="shared" si="167"/>
        <v>Zero Balance</v>
      </c>
      <c r="S1757" t="str">
        <f t="shared" si="168"/>
        <v>Normal</v>
      </c>
      <c r="T1757">
        <v>1</v>
      </c>
      <c r="U1757">
        <f t="shared" si="169"/>
        <v>0</v>
      </c>
    </row>
    <row r="1758" spans="1:21" x14ac:dyDescent="0.25">
      <c r="A1758">
        <v>2025</v>
      </c>
      <c r="B1758">
        <v>15670702</v>
      </c>
      <c r="C1758" t="s">
        <v>235</v>
      </c>
      <c r="D1758">
        <v>618</v>
      </c>
      <c r="E1758" t="s">
        <v>15</v>
      </c>
      <c r="F1758" t="s">
        <v>23</v>
      </c>
      <c r="G1758">
        <v>37</v>
      </c>
      <c r="H1758">
        <v>2</v>
      </c>
      <c r="I1758">
        <v>168178</v>
      </c>
      <c r="J1758">
        <v>2</v>
      </c>
      <c r="K1758">
        <v>0</v>
      </c>
      <c r="L1758">
        <v>1</v>
      </c>
      <c r="M1758">
        <v>101273</v>
      </c>
      <c r="N1758">
        <v>0</v>
      </c>
      <c r="O1758" t="str">
        <f t="shared" si="164"/>
        <v>30-45</v>
      </c>
      <c r="P1758" t="str">
        <f t="shared" si="165"/>
        <v>Medium</v>
      </c>
      <c r="Q1758" t="str">
        <f t="shared" si="166"/>
        <v>New</v>
      </c>
      <c r="R1758" t="str">
        <f t="shared" si="167"/>
        <v>High Balance</v>
      </c>
      <c r="S1758" t="str">
        <f t="shared" si="168"/>
        <v>High Value</v>
      </c>
      <c r="T1758">
        <v>1</v>
      </c>
      <c r="U1758">
        <f t="shared" si="169"/>
        <v>0</v>
      </c>
    </row>
    <row r="1759" spans="1:21" x14ac:dyDescent="0.25">
      <c r="A1759">
        <v>2025</v>
      </c>
      <c r="B1759">
        <v>15704763</v>
      </c>
      <c r="C1759" t="s">
        <v>1116</v>
      </c>
      <c r="D1759">
        <v>523</v>
      </c>
      <c r="E1759" t="s">
        <v>26</v>
      </c>
      <c r="F1759" t="s">
        <v>16</v>
      </c>
      <c r="G1759">
        <v>39</v>
      </c>
      <c r="H1759">
        <v>1</v>
      </c>
      <c r="I1759">
        <v>143903</v>
      </c>
      <c r="J1759">
        <v>1</v>
      </c>
      <c r="K1759">
        <v>1</v>
      </c>
      <c r="L1759">
        <v>1</v>
      </c>
      <c r="M1759">
        <v>118712</v>
      </c>
      <c r="N1759">
        <v>1</v>
      </c>
      <c r="O1759" t="str">
        <f t="shared" si="164"/>
        <v>30-45</v>
      </c>
      <c r="P1759" t="str">
        <f t="shared" si="165"/>
        <v>Low</v>
      </c>
      <c r="Q1759" t="str">
        <f t="shared" si="166"/>
        <v>New</v>
      </c>
      <c r="R1759" t="str">
        <f t="shared" si="167"/>
        <v>High Balance</v>
      </c>
      <c r="S1759" t="str">
        <f t="shared" si="168"/>
        <v>High Value</v>
      </c>
      <c r="T1759">
        <v>1</v>
      </c>
      <c r="U1759">
        <f t="shared" si="169"/>
        <v>143903</v>
      </c>
    </row>
    <row r="1760" spans="1:21" x14ac:dyDescent="0.25">
      <c r="A1760">
        <v>2025</v>
      </c>
      <c r="B1760">
        <v>15645544</v>
      </c>
      <c r="C1760" t="s">
        <v>1117</v>
      </c>
      <c r="D1760">
        <v>642</v>
      </c>
      <c r="E1760" t="s">
        <v>26</v>
      </c>
      <c r="F1760" t="s">
        <v>16</v>
      </c>
      <c r="G1760">
        <v>30</v>
      </c>
      <c r="H1760">
        <v>5</v>
      </c>
      <c r="I1760">
        <v>129754</v>
      </c>
      <c r="J1760">
        <v>1</v>
      </c>
      <c r="K1760">
        <v>1</v>
      </c>
      <c r="L1760">
        <v>0</v>
      </c>
      <c r="M1760">
        <v>583</v>
      </c>
      <c r="N1760">
        <v>0</v>
      </c>
      <c r="O1760" t="str">
        <f t="shared" si="164"/>
        <v>30-45</v>
      </c>
      <c r="P1760" t="str">
        <f t="shared" si="165"/>
        <v>Medium</v>
      </c>
      <c r="Q1760" t="str">
        <f t="shared" si="166"/>
        <v>Mid-Term</v>
      </c>
      <c r="R1760" t="str">
        <f t="shared" si="167"/>
        <v>High Balance</v>
      </c>
      <c r="S1760" t="str">
        <f t="shared" si="168"/>
        <v>High Value</v>
      </c>
      <c r="T1760">
        <v>1</v>
      </c>
      <c r="U1760">
        <f t="shared" si="169"/>
        <v>0</v>
      </c>
    </row>
    <row r="1761" spans="1:21" x14ac:dyDescent="0.25">
      <c r="A1761">
        <v>2025</v>
      </c>
      <c r="B1761">
        <v>15757646</v>
      </c>
      <c r="C1761" t="s">
        <v>1118</v>
      </c>
      <c r="D1761">
        <v>584</v>
      </c>
      <c r="E1761" t="s">
        <v>15</v>
      </c>
      <c r="F1761" t="s">
        <v>23</v>
      </c>
      <c r="G1761">
        <v>35</v>
      </c>
      <c r="H1761">
        <v>9</v>
      </c>
      <c r="I1761">
        <v>0</v>
      </c>
      <c r="J1761">
        <v>2</v>
      </c>
      <c r="K1761">
        <v>1</v>
      </c>
      <c r="L1761">
        <v>0</v>
      </c>
      <c r="M1761">
        <v>192381</v>
      </c>
      <c r="N1761">
        <v>0</v>
      </c>
      <c r="O1761" t="str">
        <f t="shared" si="164"/>
        <v>30-45</v>
      </c>
      <c r="P1761" t="str">
        <f t="shared" si="165"/>
        <v>Low</v>
      </c>
      <c r="Q1761" t="str">
        <f t="shared" si="166"/>
        <v>Long-Term</v>
      </c>
      <c r="R1761" t="str">
        <f t="shared" si="167"/>
        <v>Zero Balance</v>
      </c>
      <c r="S1761" t="str">
        <f t="shared" si="168"/>
        <v>Normal</v>
      </c>
      <c r="T1761">
        <v>1</v>
      </c>
      <c r="U1761">
        <f t="shared" si="169"/>
        <v>0</v>
      </c>
    </row>
    <row r="1762" spans="1:21" x14ac:dyDescent="0.25">
      <c r="A1762">
        <v>2025</v>
      </c>
      <c r="B1762">
        <v>15701121</v>
      </c>
      <c r="C1762" t="s">
        <v>1119</v>
      </c>
      <c r="D1762">
        <v>521</v>
      </c>
      <c r="E1762" t="s">
        <v>15</v>
      </c>
      <c r="F1762" t="s">
        <v>23</v>
      </c>
      <c r="G1762">
        <v>38</v>
      </c>
      <c r="H1762">
        <v>5</v>
      </c>
      <c r="I1762">
        <v>110641</v>
      </c>
      <c r="J1762">
        <v>1</v>
      </c>
      <c r="K1762">
        <v>0</v>
      </c>
      <c r="L1762">
        <v>1</v>
      </c>
      <c r="M1762">
        <v>136508</v>
      </c>
      <c r="N1762">
        <v>1</v>
      </c>
      <c r="O1762" t="str">
        <f t="shared" si="164"/>
        <v>30-45</v>
      </c>
      <c r="P1762" t="str">
        <f t="shared" si="165"/>
        <v>Low</v>
      </c>
      <c r="Q1762" t="str">
        <f t="shared" si="166"/>
        <v>Mid-Term</v>
      </c>
      <c r="R1762" t="str">
        <f t="shared" si="167"/>
        <v>High Balance</v>
      </c>
      <c r="S1762" t="str">
        <f t="shared" si="168"/>
        <v>High Value</v>
      </c>
      <c r="T1762">
        <v>1</v>
      </c>
      <c r="U1762">
        <f t="shared" si="169"/>
        <v>110641</v>
      </c>
    </row>
    <row r="1763" spans="1:21" x14ac:dyDescent="0.25">
      <c r="A1763">
        <v>2025</v>
      </c>
      <c r="B1763">
        <v>15796313</v>
      </c>
      <c r="C1763" t="s">
        <v>596</v>
      </c>
      <c r="D1763">
        <v>662</v>
      </c>
      <c r="E1763" t="s">
        <v>15</v>
      </c>
      <c r="F1763" t="s">
        <v>16</v>
      </c>
      <c r="G1763">
        <v>36</v>
      </c>
      <c r="H1763">
        <v>4</v>
      </c>
      <c r="I1763">
        <v>166909</v>
      </c>
      <c r="J1763">
        <v>2</v>
      </c>
      <c r="K1763">
        <v>1</v>
      </c>
      <c r="L1763">
        <v>0</v>
      </c>
      <c r="M1763">
        <v>138871</v>
      </c>
      <c r="N1763">
        <v>1</v>
      </c>
      <c r="O1763" t="str">
        <f t="shared" si="164"/>
        <v>30-45</v>
      </c>
      <c r="P1763" t="str">
        <f t="shared" si="165"/>
        <v>Medium</v>
      </c>
      <c r="Q1763" t="str">
        <f t="shared" si="166"/>
        <v>Mid-Term</v>
      </c>
      <c r="R1763" t="str">
        <f t="shared" si="167"/>
        <v>High Balance</v>
      </c>
      <c r="S1763" t="str">
        <f t="shared" si="168"/>
        <v>High Value</v>
      </c>
      <c r="T1763">
        <v>1</v>
      </c>
      <c r="U1763">
        <f t="shared" si="169"/>
        <v>166909</v>
      </c>
    </row>
    <row r="1764" spans="1:21" x14ac:dyDescent="0.25">
      <c r="A1764">
        <v>2025</v>
      </c>
      <c r="B1764">
        <v>15815660</v>
      </c>
      <c r="C1764" t="s">
        <v>587</v>
      </c>
      <c r="D1764">
        <v>758</v>
      </c>
      <c r="E1764" t="s">
        <v>15</v>
      </c>
      <c r="F1764" t="s">
        <v>16</v>
      </c>
      <c r="G1764">
        <v>34</v>
      </c>
      <c r="H1764">
        <v>1</v>
      </c>
      <c r="I1764">
        <v>154139</v>
      </c>
      <c r="J1764">
        <v>1</v>
      </c>
      <c r="K1764">
        <v>1</v>
      </c>
      <c r="L1764">
        <v>1</v>
      </c>
      <c r="M1764">
        <v>60729</v>
      </c>
      <c r="N1764">
        <v>0</v>
      </c>
      <c r="O1764" t="str">
        <f t="shared" si="164"/>
        <v>30-45</v>
      </c>
      <c r="P1764" t="str">
        <f t="shared" si="165"/>
        <v>High</v>
      </c>
      <c r="Q1764" t="str">
        <f t="shared" si="166"/>
        <v>New</v>
      </c>
      <c r="R1764" t="str">
        <f t="shared" si="167"/>
        <v>High Balance</v>
      </c>
      <c r="S1764" t="str">
        <f t="shared" si="168"/>
        <v>High Value</v>
      </c>
      <c r="T1764">
        <v>1</v>
      </c>
      <c r="U1764">
        <f t="shared" si="169"/>
        <v>0</v>
      </c>
    </row>
    <row r="1765" spans="1:21" x14ac:dyDescent="0.25">
      <c r="A1765">
        <v>2025</v>
      </c>
      <c r="B1765">
        <v>15602844</v>
      </c>
      <c r="C1765" t="s">
        <v>708</v>
      </c>
      <c r="D1765">
        <v>717</v>
      </c>
      <c r="E1765" t="s">
        <v>15</v>
      </c>
      <c r="F1765" t="s">
        <v>23</v>
      </c>
      <c r="G1765">
        <v>38</v>
      </c>
      <c r="H1765">
        <v>7</v>
      </c>
      <c r="I1765">
        <v>97459</v>
      </c>
      <c r="J1765">
        <v>1</v>
      </c>
      <c r="K1765">
        <v>0</v>
      </c>
      <c r="L1765">
        <v>0</v>
      </c>
      <c r="M1765">
        <v>189176</v>
      </c>
      <c r="N1765">
        <v>0</v>
      </c>
      <c r="O1765" t="str">
        <f t="shared" si="164"/>
        <v>30-45</v>
      </c>
      <c r="P1765" t="str">
        <f t="shared" si="165"/>
        <v>Medium</v>
      </c>
      <c r="Q1765" t="str">
        <f t="shared" si="166"/>
        <v>Mid-Term</v>
      </c>
      <c r="R1765" t="str">
        <f t="shared" si="167"/>
        <v>Low Balance</v>
      </c>
      <c r="S1765" t="str">
        <f t="shared" si="168"/>
        <v>Normal</v>
      </c>
      <c r="T1765">
        <v>1</v>
      </c>
      <c r="U1765">
        <f t="shared" si="169"/>
        <v>0</v>
      </c>
    </row>
    <row r="1766" spans="1:21" x14ac:dyDescent="0.25">
      <c r="A1766">
        <v>2025</v>
      </c>
      <c r="B1766">
        <v>15636238</v>
      </c>
      <c r="C1766" t="s">
        <v>113</v>
      </c>
      <c r="D1766">
        <v>611</v>
      </c>
      <c r="E1766" t="s">
        <v>15</v>
      </c>
      <c r="F1766" t="s">
        <v>23</v>
      </c>
      <c r="G1766">
        <v>40</v>
      </c>
      <c r="H1766">
        <v>1</v>
      </c>
      <c r="I1766">
        <v>0</v>
      </c>
      <c r="J1766">
        <v>2</v>
      </c>
      <c r="K1766">
        <v>1</v>
      </c>
      <c r="L1766">
        <v>1</v>
      </c>
      <c r="M1766">
        <v>102548</v>
      </c>
      <c r="N1766">
        <v>0</v>
      </c>
      <c r="O1766" t="str">
        <f t="shared" si="164"/>
        <v>30-45</v>
      </c>
      <c r="P1766" t="str">
        <f t="shared" si="165"/>
        <v>Medium</v>
      </c>
      <c r="Q1766" t="str">
        <f t="shared" si="166"/>
        <v>New</v>
      </c>
      <c r="R1766" t="str">
        <f t="shared" si="167"/>
        <v>Zero Balance</v>
      </c>
      <c r="S1766" t="str">
        <f t="shared" si="168"/>
        <v>Normal</v>
      </c>
      <c r="T1766">
        <v>1</v>
      </c>
      <c r="U1766">
        <f t="shared" si="169"/>
        <v>0</v>
      </c>
    </row>
    <row r="1767" spans="1:21" x14ac:dyDescent="0.25">
      <c r="A1767">
        <v>2025</v>
      </c>
      <c r="B1767">
        <v>15770101</v>
      </c>
      <c r="C1767" t="s">
        <v>219</v>
      </c>
      <c r="D1767">
        <v>766</v>
      </c>
      <c r="E1767" t="s">
        <v>26</v>
      </c>
      <c r="F1767" t="s">
        <v>23</v>
      </c>
      <c r="G1767">
        <v>43</v>
      </c>
      <c r="H1767">
        <v>6</v>
      </c>
      <c r="I1767">
        <v>112088</v>
      </c>
      <c r="J1767">
        <v>2</v>
      </c>
      <c r="K1767">
        <v>1</v>
      </c>
      <c r="L1767">
        <v>1</v>
      </c>
      <c r="M1767">
        <v>36707</v>
      </c>
      <c r="N1767">
        <v>0</v>
      </c>
      <c r="O1767" t="str">
        <f t="shared" si="164"/>
        <v>30-45</v>
      </c>
      <c r="P1767" t="str">
        <f t="shared" si="165"/>
        <v>High</v>
      </c>
      <c r="Q1767" t="str">
        <f t="shared" si="166"/>
        <v>Mid-Term</v>
      </c>
      <c r="R1767" t="str">
        <f t="shared" si="167"/>
        <v>High Balance</v>
      </c>
      <c r="S1767" t="str">
        <f t="shared" si="168"/>
        <v>High Value</v>
      </c>
      <c r="T1767">
        <v>1</v>
      </c>
      <c r="U1767">
        <f t="shared" si="169"/>
        <v>0</v>
      </c>
    </row>
    <row r="1768" spans="1:21" x14ac:dyDescent="0.25">
      <c r="A1768">
        <v>2025</v>
      </c>
      <c r="B1768">
        <v>15645543</v>
      </c>
      <c r="C1768" t="s">
        <v>529</v>
      </c>
      <c r="D1768">
        <v>636</v>
      </c>
      <c r="E1768" t="s">
        <v>15</v>
      </c>
      <c r="F1768" t="s">
        <v>16</v>
      </c>
      <c r="G1768">
        <v>34</v>
      </c>
      <c r="H1768">
        <v>3</v>
      </c>
      <c r="I1768">
        <v>0</v>
      </c>
      <c r="J1768">
        <v>2</v>
      </c>
      <c r="K1768">
        <v>1</v>
      </c>
      <c r="L1768">
        <v>1</v>
      </c>
      <c r="M1768">
        <v>44756</v>
      </c>
      <c r="N1768">
        <v>0</v>
      </c>
      <c r="O1768" t="str">
        <f t="shared" si="164"/>
        <v>30-45</v>
      </c>
      <c r="P1768" t="str">
        <f t="shared" si="165"/>
        <v>Medium</v>
      </c>
      <c r="Q1768" t="str">
        <f t="shared" si="166"/>
        <v>New</v>
      </c>
      <c r="R1768" t="str">
        <f t="shared" si="167"/>
        <v>Zero Balance</v>
      </c>
      <c r="S1768" t="str">
        <f t="shared" si="168"/>
        <v>Normal</v>
      </c>
      <c r="T1768">
        <v>1</v>
      </c>
      <c r="U1768">
        <f t="shared" si="169"/>
        <v>0</v>
      </c>
    </row>
    <row r="1769" spans="1:21" x14ac:dyDescent="0.25">
      <c r="A1769">
        <v>2025</v>
      </c>
      <c r="B1769">
        <v>15596397</v>
      </c>
      <c r="C1769" t="s">
        <v>974</v>
      </c>
      <c r="D1769">
        <v>814</v>
      </c>
      <c r="E1769" t="s">
        <v>15</v>
      </c>
      <c r="F1769" t="s">
        <v>16</v>
      </c>
      <c r="G1769">
        <v>48</v>
      </c>
      <c r="H1769">
        <v>7</v>
      </c>
      <c r="I1769">
        <v>0</v>
      </c>
      <c r="J1769">
        <v>2</v>
      </c>
      <c r="K1769">
        <v>1</v>
      </c>
      <c r="L1769">
        <v>1</v>
      </c>
      <c r="M1769">
        <v>132870</v>
      </c>
      <c r="N1769">
        <v>0</v>
      </c>
      <c r="O1769" t="str">
        <f t="shared" si="164"/>
        <v>46-60</v>
      </c>
      <c r="P1769" t="str">
        <f t="shared" si="165"/>
        <v>High</v>
      </c>
      <c r="Q1769" t="str">
        <f t="shared" si="166"/>
        <v>Mid-Term</v>
      </c>
      <c r="R1769" t="str">
        <f t="shared" si="167"/>
        <v>Zero Balance</v>
      </c>
      <c r="S1769" t="str">
        <f t="shared" si="168"/>
        <v>Normal</v>
      </c>
      <c r="T1769">
        <v>1</v>
      </c>
      <c r="U1769">
        <f t="shared" si="169"/>
        <v>0</v>
      </c>
    </row>
    <row r="1770" spans="1:21" x14ac:dyDescent="0.25">
      <c r="A1770">
        <v>2025</v>
      </c>
      <c r="B1770">
        <v>15770525</v>
      </c>
      <c r="C1770" t="s">
        <v>919</v>
      </c>
      <c r="D1770">
        <v>760</v>
      </c>
      <c r="E1770" t="s">
        <v>18</v>
      </c>
      <c r="F1770" t="s">
        <v>23</v>
      </c>
      <c r="G1770">
        <v>28</v>
      </c>
      <c r="H1770">
        <v>1</v>
      </c>
      <c r="I1770">
        <v>141039</v>
      </c>
      <c r="J1770">
        <v>2</v>
      </c>
      <c r="K1770">
        <v>0</v>
      </c>
      <c r="L1770">
        <v>0</v>
      </c>
      <c r="M1770">
        <v>16287</v>
      </c>
      <c r="N1770">
        <v>0</v>
      </c>
      <c r="O1770" t="str">
        <f t="shared" si="164"/>
        <v>&lt;30</v>
      </c>
      <c r="P1770" t="str">
        <f t="shared" si="165"/>
        <v>High</v>
      </c>
      <c r="Q1770" t="str">
        <f t="shared" si="166"/>
        <v>New</v>
      </c>
      <c r="R1770" t="str">
        <f t="shared" si="167"/>
        <v>High Balance</v>
      </c>
      <c r="S1770" t="str">
        <f t="shared" si="168"/>
        <v>High Value</v>
      </c>
      <c r="T1770">
        <v>1</v>
      </c>
      <c r="U1770">
        <f t="shared" si="169"/>
        <v>0</v>
      </c>
    </row>
    <row r="1771" spans="1:21" x14ac:dyDescent="0.25">
      <c r="A1771">
        <v>2025</v>
      </c>
      <c r="B1771">
        <v>15684267</v>
      </c>
      <c r="C1771" t="s">
        <v>1120</v>
      </c>
      <c r="D1771">
        <v>607</v>
      </c>
      <c r="E1771" t="s">
        <v>26</v>
      </c>
      <c r="F1771" t="s">
        <v>23</v>
      </c>
      <c r="G1771">
        <v>39</v>
      </c>
      <c r="H1771">
        <v>2</v>
      </c>
      <c r="I1771">
        <v>84469</v>
      </c>
      <c r="J1771">
        <v>2</v>
      </c>
      <c r="K1771">
        <v>1</v>
      </c>
      <c r="L1771">
        <v>1</v>
      </c>
      <c r="M1771">
        <v>121945</v>
      </c>
      <c r="N1771">
        <v>0</v>
      </c>
      <c r="O1771" t="str">
        <f t="shared" si="164"/>
        <v>30-45</v>
      </c>
      <c r="P1771" t="str">
        <f t="shared" si="165"/>
        <v>Medium</v>
      </c>
      <c r="Q1771" t="str">
        <f t="shared" si="166"/>
        <v>New</v>
      </c>
      <c r="R1771" t="str">
        <f t="shared" si="167"/>
        <v>Low Balance</v>
      </c>
      <c r="S1771" t="str">
        <f t="shared" si="168"/>
        <v>Normal</v>
      </c>
      <c r="T1771">
        <v>1</v>
      </c>
      <c r="U1771">
        <f t="shared" si="169"/>
        <v>0</v>
      </c>
    </row>
    <row r="1772" spans="1:21" x14ac:dyDescent="0.25">
      <c r="A1772">
        <v>2025</v>
      </c>
      <c r="B1772">
        <v>15689980</v>
      </c>
      <c r="C1772" t="s">
        <v>1046</v>
      </c>
      <c r="D1772">
        <v>725</v>
      </c>
      <c r="E1772" t="s">
        <v>18</v>
      </c>
      <c r="F1772" t="s">
        <v>16</v>
      </c>
      <c r="G1772">
        <v>36</v>
      </c>
      <c r="H1772">
        <v>4</v>
      </c>
      <c r="I1772">
        <v>118520</v>
      </c>
      <c r="J1772">
        <v>1</v>
      </c>
      <c r="K1772">
        <v>0</v>
      </c>
      <c r="L1772">
        <v>0</v>
      </c>
      <c r="M1772">
        <v>131174</v>
      </c>
      <c r="N1772">
        <v>1</v>
      </c>
      <c r="O1772" t="str">
        <f t="shared" si="164"/>
        <v>30-45</v>
      </c>
      <c r="P1772" t="str">
        <f t="shared" si="165"/>
        <v>Medium</v>
      </c>
      <c r="Q1772" t="str">
        <f t="shared" si="166"/>
        <v>Mid-Term</v>
      </c>
      <c r="R1772" t="str">
        <f t="shared" si="167"/>
        <v>High Balance</v>
      </c>
      <c r="S1772" t="str">
        <f t="shared" si="168"/>
        <v>High Value</v>
      </c>
      <c r="T1772">
        <v>1</v>
      </c>
      <c r="U1772">
        <f t="shared" si="169"/>
        <v>118520</v>
      </c>
    </row>
    <row r="1773" spans="1:21" x14ac:dyDescent="0.25">
      <c r="A1773">
        <v>2025</v>
      </c>
      <c r="B1773">
        <v>15633260</v>
      </c>
      <c r="C1773" t="s">
        <v>236</v>
      </c>
      <c r="D1773">
        <v>600</v>
      </c>
      <c r="E1773" t="s">
        <v>15</v>
      </c>
      <c r="F1773" t="s">
        <v>23</v>
      </c>
      <c r="G1773">
        <v>37</v>
      </c>
      <c r="H1773">
        <v>1</v>
      </c>
      <c r="I1773">
        <v>142663</v>
      </c>
      <c r="J1773">
        <v>1</v>
      </c>
      <c r="K1773">
        <v>0</v>
      </c>
      <c r="L1773">
        <v>1</v>
      </c>
      <c r="M1773">
        <v>88670</v>
      </c>
      <c r="N1773">
        <v>0</v>
      </c>
      <c r="O1773" t="str">
        <f t="shared" si="164"/>
        <v>30-45</v>
      </c>
      <c r="P1773" t="str">
        <f t="shared" si="165"/>
        <v>Medium</v>
      </c>
      <c r="Q1773" t="str">
        <f t="shared" si="166"/>
        <v>New</v>
      </c>
      <c r="R1773" t="str">
        <f t="shared" si="167"/>
        <v>High Balance</v>
      </c>
      <c r="S1773" t="str">
        <f t="shared" si="168"/>
        <v>High Value</v>
      </c>
      <c r="T1773">
        <v>1</v>
      </c>
      <c r="U1773">
        <f t="shared" si="169"/>
        <v>0</v>
      </c>
    </row>
    <row r="1774" spans="1:21" x14ac:dyDescent="0.25">
      <c r="A1774">
        <v>2025</v>
      </c>
      <c r="B1774">
        <v>15756471</v>
      </c>
      <c r="C1774" t="s">
        <v>1121</v>
      </c>
      <c r="D1774">
        <v>656</v>
      </c>
      <c r="E1774" t="s">
        <v>26</v>
      </c>
      <c r="F1774" t="s">
        <v>23</v>
      </c>
      <c r="G1774">
        <v>27</v>
      </c>
      <c r="H1774">
        <v>4</v>
      </c>
      <c r="I1774">
        <v>118627</v>
      </c>
      <c r="J1774">
        <v>2</v>
      </c>
      <c r="K1774">
        <v>1</v>
      </c>
      <c r="L1774">
        <v>1</v>
      </c>
      <c r="M1774">
        <v>160835</v>
      </c>
      <c r="N1774">
        <v>0</v>
      </c>
      <c r="O1774" t="str">
        <f t="shared" si="164"/>
        <v>&lt;30</v>
      </c>
      <c r="P1774" t="str">
        <f t="shared" si="165"/>
        <v>Medium</v>
      </c>
      <c r="Q1774" t="str">
        <f t="shared" si="166"/>
        <v>Mid-Term</v>
      </c>
      <c r="R1774" t="str">
        <f t="shared" si="167"/>
        <v>High Balance</v>
      </c>
      <c r="S1774" t="str">
        <f t="shared" si="168"/>
        <v>High Value</v>
      </c>
      <c r="T1774">
        <v>1</v>
      </c>
      <c r="U1774">
        <f t="shared" si="169"/>
        <v>0</v>
      </c>
    </row>
    <row r="1775" spans="1:21" x14ac:dyDescent="0.25">
      <c r="A1775">
        <v>2025</v>
      </c>
      <c r="B1775">
        <v>15721303</v>
      </c>
      <c r="C1775" t="s">
        <v>1122</v>
      </c>
      <c r="D1775">
        <v>640</v>
      </c>
      <c r="E1775" t="s">
        <v>18</v>
      </c>
      <c r="F1775" t="s">
        <v>23</v>
      </c>
      <c r="G1775">
        <v>34</v>
      </c>
      <c r="H1775">
        <v>1</v>
      </c>
      <c r="I1775">
        <v>137523</v>
      </c>
      <c r="J1775">
        <v>1</v>
      </c>
      <c r="K1775">
        <v>0</v>
      </c>
      <c r="L1775">
        <v>0</v>
      </c>
      <c r="M1775">
        <v>24761</v>
      </c>
      <c r="N1775">
        <v>0</v>
      </c>
      <c r="O1775" t="str">
        <f t="shared" si="164"/>
        <v>30-45</v>
      </c>
      <c r="P1775" t="str">
        <f t="shared" si="165"/>
        <v>Medium</v>
      </c>
      <c r="Q1775" t="str">
        <f t="shared" si="166"/>
        <v>New</v>
      </c>
      <c r="R1775" t="str">
        <f t="shared" si="167"/>
        <v>High Balance</v>
      </c>
      <c r="S1775" t="str">
        <f t="shared" si="168"/>
        <v>High Value</v>
      </c>
      <c r="T1775">
        <v>1</v>
      </c>
      <c r="U1775">
        <f t="shared" si="169"/>
        <v>0</v>
      </c>
    </row>
    <row r="1776" spans="1:21" x14ac:dyDescent="0.25">
      <c r="A1776">
        <v>2025</v>
      </c>
      <c r="B1776">
        <v>15802256</v>
      </c>
      <c r="C1776" t="s">
        <v>254</v>
      </c>
      <c r="D1776">
        <v>439</v>
      </c>
      <c r="E1776" t="s">
        <v>15</v>
      </c>
      <c r="F1776" t="s">
        <v>23</v>
      </c>
      <c r="G1776">
        <v>28</v>
      </c>
      <c r="H1776">
        <v>7</v>
      </c>
      <c r="I1776">
        <v>110976</v>
      </c>
      <c r="J1776">
        <v>2</v>
      </c>
      <c r="K1776">
        <v>1</v>
      </c>
      <c r="L1776">
        <v>0</v>
      </c>
      <c r="M1776">
        <v>138527</v>
      </c>
      <c r="N1776">
        <v>0</v>
      </c>
      <c r="O1776" t="str">
        <f t="shared" si="164"/>
        <v>&lt;30</v>
      </c>
      <c r="P1776" t="str">
        <f t="shared" si="165"/>
        <v>Low</v>
      </c>
      <c r="Q1776" t="str">
        <f t="shared" si="166"/>
        <v>Mid-Term</v>
      </c>
      <c r="R1776" t="str">
        <f t="shared" si="167"/>
        <v>High Balance</v>
      </c>
      <c r="S1776" t="str">
        <f t="shared" si="168"/>
        <v>High Value</v>
      </c>
      <c r="T1776">
        <v>1</v>
      </c>
      <c r="U1776">
        <f t="shared" si="169"/>
        <v>0</v>
      </c>
    </row>
    <row r="1777" spans="1:21" x14ac:dyDescent="0.25">
      <c r="A1777">
        <v>2025</v>
      </c>
      <c r="B1777">
        <v>15725664</v>
      </c>
      <c r="C1777" t="s">
        <v>93</v>
      </c>
      <c r="D1777">
        <v>549</v>
      </c>
      <c r="E1777" t="s">
        <v>15</v>
      </c>
      <c r="F1777" t="s">
        <v>16</v>
      </c>
      <c r="G1777">
        <v>38</v>
      </c>
      <c r="H1777">
        <v>8</v>
      </c>
      <c r="I1777">
        <v>107283</v>
      </c>
      <c r="J1777">
        <v>1</v>
      </c>
      <c r="K1777">
        <v>0</v>
      </c>
      <c r="L1777">
        <v>0</v>
      </c>
      <c r="M1777">
        <v>157443</v>
      </c>
      <c r="N1777">
        <v>0</v>
      </c>
      <c r="O1777" t="str">
        <f t="shared" si="164"/>
        <v>30-45</v>
      </c>
      <c r="P1777" t="str">
        <f t="shared" si="165"/>
        <v>Low</v>
      </c>
      <c r="Q1777" t="str">
        <f t="shared" si="166"/>
        <v>Long-Term</v>
      </c>
      <c r="R1777" t="str">
        <f t="shared" si="167"/>
        <v>High Balance</v>
      </c>
      <c r="S1777" t="str">
        <f t="shared" si="168"/>
        <v>High Value</v>
      </c>
      <c r="T1777">
        <v>1</v>
      </c>
      <c r="U1777">
        <f t="shared" si="169"/>
        <v>0</v>
      </c>
    </row>
    <row r="1778" spans="1:21" x14ac:dyDescent="0.25">
      <c r="A1778">
        <v>2025</v>
      </c>
      <c r="B1778">
        <v>15674851</v>
      </c>
      <c r="C1778" t="s">
        <v>77</v>
      </c>
      <c r="D1778">
        <v>622</v>
      </c>
      <c r="E1778" t="s">
        <v>15</v>
      </c>
      <c r="F1778" t="s">
        <v>23</v>
      </c>
      <c r="G1778">
        <v>38</v>
      </c>
      <c r="H1778">
        <v>5</v>
      </c>
      <c r="I1778">
        <v>0</v>
      </c>
      <c r="J1778">
        <v>2</v>
      </c>
      <c r="K1778">
        <v>0</v>
      </c>
      <c r="L1778">
        <v>0</v>
      </c>
      <c r="M1778">
        <v>105296</v>
      </c>
      <c r="N1778">
        <v>0</v>
      </c>
      <c r="O1778" t="str">
        <f t="shared" si="164"/>
        <v>30-45</v>
      </c>
      <c r="P1778" t="str">
        <f t="shared" si="165"/>
        <v>Medium</v>
      </c>
      <c r="Q1778" t="str">
        <f t="shared" si="166"/>
        <v>Mid-Term</v>
      </c>
      <c r="R1778" t="str">
        <f t="shared" si="167"/>
        <v>Zero Balance</v>
      </c>
      <c r="S1778" t="str">
        <f t="shared" si="168"/>
        <v>Normal</v>
      </c>
      <c r="T1778">
        <v>1</v>
      </c>
      <c r="U1778">
        <f t="shared" si="169"/>
        <v>0</v>
      </c>
    </row>
    <row r="1779" spans="1:21" x14ac:dyDescent="0.25">
      <c r="A1779">
        <v>2025</v>
      </c>
      <c r="B1779">
        <v>15701946</v>
      </c>
      <c r="C1779" t="s">
        <v>813</v>
      </c>
      <c r="D1779">
        <v>715</v>
      </c>
      <c r="E1779" t="s">
        <v>15</v>
      </c>
      <c r="F1779" t="s">
        <v>23</v>
      </c>
      <c r="G1779">
        <v>34</v>
      </c>
      <c r="H1779">
        <v>4</v>
      </c>
      <c r="I1779">
        <v>124314</v>
      </c>
      <c r="J1779">
        <v>1</v>
      </c>
      <c r="K1779">
        <v>0</v>
      </c>
      <c r="L1779">
        <v>0</v>
      </c>
      <c r="M1779">
        <v>97783</v>
      </c>
      <c r="N1779">
        <v>0</v>
      </c>
      <c r="O1779" t="str">
        <f t="shared" si="164"/>
        <v>30-45</v>
      </c>
      <c r="P1779" t="str">
        <f t="shared" si="165"/>
        <v>Medium</v>
      </c>
      <c r="Q1779" t="str">
        <f t="shared" si="166"/>
        <v>Mid-Term</v>
      </c>
      <c r="R1779" t="str">
        <f t="shared" si="167"/>
        <v>High Balance</v>
      </c>
      <c r="S1779" t="str">
        <f t="shared" si="168"/>
        <v>High Value</v>
      </c>
      <c r="T1779">
        <v>1</v>
      </c>
      <c r="U1779">
        <f t="shared" si="169"/>
        <v>0</v>
      </c>
    </row>
    <row r="1780" spans="1:21" x14ac:dyDescent="0.25">
      <c r="A1780">
        <v>2025</v>
      </c>
      <c r="B1780">
        <v>15748947</v>
      </c>
      <c r="C1780" t="s">
        <v>1123</v>
      </c>
      <c r="D1780">
        <v>657</v>
      </c>
      <c r="E1780" t="s">
        <v>15</v>
      </c>
      <c r="F1780" t="s">
        <v>16</v>
      </c>
      <c r="G1780">
        <v>41</v>
      </c>
      <c r="H1780">
        <v>5</v>
      </c>
      <c r="I1780">
        <v>95858</v>
      </c>
      <c r="J1780">
        <v>1</v>
      </c>
      <c r="K1780">
        <v>1</v>
      </c>
      <c r="L1780">
        <v>1</v>
      </c>
      <c r="M1780">
        <v>68256</v>
      </c>
      <c r="N1780">
        <v>0</v>
      </c>
      <c r="O1780" t="str">
        <f t="shared" si="164"/>
        <v>30-45</v>
      </c>
      <c r="P1780" t="str">
        <f t="shared" si="165"/>
        <v>Medium</v>
      </c>
      <c r="Q1780" t="str">
        <f t="shared" si="166"/>
        <v>Mid-Term</v>
      </c>
      <c r="R1780" t="str">
        <f t="shared" si="167"/>
        <v>Low Balance</v>
      </c>
      <c r="S1780" t="str">
        <f t="shared" si="168"/>
        <v>Normal</v>
      </c>
      <c r="T1780">
        <v>1</v>
      </c>
      <c r="U1780">
        <f t="shared" si="169"/>
        <v>0</v>
      </c>
    </row>
    <row r="1781" spans="1:21" x14ac:dyDescent="0.25">
      <c r="A1781">
        <v>2025</v>
      </c>
      <c r="B1781">
        <v>15673342</v>
      </c>
      <c r="C1781" t="s">
        <v>275</v>
      </c>
      <c r="D1781">
        <v>703</v>
      </c>
      <c r="E1781" t="s">
        <v>15</v>
      </c>
      <c r="F1781" t="s">
        <v>23</v>
      </c>
      <c r="G1781">
        <v>36</v>
      </c>
      <c r="H1781">
        <v>2</v>
      </c>
      <c r="I1781">
        <v>0</v>
      </c>
      <c r="J1781">
        <v>2</v>
      </c>
      <c r="K1781">
        <v>1</v>
      </c>
      <c r="L1781">
        <v>0</v>
      </c>
      <c r="M1781">
        <v>108791</v>
      </c>
      <c r="N1781">
        <v>0</v>
      </c>
      <c r="O1781" t="str">
        <f t="shared" si="164"/>
        <v>30-45</v>
      </c>
      <c r="P1781" t="str">
        <f t="shared" si="165"/>
        <v>Medium</v>
      </c>
      <c r="Q1781" t="str">
        <f t="shared" si="166"/>
        <v>New</v>
      </c>
      <c r="R1781" t="str">
        <f t="shared" si="167"/>
        <v>Zero Balance</v>
      </c>
      <c r="S1781" t="str">
        <f t="shared" si="168"/>
        <v>Normal</v>
      </c>
      <c r="T1781">
        <v>1</v>
      </c>
      <c r="U1781">
        <f t="shared" si="169"/>
        <v>0</v>
      </c>
    </row>
    <row r="1782" spans="1:21" x14ac:dyDescent="0.25">
      <c r="A1782">
        <v>2025</v>
      </c>
      <c r="B1782">
        <v>15601008</v>
      </c>
      <c r="C1782" t="s">
        <v>224</v>
      </c>
      <c r="D1782">
        <v>802</v>
      </c>
      <c r="E1782" t="s">
        <v>15</v>
      </c>
      <c r="F1782" t="s">
        <v>23</v>
      </c>
      <c r="G1782">
        <v>33</v>
      </c>
      <c r="H1782">
        <v>8</v>
      </c>
      <c r="I1782">
        <v>0</v>
      </c>
      <c r="J1782">
        <v>2</v>
      </c>
      <c r="K1782">
        <v>1</v>
      </c>
      <c r="L1782">
        <v>0</v>
      </c>
      <c r="M1782">
        <v>143706</v>
      </c>
      <c r="N1782">
        <v>0</v>
      </c>
      <c r="O1782" t="str">
        <f t="shared" si="164"/>
        <v>30-45</v>
      </c>
      <c r="P1782" t="str">
        <f t="shared" si="165"/>
        <v>High</v>
      </c>
      <c r="Q1782" t="str">
        <f t="shared" si="166"/>
        <v>Long-Term</v>
      </c>
      <c r="R1782" t="str">
        <f t="shared" si="167"/>
        <v>Zero Balance</v>
      </c>
      <c r="S1782" t="str">
        <f t="shared" si="168"/>
        <v>Normal</v>
      </c>
      <c r="T1782">
        <v>1</v>
      </c>
      <c r="U1782">
        <f t="shared" si="169"/>
        <v>0</v>
      </c>
    </row>
    <row r="1783" spans="1:21" x14ac:dyDescent="0.25">
      <c r="A1783">
        <v>2025</v>
      </c>
      <c r="B1783">
        <v>15771636</v>
      </c>
      <c r="C1783" t="s">
        <v>194</v>
      </c>
      <c r="D1783">
        <v>793</v>
      </c>
      <c r="E1783" t="s">
        <v>18</v>
      </c>
      <c r="F1783" t="s">
        <v>16</v>
      </c>
      <c r="G1783">
        <v>36</v>
      </c>
      <c r="H1783">
        <v>0</v>
      </c>
      <c r="I1783">
        <v>0</v>
      </c>
      <c r="J1783">
        <v>1</v>
      </c>
      <c r="K1783">
        <v>0</v>
      </c>
      <c r="L1783">
        <v>0</v>
      </c>
      <c r="M1783">
        <v>148993</v>
      </c>
      <c r="N1783">
        <v>0</v>
      </c>
      <c r="O1783" t="str">
        <f t="shared" si="164"/>
        <v>30-45</v>
      </c>
      <c r="P1783" t="str">
        <f t="shared" si="165"/>
        <v>High</v>
      </c>
      <c r="Q1783" t="str">
        <f t="shared" si="166"/>
        <v>New</v>
      </c>
      <c r="R1783" t="str">
        <f t="shared" si="167"/>
        <v>Zero Balance</v>
      </c>
      <c r="S1783" t="str">
        <f t="shared" si="168"/>
        <v>Normal</v>
      </c>
      <c r="T1783">
        <v>1</v>
      </c>
      <c r="U1783">
        <f t="shared" si="169"/>
        <v>0</v>
      </c>
    </row>
    <row r="1784" spans="1:21" x14ac:dyDescent="0.25">
      <c r="A1784">
        <v>2025</v>
      </c>
      <c r="B1784">
        <v>15642002</v>
      </c>
      <c r="C1784" t="s">
        <v>923</v>
      </c>
      <c r="D1784">
        <v>554</v>
      </c>
      <c r="E1784" t="s">
        <v>15</v>
      </c>
      <c r="F1784" t="s">
        <v>16</v>
      </c>
      <c r="G1784">
        <v>35</v>
      </c>
      <c r="H1784">
        <v>6</v>
      </c>
      <c r="I1784">
        <v>117707</v>
      </c>
      <c r="J1784">
        <v>2</v>
      </c>
      <c r="K1784">
        <v>0</v>
      </c>
      <c r="L1784">
        <v>0</v>
      </c>
      <c r="M1784">
        <v>95277</v>
      </c>
      <c r="N1784">
        <v>1</v>
      </c>
      <c r="O1784" t="str">
        <f t="shared" si="164"/>
        <v>30-45</v>
      </c>
      <c r="P1784" t="str">
        <f t="shared" si="165"/>
        <v>Low</v>
      </c>
      <c r="Q1784" t="str">
        <f t="shared" si="166"/>
        <v>Mid-Term</v>
      </c>
      <c r="R1784" t="str">
        <f t="shared" si="167"/>
        <v>High Balance</v>
      </c>
      <c r="S1784" t="str">
        <f t="shared" si="168"/>
        <v>High Value</v>
      </c>
      <c r="T1784">
        <v>1</v>
      </c>
      <c r="U1784">
        <f t="shared" si="169"/>
        <v>117707</v>
      </c>
    </row>
    <row r="1785" spans="1:21" x14ac:dyDescent="0.25">
      <c r="A1785">
        <v>2025</v>
      </c>
      <c r="B1785">
        <v>15693381</v>
      </c>
      <c r="C1785" t="s">
        <v>1124</v>
      </c>
      <c r="D1785">
        <v>533</v>
      </c>
      <c r="E1785" t="s">
        <v>18</v>
      </c>
      <c r="F1785" t="s">
        <v>23</v>
      </c>
      <c r="G1785">
        <v>38</v>
      </c>
      <c r="H1785">
        <v>1</v>
      </c>
      <c r="I1785">
        <v>135289</v>
      </c>
      <c r="J1785">
        <v>2</v>
      </c>
      <c r="K1785">
        <v>0</v>
      </c>
      <c r="L1785">
        <v>1</v>
      </c>
      <c r="M1785">
        <v>152956</v>
      </c>
      <c r="N1785">
        <v>0</v>
      </c>
      <c r="O1785" t="str">
        <f t="shared" si="164"/>
        <v>30-45</v>
      </c>
      <c r="P1785" t="str">
        <f t="shared" si="165"/>
        <v>Low</v>
      </c>
      <c r="Q1785" t="str">
        <f t="shared" si="166"/>
        <v>New</v>
      </c>
      <c r="R1785" t="str">
        <f t="shared" si="167"/>
        <v>High Balance</v>
      </c>
      <c r="S1785" t="str">
        <f t="shared" si="168"/>
        <v>High Value</v>
      </c>
      <c r="T1785">
        <v>1</v>
      </c>
      <c r="U1785">
        <f t="shared" si="169"/>
        <v>0</v>
      </c>
    </row>
    <row r="1786" spans="1:21" x14ac:dyDescent="0.25">
      <c r="A1786">
        <v>2025</v>
      </c>
      <c r="B1786">
        <v>15607691</v>
      </c>
      <c r="C1786" t="s">
        <v>792</v>
      </c>
      <c r="D1786">
        <v>658</v>
      </c>
      <c r="E1786" t="s">
        <v>15</v>
      </c>
      <c r="F1786" t="s">
        <v>23</v>
      </c>
      <c r="G1786">
        <v>36</v>
      </c>
      <c r="H1786">
        <v>8</v>
      </c>
      <c r="I1786">
        <v>174060</v>
      </c>
      <c r="J1786">
        <v>1</v>
      </c>
      <c r="K1786">
        <v>1</v>
      </c>
      <c r="L1786">
        <v>1</v>
      </c>
      <c r="M1786">
        <v>94926</v>
      </c>
      <c r="N1786">
        <v>0</v>
      </c>
      <c r="O1786" t="str">
        <f t="shared" si="164"/>
        <v>30-45</v>
      </c>
      <c r="P1786" t="str">
        <f t="shared" si="165"/>
        <v>Medium</v>
      </c>
      <c r="Q1786" t="str">
        <f t="shared" si="166"/>
        <v>Long-Term</v>
      </c>
      <c r="R1786" t="str">
        <f t="shared" si="167"/>
        <v>High Balance</v>
      </c>
      <c r="S1786" t="str">
        <f t="shared" si="168"/>
        <v>High Value</v>
      </c>
      <c r="T1786">
        <v>1</v>
      </c>
      <c r="U1786">
        <f t="shared" si="169"/>
        <v>0</v>
      </c>
    </row>
    <row r="1787" spans="1:21" x14ac:dyDescent="0.25">
      <c r="A1787">
        <v>2025</v>
      </c>
      <c r="B1787">
        <v>15589380</v>
      </c>
      <c r="C1787" t="s">
        <v>645</v>
      </c>
      <c r="D1787">
        <v>713</v>
      </c>
      <c r="E1787" t="s">
        <v>26</v>
      </c>
      <c r="F1787" t="s">
        <v>23</v>
      </c>
      <c r="G1787">
        <v>40</v>
      </c>
      <c r="H1787">
        <v>3</v>
      </c>
      <c r="I1787">
        <v>114447</v>
      </c>
      <c r="J1787">
        <v>2</v>
      </c>
      <c r="K1787">
        <v>1</v>
      </c>
      <c r="L1787">
        <v>1</v>
      </c>
      <c r="M1787">
        <v>87308</v>
      </c>
      <c r="N1787">
        <v>0</v>
      </c>
      <c r="O1787" t="str">
        <f t="shared" si="164"/>
        <v>30-45</v>
      </c>
      <c r="P1787" t="str">
        <f t="shared" si="165"/>
        <v>Medium</v>
      </c>
      <c r="Q1787" t="str">
        <f t="shared" si="166"/>
        <v>New</v>
      </c>
      <c r="R1787" t="str">
        <f t="shared" si="167"/>
        <v>High Balance</v>
      </c>
      <c r="S1787" t="str">
        <f t="shared" si="168"/>
        <v>High Value</v>
      </c>
      <c r="T1787">
        <v>1</v>
      </c>
      <c r="U1787">
        <f t="shared" si="169"/>
        <v>0</v>
      </c>
    </row>
    <row r="1788" spans="1:21" x14ac:dyDescent="0.25">
      <c r="A1788">
        <v>2025</v>
      </c>
      <c r="B1788">
        <v>15603846</v>
      </c>
      <c r="C1788" t="s">
        <v>1104</v>
      </c>
      <c r="D1788">
        <v>711</v>
      </c>
      <c r="E1788" t="s">
        <v>18</v>
      </c>
      <c r="F1788" t="s">
        <v>23</v>
      </c>
      <c r="G1788">
        <v>37</v>
      </c>
      <c r="H1788">
        <v>2</v>
      </c>
      <c r="I1788">
        <v>0</v>
      </c>
      <c r="J1788">
        <v>2</v>
      </c>
      <c r="K1788">
        <v>1</v>
      </c>
      <c r="L1788">
        <v>0</v>
      </c>
      <c r="M1788">
        <v>83979</v>
      </c>
      <c r="N1788">
        <v>1</v>
      </c>
      <c r="O1788" t="str">
        <f t="shared" si="164"/>
        <v>30-45</v>
      </c>
      <c r="P1788" t="str">
        <f t="shared" si="165"/>
        <v>Medium</v>
      </c>
      <c r="Q1788" t="str">
        <f t="shared" si="166"/>
        <v>New</v>
      </c>
      <c r="R1788" t="str">
        <f t="shared" si="167"/>
        <v>Zero Balance</v>
      </c>
      <c r="S1788" t="str">
        <f t="shared" si="168"/>
        <v>Normal</v>
      </c>
      <c r="T1788">
        <v>1</v>
      </c>
      <c r="U1788">
        <f t="shared" si="169"/>
        <v>0</v>
      </c>
    </row>
    <row r="1789" spans="1:21" x14ac:dyDescent="0.25">
      <c r="A1789">
        <v>2025</v>
      </c>
      <c r="B1789">
        <v>15753549</v>
      </c>
      <c r="C1789" t="s">
        <v>271</v>
      </c>
      <c r="D1789">
        <v>669</v>
      </c>
      <c r="E1789" t="s">
        <v>15</v>
      </c>
      <c r="F1789" t="s">
        <v>23</v>
      </c>
      <c r="G1789">
        <v>25</v>
      </c>
      <c r="H1789">
        <v>1</v>
      </c>
      <c r="I1789">
        <v>157849</v>
      </c>
      <c r="J1789">
        <v>1</v>
      </c>
      <c r="K1789">
        <v>0</v>
      </c>
      <c r="L1789">
        <v>0</v>
      </c>
      <c r="M1789">
        <v>37544</v>
      </c>
      <c r="N1789">
        <v>1</v>
      </c>
      <c r="O1789" t="str">
        <f t="shared" si="164"/>
        <v>&lt;30</v>
      </c>
      <c r="P1789" t="str">
        <f t="shared" si="165"/>
        <v>Medium</v>
      </c>
      <c r="Q1789" t="str">
        <f t="shared" si="166"/>
        <v>New</v>
      </c>
      <c r="R1789" t="str">
        <f t="shared" si="167"/>
        <v>High Balance</v>
      </c>
      <c r="S1789" t="str">
        <f t="shared" si="168"/>
        <v>High Value</v>
      </c>
      <c r="T1789">
        <v>1</v>
      </c>
      <c r="U1789">
        <f t="shared" si="169"/>
        <v>157849</v>
      </c>
    </row>
    <row r="1790" spans="1:21" x14ac:dyDescent="0.25">
      <c r="A1790">
        <v>2025</v>
      </c>
      <c r="B1790">
        <v>15725355</v>
      </c>
      <c r="C1790" t="s">
        <v>1125</v>
      </c>
      <c r="D1790">
        <v>439</v>
      </c>
      <c r="E1790" t="s">
        <v>15</v>
      </c>
      <c r="F1790" t="s">
        <v>16</v>
      </c>
      <c r="G1790">
        <v>43</v>
      </c>
      <c r="H1790">
        <v>8</v>
      </c>
      <c r="I1790">
        <v>0</v>
      </c>
      <c r="J1790">
        <v>1</v>
      </c>
      <c r="K1790">
        <v>0</v>
      </c>
      <c r="L1790">
        <v>1</v>
      </c>
      <c r="M1790">
        <v>104889</v>
      </c>
      <c r="N1790">
        <v>0</v>
      </c>
      <c r="O1790" t="str">
        <f t="shared" si="164"/>
        <v>30-45</v>
      </c>
      <c r="P1790" t="str">
        <f t="shared" si="165"/>
        <v>Low</v>
      </c>
      <c r="Q1790" t="str">
        <f t="shared" si="166"/>
        <v>Long-Term</v>
      </c>
      <c r="R1790" t="str">
        <f t="shared" si="167"/>
        <v>Zero Balance</v>
      </c>
      <c r="S1790" t="str">
        <f t="shared" si="168"/>
        <v>Normal</v>
      </c>
      <c r="T1790">
        <v>1</v>
      </c>
      <c r="U1790">
        <f t="shared" si="169"/>
        <v>0</v>
      </c>
    </row>
    <row r="1791" spans="1:21" x14ac:dyDescent="0.25">
      <c r="A1791">
        <v>2025</v>
      </c>
      <c r="B1791">
        <v>15773017</v>
      </c>
      <c r="C1791" t="s">
        <v>1060</v>
      </c>
      <c r="D1791">
        <v>763</v>
      </c>
      <c r="E1791" t="s">
        <v>18</v>
      </c>
      <c r="F1791" t="s">
        <v>16</v>
      </c>
      <c r="G1791">
        <v>37</v>
      </c>
      <c r="H1791">
        <v>6</v>
      </c>
      <c r="I1791">
        <v>0</v>
      </c>
      <c r="J1791">
        <v>2</v>
      </c>
      <c r="K1791">
        <v>1</v>
      </c>
      <c r="L1791">
        <v>1</v>
      </c>
      <c r="M1791">
        <v>149705</v>
      </c>
      <c r="N1791">
        <v>0</v>
      </c>
      <c r="O1791" t="str">
        <f t="shared" si="164"/>
        <v>30-45</v>
      </c>
      <c r="P1791" t="str">
        <f t="shared" si="165"/>
        <v>High</v>
      </c>
      <c r="Q1791" t="str">
        <f t="shared" si="166"/>
        <v>Mid-Term</v>
      </c>
      <c r="R1791" t="str">
        <f t="shared" si="167"/>
        <v>Zero Balance</v>
      </c>
      <c r="S1791" t="str">
        <f t="shared" si="168"/>
        <v>Normal</v>
      </c>
      <c r="T1791">
        <v>1</v>
      </c>
      <c r="U1791">
        <f t="shared" si="169"/>
        <v>0</v>
      </c>
    </row>
    <row r="1792" spans="1:21" x14ac:dyDescent="0.25">
      <c r="A1792">
        <v>2025</v>
      </c>
      <c r="B1792">
        <v>15625641</v>
      </c>
      <c r="C1792" t="s">
        <v>444</v>
      </c>
      <c r="D1792">
        <v>697</v>
      </c>
      <c r="E1792" t="s">
        <v>26</v>
      </c>
      <c r="F1792" t="s">
        <v>16</v>
      </c>
      <c r="G1792">
        <v>74</v>
      </c>
      <c r="H1792">
        <v>3</v>
      </c>
      <c r="I1792">
        <v>108071</v>
      </c>
      <c r="J1792">
        <v>2</v>
      </c>
      <c r="K1792">
        <v>1</v>
      </c>
      <c r="L1792">
        <v>1</v>
      </c>
      <c r="M1792">
        <v>16446</v>
      </c>
      <c r="N1792">
        <v>0</v>
      </c>
      <c r="O1792" t="str">
        <f t="shared" si="164"/>
        <v>60+</v>
      </c>
      <c r="P1792" t="str">
        <f t="shared" si="165"/>
        <v>Medium</v>
      </c>
      <c r="Q1792" t="str">
        <f t="shared" si="166"/>
        <v>New</v>
      </c>
      <c r="R1792" t="str">
        <f t="shared" si="167"/>
        <v>High Balance</v>
      </c>
      <c r="S1792" t="str">
        <f t="shared" si="168"/>
        <v>High Value</v>
      </c>
      <c r="T1792">
        <v>1</v>
      </c>
      <c r="U1792">
        <f t="shared" si="169"/>
        <v>0</v>
      </c>
    </row>
    <row r="1793" spans="1:21" x14ac:dyDescent="0.25">
      <c r="A1793">
        <v>2025</v>
      </c>
      <c r="B1793">
        <v>15776467</v>
      </c>
      <c r="C1793" t="s">
        <v>378</v>
      </c>
      <c r="D1793">
        <v>702</v>
      </c>
      <c r="E1793" t="s">
        <v>18</v>
      </c>
      <c r="F1793" t="s">
        <v>16</v>
      </c>
      <c r="G1793">
        <v>35</v>
      </c>
      <c r="H1793">
        <v>8</v>
      </c>
      <c r="I1793">
        <v>14263</v>
      </c>
      <c r="J1793">
        <v>2</v>
      </c>
      <c r="K1793">
        <v>1</v>
      </c>
      <c r="L1793">
        <v>0</v>
      </c>
      <c r="M1793">
        <v>54689</v>
      </c>
      <c r="N1793">
        <v>0</v>
      </c>
      <c r="O1793" t="str">
        <f t="shared" si="164"/>
        <v>30-45</v>
      </c>
      <c r="P1793" t="str">
        <f t="shared" si="165"/>
        <v>Medium</v>
      </c>
      <c r="Q1793" t="str">
        <f t="shared" si="166"/>
        <v>Long-Term</v>
      </c>
      <c r="R1793" t="str">
        <f t="shared" si="167"/>
        <v>Low Balance</v>
      </c>
      <c r="S1793" t="str">
        <f t="shared" si="168"/>
        <v>Normal</v>
      </c>
      <c r="T1793">
        <v>1</v>
      </c>
      <c r="U1793">
        <f t="shared" si="169"/>
        <v>0</v>
      </c>
    </row>
    <row r="1794" spans="1:21" x14ac:dyDescent="0.25">
      <c r="A1794">
        <v>2025</v>
      </c>
      <c r="B1794">
        <v>15746451</v>
      </c>
      <c r="C1794" t="s">
        <v>435</v>
      </c>
      <c r="D1794">
        <v>686</v>
      </c>
      <c r="E1794" t="s">
        <v>18</v>
      </c>
      <c r="F1794" t="s">
        <v>23</v>
      </c>
      <c r="G1794">
        <v>41</v>
      </c>
      <c r="H1794">
        <v>7</v>
      </c>
      <c r="I1794">
        <v>102750</v>
      </c>
      <c r="J1794">
        <v>1</v>
      </c>
      <c r="K1794">
        <v>0</v>
      </c>
      <c r="L1794">
        <v>1</v>
      </c>
      <c r="M1794">
        <v>194914</v>
      </c>
      <c r="N1794">
        <v>0</v>
      </c>
      <c r="O1794" t="str">
        <f t="shared" ref="O1794:O1857" si="170">IF(G1794&lt;30,"&lt;30",IF(G1794&lt;=45,"30-45",IF(G1794&lt;=60,"46-60","60+")))</f>
        <v>30-45</v>
      </c>
      <c r="P1794" t="str">
        <f t="shared" ref="P1794:P1857" si="171">IF(D1794&lt;600,"Low",IF(D1794&lt;=750,"Medium","High"))</f>
        <v>Medium</v>
      </c>
      <c r="Q1794" t="str">
        <f t="shared" ref="Q1794:Q1857" si="172">IF(H1794&lt;=3,"New",IF(H1794&lt;=7,"Mid-Term","Long-Term"))</f>
        <v>Mid-Term</v>
      </c>
      <c r="R1794" t="str">
        <f t="shared" ref="R1794:R1857" si="173">IF(I1794=0,"Zero Balance",IF(I1794&lt;100000,"Low Balance","High Balance"))</f>
        <v>High Balance</v>
      </c>
      <c r="S1794" t="str">
        <f t="shared" ref="S1794:S1857" si="174">IF(I1794&gt;=100000,"High Value","Normal")</f>
        <v>High Value</v>
      </c>
      <c r="T1794">
        <v>1</v>
      </c>
      <c r="U1794">
        <f t="shared" ref="U1794:U1857" si="175">IF(N1794=1,I1794,0)</f>
        <v>0</v>
      </c>
    </row>
    <row r="1795" spans="1:21" x14ac:dyDescent="0.25">
      <c r="A1795">
        <v>2025</v>
      </c>
      <c r="B1795">
        <v>15777922</v>
      </c>
      <c r="C1795" t="s">
        <v>1126</v>
      </c>
      <c r="D1795">
        <v>629</v>
      </c>
      <c r="E1795" t="s">
        <v>18</v>
      </c>
      <c r="F1795" t="s">
        <v>23</v>
      </c>
      <c r="G1795">
        <v>36</v>
      </c>
      <c r="H1795">
        <v>1</v>
      </c>
      <c r="I1795">
        <v>161758</v>
      </c>
      <c r="J1795">
        <v>2</v>
      </c>
      <c r="K1795">
        <v>1</v>
      </c>
      <c r="L1795">
        <v>1</v>
      </c>
      <c r="M1795">
        <v>146372</v>
      </c>
      <c r="N1795">
        <v>0</v>
      </c>
      <c r="O1795" t="str">
        <f t="shared" si="170"/>
        <v>30-45</v>
      </c>
      <c r="P1795" t="str">
        <f t="shared" si="171"/>
        <v>Medium</v>
      </c>
      <c r="Q1795" t="str">
        <f t="shared" si="172"/>
        <v>New</v>
      </c>
      <c r="R1795" t="str">
        <f t="shared" si="173"/>
        <v>High Balance</v>
      </c>
      <c r="S1795" t="str">
        <f t="shared" si="174"/>
        <v>High Value</v>
      </c>
      <c r="T1795">
        <v>1</v>
      </c>
      <c r="U1795">
        <f t="shared" si="175"/>
        <v>0</v>
      </c>
    </row>
    <row r="1796" spans="1:21" x14ac:dyDescent="0.25">
      <c r="A1796">
        <v>2025</v>
      </c>
      <c r="B1796">
        <v>15606841</v>
      </c>
      <c r="C1796" t="s">
        <v>1127</v>
      </c>
      <c r="D1796">
        <v>823</v>
      </c>
      <c r="E1796" t="s">
        <v>15</v>
      </c>
      <c r="F1796" t="s">
        <v>23</v>
      </c>
      <c r="G1796">
        <v>38</v>
      </c>
      <c r="H1796">
        <v>1</v>
      </c>
      <c r="I1796">
        <v>0</v>
      </c>
      <c r="J1796">
        <v>2</v>
      </c>
      <c r="K1796">
        <v>1</v>
      </c>
      <c r="L1796">
        <v>0</v>
      </c>
      <c r="M1796">
        <v>156604</v>
      </c>
      <c r="N1796">
        <v>0</v>
      </c>
      <c r="O1796" t="str">
        <f t="shared" si="170"/>
        <v>30-45</v>
      </c>
      <c r="P1796" t="str">
        <f t="shared" si="171"/>
        <v>High</v>
      </c>
      <c r="Q1796" t="str">
        <f t="shared" si="172"/>
        <v>New</v>
      </c>
      <c r="R1796" t="str">
        <f t="shared" si="173"/>
        <v>Zero Balance</v>
      </c>
      <c r="S1796" t="str">
        <f t="shared" si="174"/>
        <v>Normal</v>
      </c>
      <c r="T1796">
        <v>1</v>
      </c>
      <c r="U1796">
        <f t="shared" si="175"/>
        <v>0</v>
      </c>
    </row>
    <row r="1797" spans="1:21" x14ac:dyDescent="0.25">
      <c r="A1797">
        <v>2025</v>
      </c>
      <c r="B1797">
        <v>15757648</v>
      </c>
      <c r="C1797" t="s">
        <v>194</v>
      </c>
      <c r="D1797">
        <v>683</v>
      </c>
      <c r="E1797" t="s">
        <v>26</v>
      </c>
      <c r="F1797" t="s">
        <v>16</v>
      </c>
      <c r="G1797">
        <v>35</v>
      </c>
      <c r="H1797">
        <v>5</v>
      </c>
      <c r="I1797">
        <v>95699</v>
      </c>
      <c r="J1797">
        <v>1</v>
      </c>
      <c r="K1797">
        <v>0</v>
      </c>
      <c r="L1797">
        <v>1</v>
      </c>
      <c r="M1797">
        <v>182567</v>
      </c>
      <c r="N1797">
        <v>0</v>
      </c>
      <c r="O1797" t="str">
        <f t="shared" si="170"/>
        <v>30-45</v>
      </c>
      <c r="P1797" t="str">
        <f t="shared" si="171"/>
        <v>Medium</v>
      </c>
      <c r="Q1797" t="str">
        <f t="shared" si="172"/>
        <v>Mid-Term</v>
      </c>
      <c r="R1797" t="str">
        <f t="shared" si="173"/>
        <v>Low Balance</v>
      </c>
      <c r="S1797" t="str">
        <f t="shared" si="174"/>
        <v>Normal</v>
      </c>
      <c r="T1797">
        <v>1</v>
      </c>
      <c r="U1797">
        <f t="shared" si="175"/>
        <v>0</v>
      </c>
    </row>
    <row r="1798" spans="1:21" x14ac:dyDescent="0.25">
      <c r="A1798">
        <v>2025</v>
      </c>
      <c r="B1798">
        <v>15677173</v>
      </c>
      <c r="C1798" t="s">
        <v>1128</v>
      </c>
      <c r="D1798">
        <v>555</v>
      </c>
      <c r="E1798" t="s">
        <v>15</v>
      </c>
      <c r="F1798" t="s">
        <v>23</v>
      </c>
      <c r="G1798">
        <v>37</v>
      </c>
      <c r="H1798">
        <v>9</v>
      </c>
      <c r="I1798">
        <v>124969</v>
      </c>
      <c r="J1798">
        <v>1</v>
      </c>
      <c r="K1798">
        <v>1</v>
      </c>
      <c r="L1798">
        <v>0</v>
      </c>
      <c r="M1798">
        <v>60194</v>
      </c>
      <c r="N1798">
        <v>0</v>
      </c>
      <c r="O1798" t="str">
        <f t="shared" si="170"/>
        <v>30-45</v>
      </c>
      <c r="P1798" t="str">
        <f t="shared" si="171"/>
        <v>Low</v>
      </c>
      <c r="Q1798" t="str">
        <f t="shared" si="172"/>
        <v>Long-Term</v>
      </c>
      <c r="R1798" t="str">
        <f t="shared" si="173"/>
        <v>High Balance</v>
      </c>
      <c r="S1798" t="str">
        <f t="shared" si="174"/>
        <v>High Value</v>
      </c>
      <c r="T1798">
        <v>1</v>
      </c>
      <c r="U1798">
        <f t="shared" si="175"/>
        <v>0</v>
      </c>
    </row>
    <row r="1799" spans="1:21" x14ac:dyDescent="0.25">
      <c r="A1799">
        <v>2025</v>
      </c>
      <c r="B1799">
        <v>15764170</v>
      </c>
      <c r="C1799" t="s">
        <v>177</v>
      </c>
      <c r="D1799">
        <v>647</v>
      </c>
      <c r="E1799" t="s">
        <v>26</v>
      </c>
      <c r="F1799" t="s">
        <v>23</v>
      </c>
      <c r="G1799">
        <v>44</v>
      </c>
      <c r="H1799">
        <v>4</v>
      </c>
      <c r="I1799">
        <v>93960</v>
      </c>
      <c r="J1799">
        <v>1</v>
      </c>
      <c r="K1799">
        <v>1</v>
      </c>
      <c r="L1799">
        <v>0</v>
      </c>
      <c r="M1799">
        <v>36580</v>
      </c>
      <c r="N1799">
        <v>1</v>
      </c>
      <c r="O1799" t="str">
        <f t="shared" si="170"/>
        <v>30-45</v>
      </c>
      <c r="P1799" t="str">
        <f t="shared" si="171"/>
        <v>Medium</v>
      </c>
      <c r="Q1799" t="str">
        <f t="shared" si="172"/>
        <v>Mid-Term</v>
      </c>
      <c r="R1799" t="str">
        <f t="shared" si="173"/>
        <v>Low Balance</v>
      </c>
      <c r="S1799" t="str">
        <f t="shared" si="174"/>
        <v>Normal</v>
      </c>
      <c r="T1799">
        <v>1</v>
      </c>
      <c r="U1799">
        <f t="shared" si="175"/>
        <v>93960</v>
      </c>
    </row>
    <row r="1800" spans="1:21" x14ac:dyDescent="0.25">
      <c r="A1800">
        <v>2025</v>
      </c>
      <c r="B1800">
        <v>15610446</v>
      </c>
      <c r="C1800" t="s">
        <v>1129</v>
      </c>
      <c r="D1800">
        <v>714</v>
      </c>
      <c r="E1800" t="s">
        <v>15</v>
      </c>
      <c r="F1800" t="s">
        <v>16</v>
      </c>
      <c r="G1800">
        <v>51</v>
      </c>
      <c r="H1800">
        <v>4</v>
      </c>
      <c r="I1800">
        <v>88309</v>
      </c>
      <c r="J1800">
        <v>3</v>
      </c>
      <c r="K1800">
        <v>0</v>
      </c>
      <c r="L1800">
        <v>0</v>
      </c>
      <c r="M1800">
        <v>5863</v>
      </c>
      <c r="N1800">
        <v>1</v>
      </c>
      <c r="O1800" t="str">
        <f t="shared" si="170"/>
        <v>46-60</v>
      </c>
      <c r="P1800" t="str">
        <f t="shared" si="171"/>
        <v>Medium</v>
      </c>
      <c r="Q1800" t="str">
        <f t="shared" si="172"/>
        <v>Mid-Term</v>
      </c>
      <c r="R1800" t="str">
        <f t="shared" si="173"/>
        <v>Low Balance</v>
      </c>
      <c r="S1800" t="str">
        <f t="shared" si="174"/>
        <v>Normal</v>
      </c>
      <c r="T1800">
        <v>1</v>
      </c>
      <c r="U1800">
        <f t="shared" si="175"/>
        <v>88309</v>
      </c>
    </row>
    <row r="1801" spans="1:21" x14ac:dyDescent="0.25">
      <c r="A1801">
        <v>2025</v>
      </c>
      <c r="B1801">
        <v>15612776</v>
      </c>
      <c r="C1801" t="s">
        <v>490</v>
      </c>
      <c r="D1801">
        <v>850</v>
      </c>
      <c r="E1801" t="s">
        <v>18</v>
      </c>
      <c r="F1801" t="s">
        <v>16</v>
      </c>
      <c r="G1801">
        <v>39</v>
      </c>
      <c r="H1801">
        <v>10</v>
      </c>
      <c r="I1801">
        <v>0</v>
      </c>
      <c r="J1801">
        <v>2</v>
      </c>
      <c r="K1801">
        <v>1</v>
      </c>
      <c r="L1801">
        <v>1</v>
      </c>
      <c r="M1801">
        <v>143030</v>
      </c>
      <c r="N1801">
        <v>0</v>
      </c>
      <c r="O1801" t="str">
        <f t="shared" si="170"/>
        <v>30-45</v>
      </c>
      <c r="P1801" t="str">
        <f t="shared" si="171"/>
        <v>High</v>
      </c>
      <c r="Q1801" t="str">
        <f t="shared" si="172"/>
        <v>Long-Term</v>
      </c>
      <c r="R1801" t="str">
        <f t="shared" si="173"/>
        <v>Zero Balance</v>
      </c>
      <c r="S1801" t="str">
        <f t="shared" si="174"/>
        <v>Normal</v>
      </c>
      <c r="T1801">
        <v>1</v>
      </c>
      <c r="U1801">
        <f t="shared" si="175"/>
        <v>0</v>
      </c>
    </row>
    <row r="1802" spans="1:21" x14ac:dyDescent="0.25">
      <c r="A1802">
        <v>2025</v>
      </c>
      <c r="B1802">
        <v>15794122</v>
      </c>
      <c r="C1802" t="s">
        <v>630</v>
      </c>
      <c r="D1802">
        <v>713</v>
      </c>
      <c r="E1802" t="s">
        <v>15</v>
      </c>
      <c r="F1802" t="s">
        <v>16</v>
      </c>
      <c r="G1802">
        <v>59</v>
      </c>
      <c r="H1802">
        <v>3</v>
      </c>
      <c r="I1802">
        <v>0</v>
      </c>
      <c r="J1802">
        <v>2</v>
      </c>
      <c r="K1802">
        <v>1</v>
      </c>
      <c r="L1802">
        <v>1</v>
      </c>
      <c r="M1802">
        <v>62700</v>
      </c>
      <c r="N1802">
        <v>0</v>
      </c>
      <c r="O1802" t="str">
        <f t="shared" si="170"/>
        <v>46-60</v>
      </c>
      <c r="P1802" t="str">
        <f t="shared" si="171"/>
        <v>Medium</v>
      </c>
      <c r="Q1802" t="str">
        <f t="shared" si="172"/>
        <v>New</v>
      </c>
      <c r="R1802" t="str">
        <f t="shared" si="173"/>
        <v>Zero Balance</v>
      </c>
      <c r="S1802" t="str">
        <f t="shared" si="174"/>
        <v>Normal</v>
      </c>
      <c r="T1802">
        <v>1</v>
      </c>
      <c r="U1802">
        <f t="shared" si="175"/>
        <v>0</v>
      </c>
    </row>
    <row r="1803" spans="1:21" x14ac:dyDescent="0.25">
      <c r="A1803">
        <v>2025</v>
      </c>
      <c r="B1803">
        <v>15774931</v>
      </c>
      <c r="C1803" t="s">
        <v>691</v>
      </c>
      <c r="D1803">
        <v>452</v>
      </c>
      <c r="E1803" t="s">
        <v>15</v>
      </c>
      <c r="F1803" t="s">
        <v>23</v>
      </c>
      <c r="G1803">
        <v>30</v>
      </c>
      <c r="H1803">
        <v>7</v>
      </c>
      <c r="I1803">
        <v>112936</v>
      </c>
      <c r="J1803">
        <v>1</v>
      </c>
      <c r="K1803">
        <v>1</v>
      </c>
      <c r="L1803">
        <v>1</v>
      </c>
      <c r="M1803">
        <v>99017</v>
      </c>
      <c r="N1803">
        <v>0</v>
      </c>
      <c r="O1803" t="str">
        <f t="shared" si="170"/>
        <v>30-45</v>
      </c>
      <c r="P1803" t="str">
        <f t="shared" si="171"/>
        <v>Low</v>
      </c>
      <c r="Q1803" t="str">
        <f t="shared" si="172"/>
        <v>Mid-Term</v>
      </c>
      <c r="R1803" t="str">
        <f t="shared" si="173"/>
        <v>High Balance</v>
      </c>
      <c r="S1803" t="str">
        <f t="shared" si="174"/>
        <v>High Value</v>
      </c>
      <c r="T1803">
        <v>1</v>
      </c>
      <c r="U1803">
        <f t="shared" si="175"/>
        <v>0</v>
      </c>
    </row>
    <row r="1804" spans="1:21" x14ac:dyDescent="0.25">
      <c r="A1804">
        <v>2025</v>
      </c>
      <c r="B1804">
        <v>15779247</v>
      </c>
      <c r="C1804" t="s">
        <v>365</v>
      </c>
      <c r="D1804">
        <v>683</v>
      </c>
      <c r="E1804" t="s">
        <v>18</v>
      </c>
      <c r="F1804" t="s">
        <v>16</v>
      </c>
      <c r="G1804">
        <v>24</v>
      </c>
      <c r="H1804">
        <v>8</v>
      </c>
      <c r="I1804">
        <v>98567</v>
      </c>
      <c r="J1804">
        <v>1</v>
      </c>
      <c r="K1804">
        <v>1</v>
      </c>
      <c r="L1804">
        <v>0</v>
      </c>
      <c r="M1804">
        <v>187987</v>
      </c>
      <c r="N1804">
        <v>0</v>
      </c>
      <c r="O1804" t="str">
        <f t="shared" si="170"/>
        <v>&lt;30</v>
      </c>
      <c r="P1804" t="str">
        <f t="shared" si="171"/>
        <v>Medium</v>
      </c>
      <c r="Q1804" t="str">
        <f t="shared" si="172"/>
        <v>Long-Term</v>
      </c>
      <c r="R1804" t="str">
        <f t="shared" si="173"/>
        <v>Low Balance</v>
      </c>
      <c r="S1804" t="str">
        <f t="shared" si="174"/>
        <v>Normal</v>
      </c>
      <c r="T1804">
        <v>1</v>
      </c>
      <c r="U1804">
        <f t="shared" si="175"/>
        <v>0</v>
      </c>
    </row>
    <row r="1805" spans="1:21" x14ac:dyDescent="0.25">
      <c r="A1805">
        <v>2025</v>
      </c>
      <c r="B1805">
        <v>15707078</v>
      </c>
      <c r="C1805" t="s">
        <v>1130</v>
      </c>
      <c r="D1805">
        <v>577</v>
      </c>
      <c r="E1805" t="s">
        <v>15</v>
      </c>
      <c r="F1805" t="s">
        <v>16</v>
      </c>
      <c r="G1805">
        <v>26</v>
      </c>
      <c r="H1805">
        <v>1</v>
      </c>
      <c r="I1805">
        <v>180531</v>
      </c>
      <c r="J1805">
        <v>1</v>
      </c>
      <c r="K1805">
        <v>0</v>
      </c>
      <c r="L1805">
        <v>0</v>
      </c>
      <c r="M1805">
        <v>123455</v>
      </c>
      <c r="N1805">
        <v>0</v>
      </c>
      <c r="O1805" t="str">
        <f t="shared" si="170"/>
        <v>&lt;30</v>
      </c>
      <c r="P1805" t="str">
        <f t="shared" si="171"/>
        <v>Low</v>
      </c>
      <c r="Q1805" t="str">
        <f t="shared" si="172"/>
        <v>New</v>
      </c>
      <c r="R1805" t="str">
        <f t="shared" si="173"/>
        <v>High Balance</v>
      </c>
      <c r="S1805" t="str">
        <f t="shared" si="174"/>
        <v>High Value</v>
      </c>
      <c r="T1805">
        <v>1</v>
      </c>
      <c r="U1805">
        <f t="shared" si="175"/>
        <v>0</v>
      </c>
    </row>
    <row r="1806" spans="1:21" x14ac:dyDescent="0.25">
      <c r="A1806">
        <v>2025</v>
      </c>
      <c r="B1806">
        <v>15605263</v>
      </c>
      <c r="C1806" t="s">
        <v>32</v>
      </c>
      <c r="D1806">
        <v>552</v>
      </c>
      <c r="E1806" t="s">
        <v>15</v>
      </c>
      <c r="F1806" t="s">
        <v>23</v>
      </c>
      <c r="G1806">
        <v>33</v>
      </c>
      <c r="H1806">
        <v>5</v>
      </c>
      <c r="I1806">
        <v>140932</v>
      </c>
      <c r="J1806">
        <v>1</v>
      </c>
      <c r="K1806">
        <v>0</v>
      </c>
      <c r="L1806">
        <v>1</v>
      </c>
      <c r="M1806">
        <v>10922</v>
      </c>
      <c r="N1806">
        <v>0</v>
      </c>
      <c r="O1806" t="str">
        <f t="shared" si="170"/>
        <v>30-45</v>
      </c>
      <c r="P1806" t="str">
        <f t="shared" si="171"/>
        <v>Low</v>
      </c>
      <c r="Q1806" t="str">
        <f t="shared" si="172"/>
        <v>Mid-Term</v>
      </c>
      <c r="R1806" t="str">
        <f t="shared" si="173"/>
        <v>High Balance</v>
      </c>
      <c r="S1806" t="str">
        <f t="shared" si="174"/>
        <v>High Value</v>
      </c>
      <c r="T1806">
        <v>1</v>
      </c>
      <c r="U1806">
        <f t="shared" si="175"/>
        <v>0</v>
      </c>
    </row>
    <row r="1807" spans="1:21" x14ac:dyDescent="0.25">
      <c r="A1807">
        <v>2025</v>
      </c>
      <c r="B1807">
        <v>15607381</v>
      </c>
      <c r="C1807" t="s">
        <v>443</v>
      </c>
      <c r="D1807">
        <v>769</v>
      </c>
      <c r="E1807" t="s">
        <v>26</v>
      </c>
      <c r="F1807" t="s">
        <v>16</v>
      </c>
      <c r="G1807">
        <v>31</v>
      </c>
      <c r="H1807">
        <v>7</v>
      </c>
      <c r="I1807">
        <v>148914</v>
      </c>
      <c r="J1807">
        <v>2</v>
      </c>
      <c r="K1807">
        <v>1</v>
      </c>
      <c r="L1807">
        <v>0</v>
      </c>
      <c r="M1807">
        <v>53817</v>
      </c>
      <c r="N1807">
        <v>0</v>
      </c>
      <c r="O1807" t="str">
        <f t="shared" si="170"/>
        <v>30-45</v>
      </c>
      <c r="P1807" t="str">
        <f t="shared" si="171"/>
        <v>High</v>
      </c>
      <c r="Q1807" t="str">
        <f t="shared" si="172"/>
        <v>Mid-Term</v>
      </c>
      <c r="R1807" t="str">
        <f t="shared" si="173"/>
        <v>High Balance</v>
      </c>
      <c r="S1807" t="str">
        <f t="shared" si="174"/>
        <v>High Value</v>
      </c>
      <c r="T1807">
        <v>1</v>
      </c>
      <c r="U1807">
        <f t="shared" si="175"/>
        <v>0</v>
      </c>
    </row>
    <row r="1808" spans="1:21" x14ac:dyDescent="0.25">
      <c r="A1808">
        <v>2025</v>
      </c>
      <c r="B1808">
        <v>15683471</v>
      </c>
      <c r="C1808" t="s">
        <v>758</v>
      </c>
      <c r="D1808">
        <v>691</v>
      </c>
      <c r="E1808" t="s">
        <v>15</v>
      </c>
      <c r="F1808" t="s">
        <v>23</v>
      </c>
      <c r="G1808">
        <v>38</v>
      </c>
      <c r="H1808">
        <v>7</v>
      </c>
      <c r="I1808">
        <v>0</v>
      </c>
      <c r="J1808">
        <v>2</v>
      </c>
      <c r="K1808">
        <v>0</v>
      </c>
      <c r="L1808">
        <v>0</v>
      </c>
      <c r="M1808">
        <v>81617</v>
      </c>
      <c r="N1808">
        <v>0</v>
      </c>
      <c r="O1808" t="str">
        <f t="shared" si="170"/>
        <v>30-45</v>
      </c>
      <c r="P1808" t="str">
        <f t="shared" si="171"/>
        <v>Medium</v>
      </c>
      <c r="Q1808" t="str">
        <f t="shared" si="172"/>
        <v>Mid-Term</v>
      </c>
      <c r="R1808" t="str">
        <f t="shared" si="173"/>
        <v>Zero Balance</v>
      </c>
      <c r="S1808" t="str">
        <f t="shared" si="174"/>
        <v>Normal</v>
      </c>
      <c r="T1808">
        <v>1</v>
      </c>
      <c r="U1808">
        <f t="shared" si="175"/>
        <v>0</v>
      </c>
    </row>
    <row r="1809" spans="1:21" x14ac:dyDescent="0.25">
      <c r="A1809">
        <v>2025</v>
      </c>
      <c r="B1809">
        <v>15605037</v>
      </c>
      <c r="C1809" t="s">
        <v>182</v>
      </c>
      <c r="D1809">
        <v>818</v>
      </c>
      <c r="E1809" t="s">
        <v>15</v>
      </c>
      <c r="F1809" t="s">
        <v>16</v>
      </c>
      <c r="G1809">
        <v>49</v>
      </c>
      <c r="H1809">
        <v>2</v>
      </c>
      <c r="I1809">
        <v>0</v>
      </c>
      <c r="J1809">
        <v>1</v>
      </c>
      <c r="K1809">
        <v>0</v>
      </c>
      <c r="L1809">
        <v>1</v>
      </c>
      <c r="M1809">
        <v>192299</v>
      </c>
      <c r="N1809">
        <v>1</v>
      </c>
      <c r="O1809" t="str">
        <f t="shared" si="170"/>
        <v>46-60</v>
      </c>
      <c r="P1809" t="str">
        <f t="shared" si="171"/>
        <v>High</v>
      </c>
      <c r="Q1809" t="str">
        <f t="shared" si="172"/>
        <v>New</v>
      </c>
      <c r="R1809" t="str">
        <f t="shared" si="173"/>
        <v>Zero Balance</v>
      </c>
      <c r="S1809" t="str">
        <f t="shared" si="174"/>
        <v>Normal</v>
      </c>
      <c r="T1809">
        <v>1</v>
      </c>
      <c r="U1809">
        <f t="shared" si="175"/>
        <v>0</v>
      </c>
    </row>
    <row r="1810" spans="1:21" x14ac:dyDescent="0.25">
      <c r="A1810">
        <v>2025</v>
      </c>
      <c r="B1810">
        <v>15576085</v>
      </c>
      <c r="C1810" t="s">
        <v>1131</v>
      </c>
      <c r="D1810">
        <v>739</v>
      </c>
      <c r="E1810" t="s">
        <v>15</v>
      </c>
      <c r="F1810" t="s">
        <v>23</v>
      </c>
      <c r="G1810">
        <v>41</v>
      </c>
      <c r="H1810">
        <v>5</v>
      </c>
      <c r="I1810">
        <v>0</v>
      </c>
      <c r="J1810">
        <v>2</v>
      </c>
      <c r="K1810">
        <v>0</v>
      </c>
      <c r="L1810">
        <v>0</v>
      </c>
      <c r="M1810">
        <v>143882</v>
      </c>
      <c r="N1810">
        <v>0</v>
      </c>
      <c r="O1810" t="str">
        <f t="shared" si="170"/>
        <v>30-45</v>
      </c>
      <c r="P1810" t="str">
        <f t="shared" si="171"/>
        <v>Medium</v>
      </c>
      <c r="Q1810" t="str">
        <f t="shared" si="172"/>
        <v>Mid-Term</v>
      </c>
      <c r="R1810" t="str">
        <f t="shared" si="173"/>
        <v>Zero Balance</v>
      </c>
      <c r="S1810" t="str">
        <f t="shared" si="174"/>
        <v>Normal</v>
      </c>
      <c r="T1810">
        <v>1</v>
      </c>
      <c r="U1810">
        <f t="shared" si="175"/>
        <v>0</v>
      </c>
    </row>
    <row r="1811" spans="1:21" x14ac:dyDescent="0.25">
      <c r="A1811">
        <v>2025</v>
      </c>
      <c r="B1811">
        <v>15770435</v>
      </c>
      <c r="C1811" t="s">
        <v>808</v>
      </c>
      <c r="D1811">
        <v>639</v>
      </c>
      <c r="E1811" t="s">
        <v>15</v>
      </c>
      <c r="F1811" t="s">
        <v>16</v>
      </c>
      <c r="G1811">
        <v>50</v>
      </c>
      <c r="H1811">
        <v>6</v>
      </c>
      <c r="I1811">
        <v>115335</v>
      </c>
      <c r="J1811">
        <v>2</v>
      </c>
      <c r="K1811">
        <v>1</v>
      </c>
      <c r="L1811">
        <v>1</v>
      </c>
      <c r="M1811">
        <v>53130</v>
      </c>
      <c r="N1811">
        <v>0</v>
      </c>
      <c r="O1811" t="str">
        <f t="shared" si="170"/>
        <v>46-60</v>
      </c>
      <c r="P1811" t="str">
        <f t="shared" si="171"/>
        <v>Medium</v>
      </c>
      <c r="Q1811" t="str">
        <f t="shared" si="172"/>
        <v>Mid-Term</v>
      </c>
      <c r="R1811" t="str">
        <f t="shared" si="173"/>
        <v>High Balance</v>
      </c>
      <c r="S1811" t="str">
        <f t="shared" si="174"/>
        <v>High Value</v>
      </c>
      <c r="T1811">
        <v>1</v>
      </c>
      <c r="U1811">
        <f t="shared" si="175"/>
        <v>0</v>
      </c>
    </row>
    <row r="1812" spans="1:21" x14ac:dyDescent="0.25">
      <c r="A1812">
        <v>2025</v>
      </c>
      <c r="B1812">
        <v>15592994</v>
      </c>
      <c r="C1812" t="s">
        <v>705</v>
      </c>
      <c r="D1812">
        <v>651</v>
      </c>
      <c r="E1812" t="s">
        <v>15</v>
      </c>
      <c r="F1812" t="s">
        <v>16</v>
      </c>
      <c r="G1812">
        <v>65</v>
      </c>
      <c r="H1812">
        <v>0</v>
      </c>
      <c r="I1812">
        <v>0</v>
      </c>
      <c r="J1812">
        <v>2</v>
      </c>
      <c r="K1812">
        <v>1</v>
      </c>
      <c r="L1812">
        <v>1</v>
      </c>
      <c r="M1812">
        <v>190454</v>
      </c>
      <c r="N1812">
        <v>0</v>
      </c>
      <c r="O1812" t="str">
        <f t="shared" si="170"/>
        <v>60+</v>
      </c>
      <c r="P1812" t="str">
        <f t="shared" si="171"/>
        <v>Medium</v>
      </c>
      <c r="Q1812" t="str">
        <f t="shared" si="172"/>
        <v>New</v>
      </c>
      <c r="R1812" t="str">
        <f t="shared" si="173"/>
        <v>Zero Balance</v>
      </c>
      <c r="S1812" t="str">
        <f t="shared" si="174"/>
        <v>Normal</v>
      </c>
      <c r="T1812">
        <v>1</v>
      </c>
      <c r="U1812">
        <f t="shared" si="175"/>
        <v>0</v>
      </c>
    </row>
    <row r="1813" spans="1:21" x14ac:dyDescent="0.25">
      <c r="A1813">
        <v>2025</v>
      </c>
      <c r="B1813">
        <v>15624068</v>
      </c>
      <c r="C1813" t="s">
        <v>117</v>
      </c>
      <c r="D1813">
        <v>779</v>
      </c>
      <c r="E1813" t="s">
        <v>15</v>
      </c>
      <c r="F1813" t="s">
        <v>16</v>
      </c>
      <c r="G1813">
        <v>26</v>
      </c>
      <c r="H1813">
        <v>0</v>
      </c>
      <c r="I1813">
        <v>0</v>
      </c>
      <c r="J1813">
        <v>2</v>
      </c>
      <c r="K1813">
        <v>0</v>
      </c>
      <c r="L1813">
        <v>1</v>
      </c>
      <c r="M1813">
        <v>111906</v>
      </c>
      <c r="N1813">
        <v>0</v>
      </c>
      <c r="O1813" t="str">
        <f t="shared" si="170"/>
        <v>&lt;30</v>
      </c>
      <c r="P1813" t="str">
        <f t="shared" si="171"/>
        <v>High</v>
      </c>
      <c r="Q1813" t="str">
        <f t="shared" si="172"/>
        <v>New</v>
      </c>
      <c r="R1813" t="str">
        <f t="shared" si="173"/>
        <v>Zero Balance</v>
      </c>
      <c r="S1813" t="str">
        <f t="shared" si="174"/>
        <v>Normal</v>
      </c>
      <c r="T1813">
        <v>1</v>
      </c>
      <c r="U1813">
        <f t="shared" si="175"/>
        <v>0</v>
      </c>
    </row>
    <row r="1814" spans="1:21" x14ac:dyDescent="0.25">
      <c r="A1814">
        <v>2025</v>
      </c>
      <c r="B1814">
        <v>15595221</v>
      </c>
      <c r="C1814" t="s">
        <v>213</v>
      </c>
      <c r="D1814">
        <v>850</v>
      </c>
      <c r="E1814" t="s">
        <v>26</v>
      </c>
      <c r="F1814" t="s">
        <v>16</v>
      </c>
      <c r="G1814">
        <v>33</v>
      </c>
      <c r="H1814">
        <v>7</v>
      </c>
      <c r="I1814">
        <v>134678</v>
      </c>
      <c r="J1814">
        <v>1</v>
      </c>
      <c r="K1814">
        <v>1</v>
      </c>
      <c r="L1814">
        <v>0</v>
      </c>
      <c r="M1814">
        <v>113178</v>
      </c>
      <c r="N1814">
        <v>0</v>
      </c>
      <c r="O1814" t="str">
        <f t="shared" si="170"/>
        <v>30-45</v>
      </c>
      <c r="P1814" t="str">
        <f t="shared" si="171"/>
        <v>High</v>
      </c>
      <c r="Q1814" t="str">
        <f t="shared" si="172"/>
        <v>Mid-Term</v>
      </c>
      <c r="R1814" t="str">
        <f t="shared" si="173"/>
        <v>High Balance</v>
      </c>
      <c r="S1814" t="str">
        <f t="shared" si="174"/>
        <v>High Value</v>
      </c>
      <c r="T1814">
        <v>1</v>
      </c>
      <c r="U1814">
        <f t="shared" si="175"/>
        <v>0</v>
      </c>
    </row>
    <row r="1815" spans="1:21" x14ac:dyDescent="0.25">
      <c r="A1815">
        <v>2025</v>
      </c>
      <c r="B1815">
        <v>15637131</v>
      </c>
      <c r="C1815" t="s">
        <v>504</v>
      </c>
      <c r="D1815">
        <v>829</v>
      </c>
      <c r="E1815" t="s">
        <v>15</v>
      </c>
      <c r="F1815" t="s">
        <v>23</v>
      </c>
      <c r="G1815">
        <v>38</v>
      </c>
      <c r="H1815">
        <v>9</v>
      </c>
      <c r="I1815">
        <v>0</v>
      </c>
      <c r="J1815">
        <v>2</v>
      </c>
      <c r="K1815">
        <v>1</v>
      </c>
      <c r="L1815">
        <v>0</v>
      </c>
      <c r="M1815">
        <v>30530</v>
      </c>
      <c r="N1815">
        <v>0</v>
      </c>
      <c r="O1815" t="str">
        <f t="shared" si="170"/>
        <v>30-45</v>
      </c>
      <c r="P1815" t="str">
        <f t="shared" si="171"/>
        <v>High</v>
      </c>
      <c r="Q1815" t="str">
        <f t="shared" si="172"/>
        <v>Long-Term</v>
      </c>
      <c r="R1815" t="str">
        <f t="shared" si="173"/>
        <v>Zero Balance</v>
      </c>
      <c r="S1815" t="str">
        <f t="shared" si="174"/>
        <v>Normal</v>
      </c>
      <c r="T1815">
        <v>1</v>
      </c>
      <c r="U1815">
        <f t="shared" si="175"/>
        <v>0</v>
      </c>
    </row>
    <row r="1816" spans="1:21" x14ac:dyDescent="0.25">
      <c r="A1816">
        <v>2025</v>
      </c>
      <c r="B1816">
        <v>15613471</v>
      </c>
      <c r="C1816" t="s">
        <v>1132</v>
      </c>
      <c r="D1816">
        <v>579</v>
      </c>
      <c r="E1816" t="s">
        <v>26</v>
      </c>
      <c r="F1816" t="s">
        <v>23</v>
      </c>
      <c r="G1816">
        <v>31</v>
      </c>
      <c r="H1816">
        <v>2</v>
      </c>
      <c r="I1816">
        <v>90547</v>
      </c>
      <c r="J1816">
        <v>2</v>
      </c>
      <c r="K1816">
        <v>1</v>
      </c>
      <c r="L1816">
        <v>1</v>
      </c>
      <c r="M1816">
        <v>18800</v>
      </c>
      <c r="N1816">
        <v>0</v>
      </c>
      <c r="O1816" t="str">
        <f t="shared" si="170"/>
        <v>30-45</v>
      </c>
      <c r="P1816" t="str">
        <f t="shared" si="171"/>
        <v>Low</v>
      </c>
      <c r="Q1816" t="str">
        <f t="shared" si="172"/>
        <v>New</v>
      </c>
      <c r="R1816" t="str">
        <f t="shared" si="173"/>
        <v>Low Balance</v>
      </c>
      <c r="S1816" t="str">
        <f t="shared" si="174"/>
        <v>Normal</v>
      </c>
      <c r="T1816">
        <v>1</v>
      </c>
      <c r="U1816">
        <f t="shared" si="175"/>
        <v>0</v>
      </c>
    </row>
    <row r="1817" spans="1:21" x14ac:dyDescent="0.25">
      <c r="A1817">
        <v>2025</v>
      </c>
      <c r="B1817">
        <v>15583499</v>
      </c>
      <c r="C1817" t="s">
        <v>1133</v>
      </c>
      <c r="D1817">
        <v>510</v>
      </c>
      <c r="E1817" t="s">
        <v>15</v>
      </c>
      <c r="F1817" t="s">
        <v>23</v>
      </c>
      <c r="G1817">
        <v>32</v>
      </c>
      <c r="H1817">
        <v>9</v>
      </c>
      <c r="I1817">
        <v>103325</v>
      </c>
      <c r="J1817">
        <v>1</v>
      </c>
      <c r="K1817">
        <v>1</v>
      </c>
      <c r="L1817">
        <v>1</v>
      </c>
      <c r="M1817">
        <v>46128</v>
      </c>
      <c r="N1817">
        <v>0</v>
      </c>
      <c r="O1817" t="str">
        <f t="shared" si="170"/>
        <v>30-45</v>
      </c>
      <c r="P1817" t="str">
        <f t="shared" si="171"/>
        <v>Low</v>
      </c>
      <c r="Q1817" t="str">
        <f t="shared" si="172"/>
        <v>Long-Term</v>
      </c>
      <c r="R1817" t="str">
        <f t="shared" si="173"/>
        <v>High Balance</v>
      </c>
      <c r="S1817" t="str">
        <f t="shared" si="174"/>
        <v>High Value</v>
      </c>
      <c r="T1817">
        <v>1</v>
      </c>
      <c r="U1817">
        <f t="shared" si="175"/>
        <v>0</v>
      </c>
    </row>
    <row r="1818" spans="1:21" x14ac:dyDescent="0.25">
      <c r="A1818">
        <v>2025</v>
      </c>
      <c r="B1818">
        <v>15752816</v>
      </c>
      <c r="C1818" t="s">
        <v>854</v>
      </c>
      <c r="D1818">
        <v>531</v>
      </c>
      <c r="E1818" t="s">
        <v>15</v>
      </c>
      <c r="F1818" t="s">
        <v>23</v>
      </c>
      <c r="G1818">
        <v>29</v>
      </c>
      <c r="H1818">
        <v>3</v>
      </c>
      <c r="I1818">
        <v>114591</v>
      </c>
      <c r="J1818">
        <v>1</v>
      </c>
      <c r="K1818">
        <v>0</v>
      </c>
      <c r="L1818">
        <v>0</v>
      </c>
      <c r="M1818">
        <v>75585</v>
      </c>
      <c r="N1818">
        <v>0</v>
      </c>
      <c r="O1818" t="str">
        <f t="shared" si="170"/>
        <v>&lt;30</v>
      </c>
      <c r="P1818" t="str">
        <f t="shared" si="171"/>
        <v>Low</v>
      </c>
      <c r="Q1818" t="str">
        <f t="shared" si="172"/>
        <v>New</v>
      </c>
      <c r="R1818" t="str">
        <f t="shared" si="173"/>
        <v>High Balance</v>
      </c>
      <c r="S1818" t="str">
        <f t="shared" si="174"/>
        <v>High Value</v>
      </c>
      <c r="T1818">
        <v>1</v>
      </c>
      <c r="U1818">
        <f t="shared" si="175"/>
        <v>0</v>
      </c>
    </row>
    <row r="1819" spans="1:21" x14ac:dyDescent="0.25">
      <c r="A1819">
        <v>2025</v>
      </c>
      <c r="B1819">
        <v>15804075</v>
      </c>
      <c r="C1819" t="s">
        <v>285</v>
      </c>
      <c r="D1819">
        <v>628</v>
      </c>
      <c r="E1819" t="s">
        <v>26</v>
      </c>
      <c r="F1819" t="s">
        <v>16</v>
      </c>
      <c r="G1819">
        <v>36</v>
      </c>
      <c r="H1819">
        <v>3</v>
      </c>
      <c r="I1819">
        <v>91287</v>
      </c>
      <c r="J1819">
        <v>1</v>
      </c>
      <c r="K1819">
        <v>1</v>
      </c>
      <c r="L1819">
        <v>0</v>
      </c>
      <c r="M1819">
        <v>63086</v>
      </c>
      <c r="N1819">
        <v>0</v>
      </c>
      <c r="O1819" t="str">
        <f t="shared" si="170"/>
        <v>30-45</v>
      </c>
      <c r="P1819" t="str">
        <f t="shared" si="171"/>
        <v>Medium</v>
      </c>
      <c r="Q1819" t="str">
        <f t="shared" si="172"/>
        <v>New</v>
      </c>
      <c r="R1819" t="str">
        <f t="shared" si="173"/>
        <v>Low Balance</v>
      </c>
      <c r="S1819" t="str">
        <f t="shared" si="174"/>
        <v>Normal</v>
      </c>
      <c r="T1819">
        <v>1</v>
      </c>
      <c r="U1819">
        <f t="shared" si="175"/>
        <v>0</v>
      </c>
    </row>
    <row r="1820" spans="1:21" x14ac:dyDescent="0.25">
      <c r="A1820">
        <v>2025</v>
      </c>
      <c r="B1820">
        <v>15800517</v>
      </c>
      <c r="C1820" t="s">
        <v>278</v>
      </c>
      <c r="D1820">
        <v>633</v>
      </c>
      <c r="E1820" t="s">
        <v>18</v>
      </c>
      <c r="F1820" t="s">
        <v>23</v>
      </c>
      <c r="G1820">
        <v>32</v>
      </c>
      <c r="H1820">
        <v>5</v>
      </c>
      <c r="I1820">
        <v>163340</v>
      </c>
      <c r="J1820">
        <v>2</v>
      </c>
      <c r="K1820">
        <v>1</v>
      </c>
      <c r="L1820">
        <v>1</v>
      </c>
      <c r="M1820">
        <v>74415</v>
      </c>
      <c r="N1820">
        <v>0</v>
      </c>
      <c r="O1820" t="str">
        <f t="shared" si="170"/>
        <v>30-45</v>
      </c>
      <c r="P1820" t="str">
        <f t="shared" si="171"/>
        <v>Medium</v>
      </c>
      <c r="Q1820" t="str">
        <f t="shared" si="172"/>
        <v>Mid-Term</v>
      </c>
      <c r="R1820" t="str">
        <f t="shared" si="173"/>
        <v>High Balance</v>
      </c>
      <c r="S1820" t="str">
        <f t="shared" si="174"/>
        <v>High Value</v>
      </c>
      <c r="T1820">
        <v>1</v>
      </c>
      <c r="U1820">
        <f t="shared" si="175"/>
        <v>0</v>
      </c>
    </row>
    <row r="1821" spans="1:21" x14ac:dyDescent="0.25">
      <c r="A1821">
        <v>2025</v>
      </c>
      <c r="B1821">
        <v>15712319</v>
      </c>
      <c r="C1821" t="s">
        <v>1134</v>
      </c>
      <c r="D1821">
        <v>714</v>
      </c>
      <c r="E1821" t="s">
        <v>18</v>
      </c>
      <c r="F1821" t="s">
        <v>23</v>
      </c>
      <c r="G1821">
        <v>45</v>
      </c>
      <c r="H1821">
        <v>8</v>
      </c>
      <c r="I1821">
        <v>150900</v>
      </c>
      <c r="J1821">
        <v>2</v>
      </c>
      <c r="K1821">
        <v>0</v>
      </c>
      <c r="L1821">
        <v>1</v>
      </c>
      <c r="M1821">
        <v>139889</v>
      </c>
      <c r="N1821">
        <v>0</v>
      </c>
      <c r="O1821" t="str">
        <f t="shared" si="170"/>
        <v>30-45</v>
      </c>
      <c r="P1821" t="str">
        <f t="shared" si="171"/>
        <v>Medium</v>
      </c>
      <c r="Q1821" t="str">
        <f t="shared" si="172"/>
        <v>Long-Term</v>
      </c>
      <c r="R1821" t="str">
        <f t="shared" si="173"/>
        <v>High Balance</v>
      </c>
      <c r="S1821" t="str">
        <f t="shared" si="174"/>
        <v>High Value</v>
      </c>
      <c r="T1821">
        <v>1</v>
      </c>
      <c r="U1821">
        <f t="shared" si="175"/>
        <v>0</v>
      </c>
    </row>
    <row r="1822" spans="1:21" x14ac:dyDescent="0.25">
      <c r="A1822">
        <v>2025</v>
      </c>
      <c r="B1822">
        <v>15797389</v>
      </c>
      <c r="C1822" t="s">
        <v>189</v>
      </c>
      <c r="D1822">
        <v>604</v>
      </c>
      <c r="E1822" t="s">
        <v>18</v>
      </c>
      <c r="F1822" t="s">
        <v>23</v>
      </c>
      <c r="G1822">
        <v>23</v>
      </c>
      <c r="H1822">
        <v>9</v>
      </c>
      <c r="I1822">
        <v>124577</v>
      </c>
      <c r="J1822">
        <v>1</v>
      </c>
      <c r="K1822">
        <v>1</v>
      </c>
      <c r="L1822">
        <v>1</v>
      </c>
      <c r="M1822">
        <v>7267</v>
      </c>
      <c r="N1822">
        <v>0</v>
      </c>
      <c r="O1822" t="str">
        <f t="shared" si="170"/>
        <v>&lt;30</v>
      </c>
      <c r="P1822" t="str">
        <f t="shared" si="171"/>
        <v>Medium</v>
      </c>
      <c r="Q1822" t="str">
        <f t="shared" si="172"/>
        <v>Long-Term</v>
      </c>
      <c r="R1822" t="str">
        <f t="shared" si="173"/>
        <v>High Balance</v>
      </c>
      <c r="S1822" t="str">
        <f t="shared" si="174"/>
        <v>High Value</v>
      </c>
      <c r="T1822">
        <v>1</v>
      </c>
      <c r="U1822">
        <f t="shared" si="175"/>
        <v>0</v>
      </c>
    </row>
    <row r="1823" spans="1:21" x14ac:dyDescent="0.25">
      <c r="A1823">
        <v>2025</v>
      </c>
      <c r="B1823">
        <v>15621432</v>
      </c>
      <c r="C1823" t="s">
        <v>1135</v>
      </c>
      <c r="D1823">
        <v>630</v>
      </c>
      <c r="E1823" t="s">
        <v>18</v>
      </c>
      <c r="F1823" t="s">
        <v>23</v>
      </c>
      <c r="G1823">
        <v>35</v>
      </c>
      <c r="H1823">
        <v>1</v>
      </c>
      <c r="I1823">
        <v>0</v>
      </c>
      <c r="J1823">
        <v>2</v>
      </c>
      <c r="K1823">
        <v>0</v>
      </c>
      <c r="L1823">
        <v>0</v>
      </c>
      <c r="M1823">
        <v>186826</v>
      </c>
      <c r="N1823">
        <v>0</v>
      </c>
      <c r="O1823" t="str">
        <f t="shared" si="170"/>
        <v>30-45</v>
      </c>
      <c r="P1823" t="str">
        <f t="shared" si="171"/>
        <v>Medium</v>
      </c>
      <c r="Q1823" t="str">
        <f t="shared" si="172"/>
        <v>New</v>
      </c>
      <c r="R1823" t="str">
        <f t="shared" si="173"/>
        <v>Zero Balance</v>
      </c>
      <c r="S1823" t="str">
        <f t="shared" si="174"/>
        <v>Normal</v>
      </c>
      <c r="T1823">
        <v>1</v>
      </c>
      <c r="U1823">
        <f t="shared" si="175"/>
        <v>0</v>
      </c>
    </row>
    <row r="1824" spans="1:21" x14ac:dyDescent="0.25">
      <c r="A1824">
        <v>2025</v>
      </c>
      <c r="B1824">
        <v>15779390</v>
      </c>
      <c r="C1824" t="s">
        <v>1136</v>
      </c>
      <c r="D1824">
        <v>850</v>
      </c>
      <c r="E1824" t="s">
        <v>18</v>
      </c>
      <c r="F1824" t="s">
        <v>16</v>
      </c>
      <c r="G1824">
        <v>31</v>
      </c>
      <c r="H1824">
        <v>4</v>
      </c>
      <c r="I1824">
        <v>91293</v>
      </c>
      <c r="J1824">
        <v>1</v>
      </c>
      <c r="K1824">
        <v>1</v>
      </c>
      <c r="L1824">
        <v>1</v>
      </c>
      <c r="M1824">
        <v>162149</v>
      </c>
      <c r="N1824">
        <v>0</v>
      </c>
      <c r="O1824" t="str">
        <f t="shared" si="170"/>
        <v>30-45</v>
      </c>
      <c r="P1824" t="str">
        <f t="shared" si="171"/>
        <v>High</v>
      </c>
      <c r="Q1824" t="str">
        <f t="shared" si="172"/>
        <v>Mid-Term</v>
      </c>
      <c r="R1824" t="str">
        <f t="shared" si="173"/>
        <v>Low Balance</v>
      </c>
      <c r="S1824" t="str">
        <f t="shared" si="174"/>
        <v>Normal</v>
      </c>
      <c r="T1824">
        <v>1</v>
      </c>
      <c r="U1824">
        <f t="shared" si="175"/>
        <v>0</v>
      </c>
    </row>
    <row r="1825" spans="1:21" x14ac:dyDescent="0.25">
      <c r="A1825">
        <v>2025</v>
      </c>
      <c r="B1825">
        <v>15711219</v>
      </c>
      <c r="C1825" t="s">
        <v>1137</v>
      </c>
      <c r="D1825">
        <v>788</v>
      </c>
      <c r="E1825" t="s">
        <v>26</v>
      </c>
      <c r="F1825" t="s">
        <v>16</v>
      </c>
      <c r="G1825">
        <v>57</v>
      </c>
      <c r="H1825">
        <v>8</v>
      </c>
      <c r="I1825">
        <v>93717</v>
      </c>
      <c r="J1825">
        <v>1</v>
      </c>
      <c r="K1825">
        <v>1</v>
      </c>
      <c r="L1825">
        <v>1</v>
      </c>
      <c r="M1825">
        <v>180150</v>
      </c>
      <c r="N1825">
        <v>1</v>
      </c>
      <c r="O1825" t="str">
        <f t="shared" si="170"/>
        <v>46-60</v>
      </c>
      <c r="P1825" t="str">
        <f t="shared" si="171"/>
        <v>High</v>
      </c>
      <c r="Q1825" t="str">
        <f t="shared" si="172"/>
        <v>Long-Term</v>
      </c>
      <c r="R1825" t="str">
        <f t="shared" si="173"/>
        <v>Low Balance</v>
      </c>
      <c r="S1825" t="str">
        <f t="shared" si="174"/>
        <v>Normal</v>
      </c>
      <c r="T1825">
        <v>1</v>
      </c>
      <c r="U1825">
        <f t="shared" si="175"/>
        <v>93717</v>
      </c>
    </row>
    <row r="1826" spans="1:21" x14ac:dyDescent="0.25">
      <c r="A1826">
        <v>2025</v>
      </c>
      <c r="B1826">
        <v>15770498</v>
      </c>
      <c r="C1826" t="s">
        <v>1138</v>
      </c>
      <c r="D1826">
        <v>798</v>
      </c>
      <c r="E1826" t="s">
        <v>15</v>
      </c>
      <c r="F1826" t="s">
        <v>16</v>
      </c>
      <c r="G1826">
        <v>37</v>
      </c>
      <c r="H1826">
        <v>4</v>
      </c>
      <c r="I1826">
        <v>111723</v>
      </c>
      <c r="J1826">
        <v>1</v>
      </c>
      <c r="K1826">
        <v>1</v>
      </c>
      <c r="L1826">
        <v>1</v>
      </c>
      <c r="M1826">
        <v>83478</v>
      </c>
      <c r="N1826">
        <v>0</v>
      </c>
      <c r="O1826" t="str">
        <f t="shared" si="170"/>
        <v>30-45</v>
      </c>
      <c r="P1826" t="str">
        <f t="shared" si="171"/>
        <v>High</v>
      </c>
      <c r="Q1826" t="str">
        <f t="shared" si="172"/>
        <v>Mid-Term</v>
      </c>
      <c r="R1826" t="str">
        <f t="shared" si="173"/>
        <v>High Balance</v>
      </c>
      <c r="S1826" t="str">
        <f t="shared" si="174"/>
        <v>High Value</v>
      </c>
      <c r="T1826">
        <v>1</v>
      </c>
      <c r="U1826">
        <f t="shared" si="175"/>
        <v>0</v>
      </c>
    </row>
    <row r="1827" spans="1:21" x14ac:dyDescent="0.25">
      <c r="A1827">
        <v>2025</v>
      </c>
      <c r="B1827">
        <v>15678727</v>
      </c>
      <c r="C1827" t="s">
        <v>214</v>
      </c>
      <c r="D1827">
        <v>770</v>
      </c>
      <c r="E1827" t="s">
        <v>26</v>
      </c>
      <c r="F1827" t="s">
        <v>23</v>
      </c>
      <c r="G1827">
        <v>45</v>
      </c>
      <c r="H1827">
        <v>4</v>
      </c>
      <c r="I1827">
        <v>110766</v>
      </c>
      <c r="J1827">
        <v>1</v>
      </c>
      <c r="K1827">
        <v>1</v>
      </c>
      <c r="L1827">
        <v>0</v>
      </c>
      <c r="M1827">
        <v>26164</v>
      </c>
      <c r="N1827">
        <v>1</v>
      </c>
      <c r="O1827" t="str">
        <f t="shared" si="170"/>
        <v>30-45</v>
      </c>
      <c r="P1827" t="str">
        <f t="shared" si="171"/>
        <v>High</v>
      </c>
      <c r="Q1827" t="str">
        <f t="shared" si="172"/>
        <v>Mid-Term</v>
      </c>
      <c r="R1827" t="str">
        <f t="shared" si="173"/>
        <v>High Balance</v>
      </c>
      <c r="S1827" t="str">
        <f t="shared" si="174"/>
        <v>High Value</v>
      </c>
      <c r="T1827">
        <v>1</v>
      </c>
      <c r="U1827">
        <f t="shared" si="175"/>
        <v>110766</v>
      </c>
    </row>
    <row r="1828" spans="1:21" x14ac:dyDescent="0.25">
      <c r="A1828">
        <v>2025</v>
      </c>
      <c r="B1828">
        <v>15573893</v>
      </c>
      <c r="C1828" t="s">
        <v>435</v>
      </c>
      <c r="D1828">
        <v>569</v>
      </c>
      <c r="E1828" t="s">
        <v>26</v>
      </c>
      <c r="F1828" t="s">
        <v>23</v>
      </c>
      <c r="G1828">
        <v>25</v>
      </c>
      <c r="H1828">
        <v>9</v>
      </c>
      <c r="I1828">
        <v>173459</v>
      </c>
      <c r="J1828">
        <v>2</v>
      </c>
      <c r="K1828">
        <v>1</v>
      </c>
      <c r="L1828">
        <v>1</v>
      </c>
      <c r="M1828">
        <v>44381</v>
      </c>
      <c r="N1828">
        <v>0</v>
      </c>
      <c r="O1828" t="str">
        <f t="shared" si="170"/>
        <v>&lt;30</v>
      </c>
      <c r="P1828" t="str">
        <f t="shared" si="171"/>
        <v>Low</v>
      </c>
      <c r="Q1828" t="str">
        <f t="shared" si="172"/>
        <v>Long-Term</v>
      </c>
      <c r="R1828" t="str">
        <f t="shared" si="173"/>
        <v>High Balance</v>
      </c>
      <c r="S1828" t="str">
        <f t="shared" si="174"/>
        <v>High Value</v>
      </c>
      <c r="T1828">
        <v>1</v>
      </c>
      <c r="U1828">
        <f t="shared" si="175"/>
        <v>0</v>
      </c>
    </row>
    <row r="1829" spans="1:21" x14ac:dyDescent="0.25">
      <c r="A1829">
        <v>2025</v>
      </c>
      <c r="B1829">
        <v>15740104</v>
      </c>
      <c r="C1829" t="s">
        <v>943</v>
      </c>
      <c r="D1829">
        <v>425</v>
      </c>
      <c r="E1829" t="s">
        <v>18</v>
      </c>
      <c r="F1829" t="s">
        <v>16</v>
      </c>
      <c r="G1829">
        <v>22</v>
      </c>
      <c r="H1829">
        <v>7</v>
      </c>
      <c r="I1829">
        <v>169650</v>
      </c>
      <c r="J1829">
        <v>2</v>
      </c>
      <c r="K1829">
        <v>0</v>
      </c>
      <c r="L1829">
        <v>1</v>
      </c>
      <c r="M1829">
        <v>136365</v>
      </c>
      <c r="N1829">
        <v>1</v>
      </c>
      <c r="O1829" t="str">
        <f t="shared" si="170"/>
        <v>&lt;30</v>
      </c>
      <c r="P1829" t="str">
        <f t="shared" si="171"/>
        <v>Low</v>
      </c>
      <c r="Q1829" t="str">
        <f t="shared" si="172"/>
        <v>Mid-Term</v>
      </c>
      <c r="R1829" t="str">
        <f t="shared" si="173"/>
        <v>High Balance</v>
      </c>
      <c r="S1829" t="str">
        <f t="shared" si="174"/>
        <v>High Value</v>
      </c>
      <c r="T1829">
        <v>1</v>
      </c>
      <c r="U1829">
        <f t="shared" si="175"/>
        <v>169650</v>
      </c>
    </row>
    <row r="1830" spans="1:21" x14ac:dyDescent="0.25">
      <c r="A1830">
        <v>2025</v>
      </c>
      <c r="B1830">
        <v>15792649</v>
      </c>
      <c r="C1830" t="s">
        <v>1139</v>
      </c>
      <c r="D1830">
        <v>547</v>
      </c>
      <c r="E1830" t="s">
        <v>18</v>
      </c>
      <c r="F1830" t="s">
        <v>16</v>
      </c>
      <c r="G1830">
        <v>31</v>
      </c>
      <c r="H1830">
        <v>9</v>
      </c>
      <c r="I1830">
        <v>0</v>
      </c>
      <c r="J1830">
        <v>2</v>
      </c>
      <c r="K1830">
        <v>0</v>
      </c>
      <c r="L1830">
        <v>0</v>
      </c>
      <c r="M1830">
        <v>99294</v>
      </c>
      <c r="N1830">
        <v>0</v>
      </c>
      <c r="O1830" t="str">
        <f t="shared" si="170"/>
        <v>30-45</v>
      </c>
      <c r="P1830" t="str">
        <f t="shared" si="171"/>
        <v>Low</v>
      </c>
      <c r="Q1830" t="str">
        <f t="shared" si="172"/>
        <v>Long-Term</v>
      </c>
      <c r="R1830" t="str">
        <f t="shared" si="173"/>
        <v>Zero Balance</v>
      </c>
      <c r="S1830" t="str">
        <f t="shared" si="174"/>
        <v>Normal</v>
      </c>
      <c r="T1830">
        <v>1</v>
      </c>
      <c r="U1830">
        <f t="shared" si="175"/>
        <v>0</v>
      </c>
    </row>
    <row r="1831" spans="1:21" x14ac:dyDescent="0.25">
      <c r="A1831">
        <v>2025</v>
      </c>
      <c r="B1831">
        <v>15605275</v>
      </c>
      <c r="C1831" t="s">
        <v>1140</v>
      </c>
      <c r="D1831">
        <v>725</v>
      </c>
      <c r="E1831" t="s">
        <v>26</v>
      </c>
      <c r="F1831" t="s">
        <v>23</v>
      </c>
      <c r="G1831">
        <v>45</v>
      </c>
      <c r="H1831">
        <v>8</v>
      </c>
      <c r="I1831">
        <v>116917</v>
      </c>
      <c r="J1831">
        <v>1</v>
      </c>
      <c r="K1831">
        <v>0</v>
      </c>
      <c r="L1831">
        <v>0</v>
      </c>
      <c r="M1831">
        <v>173464</v>
      </c>
      <c r="N1831">
        <v>1</v>
      </c>
      <c r="O1831" t="str">
        <f t="shared" si="170"/>
        <v>30-45</v>
      </c>
      <c r="P1831" t="str">
        <f t="shared" si="171"/>
        <v>Medium</v>
      </c>
      <c r="Q1831" t="str">
        <f t="shared" si="172"/>
        <v>Long-Term</v>
      </c>
      <c r="R1831" t="str">
        <f t="shared" si="173"/>
        <v>High Balance</v>
      </c>
      <c r="S1831" t="str">
        <f t="shared" si="174"/>
        <v>High Value</v>
      </c>
      <c r="T1831">
        <v>1</v>
      </c>
      <c r="U1831">
        <f t="shared" si="175"/>
        <v>116917</v>
      </c>
    </row>
    <row r="1832" spans="1:21" x14ac:dyDescent="0.25">
      <c r="A1832">
        <v>2025</v>
      </c>
      <c r="B1832">
        <v>15572467</v>
      </c>
      <c r="C1832" t="s">
        <v>549</v>
      </c>
      <c r="D1832">
        <v>506</v>
      </c>
      <c r="E1832" t="s">
        <v>15</v>
      </c>
      <c r="F1832" t="s">
        <v>23</v>
      </c>
      <c r="G1832">
        <v>37</v>
      </c>
      <c r="H1832">
        <v>5</v>
      </c>
      <c r="I1832">
        <v>0</v>
      </c>
      <c r="J1832">
        <v>2</v>
      </c>
      <c r="K1832">
        <v>1</v>
      </c>
      <c r="L1832">
        <v>1</v>
      </c>
      <c r="M1832">
        <v>127544</v>
      </c>
      <c r="N1832">
        <v>0</v>
      </c>
      <c r="O1832" t="str">
        <f t="shared" si="170"/>
        <v>30-45</v>
      </c>
      <c r="P1832" t="str">
        <f t="shared" si="171"/>
        <v>Low</v>
      </c>
      <c r="Q1832" t="str">
        <f t="shared" si="172"/>
        <v>Mid-Term</v>
      </c>
      <c r="R1832" t="str">
        <f t="shared" si="173"/>
        <v>Zero Balance</v>
      </c>
      <c r="S1832" t="str">
        <f t="shared" si="174"/>
        <v>Normal</v>
      </c>
      <c r="T1832">
        <v>1</v>
      </c>
      <c r="U1832">
        <f t="shared" si="175"/>
        <v>0</v>
      </c>
    </row>
    <row r="1833" spans="1:21" x14ac:dyDescent="0.25">
      <c r="A1833">
        <v>2025</v>
      </c>
      <c r="B1833">
        <v>15738219</v>
      </c>
      <c r="C1833" t="s">
        <v>1141</v>
      </c>
      <c r="D1833">
        <v>632</v>
      </c>
      <c r="E1833" t="s">
        <v>15</v>
      </c>
      <c r="F1833" t="s">
        <v>16</v>
      </c>
      <c r="G1833">
        <v>36</v>
      </c>
      <c r="H1833">
        <v>7</v>
      </c>
      <c r="I1833">
        <v>0</v>
      </c>
      <c r="J1833">
        <v>2</v>
      </c>
      <c r="K1833">
        <v>1</v>
      </c>
      <c r="L1833">
        <v>1</v>
      </c>
      <c r="M1833">
        <v>52527</v>
      </c>
      <c r="N1833">
        <v>0</v>
      </c>
      <c r="O1833" t="str">
        <f t="shared" si="170"/>
        <v>30-45</v>
      </c>
      <c r="P1833" t="str">
        <f t="shared" si="171"/>
        <v>Medium</v>
      </c>
      <c r="Q1833" t="str">
        <f t="shared" si="172"/>
        <v>Mid-Term</v>
      </c>
      <c r="R1833" t="str">
        <f t="shared" si="173"/>
        <v>Zero Balance</v>
      </c>
      <c r="S1833" t="str">
        <f t="shared" si="174"/>
        <v>Normal</v>
      </c>
      <c r="T1833">
        <v>1</v>
      </c>
      <c r="U1833">
        <f t="shared" si="175"/>
        <v>0</v>
      </c>
    </row>
    <row r="1834" spans="1:21" x14ac:dyDescent="0.25">
      <c r="A1834">
        <v>2025</v>
      </c>
      <c r="B1834">
        <v>15600710</v>
      </c>
      <c r="C1834" t="s">
        <v>302</v>
      </c>
      <c r="D1834">
        <v>620</v>
      </c>
      <c r="E1834" t="s">
        <v>15</v>
      </c>
      <c r="F1834" t="s">
        <v>23</v>
      </c>
      <c r="G1834">
        <v>22</v>
      </c>
      <c r="H1834">
        <v>0</v>
      </c>
      <c r="I1834">
        <v>0</v>
      </c>
      <c r="J1834">
        <v>1</v>
      </c>
      <c r="K1834">
        <v>1</v>
      </c>
      <c r="L1834">
        <v>0</v>
      </c>
      <c r="M1834">
        <v>32589</v>
      </c>
      <c r="N1834">
        <v>0</v>
      </c>
      <c r="O1834" t="str">
        <f t="shared" si="170"/>
        <v>&lt;30</v>
      </c>
      <c r="P1834" t="str">
        <f t="shared" si="171"/>
        <v>Medium</v>
      </c>
      <c r="Q1834" t="str">
        <f t="shared" si="172"/>
        <v>New</v>
      </c>
      <c r="R1834" t="str">
        <f t="shared" si="173"/>
        <v>Zero Balance</v>
      </c>
      <c r="S1834" t="str">
        <f t="shared" si="174"/>
        <v>Normal</v>
      </c>
      <c r="T1834">
        <v>1</v>
      </c>
      <c r="U1834">
        <f t="shared" si="175"/>
        <v>0</v>
      </c>
    </row>
    <row r="1835" spans="1:21" x14ac:dyDescent="0.25">
      <c r="A1835">
        <v>2025</v>
      </c>
      <c r="B1835">
        <v>15804394</v>
      </c>
      <c r="C1835" t="s">
        <v>1142</v>
      </c>
      <c r="D1835">
        <v>663</v>
      </c>
      <c r="E1835" t="s">
        <v>26</v>
      </c>
      <c r="F1835" t="s">
        <v>23</v>
      </c>
      <c r="G1835">
        <v>32</v>
      </c>
      <c r="H1835">
        <v>8</v>
      </c>
      <c r="I1835">
        <v>130628</v>
      </c>
      <c r="J1835">
        <v>1</v>
      </c>
      <c r="K1835">
        <v>1</v>
      </c>
      <c r="L1835">
        <v>0</v>
      </c>
      <c r="M1835">
        <v>47161</v>
      </c>
      <c r="N1835">
        <v>1</v>
      </c>
      <c r="O1835" t="str">
        <f t="shared" si="170"/>
        <v>30-45</v>
      </c>
      <c r="P1835" t="str">
        <f t="shared" si="171"/>
        <v>Medium</v>
      </c>
      <c r="Q1835" t="str">
        <f t="shared" si="172"/>
        <v>Long-Term</v>
      </c>
      <c r="R1835" t="str">
        <f t="shared" si="173"/>
        <v>High Balance</v>
      </c>
      <c r="S1835" t="str">
        <f t="shared" si="174"/>
        <v>High Value</v>
      </c>
      <c r="T1835">
        <v>1</v>
      </c>
      <c r="U1835">
        <f t="shared" si="175"/>
        <v>130628</v>
      </c>
    </row>
    <row r="1836" spans="1:21" x14ac:dyDescent="0.25">
      <c r="A1836">
        <v>2025</v>
      </c>
      <c r="B1836">
        <v>15694188</v>
      </c>
      <c r="C1836" t="s">
        <v>1143</v>
      </c>
      <c r="D1836">
        <v>700</v>
      </c>
      <c r="E1836" t="s">
        <v>18</v>
      </c>
      <c r="F1836" t="s">
        <v>16</v>
      </c>
      <c r="G1836">
        <v>46</v>
      </c>
      <c r="H1836">
        <v>5</v>
      </c>
      <c r="I1836">
        <v>56581</v>
      </c>
      <c r="J1836">
        <v>2</v>
      </c>
      <c r="K1836">
        <v>0</v>
      </c>
      <c r="L1836">
        <v>1</v>
      </c>
      <c r="M1836">
        <v>45424</v>
      </c>
      <c r="N1836">
        <v>0</v>
      </c>
      <c r="O1836" t="str">
        <f t="shared" si="170"/>
        <v>46-60</v>
      </c>
      <c r="P1836" t="str">
        <f t="shared" si="171"/>
        <v>Medium</v>
      </c>
      <c r="Q1836" t="str">
        <f t="shared" si="172"/>
        <v>Mid-Term</v>
      </c>
      <c r="R1836" t="str">
        <f t="shared" si="173"/>
        <v>Low Balance</v>
      </c>
      <c r="S1836" t="str">
        <f t="shared" si="174"/>
        <v>Normal</v>
      </c>
      <c r="T1836">
        <v>1</v>
      </c>
      <c r="U1836">
        <f t="shared" si="175"/>
        <v>0</v>
      </c>
    </row>
    <row r="1837" spans="1:21" x14ac:dyDescent="0.25">
      <c r="A1837">
        <v>2025</v>
      </c>
      <c r="B1837">
        <v>15583718</v>
      </c>
      <c r="C1837" t="s">
        <v>1144</v>
      </c>
      <c r="D1837">
        <v>696</v>
      </c>
      <c r="E1837" t="s">
        <v>26</v>
      </c>
      <c r="F1837" t="s">
        <v>23</v>
      </c>
      <c r="G1837">
        <v>38</v>
      </c>
      <c r="H1837">
        <v>6</v>
      </c>
      <c r="I1837">
        <v>142316</v>
      </c>
      <c r="J1837">
        <v>1</v>
      </c>
      <c r="K1837">
        <v>1</v>
      </c>
      <c r="L1837">
        <v>1</v>
      </c>
      <c r="M1837">
        <v>8018</v>
      </c>
      <c r="N1837">
        <v>0</v>
      </c>
      <c r="O1837" t="str">
        <f t="shared" si="170"/>
        <v>30-45</v>
      </c>
      <c r="P1837" t="str">
        <f t="shared" si="171"/>
        <v>Medium</v>
      </c>
      <c r="Q1837" t="str">
        <f t="shared" si="172"/>
        <v>Mid-Term</v>
      </c>
      <c r="R1837" t="str">
        <f t="shared" si="173"/>
        <v>High Balance</v>
      </c>
      <c r="S1837" t="str">
        <f t="shared" si="174"/>
        <v>High Value</v>
      </c>
      <c r="T1837">
        <v>1</v>
      </c>
      <c r="U1837">
        <f t="shared" si="175"/>
        <v>0</v>
      </c>
    </row>
    <row r="1838" spans="1:21" x14ac:dyDescent="0.25">
      <c r="A1838">
        <v>2025</v>
      </c>
      <c r="B1838">
        <v>15802478</v>
      </c>
      <c r="C1838" t="s">
        <v>1145</v>
      </c>
      <c r="D1838">
        <v>767</v>
      </c>
      <c r="E1838" t="s">
        <v>18</v>
      </c>
      <c r="F1838" t="s">
        <v>23</v>
      </c>
      <c r="G1838">
        <v>31</v>
      </c>
      <c r="H1838">
        <v>6</v>
      </c>
      <c r="I1838">
        <v>0</v>
      </c>
      <c r="J1838">
        <v>2</v>
      </c>
      <c r="K1838">
        <v>1</v>
      </c>
      <c r="L1838">
        <v>1</v>
      </c>
      <c r="M1838">
        <v>195668</v>
      </c>
      <c r="N1838">
        <v>0</v>
      </c>
      <c r="O1838" t="str">
        <f t="shared" si="170"/>
        <v>30-45</v>
      </c>
      <c r="P1838" t="str">
        <f t="shared" si="171"/>
        <v>High</v>
      </c>
      <c r="Q1838" t="str">
        <f t="shared" si="172"/>
        <v>Mid-Term</v>
      </c>
      <c r="R1838" t="str">
        <f t="shared" si="173"/>
        <v>Zero Balance</v>
      </c>
      <c r="S1838" t="str">
        <f t="shared" si="174"/>
        <v>Normal</v>
      </c>
      <c r="T1838">
        <v>1</v>
      </c>
      <c r="U1838">
        <f t="shared" si="175"/>
        <v>0</v>
      </c>
    </row>
    <row r="1839" spans="1:21" x14ac:dyDescent="0.25">
      <c r="A1839">
        <v>2025</v>
      </c>
      <c r="B1839">
        <v>15619343</v>
      </c>
      <c r="C1839" t="s">
        <v>1146</v>
      </c>
      <c r="D1839">
        <v>561</v>
      </c>
      <c r="E1839" t="s">
        <v>15</v>
      </c>
      <c r="F1839" t="s">
        <v>23</v>
      </c>
      <c r="G1839">
        <v>56</v>
      </c>
      <c r="H1839">
        <v>7</v>
      </c>
      <c r="I1839">
        <v>152759</v>
      </c>
      <c r="J1839">
        <v>2</v>
      </c>
      <c r="K1839">
        <v>1</v>
      </c>
      <c r="L1839">
        <v>0</v>
      </c>
      <c r="M1839">
        <v>133167</v>
      </c>
      <c r="N1839">
        <v>1</v>
      </c>
      <c r="O1839" t="str">
        <f t="shared" si="170"/>
        <v>46-60</v>
      </c>
      <c r="P1839" t="str">
        <f t="shared" si="171"/>
        <v>Low</v>
      </c>
      <c r="Q1839" t="str">
        <f t="shared" si="172"/>
        <v>Mid-Term</v>
      </c>
      <c r="R1839" t="str">
        <f t="shared" si="173"/>
        <v>High Balance</v>
      </c>
      <c r="S1839" t="str">
        <f t="shared" si="174"/>
        <v>High Value</v>
      </c>
      <c r="T1839">
        <v>1</v>
      </c>
      <c r="U1839">
        <f t="shared" si="175"/>
        <v>152759</v>
      </c>
    </row>
    <row r="1840" spans="1:21" x14ac:dyDescent="0.25">
      <c r="A1840">
        <v>2025</v>
      </c>
      <c r="B1840">
        <v>15758813</v>
      </c>
      <c r="C1840" t="s">
        <v>186</v>
      </c>
      <c r="D1840">
        <v>350</v>
      </c>
      <c r="E1840" t="s">
        <v>26</v>
      </c>
      <c r="F1840" t="s">
        <v>23</v>
      </c>
      <c r="G1840">
        <v>39</v>
      </c>
      <c r="H1840">
        <v>0</v>
      </c>
      <c r="I1840">
        <v>109733</v>
      </c>
      <c r="J1840">
        <v>2</v>
      </c>
      <c r="K1840">
        <v>0</v>
      </c>
      <c r="L1840">
        <v>0</v>
      </c>
      <c r="M1840">
        <v>123602</v>
      </c>
      <c r="N1840">
        <v>1</v>
      </c>
      <c r="O1840" t="str">
        <f t="shared" si="170"/>
        <v>30-45</v>
      </c>
      <c r="P1840" t="str">
        <f t="shared" si="171"/>
        <v>Low</v>
      </c>
      <c r="Q1840" t="str">
        <f t="shared" si="172"/>
        <v>New</v>
      </c>
      <c r="R1840" t="str">
        <f t="shared" si="173"/>
        <v>High Balance</v>
      </c>
      <c r="S1840" t="str">
        <f t="shared" si="174"/>
        <v>High Value</v>
      </c>
      <c r="T1840">
        <v>1</v>
      </c>
      <c r="U1840">
        <f t="shared" si="175"/>
        <v>109733</v>
      </c>
    </row>
    <row r="1841" spans="1:21" x14ac:dyDescent="0.25">
      <c r="A1841">
        <v>2025</v>
      </c>
      <c r="B1841">
        <v>15761374</v>
      </c>
      <c r="C1841" t="s">
        <v>510</v>
      </c>
      <c r="D1841">
        <v>706</v>
      </c>
      <c r="E1841" t="s">
        <v>15</v>
      </c>
      <c r="F1841" t="s">
        <v>23</v>
      </c>
      <c r="G1841">
        <v>54</v>
      </c>
      <c r="H1841">
        <v>9</v>
      </c>
      <c r="I1841">
        <v>117445</v>
      </c>
      <c r="J1841">
        <v>1</v>
      </c>
      <c r="K1841">
        <v>1</v>
      </c>
      <c r="L1841">
        <v>1</v>
      </c>
      <c r="M1841">
        <v>186239</v>
      </c>
      <c r="N1841">
        <v>0</v>
      </c>
      <c r="O1841" t="str">
        <f t="shared" si="170"/>
        <v>46-60</v>
      </c>
      <c r="P1841" t="str">
        <f t="shared" si="171"/>
        <v>Medium</v>
      </c>
      <c r="Q1841" t="str">
        <f t="shared" si="172"/>
        <v>Long-Term</v>
      </c>
      <c r="R1841" t="str">
        <f t="shared" si="173"/>
        <v>High Balance</v>
      </c>
      <c r="S1841" t="str">
        <f t="shared" si="174"/>
        <v>High Value</v>
      </c>
      <c r="T1841">
        <v>1</v>
      </c>
      <c r="U1841">
        <f t="shared" si="175"/>
        <v>0</v>
      </c>
    </row>
    <row r="1842" spans="1:21" x14ac:dyDescent="0.25">
      <c r="A1842">
        <v>2025</v>
      </c>
      <c r="B1842">
        <v>15569209</v>
      </c>
      <c r="C1842" t="s">
        <v>1147</v>
      </c>
      <c r="D1842">
        <v>464</v>
      </c>
      <c r="E1842" t="s">
        <v>18</v>
      </c>
      <c r="F1842" t="s">
        <v>16</v>
      </c>
      <c r="G1842">
        <v>34</v>
      </c>
      <c r="H1842">
        <v>5</v>
      </c>
      <c r="I1842">
        <v>76002</v>
      </c>
      <c r="J1842">
        <v>1</v>
      </c>
      <c r="K1842">
        <v>1</v>
      </c>
      <c r="L1842">
        <v>1</v>
      </c>
      <c r="M1842">
        <v>158669</v>
      </c>
      <c r="N1842">
        <v>0</v>
      </c>
      <c r="O1842" t="str">
        <f t="shared" si="170"/>
        <v>30-45</v>
      </c>
      <c r="P1842" t="str">
        <f t="shared" si="171"/>
        <v>Low</v>
      </c>
      <c r="Q1842" t="str">
        <f t="shared" si="172"/>
        <v>Mid-Term</v>
      </c>
      <c r="R1842" t="str">
        <f t="shared" si="173"/>
        <v>Low Balance</v>
      </c>
      <c r="S1842" t="str">
        <f t="shared" si="174"/>
        <v>Normal</v>
      </c>
      <c r="T1842">
        <v>1</v>
      </c>
      <c r="U1842">
        <f t="shared" si="175"/>
        <v>0</v>
      </c>
    </row>
    <row r="1843" spans="1:21" x14ac:dyDescent="0.25">
      <c r="A1843">
        <v>2025</v>
      </c>
      <c r="B1843">
        <v>15788539</v>
      </c>
      <c r="C1843" t="s">
        <v>1148</v>
      </c>
      <c r="D1843">
        <v>501</v>
      </c>
      <c r="E1843" t="s">
        <v>15</v>
      </c>
      <c r="F1843" t="s">
        <v>16</v>
      </c>
      <c r="G1843">
        <v>34</v>
      </c>
      <c r="H1843">
        <v>3</v>
      </c>
      <c r="I1843">
        <v>107748</v>
      </c>
      <c r="J1843">
        <v>1</v>
      </c>
      <c r="K1843">
        <v>1</v>
      </c>
      <c r="L1843">
        <v>0</v>
      </c>
      <c r="M1843">
        <v>9249</v>
      </c>
      <c r="N1843">
        <v>0</v>
      </c>
      <c r="O1843" t="str">
        <f t="shared" si="170"/>
        <v>30-45</v>
      </c>
      <c r="P1843" t="str">
        <f t="shared" si="171"/>
        <v>Low</v>
      </c>
      <c r="Q1843" t="str">
        <f t="shared" si="172"/>
        <v>New</v>
      </c>
      <c r="R1843" t="str">
        <f t="shared" si="173"/>
        <v>High Balance</v>
      </c>
      <c r="S1843" t="str">
        <f t="shared" si="174"/>
        <v>High Value</v>
      </c>
      <c r="T1843">
        <v>1</v>
      </c>
      <c r="U1843">
        <f t="shared" si="175"/>
        <v>0</v>
      </c>
    </row>
    <row r="1844" spans="1:21" x14ac:dyDescent="0.25">
      <c r="A1844">
        <v>2025</v>
      </c>
      <c r="B1844">
        <v>15747222</v>
      </c>
      <c r="C1844" t="s">
        <v>1149</v>
      </c>
      <c r="D1844">
        <v>745</v>
      </c>
      <c r="E1844" t="s">
        <v>18</v>
      </c>
      <c r="F1844" t="s">
        <v>16</v>
      </c>
      <c r="G1844">
        <v>35</v>
      </c>
      <c r="H1844">
        <v>8</v>
      </c>
      <c r="I1844">
        <v>0</v>
      </c>
      <c r="J1844">
        <v>2</v>
      </c>
      <c r="K1844">
        <v>1</v>
      </c>
      <c r="L1844">
        <v>1</v>
      </c>
      <c r="M1844">
        <v>116581</v>
      </c>
      <c r="N1844">
        <v>0</v>
      </c>
      <c r="O1844" t="str">
        <f t="shared" si="170"/>
        <v>30-45</v>
      </c>
      <c r="P1844" t="str">
        <f t="shared" si="171"/>
        <v>Medium</v>
      </c>
      <c r="Q1844" t="str">
        <f t="shared" si="172"/>
        <v>Long-Term</v>
      </c>
      <c r="R1844" t="str">
        <f t="shared" si="173"/>
        <v>Zero Balance</v>
      </c>
      <c r="S1844" t="str">
        <f t="shared" si="174"/>
        <v>Normal</v>
      </c>
      <c r="T1844">
        <v>1</v>
      </c>
      <c r="U1844">
        <f t="shared" si="175"/>
        <v>0</v>
      </c>
    </row>
    <row r="1845" spans="1:21" x14ac:dyDescent="0.25">
      <c r="A1845">
        <v>2025</v>
      </c>
      <c r="B1845">
        <v>15769346</v>
      </c>
      <c r="C1845" t="s">
        <v>1150</v>
      </c>
      <c r="D1845">
        <v>587</v>
      </c>
      <c r="E1845" t="s">
        <v>15</v>
      </c>
      <c r="F1845" t="s">
        <v>16</v>
      </c>
      <c r="G1845">
        <v>36</v>
      </c>
      <c r="H1845">
        <v>1</v>
      </c>
      <c r="I1845">
        <v>134997</v>
      </c>
      <c r="J1845">
        <v>2</v>
      </c>
      <c r="K1845">
        <v>1</v>
      </c>
      <c r="L1845">
        <v>0</v>
      </c>
      <c r="M1845">
        <v>44688</v>
      </c>
      <c r="N1845">
        <v>0</v>
      </c>
      <c r="O1845" t="str">
        <f t="shared" si="170"/>
        <v>30-45</v>
      </c>
      <c r="P1845" t="str">
        <f t="shared" si="171"/>
        <v>Low</v>
      </c>
      <c r="Q1845" t="str">
        <f t="shared" si="172"/>
        <v>New</v>
      </c>
      <c r="R1845" t="str">
        <f t="shared" si="173"/>
        <v>High Balance</v>
      </c>
      <c r="S1845" t="str">
        <f t="shared" si="174"/>
        <v>High Value</v>
      </c>
      <c r="T1845">
        <v>1</v>
      </c>
      <c r="U1845">
        <f t="shared" si="175"/>
        <v>0</v>
      </c>
    </row>
    <row r="1846" spans="1:21" x14ac:dyDescent="0.25">
      <c r="A1846">
        <v>2025</v>
      </c>
      <c r="B1846">
        <v>15699634</v>
      </c>
      <c r="C1846" t="s">
        <v>1017</v>
      </c>
      <c r="D1846">
        <v>667</v>
      </c>
      <c r="E1846" t="s">
        <v>15</v>
      </c>
      <c r="F1846" t="s">
        <v>16</v>
      </c>
      <c r="G1846">
        <v>48</v>
      </c>
      <c r="H1846">
        <v>2</v>
      </c>
      <c r="I1846">
        <v>0</v>
      </c>
      <c r="J1846">
        <v>2</v>
      </c>
      <c r="K1846">
        <v>1</v>
      </c>
      <c r="L1846">
        <v>1</v>
      </c>
      <c r="M1846">
        <v>148608</v>
      </c>
      <c r="N1846">
        <v>0</v>
      </c>
      <c r="O1846" t="str">
        <f t="shared" si="170"/>
        <v>46-60</v>
      </c>
      <c r="P1846" t="str">
        <f t="shared" si="171"/>
        <v>Medium</v>
      </c>
      <c r="Q1846" t="str">
        <f t="shared" si="172"/>
        <v>New</v>
      </c>
      <c r="R1846" t="str">
        <f t="shared" si="173"/>
        <v>Zero Balance</v>
      </c>
      <c r="S1846" t="str">
        <f t="shared" si="174"/>
        <v>Normal</v>
      </c>
      <c r="T1846">
        <v>1</v>
      </c>
      <c r="U1846">
        <f t="shared" si="175"/>
        <v>0</v>
      </c>
    </row>
    <row r="1847" spans="1:21" x14ac:dyDescent="0.25">
      <c r="A1847">
        <v>2025</v>
      </c>
      <c r="B1847">
        <v>15589076</v>
      </c>
      <c r="C1847" t="s">
        <v>1151</v>
      </c>
      <c r="D1847">
        <v>737</v>
      </c>
      <c r="E1847" t="s">
        <v>15</v>
      </c>
      <c r="F1847" t="s">
        <v>23</v>
      </c>
      <c r="G1847">
        <v>36</v>
      </c>
      <c r="H1847">
        <v>9</v>
      </c>
      <c r="I1847">
        <v>0</v>
      </c>
      <c r="J1847">
        <v>1</v>
      </c>
      <c r="K1847">
        <v>0</v>
      </c>
      <c r="L1847">
        <v>1</v>
      </c>
      <c r="M1847">
        <v>188671</v>
      </c>
      <c r="N1847">
        <v>1</v>
      </c>
      <c r="O1847" t="str">
        <f t="shared" si="170"/>
        <v>30-45</v>
      </c>
      <c r="P1847" t="str">
        <f t="shared" si="171"/>
        <v>Medium</v>
      </c>
      <c r="Q1847" t="str">
        <f t="shared" si="172"/>
        <v>Long-Term</v>
      </c>
      <c r="R1847" t="str">
        <f t="shared" si="173"/>
        <v>Zero Balance</v>
      </c>
      <c r="S1847" t="str">
        <f t="shared" si="174"/>
        <v>Normal</v>
      </c>
      <c r="T1847">
        <v>1</v>
      </c>
      <c r="U1847">
        <f t="shared" si="175"/>
        <v>0</v>
      </c>
    </row>
    <row r="1848" spans="1:21" x14ac:dyDescent="0.25">
      <c r="A1848">
        <v>2025</v>
      </c>
      <c r="B1848">
        <v>15812338</v>
      </c>
      <c r="C1848" t="s">
        <v>434</v>
      </c>
      <c r="D1848">
        <v>485</v>
      </c>
      <c r="E1848" t="s">
        <v>18</v>
      </c>
      <c r="F1848" t="s">
        <v>16</v>
      </c>
      <c r="G1848">
        <v>30</v>
      </c>
      <c r="H1848">
        <v>7</v>
      </c>
      <c r="I1848">
        <v>0</v>
      </c>
      <c r="J1848">
        <v>1</v>
      </c>
      <c r="K1848">
        <v>1</v>
      </c>
      <c r="L1848">
        <v>0</v>
      </c>
      <c r="M1848">
        <v>107067</v>
      </c>
      <c r="N1848">
        <v>0</v>
      </c>
      <c r="O1848" t="str">
        <f t="shared" si="170"/>
        <v>30-45</v>
      </c>
      <c r="P1848" t="str">
        <f t="shared" si="171"/>
        <v>Low</v>
      </c>
      <c r="Q1848" t="str">
        <f t="shared" si="172"/>
        <v>Mid-Term</v>
      </c>
      <c r="R1848" t="str">
        <f t="shared" si="173"/>
        <v>Zero Balance</v>
      </c>
      <c r="S1848" t="str">
        <f t="shared" si="174"/>
        <v>Normal</v>
      </c>
      <c r="T1848">
        <v>1</v>
      </c>
      <c r="U1848">
        <f t="shared" si="175"/>
        <v>0</v>
      </c>
    </row>
    <row r="1849" spans="1:21" x14ac:dyDescent="0.25">
      <c r="A1849">
        <v>2025</v>
      </c>
      <c r="B1849">
        <v>15758845</v>
      </c>
      <c r="C1849" t="s">
        <v>1152</v>
      </c>
      <c r="D1849">
        <v>590</v>
      </c>
      <c r="E1849" t="s">
        <v>18</v>
      </c>
      <c r="F1849" t="s">
        <v>16</v>
      </c>
      <c r="G1849">
        <v>37</v>
      </c>
      <c r="H1849">
        <v>0</v>
      </c>
      <c r="I1849">
        <v>64345</v>
      </c>
      <c r="J1849">
        <v>1</v>
      </c>
      <c r="K1849">
        <v>0</v>
      </c>
      <c r="L1849">
        <v>1</v>
      </c>
      <c r="M1849">
        <v>61759</v>
      </c>
      <c r="N1849">
        <v>1</v>
      </c>
      <c r="O1849" t="str">
        <f t="shared" si="170"/>
        <v>30-45</v>
      </c>
      <c r="P1849" t="str">
        <f t="shared" si="171"/>
        <v>Low</v>
      </c>
      <c r="Q1849" t="str">
        <f t="shared" si="172"/>
        <v>New</v>
      </c>
      <c r="R1849" t="str">
        <f t="shared" si="173"/>
        <v>Low Balance</v>
      </c>
      <c r="S1849" t="str">
        <f t="shared" si="174"/>
        <v>Normal</v>
      </c>
      <c r="T1849">
        <v>1</v>
      </c>
      <c r="U1849">
        <f t="shared" si="175"/>
        <v>64345</v>
      </c>
    </row>
    <row r="1850" spans="1:21" x14ac:dyDescent="0.25">
      <c r="A1850">
        <v>2025</v>
      </c>
      <c r="B1850">
        <v>15685844</v>
      </c>
      <c r="C1850" t="s">
        <v>322</v>
      </c>
      <c r="D1850">
        <v>518</v>
      </c>
      <c r="E1850" t="s">
        <v>26</v>
      </c>
      <c r="F1850" t="s">
        <v>16</v>
      </c>
      <c r="G1850">
        <v>35</v>
      </c>
      <c r="H1850">
        <v>8</v>
      </c>
      <c r="I1850">
        <v>141666</v>
      </c>
      <c r="J1850">
        <v>1</v>
      </c>
      <c r="K1850">
        <v>0</v>
      </c>
      <c r="L1850">
        <v>1</v>
      </c>
      <c r="M1850">
        <v>192777</v>
      </c>
      <c r="N1850">
        <v>0</v>
      </c>
      <c r="O1850" t="str">
        <f t="shared" si="170"/>
        <v>30-45</v>
      </c>
      <c r="P1850" t="str">
        <f t="shared" si="171"/>
        <v>Low</v>
      </c>
      <c r="Q1850" t="str">
        <f t="shared" si="172"/>
        <v>Long-Term</v>
      </c>
      <c r="R1850" t="str">
        <f t="shared" si="173"/>
        <v>High Balance</v>
      </c>
      <c r="S1850" t="str">
        <f t="shared" si="174"/>
        <v>High Value</v>
      </c>
      <c r="T1850">
        <v>1</v>
      </c>
      <c r="U1850">
        <f t="shared" si="175"/>
        <v>0</v>
      </c>
    </row>
    <row r="1851" spans="1:21" x14ac:dyDescent="0.25">
      <c r="A1851">
        <v>2025</v>
      </c>
      <c r="B1851">
        <v>15583090</v>
      </c>
      <c r="C1851" t="s">
        <v>1153</v>
      </c>
      <c r="D1851">
        <v>581</v>
      </c>
      <c r="E1851" t="s">
        <v>18</v>
      </c>
      <c r="F1851" t="s">
        <v>16</v>
      </c>
      <c r="G1851">
        <v>29</v>
      </c>
      <c r="H1851">
        <v>8</v>
      </c>
      <c r="I1851">
        <v>0</v>
      </c>
      <c r="J1851">
        <v>2</v>
      </c>
      <c r="K1851">
        <v>1</v>
      </c>
      <c r="L1851">
        <v>0</v>
      </c>
      <c r="M1851">
        <v>46735</v>
      </c>
      <c r="N1851">
        <v>0</v>
      </c>
      <c r="O1851" t="str">
        <f t="shared" si="170"/>
        <v>&lt;30</v>
      </c>
      <c r="P1851" t="str">
        <f t="shared" si="171"/>
        <v>Low</v>
      </c>
      <c r="Q1851" t="str">
        <f t="shared" si="172"/>
        <v>Long-Term</v>
      </c>
      <c r="R1851" t="str">
        <f t="shared" si="173"/>
        <v>Zero Balance</v>
      </c>
      <c r="S1851" t="str">
        <f t="shared" si="174"/>
        <v>Normal</v>
      </c>
      <c r="T1851">
        <v>1</v>
      </c>
      <c r="U1851">
        <f t="shared" si="175"/>
        <v>0</v>
      </c>
    </row>
    <row r="1852" spans="1:21" x14ac:dyDescent="0.25">
      <c r="A1852">
        <v>2025</v>
      </c>
      <c r="B1852">
        <v>15587581</v>
      </c>
      <c r="C1852" t="s">
        <v>299</v>
      </c>
      <c r="D1852">
        <v>785</v>
      </c>
      <c r="E1852" t="s">
        <v>26</v>
      </c>
      <c r="F1852" t="s">
        <v>16</v>
      </c>
      <c r="G1852">
        <v>33</v>
      </c>
      <c r="H1852">
        <v>5</v>
      </c>
      <c r="I1852">
        <v>136625</v>
      </c>
      <c r="J1852">
        <v>2</v>
      </c>
      <c r="K1852">
        <v>1</v>
      </c>
      <c r="L1852">
        <v>1</v>
      </c>
      <c r="M1852">
        <v>169118</v>
      </c>
      <c r="N1852">
        <v>0</v>
      </c>
      <c r="O1852" t="str">
        <f t="shared" si="170"/>
        <v>30-45</v>
      </c>
      <c r="P1852" t="str">
        <f t="shared" si="171"/>
        <v>High</v>
      </c>
      <c r="Q1852" t="str">
        <f t="shared" si="172"/>
        <v>Mid-Term</v>
      </c>
      <c r="R1852" t="str">
        <f t="shared" si="173"/>
        <v>High Balance</v>
      </c>
      <c r="S1852" t="str">
        <f t="shared" si="174"/>
        <v>High Value</v>
      </c>
      <c r="T1852">
        <v>1</v>
      </c>
      <c r="U1852">
        <f t="shared" si="175"/>
        <v>0</v>
      </c>
    </row>
    <row r="1853" spans="1:21" x14ac:dyDescent="0.25">
      <c r="A1853">
        <v>2025</v>
      </c>
      <c r="B1853">
        <v>15633640</v>
      </c>
      <c r="C1853" t="s">
        <v>1154</v>
      </c>
      <c r="D1853">
        <v>799</v>
      </c>
      <c r="E1853" t="s">
        <v>15</v>
      </c>
      <c r="F1853" t="s">
        <v>16</v>
      </c>
      <c r="G1853">
        <v>52</v>
      </c>
      <c r="H1853">
        <v>4</v>
      </c>
      <c r="I1853">
        <v>161210</v>
      </c>
      <c r="J1853">
        <v>1</v>
      </c>
      <c r="K1853">
        <v>1</v>
      </c>
      <c r="L1853">
        <v>1</v>
      </c>
      <c r="M1853">
        <v>89081</v>
      </c>
      <c r="N1853">
        <v>0</v>
      </c>
      <c r="O1853" t="str">
        <f t="shared" si="170"/>
        <v>46-60</v>
      </c>
      <c r="P1853" t="str">
        <f t="shared" si="171"/>
        <v>High</v>
      </c>
      <c r="Q1853" t="str">
        <f t="shared" si="172"/>
        <v>Mid-Term</v>
      </c>
      <c r="R1853" t="str">
        <f t="shared" si="173"/>
        <v>High Balance</v>
      </c>
      <c r="S1853" t="str">
        <f t="shared" si="174"/>
        <v>High Value</v>
      </c>
      <c r="T1853">
        <v>1</v>
      </c>
      <c r="U1853">
        <f t="shared" si="175"/>
        <v>0</v>
      </c>
    </row>
    <row r="1854" spans="1:21" x14ac:dyDescent="0.25">
      <c r="A1854">
        <v>2025</v>
      </c>
      <c r="B1854">
        <v>15573741</v>
      </c>
      <c r="C1854" t="s">
        <v>1155</v>
      </c>
      <c r="D1854">
        <v>698</v>
      </c>
      <c r="E1854" t="s">
        <v>18</v>
      </c>
      <c r="F1854" t="s">
        <v>23</v>
      </c>
      <c r="G1854">
        <v>38</v>
      </c>
      <c r="H1854">
        <v>10</v>
      </c>
      <c r="I1854">
        <v>95011</v>
      </c>
      <c r="J1854">
        <v>1</v>
      </c>
      <c r="K1854">
        <v>1</v>
      </c>
      <c r="L1854">
        <v>1</v>
      </c>
      <c r="M1854">
        <v>105228</v>
      </c>
      <c r="N1854">
        <v>0</v>
      </c>
      <c r="O1854" t="str">
        <f t="shared" si="170"/>
        <v>30-45</v>
      </c>
      <c r="P1854" t="str">
        <f t="shared" si="171"/>
        <v>Medium</v>
      </c>
      <c r="Q1854" t="str">
        <f t="shared" si="172"/>
        <v>Long-Term</v>
      </c>
      <c r="R1854" t="str">
        <f t="shared" si="173"/>
        <v>Low Balance</v>
      </c>
      <c r="S1854" t="str">
        <f t="shared" si="174"/>
        <v>Normal</v>
      </c>
      <c r="T1854">
        <v>1</v>
      </c>
      <c r="U1854">
        <f t="shared" si="175"/>
        <v>0</v>
      </c>
    </row>
    <row r="1855" spans="1:21" x14ac:dyDescent="0.25">
      <c r="A1855">
        <v>2025</v>
      </c>
      <c r="B1855">
        <v>15633574</v>
      </c>
      <c r="C1855" t="s">
        <v>1156</v>
      </c>
      <c r="D1855">
        <v>730</v>
      </c>
      <c r="E1855" t="s">
        <v>15</v>
      </c>
      <c r="F1855" t="s">
        <v>16</v>
      </c>
      <c r="G1855">
        <v>41</v>
      </c>
      <c r="H1855">
        <v>4</v>
      </c>
      <c r="I1855">
        <v>167545</v>
      </c>
      <c r="J1855">
        <v>1</v>
      </c>
      <c r="K1855">
        <v>1</v>
      </c>
      <c r="L1855">
        <v>0</v>
      </c>
      <c r="M1855">
        <v>128247</v>
      </c>
      <c r="N1855">
        <v>0</v>
      </c>
      <c r="O1855" t="str">
        <f t="shared" si="170"/>
        <v>30-45</v>
      </c>
      <c r="P1855" t="str">
        <f t="shared" si="171"/>
        <v>Medium</v>
      </c>
      <c r="Q1855" t="str">
        <f t="shared" si="172"/>
        <v>Mid-Term</v>
      </c>
      <c r="R1855" t="str">
        <f t="shared" si="173"/>
        <v>High Balance</v>
      </c>
      <c r="S1855" t="str">
        <f t="shared" si="174"/>
        <v>High Value</v>
      </c>
      <c r="T1855">
        <v>1</v>
      </c>
      <c r="U1855">
        <f t="shared" si="175"/>
        <v>0</v>
      </c>
    </row>
    <row r="1856" spans="1:21" x14ac:dyDescent="0.25">
      <c r="A1856">
        <v>2025</v>
      </c>
      <c r="B1856">
        <v>15711455</v>
      </c>
      <c r="C1856" t="s">
        <v>656</v>
      </c>
      <c r="D1856">
        <v>740</v>
      </c>
      <c r="E1856" t="s">
        <v>26</v>
      </c>
      <c r="F1856" t="s">
        <v>16</v>
      </c>
      <c r="G1856">
        <v>36</v>
      </c>
      <c r="H1856">
        <v>4</v>
      </c>
      <c r="I1856">
        <v>109045</v>
      </c>
      <c r="J1856">
        <v>1</v>
      </c>
      <c r="K1856">
        <v>0</v>
      </c>
      <c r="L1856">
        <v>0</v>
      </c>
      <c r="M1856">
        <v>94555</v>
      </c>
      <c r="N1856">
        <v>1</v>
      </c>
      <c r="O1856" t="str">
        <f t="shared" si="170"/>
        <v>30-45</v>
      </c>
      <c r="P1856" t="str">
        <f t="shared" si="171"/>
        <v>Medium</v>
      </c>
      <c r="Q1856" t="str">
        <f t="shared" si="172"/>
        <v>Mid-Term</v>
      </c>
      <c r="R1856" t="str">
        <f t="shared" si="173"/>
        <v>High Balance</v>
      </c>
      <c r="S1856" t="str">
        <f t="shared" si="174"/>
        <v>High Value</v>
      </c>
      <c r="T1856">
        <v>1</v>
      </c>
      <c r="U1856">
        <f t="shared" si="175"/>
        <v>109045</v>
      </c>
    </row>
    <row r="1857" spans="1:21" x14ac:dyDescent="0.25">
      <c r="A1857">
        <v>2025</v>
      </c>
      <c r="B1857">
        <v>15570601</v>
      </c>
      <c r="C1857" t="s">
        <v>360</v>
      </c>
      <c r="D1857">
        <v>785</v>
      </c>
      <c r="E1857" t="s">
        <v>15</v>
      </c>
      <c r="F1857" t="s">
        <v>16</v>
      </c>
      <c r="G1857">
        <v>47</v>
      </c>
      <c r="H1857">
        <v>9</v>
      </c>
      <c r="I1857">
        <v>122032</v>
      </c>
      <c r="J1857">
        <v>1</v>
      </c>
      <c r="K1857">
        <v>1</v>
      </c>
      <c r="L1857">
        <v>1</v>
      </c>
      <c r="M1857">
        <v>33824</v>
      </c>
      <c r="N1857">
        <v>1</v>
      </c>
      <c r="O1857" t="str">
        <f t="shared" si="170"/>
        <v>46-60</v>
      </c>
      <c r="P1857" t="str">
        <f t="shared" si="171"/>
        <v>High</v>
      </c>
      <c r="Q1857" t="str">
        <f t="shared" si="172"/>
        <v>Long-Term</v>
      </c>
      <c r="R1857" t="str">
        <f t="shared" si="173"/>
        <v>High Balance</v>
      </c>
      <c r="S1857" t="str">
        <f t="shared" si="174"/>
        <v>High Value</v>
      </c>
      <c r="T1857">
        <v>1</v>
      </c>
      <c r="U1857">
        <f t="shared" si="175"/>
        <v>122032</v>
      </c>
    </row>
    <row r="1858" spans="1:21" x14ac:dyDescent="0.25">
      <c r="A1858">
        <v>2025</v>
      </c>
      <c r="B1858">
        <v>15690925</v>
      </c>
      <c r="C1858" t="s">
        <v>243</v>
      </c>
      <c r="D1858">
        <v>527</v>
      </c>
      <c r="E1858" t="s">
        <v>18</v>
      </c>
      <c r="F1858" t="s">
        <v>16</v>
      </c>
      <c r="G1858">
        <v>29</v>
      </c>
      <c r="H1858">
        <v>2</v>
      </c>
      <c r="I1858">
        <v>27756</v>
      </c>
      <c r="J1858">
        <v>1</v>
      </c>
      <c r="K1858">
        <v>1</v>
      </c>
      <c r="L1858">
        <v>0</v>
      </c>
      <c r="M1858">
        <v>97468</v>
      </c>
      <c r="N1858">
        <v>1</v>
      </c>
      <c r="O1858" t="str">
        <f t="shared" ref="O1858:O1921" si="176">IF(G1858&lt;30,"&lt;30",IF(G1858&lt;=45,"30-45",IF(G1858&lt;=60,"46-60","60+")))</f>
        <v>&lt;30</v>
      </c>
      <c r="P1858" t="str">
        <f t="shared" ref="P1858:P1921" si="177">IF(D1858&lt;600,"Low",IF(D1858&lt;=750,"Medium","High"))</f>
        <v>Low</v>
      </c>
      <c r="Q1858" t="str">
        <f t="shared" ref="Q1858:Q1921" si="178">IF(H1858&lt;=3,"New",IF(H1858&lt;=7,"Mid-Term","Long-Term"))</f>
        <v>New</v>
      </c>
      <c r="R1858" t="str">
        <f t="shared" ref="R1858:R1921" si="179">IF(I1858=0,"Zero Balance",IF(I1858&lt;100000,"Low Balance","High Balance"))</f>
        <v>Low Balance</v>
      </c>
      <c r="S1858" t="str">
        <f t="shared" ref="S1858:S1921" si="180">IF(I1858&gt;=100000,"High Value","Normal")</f>
        <v>Normal</v>
      </c>
      <c r="T1858">
        <v>1</v>
      </c>
      <c r="U1858">
        <f t="shared" ref="U1858:U1921" si="181">IF(N1858=1,I1858,0)</f>
        <v>27756</v>
      </c>
    </row>
    <row r="1859" spans="1:21" x14ac:dyDescent="0.25">
      <c r="A1859">
        <v>2025</v>
      </c>
      <c r="B1859">
        <v>15709338</v>
      </c>
      <c r="C1859" t="s">
        <v>192</v>
      </c>
      <c r="D1859">
        <v>544</v>
      </c>
      <c r="E1859" t="s">
        <v>15</v>
      </c>
      <c r="F1859" t="s">
        <v>16</v>
      </c>
      <c r="G1859">
        <v>29</v>
      </c>
      <c r="H1859">
        <v>1</v>
      </c>
      <c r="I1859">
        <v>118561</v>
      </c>
      <c r="J1859">
        <v>1</v>
      </c>
      <c r="K1859">
        <v>1</v>
      </c>
      <c r="L1859">
        <v>1</v>
      </c>
      <c r="M1859">
        <v>164137</v>
      </c>
      <c r="N1859">
        <v>0</v>
      </c>
      <c r="O1859" t="str">
        <f t="shared" si="176"/>
        <v>&lt;30</v>
      </c>
      <c r="P1859" t="str">
        <f t="shared" si="177"/>
        <v>Low</v>
      </c>
      <c r="Q1859" t="str">
        <f t="shared" si="178"/>
        <v>New</v>
      </c>
      <c r="R1859" t="str">
        <f t="shared" si="179"/>
        <v>High Balance</v>
      </c>
      <c r="S1859" t="str">
        <f t="shared" si="180"/>
        <v>High Value</v>
      </c>
      <c r="T1859">
        <v>1</v>
      </c>
      <c r="U1859">
        <f t="shared" si="181"/>
        <v>0</v>
      </c>
    </row>
    <row r="1860" spans="1:21" x14ac:dyDescent="0.25">
      <c r="A1860">
        <v>2025</v>
      </c>
      <c r="B1860">
        <v>15780746</v>
      </c>
      <c r="C1860" t="s">
        <v>1157</v>
      </c>
      <c r="D1860">
        <v>705</v>
      </c>
      <c r="E1860" t="s">
        <v>15</v>
      </c>
      <c r="F1860" t="s">
        <v>23</v>
      </c>
      <c r="G1860">
        <v>61</v>
      </c>
      <c r="H1860">
        <v>4</v>
      </c>
      <c r="I1860">
        <v>0</v>
      </c>
      <c r="J1860">
        <v>2</v>
      </c>
      <c r="K1860">
        <v>1</v>
      </c>
      <c r="L1860">
        <v>1</v>
      </c>
      <c r="M1860">
        <v>191314</v>
      </c>
      <c r="N1860">
        <v>0</v>
      </c>
      <c r="O1860" t="str">
        <f t="shared" si="176"/>
        <v>60+</v>
      </c>
      <c r="P1860" t="str">
        <f t="shared" si="177"/>
        <v>Medium</v>
      </c>
      <c r="Q1860" t="str">
        <f t="shared" si="178"/>
        <v>Mid-Term</v>
      </c>
      <c r="R1860" t="str">
        <f t="shared" si="179"/>
        <v>Zero Balance</v>
      </c>
      <c r="S1860" t="str">
        <f t="shared" si="180"/>
        <v>Normal</v>
      </c>
      <c r="T1860">
        <v>1</v>
      </c>
      <c r="U1860">
        <f t="shared" si="181"/>
        <v>0</v>
      </c>
    </row>
    <row r="1861" spans="1:21" x14ac:dyDescent="0.25">
      <c r="A1861">
        <v>2025</v>
      </c>
      <c r="B1861">
        <v>15681956</v>
      </c>
      <c r="C1861" t="s">
        <v>1158</v>
      </c>
      <c r="D1861">
        <v>684</v>
      </c>
      <c r="E1861" t="s">
        <v>15</v>
      </c>
      <c r="F1861" t="s">
        <v>23</v>
      </c>
      <c r="G1861">
        <v>34</v>
      </c>
      <c r="H1861">
        <v>9</v>
      </c>
      <c r="I1861">
        <v>0</v>
      </c>
      <c r="J1861">
        <v>2</v>
      </c>
      <c r="K1861">
        <v>1</v>
      </c>
      <c r="L1861">
        <v>1</v>
      </c>
      <c r="M1861">
        <v>65258</v>
      </c>
      <c r="N1861">
        <v>0</v>
      </c>
      <c r="O1861" t="str">
        <f t="shared" si="176"/>
        <v>30-45</v>
      </c>
      <c r="P1861" t="str">
        <f t="shared" si="177"/>
        <v>Medium</v>
      </c>
      <c r="Q1861" t="str">
        <f t="shared" si="178"/>
        <v>Long-Term</v>
      </c>
      <c r="R1861" t="str">
        <f t="shared" si="179"/>
        <v>Zero Balance</v>
      </c>
      <c r="S1861" t="str">
        <f t="shared" si="180"/>
        <v>Normal</v>
      </c>
      <c r="T1861">
        <v>1</v>
      </c>
      <c r="U1861">
        <f t="shared" si="181"/>
        <v>0</v>
      </c>
    </row>
    <row r="1862" spans="1:21" x14ac:dyDescent="0.25">
      <c r="A1862">
        <v>2025</v>
      </c>
      <c r="B1862">
        <v>15778190</v>
      </c>
      <c r="C1862" t="s">
        <v>1159</v>
      </c>
      <c r="D1862">
        <v>639</v>
      </c>
      <c r="E1862" t="s">
        <v>18</v>
      </c>
      <c r="F1862" t="s">
        <v>16</v>
      </c>
      <c r="G1862">
        <v>28</v>
      </c>
      <c r="H1862">
        <v>8</v>
      </c>
      <c r="I1862">
        <v>97841</v>
      </c>
      <c r="J1862">
        <v>1</v>
      </c>
      <c r="K1862">
        <v>1</v>
      </c>
      <c r="L1862">
        <v>1</v>
      </c>
      <c r="M1862">
        <v>178223</v>
      </c>
      <c r="N1862">
        <v>0</v>
      </c>
      <c r="O1862" t="str">
        <f t="shared" si="176"/>
        <v>&lt;30</v>
      </c>
      <c r="P1862" t="str">
        <f t="shared" si="177"/>
        <v>Medium</v>
      </c>
      <c r="Q1862" t="str">
        <f t="shared" si="178"/>
        <v>Long-Term</v>
      </c>
      <c r="R1862" t="str">
        <f t="shared" si="179"/>
        <v>Low Balance</v>
      </c>
      <c r="S1862" t="str">
        <f t="shared" si="180"/>
        <v>Normal</v>
      </c>
      <c r="T1862">
        <v>1</v>
      </c>
      <c r="U1862">
        <f t="shared" si="181"/>
        <v>0</v>
      </c>
    </row>
    <row r="1863" spans="1:21" x14ac:dyDescent="0.25">
      <c r="A1863">
        <v>2025</v>
      </c>
      <c r="B1863">
        <v>15786852</v>
      </c>
      <c r="C1863" t="s">
        <v>1020</v>
      </c>
      <c r="D1863">
        <v>565</v>
      </c>
      <c r="E1863" t="s">
        <v>26</v>
      </c>
      <c r="F1863" t="s">
        <v>16</v>
      </c>
      <c r="G1863">
        <v>38</v>
      </c>
      <c r="H1863">
        <v>2</v>
      </c>
      <c r="I1863">
        <v>158651</v>
      </c>
      <c r="J1863">
        <v>2</v>
      </c>
      <c r="K1863">
        <v>1</v>
      </c>
      <c r="L1863">
        <v>1</v>
      </c>
      <c r="M1863">
        <v>179445</v>
      </c>
      <c r="N1863">
        <v>0</v>
      </c>
      <c r="O1863" t="str">
        <f t="shared" si="176"/>
        <v>30-45</v>
      </c>
      <c r="P1863" t="str">
        <f t="shared" si="177"/>
        <v>Low</v>
      </c>
      <c r="Q1863" t="str">
        <f t="shared" si="178"/>
        <v>New</v>
      </c>
      <c r="R1863" t="str">
        <f t="shared" si="179"/>
        <v>High Balance</v>
      </c>
      <c r="S1863" t="str">
        <f t="shared" si="180"/>
        <v>High Value</v>
      </c>
      <c r="T1863">
        <v>1</v>
      </c>
      <c r="U1863">
        <f t="shared" si="181"/>
        <v>0</v>
      </c>
    </row>
    <row r="1864" spans="1:21" x14ac:dyDescent="0.25">
      <c r="A1864">
        <v>2025</v>
      </c>
      <c r="B1864">
        <v>15726494</v>
      </c>
      <c r="C1864" t="s">
        <v>604</v>
      </c>
      <c r="D1864">
        <v>481</v>
      </c>
      <c r="E1864" t="s">
        <v>15</v>
      </c>
      <c r="F1864" t="s">
        <v>23</v>
      </c>
      <c r="G1864">
        <v>44</v>
      </c>
      <c r="H1864">
        <v>9</v>
      </c>
      <c r="I1864">
        <v>175303</v>
      </c>
      <c r="J1864">
        <v>1</v>
      </c>
      <c r="K1864">
        <v>1</v>
      </c>
      <c r="L1864">
        <v>0</v>
      </c>
      <c r="M1864">
        <v>65501</v>
      </c>
      <c r="N1864">
        <v>1</v>
      </c>
      <c r="O1864" t="str">
        <f t="shared" si="176"/>
        <v>30-45</v>
      </c>
      <c r="P1864" t="str">
        <f t="shared" si="177"/>
        <v>Low</v>
      </c>
      <c r="Q1864" t="str">
        <f t="shared" si="178"/>
        <v>Long-Term</v>
      </c>
      <c r="R1864" t="str">
        <f t="shared" si="179"/>
        <v>High Balance</v>
      </c>
      <c r="S1864" t="str">
        <f t="shared" si="180"/>
        <v>High Value</v>
      </c>
      <c r="T1864">
        <v>1</v>
      </c>
      <c r="U1864">
        <f t="shared" si="181"/>
        <v>175303</v>
      </c>
    </row>
    <row r="1865" spans="1:21" x14ac:dyDescent="0.25">
      <c r="A1865">
        <v>2025</v>
      </c>
      <c r="B1865">
        <v>15641183</v>
      </c>
      <c r="C1865" t="s">
        <v>32</v>
      </c>
      <c r="D1865">
        <v>731</v>
      </c>
      <c r="E1865" t="s">
        <v>18</v>
      </c>
      <c r="F1865" t="s">
        <v>23</v>
      </c>
      <c r="G1865">
        <v>25</v>
      </c>
      <c r="H1865">
        <v>8</v>
      </c>
      <c r="I1865">
        <v>96950</v>
      </c>
      <c r="J1865">
        <v>1</v>
      </c>
      <c r="K1865">
        <v>1</v>
      </c>
      <c r="L1865">
        <v>0</v>
      </c>
      <c r="M1865">
        <v>97878</v>
      </c>
      <c r="N1865">
        <v>0</v>
      </c>
      <c r="O1865" t="str">
        <f t="shared" si="176"/>
        <v>&lt;30</v>
      </c>
      <c r="P1865" t="str">
        <f t="shared" si="177"/>
        <v>Medium</v>
      </c>
      <c r="Q1865" t="str">
        <f t="shared" si="178"/>
        <v>Long-Term</v>
      </c>
      <c r="R1865" t="str">
        <f t="shared" si="179"/>
        <v>Low Balance</v>
      </c>
      <c r="S1865" t="str">
        <f t="shared" si="180"/>
        <v>Normal</v>
      </c>
      <c r="T1865">
        <v>1</v>
      </c>
      <c r="U1865">
        <f t="shared" si="181"/>
        <v>0</v>
      </c>
    </row>
    <row r="1866" spans="1:21" x14ac:dyDescent="0.25">
      <c r="A1866">
        <v>2025</v>
      </c>
      <c r="B1866">
        <v>15805312</v>
      </c>
      <c r="C1866" t="s">
        <v>510</v>
      </c>
      <c r="D1866">
        <v>607</v>
      </c>
      <c r="E1866" t="s">
        <v>15</v>
      </c>
      <c r="F1866" t="s">
        <v>23</v>
      </c>
      <c r="G1866">
        <v>45</v>
      </c>
      <c r="H1866">
        <v>7</v>
      </c>
      <c r="I1866">
        <v>123860</v>
      </c>
      <c r="J1866">
        <v>1</v>
      </c>
      <c r="K1866">
        <v>0</v>
      </c>
      <c r="L1866">
        <v>1</v>
      </c>
      <c r="M1866">
        <v>113052</v>
      </c>
      <c r="N1866">
        <v>0</v>
      </c>
      <c r="O1866" t="str">
        <f t="shared" si="176"/>
        <v>30-45</v>
      </c>
      <c r="P1866" t="str">
        <f t="shared" si="177"/>
        <v>Medium</v>
      </c>
      <c r="Q1866" t="str">
        <f t="shared" si="178"/>
        <v>Mid-Term</v>
      </c>
      <c r="R1866" t="str">
        <f t="shared" si="179"/>
        <v>High Balance</v>
      </c>
      <c r="S1866" t="str">
        <f t="shared" si="180"/>
        <v>High Value</v>
      </c>
      <c r="T1866">
        <v>1</v>
      </c>
      <c r="U1866">
        <f t="shared" si="181"/>
        <v>0</v>
      </c>
    </row>
    <row r="1867" spans="1:21" x14ac:dyDescent="0.25">
      <c r="A1867">
        <v>2025</v>
      </c>
      <c r="B1867">
        <v>15636572</v>
      </c>
      <c r="C1867" t="s">
        <v>1160</v>
      </c>
      <c r="D1867">
        <v>760</v>
      </c>
      <c r="E1867" t="s">
        <v>15</v>
      </c>
      <c r="F1867" t="s">
        <v>16</v>
      </c>
      <c r="G1867">
        <v>32</v>
      </c>
      <c r="H1867">
        <v>7</v>
      </c>
      <c r="I1867">
        <v>0</v>
      </c>
      <c r="J1867">
        <v>2</v>
      </c>
      <c r="K1867">
        <v>1</v>
      </c>
      <c r="L1867">
        <v>1</v>
      </c>
      <c r="M1867">
        <v>105969</v>
      </c>
      <c r="N1867">
        <v>0</v>
      </c>
      <c r="O1867" t="str">
        <f t="shared" si="176"/>
        <v>30-45</v>
      </c>
      <c r="P1867" t="str">
        <f t="shared" si="177"/>
        <v>High</v>
      </c>
      <c r="Q1867" t="str">
        <f t="shared" si="178"/>
        <v>Mid-Term</v>
      </c>
      <c r="R1867" t="str">
        <f t="shared" si="179"/>
        <v>Zero Balance</v>
      </c>
      <c r="S1867" t="str">
        <f t="shared" si="180"/>
        <v>Normal</v>
      </c>
      <c r="T1867">
        <v>1</v>
      </c>
      <c r="U1867">
        <f t="shared" si="181"/>
        <v>0</v>
      </c>
    </row>
    <row r="1868" spans="1:21" x14ac:dyDescent="0.25">
      <c r="A1868">
        <v>2025</v>
      </c>
      <c r="B1868">
        <v>15632575</v>
      </c>
      <c r="C1868" t="s">
        <v>700</v>
      </c>
      <c r="D1868">
        <v>559</v>
      </c>
      <c r="E1868" t="s">
        <v>15</v>
      </c>
      <c r="F1868" t="s">
        <v>16</v>
      </c>
      <c r="G1868">
        <v>70</v>
      </c>
      <c r="H1868">
        <v>9</v>
      </c>
      <c r="I1868">
        <v>0</v>
      </c>
      <c r="J1868">
        <v>1</v>
      </c>
      <c r="K1868">
        <v>1</v>
      </c>
      <c r="L1868">
        <v>1</v>
      </c>
      <c r="M1868">
        <v>122997</v>
      </c>
      <c r="N1868">
        <v>0</v>
      </c>
      <c r="O1868" t="str">
        <f t="shared" si="176"/>
        <v>60+</v>
      </c>
      <c r="P1868" t="str">
        <f t="shared" si="177"/>
        <v>Low</v>
      </c>
      <c r="Q1868" t="str">
        <f t="shared" si="178"/>
        <v>Long-Term</v>
      </c>
      <c r="R1868" t="str">
        <f t="shared" si="179"/>
        <v>Zero Balance</v>
      </c>
      <c r="S1868" t="str">
        <f t="shared" si="180"/>
        <v>Normal</v>
      </c>
      <c r="T1868">
        <v>1</v>
      </c>
      <c r="U1868">
        <f t="shared" si="181"/>
        <v>0</v>
      </c>
    </row>
    <row r="1869" spans="1:21" x14ac:dyDescent="0.25">
      <c r="A1869">
        <v>2025</v>
      </c>
      <c r="B1869">
        <v>15740164</v>
      </c>
      <c r="C1869" t="s">
        <v>1161</v>
      </c>
      <c r="D1869">
        <v>715</v>
      </c>
      <c r="E1869" t="s">
        <v>15</v>
      </c>
      <c r="F1869" t="s">
        <v>16</v>
      </c>
      <c r="G1869">
        <v>33</v>
      </c>
      <c r="H1869">
        <v>3</v>
      </c>
      <c r="I1869">
        <v>85228</v>
      </c>
      <c r="J1869">
        <v>1</v>
      </c>
      <c r="K1869">
        <v>1</v>
      </c>
      <c r="L1869">
        <v>1</v>
      </c>
      <c r="M1869">
        <v>68087</v>
      </c>
      <c r="N1869">
        <v>0</v>
      </c>
      <c r="O1869" t="str">
        <f t="shared" si="176"/>
        <v>30-45</v>
      </c>
      <c r="P1869" t="str">
        <f t="shared" si="177"/>
        <v>Medium</v>
      </c>
      <c r="Q1869" t="str">
        <f t="shared" si="178"/>
        <v>New</v>
      </c>
      <c r="R1869" t="str">
        <f t="shared" si="179"/>
        <v>Low Balance</v>
      </c>
      <c r="S1869" t="str">
        <f t="shared" si="180"/>
        <v>Normal</v>
      </c>
      <c r="T1869">
        <v>1</v>
      </c>
      <c r="U1869">
        <f t="shared" si="181"/>
        <v>0</v>
      </c>
    </row>
    <row r="1870" spans="1:21" x14ac:dyDescent="0.25">
      <c r="A1870">
        <v>2025</v>
      </c>
      <c r="B1870">
        <v>15574947</v>
      </c>
      <c r="C1870" t="s">
        <v>624</v>
      </c>
      <c r="D1870">
        <v>656</v>
      </c>
      <c r="E1870" t="s">
        <v>15</v>
      </c>
      <c r="F1870" t="s">
        <v>23</v>
      </c>
      <c r="G1870">
        <v>36</v>
      </c>
      <c r="H1870">
        <v>8</v>
      </c>
      <c r="I1870">
        <v>97786</v>
      </c>
      <c r="J1870">
        <v>2</v>
      </c>
      <c r="K1870">
        <v>0</v>
      </c>
      <c r="L1870">
        <v>1</v>
      </c>
      <c r="M1870">
        <v>21478</v>
      </c>
      <c r="N1870">
        <v>0</v>
      </c>
      <c r="O1870" t="str">
        <f t="shared" si="176"/>
        <v>30-45</v>
      </c>
      <c r="P1870" t="str">
        <f t="shared" si="177"/>
        <v>Medium</v>
      </c>
      <c r="Q1870" t="str">
        <f t="shared" si="178"/>
        <v>Long-Term</v>
      </c>
      <c r="R1870" t="str">
        <f t="shared" si="179"/>
        <v>Low Balance</v>
      </c>
      <c r="S1870" t="str">
        <f t="shared" si="180"/>
        <v>Normal</v>
      </c>
      <c r="T1870">
        <v>1</v>
      </c>
      <c r="U1870">
        <f t="shared" si="181"/>
        <v>0</v>
      </c>
    </row>
    <row r="1871" spans="1:21" x14ac:dyDescent="0.25">
      <c r="A1871">
        <v>2025</v>
      </c>
      <c r="B1871">
        <v>15597909</v>
      </c>
      <c r="C1871" t="s">
        <v>625</v>
      </c>
      <c r="D1871">
        <v>652</v>
      </c>
      <c r="E1871" t="s">
        <v>26</v>
      </c>
      <c r="F1871" t="s">
        <v>23</v>
      </c>
      <c r="G1871">
        <v>33</v>
      </c>
      <c r="H1871">
        <v>7</v>
      </c>
      <c r="I1871">
        <v>128136</v>
      </c>
      <c r="J1871">
        <v>1</v>
      </c>
      <c r="K1871">
        <v>1</v>
      </c>
      <c r="L1871">
        <v>0</v>
      </c>
      <c r="M1871">
        <v>158438</v>
      </c>
      <c r="N1871">
        <v>0</v>
      </c>
      <c r="O1871" t="str">
        <f t="shared" si="176"/>
        <v>30-45</v>
      </c>
      <c r="P1871" t="str">
        <f t="shared" si="177"/>
        <v>Medium</v>
      </c>
      <c r="Q1871" t="str">
        <f t="shared" si="178"/>
        <v>Mid-Term</v>
      </c>
      <c r="R1871" t="str">
        <f t="shared" si="179"/>
        <v>High Balance</v>
      </c>
      <c r="S1871" t="str">
        <f t="shared" si="180"/>
        <v>High Value</v>
      </c>
      <c r="T1871">
        <v>1</v>
      </c>
      <c r="U1871">
        <f t="shared" si="181"/>
        <v>0</v>
      </c>
    </row>
    <row r="1872" spans="1:21" x14ac:dyDescent="0.25">
      <c r="A1872">
        <v>2025</v>
      </c>
      <c r="B1872">
        <v>15782574</v>
      </c>
      <c r="C1872" t="s">
        <v>1030</v>
      </c>
      <c r="D1872">
        <v>624</v>
      </c>
      <c r="E1872" t="s">
        <v>18</v>
      </c>
      <c r="F1872" t="s">
        <v>23</v>
      </c>
      <c r="G1872">
        <v>33</v>
      </c>
      <c r="H1872">
        <v>6</v>
      </c>
      <c r="I1872">
        <v>0</v>
      </c>
      <c r="J1872">
        <v>2</v>
      </c>
      <c r="K1872">
        <v>0</v>
      </c>
      <c r="L1872">
        <v>0</v>
      </c>
      <c r="M1872">
        <v>76552</v>
      </c>
      <c r="N1872">
        <v>0</v>
      </c>
      <c r="O1872" t="str">
        <f t="shared" si="176"/>
        <v>30-45</v>
      </c>
      <c r="P1872" t="str">
        <f t="shared" si="177"/>
        <v>Medium</v>
      </c>
      <c r="Q1872" t="str">
        <f t="shared" si="178"/>
        <v>Mid-Term</v>
      </c>
      <c r="R1872" t="str">
        <f t="shared" si="179"/>
        <v>Zero Balance</v>
      </c>
      <c r="S1872" t="str">
        <f t="shared" si="180"/>
        <v>Normal</v>
      </c>
      <c r="T1872">
        <v>1</v>
      </c>
      <c r="U1872">
        <f t="shared" si="181"/>
        <v>0</v>
      </c>
    </row>
    <row r="1873" spans="1:21" x14ac:dyDescent="0.25">
      <c r="A1873">
        <v>2025</v>
      </c>
      <c r="B1873">
        <v>15734999</v>
      </c>
      <c r="C1873" t="s">
        <v>814</v>
      </c>
      <c r="D1873">
        <v>634</v>
      </c>
      <c r="E1873" t="s">
        <v>18</v>
      </c>
      <c r="F1873" t="s">
        <v>23</v>
      </c>
      <c r="G1873">
        <v>36</v>
      </c>
      <c r="H1873">
        <v>2</v>
      </c>
      <c r="I1873">
        <v>85996</v>
      </c>
      <c r="J1873">
        <v>1</v>
      </c>
      <c r="K1873">
        <v>1</v>
      </c>
      <c r="L1873">
        <v>0</v>
      </c>
      <c r="M1873">
        <v>15888</v>
      </c>
      <c r="N1873">
        <v>0</v>
      </c>
      <c r="O1873" t="str">
        <f t="shared" si="176"/>
        <v>30-45</v>
      </c>
      <c r="P1873" t="str">
        <f t="shared" si="177"/>
        <v>Medium</v>
      </c>
      <c r="Q1873" t="str">
        <f t="shared" si="178"/>
        <v>New</v>
      </c>
      <c r="R1873" t="str">
        <f t="shared" si="179"/>
        <v>Low Balance</v>
      </c>
      <c r="S1873" t="str">
        <f t="shared" si="180"/>
        <v>Normal</v>
      </c>
      <c r="T1873">
        <v>1</v>
      </c>
      <c r="U1873">
        <f t="shared" si="181"/>
        <v>0</v>
      </c>
    </row>
    <row r="1874" spans="1:21" x14ac:dyDescent="0.25">
      <c r="A1874">
        <v>2025</v>
      </c>
      <c r="B1874">
        <v>15706593</v>
      </c>
      <c r="C1874" t="s">
        <v>1162</v>
      </c>
      <c r="D1874">
        <v>850</v>
      </c>
      <c r="E1874" t="s">
        <v>18</v>
      </c>
      <c r="F1874" t="s">
        <v>16</v>
      </c>
      <c r="G1874">
        <v>50</v>
      </c>
      <c r="H1874">
        <v>10</v>
      </c>
      <c r="I1874">
        <v>0</v>
      </c>
      <c r="J1874">
        <v>2</v>
      </c>
      <c r="K1874">
        <v>1</v>
      </c>
      <c r="L1874">
        <v>1</v>
      </c>
      <c r="M1874">
        <v>33742</v>
      </c>
      <c r="N1874">
        <v>0</v>
      </c>
      <c r="O1874" t="str">
        <f t="shared" si="176"/>
        <v>46-60</v>
      </c>
      <c r="P1874" t="str">
        <f t="shared" si="177"/>
        <v>High</v>
      </c>
      <c r="Q1874" t="str">
        <f t="shared" si="178"/>
        <v>Long-Term</v>
      </c>
      <c r="R1874" t="str">
        <f t="shared" si="179"/>
        <v>Zero Balance</v>
      </c>
      <c r="S1874" t="str">
        <f t="shared" si="180"/>
        <v>Normal</v>
      </c>
      <c r="T1874">
        <v>1</v>
      </c>
      <c r="U1874">
        <f t="shared" si="181"/>
        <v>0</v>
      </c>
    </row>
    <row r="1875" spans="1:21" x14ac:dyDescent="0.25">
      <c r="A1875">
        <v>2025</v>
      </c>
      <c r="B1875">
        <v>15766686</v>
      </c>
      <c r="C1875" t="s">
        <v>46</v>
      </c>
      <c r="D1875">
        <v>659</v>
      </c>
      <c r="E1875" t="s">
        <v>26</v>
      </c>
      <c r="F1875" t="s">
        <v>16</v>
      </c>
      <c r="G1875">
        <v>39</v>
      </c>
      <c r="H1875">
        <v>1</v>
      </c>
      <c r="I1875">
        <v>104502</v>
      </c>
      <c r="J1875">
        <v>1</v>
      </c>
      <c r="K1875">
        <v>1</v>
      </c>
      <c r="L1875">
        <v>0</v>
      </c>
      <c r="M1875">
        <v>20653</v>
      </c>
      <c r="N1875">
        <v>0</v>
      </c>
      <c r="O1875" t="str">
        <f t="shared" si="176"/>
        <v>30-45</v>
      </c>
      <c r="P1875" t="str">
        <f t="shared" si="177"/>
        <v>Medium</v>
      </c>
      <c r="Q1875" t="str">
        <f t="shared" si="178"/>
        <v>New</v>
      </c>
      <c r="R1875" t="str">
        <f t="shared" si="179"/>
        <v>High Balance</v>
      </c>
      <c r="S1875" t="str">
        <f t="shared" si="180"/>
        <v>High Value</v>
      </c>
      <c r="T1875">
        <v>1</v>
      </c>
      <c r="U1875">
        <f t="shared" si="181"/>
        <v>0</v>
      </c>
    </row>
    <row r="1876" spans="1:21" x14ac:dyDescent="0.25">
      <c r="A1876">
        <v>2025</v>
      </c>
      <c r="B1876">
        <v>15590268</v>
      </c>
      <c r="C1876" t="s">
        <v>22</v>
      </c>
      <c r="D1876">
        <v>529</v>
      </c>
      <c r="E1876" t="s">
        <v>18</v>
      </c>
      <c r="F1876" t="s">
        <v>23</v>
      </c>
      <c r="G1876">
        <v>35</v>
      </c>
      <c r="H1876">
        <v>5</v>
      </c>
      <c r="I1876">
        <v>95773</v>
      </c>
      <c r="J1876">
        <v>1</v>
      </c>
      <c r="K1876">
        <v>1</v>
      </c>
      <c r="L1876">
        <v>1</v>
      </c>
      <c r="M1876">
        <v>112782</v>
      </c>
      <c r="N1876">
        <v>0</v>
      </c>
      <c r="O1876" t="str">
        <f t="shared" si="176"/>
        <v>30-45</v>
      </c>
      <c r="P1876" t="str">
        <f t="shared" si="177"/>
        <v>Low</v>
      </c>
      <c r="Q1876" t="str">
        <f t="shared" si="178"/>
        <v>Mid-Term</v>
      </c>
      <c r="R1876" t="str">
        <f t="shared" si="179"/>
        <v>Low Balance</v>
      </c>
      <c r="S1876" t="str">
        <f t="shared" si="180"/>
        <v>Normal</v>
      </c>
      <c r="T1876">
        <v>1</v>
      </c>
      <c r="U1876">
        <f t="shared" si="181"/>
        <v>0</v>
      </c>
    </row>
    <row r="1877" spans="1:21" x14ac:dyDescent="0.25">
      <c r="A1877">
        <v>2025</v>
      </c>
      <c r="B1877">
        <v>15763055</v>
      </c>
      <c r="C1877" t="s">
        <v>1163</v>
      </c>
      <c r="D1877">
        <v>572</v>
      </c>
      <c r="E1877" t="s">
        <v>18</v>
      </c>
      <c r="F1877" t="s">
        <v>23</v>
      </c>
      <c r="G1877">
        <v>31</v>
      </c>
      <c r="H1877">
        <v>5</v>
      </c>
      <c r="I1877">
        <v>98109</v>
      </c>
      <c r="J1877">
        <v>1</v>
      </c>
      <c r="K1877">
        <v>0</v>
      </c>
      <c r="L1877">
        <v>1</v>
      </c>
      <c r="M1877">
        <v>119997</v>
      </c>
      <c r="N1877">
        <v>0</v>
      </c>
      <c r="O1877" t="str">
        <f t="shared" si="176"/>
        <v>30-45</v>
      </c>
      <c r="P1877" t="str">
        <f t="shared" si="177"/>
        <v>Low</v>
      </c>
      <c r="Q1877" t="str">
        <f t="shared" si="178"/>
        <v>Mid-Term</v>
      </c>
      <c r="R1877" t="str">
        <f t="shared" si="179"/>
        <v>Low Balance</v>
      </c>
      <c r="S1877" t="str">
        <f t="shared" si="180"/>
        <v>Normal</v>
      </c>
      <c r="T1877">
        <v>1</v>
      </c>
      <c r="U1877">
        <f t="shared" si="181"/>
        <v>0</v>
      </c>
    </row>
    <row r="1878" spans="1:21" x14ac:dyDescent="0.25">
      <c r="A1878">
        <v>2025</v>
      </c>
      <c r="B1878">
        <v>15664754</v>
      </c>
      <c r="C1878" t="s">
        <v>580</v>
      </c>
      <c r="D1878">
        <v>640</v>
      </c>
      <c r="E1878" t="s">
        <v>26</v>
      </c>
      <c r="F1878" t="s">
        <v>23</v>
      </c>
      <c r="G1878">
        <v>39</v>
      </c>
      <c r="H1878">
        <v>9</v>
      </c>
      <c r="I1878">
        <v>131607</v>
      </c>
      <c r="J1878">
        <v>4</v>
      </c>
      <c r="K1878">
        <v>0</v>
      </c>
      <c r="L1878">
        <v>1</v>
      </c>
      <c r="M1878">
        <v>6981</v>
      </c>
      <c r="N1878">
        <v>1</v>
      </c>
      <c r="O1878" t="str">
        <f t="shared" si="176"/>
        <v>30-45</v>
      </c>
      <c r="P1878" t="str">
        <f t="shared" si="177"/>
        <v>Medium</v>
      </c>
      <c r="Q1878" t="str">
        <f t="shared" si="178"/>
        <v>Long-Term</v>
      </c>
      <c r="R1878" t="str">
        <f t="shared" si="179"/>
        <v>High Balance</v>
      </c>
      <c r="S1878" t="str">
        <f t="shared" si="180"/>
        <v>High Value</v>
      </c>
      <c r="T1878">
        <v>1</v>
      </c>
      <c r="U1878">
        <f t="shared" si="181"/>
        <v>131607</v>
      </c>
    </row>
    <row r="1879" spans="1:21" x14ac:dyDescent="0.25">
      <c r="A1879">
        <v>2025</v>
      </c>
      <c r="B1879">
        <v>15643630</v>
      </c>
      <c r="C1879" t="s">
        <v>1164</v>
      </c>
      <c r="D1879">
        <v>770</v>
      </c>
      <c r="E1879" t="s">
        <v>18</v>
      </c>
      <c r="F1879" t="s">
        <v>23</v>
      </c>
      <c r="G1879">
        <v>55</v>
      </c>
      <c r="H1879">
        <v>9</v>
      </c>
      <c r="I1879">
        <v>63127</v>
      </c>
      <c r="J1879">
        <v>2</v>
      </c>
      <c r="K1879">
        <v>1</v>
      </c>
      <c r="L1879">
        <v>0</v>
      </c>
      <c r="M1879">
        <v>185211</v>
      </c>
      <c r="N1879">
        <v>1</v>
      </c>
      <c r="O1879" t="str">
        <f t="shared" si="176"/>
        <v>46-60</v>
      </c>
      <c r="P1879" t="str">
        <f t="shared" si="177"/>
        <v>High</v>
      </c>
      <c r="Q1879" t="str">
        <f t="shared" si="178"/>
        <v>Long-Term</v>
      </c>
      <c r="R1879" t="str">
        <f t="shared" si="179"/>
        <v>Low Balance</v>
      </c>
      <c r="S1879" t="str">
        <f t="shared" si="180"/>
        <v>Normal</v>
      </c>
      <c r="T1879">
        <v>1</v>
      </c>
      <c r="U1879">
        <f t="shared" si="181"/>
        <v>63127</v>
      </c>
    </row>
    <row r="1880" spans="1:21" x14ac:dyDescent="0.25">
      <c r="A1880">
        <v>2025</v>
      </c>
      <c r="B1880">
        <v>15641043</v>
      </c>
      <c r="C1880" t="s">
        <v>33</v>
      </c>
      <c r="D1880">
        <v>648</v>
      </c>
      <c r="E1880" t="s">
        <v>18</v>
      </c>
      <c r="F1880" t="s">
        <v>23</v>
      </c>
      <c r="G1880">
        <v>35</v>
      </c>
      <c r="H1880">
        <v>7</v>
      </c>
      <c r="I1880">
        <v>0</v>
      </c>
      <c r="J1880">
        <v>2</v>
      </c>
      <c r="K1880">
        <v>1</v>
      </c>
      <c r="L1880">
        <v>1</v>
      </c>
      <c r="M1880">
        <v>78436</v>
      </c>
      <c r="N1880">
        <v>0</v>
      </c>
      <c r="O1880" t="str">
        <f t="shared" si="176"/>
        <v>30-45</v>
      </c>
      <c r="P1880" t="str">
        <f t="shared" si="177"/>
        <v>Medium</v>
      </c>
      <c r="Q1880" t="str">
        <f t="shared" si="178"/>
        <v>Mid-Term</v>
      </c>
      <c r="R1880" t="str">
        <f t="shared" si="179"/>
        <v>Zero Balance</v>
      </c>
      <c r="S1880" t="str">
        <f t="shared" si="180"/>
        <v>Normal</v>
      </c>
      <c r="T1880">
        <v>1</v>
      </c>
      <c r="U1880">
        <f t="shared" si="181"/>
        <v>0</v>
      </c>
    </row>
    <row r="1881" spans="1:21" x14ac:dyDescent="0.25">
      <c r="A1881">
        <v>2025</v>
      </c>
      <c r="B1881">
        <v>15768095</v>
      </c>
      <c r="C1881" t="s">
        <v>725</v>
      </c>
      <c r="D1881">
        <v>579</v>
      </c>
      <c r="E1881" t="s">
        <v>15</v>
      </c>
      <c r="F1881" t="s">
        <v>23</v>
      </c>
      <c r="G1881">
        <v>31</v>
      </c>
      <c r="H1881">
        <v>9</v>
      </c>
      <c r="I1881">
        <v>0</v>
      </c>
      <c r="J1881">
        <v>1</v>
      </c>
      <c r="K1881">
        <v>0</v>
      </c>
      <c r="L1881">
        <v>1</v>
      </c>
      <c r="M1881">
        <v>139048</v>
      </c>
      <c r="N1881">
        <v>0</v>
      </c>
      <c r="O1881" t="str">
        <f t="shared" si="176"/>
        <v>30-45</v>
      </c>
      <c r="P1881" t="str">
        <f t="shared" si="177"/>
        <v>Low</v>
      </c>
      <c r="Q1881" t="str">
        <f t="shared" si="178"/>
        <v>Long-Term</v>
      </c>
      <c r="R1881" t="str">
        <f t="shared" si="179"/>
        <v>Zero Balance</v>
      </c>
      <c r="S1881" t="str">
        <f t="shared" si="180"/>
        <v>Normal</v>
      </c>
      <c r="T1881">
        <v>1</v>
      </c>
      <c r="U1881">
        <f t="shared" si="181"/>
        <v>0</v>
      </c>
    </row>
    <row r="1882" spans="1:21" x14ac:dyDescent="0.25">
      <c r="A1882">
        <v>2025</v>
      </c>
      <c r="B1882">
        <v>15811314</v>
      </c>
      <c r="C1882" t="s">
        <v>1095</v>
      </c>
      <c r="D1882">
        <v>589</v>
      </c>
      <c r="E1882" t="s">
        <v>26</v>
      </c>
      <c r="F1882" t="s">
        <v>16</v>
      </c>
      <c r="G1882">
        <v>36</v>
      </c>
      <c r="H1882">
        <v>9</v>
      </c>
      <c r="I1882">
        <v>140356</v>
      </c>
      <c r="J1882">
        <v>2</v>
      </c>
      <c r="K1882">
        <v>1</v>
      </c>
      <c r="L1882">
        <v>0</v>
      </c>
      <c r="M1882">
        <v>136330</v>
      </c>
      <c r="N1882">
        <v>0</v>
      </c>
      <c r="O1882" t="str">
        <f t="shared" si="176"/>
        <v>30-45</v>
      </c>
      <c r="P1882" t="str">
        <f t="shared" si="177"/>
        <v>Low</v>
      </c>
      <c r="Q1882" t="str">
        <f t="shared" si="178"/>
        <v>Long-Term</v>
      </c>
      <c r="R1882" t="str">
        <f t="shared" si="179"/>
        <v>High Balance</v>
      </c>
      <c r="S1882" t="str">
        <f t="shared" si="180"/>
        <v>High Value</v>
      </c>
      <c r="T1882">
        <v>1</v>
      </c>
      <c r="U1882">
        <f t="shared" si="181"/>
        <v>0</v>
      </c>
    </row>
    <row r="1883" spans="1:21" x14ac:dyDescent="0.25">
      <c r="A1883">
        <v>2025</v>
      </c>
      <c r="B1883">
        <v>15669922</v>
      </c>
      <c r="C1883" t="s">
        <v>888</v>
      </c>
      <c r="D1883">
        <v>530</v>
      </c>
      <c r="E1883" t="s">
        <v>18</v>
      </c>
      <c r="F1883" t="s">
        <v>16</v>
      </c>
      <c r="G1883">
        <v>36</v>
      </c>
      <c r="H1883">
        <v>2</v>
      </c>
      <c r="I1883">
        <v>0</v>
      </c>
      <c r="J1883">
        <v>2</v>
      </c>
      <c r="K1883">
        <v>1</v>
      </c>
      <c r="L1883">
        <v>1</v>
      </c>
      <c r="M1883">
        <v>14722</v>
      </c>
      <c r="N1883">
        <v>0</v>
      </c>
      <c r="O1883" t="str">
        <f t="shared" si="176"/>
        <v>30-45</v>
      </c>
      <c r="P1883" t="str">
        <f t="shared" si="177"/>
        <v>Low</v>
      </c>
      <c r="Q1883" t="str">
        <f t="shared" si="178"/>
        <v>New</v>
      </c>
      <c r="R1883" t="str">
        <f t="shared" si="179"/>
        <v>Zero Balance</v>
      </c>
      <c r="S1883" t="str">
        <f t="shared" si="180"/>
        <v>Normal</v>
      </c>
      <c r="T1883">
        <v>1</v>
      </c>
      <c r="U1883">
        <f t="shared" si="181"/>
        <v>0</v>
      </c>
    </row>
    <row r="1884" spans="1:21" x14ac:dyDescent="0.25">
      <c r="A1884">
        <v>2025</v>
      </c>
      <c r="B1884">
        <v>15707114</v>
      </c>
      <c r="C1884" t="s">
        <v>1165</v>
      </c>
      <c r="D1884">
        <v>831</v>
      </c>
      <c r="E1884" t="s">
        <v>15</v>
      </c>
      <c r="F1884" t="s">
        <v>23</v>
      </c>
      <c r="G1884">
        <v>30</v>
      </c>
      <c r="H1884">
        <v>2</v>
      </c>
      <c r="I1884">
        <v>0</v>
      </c>
      <c r="J1884">
        <v>2</v>
      </c>
      <c r="K1884">
        <v>0</v>
      </c>
      <c r="L1884">
        <v>1</v>
      </c>
      <c r="M1884">
        <v>3430</v>
      </c>
      <c r="N1884">
        <v>0</v>
      </c>
      <c r="O1884" t="str">
        <f t="shared" si="176"/>
        <v>30-45</v>
      </c>
      <c r="P1884" t="str">
        <f t="shared" si="177"/>
        <v>High</v>
      </c>
      <c r="Q1884" t="str">
        <f t="shared" si="178"/>
        <v>New</v>
      </c>
      <c r="R1884" t="str">
        <f t="shared" si="179"/>
        <v>Zero Balance</v>
      </c>
      <c r="S1884" t="str">
        <f t="shared" si="180"/>
        <v>Normal</v>
      </c>
      <c r="T1884">
        <v>1</v>
      </c>
      <c r="U1884">
        <f t="shared" si="181"/>
        <v>0</v>
      </c>
    </row>
    <row r="1885" spans="1:21" x14ac:dyDescent="0.25">
      <c r="A1885">
        <v>2025</v>
      </c>
      <c r="B1885">
        <v>15670602</v>
      </c>
      <c r="C1885" t="s">
        <v>797</v>
      </c>
      <c r="D1885">
        <v>790</v>
      </c>
      <c r="E1885" t="s">
        <v>26</v>
      </c>
      <c r="F1885" t="s">
        <v>23</v>
      </c>
      <c r="G1885">
        <v>24</v>
      </c>
      <c r="H1885">
        <v>7</v>
      </c>
      <c r="I1885">
        <v>107418</v>
      </c>
      <c r="J1885">
        <v>1</v>
      </c>
      <c r="K1885">
        <v>0</v>
      </c>
      <c r="L1885">
        <v>1</v>
      </c>
      <c r="M1885">
        <v>160450</v>
      </c>
      <c r="N1885">
        <v>0</v>
      </c>
      <c r="O1885" t="str">
        <f t="shared" si="176"/>
        <v>&lt;30</v>
      </c>
      <c r="P1885" t="str">
        <f t="shared" si="177"/>
        <v>High</v>
      </c>
      <c r="Q1885" t="str">
        <f t="shared" si="178"/>
        <v>Mid-Term</v>
      </c>
      <c r="R1885" t="str">
        <f t="shared" si="179"/>
        <v>High Balance</v>
      </c>
      <c r="S1885" t="str">
        <f t="shared" si="180"/>
        <v>High Value</v>
      </c>
      <c r="T1885">
        <v>1</v>
      </c>
      <c r="U1885">
        <f t="shared" si="181"/>
        <v>0</v>
      </c>
    </row>
    <row r="1886" spans="1:21" x14ac:dyDescent="0.25">
      <c r="A1886">
        <v>2025</v>
      </c>
      <c r="B1886">
        <v>15713479</v>
      </c>
      <c r="C1886" t="s">
        <v>1103</v>
      </c>
      <c r="D1886">
        <v>656</v>
      </c>
      <c r="E1886" t="s">
        <v>15</v>
      </c>
      <c r="F1886" t="s">
        <v>23</v>
      </c>
      <c r="G1886">
        <v>35</v>
      </c>
      <c r="H1886">
        <v>6</v>
      </c>
      <c r="I1886">
        <v>0</v>
      </c>
      <c r="J1886">
        <v>2</v>
      </c>
      <c r="K1886">
        <v>1</v>
      </c>
      <c r="L1886">
        <v>0</v>
      </c>
      <c r="M1886">
        <v>1485</v>
      </c>
      <c r="N1886">
        <v>0</v>
      </c>
      <c r="O1886" t="str">
        <f t="shared" si="176"/>
        <v>30-45</v>
      </c>
      <c r="P1886" t="str">
        <f t="shared" si="177"/>
        <v>Medium</v>
      </c>
      <c r="Q1886" t="str">
        <f t="shared" si="178"/>
        <v>Mid-Term</v>
      </c>
      <c r="R1886" t="str">
        <f t="shared" si="179"/>
        <v>Zero Balance</v>
      </c>
      <c r="S1886" t="str">
        <f t="shared" si="180"/>
        <v>Normal</v>
      </c>
      <c r="T1886">
        <v>1</v>
      </c>
      <c r="U1886">
        <f t="shared" si="181"/>
        <v>0</v>
      </c>
    </row>
    <row r="1887" spans="1:21" x14ac:dyDescent="0.25">
      <c r="A1887">
        <v>2025</v>
      </c>
      <c r="B1887">
        <v>15663830</v>
      </c>
      <c r="C1887" t="s">
        <v>464</v>
      </c>
      <c r="D1887">
        <v>563</v>
      </c>
      <c r="E1887" t="s">
        <v>18</v>
      </c>
      <c r="F1887" t="s">
        <v>23</v>
      </c>
      <c r="G1887">
        <v>32</v>
      </c>
      <c r="H1887">
        <v>6</v>
      </c>
      <c r="I1887">
        <v>0</v>
      </c>
      <c r="J1887">
        <v>2</v>
      </c>
      <c r="K1887">
        <v>1</v>
      </c>
      <c r="L1887">
        <v>1</v>
      </c>
      <c r="M1887">
        <v>19720</v>
      </c>
      <c r="N1887">
        <v>0</v>
      </c>
      <c r="O1887" t="str">
        <f t="shared" si="176"/>
        <v>30-45</v>
      </c>
      <c r="P1887" t="str">
        <f t="shared" si="177"/>
        <v>Low</v>
      </c>
      <c r="Q1887" t="str">
        <f t="shared" si="178"/>
        <v>Mid-Term</v>
      </c>
      <c r="R1887" t="str">
        <f t="shared" si="179"/>
        <v>Zero Balance</v>
      </c>
      <c r="S1887" t="str">
        <f t="shared" si="180"/>
        <v>Normal</v>
      </c>
      <c r="T1887">
        <v>1</v>
      </c>
      <c r="U1887">
        <f t="shared" si="181"/>
        <v>0</v>
      </c>
    </row>
    <row r="1888" spans="1:21" x14ac:dyDescent="0.25">
      <c r="A1888">
        <v>2025</v>
      </c>
      <c r="B1888">
        <v>15566958</v>
      </c>
      <c r="C1888" t="s">
        <v>845</v>
      </c>
      <c r="D1888">
        <v>667</v>
      </c>
      <c r="E1888" t="s">
        <v>18</v>
      </c>
      <c r="F1888" t="s">
        <v>23</v>
      </c>
      <c r="G1888">
        <v>39</v>
      </c>
      <c r="H1888">
        <v>7</v>
      </c>
      <c r="I1888">
        <v>167557</v>
      </c>
      <c r="J1888">
        <v>1</v>
      </c>
      <c r="K1888">
        <v>1</v>
      </c>
      <c r="L1888">
        <v>1</v>
      </c>
      <c r="M1888">
        <v>41183</v>
      </c>
      <c r="N1888">
        <v>0</v>
      </c>
      <c r="O1888" t="str">
        <f t="shared" si="176"/>
        <v>30-45</v>
      </c>
      <c r="P1888" t="str">
        <f t="shared" si="177"/>
        <v>Medium</v>
      </c>
      <c r="Q1888" t="str">
        <f t="shared" si="178"/>
        <v>Mid-Term</v>
      </c>
      <c r="R1888" t="str">
        <f t="shared" si="179"/>
        <v>High Balance</v>
      </c>
      <c r="S1888" t="str">
        <f t="shared" si="180"/>
        <v>High Value</v>
      </c>
      <c r="T1888">
        <v>1</v>
      </c>
      <c r="U1888">
        <f t="shared" si="181"/>
        <v>0</v>
      </c>
    </row>
    <row r="1889" spans="1:21" x14ac:dyDescent="0.25">
      <c r="A1889">
        <v>2025</v>
      </c>
      <c r="B1889">
        <v>15680918</v>
      </c>
      <c r="C1889" t="s">
        <v>232</v>
      </c>
      <c r="D1889">
        <v>613</v>
      </c>
      <c r="E1889" t="s">
        <v>18</v>
      </c>
      <c r="F1889" t="s">
        <v>23</v>
      </c>
      <c r="G1889">
        <v>34</v>
      </c>
      <c r="H1889">
        <v>8</v>
      </c>
      <c r="I1889">
        <v>117300</v>
      </c>
      <c r="J1889">
        <v>1</v>
      </c>
      <c r="K1889">
        <v>1</v>
      </c>
      <c r="L1889">
        <v>0</v>
      </c>
      <c r="M1889">
        <v>139410</v>
      </c>
      <c r="N1889">
        <v>0</v>
      </c>
      <c r="O1889" t="str">
        <f t="shared" si="176"/>
        <v>30-45</v>
      </c>
      <c r="P1889" t="str">
        <f t="shared" si="177"/>
        <v>Medium</v>
      </c>
      <c r="Q1889" t="str">
        <f t="shared" si="178"/>
        <v>Long-Term</v>
      </c>
      <c r="R1889" t="str">
        <f t="shared" si="179"/>
        <v>High Balance</v>
      </c>
      <c r="S1889" t="str">
        <f t="shared" si="180"/>
        <v>High Value</v>
      </c>
      <c r="T1889">
        <v>1</v>
      </c>
      <c r="U1889">
        <f t="shared" si="181"/>
        <v>0</v>
      </c>
    </row>
    <row r="1890" spans="1:21" x14ac:dyDescent="0.25">
      <c r="A1890">
        <v>2025</v>
      </c>
      <c r="B1890">
        <v>15663921</v>
      </c>
      <c r="C1890" t="s">
        <v>387</v>
      </c>
      <c r="D1890">
        <v>429</v>
      </c>
      <c r="E1890" t="s">
        <v>15</v>
      </c>
      <c r="F1890" t="s">
        <v>23</v>
      </c>
      <c r="G1890">
        <v>60</v>
      </c>
      <c r="H1890">
        <v>7</v>
      </c>
      <c r="I1890">
        <v>0</v>
      </c>
      <c r="J1890">
        <v>2</v>
      </c>
      <c r="K1890">
        <v>1</v>
      </c>
      <c r="L1890">
        <v>1</v>
      </c>
      <c r="M1890">
        <v>163691</v>
      </c>
      <c r="N1890">
        <v>0</v>
      </c>
      <c r="O1890" t="str">
        <f t="shared" si="176"/>
        <v>46-60</v>
      </c>
      <c r="P1890" t="str">
        <f t="shared" si="177"/>
        <v>Low</v>
      </c>
      <c r="Q1890" t="str">
        <f t="shared" si="178"/>
        <v>Mid-Term</v>
      </c>
      <c r="R1890" t="str">
        <f t="shared" si="179"/>
        <v>Zero Balance</v>
      </c>
      <c r="S1890" t="str">
        <f t="shared" si="180"/>
        <v>Normal</v>
      </c>
      <c r="T1890">
        <v>1</v>
      </c>
      <c r="U1890">
        <f t="shared" si="181"/>
        <v>0</v>
      </c>
    </row>
    <row r="1891" spans="1:21" x14ac:dyDescent="0.25">
      <c r="A1891">
        <v>2025</v>
      </c>
      <c r="B1891">
        <v>15716324</v>
      </c>
      <c r="C1891" t="s">
        <v>1063</v>
      </c>
      <c r="D1891">
        <v>665</v>
      </c>
      <c r="E1891" t="s">
        <v>15</v>
      </c>
      <c r="F1891" t="s">
        <v>16</v>
      </c>
      <c r="G1891">
        <v>23</v>
      </c>
      <c r="H1891">
        <v>9</v>
      </c>
      <c r="I1891">
        <v>143673</v>
      </c>
      <c r="J1891">
        <v>1</v>
      </c>
      <c r="K1891">
        <v>1</v>
      </c>
      <c r="L1891">
        <v>1</v>
      </c>
      <c r="M1891">
        <v>115147</v>
      </c>
      <c r="N1891">
        <v>0</v>
      </c>
      <c r="O1891" t="str">
        <f t="shared" si="176"/>
        <v>&lt;30</v>
      </c>
      <c r="P1891" t="str">
        <f t="shared" si="177"/>
        <v>Medium</v>
      </c>
      <c r="Q1891" t="str">
        <f t="shared" si="178"/>
        <v>Long-Term</v>
      </c>
      <c r="R1891" t="str">
        <f t="shared" si="179"/>
        <v>High Balance</v>
      </c>
      <c r="S1891" t="str">
        <f t="shared" si="180"/>
        <v>High Value</v>
      </c>
      <c r="T1891">
        <v>1</v>
      </c>
      <c r="U1891">
        <f t="shared" si="181"/>
        <v>0</v>
      </c>
    </row>
    <row r="1892" spans="1:21" x14ac:dyDescent="0.25">
      <c r="A1892">
        <v>2025</v>
      </c>
      <c r="B1892">
        <v>15796969</v>
      </c>
      <c r="C1892" t="s">
        <v>1166</v>
      </c>
      <c r="D1892">
        <v>731</v>
      </c>
      <c r="E1892" t="s">
        <v>15</v>
      </c>
      <c r="F1892" t="s">
        <v>23</v>
      </c>
      <c r="G1892">
        <v>33</v>
      </c>
      <c r="H1892">
        <v>4</v>
      </c>
      <c r="I1892">
        <v>0</v>
      </c>
      <c r="J1892">
        <v>2</v>
      </c>
      <c r="K1892">
        <v>1</v>
      </c>
      <c r="L1892">
        <v>1</v>
      </c>
      <c r="M1892">
        <v>74945</v>
      </c>
      <c r="N1892">
        <v>0</v>
      </c>
      <c r="O1892" t="str">
        <f t="shared" si="176"/>
        <v>30-45</v>
      </c>
      <c r="P1892" t="str">
        <f t="shared" si="177"/>
        <v>Medium</v>
      </c>
      <c r="Q1892" t="str">
        <f t="shared" si="178"/>
        <v>Mid-Term</v>
      </c>
      <c r="R1892" t="str">
        <f t="shared" si="179"/>
        <v>Zero Balance</v>
      </c>
      <c r="S1892" t="str">
        <f t="shared" si="180"/>
        <v>Normal</v>
      </c>
      <c r="T1892">
        <v>1</v>
      </c>
      <c r="U1892">
        <f t="shared" si="181"/>
        <v>0</v>
      </c>
    </row>
    <row r="1893" spans="1:21" x14ac:dyDescent="0.25">
      <c r="A1893">
        <v>2025</v>
      </c>
      <c r="B1893">
        <v>15574783</v>
      </c>
      <c r="C1893" t="s">
        <v>1167</v>
      </c>
      <c r="D1893">
        <v>584</v>
      </c>
      <c r="E1893" t="s">
        <v>15</v>
      </c>
      <c r="F1893" t="s">
        <v>16</v>
      </c>
      <c r="G1893">
        <v>37</v>
      </c>
      <c r="H1893">
        <v>1</v>
      </c>
      <c r="I1893">
        <v>0</v>
      </c>
      <c r="J1893">
        <v>2</v>
      </c>
      <c r="K1893">
        <v>1</v>
      </c>
      <c r="L1893">
        <v>1</v>
      </c>
      <c r="M1893">
        <v>180364</v>
      </c>
      <c r="N1893">
        <v>0</v>
      </c>
      <c r="O1893" t="str">
        <f t="shared" si="176"/>
        <v>30-45</v>
      </c>
      <c r="P1893" t="str">
        <f t="shared" si="177"/>
        <v>Low</v>
      </c>
      <c r="Q1893" t="str">
        <f t="shared" si="178"/>
        <v>New</v>
      </c>
      <c r="R1893" t="str">
        <f t="shared" si="179"/>
        <v>Zero Balance</v>
      </c>
      <c r="S1893" t="str">
        <f t="shared" si="180"/>
        <v>Normal</v>
      </c>
      <c r="T1893">
        <v>1</v>
      </c>
      <c r="U1893">
        <f t="shared" si="181"/>
        <v>0</v>
      </c>
    </row>
    <row r="1894" spans="1:21" x14ac:dyDescent="0.25">
      <c r="A1894">
        <v>2025</v>
      </c>
      <c r="B1894">
        <v>15773487</v>
      </c>
      <c r="C1894" t="s">
        <v>1022</v>
      </c>
      <c r="D1894">
        <v>634</v>
      </c>
      <c r="E1894" t="s">
        <v>26</v>
      </c>
      <c r="F1894" t="s">
        <v>16</v>
      </c>
      <c r="G1894">
        <v>31</v>
      </c>
      <c r="H1894">
        <v>8</v>
      </c>
      <c r="I1894">
        <v>76799</v>
      </c>
      <c r="J1894">
        <v>1</v>
      </c>
      <c r="K1894">
        <v>0</v>
      </c>
      <c r="L1894">
        <v>0</v>
      </c>
      <c r="M1894">
        <v>196022</v>
      </c>
      <c r="N1894">
        <v>0</v>
      </c>
      <c r="O1894" t="str">
        <f t="shared" si="176"/>
        <v>30-45</v>
      </c>
      <c r="P1894" t="str">
        <f t="shared" si="177"/>
        <v>Medium</v>
      </c>
      <c r="Q1894" t="str">
        <f t="shared" si="178"/>
        <v>Long-Term</v>
      </c>
      <c r="R1894" t="str">
        <f t="shared" si="179"/>
        <v>Low Balance</v>
      </c>
      <c r="S1894" t="str">
        <f t="shared" si="180"/>
        <v>Normal</v>
      </c>
      <c r="T1894">
        <v>1</v>
      </c>
      <c r="U1894">
        <f t="shared" si="181"/>
        <v>0</v>
      </c>
    </row>
    <row r="1895" spans="1:21" x14ac:dyDescent="0.25">
      <c r="A1895">
        <v>2025</v>
      </c>
      <c r="B1895">
        <v>15802486</v>
      </c>
      <c r="C1895" t="s">
        <v>1168</v>
      </c>
      <c r="D1895">
        <v>488</v>
      </c>
      <c r="E1895" t="s">
        <v>15</v>
      </c>
      <c r="F1895" t="s">
        <v>23</v>
      </c>
      <c r="G1895">
        <v>34</v>
      </c>
      <c r="H1895">
        <v>3</v>
      </c>
      <c r="I1895">
        <v>0</v>
      </c>
      <c r="J1895">
        <v>2</v>
      </c>
      <c r="K1895">
        <v>1</v>
      </c>
      <c r="L1895">
        <v>1</v>
      </c>
      <c r="M1895">
        <v>125979</v>
      </c>
      <c r="N1895">
        <v>0</v>
      </c>
      <c r="O1895" t="str">
        <f t="shared" si="176"/>
        <v>30-45</v>
      </c>
      <c r="P1895" t="str">
        <f t="shared" si="177"/>
        <v>Low</v>
      </c>
      <c r="Q1895" t="str">
        <f t="shared" si="178"/>
        <v>New</v>
      </c>
      <c r="R1895" t="str">
        <f t="shared" si="179"/>
        <v>Zero Balance</v>
      </c>
      <c r="S1895" t="str">
        <f t="shared" si="180"/>
        <v>Normal</v>
      </c>
      <c r="T1895">
        <v>1</v>
      </c>
      <c r="U1895">
        <f t="shared" si="181"/>
        <v>0</v>
      </c>
    </row>
    <row r="1896" spans="1:21" x14ac:dyDescent="0.25">
      <c r="A1896">
        <v>2025</v>
      </c>
      <c r="B1896">
        <v>15783398</v>
      </c>
      <c r="C1896" t="s">
        <v>1169</v>
      </c>
      <c r="D1896">
        <v>535</v>
      </c>
      <c r="E1896" t="s">
        <v>18</v>
      </c>
      <c r="F1896" t="s">
        <v>16</v>
      </c>
      <c r="G1896">
        <v>49</v>
      </c>
      <c r="H1896">
        <v>7</v>
      </c>
      <c r="I1896">
        <v>115310</v>
      </c>
      <c r="J1896">
        <v>1</v>
      </c>
      <c r="K1896">
        <v>1</v>
      </c>
      <c r="L1896">
        <v>0</v>
      </c>
      <c r="M1896">
        <v>111422</v>
      </c>
      <c r="N1896">
        <v>0</v>
      </c>
      <c r="O1896" t="str">
        <f t="shared" si="176"/>
        <v>46-60</v>
      </c>
      <c r="P1896" t="str">
        <f t="shared" si="177"/>
        <v>Low</v>
      </c>
      <c r="Q1896" t="str">
        <f t="shared" si="178"/>
        <v>Mid-Term</v>
      </c>
      <c r="R1896" t="str">
        <f t="shared" si="179"/>
        <v>High Balance</v>
      </c>
      <c r="S1896" t="str">
        <f t="shared" si="180"/>
        <v>High Value</v>
      </c>
      <c r="T1896">
        <v>1</v>
      </c>
      <c r="U1896">
        <f t="shared" si="181"/>
        <v>0</v>
      </c>
    </row>
    <row r="1897" spans="1:21" x14ac:dyDescent="0.25">
      <c r="A1897">
        <v>2025</v>
      </c>
      <c r="B1897">
        <v>15649418</v>
      </c>
      <c r="C1897" t="s">
        <v>1170</v>
      </c>
      <c r="D1897">
        <v>776</v>
      </c>
      <c r="E1897" t="s">
        <v>15</v>
      </c>
      <c r="F1897" t="s">
        <v>16</v>
      </c>
      <c r="G1897">
        <v>29</v>
      </c>
      <c r="H1897">
        <v>7</v>
      </c>
      <c r="I1897">
        <v>178171</v>
      </c>
      <c r="J1897">
        <v>2</v>
      </c>
      <c r="K1897">
        <v>1</v>
      </c>
      <c r="L1897">
        <v>1</v>
      </c>
      <c r="M1897">
        <v>115819</v>
      </c>
      <c r="N1897">
        <v>0</v>
      </c>
      <c r="O1897" t="str">
        <f t="shared" si="176"/>
        <v>&lt;30</v>
      </c>
      <c r="P1897" t="str">
        <f t="shared" si="177"/>
        <v>High</v>
      </c>
      <c r="Q1897" t="str">
        <f t="shared" si="178"/>
        <v>Mid-Term</v>
      </c>
      <c r="R1897" t="str">
        <f t="shared" si="179"/>
        <v>High Balance</v>
      </c>
      <c r="S1897" t="str">
        <f t="shared" si="180"/>
        <v>High Value</v>
      </c>
      <c r="T1897">
        <v>1</v>
      </c>
      <c r="U1897">
        <f t="shared" si="181"/>
        <v>0</v>
      </c>
    </row>
    <row r="1898" spans="1:21" x14ac:dyDescent="0.25">
      <c r="A1898">
        <v>2025</v>
      </c>
      <c r="B1898">
        <v>15604588</v>
      </c>
      <c r="C1898" t="s">
        <v>845</v>
      </c>
      <c r="D1898">
        <v>850</v>
      </c>
      <c r="E1898" t="s">
        <v>18</v>
      </c>
      <c r="F1898" t="s">
        <v>16</v>
      </c>
      <c r="G1898">
        <v>38</v>
      </c>
      <c r="H1898">
        <v>3</v>
      </c>
      <c r="I1898">
        <v>0</v>
      </c>
      <c r="J1898">
        <v>2</v>
      </c>
      <c r="K1898">
        <v>0</v>
      </c>
      <c r="L1898">
        <v>1</v>
      </c>
      <c r="M1898">
        <v>179361</v>
      </c>
      <c r="N1898">
        <v>0</v>
      </c>
      <c r="O1898" t="str">
        <f t="shared" si="176"/>
        <v>30-45</v>
      </c>
      <c r="P1898" t="str">
        <f t="shared" si="177"/>
        <v>High</v>
      </c>
      <c r="Q1898" t="str">
        <f t="shared" si="178"/>
        <v>New</v>
      </c>
      <c r="R1898" t="str">
        <f t="shared" si="179"/>
        <v>Zero Balance</v>
      </c>
      <c r="S1898" t="str">
        <f t="shared" si="180"/>
        <v>Normal</v>
      </c>
      <c r="T1898">
        <v>1</v>
      </c>
      <c r="U1898">
        <f t="shared" si="181"/>
        <v>0</v>
      </c>
    </row>
    <row r="1899" spans="1:21" x14ac:dyDescent="0.25">
      <c r="A1899">
        <v>2025</v>
      </c>
      <c r="B1899">
        <v>15735428</v>
      </c>
      <c r="C1899" t="s">
        <v>767</v>
      </c>
      <c r="D1899">
        <v>673</v>
      </c>
      <c r="E1899" t="s">
        <v>18</v>
      </c>
      <c r="F1899" t="s">
        <v>16</v>
      </c>
      <c r="G1899">
        <v>37</v>
      </c>
      <c r="H1899">
        <v>0</v>
      </c>
      <c r="I1899">
        <v>0</v>
      </c>
      <c r="J1899">
        <v>2</v>
      </c>
      <c r="K1899">
        <v>0</v>
      </c>
      <c r="L1899">
        <v>0</v>
      </c>
      <c r="M1899">
        <v>82351</v>
      </c>
      <c r="N1899">
        <v>0</v>
      </c>
      <c r="O1899" t="str">
        <f t="shared" si="176"/>
        <v>30-45</v>
      </c>
      <c r="P1899" t="str">
        <f t="shared" si="177"/>
        <v>Medium</v>
      </c>
      <c r="Q1899" t="str">
        <f t="shared" si="178"/>
        <v>New</v>
      </c>
      <c r="R1899" t="str">
        <f t="shared" si="179"/>
        <v>Zero Balance</v>
      </c>
      <c r="S1899" t="str">
        <f t="shared" si="180"/>
        <v>Normal</v>
      </c>
      <c r="T1899">
        <v>1</v>
      </c>
      <c r="U1899">
        <f t="shared" si="181"/>
        <v>0</v>
      </c>
    </row>
    <row r="1900" spans="1:21" x14ac:dyDescent="0.25">
      <c r="A1900">
        <v>2025</v>
      </c>
      <c r="B1900">
        <v>15629078</v>
      </c>
      <c r="C1900" t="s">
        <v>1171</v>
      </c>
      <c r="D1900">
        <v>850</v>
      </c>
      <c r="E1900" t="s">
        <v>26</v>
      </c>
      <c r="F1900" t="s">
        <v>16</v>
      </c>
      <c r="G1900">
        <v>45</v>
      </c>
      <c r="H1900">
        <v>5</v>
      </c>
      <c r="I1900">
        <v>127259</v>
      </c>
      <c r="J1900">
        <v>1</v>
      </c>
      <c r="K1900">
        <v>1</v>
      </c>
      <c r="L1900">
        <v>1</v>
      </c>
      <c r="M1900">
        <v>192744</v>
      </c>
      <c r="N1900">
        <v>1</v>
      </c>
      <c r="O1900" t="str">
        <f t="shared" si="176"/>
        <v>30-45</v>
      </c>
      <c r="P1900" t="str">
        <f t="shared" si="177"/>
        <v>High</v>
      </c>
      <c r="Q1900" t="str">
        <f t="shared" si="178"/>
        <v>Mid-Term</v>
      </c>
      <c r="R1900" t="str">
        <f t="shared" si="179"/>
        <v>High Balance</v>
      </c>
      <c r="S1900" t="str">
        <f t="shared" si="180"/>
        <v>High Value</v>
      </c>
      <c r="T1900">
        <v>1</v>
      </c>
      <c r="U1900">
        <f t="shared" si="181"/>
        <v>127259</v>
      </c>
    </row>
    <row r="1901" spans="1:21" x14ac:dyDescent="0.25">
      <c r="A1901">
        <v>2025</v>
      </c>
      <c r="B1901">
        <v>15806880</v>
      </c>
      <c r="C1901" t="s">
        <v>268</v>
      </c>
      <c r="D1901">
        <v>627</v>
      </c>
      <c r="E1901" t="s">
        <v>18</v>
      </c>
      <c r="F1901" t="s">
        <v>16</v>
      </c>
      <c r="G1901">
        <v>30</v>
      </c>
      <c r="H1901">
        <v>6</v>
      </c>
      <c r="I1901">
        <v>0</v>
      </c>
      <c r="J1901">
        <v>1</v>
      </c>
      <c r="K1901">
        <v>1</v>
      </c>
      <c r="L1901">
        <v>1</v>
      </c>
      <c r="M1901">
        <v>113408</v>
      </c>
      <c r="N1901">
        <v>0</v>
      </c>
      <c r="O1901" t="str">
        <f t="shared" si="176"/>
        <v>30-45</v>
      </c>
      <c r="P1901" t="str">
        <f t="shared" si="177"/>
        <v>Medium</v>
      </c>
      <c r="Q1901" t="str">
        <f t="shared" si="178"/>
        <v>Mid-Term</v>
      </c>
      <c r="R1901" t="str">
        <f t="shared" si="179"/>
        <v>Zero Balance</v>
      </c>
      <c r="S1901" t="str">
        <f t="shared" si="180"/>
        <v>Normal</v>
      </c>
      <c r="T1901">
        <v>1</v>
      </c>
      <c r="U1901">
        <f t="shared" si="181"/>
        <v>0</v>
      </c>
    </row>
    <row r="1902" spans="1:21" x14ac:dyDescent="0.25">
      <c r="A1902">
        <v>2025</v>
      </c>
      <c r="B1902">
        <v>15754999</v>
      </c>
      <c r="C1902" t="s">
        <v>661</v>
      </c>
      <c r="D1902">
        <v>570</v>
      </c>
      <c r="E1902" t="s">
        <v>15</v>
      </c>
      <c r="F1902" t="s">
        <v>16</v>
      </c>
      <c r="G1902">
        <v>33</v>
      </c>
      <c r="H1902">
        <v>8</v>
      </c>
      <c r="I1902">
        <v>0</v>
      </c>
      <c r="J1902">
        <v>1</v>
      </c>
      <c r="K1902">
        <v>1</v>
      </c>
      <c r="L1902">
        <v>1</v>
      </c>
      <c r="M1902">
        <v>124641</v>
      </c>
      <c r="N1902">
        <v>0</v>
      </c>
      <c r="O1902" t="str">
        <f t="shared" si="176"/>
        <v>30-45</v>
      </c>
      <c r="P1902" t="str">
        <f t="shared" si="177"/>
        <v>Low</v>
      </c>
      <c r="Q1902" t="str">
        <f t="shared" si="178"/>
        <v>Long-Term</v>
      </c>
      <c r="R1902" t="str">
        <f t="shared" si="179"/>
        <v>Zero Balance</v>
      </c>
      <c r="S1902" t="str">
        <f t="shared" si="180"/>
        <v>Normal</v>
      </c>
      <c r="T1902">
        <v>1</v>
      </c>
      <c r="U1902">
        <f t="shared" si="181"/>
        <v>0</v>
      </c>
    </row>
    <row r="1903" spans="1:21" x14ac:dyDescent="0.25">
      <c r="A1903">
        <v>2025</v>
      </c>
      <c r="B1903">
        <v>15781034</v>
      </c>
      <c r="C1903" t="s">
        <v>1172</v>
      </c>
      <c r="D1903">
        <v>796</v>
      </c>
      <c r="E1903" t="s">
        <v>18</v>
      </c>
      <c r="F1903" t="s">
        <v>23</v>
      </c>
      <c r="G1903">
        <v>67</v>
      </c>
      <c r="H1903">
        <v>5</v>
      </c>
      <c r="I1903">
        <v>0</v>
      </c>
      <c r="J1903">
        <v>2</v>
      </c>
      <c r="K1903">
        <v>0</v>
      </c>
      <c r="L1903">
        <v>1</v>
      </c>
      <c r="M1903">
        <v>54871</v>
      </c>
      <c r="N1903">
        <v>0</v>
      </c>
      <c r="O1903" t="str">
        <f t="shared" si="176"/>
        <v>60+</v>
      </c>
      <c r="P1903" t="str">
        <f t="shared" si="177"/>
        <v>High</v>
      </c>
      <c r="Q1903" t="str">
        <f t="shared" si="178"/>
        <v>Mid-Term</v>
      </c>
      <c r="R1903" t="str">
        <f t="shared" si="179"/>
        <v>Zero Balance</v>
      </c>
      <c r="S1903" t="str">
        <f t="shared" si="180"/>
        <v>Normal</v>
      </c>
      <c r="T1903">
        <v>1</v>
      </c>
      <c r="U1903">
        <f t="shared" si="181"/>
        <v>0</v>
      </c>
    </row>
    <row r="1904" spans="1:21" x14ac:dyDescent="0.25">
      <c r="A1904">
        <v>2025</v>
      </c>
      <c r="B1904">
        <v>15622017</v>
      </c>
      <c r="C1904" t="s">
        <v>989</v>
      </c>
      <c r="D1904">
        <v>773</v>
      </c>
      <c r="E1904" t="s">
        <v>18</v>
      </c>
      <c r="F1904" t="s">
        <v>16</v>
      </c>
      <c r="G1904">
        <v>33</v>
      </c>
      <c r="H1904">
        <v>10</v>
      </c>
      <c r="I1904">
        <v>0</v>
      </c>
      <c r="J1904">
        <v>1</v>
      </c>
      <c r="K1904">
        <v>1</v>
      </c>
      <c r="L1904">
        <v>1</v>
      </c>
      <c r="M1904">
        <v>98820</v>
      </c>
      <c r="N1904">
        <v>0</v>
      </c>
      <c r="O1904" t="str">
        <f t="shared" si="176"/>
        <v>30-45</v>
      </c>
      <c r="P1904" t="str">
        <f t="shared" si="177"/>
        <v>High</v>
      </c>
      <c r="Q1904" t="str">
        <f t="shared" si="178"/>
        <v>Long-Term</v>
      </c>
      <c r="R1904" t="str">
        <f t="shared" si="179"/>
        <v>Zero Balance</v>
      </c>
      <c r="S1904" t="str">
        <f t="shared" si="180"/>
        <v>Normal</v>
      </c>
      <c r="T1904">
        <v>1</v>
      </c>
      <c r="U1904">
        <f t="shared" si="181"/>
        <v>0</v>
      </c>
    </row>
    <row r="1905" spans="1:21" x14ac:dyDescent="0.25">
      <c r="A1905">
        <v>2025</v>
      </c>
      <c r="B1905">
        <v>15705885</v>
      </c>
      <c r="C1905" t="s">
        <v>1173</v>
      </c>
      <c r="D1905">
        <v>752</v>
      </c>
      <c r="E1905" t="s">
        <v>18</v>
      </c>
      <c r="F1905" t="s">
        <v>23</v>
      </c>
      <c r="G1905">
        <v>36</v>
      </c>
      <c r="H1905">
        <v>2</v>
      </c>
      <c r="I1905">
        <v>0</v>
      </c>
      <c r="J1905">
        <v>2</v>
      </c>
      <c r="K1905">
        <v>1</v>
      </c>
      <c r="L1905">
        <v>1</v>
      </c>
      <c r="M1905">
        <v>45571</v>
      </c>
      <c r="N1905">
        <v>0</v>
      </c>
      <c r="O1905" t="str">
        <f t="shared" si="176"/>
        <v>30-45</v>
      </c>
      <c r="P1905" t="str">
        <f t="shared" si="177"/>
        <v>High</v>
      </c>
      <c r="Q1905" t="str">
        <f t="shared" si="178"/>
        <v>New</v>
      </c>
      <c r="R1905" t="str">
        <f t="shared" si="179"/>
        <v>Zero Balance</v>
      </c>
      <c r="S1905" t="str">
        <f t="shared" si="180"/>
        <v>Normal</v>
      </c>
      <c r="T1905">
        <v>1</v>
      </c>
      <c r="U1905">
        <f t="shared" si="181"/>
        <v>0</v>
      </c>
    </row>
    <row r="1906" spans="1:21" x14ac:dyDescent="0.25">
      <c r="A1906">
        <v>2025</v>
      </c>
      <c r="B1906">
        <v>15677382</v>
      </c>
      <c r="C1906" t="s">
        <v>216</v>
      </c>
      <c r="D1906">
        <v>625</v>
      </c>
      <c r="E1906" t="s">
        <v>18</v>
      </c>
      <c r="F1906" t="s">
        <v>16</v>
      </c>
      <c r="G1906">
        <v>69</v>
      </c>
      <c r="H1906">
        <v>1</v>
      </c>
      <c r="I1906">
        <v>107570</v>
      </c>
      <c r="J1906">
        <v>1</v>
      </c>
      <c r="K1906">
        <v>1</v>
      </c>
      <c r="L1906">
        <v>1</v>
      </c>
      <c r="M1906">
        <v>182336</v>
      </c>
      <c r="N1906">
        <v>0</v>
      </c>
      <c r="O1906" t="str">
        <f t="shared" si="176"/>
        <v>60+</v>
      </c>
      <c r="P1906" t="str">
        <f t="shared" si="177"/>
        <v>Medium</v>
      </c>
      <c r="Q1906" t="str">
        <f t="shared" si="178"/>
        <v>New</v>
      </c>
      <c r="R1906" t="str">
        <f t="shared" si="179"/>
        <v>High Balance</v>
      </c>
      <c r="S1906" t="str">
        <f t="shared" si="180"/>
        <v>High Value</v>
      </c>
      <c r="T1906">
        <v>1</v>
      </c>
      <c r="U1906">
        <f t="shared" si="181"/>
        <v>0</v>
      </c>
    </row>
    <row r="1907" spans="1:21" x14ac:dyDescent="0.25">
      <c r="A1907">
        <v>2025</v>
      </c>
      <c r="B1907">
        <v>15566843</v>
      </c>
      <c r="C1907" t="s">
        <v>1174</v>
      </c>
      <c r="D1907">
        <v>535</v>
      </c>
      <c r="E1907" t="s">
        <v>26</v>
      </c>
      <c r="F1907" t="s">
        <v>23</v>
      </c>
      <c r="G1907">
        <v>20</v>
      </c>
      <c r="H1907">
        <v>9</v>
      </c>
      <c r="I1907">
        <v>134874</v>
      </c>
      <c r="J1907">
        <v>1</v>
      </c>
      <c r="K1907">
        <v>1</v>
      </c>
      <c r="L1907">
        <v>1</v>
      </c>
      <c r="M1907">
        <v>118826</v>
      </c>
      <c r="N1907">
        <v>0</v>
      </c>
      <c r="O1907" t="str">
        <f t="shared" si="176"/>
        <v>&lt;30</v>
      </c>
      <c r="P1907" t="str">
        <f t="shared" si="177"/>
        <v>Low</v>
      </c>
      <c r="Q1907" t="str">
        <f t="shared" si="178"/>
        <v>Long-Term</v>
      </c>
      <c r="R1907" t="str">
        <f t="shared" si="179"/>
        <v>High Balance</v>
      </c>
      <c r="S1907" t="str">
        <f t="shared" si="180"/>
        <v>High Value</v>
      </c>
      <c r="T1907">
        <v>1</v>
      </c>
      <c r="U1907">
        <f t="shared" si="181"/>
        <v>0</v>
      </c>
    </row>
    <row r="1908" spans="1:21" x14ac:dyDescent="0.25">
      <c r="A1908">
        <v>2025</v>
      </c>
      <c r="B1908">
        <v>15608387</v>
      </c>
      <c r="C1908" t="s">
        <v>117</v>
      </c>
      <c r="D1908">
        <v>786</v>
      </c>
      <c r="E1908" t="s">
        <v>15</v>
      </c>
      <c r="F1908" t="s">
        <v>16</v>
      </c>
      <c r="G1908">
        <v>29</v>
      </c>
      <c r="H1908">
        <v>4</v>
      </c>
      <c r="I1908">
        <v>0</v>
      </c>
      <c r="J1908">
        <v>2</v>
      </c>
      <c r="K1908">
        <v>1</v>
      </c>
      <c r="L1908">
        <v>0</v>
      </c>
      <c r="M1908">
        <v>103373</v>
      </c>
      <c r="N1908">
        <v>0</v>
      </c>
      <c r="O1908" t="str">
        <f t="shared" si="176"/>
        <v>&lt;30</v>
      </c>
      <c r="P1908" t="str">
        <f t="shared" si="177"/>
        <v>High</v>
      </c>
      <c r="Q1908" t="str">
        <f t="shared" si="178"/>
        <v>Mid-Term</v>
      </c>
      <c r="R1908" t="str">
        <f t="shared" si="179"/>
        <v>Zero Balance</v>
      </c>
      <c r="S1908" t="str">
        <f t="shared" si="180"/>
        <v>Normal</v>
      </c>
      <c r="T1908">
        <v>1</v>
      </c>
      <c r="U1908">
        <f t="shared" si="181"/>
        <v>0</v>
      </c>
    </row>
    <row r="1909" spans="1:21" x14ac:dyDescent="0.25">
      <c r="A1909">
        <v>2025</v>
      </c>
      <c r="B1909">
        <v>15810786</v>
      </c>
      <c r="C1909" t="s">
        <v>1175</v>
      </c>
      <c r="D1909">
        <v>620</v>
      </c>
      <c r="E1909" t="s">
        <v>15</v>
      </c>
      <c r="F1909" t="s">
        <v>16</v>
      </c>
      <c r="G1909">
        <v>67</v>
      </c>
      <c r="H1909">
        <v>3</v>
      </c>
      <c r="I1909">
        <v>0</v>
      </c>
      <c r="J1909">
        <v>2</v>
      </c>
      <c r="K1909">
        <v>1</v>
      </c>
      <c r="L1909">
        <v>1</v>
      </c>
      <c r="M1909">
        <v>43487</v>
      </c>
      <c r="N1909">
        <v>0</v>
      </c>
      <c r="O1909" t="str">
        <f t="shared" si="176"/>
        <v>60+</v>
      </c>
      <c r="P1909" t="str">
        <f t="shared" si="177"/>
        <v>Medium</v>
      </c>
      <c r="Q1909" t="str">
        <f t="shared" si="178"/>
        <v>New</v>
      </c>
      <c r="R1909" t="str">
        <f t="shared" si="179"/>
        <v>Zero Balance</v>
      </c>
      <c r="S1909" t="str">
        <f t="shared" si="180"/>
        <v>Normal</v>
      </c>
      <c r="T1909">
        <v>1</v>
      </c>
      <c r="U1909">
        <f t="shared" si="181"/>
        <v>0</v>
      </c>
    </row>
    <row r="1910" spans="1:21" x14ac:dyDescent="0.25">
      <c r="A1910">
        <v>2025</v>
      </c>
      <c r="B1910">
        <v>15626983</v>
      </c>
      <c r="C1910" t="s">
        <v>1176</v>
      </c>
      <c r="D1910">
        <v>605</v>
      </c>
      <c r="E1910" t="s">
        <v>18</v>
      </c>
      <c r="F1910" t="s">
        <v>16</v>
      </c>
      <c r="G1910">
        <v>48</v>
      </c>
      <c r="H1910">
        <v>6</v>
      </c>
      <c r="I1910">
        <v>0</v>
      </c>
      <c r="J1910">
        <v>2</v>
      </c>
      <c r="K1910">
        <v>1</v>
      </c>
      <c r="L1910">
        <v>1</v>
      </c>
      <c r="M1910">
        <v>40063</v>
      </c>
      <c r="N1910">
        <v>0</v>
      </c>
      <c r="O1910" t="str">
        <f t="shared" si="176"/>
        <v>46-60</v>
      </c>
      <c r="P1910" t="str">
        <f t="shared" si="177"/>
        <v>Medium</v>
      </c>
      <c r="Q1910" t="str">
        <f t="shared" si="178"/>
        <v>Mid-Term</v>
      </c>
      <c r="R1910" t="str">
        <f t="shared" si="179"/>
        <v>Zero Balance</v>
      </c>
      <c r="S1910" t="str">
        <f t="shared" si="180"/>
        <v>Normal</v>
      </c>
      <c r="T1910">
        <v>1</v>
      </c>
      <c r="U1910">
        <f t="shared" si="181"/>
        <v>0</v>
      </c>
    </row>
    <row r="1911" spans="1:21" x14ac:dyDescent="0.25">
      <c r="A1911">
        <v>2025</v>
      </c>
      <c r="B1911">
        <v>15773605</v>
      </c>
      <c r="C1911" t="s">
        <v>793</v>
      </c>
      <c r="D1911">
        <v>670</v>
      </c>
      <c r="E1911" t="s">
        <v>18</v>
      </c>
      <c r="F1911" t="s">
        <v>16</v>
      </c>
      <c r="G1911">
        <v>32</v>
      </c>
      <c r="H1911">
        <v>3</v>
      </c>
      <c r="I1911">
        <v>0</v>
      </c>
      <c r="J1911">
        <v>2</v>
      </c>
      <c r="K1911">
        <v>1</v>
      </c>
      <c r="L1911">
        <v>0</v>
      </c>
      <c r="M1911">
        <v>46176</v>
      </c>
      <c r="N1911">
        <v>0</v>
      </c>
      <c r="O1911" t="str">
        <f t="shared" si="176"/>
        <v>30-45</v>
      </c>
      <c r="P1911" t="str">
        <f t="shared" si="177"/>
        <v>Medium</v>
      </c>
      <c r="Q1911" t="str">
        <f t="shared" si="178"/>
        <v>New</v>
      </c>
      <c r="R1911" t="str">
        <f t="shared" si="179"/>
        <v>Zero Balance</v>
      </c>
      <c r="S1911" t="str">
        <f t="shared" si="180"/>
        <v>Normal</v>
      </c>
      <c r="T1911">
        <v>1</v>
      </c>
      <c r="U1911">
        <f t="shared" si="181"/>
        <v>0</v>
      </c>
    </row>
    <row r="1912" spans="1:21" x14ac:dyDescent="0.25">
      <c r="A1912">
        <v>2025</v>
      </c>
      <c r="B1912">
        <v>15811261</v>
      </c>
      <c r="C1912" t="s">
        <v>1177</v>
      </c>
      <c r="D1912">
        <v>617</v>
      </c>
      <c r="E1912" t="s">
        <v>18</v>
      </c>
      <c r="F1912" t="s">
        <v>23</v>
      </c>
      <c r="G1912">
        <v>42</v>
      </c>
      <c r="H1912">
        <v>0</v>
      </c>
      <c r="I1912">
        <v>70106</v>
      </c>
      <c r="J1912">
        <v>1</v>
      </c>
      <c r="K1912">
        <v>1</v>
      </c>
      <c r="L1912">
        <v>1</v>
      </c>
      <c r="M1912">
        <v>120831</v>
      </c>
      <c r="N1912">
        <v>0</v>
      </c>
      <c r="O1912" t="str">
        <f t="shared" si="176"/>
        <v>30-45</v>
      </c>
      <c r="P1912" t="str">
        <f t="shared" si="177"/>
        <v>Medium</v>
      </c>
      <c r="Q1912" t="str">
        <f t="shared" si="178"/>
        <v>New</v>
      </c>
      <c r="R1912" t="str">
        <f t="shared" si="179"/>
        <v>Low Balance</v>
      </c>
      <c r="S1912" t="str">
        <f t="shared" si="180"/>
        <v>Normal</v>
      </c>
      <c r="T1912">
        <v>1</v>
      </c>
      <c r="U1912">
        <f t="shared" si="181"/>
        <v>0</v>
      </c>
    </row>
    <row r="1913" spans="1:21" x14ac:dyDescent="0.25">
      <c r="A1913">
        <v>2025</v>
      </c>
      <c r="B1913">
        <v>15590606</v>
      </c>
      <c r="C1913" t="s">
        <v>1178</v>
      </c>
      <c r="D1913">
        <v>595</v>
      </c>
      <c r="E1913" t="s">
        <v>15</v>
      </c>
      <c r="F1913" t="s">
        <v>23</v>
      </c>
      <c r="G1913">
        <v>41</v>
      </c>
      <c r="H1913">
        <v>9</v>
      </c>
      <c r="I1913">
        <v>0</v>
      </c>
      <c r="J1913">
        <v>2</v>
      </c>
      <c r="K1913">
        <v>1</v>
      </c>
      <c r="L1913">
        <v>0</v>
      </c>
      <c r="M1913">
        <v>5967</v>
      </c>
      <c r="N1913">
        <v>0</v>
      </c>
      <c r="O1913" t="str">
        <f t="shared" si="176"/>
        <v>30-45</v>
      </c>
      <c r="P1913" t="str">
        <f t="shared" si="177"/>
        <v>Low</v>
      </c>
      <c r="Q1913" t="str">
        <f t="shared" si="178"/>
        <v>Long-Term</v>
      </c>
      <c r="R1913" t="str">
        <f t="shared" si="179"/>
        <v>Zero Balance</v>
      </c>
      <c r="S1913" t="str">
        <f t="shared" si="180"/>
        <v>Normal</v>
      </c>
      <c r="T1913">
        <v>1</v>
      </c>
      <c r="U1913">
        <f t="shared" si="181"/>
        <v>0</v>
      </c>
    </row>
    <row r="1914" spans="1:21" x14ac:dyDescent="0.25">
      <c r="A1914">
        <v>2025</v>
      </c>
      <c r="B1914">
        <v>15576644</v>
      </c>
      <c r="C1914" t="s">
        <v>487</v>
      </c>
      <c r="D1914">
        <v>687</v>
      </c>
      <c r="E1914" t="s">
        <v>26</v>
      </c>
      <c r="F1914" t="s">
        <v>16</v>
      </c>
      <c r="G1914">
        <v>29</v>
      </c>
      <c r="H1914">
        <v>4</v>
      </c>
      <c r="I1914">
        <v>78939</v>
      </c>
      <c r="J1914">
        <v>1</v>
      </c>
      <c r="K1914">
        <v>1</v>
      </c>
      <c r="L1914">
        <v>0</v>
      </c>
      <c r="M1914">
        <v>122135</v>
      </c>
      <c r="N1914">
        <v>1</v>
      </c>
      <c r="O1914" t="str">
        <f t="shared" si="176"/>
        <v>&lt;30</v>
      </c>
      <c r="P1914" t="str">
        <f t="shared" si="177"/>
        <v>Medium</v>
      </c>
      <c r="Q1914" t="str">
        <f t="shared" si="178"/>
        <v>Mid-Term</v>
      </c>
      <c r="R1914" t="str">
        <f t="shared" si="179"/>
        <v>Low Balance</v>
      </c>
      <c r="S1914" t="str">
        <f t="shared" si="180"/>
        <v>Normal</v>
      </c>
      <c r="T1914">
        <v>1</v>
      </c>
      <c r="U1914">
        <f t="shared" si="181"/>
        <v>78939</v>
      </c>
    </row>
    <row r="1915" spans="1:21" x14ac:dyDescent="0.25">
      <c r="A1915">
        <v>2025</v>
      </c>
      <c r="B1915">
        <v>15750264</v>
      </c>
      <c r="C1915" t="s">
        <v>177</v>
      </c>
      <c r="D1915">
        <v>757</v>
      </c>
      <c r="E1915" t="s">
        <v>26</v>
      </c>
      <c r="F1915" t="s">
        <v>23</v>
      </c>
      <c r="G1915">
        <v>30</v>
      </c>
      <c r="H1915">
        <v>6</v>
      </c>
      <c r="I1915">
        <v>105129</v>
      </c>
      <c r="J1915">
        <v>2</v>
      </c>
      <c r="K1915">
        <v>1</v>
      </c>
      <c r="L1915">
        <v>1</v>
      </c>
      <c r="M1915">
        <v>62972</v>
      </c>
      <c r="N1915">
        <v>0</v>
      </c>
      <c r="O1915" t="str">
        <f t="shared" si="176"/>
        <v>30-45</v>
      </c>
      <c r="P1915" t="str">
        <f t="shared" si="177"/>
        <v>High</v>
      </c>
      <c r="Q1915" t="str">
        <f t="shared" si="178"/>
        <v>Mid-Term</v>
      </c>
      <c r="R1915" t="str">
        <f t="shared" si="179"/>
        <v>High Balance</v>
      </c>
      <c r="S1915" t="str">
        <f t="shared" si="180"/>
        <v>High Value</v>
      </c>
      <c r="T1915">
        <v>1</v>
      </c>
      <c r="U1915">
        <f t="shared" si="181"/>
        <v>0</v>
      </c>
    </row>
    <row r="1916" spans="1:21" x14ac:dyDescent="0.25">
      <c r="A1916">
        <v>2025</v>
      </c>
      <c r="B1916">
        <v>15741554</v>
      </c>
      <c r="C1916" t="s">
        <v>1179</v>
      </c>
      <c r="D1916">
        <v>746</v>
      </c>
      <c r="E1916" t="s">
        <v>18</v>
      </c>
      <c r="F1916" t="s">
        <v>23</v>
      </c>
      <c r="G1916">
        <v>31</v>
      </c>
      <c r="H1916">
        <v>2</v>
      </c>
      <c r="I1916">
        <v>113836</v>
      </c>
      <c r="J1916">
        <v>1</v>
      </c>
      <c r="K1916">
        <v>1</v>
      </c>
      <c r="L1916">
        <v>1</v>
      </c>
      <c r="M1916">
        <v>174816</v>
      </c>
      <c r="N1916">
        <v>0</v>
      </c>
      <c r="O1916" t="str">
        <f t="shared" si="176"/>
        <v>30-45</v>
      </c>
      <c r="P1916" t="str">
        <f t="shared" si="177"/>
        <v>Medium</v>
      </c>
      <c r="Q1916" t="str">
        <f t="shared" si="178"/>
        <v>New</v>
      </c>
      <c r="R1916" t="str">
        <f t="shared" si="179"/>
        <v>High Balance</v>
      </c>
      <c r="S1916" t="str">
        <f t="shared" si="180"/>
        <v>High Value</v>
      </c>
      <c r="T1916">
        <v>1</v>
      </c>
      <c r="U1916">
        <f t="shared" si="181"/>
        <v>0</v>
      </c>
    </row>
    <row r="1917" spans="1:21" x14ac:dyDescent="0.25">
      <c r="A1917">
        <v>2025</v>
      </c>
      <c r="B1917">
        <v>15769051</v>
      </c>
      <c r="C1917" t="s">
        <v>610</v>
      </c>
      <c r="D1917">
        <v>503</v>
      </c>
      <c r="E1917" t="s">
        <v>18</v>
      </c>
      <c r="F1917" t="s">
        <v>23</v>
      </c>
      <c r="G1917">
        <v>25</v>
      </c>
      <c r="H1917">
        <v>7</v>
      </c>
      <c r="I1917">
        <v>0</v>
      </c>
      <c r="J1917">
        <v>1</v>
      </c>
      <c r="K1917">
        <v>0</v>
      </c>
      <c r="L1917">
        <v>1</v>
      </c>
      <c r="M1917">
        <v>192841</v>
      </c>
      <c r="N1917">
        <v>0</v>
      </c>
      <c r="O1917" t="str">
        <f t="shared" si="176"/>
        <v>&lt;30</v>
      </c>
      <c r="P1917" t="str">
        <f t="shared" si="177"/>
        <v>Low</v>
      </c>
      <c r="Q1917" t="str">
        <f t="shared" si="178"/>
        <v>Mid-Term</v>
      </c>
      <c r="R1917" t="str">
        <f t="shared" si="179"/>
        <v>Zero Balance</v>
      </c>
      <c r="S1917" t="str">
        <f t="shared" si="180"/>
        <v>Normal</v>
      </c>
      <c r="T1917">
        <v>1</v>
      </c>
      <c r="U1917">
        <f t="shared" si="181"/>
        <v>0</v>
      </c>
    </row>
    <row r="1918" spans="1:21" x14ac:dyDescent="0.25">
      <c r="A1918">
        <v>2025</v>
      </c>
      <c r="B1918">
        <v>15812198</v>
      </c>
      <c r="C1918" t="s">
        <v>335</v>
      </c>
      <c r="D1918">
        <v>543</v>
      </c>
      <c r="E1918" t="s">
        <v>26</v>
      </c>
      <c r="F1918" t="s">
        <v>23</v>
      </c>
      <c r="G1918">
        <v>48</v>
      </c>
      <c r="H1918">
        <v>1</v>
      </c>
      <c r="I1918">
        <v>100900</v>
      </c>
      <c r="J1918">
        <v>1</v>
      </c>
      <c r="K1918">
        <v>0</v>
      </c>
      <c r="L1918">
        <v>0</v>
      </c>
      <c r="M1918">
        <v>33311</v>
      </c>
      <c r="N1918">
        <v>1</v>
      </c>
      <c r="O1918" t="str">
        <f t="shared" si="176"/>
        <v>46-60</v>
      </c>
      <c r="P1918" t="str">
        <f t="shared" si="177"/>
        <v>Low</v>
      </c>
      <c r="Q1918" t="str">
        <f t="shared" si="178"/>
        <v>New</v>
      </c>
      <c r="R1918" t="str">
        <f t="shared" si="179"/>
        <v>High Balance</v>
      </c>
      <c r="S1918" t="str">
        <f t="shared" si="180"/>
        <v>High Value</v>
      </c>
      <c r="T1918">
        <v>1</v>
      </c>
      <c r="U1918">
        <f t="shared" si="181"/>
        <v>100900</v>
      </c>
    </row>
    <row r="1919" spans="1:21" x14ac:dyDescent="0.25">
      <c r="A1919">
        <v>2025</v>
      </c>
      <c r="B1919">
        <v>15699772</v>
      </c>
      <c r="C1919" t="s">
        <v>1180</v>
      </c>
      <c r="D1919">
        <v>428</v>
      </c>
      <c r="E1919" t="s">
        <v>26</v>
      </c>
      <c r="F1919" t="s">
        <v>16</v>
      </c>
      <c r="G1919">
        <v>40</v>
      </c>
      <c r="H1919">
        <v>3</v>
      </c>
      <c r="I1919">
        <v>129248</v>
      </c>
      <c r="J1919">
        <v>2</v>
      </c>
      <c r="K1919">
        <v>1</v>
      </c>
      <c r="L1919">
        <v>0</v>
      </c>
      <c r="M1919">
        <v>72876</v>
      </c>
      <c r="N1919">
        <v>1</v>
      </c>
      <c r="O1919" t="str">
        <f t="shared" si="176"/>
        <v>30-45</v>
      </c>
      <c r="P1919" t="str">
        <f t="shared" si="177"/>
        <v>Low</v>
      </c>
      <c r="Q1919" t="str">
        <f t="shared" si="178"/>
        <v>New</v>
      </c>
      <c r="R1919" t="str">
        <f t="shared" si="179"/>
        <v>High Balance</v>
      </c>
      <c r="S1919" t="str">
        <f t="shared" si="180"/>
        <v>High Value</v>
      </c>
      <c r="T1919">
        <v>1</v>
      </c>
      <c r="U1919">
        <f t="shared" si="181"/>
        <v>129248</v>
      </c>
    </row>
    <row r="1920" spans="1:21" x14ac:dyDescent="0.25">
      <c r="A1920">
        <v>2025</v>
      </c>
      <c r="B1920">
        <v>15744105</v>
      </c>
      <c r="C1920" t="s">
        <v>466</v>
      </c>
      <c r="D1920">
        <v>768</v>
      </c>
      <c r="E1920" t="s">
        <v>15</v>
      </c>
      <c r="F1920" t="s">
        <v>16</v>
      </c>
      <c r="G1920">
        <v>28</v>
      </c>
      <c r="H1920">
        <v>3</v>
      </c>
      <c r="I1920">
        <v>109118</v>
      </c>
      <c r="J1920">
        <v>2</v>
      </c>
      <c r="K1920">
        <v>0</v>
      </c>
      <c r="L1920">
        <v>1</v>
      </c>
      <c r="M1920">
        <v>50911</v>
      </c>
      <c r="N1920">
        <v>0</v>
      </c>
      <c r="O1920" t="str">
        <f t="shared" si="176"/>
        <v>&lt;30</v>
      </c>
      <c r="P1920" t="str">
        <f t="shared" si="177"/>
        <v>High</v>
      </c>
      <c r="Q1920" t="str">
        <f t="shared" si="178"/>
        <v>New</v>
      </c>
      <c r="R1920" t="str">
        <f t="shared" si="179"/>
        <v>High Balance</v>
      </c>
      <c r="S1920" t="str">
        <f t="shared" si="180"/>
        <v>High Value</v>
      </c>
      <c r="T1920">
        <v>1</v>
      </c>
      <c r="U1920">
        <f t="shared" si="181"/>
        <v>0</v>
      </c>
    </row>
    <row r="1921" spans="1:21" x14ac:dyDescent="0.25">
      <c r="A1921">
        <v>2025</v>
      </c>
      <c r="B1921">
        <v>15739858</v>
      </c>
      <c r="C1921" t="s">
        <v>1181</v>
      </c>
      <c r="D1921">
        <v>618</v>
      </c>
      <c r="E1921" t="s">
        <v>15</v>
      </c>
      <c r="F1921" t="s">
        <v>23</v>
      </c>
      <c r="G1921">
        <v>56</v>
      </c>
      <c r="H1921">
        <v>7</v>
      </c>
      <c r="I1921">
        <v>0</v>
      </c>
      <c r="J1921">
        <v>1</v>
      </c>
      <c r="K1921">
        <v>1</v>
      </c>
      <c r="L1921">
        <v>1</v>
      </c>
      <c r="M1921">
        <v>142400</v>
      </c>
      <c r="N1921">
        <v>1</v>
      </c>
      <c r="O1921" t="str">
        <f t="shared" si="176"/>
        <v>46-60</v>
      </c>
      <c r="P1921" t="str">
        <f t="shared" si="177"/>
        <v>Medium</v>
      </c>
      <c r="Q1921" t="str">
        <f t="shared" si="178"/>
        <v>Mid-Term</v>
      </c>
      <c r="R1921" t="str">
        <f t="shared" si="179"/>
        <v>Zero Balance</v>
      </c>
      <c r="S1921" t="str">
        <f t="shared" si="180"/>
        <v>Normal</v>
      </c>
      <c r="T1921">
        <v>1</v>
      </c>
      <c r="U1921">
        <f t="shared" si="181"/>
        <v>0</v>
      </c>
    </row>
    <row r="1922" spans="1:21" x14ac:dyDescent="0.25">
      <c r="A1922">
        <v>2025</v>
      </c>
      <c r="B1922">
        <v>15723720</v>
      </c>
      <c r="C1922" t="s">
        <v>371</v>
      </c>
      <c r="D1922">
        <v>591</v>
      </c>
      <c r="E1922" t="s">
        <v>15</v>
      </c>
      <c r="F1922" t="s">
        <v>16</v>
      </c>
      <c r="G1922">
        <v>31</v>
      </c>
      <c r="H1922">
        <v>7</v>
      </c>
      <c r="I1922">
        <v>0</v>
      </c>
      <c r="J1922">
        <v>2</v>
      </c>
      <c r="K1922">
        <v>0</v>
      </c>
      <c r="L1922">
        <v>1</v>
      </c>
      <c r="M1922">
        <v>48778</v>
      </c>
      <c r="N1922">
        <v>0</v>
      </c>
      <c r="O1922" t="str">
        <f t="shared" ref="O1922:O1985" si="182">IF(G1922&lt;30,"&lt;30",IF(G1922&lt;=45,"30-45",IF(G1922&lt;=60,"46-60","60+")))</f>
        <v>30-45</v>
      </c>
      <c r="P1922" t="str">
        <f t="shared" ref="P1922:P1985" si="183">IF(D1922&lt;600,"Low",IF(D1922&lt;=750,"Medium","High"))</f>
        <v>Low</v>
      </c>
      <c r="Q1922" t="str">
        <f t="shared" ref="Q1922:Q1985" si="184">IF(H1922&lt;=3,"New",IF(H1922&lt;=7,"Mid-Term","Long-Term"))</f>
        <v>Mid-Term</v>
      </c>
      <c r="R1922" t="str">
        <f t="shared" ref="R1922:R1985" si="185">IF(I1922=0,"Zero Balance",IF(I1922&lt;100000,"Low Balance","High Balance"))</f>
        <v>Zero Balance</v>
      </c>
      <c r="S1922" t="str">
        <f t="shared" ref="S1922:S1985" si="186">IF(I1922&gt;=100000,"High Value","Normal")</f>
        <v>Normal</v>
      </c>
      <c r="T1922">
        <v>1</v>
      </c>
      <c r="U1922">
        <f t="shared" ref="U1922:U1985" si="187">IF(N1922=1,I1922,0)</f>
        <v>0</v>
      </c>
    </row>
    <row r="1923" spans="1:21" x14ac:dyDescent="0.25">
      <c r="A1923">
        <v>2025</v>
      </c>
      <c r="B1923">
        <v>15638355</v>
      </c>
      <c r="C1923" t="s">
        <v>798</v>
      </c>
      <c r="D1923">
        <v>658</v>
      </c>
      <c r="E1923" t="s">
        <v>15</v>
      </c>
      <c r="F1923" t="s">
        <v>16</v>
      </c>
      <c r="G1923">
        <v>35</v>
      </c>
      <c r="H1923">
        <v>5</v>
      </c>
      <c r="I1923">
        <v>126398</v>
      </c>
      <c r="J1923">
        <v>1</v>
      </c>
      <c r="K1923">
        <v>0</v>
      </c>
      <c r="L1923">
        <v>0</v>
      </c>
      <c r="M1923">
        <v>156362</v>
      </c>
      <c r="N1923">
        <v>1</v>
      </c>
      <c r="O1923" t="str">
        <f t="shared" si="182"/>
        <v>30-45</v>
      </c>
      <c r="P1923" t="str">
        <f t="shared" si="183"/>
        <v>Medium</v>
      </c>
      <c r="Q1923" t="str">
        <f t="shared" si="184"/>
        <v>Mid-Term</v>
      </c>
      <c r="R1923" t="str">
        <f t="shared" si="185"/>
        <v>High Balance</v>
      </c>
      <c r="S1923" t="str">
        <f t="shared" si="186"/>
        <v>High Value</v>
      </c>
      <c r="T1923">
        <v>1</v>
      </c>
      <c r="U1923">
        <f t="shared" si="187"/>
        <v>126398</v>
      </c>
    </row>
    <row r="1924" spans="1:21" x14ac:dyDescent="0.25">
      <c r="A1924">
        <v>2025</v>
      </c>
      <c r="B1924">
        <v>15805637</v>
      </c>
      <c r="C1924" t="s">
        <v>753</v>
      </c>
      <c r="D1924">
        <v>625</v>
      </c>
      <c r="E1924" t="s">
        <v>15</v>
      </c>
      <c r="F1924" t="s">
        <v>23</v>
      </c>
      <c r="G1924">
        <v>36</v>
      </c>
      <c r="H1924">
        <v>9</v>
      </c>
      <c r="I1924">
        <v>108546</v>
      </c>
      <c r="J1924">
        <v>3</v>
      </c>
      <c r="K1924">
        <v>1</v>
      </c>
      <c r="L1924">
        <v>0</v>
      </c>
      <c r="M1924">
        <v>133808</v>
      </c>
      <c r="N1924">
        <v>1</v>
      </c>
      <c r="O1924" t="str">
        <f t="shared" si="182"/>
        <v>30-45</v>
      </c>
      <c r="P1924" t="str">
        <f t="shared" si="183"/>
        <v>Medium</v>
      </c>
      <c r="Q1924" t="str">
        <f t="shared" si="184"/>
        <v>Long-Term</v>
      </c>
      <c r="R1924" t="str">
        <f t="shared" si="185"/>
        <v>High Balance</v>
      </c>
      <c r="S1924" t="str">
        <f t="shared" si="186"/>
        <v>High Value</v>
      </c>
      <c r="T1924">
        <v>1</v>
      </c>
      <c r="U1924">
        <f t="shared" si="187"/>
        <v>108546</v>
      </c>
    </row>
    <row r="1925" spans="1:21" x14ac:dyDescent="0.25">
      <c r="A1925">
        <v>2025</v>
      </c>
      <c r="B1925">
        <v>15629575</v>
      </c>
      <c r="C1925" t="s">
        <v>1182</v>
      </c>
      <c r="D1925">
        <v>717</v>
      </c>
      <c r="E1925" t="s">
        <v>15</v>
      </c>
      <c r="F1925" t="s">
        <v>23</v>
      </c>
      <c r="G1925">
        <v>36</v>
      </c>
      <c r="H1925">
        <v>2</v>
      </c>
      <c r="I1925">
        <v>148062</v>
      </c>
      <c r="J1925">
        <v>1</v>
      </c>
      <c r="K1925">
        <v>1</v>
      </c>
      <c r="L1925">
        <v>0</v>
      </c>
      <c r="M1925">
        <v>179129</v>
      </c>
      <c r="N1925">
        <v>1</v>
      </c>
      <c r="O1925" t="str">
        <f t="shared" si="182"/>
        <v>30-45</v>
      </c>
      <c r="P1925" t="str">
        <f t="shared" si="183"/>
        <v>Medium</v>
      </c>
      <c r="Q1925" t="str">
        <f t="shared" si="184"/>
        <v>New</v>
      </c>
      <c r="R1925" t="str">
        <f t="shared" si="185"/>
        <v>High Balance</v>
      </c>
      <c r="S1925" t="str">
        <f t="shared" si="186"/>
        <v>High Value</v>
      </c>
      <c r="T1925">
        <v>1</v>
      </c>
      <c r="U1925">
        <f t="shared" si="187"/>
        <v>148062</v>
      </c>
    </row>
    <row r="1926" spans="1:21" x14ac:dyDescent="0.25">
      <c r="A1926">
        <v>2025</v>
      </c>
      <c r="B1926">
        <v>15586243</v>
      </c>
      <c r="C1926" t="s">
        <v>863</v>
      </c>
      <c r="D1926">
        <v>667</v>
      </c>
      <c r="E1926" t="s">
        <v>15</v>
      </c>
      <c r="F1926" t="s">
        <v>23</v>
      </c>
      <c r="G1926">
        <v>44</v>
      </c>
      <c r="H1926">
        <v>8</v>
      </c>
      <c r="I1926">
        <v>122278</v>
      </c>
      <c r="J1926">
        <v>1</v>
      </c>
      <c r="K1926">
        <v>1</v>
      </c>
      <c r="L1926">
        <v>1</v>
      </c>
      <c r="M1926">
        <v>91811</v>
      </c>
      <c r="N1926">
        <v>0</v>
      </c>
      <c r="O1926" t="str">
        <f t="shared" si="182"/>
        <v>30-45</v>
      </c>
      <c r="P1926" t="str">
        <f t="shared" si="183"/>
        <v>Medium</v>
      </c>
      <c r="Q1926" t="str">
        <f t="shared" si="184"/>
        <v>Long-Term</v>
      </c>
      <c r="R1926" t="str">
        <f t="shared" si="185"/>
        <v>High Balance</v>
      </c>
      <c r="S1926" t="str">
        <f t="shared" si="186"/>
        <v>High Value</v>
      </c>
      <c r="T1926">
        <v>1</v>
      </c>
      <c r="U1926">
        <f t="shared" si="187"/>
        <v>0</v>
      </c>
    </row>
    <row r="1927" spans="1:21" x14ac:dyDescent="0.25">
      <c r="A1927">
        <v>2025</v>
      </c>
      <c r="B1927">
        <v>15757931</v>
      </c>
      <c r="C1927" t="s">
        <v>1104</v>
      </c>
      <c r="D1927">
        <v>804</v>
      </c>
      <c r="E1927" t="s">
        <v>15</v>
      </c>
      <c r="F1927" t="s">
        <v>23</v>
      </c>
      <c r="G1927">
        <v>24</v>
      </c>
      <c r="H1927">
        <v>3</v>
      </c>
      <c r="I1927">
        <v>0</v>
      </c>
      <c r="J1927">
        <v>2</v>
      </c>
      <c r="K1927">
        <v>1</v>
      </c>
      <c r="L1927">
        <v>0</v>
      </c>
      <c r="M1927">
        <v>173195</v>
      </c>
      <c r="N1927">
        <v>0</v>
      </c>
      <c r="O1927" t="str">
        <f t="shared" si="182"/>
        <v>&lt;30</v>
      </c>
      <c r="P1927" t="str">
        <f t="shared" si="183"/>
        <v>High</v>
      </c>
      <c r="Q1927" t="str">
        <f t="shared" si="184"/>
        <v>New</v>
      </c>
      <c r="R1927" t="str">
        <f t="shared" si="185"/>
        <v>Zero Balance</v>
      </c>
      <c r="S1927" t="str">
        <f t="shared" si="186"/>
        <v>Normal</v>
      </c>
      <c r="T1927">
        <v>1</v>
      </c>
      <c r="U1927">
        <f t="shared" si="187"/>
        <v>0</v>
      </c>
    </row>
    <row r="1928" spans="1:21" x14ac:dyDescent="0.25">
      <c r="A1928">
        <v>2025</v>
      </c>
      <c r="B1928">
        <v>15716023</v>
      </c>
      <c r="C1928" t="s">
        <v>304</v>
      </c>
      <c r="D1928">
        <v>693</v>
      </c>
      <c r="E1928" t="s">
        <v>15</v>
      </c>
      <c r="F1928" t="s">
        <v>23</v>
      </c>
      <c r="G1928">
        <v>31</v>
      </c>
      <c r="H1928">
        <v>1</v>
      </c>
      <c r="I1928">
        <v>0</v>
      </c>
      <c r="J1928">
        <v>2</v>
      </c>
      <c r="K1928">
        <v>0</v>
      </c>
      <c r="L1928">
        <v>1</v>
      </c>
      <c r="M1928">
        <v>182271</v>
      </c>
      <c r="N1928">
        <v>0</v>
      </c>
      <c r="O1928" t="str">
        <f t="shared" si="182"/>
        <v>30-45</v>
      </c>
      <c r="P1928" t="str">
        <f t="shared" si="183"/>
        <v>Medium</v>
      </c>
      <c r="Q1928" t="str">
        <f t="shared" si="184"/>
        <v>New</v>
      </c>
      <c r="R1928" t="str">
        <f t="shared" si="185"/>
        <v>Zero Balance</v>
      </c>
      <c r="S1928" t="str">
        <f t="shared" si="186"/>
        <v>Normal</v>
      </c>
      <c r="T1928">
        <v>1</v>
      </c>
      <c r="U1928">
        <f t="shared" si="187"/>
        <v>0</v>
      </c>
    </row>
    <row r="1929" spans="1:21" x14ac:dyDescent="0.25">
      <c r="A1929">
        <v>2025</v>
      </c>
      <c r="B1929">
        <v>15647782</v>
      </c>
      <c r="C1929" t="s">
        <v>323</v>
      </c>
      <c r="D1929">
        <v>729</v>
      </c>
      <c r="E1929" t="s">
        <v>26</v>
      </c>
      <c r="F1929" t="s">
        <v>23</v>
      </c>
      <c r="G1929">
        <v>36</v>
      </c>
      <c r="H1929">
        <v>8</v>
      </c>
      <c r="I1929">
        <v>152899</v>
      </c>
      <c r="J1929">
        <v>2</v>
      </c>
      <c r="K1929">
        <v>1</v>
      </c>
      <c r="L1929">
        <v>0</v>
      </c>
      <c r="M1929">
        <v>177130</v>
      </c>
      <c r="N1929">
        <v>0</v>
      </c>
      <c r="O1929" t="str">
        <f t="shared" si="182"/>
        <v>30-45</v>
      </c>
      <c r="P1929" t="str">
        <f t="shared" si="183"/>
        <v>Medium</v>
      </c>
      <c r="Q1929" t="str">
        <f t="shared" si="184"/>
        <v>Long-Term</v>
      </c>
      <c r="R1929" t="str">
        <f t="shared" si="185"/>
        <v>High Balance</v>
      </c>
      <c r="S1929" t="str">
        <f t="shared" si="186"/>
        <v>High Value</v>
      </c>
      <c r="T1929">
        <v>1</v>
      </c>
      <c r="U1929">
        <f t="shared" si="187"/>
        <v>0</v>
      </c>
    </row>
    <row r="1930" spans="1:21" x14ac:dyDescent="0.25">
      <c r="A1930">
        <v>2025</v>
      </c>
      <c r="B1930">
        <v>15716609</v>
      </c>
      <c r="C1930" t="s">
        <v>312</v>
      </c>
      <c r="D1930">
        <v>484</v>
      </c>
      <c r="E1930" t="s">
        <v>26</v>
      </c>
      <c r="F1930" t="s">
        <v>23</v>
      </c>
      <c r="G1930">
        <v>54</v>
      </c>
      <c r="H1930">
        <v>3</v>
      </c>
      <c r="I1930">
        <v>134388</v>
      </c>
      <c r="J1930">
        <v>1</v>
      </c>
      <c r="K1930">
        <v>0</v>
      </c>
      <c r="L1930">
        <v>0</v>
      </c>
      <c r="M1930">
        <v>49955</v>
      </c>
      <c r="N1930">
        <v>1</v>
      </c>
      <c r="O1930" t="str">
        <f t="shared" si="182"/>
        <v>46-60</v>
      </c>
      <c r="P1930" t="str">
        <f t="shared" si="183"/>
        <v>Low</v>
      </c>
      <c r="Q1930" t="str">
        <f t="shared" si="184"/>
        <v>New</v>
      </c>
      <c r="R1930" t="str">
        <f t="shared" si="185"/>
        <v>High Balance</v>
      </c>
      <c r="S1930" t="str">
        <f t="shared" si="186"/>
        <v>High Value</v>
      </c>
      <c r="T1930">
        <v>1</v>
      </c>
      <c r="U1930">
        <f t="shared" si="187"/>
        <v>134388</v>
      </c>
    </row>
    <row r="1931" spans="1:21" x14ac:dyDescent="0.25">
      <c r="A1931">
        <v>2025</v>
      </c>
      <c r="B1931">
        <v>15623791</v>
      </c>
      <c r="C1931" t="s">
        <v>746</v>
      </c>
      <c r="D1931">
        <v>632</v>
      </c>
      <c r="E1931" t="s">
        <v>18</v>
      </c>
      <c r="F1931" t="s">
        <v>16</v>
      </c>
      <c r="G1931">
        <v>40</v>
      </c>
      <c r="H1931">
        <v>3</v>
      </c>
      <c r="I1931">
        <v>109741</v>
      </c>
      <c r="J1931">
        <v>1</v>
      </c>
      <c r="K1931">
        <v>1</v>
      </c>
      <c r="L1931">
        <v>0</v>
      </c>
      <c r="M1931">
        <v>141897</v>
      </c>
      <c r="N1931">
        <v>0</v>
      </c>
      <c r="O1931" t="str">
        <f t="shared" si="182"/>
        <v>30-45</v>
      </c>
      <c r="P1931" t="str">
        <f t="shared" si="183"/>
        <v>Medium</v>
      </c>
      <c r="Q1931" t="str">
        <f t="shared" si="184"/>
        <v>New</v>
      </c>
      <c r="R1931" t="str">
        <f t="shared" si="185"/>
        <v>High Balance</v>
      </c>
      <c r="S1931" t="str">
        <f t="shared" si="186"/>
        <v>High Value</v>
      </c>
      <c r="T1931">
        <v>1</v>
      </c>
      <c r="U1931">
        <f t="shared" si="187"/>
        <v>0</v>
      </c>
    </row>
    <row r="1932" spans="1:21" x14ac:dyDescent="0.25">
      <c r="A1932">
        <v>2025</v>
      </c>
      <c r="B1932">
        <v>15627262</v>
      </c>
      <c r="C1932" t="s">
        <v>1183</v>
      </c>
      <c r="D1932">
        <v>536</v>
      </c>
      <c r="E1932" t="s">
        <v>26</v>
      </c>
      <c r="F1932" t="s">
        <v>23</v>
      </c>
      <c r="G1932">
        <v>23</v>
      </c>
      <c r="H1932">
        <v>6</v>
      </c>
      <c r="I1932">
        <v>92367</v>
      </c>
      <c r="J1932">
        <v>2</v>
      </c>
      <c r="K1932">
        <v>1</v>
      </c>
      <c r="L1932">
        <v>0</v>
      </c>
      <c r="M1932">
        <v>120662</v>
      </c>
      <c r="N1932">
        <v>0</v>
      </c>
      <c r="O1932" t="str">
        <f t="shared" si="182"/>
        <v>&lt;30</v>
      </c>
      <c r="P1932" t="str">
        <f t="shared" si="183"/>
        <v>Low</v>
      </c>
      <c r="Q1932" t="str">
        <f t="shared" si="184"/>
        <v>Mid-Term</v>
      </c>
      <c r="R1932" t="str">
        <f t="shared" si="185"/>
        <v>Low Balance</v>
      </c>
      <c r="S1932" t="str">
        <f t="shared" si="186"/>
        <v>Normal</v>
      </c>
      <c r="T1932">
        <v>1</v>
      </c>
      <c r="U1932">
        <f t="shared" si="187"/>
        <v>0</v>
      </c>
    </row>
    <row r="1933" spans="1:21" x14ac:dyDescent="0.25">
      <c r="A1933">
        <v>2025</v>
      </c>
      <c r="B1933">
        <v>15652693</v>
      </c>
      <c r="C1933" t="s">
        <v>353</v>
      </c>
      <c r="D1933">
        <v>573</v>
      </c>
      <c r="E1933" t="s">
        <v>15</v>
      </c>
      <c r="F1933" t="s">
        <v>16</v>
      </c>
      <c r="G1933">
        <v>26</v>
      </c>
      <c r="H1933">
        <v>4</v>
      </c>
      <c r="I1933">
        <v>129109</v>
      </c>
      <c r="J1933">
        <v>1</v>
      </c>
      <c r="K1933">
        <v>0</v>
      </c>
      <c r="L1933">
        <v>0</v>
      </c>
      <c r="M1933">
        <v>149815</v>
      </c>
      <c r="N1933">
        <v>1</v>
      </c>
      <c r="O1933" t="str">
        <f t="shared" si="182"/>
        <v>&lt;30</v>
      </c>
      <c r="P1933" t="str">
        <f t="shared" si="183"/>
        <v>Low</v>
      </c>
      <c r="Q1933" t="str">
        <f t="shared" si="184"/>
        <v>Mid-Term</v>
      </c>
      <c r="R1933" t="str">
        <f t="shared" si="185"/>
        <v>High Balance</v>
      </c>
      <c r="S1933" t="str">
        <f t="shared" si="186"/>
        <v>High Value</v>
      </c>
      <c r="T1933">
        <v>1</v>
      </c>
      <c r="U1933">
        <f t="shared" si="187"/>
        <v>129109</v>
      </c>
    </row>
    <row r="1934" spans="1:21" x14ac:dyDescent="0.25">
      <c r="A1934">
        <v>2025</v>
      </c>
      <c r="B1934">
        <v>15586993</v>
      </c>
      <c r="C1934" t="s">
        <v>1042</v>
      </c>
      <c r="D1934">
        <v>655</v>
      </c>
      <c r="E1934" t="s">
        <v>18</v>
      </c>
      <c r="F1934" t="s">
        <v>16</v>
      </c>
      <c r="G1934">
        <v>56</v>
      </c>
      <c r="H1934">
        <v>5</v>
      </c>
      <c r="I1934">
        <v>0</v>
      </c>
      <c r="J1934">
        <v>2</v>
      </c>
      <c r="K1934">
        <v>1</v>
      </c>
      <c r="L1934">
        <v>1</v>
      </c>
      <c r="M1934">
        <v>41783</v>
      </c>
      <c r="N1934">
        <v>0</v>
      </c>
      <c r="O1934" t="str">
        <f t="shared" si="182"/>
        <v>46-60</v>
      </c>
      <c r="P1934" t="str">
        <f t="shared" si="183"/>
        <v>Medium</v>
      </c>
      <c r="Q1934" t="str">
        <f t="shared" si="184"/>
        <v>Mid-Term</v>
      </c>
      <c r="R1934" t="str">
        <f t="shared" si="185"/>
        <v>Zero Balance</v>
      </c>
      <c r="S1934" t="str">
        <f t="shared" si="186"/>
        <v>Normal</v>
      </c>
      <c r="T1934">
        <v>1</v>
      </c>
      <c r="U1934">
        <f t="shared" si="187"/>
        <v>0</v>
      </c>
    </row>
    <row r="1935" spans="1:21" x14ac:dyDescent="0.25">
      <c r="A1935">
        <v>2025</v>
      </c>
      <c r="B1935">
        <v>15815560</v>
      </c>
      <c r="C1935" t="s">
        <v>1184</v>
      </c>
      <c r="D1935">
        <v>666</v>
      </c>
      <c r="E1935" t="s">
        <v>26</v>
      </c>
      <c r="F1935" t="s">
        <v>23</v>
      </c>
      <c r="G1935">
        <v>74</v>
      </c>
      <c r="H1935">
        <v>7</v>
      </c>
      <c r="I1935">
        <v>105102</v>
      </c>
      <c r="J1935">
        <v>1</v>
      </c>
      <c r="K1935">
        <v>1</v>
      </c>
      <c r="L1935">
        <v>1</v>
      </c>
      <c r="M1935">
        <v>46172</v>
      </c>
      <c r="N1935">
        <v>0</v>
      </c>
      <c r="O1935" t="str">
        <f t="shared" si="182"/>
        <v>60+</v>
      </c>
      <c r="P1935" t="str">
        <f t="shared" si="183"/>
        <v>Medium</v>
      </c>
      <c r="Q1935" t="str">
        <f t="shared" si="184"/>
        <v>Mid-Term</v>
      </c>
      <c r="R1935" t="str">
        <f t="shared" si="185"/>
        <v>High Balance</v>
      </c>
      <c r="S1935" t="str">
        <f t="shared" si="186"/>
        <v>High Value</v>
      </c>
      <c r="T1935">
        <v>1</v>
      </c>
      <c r="U1935">
        <f t="shared" si="187"/>
        <v>0</v>
      </c>
    </row>
    <row r="1936" spans="1:21" x14ac:dyDescent="0.25">
      <c r="A1936">
        <v>2025</v>
      </c>
      <c r="B1936">
        <v>15584930</v>
      </c>
      <c r="C1936" t="s">
        <v>1185</v>
      </c>
      <c r="D1936">
        <v>726</v>
      </c>
      <c r="E1936" t="s">
        <v>26</v>
      </c>
      <c r="F1936" t="s">
        <v>23</v>
      </c>
      <c r="G1936">
        <v>30</v>
      </c>
      <c r="H1936">
        <v>5</v>
      </c>
      <c r="I1936">
        <v>111375</v>
      </c>
      <c r="J1936">
        <v>2</v>
      </c>
      <c r="K1936">
        <v>1</v>
      </c>
      <c r="L1936">
        <v>0</v>
      </c>
      <c r="M1936">
        <v>2704</v>
      </c>
      <c r="N1936">
        <v>0</v>
      </c>
      <c r="O1936" t="str">
        <f t="shared" si="182"/>
        <v>30-45</v>
      </c>
      <c r="P1936" t="str">
        <f t="shared" si="183"/>
        <v>Medium</v>
      </c>
      <c r="Q1936" t="str">
        <f t="shared" si="184"/>
        <v>Mid-Term</v>
      </c>
      <c r="R1936" t="str">
        <f t="shared" si="185"/>
        <v>High Balance</v>
      </c>
      <c r="S1936" t="str">
        <f t="shared" si="186"/>
        <v>High Value</v>
      </c>
      <c r="T1936">
        <v>1</v>
      </c>
      <c r="U1936">
        <f t="shared" si="187"/>
        <v>0</v>
      </c>
    </row>
    <row r="1937" spans="1:21" x14ac:dyDescent="0.25">
      <c r="A1937">
        <v>2025</v>
      </c>
      <c r="B1937">
        <v>15799031</v>
      </c>
      <c r="C1937" t="s">
        <v>763</v>
      </c>
      <c r="D1937">
        <v>523</v>
      </c>
      <c r="E1937" t="s">
        <v>15</v>
      </c>
      <c r="F1937" t="s">
        <v>23</v>
      </c>
      <c r="G1937">
        <v>39</v>
      </c>
      <c r="H1937">
        <v>3</v>
      </c>
      <c r="I1937">
        <v>0</v>
      </c>
      <c r="J1937">
        <v>2</v>
      </c>
      <c r="K1937">
        <v>1</v>
      </c>
      <c r="L1937">
        <v>0</v>
      </c>
      <c r="M1937">
        <v>6727</v>
      </c>
      <c r="N1937">
        <v>0</v>
      </c>
      <c r="O1937" t="str">
        <f t="shared" si="182"/>
        <v>30-45</v>
      </c>
      <c r="P1937" t="str">
        <f t="shared" si="183"/>
        <v>Low</v>
      </c>
      <c r="Q1937" t="str">
        <f t="shared" si="184"/>
        <v>New</v>
      </c>
      <c r="R1937" t="str">
        <f t="shared" si="185"/>
        <v>Zero Balance</v>
      </c>
      <c r="S1937" t="str">
        <f t="shared" si="186"/>
        <v>Normal</v>
      </c>
      <c r="T1937">
        <v>1</v>
      </c>
      <c r="U1937">
        <f t="shared" si="187"/>
        <v>0</v>
      </c>
    </row>
    <row r="1938" spans="1:21" x14ac:dyDescent="0.25">
      <c r="A1938">
        <v>2025</v>
      </c>
      <c r="B1938">
        <v>15810457</v>
      </c>
      <c r="C1938" t="s">
        <v>216</v>
      </c>
      <c r="D1938">
        <v>728</v>
      </c>
      <c r="E1938" t="s">
        <v>26</v>
      </c>
      <c r="F1938" t="s">
        <v>16</v>
      </c>
      <c r="G1938">
        <v>33</v>
      </c>
      <c r="H1938">
        <v>9</v>
      </c>
      <c r="I1938">
        <v>150412</v>
      </c>
      <c r="J1938">
        <v>2</v>
      </c>
      <c r="K1938">
        <v>1</v>
      </c>
      <c r="L1938">
        <v>0</v>
      </c>
      <c r="M1938">
        <v>170764</v>
      </c>
      <c r="N1938">
        <v>0</v>
      </c>
      <c r="O1938" t="str">
        <f t="shared" si="182"/>
        <v>30-45</v>
      </c>
      <c r="P1938" t="str">
        <f t="shared" si="183"/>
        <v>Medium</v>
      </c>
      <c r="Q1938" t="str">
        <f t="shared" si="184"/>
        <v>Long-Term</v>
      </c>
      <c r="R1938" t="str">
        <f t="shared" si="185"/>
        <v>High Balance</v>
      </c>
      <c r="S1938" t="str">
        <f t="shared" si="186"/>
        <v>High Value</v>
      </c>
      <c r="T1938">
        <v>1</v>
      </c>
      <c r="U1938">
        <f t="shared" si="187"/>
        <v>0</v>
      </c>
    </row>
    <row r="1939" spans="1:21" x14ac:dyDescent="0.25">
      <c r="A1939">
        <v>2025</v>
      </c>
      <c r="B1939">
        <v>15697879</v>
      </c>
      <c r="C1939" t="s">
        <v>1186</v>
      </c>
      <c r="D1939">
        <v>701</v>
      </c>
      <c r="E1939" t="s">
        <v>15</v>
      </c>
      <c r="F1939" t="s">
        <v>23</v>
      </c>
      <c r="G1939">
        <v>30</v>
      </c>
      <c r="H1939">
        <v>3</v>
      </c>
      <c r="I1939">
        <v>156661</v>
      </c>
      <c r="J1939">
        <v>2</v>
      </c>
      <c r="K1939">
        <v>1</v>
      </c>
      <c r="L1939">
        <v>0</v>
      </c>
      <c r="M1939">
        <v>45742</v>
      </c>
      <c r="N1939">
        <v>0</v>
      </c>
      <c r="O1939" t="str">
        <f t="shared" si="182"/>
        <v>30-45</v>
      </c>
      <c r="P1939" t="str">
        <f t="shared" si="183"/>
        <v>Medium</v>
      </c>
      <c r="Q1939" t="str">
        <f t="shared" si="184"/>
        <v>New</v>
      </c>
      <c r="R1939" t="str">
        <f t="shared" si="185"/>
        <v>High Balance</v>
      </c>
      <c r="S1939" t="str">
        <f t="shared" si="186"/>
        <v>High Value</v>
      </c>
      <c r="T1939">
        <v>1</v>
      </c>
      <c r="U1939">
        <f t="shared" si="187"/>
        <v>0</v>
      </c>
    </row>
    <row r="1940" spans="1:21" x14ac:dyDescent="0.25">
      <c r="A1940">
        <v>2025</v>
      </c>
      <c r="B1940">
        <v>15594902</v>
      </c>
      <c r="C1940" t="s">
        <v>500</v>
      </c>
      <c r="D1940">
        <v>518</v>
      </c>
      <c r="E1940" t="s">
        <v>15</v>
      </c>
      <c r="F1940" t="s">
        <v>23</v>
      </c>
      <c r="G1940">
        <v>38</v>
      </c>
      <c r="H1940">
        <v>3</v>
      </c>
      <c r="I1940">
        <v>90958</v>
      </c>
      <c r="J1940">
        <v>1</v>
      </c>
      <c r="K1940">
        <v>0</v>
      </c>
      <c r="L1940">
        <v>1</v>
      </c>
      <c r="M1940">
        <v>162305</v>
      </c>
      <c r="N1940">
        <v>0</v>
      </c>
      <c r="O1940" t="str">
        <f t="shared" si="182"/>
        <v>30-45</v>
      </c>
      <c r="P1940" t="str">
        <f t="shared" si="183"/>
        <v>Low</v>
      </c>
      <c r="Q1940" t="str">
        <f t="shared" si="184"/>
        <v>New</v>
      </c>
      <c r="R1940" t="str">
        <f t="shared" si="185"/>
        <v>Low Balance</v>
      </c>
      <c r="S1940" t="str">
        <f t="shared" si="186"/>
        <v>Normal</v>
      </c>
      <c r="T1940">
        <v>1</v>
      </c>
      <c r="U1940">
        <f t="shared" si="187"/>
        <v>0</v>
      </c>
    </row>
    <row r="1941" spans="1:21" x14ac:dyDescent="0.25">
      <c r="A1941">
        <v>2025</v>
      </c>
      <c r="B1941">
        <v>15799710</v>
      </c>
      <c r="C1941" t="s">
        <v>171</v>
      </c>
      <c r="D1941">
        <v>739</v>
      </c>
      <c r="E1941" t="s">
        <v>15</v>
      </c>
      <c r="F1941" t="s">
        <v>23</v>
      </c>
      <c r="G1941">
        <v>37</v>
      </c>
      <c r="H1941">
        <v>7</v>
      </c>
      <c r="I1941">
        <v>104960</v>
      </c>
      <c r="J1941">
        <v>1</v>
      </c>
      <c r="K1941">
        <v>0</v>
      </c>
      <c r="L1941">
        <v>1</v>
      </c>
      <c r="M1941">
        <v>80884</v>
      </c>
      <c r="N1941">
        <v>0</v>
      </c>
      <c r="O1941" t="str">
        <f t="shared" si="182"/>
        <v>30-45</v>
      </c>
      <c r="P1941" t="str">
        <f t="shared" si="183"/>
        <v>Medium</v>
      </c>
      <c r="Q1941" t="str">
        <f t="shared" si="184"/>
        <v>Mid-Term</v>
      </c>
      <c r="R1941" t="str">
        <f t="shared" si="185"/>
        <v>High Balance</v>
      </c>
      <c r="S1941" t="str">
        <f t="shared" si="186"/>
        <v>High Value</v>
      </c>
      <c r="T1941">
        <v>1</v>
      </c>
      <c r="U1941">
        <f t="shared" si="187"/>
        <v>0</v>
      </c>
    </row>
    <row r="1942" spans="1:21" x14ac:dyDescent="0.25">
      <c r="A1942">
        <v>2025</v>
      </c>
      <c r="B1942">
        <v>15659651</v>
      </c>
      <c r="C1942" t="s">
        <v>398</v>
      </c>
      <c r="D1942">
        <v>531</v>
      </c>
      <c r="E1942" t="s">
        <v>26</v>
      </c>
      <c r="F1942" t="s">
        <v>16</v>
      </c>
      <c r="G1942">
        <v>31</v>
      </c>
      <c r="H1942">
        <v>7</v>
      </c>
      <c r="I1942">
        <v>117053</v>
      </c>
      <c r="J1942">
        <v>1</v>
      </c>
      <c r="K1942">
        <v>1</v>
      </c>
      <c r="L1942">
        <v>0</v>
      </c>
      <c r="M1942">
        <v>118508</v>
      </c>
      <c r="N1942">
        <v>1</v>
      </c>
      <c r="O1942" t="str">
        <f t="shared" si="182"/>
        <v>30-45</v>
      </c>
      <c r="P1942" t="str">
        <f t="shared" si="183"/>
        <v>Low</v>
      </c>
      <c r="Q1942" t="str">
        <f t="shared" si="184"/>
        <v>Mid-Term</v>
      </c>
      <c r="R1942" t="str">
        <f t="shared" si="185"/>
        <v>High Balance</v>
      </c>
      <c r="S1942" t="str">
        <f t="shared" si="186"/>
        <v>High Value</v>
      </c>
      <c r="T1942">
        <v>1</v>
      </c>
      <c r="U1942">
        <f t="shared" si="187"/>
        <v>117053</v>
      </c>
    </row>
    <row r="1943" spans="1:21" x14ac:dyDescent="0.25">
      <c r="A1943">
        <v>2025</v>
      </c>
      <c r="B1943">
        <v>15645956</v>
      </c>
      <c r="C1943" t="s">
        <v>528</v>
      </c>
      <c r="D1943">
        <v>452</v>
      </c>
      <c r="E1943" t="s">
        <v>18</v>
      </c>
      <c r="F1943" t="s">
        <v>23</v>
      </c>
      <c r="G1943">
        <v>44</v>
      </c>
      <c r="H1943">
        <v>3</v>
      </c>
      <c r="I1943">
        <v>88916</v>
      </c>
      <c r="J1943">
        <v>1</v>
      </c>
      <c r="K1943">
        <v>1</v>
      </c>
      <c r="L1943">
        <v>0</v>
      </c>
      <c r="M1943">
        <v>69698</v>
      </c>
      <c r="N1943">
        <v>0</v>
      </c>
      <c r="O1943" t="str">
        <f t="shared" si="182"/>
        <v>30-45</v>
      </c>
      <c r="P1943" t="str">
        <f t="shared" si="183"/>
        <v>Low</v>
      </c>
      <c r="Q1943" t="str">
        <f t="shared" si="184"/>
        <v>New</v>
      </c>
      <c r="R1943" t="str">
        <f t="shared" si="185"/>
        <v>Low Balance</v>
      </c>
      <c r="S1943" t="str">
        <f t="shared" si="186"/>
        <v>Normal</v>
      </c>
      <c r="T1943">
        <v>1</v>
      </c>
      <c r="U1943">
        <f t="shared" si="187"/>
        <v>0</v>
      </c>
    </row>
    <row r="1944" spans="1:21" x14ac:dyDescent="0.25">
      <c r="A1944">
        <v>2025</v>
      </c>
      <c r="B1944">
        <v>15651713</v>
      </c>
      <c r="C1944" t="s">
        <v>443</v>
      </c>
      <c r="D1944">
        <v>684</v>
      </c>
      <c r="E1944" t="s">
        <v>15</v>
      </c>
      <c r="F1944" t="s">
        <v>23</v>
      </c>
      <c r="G1944">
        <v>45</v>
      </c>
      <c r="H1944">
        <v>6</v>
      </c>
      <c r="I1944">
        <v>148071</v>
      </c>
      <c r="J1944">
        <v>1</v>
      </c>
      <c r="K1944">
        <v>1</v>
      </c>
      <c r="L1944">
        <v>0</v>
      </c>
      <c r="M1944">
        <v>183575</v>
      </c>
      <c r="N1944">
        <v>0</v>
      </c>
      <c r="O1944" t="str">
        <f t="shared" si="182"/>
        <v>30-45</v>
      </c>
      <c r="P1944" t="str">
        <f t="shared" si="183"/>
        <v>Medium</v>
      </c>
      <c r="Q1944" t="str">
        <f t="shared" si="184"/>
        <v>Mid-Term</v>
      </c>
      <c r="R1944" t="str">
        <f t="shared" si="185"/>
        <v>High Balance</v>
      </c>
      <c r="S1944" t="str">
        <f t="shared" si="186"/>
        <v>High Value</v>
      </c>
      <c r="T1944">
        <v>1</v>
      </c>
      <c r="U1944">
        <f t="shared" si="187"/>
        <v>0</v>
      </c>
    </row>
    <row r="1945" spans="1:21" x14ac:dyDescent="0.25">
      <c r="A1945">
        <v>2025</v>
      </c>
      <c r="B1945">
        <v>15737265</v>
      </c>
      <c r="C1945" t="s">
        <v>1187</v>
      </c>
      <c r="D1945">
        <v>728</v>
      </c>
      <c r="E1945" t="s">
        <v>26</v>
      </c>
      <c r="F1945" t="s">
        <v>23</v>
      </c>
      <c r="G1945">
        <v>39</v>
      </c>
      <c r="H1945">
        <v>6</v>
      </c>
      <c r="I1945">
        <v>152183</v>
      </c>
      <c r="J1945">
        <v>1</v>
      </c>
      <c r="K1945">
        <v>0</v>
      </c>
      <c r="L1945">
        <v>0</v>
      </c>
      <c r="M1945">
        <v>161204</v>
      </c>
      <c r="N1945">
        <v>0</v>
      </c>
      <c r="O1945" t="str">
        <f t="shared" si="182"/>
        <v>30-45</v>
      </c>
      <c r="P1945" t="str">
        <f t="shared" si="183"/>
        <v>Medium</v>
      </c>
      <c r="Q1945" t="str">
        <f t="shared" si="184"/>
        <v>Mid-Term</v>
      </c>
      <c r="R1945" t="str">
        <f t="shared" si="185"/>
        <v>High Balance</v>
      </c>
      <c r="S1945" t="str">
        <f t="shared" si="186"/>
        <v>High Value</v>
      </c>
      <c r="T1945">
        <v>1</v>
      </c>
      <c r="U1945">
        <f t="shared" si="187"/>
        <v>0</v>
      </c>
    </row>
    <row r="1946" spans="1:21" x14ac:dyDescent="0.25">
      <c r="A1946">
        <v>2025</v>
      </c>
      <c r="B1946">
        <v>15687310</v>
      </c>
      <c r="C1946" t="s">
        <v>165</v>
      </c>
      <c r="D1946">
        <v>783</v>
      </c>
      <c r="E1946" t="s">
        <v>18</v>
      </c>
      <c r="F1946" t="s">
        <v>23</v>
      </c>
      <c r="G1946">
        <v>39</v>
      </c>
      <c r="H1946">
        <v>9</v>
      </c>
      <c r="I1946">
        <v>0</v>
      </c>
      <c r="J1946">
        <v>2</v>
      </c>
      <c r="K1946">
        <v>1</v>
      </c>
      <c r="L1946">
        <v>0</v>
      </c>
      <c r="M1946">
        <v>143753</v>
      </c>
      <c r="N1946">
        <v>0</v>
      </c>
      <c r="O1946" t="str">
        <f t="shared" si="182"/>
        <v>30-45</v>
      </c>
      <c r="P1946" t="str">
        <f t="shared" si="183"/>
        <v>High</v>
      </c>
      <c r="Q1946" t="str">
        <f t="shared" si="184"/>
        <v>Long-Term</v>
      </c>
      <c r="R1946" t="str">
        <f t="shared" si="185"/>
        <v>Zero Balance</v>
      </c>
      <c r="S1946" t="str">
        <f t="shared" si="186"/>
        <v>Normal</v>
      </c>
      <c r="T1946">
        <v>1</v>
      </c>
      <c r="U1946">
        <f t="shared" si="187"/>
        <v>0</v>
      </c>
    </row>
    <row r="1947" spans="1:21" x14ac:dyDescent="0.25">
      <c r="A1947">
        <v>2025</v>
      </c>
      <c r="B1947">
        <v>15607347</v>
      </c>
      <c r="C1947" t="s">
        <v>1188</v>
      </c>
      <c r="D1947">
        <v>734</v>
      </c>
      <c r="E1947" t="s">
        <v>15</v>
      </c>
      <c r="F1947" t="s">
        <v>23</v>
      </c>
      <c r="G1947">
        <v>22</v>
      </c>
      <c r="H1947">
        <v>5</v>
      </c>
      <c r="I1947">
        <v>130056</v>
      </c>
      <c r="J1947">
        <v>1</v>
      </c>
      <c r="K1947">
        <v>0</v>
      </c>
      <c r="L1947">
        <v>0</v>
      </c>
      <c r="M1947">
        <v>121894</v>
      </c>
      <c r="N1947">
        <v>1</v>
      </c>
      <c r="O1947" t="str">
        <f t="shared" si="182"/>
        <v>&lt;30</v>
      </c>
      <c r="P1947" t="str">
        <f t="shared" si="183"/>
        <v>Medium</v>
      </c>
      <c r="Q1947" t="str">
        <f t="shared" si="184"/>
        <v>Mid-Term</v>
      </c>
      <c r="R1947" t="str">
        <f t="shared" si="185"/>
        <v>High Balance</v>
      </c>
      <c r="S1947" t="str">
        <f t="shared" si="186"/>
        <v>High Value</v>
      </c>
      <c r="T1947">
        <v>1</v>
      </c>
      <c r="U1947">
        <f t="shared" si="187"/>
        <v>130056</v>
      </c>
    </row>
    <row r="1948" spans="1:21" x14ac:dyDescent="0.25">
      <c r="A1948">
        <v>2025</v>
      </c>
      <c r="B1948">
        <v>15698321</v>
      </c>
      <c r="C1948" t="s">
        <v>1189</v>
      </c>
      <c r="D1948">
        <v>648</v>
      </c>
      <c r="E1948" t="s">
        <v>26</v>
      </c>
      <c r="F1948" t="s">
        <v>23</v>
      </c>
      <c r="G1948">
        <v>34</v>
      </c>
      <c r="H1948">
        <v>3</v>
      </c>
      <c r="I1948">
        <v>95040</v>
      </c>
      <c r="J1948">
        <v>2</v>
      </c>
      <c r="K1948">
        <v>1</v>
      </c>
      <c r="L1948">
        <v>1</v>
      </c>
      <c r="M1948">
        <v>147056</v>
      </c>
      <c r="N1948">
        <v>0</v>
      </c>
      <c r="O1948" t="str">
        <f t="shared" si="182"/>
        <v>30-45</v>
      </c>
      <c r="P1948" t="str">
        <f t="shared" si="183"/>
        <v>Medium</v>
      </c>
      <c r="Q1948" t="str">
        <f t="shared" si="184"/>
        <v>New</v>
      </c>
      <c r="R1948" t="str">
        <f t="shared" si="185"/>
        <v>Low Balance</v>
      </c>
      <c r="S1948" t="str">
        <f t="shared" si="186"/>
        <v>Normal</v>
      </c>
      <c r="T1948">
        <v>1</v>
      </c>
      <c r="U1948">
        <f t="shared" si="187"/>
        <v>0</v>
      </c>
    </row>
    <row r="1949" spans="1:21" x14ac:dyDescent="0.25">
      <c r="A1949">
        <v>2025</v>
      </c>
      <c r="B1949">
        <v>15657812</v>
      </c>
      <c r="C1949" t="s">
        <v>263</v>
      </c>
      <c r="D1949">
        <v>688</v>
      </c>
      <c r="E1949" t="s">
        <v>15</v>
      </c>
      <c r="F1949" t="s">
        <v>23</v>
      </c>
      <c r="G1949">
        <v>52</v>
      </c>
      <c r="H1949">
        <v>1</v>
      </c>
      <c r="I1949">
        <v>0</v>
      </c>
      <c r="J1949">
        <v>2</v>
      </c>
      <c r="K1949">
        <v>1</v>
      </c>
      <c r="L1949">
        <v>1</v>
      </c>
      <c r="M1949">
        <v>172034</v>
      </c>
      <c r="N1949">
        <v>0</v>
      </c>
      <c r="O1949" t="str">
        <f t="shared" si="182"/>
        <v>46-60</v>
      </c>
      <c r="P1949" t="str">
        <f t="shared" si="183"/>
        <v>Medium</v>
      </c>
      <c r="Q1949" t="str">
        <f t="shared" si="184"/>
        <v>New</v>
      </c>
      <c r="R1949" t="str">
        <f t="shared" si="185"/>
        <v>Zero Balance</v>
      </c>
      <c r="S1949" t="str">
        <f t="shared" si="186"/>
        <v>Normal</v>
      </c>
      <c r="T1949">
        <v>1</v>
      </c>
      <c r="U1949">
        <f t="shared" si="187"/>
        <v>0</v>
      </c>
    </row>
    <row r="1950" spans="1:21" x14ac:dyDescent="0.25">
      <c r="A1950">
        <v>2025</v>
      </c>
      <c r="B1950">
        <v>15569187</v>
      </c>
      <c r="C1950" t="s">
        <v>545</v>
      </c>
      <c r="D1950">
        <v>680</v>
      </c>
      <c r="E1950" t="s">
        <v>18</v>
      </c>
      <c r="F1950" t="s">
        <v>23</v>
      </c>
      <c r="G1950">
        <v>35</v>
      </c>
      <c r="H1950">
        <v>9</v>
      </c>
      <c r="I1950">
        <v>0</v>
      </c>
      <c r="J1950">
        <v>2</v>
      </c>
      <c r="K1950">
        <v>0</v>
      </c>
      <c r="L1950">
        <v>0</v>
      </c>
      <c r="M1950">
        <v>143774</v>
      </c>
      <c r="N1950">
        <v>0</v>
      </c>
      <c r="O1950" t="str">
        <f t="shared" si="182"/>
        <v>30-45</v>
      </c>
      <c r="P1950" t="str">
        <f t="shared" si="183"/>
        <v>Medium</v>
      </c>
      <c r="Q1950" t="str">
        <f t="shared" si="184"/>
        <v>Long-Term</v>
      </c>
      <c r="R1950" t="str">
        <f t="shared" si="185"/>
        <v>Zero Balance</v>
      </c>
      <c r="S1950" t="str">
        <f t="shared" si="186"/>
        <v>Normal</v>
      </c>
      <c r="T1950">
        <v>1</v>
      </c>
      <c r="U1950">
        <f t="shared" si="187"/>
        <v>0</v>
      </c>
    </row>
    <row r="1951" spans="1:21" x14ac:dyDescent="0.25">
      <c r="A1951">
        <v>2025</v>
      </c>
      <c r="B1951">
        <v>15681562</v>
      </c>
      <c r="C1951" t="s">
        <v>1190</v>
      </c>
      <c r="D1951">
        <v>516</v>
      </c>
      <c r="E1951" t="s">
        <v>15</v>
      </c>
      <c r="F1951" t="s">
        <v>16</v>
      </c>
      <c r="G1951">
        <v>43</v>
      </c>
      <c r="H1951">
        <v>2</v>
      </c>
      <c r="I1951">
        <v>112774</v>
      </c>
      <c r="J1951">
        <v>2</v>
      </c>
      <c r="K1951">
        <v>1</v>
      </c>
      <c r="L1951">
        <v>1</v>
      </c>
      <c r="M1951">
        <v>139367</v>
      </c>
      <c r="N1951">
        <v>0</v>
      </c>
      <c r="O1951" t="str">
        <f t="shared" si="182"/>
        <v>30-45</v>
      </c>
      <c r="P1951" t="str">
        <f t="shared" si="183"/>
        <v>Low</v>
      </c>
      <c r="Q1951" t="str">
        <f t="shared" si="184"/>
        <v>New</v>
      </c>
      <c r="R1951" t="str">
        <f t="shared" si="185"/>
        <v>High Balance</v>
      </c>
      <c r="S1951" t="str">
        <f t="shared" si="186"/>
        <v>High Value</v>
      </c>
      <c r="T1951">
        <v>1</v>
      </c>
      <c r="U1951">
        <f t="shared" si="187"/>
        <v>0</v>
      </c>
    </row>
    <row r="1952" spans="1:21" x14ac:dyDescent="0.25">
      <c r="A1952">
        <v>2025</v>
      </c>
      <c r="B1952">
        <v>15615456</v>
      </c>
      <c r="C1952" t="s">
        <v>986</v>
      </c>
      <c r="D1952">
        <v>680</v>
      </c>
      <c r="E1952" t="s">
        <v>15</v>
      </c>
      <c r="F1952" t="s">
        <v>16</v>
      </c>
      <c r="G1952">
        <v>37</v>
      </c>
      <c r="H1952">
        <v>10</v>
      </c>
      <c r="I1952">
        <v>123806</v>
      </c>
      <c r="J1952">
        <v>1</v>
      </c>
      <c r="K1952">
        <v>1</v>
      </c>
      <c r="L1952">
        <v>0</v>
      </c>
      <c r="M1952">
        <v>81777</v>
      </c>
      <c r="N1952">
        <v>1</v>
      </c>
      <c r="O1952" t="str">
        <f t="shared" si="182"/>
        <v>30-45</v>
      </c>
      <c r="P1952" t="str">
        <f t="shared" si="183"/>
        <v>Medium</v>
      </c>
      <c r="Q1952" t="str">
        <f t="shared" si="184"/>
        <v>Long-Term</v>
      </c>
      <c r="R1952" t="str">
        <f t="shared" si="185"/>
        <v>High Balance</v>
      </c>
      <c r="S1952" t="str">
        <f t="shared" si="186"/>
        <v>High Value</v>
      </c>
      <c r="T1952">
        <v>1</v>
      </c>
      <c r="U1952">
        <f t="shared" si="187"/>
        <v>123806</v>
      </c>
    </row>
    <row r="1953" spans="1:21" x14ac:dyDescent="0.25">
      <c r="A1953">
        <v>2025</v>
      </c>
      <c r="B1953">
        <v>15589793</v>
      </c>
      <c r="C1953" t="s">
        <v>1018</v>
      </c>
      <c r="D1953">
        <v>604</v>
      </c>
      <c r="E1953" t="s">
        <v>15</v>
      </c>
      <c r="F1953" t="s">
        <v>23</v>
      </c>
      <c r="G1953">
        <v>53</v>
      </c>
      <c r="H1953">
        <v>8</v>
      </c>
      <c r="I1953">
        <v>144454</v>
      </c>
      <c r="J1953">
        <v>1</v>
      </c>
      <c r="K1953">
        <v>1</v>
      </c>
      <c r="L1953">
        <v>0</v>
      </c>
      <c r="M1953">
        <v>190999</v>
      </c>
      <c r="N1953">
        <v>1</v>
      </c>
      <c r="O1953" t="str">
        <f t="shared" si="182"/>
        <v>46-60</v>
      </c>
      <c r="P1953" t="str">
        <f t="shared" si="183"/>
        <v>Medium</v>
      </c>
      <c r="Q1953" t="str">
        <f t="shared" si="184"/>
        <v>Long-Term</v>
      </c>
      <c r="R1953" t="str">
        <f t="shared" si="185"/>
        <v>High Balance</v>
      </c>
      <c r="S1953" t="str">
        <f t="shared" si="186"/>
        <v>High Value</v>
      </c>
      <c r="T1953">
        <v>1</v>
      </c>
      <c r="U1953">
        <f t="shared" si="187"/>
        <v>144454</v>
      </c>
    </row>
    <row r="1954" spans="1:21" x14ac:dyDescent="0.25">
      <c r="A1954">
        <v>2025</v>
      </c>
      <c r="B1954">
        <v>15781884</v>
      </c>
      <c r="C1954" t="s">
        <v>1191</v>
      </c>
      <c r="D1954">
        <v>624</v>
      </c>
      <c r="E1954" t="s">
        <v>26</v>
      </c>
      <c r="F1954" t="s">
        <v>23</v>
      </c>
      <c r="G1954">
        <v>27</v>
      </c>
      <c r="H1954">
        <v>9</v>
      </c>
      <c r="I1954">
        <v>94667</v>
      </c>
      <c r="J1954">
        <v>2</v>
      </c>
      <c r="K1954">
        <v>0</v>
      </c>
      <c r="L1954">
        <v>1</v>
      </c>
      <c r="M1954">
        <v>4471</v>
      </c>
      <c r="N1954">
        <v>0</v>
      </c>
      <c r="O1954" t="str">
        <f t="shared" si="182"/>
        <v>&lt;30</v>
      </c>
      <c r="P1954" t="str">
        <f t="shared" si="183"/>
        <v>Medium</v>
      </c>
      <c r="Q1954" t="str">
        <f t="shared" si="184"/>
        <v>Long-Term</v>
      </c>
      <c r="R1954" t="str">
        <f t="shared" si="185"/>
        <v>Low Balance</v>
      </c>
      <c r="S1954" t="str">
        <f t="shared" si="186"/>
        <v>Normal</v>
      </c>
      <c r="T1954">
        <v>1</v>
      </c>
      <c r="U1954">
        <f t="shared" si="187"/>
        <v>0</v>
      </c>
    </row>
    <row r="1955" spans="1:21" x14ac:dyDescent="0.25">
      <c r="A1955">
        <v>2025</v>
      </c>
      <c r="B1955">
        <v>15675190</v>
      </c>
      <c r="C1955" t="s">
        <v>150</v>
      </c>
      <c r="D1955">
        <v>623</v>
      </c>
      <c r="E1955" t="s">
        <v>15</v>
      </c>
      <c r="F1955" t="s">
        <v>23</v>
      </c>
      <c r="G1955">
        <v>21</v>
      </c>
      <c r="H1955">
        <v>10</v>
      </c>
      <c r="I1955">
        <v>0</v>
      </c>
      <c r="J1955">
        <v>2</v>
      </c>
      <c r="K1955">
        <v>0</v>
      </c>
      <c r="L1955">
        <v>1</v>
      </c>
      <c r="M1955">
        <v>135851</v>
      </c>
      <c r="N1955">
        <v>0</v>
      </c>
      <c r="O1955" t="str">
        <f t="shared" si="182"/>
        <v>&lt;30</v>
      </c>
      <c r="P1955" t="str">
        <f t="shared" si="183"/>
        <v>Medium</v>
      </c>
      <c r="Q1955" t="str">
        <f t="shared" si="184"/>
        <v>Long-Term</v>
      </c>
      <c r="R1955" t="str">
        <f t="shared" si="185"/>
        <v>Zero Balance</v>
      </c>
      <c r="S1955" t="str">
        <f t="shared" si="186"/>
        <v>Normal</v>
      </c>
      <c r="T1955">
        <v>1</v>
      </c>
      <c r="U1955">
        <f t="shared" si="187"/>
        <v>0</v>
      </c>
    </row>
    <row r="1956" spans="1:21" x14ac:dyDescent="0.25">
      <c r="A1956">
        <v>2025</v>
      </c>
      <c r="B1956">
        <v>15600734</v>
      </c>
      <c r="C1956" t="s">
        <v>1098</v>
      </c>
      <c r="D1956">
        <v>624</v>
      </c>
      <c r="E1956" t="s">
        <v>18</v>
      </c>
      <c r="F1956" t="s">
        <v>23</v>
      </c>
      <c r="G1956">
        <v>51</v>
      </c>
      <c r="H1956">
        <v>5</v>
      </c>
      <c r="I1956">
        <v>174397</v>
      </c>
      <c r="J1956">
        <v>2</v>
      </c>
      <c r="K1956">
        <v>1</v>
      </c>
      <c r="L1956">
        <v>1</v>
      </c>
      <c r="M1956">
        <v>172373</v>
      </c>
      <c r="N1956">
        <v>0</v>
      </c>
      <c r="O1956" t="str">
        <f t="shared" si="182"/>
        <v>46-60</v>
      </c>
      <c r="P1956" t="str">
        <f t="shared" si="183"/>
        <v>Medium</v>
      </c>
      <c r="Q1956" t="str">
        <f t="shared" si="184"/>
        <v>Mid-Term</v>
      </c>
      <c r="R1956" t="str">
        <f t="shared" si="185"/>
        <v>High Balance</v>
      </c>
      <c r="S1956" t="str">
        <f t="shared" si="186"/>
        <v>High Value</v>
      </c>
      <c r="T1956">
        <v>1</v>
      </c>
      <c r="U1956">
        <f t="shared" si="187"/>
        <v>0</v>
      </c>
    </row>
    <row r="1957" spans="1:21" x14ac:dyDescent="0.25">
      <c r="A1957">
        <v>2025</v>
      </c>
      <c r="B1957">
        <v>15779176</v>
      </c>
      <c r="C1957" t="s">
        <v>212</v>
      </c>
      <c r="D1957">
        <v>565</v>
      </c>
      <c r="E1957" t="s">
        <v>26</v>
      </c>
      <c r="F1957" t="s">
        <v>16</v>
      </c>
      <c r="G1957">
        <v>58</v>
      </c>
      <c r="H1957">
        <v>3</v>
      </c>
      <c r="I1957">
        <v>108888</v>
      </c>
      <c r="J1957">
        <v>3</v>
      </c>
      <c r="K1957">
        <v>0</v>
      </c>
      <c r="L1957">
        <v>1</v>
      </c>
      <c r="M1957">
        <v>135876</v>
      </c>
      <c r="N1957">
        <v>1</v>
      </c>
      <c r="O1957" t="str">
        <f t="shared" si="182"/>
        <v>46-60</v>
      </c>
      <c r="P1957" t="str">
        <f t="shared" si="183"/>
        <v>Low</v>
      </c>
      <c r="Q1957" t="str">
        <f t="shared" si="184"/>
        <v>New</v>
      </c>
      <c r="R1957" t="str">
        <f t="shared" si="185"/>
        <v>High Balance</v>
      </c>
      <c r="S1957" t="str">
        <f t="shared" si="186"/>
        <v>High Value</v>
      </c>
      <c r="T1957">
        <v>1</v>
      </c>
      <c r="U1957">
        <f t="shared" si="187"/>
        <v>108888</v>
      </c>
    </row>
    <row r="1958" spans="1:21" x14ac:dyDescent="0.25">
      <c r="A1958">
        <v>2025</v>
      </c>
      <c r="B1958">
        <v>15605286</v>
      </c>
      <c r="C1958" t="s">
        <v>1192</v>
      </c>
      <c r="D1958">
        <v>565</v>
      </c>
      <c r="E1958" t="s">
        <v>15</v>
      </c>
      <c r="F1958" t="s">
        <v>23</v>
      </c>
      <c r="G1958">
        <v>55</v>
      </c>
      <c r="H1958">
        <v>4</v>
      </c>
      <c r="I1958">
        <v>118803</v>
      </c>
      <c r="J1958">
        <v>2</v>
      </c>
      <c r="K1958">
        <v>1</v>
      </c>
      <c r="L1958">
        <v>1</v>
      </c>
      <c r="M1958">
        <v>128125</v>
      </c>
      <c r="N1958">
        <v>1</v>
      </c>
      <c r="O1958" t="str">
        <f t="shared" si="182"/>
        <v>46-60</v>
      </c>
      <c r="P1958" t="str">
        <f t="shared" si="183"/>
        <v>Low</v>
      </c>
      <c r="Q1958" t="str">
        <f t="shared" si="184"/>
        <v>Mid-Term</v>
      </c>
      <c r="R1958" t="str">
        <f t="shared" si="185"/>
        <v>High Balance</v>
      </c>
      <c r="S1958" t="str">
        <f t="shared" si="186"/>
        <v>High Value</v>
      </c>
      <c r="T1958">
        <v>1</v>
      </c>
      <c r="U1958">
        <f t="shared" si="187"/>
        <v>118803</v>
      </c>
    </row>
    <row r="1959" spans="1:21" x14ac:dyDescent="0.25">
      <c r="A1959">
        <v>2025</v>
      </c>
      <c r="B1959">
        <v>15674922</v>
      </c>
      <c r="C1959" t="s">
        <v>1193</v>
      </c>
      <c r="D1959">
        <v>710</v>
      </c>
      <c r="E1959" t="s">
        <v>15</v>
      </c>
      <c r="F1959" t="s">
        <v>23</v>
      </c>
      <c r="G1959">
        <v>54</v>
      </c>
      <c r="H1959">
        <v>6</v>
      </c>
      <c r="I1959">
        <v>171138</v>
      </c>
      <c r="J1959">
        <v>1</v>
      </c>
      <c r="K1959">
        <v>1</v>
      </c>
      <c r="L1959">
        <v>1</v>
      </c>
      <c r="M1959">
        <v>167024</v>
      </c>
      <c r="N1959">
        <v>1</v>
      </c>
      <c r="O1959" t="str">
        <f t="shared" si="182"/>
        <v>46-60</v>
      </c>
      <c r="P1959" t="str">
        <f t="shared" si="183"/>
        <v>Medium</v>
      </c>
      <c r="Q1959" t="str">
        <f t="shared" si="184"/>
        <v>Mid-Term</v>
      </c>
      <c r="R1959" t="str">
        <f t="shared" si="185"/>
        <v>High Balance</v>
      </c>
      <c r="S1959" t="str">
        <f t="shared" si="186"/>
        <v>High Value</v>
      </c>
      <c r="T1959">
        <v>1</v>
      </c>
      <c r="U1959">
        <f t="shared" si="187"/>
        <v>171138</v>
      </c>
    </row>
    <row r="1960" spans="1:21" x14ac:dyDescent="0.25">
      <c r="A1960">
        <v>2025</v>
      </c>
      <c r="B1960">
        <v>15737506</v>
      </c>
      <c r="C1960" t="s">
        <v>1194</v>
      </c>
      <c r="D1960">
        <v>645</v>
      </c>
      <c r="E1960" t="s">
        <v>15</v>
      </c>
      <c r="F1960" t="s">
        <v>23</v>
      </c>
      <c r="G1960">
        <v>42</v>
      </c>
      <c r="H1960">
        <v>6</v>
      </c>
      <c r="I1960">
        <v>0</v>
      </c>
      <c r="J1960">
        <v>1</v>
      </c>
      <c r="K1960">
        <v>0</v>
      </c>
      <c r="L1960">
        <v>0</v>
      </c>
      <c r="M1960">
        <v>149807</v>
      </c>
      <c r="N1960">
        <v>0</v>
      </c>
      <c r="O1960" t="str">
        <f t="shared" si="182"/>
        <v>30-45</v>
      </c>
      <c r="P1960" t="str">
        <f t="shared" si="183"/>
        <v>Medium</v>
      </c>
      <c r="Q1960" t="str">
        <f t="shared" si="184"/>
        <v>Mid-Term</v>
      </c>
      <c r="R1960" t="str">
        <f t="shared" si="185"/>
        <v>Zero Balance</v>
      </c>
      <c r="S1960" t="str">
        <f t="shared" si="186"/>
        <v>Normal</v>
      </c>
      <c r="T1960">
        <v>1</v>
      </c>
      <c r="U1960">
        <f t="shared" si="187"/>
        <v>0</v>
      </c>
    </row>
    <row r="1961" spans="1:21" x14ac:dyDescent="0.25">
      <c r="A1961">
        <v>2025</v>
      </c>
      <c r="B1961">
        <v>15780514</v>
      </c>
      <c r="C1961" t="s">
        <v>139</v>
      </c>
      <c r="D1961">
        <v>707</v>
      </c>
      <c r="E1961" t="s">
        <v>15</v>
      </c>
      <c r="F1961" t="s">
        <v>23</v>
      </c>
      <c r="G1961">
        <v>33</v>
      </c>
      <c r="H1961">
        <v>8</v>
      </c>
      <c r="I1961">
        <v>136679</v>
      </c>
      <c r="J1961">
        <v>1</v>
      </c>
      <c r="K1961">
        <v>1</v>
      </c>
      <c r="L1961">
        <v>0</v>
      </c>
      <c r="M1961">
        <v>54291</v>
      </c>
      <c r="N1961">
        <v>0</v>
      </c>
      <c r="O1961" t="str">
        <f t="shared" si="182"/>
        <v>30-45</v>
      </c>
      <c r="P1961" t="str">
        <f t="shared" si="183"/>
        <v>Medium</v>
      </c>
      <c r="Q1961" t="str">
        <f t="shared" si="184"/>
        <v>Long-Term</v>
      </c>
      <c r="R1961" t="str">
        <f t="shared" si="185"/>
        <v>High Balance</v>
      </c>
      <c r="S1961" t="str">
        <f t="shared" si="186"/>
        <v>High Value</v>
      </c>
      <c r="T1961">
        <v>1</v>
      </c>
      <c r="U1961">
        <f t="shared" si="187"/>
        <v>0</v>
      </c>
    </row>
    <row r="1962" spans="1:21" x14ac:dyDescent="0.25">
      <c r="A1962">
        <v>2025</v>
      </c>
      <c r="B1962">
        <v>15623647</v>
      </c>
      <c r="C1962" t="s">
        <v>40</v>
      </c>
      <c r="D1962">
        <v>655</v>
      </c>
      <c r="E1962" t="s">
        <v>18</v>
      </c>
      <c r="F1962" t="s">
        <v>16</v>
      </c>
      <c r="G1962">
        <v>36</v>
      </c>
      <c r="H1962">
        <v>1</v>
      </c>
      <c r="I1962">
        <v>135516</v>
      </c>
      <c r="J1962">
        <v>1</v>
      </c>
      <c r="K1962">
        <v>1</v>
      </c>
      <c r="L1962">
        <v>0</v>
      </c>
      <c r="M1962">
        <v>86014</v>
      </c>
      <c r="N1962">
        <v>0</v>
      </c>
      <c r="O1962" t="str">
        <f t="shared" si="182"/>
        <v>30-45</v>
      </c>
      <c r="P1962" t="str">
        <f t="shared" si="183"/>
        <v>Medium</v>
      </c>
      <c r="Q1962" t="str">
        <f t="shared" si="184"/>
        <v>New</v>
      </c>
      <c r="R1962" t="str">
        <f t="shared" si="185"/>
        <v>High Balance</v>
      </c>
      <c r="S1962" t="str">
        <f t="shared" si="186"/>
        <v>High Value</v>
      </c>
      <c r="T1962">
        <v>1</v>
      </c>
      <c r="U1962">
        <f t="shared" si="187"/>
        <v>0</v>
      </c>
    </row>
    <row r="1963" spans="1:21" x14ac:dyDescent="0.25">
      <c r="A1963">
        <v>2025</v>
      </c>
      <c r="B1963">
        <v>15668472</v>
      </c>
      <c r="C1963" t="s">
        <v>109</v>
      </c>
      <c r="D1963">
        <v>705</v>
      </c>
      <c r="E1963" t="s">
        <v>18</v>
      </c>
      <c r="F1963" t="s">
        <v>16</v>
      </c>
      <c r="G1963">
        <v>24</v>
      </c>
      <c r="H1963">
        <v>5</v>
      </c>
      <c r="I1963">
        <v>177800</v>
      </c>
      <c r="J1963">
        <v>2</v>
      </c>
      <c r="K1963">
        <v>0</v>
      </c>
      <c r="L1963">
        <v>0</v>
      </c>
      <c r="M1963">
        <v>79886</v>
      </c>
      <c r="N1963">
        <v>0</v>
      </c>
      <c r="O1963" t="str">
        <f t="shared" si="182"/>
        <v>&lt;30</v>
      </c>
      <c r="P1963" t="str">
        <f t="shared" si="183"/>
        <v>Medium</v>
      </c>
      <c r="Q1963" t="str">
        <f t="shared" si="184"/>
        <v>Mid-Term</v>
      </c>
      <c r="R1963" t="str">
        <f t="shared" si="185"/>
        <v>High Balance</v>
      </c>
      <c r="S1963" t="str">
        <f t="shared" si="186"/>
        <v>High Value</v>
      </c>
      <c r="T1963">
        <v>1</v>
      </c>
      <c r="U1963">
        <f t="shared" si="187"/>
        <v>0</v>
      </c>
    </row>
    <row r="1964" spans="1:21" x14ac:dyDescent="0.25">
      <c r="A1964">
        <v>2025</v>
      </c>
      <c r="B1964">
        <v>15692416</v>
      </c>
      <c r="C1964" t="s">
        <v>1195</v>
      </c>
      <c r="D1964">
        <v>358</v>
      </c>
      <c r="E1964" t="s">
        <v>18</v>
      </c>
      <c r="F1964" t="s">
        <v>16</v>
      </c>
      <c r="G1964">
        <v>52</v>
      </c>
      <c r="H1964">
        <v>8</v>
      </c>
      <c r="I1964">
        <v>143542</v>
      </c>
      <c r="J1964">
        <v>3</v>
      </c>
      <c r="K1964">
        <v>1</v>
      </c>
      <c r="L1964">
        <v>0</v>
      </c>
      <c r="M1964">
        <v>141959</v>
      </c>
      <c r="N1964">
        <v>1</v>
      </c>
      <c r="O1964" t="str">
        <f t="shared" si="182"/>
        <v>46-60</v>
      </c>
      <c r="P1964" t="str">
        <f t="shared" si="183"/>
        <v>Low</v>
      </c>
      <c r="Q1964" t="str">
        <f t="shared" si="184"/>
        <v>Long-Term</v>
      </c>
      <c r="R1964" t="str">
        <f t="shared" si="185"/>
        <v>High Balance</v>
      </c>
      <c r="S1964" t="str">
        <f t="shared" si="186"/>
        <v>High Value</v>
      </c>
      <c r="T1964">
        <v>1</v>
      </c>
      <c r="U1964">
        <f t="shared" si="187"/>
        <v>143542</v>
      </c>
    </row>
    <row r="1965" spans="1:21" x14ac:dyDescent="0.25">
      <c r="A1965">
        <v>2025</v>
      </c>
      <c r="B1965">
        <v>15771139</v>
      </c>
      <c r="C1965" t="s">
        <v>527</v>
      </c>
      <c r="D1965">
        <v>578</v>
      </c>
      <c r="E1965" t="s">
        <v>26</v>
      </c>
      <c r="F1965" t="s">
        <v>23</v>
      </c>
      <c r="G1965">
        <v>34</v>
      </c>
      <c r="H1965">
        <v>8</v>
      </c>
      <c r="I1965">
        <v>147487</v>
      </c>
      <c r="J1965">
        <v>2</v>
      </c>
      <c r="K1965">
        <v>1</v>
      </c>
      <c r="L1965">
        <v>0</v>
      </c>
      <c r="M1965">
        <v>66681</v>
      </c>
      <c r="N1965">
        <v>0</v>
      </c>
      <c r="O1965" t="str">
        <f t="shared" si="182"/>
        <v>30-45</v>
      </c>
      <c r="P1965" t="str">
        <f t="shared" si="183"/>
        <v>Low</v>
      </c>
      <c r="Q1965" t="str">
        <f t="shared" si="184"/>
        <v>Long-Term</v>
      </c>
      <c r="R1965" t="str">
        <f t="shared" si="185"/>
        <v>High Balance</v>
      </c>
      <c r="S1965" t="str">
        <f t="shared" si="186"/>
        <v>High Value</v>
      </c>
      <c r="T1965">
        <v>1</v>
      </c>
      <c r="U1965">
        <f t="shared" si="187"/>
        <v>0</v>
      </c>
    </row>
    <row r="1966" spans="1:21" x14ac:dyDescent="0.25">
      <c r="A1966">
        <v>2025</v>
      </c>
      <c r="B1966">
        <v>15738318</v>
      </c>
      <c r="C1966" t="s">
        <v>456</v>
      </c>
      <c r="D1966">
        <v>800</v>
      </c>
      <c r="E1966" t="s">
        <v>15</v>
      </c>
      <c r="F1966" t="s">
        <v>16</v>
      </c>
      <c r="G1966">
        <v>40</v>
      </c>
      <c r="H1966">
        <v>5</v>
      </c>
      <c r="I1966">
        <v>97764</v>
      </c>
      <c r="J1966">
        <v>1</v>
      </c>
      <c r="K1966">
        <v>1</v>
      </c>
      <c r="L1966">
        <v>0</v>
      </c>
      <c r="M1966">
        <v>98640</v>
      </c>
      <c r="N1966">
        <v>1</v>
      </c>
      <c r="O1966" t="str">
        <f t="shared" si="182"/>
        <v>30-45</v>
      </c>
      <c r="P1966" t="str">
        <f t="shared" si="183"/>
        <v>High</v>
      </c>
      <c r="Q1966" t="str">
        <f t="shared" si="184"/>
        <v>Mid-Term</v>
      </c>
      <c r="R1966" t="str">
        <f t="shared" si="185"/>
        <v>Low Balance</v>
      </c>
      <c r="S1966" t="str">
        <f t="shared" si="186"/>
        <v>Normal</v>
      </c>
      <c r="T1966">
        <v>1</v>
      </c>
      <c r="U1966">
        <f t="shared" si="187"/>
        <v>97764</v>
      </c>
    </row>
    <row r="1967" spans="1:21" x14ac:dyDescent="0.25">
      <c r="A1967">
        <v>2025</v>
      </c>
      <c r="B1967">
        <v>15772243</v>
      </c>
      <c r="C1967" t="s">
        <v>140</v>
      </c>
      <c r="D1967">
        <v>612</v>
      </c>
      <c r="E1967" t="s">
        <v>15</v>
      </c>
      <c r="F1967" t="s">
        <v>16</v>
      </c>
      <c r="G1967">
        <v>33</v>
      </c>
      <c r="H1967">
        <v>9</v>
      </c>
      <c r="I1967">
        <v>0</v>
      </c>
      <c r="J1967">
        <v>1</v>
      </c>
      <c r="K1967">
        <v>0</v>
      </c>
      <c r="L1967">
        <v>0</v>
      </c>
      <c r="M1967">
        <v>142798</v>
      </c>
      <c r="N1967">
        <v>1</v>
      </c>
      <c r="O1967" t="str">
        <f t="shared" si="182"/>
        <v>30-45</v>
      </c>
      <c r="P1967" t="str">
        <f t="shared" si="183"/>
        <v>Medium</v>
      </c>
      <c r="Q1967" t="str">
        <f t="shared" si="184"/>
        <v>Long-Term</v>
      </c>
      <c r="R1967" t="str">
        <f t="shared" si="185"/>
        <v>Zero Balance</v>
      </c>
      <c r="S1967" t="str">
        <f t="shared" si="186"/>
        <v>Normal</v>
      </c>
      <c r="T1967">
        <v>1</v>
      </c>
      <c r="U1967">
        <f t="shared" si="187"/>
        <v>0</v>
      </c>
    </row>
    <row r="1968" spans="1:21" x14ac:dyDescent="0.25">
      <c r="A1968">
        <v>2025</v>
      </c>
      <c r="B1968">
        <v>15638463</v>
      </c>
      <c r="C1968" t="s">
        <v>611</v>
      </c>
      <c r="D1968">
        <v>681</v>
      </c>
      <c r="E1968" t="s">
        <v>26</v>
      </c>
      <c r="F1968" t="s">
        <v>16</v>
      </c>
      <c r="G1968">
        <v>48</v>
      </c>
      <c r="H1968">
        <v>8</v>
      </c>
      <c r="I1968">
        <v>139480</v>
      </c>
      <c r="J1968">
        <v>1</v>
      </c>
      <c r="K1968">
        <v>1</v>
      </c>
      <c r="L1968">
        <v>1</v>
      </c>
      <c r="M1968">
        <v>163582</v>
      </c>
      <c r="N1968">
        <v>0</v>
      </c>
      <c r="O1968" t="str">
        <f t="shared" si="182"/>
        <v>46-60</v>
      </c>
      <c r="P1968" t="str">
        <f t="shared" si="183"/>
        <v>Medium</v>
      </c>
      <c r="Q1968" t="str">
        <f t="shared" si="184"/>
        <v>Long-Term</v>
      </c>
      <c r="R1968" t="str">
        <f t="shared" si="185"/>
        <v>High Balance</v>
      </c>
      <c r="S1968" t="str">
        <f t="shared" si="186"/>
        <v>High Value</v>
      </c>
      <c r="T1968">
        <v>1</v>
      </c>
      <c r="U1968">
        <f t="shared" si="187"/>
        <v>0</v>
      </c>
    </row>
    <row r="1969" spans="1:21" x14ac:dyDescent="0.25">
      <c r="A1969">
        <v>2025</v>
      </c>
      <c r="B1969">
        <v>15598088</v>
      </c>
      <c r="C1969" t="s">
        <v>653</v>
      </c>
      <c r="D1969">
        <v>559</v>
      </c>
      <c r="E1969" t="s">
        <v>18</v>
      </c>
      <c r="F1969" t="s">
        <v>23</v>
      </c>
      <c r="G1969">
        <v>25</v>
      </c>
      <c r="H1969">
        <v>5</v>
      </c>
      <c r="I1969">
        <v>0</v>
      </c>
      <c r="J1969">
        <v>2</v>
      </c>
      <c r="K1969">
        <v>1</v>
      </c>
      <c r="L1969">
        <v>1</v>
      </c>
      <c r="M1969">
        <v>163221</v>
      </c>
      <c r="N1969">
        <v>0</v>
      </c>
      <c r="O1969" t="str">
        <f t="shared" si="182"/>
        <v>&lt;30</v>
      </c>
      <c r="P1969" t="str">
        <f t="shared" si="183"/>
        <v>Low</v>
      </c>
      <c r="Q1969" t="str">
        <f t="shared" si="184"/>
        <v>Mid-Term</v>
      </c>
      <c r="R1969" t="str">
        <f t="shared" si="185"/>
        <v>Zero Balance</v>
      </c>
      <c r="S1969" t="str">
        <f t="shared" si="186"/>
        <v>Normal</v>
      </c>
      <c r="T1969">
        <v>1</v>
      </c>
      <c r="U1969">
        <f t="shared" si="187"/>
        <v>0</v>
      </c>
    </row>
    <row r="1970" spans="1:21" x14ac:dyDescent="0.25">
      <c r="A1970">
        <v>2025</v>
      </c>
      <c r="B1970">
        <v>15693468</v>
      </c>
      <c r="C1970" t="s">
        <v>332</v>
      </c>
      <c r="D1970">
        <v>488</v>
      </c>
      <c r="E1970" t="s">
        <v>18</v>
      </c>
      <c r="F1970" t="s">
        <v>16</v>
      </c>
      <c r="G1970">
        <v>39</v>
      </c>
      <c r="H1970">
        <v>9</v>
      </c>
      <c r="I1970">
        <v>140553</v>
      </c>
      <c r="J1970">
        <v>1</v>
      </c>
      <c r="K1970">
        <v>0</v>
      </c>
      <c r="L1970">
        <v>0</v>
      </c>
      <c r="M1970">
        <v>12440</v>
      </c>
      <c r="N1970">
        <v>0</v>
      </c>
      <c r="O1970" t="str">
        <f t="shared" si="182"/>
        <v>30-45</v>
      </c>
      <c r="P1970" t="str">
        <f t="shared" si="183"/>
        <v>Low</v>
      </c>
      <c r="Q1970" t="str">
        <f t="shared" si="184"/>
        <v>Long-Term</v>
      </c>
      <c r="R1970" t="str">
        <f t="shared" si="185"/>
        <v>High Balance</v>
      </c>
      <c r="S1970" t="str">
        <f t="shared" si="186"/>
        <v>High Value</v>
      </c>
      <c r="T1970">
        <v>1</v>
      </c>
      <c r="U1970">
        <f t="shared" si="187"/>
        <v>0</v>
      </c>
    </row>
    <row r="1971" spans="1:21" x14ac:dyDescent="0.25">
      <c r="A1971">
        <v>2025</v>
      </c>
      <c r="B1971">
        <v>15671930</v>
      </c>
      <c r="C1971" t="s">
        <v>28</v>
      </c>
      <c r="D1971">
        <v>717</v>
      </c>
      <c r="E1971" t="s">
        <v>15</v>
      </c>
      <c r="F1971" t="s">
        <v>16</v>
      </c>
      <c r="G1971">
        <v>36</v>
      </c>
      <c r="H1971">
        <v>5</v>
      </c>
      <c r="I1971">
        <v>0</v>
      </c>
      <c r="J1971">
        <v>2</v>
      </c>
      <c r="K1971">
        <v>1</v>
      </c>
      <c r="L1971">
        <v>1</v>
      </c>
      <c r="M1971">
        <v>145552</v>
      </c>
      <c r="N1971">
        <v>0</v>
      </c>
      <c r="O1971" t="str">
        <f t="shared" si="182"/>
        <v>30-45</v>
      </c>
      <c r="P1971" t="str">
        <f t="shared" si="183"/>
        <v>Medium</v>
      </c>
      <c r="Q1971" t="str">
        <f t="shared" si="184"/>
        <v>Mid-Term</v>
      </c>
      <c r="R1971" t="str">
        <f t="shared" si="185"/>
        <v>Zero Balance</v>
      </c>
      <c r="S1971" t="str">
        <f t="shared" si="186"/>
        <v>Normal</v>
      </c>
      <c r="T1971">
        <v>1</v>
      </c>
      <c r="U1971">
        <f t="shared" si="187"/>
        <v>0</v>
      </c>
    </row>
    <row r="1972" spans="1:21" x14ac:dyDescent="0.25">
      <c r="A1972">
        <v>2025</v>
      </c>
      <c r="B1972">
        <v>15762268</v>
      </c>
      <c r="C1972" t="s">
        <v>848</v>
      </c>
      <c r="D1972">
        <v>666</v>
      </c>
      <c r="E1972" t="s">
        <v>15</v>
      </c>
      <c r="F1972" t="s">
        <v>16</v>
      </c>
      <c r="G1972">
        <v>41</v>
      </c>
      <c r="H1972">
        <v>10</v>
      </c>
      <c r="I1972">
        <v>141162</v>
      </c>
      <c r="J1972">
        <v>1</v>
      </c>
      <c r="K1972">
        <v>1</v>
      </c>
      <c r="L1972">
        <v>0</v>
      </c>
      <c r="M1972">
        <v>50908</v>
      </c>
      <c r="N1972">
        <v>0</v>
      </c>
      <c r="O1972" t="str">
        <f t="shared" si="182"/>
        <v>30-45</v>
      </c>
      <c r="P1972" t="str">
        <f t="shared" si="183"/>
        <v>Medium</v>
      </c>
      <c r="Q1972" t="str">
        <f t="shared" si="184"/>
        <v>Long-Term</v>
      </c>
      <c r="R1972" t="str">
        <f t="shared" si="185"/>
        <v>High Balance</v>
      </c>
      <c r="S1972" t="str">
        <f t="shared" si="186"/>
        <v>High Value</v>
      </c>
      <c r="T1972">
        <v>1</v>
      </c>
      <c r="U1972">
        <f t="shared" si="187"/>
        <v>0</v>
      </c>
    </row>
    <row r="1973" spans="1:21" x14ac:dyDescent="0.25">
      <c r="A1973">
        <v>2025</v>
      </c>
      <c r="B1973">
        <v>15780954</v>
      </c>
      <c r="C1973" t="s">
        <v>1196</v>
      </c>
      <c r="D1973">
        <v>582</v>
      </c>
      <c r="E1973" t="s">
        <v>18</v>
      </c>
      <c r="F1973" t="s">
        <v>23</v>
      </c>
      <c r="G1973">
        <v>26</v>
      </c>
      <c r="H1973">
        <v>4</v>
      </c>
      <c r="I1973">
        <v>65848</v>
      </c>
      <c r="J1973">
        <v>2</v>
      </c>
      <c r="K1973">
        <v>1</v>
      </c>
      <c r="L1973">
        <v>0</v>
      </c>
      <c r="M1973">
        <v>30149</v>
      </c>
      <c r="N1973">
        <v>0</v>
      </c>
      <c r="O1973" t="str">
        <f t="shared" si="182"/>
        <v>&lt;30</v>
      </c>
      <c r="P1973" t="str">
        <f t="shared" si="183"/>
        <v>Low</v>
      </c>
      <c r="Q1973" t="str">
        <f t="shared" si="184"/>
        <v>Mid-Term</v>
      </c>
      <c r="R1973" t="str">
        <f t="shared" si="185"/>
        <v>Low Balance</v>
      </c>
      <c r="S1973" t="str">
        <f t="shared" si="186"/>
        <v>Normal</v>
      </c>
      <c r="T1973">
        <v>1</v>
      </c>
      <c r="U1973">
        <f t="shared" si="187"/>
        <v>0</v>
      </c>
    </row>
    <row r="1974" spans="1:21" x14ac:dyDescent="0.25">
      <c r="A1974">
        <v>2025</v>
      </c>
      <c r="B1974">
        <v>15700174</v>
      </c>
      <c r="C1974" t="s">
        <v>490</v>
      </c>
      <c r="D1974">
        <v>733</v>
      </c>
      <c r="E1974" t="s">
        <v>18</v>
      </c>
      <c r="F1974" t="s">
        <v>16</v>
      </c>
      <c r="G1974">
        <v>30</v>
      </c>
      <c r="H1974">
        <v>0</v>
      </c>
      <c r="I1974">
        <v>83319</v>
      </c>
      <c r="J1974">
        <v>1</v>
      </c>
      <c r="K1974">
        <v>0</v>
      </c>
      <c r="L1974">
        <v>0</v>
      </c>
      <c r="M1974">
        <v>57769</v>
      </c>
      <c r="N1974">
        <v>0</v>
      </c>
      <c r="O1974" t="str">
        <f t="shared" si="182"/>
        <v>30-45</v>
      </c>
      <c r="P1974" t="str">
        <f t="shared" si="183"/>
        <v>Medium</v>
      </c>
      <c r="Q1974" t="str">
        <f t="shared" si="184"/>
        <v>New</v>
      </c>
      <c r="R1974" t="str">
        <f t="shared" si="185"/>
        <v>Low Balance</v>
      </c>
      <c r="S1974" t="str">
        <f t="shared" si="186"/>
        <v>Normal</v>
      </c>
      <c r="T1974">
        <v>1</v>
      </c>
      <c r="U1974">
        <f t="shared" si="187"/>
        <v>0</v>
      </c>
    </row>
    <row r="1975" spans="1:21" x14ac:dyDescent="0.25">
      <c r="A1975">
        <v>2025</v>
      </c>
      <c r="B1975">
        <v>15635728</v>
      </c>
      <c r="C1975" t="s">
        <v>560</v>
      </c>
      <c r="D1975">
        <v>693</v>
      </c>
      <c r="E1975" t="s">
        <v>15</v>
      </c>
      <c r="F1975" t="s">
        <v>23</v>
      </c>
      <c r="G1975">
        <v>41</v>
      </c>
      <c r="H1975">
        <v>4</v>
      </c>
      <c r="I1975">
        <v>0</v>
      </c>
      <c r="J1975">
        <v>2</v>
      </c>
      <c r="K1975">
        <v>0</v>
      </c>
      <c r="L1975">
        <v>0</v>
      </c>
      <c r="M1975">
        <v>156381</v>
      </c>
      <c r="N1975">
        <v>0</v>
      </c>
      <c r="O1975" t="str">
        <f t="shared" si="182"/>
        <v>30-45</v>
      </c>
      <c r="P1975" t="str">
        <f t="shared" si="183"/>
        <v>Medium</v>
      </c>
      <c r="Q1975" t="str">
        <f t="shared" si="184"/>
        <v>Mid-Term</v>
      </c>
      <c r="R1975" t="str">
        <f t="shared" si="185"/>
        <v>Zero Balance</v>
      </c>
      <c r="S1975" t="str">
        <f t="shared" si="186"/>
        <v>Normal</v>
      </c>
      <c r="T1975">
        <v>1</v>
      </c>
      <c r="U1975">
        <f t="shared" si="187"/>
        <v>0</v>
      </c>
    </row>
    <row r="1976" spans="1:21" x14ac:dyDescent="0.25">
      <c r="A1976">
        <v>2025</v>
      </c>
      <c r="B1976">
        <v>15679283</v>
      </c>
      <c r="C1976" t="s">
        <v>72</v>
      </c>
      <c r="D1976">
        <v>694</v>
      </c>
      <c r="E1976" t="s">
        <v>15</v>
      </c>
      <c r="F1976" t="s">
        <v>16</v>
      </c>
      <c r="G1976">
        <v>33</v>
      </c>
      <c r="H1976">
        <v>4</v>
      </c>
      <c r="I1976">
        <v>129732</v>
      </c>
      <c r="J1976">
        <v>2</v>
      </c>
      <c r="K1976">
        <v>1</v>
      </c>
      <c r="L1976">
        <v>0</v>
      </c>
      <c r="M1976">
        <v>178124</v>
      </c>
      <c r="N1976">
        <v>0</v>
      </c>
      <c r="O1976" t="str">
        <f t="shared" si="182"/>
        <v>30-45</v>
      </c>
      <c r="P1976" t="str">
        <f t="shared" si="183"/>
        <v>Medium</v>
      </c>
      <c r="Q1976" t="str">
        <f t="shared" si="184"/>
        <v>Mid-Term</v>
      </c>
      <c r="R1976" t="str">
        <f t="shared" si="185"/>
        <v>High Balance</v>
      </c>
      <c r="S1976" t="str">
        <f t="shared" si="186"/>
        <v>High Value</v>
      </c>
      <c r="T1976">
        <v>1</v>
      </c>
      <c r="U1976">
        <f t="shared" si="187"/>
        <v>0</v>
      </c>
    </row>
    <row r="1977" spans="1:21" x14ac:dyDescent="0.25">
      <c r="A1977">
        <v>2025</v>
      </c>
      <c r="B1977">
        <v>15591386</v>
      </c>
      <c r="C1977" t="s">
        <v>1197</v>
      </c>
      <c r="D1977">
        <v>622</v>
      </c>
      <c r="E1977" t="s">
        <v>15</v>
      </c>
      <c r="F1977" t="s">
        <v>16</v>
      </c>
      <c r="G1977">
        <v>35</v>
      </c>
      <c r="H1977">
        <v>5</v>
      </c>
      <c r="I1977">
        <v>0</v>
      </c>
      <c r="J1977">
        <v>2</v>
      </c>
      <c r="K1977">
        <v>1</v>
      </c>
      <c r="L1977">
        <v>0</v>
      </c>
      <c r="M1977">
        <v>51113</v>
      </c>
      <c r="N1977">
        <v>0</v>
      </c>
      <c r="O1977" t="str">
        <f t="shared" si="182"/>
        <v>30-45</v>
      </c>
      <c r="P1977" t="str">
        <f t="shared" si="183"/>
        <v>Medium</v>
      </c>
      <c r="Q1977" t="str">
        <f t="shared" si="184"/>
        <v>Mid-Term</v>
      </c>
      <c r="R1977" t="str">
        <f t="shared" si="185"/>
        <v>Zero Balance</v>
      </c>
      <c r="S1977" t="str">
        <f t="shared" si="186"/>
        <v>Normal</v>
      </c>
      <c r="T1977">
        <v>1</v>
      </c>
      <c r="U1977">
        <f t="shared" si="187"/>
        <v>0</v>
      </c>
    </row>
    <row r="1978" spans="1:21" x14ac:dyDescent="0.25">
      <c r="A1978">
        <v>2025</v>
      </c>
      <c r="B1978">
        <v>15694192</v>
      </c>
      <c r="C1978" t="s">
        <v>496</v>
      </c>
      <c r="D1978">
        <v>598</v>
      </c>
      <c r="E1978" t="s">
        <v>18</v>
      </c>
      <c r="F1978" t="s">
        <v>16</v>
      </c>
      <c r="G1978">
        <v>38</v>
      </c>
      <c r="H1978">
        <v>6</v>
      </c>
      <c r="I1978">
        <v>0</v>
      </c>
      <c r="J1978">
        <v>2</v>
      </c>
      <c r="K1978">
        <v>0</v>
      </c>
      <c r="L1978">
        <v>0</v>
      </c>
      <c r="M1978">
        <v>173783</v>
      </c>
      <c r="N1978">
        <v>0</v>
      </c>
      <c r="O1978" t="str">
        <f t="shared" si="182"/>
        <v>30-45</v>
      </c>
      <c r="P1978" t="str">
        <f t="shared" si="183"/>
        <v>Low</v>
      </c>
      <c r="Q1978" t="str">
        <f t="shared" si="184"/>
        <v>Mid-Term</v>
      </c>
      <c r="R1978" t="str">
        <f t="shared" si="185"/>
        <v>Zero Balance</v>
      </c>
      <c r="S1978" t="str">
        <f t="shared" si="186"/>
        <v>Normal</v>
      </c>
      <c r="T1978">
        <v>1</v>
      </c>
      <c r="U1978">
        <f t="shared" si="187"/>
        <v>0</v>
      </c>
    </row>
    <row r="1979" spans="1:21" x14ac:dyDescent="0.25">
      <c r="A1979">
        <v>2025</v>
      </c>
      <c r="B1979">
        <v>15585901</v>
      </c>
      <c r="C1979" t="s">
        <v>287</v>
      </c>
      <c r="D1979">
        <v>717</v>
      </c>
      <c r="E1979" t="s">
        <v>18</v>
      </c>
      <c r="F1979" t="s">
        <v>23</v>
      </c>
      <c r="G1979">
        <v>35</v>
      </c>
      <c r="H1979">
        <v>1</v>
      </c>
      <c r="I1979">
        <v>0</v>
      </c>
      <c r="J1979">
        <v>3</v>
      </c>
      <c r="K1979">
        <v>0</v>
      </c>
      <c r="L1979">
        <v>0</v>
      </c>
      <c r="M1979">
        <v>174770</v>
      </c>
      <c r="N1979">
        <v>1</v>
      </c>
      <c r="O1979" t="str">
        <f t="shared" si="182"/>
        <v>30-45</v>
      </c>
      <c r="P1979" t="str">
        <f t="shared" si="183"/>
        <v>Medium</v>
      </c>
      <c r="Q1979" t="str">
        <f t="shared" si="184"/>
        <v>New</v>
      </c>
      <c r="R1979" t="str">
        <f t="shared" si="185"/>
        <v>Zero Balance</v>
      </c>
      <c r="S1979" t="str">
        <f t="shared" si="186"/>
        <v>Normal</v>
      </c>
      <c r="T1979">
        <v>1</v>
      </c>
      <c r="U1979">
        <f t="shared" si="187"/>
        <v>0</v>
      </c>
    </row>
    <row r="1980" spans="1:21" x14ac:dyDescent="0.25">
      <c r="A1980">
        <v>2025</v>
      </c>
      <c r="B1980">
        <v>15792329</v>
      </c>
      <c r="C1980" t="s">
        <v>543</v>
      </c>
      <c r="D1980">
        <v>494</v>
      </c>
      <c r="E1980" t="s">
        <v>26</v>
      </c>
      <c r="F1980" t="s">
        <v>23</v>
      </c>
      <c r="G1980">
        <v>37</v>
      </c>
      <c r="H1980">
        <v>5</v>
      </c>
      <c r="I1980">
        <v>107106</v>
      </c>
      <c r="J1980">
        <v>2</v>
      </c>
      <c r="K1980">
        <v>1</v>
      </c>
      <c r="L1980">
        <v>0</v>
      </c>
      <c r="M1980">
        <v>172063</v>
      </c>
      <c r="N1980">
        <v>0</v>
      </c>
      <c r="O1980" t="str">
        <f t="shared" si="182"/>
        <v>30-45</v>
      </c>
      <c r="P1980" t="str">
        <f t="shared" si="183"/>
        <v>Low</v>
      </c>
      <c r="Q1980" t="str">
        <f t="shared" si="184"/>
        <v>Mid-Term</v>
      </c>
      <c r="R1980" t="str">
        <f t="shared" si="185"/>
        <v>High Balance</v>
      </c>
      <c r="S1980" t="str">
        <f t="shared" si="186"/>
        <v>High Value</v>
      </c>
      <c r="T1980">
        <v>1</v>
      </c>
      <c r="U1980">
        <f t="shared" si="187"/>
        <v>0</v>
      </c>
    </row>
    <row r="1981" spans="1:21" x14ac:dyDescent="0.25">
      <c r="A1981">
        <v>2025</v>
      </c>
      <c r="B1981">
        <v>15635597</v>
      </c>
      <c r="C1981" t="s">
        <v>639</v>
      </c>
      <c r="D1981">
        <v>644</v>
      </c>
      <c r="E1981" t="s">
        <v>15</v>
      </c>
      <c r="F1981" t="s">
        <v>23</v>
      </c>
      <c r="G1981">
        <v>33</v>
      </c>
      <c r="H1981">
        <v>8</v>
      </c>
      <c r="I1981">
        <v>0</v>
      </c>
      <c r="J1981">
        <v>2</v>
      </c>
      <c r="K1981">
        <v>1</v>
      </c>
      <c r="L1981">
        <v>1</v>
      </c>
      <c r="M1981">
        <v>155294</v>
      </c>
      <c r="N1981">
        <v>0</v>
      </c>
      <c r="O1981" t="str">
        <f t="shared" si="182"/>
        <v>30-45</v>
      </c>
      <c r="P1981" t="str">
        <f t="shared" si="183"/>
        <v>Medium</v>
      </c>
      <c r="Q1981" t="str">
        <f t="shared" si="184"/>
        <v>Long-Term</v>
      </c>
      <c r="R1981" t="str">
        <f t="shared" si="185"/>
        <v>Zero Balance</v>
      </c>
      <c r="S1981" t="str">
        <f t="shared" si="186"/>
        <v>Normal</v>
      </c>
      <c r="T1981">
        <v>1</v>
      </c>
      <c r="U1981">
        <f t="shared" si="187"/>
        <v>0</v>
      </c>
    </row>
    <row r="1982" spans="1:21" x14ac:dyDescent="0.25">
      <c r="A1982">
        <v>2025</v>
      </c>
      <c r="B1982">
        <v>15775880</v>
      </c>
      <c r="C1982" t="s">
        <v>1198</v>
      </c>
      <c r="D1982">
        <v>554</v>
      </c>
      <c r="E1982" t="s">
        <v>15</v>
      </c>
      <c r="F1982" t="s">
        <v>16</v>
      </c>
      <c r="G1982">
        <v>30</v>
      </c>
      <c r="H1982">
        <v>9</v>
      </c>
      <c r="I1982">
        <v>0</v>
      </c>
      <c r="J1982">
        <v>2</v>
      </c>
      <c r="K1982">
        <v>1</v>
      </c>
      <c r="L1982">
        <v>1</v>
      </c>
      <c r="M1982">
        <v>40320</v>
      </c>
      <c r="N1982">
        <v>0</v>
      </c>
      <c r="O1982" t="str">
        <f t="shared" si="182"/>
        <v>30-45</v>
      </c>
      <c r="P1982" t="str">
        <f t="shared" si="183"/>
        <v>Low</v>
      </c>
      <c r="Q1982" t="str">
        <f t="shared" si="184"/>
        <v>Long-Term</v>
      </c>
      <c r="R1982" t="str">
        <f t="shared" si="185"/>
        <v>Zero Balance</v>
      </c>
      <c r="S1982" t="str">
        <f t="shared" si="186"/>
        <v>Normal</v>
      </c>
      <c r="T1982">
        <v>1</v>
      </c>
      <c r="U1982">
        <f t="shared" si="187"/>
        <v>0</v>
      </c>
    </row>
    <row r="1983" spans="1:21" x14ac:dyDescent="0.25">
      <c r="A1983">
        <v>2025</v>
      </c>
      <c r="B1983">
        <v>15630913</v>
      </c>
      <c r="C1983" t="s">
        <v>1199</v>
      </c>
      <c r="D1983">
        <v>476</v>
      </c>
      <c r="E1983" t="s">
        <v>18</v>
      </c>
      <c r="F1983" t="s">
        <v>16</v>
      </c>
      <c r="G1983">
        <v>69</v>
      </c>
      <c r="H1983">
        <v>1</v>
      </c>
      <c r="I1983">
        <v>105304</v>
      </c>
      <c r="J1983">
        <v>1</v>
      </c>
      <c r="K1983">
        <v>0</v>
      </c>
      <c r="L1983">
        <v>1</v>
      </c>
      <c r="M1983">
        <v>134260</v>
      </c>
      <c r="N1983">
        <v>0</v>
      </c>
      <c r="O1983" t="str">
        <f t="shared" si="182"/>
        <v>60+</v>
      </c>
      <c r="P1983" t="str">
        <f t="shared" si="183"/>
        <v>Low</v>
      </c>
      <c r="Q1983" t="str">
        <f t="shared" si="184"/>
        <v>New</v>
      </c>
      <c r="R1983" t="str">
        <f t="shared" si="185"/>
        <v>High Balance</v>
      </c>
      <c r="S1983" t="str">
        <f t="shared" si="186"/>
        <v>High Value</v>
      </c>
      <c r="T1983">
        <v>1</v>
      </c>
      <c r="U1983">
        <f t="shared" si="187"/>
        <v>0</v>
      </c>
    </row>
    <row r="1984" spans="1:21" x14ac:dyDescent="0.25">
      <c r="A1984">
        <v>2025</v>
      </c>
      <c r="B1984">
        <v>15756680</v>
      </c>
      <c r="C1984" t="s">
        <v>1200</v>
      </c>
      <c r="D1984">
        <v>667</v>
      </c>
      <c r="E1984" t="s">
        <v>15</v>
      </c>
      <c r="F1984" t="s">
        <v>23</v>
      </c>
      <c r="G1984">
        <v>28</v>
      </c>
      <c r="H1984">
        <v>6</v>
      </c>
      <c r="I1984">
        <v>165798</v>
      </c>
      <c r="J1984">
        <v>1</v>
      </c>
      <c r="K1984">
        <v>1</v>
      </c>
      <c r="L1984">
        <v>0</v>
      </c>
      <c r="M1984">
        <v>147091</v>
      </c>
      <c r="N1984">
        <v>0</v>
      </c>
      <c r="O1984" t="str">
        <f t="shared" si="182"/>
        <v>&lt;30</v>
      </c>
      <c r="P1984" t="str">
        <f t="shared" si="183"/>
        <v>Medium</v>
      </c>
      <c r="Q1984" t="str">
        <f t="shared" si="184"/>
        <v>Mid-Term</v>
      </c>
      <c r="R1984" t="str">
        <f t="shared" si="185"/>
        <v>High Balance</v>
      </c>
      <c r="S1984" t="str">
        <f t="shared" si="186"/>
        <v>High Value</v>
      </c>
      <c r="T1984">
        <v>1</v>
      </c>
      <c r="U1984">
        <f t="shared" si="187"/>
        <v>0</v>
      </c>
    </row>
    <row r="1985" spans="1:21" x14ac:dyDescent="0.25">
      <c r="A1985">
        <v>2025</v>
      </c>
      <c r="B1985">
        <v>15587913</v>
      </c>
      <c r="C1985" t="s">
        <v>747</v>
      </c>
      <c r="D1985">
        <v>748</v>
      </c>
      <c r="E1985" t="s">
        <v>18</v>
      </c>
      <c r="F1985" t="s">
        <v>16</v>
      </c>
      <c r="G1985">
        <v>40</v>
      </c>
      <c r="H1985">
        <v>4</v>
      </c>
      <c r="I1985">
        <v>0</v>
      </c>
      <c r="J1985">
        <v>2</v>
      </c>
      <c r="K1985">
        <v>1</v>
      </c>
      <c r="L1985">
        <v>0</v>
      </c>
      <c r="M1985">
        <v>132368</v>
      </c>
      <c r="N1985">
        <v>0</v>
      </c>
      <c r="O1985" t="str">
        <f t="shared" si="182"/>
        <v>30-45</v>
      </c>
      <c r="P1985" t="str">
        <f t="shared" si="183"/>
        <v>Medium</v>
      </c>
      <c r="Q1985" t="str">
        <f t="shared" si="184"/>
        <v>Mid-Term</v>
      </c>
      <c r="R1985" t="str">
        <f t="shared" si="185"/>
        <v>Zero Balance</v>
      </c>
      <c r="S1985" t="str">
        <f t="shared" si="186"/>
        <v>Normal</v>
      </c>
      <c r="T1985">
        <v>1</v>
      </c>
      <c r="U1985">
        <f t="shared" si="187"/>
        <v>0</v>
      </c>
    </row>
    <row r="1986" spans="1:21" x14ac:dyDescent="0.25">
      <c r="A1986">
        <v>2025</v>
      </c>
      <c r="B1986">
        <v>15737605</v>
      </c>
      <c r="C1986" t="s">
        <v>1201</v>
      </c>
      <c r="D1986">
        <v>531</v>
      </c>
      <c r="E1986" t="s">
        <v>18</v>
      </c>
      <c r="F1986" t="s">
        <v>16</v>
      </c>
      <c r="G1986">
        <v>45</v>
      </c>
      <c r="H1986">
        <v>1</v>
      </c>
      <c r="I1986">
        <v>126496</v>
      </c>
      <c r="J1986">
        <v>2</v>
      </c>
      <c r="K1986">
        <v>1</v>
      </c>
      <c r="L1986">
        <v>1</v>
      </c>
      <c r="M1986">
        <v>164742</v>
      </c>
      <c r="N1986">
        <v>0</v>
      </c>
      <c r="O1986" t="str">
        <f t="shared" ref="O1986:O2049" si="188">IF(G1986&lt;30,"&lt;30",IF(G1986&lt;=45,"30-45",IF(G1986&lt;=60,"46-60","60+")))</f>
        <v>30-45</v>
      </c>
      <c r="P1986" t="str">
        <f t="shared" ref="P1986:P2049" si="189">IF(D1986&lt;600,"Low",IF(D1986&lt;=750,"Medium","High"))</f>
        <v>Low</v>
      </c>
      <c r="Q1986" t="str">
        <f t="shared" ref="Q1986:Q2049" si="190">IF(H1986&lt;=3,"New",IF(H1986&lt;=7,"Mid-Term","Long-Term"))</f>
        <v>New</v>
      </c>
      <c r="R1986" t="str">
        <f t="shared" ref="R1986:R2049" si="191">IF(I1986=0,"Zero Balance",IF(I1986&lt;100000,"Low Balance","High Balance"))</f>
        <v>High Balance</v>
      </c>
      <c r="S1986" t="str">
        <f t="shared" ref="S1986:S2049" si="192">IF(I1986&gt;=100000,"High Value","Normal")</f>
        <v>High Value</v>
      </c>
      <c r="T1986">
        <v>1</v>
      </c>
      <c r="U1986">
        <f t="shared" ref="U1986:U2049" si="193">IF(N1986=1,I1986,0)</f>
        <v>0</v>
      </c>
    </row>
    <row r="1987" spans="1:21" x14ac:dyDescent="0.25">
      <c r="A1987">
        <v>2025</v>
      </c>
      <c r="B1987">
        <v>15627876</v>
      </c>
      <c r="C1987" t="s">
        <v>1202</v>
      </c>
      <c r="D1987">
        <v>719</v>
      </c>
      <c r="E1987" t="s">
        <v>18</v>
      </c>
      <c r="F1987" t="s">
        <v>16</v>
      </c>
      <c r="G1987">
        <v>47</v>
      </c>
      <c r="H1987">
        <v>9</v>
      </c>
      <c r="I1987">
        <v>116394</v>
      </c>
      <c r="J1987">
        <v>1</v>
      </c>
      <c r="K1987">
        <v>1</v>
      </c>
      <c r="L1987">
        <v>0</v>
      </c>
      <c r="M1987">
        <v>63051</v>
      </c>
      <c r="N1987">
        <v>1</v>
      </c>
      <c r="O1987" t="str">
        <f t="shared" si="188"/>
        <v>46-60</v>
      </c>
      <c r="P1987" t="str">
        <f t="shared" si="189"/>
        <v>Medium</v>
      </c>
      <c r="Q1987" t="str">
        <f t="shared" si="190"/>
        <v>Long-Term</v>
      </c>
      <c r="R1987" t="str">
        <f t="shared" si="191"/>
        <v>High Balance</v>
      </c>
      <c r="S1987" t="str">
        <f t="shared" si="192"/>
        <v>High Value</v>
      </c>
      <c r="T1987">
        <v>1</v>
      </c>
      <c r="U1987">
        <f t="shared" si="193"/>
        <v>116394</v>
      </c>
    </row>
    <row r="1988" spans="1:21" x14ac:dyDescent="0.25">
      <c r="A1988">
        <v>2025</v>
      </c>
      <c r="B1988">
        <v>15772601</v>
      </c>
      <c r="C1988" t="s">
        <v>457</v>
      </c>
      <c r="D1988">
        <v>845</v>
      </c>
      <c r="E1988" t="s">
        <v>26</v>
      </c>
      <c r="F1988" t="s">
        <v>16</v>
      </c>
      <c r="G1988">
        <v>41</v>
      </c>
      <c r="H1988">
        <v>2</v>
      </c>
      <c r="I1988">
        <v>81734</v>
      </c>
      <c r="J1988">
        <v>2</v>
      </c>
      <c r="K1988">
        <v>0</v>
      </c>
      <c r="L1988">
        <v>0</v>
      </c>
      <c r="M1988">
        <v>199761</v>
      </c>
      <c r="N1988">
        <v>0</v>
      </c>
      <c r="O1988" t="str">
        <f t="shared" si="188"/>
        <v>30-45</v>
      </c>
      <c r="P1988" t="str">
        <f t="shared" si="189"/>
        <v>High</v>
      </c>
      <c r="Q1988" t="str">
        <f t="shared" si="190"/>
        <v>New</v>
      </c>
      <c r="R1988" t="str">
        <f t="shared" si="191"/>
        <v>Low Balance</v>
      </c>
      <c r="S1988" t="str">
        <f t="shared" si="192"/>
        <v>Normal</v>
      </c>
      <c r="T1988">
        <v>1</v>
      </c>
      <c r="U1988">
        <f t="shared" si="193"/>
        <v>0</v>
      </c>
    </row>
    <row r="1989" spans="1:21" x14ac:dyDescent="0.25">
      <c r="A1989">
        <v>2025</v>
      </c>
      <c r="B1989">
        <v>15758606</v>
      </c>
      <c r="C1989" t="s">
        <v>1203</v>
      </c>
      <c r="D1989">
        <v>738</v>
      </c>
      <c r="E1989" t="s">
        <v>15</v>
      </c>
      <c r="F1989" t="s">
        <v>23</v>
      </c>
      <c r="G1989">
        <v>54</v>
      </c>
      <c r="H1989">
        <v>4</v>
      </c>
      <c r="I1989">
        <v>0</v>
      </c>
      <c r="J1989">
        <v>1</v>
      </c>
      <c r="K1989">
        <v>0</v>
      </c>
      <c r="L1989">
        <v>1</v>
      </c>
      <c r="M1989">
        <v>55725</v>
      </c>
      <c r="N1989">
        <v>1</v>
      </c>
      <c r="O1989" t="str">
        <f t="shared" si="188"/>
        <v>46-60</v>
      </c>
      <c r="P1989" t="str">
        <f t="shared" si="189"/>
        <v>Medium</v>
      </c>
      <c r="Q1989" t="str">
        <f t="shared" si="190"/>
        <v>Mid-Term</v>
      </c>
      <c r="R1989" t="str">
        <f t="shared" si="191"/>
        <v>Zero Balance</v>
      </c>
      <c r="S1989" t="str">
        <f t="shared" si="192"/>
        <v>Normal</v>
      </c>
      <c r="T1989">
        <v>1</v>
      </c>
      <c r="U1989">
        <f t="shared" si="193"/>
        <v>0</v>
      </c>
    </row>
    <row r="1990" spans="1:21" x14ac:dyDescent="0.25">
      <c r="A1990">
        <v>2025</v>
      </c>
      <c r="B1990">
        <v>15657107</v>
      </c>
      <c r="C1990" t="s">
        <v>344</v>
      </c>
      <c r="D1990">
        <v>563</v>
      </c>
      <c r="E1990" t="s">
        <v>18</v>
      </c>
      <c r="F1990" t="s">
        <v>16</v>
      </c>
      <c r="G1990">
        <v>46</v>
      </c>
      <c r="H1990">
        <v>8</v>
      </c>
      <c r="I1990">
        <v>106172</v>
      </c>
      <c r="J1990">
        <v>1</v>
      </c>
      <c r="K1990">
        <v>1</v>
      </c>
      <c r="L1990">
        <v>0</v>
      </c>
      <c r="M1990">
        <v>163146</v>
      </c>
      <c r="N1990">
        <v>1</v>
      </c>
      <c r="O1990" t="str">
        <f t="shared" si="188"/>
        <v>46-60</v>
      </c>
      <c r="P1990" t="str">
        <f t="shared" si="189"/>
        <v>Low</v>
      </c>
      <c r="Q1990" t="str">
        <f t="shared" si="190"/>
        <v>Long-Term</v>
      </c>
      <c r="R1990" t="str">
        <f t="shared" si="191"/>
        <v>High Balance</v>
      </c>
      <c r="S1990" t="str">
        <f t="shared" si="192"/>
        <v>High Value</v>
      </c>
      <c r="T1990">
        <v>1</v>
      </c>
      <c r="U1990">
        <f t="shared" si="193"/>
        <v>106172</v>
      </c>
    </row>
    <row r="1991" spans="1:21" x14ac:dyDescent="0.25">
      <c r="A1991">
        <v>2025</v>
      </c>
      <c r="B1991">
        <v>15622454</v>
      </c>
      <c r="C1991" t="s">
        <v>1204</v>
      </c>
      <c r="D1991">
        <v>695</v>
      </c>
      <c r="E1991" t="s">
        <v>18</v>
      </c>
      <c r="F1991" t="s">
        <v>23</v>
      </c>
      <c r="G1991">
        <v>28</v>
      </c>
      <c r="H1991">
        <v>0</v>
      </c>
      <c r="I1991">
        <v>96021</v>
      </c>
      <c r="J1991">
        <v>1</v>
      </c>
      <c r="K1991">
        <v>1</v>
      </c>
      <c r="L1991">
        <v>1</v>
      </c>
      <c r="M1991">
        <v>57992</v>
      </c>
      <c r="N1991">
        <v>0</v>
      </c>
      <c r="O1991" t="str">
        <f t="shared" si="188"/>
        <v>&lt;30</v>
      </c>
      <c r="P1991" t="str">
        <f t="shared" si="189"/>
        <v>Medium</v>
      </c>
      <c r="Q1991" t="str">
        <f t="shared" si="190"/>
        <v>New</v>
      </c>
      <c r="R1991" t="str">
        <f t="shared" si="191"/>
        <v>Low Balance</v>
      </c>
      <c r="S1991" t="str">
        <f t="shared" si="192"/>
        <v>Normal</v>
      </c>
      <c r="T1991">
        <v>1</v>
      </c>
      <c r="U1991">
        <f t="shared" si="193"/>
        <v>0</v>
      </c>
    </row>
    <row r="1992" spans="1:21" x14ac:dyDescent="0.25">
      <c r="A1992">
        <v>2025</v>
      </c>
      <c r="B1992">
        <v>15775803</v>
      </c>
      <c r="C1992" t="s">
        <v>1205</v>
      </c>
      <c r="D1992">
        <v>841</v>
      </c>
      <c r="E1992" t="s">
        <v>18</v>
      </c>
      <c r="F1992" t="s">
        <v>23</v>
      </c>
      <c r="G1992">
        <v>41</v>
      </c>
      <c r="H1992">
        <v>1</v>
      </c>
      <c r="I1992">
        <v>0</v>
      </c>
      <c r="J1992">
        <v>2</v>
      </c>
      <c r="K1992">
        <v>0</v>
      </c>
      <c r="L1992">
        <v>1</v>
      </c>
      <c r="M1992">
        <v>193094</v>
      </c>
      <c r="N1992">
        <v>0</v>
      </c>
      <c r="O1992" t="str">
        <f t="shared" si="188"/>
        <v>30-45</v>
      </c>
      <c r="P1992" t="str">
        <f t="shared" si="189"/>
        <v>High</v>
      </c>
      <c r="Q1992" t="str">
        <f t="shared" si="190"/>
        <v>New</v>
      </c>
      <c r="R1992" t="str">
        <f t="shared" si="191"/>
        <v>Zero Balance</v>
      </c>
      <c r="S1992" t="str">
        <f t="shared" si="192"/>
        <v>Normal</v>
      </c>
      <c r="T1992">
        <v>1</v>
      </c>
      <c r="U1992">
        <f t="shared" si="193"/>
        <v>0</v>
      </c>
    </row>
    <row r="1993" spans="1:21" x14ac:dyDescent="0.25">
      <c r="A1993">
        <v>2025</v>
      </c>
      <c r="B1993">
        <v>15570859</v>
      </c>
      <c r="C1993" t="s">
        <v>1206</v>
      </c>
      <c r="D1993">
        <v>626</v>
      </c>
      <c r="E1993" t="s">
        <v>26</v>
      </c>
      <c r="F1993" t="s">
        <v>23</v>
      </c>
      <c r="G1993">
        <v>36</v>
      </c>
      <c r="H1993">
        <v>2</v>
      </c>
      <c r="I1993">
        <v>181671</v>
      </c>
      <c r="J1993">
        <v>2</v>
      </c>
      <c r="K1993">
        <v>1</v>
      </c>
      <c r="L1993">
        <v>1</v>
      </c>
      <c r="M1993">
        <v>57531</v>
      </c>
      <c r="N1993">
        <v>0</v>
      </c>
      <c r="O1993" t="str">
        <f t="shared" si="188"/>
        <v>30-45</v>
      </c>
      <c r="P1993" t="str">
        <f t="shared" si="189"/>
        <v>Medium</v>
      </c>
      <c r="Q1993" t="str">
        <f t="shared" si="190"/>
        <v>New</v>
      </c>
      <c r="R1993" t="str">
        <f t="shared" si="191"/>
        <v>High Balance</v>
      </c>
      <c r="S1993" t="str">
        <f t="shared" si="192"/>
        <v>High Value</v>
      </c>
      <c r="T1993">
        <v>1</v>
      </c>
      <c r="U1993">
        <f t="shared" si="193"/>
        <v>0</v>
      </c>
    </row>
    <row r="1994" spans="1:21" x14ac:dyDescent="0.25">
      <c r="A1994">
        <v>2025</v>
      </c>
      <c r="B1994">
        <v>15748381</v>
      </c>
      <c r="C1994" t="s">
        <v>1207</v>
      </c>
      <c r="D1994">
        <v>613</v>
      </c>
      <c r="E1994" t="s">
        <v>15</v>
      </c>
      <c r="F1994" t="s">
        <v>16</v>
      </c>
      <c r="G1994">
        <v>29</v>
      </c>
      <c r="H1994">
        <v>6</v>
      </c>
      <c r="I1994">
        <v>185709</v>
      </c>
      <c r="J1994">
        <v>2</v>
      </c>
      <c r="K1994">
        <v>1</v>
      </c>
      <c r="L1994">
        <v>1</v>
      </c>
      <c r="M1994">
        <v>77242</v>
      </c>
      <c r="N1994">
        <v>0</v>
      </c>
      <c r="O1994" t="str">
        <f t="shared" si="188"/>
        <v>&lt;30</v>
      </c>
      <c r="P1994" t="str">
        <f t="shared" si="189"/>
        <v>Medium</v>
      </c>
      <c r="Q1994" t="str">
        <f t="shared" si="190"/>
        <v>Mid-Term</v>
      </c>
      <c r="R1994" t="str">
        <f t="shared" si="191"/>
        <v>High Balance</v>
      </c>
      <c r="S1994" t="str">
        <f t="shared" si="192"/>
        <v>High Value</v>
      </c>
      <c r="T1994">
        <v>1</v>
      </c>
      <c r="U1994">
        <f t="shared" si="193"/>
        <v>0</v>
      </c>
    </row>
    <row r="1995" spans="1:21" x14ac:dyDescent="0.25">
      <c r="A1995">
        <v>2025</v>
      </c>
      <c r="B1995">
        <v>15787189</v>
      </c>
      <c r="C1995" t="s">
        <v>310</v>
      </c>
      <c r="D1995">
        <v>824</v>
      </c>
      <c r="E1995" t="s">
        <v>26</v>
      </c>
      <c r="F1995" t="s">
        <v>23</v>
      </c>
      <c r="G1995">
        <v>60</v>
      </c>
      <c r="H1995">
        <v>8</v>
      </c>
      <c r="I1995">
        <v>134250</v>
      </c>
      <c r="J1995">
        <v>3</v>
      </c>
      <c r="K1995">
        <v>0</v>
      </c>
      <c r="L1995">
        <v>0</v>
      </c>
      <c r="M1995">
        <v>153046</v>
      </c>
      <c r="N1995">
        <v>1</v>
      </c>
      <c r="O1995" t="str">
        <f t="shared" si="188"/>
        <v>46-60</v>
      </c>
      <c r="P1995" t="str">
        <f t="shared" si="189"/>
        <v>High</v>
      </c>
      <c r="Q1995" t="str">
        <f t="shared" si="190"/>
        <v>Long-Term</v>
      </c>
      <c r="R1995" t="str">
        <f t="shared" si="191"/>
        <v>High Balance</v>
      </c>
      <c r="S1995" t="str">
        <f t="shared" si="192"/>
        <v>High Value</v>
      </c>
      <c r="T1995">
        <v>1</v>
      </c>
      <c r="U1995">
        <f t="shared" si="193"/>
        <v>134250</v>
      </c>
    </row>
    <row r="1996" spans="1:21" x14ac:dyDescent="0.25">
      <c r="A1996">
        <v>2025</v>
      </c>
      <c r="B1996">
        <v>15666055</v>
      </c>
      <c r="C1996" t="s">
        <v>183</v>
      </c>
      <c r="D1996">
        <v>705</v>
      </c>
      <c r="E1996" t="s">
        <v>15</v>
      </c>
      <c r="F1996" t="s">
        <v>16</v>
      </c>
      <c r="G1996">
        <v>49</v>
      </c>
      <c r="H1996">
        <v>7</v>
      </c>
      <c r="I1996">
        <v>0</v>
      </c>
      <c r="J1996">
        <v>1</v>
      </c>
      <c r="K1996">
        <v>1</v>
      </c>
      <c r="L1996">
        <v>0</v>
      </c>
      <c r="M1996">
        <v>63405</v>
      </c>
      <c r="N1996">
        <v>1</v>
      </c>
      <c r="O1996" t="str">
        <f t="shared" si="188"/>
        <v>46-60</v>
      </c>
      <c r="P1996" t="str">
        <f t="shared" si="189"/>
        <v>Medium</v>
      </c>
      <c r="Q1996" t="str">
        <f t="shared" si="190"/>
        <v>Mid-Term</v>
      </c>
      <c r="R1996" t="str">
        <f t="shared" si="191"/>
        <v>Zero Balance</v>
      </c>
      <c r="S1996" t="str">
        <f t="shared" si="192"/>
        <v>Normal</v>
      </c>
      <c r="T1996">
        <v>1</v>
      </c>
      <c r="U1996">
        <f t="shared" si="193"/>
        <v>0</v>
      </c>
    </row>
    <row r="1997" spans="1:21" x14ac:dyDescent="0.25">
      <c r="A1997">
        <v>2025</v>
      </c>
      <c r="B1997">
        <v>15617648</v>
      </c>
      <c r="C1997" t="s">
        <v>1208</v>
      </c>
      <c r="D1997">
        <v>584</v>
      </c>
      <c r="E1997" t="s">
        <v>15</v>
      </c>
      <c r="F1997" t="s">
        <v>16</v>
      </c>
      <c r="G1997">
        <v>44</v>
      </c>
      <c r="H1997">
        <v>5</v>
      </c>
      <c r="I1997">
        <v>95672</v>
      </c>
      <c r="J1997">
        <v>2</v>
      </c>
      <c r="K1997">
        <v>1</v>
      </c>
      <c r="L1997">
        <v>1</v>
      </c>
      <c r="M1997">
        <v>106565</v>
      </c>
      <c r="N1997">
        <v>0</v>
      </c>
      <c r="O1997" t="str">
        <f t="shared" si="188"/>
        <v>30-45</v>
      </c>
      <c r="P1997" t="str">
        <f t="shared" si="189"/>
        <v>Low</v>
      </c>
      <c r="Q1997" t="str">
        <f t="shared" si="190"/>
        <v>Mid-Term</v>
      </c>
      <c r="R1997" t="str">
        <f t="shared" si="191"/>
        <v>Low Balance</v>
      </c>
      <c r="S1997" t="str">
        <f t="shared" si="192"/>
        <v>Normal</v>
      </c>
      <c r="T1997">
        <v>1</v>
      </c>
      <c r="U1997">
        <f t="shared" si="193"/>
        <v>0</v>
      </c>
    </row>
    <row r="1998" spans="1:21" x14ac:dyDescent="0.25">
      <c r="A1998">
        <v>2025</v>
      </c>
      <c r="B1998">
        <v>15755678</v>
      </c>
      <c r="C1998" t="s">
        <v>1209</v>
      </c>
      <c r="D1998">
        <v>534</v>
      </c>
      <c r="E1998" t="s">
        <v>15</v>
      </c>
      <c r="F1998" t="s">
        <v>23</v>
      </c>
      <c r="G1998">
        <v>62</v>
      </c>
      <c r="H1998">
        <v>2</v>
      </c>
      <c r="I1998">
        <v>0</v>
      </c>
      <c r="J1998">
        <v>2</v>
      </c>
      <c r="K1998">
        <v>0</v>
      </c>
      <c r="L1998">
        <v>0</v>
      </c>
      <c r="M1998">
        <v>42763</v>
      </c>
      <c r="N1998">
        <v>1</v>
      </c>
      <c r="O1998" t="str">
        <f t="shared" si="188"/>
        <v>60+</v>
      </c>
      <c r="P1998" t="str">
        <f t="shared" si="189"/>
        <v>Low</v>
      </c>
      <c r="Q1998" t="str">
        <f t="shared" si="190"/>
        <v>New</v>
      </c>
      <c r="R1998" t="str">
        <f t="shared" si="191"/>
        <v>Zero Balance</v>
      </c>
      <c r="S1998" t="str">
        <f t="shared" si="192"/>
        <v>Normal</v>
      </c>
      <c r="T1998">
        <v>1</v>
      </c>
      <c r="U1998">
        <f t="shared" si="193"/>
        <v>0</v>
      </c>
    </row>
    <row r="1999" spans="1:21" x14ac:dyDescent="0.25">
      <c r="A1999">
        <v>2025</v>
      </c>
      <c r="B1999">
        <v>15624781</v>
      </c>
      <c r="C1999" t="s">
        <v>1210</v>
      </c>
      <c r="D1999">
        <v>672</v>
      </c>
      <c r="E1999" t="s">
        <v>15</v>
      </c>
      <c r="F1999" t="s">
        <v>16</v>
      </c>
      <c r="G1999">
        <v>34</v>
      </c>
      <c r="H1999">
        <v>1</v>
      </c>
      <c r="I1999">
        <v>142152</v>
      </c>
      <c r="J1999">
        <v>2</v>
      </c>
      <c r="K1999">
        <v>1</v>
      </c>
      <c r="L1999">
        <v>1</v>
      </c>
      <c r="M1999">
        <v>168753</v>
      </c>
      <c r="N1999">
        <v>0</v>
      </c>
      <c r="O1999" t="str">
        <f t="shared" si="188"/>
        <v>30-45</v>
      </c>
      <c r="P1999" t="str">
        <f t="shared" si="189"/>
        <v>Medium</v>
      </c>
      <c r="Q1999" t="str">
        <f t="shared" si="190"/>
        <v>New</v>
      </c>
      <c r="R1999" t="str">
        <f t="shared" si="191"/>
        <v>High Balance</v>
      </c>
      <c r="S1999" t="str">
        <f t="shared" si="192"/>
        <v>High Value</v>
      </c>
      <c r="T1999">
        <v>1</v>
      </c>
      <c r="U1999">
        <f t="shared" si="193"/>
        <v>0</v>
      </c>
    </row>
    <row r="2000" spans="1:21" x14ac:dyDescent="0.25">
      <c r="A2000">
        <v>2025</v>
      </c>
      <c r="B2000">
        <v>15779497</v>
      </c>
      <c r="C2000" t="s">
        <v>306</v>
      </c>
      <c r="D2000">
        <v>603</v>
      </c>
      <c r="E2000" t="s">
        <v>15</v>
      </c>
      <c r="F2000" t="s">
        <v>23</v>
      </c>
      <c r="G2000">
        <v>43</v>
      </c>
      <c r="H2000">
        <v>5</v>
      </c>
      <c r="I2000">
        <v>127824</v>
      </c>
      <c r="J2000">
        <v>1</v>
      </c>
      <c r="K2000">
        <v>1</v>
      </c>
      <c r="L2000">
        <v>1</v>
      </c>
      <c r="M2000">
        <v>19483</v>
      </c>
      <c r="N2000">
        <v>0</v>
      </c>
      <c r="O2000" t="str">
        <f t="shared" si="188"/>
        <v>30-45</v>
      </c>
      <c r="P2000" t="str">
        <f t="shared" si="189"/>
        <v>Medium</v>
      </c>
      <c r="Q2000" t="str">
        <f t="shared" si="190"/>
        <v>Mid-Term</v>
      </c>
      <c r="R2000" t="str">
        <f t="shared" si="191"/>
        <v>High Balance</v>
      </c>
      <c r="S2000" t="str">
        <f t="shared" si="192"/>
        <v>High Value</v>
      </c>
      <c r="T2000">
        <v>1</v>
      </c>
      <c r="U2000">
        <f t="shared" si="193"/>
        <v>0</v>
      </c>
    </row>
    <row r="2001" spans="1:21" x14ac:dyDescent="0.25">
      <c r="A2001">
        <v>2025</v>
      </c>
      <c r="B2001">
        <v>15567399</v>
      </c>
      <c r="C2001" t="s">
        <v>1211</v>
      </c>
      <c r="D2001">
        <v>633</v>
      </c>
      <c r="E2001" t="s">
        <v>26</v>
      </c>
      <c r="F2001" t="s">
        <v>23</v>
      </c>
      <c r="G2001">
        <v>43</v>
      </c>
      <c r="H2001">
        <v>3</v>
      </c>
      <c r="I2001">
        <v>144164</v>
      </c>
      <c r="J2001">
        <v>1</v>
      </c>
      <c r="K2001">
        <v>1</v>
      </c>
      <c r="L2001">
        <v>1</v>
      </c>
      <c r="M2001">
        <v>158646</v>
      </c>
      <c r="N2001">
        <v>0</v>
      </c>
      <c r="O2001" t="str">
        <f t="shared" si="188"/>
        <v>30-45</v>
      </c>
      <c r="P2001" t="str">
        <f t="shared" si="189"/>
        <v>Medium</v>
      </c>
      <c r="Q2001" t="str">
        <f t="shared" si="190"/>
        <v>New</v>
      </c>
      <c r="R2001" t="str">
        <f t="shared" si="191"/>
        <v>High Balance</v>
      </c>
      <c r="S2001" t="str">
        <f t="shared" si="192"/>
        <v>High Value</v>
      </c>
      <c r="T2001">
        <v>1</v>
      </c>
      <c r="U2001">
        <f t="shared" si="193"/>
        <v>0</v>
      </c>
    </row>
    <row r="2002" spans="1:21" x14ac:dyDescent="0.25">
      <c r="A2002">
        <v>2025</v>
      </c>
      <c r="B2002">
        <v>15613656</v>
      </c>
      <c r="C2002" t="s">
        <v>500</v>
      </c>
      <c r="D2002">
        <v>842</v>
      </c>
      <c r="E2002" t="s">
        <v>15</v>
      </c>
      <c r="F2002" t="s">
        <v>23</v>
      </c>
      <c r="G2002">
        <v>58</v>
      </c>
      <c r="H2002">
        <v>1</v>
      </c>
      <c r="I2002">
        <v>63493</v>
      </c>
      <c r="J2002">
        <v>1</v>
      </c>
      <c r="K2002">
        <v>1</v>
      </c>
      <c r="L2002">
        <v>1</v>
      </c>
      <c r="M2002">
        <v>83172</v>
      </c>
      <c r="N2002">
        <v>0</v>
      </c>
      <c r="O2002" t="str">
        <f t="shared" si="188"/>
        <v>46-60</v>
      </c>
      <c r="P2002" t="str">
        <f t="shared" si="189"/>
        <v>High</v>
      </c>
      <c r="Q2002" t="str">
        <f t="shared" si="190"/>
        <v>New</v>
      </c>
      <c r="R2002" t="str">
        <f t="shared" si="191"/>
        <v>Low Balance</v>
      </c>
      <c r="S2002" t="str">
        <f t="shared" si="192"/>
        <v>Normal</v>
      </c>
      <c r="T2002">
        <v>1</v>
      </c>
      <c r="U2002">
        <f t="shared" si="193"/>
        <v>0</v>
      </c>
    </row>
    <row r="2003" spans="1:21" x14ac:dyDescent="0.25">
      <c r="A2003">
        <v>2025</v>
      </c>
      <c r="B2003">
        <v>15734311</v>
      </c>
      <c r="C2003" t="s">
        <v>782</v>
      </c>
      <c r="D2003">
        <v>661</v>
      </c>
      <c r="E2003" t="s">
        <v>15</v>
      </c>
      <c r="F2003" t="s">
        <v>16</v>
      </c>
      <c r="G2003">
        <v>27</v>
      </c>
      <c r="H2003">
        <v>3</v>
      </c>
      <c r="I2003">
        <v>0</v>
      </c>
      <c r="J2003">
        <v>2</v>
      </c>
      <c r="K2003">
        <v>1</v>
      </c>
      <c r="L2003">
        <v>1</v>
      </c>
      <c r="M2003">
        <v>76890</v>
      </c>
      <c r="N2003">
        <v>0</v>
      </c>
      <c r="O2003" t="str">
        <f t="shared" si="188"/>
        <v>&lt;30</v>
      </c>
      <c r="P2003" t="str">
        <f t="shared" si="189"/>
        <v>Medium</v>
      </c>
      <c r="Q2003" t="str">
        <f t="shared" si="190"/>
        <v>New</v>
      </c>
      <c r="R2003" t="str">
        <f t="shared" si="191"/>
        <v>Zero Balance</v>
      </c>
      <c r="S2003" t="str">
        <f t="shared" si="192"/>
        <v>Normal</v>
      </c>
      <c r="T2003">
        <v>1</v>
      </c>
      <c r="U2003">
        <f t="shared" si="193"/>
        <v>0</v>
      </c>
    </row>
    <row r="2004" spans="1:21" x14ac:dyDescent="0.25">
      <c r="A2004">
        <v>2025</v>
      </c>
      <c r="B2004">
        <v>15657214</v>
      </c>
      <c r="C2004" t="s">
        <v>189</v>
      </c>
      <c r="D2004">
        <v>601</v>
      </c>
      <c r="E2004" t="s">
        <v>15</v>
      </c>
      <c r="F2004" t="s">
        <v>23</v>
      </c>
      <c r="G2004">
        <v>74</v>
      </c>
      <c r="H2004">
        <v>2</v>
      </c>
      <c r="I2004">
        <v>0</v>
      </c>
      <c r="J2004">
        <v>2</v>
      </c>
      <c r="K2004">
        <v>0</v>
      </c>
      <c r="L2004">
        <v>1</v>
      </c>
      <c r="M2004">
        <v>51555</v>
      </c>
      <c r="N2004">
        <v>0</v>
      </c>
      <c r="O2004" t="str">
        <f t="shared" si="188"/>
        <v>60+</v>
      </c>
      <c r="P2004" t="str">
        <f t="shared" si="189"/>
        <v>Medium</v>
      </c>
      <c r="Q2004" t="str">
        <f t="shared" si="190"/>
        <v>New</v>
      </c>
      <c r="R2004" t="str">
        <f t="shared" si="191"/>
        <v>Zero Balance</v>
      </c>
      <c r="S2004" t="str">
        <f t="shared" si="192"/>
        <v>Normal</v>
      </c>
      <c r="T2004">
        <v>1</v>
      </c>
      <c r="U2004">
        <f t="shared" si="193"/>
        <v>0</v>
      </c>
    </row>
    <row r="2005" spans="1:21" x14ac:dyDescent="0.25">
      <c r="A2005">
        <v>2025</v>
      </c>
      <c r="B2005">
        <v>15799350</v>
      </c>
      <c r="C2005" t="s">
        <v>543</v>
      </c>
      <c r="D2005">
        <v>632</v>
      </c>
      <c r="E2005" t="s">
        <v>15</v>
      </c>
      <c r="F2005" t="s">
        <v>23</v>
      </c>
      <c r="G2005">
        <v>41</v>
      </c>
      <c r="H2005">
        <v>0</v>
      </c>
      <c r="I2005">
        <v>106134</v>
      </c>
      <c r="J2005">
        <v>1</v>
      </c>
      <c r="K2005">
        <v>0</v>
      </c>
      <c r="L2005">
        <v>1</v>
      </c>
      <c r="M2005">
        <v>105570</v>
      </c>
      <c r="N2005">
        <v>0</v>
      </c>
      <c r="O2005" t="str">
        <f t="shared" si="188"/>
        <v>30-45</v>
      </c>
      <c r="P2005" t="str">
        <f t="shared" si="189"/>
        <v>Medium</v>
      </c>
      <c r="Q2005" t="str">
        <f t="shared" si="190"/>
        <v>New</v>
      </c>
      <c r="R2005" t="str">
        <f t="shared" si="191"/>
        <v>High Balance</v>
      </c>
      <c r="S2005" t="str">
        <f t="shared" si="192"/>
        <v>High Value</v>
      </c>
      <c r="T2005">
        <v>1</v>
      </c>
      <c r="U2005">
        <f t="shared" si="193"/>
        <v>0</v>
      </c>
    </row>
    <row r="2006" spans="1:21" x14ac:dyDescent="0.25">
      <c r="A2006">
        <v>2025</v>
      </c>
      <c r="B2006">
        <v>15729970</v>
      </c>
      <c r="C2006" t="s">
        <v>683</v>
      </c>
      <c r="D2006">
        <v>684</v>
      </c>
      <c r="E2006" t="s">
        <v>26</v>
      </c>
      <c r="F2006" t="s">
        <v>23</v>
      </c>
      <c r="G2006">
        <v>29</v>
      </c>
      <c r="H2006">
        <v>8</v>
      </c>
      <c r="I2006">
        <v>127270</v>
      </c>
      <c r="J2006">
        <v>1</v>
      </c>
      <c r="K2006">
        <v>0</v>
      </c>
      <c r="L2006">
        <v>1</v>
      </c>
      <c r="M2006">
        <v>79495</v>
      </c>
      <c r="N2006">
        <v>0</v>
      </c>
      <c r="O2006" t="str">
        <f t="shared" si="188"/>
        <v>&lt;30</v>
      </c>
      <c r="P2006" t="str">
        <f t="shared" si="189"/>
        <v>Medium</v>
      </c>
      <c r="Q2006" t="str">
        <f t="shared" si="190"/>
        <v>Long-Term</v>
      </c>
      <c r="R2006" t="str">
        <f t="shared" si="191"/>
        <v>High Balance</v>
      </c>
      <c r="S2006" t="str">
        <f t="shared" si="192"/>
        <v>High Value</v>
      </c>
      <c r="T2006">
        <v>1</v>
      </c>
      <c r="U2006">
        <f t="shared" si="193"/>
        <v>0</v>
      </c>
    </row>
    <row r="2007" spans="1:21" x14ac:dyDescent="0.25">
      <c r="A2007">
        <v>2025</v>
      </c>
      <c r="B2007">
        <v>15725835</v>
      </c>
      <c r="C2007" t="s">
        <v>334</v>
      </c>
      <c r="D2007">
        <v>785</v>
      </c>
      <c r="E2007" t="s">
        <v>26</v>
      </c>
      <c r="F2007" t="s">
        <v>16</v>
      </c>
      <c r="G2007">
        <v>32</v>
      </c>
      <c r="H2007">
        <v>3</v>
      </c>
      <c r="I2007">
        <v>124493</v>
      </c>
      <c r="J2007">
        <v>2</v>
      </c>
      <c r="K2007">
        <v>0</v>
      </c>
      <c r="L2007">
        <v>1</v>
      </c>
      <c r="M2007">
        <v>52584</v>
      </c>
      <c r="N2007">
        <v>1</v>
      </c>
      <c r="O2007" t="str">
        <f t="shared" si="188"/>
        <v>30-45</v>
      </c>
      <c r="P2007" t="str">
        <f t="shared" si="189"/>
        <v>High</v>
      </c>
      <c r="Q2007" t="str">
        <f t="shared" si="190"/>
        <v>New</v>
      </c>
      <c r="R2007" t="str">
        <f t="shared" si="191"/>
        <v>High Balance</v>
      </c>
      <c r="S2007" t="str">
        <f t="shared" si="192"/>
        <v>High Value</v>
      </c>
      <c r="T2007">
        <v>1</v>
      </c>
      <c r="U2007">
        <f t="shared" si="193"/>
        <v>124493</v>
      </c>
    </row>
    <row r="2008" spans="1:21" x14ac:dyDescent="0.25">
      <c r="A2008">
        <v>2025</v>
      </c>
      <c r="B2008">
        <v>15745543</v>
      </c>
      <c r="C2008" t="s">
        <v>250</v>
      </c>
      <c r="D2008">
        <v>687</v>
      </c>
      <c r="E2008" t="s">
        <v>15</v>
      </c>
      <c r="F2008" t="s">
        <v>23</v>
      </c>
      <c r="G2008">
        <v>39</v>
      </c>
      <c r="H2008">
        <v>7</v>
      </c>
      <c r="I2008">
        <v>0</v>
      </c>
      <c r="J2008">
        <v>2</v>
      </c>
      <c r="K2008">
        <v>1</v>
      </c>
      <c r="L2008">
        <v>0</v>
      </c>
      <c r="M2008">
        <v>26848</v>
      </c>
      <c r="N2008">
        <v>0</v>
      </c>
      <c r="O2008" t="str">
        <f t="shared" si="188"/>
        <v>30-45</v>
      </c>
      <c r="P2008" t="str">
        <f t="shared" si="189"/>
        <v>Medium</v>
      </c>
      <c r="Q2008" t="str">
        <f t="shared" si="190"/>
        <v>Mid-Term</v>
      </c>
      <c r="R2008" t="str">
        <f t="shared" si="191"/>
        <v>Zero Balance</v>
      </c>
      <c r="S2008" t="str">
        <f t="shared" si="192"/>
        <v>Normal</v>
      </c>
      <c r="T2008">
        <v>1</v>
      </c>
      <c r="U2008">
        <f t="shared" si="193"/>
        <v>0</v>
      </c>
    </row>
    <row r="2009" spans="1:21" x14ac:dyDescent="0.25">
      <c r="A2009">
        <v>2025</v>
      </c>
      <c r="B2009">
        <v>15727384</v>
      </c>
      <c r="C2009" t="s">
        <v>393</v>
      </c>
      <c r="D2009">
        <v>705</v>
      </c>
      <c r="E2009" t="s">
        <v>26</v>
      </c>
      <c r="F2009" t="s">
        <v>16</v>
      </c>
      <c r="G2009">
        <v>43</v>
      </c>
      <c r="H2009">
        <v>10</v>
      </c>
      <c r="I2009">
        <v>146548</v>
      </c>
      <c r="J2009">
        <v>1</v>
      </c>
      <c r="K2009">
        <v>0</v>
      </c>
      <c r="L2009">
        <v>1</v>
      </c>
      <c r="M2009">
        <v>10073</v>
      </c>
      <c r="N2009">
        <v>1</v>
      </c>
      <c r="O2009" t="str">
        <f t="shared" si="188"/>
        <v>30-45</v>
      </c>
      <c r="P2009" t="str">
        <f t="shared" si="189"/>
        <v>Medium</v>
      </c>
      <c r="Q2009" t="str">
        <f t="shared" si="190"/>
        <v>Long-Term</v>
      </c>
      <c r="R2009" t="str">
        <f t="shared" si="191"/>
        <v>High Balance</v>
      </c>
      <c r="S2009" t="str">
        <f t="shared" si="192"/>
        <v>High Value</v>
      </c>
      <c r="T2009">
        <v>1</v>
      </c>
      <c r="U2009">
        <f t="shared" si="193"/>
        <v>146548</v>
      </c>
    </row>
    <row r="2010" spans="1:21" x14ac:dyDescent="0.25">
      <c r="A2010">
        <v>2025</v>
      </c>
      <c r="B2010">
        <v>15666916</v>
      </c>
      <c r="C2010" t="s">
        <v>1212</v>
      </c>
      <c r="D2010">
        <v>639</v>
      </c>
      <c r="E2010" t="s">
        <v>15</v>
      </c>
      <c r="F2010" t="s">
        <v>23</v>
      </c>
      <c r="G2010">
        <v>43</v>
      </c>
      <c r="H2010">
        <v>6</v>
      </c>
      <c r="I2010">
        <v>99611</v>
      </c>
      <c r="J2010">
        <v>2</v>
      </c>
      <c r="K2010">
        <v>1</v>
      </c>
      <c r="L2010">
        <v>0</v>
      </c>
      <c r="M2010">
        <v>187297</v>
      </c>
      <c r="N2010">
        <v>0</v>
      </c>
      <c r="O2010" t="str">
        <f t="shared" si="188"/>
        <v>30-45</v>
      </c>
      <c r="P2010" t="str">
        <f t="shared" si="189"/>
        <v>Medium</v>
      </c>
      <c r="Q2010" t="str">
        <f t="shared" si="190"/>
        <v>Mid-Term</v>
      </c>
      <c r="R2010" t="str">
        <f t="shared" si="191"/>
        <v>Low Balance</v>
      </c>
      <c r="S2010" t="str">
        <f t="shared" si="192"/>
        <v>Normal</v>
      </c>
      <c r="T2010">
        <v>1</v>
      </c>
      <c r="U2010">
        <f t="shared" si="193"/>
        <v>0</v>
      </c>
    </row>
    <row r="2011" spans="1:21" x14ac:dyDescent="0.25">
      <c r="A2011">
        <v>2025</v>
      </c>
      <c r="B2011">
        <v>15732917</v>
      </c>
      <c r="C2011" t="s">
        <v>148</v>
      </c>
      <c r="D2011">
        <v>729</v>
      </c>
      <c r="E2011" t="s">
        <v>26</v>
      </c>
      <c r="F2011" t="s">
        <v>23</v>
      </c>
      <c r="G2011">
        <v>46</v>
      </c>
      <c r="H2011">
        <v>5</v>
      </c>
      <c r="I2011">
        <v>117837</v>
      </c>
      <c r="J2011">
        <v>1</v>
      </c>
      <c r="K2011">
        <v>1</v>
      </c>
      <c r="L2011">
        <v>0</v>
      </c>
      <c r="M2011">
        <v>104017</v>
      </c>
      <c r="N2011">
        <v>1</v>
      </c>
      <c r="O2011" t="str">
        <f t="shared" si="188"/>
        <v>46-60</v>
      </c>
      <c r="P2011" t="str">
        <f t="shared" si="189"/>
        <v>Medium</v>
      </c>
      <c r="Q2011" t="str">
        <f t="shared" si="190"/>
        <v>Mid-Term</v>
      </c>
      <c r="R2011" t="str">
        <f t="shared" si="191"/>
        <v>High Balance</v>
      </c>
      <c r="S2011" t="str">
        <f t="shared" si="192"/>
        <v>High Value</v>
      </c>
      <c r="T2011">
        <v>1</v>
      </c>
      <c r="U2011">
        <f t="shared" si="193"/>
        <v>117837</v>
      </c>
    </row>
    <row r="2012" spans="1:21" x14ac:dyDescent="0.25">
      <c r="A2012">
        <v>2025</v>
      </c>
      <c r="B2012">
        <v>15612050</v>
      </c>
      <c r="C2012" t="s">
        <v>1213</v>
      </c>
      <c r="D2012">
        <v>556</v>
      </c>
      <c r="E2012" t="s">
        <v>18</v>
      </c>
      <c r="F2012" t="s">
        <v>16</v>
      </c>
      <c r="G2012">
        <v>48</v>
      </c>
      <c r="H2012">
        <v>8</v>
      </c>
      <c r="I2012">
        <v>168522</v>
      </c>
      <c r="J2012">
        <v>1</v>
      </c>
      <c r="K2012">
        <v>1</v>
      </c>
      <c r="L2012">
        <v>1</v>
      </c>
      <c r="M2012">
        <v>151310</v>
      </c>
      <c r="N2012">
        <v>0</v>
      </c>
      <c r="O2012" t="str">
        <f t="shared" si="188"/>
        <v>46-60</v>
      </c>
      <c r="P2012" t="str">
        <f t="shared" si="189"/>
        <v>Low</v>
      </c>
      <c r="Q2012" t="str">
        <f t="shared" si="190"/>
        <v>Long-Term</v>
      </c>
      <c r="R2012" t="str">
        <f t="shared" si="191"/>
        <v>High Balance</v>
      </c>
      <c r="S2012" t="str">
        <f t="shared" si="192"/>
        <v>High Value</v>
      </c>
      <c r="T2012">
        <v>1</v>
      </c>
      <c r="U2012">
        <f t="shared" si="193"/>
        <v>0</v>
      </c>
    </row>
    <row r="2013" spans="1:21" x14ac:dyDescent="0.25">
      <c r="A2013">
        <v>2025</v>
      </c>
      <c r="B2013">
        <v>15726267</v>
      </c>
      <c r="C2013" t="s">
        <v>468</v>
      </c>
      <c r="D2013">
        <v>570</v>
      </c>
      <c r="E2013" t="s">
        <v>15</v>
      </c>
      <c r="F2013" t="s">
        <v>23</v>
      </c>
      <c r="G2013">
        <v>32</v>
      </c>
      <c r="H2013">
        <v>9</v>
      </c>
      <c r="I2013">
        <v>117338</v>
      </c>
      <c r="J2013">
        <v>2</v>
      </c>
      <c r="K2013">
        <v>0</v>
      </c>
      <c r="L2013">
        <v>1</v>
      </c>
      <c r="M2013">
        <v>62811</v>
      </c>
      <c r="N2013">
        <v>0</v>
      </c>
      <c r="O2013" t="str">
        <f t="shared" si="188"/>
        <v>30-45</v>
      </c>
      <c r="P2013" t="str">
        <f t="shared" si="189"/>
        <v>Low</v>
      </c>
      <c r="Q2013" t="str">
        <f t="shared" si="190"/>
        <v>Long-Term</v>
      </c>
      <c r="R2013" t="str">
        <f t="shared" si="191"/>
        <v>High Balance</v>
      </c>
      <c r="S2013" t="str">
        <f t="shared" si="192"/>
        <v>High Value</v>
      </c>
      <c r="T2013">
        <v>1</v>
      </c>
      <c r="U2013">
        <f t="shared" si="193"/>
        <v>0</v>
      </c>
    </row>
    <row r="2014" spans="1:21" x14ac:dyDescent="0.25">
      <c r="A2014">
        <v>2025</v>
      </c>
      <c r="B2014">
        <v>15780124</v>
      </c>
      <c r="C2014" t="s">
        <v>339</v>
      </c>
      <c r="D2014">
        <v>841</v>
      </c>
      <c r="E2014" t="s">
        <v>15</v>
      </c>
      <c r="F2014" t="s">
        <v>23</v>
      </c>
      <c r="G2014">
        <v>74</v>
      </c>
      <c r="H2014">
        <v>9</v>
      </c>
      <c r="I2014">
        <v>108132</v>
      </c>
      <c r="J2014">
        <v>1</v>
      </c>
      <c r="K2014">
        <v>0</v>
      </c>
      <c r="L2014">
        <v>1</v>
      </c>
      <c r="M2014">
        <v>60830</v>
      </c>
      <c r="N2014">
        <v>0</v>
      </c>
      <c r="O2014" t="str">
        <f t="shared" si="188"/>
        <v>60+</v>
      </c>
      <c r="P2014" t="str">
        <f t="shared" si="189"/>
        <v>High</v>
      </c>
      <c r="Q2014" t="str">
        <f t="shared" si="190"/>
        <v>Long-Term</v>
      </c>
      <c r="R2014" t="str">
        <f t="shared" si="191"/>
        <v>High Balance</v>
      </c>
      <c r="S2014" t="str">
        <f t="shared" si="192"/>
        <v>High Value</v>
      </c>
      <c r="T2014">
        <v>1</v>
      </c>
      <c r="U2014">
        <f t="shared" si="193"/>
        <v>0</v>
      </c>
    </row>
    <row r="2015" spans="1:21" x14ac:dyDescent="0.25">
      <c r="A2015">
        <v>2025</v>
      </c>
      <c r="B2015">
        <v>15742238</v>
      </c>
      <c r="C2015" t="s">
        <v>40</v>
      </c>
      <c r="D2015">
        <v>705</v>
      </c>
      <c r="E2015" t="s">
        <v>26</v>
      </c>
      <c r="F2015" t="s">
        <v>23</v>
      </c>
      <c r="G2015">
        <v>35</v>
      </c>
      <c r="H2015">
        <v>4</v>
      </c>
      <c r="I2015">
        <v>136496</v>
      </c>
      <c r="J2015">
        <v>2</v>
      </c>
      <c r="K2015">
        <v>1</v>
      </c>
      <c r="L2015">
        <v>0</v>
      </c>
      <c r="M2015">
        <v>116672</v>
      </c>
      <c r="N2015">
        <v>0</v>
      </c>
      <c r="O2015" t="str">
        <f t="shared" si="188"/>
        <v>30-45</v>
      </c>
      <c r="P2015" t="str">
        <f t="shared" si="189"/>
        <v>Medium</v>
      </c>
      <c r="Q2015" t="str">
        <f t="shared" si="190"/>
        <v>Mid-Term</v>
      </c>
      <c r="R2015" t="str">
        <f t="shared" si="191"/>
        <v>High Balance</v>
      </c>
      <c r="S2015" t="str">
        <f t="shared" si="192"/>
        <v>High Value</v>
      </c>
      <c r="T2015">
        <v>1</v>
      </c>
      <c r="U2015">
        <f t="shared" si="193"/>
        <v>0</v>
      </c>
    </row>
    <row r="2016" spans="1:21" x14ac:dyDescent="0.25">
      <c r="A2016">
        <v>2025</v>
      </c>
      <c r="B2016">
        <v>15679024</v>
      </c>
      <c r="C2016" t="s">
        <v>1078</v>
      </c>
      <c r="D2016">
        <v>553</v>
      </c>
      <c r="E2016" t="s">
        <v>15</v>
      </c>
      <c r="F2016" t="s">
        <v>23</v>
      </c>
      <c r="G2016">
        <v>32</v>
      </c>
      <c r="H2016">
        <v>3</v>
      </c>
      <c r="I2016">
        <v>116325</v>
      </c>
      <c r="J2016">
        <v>1</v>
      </c>
      <c r="K2016">
        <v>1</v>
      </c>
      <c r="L2016">
        <v>0</v>
      </c>
      <c r="M2016">
        <v>77304</v>
      </c>
      <c r="N2016">
        <v>0</v>
      </c>
      <c r="O2016" t="str">
        <f t="shared" si="188"/>
        <v>30-45</v>
      </c>
      <c r="P2016" t="str">
        <f t="shared" si="189"/>
        <v>Low</v>
      </c>
      <c r="Q2016" t="str">
        <f t="shared" si="190"/>
        <v>New</v>
      </c>
      <c r="R2016" t="str">
        <f t="shared" si="191"/>
        <v>High Balance</v>
      </c>
      <c r="S2016" t="str">
        <f t="shared" si="192"/>
        <v>High Value</v>
      </c>
      <c r="T2016">
        <v>1</v>
      </c>
      <c r="U2016">
        <f t="shared" si="193"/>
        <v>0</v>
      </c>
    </row>
    <row r="2017" spans="1:21" x14ac:dyDescent="0.25">
      <c r="A2017">
        <v>2025</v>
      </c>
      <c r="B2017">
        <v>15715297</v>
      </c>
      <c r="C2017" t="s">
        <v>308</v>
      </c>
      <c r="D2017">
        <v>779</v>
      </c>
      <c r="E2017" t="s">
        <v>26</v>
      </c>
      <c r="F2017" t="s">
        <v>16</v>
      </c>
      <c r="G2017">
        <v>40</v>
      </c>
      <c r="H2017">
        <v>2</v>
      </c>
      <c r="I2017">
        <v>75470</v>
      </c>
      <c r="J2017">
        <v>1</v>
      </c>
      <c r="K2017">
        <v>1</v>
      </c>
      <c r="L2017">
        <v>1</v>
      </c>
      <c r="M2017">
        <v>52894</v>
      </c>
      <c r="N2017">
        <v>0</v>
      </c>
      <c r="O2017" t="str">
        <f t="shared" si="188"/>
        <v>30-45</v>
      </c>
      <c r="P2017" t="str">
        <f t="shared" si="189"/>
        <v>High</v>
      </c>
      <c r="Q2017" t="str">
        <f t="shared" si="190"/>
        <v>New</v>
      </c>
      <c r="R2017" t="str">
        <f t="shared" si="191"/>
        <v>Low Balance</v>
      </c>
      <c r="S2017" t="str">
        <f t="shared" si="192"/>
        <v>Normal</v>
      </c>
      <c r="T2017">
        <v>1</v>
      </c>
      <c r="U2017">
        <f t="shared" si="193"/>
        <v>0</v>
      </c>
    </row>
    <row r="2018" spans="1:21" x14ac:dyDescent="0.25">
      <c r="A2018">
        <v>2025</v>
      </c>
      <c r="B2018">
        <v>15633612</v>
      </c>
      <c r="C2018" t="s">
        <v>1214</v>
      </c>
      <c r="D2018">
        <v>696</v>
      </c>
      <c r="E2018" t="s">
        <v>15</v>
      </c>
      <c r="F2018" t="s">
        <v>23</v>
      </c>
      <c r="G2018">
        <v>28</v>
      </c>
      <c r="H2018">
        <v>4</v>
      </c>
      <c r="I2018">
        <v>172647</v>
      </c>
      <c r="J2018">
        <v>1</v>
      </c>
      <c r="K2018">
        <v>1</v>
      </c>
      <c r="L2018">
        <v>1</v>
      </c>
      <c r="M2018">
        <v>116471</v>
      </c>
      <c r="N2018">
        <v>0</v>
      </c>
      <c r="O2018" t="str">
        <f t="shared" si="188"/>
        <v>&lt;30</v>
      </c>
      <c r="P2018" t="str">
        <f t="shared" si="189"/>
        <v>Medium</v>
      </c>
      <c r="Q2018" t="str">
        <f t="shared" si="190"/>
        <v>Mid-Term</v>
      </c>
      <c r="R2018" t="str">
        <f t="shared" si="191"/>
        <v>High Balance</v>
      </c>
      <c r="S2018" t="str">
        <f t="shared" si="192"/>
        <v>High Value</v>
      </c>
      <c r="T2018">
        <v>1</v>
      </c>
      <c r="U2018">
        <f t="shared" si="193"/>
        <v>0</v>
      </c>
    </row>
    <row r="2019" spans="1:21" x14ac:dyDescent="0.25">
      <c r="A2019">
        <v>2025</v>
      </c>
      <c r="B2019">
        <v>15602929</v>
      </c>
      <c r="C2019" t="s">
        <v>1071</v>
      </c>
      <c r="D2019">
        <v>728</v>
      </c>
      <c r="E2019" t="s">
        <v>18</v>
      </c>
      <c r="F2019" t="s">
        <v>16</v>
      </c>
      <c r="G2019">
        <v>37</v>
      </c>
      <c r="H2019">
        <v>4</v>
      </c>
      <c r="I2019">
        <v>0</v>
      </c>
      <c r="J2019">
        <v>1</v>
      </c>
      <c r="K2019">
        <v>0</v>
      </c>
      <c r="L2019">
        <v>0</v>
      </c>
      <c r="M2019">
        <v>4539</v>
      </c>
      <c r="N2019">
        <v>0</v>
      </c>
      <c r="O2019" t="str">
        <f t="shared" si="188"/>
        <v>30-45</v>
      </c>
      <c r="P2019" t="str">
        <f t="shared" si="189"/>
        <v>Medium</v>
      </c>
      <c r="Q2019" t="str">
        <f t="shared" si="190"/>
        <v>Mid-Term</v>
      </c>
      <c r="R2019" t="str">
        <f t="shared" si="191"/>
        <v>Zero Balance</v>
      </c>
      <c r="S2019" t="str">
        <f t="shared" si="192"/>
        <v>Normal</v>
      </c>
      <c r="T2019">
        <v>1</v>
      </c>
      <c r="U2019">
        <f t="shared" si="193"/>
        <v>0</v>
      </c>
    </row>
    <row r="2020" spans="1:21" x14ac:dyDescent="0.25">
      <c r="A2020">
        <v>2025</v>
      </c>
      <c r="B2020">
        <v>15696703</v>
      </c>
      <c r="C2020" t="s">
        <v>1215</v>
      </c>
      <c r="D2020">
        <v>691</v>
      </c>
      <c r="E2020" t="s">
        <v>26</v>
      </c>
      <c r="F2020" t="s">
        <v>23</v>
      </c>
      <c r="G2020">
        <v>27</v>
      </c>
      <c r="H2020">
        <v>3</v>
      </c>
      <c r="I2020">
        <v>160359</v>
      </c>
      <c r="J2020">
        <v>2</v>
      </c>
      <c r="K2020">
        <v>1</v>
      </c>
      <c r="L2020">
        <v>0</v>
      </c>
      <c r="M2020">
        <v>142368</v>
      </c>
      <c r="N2020">
        <v>0</v>
      </c>
      <c r="O2020" t="str">
        <f t="shared" si="188"/>
        <v>&lt;30</v>
      </c>
      <c r="P2020" t="str">
        <f t="shared" si="189"/>
        <v>Medium</v>
      </c>
      <c r="Q2020" t="str">
        <f t="shared" si="190"/>
        <v>New</v>
      </c>
      <c r="R2020" t="str">
        <f t="shared" si="191"/>
        <v>High Balance</v>
      </c>
      <c r="S2020" t="str">
        <f t="shared" si="192"/>
        <v>High Value</v>
      </c>
      <c r="T2020">
        <v>1</v>
      </c>
      <c r="U2020">
        <f t="shared" si="193"/>
        <v>0</v>
      </c>
    </row>
    <row r="2021" spans="1:21" x14ac:dyDescent="0.25">
      <c r="A2021">
        <v>2025</v>
      </c>
      <c r="B2021">
        <v>15756668</v>
      </c>
      <c r="C2021" t="s">
        <v>398</v>
      </c>
      <c r="D2021">
        <v>706</v>
      </c>
      <c r="E2021" t="s">
        <v>15</v>
      </c>
      <c r="F2021" t="s">
        <v>23</v>
      </c>
      <c r="G2021">
        <v>30</v>
      </c>
      <c r="H2021">
        <v>3</v>
      </c>
      <c r="I2021">
        <v>98415</v>
      </c>
      <c r="J2021">
        <v>1</v>
      </c>
      <c r="K2021">
        <v>1</v>
      </c>
      <c r="L2021">
        <v>1</v>
      </c>
      <c r="M2021">
        <v>110520</v>
      </c>
      <c r="N2021">
        <v>0</v>
      </c>
      <c r="O2021" t="str">
        <f t="shared" si="188"/>
        <v>30-45</v>
      </c>
      <c r="P2021" t="str">
        <f t="shared" si="189"/>
        <v>Medium</v>
      </c>
      <c r="Q2021" t="str">
        <f t="shared" si="190"/>
        <v>New</v>
      </c>
      <c r="R2021" t="str">
        <f t="shared" si="191"/>
        <v>Low Balance</v>
      </c>
      <c r="S2021" t="str">
        <f t="shared" si="192"/>
        <v>Normal</v>
      </c>
      <c r="T2021">
        <v>1</v>
      </c>
      <c r="U2021">
        <f t="shared" si="193"/>
        <v>0</v>
      </c>
    </row>
    <row r="2022" spans="1:21" x14ac:dyDescent="0.25">
      <c r="A2022">
        <v>2025</v>
      </c>
      <c r="B2022">
        <v>15565779</v>
      </c>
      <c r="C2022" t="s">
        <v>585</v>
      </c>
      <c r="D2022">
        <v>627</v>
      </c>
      <c r="E2022" t="s">
        <v>26</v>
      </c>
      <c r="F2022" t="s">
        <v>16</v>
      </c>
      <c r="G2022">
        <v>30</v>
      </c>
      <c r="H2022">
        <v>6</v>
      </c>
      <c r="I2022">
        <v>57809</v>
      </c>
      <c r="J2022">
        <v>1</v>
      </c>
      <c r="K2022">
        <v>1</v>
      </c>
      <c r="L2022">
        <v>0</v>
      </c>
      <c r="M2022">
        <v>188258</v>
      </c>
      <c r="N2022">
        <v>0</v>
      </c>
      <c r="O2022" t="str">
        <f t="shared" si="188"/>
        <v>30-45</v>
      </c>
      <c r="P2022" t="str">
        <f t="shared" si="189"/>
        <v>Medium</v>
      </c>
      <c r="Q2022" t="str">
        <f t="shared" si="190"/>
        <v>Mid-Term</v>
      </c>
      <c r="R2022" t="str">
        <f t="shared" si="191"/>
        <v>Low Balance</v>
      </c>
      <c r="S2022" t="str">
        <f t="shared" si="192"/>
        <v>Normal</v>
      </c>
      <c r="T2022">
        <v>1</v>
      </c>
      <c r="U2022">
        <f t="shared" si="193"/>
        <v>0</v>
      </c>
    </row>
    <row r="2023" spans="1:21" x14ac:dyDescent="0.25">
      <c r="A2023">
        <v>2025</v>
      </c>
      <c r="B2023">
        <v>15795519</v>
      </c>
      <c r="C2023" t="s">
        <v>1216</v>
      </c>
      <c r="D2023">
        <v>716</v>
      </c>
      <c r="E2023" t="s">
        <v>26</v>
      </c>
      <c r="F2023" t="s">
        <v>16</v>
      </c>
      <c r="G2023">
        <v>18</v>
      </c>
      <c r="H2023">
        <v>3</v>
      </c>
      <c r="I2023">
        <v>128744</v>
      </c>
      <c r="J2023">
        <v>1</v>
      </c>
      <c r="K2023">
        <v>0</v>
      </c>
      <c r="L2023">
        <v>0</v>
      </c>
      <c r="M2023">
        <v>197322</v>
      </c>
      <c r="N2023">
        <v>0</v>
      </c>
      <c r="O2023" t="str">
        <f t="shared" si="188"/>
        <v>&lt;30</v>
      </c>
      <c r="P2023" t="str">
        <f t="shared" si="189"/>
        <v>Medium</v>
      </c>
      <c r="Q2023" t="str">
        <f t="shared" si="190"/>
        <v>New</v>
      </c>
      <c r="R2023" t="str">
        <f t="shared" si="191"/>
        <v>High Balance</v>
      </c>
      <c r="S2023" t="str">
        <f t="shared" si="192"/>
        <v>High Value</v>
      </c>
      <c r="T2023">
        <v>1</v>
      </c>
      <c r="U2023">
        <f t="shared" si="193"/>
        <v>0</v>
      </c>
    </row>
    <row r="2024" spans="1:21" x14ac:dyDescent="0.25">
      <c r="A2024">
        <v>2025</v>
      </c>
      <c r="B2024">
        <v>15761477</v>
      </c>
      <c r="C2024" t="s">
        <v>1077</v>
      </c>
      <c r="D2024">
        <v>501</v>
      </c>
      <c r="E2024" t="s">
        <v>26</v>
      </c>
      <c r="F2024" t="s">
        <v>23</v>
      </c>
      <c r="G2024">
        <v>24</v>
      </c>
      <c r="H2024">
        <v>4</v>
      </c>
      <c r="I2024">
        <v>130806</v>
      </c>
      <c r="J2024">
        <v>2</v>
      </c>
      <c r="K2024">
        <v>1</v>
      </c>
      <c r="L2024">
        <v>0</v>
      </c>
      <c r="M2024">
        <v>80241</v>
      </c>
      <c r="N2024">
        <v>0</v>
      </c>
      <c r="O2024" t="str">
        <f t="shared" si="188"/>
        <v>&lt;30</v>
      </c>
      <c r="P2024" t="str">
        <f t="shared" si="189"/>
        <v>Low</v>
      </c>
      <c r="Q2024" t="str">
        <f t="shared" si="190"/>
        <v>Mid-Term</v>
      </c>
      <c r="R2024" t="str">
        <f t="shared" si="191"/>
        <v>High Balance</v>
      </c>
      <c r="S2024" t="str">
        <f t="shared" si="192"/>
        <v>High Value</v>
      </c>
      <c r="T2024">
        <v>1</v>
      </c>
      <c r="U2024">
        <f t="shared" si="193"/>
        <v>0</v>
      </c>
    </row>
    <row r="2025" spans="1:21" x14ac:dyDescent="0.25">
      <c r="A2025">
        <v>2025</v>
      </c>
      <c r="B2025">
        <v>15731890</v>
      </c>
      <c r="C2025" t="s">
        <v>1134</v>
      </c>
      <c r="D2025">
        <v>601</v>
      </c>
      <c r="E2025" t="s">
        <v>15</v>
      </c>
      <c r="F2025" t="s">
        <v>23</v>
      </c>
      <c r="G2025">
        <v>41</v>
      </c>
      <c r="H2025">
        <v>1</v>
      </c>
      <c r="I2025">
        <v>123971</v>
      </c>
      <c r="J2025">
        <v>1</v>
      </c>
      <c r="K2025">
        <v>0</v>
      </c>
      <c r="L2025">
        <v>1</v>
      </c>
      <c r="M2025">
        <v>172815</v>
      </c>
      <c r="N2025">
        <v>0</v>
      </c>
      <c r="O2025" t="str">
        <f t="shared" si="188"/>
        <v>30-45</v>
      </c>
      <c r="P2025" t="str">
        <f t="shared" si="189"/>
        <v>Medium</v>
      </c>
      <c r="Q2025" t="str">
        <f t="shared" si="190"/>
        <v>New</v>
      </c>
      <c r="R2025" t="str">
        <f t="shared" si="191"/>
        <v>High Balance</v>
      </c>
      <c r="S2025" t="str">
        <f t="shared" si="192"/>
        <v>High Value</v>
      </c>
      <c r="T2025">
        <v>1</v>
      </c>
      <c r="U2025">
        <f t="shared" si="193"/>
        <v>0</v>
      </c>
    </row>
    <row r="2026" spans="1:21" x14ac:dyDescent="0.25">
      <c r="A2026">
        <v>2025</v>
      </c>
      <c r="B2026">
        <v>15633043</v>
      </c>
      <c r="C2026" t="s">
        <v>1217</v>
      </c>
      <c r="D2026">
        <v>545</v>
      </c>
      <c r="E2026" t="s">
        <v>18</v>
      </c>
      <c r="F2026" t="s">
        <v>16</v>
      </c>
      <c r="G2026">
        <v>39</v>
      </c>
      <c r="H2026">
        <v>6</v>
      </c>
      <c r="I2026">
        <v>0</v>
      </c>
      <c r="J2026">
        <v>1</v>
      </c>
      <c r="K2026">
        <v>0</v>
      </c>
      <c r="L2026">
        <v>0</v>
      </c>
      <c r="M2026">
        <v>38411</v>
      </c>
      <c r="N2026">
        <v>1</v>
      </c>
      <c r="O2026" t="str">
        <f t="shared" si="188"/>
        <v>30-45</v>
      </c>
      <c r="P2026" t="str">
        <f t="shared" si="189"/>
        <v>Low</v>
      </c>
      <c r="Q2026" t="str">
        <f t="shared" si="190"/>
        <v>Mid-Term</v>
      </c>
      <c r="R2026" t="str">
        <f t="shared" si="191"/>
        <v>Zero Balance</v>
      </c>
      <c r="S2026" t="str">
        <f t="shared" si="192"/>
        <v>Normal</v>
      </c>
      <c r="T2026">
        <v>1</v>
      </c>
      <c r="U2026">
        <f t="shared" si="193"/>
        <v>0</v>
      </c>
    </row>
    <row r="2027" spans="1:21" x14ac:dyDescent="0.25">
      <c r="A2027">
        <v>2025</v>
      </c>
      <c r="B2027">
        <v>15752953</v>
      </c>
      <c r="C2027" t="s">
        <v>779</v>
      </c>
      <c r="D2027">
        <v>634</v>
      </c>
      <c r="E2027" t="s">
        <v>15</v>
      </c>
      <c r="F2027" t="s">
        <v>23</v>
      </c>
      <c r="G2027">
        <v>45</v>
      </c>
      <c r="H2027">
        <v>9</v>
      </c>
      <c r="I2027">
        <v>0</v>
      </c>
      <c r="J2027">
        <v>2</v>
      </c>
      <c r="K2027">
        <v>0</v>
      </c>
      <c r="L2027">
        <v>0</v>
      </c>
      <c r="M2027">
        <v>17623</v>
      </c>
      <c r="N2027">
        <v>0</v>
      </c>
      <c r="O2027" t="str">
        <f t="shared" si="188"/>
        <v>30-45</v>
      </c>
      <c r="P2027" t="str">
        <f t="shared" si="189"/>
        <v>Medium</v>
      </c>
      <c r="Q2027" t="str">
        <f t="shared" si="190"/>
        <v>Long-Term</v>
      </c>
      <c r="R2027" t="str">
        <f t="shared" si="191"/>
        <v>Zero Balance</v>
      </c>
      <c r="S2027" t="str">
        <f t="shared" si="192"/>
        <v>Normal</v>
      </c>
      <c r="T2027">
        <v>1</v>
      </c>
      <c r="U2027">
        <f t="shared" si="193"/>
        <v>0</v>
      </c>
    </row>
    <row r="2028" spans="1:21" x14ac:dyDescent="0.25">
      <c r="A2028">
        <v>2025</v>
      </c>
      <c r="B2028">
        <v>15603088</v>
      </c>
      <c r="C2028" t="s">
        <v>260</v>
      </c>
      <c r="D2028">
        <v>451</v>
      </c>
      <c r="E2028" t="s">
        <v>18</v>
      </c>
      <c r="F2028" t="s">
        <v>16</v>
      </c>
      <c r="G2028">
        <v>23</v>
      </c>
      <c r="H2028">
        <v>9</v>
      </c>
      <c r="I2028">
        <v>0</v>
      </c>
      <c r="J2028">
        <v>2</v>
      </c>
      <c r="K2028">
        <v>0</v>
      </c>
      <c r="L2028">
        <v>1</v>
      </c>
      <c r="M2028">
        <v>48022</v>
      </c>
      <c r="N2028">
        <v>0</v>
      </c>
      <c r="O2028" t="str">
        <f t="shared" si="188"/>
        <v>&lt;30</v>
      </c>
      <c r="P2028" t="str">
        <f t="shared" si="189"/>
        <v>Low</v>
      </c>
      <c r="Q2028" t="str">
        <f t="shared" si="190"/>
        <v>Long-Term</v>
      </c>
      <c r="R2028" t="str">
        <f t="shared" si="191"/>
        <v>Zero Balance</v>
      </c>
      <c r="S2028" t="str">
        <f t="shared" si="192"/>
        <v>Normal</v>
      </c>
      <c r="T2028">
        <v>1</v>
      </c>
      <c r="U2028">
        <f t="shared" si="193"/>
        <v>0</v>
      </c>
    </row>
    <row r="2029" spans="1:21" x14ac:dyDescent="0.25">
      <c r="A2029">
        <v>2025</v>
      </c>
      <c r="B2029">
        <v>15606613</v>
      </c>
      <c r="C2029" t="s">
        <v>1218</v>
      </c>
      <c r="D2029">
        <v>655</v>
      </c>
      <c r="E2029" t="s">
        <v>15</v>
      </c>
      <c r="F2029" t="s">
        <v>16</v>
      </c>
      <c r="G2029">
        <v>59</v>
      </c>
      <c r="H2029">
        <v>7</v>
      </c>
      <c r="I2029">
        <v>0</v>
      </c>
      <c r="J2029">
        <v>1</v>
      </c>
      <c r="K2029">
        <v>1</v>
      </c>
      <c r="L2029">
        <v>0</v>
      </c>
      <c r="M2029">
        <v>88958</v>
      </c>
      <c r="N2029">
        <v>1</v>
      </c>
      <c r="O2029" t="str">
        <f t="shared" si="188"/>
        <v>46-60</v>
      </c>
      <c r="P2029" t="str">
        <f t="shared" si="189"/>
        <v>Medium</v>
      </c>
      <c r="Q2029" t="str">
        <f t="shared" si="190"/>
        <v>Mid-Term</v>
      </c>
      <c r="R2029" t="str">
        <f t="shared" si="191"/>
        <v>Zero Balance</v>
      </c>
      <c r="S2029" t="str">
        <f t="shared" si="192"/>
        <v>Normal</v>
      </c>
      <c r="T2029">
        <v>1</v>
      </c>
      <c r="U2029">
        <f t="shared" si="193"/>
        <v>0</v>
      </c>
    </row>
    <row r="2030" spans="1:21" x14ac:dyDescent="0.25">
      <c r="A2030">
        <v>2025</v>
      </c>
      <c r="B2030">
        <v>15635939</v>
      </c>
      <c r="C2030" t="s">
        <v>1219</v>
      </c>
      <c r="D2030">
        <v>458</v>
      </c>
      <c r="E2030" t="s">
        <v>15</v>
      </c>
      <c r="F2030" t="s">
        <v>16</v>
      </c>
      <c r="G2030">
        <v>39</v>
      </c>
      <c r="H2030">
        <v>9</v>
      </c>
      <c r="I2030">
        <v>0</v>
      </c>
      <c r="J2030">
        <v>2</v>
      </c>
      <c r="K2030">
        <v>1</v>
      </c>
      <c r="L2030">
        <v>0</v>
      </c>
      <c r="M2030">
        <v>116343</v>
      </c>
      <c r="N2030">
        <v>0</v>
      </c>
      <c r="O2030" t="str">
        <f t="shared" si="188"/>
        <v>30-45</v>
      </c>
      <c r="P2030" t="str">
        <f t="shared" si="189"/>
        <v>Low</v>
      </c>
      <c r="Q2030" t="str">
        <f t="shared" si="190"/>
        <v>Long-Term</v>
      </c>
      <c r="R2030" t="str">
        <f t="shared" si="191"/>
        <v>Zero Balance</v>
      </c>
      <c r="S2030" t="str">
        <f t="shared" si="192"/>
        <v>Normal</v>
      </c>
      <c r="T2030">
        <v>1</v>
      </c>
      <c r="U2030">
        <f t="shared" si="193"/>
        <v>0</v>
      </c>
    </row>
    <row r="2031" spans="1:21" x14ac:dyDescent="0.25">
      <c r="A2031">
        <v>2025</v>
      </c>
      <c r="B2031">
        <v>15666043</v>
      </c>
      <c r="C2031" t="s">
        <v>1220</v>
      </c>
      <c r="D2031">
        <v>520</v>
      </c>
      <c r="E2031" t="s">
        <v>15</v>
      </c>
      <c r="F2031" t="s">
        <v>23</v>
      </c>
      <c r="G2031">
        <v>33</v>
      </c>
      <c r="H2031">
        <v>4</v>
      </c>
      <c r="I2031">
        <v>156298</v>
      </c>
      <c r="J2031">
        <v>2</v>
      </c>
      <c r="K2031">
        <v>1</v>
      </c>
      <c r="L2031">
        <v>1</v>
      </c>
      <c r="M2031">
        <v>166103</v>
      </c>
      <c r="N2031">
        <v>0</v>
      </c>
      <c r="O2031" t="str">
        <f t="shared" si="188"/>
        <v>30-45</v>
      </c>
      <c r="P2031" t="str">
        <f t="shared" si="189"/>
        <v>Low</v>
      </c>
      <c r="Q2031" t="str">
        <f t="shared" si="190"/>
        <v>Mid-Term</v>
      </c>
      <c r="R2031" t="str">
        <f t="shared" si="191"/>
        <v>High Balance</v>
      </c>
      <c r="S2031" t="str">
        <f t="shared" si="192"/>
        <v>High Value</v>
      </c>
      <c r="T2031">
        <v>1</v>
      </c>
      <c r="U2031">
        <f t="shared" si="193"/>
        <v>0</v>
      </c>
    </row>
    <row r="2032" spans="1:21" x14ac:dyDescent="0.25">
      <c r="A2032">
        <v>2025</v>
      </c>
      <c r="B2032">
        <v>15746190</v>
      </c>
      <c r="C2032" t="s">
        <v>1221</v>
      </c>
      <c r="D2032">
        <v>624</v>
      </c>
      <c r="E2032" t="s">
        <v>18</v>
      </c>
      <c r="F2032" t="s">
        <v>16</v>
      </c>
      <c r="G2032">
        <v>28</v>
      </c>
      <c r="H2032">
        <v>2</v>
      </c>
      <c r="I2032">
        <v>0</v>
      </c>
      <c r="J2032">
        <v>2</v>
      </c>
      <c r="K2032">
        <v>0</v>
      </c>
      <c r="L2032">
        <v>1</v>
      </c>
      <c r="M2032">
        <v>104353</v>
      </c>
      <c r="N2032">
        <v>0</v>
      </c>
      <c r="O2032" t="str">
        <f t="shared" si="188"/>
        <v>&lt;30</v>
      </c>
      <c r="P2032" t="str">
        <f t="shared" si="189"/>
        <v>Medium</v>
      </c>
      <c r="Q2032" t="str">
        <f t="shared" si="190"/>
        <v>New</v>
      </c>
      <c r="R2032" t="str">
        <f t="shared" si="191"/>
        <v>Zero Balance</v>
      </c>
      <c r="S2032" t="str">
        <f t="shared" si="192"/>
        <v>Normal</v>
      </c>
      <c r="T2032">
        <v>1</v>
      </c>
      <c r="U2032">
        <f t="shared" si="193"/>
        <v>0</v>
      </c>
    </row>
    <row r="2033" spans="1:21" x14ac:dyDescent="0.25">
      <c r="A2033">
        <v>2025</v>
      </c>
      <c r="B2033">
        <v>15591357</v>
      </c>
      <c r="C2033" t="s">
        <v>1222</v>
      </c>
      <c r="D2033">
        <v>765</v>
      </c>
      <c r="E2033" t="s">
        <v>15</v>
      </c>
      <c r="F2033" t="s">
        <v>23</v>
      </c>
      <c r="G2033">
        <v>51</v>
      </c>
      <c r="H2033">
        <v>3</v>
      </c>
      <c r="I2033">
        <v>123372</v>
      </c>
      <c r="J2033">
        <v>1</v>
      </c>
      <c r="K2033">
        <v>1</v>
      </c>
      <c r="L2033">
        <v>1</v>
      </c>
      <c r="M2033">
        <v>115429</v>
      </c>
      <c r="N2033">
        <v>0</v>
      </c>
      <c r="O2033" t="str">
        <f t="shared" si="188"/>
        <v>46-60</v>
      </c>
      <c r="P2033" t="str">
        <f t="shared" si="189"/>
        <v>High</v>
      </c>
      <c r="Q2033" t="str">
        <f t="shared" si="190"/>
        <v>New</v>
      </c>
      <c r="R2033" t="str">
        <f t="shared" si="191"/>
        <v>High Balance</v>
      </c>
      <c r="S2033" t="str">
        <f t="shared" si="192"/>
        <v>High Value</v>
      </c>
      <c r="T2033">
        <v>1</v>
      </c>
      <c r="U2033">
        <f t="shared" si="193"/>
        <v>0</v>
      </c>
    </row>
    <row r="2034" spans="1:21" x14ac:dyDescent="0.25">
      <c r="A2034">
        <v>2025</v>
      </c>
      <c r="B2034">
        <v>15658716</v>
      </c>
      <c r="C2034" t="s">
        <v>1223</v>
      </c>
      <c r="D2034">
        <v>667</v>
      </c>
      <c r="E2034" t="s">
        <v>26</v>
      </c>
      <c r="F2034" t="s">
        <v>16</v>
      </c>
      <c r="G2034">
        <v>37</v>
      </c>
      <c r="H2034">
        <v>5</v>
      </c>
      <c r="I2034">
        <v>92171</v>
      </c>
      <c r="J2034">
        <v>3</v>
      </c>
      <c r="K2034">
        <v>1</v>
      </c>
      <c r="L2034">
        <v>0</v>
      </c>
      <c r="M2034">
        <v>178106</v>
      </c>
      <c r="N2034">
        <v>1</v>
      </c>
      <c r="O2034" t="str">
        <f t="shared" si="188"/>
        <v>30-45</v>
      </c>
      <c r="P2034" t="str">
        <f t="shared" si="189"/>
        <v>Medium</v>
      </c>
      <c r="Q2034" t="str">
        <f t="shared" si="190"/>
        <v>Mid-Term</v>
      </c>
      <c r="R2034" t="str">
        <f t="shared" si="191"/>
        <v>Low Balance</v>
      </c>
      <c r="S2034" t="str">
        <f t="shared" si="192"/>
        <v>Normal</v>
      </c>
      <c r="T2034">
        <v>1</v>
      </c>
      <c r="U2034">
        <f t="shared" si="193"/>
        <v>92171</v>
      </c>
    </row>
    <row r="2035" spans="1:21" x14ac:dyDescent="0.25">
      <c r="A2035">
        <v>2025</v>
      </c>
      <c r="B2035">
        <v>15679909</v>
      </c>
      <c r="C2035" t="s">
        <v>562</v>
      </c>
      <c r="D2035">
        <v>665</v>
      </c>
      <c r="E2035" t="s">
        <v>18</v>
      </c>
      <c r="F2035" t="s">
        <v>23</v>
      </c>
      <c r="G2035">
        <v>41</v>
      </c>
      <c r="H2035">
        <v>8</v>
      </c>
      <c r="I2035">
        <v>0</v>
      </c>
      <c r="J2035">
        <v>2</v>
      </c>
      <c r="K2035">
        <v>1</v>
      </c>
      <c r="L2035">
        <v>0</v>
      </c>
      <c r="M2035">
        <v>132152</v>
      </c>
      <c r="N2035">
        <v>0</v>
      </c>
      <c r="O2035" t="str">
        <f t="shared" si="188"/>
        <v>30-45</v>
      </c>
      <c r="P2035" t="str">
        <f t="shared" si="189"/>
        <v>Medium</v>
      </c>
      <c r="Q2035" t="str">
        <f t="shared" si="190"/>
        <v>Long-Term</v>
      </c>
      <c r="R2035" t="str">
        <f t="shared" si="191"/>
        <v>Zero Balance</v>
      </c>
      <c r="S2035" t="str">
        <f t="shared" si="192"/>
        <v>Normal</v>
      </c>
      <c r="T2035">
        <v>1</v>
      </c>
      <c r="U2035">
        <f t="shared" si="193"/>
        <v>0</v>
      </c>
    </row>
    <row r="2036" spans="1:21" x14ac:dyDescent="0.25">
      <c r="A2036">
        <v>2025</v>
      </c>
      <c r="B2036">
        <v>15634262</v>
      </c>
      <c r="C2036" t="s">
        <v>1224</v>
      </c>
      <c r="D2036">
        <v>709</v>
      </c>
      <c r="E2036" t="s">
        <v>26</v>
      </c>
      <c r="F2036" t="s">
        <v>23</v>
      </c>
      <c r="G2036">
        <v>34</v>
      </c>
      <c r="H2036">
        <v>4</v>
      </c>
      <c r="I2036">
        <v>148375</v>
      </c>
      <c r="J2036">
        <v>2</v>
      </c>
      <c r="K2036">
        <v>1</v>
      </c>
      <c r="L2036">
        <v>1</v>
      </c>
      <c r="M2036">
        <v>21521</v>
      </c>
      <c r="N2036">
        <v>0</v>
      </c>
      <c r="O2036" t="str">
        <f t="shared" si="188"/>
        <v>30-45</v>
      </c>
      <c r="P2036" t="str">
        <f t="shared" si="189"/>
        <v>Medium</v>
      </c>
      <c r="Q2036" t="str">
        <f t="shared" si="190"/>
        <v>Mid-Term</v>
      </c>
      <c r="R2036" t="str">
        <f t="shared" si="191"/>
        <v>High Balance</v>
      </c>
      <c r="S2036" t="str">
        <f t="shared" si="192"/>
        <v>High Value</v>
      </c>
      <c r="T2036">
        <v>1</v>
      </c>
      <c r="U2036">
        <f t="shared" si="193"/>
        <v>0</v>
      </c>
    </row>
    <row r="2037" spans="1:21" x14ac:dyDescent="0.25">
      <c r="A2037">
        <v>2025</v>
      </c>
      <c r="B2037">
        <v>15799825</v>
      </c>
      <c r="C2037" t="s">
        <v>1149</v>
      </c>
      <c r="D2037">
        <v>583</v>
      </c>
      <c r="E2037" t="s">
        <v>15</v>
      </c>
      <c r="F2037" t="s">
        <v>16</v>
      </c>
      <c r="G2037">
        <v>44</v>
      </c>
      <c r="H2037">
        <v>8</v>
      </c>
      <c r="I2037">
        <v>0</v>
      </c>
      <c r="J2037">
        <v>2</v>
      </c>
      <c r="K2037">
        <v>1</v>
      </c>
      <c r="L2037">
        <v>1</v>
      </c>
      <c r="M2037">
        <v>27432</v>
      </c>
      <c r="N2037">
        <v>0</v>
      </c>
      <c r="O2037" t="str">
        <f t="shared" si="188"/>
        <v>30-45</v>
      </c>
      <c r="P2037" t="str">
        <f t="shared" si="189"/>
        <v>Low</v>
      </c>
      <c r="Q2037" t="str">
        <f t="shared" si="190"/>
        <v>Long-Term</v>
      </c>
      <c r="R2037" t="str">
        <f t="shared" si="191"/>
        <v>Zero Balance</v>
      </c>
      <c r="S2037" t="str">
        <f t="shared" si="192"/>
        <v>Normal</v>
      </c>
      <c r="T2037">
        <v>1</v>
      </c>
      <c r="U2037">
        <f t="shared" si="193"/>
        <v>0</v>
      </c>
    </row>
    <row r="2038" spans="1:21" x14ac:dyDescent="0.25">
      <c r="A2038">
        <v>2025</v>
      </c>
      <c r="B2038">
        <v>15756875</v>
      </c>
      <c r="C2038" t="s">
        <v>232</v>
      </c>
      <c r="D2038">
        <v>782</v>
      </c>
      <c r="E2038" t="s">
        <v>18</v>
      </c>
      <c r="F2038" t="s">
        <v>23</v>
      </c>
      <c r="G2038">
        <v>34</v>
      </c>
      <c r="H2038">
        <v>6</v>
      </c>
      <c r="I2038">
        <v>147422</v>
      </c>
      <c r="J2038">
        <v>1</v>
      </c>
      <c r="K2038">
        <v>0</v>
      </c>
      <c r="L2038">
        <v>1</v>
      </c>
      <c r="M2038">
        <v>42144</v>
      </c>
      <c r="N2038">
        <v>0</v>
      </c>
      <c r="O2038" t="str">
        <f t="shared" si="188"/>
        <v>30-45</v>
      </c>
      <c r="P2038" t="str">
        <f t="shared" si="189"/>
        <v>High</v>
      </c>
      <c r="Q2038" t="str">
        <f t="shared" si="190"/>
        <v>Mid-Term</v>
      </c>
      <c r="R2038" t="str">
        <f t="shared" si="191"/>
        <v>High Balance</v>
      </c>
      <c r="S2038" t="str">
        <f t="shared" si="192"/>
        <v>High Value</v>
      </c>
      <c r="T2038">
        <v>1</v>
      </c>
      <c r="U2038">
        <f t="shared" si="193"/>
        <v>0</v>
      </c>
    </row>
    <row r="2039" spans="1:21" x14ac:dyDescent="0.25">
      <c r="A2039">
        <v>2025</v>
      </c>
      <c r="B2039">
        <v>15678146</v>
      </c>
      <c r="C2039" t="s">
        <v>1225</v>
      </c>
      <c r="D2039">
        <v>668</v>
      </c>
      <c r="E2039" t="s">
        <v>18</v>
      </c>
      <c r="F2039" t="s">
        <v>16</v>
      </c>
      <c r="G2039">
        <v>24</v>
      </c>
      <c r="H2039">
        <v>7</v>
      </c>
      <c r="I2039">
        <v>173962</v>
      </c>
      <c r="J2039">
        <v>1</v>
      </c>
      <c r="K2039">
        <v>0</v>
      </c>
      <c r="L2039">
        <v>0</v>
      </c>
      <c r="M2039">
        <v>106457</v>
      </c>
      <c r="N2039">
        <v>1</v>
      </c>
      <c r="O2039" t="str">
        <f t="shared" si="188"/>
        <v>&lt;30</v>
      </c>
      <c r="P2039" t="str">
        <f t="shared" si="189"/>
        <v>Medium</v>
      </c>
      <c r="Q2039" t="str">
        <f t="shared" si="190"/>
        <v>Mid-Term</v>
      </c>
      <c r="R2039" t="str">
        <f t="shared" si="191"/>
        <v>High Balance</v>
      </c>
      <c r="S2039" t="str">
        <f t="shared" si="192"/>
        <v>High Value</v>
      </c>
      <c r="T2039">
        <v>1</v>
      </c>
      <c r="U2039">
        <f t="shared" si="193"/>
        <v>173962</v>
      </c>
    </row>
    <row r="2040" spans="1:21" x14ac:dyDescent="0.25">
      <c r="A2040">
        <v>2025</v>
      </c>
      <c r="B2040">
        <v>15710743</v>
      </c>
      <c r="C2040" t="s">
        <v>1018</v>
      </c>
      <c r="D2040">
        <v>621</v>
      </c>
      <c r="E2040" t="s">
        <v>15</v>
      </c>
      <c r="F2040" t="s">
        <v>23</v>
      </c>
      <c r="G2040">
        <v>47</v>
      </c>
      <c r="H2040">
        <v>0</v>
      </c>
      <c r="I2040">
        <v>0</v>
      </c>
      <c r="J2040">
        <v>1</v>
      </c>
      <c r="K2040">
        <v>1</v>
      </c>
      <c r="L2040">
        <v>1</v>
      </c>
      <c r="M2040">
        <v>133831</v>
      </c>
      <c r="N2040">
        <v>1</v>
      </c>
      <c r="O2040" t="str">
        <f t="shared" si="188"/>
        <v>46-60</v>
      </c>
      <c r="P2040" t="str">
        <f t="shared" si="189"/>
        <v>Medium</v>
      </c>
      <c r="Q2040" t="str">
        <f t="shared" si="190"/>
        <v>New</v>
      </c>
      <c r="R2040" t="str">
        <f t="shared" si="191"/>
        <v>Zero Balance</v>
      </c>
      <c r="S2040" t="str">
        <f t="shared" si="192"/>
        <v>Normal</v>
      </c>
      <c r="T2040">
        <v>1</v>
      </c>
      <c r="U2040">
        <f t="shared" si="193"/>
        <v>0</v>
      </c>
    </row>
    <row r="2041" spans="1:21" x14ac:dyDescent="0.25">
      <c r="A2041">
        <v>2025</v>
      </c>
      <c r="B2041">
        <v>15595831</v>
      </c>
      <c r="C2041" t="s">
        <v>628</v>
      </c>
      <c r="D2041">
        <v>579</v>
      </c>
      <c r="E2041" t="s">
        <v>26</v>
      </c>
      <c r="F2041" t="s">
        <v>16</v>
      </c>
      <c r="G2041">
        <v>64</v>
      </c>
      <c r="H2041">
        <v>6</v>
      </c>
      <c r="I2041">
        <v>145215</v>
      </c>
      <c r="J2041">
        <v>1</v>
      </c>
      <c r="K2041">
        <v>1</v>
      </c>
      <c r="L2041">
        <v>1</v>
      </c>
      <c r="M2041">
        <v>164084</v>
      </c>
      <c r="N2041">
        <v>0</v>
      </c>
      <c r="O2041" t="str">
        <f t="shared" si="188"/>
        <v>60+</v>
      </c>
      <c r="P2041" t="str">
        <f t="shared" si="189"/>
        <v>Low</v>
      </c>
      <c r="Q2041" t="str">
        <f t="shared" si="190"/>
        <v>Mid-Term</v>
      </c>
      <c r="R2041" t="str">
        <f t="shared" si="191"/>
        <v>High Balance</v>
      </c>
      <c r="S2041" t="str">
        <f t="shared" si="192"/>
        <v>High Value</v>
      </c>
      <c r="T2041">
        <v>1</v>
      </c>
      <c r="U2041">
        <f t="shared" si="193"/>
        <v>0</v>
      </c>
    </row>
    <row r="2042" spans="1:21" x14ac:dyDescent="0.25">
      <c r="A2042">
        <v>2025</v>
      </c>
      <c r="B2042">
        <v>15626684</v>
      </c>
      <c r="C2042" t="s">
        <v>278</v>
      </c>
      <c r="D2042">
        <v>547</v>
      </c>
      <c r="E2042" t="s">
        <v>15</v>
      </c>
      <c r="F2042" t="s">
        <v>16</v>
      </c>
      <c r="G2042">
        <v>38</v>
      </c>
      <c r="H2042">
        <v>5</v>
      </c>
      <c r="I2042">
        <v>167540</v>
      </c>
      <c r="J2042">
        <v>1</v>
      </c>
      <c r="K2042">
        <v>0</v>
      </c>
      <c r="L2042">
        <v>1</v>
      </c>
      <c r="M2042">
        <v>159207</v>
      </c>
      <c r="N2042">
        <v>0</v>
      </c>
      <c r="O2042" t="str">
        <f t="shared" si="188"/>
        <v>30-45</v>
      </c>
      <c r="P2042" t="str">
        <f t="shared" si="189"/>
        <v>Low</v>
      </c>
      <c r="Q2042" t="str">
        <f t="shared" si="190"/>
        <v>Mid-Term</v>
      </c>
      <c r="R2042" t="str">
        <f t="shared" si="191"/>
        <v>High Balance</v>
      </c>
      <c r="S2042" t="str">
        <f t="shared" si="192"/>
        <v>High Value</v>
      </c>
      <c r="T2042">
        <v>1</v>
      </c>
      <c r="U2042">
        <f t="shared" si="193"/>
        <v>0</v>
      </c>
    </row>
    <row r="2043" spans="1:21" x14ac:dyDescent="0.25">
      <c r="A2043">
        <v>2025</v>
      </c>
      <c r="B2043">
        <v>15709846</v>
      </c>
      <c r="C2043" t="s">
        <v>725</v>
      </c>
      <c r="D2043">
        <v>840</v>
      </c>
      <c r="E2043" t="s">
        <v>15</v>
      </c>
      <c r="F2043" t="s">
        <v>16</v>
      </c>
      <c r="G2043">
        <v>39</v>
      </c>
      <c r="H2043">
        <v>1</v>
      </c>
      <c r="I2043">
        <v>94969</v>
      </c>
      <c r="J2043">
        <v>1</v>
      </c>
      <c r="K2043">
        <v>1</v>
      </c>
      <c r="L2043">
        <v>0</v>
      </c>
      <c r="M2043">
        <v>84488</v>
      </c>
      <c r="N2043">
        <v>0</v>
      </c>
      <c r="O2043" t="str">
        <f t="shared" si="188"/>
        <v>30-45</v>
      </c>
      <c r="P2043" t="str">
        <f t="shared" si="189"/>
        <v>High</v>
      </c>
      <c r="Q2043" t="str">
        <f t="shared" si="190"/>
        <v>New</v>
      </c>
      <c r="R2043" t="str">
        <f t="shared" si="191"/>
        <v>Low Balance</v>
      </c>
      <c r="S2043" t="str">
        <f t="shared" si="192"/>
        <v>Normal</v>
      </c>
      <c r="T2043">
        <v>1</v>
      </c>
      <c r="U2043">
        <f t="shared" si="193"/>
        <v>0</v>
      </c>
    </row>
    <row r="2044" spans="1:21" x14ac:dyDescent="0.25">
      <c r="A2044">
        <v>2025</v>
      </c>
      <c r="B2044">
        <v>15635459</v>
      </c>
      <c r="C2044" t="s">
        <v>220</v>
      </c>
      <c r="D2044">
        <v>667</v>
      </c>
      <c r="E2044" t="s">
        <v>26</v>
      </c>
      <c r="F2044" t="s">
        <v>16</v>
      </c>
      <c r="G2044">
        <v>27</v>
      </c>
      <c r="H2044">
        <v>3</v>
      </c>
      <c r="I2044">
        <v>106116</v>
      </c>
      <c r="J2044">
        <v>2</v>
      </c>
      <c r="K2044">
        <v>1</v>
      </c>
      <c r="L2044">
        <v>0</v>
      </c>
      <c r="M2044">
        <v>3675</v>
      </c>
      <c r="N2044">
        <v>0</v>
      </c>
      <c r="O2044" t="str">
        <f t="shared" si="188"/>
        <v>&lt;30</v>
      </c>
      <c r="P2044" t="str">
        <f t="shared" si="189"/>
        <v>Medium</v>
      </c>
      <c r="Q2044" t="str">
        <f t="shared" si="190"/>
        <v>New</v>
      </c>
      <c r="R2044" t="str">
        <f t="shared" si="191"/>
        <v>High Balance</v>
      </c>
      <c r="S2044" t="str">
        <f t="shared" si="192"/>
        <v>High Value</v>
      </c>
      <c r="T2044">
        <v>1</v>
      </c>
      <c r="U2044">
        <f t="shared" si="193"/>
        <v>0</v>
      </c>
    </row>
    <row r="2045" spans="1:21" x14ac:dyDescent="0.25">
      <c r="A2045">
        <v>2025</v>
      </c>
      <c r="B2045">
        <v>15642544</v>
      </c>
      <c r="C2045" t="s">
        <v>36</v>
      </c>
      <c r="D2045">
        <v>723</v>
      </c>
      <c r="E2045" t="s">
        <v>15</v>
      </c>
      <c r="F2045" t="s">
        <v>23</v>
      </c>
      <c r="G2045">
        <v>34</v>
      </c>
      <c r="H2045">
        <v>5</v>
      </c>
      <c r="I2045">
        <v>0</v>
      </c>
      <c r="J2045">
        <v>2</v>
      </c>
      <c r="K2045">
        <v>0</v>
      </c>
      <c r="L2045">
        <v>1</v>
      </c>
      <c r="M2045">
        <v>12092</v>
      </c>
      <c r="N2045">
        <v>0</v>
      </c>
      <c r="O2045" t="str">
        <f t="shared" si="188"/>
        <v>30-45</v>
      </c>
      <c r="P2045" t="str">
        <f t="shared" si="189"/>
        <v>Medium</v>
      </c>
      <c r="Q2045" t="str">
        <f t="shared" si="190"/>
        <v>Mid-Term</v>
      </c>
      <c r="R2045" t="str">
        <f t="shared" si="191"/>
        <v>Zero Balance</v>
      </c>
      <c r="S2045" t="str">
        <f t="shared" si="192"/>
        <v>Normal</v>
      </c>
      <c r="T2045">
        <v>1</v>
      </c>
      <c r="U2045">
        <f t="shared" si="193"/>
        <v>0</v>
      </c>
    </row>
    <row r="2046" spans="1:21" x14ac:dyDescent="0.25">
      <c r="A2046">
        <v>2025</v>
      </c>
      <c r="B2046">
        <v>15566494</v>
      </c>
      <c r="C2046" t="s">
        <v>1104</v>
      </c>
      <c r="D2046">
        <v>487</v>
      </c>
      <c r="E2046" t="s">
        <v>15</v>
      </c>
      <c r="F2046" t="s">
        <v>23</v>
      </c>
      <c r="G2046">
        <v>45</v>
      </c>
      <c r="H2046">
        <v>2</v>
      </c>
      <c r="I2046">
        <v>0</v>
      </c>
      <c r="J2046">
        <v>2</v>
      </c>
      <c r="K2046">
        <v>1</v>
      </c>
      <c r="L2046">
        <v>0</v>
      </c>
      <c r="M2046">
        <v>77476</v>
      </c>
      <c r="N2046">
        <v>0</v>
      </c>
      <c r="O2046" t="str">
        <f t="shared" si="188"/>
        <v>30-45</v>
      </c>
      <c r="P2046" t="str">
        <f t="shared" si="189"/>
        <v>Low</v>
      </c>
      <c r="Q2046" t="str">
        <f t="shared" si="190"/>
        <v>New</v>
      </c>
      <c r="R2046" t="str">
        <f t="shared" si="191"/>
        <v>Zero Balance</v>
      </c>
      <c r="S2046" t="str">
        <f t="shared" si="192"/>
        <v>Normal</v>
      </c>
      <c r="T2046">
        <v>1</v>
      </c>
      <c r="U2046">
        <f t="shared" si="193"/>
        <v>0</v>
      </c>
    </row>
    <row r="2047" spans="1:21" x14ac:dyDescent="0.25">
      <c r="A2047">
        <v>2025</v>
      </c>
      <c r="B2047">
        <v>15655238</v>
      </c>
      <c r="C2047" t="s">
        <v>40</v>
      </c>
      <c r="D2047">
        <v>668</v>
      </c>
      <c r="E2047" t="s">
        <v>15</v>
      </c>
      <c r="F2047" t="s">
        <v>16</v>
      </c>
      <c r="G2047">
        <v>31</v>
      </c>
      <c r="H2047">
        <v>9</v>
      </c>
      <c r="I2047">
        <v>0</v>
      </c>
      <c r="J2047">
        <v>2</v>
      </c>
      <c r="K2047">
        <v>0</v>
      </c>
      <c r="L2047">
        <v>0</v>
      </c>
      <c r="M2047">
        <v>41292</v>
      </c>
      <c r="N2047">
        <v>0</v>
      </c>
      <c r="O2047" t="str">
        <f t="shared" si="188"/>
        <v>30-45</v>
      </c>
      <c r="P2047" t="str">
        <f t="shared" si="189"/>
        <v>Medium</v>
      </c>
      <c r="Q2047" t="str">
        <f t="shared" si="190"/>
        <v>Long-Term</v>
      </c>
      <c r="R2047" t="str">
        <f t="shared" si="191"/>
        <v>Zero Balance</v>
      </c>
      <c r="S2047" t="str">
        <f t="shared" si="192"/>
        <v>Normal</v>
      </c>
      <c r="T2047">
        <v>1</v>
      </c>
      <c r="U2047">
        <f t="shared" si="193"/>
        <v>0</v>
      </c>
    </row>
    <row r="2048" spans="1:21" x14ac:dyDescent="0.25">
      <c r="A2048">
        <v>2025</v>
      </c>
      <c r="B2048">
        <v>15733429</v>
      </c>
      <c r="C2048" t="s">
        <v>167</v>
      </c>
      <c r="D2048">
        <v>520</v>
      </c>
      <c r="E2048" t="s">
        <v>26</v>
      </c>
      <c r="F2048" t="s">
        <v>23</v>
      </c>
      <c r="G2048">
        <v>34</v>
      </c>
      <c r="H2048">
        <v>8</v>
      </c>
      <c r="I2048">
        <v>120019</v>
      </c>
      <c r="J2048">
        <v>2</v>
      </c>
      <c r="K2048">
        <v>1</v>
      </c>
      <c r="L2048">
        <v>1</v>
      </c>
      <c r="M2048">
        <v>343</v>
      </c>
      <c r="N2048">
        <v>0</v>
      </c>
      <c r="O2048" t="str">
        <f t="shared" si="188"/>
        <v>30-45</v>
      </c>
      <c r="P2048" t="str">
        <f t="shared" si="189"/>
        <v>Low</v>
      </c>
      <c r="Q2048" t="str">
        <f t="shared" si="190"/>
        <v>Long-Term</v>
      </c>
      <c r="R2048" t="str">
        <f t="shared" si="191"/>
        <v>High Balance</v>
      </c>
      <c r="S2048" t="str">
        <f t="shared" si="192"/>
        <v>High Value</v>
      </c>
      <c r="T2048">
        <v>1</v>
      </c>
      <c r="U2048">
        <f t="shared" si="193"/>
        <v>0</v>
      </c>
    </row>
    <row r="2049" spans="1:21" x14ac:dyDescent="0.25">
      <c r="A2049">
        <v>2025</v>
      </c>
      <c r="B2049">
        <v>15814536</v>
      </c>
      <c r="C2049" t="s">
        <v>888</v>
      </c>
      <c r="D2049">
        <v>549</v>
      </c>
      <c r="E2049" t="s">
        <v>15</v>
      </c>
      <c r="F2049" t="s">
        <v>23</v>
      </c>
      <c r="G2049">
        <v>37</v>
      </c>
      <c r="H2049">
        <v>2</v>
      </c>
      <c r="I2049">
        <v>112542</v>
      </c>
      <c r="J2049">
        <v>2</v>
      </c>
      <c r="K2049">
        <v>0</v>
      </c>
      <c r="L2049">
        <v>0</v>
      </c>
      <c r="M2049">
        <v>47432</v>
      </c>
      <c r="N2049">
        <v>0</v>
      </c>
      <c r="O2049" t="str">
        <f t="shared" si="188"/>
        <v>30-45</v>
      </c>
      <c r="P2049" t="str">
        <f t="shared" si="189"/>
        <v>Low</v>
      </c>
      <c r="Q2049" t="str">
        <f t="shared" si="190"/>
        <v>New</v>
      </c>
      <c r="R2049" t="str">
        <f t="shared" si="191"/>
        <v>High Balance</v>
      </c>
      <c r="S2049" t="str">
        <f t="shared" si="192"/>
        <v>High Value</v>
      </c>
      <c r="T2049">
        <v>1</v>
      </c>
      <c r="U2049">
        <f t="shared" si="193"/>
        <v>0</v>
      </c>
    </row>
    <row r="2050" spans="1:21" x14ac:dyDescent="0.25">
      <c r="A2050">
        <v>2025</v>
      </c>
      <c r="B2050">
        <v>15771702</v>
      </c>
      <c r="C2050" t="s">
        <v>1226</v>
      </c>
      <c r="D2050">
        <v>567</v>
      </c>
      <c r="E2050" t="s">
        <v>15</v>
      </c>
      <c r="F2050" t="s">
        <v>16</v>
      </c>
      <c r="G2050">
        <v>35</v>
      </c>
      <c r="H2050">
        <v>5</v>
      </c>
      <c r="I2050">
        <v>166118</v>
      </c>
      <c r="J2050">
        <v>2</v>
      </c>
      <c r="K2050">
        <v>1</v>
      </c>
      <c r="L2050">
        <v>0</v>
      </c>
      <c r="M2050">
        <v>127827</v>
      </c>
      <c r="N2050">
        <v>0</v>
      </c>
      <c r="O2050" t="str">
        <f t="shared" ref="O2050:O2113" si="194">IF(G2050&lt;30,"&lt;30",IF(G2050&lt;=45,"30-45",IF(G2050&lt;=60,"46-60","60+")))</f>
        <v>30-45</v>
      </c>
      <c r="P2050" t="str">
        <f t="shared" ref="P2050:P2113" si="195">IF(D2050&lt;600,"Low",IF(D2050&lt;=750,"Medium","High"))</f>
        <v>Low</v>
      </c>
      <c r="Q2050" t="str">
        <f t="shared" ref="Q2050:Q2113" si="196">IF(H2050&lt;=3,"New",IF(H2050&lt;=7,"Mid-Term","Long-Term"))</f>
        <v>Mid-Term</v>
      </c>
      <c r="R2050" t="str">
        <f t="shared" ref="R2050:R2113" si="197">IF(I2050=0,"Zero Balance",IF(I2050&lt;100000,"Low Balance","High Balance"))</f>
        <v>High Balance</v>
      </c>
      <c r="S2050" t="str">
        <f t="shared" ref="S2050:S2113" si="198">IF(I2050&gt;=100000,"High Value","Normal")</f>
        <v>High Value</v>
      </c>
      <c r="T2050">
        <v>1</v>
      </c>
      <c r="U2050">
        <f t="shared" ref="U2050:U2113" si="199">IF(N2050=1,I2050,0)</f>
        <v>0</v>
      </c>
    </row>
    <row r="2051" spans="1:21" x14ac:dyDescent="0.25">
      <c r="A2051">
        <v>2025</v>
      </c>
      <c r="B2051">
        <v>15723008</v>
      </c>
      <c r="C2051" t="s">
        <v>1227</v>
      </c>
      <c r="D2051">
        <v>720</v>
      </c>
      <c r="E2051" t="s">
        <v>15</v>
      </c>
      <c r="F2051" t="s">
        <v>16</v>
      </c>
      <c r="G2051">
        <v>45</v>
      </c>
      <c r="H2051">
        <v>1</v>
      </c>
      <c r="I2051">
        <v>102882</v>
      </c>
      <c r="J2051">
        <v>2</v>
      </c>
      <c r="K2051">
        <v>1</v>
      </c>
      <c r="L2051">
        <v>1</v>
      </c>
      <c r="M2051">
        <v>35633</v>
      </c>
      <c r="N2051">
        <v>1</v>
      </c>
      <c r="O2051" t="str">
        <f t="shared" si="194"/>
        <v>30-45</v>
      </c>
      <c r="P2051" t="str">
        <f t="shared" si="195"/>
        <v>Medium</v>
      </c>
      <c r="Q2051" t="str">
        <f t="shared" si="196"/>
        <v>New</v>
      </c>
      <c r="R2051" t="str">
        <f t="shared" si="197"/>
        <v>High Balance</v>
      </c>
      <c r="S2051" t="str">
        <f t="shared" si="198"/>
        <v>High Value</v>
      </c>
      <c r="T2051">
        <v>1</v>
      </c>
      <c r="U2051">
        <f t="shared" si="199"/>
        <v>102882</v>
      </c>
    </row>
    <row r="2052" spans="1:21" x14ac:dyDescent="0.25">
      <c r="A2052">
        <v>2025</v>
      </c>
      <c r="B2052">
        <v>15797160</v>
      </c>
      <c r="C2052" t="s">
        <v>817</v>
      </c>
      <c r="D2052">
        <v>492</v>
      </c>
      <c r="E2052" t="s">
        <v>15</v>
      </c>
      <c r="F2052" t="s">
        <v>16</v>
      </c>
      <c r="G2052">
        <v>49</v>
      </c>
      <c r="H2052">
        <v>8</v>
      </c>
      <c r="I2052">
        <v>0</v>
      </c>
      <c r="J2052">
        <v>1</v>
      </c>
      <c r="K2052">
        <v>1</v>
      </c>
      <c r="L2052">
        <v>1</v>
      </c>
      <c r="M2052">
        <v>182865</v>
      </c>
      <c r="N2052">
        <v>1</v>
      </c>
      <c r="O2052" t="str">
        <f t="shared" si="194"/>
        <v>46-60</v>
      </c>
      <c r="P2052" t="str">
        <f t="shared" si="195"/>
        <v>Low</v>
      </c>
      <c r="Q2052" t="str">
        <f t="shared" si="196"/>
        <v>Long-Term</v>
      </c>
      <c r="R2052" t="str">
        <f t="shared" si="197"/>
        <v>Zero Balance</v>
      </c>
      <c r="S2052" t="str">
        <f t="shared" si="198"/>
        <v>Normal</v>
      </c>
      <c r="T2052">
        <v>1</v>
      </c>
      <c r="U2052">
        <f t="shared" si="199"/>
        <v>0</v>
      </c>
    </row>
    <row r="2053" spans="1:21" x14ac:dyDescent="0.25">
      <c r="A2053">
        <v>2025</v>
      </c>
      <c r="B2053">
        <v>15792222</v>
      </c>
      <c r="C2053" t="s">
        <v>625</v>
      </c>
      <c r="D2053">
        <v>712</v>
      </c>
      <c r="E2053" t="s">
        <v>15</v>
      </c>
      <c r="F2053" t="s">
        <v>16</v>
      </c>
      <c r="G2053">
        <v>37</v>
      </c>
      <c r="H2053">
        <v>1</v>
      </c>
      <c r="I2053">
        <v>106882</v>
      </c>
      <c r="J2053">
        <v>2</v>
      </c>
      <c r="K2053">
        <v>0</v>
      </c>
      <c r="L2053">
        <v>0</v>
      </c>
      <c r="M2053">
        <v>169387</v>
      </c>
      <c r="N2053">
        <v>0</v>
      </c>
      <c r="O2053" t="str">
        <f t="shared" si="194"/>
        <v>30-45</v>
      </c>
      <c r="P2053" t="str">
        <f t="shared" si="195"/>
        <v>Medium</v>
      </c>
      <c r="Q2053" t="str">
        <f t="shared" si="196"/>
        <v>New</v>
      </c>
      <c r="R2053" t="str">
        <f t="shared" si="197"/>
        <v>High Balance</v>
      </c>
      <c r="S2053" t="str">
        <f t="shared" si="198"/>
        <v>High Value</v>
      </c>
      <c r="T2053">
        <v>1</v>
      </c>
      <c r="U2053">
        <f t="shared" si="199"/>
        <v>0</v>
      </c>
    </row>
    <row r="2054" spans="1:21" x14ac:dyDescent="0.25">
      <c r="A2054">
        <v>2025</v>
      </c>
      <c r="B2054">
        <v>15644765</v>
      </c>
      <c r="C2054" t="s">
        <v>1228</v>
      </c>
      <c r="D2054">
        <v>689</v>
      </c>
      <c r="E2054" t="s">
        <v>26</v>
      </c>
      <c r="F2054" t="s">
        <v>23</v>
      </c>
      <c r="G2054">
        <v>26</v>
      </c>
      <c r="H2054">
        <v>4</v>
      </c>
      <c r="I2054">
        <v>120728</v>
      </c>
      <c r="J2054">
        <v>1</v>
      </c>
      <c r="K2054">
        <v>0</v>
      </c>
      <c r="L2054">
        <v>1</v>
      </c>
      <c r="M2054">
        <v>149074</v>
      </c>
      <c r="N2054">
        <v>0</v>
      </c>
      <c r="O2054" t="str">
        <f t="shared" si="194"/>
        <v>&lt;30</v>
      </c>
      <c r="P2054" t="str">
        <f t="shared" si="195"/>
        <v>Medium</v>
      </c>
      <c r="Q2054" t="str">
        <f t="shared" si="196"/>
        <v>Mid-Term</v>
      </c>
      <c r="R2054" t="str">
        <f t="shared" si="197"/>
        <v>High Balance</v>
      </c>
      <c r="S2054" t="str">
        <f t="shared" si="198"/>
        <v>High Value</v>
      </c>
      <c r="T2054">
        <v>1</v>
      </c>
      <c r="U2054">
        <f t="shared" si="199"/>
        <v>0</v>
      </c>
    </row>
    <row r="2055" spans="1:21" x14ac:dyDescent="0.25">
      <c r="A2055">
        <v>2025</v>
      </c>
      <c r="B2055">
        <v>15610686</v>
      </c>
      <c r="C2055" t="s">
        <v>1229</v>
      </c>
      <c r="D2055">
        <v>850</v>
      </c>
      <c r="E2055" t="s">
        <v>15</v>
      </c>
      <c r="F2055" t="s">
        <v>23</v>
      </c>
      <c r="G2055">
        <v>63</v>
      </c>
      <c r="H2055">
        <v>8</v>
      </c>
      <c r="I2055">
        <v>169833</v>
      </c>
      <c r="J2055">
        <v>1</v>
      </c>
      <c r="K2055">
        <v>0</v>
      </c>
      <c r="L2055">
        <v>0</v>
      </c>
      <c r="M2055">
        <v>184107</v>
      </c>
      <c r="N2055">
        <v>1</v>
      </c>
      <c r="O2055" t="str">
        <f t="shared" si="194"/>
        <v>60+</v>
      </c>
      <c r="P2055" t="str">
        <f t="shared" si="195"/>
        <v>High</v>
      </c>
      <c r="Q2055" t="str">
        <f t="shared" si="196"/>
        <v>Long-Term</v>
      </c>
      <c r="R2055" t="str">
        <f t="shared" si="197"/>
        <v>High Balance</v>
      </c>
      <c r="S2055" t="str">
        <f t="shared" si="198"/>
        <v>High Value</v>
      </c>
      <c r="T2055">
        <v>1</v>
      </c>
      <c r="U2055">
        <f t="shared" si="199"/>
        <v>169833</v>
      </c>
    </row>
    <row r="2056" spans="1:21" x14ac:dyDescent="0.25">
      <c r="A2056">
        <v>2025</v>
      </c>
      <c r="B2056">
        <v>15730868</v>
      </c>
      <c r="C2056" t="s">
        <v>194</v>
      </c>
      <c r="D2056">
        <v>747</v>
      </c>
      <c r="E2056" t="s">
        <v>15</v>
      </c>
      <c r="F2056" t="s">
        <v>23</v>
      </c>
      <c r="G2056">
        <v>41</v>
      </c>
      <c r="H2056">
        <v>5</v>
      </c>
      <c r="I2056">
        <v>0</v>
      </c>
      <c r="J2056">
        <v>2</v>
      </c>
      <c r="K2056">
        <v>1</v>
      </c>
      <c r="L2056">
        <v>1</v>
      </c>
      <c r="M2056">
        <v>22750</v>
      </c>
      <c r="N2056">
        <v>0</v>
      </c>
      <c r="O2056" t="str">
        <f t="shared" si="194"/>
        <v>30-45</v>
      </c>
      <c r="P2056" t="str">
        <f t="shared" si="195"/>
        <v>Medium</v>
      </c>
      <c r="Q2056" t="str">
        <f t="shared" si="196"/>
        <v>Mid-Term</v>
      </c>
      <c r="R2056" t="str">
        <f t="shared" si="197"/>
        <v>Zero Balance</v>
      </c>
      <c r="S2056" t="str">
        <f t="shared" si="198"/>
        <v>Normal</v>
      </c>
      <c r="T2056">
        <v>1</v>
      </c>
      <c r="U2056">
        <f t="shared" si="199"/>
        <v>0</v>
      </c>
    </row>
    <row r="2057" spans="1:21" x14ac:dyDescent="0.25">
      <c r="A2057">
        <v>2025</v>
      </c>
      <c r="B2057">
        <v>15705991</v>
      </c>
      <c r="C2057" t="s">
        <v>618</v>
      </c>
      <c r="D2057">
        <v>469</v>
      </c>
      <c r="E2057" t="s">
        <v>26</v>
      </c>
      <c r="F2057" t="s">
        <v>23</v>
      </c>
      <c r="G2057">
        <v>38</v>
      </c>
      <c r="H2057">
        <v>9</v>
      </c>
      <c r="I2057">
        <v>113599</v>
      </c>
      <c r="J2057">
        <v>1</v>
      </c>
      <c r="K2057">
        <v>0</v>
      </c>
      <c r="L2057">
        <v>0</v>
      </c>
      <c r="M2057">
        <v>11950</v>
      </c>
      <c r="N2057">
        <v>0</v>
      </c>
      <c r="O2057" t="str">
        <f t="shared" si="194"/>
        <v>30-45</v>
      </c>
      <c r="P2057" t="str">
        <f t="shared" si="195"/>
        <v>Low</v>
      </c>
      <c r="Q2057" t="str">
        <f t="shared" si="196"/>
        <v>Long-Term</v>
      </c>
      <c r="R2057" t="str">
        <f t="shared" si="197"/>
        <v>High Balance</v>
      </c>
      <c r="S2057" t="str">
        <f t="shared" si="198"/>
        <v>High Value</v>
      </c>
      <c r="T2057">
        <v>1</v>
      </c>
      <c r="U2057">
        <f t="shared" si="199"/>
        <v>0</v>
      </c>
    </row>
    <row r="2058" spans="1:21" x14ac:dyDescent="0.25">
      <c r="A2058">
        <v>2025</v>
      </c>
      <c r="B2058">
        <v>15577078</v>
      </c>
      <c r="C2058" t="s">
        <v>1230</v>
      </c>
      <c r="D2058">
        <v>539</v>
      </c>
      <c r="E2058" t="s">
        <v>18</v>
      </c>
      <c r="F2058" t="s">
        <v>23</v>
      </c>
      <c r="G2058">
        <v>38</v>
      </c>
      <c r="H2058">
        <v>6</v>
      </c>
      <c r="I2058">
        <v>0</v>
      </c>
      <c r="J2058">
        <v>1</v>
      </c>
      <c r="K2058">
        <v>1</v>
      </c>
      <c r="L2058">
        <v>1</v>
      </c>
      <c r="M2058">
        <v>152880</v>
      </c>
      <c r="N2058">
        <v>1</v>
      </c>
      <c r="O2058" t="str">
        <f t="shared" si="194"/>
        <v>30-45</v>
      </c>
      <c r="P2058" t="str">
        <f t="shared" si="195"/>
        <v>Low</v>
      </c>
      <c r="Q2058" t="str">
        <f t="shared" si="196"/>
        <v>Mid-Term</v>
      </c>
      <c r="R2058" t="str">
        <f t="shared" si="197"/>
        <v>Zero Balance</v>
      </c>
      <c r="S2058" t="str">
        <f t="shared" si="198"/>
        <v>Normal</v>
      </c>
      <c r="T2058">
        <v>1</v>
      </c>
      <c r="U2058">
        <f t="shared" si="199"/>
        <v>0</v>
      </c>
    </row>
    <row r="2059" spans="1:21" x14ac:dyDescent="0.25">
      <c r="A2059">
        <v>2025</v>
      </c>
      <c r="B2059">
        <v>15679550</v>
      </c>
      <c r="C2059" t="s">
        <v>966</v>
      </c>
      <c r="D2059">
        <v>743</v>
      </c>
      <c r="E2059" t="s">
        <v>15</v>
      </c>
      <c r="F2059" t="s">
        <v>23</v>
      </c>
      <c r="G2059">
        <v>32</v>
      </c>
      <c r="H2059">
        <v>9</v>
      </c>
      <c r="I2059">
        <v>0</v>
      </c>
      <c r="J2059">
        <v>2</v>
      </c>
      <c r="K2059">
        <v>1</v>
      </c>
      <c r="L2059">
        <v>0</v>
      </c>
      <c r="M2059">
        <v>175253</v>
      </c>
      <c r="N2059">
        <v>0</v>
      </c>
      <c r="O2059" t="str">
        <f t="shared" si="194"/>
        <v>30-45</v>
      </c>
      <c r="P2059" t="str">
        <f t="shared" si="195"/>
        <v>Medium</v>
      </c>
      <c r="Q2059" t="str">
        <f t="shared" si="196"/>
        <v>Long-Term</v>
      </c>
      <c r="R2059" t="str">
        <f t="shared" si="197"/>
        <v>Zero Balance</v>
      </c>
      <c r="S2059" t="str">
        <f t="shared" si="198"/>
        <v>Normal</v>
      </c>
      <c r="T2059">
        <v>1</v>
      </c>
      <c r="U2059">
        <f t="shared" si="199"/>
        <v>0</v>
      </c>
    </row>
    <row r="2060" spans="1:21" x14ac:dyDescent="0.25">
      <c r="A2060">
        <v>2025</v>
      </c>
      <c r="B2060">
        <v>15787655</v>
      </c>
      <c r="C2060" t="s">
        <v>22</v>
      </c>
      <c r="D2060">
        <v>707</v>
      </c>
      <c r="E2060" t="s">
        <v>15</v>
      </c>
      <c r="F2060" t="s">
        <v>23</v>
      </c>
      <c r="G2060">
        <v>47</v>
      </c>
      <c r="H2060">
        <v>3</v>
      </c>
      <c r="I2060">
        <v>0</v>
      </c>
      <c r="J2060">
        <v>2</v>
      </c>
      <c r="K2060">
        <v>1</v>
      </c>
      <c r="L2060">
        <v>0</v>
      </c>
      <c r="M2060">
        <v>174303</v>
      </c>
      <c r="N2060">
        <v>0</v>
      </c>
      <c r="O2060" t="str">
        <f t="shared" si="194"/>
        <v>46-60</v>
      </c>
      <c r="P2060" t="str">
        <f t="shared" si="195"/>
        <v>Medium</v>
      </c>
      <c r="Q2060" t="str">
        <f t="shared" si="196"/>
        <v>New</v>
      </c>
      <c r="R2060" t="str">
        <f t="shared" si="197"/>
        <v>Zero Balance</v>
      </c>
      <c r="S2060" t="str">
        <f t="shared" si="198"/>
        <v>Normal</v>
      </c>
      <c r="T2060">
        <v>1</v>
      </c>
      <c r="U2060">
        <f t="shared" si="199"/>
        <v>0</v>
      </c>
    </row>
    <row r="2061" spans="1:21" x14ac:dyDescent="0.25">
      <c r="A2061">
        <v>2025</v>
      </c>
      <c r="B2061">
        <v>15668081</v>
      </c>
      <c r="C2061" t="s">
        <v>111</v>
      </c>
      <c r="D2061">
        <v>581</v>
      </c>
      <c r="E2061" t="s">
        <v>18</v>
      </c>
      <c r="F2061" t="s">
        <v>16</v>
      </c>
      <c r="G2061">
        <v>50</v>
      </c>
      <c r="H2061">
        <v>4</v>
      </c>
      <c r="I2061">
        <v>0</v>
      </c>
      <c r="J2061">
        <v>2</v>
      </c>
      <c r="K2061">
        <v>1</v>
      </c>
      <c r="L2061">
        <v>1</v>
      </c>
      <c r="M2061">
        <v>80702</v>
      </c>
      <c r="N2061">
        <v>0</v>
      </c>
      <c r="O2061" t="str">
        <f t="shared" si="194"/>
        <v>46-60</v>
      </c>
      <c r="P2061" t="str">
        <f t="shared" si="195"/>
        <v>Low</v>
      </c>
      <c r="Q2061" t="str">
        <f t="shared" si="196"/>
        <v>Mid-Term</v>
      </c>
      <c r="R2061" t="str">
        <f t="shared" si="197"/>
        <v>Zero Balance</v>
      </c>
      <c r="S2061" t="str">
        <f t="shared" si="198"/>
        <v>Normal</v>
      </c>
      <c r="T2061">
        <v>1</v>
      </c>
      <c r="U2061">
        <f t="shared" si="199"/>
        <v>0</v>
      </c>
    </row>
    <row r="2062" spans="1:21" x14ac:dyDescent="0.25">
      <c r="A2062">
        <v>2025</v>
      </c>
      <c r="B2062">
        <v>15747980</v>
      </c>
      <c r="C2062" t="s">
        <v>228</v>
      </c>
      <c r="D2062">
        <v>737</v>
      </c>
      <c r="E2062" t="s">
        <v>18</v>
      </c>
      <c r="F2062" t="s">
        <v>23</v>
      </c>
      <c r="G2062">
        <v>38</v>
      </c>
      <c r="H2062">
        <v>6</v>
      </c>
      <c r="I2062">
        <v>146283</v>
      </c>
      <c r="J2062">
        <v>2</v>
      </c>
      <c r="K2062">
        <v>1</v>
      </c>
      <c r="L2062">
        <v>0</v>
      </c>
      <c r="M2062">
        <v>198516</v>
      </c>
      <c r="N2062">
        <v>0</v>
      </c>
      <c r="O2062" t="str">
        <f t="shared" si="194"/>
        <v>30-45</v>
      </c>
      <c r="P2062" t="str">
        <f t="shared" si="195"/>
        <v>Medium</v>
      </c>
      <c r="Q2062" t="str">
        <f t="shared" si="196"/>
        <v>Mid-Term</v>
      </c>
      <c r="R2062" t="str">
        <f t="shared" si="197"/>
        <v>High Balance</v>
      </c>
      <c r="S2062" t="str">
        <f t="shared" si="198"/>
        <v>High Value</v>
      </c>
      <c r="T2062">
        <v>1</v>
      </c>
      <c r="U2062">
        <f t="shared" si="199"/>
        <v>0</v>
      </c>
    </row>
    <row r="2063" spans="1:21" x14ac:dyDescent="0.25">
      <c r="A2063">
        <v>2025</v>
      </c>
      <c r="B2063">
        <v>15710295</v>
      </c>
      <c r="C2063" t="s">
        <v>1231</v>
      </c>
      <c r="D2063">
        <v>445</v>
      </c>
      <c r="E2063" t="s">
        <v>26</v>
      </c>
      <c r="F2063" t="s">
        <v>16</v>
      </c>
      <c r="G2063">
        <v>38</v>
      </c>
      <c r="H2063">
        <v>6</v>
      </c>
      <c r="I2063">
        <v>119414</v>
      </c>
      <c r="J2063">
        <v>2</v>
      </c>
      <c r="K2063">
        <v>1</v>
      </c>
      <c r="L2063">
        <v>0</v>
      </c>
      <c r="M2063">
        <v>175756</v>
      </c>
      <c r="N2063">
        <v>0</v>
      </c>
      <c r="O2063" t="str">
        <f t="shared" si="194"/>
        <v>30-45</v>
      </c>
      <c r="P2063" t="str">
        <f t="shared" si="195"/>
        <v>Low</v>
      </c>
      <c r="Q2063" t="str">
        <f t="shared" si="196"/>
        <v>Mid-Term</v>
      </c>
      <c r="R2063" t="str">
        <f t="shared" si="197"/>
        <v>High Balance</v>
      </c>
      <c r="S2063" t="str">
        <f t="shared" si="198"/>
        <v>High Value</v>
      </c>
      <c r="T2063">
        <v>1</v>
      </c>
      <c r="U2063">
        <f t="shared" si="199"/>
        <v>0</v>
      </c>
    </row>
    <row r="2064" spans="1:21" x14ac:dyDescent="0.25">
      <c r="A2064">
        <v>2025</v>
      </c>
      <c r="B2064">
        <v>15724443</v>
      </c>
      <c r="C2064" t="s">
        <v>156</v>
      </c>
      <c r="D2064">
        <v>703</v>
      </c>
      <c r="E2064" t="s">
        <v>26</v>
      </c>
      <c r="F2064" t="s">
        <v>16</v>
      </c>
      <c r="G2064">
        <v>29</v>
      </c>
      <c r="H2064">
        <v>3</v>
      </c>
      <c r="I2064">
        <v>122085</v>
      </c>
      <c r="J2064">
        <v>1</v>
      </c>
      <c r="K2064">
        <v>0</v>
      </c>
      <c r="L2064">
        <v>1</v>
      </c>
      <c r="M2064">
        <v>82824</v>
      </c>
      <c r="N2064">
        <v>0</v>
      </c>
      <c r="O2064" t="str">
        <f t="shared" si="194"/>
        <v>&lt;30</v>
      </c>
      <c r="P2064" t="str">
        <f t="shared" si="195"/>
        <v>Medium</v>
      </c>
      <c r="Q2064" t="str">
        <f t="shared" si="196"/>
        <v>New</v>
      </c>
      <c r="R2064" t="str">
        <f t="shared" si="197"/>
        <v>High Balance</v>
      </c>
      <c r="S2064" t="str">
        <f t="shared" si="198"/>
        <v>High Value</v>
      </c>
      <c r="T2064">
        <v>1</v>
      </c>
      <c r="U2064">
        <f t="shared" si="199"/>
        <v>0</v>
      </c>
    </row>
    <row r="2065" spans="1:21" x14ac:dyDescent="0.25">
      <c r="A2065">
        <v>2025</v>
      </c>
      <c r="B2065">
        <v>15571305</v>
      </c>
      <c r="C2065" t="s">
        <v>814</v>
      </c>
      <c r="D2065">
        <v>588</v>
      </c>
      <c r="E2065" t="s">
        <v>26</v>
      </c>
      <c r="F2065" t="s">
        <v>16</v>
      </c>
      <c r="G2065">
        <v>35</v>
      </c>
      <c r="H2065">
        <v>1</v>
      </c>
      <c r="I2065">
        <v>103061</v>
      </c>
      <c r="J2065">
        <v>1</v>
      </c>
      <c r="K2065">
        <v>1</v>
      </c>
      <c r="L2065">
        <v>0</v>
      </c>
      <c r="M2065">
        <v>179866</v>
      </c>
      <c r="N2065">
        <v>1</v>
      </c>
      <c r="O2065" t="str">
        <f t="shared" si="194"/>
        <v>30-45</v>
      </c>
      <c r="P2065" t="str">
        <f t="shared" si="195"/>
        <v>Low</v>
      </c>
      <c r="Q2065" t="str">
        <f t="shared" si="196"/>
        <v>New</v>
      </c>
      <c r="R2065" t="str">
        <f t="shared" si="197"/>
        <v>High Balance</v>
      </c>
      <c r="S2065" t="str">
        <f t="shared" si="198"/>
        <v>High Value</v>
      </c>
      <c r="T2065">
        <v>1</v>
      </c>
      <c r="U2065">
        <f t="shared" si="199"/>
        <v>103061</v>
      </c>
    </row>
    <row r="2066" spans="1:21" x14ac:dyDescent="0.25">
      <c r="A2066">
        <v>2025</v>
      </c>
      <c r="B2066">
        <v>15569503</v>
      </c>
      <c r="C2066" t="s">
        <v>725</v>
      </c>
      <c r="D2066">
        <v>765</v>
      </c>
      <c r="E2066" t="s">
        <v>15</v>
      </c>
      <c r="F2066" t="s">
        <v>23</v>
      </c>
      <c r="G2066">
        <v>44</v>
      </c>
      <c r="H2066">
        <v>6</v>
      </c>
      <c r="I2066">
        <v>0</v>
      </c>
      <c r="J2066">
        <v>2</v>
      </c>
      <c r="K2066">
        <v>1</v>
      </c>
      <c r="L2066">
        <v>1</v>
      </c>
      <c r="M2066">
        <v>159900</v>
      </c>
      <c r="N2066">
        <v>0</v>
      </c>
      <c r="O2066" t="str">
        <f t="shared" si="194"/>
        <v>30-45</v>
      </c>
      <c r="P2066" t="str">
        <f t="shared" si="195"/>
        <v>High</v>
      </c>
      <c r="Q2066" t="str">
        <f t="shared" si="196"/>
        <v>Mid-Term</v>
      </c>
      <c r="R2066" t="str">
        <f t="shared" si="197"/>
        <v>Zero Balance</v>
      </c>
      <c r="S2066" t="str">
        <f t="shared" si="198"/>
        <v>Normal</v>
      </c>
      <c r="T2066">
        <v>1</v>
      </c>
      <c r="U2066">
        <f t="shared" si="199"/>
        <v>0</v>
      </c>
    </row>
    <row r="2067" spans="1:21" x14ac:dyDescent="0.25">
      <c r="A2067">
        <v>2025</v>
      </c>
      <c r="B2067">
        <v>15581840</v>
      </c>
      <c r="C2067" t="s">
        <v>1232</v>
      </c>
      <c r="D2067">
        <v>626</v>
      </c>
      <c r="E2067" t="s">
        <v>15</v>
      </c>
      <c r="F2067" t="s">
        <v>23</v>
      </c>
      <c r="G2067">
        <v>33</v>
      </c>
      <c r="H2067">
        <v>8</v>
      </c>
      <c r="I2067">
        <v>0</v>
      </c>
      <c r="J2067">
        <v>2</v>
      </c>
      <c r="K2067">
        <v>1</v>
      </c>
      <c r="L2067">
        <v>0</v>
      </c>
      <c r="M2067">
        <v>138504</v>
      </c>
      <c r="N2067">
        <v>0</v>
      </c>
      <c r="O2067" t="str">
        <f t="shared" si="194"/>
        <v>30-45</v>
      </c>
      <c r="P2067" t="str">
        <f t="shared" si="195"/>
        <v>Medium</v>
      </c>
      <c r="Q2067" t="str">
        <f t="shared" si="196"/>
        <v>Long-Term</v>
      </c>
      <c r="R2067" t="str">
        <f t="shared" si="197"/>
        <v>Zero Balance</v>
      </c>
      <c r="S2067" t="str">
        <f t="shared" si="198"/>
        <v>Normal</v>
      </c>
      <c r="T2067">
        <v>1</v>
      </c>
      <c r="U2067">
        <f t="shared" si="199"/>
        <v>0</v>
      </c>
    </row>
    <row r="2068" spans="1:21" x14ac:dyDescent="0.25">
      <c r="A2068">
        <v>2025</v>
      </c>
      <c r="B2068">
        <v>15772262</v>
      </c>
      <c r="C2068" t="s">
        <v>1233</v>
      </c>
      <c r="D2068">
        <v>545</v>
      </c>
      <c r="E2068" t="s">
        <v>26</v>
      </c>
      <c r="F2068" t="s">
        <v>23</v>
      </c>
      <c r="G2068">
        <v>37</v>
      </c>
      <c r="H2068">
        <v>9</v>
      </c>
      <c r="I2068">
        <v>110484</v>
      </c>
      <c r="J2068">
        <v>1</v>
      </c>
      <c r="K2068">
        <v>1</v>
      </c>
      <c r="L2068">
        <v>1</v>
      </c>
      <c r="M2068">
        <v>127395</v>
      </c>
      <c r="N2068">
        <v>0</v>
      </c>
      <c r="O2068" t="str">
        <f t="shared" si="194"/>
        <v>30-45</v>
      </c>
      <c r="P2068" t="str">
        <f t="shared" si="195"/>
        <v>Low</v>
      </c>
      <c r="Q2068" t="str">
        <f t="shared" si="196"/>
        <v>Long-Term</v>
      </c>
      <c r="R2068" t="str">
        <f t="shared" si="197"/>
        <v>High Balance</v>
      </c>
      <c r="S2068" t="str">
        <f t="shared" si="198"/>
        <v>High Value</v>
      </c>
      <c r="T2068">
        <v>1</v>
      </c>
      <c r="U2068">
        <f t="shared" si="199"/>
        <v>0</v>
      </c>
    </row>
    <row r="2069" spans="1:21" x14ac:dyDescent="0.25">
      <c r="A2069">
        <v>2025</v>
      </c>
      <c r="B2069">
        <v>15767794</v>
      </c>
      <c r="C2069" t="s">
        <v>1234</v>
      </c>
      <c r="D2069">
        <v>744</v>
      </c>
      <c r="E2069" t="s">
        <v>15</v>
      </c>
      <c r="F2069" t="s">
        <v>23</v>
      </c>
      <c r="G2069">
        <v>31</v>
      </c>
      <c r="H2069">
        <v>9</v>
      </c>
      <c r="I2069">
        <v>120718</v>
      </c>
      <c r="J2069">
        <v>1</v>
      </c>
      <c r="K2069">
        <v>1</v>
      </c>
      <c r="L2069">
        <v>1</v>
      </c>
      <c r="M2069">
        <v>58961</v>
      </c>
      <c r="N2069">
        <v>0</v>
      </c>
      <c r="O2069" t="str">
        <f t="shared" si="194"/>
        <v>30-45</v>
      </c>
      <c r="P2069" t="str">
        <f t="shared" si="195"/>
        <v>Medium</v>
      </c>
      <c r="Q2069" t="str">
        <f t="shared" si="196"/>
        <v>Long-Term</v>
      </c>
      <c r="R2069" t="str">
        <f t="shared" si="197"/>
        <v>High Balance</v>
      </c>
      <c r="S2069" t="str">
        <f t="shared" si="198"/>
        <v>High Value</v>
      </c>
      <c r="T2069">
        <v>1</v>
      </c>
      <c r="U2069">
        <f t="shared" si="199"/>
        <v>0</v>
      </c>
    </row>
    <row r="2070" spans="1:21" x14ac:dyDescent="0.25">
      <c r="A2070">
        <v>2025</v>
      </c>
      <c r="B2070">
        <v>15629338</v>
      </c>
      <c r="C2070" t="s">
        <v>1235</v>
      </c>
      <c r="D2070">
        <v>658</v>
      </c>
      <c r="E2070" t="s">
        <v>18</v>
      </c>
      <c r="F2070" t="s">
        <v>16</v>
      </c>
      <c r="G2070">
        <v>31</v>
      </c>
      <c r="H2070">
        <v>2</v>
      </c>
      <c r="I2070">
        <v>36567</v>
      </c>
      <c r="J2070">
        <v>1</v>
      </c>
      <c r="K2070">
        <v>1</v>
      </c>
      <c r="L2070">
        <v>0</v>
      </c>
      <c r="M2070">
        <v>103645</v>
      </c>
      <c r="N2070">
        <v>1</v>
      </c>
      <c r="O2070" t="str">
        <f t="shared" si="194"/>
        <v>30-45</v>
      </c>
      <c r="P2070" t="str">
        <f t="shared" si="195"/>
        <v>Medium</v>
      </c>
      <c r="Q2070" t="str">
        <f t="shared" si="196"/>
        <v>New</v>
      </c>
      <c r="R2070" t="str">
        <f t="shared" si="197"/>
        <v>Low Balance</v>
      </c>
      <c r="S2070" t="str">
        <f t="shared" si="198"/>
        <v>Normal</v>
      </c>
      <c r="T2070">
        <v>1</v>
      </c>
      <c r="U2070">
        <f t="shared" si="199"/>
        <v>36567</v>
      </c>
    </row>
    <row r="2071" spans="1:21" x14ac:dyDescent="0.25">
      <c r="A2071">
        <v>2025</v>
      </c>
      <c r="B2071">
        <v>15790379</v>
      </c>
      <c r="C2071" t="s">
        <v>183</v>
      </c>
      <c r="D2071">
        <v>629</v>
      </c>
      <c r="E2071" t="s">
        <v>26</v>
      </c>
      <c r="F2071" t="s">
        <v>23</v>
      </c>
      <c r="G2071">
        <v>28</v>
      </c>
      <c r="H2071">
        <v>8</v>
      </c>
      <c r="I2071">
        <v>108601</v>
      </c>
      <c r="J2071">
        <v>1</v>
      </c>
      <c r="K2071">
        <v>1</v>
      </c>
      <c r="L2071">
        <v>1</v>
      </c>
      <c r="M2071">
        <v>119648</v>
      </c>
      <c r="N2071">
        <v>0</v>
      </c>
      <c r="O2071" t="str">
        <f t="shared" si="194"/>
        <v>&lt;30</v>
      </c>
      <c r="P2071" t="str">
        <f t="shared" si="195"/>
        <v>Medium</v>
      </c>
      <c r="Q2071" t="str">
        <f t="shared" si="196"/>
        <v>Long-Term</v>
      </c>
      <c r="R2071" t="str">
        <f t="shared" si="197"/>
        <v>High Balance</v>
      </c>
      <c r="S2071" t="str">
        <f t="shared" si="198"/>
        <v>High Value</v>
      </c>
      <c r="T2071">
        <v>1</v>
      </c>
      <c r="U2071">
        <f t="shared" si="199"/>
        <v>0</v>
      </c>
    </row>
    <row r="2072" spans="1:21" x14ac:dyDescent="0.25">
      <c r="A2072">
        <v>2025</v>
      </c>
      <c r="B2072">
        <v>15750684</v>
      </c>
      <c r="C2072" t="s">
        <v>736</v>
      </c>
      <c r="D2072">
        <v>719</v>
      </c>
      <c r="E2072" t="s">
        <v>15</v>
      </c>
      <c r="F2072" t="s">
        <v>16</v>
      </c>
      <c r="G2072">
        <v>42</v>
      </c>
      <c r="H2072">
        <v>4</v>
      </c>
      <c r="I2072">
        <v>0</v>
      </c>
      <c r="J2072">
        <v>1</v>
      </c>
      <c r="K2072">
        <v>1</v>
      </c>
      <c r="L2072">
        <v>0</v>
      </c>
      <c r="M2072">
        <v>28466</v>
      </c>
      <c r="N2072">
        <v>1</v>
      </c>
      <c r="O2072" t="str">
        <f t="shared" si="194"/>
        <v>30-45</v>
      </c>
      <c r="P2072" t="str">
        <f t="shared" si="195"/>
        <v>Medium</v>
      </c>
      <c r="Q2072" t="str">
        <f t="shared" si="196"/>
        <v>Mid-Term</v>
      </c>
      <c r="R2072" t="str">
        <f t="shared" si="197"/>
        <v>Zero Balance</v>
      </c>
      <c r="S2072" t="str">
        <f t="shared" si="198"/>
        <v>Normal</v>
      </c>
      <c r="T2072">
        <v>1</v>
      </c>
      <c r="U2072">
        <f t="shared" si="199"/>
        <v>0</v>
      </c>
    </row>
    <row r="2073" spans="1:21" x14ac:dyDescent="0.25">
      <c r="A2073">
        <v>2025</v>
      </c>
      <c r="B2073">
        <v>15697214</v>
      </c>
      <c r="C2073" t="s">
        <v>1236</v>
      </c>
      <c r="D2073">
        <v>686</v>
      </c>
      <c r="E2073" t="s">
        <v>18</v>
      </c>
      <c r="F2073" t="s">
        <v>16</v>
      </c>
      <c r="G2073">
        <v>36</v>
      </c>
      <c r="H2073">
        <v>5</v>
      </c>
      <c r="I2073">
        <v>0</v>
      </c>
      <c r="J2073">
        <v>2</v>
      </c>
      <c r="K2073">
        <v>1</v>
      </c>
      <c r="L2073">
        <v>1</v>
      </c>
      <c r="M2073">
        <v>152979</v>
      </c>
      <c r="N2073">
        <v>0</v>
      </c>
      <c r="O2073" t="str">
        <f t="shared" si="194"/>
        <v>30-45</v>
      </c>
      <c r="P2073" t="str">
        <f t="shared" si="195"/>
        <v>Medium</v>
      </c>
      <c r="Q2073" t="str">
        <f t="shared" si="196"/>
        <v>Mid-Term</v>
      </c>
      <c r="R2073" t="str">
        <f t="shared" si="197"/>
        <v>Zero Balance</v>
      </c>
      <c r="S2073" t="str">
        <f t="shared" si="198"/>
        <v>Normal</v>
      </c>
      <c r="T2073">
        <v>1</v>
      </c>
      <c r="U2073">
        <f t="shared" si="199"/>
        <v>0</v>
      </c>
    </row>
    <row r="2074" spans="1:21" x14ac:dyDescent="0.25">
      <c r="A2074">
        <v>2025</v>
      </c>
      <c r="B2074">
        <v>15711015</v>
      </c>
      <c r="C2074" t="s">
        <v>1237</v>
      </c>
      <c r="D2074">
        <v>743</v>
      </c>
      <c r="E2074" t="s">
        <v>15</v>
      </c>
      <c r="F2074" t="s">
        <v>23</v>
      </c>
      <c r="G2074">
        <v>36</v>
      </c>
      <c r="H2074">
        <v>4</v>
      </c>
      <c r="I2074">
        <v>0</v>
      </c>
      <c r="J2074">
        <v>2</v>
      </c>
      <c r="K2074">
        <v>1</v>
      </c>
      <c r="L2074">
        <v>1</v>
      </c>
      <c r="M2074">
        <v>190911</v>
      </c>
      <c r="N2074">
        <v>0</v>
      </c>
      <c r="O2074" t="str">
        <f t="shared" si="194"/>
        <v>30-45</v>
      </c>
      <c r="P2074" t="str">
        <f t="shared" si="195"/>
        <v>Medium</v>
      </c>
      <c r="Q2074" t="str">
        <f t="shared" si="196"/>
        <v>Mid-Term</v>
      </c>
      <c r="R2074" t="str">
        <f t="shared" si="197"/>
        <v>Zero Balance</v>
      </c>
      <c r="S2074" t="str">
        <f t="shared" si="198"/>
        <v>Normal</v>
      </c>
      <c r="T2074">
        <v>1</v>
      </c>
      <c r="U2074">
        <f t="shared" si="199"/>
        <v>0</v>
      </c>
    </row>
    <row r="2075" spans="1:21" x14ac:dyDescent="0.25">
      <c r="A2075">
        <v>2025</v>
      </c>
      <c r="B2075">
        <v>15573309</v>
      </c>
      <c r="C2075" t="s">
        <v>1238</v>
      </c>
      <c r="D2075">
        <v>626</v>
      </c>
      <c r="E2075" t="s">
        <v>18</v>
      </c>
      <c r="F2075" t="s">
        <v>16</v>
      </c>
      <c r="G2075">
        <v>48</v>
      </c>
      <c r="H2075">
        <v>2</v>
      </c>
      <c r="I2075">
        <v>0</v>
      </c>
      <c r="J2075">
        <v>2</v>
      </c>
      <c r="K2075">
        <v>1</v>
      </c>
      <c r="L2075">
        <v>1</v>
      </c>
      <c r="M2075">
        <v>95795</v>
      </c>
      <c r="N2075">
        <v>0</v>
      </c>
      <c r="O2075" t="str">
        <f t="shared" si="194"/>
        <v>46-60</v>
      </c>
      <c r="P2075" t="str">
        <f t="shared" si="195"/>
        <v>Medium</v>
      </c>
      <c r="Q2075" t="str">
        <f t="shared" si="196"/>
        <v>New</v>
      </c>
      <c r="R2075" t="str">
        <f t="shared" si="197"/>
        <v>Zero Balance</v>
      </c>
      <c r="S2075" t="str">
        <f t="shared" si="198"/>
        <v>Normal</v>
      </c>
      <c r="T2075">
        <v>1</v>
      </c>
      <c r="U2075">
        <f t="shared" si="199"/>
        <v>0</v>
      </c>
    </row>
    <row r="2076" spans="1:21" x14ac:dyDescent="0.25">
      <c r="A2076">
        <v>2025</v>
      </c>
      <c r="B2076">
        <v>15805303</v>
      </c>
      <c r="C2076" t="s">
        <v>159</v>
      </c>
      <c r="D2076">
        <v>661</v>
      </c>
      <c r="E2076" t="s">
        <v>26</v>
      </c>
      <c r="F2076" t="s">
        <v>23</v>
      </c>
      <c r="G2076">
        <v>44</v>
      </c>
      <c r="H2076">
        <v>1</v>
      </c>
      <c r="I2076">
        <v>141137</v>
      </c>
      <c r="J2076">
        <v>1</v>
      </c>
      <c r="K2076">
        <v>1</v>
      </c>
      <c r="L2076">
        <v>0</v>
      </c>
      <c r="M2076">
        <v>189743</v>
      </c>
      <c r="N2076">
        <v>1</v>
      </c>
      <c r="O2076" t="str">
        <f t="shared" si="194"/>
        <v>30-45</v>
      </c>
      <c r="P2076" t="str">
        <f t="shared" si="195"/>
        <v>Medium</v>
      </c>
      <c r="Q2076" t="str">
        <f t="shared" si="196"/>
        <v>New</v>
      </c>
      <c r="R2076" t="str">
        <f t="shared" si="197"/>
        <v>High Balance</v>
      </c>
      <c r="S2076" t="str">
        <f t="shared" si="198"/>
        <v>High Value</v>
      </c>
      <c r="T2076">
        <v>1</v>
      </c>
      <c r="U2076">
        <f t="shared" si="199"/>
        <v>141137</v>
      </c>
    </row>
    <row r="2077" spans="1:21" x14ac:dyDescent="0.25">
      <c r="A2077">
        <v>2025</v>
      </c>
      <c r="B2077">
        <v>15741385</v>
      </c>
      <c r="C2077" t="s">
        <v>1239</v>
      </c>
      <c r="D2077">
        <v>710</v>
      </c>
      <c r="E2077" t="s">
        <v>26</v>
      </c>
      <c r="F2077" t="s">
        <v>23</v>
      </c>
      <c r="G2077">
        <v>45</v>
      </c>
      <c r="H2077">
        <v>9</v>
      </c>
      <c r="I2077">
        <v>108231</v>
      </c>
      <c r="J2077">
        <v>1</v>
      </c>
      <c r="K2077">
        <v>1</v>
      </c>
      <c r="L2077">
        <v>1</v>
      </c>
      <c r="M2077">
        <v>188574</v>
      </c>
      <c r="N2077">
        <v>0</v>
      </c>
      <c r="O2077" t="str">
        <f t="shared" si="194"/>
        <v>30-45</v>
      </c>
      <c r="P2077" t="str">
        <f t="shared" si="195"/>
        <v>Medium</v>
      </c>
      <c r="Q2077" t="str">
        <f t="shared" si="196"/>
        <v>Long-Term</v>
      </c>
      <c r="R2077" t="str">
        <f t="shared" si="197"/>
        <v>High Balance</v>
      </c>
      <c r="S2077" t="str">
        <f t="shared" si="198"/>
        <v>High Value</v>
      </c>
      <c r="T2077">
        <v>1</v>
      </c>
      <c r="U2077">
        <f t="shared" si="199"/>
        <v>0</v>
      </c>
    </row>
    <row r="2078" spans="1:21" x14ac:dyDescent="0.25">
      <c r="A2078">
        <v>2025</v>
      </c>
      <c r="B2078">
        <v>15780254</v>
      </c>
      <c r="C2078" t="s">
        <v>1240</v>
      </c>
      <c r="D2078">
        <v>654</v>
      </c>
      <c r="E2078" t="s">
        <v>15</v>
      </c>
      <c r="F2078" t="s">
        <v>23</v>
      </c>
      <c r="G2078">
        <v>40</v>
      </c>
      <c r="H2078">
        <v>6</v>
      </c>
      <c r="I2078">
        <v>0</v>
      </c>
      <c r="J2078">
        <v>1</v>
      </c>
      <c r="K2078">
        <v>0</v>
      </c>
      <c r="L2078">
        <v>0</v>
      </c>
      <c r="M2078">
        <v>183873</v>
      </c>
      <c r="N2078">
        <v>1</v>
      </c>
      <c r="O2078" t="str">
        <f t="shared" si="194"/>
        <v>30-45</v>
      </c>
      <c r="P2078" t="str">
        <f t="shared" si="195"/>
        <v>Medium</v>
      </c>
      <c r="Q2078" t="str">
        <f t="shared" si="196"/>
        <v>Mid-Term</v>
      </c>
      <c r="R2078" t="str">
        <f t="shared" si="197"/>
        <v>Zero Balance</v>
      </c>
      <c r="S2078" t="str">
        <f t="shared" si="198"/>
        <v>Normal</v>
      </c>
      <c r="T2078">
        <v>1</v>
      </c>
      <c r="U2078">
        <f t="shared" si="199"/>
        <v>0</v>
      </c>
    </row>
    <row r="2079" spans="1:21" x14ac:dyDescent="0.25">
      <c r="A2079">
        <v>2025</v>
      </c>
      <c r="B2079">
        <v>15744843</v>
      </c>
      <c r="C2079" t="s">
        <v>275</v>
      </c>
      <c r="D2079">
        <v>569</v>
      </c>
      <c r="E2079" t="s">
        <v>18</v>
      </c>
      <c r="F2079" t="s">
        <v>16</v>
      </c>
      <c r="G2079">
        <v>34</v>
      </c>
      <c r="H2079">
        <v>6</v>
      </c>
      <c r="I2079">
        <v>144855</v>
      </c>
      <c r="J2079">
        <v>1</v>
      </c>
      <c r="K2079">
        <v>0</v>
      </c>
      <c r="L2079">
        <v>0</v>
      </c>
      <c r="M2079">
        <v>196555</v>
      </c>
      <c r="N2079">
        <v>0</v>
      </c>
      <c r="O2079" t="str">
        <f t="shared" si="194"/>
        <v>30-45</v>
      </c>
      <c r="P2079" t="str">
        <f t="shared" si="195"/>
        <v>Low</v>
      </c>
      <c r="Q2079" t="str">
        <f t="shared" si="196"/>
        <v>Mid-Term</v>
      </c>
      <c r="R2079" t="str">
        <f t="shared" si="197"/>
        <v>High Balance</v>
      </c>
      <c r="S2079" t="str">
        <f t="shared" si="198"/>
        <v>High Value</v>
      </c>
      <c r="T2079">
        <v>1</v>
      </c>
      <c r="U2079">
        <f t="shared" si="199"/>
        <v>0</v>
      </c>
    </row>
    <row r="2080" spans="1:21" x14ac:dyDescent="0.25">
      <c r="A2080">
        <v>2025</v>
      </c>
      <c r="B2080">
        <v>15815626</v>
      </c>
      <c r="C2080" t="s">
        <v>1241</v>
      </c>
      <c r="D2080">
        <v>640</v>
      </c>
      <c r="E2080" t="s">
        <v>15</v>
      </c>
      <c r="F2080" t="s">
        <v>23</v>
      </c>
      <c r="G2080">
        <v>63</v>
      </c>
      <c r="H2080">
        <v>2</v>
      </c>
      <c r="I2080">
        <v>68432</v>
      </c>
      <c r="J2080">
        <v>2</v>
      </c>
      <c r="K2080">
        <v>1</v>
      </c>
      <c r="L2080">
        <v>1</v>
      </c>
      <c r="M2080">
        <v>112503</v>
      </c>
      <c r="N2080">
        <v>1</v>
      </c>
      <c r="O2080" t="str">
        <f t="shared" si="194"/>
        <v>60+</v>
      </c>
      <c r="P2080" t="str">
        <f t="shared" si="195"/>
        <v>Medium</v>
      </c>
      <c r="Q2080" t="str">
        <f t="shared" si="196"/>
        <v>New</v>
      </c>
      <c r="R2080" t="str">
        <f t="shared" si="197"/>
        <v>Low Balance</v>
      </c>
      <c r="S2080" t="str">
        <f t="shared" si="198"/>
        <v>Normal</v>
      </c>
      <c r="T2080">
        <v>1</v>
      </c>
      <c r="U2080">
        <f t="shared" si="199"/>
        <v>68432</v>
      </c>
    </row>
    <row r="2081" spans="1:21" x14ac:dyDescent="0.25">
      <c r="A2081">
        <v>2025</v>
      </c>
      <c r="B2081">
        <v>15784736</v>
      </c>
      <c r="C2081" t="s">
        <v>795</v>
      </c>
      <c r="D2081">
        <v>562</v>
      </c>
      <c r="E2081" t="s">
        <v>15</v>
      </c>
      <c r="F2081" t="s">
        <v>23</v>
      </c>
      <c r="G2081">
        <v>45</v>
      </c>
      <c r="H2081">
        <v>6</v>
      </c>
      <c r="I2081">
        <v>136855</v>
      </c>
      <c r="J2081">
        <v>1</v>
      </c>
      <c r="K2081">
        <v>1</v>
      </c>
      <c r="L2081">
        <v>0</v>
      </c>
      <c r="M2081">
        <v>46864</v>
      </c>
      <c r="N2081">
        <v>0</v>
      </c>
      <c r="O2081" t="str">
        <f t="shared" si="194"/>
        <v>30-45</v>
      </c>
      <c r="P2081" t="str">
        <f t="shared" si="195"/>
        <v>Low</v>
      </c>
      <c r="Q2081" t="str">
        <f t="shared" si="196"/>
        <v>Mid-Term</v>
      </c>
      <c r="R2081" t="str">
        <f t="shared" si="197"/>
        <v>High Balance</v>
      </c>
      <c r="S2081" t="str">
        <f t="shared" si="198"/>
        <v>High Value</v>
      </c>
      <c r="T2081">
        <v>1</v>
      </c>
      <c r="U2081">
        <f t="shared" si="199"/>
        <v>0</v>
      </c>
    </row>
    <row r="2082" spans="1:21" x14ac:dyDescent="0.25">
      <c r="A2082">
        <v>2025</v>
      </c>
      <c r="B2082">
        <v>15813412</v>
      </c>
      <c r="C2082" t="s">
        <v>1242</v>
      </c>
      <c r="D2082">
        <v>721</v>
      </c>
      <c r="E2082" t="s">
        <v>15</v>
      </c>
      <c r="F2082" t="s">
        <v>16</v>
      </c>
      <c r="G2082">
        <v>55</v>
      </c>
      <c r="H2082">
        <v>3</v>
      </c>
      <c r="I2082">
        <v>44021</v>
      </c>
      <c r="J2082">
        <v>1</v>
      </c>
      <c r="K2082">
        <v>1</v>
      </c>
      <c r="L2082">
        <v>0</v>
      </c>
      <c r="M2082">
        <v>65864</v>
      </c>
      <c r="N2082">
        <v>1</v>
      </c>
      <c r="O2082" t="str">
        <f t="shared" si="194"/>
        <v>46-60</v>
      </c>
      <c r="P2082" t="str">
        <f t="shared" si="195"/>
        <v>Medium</v>
      </c>
      <c r="Q2082" t="str">
        <f t="shared" si="196"/>
        <v>New</v>
      </c>
      <c r="R2082" t="str">
        <f t="shared" si="197"/>
        <v>Low Balance</v>
      </c>
      <c r="S2082" t="str">
        <f t="shared" si="198"/>
        <v>Normal</v>
      </c>
      <c r="T2082">
        <v>1</v>
      </c>
      <c r="U2082">
        <f t="shared" si="199"/>
        <v>44021</v>
      </c>
    </row>
    <row r="2083" spans="1:21" x14ac:dyDescent="0.25">
      <c r="A2083">
        <v>2025</v>
      </c>
      <c r="B2083">
        <v>15809143</v>
      </c>
      <c r="C2083" t="s">
        <v>322</v>
      </c>
      <c r="D2083">
        <v>456</v>
      </c>
      <c r="E2083" t="s">
        <v>26</v>
      </c>
      <c r="F2083" t="s">
        <v>23</v>
      </c>
      <c r="G2083">
        <v>32</v>
      </c>
      <c r="H2083">
        <v>9</v>
      </c>
      <c r="I2083">
        <v>133061</v>
      </c>
      <c r="J2083">
        <v>1</v>
      </c>
      <c r="K2083">
        <v>1</v>
      </c>
      <c r="L2083">
        <v>1</v>
      </c>
      <c r="M2083">
        <v>125168</v>
      </c>
      <c r="N2083">
        <v>0</v>
      </c>
      <c r="O2083" t="str">
        <f t="shared" si="194"/>
        <v>30-45</v>
      </c>
      <c r="P2083" t="str">
        <f t="shared" si="195"/>
        <v>Low</v>
      </c>
      <c r="Q2083" t="str">
        <f t="shared" si="196"/>
        <v>Long-Term</v>
      </c>
      <c r="R2083" t="str">
        <f t="shared" si="197"/>
        <v>High Balance</v>
      </c>
      <c r="S2083" t="str">
        <f t="shared" si="198"/>
        <v>High Value</v>
      </c>
      <c r="T2083">
        <v>1</v>
      </c>
      <c r="U2083">
        <f t="shared" si="199"/>
        <v>0</v>
      </c>
    </row>
    <row r="2084" spans="1:21" x14ac:dyDescent="0.25">
      <c r="A2084">
        <v>2025</v>
      </c>
      <c r="B2084">
        <v>15617617</v>
      </c>
      <c r="C2084" t="s">
        <v>853</v>
      </c>
      <c r="D2084">
        <v>811</v>
      </c>
      <c r="E2084" t="s">
        <v>18</v>
      </c>
      <c r="F2084" t="s">
        <v>23</v>
      </c>
      <c r="G2084">
        <v>39</v>
      </c>
      <c r="H2084">
        <v>7</v>
      </c>
      <c r="I2084">
        <v>0</v>
      </c>
      <c r="J2084">
        <v>2</v>
      </c>
      <c r="K2084">
        <v>1</v>
      </c>
      <c r="L2084">
        <v>1</v>
      </c>
      <c r="M2084">
        <v>177519</v>
      </c>
      <c r="N2084">
        <v>0</v>
      </c>
      <c r="O2084" t="str">
        <f t="shared" si="194"/>
        <v>30-45</v>
      </c>
      <c r="P2084" t="str">
        <f t="shared" si="195"/>
        <v>High</v>
      </c>
      <c r="Q2084" t="str">
        <f t="shared" si="196"/>
        <v>Mid-Term</v>
      </c>
      <c r="R2084" t="str">
        <f t="shared" si="197"/>
        <v>Zero Balance</v>
      </c>
      <c r="S2084" t="str">
        <f t="shared" si="198"/>
        <v>Normal</v>
      </c>
      <c r="T2084">
        <v>1</v>
      </c>
      <c r="U2084">
        <f t="shared" si="199"/>
        <v>0</v>
      </c>
    </row>
    <row r="2085" spans="1:21" x14ac:dyDescent="0.25">
      <c r="A2085">
        <v>2025</v>
      </c>
      <c r="B2085">
        <v>15779738</v>
      </c>
      <c r="C2085" t="s">
        <v>68</v>
      </c>
      <c r="D2085">
        <v>534</v>
      </c>
      <c r="E2085" t="s">
        <v>15</v>
      </c>
      <c r="F2085" t="s">
        <v>23</v>
      </c>
      <c r="G2085">
        <v>24</v>
      </c>
      <c r="H2085">
        <v>1</v>
      </c>
      <c r="I2085">
        <v>0</v>
      </c>
      <c r="J2085">
        <v>1</v>
      </c>
      <c r="K2085">
        <v>1</v>
      </c>
      <c r="L2085">
        <v>1</v>
      </c>
      <c r="M2085">
        <v>169653</v>
      </c>
      <c r="N2085">
        <v>0</v>
      </c>
      <c r="O2085" t="str">
        <f t="shared" si="194"/>
        <v>&lt;30</v>
      </c>
      <c r="P2085" t="str">
        <f t="shared" si="195"/>
        <v>Low</v>
      </c>
      <c r="Q2085" t="str">
        <f t="shared" si="196"/>
        <v>New</v>
      </c>
      <c r="R2085" t="str">
        <f t="shared" si="197"/>
        <v>Zero Balance</v>
      </c>
      <c r="S2085" t="str">
        <f t="shared" si="198"/>
        <v>Normal</v>
      </c>
      <c r="T2085">
        <v>1</v>
      </c>
      <c r="U2085">
        <f t="shared" si="199"/>
        <v>0</v>
      </c>
    </row>
    <row r="2086" spans="1:21" x14ac:dyDescent="0.25">
      <c r="A2086">
        <v>2025</v>
      </c>
      <c r="B2086">
        <v>15668669</v>
      </c>
      <c r="C2086" t="s">
        <v>741</v>
      </c>
      <c r="D2086">
        <v>423</v>
      </c>
      <c r="E2086" t="s">
        <v>15</v>
      </c>
      <c r="F2086" t="s">
        <v>16</v>
      </c>
      <c r="G2086">
        <v>36</v>
      </c>
      <c r="H2086">
        <v>5</v>
      </c>
      <c r="I2086">
        <v>97666</v>
      </c>
      <c r="J2086">
        <v>1</v>
      </c>
      <c r="K2086">
        <v>1</v>
      </c>
      <c r="L2086">
        <v>0</v>
      </c>
      <c r="M2086">
        <v>118373</v>
      </c>
      <c r="N2086">
        <v>1</v>
      </c>
      <c r="O2086" t="str">
        <f t="shared" si="194"/>
        <v>30-45</v>
      </c>
      <c r="P2086" t="str">
        <f t="shared" si="195"/>
        <v>Low</v>
      </c>
      <c r="Q2086" t="str">
        <f t="shared" si="196"/>
        <v>Mid-Term</v>
      </c>
      <c r="R2086" t="str">
        <f t="shared" si="197"/>
        <v>Low Balance</v>
      </c>
      <c r="S2086" t="str">
        <f t="shared" si="198"/>
        <v>Normal</v>
      </c>
      <c r="T2086">
        <v>1</v>
      </c>
      <c r="U2086">
        <f t="shared" si="199"/>
        <v>97666</v>
      </c>
    </row>
    <row r="2087" spans="1:21" x14ac:dyDescent="0.25">
      <c r="A2087">
        <v>2025</v>
      </c>
      <c r="B2087">
        <v>15687477</v>
      </c>
      <c r="C2087" t="s">
        <v>809</v>
      </c>
      <c r="D2087">
        <v>594</v>
      </c>
      <c r="E2087" t="s">
        <v>26</v>
      </c>
      <c r="F2087" t="s">
        <v>23</v>
      </c>
      <c r="G2087">
        <v>28</v>
      </c>
      <c r="H2087">
        <v>5</v>
      </c>
      <c r="I2087">
        <v>185013</v>
      </c>
      <c r="J2087">
        <v>1</v>
      </c>
      <c r="K2087">
        <v>1</v>
      </c>
      <c r="L2087">
        <v>0</v>
      </c>
      <c r="M2087">
        <v>16481</v>
      </c>
      <c r="N2087">
        <v>0</v>
      </c>
      <c r="O2087" t="str">
        <f t="shared" si="194"/>
        <v>&lt;30</v>
      </c>
      <c r="P2087" t="str">
        <f t="shared" si="195"/>
        <v>Low</v>
      </c>
      <c r="Q2087" t="str">
        <f t="shared" si="196"/>
        <v>Mid-Term</v>
      </c>
      <c r="R2087" t="str">
        <f t="shared" si="197"/>
        <v>High Balance</v>
      </c>
      <c r="S2087" t="str">
        <f t="shared" si="198"/>
        <v>High Value</v>
      </c>
      <c r="T2087">
        <v>1</v>
      </c>
      <c r="U2087">
        <f t="shared" si="199"/>
        <v>0</v>
      </c>
    </row>
    <row r="2088" spans="1:21" x14ac:dyDescent="0.25">
      <c r="A2088">
        <v>2025</v>
      </c>
      <c r="B2088">
        <v>15578908</v>
      </c>
      <c r="C2088" t="s">
        <v>1060</v>
      </c>
      <c r="D2088">
        <v>725</v>
      </c>
      <c r="E2088" t="s">
        <v>18</v>
      </c>
      <c r="F2088" t="s">
        <v>16</v>
      </c>
      <c r="G2088">
        <v>32</v>
      </c>
      <c r="H2088">
        <v>0</v>
      </c>
      <c r="I2088">
        <v>0</v>
      </c>
      <c r="J2088">
        <v>2</v>
      </c>
      <c r="K2088">
        <v>1</v>
      </c>
      <c r="L2088">
        <v>1</v>
      </c>
      <c r="M2088">
        <v>138525</v>
      </c>
      <c r="N2088">
        <v>0</v>
      </c>
      <c r="O2088" t="str">
        <f t="shared" si="194"/>
        <v>30-45</v>
      </c>
      <c r="P2088" t="str">
        <f t="shared" si="195"/>
        <v>Medium</v>
      </c>
      <c r="Q2088" t="str">
        <f t="shared" si="196"/>
        <v>New</v>
      </c>
      <c r="R2088" t="str">
        <f t="shared" si="197"/>
        <v>Zero Balance</v>
      </c>
      <c r="S2088" t="str">
        <f t="shared" si="198"/>
        <v>Normal</v>
      </c>
      <c r="T2088">
        <v>1</v>
      </c>
      <c r="U2088">
        <f t="shared" si="199"/>
        <v>0</v>
      </c>
    </row>
    <row r="2089" spans="1:21" x14ac:dyDescent="0.25">
      <c r="A2089">
        <v>2025</v>
      </c>
      <c r="B2089">
        <v>15687658</v>
      </c>
      <c r="C2089" t="s">
        <v>1243</v>
      </c>
      <c r="D2089">
        <v>716</v>
      </c>
      <c r="E2089" t="s">
        <v>15</v>
      </c>
      <c r="F2089" t="s">
        <v>16</v>
      </c>
      <c r="G2089">
        <v>52</v>
      </c>
      <c r="H2089">
        <v>7</v>
      </c>
      <c r="I2089">
        <v>65972</v>
      </c>
      <c r="J2089">
        <v>2</v>
      </c>
      <c r="K2089">
        <v>1</v>
      </c>
      <c r="L2089">
        <v>0</v>
      </c>
      <c r="M2089">
        <v>14608</v>
      </c>
      <c r="N2089">
        <v>1</v>
      </c>
      <c r="O2089" t="str">
        <f t="shared" si="194"/>
        <v>46-60</v>
      </c>
      <c r="P2089" t="str">
        <f t="shared" si="195"/>
        <v>Medium</v>
      </c>
      <c r="Q2089" t="str">
        <f t="shared" si="196"/>
        <v>Mid-Term</v>
      </c>
      <c r="R2089" t="str">
        <f t="shared" si="197"/>
        <v>Low Balance</v>
      </c>
      <c r="S2089" t="str">
        <f t="shared" si="198"/>
        <v>Normal</v>
      </c>
      <c r="T2089">
        <v>1</v>
      </c>
      <c r="U2089">
        <f t="shared" si="199"/>
        <v>65972</v>
      </c>
    </row>
    <row r="2090" spans="1:21" x14ac:dyDescent="0.25">
      <c r="A2090">
        <v>2025</v>
      </c>
      <c r="B2090">
        <v>15615020</v>
      </c>
      <c r="C2090" t="s">
        <v>1244</v>
      </c>
      <c r="D2090">
        <v>595</v>
      </c>
      <c r="E2090" t="s">
        <v>26</v>
      </c>
      <c r="F2090" t="s">
        <v>16</v>
      </c>
      <c r="G2090">
        <v>41</v>
      </c>
      <c r="H2090">
        <v>9</v>
      </c>
      <c r="I2090">
        <v>150463</v>
      </c>
      <c r="J2090">
        <v>2</v>
      </c>
      <c r="K2090">
        <v>0</v>
      </c>
      <c r="L2090">
        <v>1</v>
      </c>
      <c r="M2090">
        <v>81548</v>
      </c>
      <c r="N2090">
        <v>0</v>
      </c>
      <c r="O2090" t="str">
        <f t="shared" si="194"/>
        <v>30-45</v>
      </c>
      <c r="P2090" t="str">
        <f t="shared" si="195"/>
        <v>Low</v>
      </c>
      <c r="Q2090" t="str">
        <f t="shared" si="196"/>
        <v>Long-Term</v>
      </c>
      <c r="R2090" t="str">
        <f t="shared" si="197"/>
        <v>High Balance</v>
      </c>
      <c r="S2090" t="str">
        <f t="shared" si="198"/>
        <v>High Value</v>
      </c>
      <c r="T2090">
        <v>1</v>
      </c>
      <c r="U2090">
        <f t="shared" si="199"/>
        <v>0</v>
      </c>
    </row>
    <row r="2091" spans="1:21" x14ac:dyDescent="0.25">
      <c r="A2091">
        <v>2025</v>
      </c>
      <c r="B2091">
        <v>15608886</v>
      </c>
      <c r="C2091" t="s">
        <v>1245</v>
      </c>
      <c r="D2091">
        <v>679</v>
      </c>
      <c r="E2091" t="s">
        <v>15</v>
      </c>
      <c r="F2091" t="s">
        <v>16</v>
      </c>
      <c r="G2091">
        <v>33</v>
      </c>
      <c r="H2091">
        <v>1</v>
      </c>
      <c r="I2091">
        <v>0</v>
      </c>
      <c r="J2091">
        <v>2</v>
      </c>
      <c r="K2091">
        <v>0</v>
      </c>
      <c r="L2091">
        <v>0</v>
      </c>
      <c r="M2091">
        <v>69608</v>
      </c>
      <c r="N2091">
        <v>0</v>
      </c>
      <c r="O2091" t="str">
        <f t="shared" si="194"/>
        <v>30-45</v>
      </c>
      <c r="P2091" t="str">
        <f t="shared" si="195"/>
        <v>Medium</v>
      </c>
      <c r="Q2091" t="str">
        <f t="shared" si="196"/>
        <v>New</v>
      </c>
      <c r="R2091" t="str">
        <f t="shared" si="197"/>
        <v>Zero Balance</v>
      </c>
      <c r="S2091" t="str">
        <f t="shared" si="198"/>
        <v>Normal</v>
      </c>
      <c r="T2091">
        <v>1</v>
      </c>
      <c r="U2091">
        <f t="shared" si="199"/>
        <v>0</v>
      </c>
    </row>
    <row r="2092" spans="1:21" x14ac:dyDescent="0.25">
      <c r="A2092">
        <v>2025</v>
      </c>
      <c r="B2092">
        <v>15602551</v>
      </c>
      <c r="C2092" t="s">
        <v>287</v>
      </c>
      <c r="D2092">
        <v>667</v>
      </c>
      <c r="E2092" t="s">
        <v>18</v>
      </c>
      <c r="F2092" t="s">
        <v>23</v>
      </c>
      <c r="G2092">
        <v>39</v>
      </c>
      <c r="H2092">
        <v>9</v>
      </c>
      <c r="I2092">
        <v>0</v>
      </c>
      <c r="J2092">
        <v>2</v>
      </c>
      <c r="K2092">
        <v>1</v>
      </c>
      <c r="L2092">
        <v>0</v>
      </c>
      <c r="M2092">
        <v>68874</v>
      </c>
      <c r="N2092">
        <v>0</v>
      </c>
      <c r="O2092" t="str">
        <f t="shared" si="194"/>
        <v>30-45</v>
      </c>
      <c r="P2092" t="str">
        <f t="shared" si="195"/>
        <v>Medium</v>
      </c>
      <c r="Q2092" t="str">
        <f t="shared" si="196"/>
        <v>Long-Term</v>
      </c>
      <c r="R2092" t="str">
        <f t="shared" si="197"/>
        <v>Zero Balance</v>
      </c>
      <c r="S2092" t="str">
        <f t="shared" si="198"/>
        <v>Normal</v>
      </c>
      <c r="T2092">
        <v>1</v>
      </c>
      <c r="U2092">
        <f t="shared" si="199"/>
        <v>0</v>
      </c>
    </row>
    <row r="2093" spans="1:21" x14ac:dyDescent="0.25">
      <c r="A2093">
        <v>2025</v>
      </c>
      <c r="B2093">
        <v>15672945</v>
      </c>
      <c r="C2093" t="s">
        <v>1246</v>
      </c>
      <c r="D2093">
        <v>661</v>
      </c>
      <c r="E2093" t="s">
        <v>15</v>
      </c>
      <c r="F2093" t="s">
        <v>16</v>
      </c>
      <c r="G2093">
        <v>37</v>
      </c>
      <c r="H2093">
        <v>5</v>
      </c>
      <c r="I2093">
        <v>136425</v>
      </c>
      <c r="J2093">
        <v>1</v>
      </c>
      <c r="K2093">
        <v>1</v>
      </c>
      <c r="L2093">
        <v>0</v>
      </c>
      <c r="M2093">
        <v>81103</v>
      </c>
      <c r="N2093">
        <v>0</v>
      </c>
      <c r="O2093" t="str">
        <f t="shared" si="194"/>
        <v>30-45</v>
      </c>
      <c r="P2093" t="str">
        <f t="shared" si="195"/>
        <v>Medium</v>
      </c>
      <c r="Q2093" t="str">
        <f t="shared" si="196"/>
        <v>Mid-Term</v>
      </c>
      <c r="R2093" t="str">
        <f t="shared" si="197"/>
        <v>High Balance</v>
      </c>
      <c r="S2093" t="str">
        <f t="shared" si="198"/>
        <v>High Value</v>
      </c>
      <c r="T2093">
        <v>1</v>
      </c>
      <c r="U2093">
        <f t="shared" si="199"/>
        <v>0</v>
      </c>
    </row>
    <row r="2094" spans="1:21" x14ac:dyDescent="0.25">
      <c r="A2094">
        <v>2025</v>
      </c>
      <c r="B2094">
        <v>15757408</v>
      </c>
      <c r="C2094" t="s">
        <v>442</v>
      </c>
      <c r="D2094">
        <v>655</v>
      </c>
      <c r="E2094" t="s">
        <v>18</v>
      </c>
      <c r="F2094" t="s">
        <v>23</v>
      </c>
      <c r="G2094">
        <v>38</v>
      </c>
      <c r="H2094">
        <v>3</v>
      </c>
      <c r="I2094">
        <v>250898</v>
      </c>
      <c r="J2094">
        <v>3</v>
      </c>
      <c r="K2094">
        <v>0</v>
      </c>
      <c r="L2094">
        <v>1</v>
      </c>
      <c r="M2094">
        <v>81054</v>
      </c>
      <c r="N2094">
        <v>1</v>
      </c>
      <c r="O2094" t="str">
        <f t="shared" si="194"/>
        <v>30-45</v>
      </c>
      <c r="P2094" t="str">
        <f t="shared" si="195"/>
        <v>Medium</v>
      </c>
      <c r="Q2094" t="str">
        <f t="shared" si="196"/>
        <v>New</v>
      </c>
      <c r="R2094" t="str">
        <f t="shared" si="197"/>
        <v>High Balance</v>
      </c>
      <c r="S2094" t="str">
        <f t="shared" si="198"/>
        <v>High Value</v>
      </c>
      <c r="T2094">
        <v>1</v>
      </c>
      <c r="U2094">
        <f t="shared" si="199"/>
        <v>250898</v>
      </c>
    </row>
    <row r="2095" spans="1:21" x14ac:dyDescent="0.25">
      <c r="A2095">
        <v>2025</v>
      </c>
      <c r="B2095">
        <v>15806132</v>
      </c>
      <c r="C2095" t="s">
        <v>65</v>
      </c>
      <c r="D2095">
        <v>555</v>
      </c>
      <c r="E2095" t="s">
        <v>15</v>
      </c>
      <c r="F2095" t="s">
        <v>23</v>
      </c>
      <c r="G2095">
        <v>55</v>
      </c>
      <c r="H2095">
        <v>4</v>
      </c>
      <c r="I2095">
        <v>146799</v>
      </c>
      <c r="J2095">
        <v>1</v>
      </c>
      <c r="K2095">
        <v>1</v>
      </c>
      <c r="L2095">
        <v>1</v>
      </c>
      <c r="M2095">
        <v>74150</v>
      </c>
      <c r="N2095">
        <v>0</v>
      </c>
      <c r="O2095" t="str">
        <f t="shared" si="194"/>
        <v>46-60</v>
      </c>
      <c r="P2095" t="str">
        <f t="shared" si="195"/>
        <v>Low</v>
      </c>
      <c r="Q2095" t="str">
        <f t="shared" si="196"/>
        <v>Mid-Term</v>
      </c>
      <c r="R2095" t="str">
        <f t="shared" si="197"/>
        <v>High Balance</v>
      </c>
      <c r="S2095" t="str">
        <f t="shared" si="198"/>
        <v>High Value</v>
      </c>
      <c r="T2095">
        <v>1</v>
      </c>
      <c r="U2095">
        <f t="shared" si="199"/>
        <v>0</v>
      </c>
    </row>
    <row r="2096" spans="1:21" x14ac:dyDescent="0.25">
      <c r="A2096">
        <v>2025</v>
      </c>
      <c r="B2096">
        <v>15813022</v>
      </c>
      <c r="C2096" t="s">
        <v>1247</v>
      </c>
      <c r="D2096">
        <v>531</v>
      </c>
      <c r="E2096" t="s">
        <v>18</v>
      </c>
      <c r="F2096" t="s">
        <v>23</v>
      </c>
      <c r="G2096">
        <v>70</v>
      </c>
      <c r="H2096">
        <v>1</v>
      </c>
      <c r="I2096">
        <v>0</v>
      </c>
      <c r="J2096">
        <v>2</v>
      </c>
      <c r="K2096">
        <v>0</v>
      </c>
      <c r="L2096">
        <v>0</v>
      </c>
      <c r="M2096">
        <v>99503</v>
      </c>
      <c r="N2096">
        <v>0</v>
      </c>
      <c r="O2096" t="str">
        <f t="shared" si="194"/>
        <v>60+</v>
      </c>
      <c r="P2096" t="str">
        <f t="shared" si="195"/>
        <v>Low</v>
      </c>
      <c r="Q2096" t="str">
        <f t="shared" si="196"/>
        <v>New</v>
      </c>
      <c r="R2096" t="str">
        <f t="shared" si="197"/>
        <v>Zero Balance</v>
      </c>
      <c r="S2096" t="str">
        <f t="shared" si="198"/>
        <v>Normal</v>
      </c>
      <c r="T2096">
        <v>1</v>
      </c>
      <c r="U2096">
        <f t="shared" si="199"/>
        <v>0</v>
      </c>
    </row>
    <row r="2097" spans="1:21" x14ac:dyDescent="0.25">
      <c r="A2097">
        <v>2025</v>
      </c>
      <c r="B2097">
        <v>15673578</v>
      </c>
      <c r="C2097" t="s">
        <v>688</v>
      </c>
      <c r="D2097">
        <v>611</v>
      </c>
      <c r="E2097" t="s">
        <v>26</v>
      </c>
      <c r="F2097" t="s">
        <v>16</v>
      </c>
      <c r="G2097">
        <v>40</v>
      </c>
      <c r="H2097">
        <v>7</v>
      </c>
      <c r="I2097">
        <v>128487</v>
      </c>
      <c r="J2097">
        <v>2</v>
      </c>
      <c r="K2097">
        <v>1</v>
      </c>
      <c r="L2097">
        <v>0</v>
      </c>
      <c r="M2097">
        <v>10109</v>
      </c>
      <c r="N2097">
        <v>0</v>
      </c>
      <c r="O2097" t="str">
        <f t="shared" si="194"/>
        <v>30-45</v>
      </c>
      <c r="P2097" t="str">
        <f t="shared" si="195"/>
        <v>Medium</v>
      </c>
      <c r="Q2097" t="str">
        <f t="shared" si="196"/>
        <v>Mid-Term</v>
      </c>
      <c r="R2097" t="str">
        <f t="shared" si="197"/>
        <v>High Balance</v>
      </c>
      <c r="S2097" t="str">
        <f t="shared" si="198"/>
        <v>High Value</v>
      </c>
      <c r="T2097">
        <v>1</v>
      </c>
      <c r="U2097">
        <f t="shared" si="199"/>
        <v>0</v>
      </c>
    </row>
    <row r="2098" spans="1:21" x14ac:dyDescent="0.25">
      <c r="A2098">
        <v>2025</v>
      </c>
      <c r="B2098">
        <v>15757916</v>
      </c>
      <c r="C2098" t="s">
        <v>1147</v>
      </c>
      <c r="D2098">
        <v>600</v>
      </c>
      <c r="E2098" t="s">
        <v>15</v>
      </c>
      <c r="F2098" t="s">
        <v>16</v>
      </c>
      <c r="G2098">
        <v>38</v>
      </c>
      <c r="H2098">
        <v>9</v>
      </c>
      <c r="I2098">
        <v>0</v>
      </c>
      <c r="J2098">
        <v>2</v>
      </c>
      <c r="K2098">
        <v>1</v>
      </c>
      <c r="L2098">
        <v>1</v>
      </c>
      <c r="M2098">
        <v>58856</v>
      </c>
      <c r="N2098">
        <v>0</v>
      </c>
      <c r="O2098" t="str">
        <f t="shared" si="194"/>
        <v>30-45</v>
      </c>
      <c r="P2098" t="str">
        <f t="shared" si="195"/>
        <v>Medium</v>
      </c>
      <c r="Q2098" t="str">
        <f t="shared" si="196"/>
        <v>Long-Term</v>
      </c>
      <c r="R2098" t="str">
        <f t="shared" si="197"/>
        <v>Zero Balance</v>
      </c>
      <c r="S2098" t="str">
        <f t="shared" si="198"/>
        <v>Normal</v>
      </c>
      <c r="T2098">
        <v>1</v>
      </c>
      <c r="U2098">
        <f t="shared" si="199"/>
        <v>0</v>
      </c>
    </row>
    <row r="2099" spans="1:21" x14ac:dyDescent="0.25">
      <c r="A2099">
        <v>2025</v>
      </c>
      <c r="B2099">
        <v>15689168</v>
      </c>
      <c r="C2099" t="s">
        <v>640</v>
      </c>
      <c r="D2099">
        <v>531</v>
      </c>
      <c r="E2099" t="s">
        <v>18</v>
      </c>
      <c r="F2099" t="s">
        <v>23</v>
      </c>
      <c r="G2099">
        <v>37</v>
      </c>
      <c r="H2099">
        <v>1</v>
      </c>
      <c r="I2099">
        <v>143407</v>
      </c>
      <c r="J2099">
        <v>2</v>
      </c>
      <c r="K2099">
        <v>0</v>
      </c>
      <c r="L2099">
        <v>1</v>
      </c>
      <c r="M2099">
        <v>84402</v>
      </c>
      <c r="N2099">
        <v>0</v>
      </c>
      <c r="O2099" t="str">
        <f t="shared" si="194"/>
        <v>30-45</v>
      </c>
      <c r="P2099" t="str">
        <f t="shared" si="195"/>
        <v>Low</v>
      </c>
      <c r="Q2099" t="str">
        <f t="shared" si="196"/>
        <v>New</v>
      </c>
      <c r="R2099" t="str">
        <f t="shared" si="197"/>
        <v>High Balance</v>
      </c>
      <c r="S2099" t="str">
        <f t="shared" si="198"/>
        <v>High Value</v>
      </c>
      <c r="T2099">
        <v>1</v>
      </c>
      <c r="U2099">
        <f t="shared" si="199"/>
        <v>0</v>
      </c>
    </row>
    <row r="2100" spans="1:21" x14ac:dyDescent="0.25">
      <c r="A2100">
        <v>2025</v>
      </c>
      <c r="B2100">
        <v>15769216</v>
      </c>
      <c r="C2100" t="s">
        <v>956</v>
      </c>
      <c r="D2100">
        <v>601</v>
      </c>
      <c r="E2100" t="s">
        <v>15</v>
      </c>
      <c r="F2100" t="s">
        <v>16</v>
      </c>
      <c r="G2100">
        <v>43</v>
      </c>
      <c r="H2100">
        <v>2</v>
      </c>
      <c r="I2100">
        <v>0</v>
      </c>
      <c r="J2100">
        <v>1</v>
      </c>
      <c r="K2100">
        <v>1</v>
      </c>
      <c r="L2100">
        <v>0</v>
      </c>
      <c r="M2100">
        <v>49714</v>
      </c>
      <c r="N2100">
        <v>1</v>
      </c>
      <c r="O2100" t="str">
        <f t="shared" si="194"/>
        <v>30-45</v>
      </c>
      <c r="P2100" t="str">
        <f t="shared" si="195"/>
        <v>Medium</v>
      </c>
      <c r="Q2100" t="str">
        <f t="shared" si="196"/>
        <v>New</v>
      </c>
      <c r="R2100" t="str">
        <f t="shared" si="197"/>
        <v>Zero Balance</v>
      </c>
      <c r="S2100" t="str">
        <f t="shared" si="198"/>
        <v>Normal</v>
      </c>
      <c r="T2100">
        <v>1</v>
      </c>
      <c r="U2100">
        <f t="shared" si="199"/>
        <v>0</v>
      </c>
    </row>
    <row r="2101" spans="1:21" x14ac:dyDescent="0.25">
      <c r="A2101">
        <v>2025</v>
      </c>
      <c r="B2101">
        <v>15593295</v>
      </c>
      <c r="C2101" t="s">
        <v>1248</v>
      </c>
      <c r="D2101">
        <v>548</v>
      </c>
      <c r="E2101" t="s">
        <v>15</v>
      </c>
      <c r="F2101" t="s">
        <v>23</v>
      </c>
      <c r="G2101">
        <v>57</v>
      </c>
      <c r="H2101">
        <v>6</v>
      </c>
      <c r="I2101">
        <v>76166</v>
      </c>
      <c r="J2101">
        <v>1</v>
      </c>
      <c r="K2101">
        <v>1</v>
      </c>
      <c r="L2101">
        <v>1</v>
      </c>
      <c r="M2101">
        <v>133538</v>
      </c>
      <c r="N2101">
        <v>0</v>
      </c>
      <c r="O2101" t="str">
        <f t="shared" si="194"/>
        <v>46-60</v>
      </c>
      <c r="P2101" t="str">
        <f t="shared" si="195"/>
        <v>Low</v>
      </c>
      <c r="Q2101" t="str">
        <f t="shared" si="196"/>
        <v>Mid-Term</v>
      </c>
      <c r="R2101" t="str">
        <f t="shared" si="197"/>
        <v>Low Balance</v>
      </c>
      <c r="S2101" t="str">
        <f t="shared" si="198"/>
        <v>Normal</v>
      </c>
      <c r="T2101">
        <v>1</v>
      </c>
      <c r="U2101">
        <f t="shared" si="199"/>
        <v>0</v>
      </c>
    </row>
    <row r="2102" spans="1:21" x14ac:dyDescent="0.25">
      <c r="A2102">
        <v>2025</v>
      </c>
      <c r="B2102">
        <v>15804814</v>
      </c>
      <c r="C2102" t="s">
        <v>617</v>
      </c>
      <c r="D2102">
        <v>759</v>
      </c>
      <c r="E2102" t="s">
        <v>15</v>
      </c>
      <c r="F2102" t="s">
        <v>23</v>
      </c>
      <c r="G2102">
        <v>40</v>
      </c>
      <c r="H2102">
        <v>4</v>
      </c>
      <c r="I2102">
        <v>0</v>
      </c>
      <c r="J2102">
        <v>2</v>
      </c>
      <c r="K2102">
        <v>1</v>
      </c>
      <c r="L2102">
        <v>0</v>
      </c>
      <c r="M2102">
        <v>124616</v>
      </c>
      <c r="N2102">
        <v>0</v>
      </c>
      <c r="O2102" t="str">
        <f t="shared" si="194"/>
        <v>30-45</v>
      </c>
      <c r="P2102" t="str">
        <f t="shared" si="195"/>
        <v>High</v>
      </c>
      <c r="Q2102" t="str">
        <f t="shared" si="196"/>
        <v>Mid-Term</v>
      </c>
      <c r="R2102" t="str">
        <f t="shared" si="197"/>
        <v>Zero Balance</v>
      </c>
      <c r="S2102" t="str">
        <f t="shared" si="198"/>
        <v>Normal</v>
      </c>
      <c r="T2102">
        <v>1</v>
      </c>
      <c r="U2102">
        <f t="shared" si="199"/>
        <v>0</v>
      </c>
    </row>
    <row r="2103" spans="1:21" x14ac:dyDescent="0.25">
      <c r="A2103">
        <v>2025</v>
      </c>
      <c r="B2103">
        <v>15778934</v>
      </c>
      <c r="C2103" t="s">
        <v>547</v>
      </c>
      <c r="D2103">
        <v>678</v>
      </c>
      <c r="E2103" t="s">
        <v>18</v>
      </c>
      <c r="F2103" t="s">
        <v>16</v>
      </c>
      <c r="G2103">
        <v>49</v>
      </c>
      <c r="H2103">
        <v>8</v>
      </c>
      <c r="I2103">
        <v>0</v>
      </c>
      <c r="J2103">
        <v>2</v>
      </c>
      <c r="K2103">
        <v>0</v>
      </c>
      <c r="L2103">
        <v>1</v>
      </c>
      <c r="M2103">
        <v>98091</v>
      </c>
      <c r="N2103">
        <v>0</v>
      </c>
      <c r="O2103" t="str">
        <f t="shared" si="194"/>
        <v>46-60</v>
      </c>
      <c r="P2103" t="str">
        <f t="shared" si="195"/>
        <v>Medium</v>
      </c>
      <c r="Q2103" t="str">
        <f t="shared" si="196"/>
        <v>Long-Term</v>
      </c>
      <c r="R2103" t="str">
        <f t="shared" si="197"/>
        <v>Zero Balance</v>
      </c>
      <c r="S2103" t="str">
        <f t="shared" si="198"/>
        <v>Normal</v>
      </c>
      <c r="T2103">
        <v>1</v>
      </c>
      <c r="U2103">
        <f t="shared" si="199"/>
        <v>0</v>
      </c>
    </row>
    <row r="2104" spans="1:21" x14ac:dyDescent="0.25">
      <c r="A2104">
        <v>2025</v>
      </c>
      <c r="B2104">
        <v>15802351</v>
      </c>
      <c r="C2104" t="s">
        <v>1249</v>
      </c>
      <c r="D2104">
        <v>755</v>
      </c>
      <c r="E2104" t="s">
        <v>26</v>
      </c>
      <c r="F2104" t="s">
        <v>16</v>
      </c>
      <c r="G2104">
        <v>33</v>
      </c>
      <c r="H2104">
        <v>6</v>
      </c>
      <c r="I2104">
        <v>90560</v>
      </c>
      <c r="J2104">
        <v>2</v>
      </c>
      <c r="K2104">
        <v>1</v>
      </c>
      <c r="L2104">
        <v>1</v>
      </c>
      <c r="M2104">
        <v>42608</v>
      </c>
      <c r="N2104">
        <v>0</v>
      </c>
      <c r="O2104" t="str">
        <f t="shared" si="194"/>
        <v>30-45</v>
      </c>
      <c r="P2104" t="str">
        <f t="shared" si="195"/>
        <v>High</v>
      </c>
      <c r="Q2104" t="str">
        <f t="shared" si="196"/>
        <v>Mid-Term</v>
      </c>
      <c r="R2104" t="str">
        <f t="shared" si="197"/>
        <v>Low Balance</v>
      </c>
      <c r="S2104" t="str">
        <f t="shared" si="198"/>
        <v>Normal</v>
      </c>
      <c r="T2104">
        <v>1</v>
      </c>
      <c r="U2104">
        <f t="shared" si="199"/>
        <v>0</v>
      </c>
    </row>
    <row r="2105" spans="1:21" x14ac:dyDescent="0.25">
      <c r="A2105">
        <v>2025</v>
      </c>
      <c r="B2105">
        <v>15630241</v>
      </c>
      <c r="C2105" t="s">
        <v>1250</v>
      </c>
      <c r="D2105">
        <v>594</v>
      </c>
      <c r="E2105" t="s">
        <v>15</v>
      </c>
      <c r="F2105" t="s">
        <v>23</v>
      </c>
      <c r="G2105">
        <v>61</v>
      </c>
      <c r="H2105">
        <v>3</v>
      </c>
      <c r="I2105">
        <v>62391</v>
      </c>
      <c r="J2105">
        <v>1</v>
      </c>
      <c r="K2105">
        <v>1</v>
      </c>
      <c r="L2105">
        <v>1</v>
      </c>
      <c r="M2105">
        <v>192434</v>
      </c>
      <c r="N2105">
        <v>0</v>
      </c>
      <c r="O2105" t="str">
        <f t="shared" si="194"/>
        <v>60+</v>
      </c>
      <c r="P2105" t="str">
        <f t="shared" si="195"/>
        <v>Low</v>
      </c>
      <c r="Q2105" t="str">
        <f t="shared" si="196"/>
        <v>New</v>
      </c>
      <c r="R2105" t="str">
        <f t="shared" si="197"/>
        <v>Low Balance</v>
      </c>
      <c r="S2105" t="str">
        <f t="shared" si="198"/>
        <v>Normal</v>
      </c>
      <c r="T2105">
        <v>1</v>
      </c>
      <c r="U2105">
        <f t="shared" si="199"/>
        <v>0</v>
      </c>
    </row>
    <row r="2106" spans="1:21" x14ac:dyDescent="0.25">
      <c r="A2106">
        <v>2025</v>
      </c>
      <c r="B2106">
        <v>15719561</v>
      </c>
      <c r="C2106" t="s">
        <v>487</v>
      </c>
      <c r="D2106">
        <v>768</v>
      </c>
      <c r="E2106" t="s">
        <v>15</v>
      </c>
      <c r="F2106" t="s">
        <v>23</v>
      </c>
      <c r="G2106">
        <v>42</v>
      </c>
      <c r="H2106">
        <v>5</v>
      </c>
      <c r="I2106">
        <v>0</v>
      </c>
      <c r="J2106">
        <v>3</v>
      </c>
      <c r="K2106">
        <v>0</v>
      </c>
      <c r="L2106">
        <v>0</v>
      </c>
      <c r="M2106">
        <v>60686</v>
      </c>
      <c r="N2106">
        <v>0</v>
      </c>
      <c r="O2106" t="str">
        <f t="shared" si="194"/>
        <v>30-45</v>
      </c>
      <c r="P2106" t="str">
        <f t="shared" si="195"/>
        <v>High</v>
      </c>
      <c r="Q2106" t="str">
        <f t="shared" si="196"/>
        <v>Mid-Term</v>
      </c>
      <c r="R2106" t="str">
        <f t="shared" si="197"/>
        <v>Zero Balance</v>
      </c>
      <c r="S2106" t="str">
        <f t="shared" si="198"/>
        <v>Normal</v>
      </c>
      <c r="T2106">
        <v>1</v>
      </c>
      <c r="U2106">
        <f t="shared" si="199"/>
        <v>0</v>
      </c>
    </row>
    <row r="2107" spans="1:21" x14ac:dyDescent="0.25">
      <c r="A2107">
        <v>2025</v>
      </c>
      <c r="B2107">
        <v>15615096</v>
      </c>
      <c r="C2107" t="s">
        <v>1251</v>
      </c>
      <c r="D2107">
        <v>492</v>
      </c>
      <c r="E2107" t="s">
        <v>15</v>
      </c>
      <c r="F2107" t="s">
        <v>16</v>
      </c>
      <c r="G2107">
        <v>31</v>
      </c>
      <c r="H2107">
        <v>7</v>
      </c>
      <c r="I2107">
        <v>0</v>
      </c>
      <c r="J2107">
        <v>2</v>
      </c>
      <c r="K2107">
        <v>1</v>
      </c>
      <c r="L2107">
        <v>1</v>
      </c>
      <c r="M2107">
        <v>49463</v>
      </c>
      <c r="N2107">
        <v>0</v>
      </c>
      <c r="O2107" t="str">
        <f t="shared" si="194"/>
        <v>30-45</v>
      </c>
      <c r="P2107" t="str">
        <f t="shared" si="195"/>
        <v>Low</v>
      </c>
      <c r="Q2107" t="str">
        <f t="shared" si="196"/>
        <v>Mid-Term</v>
      </c>
      <c r="R2107" t="str">
        <f t="shared" si="197"/>
        <v>Zero Balance</v>
      </c>
      <c r="S2107" t="str">
        <f t="shared" si="198"/>
        <v>Normal</v>
      </c>
      <c r="T2107">
        <v>1</v>
      </c>
      <c r="U2107">
        <f t="shared" si="199"/>
        <v>0</v>
      </c>
    </row>
    <row r="2108" spans="1:21" x14ac:dyDescent="0.25">
      <c r="A2108">
        <v>2025</v>
      </c>
      <c r="B2108">
        <v>15659931</v>
      </c>
      <c r="C2108" t="s">
        <v>1252</v>
      </c>
      <c r="D2108">
        <v>637</v>
      </c>
      <c r="E2108" t="s">
        <v>26</v>
      </c>
      <c r="F2108" t="s">
        <v>16</v>
      </c>
      <c r="G2108">
        <v>55</v>
      </c>
      <c r="H2108">
        <v>1</v>
      </c>
      <c r="I2108">
        <v>123378</v>
      </c>
      <c r="J2108">
        <v>1</v>
      </c>
      <c r="K2108">
        <v>1</v>
      </c>
      <c r="L2108">
        <v>0</v>
      </c>
      <c r="M2108">
        <v>81432</v>
      </c>
      <c r="N2108">
        <v>1</v>
      </c>
      <c r="O2108" t="str">
        <f t="shared" si="194"/>
        <v>46-60</v>
      </c>
      <c r="P2108" t="str">
        <f t="shared" si="195"/>
        <v>Medium</v>
      </c>
      <c r="Q2108" t="str">
        <f t="shared" si="196"/>
        <v>New</v>
      </c>
      <c r="R2108" t="str">
        <f t="shared" si="197"/>
        <v>High Balance</v>
      </c>
      <c r="S2108" t="str">
        <f t="shared" si="198"/>
        <v>High Value</v>
      </c>
      <c r="T2108">
        <v>1</v>
      </c>
      <c r="U2108">
        <f t="shared" si="199"/>
        <v>123378</v>
      </c>
    </row>
    <row r="2109" spans="1:21" x14ac:dyDescent="0.25">
      <c r="A2109">
        <v>2025</v>
      </c>
      <c r="B2109">
        <v>15714586</v>
      </c>
      <c r="C2109" t="s">
        <v>535</v>
      </c>
      <c r="D2109">
        <v>646</v>
      </c>
      <c r="E2109" t="s">
        <v>18</v>
      </c>
      <c r="F2109" t="s">
        <v>16</v>
      </c>
      <c r="G2109">
        <v>42</v>
      </c>
      <c r="H2109">
        <v>3</v>
      </c>
      <c r="I2109">
        <v>99836</v>
      </c>
      <c r="J2109">
        <v>1</v>
      </c>
      <c r="K2109">
        <v>0</v>
      </c>
      <c r="L2109">
        <v>1</v>
      </c>
      <c r="M2109">
        <v>22910</v>
      </c>
      <c r="N2109">
        <v>0</v>
      </c>
      <c r="O2109" t="str">
        <f t="shared" si="194"/>
        <v>30-45</v>
      </c>
      <c r="P2109" t="str">
        <f t="shared" si="195"/>
        <v>Medium</v>
      </c>
      <c r="Q2109" t="str">
        <f t="shared" si="196"/>
        <v>New</v>
      </c>
      <c r="R2109" t="str">
        <f t="shared" si="197"/>
        <v>Low Balance</v>
      </c>
      <c r="S2109" t="str">
        <f t="shared" si="198"/>
        <v>Normal</v>
      </c>
      <c r="T2109">
        <v>1</v>
      </c>
      <c r="U2109">
        <f t="shared" si="199"/>
        <v>0</v>
      </c>
    </row>
    <row r="2110" spans="1:21" x14ac:dyDescent="0.25">
      <c r="A2110">
        <v>2025</v>
      </c>
      <c r="B2110">
        <v>15634949</v>
      </c>
      <c r="C2110" t="s">
        <v>221</v>
      </c>
      <c r="D2110">
        <v>593</v>
      </c>
      <c r="E2110" t="s">
        <v>26</v>
      </c>
      <c r="F2110" t="s">
        <v>23</v>
      </c>
      <c r="G2110">
        <v>74</v>
      </c>
      <c r="H2110">
        <v>5</v>
      </c>
      <c r="I2110">
        <v>161434</v>
      </c>
      <c r="J2110">
        <v>2</v>
      </c>
      <c r="K2110">
        <v>1</v>
      </c>
      <c r="L2110">
        <v>1</v>
      </c>
      <c r="M2110">
        <v>65532</v>
      </c>
      <c r="N2110">
        <v>0</v>
      </c>
      <c r="O2110" t="str">
        <f t="shared" si="194"/>
        <v>60+</v>
      </c>
      <c r="P2110" t="str">
        <f t="shared" si="195"/>
        <v>Low</v>
      </c>
      <c r="Q2110" t="str">
        <f t="shared" si="196"/>
        <v>Mid-Term</v>
      </c>
      <c r="R2110" t="str">
        <f t="shared" si="197"/>
        <v>High Balance</v>
      </c>
      <c r="S2110" t="str">
        <f t="shared" si="198"/>
        <v>High Value</v>
      </c>
      <c r="T2110">
        <v>1</v>
      </c>
      <c r="U2110">
        <f t="shared" si="199"/>
        <v>0</v>
      </c>
    </row>
    <row r="2111" spans="1:21" x14ac:dyDescent="0.25">
      <c r="A2111">
        <v>2025</v>
      </c>
      <c r="B2111">
        <v>15589224</v>
      </c>
      <c r="C2111" t="s">
        <v>700</v>
      </c>
      <c r="D2111">
        <v>596</v>
      </c>
      <c r="E2111" t="s">
        <v>18</v>
      </c>
      <c r="F2111" t="s">
        <v>23</v>
      </c>
      <c r="G2111">
        <v>41</v>
      </c>
      <c r="H2111">
        <v>5</v>
      </c>
      <c r="I2111">
        <v>0</v>
      </c>
      <c r="J2111">
        <v>2</v>
      </c>
      <c r="K2111">
        <v>0</v>
      </c>
      <c r="L2111">
        <v>1</v>
      </c>
      <c r="M2111">
        <v>141054</v>
      </c>
      <c r="N2111">
        <v>0</v>
      </c>
      <c r="O2111" t="str">
        <f t="shared" si="194"/>
        <v>30-45</v>
      </c>
      <c r="P2111" t="str">
        <f t="shared" si="195"/>
        <v>Low</v>
      </c>
      <c r="Q2111" t="str">
        <f t="shared" si="196"/>
        <v>Mid-Term</v>
      </c>
      <c r="R2111" t="str">
        <f t="shared" si="197"/>
        <v>Zero Balance</v>
      </c>
      <c r="S2111" t="str">
        <f t="shared" si="198"/>
        <v>Normal</v>
      </c>
      <c r="T2111">
        <v>1</v>
      </c>
      <c r="U2111">
        <f t="shared" si="199"/>
        <v>0</v>
      </c>
    </row>
    <row r="2112" spans="1:21" x14ac:dyDescent="0.25">
      <c r="A2112">
        <v>2025</v>
      </c>
      <c r="B2112">
        <v>15795990</v>
      </c>
      <c r="C2112" t="s">
        <v>1253</v>
      </c>
      <c r="D2112">
        <v>722</v>
      </c>
      <c r="E2112" t="s">
        <v>26</v>
      </c>
      <c r="F2112" t="s">
        <v>16</v>
      </c>
      <c r="G2112">
        <v>48</v>
      </c>
      <c r="H2112">
        <v>10</v>
      </c>
      <c r="I2112">
        <v>138312</v>
      </c>
      <c r="J2112">
        <v>1</v>
      </c>
      <c r="K2112">
        <v>1</v>
      </c>
      <c r="L2112">
        <v>1</v>
      </c>
      <c r="M2112">
        <v>3473</v>
      </c>
      <c r="N2112">
        <v>1</v>
      </c>
      <c r="O2112" t="str">
        <f t="shared" si="194"/>
        <v>46-60</v>
      </c>
      <c r="P2112" t="str">
        <f t="shared" si="195"/>
        <v>Medium</v>
      </c>
      <c r="Q2112" t="str">
        <f t="shared" si="196"/>
        <v>Long-Term</v>
      </c>
      <c r="R2112" t="str">
        <f t="shared" si="197"/>
        <v>High Balance</v>
      </c>
      <c r="S2112" t="str">
        <f t="shared" si="198"/>
        <v>High Value</v>
      </c>
      <c r="T2112">
        <v>1</v>
      </c>
      <c r="U2112">
        <f t="shared" si="199"/>
        <v>138312</v>
      </c>
    </row>
    <row r="2113" spans="1:21" x14ac:dyDescent="0.25">
      <c r="A2113">
        <v>2025</v>
      </c>
      <c r="B2113">
        <v>15603216</v>
      </c>
      <c r="C2113" t="s">
        <v>949</v>
      </c>
      <c r="D2113">
        <v>642</v>
      </c>
      <c r="E2113" t="s">
        <v>15</v>
      </c>
      <c r="F2113" t="s">
        <v>23</v>
      </c>
      <c r="G2113">
        <v>25</v>
      </c>
      <c r="H2113">
        <v>7</v>
      </c>
      <c r="I2113">
        <v>0</v>
      </c>
      <c r="J2113">
        <v>2</v>
      </c>
      <c r="K2113">
        <v>1</v>
      </c>
      <c r="L2113">
        <v>0</v>
      </c>
      <c r="M2113">
        <v>102084</v>
      </c>
      <c r="N2113">
        <v>0</v>
      </c>
      <c r="O2113" t="str">
        <f t="shared" si="194"/>
        <v>&lt;30</v>
      </c>
      <c r="P2113" t="str">
        <f t="shared" si="195"/>
        <v>Medium</v>
      </c>
      <c r="Q2113" t="str">
        <f t="shared" si="196"/>
        <v>Mid-Term</v>
      </c>
      <c r="R2113" t="str">
        <f t="shared" si="197"/>
        <v>Zero Balance</v>
      </c>
      <c r="S2113" t="str">
        <f t="shared" si="198"/>
        <v>Normal</v>
      </c>
      <c r="T2113">
        <v>1</v>
      </c>
      <c r="U2113">
        <f t="shared" si="199"/>
        <v>0</v>
      </c>
    </row>
    <row r="2114" spans="1:21" x14ac:dyDescent="0.25">
      <c r="A2114">
        <v>2025</v>
      </c>
      <c r="B2114">
        <v>15631201</v>
      </c>
      <c r="C2114" t="s">
        <v>17</v>
      </c>
      <c r="D2114">
        <v>472</v>
      </c>
      <c r="E2114" t="s">
        <v>18</v>
      </c>
      <c r="F2114" t="s">
        <v>16</v>
      </c>
      <c r="G2114">
        <v>28</v>
      </c>
      <c r="H2114">
        <v>4</v>
      </c>
      <c r="I2114">
        <v>0</v>
      </c>
      <c r="J2114">
        <v>2</v>
      </c>
      <c r="K2114">
        <v>1</v>
      </c>
      <c r="L2114">
        <v>0</v>
      </c>
      <c r="M2114">
        <v>1802</v>
      </c>
      <c r="N2114">
        <v>0</v>
      </c>
      <c r="O2114" t="str">
        <f t="shared" ref="O2114:O2177" si="200">IF(G2114&lt;30,"&lt;30",IF(G2114&lt;=45,"30-45",IF(G2114&lt;=60,"46-60","60+")))</f>
        <v>&lt;30</v>
      </c>
      <c r="P2114" t="str">
        <f t="shared" ref="P2114:P2177" si="201">IF(D2114&lt;600,"Low",IF(D2114&lt;=750,"Medium","High"))</f>
        <v>Low</v>
      </c>
      <c r="Q2114" t="str">
        <f t="shared" ref="Q2114:Q2177" si="202">IF(H2114&lt;=3,"New",IF(H2114&lt;=7,"Mid-Term","Long-Term"))</f>
        <v>Mid-Term</v>
      </c>
      <c r="R2114" t="str">
        <f t="shared" ref="R2114:R2177" si="203">IF(I2114=0,"Zero Balance",IF(I2114&lt;100000,"Low Balance","High Balance"))</f>
        <v>Zero Balance</v>
      </c>
      <c r="S2114" t="str">
        <f t="shared" ref="S2114:S2177" si="204">IF(I2114&gt;=100000,"High Value","Normal")</f>
        <v>Normal</v>
      </c>
      <c r="T2114">
        <v>1</v>
      </c>
      <c r="U2114">
        <f t="shared" ref="U2114:U2177" si="205">IF(N2114=1,I2114,0)</f>
        <v>0</v>
      </c>
    </row>
    <row r="2115" spans="1:21" x14ac:dyDescent="0.25">
      <c r="A2115">
        <v>2025</v>
      </c>
      <c r="B2115">
        <v>15686255</v>
      </c>
      <c r="C2115" t="s">
        <v>1254</v>
      </c>
      <c r="D2115">
        <v>738</v>
      </c>
      <c r="E2115" t="s">
        <v>26</v>
      </c>
      <c r="F2115" t="s">
        <v>23</v>
      </c>
      <c r="G2115">
        <v>35</v>
      </c>
      <c r="H2115">
        <v>6</v>
      </c>
      <c r="I2115">
        <v>101745</v>
      </c>
      <c r="J2115">
        <v>1</v>
      </c>
      <c r="K2115">
        <v>0</v>
      </c>
      <c r="L2115">
        <v>0</v>
      </c>
      <c r="M2115">
        <v>85185</v>
      </c>
      <c r="N2115">
        <v>0</v>
      </c>
      <c r="O2115" t="str">
        <f t="shared" si="200"/>
        <v>30-45</v>
      </c>
      <c r="P2115" t="str">
        <f t="shared" si="201"/>
        <v>Medium</v>
      </c>
      <c r="Q2115" t="str">
        <f t="shared" si="202"/>
        <v>Mid-Term</v>
      </c>
      <c r="R2115" t="str">
        <f t="shared" si="203"/>
        <v>High Balance</v>
      </c>
      <c r="S2115" t="str">
        <f t="shared" si="204"/>
        <v>High Value</v>
      </c>
      <c r="T2115">
        <v>1</v>
      </c>
      <c r="U2115">
        <f t="shared" si="205"/>
        <v>0</v>
      </c>
    </row>
    <row r="2116" spans="1:21" x14ac:dyDescent="0.25">
      <c r="A2116">
        <v>2025</v>
      </c>
      <c r="B2116">
        <v>15746594</v>
      </c>
      <c r="C2116" t="s">
        <v>134</v>
      </c>
      <c r="D2116">
        <v>732</v>
      </c>
      <c r="E2116" t="s">
        <v>18</v>
      </c>
      <c r="F2116" t="s">
        <v>23</v>
      </c>
      <c r="G2116">
        <v>33</v>
      </c>
      <c r="H2116">
        <v>8</v>
      </c>
      <c r="I2116">
        <v>0</v>
      </c>
      <c r="J2116">
        <v>1</v>
      </c>
      <c r="K2116">
        <v>1</v>
      </c>
      <c r="L2116">
        <v>0</v>
      </c>
      <c r="M2116">
        <v>119883</v>
      </c>
      <c r="N2116">
        <v>0</v>
      </c>
      <c r="O2116" t="str">
        <f t="shared" si="200"/>
        <v>30-45</v>
      </c>
      <c r="P2116" t="str">
        <f t="shared" si="201"/>
        <v>Medium</v>
      </c>
      <c r="Q2116" t="str">
        <f t="shared" si="202"/>
        <v>Long-Term</v>
      </c>
      <c r="R2116" t="str">
        <f t="shared" si="203"/>
        <v>Zero Balance</v>
      </c>
      <c r="S2116" t="str">
        <f t="shared" si="204"/>
        <v>Normal</v>
      </c>
      <c r="T2116">
        <v>1</v>
      </c>
      <c r="U2116">
        <f t="shared" si="205"/>
        <v>0</v>
      </c>
    </row>
    <row r="2117" spans="1:21" x14ac:dyDescent="0.25">
      <c r="A2117">
        <v>2025</v>
      </c>
      <c r="B2117">
        <v>15718893</v>
      </c>
      <c r="C2117" t="s">
        <v>82</v>
      </c>
      <c r="D2117">
        <v>404</v>
      </c>
      <c r="E2117" t="s">
        <v>26</v>
      </c>
      <c r="F2117" t="s">
        <v>16</v>
      </c>
      <c r="G2117">
        <v>54</v>
      </c>
      <c r="H2117">
        <v>4</v>
      </c>
      <c r="I2117">
        <v>125456</v>
      </c>
      <c r="J2117">
        <v>1</v>
      </c>
      <c r="K2117">
        <v>1</v>
      </c>
      <c r="L2117">
        <v>0</v>
      </c>
      <c r="M2117">
        <v>83716</v>
      </c>
      <c r="N2117">
        <v>1</v>
      </c>
      <c r="O2117" t="str">
        <f t="shared" si="200"/>
        <v>46-60</v>
      </c>
      <c r="P2117" t="str">
        <f t="shared" si="201"/>
        <v>Low</v>
      </c>
      <c r="Q2117" t="str">
        <f t="shared" si="202"/>
        <v>Mid-Term</v>
      </c>
      <c r="R2117" t="str">
        <f t="shared" si="203"/>
        <v>High Balance</v>
      </c>
      <c r="S2117" t="str">
        <f t="shared" si="204"/>
        <v>High Value</v>
      </c>
      <c r="T2117">
        <v>1</v>
      </c>
      <c r="U2117">
        <f t="shared" si="205"/>
        <v>125456</v>
      </c>
    </row>
    <row r="2118" spans="1:21" x14ac:dyDescent="0.25">
      <c r="A2118">
        <v>2025</v>
      </c>
      <c r="B2118">
        <v>15671609</v>
      </c>
      <c r="C2118" t="s">
        <v>1255</v>
      </c>
      <c r="D2118">
        <v>701</v>
      </c>
      <c r="E2118" t="s">
        <v>15</v>
      </c>
      <c r="F2118" t="s">
        <v>23</v>
      </c>
      <c r="G2118">
        <v>44</v>
      </c>
      <c r="H2118">
        <v>7</v>
      </c>
      <c r="I2118">
        <v>0</v>
      </c>
      <c r="J2118">
        <v>2</v>
      </c>
      <c r="K2118">
        <v>1</v>
      </c>
      <c r="L2118">
        <v>0</v>
      </c>
      <c r="M2118">
        <v>23426</v>
      </c>
      <c r="N2118">
        <v>0</v>
      </c>
      <c r="O2118" t="str">
        <f t="shared" si="200"/>
        <v>30-45</v>
      </c>
      <c r="P2118" t="str">
        <f t="shared" si="201"/>
        <v>Medium</v>
      </c>
      <c r="Q2118" t="str">
        <f t="shared" si="202"/>
        <v>Mid-Term</v>
      </c>
      <c r="R2118" t="str">
        <f t="shared" si="203"/>
        <v>Zero Balance</v>
      </c>
      <c r="S2118" t="str">
        <f t="shared" si="204"/>
        <v>Normal</v>
      </c>
      <c r="T2118">
        <v>1</v>
      </c>
      <c r="U2118">
        <f t="shared" si="205"/>
        <v>0</v>
      </c>
    </row>
    <row r="2119" spans="1:21" x14ac:dyDescent="0.25">
      <c r="A2119">
        <v>2025</v>
      </c>
      <c r="B2119">
        <v>15652540</v>
      </c>
      <c r="C2119" t="s">
        <v>1256</v>
      </c>
      <c r="D2119">
        <v>683</v>
      </c>
      <c r="E2119" t="s">
        <v>15</v>
      </c>
      <c r="F2119" t="s">
        <v>23</v>
      </c>
      <c r="G2119">
        <v>31</v>
      </c>
      <c r="H2119">
        <v>2</v>
      </c>
      <c r="I2119">
        <v>0</v>
      </c>
      <c r="J2119">
        <v>2</v>
      </c>
      <c r="K2119">
        <v>0</v>
      </c>
      <c r="L2119">
        <v>1</v>
      </c>
      <c r="M2119">
        <v>77327</v>
      </c>
      <c r="N2119">
        <v>0</v>
      </c>
      <c r="O2119" t="str">
        <f t="shared" si="200"/>
        <v>30-45</v>
      </c>
      <c r="P2119" t="str">
        <f t="shared" si="201"/>
        <v>Medium</v>
      </c>
      <c r="Q2119" t="str">
        <f t="shared" si="202"/>
        <v>New</v>
      </c>
      <c r="R2119" t="str">
        <f t="shared" si="203"/>
        <v>Zero Balance</v>
      </c>
      <c r="S2119" t="str">
        <f t="shared" si="204"/>
        <v>Normal</v>
      </c>
      <c r="T2119">
        <v>1</v>
      </c>
      <c r="U2119">
        <f t="shared" si="205"/>
        <v>0</v>
      </c>
    </row>
    <row r="2120" spans="1:21" x14ac:dyDescent="0.25">
      <c r="A2120">
        <v>2025</v>
      </c>
      <c r="B2120">
        <v>15774857</v>
      </c>
      <c r="C2120" t="s">
        <v>238</v>
      </c>
      <c r="D2120">
        <v>460</v>
      </c>
      <c r="E2120" t="s">
        <v>15</v>
      </c>
      <c r="F2120" t="s">
        <v>16</v>
      </c>
      <c r="G2120">
        <v>27</v>
      </c>
      <c r="H2120">
        <v>7</v>
      </c>
      <c r="I2120">
        <v>0</v>
      </c>
      <c r="J2120">
        <v>2</v>
      </c>
      <c r="K2120">
        <v>1</v>
      </c>
      <c r="L2120">
        <v>0</v>
      </c>
      <c r="M2120">
        <v>156150</v>
      </c>
      <c r="N2120">
        <v>1</v>
      </c>
      <c r="O2120" t="str">
        <f t="shared" si="200"/>
        <v>&lt;30</v>
      </c>
      <c r="P2120" t="str">
        <f t="shared" si="201"/>
        <v>Low</v>
      </c>
      <c r="Q2120" t="str">
        <f t="shared" si="202"/>
        <v>Mid-Term</v>
      </c>
      <c r="R2120" t="str">
        <f t="shared" si="203"/>
        <v>Zero Balance</v>
      </c>
      <c r="S2120" t="str">
        <f t="shared" si="204"/>
        <v>Normal</v>
      </c>
      <c r="T2120">
        <v>1</v>
      </c>
      <c r="U2120">
        <f t="shared" si="205"/>
        <v>0</v>
      </c>
    </row>
    <row r="2121" spans="1:21" x14ac:dyDescent="0.25">
      <c r="A2121">
        <v>2025</v>
      </c>
      <c r="B2121">
        <v>15791836</v>
      </c>
      <c r="C2121" t="s">
        <v>1257</v>
      </c>
      <c r="D2121">
        <v>690</v>
      </c>
      <c r="E2121" t="s">
        <v>15</v>
      </c>
      <c r="F2121" t="s">
        <v>23</v>
      </c>
      <c r="G2121">
        <v>29</v>
      </c>
      <c r="H2121">
        <v>5</v>
      </c>
      <c r="I2121">
        <v>0</v>
      </c>
      <c r="J2121">
        <v>2</v>
      </c>
      <c r="K2121">
        <v>1</v>
      </c>
      <c r="L2121">
        <v>0</v>
      </c>
      <c r="M2121">
        <v>108578</v>
      </c>
      <c r="N2121">
        <v>0</v>
      </c>
      <c r="O2121" t="str">
        <f t="shared" si="200"/>
        <v>&lt;30</v>
      </c>
      <c r="P2121" t="str">
        <f t="shared" si="201"/>
        <v>Medium</v>
      </c>
      <c r="Q2121" t="str">
        <f t="shared" si="202"/>
        <v>Mid-Term</v>
      </c>
      <c r="R2121" t="str">
        <f t="shared" si="203"/>
        <v>Zero Balance</v>
      </c>
      <c r="S2121" t="str">
        <f t="shared" si="204"/>
        <v>Normal</v>
      </c>
      <c r="T2121">
        <v>1</v>
      </c>
      <c r="U2121">
        <f t="shared" si="205"/>
        <v>0</v>
      </c>
    </row>
    <row r="2122" spans="1:21" x14ac:dyDescent="0.25">
      <c r="A2122">
        <v>2025</v>
      </c>
      <c r="B2122">
        <v>15651554</v>
      </c>
      <c r="C2122" t="s">
        <v>1258</v>
      </c>
      <c r="D2122">
        <v>618</v>
      </c>
      <c r="E2122" t="s">
        <v>26</v>
      </c>
      <c r="F2122" t="s">
        <v>16</v>
      </c>
      <c r="G2122">
        <v>54</v>
      </c>
      <c r="H2122">
        <v>4</v>
      </c>
      <c r="I2122">
        <v>118449</v>
      </c>
      <c r="J2122">
        <v>1</v>
      </c>
      <c r="K2122">
        <v>1</v>
      </c>
      <c r="L2122">
        <v>1</v>
      </c>
      <c r="M2122">
        <v>133573</v>
      </c>
      <c r="N2122">
        <v>1</v>
      </c>
      <c r="O2122" t="str">
        <f t="shared" si="200"/>
        <v>46-60</v>
      </c>
      <c r="P2122" t="str">
        <f t="shared" si="201"/>
        <v>Medium</v>
      </c>
      <c r="Q2122" t="str">
        <f t="shared" si="202"/>
        <v>Mid-Term</v>
      </c>
      <c r="R2122" t="str">
        <f t="shared" si="203"/>
        <v>High Balance</v>
      </c>
      <c r="S2122" t="str">
        <f t="shared" si="204"/>
        <v>High Value</v>
      </c>
      <c r="T2122">
        <v>1</v>
      </c>
      <c r="U2122">
        <f t="shared" si="205"/>
        <v>118449</v>
      </c>
    </row>
    <row r="2123" spans="1:21" x14ac:dyDescent="0.25">
      <c r="A2123">
        <v>2025</v>
      </c>
      <c r="B2123">
        <v>15583576</v>
      </c>
      <c r="C2123" t="s">
        <v>310</v>
      </c>
      <c r="D2123">
        <v>671</v>
      </c>
      <c r="E2123" t="s">
        <v>15</v>
      </c>
      <c r="F2123" t="s">
        <v>23</v>
      </c>
      <c r="G2123">
        <v>30</v>
      </c>
      <c r="H2123">
        <v>2</v>
      </c>
      <c r="I2123">
        <v>0</v>
      </c>
      <c r="J2123">
        <v>1</v>
      </c>
      <c r="K2123">
        <v>0</v>
      </c>
      <c r="L2123">
        <v>1</v>
      </c>
      <c r="M2123">
        <v>102058</v>
      </c>
      <c r="N2123">
        <v>0</v>
      </c>
      <c r="O2123" t="str">
        <f t="shared" si="200"/>
        <v>30-45</v>
      </c>
      <c r="P2123" t="str">
        <f t="shared" si="201"/>
        <v>Medium</v>
      </c>
      <c r="Q2123" t="str">
        <f t="shared" si="202"/>
        <v>New</v>
      </c>
      <c r="R2123" t="str">
        <f t="shared" si="203"/>
        <v>Zero Balance</v>
      </c>
      <c r="S2123" t="str">
        <f t="shared" si="204"/>
        <v>Normal</v>
      </c>
      <c r="T2123">
        <v>1</v>
      </c>
      <c r="U2123">
        <f t="shared" si="205"/>
        <v>0</v>
      </c>
    </row>
    <row r="2124" spans="1:21" x14ac:dyDescent="0.25">
      <c r="A2124">
        <v>2025</v>
      </c>
      <c r="B2124">
        <v>15732740</v>
      </c>
      <c r="C2124" t="s">
        <v>1259</v>
      </c>
      <c r="D2124">
        <v>765</v>
      </c>
      <c r="E2124" t="s">
        <v>18</v>
      </c>
      <c r="F2124" t="s">
        <v>16</v>
      </c>
      <c r="G2124">
        <v>32</v>
      </c>
      <c r="H2124">
        <v>9</v>
      </c>
      <c r="I2124">
        <v>178096</v>
      </c>
      <c r="J2124">
        <v>1</v>
      </c>
      <c r="K2124">
        <v>0</v>
      </c>
      <c r="L2124">
        <v>0</v>
      </c>
      <c r="M2124">
        <v>47248</v>
      </c>
      <c r="N2124">
        <v>0</v>
      </c>
      <c r="O2124" t="str">
        <f t="shared" si="200"/>
        <v>30-45</v>
      </c>
      <c r="P2124" t="str">
        <f t="shared" si="201"/>
        <v>High</v>
      </c>
      <c r="Q2124" t="str">
        <f t="shared" si="202"/>
        <v>Long-Term</v>
      </c>
      <c r="R2124" t="str">
        <f t="shared" si="203"/>
        <v>High Balance</v>
      </c>
      <c r="S2124" t="str">
        <f t="shared" si="204"/>
        <v>High Value</v>
      </c>
      <c r="T2124">
        <v>1</v>
      </c>
      <c r="U2124">
        <f t="shared" si="205"/>
        <v>0</v>
      </c>
    </row>
    <row r="2125" spans="1:21" x14ac:dyDescent="0.25">
      <c r="A2125">
        <v>2025</v>
      </c>
      <c r="B2125">
        <v>15723320</v>
      </c>
      <c r="C2125" t="s">
        <v>614</v>
      </c>
      <c r="D2125">
        <v>651</v>
      </c>
      <c r="E2125" t="s">
        <v>26</v>
      </c>
      <c r="F2125" t="s">
        <v>16</v>
      </c>
      <c r="G2125">
        <v>25</v>
      </c>
      <c r="H2125">
        <v>2</v>
      </c>
      <c r="I2125">
        <v>109175</v>
      </c>
      <c r="J2125">
        <v>2</v>
      </c>
      <c r="K2125">
        <v>1</v>
      </c>
      <c r="L2125">
        <v>0</v>
      </c>
      <c r="M2125">
        <v>114566</v>
      </c>
      <c r="N2125">
        <v>0</v>
      </c>
      <c r="O2125" t="str">
        <f t="shared" si="200"/>
        <v>&lt;30</v>
      </c>
      <c r="P2125" t="str">
        <f t="shared" si="201"/>
        <v>Medium</v>
      </c>
      <c r="Q2125" t="str">
        <f t="shared" si="202"/>
        <v>New</v>
      </c>
      <c r="R2125" t="str">
        <f t="shared" si="203"/>
        <v>High Balance</v>
      </c>
      <c r="S2125" t="str">
        <f t="shared" si="204"/>
        <v>High Value</v>
      </c>
      <c r="T2125">
        <v>1</v>
      </c>
      <c r="U2125">
        <f t="shared" si="205"/>
        <v>0</v>
      </c>
    </row>
    <row r="2126" spans="1:21" x14ac:dyDescent="0.25">
      <c r="A2126">
        <v>2025</v>
      </c>
      <c r="B2126">
        <v>15603851</v>
      </c>
      <c r="C2126" t="s">
        <v>638</v>
      </c>
      <c r="D2126">
        <v>704</v>
      </c>
      <c r="E2126" t="s">
        <v>15</v>
      </c>
      <c r="F2126" t="s">
        <v>23</v>
      </c>
      <c r="G2126">
        <v>32</v>
      </c>
      <c r="H2126">
        <v>7</v>
      </c>
      <c r="I2126">
        <v>127785</v>
      </c>
      <c r="J2126">
        <v>4</v>
      </c>
      <c r="K2126">
        <v>0</v>
      </c>
      <c r="L2126">
        <v>0</v>
      </c>
      <c r="M2126">
        <v>184465</v>
      </c>
      <c r="N2126">
        <v>1</v>
      </c>
      <c r="O2126" t="str">
        <f t="shared" si="200"/>
        <v>30-45</v>
      </c>
      <c r="P2126" t="str">
        <f t="shared" si="201"/>
        <v>Medium</v>
      </c>
      <c r="Q2126" t="str">
        <f t="shared" si="202"/>
        <v>Mid-Term</v>
      </c>
      <c r="R2126" t="str">
        <f t="shared" si="203"/>
        <v>High Balance</v>
      </c>
      <c r="S2126" t="str">
        <f t="shared" si="204"/>
        <v>High Value</v>
      </c>
      <c r="T2126">
        <v>1</v>
      </c>
      <c r="U2126">
        <f t="shared" si="205"/>
        <v>127785</v>
      </c>
    </row>
    <row r="2127" spans="1:21" x14ac:dyDescent="0.25">
      <c r="A2127">
        <v>2025</v>
      </c>
      <c r="B2127">
        <v>15777923</v>
      </c>
      <c r="C2127" t="s">
        <v>239</v>
      </c>
      <c r="D2127">
        <v>544</v>
      </c>
      <c r="E2127" t="s">
        <v>15</v>
      </c>
      <c r="F2127" t="s">
        <v>16</v>
      </c>
      <c r="G2127">
        <v>45</v>
      </c>
      <c r="H2127">
        <v>6</v>
      </c>
      <c r="I2127">
        <v>0</v>
      </c>
      <c r="J2127">
        <v>2</v>
      </c>
      <c r="K2127">
        <v>0</v>
      </c>
      <c r="L2127">
        <v>1</v>
      </c>
      <c r="M2127">
        <v>151401</v>
      </c>
      <c r="N2127">
        <v>0</v>
      </c>
      <c r="O2127" t="str">
        <f t="shared" si="200"/>
        <v>30-45</v>
      </c>
      <c r="P2127" t="str">
        <f t="shared" si="201"/>
        <v>Low</v>
      </c>
      <c r="Q2127" t="str">
        <f t="shared" si="202"/>
        <v>Mid-Term</v>
      </c>
      <c r="R2127" t="str">
        <f t="shared" si="203"/>
        <v>Zero Balance</v>
      </c>
      <c r="S2127" t="str">
        <f t="shared" si="204"/>
        <v>Normal</v>
      </c>
      <c r="T2127">
        <v>1</v>
      </c>
      <c r="U2127">
        <f t="shared" si="205"/>
        <v>0</v>
      </c>
    </row>
    <row r="2128" spans="1:21" x14ac:dyDescent="0.25">
      <c r="A2128">
        <v>2025</v>
      </c>
      <c r="B2128">
        <v>15735719</v>
      </c>
      <c r="C2128" t="s">
        <v>1260</v>
      </c>
      <c r="D2128">
        <v>790</v>
      </c>
      <c r="E2128" t="s">
        <v>15</v>
      </c>
      <c r="F2128" t="s">
        <v>16</v>
      </c>
      <c r="G2128">
        <v>40</v>
      </c>
      <c r="H2128">
        <v>9</v>
      </c>
      <c r="I2128">
        <v>0</v>
      </c>
      <c r="J2128">
        <v>2</v>
      </c>
      <c r="K2128">
        <v>1</v>
      </c>
      <c r="L2128">
        <v>1</v>
      </c>
      <c r="M2128">
        <v>70607</v>
      </c>
      <c r="N2128">
        <v>0</v>
      </c>
      <c r="O2128" t="str">
        <f t="shared" si="200"/>
        <v>30-45</v>
      </c>
      <c r="P2128" t="str">
        <f t="shared" si="201"/>
        <v>High</v>
      </c>
      <c r="Q2128" t="str">
        <f t="shared" si="202"/>
        <v>Long-Term</v>
      </c>
      <c r="R2128" t="str">
        <f t="shared" si="203"/>
        <v>Zero Balance</v>
      </c>
      <c r="S2128" t="str">
        <f t="shared" si="204"/>
        <v>Normal</v>
      </c>
      <c r="T2128">
        <v>1</v>
      </c>
      <c r="U2128">
        <f t="shared" si="205"/>
        <v>0</v>
      </c>
    </row>
    <row r="2129" spans="1:21" x14ac:dyDescent="0.25">
      <c r="A2129">
        <v>2025</v>
      </c>
      <c r="B2129">
        <v>15703482</v>
      </c>
      <c r="C2129" t="s">
        <v>579</v>
      </c>
      <c r="D2129">
        <v>710</v>
      </c>
      <c r="E2129" t="s">
        <v>26</v>
      </c>
      <c r="F2129" t="s">
        <v>23</v>
      </c>
      <c r="G2129">
        <v>34</v>
      </c>
      <c r="H2129">
        <v>9</v>
      </c>
      <c r="I2129">
        <v>134260</v>
      </c>
      <c r="J2129">
        <v>2</v>
      </c>
      <c r="K2129">
        <v>1</v>
      </c>
      <c r="L2129">
        <v>0</v>
      </c>
      <c r="M2129">
        <v>147075</v>
      </c>
      <c r="N2129">
        <v>0</v>
      </c>
      <c r="O2129" t="str">
        <f t="shared" si="200"/>
        <v>30-45</v>
      </c>
      <c r="P2129" t="str">
        <f t="shared" si="201"/>
        <v>Medium</v>
      </c>
      <c r="Q2129" t="str">
        <f t="shared" si="202"/>
        <v>Long-Term</v>
      </c>
      <c r="R2129" t="str">
        <f t="shared" si="203"/>
        <v>High Balance</v>
      </c>
      <c r="S2129" t="str">
        <f t="shared" si="204"/>
        <v>High Value</v>
      </c>
      <c r="T2129">
        <v>1</v>
      </c>
      <c r="U2129">
        <f t="shared" si="205"/>
        <v>0</v>
      </c>
    </row>
    <row r="2130" spans="1:21" x14ac:dyDescent="0.25">
      <c r="A2130">
        <v>2025</v>
      </c>
      <c r="B2130">
        <v>15605835</v>
      </c>
      <c r="C2130" t="s">
        <v>648</v>
      </c>
      <c r="D2130">
        <v>743</v>
      </c>
      <c r="E2130" t="s">
        <v>15</v>
      </c>
      <c r="F2130" t="s">
        <v>23</v>
      </c>
      <c r="G2130">
        <v>37</v>
      </c>
      <c r="H2130">
        <v>8</v>
      </c>
      <c r="I2130">
        <v>69144</v>
      </c>
      <c r="J2130">
        <v>2</v>
      </c>
      <c r="K2130">
        <v>0</v>
      </c>
      <c r="L2130">
        <v>1</v>
      </c>
      <c r="M2130">
        <v>105780</v>
      </c>
      <c r="N2130">
        <v>0</v>
      </c>
      <c r="O2130" t="str">
        <f t="shared" si="200"/>
        <v>30-45</v>
      </c>
      <c r="P2130" t="str">
        <f t="shared" si="201"/>
        <v>Medium</v>
      </c>
      <c r="Q2130" t="str">
        <f t="shared" si="202"/>
        <v>Long-Term</v>
      </c>
      <c r="R2130" t="str">
        <f t="shared" si="203"/>
        <v>Low Balance</v>
      </c>
      <c r="S2130" t="str">
        <f t="shared" si="204"/>
        <v>Normal</v>
      </c>
      <c r="T2130">
        <v>1</v>
      </c>
      <c r="U2130">
        <f t="shared" si="205"/>
        <v>0</v>
      </c>
    </row>
    <row r="2131" spans="1:21" x14ac:dyDescent="0.25">
      <c r="A2131">
        <v>2025</v>
      </c>
      <c r="B2131">
        <v>15664881</v>
      </c>
      <c r="C2131" t="s">
        <v>1261</v>
      </c>
      <c r="D2131">
        <v>702</v>
      </c>
      <c r="E2131" t="s">
        <v>15</v>
      </c>
      <c r="F2131" t="s">
        <v>23</v>
      </c>
      <c r="G2131">
        <v>34</v>
      </c>
      <c r="H2131">
        <v>4</v>
      </c>
      <c r="I2131">
        <v>100055</v>
      </c>
      <c r="J2131">
        <v>1</v>
      </c>
      <c r="K2131">
        <v>1</v>
      </c>
      <c r="L2131">
        <v>0</v>
      </c>
      <c r="M2131">
        <v>109496</v>
      </c>
      <c r="N2131">
        <v>0</v>
      </c>
      <c r="O2131" t="str">
        <f t="shared" si="200"/>
        <v>30-45</v>
      </c>
      <c r="P2131" t="str">
        <f t="shared" si="201"/>
        <v>Medium</v>
      </c>
      <c r="Q2131" t="str">
        <f t="shared" si="202"/>
        <v>Mid-Term</v>
      </c>
      <c r="R2131" t="str">
        <f t="shared" si="203"/>
        <v>High Balance</v>
      </c>
      <c r="S2131" t="str">
        <f t="shared" si="204"/>
        <v>High Value</v>
      </c>
      <c r="T2131">
        <v>1</v>
      </c>
      <c r="U2131">
        <f t="shared" si="205"/>
        <v>0</v>
      </c>
    </row>
    <row r="2132" spans="1:21" x14ac:dyDescent="0.25">
      <c r="A2132">
        <v>2025</v>
      </c>
      <c r="B2132">
        <v>15757568</v>
      </c>
      <c r="C2132" t="s">
        <v>1262</v>
      </c>
      <c r="D2132">
        <v>704</v>
      </c>
      <c r="E2132" t="s">
        <v>15</v>
      </c>
      <c r="F2132" t="s">
        <v>16</v>
      </c>
      <c r="G2132">
        <v>45</v>
      </c>
      <c r="H2132">
        <v>6</v>
      </c>
      <c r="I2132">
        <v>0</v>
      </c>
      <c r="J2132">
        <v>1</v>
      </c>
      <c r="K2132">
        <v>1</v>
      </c>
      <c r="L2132">
        <v>1</v>
      </c>
      <c r="M2132">
        <v>137739</v>
      </c>
      <c r="N2132">
        <v>0</v>
      </c>
      <c r="O2132" t="str">
        <f t="shared" si="200"/>
        <v>30-45</v>
      </c>
      <c r="P2132" t="str">
        <f t="shared" si="201"/>
        <v>Medium</v>
      </c>
      <c r="Q2132" t="str">
        <f t="shared" si="202"/>
        <v>Mid-Term</v>
      </c>
      <c r="R2132" t="str">
        <f t="shared" si="203"/>
        <v>Zero Balance</v>
      </c>
      <c r="S2132" t="str">
        <f t="shared" si="204"/>
        <v>Normal</v>
      </c>
      <c r="T2132">
        <v>1</v>
      </c>
      <c r="U2132">
        <f t="shared" si="205"/>
        <v>0</v>
      </c>
    </row>
    <row r="2133" spans="1:21" x14ac:dyDescent="0.25">
      <c r="A2133">
        <v>2025</v>
      </c>
      <c r="B2133">
        <v>15792660</v>
      </c>
      <c r="C2133" t="s">
        <v>1263</v>
      </c>
      <c r="D2133">
        <v>614</v>
      </c>
      <c r="E2133" t="s">
        <v>15</v>
      </c>
      <c r="F2133" t="s">
        <v>23</v>
      </c>
      <c r="G2133">
        <v>38</v>
      </c>
      <c r="H2133">
        <v>2</v>
      </c>
      <c r="I2133">
        <v>116249</v>
      </c>
      <c r="J2133">
        <v>1</v>
      </c>
      <c r="K2133">
        <v>1</v>
      </c>
      <c r="L2133">
        <v>0</v>
      </c>
      <c r="M2133">
        <v>105141</v>
      </c>
      <c r="N2133">
        <v>0</v>
      </c>
      <c r="O2133" t="str">
        <f t="shared" si="200"/>
        <v>30-45</v>
      </c>
      <c r="P2133" t="str">
        <f t="shared" si="201"/>
        <v>Medium</v>
      </c>
      <c r="Q2133" t="str">
        <f t="shared" si="202"/>
        <v>New</v>
      </c>
      <c r="R2133" t="str">
        <f t="shared" si="203"/>
        <v>High Balance</v>
      </c>
      <c r="S2133" t="str">
        <f t="shared" si="204"/>
        <v>High Value</v>
      </c>
      <c r="T2133">
        <v>1</v>
      </c>
      <c r="U2133">
        <f t="shared" si="205"/>
        <v>0</v>
      </c>
    </row>
    <row r="2134" spans="1:21" x14ac:dyDescent="0.25">
      <c r="A2134">
        <v>2025</v>
      </c>
      <c r="B2134">
        <v>15599722</v>
      </c>
      <c r="C2134" t="s">
        <v>150</v>
      </c>
      <c r="D2134">
        <v>609</v>
      </c>
      <c r="E2134" t="s">
        <v>18</v>
      </c>
      <c r="F2134" t="s">
        <v>16</v>
      </c>
      <c r="G2134">
        <v>43</v>
      </c>
      <c r="H2134">
        <v>6</v>
      </c>
      <c r="I2134">
        <v>86054</v>
      </c>
      <c r="J2134">
        <v>2</v>
      </c>
      <c r="K2134">
        <v>1</v>
      </c>
      <c r="L2134">
        <v>1</v>
      </c>
      <c r="M2134">
        <v>113276</v>
      </c>
      <c r="N2134">
        <v>1</v>
      </c>
      <c r="O2134" t="str">
        <f t="shared" si="200"/>
        <v>30-45</v>
      </c>
      <c r="P2134" t="str">
        <f t="shared" si="201"/>
        <v>Medium</v>
      </c>
      <c r="Q2134" t="str">
        <f t="shared" si="202"/>
        <v>Mid-Term</v>
      </c>
      <c r="R2134" t="str">
        <f t="shared" si="203"/>
        <v>Low Balance</v>
      </c>
      <c r="S2134" t="str">
        <f t="shared" si="204"/>
        <v>Normal</v>
      </c>
      <c r="T2134">
        <v>1</v>
      </c>
      <c r="U2134">
        <f t="shared" si="205"/>
        <v>86054</v>
      </c>
    </row>
    <row r="2135" spans="1:21" x14ac:dyDescent="0.25">
      <c r="A2135">
        <v>2025</v>
      </c>
      <c r="B2135">
        <v>15726354</v>
      </c>
      <c r="C2135" t="s">
        <v>235</v>
      </c>
      <c r="D2135">
        <v>688</v>
      </c>
      <c r="E2135" t="s">
        <v>15</v>
      </c>
      <c r="F2135" t="s">
        <v>16</v>
      </c>
      <c r="G2135">
        <v>32</v>
      </c>
      <c r="H2135">
        <v>6</v>
      </c>
      <c r="I2135">
        <v>123158</v>
      </c>
      <c r="J2135">
        <v>1</v>
      </c>
      <c r="K2135">
        <v>1</v>
      </c>
      <c r="L2135">
        <v>0</v>
      </c>
      <c r="M2135">
        <v>172531</v>
      </c>
      <c r="N2135">
        <v>0</v>
      </c>
      <c r="O2135" t="str">
        <f t="shared" si="200"/>
        <v>30-45</v>
      </c>
      <c r="P2135" t="str">
        <f t="shared" si="201"/>
        <v>Medium</v>
      </c>
      <c r="Q2135" t="str">
        <f t="shared" si="202"/>
        <v>Mid-Term</v>
      </c>
      <c r="R2135" t="str">
        <f t="shared" si="203"/>
        <v>High Balance</v>
      </c>
      <c r="S2135" t="str">
        <f t="shared" si="204"/>
        <v>High Value</v>
      </c>
      <c r="T2135">
        <v>1</v>
      </c>
      <c r="U2135">
        <f t="shared" si="205"/>
        <v>0</v>
      </c>
    </row>
    <row r="2136" spans="1:21" x14ac:dyDescent="0.25">
      <c r="A2136">
        <v>2025</v>
      </c>
      <c r="B2136">
        <v>15610355</v>
      </c>
      <c r="C2136" t="s">
        <v>79</v>
      </c>
      <c r="D2136">
        <v>713</v>
      </c>
      <c r="E2136" t="s">
        <v>15</v>
      </c>
      <c r="F2136" t="s">
        <v>23</v>
      </c>
      <c r="G2136">
        <v>44</v>
      </c>
      <c r="H2136">
        <v>1</v>
      </c>
      <c r="I2136">
        <v>63439</v>
      </c>
      <c r="J2136">
        <v>1</v>
      </c>
      <c r="K2136">
        <v>1</v>
      </c>
      <c r="L2136">
        <v>0</v>
      </c>
      <c r="M2136">
        <v>64375</v>
      </c>
      <c r="N2136">
        <v>0</v>
      </c>
      <c r="O2136" t="str">
        <f t="shared" si="200"/>
        <v>30-45</v>
      </c>
      <c r="P2136" t="str">
        <f t="shared" si="201"/>
        <v>Medium</v>
      </c>
      <c r="Q2136" t="str">
        <f t="shared" si="202"/>
        <v>New</v>
      </c>
      <c r="R2136" t="str">
        <f t="shared" si="203"/>
        <v>Low Balance</v>
      </c>
      <c r="S2136" t="str">
        <f t="shared" si="204"/>
        <v>Normal</v>
      </c>
      <c r="T2136">
        <v>1</v>
      </c>
      <c r="U2136">
        <f t="shared" si="205"/>
        <v>0</v>
      </c>
    </row>
    <row r="2137" spans="1:21" x14ac:dyDescent="0.25">
      <c r="A2137">
        <v>2025</v>
      </c>
      <c r="B2137">
        <v>15704284</v>
      </c>
      <c r="C2137" t="s">
        <v>762</v>
      </c>
      <c r="D2137">
        <v>736</v>
      </c>
      <c r="E2137" t="s">
        <v>26</v>
      </c>
      <c r="F2137" t="s">
        <v>23</v>
      </c>
      <c r="G2137">
        <v>57</v>
      </c>
      <c r="H2137">
        <v>9</v>
      </c>
      <c r="I2137">
        <v>95295</v>
      </c>
      <c r="J2137">
        <v>1</v>
      </c>
      <c r="K2137">
        <v>1</v>
      </c>
      <c r="L2137">
        <v>0</v>
      </c>
      <c r="M2137">
        <v>28434</v>
      </c>
      <c r="N2137">
        <v>1</v>
      </c>
      <c r="O2137" t="str">
        <f t="shared" si="200"/>
        <v>46-60</v>
      </c>
      <c r="P2137" t="str">
        <f t="shared" si="201"/>
        <v>Medium</v>
      </c>
      <c r="Q2137" t="str">
        <f t="shared" si="202"/>
        <v>Long-Term</v>
      </c>
      <c r="R2137" t="str">
        <f t="shared" si="203"/>
        <v>Low Balance</v>
      </c>
      <c r="S2137" t="str">
        <f t="shared" si="204"/>
        <v>Normal</v>
      </c>
      <c r="T2137">
        <v>1</v>
      </c>
      <c r="U2137">
        <f t="shared" si="205"/>
        <v>95295</v>
      </c>
    </row>
    <row r="2138" spans="1:21" x14ac:dyDescent="0.25">
      <c r="A2138">
        <v>2025</v>
      </c>
      <c r="B2138">
        <v>15621893</v>
      </c>
      <c r="C2138" t="s">
        <v>510</v>
      </c>
      <c r="D2138">
        <v>727</v>
      </c>
      <c r="E2138" t="s">
        <v>15</v>
      </c>
      <c r="F2138" t="s">
        <v>23</v>
      </c>
      <c r="G2138">
        <v>18</v>
      </c>
      <c r="H2138">
        <v>4</v>
      </c>
      <c r="I2138">
        <v>133551</v>
      </c>
      <c r="J2138">
        <v>1</v>
      </c>
      <c r="K2138">
        <v>1</v>
      </c>
      <c r="L2138">
        <v>1</v>
      </c>
      <c r="M2138">
        <v>46941</v>
      </c>
      <c r="N2138">
        <v>0</v>
      </c>
      <c r="O2138" t="str">
        <f t="shared" si="200"/>
        <v>&lt;30</v>
      </c>
      <c r="P2138" t="str">
        <f t="shared" si="201"/>
        <v>Medium</v>
      </c>
      <c r="Q2138" t="str">
        <f t="shared" si="202"/>
        <v>Mid-Term</v>
      </c>
      <c r="R2138" t="str">
        <f t="shared" si="203"/>
        <v>High Balance</v>
      </c>
      <c r="S2138" t="str">
        <f t="shared" si="204"/>
        <v>High Value</v>
      </c>
      <c r="T2138">
        <v>1</v>
      </c>
      <c r="U2138">
        <f t="shared" si="205"/>
        <v>0</v>
      </c>
    </row>
    <row r="2139" spans="1:21" x14ac:dyDescent="0.25">
      <c r="A2139">
        <v>2025</v>
      </c>
      <c r="B2139">
        <v>15588219</v>
      </c>
      <c r="C2139" t="s">
        <v>193</v>
      </c>
      <c r="D2139">
        <v>850</v>
      </c>
      <c r="E2139" t="s">
        <v>15</v>
      </c>
      <c r="F2139" t="s">
        <v>16</v>
      </c>
      <c r="G2139">
        <v>38</v>
      </c>
      <c r="H2139">
        <v>1</v>
      </c>
      <c r="I2139">
        <v>106872</v>
      </c>
      <c r="J2139">
        <v>2</v>
      </c>
      <c r="K2139">
        <v>1</v>
      </c>
      <c r="L2139">
        <v>0</v>
      </c>
      <c r="M2139">
        <v>29333</v>
      </c>
      <c r="N2139">
        <v>0</v>
      </c>
      <c r="O2139" t="str">
        <f t="shared" si="200"/>
        <v>30-45</v>
      </c>
      <c r="P2139" t="str">
        <f t="shared" si="201"/>
        <v>High</v>
      </c>
      <c r="Q2139" t="str">
        <f t="shared" si="202"/>
        <v>New</v>
      </c>
      <c r="R2139" t="str">
        <f t="shared" si="203"/>
        <v>High Balance</v>
      </c>
      <c r="S2139" t="str">
        <f t="shared" si="204"/>
        <v>High Value</v>
      </c>
      <c r="T2139">
        <v>1</v>
      </c>
      <c r="U2139">
        <f t="shared" si="205"/>
        <v>0</v>
      </c>
    </row>
    <row r="2140" spans="1:21" x14ac:dyDescent="0.25">
      <c r="A2140">
        <v>2025</v>
      </c>
      <c r="B2140">
        <v>15688619</v>
      </c>
      <c r="C2140" t="s">
        <v>33</v>
      </c>
      <c r="D2140">
        <v>718</v>
      </c>
      <c r="E2140" t="s">
        <v>18</v>
      </c>
      <c r="F2140" t="s">
        <v>23</v>
      </c>
      <c r="G2140">
        <v>45</v>
      </c>
      <c r="H2140">
        <v>3</v>
      </c>
      <c r="I2140">
        <v>105266</v>
      </c>
      <c r="J2140">
        <v>2</v>
      </c>
      <c r="K2140">
        <v>1</v>
      </c>
      <c r="L2140">
        <v>1</v>
      </c>
      <c r="M2140">
        <v>193725</v>
      </c>
      <c r="N2140">
        <v>0</v>
      </c>
      <c r="O2140" t="str">
        <f t="shared" si="200"/>
        <v>30-45</v>
      </c>
      <c r="P2140" t="str">
        <f t="shared" si="201"/>
        <v>Medium</v>
      </c>
      <c r="Q2140" t="str">
        <f t="shared" si="202"/>
        <v>New</v>
      </c>
      <c r="R2140" t="str">
        <f t="shared" si="203"/>
        <v>High Balance</v>
      </c>
      <c r="S2140" t="str">
        <f t="shared" si="204"/>
        <v>High Value</v>
      </c>
      <c r="T2140">
        <v>1</v>
      </c>
      <c r="U2140">
        <f t="shared" si="205"/>
        <v>0</v>
      </c>
    </row>
    <row r="2141" spans="1:21" x14ac:dyDescent="0.25">
      <c r="A2141">
        <v>2025</v>
      </c>
      <c r="B2141">
        <v>15765518</v>
      </c>
      <c r="C2141" t="s">
        <v>1264</v>
      </c>
      <c r="D2141">
        <v>643</v>
      </c>
      <c r="E2141" t="s">
        <v>15</v>
      </c>
      <c r="F2141" t="s">
        <v>16</v>
      </c>
      <c r="G2141">
        <v>51</v>
      </c>
      <c r="H2141">
        <v>2</v>
      </c>
      <c r="I2141">
        <v>105230</v>
      </c>
      <c r="J2141">
        <v>1</v>
      </c>
      <c r="K2141">
        <v>1</v>
      </c>
      <c r="L2141">
        <v>0</v>
      </c>
      <c r="M2141">
        <v>34968</v>
      </c>
      <c r="N2141">
        <v>1</v>
      </c>
      <c r="O2141" t="str">
        <f t="shared" si="200"/>
        <v>46-60</v>
      </c>
      <c r="P2141" t="str">
        <f t="shared" si="201"/>
        <v>Medium</v>
      </c>
      <c r="Q2141" t="str">
        <f t="shared" si="202"/>
        <v>New</v>
      </c>
      <c r="R2141" t="str">
        <f t="shared" si="203"/>
        <v>High Balance</v>
      </c>
      <c r="S2141" t="str">
        <f t="shared" si="204"/>
        <v>High Value</v>
      </c>
      <c r="T2141">
        <v>1</v>
      </c>
      <c r="U2141">
        <f t="shared" si="205"/>
        <v>105230</v>
      </c>
    </row>
    <row r="2142" spans="1:21" x14ac:dyDescent="0.25">
      <c r="A2142">
        <v>2025</v>
      </c>
      <c r="B2142">
        <v>15616931</v>
      </c>
      <c r="C2142" t="s">
        <v>700</v>
      </c>
      <c r="D2142">
        <v>653</v>
      </c>
      <c r="E2142" t="s">
        <v>15</v>
      </c>
      <c r="F2142" t="s">
        <v>23</v>
      </c>
      <c r="G2142">
        <v>41</v>
      </c>
      <c r="H2142">
        <v>8</v>
      </c>
      <c r="I2142">
        <v>102768</v>
      </c>
      <c r="J2142">
        <v>1</v>
      </c>
      <c r="K2142">
        <v>1</v>
      </c>
      <c r="L2142">
        <v>0</v>
      </c>
      <c r="M2142">
        <v>55664</v>
      </c>
      <c r="N2142">
        <v>0</v>
      </c>
      <c r="O2142" t="str">
        <f t="shared" si="200"/>
        <v>30-45</v>
      </c>
      <c r="P2142" t="str">
        <f t="shared" si="201"/>
        <v>Medium</v>
      </c>
      <c r="Q2142" t="str">
        <f t="shared" si="202"/>
        <v>Long-Term</v>
      </c>
      <c r="R2142" t="str">
        <f t="shared" si="203"/>
        <v>High Balance</v>
      </c>
      <c r="S2142" t="str">
        <f t="shared" si="204"/>
        <v>High Value</v>
      </c>
      <c r="T2142">
        <v>1</v>
      </c>
      <c r="U2142">
        <f t="shared" si="205"/>
        <v>0</v>
      </c>
    </row>
    <row r="2143" spans="1:21" x14ac:dyDescent="0.25">
      <c r="A2143">
        <v>2025</v>
      </c>
      <c r="B2143">
        <v>15758372</v>
      </c>
      <c r="C2143" t="s">
        <v>93</v>
      </c>
      <c r="D2143">
        <v>674</v>
      </c>
      <c r="E2143" t="s">
        <v>15</v>
      </c>
      <c r="F2143" t="s">
        <v>23</v>
      </c>
      <c r="G2143">
        <v>18</v>
      </c>
      <c r="H2143">
        <v>7</v>
      </c>
      <c r="I2143">
        <v>0</v>
      </c>
      <c r="J2143">
        <v>2</v>
      </c>
      <c r="K2143">
        <v>1</v>
      </c>
      <c r="L2143">
        <v>1</v>
      </c>
      <c r="M2143">
        <v>55753</v>
      </c>
      <c r="N2143">
        <v>1</v>
      </c>
      <c r="O2143" t="str">
        <f t="shared" si="200"/>
        <v>&lt;30</v>
      </c>
      <c r="P2143" t="str">
        <f t="shared" si="201"/>
        <v>Medium</v>
      </c>
      <c r="Q2143" t="str">
        <f t="shared" si="202"/>
        <v>Mid-Term</v>
      </c>
      <c r="R2143" t="str">
        <f t="shared" si="203"/>
        <v>Zero Balance</v>
      </c>
      <c r="S2143" t="str">
        <f t="shared" si="204"/>
        <v>Normal</v>
      </c>
      <c r="T2143">
        <v>1</v>
      </c>
      <c r="U2143">
        <f t="shared" si="205"/>
        <v>0</v>
      </c>
    </row>
    <row r="2144" spans="1:21" x14ac:dyDescent="0.25">
      <c r="A2144">
        <v>2025</v>
      </c>
      <c r="B2144">
        <v>15782591</v>
      </c>
      <c r="C2144" t="s">
        <v>402</v>
      </c>
      <c r="D2144">
        <v>690</v>
      </c>
      <c r="E2144" t="s">
        <v>15</v>
      </c>
      <c r="F2144" t="s">
        <v>23</v>
      </c>
      <c r="G2144">
        <v>35</v>
      </c>
      <c r="H2144">
        <v>6</v>
      </c>
      <c r="I2144">
        <v>112690</v>
      </c>
      <c r="J2144">
        <v>1</v>
      </c>
      <c r="K2144">
        <v>1</v>
      </c>
      <c r="L2144">
        <v>0</v>
      </c>
      <c r="M2144">
        <v>176962</v>
      </c>
      <c r="N2144">
        <v>0</v>
      </c>
      <c r="O2144" t="str">
        <f t="shared" si="200"/>
        <v>30-45</v>
      </c>
      <c r="P2144" t="str">
        <f t="shared" si="201"/>
        <v>Medium</v>
      </c>
      <c r="Q2144" t="str">
        <f t="shared" si="202"/>
        <v>Mid-Term</v>
      </c>
      <c r="R2144" t="str">
        <f t="shared" si="203"/>
        <v>High Balance</v>
      </c>
      <c r="S2144" t="str">
        <f t="shared" si="204"/>
        <v>High Value</v>
      </c>
      <c r="T2144">
        <v>1</v>
      </c>
      <c r="U2144">
        <f t="shared" si="205"/>
        <v>0</v>
      </c>
    </row>
    <row r="2145" spans="1:21" x14ac:dyDescent="0.25">
      <c r="A2145">
        <v>2025</v>
      </c>
      <c r="B2145">
        <v>15612109</v>
      </c>
      <c r="C2145" t="s">
        <v>1265</v>
      </c>
      <c r="D2145">
        <v>819</v>
      </c>
      <c r="E2145" t="s">
        <v>15</v>
      </c>
      <c r="F2145" t="s">
        <v>23</v>
      </c>
      <c r="G2145">
        <v>38</v>
      </c>
      <c r="H2145">
        <v>9</v>
      </c>
      <c r="I2145">
        <v>122334</v>
      </c>
      <c r="J2145">
        <v>2</v>
      </c>
      <c r="K2145">
        <v>1</v>
      </c>
      <c r="L2145">
        <v>1</v>
      </c>
      <c r="M2145">
        <v>181507</v>
      </c>
      <c r="N2145">
        <v>0</v>
      </c>
      <c r="O2145" t="str">
        <f t="shared" si="200"/>
        <v>30-45</v>
      </c>
      <c r="P2145" t="str">
        <f t="shared" si="201"/>
        <v>High</v>
      </c>
      <c r="Q2145" t="str">
        <f t="shared" si="202"/>
        <v>Long-Term</v>
      </c>
      <c r="R2145" t="str">
        <f t="shared" si="203"/>
        <v>High Balance</v>
      </c>
      <c r="S2145" t="str">
        <f t="shared" si="204"/>
        <v>High Value</v>
      </c>
      <c r="T2145">
        <v>1</v>
      </c>
      <c r="U2145">
        <f t="shared" si="205"/>
        <v>0</v>
      </c>
    </row>
    <row r="2146" spans="1:21" x14ac:dyDescent="0.25">
      <c r="A2146">
        <v>2025</v>
      </c>
      <c r="B2146">
        <v>15613712</v>
      </c>
      <c r="C2146" t="s">
        <v>1266</v>
      </c>
      <c r="D2146">
        <v>634</v>
      </c>
      <c r="E2146" t="s">
        <v>18</v>
      </c>
      <c r="F2146" t="s">
        <v>23</v>
      </c>
      <c r="G2146">
        <v>34</v>
      </c>
      <c r="H2146">
        <v>1</v>
      </c>
      <c r="I2146">
        <v>0</v>
      </c>
      <c r="J2146">
        <v>2</v>
      </c>
      <c r="K2146">
        <v>1</v>
      </c>
      <c r="L2146">
        <v>0</v>
      </c>
      <c r="M2146">
        <v>61996</v>
      </c>
      <c r="N2146">
        <v>0</v>
      </c>
      <c r="O2146" t="str">
        <f t="shared" si="200"/>
        <v>30-45</v>
      </c>
      <c r="P2146" t="str">
        <f t="shared" si="201"/>
        <v>Medium</v>
      </c>
      <c r="Q2146" t="str">
        <f t="shared" si="202"/>
        <v>New</v>
      </c>
      <c r="R2146" t="str">
        <f t="shared" si="203"/>
        <v>Zero Balance</v>
      </c>
      <c r="S2146" t="str">
        <f t="shared" si="204"/>
        <v>Normal</v>
      </c>
      <c r="T2146">
        <v>1</v>
      </c>
      <c r="U2146">
        <f t="shared" si="205"/>
        <v>0</v>
      </c>
    </row>
    <row r="2147" spans="1:21" x14ac:dyDescent="0.25">
      <c r="A2147">
        <v>2025</v>
      </c>
      <c r="B2147">
        <v>15639322</v>
      </c>
      <c r="C2147" t="s">
        <v>1267</v>
      </c>
      <c r="D2147">
        <v>633</v>
      </c>
      <c r="E2147" t="s">
        <v>18</v>
      </c>
      <c r="F2147" t="s">
        <v>23</v>
      </c>
      <c r="G2147">
        <v>33</v>
      </c>
      <c r="H2147">
        <v>4</v>
      </c>
      <c r="I2147">
        <v>137847</v>
      </c>
      <c r="J2147">
        <v>2</v>
      </c>
      <c r="K2147">
        <v>1</v>
      </c>
      <c r="L2147">
        <v>0</v>
      </c>
      <c r="M2147">
        <v>98349</v>
      </c>
      <c r="N2147">
        <v>0</v>
      </c>
      <c r="O2147" t="str">
        <f t="shared" si="200"/>
        <v>30-45</v>
      </c>
      <c r="P2147" t="str">
        <f t="shared" si="201"/>
        <v>Medium</v>
      </c>
      <c r="Q2147" t="str">
        <f t="shared" si="202"/>
        <v>Mid-Term</v>
      </c>
      <c r="R2147" t="str">
        <f t="shared" si="203"/>
        <v>High Balance</v>
      </c>
      <c r="S2147" t="str">
        <f t="shared" si="204"/>
        <v>High Value</v>
      </c>
      <c r="T2147">
        <v>1</v>
      </c>
      <c r="U2147">
        <f t="shared" si="205"/>
        <v>0</v>
      </c>
    </row>
    <row r="2148" spans="1:21" x14ac:dyDescent="0.25">
      <c r="A2148">
        <v>2025</v>
      </c>
      <c r="B2148">
        <v>15594349</v>
      </c>
      <c r="C2148" t="s">
        <v>1268</v>
      </c>
      <c r="D2148">
        <v>850</v>
      </c>
      <c r="E2148" t="s">
        <v>15</v>
      </c>
      <c r="F2148" t="s">
        <v>23</v>
      </c>
      <c r="G2148">
        <v>49</v>
      </c>
      <c r="H2148">
        <v>5</v>
      </c>
      <c r="I2148">
        <v>122486</v>
      </c>
      <c r="J2148">
        <v>1</v>
      </c>
      <c r="K2148">
        <v>0</v>
      </c>
      <c r="L2148">
        <v>1</v>
      </c>
      <c r="M2148">
        <v>59748</v>
      </c>
      <c r="N2148">
        <v>0</v>
      </c>
      <c r="O2148" t="str">
        <f t="shared" si="200"/>
        <v>46-60</v>
      </c>
      <c r="P2148" t="str">
        <f t="shared" si="201"/>
        <v>High</v>
      </c>
      <c r="Q2148" t="str">
        <f t="shared" si="202"/>
        <v>Mid-Term</v>
      </c>
      <c r="R2148" t="str">
        <f t="shared" si="203"/>
        <v>High Balance</v>
      </c>
      <c r="S2148" t="str">
        <f t="shared" si="204"/>
        <v>High Value</v>
      </c>
      <c r="T2148">
        <v>1</v>
      </c>
      <c r="U2148">
        <f t="shared" si="205"/>
        <v>0</v>
      </c>
    </row>
    <row r="2149" spans="1:21" x14ac:dyDescent="0.25">
      <c r="A2149">
        <v>2025</v>
      </c>
      <c r="B2149">
        <v>15574167</v>
      </c>
      <c r="C2149" t="s">
        <v>1269</v>
      </c>
      <c r="D2149">
        <v>665</v>
      </c>
      <c r="E2149" t="s">
        <v>15</v>
      </c>
      <c r="F2149" t="s">
        <v>23</v>
      </c>
      <c r="G2149">
        <v>33</v>
      </c>
      <c r="H2149">
        <v>2</v>
      </c>
      <c r="I2149">
        <v>101286</v>
      </c>
      <c r="J2149">
        <v>1</v>
      </c>
      <c r="K2149">
        <v>1</v>
      </c>
      <c r="L2149">
        <v>1</v>
      </c>
      <c r="M2149">
        <v>159841</v>
      </c>
      <c r="N2149">
        <v>0</v>
      </c>
      <c r="O2149" t="str">
        <f t="shared" si="200"/>
        <v>30-45</v>
      </c>
      <c r="P2149" t="str">
        <f t="shared" si="201"/>
        <v>Medium</v>
      </c>
      <c r="Q2149" t="str">
        <f t="shared" si="202"/>
        <v>New</v>
      </c>
      <c r="R2149" t="str">
        <f t="shared" si="203"/>
        <v>High Balance</v>
      </c>
      <c r="S2149" t="str">
        <f t="shared" si="204"/>
        <v>High Value</v>
      </c>
      <c r="T2149">
        <v>1</v>
      </c>
      <c r="U2149">
        <f t="shared" si="205"/>
        <v>0</v>
      </c>
    </row>
    <row r="2150" spans="1:21" x14ac:dyDescent="0.25">
      <c r="A2150">
        <v>2025</v>
      </c>
      <c r="B2150">
        <v>15811842</v>
      </c>
      <c r="C2150" t="s">
        <v>1270</v>
      </c>
      <c r="D2150">
        <v>630</v>
      </c>
      <c r="E2150" t="s">
        <v>18</v>
      </c>
      <c r="F2150" t="s">
        <v>23</v>
      </c>
      <c r="G2150">
        <v>26</v>
      </c>
      <c r="H2150">
        <v>7</v>
      </c>
      <c r="I2150">
        <v>0</v>
      </c>
      <c r="J2150">
        <v>2</v>
      </c>
      <c r="K2150">
        <v>1</v>
      </c>
      <c r="L2150">
        <v>1</v>
      </c>
      <c r="M2150">
        <v>6657</v>
      </c>
      <c r="N2150">
        <v>0</v>
      </c>
      <c r="O2150" t="str">
        <f t="shared" si="200"/>
        <v>&lt;30</v>
      </c>
      <c r="P2150" t="str">
        <f t="shared" si="201"/>
        <v>Medium</v>
      </c>
      <c r="Q2150" t="str">
        <f t="shared" si="202"/>
        <v>Mid-Term</v>
      </c>
      <c r="R2150" t="str">
        <f t="shared" si="203"/>
        <v>Zero Balance</v>
      </c>
      <c r="S2150" t="str">
        <f t="shared" si="204"/>
        <v>Normal</v>
      </c>
      <c r="T2150">
        <v>1</v>
      </c>
      <c r="U2150">
        <f t="shared" si="205"/>
        <v>0</v>
      </c>
    </row>
    <row r="2151" spans="1:21" x14ac:dyDescent="0.25">
      <c r="A2151">
        <v>2025</v>
      </c>
      <c r="B2151">
        <v>15648794</v>
      </c>
      <c r="C2151" t="s">
        <v>1042</v>
      </c>
      <c r="D2151">
        <v>836</v>
      </c>
      <c r="E2151" t="s">
        <v>18</v>
      </c>
      <c r="F2151" t="s">
        <v>23</v>
      </c>
      <c r="G2151">
        <v>57</v>
      </c>
      <c r="H2151">
        <v>4</v>
      </c>
      <c r="I2151">
        <v>101247</v>
      </c>
      <c r="J2151">
        <v>1</v>
      </c>
      <c r="K2151">
        <v>1</v>
      </c>
      <c r="L2151">
        <v>0</v>
      </c>
      <c r="M2151">
        <v>37142</v>
      </c>
      <c r="N2151">
        <v>1</v>
      </c>
      <c r="O2151" t="str">
        <f t="shared" si="200"/>
        <v>46-60</v>
      </c>
      <c r="P2151" t="str">
        <f t="shared" si="201"/>
        <v>High</v>
      </c>
      <c r="Q2151" t="str">
        <f t="shared" si="202"/>
        <v>Mid-Term</v>
      </c>
      <c r="R2151" t="str">
        <f t="shared" si="203"/>
        <v>High Balance</v>
      </c>
      <c r="S2151" t="str">
        <f t="shared" si="204"/>
        <v>High Value</v>
      </c>
      <c r="T2151">
        <v>1</v>
      </c>
      <c r="U2151">
        <f t="shared" si="205"/>
        <v>101247</v>
      </c>
    </row>
    <row r="2152" spans="1:21" x14ac:dyDescent="0.25">
      <c r="A2152">
        <v>2025</v>
      </c>
      <c r="B2152">
        <v>15771211</v>
      </c>
      <c r="C2152" t="s">
        <v>1167</v>
      </c>
      <c r="D2152">
        <v>668</v>
      </c>
      <c r="E2152" t="s">
        <v>15</v>
      </c>
      <c r="F2152" t="s">
        <v>23</v>
      </c>
      <c r="G2152">
        <v>38</v>
      </c>
      <c r="H2152">
        <v>10</v>
      </c>
      <c r="I2152">
        <v>86978</v>
      </c>
      <c r="J2152">
        <v>1</v>
      </c>
      <c r="K2152">
        <v>0</v>
      </c>
      <c r="L2152">
        <v>1</v>
      </c>
      <c r="M2152">
        <v>37095</v>
      </c>
      <c r="N2152">
        <v>0</v>
      </c>
      <c r="O2152" t="str">
        <f t="shared" si="200"/>
        <v>30-45</v>
      </c>
      <c r="P2152" t="str">
        <f t="shared" si="201"/>
        <v>Medium</v>
      </c>
      <c r="Q2152" t="str">
        <f t="shared" si="202"/>
        <v>Long-Term</v>
      </c>
      <c r="R2152" t="str">
        <f t="shared" si="203"/>
        <v>Low Balance</v>
      </c>
      <c r="S2152" t="str">
        <f t="shared" si="204"/>
        <v>Normal</v>
      </c>
      <c r="T2152">
        <v>1</v>
      </c>
      <c r="U2152">
        <f t="shared" si="205"/>
        <v>0</v>
      </c>
    </row>
    <row r="2153" spans="1:21" x14ac:dyDescent="0.25">
      <c r="A2153">
        <v>2025</v>
      </c>
      <c r="B2153">
        <v>15588614</v>
      </c>
      <c r="C2153" t="s">
        <v>459</v>
      </c>
      <c r="D2153">
        <v>753</v>
      </c>
      <c r="E2153" t="s">
        <v>15</v>
      </c>
      <c r="F2153" t="s">
        <v>23</v>
      </c>
      <c r="G2153">
        <v>57</v>
      </c>
      <c r="H2153">
        <v>7</v>
      </c>
      <c r="I2153">
        <v>0</v>
      </c>
      <c r="J2153">
        <v>1</v>
      </c>
      <c r="K2153">
        <v>1</v>
      </c>
      <c r="L2153">
        <v>0</v>
      </c>
      <c r="M2153">
        <v>159475</v>
      </c>
      <c r="N2153">
        <v>1</v>
      </c>
      <c r="O2153" t="str">
        <f t="shared" si="200"/>
        <v>46-60</v>
      </c>
      <c r="P2153" t="str">
        <f t="shared" si="201"/>
        <v>High</v>
      </c>
      <c r="Q2153" t="str">
        <f t="shared" si="202"/>
        <v>Mid-Term</v>
      </c>
      <c r="R2153" t="str">
        <f t="shared" si="203"/>
        <v>Zero Balance</v>
      </c>
      <c r="S2153" t="str">
        <f t="shared" si="204"/>
        <v>Normal</v>
      </c>
      <c r="T2153">
        <v>1</v>
      </c>
      <c r="U2153">
        <f t="shared" si="205"/>
        <v>0</v>
      </c>
    </row>
    <row r="2154" spans="1:21" x14ac:dyDescent="0.25">
      <c r="A2154">
        <v>2025</v>
      </c>
      <c r="B2154">
        <v>15630698</v>
      </c>
      <c r="C2154" t="s">
        <v>221</v>
      </c>
      <c r="D2154">
        <v>745</v>
      </c>
      <c r="E2154" t="s">
        <v>15</v>
      </c>
      <c r="F2154" t="s">
        <v>16</v>
      </c>
      <c r="G2154">
        <v>55</v>
      </c>
      <c r="H2154">
        <v>9</v>
      </c>
      <c r="I2154">
        <v>110124</v>
      </c>
      <c r="J2154">
        <v>1</v>
      </c>
      <c r="K2154">
        <v>0</v>
      </c>
      <c r="L2154">
        <v>1</v>
      </c>
      <c r="M2154">
        <v>51548</v>
      </c>
      <c r="N2154">
        <v>1</v>
      </c>
      <c r="O2154" t="str">
        <f t="shared" si="200"/>
        <v>46-60</v>
      </c>
      <c r="P2154" t="str">
        <f t="shared" si="201"/>
        <v>Medium</v>
      </c>
      <c r="Q2154" t="str">
        <f t="shared" si="202"/>
        <v>Long-Term</v>
      </c>
      <c r="R2154" t="str">
        <f t="shared" si="203"/>
        <v>High Balance</v>
      </c>
      <c r="S2154" t="str">
        <f t="shared" si="204"/>
        <v>High Value</v>
      </c>
      <c r="T2154">
        <v>1</v>
      </c>
      <c r="U2154">
        <f t="shared" si="205"/>
        <v>110124</v>
      </c>
    </row>
    <row r="2155" spans="1:21" x14ac:dyDescent="0.25">
      <c r="A2155">
        <v>2025</v>
      </c>
      <c r="B2155">
        <v>15694200</v>
      </c>
      <c r="C2155" t="s">
        <v>1271</v>
      </c>
      <c r="D2155">
        <v>693</v>
      </c>
      <c r="E2155" t="s">
        <v>15</v>
      </c>
      <c r="F2155" t="s">
        <v>23</v>
      </c>
      <c r="G2155">
        <v>36</v>
      </c>
      <c r="H2155">
        <v>8</v>
      </c>
      <c r="I2155">
        <v>178112</v>
      </c>
      <c r="J2155">
        <v>1</v>
      </c>
      <c r="K2155">
        <v>0</v>
      </c>
      <c r="L2155">
        <v>0</v>
      </c>
      <c r="M2155">
        <v>58720</v>
      </c>
      <c r="N2155">
        <v>1</v>
      </c>
      <c r="O2155" t="str">
        <f t="shared" si="200"/>
        <v>30-45</v>
      </c>
      <c r="P2155" t="str">
        <f t="shared" si="201"/>
        <v>Medium</v>
      </c>
      <c r="Q2155" t="str">
        <f t="shared" si="202"/>
        <v>Long-Term</v>
      </c>
      <c r="R2155" t="str">
        <f t="shared" si="203"/>
        <v>High Balance</v>
      </c>
      <c r="S2155" t="str">
        <f t="shared" si="204"/>
        <v>High Value</v>
      </c>
      <c r="T2155">
        <v>1</v>
      </c>
      <c r="U2155">
        <f t="shared" si="205"/>
        <v>178112</v>
      </c>
    </row>
    <row r="2156" spans="1:21" x14ac:dyDescent="0.25">
      <c r="A2156">
        <v>2025</v>
      </c>
      <c r="B2156">
        <v>15721426</v>
      </c>
      <c r="C2156" t="s">
        <v>166</v>
      </c>
      <c r="D2156">
        <v>606</v>
      </c>
      <c r="E2156" t="s">
        <v>26</v>
      </c>
      <c r="F2156" t="s">
        <v>23</v>
      </c>
      <c r="G2156">
        <v>65</v>
      </c>
      <c r="H2156">
        <v>10</v>
      </c>
      <c r="I2156">
        <v>126307</v>
      </c>
      <c r="J2156">
        <v>3</v>
      </c>
      <c r="K2156">
        <v>0</v>
      </c>
      <c r="L2156">
        <v>0</v>
      </c>
      <c r="M2156">
        <v>7862</v>
      </c>
      <c r="N2156">
        <v>1</v>
      </c>
      <c r="O2156" t="str">
        <f t="shared" si="200"/>
        <v>60+</v>
      </c>
      <c r="P2156" t="str">
        <f t="shared" si="201"/>
        <v>Medium</v>
      </c>
      <c r="Q2156" t="str">
        <f t="shared" si="202"/>
        <v>Long-Term</v>
      </c>
      <c r="R2156" t="str">
        <f t="shared" si="203"/>
        <v>High Balance</v>
      </c>
      <c r="S2156" t="str">
        <f t="shared" si="204"/>
        <v>High Value</v>
      </c>
      <c r="T2156">
        <v>1</v>
      </c>
      <c r="U2156">
        <f t="shared" si="205"/>
        <v>126307</v>
      </c>
    </row>
    <row r="2157" spans="1:21" x14ac:dyDescent="0.25">
      <c r="A2157">
        <v>2025</v>
      </c>
      <c r="B2157">
        <v>15725997</v>
      </c>
      <c r="C2157" t="s">
        <v>691</v>
      </c>
      <c r="D2157">
        <v>660</v>
      </c>
      <c r="E2157" t="s">
        <v>15</v>
      </c>
      <c r="F2157" t="s">
        <v>16</v>
      </c>
      <c r="G2157">
        <v>35</v>
      </c>
      <c r="H2157">
        <v>6</v>
      </c>
      <c r="I2157">
        <v>100769</v>
      </c>
      <c r="J2157">
        <v>1</v>
      </c>
      <c r="K2157">
        <v>1</v>
      </c>
      <c r="L2157">
        <v>0</v>
      </c>
      <c r="M2157">
        <v>19200</v>
      </c>
      <c r="N2157">
        <v>0</v>
      </c>
      <c r="O2157" t="str">
        <f t="shared" si="200"/>
        <v>30-45</v>
      </c>
      <c r="P2157" t="str">
        <f t="shared" si="201"/>
        <v>Medium</v>
      </c>
      <c r="Q2157" t="str">
        <f t="shared" si="202"/>
        <v>Mid-Term</v>
      </c>
      <c r="R2157" t="str">
        <f t="shared" si="203"/>
        <v>High Balance</v>
      </c>
      <c r="S2157" t="str">
        <f t="shared" si="204"/>
        <v>High Value</v>
      </c>
      <c r="T2157">
        <v>1</v>
      </c>
      <c r="U2157">
        <f t="shared" si="205"/>
        <v>0</v>
      </c>
    </row>
    <row r="2158" spans="1:21" x14ac:dyDescent="0.25">
      <c r="A2158">
        <v>2025</v>
      </c>
      <c r="B2158">
        <v>15762138</v>
      </c>
      <c r="C2158" t="s">
        <v>95</v>
      </c>
      <c r="D2158">
        <v>608</v>
      </c>
      <c r="E2158" t="s">
        <v>15</v>
      </c>
      <c r="F2158" t="s">
        <v>23</v>
      </c>
      <c r="G2158">
        <v>42</v>
      </c>
      <c r="H2158">
        <v>5</v>
      </c>
      <c r="I2158">
        <v>0</v>
      </c>
      <c r="J2158">
        <v>2</v>
      </c>
      <c r="K2158">
        <v>1</v>
      </c>
      <c r="L2158">
        <v>0</v>
      </c>
      <c r="M2158">
        <v>178504</v>
      </c>
      <c r="N2158">
        <v>0</v>
      </c>
      <c r="O2158" t="str">
        <f t="shared" si="200"/>
        <v>30-45</v>
      </c>
      <c r="P2158" t="str">
        <f t="shared" si="201"/>
        <v>Medium</v>
      </c>
      <c r="Q2158" t="str">
        <f t="shared" si="202"/>
        <v>Mid-Term</v>
      </c>
      <c r="R2158" t="str">
        <f t="shared" si="203"/>
        <v>Zero Balance</v>
      </c>
      <c r="S2158" t="str">
        <f t="shared" si="204"/>
        <v>Normal</v>
      </c>
      <c r="T2158">
        <v>1</v>
      </c>
      <c r="U2158">
        <f t="shared" si="205"/>
        <v>0</v>
      </c>
    </row>
    <row r="2159" spans="1:21" x14ac:dyDescent="0.25">
      <c r="A2159">
        <v>2025</v>
      </c>
      <c r="B2159">
        <v>15750649</v>
      </c>
      <c r="C2159" t="s">
        <v>1272</v>
      </c>
      <c r="D2159">
        <v>744</v>
      </c>
      <c r="E2159" t="s">
        <v>15</v>
      </c>
      <c r="F2159" t="s">
        <v>16</v>
      </c>
      <c r="G2159">
        <v>44</v>
      </c>
      <c r="H2159">
        <v>3</v>
      </c>
      <c r="I2159">
        <v>0</v>
      </c>
      <c r="J2159">
        <v>2</v>
      </c>
      <c r="K2159">
        <v>1</v>
      </c>
      <c r="L2159">
        <v>1</v>
      </c>
      <c r="M2159">
        <v>189016</v>
      </c>
      <c r="N2159">
        <v>0</v>
      </c>
      <c r="O2159" t="str">
        <f t="shared" si="200"/>
        <v>30-45</v>
      </c>
      <c r="P2159" t="str">
        <f t="shared" si="201"/>
        <v>Medium</v>
      </c>
      <c r="Q2159" t="str">
        <f t="shared" si="202"/>
        <v>New</v>
      </c>
      <c r="R2159" t="str">
        <f t="shared" si="203"/>
        <v>Zero Balance</v>
      </c>
      <c r="S2159" t="str">
        <f t="shared" si="204"/>
        <v>Normal</v>
      </c>
      <c r="T2159">
        <v>1</v>
      </c>
      <c r="U2159">
        <f t="shared" si="205"/>
        <v>0</v>
      </c>
    </row>
    <row r="2160" spans="1:21" x14ac:dyDescent="0.25">
      <c r="A2160">
        <v>2025</v>
      </c>
      <c r="B2160">
        <v>15685706</v>
      </c>
      <c r="C2160" t="s">
        <v>732</v>
      </c>
      <c r="D2160">
        <v>731</v>
      </c>
      <c r="E2160" t="s">
        <v>15</v>
      </c>
      <c r="F2160" t="s">
        <v>16</v>
      </c>
      <c r="G2160">
        <v>40</v>
      </c>
      <c r="H2160">
        <v>7</v>
      </c>
      <c r="I2160">
        <v>118992</v>
      </c>
      <c r="J2160">
        <v>1</v>
      </c>
      <c r="K2160">
        <v>1</v>
      </c>
      <c r="L2160">
        <v>1</v>
      </c>
      <c r="M2160">
        <v>156049</v>
      </c>
      <c r="N2160">
        <v>0</v>
      </c>
      <c r="O2160" t="str">
        <f t="shared" si="200"/>
        <v>30-45</v>
      </c>
      <c r="P2160" t="str">
        <f t="shared" si="201"/>
        <v>Medium</v>
      </c>
      <c r="Q2160" t="str">
        <f t="shared" si="202"/>
        <v>Mid-Term</v>
      </c>
      <c r="R2160" t="str">
        <f t="shared" si="203"/>
        <v>High Balance</v>
      </c>
      <c r="S2160" t="str">
        <f t="shared" si="204"/>
        <v>High Value</v>
      </c>
      <c r="T2160">
        <v>1</v>
      </c>
      <c r="U2160">
        <f t="shared" si="205"/>
        <v>0</v>
      </c>
    </row>
    <row r="2161" spans="1:21" x14ac:dyDescent="0.25">
      <c r="A2161">
        <v>2025</v>
      </c>
      <c r="B2161">
        <v>15641835</v>
      </c>
      <c r="C2161" t="s">
        <v>541</v>
      </c>
      <c r="D2161">
        <v>683</v>
      </c>
      <c r="E2161" t="s">
        <v>15</v>
      </c>
      <c r="F2161" t="s">
        <v>23</v>
      </c>
      <c r="G2161">
        <v>72</v>
      </c>
      <c r="H2161">
        <v>3</v>
      </c>
      <c r="I2161">
        <v>140997</v>
      </c>
      <c r="J2161">
        <v>1</v>
      </c>
      <c r="K2161">
        <v>0</v>
      </c>
      <c r="L2161">
        <v>1</v>
      </c>
      <c r="M2161">
        <v>52876</v>
      </c>
      <c r="N2161">
        <v>0</v>
      </c>
      <c r="O2161" t="str">
        <f t="shared" si="200"/>
        <v>60+</v>
      </c>
      <c r="P2161" t="str">
        <f t="shared" si="201"/>
        <v>Medium</v>
      </c>
      <c r="Q2161" t="str">
        <f t="shared" si="202"/>
        <v>New</v>
      </c>
      <c r="R2161" t="str">
        <f t="shared" si="203"/>
        <v>High Balance</v>
      </c>
      <c r="S2161" t="str">
        <f t="shared" si="204"/>
        <v>High Value</v>
      </c>
      <c r="T2161">
        <v>1</v>
      </c>
      <c r="U2161">
        <f t="shared" si="205"/>
        <v>0</v>
      </c>
    </row>
    <row r="2162" spans="1:21" x14ac:dyDescent="0.25">
      <c r="A2162">
        <v>2025</v>
      </c>
      <c r="B2162">
        <v>15586821</v>
      </c>
      <c r="C2162" t="s">
        <v>1273</v>
      </c>
      <c r="D2162">
        <v>727</v>
      </c>
      <c r="E2162" t="s">
        <v>15</v>
      </c>
      <c r="F2162" t="s">
        <v>23</v>
      </c>
      <c r="G2162">
        <v>28</v>
      </c>
      <c r="H2162">
        <v>5</v>
      </c>
      <c r="I2162">
        <v>0</v>
      </c>
      <c r="J2162">
        <v>2</v>
      </c>
      <c r="K2162">
        <v>0</v>
      </c>
      <c r="L2162">
        <v>1</v>
      </c>
      <c r="M2162">
        <v>19653</v>
      </c>
      <c r="N2162">
        <v>0</v>
      </c>
      <c r="O2162" t="str">
        <f t="shared" si="200"/>
        <v>&lt;30</v>
      </c>
      <c r="P2162" t="str">
        <f t="shared" si="201"/>
        <v>Medium</v>
      </c>
      <c r="Q2162" t="str">
        <f t="shared" si="202"/>
        <v>Mid-Term</v>
      </c>
      <c r="R2162" t="str">
        <f t="shared" si="203"/>
        <v>Zero Balance</v>
      </c>
      <c r="S2162" t="str">
        <f t="shared" si="204"/>
        <v>Normal</v>
      </c>
      <c r="T2162">
        <v>1</v>
      </c>
      <c r="U2162">
        <f t="shared" si="205"/>
        <v>0</v>
      </c>
    </row>
    <row r="2163" spans="1:21" x14ac:dyDescent="0.25">
      <c r="A2163">
        <v>2025</v>
      </c>
      <c r="B2163">
        <v>15569678</v>
      </c>
      <c r="C2163" t="s">
        <v>144</v>
      </c>
      <c r="D2163">
        <v>561</v>
      </c>
      <c r="E2163" t="s">
        <v>26</v>
      </c>
      <c r="F2163" t="s">
        <v>23</v>
      </c>
      <c r="G2163">
        <v>32</v>
      </c>
      <c r="H2163">
        <v>6</v>
      </c>
      <c r="I2163">
        <v>166825</v>
      </c>
      <c r="J2163">
        <v>1</v>
      </c>
      <c r="K2163">
        <v>1</v>
      </c>
      <c r="L2163">
        <v>0</v>
      </c>
      <c r="M2163">
        <v>139452</v>
      </c>
      <c r="N2163">
        <v>0</v>
      </c>
      <c r="O2163" t="str">
        <f t="shared" si="200"/>
        <v>30-45</v>
      </c>
      <c r="P2163" t="str">
        <f t="shared" si="201"/>
        <v>Low</v>
      </c>
      <c r="Q2163" t="str">
        <f t="shared" si="202"/>
        <v>Mid-Term</v>
      </c>
      <c r="R2163" t="str">
        <f t="shared" si="203"/>
        <v>High Balance</v>
      </c>
      <c r="S2163" t="str">
        <f t="shared" si="204"/>
        <v>High Value</v>
      </c>
      <c r="T2163">
        <v>1</v>
      </c>
      <c r="U2163">
        <f t="shared" si="205"/>
        <v>0</v>
      </c>
    </row>
    <row r="2164" spans="1:21" x14ac:dyDescent="0.25">
      <c r="A2164">
        <v>2025</v>
      </c>
      <c r="B2164">
        <v>15793842</v>
      </c>
      <c r="C2164" t="s">
        <v>1274</v>
      </c>
      <c r="D2164">
        <v>700</v>
      </c>
      <c r="E2164" t="s">
        <v>15</v>
      </c>
      <c r="F2164" t="s">
        <v>16</v>
      </c>
      <c r="G2164">
        <v>34</v>
      </c>
      <c r="H2164">
        <v>2</v>
      </c>
      <c r="I2164">
        <v>76323</v>
      </c>
      <c r="J2164">
        <v>1</v>
      </c>
      <c r="K2164">
        <v>1</v>
      </c>
      <c r="L2164">
        <v>0</v>
      </c>
      <c r="M2164">
        <v>128136</v>
      </c>
      <c r="N2164">
        <v>0</v>
      </c>
      <c r="O2164" t="str">
        <f t="shared" si="200"/>
        <v>30-45</v>
      </c>
      <c r="P2164" t="str">
        <f t="shared" si="201"/>
        <v>Medium</v>
      </c>
      <c r="Q2164" t="str">
        <f t="shared" si="202"/>
        <v>New</v>
      </c>
      <c r="R2164" t="str">
        <f t="shared" si="203"/>
        <v>Low Balance</v>
      </c>
      <c r="S2164" t="str">
        <f t="shared" si="204"/>
        <v>Normal</v>
      </c>
      <c r="T2164">
        <v>1</v>
      </c>
      <c r="U2164">
        <f t="shared" si="205"/>
        <v>0</v>
      </c>
    </row>
    <row r="2165" spans="1:21" x14ac:dyDescent="0.25">
      <c r="A2165">
        <v>2025</v>
      </c>
      <c r="B2165">
        <v>15667554</v>
      </c>
      <c r="C2165" t="s">
        <v>58</v>
      </c>
      <c r="D2165">
        <v>605</v>
      </c>
      <c r="E2165" t="s">
        <v>15</v>
      </c>
      <c r="F2165" t="s">
        <v>23</v>
      </c>
      <c r="G2165">
        <v>35</v>
      </c>
      <c r="H2165">
        <v>6</v>
      </c>
      <c r="I2165">
        <v>0</v>
      </c>
      <c r="J2165">
        <v>2</v>
      </c>
      <c r="K2165">
        <v>1</v>
      </c>
      <c r="L2165">
        <v>1</v>
      </c>
      <c r="M2165">
        <v>45207</v>
      </c>
      <c r="N2165">
        <v>0</v>
      </c>
      <c r="O2165" t="str">
        <f t="shared" si="200"/>
        <v>30-45</v>
      </c>
      <c r="P2165" t="str">
        <f t="shared" si="201"/>
        <v>Medium</v>
      </c>
      <c r="Q2165" t="str">
        <f t="shared" si="202"/>
        <v>Mid-Term</v>
      </c>
      <c r="R2165" t="str">
        <f t="shared" si="203"/>
        <v>Zero Balance</v>
      </c>
      <c r="S2165" t="str">
        <f t="shared" si="204"/>
        <v>Normal</v>
      </c>
      <c r="T2165">
        <v>1</v>
      </c>
      <c r="U2165">
        <f t="shared" si="205"/>
        <v>0</v>
      </c>
    </row>
    <row r="2166" spans="1:21" x14ac:dyDescent="0.25">
      <c r="A2166">
        <v>2025</v>
      </c>
      <c r="B2166">
        <v>15794479</v>
      </c>
      <c r="C2166" t="s">
        <v>1275</v>
      </c>
      <c r="D2166">
        <v>767</v>
      </c>
      <c r="E2166" t="s">
        <v>18</v>
      </c>
      <c r="F2166" t="s">
        <v>23</v>
      </c>
      <c r="G2166">
        <v>77</v>
      </c>
      <c r="H2166">
        <v>8</v>
      </c>
      <c r="I2166">
        <v>149084</v>
      </c>
      <c r="J2166">
        <v>1</v>
      </c>
      <c r="K2166">
        <v>1</v>
      </c>
      <c r="L2166">
        <v>1</v>
      </c>
      <c r="M2166">
        <v>190147</v>
      </c>
      <c r="N2166">
        <v>0</v>
      </c>
      <c r="O2166" t="str">
        <f t="shared" si="200"/>
        <v>60+</v>
      </c>
      <c r="P2166" t="str">
        <f t="shared" si="201"/>
        <v>High</v>
      </c>
      <c r="Q2166" t="str">
        <f t="shared" si="202"/>
        <v>Long-Term</v>
      </c>
      <c r="R2166" t="str">
        <f t="shared" si="203"/>
        <v>High Balance</v>
      </c>
      <c r="S2166" t="str">
        <f t="shared" si="204"/>
        <v>High Value</v>
      </c>
      <c r="T2166">
        <v>1</v>
      </c>
      <c r="U2166">
        <f t="shared" si="205"/>
        <v>0</v>
      </c>
    </row>
    <row r="2167" spans="1:21" x14ac:dyDescent="0.25">
      <c r="A2167">
        <v>2025</v>
      </c>
      <c r="B2167">
        <v>15585041</v>
      </c>
      <c r="C2167" t="s">
        <v>1276</v>
      </c>
      <c r="D2167">
        <v>511</v>
      </c>
      <c r="E2167" t="s">
        <v>15</v>
      </c>
      <c r="F2167" t="s">
        <v>23</v>
      </c>
      <c r="G2167">
        <v>33</v>
      </c>
      <c r="H2167">
        <v>7</v>
      </c>
      <c r="I2167">
        <v>0</v>
      </c>
      <c r="J2167">
        <v>2</v>
      </c>
      <c r="K2167">
        <v>0</v>
      </c>
      <c r="L2167">
        <v>1</v>
      </c>
      <c r="M2167">
        <v>158314</v>
      </c>
      <c r="N2167">
        <v>0</v>
      </c>
      <c r="O2167" t="str">
        <f t="shared" si="200"/>
        <v>30-45</v>
      </c>
      <c r="P2167" t="str">
        <f t="shared" si="201"/>
        <v>Low</v>
      </c>
      <c r="Q2167" t="str">
        <f t="shared" si="202"/>
        <v>Mid-Term</v>
      </c>
      <c r="R2167" t="str">
        <f t="shared" si="203"/>
        <v>Zero Balance</v>
      </c>
      <c r="S2167" t="str">
        <f t="shared" si="204"/>
        <v>Normal</v>
      </c>
      <c r="T2167">
        <v>1</v>
      </c>
      <c r="U2167">
        <f t="shared" si="205"/>
        <v>0</v>
      </c>
    </row>
    <row r="2168" spans="1:21" x14ac:dyDescent="0.25">
      <c r="A2168">
        <v>2025</v>
      </c>
      <c r="B2168">
        <v>15780650</v>
      </c>
      <c r="C2168" t="s">
        <v>1277</v>
      </c>
      <c r="D2168">
        <v>667</v>
      </c>
      <c r="E2168" t="s">
        <v>15</v>
      </c>
      <c r="F2168" t="s">
        <v>23</v>
      </c>
      <c r="G2168">
        <v>40</v>
      </c>
      <c r="H2168">
        <v>9</v>
      </c>
      <c r="I2168">
        <v>0</v>
      </c>
      <c r="J2168">
        <v>1</v>
      </c>
      <c r="K2168">
        <v>1</v>
      </c>
      <c r="L2168">
        <v>1</v>
      </c>
      <c r="M2168">
        <v>96670</v>
      </c>
      <c r="N2168">
        <v>0</v>
      </c>
      <c r="O2168" t="str">
        <f t="shared" si="200"/>
        <v>30-45</v>
      </c>
      <c r="P2168" t="str">
        <f t="shared" si="201"/>
        <v>Medium</v>
      </c>
      <c r="Q2168" t="str">
        <f t="shared" si="202"/>
        <v>Long-Term</v>
      </c>
      <c r="R2168" t="str">
        <f t="shared" si="203"/>
        <v>Zero Balance</v>
      </c>
      <c r="S2168" t="str">
        <f t="shared" si="204"/>
        <v>Normal</v>
      </c>
      <c r="T2168">
        <v>1</v>
      </c>
      <c r="U2168">
        <f t="shared" si="205"/>
        <v>0</v>
      </c>
    </row>
    <row r="2169" spans="1:21" x14ac:dyDescent="0.25">
      <c r="A2169">
        <v>2025</v>
      </c>
      <c r="B2169">
        <v>15780846</v>
      </c>
      <c r="C2169" t="s">
        <v>1278</v>
      </c>
      <c r="D2169">
        <v>787</v>
      </c>
      <c r="E2169" t="s">
        <v>15</v>
      </c>
      <c r="F2169" t="s">
        <v>23</v>
      </c>
      <c r="G2169">
        <v>33</v>
      </c>
      <c r="H2169">
        <v>1</v>
      </c>
      <c r="I2169">
        <v>126589</v>
      </c>
      <c r="J2169">
        <v>2</v>
      </c>
      <c r="K2169">
        <v>0</v>
      </c>
      <c r="L2169">
        <v>1</v>
      </c>
      <c r="M2169">
        <v>62164</v>
      </c>
      <c r="N2169">
        <v>0</v>
      </c>
      <c r="O2169" t="str">
        <f t="shared" si="200"/>
        <v>30-45</v>
      </c>
      <c r="P2169" t="str">
        <f t="shared" si="201"/>
        <v>High</v>
      </c>
      <c r="Q2169" t="str">
        <f t="shared" si="202"/>
        <v>New</v>
      </c>
      <c r="R2169" t="str">
        <f t="shared" si="203"/>
        <v>High Balance</v>
      </c>
      <c r="S2169" t="str">
        <f t="shared" si="204"/>
        <v>High Value</v>
      </c>
      <c r="T2169">
        <v>1</v>
      </c>
      <c r="U2169">
        <f t="shared" si="205"/>
        <v>0</v>
      </c>
    </row>
    <row r="2170" spans="1:21" x14ac:dyDescent="0.25">
      <c r="A2170">
        <v>2025</v>
      </c>
      <c r="B2170">
        <v>15805260</v>
      </c>
      <c r="C2170" t="s">
        <v>178</v>
      </c>
      <c r="D2170">
        <v>705</v>
      </c>
      <c r="E2170" t="s">
        <v>26</v>
      </c>
      <c r="F2170" t="s">
        <v>16</v>
      </c>
      <c r="G2170">
        <v>56</v>
      </c>
      <c r="H2170">
        <v>2</v>
      </c>
      <c r="I2170">
        <v>143250</v>
      </c>
      <c r="J2170">
        <v>1</v>
      </c>
      <c r="K2170">
        <v>1</v>
      </c>
      <c r="L2170">
        <v>0</v>
      </c>
      <c r="M2170">
        <v>88428</v>
      </c>
      <c r="N2170">
        <v>1</v>
      </c>
      <c r="O2170" t="str">
        <f t="shared" si="200"/>
        <v>46-60</v>
      </c>
      <c r="P2170" t="str">
        <f t="shared" si="201"/>
        <v>Medium</v>
      </c>
      <c r="Q2170" t="str">
        <f t="shared" si="202"/>
        <v>New</v>
      </c>
      <c r="R2170" t="str">
        <f t="shared" si="203"/>
        <v>High Balance</v>
      </c>
      <c r="S2170" t="str">
        <f t="shared" si="204"/>
        <v>High Value</v>
      </c>
      <c r="T2170">
        <v>1</v>
      </c>
      <c r="U2170">
        <f t="shared" si="205"/>
        <v>143250</v>
      </c>
    </row>
    <row r="2171" spans="1:21" x14ac:dyDescent="0.25">
      <c r="A2171">
        <v>2025</v>
      </c>
      <c r="B2171">
        <v>15621629</v>
      </c>
      <c r="C2171" t="s">
        <v>33</v>
      </c>
      <c r="D2171">
        <v>773</v>
      </c>
      <c r="E2171" t="s">
        <v>26</v>
      </c>
      <c r="F2171" t="s">
        <v>23</v>
      </c>
      <c r="G2171">
        <v>43</v>
      </c>
      <c r="H2171">
        <v>8</v>
      </c>
      <c r="I2171">
        <v>81845</v>
      </c>
      <c r="J2171">
        <v>2</v>
      </c>
      <c r="K2171">
        <v>1</v>
      </c>
      <c r="L2171">
        <v>1</v>
      </c>
      <c r="M2171">
        <v>35908</v>
      </c>
      <c r="N2171">
        <v>0</v>
      </c>
      <c r="O2171" t="str">
        <f t="shared" si="200"/>
        <v>30-45</v>
      </c>
      <c r="P2171" t="str">
        <f t="shared" si="201"/>
        <v>High</v>
      </c>
      <c r="Q2171" t="str">
        <f t="shared" si="202"/>
        <v>Long-Term</v>
      </c>
      <c r="R2171" t="str">
        <f t="shared" si="203"/>
        <v>Low Balance</v>
      </c>
      <c r="S2171" t="str">
        <f t="shared" si="204"/>
        <v>Normal</v>
      </c>
      <c r="T2171">
        <v>1</v>
      </c>
      <c r="U2171">
        <f t="shared" si="205"/>
        <v>0</v>
      </c>
    </row>
    <row r="2172" spans="1:21" x14ac:dyDescent="0.25">
      <c r="A2172">
        <v>2025</v>
      </c>
      <c r="B2172">
        <v>15662151</v>
      </c>
      <c r="C2172" t="s">
        <v>1010</v>
      </c>
      <c r="D2172">
        <v>554</v>
      </c>
      <c r="E2172" t="s">
        <v>15</v>
      </c>
      <c r="F2172" t="s">
        <v>23</v>
      </c>
      <c r="G2172">
        <v>40</v>
      </c>
      <c r="H2172">
        <v>4</v>
      </c>
      <c r="I2172">
        <v>0</v>
      </c>
      <c r="J2172">
        <v>1</v>
      </c>
      <c r="K2172">
        <v>0</v>
      </c>
      <c r="L2172">
        <v>1</v>
      </c>
      <c r="M2172">
        <v>168780</v>
      </c>
      <c r="N2172">
        <v>0</v>
      </c>
      <c r="O2172" t="str">
        <f t="shared" si="200"/>
        <v>30-45</v>
      </c>
      <c r="P2172" t="str">
        <f t="shared" si="201"/>
        <v>Low</v>
      </c>
      <c r="Q2172" t="str">
        <f t="shared" si="202"/>
        <v>Mid-Term</v>
      </c>
      <c r="R2172" t="str">
        <f t="shared" si="203"/>
        <v>Zero Balance</v>
      </c>
      <c r="S2172" t="str">
        <f t="shared" si="204"/>
        <v>Normal</v>
      </c>
      <c r="T2172">
        <v>1</v>
      </c>
      <c r="U2172">
        <f t="shared" si="205"/>
        <v>0</v>
      </c>
    </row>
    <row r="2173" spans="1:21" x14ac:dyDescent="0.25">
      <c r="A2173">
        <v>2025</v>
      </c>
      <c r="B2173">
        <v>15747174</v>
      </c>
      <c r="C2173" t="s">
        <v>38</v>
      </c>
      <c r="D2173">
        <v>526</v>
      </c>
      <c r="E2173" t="s">
        <v>26</v>
      </c>
      <c r="F2173" t="s">
        <v>23</v>
      </c>
      <c r="G2173">
        <v>58</v>
      </c>
      <c r="H2173">
        <v>9</v>
      </c>
      <c r="I2173">
        <v>190299</v>
      </c>
      <c r="J2173">
        <v>2</v>
      </c>
      <c r="K2173">
        <v>1</v>
      </c>
      <c r="L2173">
        <v>1</v>
      </c>
      <c r="M2173">
        <v>191264</v>
      </c>
      <c r="N2173">
        <v>0</v>
      </c>
      <c r="O2173" t="str">
        <f t="shared" si="200"/>
        <v>46-60</v>
      </c>
      <c r="P2173" t="str">
        <f t="shared" si="201"/>
        <v>Low</v>
      </c>
      <c r="Q2173" t="str">
        <f t="shared" si="202"/>
        <v>Long-Term</v>
      </c>
      <c r="R2173" t="str">
        <f t="shared" si="203"/>
        <v>High Balance</v>
      </c>
      <c r="S2173" t="str">
        <f t="shared" si="204"/>
        <v>High Value</v>
      </c>
      <c r="T2173">
        <v>1</v>
      </c>
      <c r="U2173">
        <f t="shared" si="205"/>
        <v>0</v>
      </c>
    </row>
    <row r="2174" spans="1:21" x14ac:dyDescent="0.25">
      <c r="A2174">
        <v>2025</v>
      </c>
      <c r="B2174">
        <v>15651585</v>
      </c>
      <c r="C2174" t="s">
        <v>329</v>
      </c>
      <c r="D2174">
        <v>661</v>
      </c>
      <c r="E2174" t="s">
        <v>26</v>
      </c>
      <c r="F2174" t="s">
        <v>23</v>
      </c>
      <c r="G2174">
        <v>35</v>
      </c>
      <c r="H2174">
        <v>2</v>
      </c>
      <c r="I2174">
        <v>117212</v>
      </c>
      <c r="J2174">
        <v>1</v>
      </c>
      <c r="K2174">
        <v>1</v>
      </c>
      <c r="L2174">
        <v>1</v>
      </c>
      <c r="M2174">
        <v>83052</v>
      </c>
      <c r="N2174">
        <v>0</v>
      </c>
      <c r="O2174" t="str">
        <f t="shared" si="200"/>
        <v>30-45</v>
      </c>
      <c r="P2174" t="str">
        <f t="shared" si="201"/>
        <v>Medium</v>
      </c>
      <c r="Q2174" t="str">
        <f t="shared" si="202"/>
        <v>New</v>
      </c>
      <c r="R2174" t="str">
        <f t="shared" si="203"/>
        <v>High Balance</v>
      </c>
      <c r="S2174" t="str">
        <f t="shared" si="204"/>
        <v>High Value</v>
      </c>
      <c r="T2174">
        <v>1</v>
      </c>
      <c r="U2174">
        <f t="shared" si="205"/>
        <v>0</v>
      </c>
    </row>
    <row r="2175" spans="1:21" x14ac:dyDescent="0.25">
      <c r="A2175">
        <v>2025</v>
      </c>
      <c r="B2175">
        <v>15649738</v>
      </c>
      <c r="C2175" t="s">
        <v>322</v>
      </c>
      <c r="D2175">
        <v>698</v>
      </c>
      <c r="E2175" t="s">
        <v>15</v>
      </c>
      <c r="F2175" t="s">
        <v>16</v>
      </c>
      <c r="G2175">
        <v>46</v>
      </c>
      <c r="H2175">
        <v>0</v>
      </c>
      <c r="I2175">
        <v>0</v>
      </c>
      <c r="J2175">
        <v>2</v>
      </c>
      <c r="K2175">
        <v>1</v>
      </c>
      <c r="L2175">
        <v>1</v>
      </c>
      <c r="M2175">
        <v>125962</v>
      </c>
      <c r="N2175">
        <v>0</v>
      </c>
      <c r="O2175" t="str">
        <f t="shared" si="200"/>
        <v>46-60</v>
      </c>
      <c r="P2175" t="str">
        <f t="shared" si="201"/>
        <v>Medium</v>
      </c>
      <c r="Q2175" t="str">
        <f t="shared" si="202"/>
        <v>New</v>
      </c>
      <c r="R2175" t="str">
        <f t="shared" si="203"/>
        <v>Zero Balance</v>
      </c>
      <c r="S2175" t="str">
        <f t="shared" si="204"/>
        <v>Normal</v>
      </c>
      <c r="T2175">
        <v>1</v>
      </c>
      <c r="U2175">
        <f t="shared" si="205"/>
        <v>0</v>
      </c>
    </row>
    <row r="2176" spans="1:21" x14ac:dyDescent="0.25">
      <c r="A2176">
        <v>2025</v>
      </c>
      <c r="B2176">
        <v>15633108</v>
      </c>
      <c r="C2176" t="s">
        <v>128</v>
      </c>
      <c r="D2176">
        <v>646</v>
      </c>
      <c r="E2176" t="s">
        <v>15</v>
      </c>
      <c r="F2176" t="s">
        <v>23</v>
      </c>
      <c r="G2176">
        <v>26</v>
      </c>
      <c r="H2176">
        <v>4</v>
      </c>
      <c r="I2176">
        <v>139848</v>
      </c>
      <c r="J2176">
        <v>1</v>
      </c>
      <c r="K2176">
        <v>1</v>
      </c>
      <c r="L2176">
        <v>0</v>
      </c>
      <c r="M2176">
        <v>164696</v>
      </c>
      <c r="N2176">
        <v>0</v>
      </c>
      <c r="O2176" t="str">
        <f t="shared" si="200"/>
        <v>&lt;30</v>
      </c>
      <c r="P2176" t="str">
        <f t="shared" si="201"/>
        <v>Medium</v>
      </c>
      <c r="Q2176" t="str">
        <f t="shared" si="202"/>
        <v>Mid-Term</v>
      </c>
      <c r="R2176" t="str">
        <f t="shared" si="203"/>
        <v>High Balance</v>
      </c>
      <c r="S2176" t="str">
        <f t="shared" si="204"/>
        <v>High Value</v>
      </c>
      <c r="T2176">
        <v>1</v>
      </c>
      <c r="U2176">
        <f t="shared" si="205"/>
        <v>0</v>
      </c>
    </row>
    <row r="2177" spans="1:21" x14ac:dyDescent="0.25">
      <c r="A2177">
        <v>2025</v>
      </c>
      <c r="B2177">
        <v>15769254</v>
      </c>
      <c r="C2177" t="s">
        <v>943</v>
      </c>
      <c r="D2177">
        <v>757</v>
      </c>
      <c r="E2177" t="s">
        <v>26</v>
      </c>
      <c r="F2177" t="s">
        <v>16</v>
      </c>
      <c r="G2177">
        <v>34</v>
      </c>
      <c r="H2177">
        <v>9</v>
      </c>
      <c r="I2177">
        <v>101861</v>
      </c>
      <c r="J2177">
        <v>2</v>
      </c>
      <c r="K2177">
        <v>0</v>
      </c>
      <c r="L2177">
        <v>0</v>
      </c>
      <c r="M2177">
        <v>187012</v>
      </c>
      <c r="N2177">
        <v>0</v>
      </c>
      <c r="O2177" t="str">
        <f t="shared" si="200"/>
        <v>30-45</v>
      </c>
      <c r="P2177" t="str">
        <f t="shared" si="201"/>
        <v>High</v>
      </c>
      <c r="Q2177" t="str">
        <f t="shared" si="202"/>
        <v>Long-Term</v>
      </c>
      <c r="R2177" t="str">
        <f t="shared" si="203"/>
        <v>High Balance</v>
      </c>
      <c r="S2177" t="str">
        <f t="shared" si="204"/>
        <v>High Value</v>
      </c>
      <c r="T2177">
        <v>1</v>
      </c>
      <c r="U2177">
        <f t="shared" si="205"/>
        <v>0</v>
      </c>
    </row>
    <row r="2178" spans="1:21" x14ac:dyDescent="0.25">
      <c r="A2178">
        <v>2025</v>
      </c>
      <c r="B2178">
        <v>15704746</v>
      </c>
      <c r="C2178" t="s">
        <v>1279</v>
      </c>
      <c r="D2178">
        <v>699</v>
      </c>
      <c r="E2178" t="s">
        <v>18</v>
      </c>
      <c r="F2178" t="s">
        <v>23</v>
      </c>
      <c r="G2178">
        <v>35</v>
      </c>
      <c r="H2178">
        <v>2</v>
      </c>
      <c r="I2178">
        <v>167456</v>
      </c>
      <c r="J2178">
        <v>2</v>
      </c>
      <c r="K2178">
        <v>1</v>
      </c>
      <c r="L2178">
        <v>1</v>
      </c>
      <c r="M2178">
        <v>55324</v>
      </c>
      <c r="N2178">
        <v>0</v>
      </c>
      <c r="O2178" t="str">
        <f t="shared" ref="O2178:O2241" si="206">IF(G2178&lt;30,"&lt;30",IF(G2178&lt;=45,"30-45",IF(G2178&lt;=60,"46-60","60+")))</f>
        <v>30-45</v>
      </c>
      <c r="P2178" t="str">
        <f t="shared" ref="P2178:P2241" si="207">IF(D2178&lt;600,"Low",IF(D2178&lt;=750,"Medium","High"))</f>
        <v>Medium</v>
      </c>
      <c r="Q2178" t="str">
        <f t="shared" ref="Q2178:Q2241" si="208">IF(H2178&lt;=3,"New",IF(H2178&lt;=7,"Mid-Term","Long-Term"))</f>
        <v>New</v>
      </c>
      <c r="R2178" t="str">
        <f t="shared" ref="R2178:R2241" si="209">IF(I2178=0,"Zero Balance",IF(I2178&lt;100000,"Low Balance","High Balance"))</f>
        <v>High Balance</v>
      </c>
      <c r="S2178" t="str">
        <f t="shared" ref="S2178:S2241" si="210">IF(I2178&gt;=100000,"High Value","Normal")</f>
        <v>High Value</v>
      </c>
      <c r="T2178">
        <v>1</v>
      </c>
      <c r="U2178">
        <f t="shared" ref="U2178:U2241" si="211">IF(N2178=1,I2178,0)</f>
        <v>0</v>
      </c>
    </row>
    <row r="2179" spans="1:21" x14ac:dyDescent="0.25">
      <c r="A2179">
        <v>2025</v>
      </c>
      <c r="B2179">
        <v>15637644</v>
      </c>
      <c r="C2179" t="s">
        <v>1280</v>
      </c>
      <c r="D2179">
        <v>667</v>
      </c>
      <c r="E2179" t="s">
        <v>15</v>
      </c>
      <c r="F2179" t="s">
        <v>16</v>
      </c>
      <c r="G2179">
        <v>24</v>
      </c>
      <c r="H2179">
        <v>4</v>
      </c>
      <c r="I2179">
        <v>0</v>
      </c>
      <c r="J2179">
        <v>2</v>
      </c>
      <c r="K2179">
        <v>0</v>
      </c>
      <c r="L2179">
        <v>1</v>
      </c>
      <c r="M2179">
        <v>34336</v>
      </c>
      <c r="N2179">
        <v>0</v>
      </c>
      <c r="O2179" t="str">
        <f t="shared" si="206"/>
        <v>&lt;30</v>
      </c>
      <c r="P2179" t="str">
        <f t="shared" si="207"/>
        <v>Medium</v>
      </c>
      <c r="Q2179" t="str">
        <f t="shared" si="208"/>
        <v>Mid-Term</v>
      </c>
      <c r="R2179" t="str">
        <f t="shared" si="209"/>
        <v>Zero Balance</v>
      </c>
      <c r="S2179" t="str">
        <f t="shared" si="210"/>
        <v>Normal</v>
      </c>
      <c r="T2179">
        <v>1</v>
      </c>
      <c r="U2179">
        <f t="shared" si="211"/>
        <v>0</v>
      </c>
    </row>
    <row r="2180" spans="1:21" x14ac:dyDescent="0.25">
      <c r="A2180">
        <v>2025</v>
      </c>
      <c r="B2180">
        <v>15609562</v>
      </c>
      <c r="C2180" t="s">
        <v>140</v>
      </c>
      <c r="D2180">
        <v>774</v>
      </c>
      <c r="E2180" t="s">
        <v>18</v>
      </c>
      <c r="F2180" t="s">
        <v>16</v>
      </c>
      <c r="G2180">
        <v>43</v>
      </c>
      <c r="H2180">
        <v>1</v>
      </c>
      <c r="I2180">
        <v>116360</v>
      </c>
      <c r="J2180">
        <v>1</v>
      </c>
      <c r="K2180">
        <v>1</v>
      </c>
      <c r="L2180">
        <v>0</v>
      </c>
      <c r="M2180">
        <v>17004</v>
      </c>
      <c r="N2180">
        <v>0</v>
      </c>
      <c r="O2180" t="str">
        <f t="shared" si="206"/>
        <v>30-45</v>
      </c>
      <c r="P2180" t="str">
        <f t="shared" si="207"/>
        <v>High</v>
      </c>
      <c r="Q2180" t="str">
        <f t="shared" si="208"/>
        <v>New</v>
      </c>
      <c r="R2180" t="str">
        <f t="shared" si="209"/>
        <v>High Balance</v>
      </c>
      <c r="S2180" t="str">
        <f t="shared" si="210"/>
        <v>High Value</v>
      </c>
      <c r="T2180">
        <v>1</v>
      </c>
      <c r="U2180">
        <f t="shared" si="211"/>
        <v>0</v>
      </c>
    </row>
    <row r="2181" spans="1:21" x14ac:dyDescent="0.25">
      <c r="A2181">
        <v>2025</v>
      </c>
      <c r="B2181">
        <v>15787459</v>
      </c>
      <c r="C2181" t="s">
        <v>1246</v>
      </c>
      <c r="D2181">
        <v>745</v>
      </c>
      <c r="E2181" t="s">
        <v>18</v>
      </c>
      <c r="F2181" t="s">
        <v>23</v>
      </c>
      <c r="G2181">
        <v>40</v>
      </c>
      <c r="H2181">
        <v>3</v>
      </c>
      <c r="I2181">
        <v>88467</v>
      </c>
      <c r="J2181">
        <v>1</v>
      </c>
      <c r="K2181">
        <v>0</v>
      </c>
      <c r="L2181">
        <v>0</v>
      </c>
      <c r="M2181">
        <v>116331</v>
      </c>
      <c r="N2181">
        <v>0</v>
      </c>
      <c r="O2181" t="str">
        <f t="shared" si="206"/>
        <v>30-45</v>
      </c>
      <c r="P2181" t="str">
        <f t="shared" si="207"/>
        <v>Medium</v>
      </c>
      <c r="Q2181" t="str">
        <f t="shared" si="208"/>
        <v>New</v>
      </c>
      <c r="R2181" t="str">
        <f t="shared" si="209"/>
        <v>Low Balance</v>
      </c>
      <c r="S2181" t="str">
        <f t="shared" si="210"/>
        <v>Normal</v>
      </c>
      <c r="T2181">
        <v>1</v>
      </c>
      <c r="U2181">
        <f t="shared" si="211"/>
        <v>0</v>
      </c>
    </row>
    <row r="2182" spans="1:21" x14ac:dyDescent="0.25">
      <c r="A2182">
        <v>2025</v>
      </c>
      <c r="B2182">
        <v>15762902</v>
      </c>
      <c r="C2182" t="s">
        <v>689</v>
      </c>
      <c r="D2182">
        <v>649</v>
      </c>
      <c r="E2182" t="s">
        <v>15</v>
      </c>
      <c r="F2182" t="s">
        <v>16</v>
      </c>
      <c r="G2182">
        <v>42</v>
      </c>
      <c r="H2182">
        <v>7</v>
      </c>
      <c r="I2182">
        <v>0</v>
      </c>
      <c r="J2182">
        <v>2</v>
      </c>
      <c r="K2182">
        <v>0</v>
      </c>
      <c r="L2182">
        <v>1</v>
      </c>
      <c r="M2182">
        <v>22974</v>
      </c>
      <c r="N2182">
        <v>0</v>
      </c>
      <c r="O2182" t="str">
        <f t="shared" si="206"/>
        <v>30-45</v>
      </c>
      <c r="P2182" t="str">
        <f t="shared" si="207"/>
        <v>Medium</v>
      </c>
      <c r="Q2182" t="str">
        <f t="shared" si="208"/>
        <v>Mid-Term</v>
      </c>
      <c r="R2182" t="str">
        <f t="shared" si="209"/>
        <v>Zero Balance</v>
      </c>
      <c r="S2182" t="str">
        <f t="shared" si="210"/>
        <v>Normal</v>
      </c>
      <c r="T2182">
        <v>1</v>
      </c>
      <c r="U2182">
        <f t="shared" si="211"/>
        <v>0</v>
      </c>
    </row>
    <row r="2183" spans="1:21" x14ac:dyDescent="0.25">
      <c r="A2183">
        <v>2025</v>
      </c>
      <c r="B2183">
        <v>15738605</v>
      </c>
      <c r="C2183" t="s">
        <v>1281</v>
      </c>
      <c r="D2183">
        <v>634</v>
      </c>
      <c r="E2183" t="s">
        <v>26</v>
      </c>
      <c r="F2183" t="s">
        <v>16</v>
      </c>
      <c r="G2183">
        <v>46</v>
      </c>
      <c r="H2183">
        <v>5</v>
      </c>
      <c r="I2183">
        <v>123642</v>
      </c>
      <c r="J2183">
        <v>1</v>
      </c>
      <c r="K2183">
        <v>1</v>
      </c>
      <c r="L2183">
        <v>1</v>
      </c>
      <c r="M2183">
        <v>49725</v>
      </c>
      <c r="N2183">
        <v>1</v>
      </c>
      <c r="O2183" t="str">
        <f t="shared" si="206"/>
        <v>46-60</v>
      </c>
      <c r="P2183" t="str">
        <f t="shared" si="207"/>
        <v>Medium</v>
      </c>
      <c r="Q2183" t="str">
        <f t="shared" si="208"/>
        <v>Mid-Term</v>
      </c>
      <c r="R2183" t="str">
        <f t="shared" si="209"/>
        <v>High Balance</v>
      </c>
      <c r="S2183" t="str">
        <f t="shared" si="210"/>
        <v>High Value</v>
      </c>
      <c r="T2183">
        <v>1</v>
      </c>
      <c r="U2183">
        <f t="shared" si="211"/>
        <v>123642</v>
      </c>
    </row>
    <row r="2184" spans="1:21" x14ac:dyDescent="0.25">
      <c r="A2184">
        <v>2025</v>
      </c>
      <c r="B2184">
        <v>15724889</v>
      </c>
      <c r="C2184" t="s">
        <v>1282</v>
      </c>
      <c r="D2184">
        <v>665</v>
      </c>
      <c r="E2184" t="s">
        <v>18</v>
      </c>
      <c r="F2184" t="s">
        <v>23</v>
      </c>
      <c r="G2184">
        <v>38</v>
      </c>
      <c r="H2184">
        <v>9</v>
      </c>
      <c r="I2184">
        <v>0</v>
      </c>
      <c r="J2184">
        <v>1</v>
      </c>
      <c r="K2184">
        <v>0</v>
      </c>
      <c r="L2184">
        <v>1</v>
      </c>
      <c r="M2184">
        <v>87413</v>
      </c>
      <c r="N2184">
        <v>0</v>
      </c>
      <c r="O2184" t="str">
        <f t="shared" si="206"/>
        <v>30-45</v>
      </c>
      <c r="P2184" t="str">
        <f t="shared" si="207"/>
        <v>Medium</v>
      </c>
      <c r="Q2184" t="str">
        <f t="shared" si="208"/>
        <v>Long-Term</v>
      </c>
      <c r="R2184" t="str">
        <f t="shared" si="209"/>
        <v>Zero Balance</v>
      </c>
      <c r="S2184" t="str">
        <f t="shared" si="210"/>
        <v>Normal</v>
      </c>
      <c r="T2184">
        <v>1</v>
      </c>
      <c r="U2184">
        <f t="shared" si="211"/>
        <v>0</v>
      </c>
    </row>
    <row r="2185" spans="1:21" x14ac:dyDescent="0.25">
      <c r="A2185">
        <v>2025</v>
      </c>
      <c r="B2185">
        <v>15730735</v>
      </c>
      <c r="C2185" t="s">
        <v>1283</v>
      </c>
      <c r="D2185">
        <v>713</v>
      </c>
      <c r="E2185" t="s">
        <v>15</v>
      </c>
      <c r="F2185" t="s">
        <v>23</v>
      </c>
      <c r="G2185">
        <v>38</v>
      </c>
      <c r="H2185">
        <v>9</v>
      </c>
      <c r="I2185">
        <v>72287</v>
      </c>
      <c r="J2185">
        <v>2</v>
      </c>
      <c r="K2185">
        <v>1</v>
      </c>
      <c r="L2185">
        <v>1</v>
      </c>
      <c r="M2185">
        <v>26137</v>
      </c>
      <c r="N2185">
        <v>0</v>
      </c>
      <c r="O2185" t="str">
        <f t="shared" si="206"/>
        <v>30-45</v>
      </c>
      <c r="P2185" t="str">
        <f t="shared" si="207"/>
        <v>Medium</v>
      </c>
      <c r="Q2185" t="str">
        <f t="shared" si="208"/>
        <v>Long-Term</v>
      </c>
      <c r="R2185" t="str">
        <f t="shared" si="209"/>
        <v>Low Balance</v>
      </c>
      <c r="S2185" t="str">
        <f t="shared" si="210"/>
        <v>Normal</v>
      </c>
      <c r="T2185">
        <v>1</v>
      </c>
      <c r="U2185">
        <f t="shared" si="211"/>
        <v>0</v>
      </c>
    </row>
    <row r="2186" spans="1:21" x14ac:dyDescent="0.25">
      <c r="A2186">
        <v>2025</v>
      </c>
      <c r="B2186">
        <v>15689147</v>
      </c>
      <c r="C2186" t="s">
        <v>1284</v>
      </c>
      <c r="D2186">
        <v>652</v>
      </c>
      <c r="E2186" t="s">
        <v>15</v>
      </c>
      <c r="F2186" t="s">
        <v>16</v>
      </c>
      <c r="G2186">
        <v>40</v>
      </c>
      <c r="H2186">
        <v>1</v>
      </c>
      <c r="I2186">
        <v>0</v>
      </c>
      <c r="J2186">
        <v>2</v>
      </c>
      <c r="K2186">
        <v>1</v>
      </c>
      <c r="L2186">
        <v>0</v>
      </c>
      <c r="M2186">
        <v>126555</v>
      </c>
      <c r="N2186">
        <v>0</v>
      </c>
      <c r="O2186" t="str">
        <f t="shared" si="206"/>
        <v>30-45</v>
      </c>
      <c r="P2186" t="str">
        <f t="shared" si="207"/>
        <v>Medium</v>
      </c>
      <c r="Q2186" t="str">
        <f t="shared" si="208"/>
        <v>New</v>
      </c>
      <c r="R2186" t="str">
        <f t="shared" si="209"/>
        <v>Zero Balance</v>
      </c>
      <c r="S2186" t="str">
        <f t="shared" si="210"/>
        <v>Normal</v>
      </c>
      <c r="T2186">
        <v>1</v>
      </c>
      <c r="U2186">
        <f t="shared" si="211"/>
        <v>0</v>
      </c>
    </row>
    <row r="2187" spans="1:21" x14ac:dyDescent="0.25">
      <c r="A2187">
        <v>2025</v>
      </c>
      <c r="B2187">
        <v>15730397</v>
      </c>
      <c r="C2187" t="s">
        <v>1285</v>
      </c>
      <c r="D2187">
        <v>739</v>
      </c>
      <c r="E2187" t="s">
        <v>18</v>
      </c>
      <c r="F2187" t="s">
        <v>23</v>
      </c>
      <c r="G2187">
        <v>40</v>
      </c>
      <c r="H2187">
        <v>1</v>
      </c>
      <c r="I2187">
        <v>109682</v>
      </c>
      <c r="J2187">
        <v>1</v>
      </c>
      <c r="K2187">
        <v>1</v>
      </c>
      <c r="L2187">
        <v>1</v>
      </c>
      <c r="M2187">
        <v>193321</v>
      </c>
      <c r="N2187">
        <v>0</v>
      </c>
      <c r="O2187" t="str">
        <f t="shared" si="206"/>
        <v>30-45</v>
      </c>
      <c r="P2187" t="str">
        <f t="shared" si="207"/>
        <v>Medium</v>
      </c>
      <c r="Q2187" t="str">
        <f t="shared" si="208"/>
        <v>New</v>
      </c>
      <c r="R2187" t="str">
        <f t="shared" si="209"/>
        <v>High Balance</v>
      </c>
      <c r="S2187" t="str">
        <f t="shared" si="210"/>
        <v>High Value</v>
      </c>
      <c r="T2187">
        <v>1</v>
      </c>
      <c r="U2187">
        <f t="shared" si="211"/>
        <v>0</v>
      </c>
    </row>
    <row r="2188" spans="1:21" x14ac:dyDescent="0.25">
      <c r="A2188">
        <v>2025</v>
      </c>
      <c r="B2188">
        <v>15762169</v>
      </c>
      <c r="C2188" t="s">
        <v>1286</v>
      </c>
      <c r="D2188">
        <v>556</v>
      </c>
      <c r="E2188" t="s">
        <v>26</v>
      </c>
      <c r="F2188" t="s">
        <v>23</v>
      </c>
      <c r="G2188">
        <v>37</v>
      </c>
      <c r="H2188">
        <v>9</v>
      </c>
      <c r="I2188">
        <v>145019</v>
      </c>
      <c r="J2188">
        <v>2</v>
      </c>
      <c r="K2188">
        <v>1</v>
      </c>
      <c r="L2188">
        <v>0</v>
      </c>
      <c r="M2188">
        <v>90928</v>
      </c>
      <c r="N2188">
        <v>1</v>
      </c>
      <c r="O2188" t="str">
        <f t="shared" si="206"/>
        <v>30-45</v>
      </c>
      <c r="P2188" t="str">
        <f t="shared" si="207"/>
        <v>Low</v>
      </c>
      <c r="Q2188" t="str">
        <f t="shared" si="208"/>
        <v>Long-Term</v>
      </c>
      <c r="R2188" t="str">
        <f t="shared" si="209"/>
        <v>High Balance</v>
      </c>
      <c r="S2188" t="str">
        <f t="shared" si="210"/>
        <v>High Value</v>
      </c>
      <c r="T2188">
        <v>1</v>
      </c>
      <c r="U2188">
        <f t="shared" si="211"/>
        <v>145019</v>
      </c>
    </row>
    <row r="2189" spans="1:21" x14ac:dyDescent="0.25">
      <c r="A2189">
        <v>2025</v>
      </c>
      <c r="B2189">
        <v>15589320</v>
      </c>
      <c r="C2189" t="s">
        <v>544</v>
      </c>
      <c r="D2189">
        <v>699</v>
      </c>
      <c r="E2189" t="s">
        <v>18</v>
      </c>
      <c r="F2189" t="s">
        <v>23</v>
      </c>
      <c r="G2189">
        <v>34</v>
      </c>
      <c r="H2189">
        <v>8</v>
      </c>
      <c r="I2189">
        <v>0</v>
      </c>
      <c r="J2189">
        <v>1</v>
      </c>
      <c r="K2189">
        <v>1</v>
      </c>
      <c r="L2189">
        <v>1</v>
      </c>
      <c r="M2189">
        <v>76510</v>
      </c>
      <c r="N2189">
        <v>0</v>
      </c>
      <c r="O2189" t="str">
        <f t="shared" si="206"/>
        <v>30-45</v>
      </c>
      <c r="P2189" t="str">
        <f t="shared" si="207"/>
        <v>Medium</v>
      </c>
      <c r="Q2189" t="str">
        <f t="shared" si="208"/>
        <v>Long-Term</v>
      </c>
      <c r="R2189" t="str">
        <f t="shared" si="209"/>
        <v>Zero Balance</v>
      </c>
      <c r="S2189" t="str">
        <f t="shared" si="210"/>
        <v>Normal</v>
      </c>
      <c r="T2189">
        <v>1</v>
      </c>
      <c r="U2189">
        <f t="shared" si="211"/>
        <v>0</v>
      </c>
    </row>
    <row r="2190" spans="1:21" x14ac:dyDescent="0.25">
      <c r="A2190">
        <v>2025</v>
      </c>
      <c r="B2190">
        <v>15799211</v>
      </c>
      <c r="C2190" t="s">
        <v>548</v>
      </c>
      <c r="D2190">
        <v>708</v>
      </c>
      <c r="E2190" t="s">
        <v>18</v>
      </c>
      <c r="F2190" t="s">
        <v>16</v>
      </c>
      <c r="G2190">
        <v>32</v>
      </c>
      <c r="H2190">
        <v>8</v>
      </c>
      <c r="I2190">
        <v>187488</v>
      </c>
      <c r="J2190">
        <v>1</v>
      </c>
      <c r="K2190">
        <v>1</v>
      </c>
      <c r="L2190">
        <v>1</v>
      </c>
      <c r="M2190">
        <v>120116</v>
      </c>
      <c r="N2190">
        <v>0</v>
      </c>
      <c r="O2190" t="str">
        <f t="shared" si="206"/>
        <v>30-45</v>
      </c>
      <c r="P2190" t="str">
        <f t="shared" si="207"/>
        <v>Medium</v>
      </c>
      <c r="Q2190" t="str">
        <f t="shared" si="208"/>
        <v>Long-Term</v>
      </c>
      <c r="R2190" t="str">
        <f t="shared" si="209"/>
        <v>High Balance</v>
      </c>
      <c r="S2190" t="str">
        <f t="shared" si="210"/>
        <v>High Value</v>
      </c>
      <c r="T2190">
        <v>1</v>
      </c>
      <c r="U2190">
        <f t="shared" si="211"/>
        <v>0</v>
      </c>
    </row>
    <row r="2191" spans="1:21" x14ac:dyDescent="0.25">
      <c r="A2191">
        <v>2025</v>
      </c>
      <c r="B2191">
        <v>15798310</v>
      </c>
      <c r="C2191" t="s">
        <v>747</v>
      </c>
      <c r="D2191">
        <v>480</v>
      </c>
      <c r="E2191" t="s">
        <v>15</v>
      </c>
      <c r="F2191" t="s">
        <v>23</v>
      </c>
      <c r="G2191">
        <v>35</v>
      </c>
      <c r="H2191">
        <v>2</v>
      </c>
      <c r="I2191">
        <v>165693</v>
      </c>
      <c r="J2191">
        <v>1</v>
      </c>
      <c r="K2191">
        <v>1</v>
      </c>
      <c r="L2191">
        <v>1</v>
      </c>
      <c r="M2191">
        <v>197985</v>
      </c>
      <c r="N2191">
        <v>0</v>
      </c>
      <c r="O2191" t="str">
        <f t="shared" si="206"/>
        <v>30-45</v>
      </c>
      <c r="P2191" t="str">
        <f t="shared" si="207"/>
        <v>Low</v>
      </c>
      <c r="Q2191" t="str">
        <f t="shared" si="208"/>
        <v>New</v>
      </c>
      <c r="R2191" t="str">
        <f t="shared" si="209"/>
        <v>High Balance</v>
      </c>
      <c r="S2191" t="str">
        <f t="shared" si="210"/>
        <v>High Value</v>
      </c>
      <c r="T2191">
        <v>1</v>
      </c>
      <c r="U2191">
        <f t="shared" si="211"/>
        <v>0</v>
      </c>
    </row>
    <row r="2192" spans="1:21" x14ac:dyDescent="0.25">
      <c r="A2192">
        <v>2025</v>
      </c>
      <c r="B2192">
        <v>15609998</v>
      </c>
      <c r="C2192" t="s">
        <v>611</v>
      </c>
      <c r="D2192">
        <v>700</v>
      </c>
      <c r="E2192" t="s">
        <v>26</v>
      </c>
      <c r="F2192" t="s">
        <v>16</v>
      </c>
      <c r="G2192">
        <v>59</v>
      </c>
      <c r="H2192">
        <v>5</v>
      </c>
      <c r="I2192">
        <v>137648</v>
      </c>
      <c r="J2192">
        <v>1</v>
      </c>
      <c r="K2192">
        <v>1</v>
      </c>
      <c r="L2192">
        <v>0</v>
      </c>
      <c r="M2192">
        <v>142977</v>
      </c>
      <c r="N2192">
        <v>1</v>
      </c>
      <c r="O2192" t="str">
        <f t="shared" si="206"/>
        <v>46-60</v>
      </c>
      <c r="P2192" t="str">
        <f t="shared" si="207"/>
        <v>Medium</v>
      </c>
      <c r="Q2192" t="str">
        <f t="shared" si="208"/>
        <v>Mid-Term</v>
      </c>
      <c r="R2192" t="str">
        <f t="shared" si="209"/>
        <v>High Balance</v>
      </c>
      <c r="S2192" t="str">
        <f t="shared" si="210"/>
        <v>High Value</v>
      </c>
      <c r="T2192">
        <v>1</v>
      </c>
      <c r="U2192">
        <f t="shared" si="211"/>
        <v>137648</v>
      </c>
    </row>
    <row r="2193" spans="1:21" x14ac:dyDescent="0.25">
      <c r="A2193">
        <v>2025</v>
      </c>
      <c r="B2193">
        <v>15583548</v>
      </c>
      <c r="C2193" t="s">
        <v>1287</v>
      </c>
      <c r="D2193">
        <v>525</v>
      </c>
      <c r="E2193" t="s">
        <v>18</v>
      </c>
      <c r="F2193" t="s">
        <v>16</v>
      </c>
      <c r="G2193">
        <v>47</v>
      </c>
      <c r="H2193">
        <v>6</v>
      </c>
      <c r="I2193">
        <v>118560</v>
      </c>
      <c r="J2193">
        <v>1</v>
      </c>
      <c r="K2193">
        <v>1</v>
      </c>
      <c r="L2193">
        <v>0</v>
      </c>
      <c r="M2193">
        <v>82523</v>
      </c>
      <c r="N2193">
        <v>1</v>
      </c>
      <c r="O2193" t="str">
        <f t="shared" si="206"/>
        <v>46-60</v>
      </c>
      <c r="P2193" t="str">
        <f t="shared" si="207"/>
        <v>Low</v>
      </c>
      <c r="Q2193" t="str">
        <f t="shared" si="208"/>
        <v>Mid-Term</v>
      </c>
      <c r="R2193" t="str">
        <f t="shared" si="209"/>
        <v>High Balance</v>
      </c>
      <c r="S2193" t="str">
        <f t="shared" si="210"/>
        <v>High Value</v>
      </c>
      <c r="T2193">
        <v>1</v>
      </c>
      <c r="U2193">
        <f t="shared" si="211"/>
        <v>118560</v>
      </c>
    </row>
    <row r="2194" spans="1:21" x14ac:dyDescent="0.25">
      <c r="A2194">
        <v>2025</v>
      </c>
      <c r="B2194">
        <v>15761763</v>
      </c>
      <c r="C2194" t="s">
        <v>795</v>
      </c>
      <c r="D2194">
        <v>845</v>
      </c>
      <c r="E2194" t="s">
        <v>15</v>
      </c>
      <c r="F2194" t="s">
        <v>23</v>
      </c>
      <c r="G2194">
        <v>33</v>
      </c>
      <c r="H2194">
        <v>8</v>
      </c>
      <c r="I2194">
        <v>164386</v>
      </c>
      <c r="J2194">
        <v>1</v>
      </c>
      <c r="K2194">
        <v>1</v>
      </c>
      <c r="L2194">
        <v>0</v>
      </c>
      <c r="M2194">
        <v>150665</v>
      </c>
      <c r="N2194">
        <v>0</v>
      </c>
      <c r="O2194" t="str">
        <f t="shared" si="206"/>
        <v>30-45</v>
      </c>
      <c r="P2194" t="str">
        <f t="shared" si="207"/>
        <v>High</v>
      </c>
      <c r="Q2194" t="str">
        <f t="shared" si="208"/>
        <v>Long-Term</v>
      </c>
      <c r="R2194" t="str">
        <f t="shared" si="209"/>
        <v>High Balance</v>
      </c>
      <c r="S2194" t="str">
        <f t="shared" si="210"/>
        <v>High Value</v>
      </c>
      <c r="T2194">
        <v>1</v>
      </c>
      <c r="U2194">
        <f t="shared" si="211"/>
        <v>0</v>
      </c>
    </row>
    <row r="2195" spans="1:21" x14ac:dyDescent="0.25">
      <c r="A2195">
        <v>2025</v>
      </c>
      <c r="B2195">
        <v>15764409</v>
      </c>
      <c r="C2195" t="s">
        <v>1288</v>
      </c>
      <c r="D2195">
        <v>613</v>
      </c>
      <c r="E2195" t="s">
        <v>15</v>
      </c>
      <c r="F2195" t="s">
        <v>23</v>
      </c>
      <c r="G2195">
        <v>37</v>
      </c>
      <c r="H2195">
        <v>9</v>
      </c>
      <c r="I2195">
        <v>108286</v>
      </c>
      <c r="J2195">
        <v>1</v>
      </c>
      <c r="K2195">
        <v>1</v>
      </c>
      <c r="L2195">
        <v>1</v>
      </c>
      <c r="M2195">
        <v>114153</v>
      </c>
      <c r="N2195">
        <v>0</v>
      </c>
      <c r="O2195" t="str">
        <f t="shared" si="206"/>
        <v>30-45</v>
      </c>
      <c r="P2195" t="str">
        <f t="shared" si="207"/>
        <v>Medium</v>
      </c>
      <c r="Q2195" t="str">
        <f t="shared" si="208"/>
        <v>Long-Term</v>
      </c>
      <c r="R2195" t="str">
        <f t="shared" si="209"/>
        <v>High Balance</v>
      </c>
      <c r="S2195" t="str">
        <f t="shared" si="210"/>
        <v>High Value</v>
      </c>
      <c r="T2195">
        <v>1</v>
      </c>
      <c r="U2195">
        <f t="shared" si="211"/>
        <v>0</v>
      </c>
    </row>
    <row r="2196" spans="1:21" x14ac:dyDescent="0.25">
      <c r="A2196">
        <v>2025</v>
      </c>
      <c r="B2196">
        <v>15710161</v>
      </c>
      <c r="C2196" t="s">
        <v>130</v>
      </c>
      <c r="D2196">
        <v>850</v>
      </c>
      <c r="E2196" t="s">
        <v>15</v>
      </c>
      <c r="F2196" t="s">
        <v>16</v>
      </c>
      <c r="G2196">
        <v>34</v>
      </c>
      <c r="H2196">
        <v>2</v>
      </c>
      <c r="I2196">
        <v>0</v>
      </c>
      <c r="J2196">
        <v>2</v>
      </c>
      <c r="K2196">
        <v>1</v>
      </c>
      <c r="L2196">
        <v>1</v>
      </c>
      <c r="M2196">
        <v>171707</v>
      </c>
      <c r="N2196">
        <v>0</v>
      </c>
      <c r="O2196" t="str">
        <f t="shared" si="206"/>
        <v>30-45</v>
      </c>
      <c r="P2196" t="str">
        <f t="shared" si="207"/>
        <v>High</v>
      </c>
      <c r="Q2196" t="str">
        <f t="shared" si="208"/>
        <v>New</v>
      </c>
      <c r="R2196" t="str">
        <f t="shared" si="209"/>
        <v>Zero Balance</v>
      </c>
      <c r="S2196" t="str">
        <f t="shared" si="210"/>
        <v>Normal</v>
      </c>
      <c r="T2196">
        <v>1</v>
      </c>
      <c r="U2196">
        <f t="shared" si="211"/>
        <v>0</v>
      </c>
    </row>
    <row r="2197" spans="1:21" x14ac:dyDescent="0.25">
      <c r="A2197">
        <v>2025</v>
      </c>
      <c r="B2197">
        <v>15735246</v>
      </c>
      <c r="C2197" t="s">
        <v>926</v>
      </c>
      <c r="D2197">
        <v>798</v>
      </c>
      <c r="E2197" t="s">
        <v>18</v>
      </c>
      <c r="F2197" t="s">
        <v>16</v>
      </c>
      <c r="G2197">
        <v>58</v>
      </c>
      <c r="H2197">
        <v>9</v>
      </c>
      <c r="I2197">
        <v>0</v>
      </c>
      <c r="J2197">
        <v>2</v>
      </c>
      <c r="K2197">
        <v>0</v>
      </c>
      <c r="L2197">
        <v>0</v>
      </c>
      <c r="M2197">
        <v>119072</v>
      </c>
      <c r="N2197">
        <v>1</v>
      </c>
      <c r="O2197" t="str">
        <f t="shared" si="206"/>
        <v>46-60</v>
      </c>
      <c r="P2197" t="str">
        <f t="shared" si="207"/>
        <v>High</v>
      </c>
      <c r="Q2197" t="str">
        <f t="shared" si="208"/>
        <v>Long-Term</v>
      </c>
      <c r="R2197" t="str">
        <f t="shared" si="209"/>
        <v>Zero Balance</v>
      </c>
      <c r="S2197" t="str">
        <f t="shared" si="210"/>
        <v>Normal</v>
      </c>
      <c r="T2197">
        <v>1</v>
      </c>
      <c r="U2197">
        <f t="shared" si="211"/>
        <v>0</v>
      </c>
    </row>
    <row r="2198" spans="1:21" x14ac:dyDescent="0.25">
      <c r="A2198">
        <v>2025</v>
      </c>
      <c r="B2198">
        <v>15791700</v>
      </c>
      <c r="C2198" t="s">
        <v>1289</v>
      </c>
      <c r="D2198">
        <v>773</v>
      </c>
      <c r="E2198" t="s">
        <v>26</v>
      </c>
      <c r="F2198" t="s">
        <v>23</v>
      </c>
      <c r="G2198">
        <v>47</v>
      </c>
      <c r="H2198">
        <v>2</v>
      </c>
      <c r="I2198">
        <v>118079</v>
      </c>
      <c r="J2198">
        <v>4</v>
      </c>
      <c r="K2198">
        <v>1</v>
      </c>
      <c r="L2198">
        <v>1</v>
      </c>
      <c r="M2198">
        <v>143007</v>
      </c>
      <c r="N2198">
        <v>1</v>
      </c>
      <c r="O2198" t="str">
        <f t="shared" si="206"/>
        <v>46-60</v>
      </c>
      <c r="P2198" t="str">
        <f t="shared" si="207"/>
        <v>High</v>
      </c>
      <c r="Q2198" t="str">
        <f t="shared" si="208"/>
        <v>New</v>
      </c>
      <c r="R2198" t="str">
        <f t="shared" si="209"/>
        <v>High Balance</v>
      </c>
      <c r="S2198" t="str">
        <f t="shared" si="210"/>
        <v>High Value</v>
      </c>
      <c r="T2198">
        <v>1</v>
      </c>
      <c r="U2198">
        <f t="shared" si="211"/>
        <v>118079</v>
      </c>
    </row>
    <row r="2199" spans="1:21" x14ac:dyDescent="0.25">
      <c r="A2199">
        <v>2025</v>
      </c>
      <c r="B2199">
        <v>15670753</v>
      </c>
      <c r="C2199" t="s">
        <v>1290</v>
      </c>
      <c r="D2199">
        <v>614</v>
      </c>
      <c r="E2199" t="s">
        <v>18</v>
      </c>
      <c r="F2199" t="s">
        <v>23</v>
      </c>
      <c r="G2199">
        <v>35</v>
      </c>
      <c r="H2199">
        <v>2</v>
      </c>
      <c r="I2199">
        <v>127284</v>
      </c>
      <c r="J2199">
        <v>1</v>
      </c>
      <c r="K2199">
        <v>1</v>
      </c>
      <c r="L2199">
        <v>1</v>
      </c>
      <c r="M2199">
        <v>31302</v>
      </c>
      <c r="N2199">
        <v>0</v>
      </c>
      <c r="O2199" t="str">
        <f t="shared" si="206"/>
        <v>30-45</v>
      </c>
      <c r="P2199" t="str">
        <f t="shared" si="207"/>
        <v>Medium</v>
      </c>
      <c r="Q2199" t="str">
        <f t="shared" si="208"/>
        <v>New</v>
      </c>
      <c r="R2199" t="str">
        <f t="shared" si="209"/>
        <v>High Balance</v>
      </c>
      <c r="S2199" t="str">
        <f t="shared" si="210"/>
        <v>High Value</v>
      </c>
      <c r="T2199">
        <v>1</v>
      </c>
      <c r="U2199">
        <f t="shared" si="211"/>
        <v>0</v>
      </c>
    </row>
    <row r="2200" spans="1:21" x14ac:dyDescent="0.25">
      <c r="A2200">
        <v>2025</v>
      </c>
      <c r="B2200">
        <v>15573876</v>
      </c>
      <c r="C2200" t="s">
        <v>150</v>
      </c>
      <c r="D2200">
        <v>473</v>
      </c>
      <c r="E2200" t="s">
        <v>18</v>
      </c>
      <c r="F2200" t="s">
        <v>23</v>
      </c>
      <c r="G2200">
        <v>48</v>
      </c>
      <c r="H2200">
        <v>8</v>
      </c>
      <c r="I2200">
        <v>0</v>
      </c>
      <c r="J2200">
        <v>2</v>
      </c>
      <c r="K2200">
        <v>1</v>
      </c>
      <c r="L2200">
        <v>0</v>
      </c>
      <c r="M2200">
        <v>71140</v>
      </c>
      <c r="N2200">
        <v>0</v>
      </c>
      <c r="O2200" t="str">
        <f t="shared" si="206"/>
        <v>46-60</v>
      </c>
      <c r="P2200" t="str">
        <f t="shared" si="207"/>
        <v>Low</v>
      </c>
      <c r="Q2200" t="str">
        <f t="shared" si="208"/>
        <v>Long-Term</v>
      </c>
      <c r="R2200" t="str">
        <f t="shared" si="209"/>
        <v>Zero Balance</v>
      </c>
      <c r="S2200" t="str">
        <f t="shared" si="210"/>
        <v>Normal</v>
      </c>
      <c r="T2200">
        <v>1</v>
      </c>
      <c r="U2200">
        <f t="shared" si="211"/>
        <v>0</v>
      </c>
    </row>
    <row r="2201" spans="1:21" x14ac:dyDescent="0.25">
      <c r="A2201">
        <v>2025</v>
      </c>
      <c r="B2201">
        <v>15770174</v>
      </c>
      <c r="C2201" t="s">
        <v>652</v>
      </c>
      <c r="D2201">
        <v>762</v>
      </c>
      <c r="E2201" t="s">
        <v>15</v>
      </c>
      <c r="F2201" t="s">
        <v>23</v>
      </c>
      <c r="G2201">
        <v>29</v>
      </c>
      <c r="H2201">
        <v>6</v>
      </c>
      <c r="I2201">
        <v>141389</v>
      </c>
      <c r="J2201">
        <v>1</v>
      </c>
      <c r="K2201">
        <v>1</v>
      </c>
      <c r="L2201">
        <v>0</v>
      </c>
      <c r="M2201">
        <v>54123</v>
      </c>
      <c r="N2201">
        <v>0</v>
      </c>
      <c r="O2201" t="str">
        <f t="shared" si="206"/>
        <v>&lt;30</v>
      </c>
      <c r="P2201" t="str">
        <f t="shared" si="207"/>
        <v>High</v>
      </c>
      <c r="Q2201" t="str">
        <f t="shared" si="208"/>
        <v>Mid-Term</v>
      </c>
      <c r="R2201" t="str">
        <f t="shared" si="209"/>
        <v>High Balance</v>
      </c>
      <c r="S2201" t="str">
        <f t="shared" si="210"/>
        <v>High Value</v>
      </c>
      <c r="T2201">
        <v>1</v>
      </c>
      <c r="U2201">
        <f t="shared" si="211"/>
        <v>0</v>
      </c>
    </row>
    <row r="2202" spans="1:21" x14ac:dyDescent="0.25">
      <c r="A2202">
        <v>2025</v>
      </c>
      <c r="B2202">
        <v>15641114</v>
      </c>
      <c r="C2202" t="s">
        <v>329</v>
      </c>
      <c r="D2202">
        <v>701</v>
      </c>
      <c r="E2202" t="s">
        <v>15</v>
      </c>
      <c r="F2202" t="s">
        <v>23</v>
      </c>
      <c r="G2202">
        <v>37</v>
      </c>
      <c r="H2202">
        <v>8</v>
      </c>
      <c r="I2202">
        <v>130092</v>
      </c>
      <c r="J2202">
        <v>1</v>
      </c>
      <c r="K2202">
        <v>1</v>
      </c>
      <c r="L2202">
        <v>1</v>
      </c>
      <c r="M2202">
        <v>120031</v>
      </c>
      <c r="N2202">
        <v>0</v>
      </c>
      <c r="O2202" t="str">
        <f t="shared" si="206"/>
        <v>30-45</v>
      </c>
      <c r="P2202" t="str">
        <f t="shared" si="207"/>
        <v>Medium</v>
      </c>
      <c r="Q2202" t="str">
        <f t="shared" si="208"/>
        <v>Long-Term</v>
      </c>
      <c r="R2202" t="str">
        <f t="shared" si="209"/>
        <v>High Balance</v>
      </c>
      <c r="S2202" t="str">
        <f t="shared" si="210"/>
        <v>High Value</v>
      </c>
      <c r="T2202">
        <v>1</v>
      </c>
      <c r="U2202">
        <f t="shared" si="211"/>
        <v>0</v>
      </c>
    </row>
    <row r="2203" spans="1:21" x14ac:dyDescent="0.25">
      <c r="A2203">
        <v>2025</v>
      </c>
      <c r="B2203">
        <v>15682435</v>
      </c>
      <c r="C2203" t="s">
        <v>633</v>
      </c>
      <c r="D2203">
        <v>600</v>
      </c>
      <c r="E2203" t="s">
        <v>15</v>
      </c>
      <c r="F2203" t="s">
        <v>23</v>
      </c>
      <c r="G2203">
        <v>35</v>
      </c>
      <c r="H2203">
        <v>4</v>
      </c>
      <c r="I2203">
        <v>143745</v>
      </c>
      <c r="J2203">
        <v>2</v>
      </c>
      <c r="K2203">
        <v>1</v>
      </c>
      <c r="L2203">
        <v>0</v>
      </c>
      <c r="M2203">
        <v>104077</v>
      </c>
      <c r="N2203">
        <v>0</v>
      </c>
      <c r="O2203" t="str">
        <f t="shared" si="206"/>
        <v>30-45</v>
      </c>
      <c r="P2203" t="str">
        <f t="shared" si="207"/>
        <v>Medium</v>
      </c>
      <c r="Q2203" t="str">
        <f t="shared" si="208"/>
        <v>Mid-Term</v>
      </c>
      <c r="R2203" t="str">
        <f t="shared" si="209"/>
        <v>High Balance</v>
      </c>
      <c r="S2203" t="str">
        <f t="shared" si="210"/>
        <v>High Value</v>
      </c>
      <c r="T2203">
        <v>1</v>
      </c>
      <c r="U2203">
        <f t="shared" si="211"/>
        <v>0</v>
      </c>
    </row>
    <row r="2204" spans="1:21" x14ac:dyDescent="0.25">
      <c r="A2204">
        <v>2025</v>
      </c>
      <c r="B2204">
        <v>15751788</v>
      </c>
      <c r="C2204" t="s">
        <v>287</v>
      </c>
      <c r="D2204">
        <v>850</v>
      </c>
      <c r="E2204" t="s">
        <v>18</v>
      </c>
      <c r="F2204" t="s">
        <v>23</v>
      </c>
      <c r="G2204">
        <v>28</v>
      </c>
      <c r="H2204">
        <v>9</v>
      </c>
      <c r="I2204">
        <v>97408</v>
      </c>
      <c r="J2204">
        <v>1</v>
      </c>
      <c r="K2204">
        <v>1</v>
      </c>
      <c r="L2204">
        <v>1</v>
      </c>
      <c r="M2204">
        <v>175854</v>
      </c>
      <c r="N2204">
        <v>0</v>
      </c>
      <c r="O2204" t="str">
        <f t="shared" si="206"/>
        <v>&lt;30</v>
      </c>
      <c r="P2204" t="str">
        <f t="shared" si="207"/>
        <v>High</v>
      </c>
      <c r="Q2204" t="str">
        <f t="shared" si="208"/>
        <v>Long-Term</v>
      </c>
      <c r="R2204" t="str">
        <f t="shared" si="209"/>
        <v>Low Balance</v>
      </c>
      <c r="S2204" t="str">
        <f t="shared" si="210"/>
        <v>Normal</v>
      </c>
      <c r="T2204">
        <v>1</v>
      </c>
      <c r="U2204">
        <f t="shared" si="211"/>
        <v>0</v>
      </c>
    </row>
    <row r="2205" spans="1:21" x14ac:dyDescent="0.25">
      <c r="A2205">
        <v>2025</v>
      </c>
      <c r="B2205">
        <v>15672598</v>
      </c>
      <c r="C2205" t="s">
        <v>579</v>
      </c>
      <c r="D2205">
        <v>613</v>
      </c>
      <c r="E2205" t="s">
        <v>18</v>
      </c>
      <c r="F2205" t="s">
        <v>23</v>
      </c>
      <c r="G2205">
        <v>30</v>
      </c>
      <c r="H2205">
        <v>9</v>
      </c>
      <c r="I2205">
        <v>111927</v>
      </c>
      <c r="J2205">
        <v>1</v>
      </c>
      <c r="K2205">
        <v>1</v>
      </c>
      <c r="L2205">
        <v>1</v>
      </c>
      <c r="M2205">
        <v>175796</v>
      </c>
      <c r="N2205">
        <v>0</v>
      </c>
      <c r="O2205" t="str">
        <f t="shared" si="206"/>
        <v>30-45</v>
      </c>
      <c r="P2205" t="str">
        <f t="shared" si="207"/>
        <v>Medium</v>
      </c>
      <c r="Q2205" t="str">
        <f t="shared" si="208"/>
        <v>Long-Term</v>
      </c>
      <c r="R2205" t="str">
        <f t="shared" si="209"/>
        <v>High Balance</v>
      </c>
      <c r="S2205" t="str">
        <f t="shared" si="210"/>
        <v>High Value</v>
      </c>
      <c r="T2205">
        <v>1</v>
      </c>
      <c r="U2205">
        <f t="shared" si="211"/>
        <v>0</v>
      </c>
    </row>
    <row r="2206" spans="1:21" x14ac:dyDescent="0.25">
      <c r="A2206">
        <v>2025</v>
      </c>
      <c r="B2206">
        <v>15762803</v>
      </c>
      <c r="C2206" t="s">
        <v>1291</v>
      </c>
      <c r="D2206">
        <v>509</v>
      </c>
      <c r="E2206" t="s">
        <v>15</v>
      </c>
      <c r="F2206" t="s">
        <v>23</v>
      </c>
      <c r="G2206">
        <v>31</v>
      </c>
      <c r="H2206">
        <v>3</v>
      </c>
      <c r="I2206">
        <v>0</v>
      </c>
      <c r="J2206">
        <v>2</v>
      </c>
      <c r="K2206">
        <v>1</v>
      </c>
      <c r="L2206">
        <v>0</v>
      </c>
      <c r="M2206">
        <v>15361</v>
      </c>
      <c r="N2206">
        <v>0</v>
      </c>
      <c r="O2206" t="str">
        <f t="shared" si="206"/>
        <v>30-45</v>
      </c>
      <c r="P2206" t="str">
        <f t="shared" si="207"/>
        <v>Low</v>
      </c>
      <c r="Q2206" t="str">
        <f t="shared" si="208"/>
        <v>New</v>
      </c>
      <c r="R2206" t="str">
        <f t="shared" si="209"/>
        <v>Zero Balance</v>
      </c>
      <c r="S2206" t="str">
        <f t="shared" si="210"/>
        <v>Normal</v>
      </c>
      <c r="T2206">
        <v>1</v>
      </c>
      <c r="U2206">
        <f t="shared" si="211"/>
        <v>0</v>
      </c>
    </row>
    <row r="2207" spans="1:21" x14ac:dyDescent="0.25">
      <c r="A2207">
        <v>2025</v>
      </c>
      <c r="B2207">
        <v>15812982</v>
      </c>
      <c r="C2207" t="s">
        <v>1093</v>
      </c>
      <c r="D2207">
        <v>509</v>
      </c>
      <c r="E2207" t="s">
        <v>18</v>
      </c>
      <c r="F2207" t="s">
        <v>23</v>
      </c>
      <c r="G2207">
        <v>38</v>
      </c>
      <c r="H2207">
        <v>2</v>
      </c>
      <c r="I2207">
        <v>0</v>
      </c>
      <c r="J2207">
        <v>1</v>
      </c>
      <c r="K2207">
        <v>0</v>
      </c>
      <c r="L2207">
        <v>0</v>
      </c>
      <c r="M2207">
        <v>168460</v>
      </c>
      <c r="N2207">
        <v>0</v>
      </c>
      <c r="O2207" t="str">
        <f t="shared" si="206"/>
        <v>30-45</v>
      </c>
      <c r="P2207" t="str">
        <f t="shared" si="207"/>
        <v>Low</v>
      </c>
      <c r="Q2207" t="str">
        <f t="shared" si="208"/>
        <v>New</v>
      </c>
      <c r="R2207" t="str">
        <f t="shared" si="209"/>
        <v>Zero Balance</v>
      </c>
      <c r="S2207" t="str">
        <f t="shared" si="210"/>
        <v>Normal</v>
      </c>
      <c r="T2207">
        <v>1</v>
      </c>
      <c r="U2207">
        <f t="shared" si="211"/>
        <v>0</v>
      </c>
    </row>
    <row r="2208" spans="1:21" x14ac:dyDescent="0.25">
      <c r="A2208">
        <v>2025</v>
      </c>
      <c r="B2208">
        <v>15597901</v>
      </c>
      <c r="C2208" t="s">
        <v>133</v>
      </c>
      <c r="D2208">
        <v>609</v>
      </c>
      <c r="E2208" t="s">
        <v>15</v>
      </c>
      <c r="F2208" t="s">
        <v>23</v>
      </c>
      <c r="G2208">
        <v>34</v>
      </c>
      <c r="H2208">
        <v>1</v>
      </c>
      <c r="I2208">
        <v>0</v>
      </c>
      <c r="J2208">
        <v>1</v>
      </c>
      <c r="K2208">
        <v>1</v>
      </c>
      <c r="L2208">
        <v>1</v>
      </c>
      <c r="M2208">
        <v>181178</v>
      </c>
      <c r="N2208">
        <v>0</v>
      </c>
      <c r="O2208" t="str">
        <f t="shared" si="206"/>
        <v>30-45</v>
      </c>
      <c r="P2208" t="str">
        <f t="shared" si="207"/>
        <v>Medium</v>
      </c>
      <c r="Q2208" t="str">
        <f t="shared" si="208"/>
        <v>New</v>
      </c>
      <c r="R2208" t="str">
        <f t="shared" si="209"/>
        <v>Zero Balance</v>
      </c>
      <c r="S2208" t="str">
        <f t="shared" si="210"/>
        <v>Normal</v>
      </c>
      <c r="T2208">
        <v>1</v>
      </c>
      <c r="U2208">
        <f t="shared" si="211"/>
        <v>0</v>
      </c>
    </row>
    <row r="2209" spans="1:21" x14ac:dyDescent="0.25">
      <c r="A2209">
        <v>2025</v>
      </c>
      <c r="B2209">
        <v>15731507</v>
      </c>
      <c r="C2209" t="s">
        <v>477</v>
      </c>
      <c r="D2209">
        <v>456</v>
      </c>
      <c r="E2209" t="s">
        <v>15</v>
      </c>
      <c r="F2209" t="s">
        <v>16</v>
      </c>
      <c r="G2209">
        <v>33</v>
      </c>
      <c r="H2209">
        <v>1</v>
      </c>
      <c r="I2209">
        <v>188286</v>
      </c>
      <c r="J2209">
        <v>1</v>
      </c>
      <c r="K2209">
        <v>0</v>
      </c>
      <c r="L2209">
        <v>0</v>
      </c>
      <c r="M2209">
        <v>58364</v>
      </c>
      <c r="N2209">
        <v>0</v>
      </c>
      <c r="O2209" t="str">
        <f t="shared" si="206"/>
        <v>30-45</v>
      </c>
      <c r="P2209" t="str">
        <f t="shared" si="207"/>
        <v>Low</v>
      </c>
      <c r="Q2209" t="str">
        <f t="shared" si="208"/>
        <v>New</v>
      </c>
      <c r="R2209" t="str">
        <f t="shared" si="209"/>
        <v>High Balance</v>
      </c>
      <c r="S2209" t="str">
        <f t="shared" si="210"/>
        <v>High Value</v>
      </c>
      <c r="T2209">
        <v>1</v>
      </c>
      <c r="U2209">
        <f t="shared" si="211"/>
        <v>0</v>
      </c>
    </row>
    <row r="2210" spans="1:21" x14ac:dyDescent="0.25">
      <c r="A2210">
        <v>2025</v>
      </c>
      <c r="B2210">
        <v>15809826</v>
      </c>
      <c r="C2210" t="s">
        <v>1292</v>
      </c>
      <c r="D2210">
        <v>728</v>
      </c>
      <c r="E2210" t="s">
        <v>15</v>
      </c>
      <c r="F2210" t="s">
        <v>16</v>
      </c>
      <c r="G2210">
        <v>46</v>
      </c>
      <c r="H2210">
        <v>2</v>
      </c>
      <c r="I2210">
        <v>109706</v>
      </c>
      <c r="J2210">
        <v>1</v>
      </c>
      <c r="K2210">
        <v>1</v>
      </c>
      <c r="L2210">
        <v>0</v>
      </c>
      <c r="M2210">
        <v>20277</v>
      </c>
      <c r="N2210">
        <v>1</v>
      </c>
      <c r="O2210" t="str">
        <f t="shared" si="206"/>
        <v>46-60</v>
      </c>
      <c r="P2210" t="str">
        <f t="shared" si="207"/>
        <v>Medium</v>
      </c>
      <c r="Q2210" t="str">
        <f t="shared" si="208"/>
        <v>New</v>
      </c>
      <c r="R2210" t="str">
        <f t="shared" si="209"/>
        <v>High Balance</v>
      </c>
      <c r="S2210" t="str">
        <f t="shared" si="210"/>
        <v>High Value</v>
      </c>
      <c r="T2210">
        <v>1</v>
      </c>
      <c r="U2210">
        <f t="shared" si="211"/>
        <v>109706</v>
      </c>
    </row>
    <row r="2211" spans="1:21" x14ac:dyDescent="0.25">
      <c r="A2211">
        <v>2025</v>
      </c>
      <c r="B2211">
        <v>15764237</v>
      </c>
      <c r="C2211" t="s">
        <v>756</v>
      </c>
      <c r="D2211">
        <v>663</v>
      </c>
      <c r="E2211" t="s">
        <v>18</v>
      </c>
      <c r="F2211" t="s">
        <v>23</v>
      </c>
      <c r="G2211">
        <v>33</v>
      </c>
      <c r="H2211">
        <v>9</v>
      </c>
      <c r="I2211">
        <v>0</v>
      </c>
      <c r="J2211">
        <v>2</v>
      </c>
      <c r="K2211">
        <v>0</v>
      </c>
      <c r="L2211">
        <v>0</v>
      </c>
      <c r="M2211">
        <v>91515</v>
      </c>
      <c r="N2211">
        <v>0</v>
      </c>
      <c r="O2211" t="str">
        <f t="shared" si="206"/>
        <v>30-45</v>
      </c>
      <c r="P2211" t="str">
        <f t="shared" si="207"/>
        <v>Medium</v>
      </c>
      <c r="Q2211" t="str">
        <f t="shared" si="208"/>
        <v>Long-Term</v>
      </c>
      <c r="R2211" t="str">
        <f t="shared" si="209"/>
        <v>Zero Balance</v>
      </c>
      <c r="S2211" t="str">
        <f t="shared" si="210"/>
        <v>Normal</v>
      </c>
      <c r="T2211">
        <v>1</v>
      </c>
      <c r="U2211">
        <f t="shared" si="211"/>
        <v>0</v>
      </c>
    </row>
    <row r="2212" spans="1:21" x14ac:dyDescent="0.25">
      <c r="A2212">
        <v>2025</v>
      </c>
      <c r="B2212">
        <v>15769917</v>
      </c>
      <c r="C2212" t="s">
        <v>1293</v>
      </c>
      <c r="D2212">
        <v>673</v>
      </c>
      <c r="E2212" t="s">
        <v>26</v>
      </c>
      <c r="F2212" t="s">
        <v>16</v>
      </c>
      <c r="G2212">
        <v>34</v>
      </c>
      <c r="H2212">
        <v>1</v>
      </c>
      <c r="I2212">
        <v>127123</v>
      </c>
      <c r="J2212">
        <v>3</v>
      </c>
      <c r="K2212">
        <v>0</v>
      </c>
      <c r="L2212">
        <v>1</v>
      </c>
      <c r="M2212">
        <v>76703</v>
      </c>
      <c r="N2212">
        <v>0</v>
      </c>
      <c r="O2212" t="str">
        <f t="shared" si="206"/>
        <v>30-45</v>
      </c>
      <c r="P2212" t="str">
        <f t="shared" si="207"/>
        <v>Medium</v>
      </c>
      <c r="Q2212" t="str">
        <f t="shared" si="208"/>
        <v>New</v>
      </c>
      <c r="R2212" t="str">
        <f t="shared" si="209"/>
        <v>High Balance</v>
      </c>
      <c r="S2212" t="str">
        <f t="shared" si="210"/>
        <v>High Value</v>
      </c>
      <c r="T2212">
        <v>1</v>
      </c>
      <c r="U2212">
        <f t="shared" si="211"/>
        <v>0</v>
      </c>
    </row>
    <row r="2213" spans="1:21" x14ac:dyDescent="0.25">
      <c r="A2213">
        <v>2025</v>
      </c>
      <c r="B2213">
        <v>15641850</v>
      </c>
      <c r="C2213" t="s">
        <v>1294</v>
      </c>
      <c r="D2213">
        <v>717</v>
      </c>
      <c r="E2213" t="s">
        <v>15</v>
      </c>
      <c r="F2213" t="s">
        <v>23</v>
      </c>
      <c r="G2213">
        <v>40</v>
      </c>
      <c r="H2213">
        <v>0</v>
      </c>
      <c r="I2213">
        <v>98241</v>
      </c>
      <c r="J2213">
        <v>1</v>
      </c>
      <c r="K2213">
        <v>1</v>
      </c>
      <c r="L2213">
        <v>0</v>
      </c>
      <c r="M2213">
        <v>110887</v>
      </c>
      <c r="N2213">
        <v>0</v>
      </c>
      <c r="O2213" t="str">
        <f t="shared" si="206"/>
        <v>30-45</v>
      </c>
      <c r="P2213" t="str">
        <f t="shared" si="207"/>
        <v>Medium</v>
      </c>
      <c r="Q2213" t="str">
        <f t="shared" si="208"/>
        <v>New</v>
      </c>
      <c r="R2213" t="str">
        <f t="shared" si="209"/>
        <v>Low Balance</v>
      </c>
      <c r="S2213" t="str">
        <f t="shared" si="210"/>
        <v>Normal</v>
      </c>
      <c r="T2213">
        <v>1</v>
      </c>
      <c r="U2213">
        <f t="shared" si="211"/>
        <v>0</v>
      </c>
    </row>
    <row r="2214" spans="1:21" x14ac:dyDescent="0.25">
      <c r="A2214">
        <v>2025</v>
      </c>
      <c r="B2214">
        <v>15770974</v>
      </c>
      <c r="C2214" t="s">
        <v>319</v>
      </c>
      <c r="D2214">
        <v>741</v>
      </c>
      <c r="E2214" t="s">
        <v>26</v>
      </c>
      <c r="F2214" t="s">
        <v>16</v>
      </c>
      <c r="G2214">
        <v>37</v>
      </c>
      <c r="H2214">
        <v>8</v>
      </c>
      <c r="I2214">
        <v>170840</v>
      </c>
      <c r="J2214">
        <v>2</v>
      </c>
      <c r="K2214">
        <v>0</v>
      </c>
      <c r="L2214">
        <v>0</v>
      </c>
      <c r="M2214">
        <v>109843</v>
      </c>
      <c r="N2214">
        <v>0</v>
      </c>
      <c r="O2214" t="str">
        <f t="shared" si="206"/>
        <v>30-45</v>
      </c>
      <c r="P2214" t="str">
        <f t="shared" si="207"/>
        <v>Medium</v>
      </c>
      <c r="Q2214" t="str">
        <f t="shared" si="208"/>
        <v>Long-Term</v>
      </c>
      <c r="R2214" t="str">
        <f t="shared" si="209"/>
        <v>High Balance</v>
      </c>
      <c r="S2214" t="str">
        <f t="shared" si="210"/>
        <v>High Value</v>
      </c>
      <c r="T2214">
        <v>1</v>
      </c>
      <c r="U2214">
        <f t="shared" si="211"/>
        <v>0</v>
      </c>
    </row>
    <row r="2215" spans="1:21" x14ac:dyDescent="0.25">
      <c r="A2215">
        <v>2025</v>
      </c>
      <c r="B2215">
        <v>15803749</v>
      </c>
      <c r="C2215" t="s">
        <v>1232</v>
      </c>
      <c r="D2215">
        <v>498</v>
      </c>
      <c r="E2215" t="s">
        <v>26</v>
      </c>
      <c r="F2215" t="s">
        <v>16</v>
      </c>
      <c r="G2215">
        <v>41</v>
      </c>
      <c r="H2215">
        <v>4</v>
      </c>
      <c r="I2215">
        <v>87541</v>
      </c>
      <c r="J2215">
        <v>2</v>
      </c>
      <c r="K2215">
        <v>1</v>
      </c>
      <c r="L2215">
        <v>1</v>
      </c>
      <c r="M2215">
        <v>12577</v>
      </c>
      <c r="N2215">
        <v>1</v>
      </c>
      <c r="O2215" t="str">
        <f t="shared" si="206"/>
        <v>30-45</v>
      </c>
      <c r="P2215" t="str">
        <f t="shared" si="207"/>
        <v>Low</v>
      </c>
      <c r="Q2215" t="str">
        <f t="shared" si="208"/>
        <v>Mid-Term</v>
      </c>
      <c r="R2215" t="str">
        <f t="shared" si="209"/>
        <v>Low Balance</v>
      </c>
      <c r="S2215" t="str">
        <f t="shared" si="210"/>
        <v>Normal</v>
      </c>
      <c r="T2215">
        <v>1</v>
      </c>
      <c r="U2215">
        <f t="shared" si="211"/>
        <v>87541</v>
      </c>
    </row>
    <row r="2216" spans="1:21" x14ac:dyDescent="0.25">
      <c r="A2216">
        <v>2025</v>
      </c>
      <c r="B2216">
        <v>15684999</v>
      </c>
      <c r="C2216" t="s">
        <v>661</v>
      </c>
      <c r="D2216">
        <v>850</v>
      </c>
      <c r="E2216" t="s">
        <v>15</v>
      </c>
      <c r="F2216" t="s">
        <v>16</v>
      </c>
      <c r="G2216">
        <v>26</v>
      </c>
      <c r="H2216">
        <v>4</v>
      </c>
      <c r="I2216">
        <v>62611</v>
      </c>
      <c r="J2216">
        <v>2</v>
      </c>
      <c r="K2216">
        <v>0</v>
      </c>
      <c r="L2216">
        <v>1</v>
      </c>
      <c r="M2216">
        <v>179365</v>
      </c>
      <c r="N2216">
        <v>0</v>
      </c>
      <c r="O2216" t="str">
        <f t="shared" si="206"/>
        <v>&lt;30</v>
      </c>
      <c r="P2216" t="str">
        <f t="shared" si="207"/>
        <v>High</v>
      </c>
      <c r="Q2216" t="str">
        <f t="shared" si="208"/>
        <v>Mid-Term</v>
      </c>
      <c r="R2216" t="str">
        <f t="shared" si="209"/>
        <v>Low Balance</v>
      </c>
      <c r="S2216" t="str">
        <f t="shared" si="210"/>
        <v>Normal</v>
      </c>
      <c r="T2216">
        <v>1</v>
      </c>
      <c r="U2216">
        <f t="shared" si="211"/>
        <v>0</v>
      </c>
    </row>
    <row r="2217" spans="1:21" x14ac:dyDescent="0.25">
      <c r="A2217">
        <v>2025</v>
      </c>
      <c r="B2217">
        <v>15770225</v>
      </c>
      <c r="C2217" t="s">
        <v>746</v>
      </c>
      <c r="D2217">
        <v>493</v>
      </c>
      <c r="E2217" t="s">
        <v>15</v>
      </c>
      <c r="F2217" t="s">
        <v>23</v>
      </c>
      <c r="G2217">
        <v>36</v>
      </c>
      <c r="H2217">
        <v>9</v>
      </c>
      <c r="I2217">
        <v>0</v>
      </c>
      <c r="J2217">
        <v>2</v>
      </c>
      <c r="K2217">
        <v>1</v>
      </c>
      <c r="L2217">
        <v>1</v>
      </c>
      <c r="M2217">
        <v>65817</v>
      </c>
      <c r="N2217">
        <v>0</v>
      </c>
      <c r="O2217" t="str">
        <f t="shared" si="206"/>
        <v>30-45</v>
      </c>
      <c r="P2217" t="str">
        <f t="shared" si="207"/>
        <v>Low</v>
      </c>
      <c r="Q2217" t="str">
        <f t="shared" si="208"/>
        <v>Long-Term</v>
      </c>
      <c r="R2217" t="str">
        <f t="shared" si="209"/>
        <v>Zero Balance</v>
      </c>
      <c r="S2217" t="str">
        <f t="shared" si="210"/>
        <v>Normal</v>
      </c>
      <c r="T2217">
        <v>1</v>
      </c>
      <c r="U2217">
        <f t="shared" si="211"/>
        <v>0</v>
      </c>
    </row>
    <row r="2218" spans="1:21" x14ac:dyDescent="0.25">
      <c r="A2218">
        <v>2025</v>
      </c>
      <c r="B2218">
        <v>15627484</v>
      </c>
      <c r="C2218" t="s">
        <v>1295</v>
      </c>
      <c r="D2218">
        <v>686</v>
      </c>
      <c r="E2218" t="s">
        <v>15</v>
      </c>
      <c r="F2218" t="s">
        <v>16</v>
      </c>
      <c r="G2218">
        <v>47</v>
      </c>
      <c r="H2218">
        <v>5</v>
      </c>
      <c r="I2218">
        <v>113329</v>
      </c>
      <c r="J2218">
        <v>1</v>
      </c>
      <c r="K2218">
        <v>1</v>
      </c>
      <c r="L2218">
        <v>0</v>
      </c>
      <c r="M2218">
        <v>124171</v>
      </c>
      <c r="N2218">
        <v>0</v>
      </c>
      <c r="O2218" t="str">
        <f t="shared" si="206"/>
        <v>46-60</v>
      </c>
      <c r="P2218" t="str">
        <f t="shared" si="207"/>
        <v>Medium</v>
      </c>
      <c r="Q2218" t="str">
        <f t="shared" si="208"/>
        <v>Mid-Term</v>
      </c>
      <c r="R2218" t="str">
        <f t="shared" si="209"/>
        <v>High Balance</v>
      </c>
      <c r="S2218" t="str">
        <f t="shared" si="210"/>
        <v>High Value</v>
      </c>
      <c r="T2218">
        <v>1</v>
      </c>
      <c r="U2218">
        <f t="shared" si="211"/>
        <v>0</v>
      </c>
    </row>
    <row r="2219" spans="1:21" x14ac:dyDescent="0.25">
      <c r="A2219">
        <v>2025</v>
      </c>
      <c r="B2219">
        <v>15610337</v>
      </c>
      <c r="C2219" t="s">
        <v>931</v>
      </c>
      <c r="D2219">
        <v>666</v>
      </c>
      <c r="E2219" t="s">
        <v>18</v>
      </c>
      <c r="F2219" t="s">
        <v>23</v>
      </c>
      <c r="G2219">
        <v>35</v>
      </c>
      <c r="H2219">
        <v>2</v>
      </c>
      <c r="I2219">
        <v>104832</v>
      </c>
      <c r="J2219">
        <v>1</v>
      </c>
      <c r="K2219">
        <v>1</v>
      </c>
      <c r="L2219">
        <v>0</v>
      </c>
      <c r="M2219">
        <v>175015</v>
      </c>
      <c r="N2219">
        <v>0</v>
      </c>
      <c r="O2219" t="str">
        <f t="shared" si="206"/>
        <v>30-45</v>
      </c>
      <c r="P2219" t="str">
        <f t="shared" si="207"/>
        <v>Medium</v>
      </c>
      <c r="Q2219" t="str">
        <f t="shared" si="208"/>
        <v>New</v>
      </c>
      <c r="R2219" t="str">
        <f t="shared" si="209"/>
        <v>High Balance</v>
      </c>
      <c r="S2219" t="str">
        <f t="shared" si="210"/>
        <v>High Value</v>
      </c>
      <c r="T2219">
        <v>1</v>
      </c>
      <c r="U2219">
        <f t="shared" si="211"/>
        <v>0</v>
      </c>
    </row>
    <row r="2220" spans="1:21" x14ac:dyDescent="0.25">
      <c r="A2220">
        <v>2025</v>
      </c>
      <c r="B2220">
        <v>15752488</v>
      </c>
      <c r="C2220" t="s">
        <v>1296</v>
      </c>
      <c r="D2220">
        <v>733</v>
      </c>
      <c r="E2220" t="s">
        <v>18</v>
      </c>
      <c r="F2220" t="s">
        <v>16</v>
      </c>
      <c r="G2220">
        <v>31</v>
      </c>
      <c r="H2220">
        <v>9</v>
      </c>
      <c r="I2220">
        <v>102290</v>
      </c>
      <c r="J2220">
        <v>1</v>
      </c>
      <c r="K2220">
        <v>1</v>
      </c>
      <c r="L2220">
        <v>1</v>
      </c>
      <c r="M2220">
        <v>115442</v>
      </c>
      <c r="N2220">
        <v>0</v>
      </c>
      <c r="O2220" t="str">
        <f t="shared" si="206"/>
        <v>30-45</v>
      </c>
      <c r="P2220" t="str">
        <f t="shared" si="207"/>
        <v>Medium</v>
      </c>
      <c r="Q2220" t="str">
        <f t="shared" si="208"/>
        <v>Long-Term</v>
      </c>
      <c r="R2220" t="str">
        <f t="shared" si="209"/>
        <v>High Balance</v>
      </c>
      <c r="S2220" t="str">
        <f t="shared" si="210"/>
        <v>High Value</v>
      </c>
      <c r="T2220">
        <v>1</v>
      </c>
      <c r="U2220">
        <f t="shared" si="211"/>
        <v>0</v>
      </c>
    </row>
    <row r="2221" spans="1:21" x14ac:dyDescent="0.25">
      <c r="A2221">
        <v>2025</v>
      </c>
      <c r="B2221">
        <v>15610056</v>
      </c>
      <c r="C2221" t="s">
        <v>1297</v>
      </c>
      <c r="D2221">
        <v>631</v>
      </c>
      <c r="E2221" t="s">
        <v>26</v>
      </c>
      <c r="F2221" t="s">
        <v>16</v>
      </c>
      <c r="G2221">
        <v>34</v>
      </c>
      <c r="H2221">
        <v>6</v>
      </c>
      <c r="I2221">
        <v>125228</v>
      </c>
      <c r="J2221">
        <v>2</v>
      </c>
      <c r="K2221">
        <v>0</v>
      </c>
      <c r="L2221">
        <v>1</v>
      </c>
      <c r="M2221">
        <v>128247</v>
      </c>
      <c r="N2221">
        <v>0</v>
      </c>
      <c r="O2221" t="str">
        <f t="shared" si="206"/>
        <v>30-45</v>
      </c>
      <c r="P2221" t="str">
        <f t="shared" si="207"/>
        <v>Medium</v>
      </c>
      <c r="Q2221" t="str">
        <f t="shared" si="208"/>
        <v>Mid-Term</v>
      </c>
      <c r="R2221" t="str">
        <f t="shared" si="209"/>
        <v>High Balance</v>
      </c>
      <c r="S2221" t="str">
        <f t="shared" si="210"/>
        <v>High Value</v>
      </c>
      <c r="T2221">
        <v>1</v>
      </c>
      <c r="U2221">
        <f t="shared" si="211"/>
        <v>0</v>
      </c>
    </row>
    <row r="2222" spans="1:21" x14ac:dyDescent="0.25">
      <c r="A2222">
        <v>2025</v>
      </c>
      <c r="B2222">
        <v>15806049</v>
      </c>
      <c r="C2222" t="s">
        <v>1135</v>
      </c>
      <c r="D2222">
        <v>714</v>
      </c>
      <c r="E2222" t="s">
        <v>26</v>
      </c>
      <c r="F2222" t="s">
        <v>16</v>
      </c>
      <c r="G2222">
        <v>49</v>
      </c>
      <c r="H2222">
        <v>5</v>
      </c>
      <c r="I2222">
        <v>140511</v>
      </c>
      <c r="J2222">
        <v>1</v>
      </c>
      <c r="K2222">
        <v>1</v>
      </c>
      <c r="L2222">
        <v>0</v>
      </c>
      <c r="M2222">
        <v>141915</v>
      </c>
      <c r="N2222">
        <v>0</v>
      </c>
      <c r="O2222" t="str">
        <f t="shared" si="206"/>
        <v>46-60</v>
      </c>
      <c r="P2222" t="str">
        <f t="shared" si="207"/>
        <v>Medium</v>
      </c>
      <c r="Q2222" t="str">
        <f t="shared" si="208"/>
        <v>Mid-Term</v>
      </c>
      <c r="R2222" t="str">
        <f t="shared" si="209"/>
        <v>High Balance</v>
      </c>
      <c r="S2222" t="str">
        <f t="shared" si="210"/>
        <v>High Value</v>
      </c>
      <c r="T2222">
        <v>1</v>
      </c>
      <c r="U2222">
        <f t="shared" si="211"/>
        <v>0</v>
      </c>
    </row>
    <row r="2223" spans="1:21" x14ac:dyDescent="0.25">
      <c r="A2223">
        <v>2025</v>
      </c>
      <c r="B2223">
        <v>15736069</v>
      </c>
      <c r="C2223" t="s">
        <v>753</v>
      </c>
      <c r="D2223">
        <v>767</v>
      </c>
      <c r="E2223" t="s">
        <v>26</v>
      </c>
      <c r="F2223" t="s">
        <v>16</v>
      </c>
      <c r="G2223">
        <v>35</v>
      </c>
      <c r="H2223">
        <v>6</v>
      </c>
      <c r="I2223">
        <v>132253</v>
      </c>
      <c r="J2223">
        <v>1</v>
      </c>
      <c r="K2223">
        <v>1</v>
      </c>
      <c r="L2223">
        <v>0</v>
      </c>
      <c r="M2223">
        <v>115567</v>
      </c>
      <c r="N2223">
        <v>1</v>
      </c>
      <c r="O2223" t="str">
        <f t="shared" si="206"/>
        <v>30-45</v>
      </c>
      <c r="P2223" t="str">
        <f t="shared" si="207"/>
        <v>High</v>
      </c>
      <c r="Q2223" t="str">
        <f t="shared" si="208"/>
        <v>Mid-Term</v>
      </c>
      <c r="R2223" t="str">
        <f t="shared" si="209"/>
        <v>High Balance</v>
      </c>
      <c r="S2223" t="str">
        <f t="shared" si="210"/>
        <v>High Value</v>
      </c>
      <c r="T2223">
        <v>1</v>
      </c>
      <c r="U2223">
        <f t="shared" si="211"/>
        <v>132253</v>
      </c>
    </row>
    <row r="2224" spans="1:21" x14ac:dyDescent="0.25">
      <c r="A2224">
        <v>2025</v>
      </c>
      <c r="B2224">
        <v>15763662</v>
      </c>
      <c r="C2224" t="s">
        <v>850</v>
      </c>
      <c r="D2224">
        <v>711</v>
      </c>
      <c r="E2224" t="s">
        <v>26</v>
      </c>
      <c r="F2224" t="s">
        <v>23</v>
      </c>
      <c r="G2224">
        <v>43</v>
      </c>
      <c r="H2224">
        <v>2</v>
      </c>
      <c r="I2224">
        <v>39043</v>
      </c>
      <c r="J2224">
        <v>2</v>
      </c>
      <c r="K2224">
        <v>1</v>
      </c>
      <c r="L2224">
        <v>1</v>
      </c>
      <c r="M2224">
        <v>175424</v>
      </c>
      <c r="N2224">
        <v>0</v>
      </c>
      <c r="O2224" t="str">
        <f t="shared" si="206"/>
        <v>30-45</v>
      </c>
      <c r="P2224" t="str">
        <f t="shared" si="207"/>
        <v>Medium</v>
      </c>
      <c r="Q2224" t="str">
        <f t="shared" si="208"/>
        <v>New</v>
      </c>
      <c r="R2224" t="str">
        <f t="shared" si="209"/>
        <v>Low Balance</v>
      </c>
      <c r="S2224" t="str">
        <f t="shared" si="210"/>
        <v>Normal</v>
      </c>
      <c r="T2224">
        <v>1</v>
      </c>
      <c r="U2224">
        <f t="shared" si="211"/>
        <v>0</v>
      </c>
    </row>
    <row r="2225" spans="1:21" x14ac:dyDescent="0.25">
      <c r="A2225">
        <v>2025</v>
      </c>
      <c r="B2225">
        <v>15615575</v>
      </c>
      <c r="C2225" t="s">
        <v>1298</v>
      </c>
      <c r="D2225">
        <v>722</v>
      </c>
      <c r="E2225" t="s">
        <v>15</v>
      </c>
      <c r="F2225" t="s">
        <v>23</v>
      </c>
      <c r="G2225">
        <v>34</v>
      </c>
      <c r="H2225">
        <v>8</v>
      </c>
      <c r="I2225">
        <v>0</v>
      </c>
      <c r="J2225">
        <v>2</v>
      </c>
      <c r="K2225">
        <v>1</v>
      </c>
      <c r="L2225">
        <v>1</v>
      </c>
      <c r="M2225">
        <v>133447</v>
      </c>
      <c r="N2225">
        <v>0</v>
      </c>
      <c r="O2225" t="str">
        <f t="shared" si="206"/>
        <v>30-45</v>
      </c>
      <c r="P2225" t="str">
        <f t="shared" si="207"/>
        <v>Medium</v>
      </c>
      <c r="Q2225" t="str">
        <f t="shared" si="208"/>
        <v>Long-Term</v>
      </c>
      <c r="R2225" t="str">
        <f t="shared" si="209"/>
        <v>Zero Balance</v>
      </c>
      <c r="S2225" t="str">
        <f t="shared" si="210"/>
        <v>Normal</v>
      </c>
      <c r="T2225">
        <v>1</v>
      </c>
      <c r="U2225">
        <f t="shared" si="211"/>
        <v>0</v>
      </c>
    </row>
    <row r="2226" spans="1:21" x14ac:dyDescent="0.25">
      <c r="A2226">
        <v>2025</v>
      </c>
      <c r="B2226">
        <v>15691723</v>
      </c>
      <c r="C2226" t="s">
        <v>927</v>
      </c>
      <c r="D2226">
        <v>631</v>
      </c>
      <c r="E2226" t="s">
        <v>18</v>
      </c>
      <c r="F2226" t="s">
        <v>23</v>
      </c>
      <c r="G2226">
        <v>55</v>
      </c>
      <c r="H2226">
        <v>9</v>
      </c>
      <c r="I2226">
        <v>99685</v>
      </c>
      <c r="J2226">
        <v>1</v>
      </c>
      <c r="K2226">
        <v>1</v>
      </c>
      <c r="L2226">
        <v>0</v>
      </c>
      <c r="M2226">
        <v>114475</v>
      </c>
      <c r="N2226">
        <v>0</v>
      </c>
      <c r="O2226" t="str">
        <f t="shared" si="206"/>
        <v>46-60</v>
      </c>
      <c r="P2226" t="str">
        <f t="shared" si="207"/>
        <v>Medium</v>
      </c>
      <c r="Q2226" t="str">
        <f t="shared" si="208"/>
        <v>Long-Term</v>
      </c>
      <c r="R2226" t="str">
        <f t="shared" si="209"/>
        <v>Low Balance</v>
      </c>
      <c r="S2226" t="str">
        <f t="shared" si="210"/>
        <v>Normal</v>
      </c>
      <c r="T2226">
        <v>1</v>
      </c>
      <c r="U2226">
        <f t="shared" si="211"/>
        <v>0</v>
      </c>
    </row>
    <row r="2227" spans="1:21" x14ac:dyDescent="0.25">
      <c r="A2227">
        <v>2025</v>
      </c>
      <c r="B2227">
        <v>15774098</v>
      </c>
      <c r="C2227" t="s">
        <v>241</v>
      </c>
      <c r="D2227">
        <v>701</v>
      </c>
      <c r="E2227" t="s">
        <v>26</v>
      </c>
      <c r="F2227" t="s">
        <v>23</v>
      </c>
      <c r="G2227">
        <v>38</v>
      </c>
      <c r="H2227">
        <v>3</v>
      </c>
      <c r="I2227">
        <v>125385</v>
      </c>
      <c r="J2227">
        <v>2</v>
      </c>
      <c r="K2227">
        <v>0</v>
      </c>
      <c r="L2227">
        <v>1</v>
      </c>
      <c r="M2227">
        <v>52045</v>
      </c>
      <c r="N2227">
        <v>0</v>
      </c>
      <c r="O2227" t="str">
        <f t="shared" si="206"/>
        <v>30-45</v>
      </c>
      <c r="P2227" t="str">
        <f t="shared" si="207"/>
        <v>Medium</v>
      </c>
      <c r="Q2227" t="str">
        <f t="shared" si="208"/>
        <v>New</v>
      </c>
      <c r="R2227" t="str">
        <f t="shared" si="209"/>
        <v>High Balance</v>
      </c>
      <c r="S2227" t="str">
        <f t="shared" si="210"/>
        <v>High Value</v>
      </c>
      <c r="T2227">
        <v>1</v>
      </c>
      <c r="U2227">
        <f t="shared" si="211"/>
        <v>0</v>
      </c>
    </row>
    <row r="2228" spans="1:21" x14ac:dyDescent="0.25">
      <c r="A2228">
        <v>2025</v>
      </c>
      <c r="B2228">
        <v>15750808</v>
      </c>
      <c r="C2228" t="s">
        <v>149</v>
      </c>
      <c r="D2228">
        <v>790</v>
      </c>
      <c r="E2228" t="s">
        <v>18</v>
      </c>
      <c r="F2228" t="s">
        <v>23</v>
      </c>
      <c r="G2228">
        <v>46</v>
      </c>
      <c r="H2228">
        <v>2</v>
      </c>
      <c r="I2228">
        <v>131365</v>
      </c>
      <c r="J2228">
        <v>2</v>
      </c>
      <c r="K2228">
        <v>1</v>
      </c>
      <c r="L2228">
        <v>1</v>
      </c>
      <c r="M2228">
        <v>180291</v>
      </c>
      <c r="N2228">
        <v>0</v>
      </c>
      <c r="O2228" t="str">
        <f t="shared" si="206"/>
        <v>46-60</v>
      </c>
      <c r="P2228" t="str">
        <f t="shared" si="207"/>
        <v>High</v>
      </c>
      <c r="Q2228" t="str">
        <f t="shared" si="208"/>
        <v>New</v>
      </c>
      <c r="R2228" t="str">
        <f t="shared" si="209"/>
        <v>High Balance</v>
      </c>
      <c r="S2228" t="str">
        <f t="shared" si="210"/>
        <v>High Value</v>
      </c>
      <c r="T2228">
        <v>1</v>
      </c>
      <c r="U2228">
        <f t="shared" si="211"/>
        <v>0</v>
      </c>
    </row>
    <row r="2229" spans="1:21" x14ac:dyDescent="0.25">
      <c r="A2229">
        <v>2025</v>
      </c>
      <c r="B2229">
        <v>15744368</v>
      </c>
      <c r="C2229" t="s">
        <v>180</v>
      </c>
      <c r="D2229">
        <v>633</v>
      </c>
      <c r="E2229" t="s">
        <v>18</v>
      </c>
      <c r="F2229" t="s">
        <v>23</v>
      </c>
      <c r="G2229">
        <v>58</v>
      </c>
      <c r="H2229">
        <v>6</v>
      </c>
      <c r="I2229">
        <v>98309</v>
      </c>
      <c r="J2229">
        <v>1</v>
      </c>
      <c r="K2229">
        <v>1</v>
      </c>
      <c r="L2229">
        <v>1</v>
      </c>
      <c r="M2229">
        <v>132034</v>
      </c>
      <c r="N2229">
        <v>0</v>
      </c>
      <c r="O2229" t="str">
        <f t="shared" si="206"/>
        <v>46-60</v>
      </c>
      <c r="P2229" t="str">
        <f t="shared" si="207"/>
        <v>Medium</v>
      </c>
      <c r="Q2229" t="str">
        <f t="shared" si="208"/>
        <v>Mid-Term</v>
      </c>
      <c r="R2229" t="str">
        <f t="shared" si="209"/>
        <v>Low Balance</v>
      </c>
      <c r="S2229" t="str">
        <f t="shared" si="210"/>
        <v>Normal</v>
      </c>
      <c r="T2229">
        <v>1</v>
      </c>
      <c r="U2229">
        <f t="shared" si="211"/>
        <v>0</v>
      </c>
    </row>
    <row r="2230" spans="1:21" x14ac:dyDescent="0.25">
      <c r="A2230">
        <v>2025</v>
      </c>
      <c r="B2230">
        <v>15610594</v>
      </c>
      <c r="C2230" t="s">
        <v>512</v>
      </c>
      <c r="D2230">
        <v>644</v>
      </c>
      <c r="E2230" t="s">
        <v>15</v>
      </c>
      <c r="F2230" t="s">
        <v>16</v>
      </c>
      <c r="G2230">
        <v>37</v>
      </c>
      <c r="H2230">
        <v>8</v>
      </c>
      <c r="I2230">
        <v>0</v>
      </c>
      <c r="J2230">
        <v>2</v>
      </c>
      <c r="K2230">
        <v>1</v>
      </c>
      <c r="L2230">
        <v>0</v>
      </c>
      <c r="M2230">
        <v>20969</v>
      </c>
      <c r="N2230">
        <v>0</v>
      </c>
      <c r="O2230" t="str">
        <f t="shared" si="206"/>
        <v>30-45</v>
      </c>
      <c r="P2230" t="str">
        <f t="shared" si="207"/>
        <v>Medium</v>
      </c>
      <c r="Q2230" t="str">
        <f t="shared" si="208"/>
        <v>Long-Term</v>
      </c>
      <c r="R2230" t="str">
        <f t="shared" si="209"/>
        <v>Zero Balance</v>
      </c>
      <c r="S2230" t="str">
        <f t="shared" si="210"/>
        <v>Normal</v>
      </c>
      <c r="T2230">
        <v>1</v>
      </c>
      <c r="U2230">
        <f t="shared" si="211"/>
        <v>0</v>
      </c>
    </row>
    <row r="2231" spans="1:21" x14ac:dyDescent="0.25">
      <c r="A2231">
        <v>2025</v>
      </c>
      <c r="B2231">
        <v>15756125</v>
      </c>
      <c r="C2231" t="s">
        <v>284</v>
      </c>
      <c r="D2231">
        <v>757</v>
      </c>
      <c r="E2231" t="s">
        <v>18</v>
      </c>
      <c r="F2231" t="s">
        <v>23</v>
      </c>
      <c r="G2231">
        <v>44</v>
      </c>
      <c r="H2231">
        <v>5</v>
      </c>
      <c r="I2231">
        <v>140856</v>
      </c>
      <c r="J2231">
        <v>2</v>
      </c>
      <c r="K2231">
        <v>1</v>
      </c>
      <c r="L2231">
        <v>0</v>
      </c>
      <c r="M2231">
        <v>158735</v>
      </c>
      <c r="N2231">
        <v>0</v>
      </c>
      <c r="O2231" t="str">
        <f t="shared" si="206"/>
        <v>30-45</v>
      </c>
      <c r="P2231" t="str">
        <f t="shared" si="207"/>
        <v>High</v>
      </c>
      <c r="Q2231" t="str">
        <f t="shared" si="208"/>
        <v>Mid-Term</v>
      </c>
      <c r="R2231" t="str">
        <f t="shared" si="209"/>
        <v>High Balance</v>
      </c>
      <c r="S2231" t="str">
        <f t="shared" si="210"/>
        <v>High Value</v>
      </c>
      <c r="T2231">
        <v>1</v>
      </c>
      <c r="U2231">
        <f t="shared" si="211"/>
        <v>0</v>
      </c>
    </row>
    <row r="2232" spans="1:21" x14ac:dyDescent="0.25">
      <c r="A2232">
        <v>2025</v>
      </c>
      <c r="B2232">
        <v>15623277</v>
      </c>
      <c r="C2232" t="s">
        <v>398</v>
      </c>
      <c r="D2232">
        <v>696</v>
      </c>
      <c r="E2232" t="s">
        <v>15</v>
      </c>
      <c r="F2232" t="s">
        <v>16</v>
      </c>
      <c r="G2232">
        <v>30</v>
      </c>
      <c r="H2232">
        <v>8</v>
      </c>
      <c r="I2232">
        <v>0</v>
      </c>
      <c r="J2232">
        <v>2</v>
      </c>
      <c r="K2232">
        <v>1</v>
      </c>
      <c r="L2232">
        <v>1</v>
      </c>
      <c r="M2232">
        <v>196134</v>
      </c>
      <c r="N2232">
        <v>0</v>
      </c>
      <c r="O2232" t="str">
        <f t="shared" si="206"/>
        <v>30-45</v>
      </c>
      <c r="P2232" t="str">
        <f t="shared" si="207"/>
        <v>Medium</v>
      </c>
      <c r="Q2232" t="str">
        <f t="shared" si="208"/>
        <v>Long-Term</v>
      </c>
      <c r="R2232" t="str">
        <f t="shared" si="209"/>
        <v>Zero Balance</v>
      </c>
      <c r="S2232" t="str">
        <f t="shared" si="210"/>
        <v>Normal</v>
      </c>
      <c r="T2232">
        <v>1</v>
      </c>
      <c r="U2232">
        <f t="shared" si="211"/>
        <v>0</v>
      </c>
    </row>
    <row r="2233" spans="1:21" x14ac:dyDescent="0.25">
      <c r="A2233">
        <v>2025</v>
      </c>
      <c r="B2233">
        <v>15795954</v>
      </c>
      <c r="C2233" t="s">
        <v>104</v>
      </c>
      <c r="D2233">
        <v>746</v>
      </c>
      <c r="E2233" t="s">
        <v>15</v>
      </c>
      <c r="F2233" t="s">
        <v>23</v>
      </c>
      <c r="G2233">
        <v>35</v>
      </c>
      <c r="H2233">
        <v>2</v>
      </c>
      <c r="I2233">
        <v>172274</v>
      </c>
      <c r="J2233">
        <v>1</v>
      </c>
      <c r="K2233">
        <v>1</v>
      </c>
      <c r="L2233">
        <v>0</v>
      </c>
      <c r="M2233">
        <v>22375</v>
      </c>
      <c r="N2233">
        <v>0</v>
      </c>
      <c r="O2233" t="str">
        <f t="shared" si="206"/>
        <v>30-45</v>
      </c>
      <c r="P2233" t="str">
        <f t="shared" si="207"/>
        <v>Medium</v>
      </c>
      <c r="Q2233" t="str">
        <f t="shared" si="208"/>
        <v>New</v>
      </c>
      <c r="R2233" t="str">
        <f t="shared" si="209"/>
        <v>High Balance</v>
      </c>
      <c r="S2233" t="str">
        <f t="shared" si="210"/>
        <v>High Value</v>
      </c>
      <c r="T2233">
        <v>1</v>
      </c>
      <c r="U2233">
        <f t="shared" si="211"/>
        <v>0</v>
      </c>
    </row>
    <row r="2234" spans="1:21" x14ac:dyDescent="0.25">
      <c r="A2234">
        <v>2025</v>
      </c>
      <c r="B2234">
        <v>15671969</v>
      </c>
      <c r="C2234" t="s">
        <v>1299</v>
      </c>
      <c r="D2234">
        <v>649</v>
      </c>
      <c r="E2234" t="s">
        <v>18</v>
      </c>
      <c r="F2234" t="s">
        <v>23</v>
      </c>
      <c r="G2234">
        <v>36</v>
      </c>
      <c r="H2234">
        <v>8</v>
      </c>
      <c r="I2234">
        <v>0</v>
      </c>
      <c r="J2234">
        <v>2</v>
      </c>
      <c r="K2234">
        <v>1</v>
      </c>
      <c r="L2234">
        <v>0</v>
      </c>
      <c r="M2234">
        <v>161668</v>
      </c>
      <c r="N2234">
        <v>0</v>
      </c>
      <c r="O2234" t="str">
        <f t="shared" si="206"/>
        <v>30-45</v>
      </c>
      <c r="P2234" t="str">
        <f t="shared" si="207"/>
        <v>Medium</v>
      </c>
      <c r="Q2234" t="str">
        <f t="shared" si="208"/>
        <v>Long-Term</v>
      </c>
      <c r="R2234" t="str">
        <f t="shared" si="209"/>
        <v>Zero Balance</v>
      </c>
      <c r="S2234" t="str">
        <f t="shared" si="210"/>
        <v>Normal</v>
      </c>
      <c r="T2234">
        <v>1</v>
      </c>
      <c r="U2234">
        <f t="shared" si="211"/>
        <v>0</v>
      </c>
    </row>
    <row r="2235" spans="1:21" x14ac:dyDescent="0.25">
      <c r="A2235">
        <v>2025</v>
      </c>
      <c r="B2235">
        <v>15791268</v>
      </c>
      <c r="C2235" t="s">
        <v>1300</v>
      </c>
      <c r="D2235">
        <v>565</v>
      </c>
      <c r="E2235" t="s">
        <v>18</v>
      </c>
      <c r="F2235" t="s">
        <v>23</v>
      </c>
      <c r="G2235">
        <v>38</v>
      </c>
      <c r="H2235">
        <v>0</v>
      </c>
      <c r="I2235">
        <v>122448</v>
      </c>
      <c r="J2235">
        <v>1</v>
      </c>
      <c r="K2235">
        <v>0</v>
      </c>
      <c r="L2235">
        <v>0</v>
      </c>
      <c r="M2235">
        <v>67339</v>
      </c>
      <c r="N2235">
        <v>0</v>
      </c>
      <c r="O2235" t="str">
        <f t="shared" si="206"/>
        <v>30-45</v>
      </c>
      <c r="P2235" t="str">
        <f t="shared" si="207"/>
        <v>Low</v>
      </c>
      <c r="Q2235" t="str">
        <f t="shared" si="208"/>
        <v>New</v>
      </c>
      <c r="R2235" t="str">
        <f t="shared" si="209"/>
        <v>High Balance</v>
      </c>
      <c r="S2235" t="str">
        <f t="shared" si="210"/>
        <v>High Value</v>
      </c>
      <c r="T2235">
        <v>1</v>
      </c>
      <c r="U2235">
        <f t="shared" si="211"/>
        <v>0</v>
      </c>
    </row>
    <row r="2236" spans="1:21" x14ac:dyDescent="0.25">
      <c r="A2236">
        <v>2025</v>
      </c>
      <c r="B2236">
        <v>15713655</v>
      </c>
      <c r="C2236" t="s">
        <v>291</v>
      </c>
      <c r="D2236">
        <v>720</v>
      </c>
      <c r="E2236" t="s">
        <v>15</v>
      </c>
      <c r="F2236" t="s">
        <v>16</v>
      </c>
      <c r="G2236">
        <v>38</v>
      </c>
      <c r="H2236">
        <v>10</v>
      </c>
      <c r="I2236">
        <v>0</v>
      </c>
      <c r="J2236">
        <v>2</v>
      </c>
      <c r="K2236">
        <v>1</v>
      </c>
      <c r="L2236">
        <v>1</v>
      </c>
      <c r="M2236">
        <v>56230</v>
      </c>
      <c r="N2236">
        <v>1</v>
      </c>
      <c r="O2236" t="str">
        <f t="shared" si="206"/>
        <v>30-45</v>
      </c>
      <c r="P2236" t="str">
        <f t="shared" si="207"/>
        <v>Medium</v>
      </c>
      <c r="Q2236" t="str">
        <f t="shared" si="208"/>
        <v>Long-Term</v>
      </c>
      <c r="R2236" t="str">
        <f t="shared" si="209"/>
        <v>Zero Balance</v>
      </c>
      <c r="S2236" t="str">
        <f t="shared" si="210"/>
        <v>Normal</v>
      </c>
      <c r="T2236">
        <v>1</v>
      </c>
      <c r="U2236">
        <f t="shared" si="211"/>
        <v>0</v>
      </c>
    </row>
    <row r="2237" spans="1:21" x14ac:dyDescent="0.25">
      <c r="A2237">
        <v>2025</v>
      </c>
      <c r="B2237">
        <v>15633930</v>
      </c>
      <c r="C2237" t="s">
        <v>1301</v>
      </c>
      <c r="D2237">
        <v>648</v>
      </c>
      <c r="E2237" t="s">
        <v>18</v>
      </c>
      <c r="F2237" t="s">
        <v>16</v>
      </c>
      <c r="G2237">
        <v>56</v>
      </c>
      <c r="H2237">
        <v>6</v>
      </c>
      <c r="I2237">
        <v>157560</v>
      </c>
      <c r="J2237">
        <v>2</v>
      </c>
      <c r="K2237">
        <v>1</v>
      </c>
      <c r="L2237">
        <v>0</v>
      </c>
      <c r="M2237">
        <v>140991</v>
      </c>
      <c r="N2237">
        <v>1</v>
      </c>
      <c r="O2237" t="str">
        <f t="shared" si="206"/>
        <v>46-60</v>
      </c>
      <c r="P2237" t="str">
        <f t="shared" si="207"/>
        <v>Medium</v>
      </c>
      <c r="Q2237" t="str">
        <f t="shared" si="208"/>
        <v>Mid-Term</v>
      </c>
      <c r="R2237" t="str">
        <f t="shared" si="209"/>
        <v>High Balance</v>
      </c>
      <c r="S2237" t="str">
        <f t="shared" si="210"/>
        <v>High Value</v>
      </c>
      <c r="T2237">
        <v>1</v>
      </c>
      <c r="U2237">
        <f t="shared" si="211"/>
        <v>157560</v>
      </c>
    </row>
    <row r="2238" spans="1:21" x14ac:dyDescent="0.25">
      <c r="A2238">
        <v>2025</v>
      </c>
      <c r="B2238">
        <v>15712849</v>
      </c>
      <c r="C2238" t="s">
        <v>364</v>
      </c>
      <c r="D2238">
        <v>632</v>
      </c>
      <c r="E2238" t="s">
        <v>26</v>
      </c>
      <c r="F2238" t="s">
        <v>23</v>
      </c>
      <c r="G2238">
        <v>41</v>
      </c>
      <c r="H2238">
        <v>3</v>
      </c>
      <c r="I2238">
        <v>126551</v>
      </c>
      <c r="J2238">
        <v>1</v>
      </c>
      <c r="K2238">
        <v>0</v>
      </c>
      <c r="L2238">
        <v>0</v>
      </c>
      <c r="M2238">
        <v>177645</v>
      </c>
      <c r="N2238">
        <v>1</v>
      </c>
      <c r="O2238" t="str">
        <f t="shared" si="206"/>
        <v>30-45</v>
      </c>
      <c r="P2238" t="str">
        <f t="shared" si="207"/>
        <v>Medium</v>
      </c>
      <c r="Q2238" t="str">
        <f t="shared" si="208"/>
        <v>New</v>
      </c>
      <c r="R2238" t="str">
        <f t="shared" si="209"/>
        <v>High Balance</v>
      </c>
      <c r="S2238" t="str">
        <f t="shared" si="210"/>
        <v>High Value</v>
      </c>
      <c r="T2238">
        <v>1</v>
      </c>
      <c r="U2238">
        <f t="shared" si="211"/>
        <v>126551</v>
      </c>
    </row>
    <row r="2239" spans="1:21" x14ac:dyDescent="0.25">
      <c r="A2239">
        <v>2025</v>
      </c>
      <c r="B2239">
        <v>15639077</v>
      </c>
      <c r="C2239" t="s">
        <v>218</v>
      </c>
      <c r="D2239">
        <v>622</v>
      </c>
      <c r="E2239" t="s">
        <v>15</v>
      </c>
      <c r="F2239" t="s">
        <v>16</v>
      </c>
      <c r="G2239">
        <v>30</v>
      </c>
      <c r="H2239">
        <v>2</v>
      </c>
      <c r="I2239">
        <v>158585</v>
      </c>
      <c r="J2239">
        <v>3</v>
      </c>
      <c r="K2239">
        <v>1</v>
      </c>
      <c r="L2239">
        <v>0</v>
      </c>
      <c r="M2239">
        <v>142343</v>
      </c>
      <c r="N2239">
        <v>1</v>
      </c>
      <c r="O2239" t="str">
        <f t="shared" si="206"/>
        <v>30-45</v>
      </c>
      <c r="P2239" t="str">
        <f t="shared" si="207"/>
        <v>Medium</v>
      </c>
      <c r="Q2239" t="str">
        <f t="shared" si="208"/>
        <v>New</v>
      </c>
      <c r="R2239" t="str">
        <f t="shared" si="209"/>
        <v>High Balance</v>
      </c>
      <c r="S2239" t="str">
        <f t="shared" si="210"/>
        <v>High Value</v>
      </c>
      <c r="T2239">
        <v>1</v>
      </c>
      <c r="U2239">
        <f t="shared" si="211"/>
        <v>158585</v>
      </c>
    </row>
    <row r="2240" spans="1:21" x14ac:dyDescent="0.25">
      <c r="A2240">
        <v>2025</v>
      </c>
      <c r="B2240">
        <v>15808784</v>
      </c>
      <c r="C2240" t="s">
        <v>1302</v>
      </c>
      <c r="D2240">
        <v>835</v>
      </c>
      <c r="E2240" t="s">
        <v>15</v>
      </c>
      <c r="F2240" t="s">
        <v>23</v>
      </c>
      <c r="G2240">
        <v>28</v>
      </c>
      <c r="H2240">
        <v>2</v>
      </c>
      <c r="I2240">
        <v>163570</v>
      </c>
      <c r="J2240">
        <v>2</v>
      </c>
      <c r="K2240">
        <v>1</v>
      </c>
      <c r="L2240">
        <v>1</v>
      </c>
      <c r="M2240">
        <v>154559</v>
      </c>
      <c r="N2240">
        <v>0</v>
      </c>
      <c r="O2240" t="str">
        <f t="shared" si="206"/>
        <v>&lt;30</v>
      </c>
      <c r="P2240" t="str">
        <f t="shared" si="207"/>
        <v>High</v>
      </c>
      <c r="Q2240" t="str">
        <f t="shared" si="208"/>
        <v>New</v>
      </c>
      <c r="R2240" t="str">
        <f t="shared" si="209"/>
        <v>High Balance</v>
      </c>
      <c r="S2240" t="str">
        <f t="shared" si="210"/>
        <v>High Value</v>
      </c>
      <c r="T2240">
        <v>1</v>
      </c>
      <c r="U2240">
        <f t="shared" si="211"/>
        <v>0</v>
      </c>
    </row>
    <row r="2241" spans="1:21" x14ac:dyDescent="0.25">
      <c r="A2241">
        <v>2025</v>
      </c>
      <c r="B2241">
        <v>15648577</v>
      </c>
      <c r="C2241" t="s">
        <v>525</v>
      </c>
      <c r="D2241">
        <v>493</v>
      </c>
      <c r="E2241" t="s">
        <v>15</v>
      </c>
      <c r="F2241" t="s">
        <v>16</v>
      </c>
      <c r="G2241">
        <v>31</v>
      </c>
      <c r="H2241">
        <v>3</v>
      </c>
      <c r="I2241">
        <v>0</v>
      </c>
      <c r="J2241">
        <v>1</v>
      </c>
      <c r="K2241">
        <v>1</v>
      </c>
      <c r="L2241">
        <v>1</v>
      </c>
      <c r="M2241">
        <v>176570</v>
      </c>
      <c r="N2241">
        <v>1</v>
      </c>
      <c r="O2241" t="str">
        <f t="shared" si="206"/>
        <v>30-45</v>
      </c>
      <c r="P2241" t="str">
        <f t="shared" si="207"/>
        <v>Low</v>
      </c>
      <c r="Q2241" t="str">
        <f t="shared" si="208"/>
        <v>New</v>
      </c>
      <c r="R2241" t="str">
        <f t="shared" si="209"/>
        <v>Zero Balance</v>
      </c>
      <c r="S2241" t="str">
        <f t="shared" si="210"/>
        <v>Normal</v>
      </c>
      <c r="T2241">
        <v>1</v>
      </c>
      <c r="U2241">
        <f t="shared" si="211"/>
        <v>0</v>
      </c>
    </row>
    <row r="2242" spans="1:21" x14ac:dyDescent="0.25">
      <c r="A2242">
        <v>2025</v>
      </c>
      <c r="B2242">
        <v>15670345</v>
      </c>
      <c r="C2242" t="s">
        <v>587</v>
      </c>
      <c r="D2242">
        <v>785</v>
      </c>
      <c r="E2242" t="s">
        <v>26</v>
      </c>
      <c r="F2242" t="s">
        <v>16</v>
      </c>
      <c r="G2242">
        <v>33</v>
      </c>
      <c r="H2242">
        <v>6</v>
      </c>
      <c r="I2242">
        <v>127211</v>
      </c>
      <c r="J2242">
        <v>1</v>
      </c>
      <c r="K2242">
        <v>0</v>
      </c>
      <c r="L2242">
        <v>0</v>
      </c>
      <c r="M2242">
        <v>191962</v>
      </c>
      <c r="N2242">
        <v>0</v>
      </c>
      <c r="O2242" t="str">
        <f t="shared" ref="O2242:O2305" si="212">IF(G2242&lt;30,"&lt;30",IF(G2242&lt;=45,"30-45",IF(G2242&lt;=60,"46-60","60+")))</f>
        <v>30-45</v>
      </c>
      <c r="P2242" t="str">
        <f t="shared" ref="P2242:P2305" si="213">IF(D2242&lt;600,"Low",IF(D2242&lt;=750,"Medium","High"))</f>
        <v>High</v>
      </c>
      <c r="Q2242" t="str">
        <f t="shared" ref="Q2242:Q2305" si="214">IF(H2242&lt;=3,"New",IF(H2242&lt;=7,"Mid-Term","Long-Term"))</f>
        <v>Mid-Term</v>
      </c>
      <c r="R2242" t="str">
        <f t="shared" ref="R2242:R2305" si="215">IF(I2242=0,"Zero Balance",IF(I2242&lt;100000,"Low Balance","High Balance"))</f>
        <v>High Balance</v>
      </c>
      <c r="S2242" t="str">
        <f t="shared" ref="S2242:S2305" si="216">IF(I2242&gt;=100000,"High Value","Normal")</f>
        <v>High Value</v>
      </c>
      <c r="T2242">
        <v>1</v>
      </c>
      <c r="U2242">
        <f t="shared" ref="U2242:U2305" si="217">IF(N2242=1,I2242,0)</f>
        <v>0</v>
      </c>
    </row>
    <row r="2243" spans="1:21" x14ac:dyDescent="0.25">
      <c r="A2243">
        <v>2025</v>
      </c>
      <c r="B2243">
        <v>15633112</v>
      </c>
      <c r="C2243" t="s">
        <v>336</v>
      </c>
      <c r="D2243">
        <v>681</v>
      </c>
      <c r="E2243" t="s">
        <v>26</v>
      </c>
      <c r="F2243" t="s">
        <v>23</v>
      </c>
      <c r="G2243">
        <v>42</v>
      </c>
      <c r="H2243">
        <v>3</v>
      </c>
      <c r="I2243">
        <v>118200</v>
      </c>
      <c r="J2243">
        <v>2</v>
      </c>
      <c r="K2243">
        <v>1</v>
      </c>
      <c r="L2243">
        <v>0</v>
      </c>
      <c r="M2243">
        <v>9453</v>
      </c>
      <c r="N2243">
        <v>1</v>
      </c>
      <c r="O2243" t="str">
        <f t="shared" si="212"/>
        <v>30-45</v>
      </c>
      <c r="P2243" t="str">
        <f t="shared" si="213"/>
        <v>Medium</v>
      </c>
      <c r="Q2243" t="str">
        <f t="shared" si="214"/>
        <v>New</v>
      </c>
      <c r="R2243" t="str">
        <f t="shared" si="215"/>
        <v>High Balance</v>
      </c>
      <c r="S2243" t="str">
        <f t="shared" si="216"/>
        <v>High Value</v>
      </c>
      <c r="T2243">
        <v>1</v>
      </c>
      <c r="U2243">
        <f t="shared" si="217"/>
        <v>118200</v>
      </c>
    </row>
    <row r="2244" spans="1:21" x14ac:dyDescent="0.25">
      <c r="A2244">
        <v>2025</v>
      </c>
      <c r="B2244">
        <v>15714397</v>
      </c>
      <c r="C2244" t="s">
        <v>859</v>
      </c>
      <c r="D2244">
        <v>621</v>
      </c>
      <c r="E2244" t="s">
        <v>26</v>
      </c>
      <c r="F2244" t="s">
        <v>16</v>
      </c>
      <c r="G2244">
        <v>30</v>
      </c>
      <c r="H2244">
        <v>2</v>
      </c>
      <c r="I2244">
        <v>101014</v>
      </c>
      <c r="J2244">
        <v>2</v>
      </c>
      <c r="K2244">
        <v>1</v>
      </c>
      <c r="L2244">
        <v>1</v>
      </c>
      <c r="M2244">
        <v>165257</v>
      </c>
      <c r="N2244">
        <v>0</v>
      </c>
      <c r="O2244" t="str">
        <f t="shared" si="212"/>
        <v>30-45</v>
      </c>
      <c r="P2244" t="str">
        <f t="shared" si="213"/>
        <v>Medium</v>
      </c>
      <c r="Q2244" t="str">
        <f t="shared" si="214"/>
        <v>New</v>
      </c>
      <c r="R2244" t="str">
        <f t="shared" si="215"/>
        <v>High Balance</v>
      </c>
      <c r="S2244" t="str">
        <f t="shared" si="216"/>
        <v>High Value</v>
      </c>
      <c r="T2244">
        <v>1</v>
      </c>
      <c r="U2244">
        <f t="shared" si="217"/>
        <v>0</v>
      </c>
    </row>
    <row r="2245" spans="1:21" x14ac:dyDescent="0.25">
      <c r="A2245">
        <v>2025</v>
      </c>
      <c r="B2245">
        <v>15780038</v>
      </c>
      <c r="C2245" t="s">
        <v>468</v>
      </c>
      <c r="D2245">
        <v>756</v>
      </c>
      <c r="E2245" t="s">
        <v>18</v>
      </c>
      <c r="F2245" t="s">
        <v>23</v>
      </c>
      <c r="G2245">
        <v>38</v>
      </c>
      <c r="H2245">
        <v>6</v>
      </c>
      <c r="I2245">
        <v>119209</v>
      </c>
      <c r="J2245">
        <v>1</v>
      </c>
      <c r="K2245">
        <v>1</v>
      </c>
      <c r="L2245">
        <v>0</v>
      </c>
      <c r="M2245">
        <v>169764</v>
      </c>
      <c r="N2245">
        <v>1</v>
      </c>
      <c r="O2245" t="str">
        <f t="shared" si="212"/>
        <v>30-45</v>
      </c>
      <c r="P2245" t="str">
        <f t="shared" si="213"/>
        <v>High</v>
      </c>
      <c r="Q2245" t="str">
        <f t="shared" si="214"/>
        <v>Mid-Term</v>
      </c>
      <c r="R2245" t="str">
        <f t="shared" si="215"/>
        <v>High Balance</v>
      </c>
      <c r="S2245" t="str">
        <f t="shared" si="216"/>
        <v>High Value</v>
      </c>
      <c r="T2245">
        <v>1</v>
      </c>
      <c r="U2245">
        <f t="shared" si="217"/>
        <v>119209</v>
      </c>
    </row>
    <row r="2246" spans="1:21" x14ac:dyDescent="0.25">
      <c r="A2246">
        <v>2025</v>
      </c>
      <c r="B2246">
        <v>15756305</v>
      </c>
      <c r="C2246" t="s">
        <v>218</v>
      </c>
      <c r="D2246">
        <v>515</v>
      </c>
      <c r="E2246" t="s">
        <v>15</v>
      </c>
      <c r="F2246" t="s">
        <v>16</v>
      </c>
      <c r="G2246">
        <v>66</v>
      </c>
      <c r="H2246">
        <v>6</v>
      </c>
      <c r="I2246">
        <v>0</v>
      </c>
      <c r="J2246">
        <v>2</v>
      </c>
      <c r="K2246">
        <v>1</v>
      </c>
      <c r="L2246">
        <v>1</v>
      </c>
      <c r="M2246">
        <v>160663</v>
      </c>
      <c r="N2246">
        <v>0</v>
      </c>
      <c r="O2246" t="str">
        <f t="shared" si="212"/>
        <v>60+</v>
      </c>
      <c r="P2246" t="str">
        <f t="shared" si="213"/>
        <v>Low</v>
      </c>
      <c r="Q2246" t="str">
        <f t="shared" si="214"/>
        <v>Mid-Term</v>
      </c>
      <c r="R2246" t="str">
        <f t="shared" si="215"/>
        <v>Zero Balance</v>
      </c>
      <c r="S2246" t="str">
        <f t="shared" si="216"/>
        <v>Normal</v>
      </c>
      <c r="T2246">
        <v>1</v>
      </c>
      <c r="U2246">
        <f t="shared" si="217"/>
        <v>0</v>
      </c>
    </row>
    <row r="2247" spans="1:21" x14ac:dyDescent="0.25">
      <c r="A2247">
        <v>2025</v>
      </c>
      <c r="B2247">
        <v>15578799</v>
      </c>
      <c r="C2247" t="s">
        <v>1303</v>
      </c>
      <c r="D2247">
        <v>625</v>
      </c>
      <c r="E2247" t="s">
        <v>15</v>
      </c>
      <c r="F2247" t="s">
        <v>16</v>
      </c>
      <c r="G2247">
        <v>58</v>
      </c>
      <c r="H2247">
        <v>10</v>
      </c>
      <c r="I2247">
        <v>53773</v>
      </c>
      <c r="J2247">
        <v>1</v>
      </c>
      <c r="K2247">
        <v>1</v>
      </c>
      <c r="L2247">
        <v>1</v>
      </c>
      <c r="M2247">
        <v>192072</v>
      </c>
      <c r="N2247">
        <v>1</v>
      </c>
      <c r="O2247" t="str">
        <f t="shared" si="212"/>
        <v>46-60</v>
      </c>
      <c r="P2247" t="str">
        <f t="shared" si="213"/>
        <v>Medium</v>
      </c>
      <c r="Q2247" t="str">
        <f t="shared" si="214"/>
        <v>Long-Term</v>
      </c>
      <c r="R2247" t="str">
        <f t="shared" si="215"/>
        <v>Low Balance</v>
      </c>
      <c r="S2247" t="str">
        <f t="shared" si="216"/>
        <v>Normal</v>
      </c>
      <c r="T2247">
        <v>1</v>
      </c>
      <c r="U2247">
        <f t="shared" si="217"/>
        <v>53773</v>
      </c>
    </row>
    <row r="2248" spans="1:21" x14ac:dyDescent="0.25">
      <c r="A2248">
        <v>2025</v>
      </c>
      <c r="B2248">
        <v>15800326</v>
      </c>
      <c r="C2248" t="s">
        <v>225</v>
      </c>
      <c r="D2248">
        <v>717</v>
      </c>
      <c r="E2248" t="s">
        <v>18</v>
      </c>
      <c r="F2248" t="s">
        <v>16</v>
      </c>
      <c r="G2248">
        <v>39</v>
      </c>
      <c r="H2248">
        <v>6</v>
      </c>
      <c r="I2248">
        <v>0</v>
      </c>
      <c r="J2248">
        <v>2</v>
      </c>
      <c r="K2248">
        <v>1</v>
      </c>
      <c r="L2248">
        <v>0</v>
      </c>
      <c r="M2248">
        <v>93276</v>
      </c>
      <c r="N2248">
        <v>0</v>
      </c>
      <c r="O2248" t="str">
        <f t="shared" si="212"/>
        <v>30-45</v>
      </c>
      <c r="P2248" t="str">
        <f t="shared" si="213"/>
        <v>Medium</v>
      </c>
      <c r="Q2248" t="str">
        <f t="shared" si="214"/>
        <v>Mid-Term</v>
      </c>
      <c r="R2248" t="str">
        <f t="shared" si="215"/>
        <v>Zero Balance</v>
      </c>
      <c r="S2248" t="str">
        <f t="shared" si="216"/>
        <v>Normal</v>
      </c>
      <c r="T2248">
        <v>1</v>
      </c>
      <c r="U2248">
        <f t="shared" si="217"/>
        <v>0</v>
      </c>
    </row>
    <row r="2249" spans="1:21" x14ac:dyDescent="0.25">
      <c r="A2249">
        <v>2025</v>
      </c>
      <c r="B2249">
        <v>15785485</v>
      </c>
      <c r="C2249" t="s">
        <v>1304</v>
      </c>
      <c r="D2249">
        <v>595</v>
      </c>
      <c r="E2249" t="s">
        <v>26</v>
      </c>
      <c r="F2249" t="s">
        <v>16</v>
      </c>
      <c r="G2249">
        <v>41</v>
      </c>
      <c r="H2249">
        <v>2</v>
      </c>
      <c r="I2249">
        <v>138879</v>
      </c>
      <c r="J2249">
        <v>1</v>
      </c>
      <c r="K2249">
        <v>0</v>
      </c>
      <c r="L2249">
        <v>1</v>
      </c>
      <c r="M2249">
        <v>112270</v>
      </c>
      <c r="N2249">
        <v>0</v>
      </c>
      <c r="O2249" t="str">
        <f t="shared" si="212"/>
        <v>30-45</v>
      </c>
      <c r="P2249" t="str">
        <f t="shared" si="213"/>
        <v>Low</v>
      </c>
      <c r="Q2249" t="str">
        <f t="shared" si="214"/>
        <v>New</v>
      </c>
      <c r="R2249" t="str">
        <f t="shared" si="215"/>
        <v>High Balance</v>
      </c>
      <c r="S2249" t="str">
        <f t="shared" si="216"/>
        <v>High Value</v>
      </c>
      <c r="T2249">
        <v>1</v>
      </c>
      <c r="U2249">
        <f t="shared" si="217"/>
        <v>0</v>
      </c>
    </row>
    <row r="2250" spans="1:21" x14ac:dyDescent="0.25">
      <c r="A2250">
        <v>2025</v>
      </c>
      <c r="B2250">
        <v>15783958</v>
      </c>
      <c r="C2250" t="s">
        <v>1083</v>
      </c>
      <c r="D2250">
        <v>539</v>
      </c>
      <c r="E2250" t="s">
        <v>18</v>
      </c>
      <c r="F2250" t="s">
        <v>16</v>
      </c>
      <c r="G2250">
        <v>37</v>
      </c>
      <c r="H2250">
        <v>1</v>
      </c>
      <c r="I2250">
        <v>130923</v>
      </c>
      <c r="J2250">
        <v>2</v>
      </c>
      <c r="K2250">
        <v>0</v>
      </c>
      <c r="L2250">
        <v>0</v>
      </c>
      <c r="M2250">
        <v>2187</v>
      </c>
      <c r="N2250">
        <v>0</v>
      </c>
      <c r="O2250" t="str">
        <f t="shared" si="212"/>
        <v>30-45</v>
      </c>
      <c r="P2250" t="str">
        <f t="shared" si="213"/>
        <v>Low</v>
      </c>
      <c r="Q2250" t="str">
        <f t="shared" si="214"/>
        <v>New</v>
      </c>
      <c r="R2250" t="str">
        <f t="shared" si="215"/>
        <v>High Balance</v>
      </c>
      <c r="S2250" t="str">
        <f t="shared" si="216"/>
        <v>High Value</v>
      </c>
      <c r="T2250">
        <v>1</v>
      </c>
      <c r="U2250">
        <f t="shared" si="217"/>
        <v>0</v>
      </c>
    </row>
    <row r="2251" spans="1:21" x14ac:dyDescent="0.25">
      <c r="A2251">
        <v>2025</v>
      </c>
      <c r="B2251">
        <v>15727546</v>
      </c>
      <c r="C2251" t="s">
        <v>715</v>
      </c>
      <c r="D2251">
        <v>762</v>
      </c>
      <c r="E2251" t="s">
        <v>15</v>
      </c>
      <c r="F2251" t="s">
        <v>23</v>
      </c>
      <c r="G2251">
        <v>35</v>
      </c>
      <c r="H2251">
        <v>9</v>
      </c>
      <c r="I2251">
        <v>0</v>
      </c>
      <c r="J2251">
        <v>2</v>
      </c>
      <c r="K2251">
        <v>1</v>
      </c>
      <c r="L2251">
        <v>1</v>
      </c>
      <c r="M2251">
        <v>43076</v>
      </c>
      <c r="N2251">
        <v>0</v>
      </c>
      <c r="O2251" t="str">
        <f t="shared" si="212"/>
        <v>30-45</v>
      </c>
      <c r="P2251" t="str">
        <f t="shared" si="213"/>
        <v>High</v>
      </c>
      <c r="Q2251" t="str">
        <f t="shared" si="214"/>
        <v>Long-Term</v>
      </c>
      <c r="R2251" t="str">
        <f t="shared" si="215"/>
        <v>Zero Balance</v>
      </c>
      <c r="S2251" t="str">
        <f t="shared" si="216"/>
        <v>Normal</v>
      </c>
      <c r="T2251">
        <v>1</v>
      </c>
      <c r="U2251">
        <f t="shared" si="217"/>
        <v>0</v>
      </c>
    </row>
    <row r="2252" spans="1:21" x14ac:dyDescent="0.25">
      <c r="A2252">
        <v>2025</v>
      </c>
      <c r="B2252">
        <v>15739576</v>
      </c>
      <c r="C2252" t="s">
        <v>1305</v>
      </c>
      <c r="D2252">
        <v>706</v>
      </c>
      <c r="E2252" t="s">
        <v>18</v>
      </c>
      <c r="F2252" t="s">
        <v>23</v>
      </c>
      <c r="G2252">
        <v>20</v>
      </c>
      <c r="H2252">
        <v>8</v>
      </c>
      <c r="I2252">
        <v>0</v>
      </c>
      <c r="J2252">
        <v>2</v>
      </c>
      <c r="K2252">
        <v>1</v>
      </c>
      <c r="L2252">
        <v>1</v>
      </c>
      <c r="M2252">
        <v>12368</v>
      </c>
      <c r="N2252">
        <v>0</v>
      </c>
      <c r="O2252" t="str">
        <f t="shared" si="212"/>
        <v>&lt;30</v>
      </c>
      <c r="P2252" t="str">
        <f t="shared" si="213"/>
        <v>Medium</v>
      </c>
      <c r="Q2252" t="str">
        <f t="shared" si="214"/>
        <v>Long-Term</v>
      </c>
      <c r="R2252" t="str">
        <f t="shared" si="215"/>
        <v>Zero Balance</v>
      </c>
      <c r="S2252" t="str">
        <f t="shared" si="216"/>
        <v>Normal</v>
      </c>
      <c r="T2252">
        <v>1</v>
      </c>
      <c r="U2252">
        <f t="shared" si="217"/>
        <v>0</v>
      </c>
    </row>
    <row r="2253" spans="1:21" x14ac:dyDescent="0.25">
      <c r="A2253">
        <v>2025</v>
      </c>
      <c r="B2253">
        <v>15631333</v>
      </c>
      <c r="C2253" t="s">
        <v>883</v>
      </c>
      <c r="D2253">
        <v>677</v>
      </c>
      <c r="E2253" t="s">
        <v>18</v>
      </c>
      <c r="F2253" t="s">
        <v>16</v>
      </c>
      <c r="G2253">
        <v>25</v>
      </c>
      <c r="H2253">
        <v>8</v>
      </c>
      <c r="I2253">
        <v>130866</v>
      </c>
      <c r="J2253">
        <v>1</v>
      </c>
      <c r="K2253">
        <v>1</v>
      </c>
      <c r="L2253">
        <v>0</v>
      </c>
      <c r="M2253">
        <v>42410</v>
      </c>
      <c r="N2253">
        <v>0</v>
      </c>
      <c r="O2253" t="str">
        <f t="shared" si="212"/>
        <v>&lt;30</v>
      </c>
      <c r="P2253" t="str">
        <f t="shared" si="213"/>
        <v>Medium</v>
      </c>
      <c r="Q2253" t="str">
        <f t="shared" si="214"/>
        <v>Long-Term</v>
      </c>
      <c r="R2253" t="str">
        <f t="shared" si="215"/>
        <v>High Balance</v>
      </c>
      <c r="S2253" t="str">
        <f t="shared" si="216"/>
        <v>High Value</v>
      </c>
      <c r="T2253">
        <v>1</v>
      </c>
      <c r="U2253">
        <f t="shared" si="217"/>
        <v>0</v>
      </c>
    </row>
    <row r="2254" spans="1:21" x14ac:dyDescent="0.25">
      <c r="A2254">
        <v>2025</v>
      </c>
      <c r="B2254">
        <v>15604782</v>
      </c>
      <c r="C2254" t="s">
        <v>214</v>
      </c>
      <c r="D2254">
        <v>733</v>
      </c>
      <c r="E2254" t="s">
        <v>26</v>
      </c>
      <c r="F2254" t="s">
        <v>16</v>
      </c>
      <c r="G2254">
        <v>33</v>
      </c>
      <c r="H2254">
        <v>7</v>
      </c>
      <c r="I2254">
        <v>187258</v>
      </c>
      <c r="J2254">
        <v>1</v>
      </c>
      <c r="K2254">
        <v>0</v>
      </c>
      <c r="L2254">
        <v>1</v>
      </c>
      <c r="M2254">
        <v>190431</v>
      </c>
      <c r="N2254">
        <v>0</v>
      </c>
      <c r="O2254" t="str">
        <f t="shared" si="212"/>
        <v>30-45</v>
      </c>
      <c r="P2254" t="str">
        <f t="shared" si="213"/>
        <v>Medium</v>
      </c>
      <c r="Q2254" t="str">
        <f t="shared" si="214"/>
        <v>Mid-Term</v>
      </c>
      <c r="R2254" t="str">
        <f t="shared" si="215"/>
        <v>High Balance</v>
      </c>
      <c r="S2254" t="str">
        <f t="shared" si="216"/>
        <v>High Value</v>
      </c>
      <c r="T2254">
        <v>1</v>
      </c>
      <c r="U2254">
        <f t="shared" si="217"/>
        <v>0</v>
      </c>
    </row>
    <row r="2255" spans="1:21" x14ac:dyDescent="0.25">
      <c r="A2255">
        <v>2025</v>
      </c>
      <c r="B2255">
        <v>15589643</v>
      </c>
      <c r="C2255" t="s">
        <v>1306</v>
      </c>
      <c r="D2255">
        <v>684</v>
      </c>
      <c r="E2255" t="s">
        <v>18</v>
      </c>
      <c r="F2255" t="s">
        <v>16</v>
      </c>
      <c r="G2255">
        <v>41</v>
      </c>
      <c r="H2255">
        <v>7</v>
      </c>
      <c r="I2255">
        <v>0</v>
      </c>
      <c r="J2255">
        <v>1</v>
      </c>
      <c r="K2255">
        <v>1</v>
      </c>
      <c r="L2255">
        <v>1</v>
      </c>
      <c r="M2255">
        <v>138394</v>
      </c>
      <c r="N2255">
        <v>0</v>
      </c>
      <c r="O2255" t="str">
        <f t="shared" si="212"/>
        <v>30-45</v>
      </c>
      <c r="P2255" t="str">
        <f t="shared" si="213"/>
        <v>Medium</v>
      </c>
      <c r="Q2255" t="str">
        <f t="shared" si="214"/>
        <v>Mid-Term</v>
      </c>
      <c r="R2255" t="str">
        <f t="shared" si="215"/>
        <v>Zero Balance</v>
      </c>
      <c r="S2255" t="str">
        <f t="shared" si="216"/>
        <v>Normal</v>
      </c>
      <c r="T2255">
        <v>1</v>
      </c>
      <c r="U2255">
        <f t="shared" si="217"/>
        <v>0</v>
      </c>
    </row>
    <row r="2256" spans="1:21" x14ac:dyDescent="0.25">
      <c r="A2256">
        <v>2025</v>
      </c>
      <c r="B2256">
        <v>15585533</v>
      </c>
      <c r="C2256" t="s">
        <v>291</v>
      </c>
      <c r="D2256">
        <v>679</v>
      </c>
      <c r="E2256" t="s">
        <v>15</v>
      </c>
      <c r="F2256" t="s">
        <v>23</v>
      </c>
      <c r="G2256">
        <v>36</v>
      </c>
      <c r="H2256">
        <v>6</v>
      </c>
      <c r="I2256">
        <v>147734</v>
      </c>
      <c r="J2256">
        <v>1</v>
      </c>
      <c r="K2256">
        <v>0</v>
      </c>
      <c r="L2256">
        <v>1</v>
      </c>
      <c r="M2256">
        <v>172501</v>
      </c>
      <c r="N2256">
        <v>0</v>
      </c>
      <c r="O2256" t="str">
        <f t="shared" si="212"/>
        <v>30-45</v>
      </c>
      <c r="P2256" t="str">
        <f t="shared" si="213"/>
        <v>Medium</v>
      </c>
      <c r="Q2256" t="str">
        <f t="shared" si="214"/>
        <v>Mid-Term</v>
      </c>
      <c r="R2256" t="str">
        <f t="shared" si="215"/>
        <v>High Balance</v>
      </c>
      <c r="S2256" t="str">
        <f t="shared" si="216"/>
        <v>High Value</v>
      </c>
      <c r="T2256">
        <v>1</v>
      </c>
      <c r="U2256">
        <f t="shared" si="217"/>
        <v>0</v>
      </c>
    </row>
    <row r="2257" spans="1:21" x14ac:dyDescent="0.25">
      <c r="A2257">
        <v>2025</v>
      </c>
      <c r="B2257">
        <v>15681506</v>
      </c>
      <c r="C2257" t="s">
        <v>1307</v>
      </c>
      <c r="D2257">
        <v>478</v>
      </c>
      <c r="E2257" t="s">
        <v>18</v>
      </c>
      <c r="F2257" t="s">
        <v>23</v>
      </c>
      <c r="G2257">
        <v>43</v>
      </c>
      <c r="H2257">
        <v>1</v>
      </c>
      <c r="I2257">
        <v>0</v>
      </c>
      <c r="J2257">
        <v>2</v>
      </c>
      <c r="K2257">
        <v>1</v>
      </c>
      <c r="L2257">
        <v>1</v>
      </c>
      <c r="M2257">
        <v>197916</v>
      </c>
      <c r="N2257">
        <v>0</v>
      </c>
      <c r="O2257" t="str">
        <f t="shared" si="212"/>
        <v>30-45</v>
      </c>
      <c r="P2257" t="str">
        <f t="shared" si="213"/>
        <v>Low</v>
      </c>
      <c r="Q2257" t="str">
        <f t="shared" si="214"/>
        <v>New</v>
      </c>
      <c r="R2257" t="str">
        <f t="shared" si="215"/>
        <v>Zero Balance</v>
      </c>
      <c r="S2257" t="str">
        <f t="shared" si="216"/>
        <v>Normal</v>
      </c>
      <c r="T2257">
        <v>1</v>
      </c>
      <c r="U2257">
        <f t="shared" si="217"/>
        <v>0</v>
      </c>
    </row>
    <row r="2258" spans="1:21" x14ac:dyDescent="0.25">
      <c r="A2258">
        <v>2025</v>
      </c>
      <c r="B2258">
        <v>15630551</v>
      </c>
      <c r="C2258" t="s">
        <v>444</v>
      </c>
      <c r="D2258">
        <v>696</v>
      </c>
      <c r="E2258" t="s">
        <v>15</v>
      </c>
      <c r="F2258" t="s">
        <v>23</v>
      </c>
      <c r="G2258">
        <v>33</v>
      </c>
      <c r="H2258">
        <v>2</v>
      </c>
      <c r="I2258">
        <v>163139</v>
      </c>
      <c r="J2258">
        <v>1</v>
      </c>
      <c r="K2258">
        <v>1</v>
      </c>
      <c r="L2258">
        <v>1</v>
      </c>
      <c r="M2258">
        <v>7035</v>
      </c>
      <c r="N2258">
        <v>0</v>
      </c>
      <c r="O2258" t="str">
        <f t="shared" si="212"/>
        <v>30-45</v>
      </c>
      <c r="P2258" t="str">
        <f t="shared" si="213"/>
        <v>Medium</v>
      </c>
      <c r="Q2258" t="str">
        <f t="shared" si="214"/>
        <v>New</v>
      </c>
      <c r="R2258" t="str">
        <f t="shared" si="215"/>
        <v>High Balance</v>
      </c>
      <c r="S2258" t="str">
        <f t="shared" si="216"/>
        <v>High Value</v>
      </c>
      <c r="T2258">
        <v>1</v>
      </c>
      <c r="U2258">
        <f t="shared" si="217"/>
        <v>0</v>
      </c>
    </row>
    <row r="2259" spans="1:21" x14ac:dyDescent="0.25">
      <c r="A2259">
        <v>2025</v>
      </c>
      <c r="B2259">
        <v>15698349</v>
      </c>
      <c r="C2259" t="s">
        <v>1308</v>
      </c>
      <c r="D2259">
        <v>686</v>
      </c>
      <c r="E2259" t="s">
        <v>18</v>
      </c>
      <c r="F2259" t="s">
        <v>16</v>
      </c>
      <c r="G2259">
        <v>35</v>
      </c>
      <c r="H2259">
        <v>4</v>
      </c>
      <c r="I2259">
        <v>0</v>
      </c>
      <c r="J2259">
        <v>2</v>
      </c>
      <c r="K2259">
        <v>1</v>
      </c>
      <c r="L2259">
        <v>1</v>
      </c>
      <c r="M2259">
        <v>159677</v>
      </c>
      <c r="N2259">
        <v>0</v>
      </c>
      <c r="O2259" t="str">
        <f t="shared" si="212"/>
        <v>30-45</v>
      </c>
      <c r="P2259" t="str">
        <f t="shared" si="213"/>
        <v>Medium</v>
      </c>
      <c r="Q2259" t="str">
        <f t="shared" si="214"/>
        <v>Mid-Term</v>
      </c>
      <c r="R2259" t="str">
        <f t="shared" si="215"/>
        <v>Zero Balance</v>
      </c>
      <c r="S2259" t="str">
        <f t="shared" si="216"/>
        <v>Normal</v>
      </c>
      <c r="T2259">
        <v>1</v>
      </c>
      <c r="U2259">
        <f t="shared" si="217"/>
        <v>0</v>
      </c>
    </row>
    <row r="2260" spans="1:21" x14ac:dyDescent="0.25">
      <c r="A2260">
        <v>2025</v>
      </c>
      <c r="B2260">
        <v>15776631</v>
      </c>
      <c r="C2260" t="s">
        <v>149</v>
      </c>
      <c r="D2260">
        <v>466</v>
      </c>
      <c r="E2260" t="s">
        <v>15</v>
      </c>
      <c r="F2260" t="s">
        <v>16</v>
      </c>
      <c r="G2260">
        <v>36</v>
      </c>
      <c r="H2260">
        <v>5</v>
      </c>
      <c r="I2260">
        <v>119540</v>
      </c>
      <c r="J2260">
        <v>1</v>
      </c>
      <c r="K2260">
        <v>0</v>
      </c>
      <c r="L2260">
        <v>1</v>
      </c>
      <c r="M2260">
        <v>80604</v>
      </c>
      <c r="N2260">
        <v>0</v>
      </c>
      <c r="O2260" t="str">
        <f t="shared" si="212"/>
        <v>30-45</v>
      </c>
      <c r="P2260" t="str">
        <f t="shared" si="213"/>
        <v>Low</v>
      </c>
      <c r="Q2260" t="str">
        <f t="shared" si="214"/>
        <v>Mid-Term</v>
      </c>
      <c r="R2260" t="str">
        <f t="shared" si="215"/>
        <v>High Balance</v>
      </c>
      <c r="S2260" t="str">
        <f t="shared" si="216"/>
        <v>High Value</v>
      </c>
      <c r="T2260">
        <v>1</v>
      </c>
      <c r="U2260">
        <f t="shared" si="217"/>
        <v>0</v>
      </c>
    </row>
    <row r="2261" spans="1:21" x14ac:dyDescent="0.25">
      <c r="A2261">
        <v>2025</v>
      </c>
      <c r="B2261">
        <v>15762216</v>
      </c>
      <c r="C2261" t="s">
        <v>1309</v>
      </c>
      <c r="D2261">
        <v>686</v>
      </c>
      <c r="E2261" t="s">
        <v>15</v>
      </c>
      <c r="F2261" t="s">
        <v>16</v>
      </c>
      <c r="G2261">
        <v>41</v>
      </c>
      <c r="H2261">
        <v>4</v>
      </c>
      <c r="I2261">
        <v>129554</v>
      </c>
      <c r="J2261">
        <v>2</v>
      </c>
      <c r="K2261">
        <v>1</v>
      </c>
      <c r="L2261">
        <v>0</v>
      </c>
      <c r="M2261">
        <v>187600</v>
      </c>
      <c r="N2261">
        <v>0</v>
      </c>
      <c r="O2261" t="str">
        <f t="shared" si="212"/>
        <v>30-45</v>
      </c>
      <c r="P2261" t="str">
        <f t="shared" si="213"/>
        <v>Medium</v>
      </c>
      <c r="Q2261" t="str">
        <f t="shared" si="214"/>
        <v>Mid-Term</v>
      </c>
      <c r="R2261" t="str">
        <f t="shared" si="215"/>
        <v>High Balance</v>
      </c>
      <c r="S2261" t="str">
        <f t="shared" si="216"/>
        <v>High Value</v>
      </c>
      <c r="T2261">
        <v>1</v>
      </c>
      <c r="U2261">
        <f t="shared" si="217"/>
        <v>0</v>
      </c>
    </row>
    <row r="2262" spans="1:21" x14ac:dyDescent="0.25">
      <c r="A2262">
        <v>2025</v>
      </c>
      <c r="B2262">
        <v>15623927</v>
      </c>
      <c r="C2262" t="s">
        <v>651</v>
      </c>
      <c r="D2262">
        <v>576</v>
      </c>
      <c r="E2262" t="s">
        <v>15</v>
      </c>
      <c r="F2262" t="s">
        <v>23</v>
      </c>
      <c r="G2262">
        <v>55</v>
      </c>
      <c r="H2262">
        <v>9</v>
      </c>
      <c r="I2262">
        <v>0</v>
      </c>
      <c r="J2262">
        <v>2</v>
      </c>
      <c r="K2262">
        <v>1</v>
      </c>
      <c r="L2262">
        <v>1</v>
      </c>
      <c r="M2262">
        <v>94451</v>
      </c>
      <c r="N2262">
        <v>0</v>
      </c>
      <c r="O2262" t="str">
        <f t="shared" si="212"/>
        <v>46-60</v>
      </c>
      <c r="P2262" t="str">
        <f t="shared" si="213"/>
        <v>Low</v>
      </c>
      <c r="Q2262" t="str">
        <f t="shared" si="214"/>
        <v>Long-Term</v>
      </c>
      <c r="R2262" t="str">
        <f t="shared" si="215"/>
        <v>Zero Balance</v>
      </c>
      <c r="S2262" t="str">
        <f t="shared" si="216"/>
        <v>Normal</v>
      </c>
      <c r="T2262">
        <v>1</v>
      </c>
      <c r="U2262">
        <f t="shared" si="217"/>
        <v>0</v>
      </c>
    </row>
    <row r="2263" spans="1:21" x14ac:dyDescent="0.25">
      <c r="A2263">
        <v>2025</v>
      </c>
      <c r="B2263">
        <v>15681402</v>
      </c>
      <c r="C2263" t="s">
        <v>1306</v>
      </c>
      <c r="D2263">
        <v>763</v>
      </c>
      <c r="E2263" t="s">
        <v>26</v>
      </c>
      <c r="F2263" t="s">
        <v>16</v>
      </c>
      <c r="G2263">
        <v>61</v>
      </c>
      <c r="H2263">
        <v>1</v>
      </c>
      <c r="I2263">
        <v>66102</v>
      </c>
      <c r="J2263">
        <v>1</v>
      </c>
      <c r="K2263">
        <v>1</v>
      </c>
      <c r="L2263">
        <v>1</v>
      </c>
      <c r="M2263">
        <v>143981</v>
      </c>
      <c r="N2263">
        <v>0</v>
      </c>
      <c r="O2263" t="str">
        <f t="shared" si="212"/>
        <v>60+</v>
      </c>
      <c r="P2263" t="str">
        <f t="shared" si="213"/>
        <v>High</v>
      </c>
      <c r="Q2263" t="str">
        <f t="shared" si="214"/>
        <v>New</v>
      </c>
      <c r="R2263" t="str">
        <f t="shared" si="215"/>
        <v>Low Balance</v>
      </c>
      <c r="S2263" t="str">
        <f t="shared" si="216"/>
        <v>Normal</v>
      </c>
      <c r="T2263">
        <v>1</v>
      </c>
      <c r="U2263">
        <f t="shared" si="217"/>
        <v>0</v>
      </c>
    </row>
    <row r="2264" spans="1:21" x14ac:dyDescent="0.25">
      <c r="A2264">
        <v>2025</v>
      </c>
      <c r="B2264">
        <v>15586264</v>
      </c>
      <c r="C2264" t="s">
        <v>854</v>
      </c>
      <c r="D2264">
        <v>572</v>
      </c>
      <c r="E2264" t="s">
        <v>15</v>
      </c>
      <c r="F2264" t="s">
        <v>23</v>
      </c>
      <c r="G2264">
        <v>43</v>
      </c>
      <c r="H2264">
        <v>2</v>
      </c>
      <c r="I2264">
        <v>140432</v>
      </c>
      <c r="J2264">
        <v>1</v>
      </c>
      <c r="K2264">
        <v>1</v>
      </c>
      <c r="L2264">
        <v>0</v>
      </c>
      <c r="M2264">
        <v>26451</v>
      </c>
      <c r="N2264">
        <v>1</v>
      </c>
      <c r="O2264" t="str">
        <f t="shared" si="212"/>
        <v>30-45</v>
      </c>
      <c r="P2264" t="str">
        <f t="shared" si="213"/>
        <v>Low</v>
      </c>
      <c r="Q2264" t="str">
        <f t="shared" si="214"/>
        <v>New</v>
      </c>
      <c r="R2264" t="str">
        <f t="shared" si="215"/>
        <v>High Balance</v>
      </c>
      <c r="S2264" t="str">
        <f t="shared" si="216"/>
        <v>High Value</v>
      </c>
      <c r="T2264">
        <v>1</v>
      </c>
      <c r="U2264">
        <f t="shared" si="217"/>
        <v>140432</v>
      </c>
    </row>
    <row r="2265" spans="1:21" x14ac:dyDescent="0.25">
      <c r="A2265">
        <v>2025</v>
      </c>
      <c r="B2265">
        <v>15594685</v>
      </c>
      <c r="C2265" t="s">
        <v>1310</v>
      </c>
      <c r="D2265">
        <v>757</v>
      </c>
      <c r="E2265" t="s">
        <v>15</v>
      </c>
      <c r="F2265" t="s">
        <v>16</v>
      </c>
      <c r="G2265">
        <v>49</v>
      </c>
      <c r="H2265">
        <v>2</v>
      </c>
      <c r="I2265">
        <v>0</v>
      </c>
      <c r="J2265">
        <v>2</v>
      </c>
      <c r="K2265">
        <v>0</v>
      </c>
      <c r="L2265">
        <v>0</v>
      </c>
      <c r="M2265">
        <v>164483</v>
      </c>
      <c r="N2265">
        <v>0</v>
      </c>
      <c r="O2265" t="str">
        <f t="shared" si="212"/>
        <v>46-60</v>
      </c>
      <c r="P2265" t="str">
        <f t="shared" si="213"/>
        <v>High</v>
      </c>
      <c r="Q2265" t="str">
        <f t="shared" si="214"/>
        <v>New</v>
      </c>
      <c r="R2265" t="str">
        <f t="shared" si="215"/>
        <v>Zero Balance</v>
      </c>
      <c r="S2265" t="str">
        <f t="shared" si="216"/>
        <v>Normal</v>
      </c>
      <c r="T2265">
        <v>1</v>
      </c>
      <c r="U2265">
        <f t="shared" si="217"/>
        <v>0</v>
      </c>
    </row>
    <row r="2266" spans="1:21" x14ac:dyDescent="0.25">
      <c r="A2266">
        <v>2025</v>
      </c>
      <c r="B2266">
        <v>15812945</v>
      </c>
      <c r="C2266" t="s">
        <v>746</v>
      </c>
      <c r="D2266">
        <v>582</v>
      </c>
      <c r="E2266" t="s">
        <v>15</v>
      </c>
      <c r="F2266" t="s">
        <v>16</v>
      </c>
      <c r="G2266">
        <v>29</v>
      </c>
      <c r="H2266">
        <v>0</v>
      </c>
      <c r="I2266">
        <v>0</v>
      </c>
      <c r="J2266">
        <v>1</v>
      </c>
      <c r="K2266">
        <v>1</v>
      </c>
      <c r="L2266">
        <v>1</v>
      </c>
      <c r="M2266">
        <v>84013</v>
      </c>
      <c r="N2266">
        <v>0</v>
      </c>
      <c r="O2266" t="str">
        <f t="shared" si="212"/>
        <v>&lt;30</v>
      </c>
      <c r="P2266" t="str">
        <f t="shared" si="213"/>
        <v>Low</v>
      </c>
      <c r="Q2266" t="str">
        <f t="shared" si="214"/>
        <v>New</v>
      </c>
      <c r="R2266" t="str">
        <f t="shared" si="215"/>
        <v>Zero Balance</v>
      </c>
      <c r="S2266" t="str">
        <f t="shared" si="216"/>
        <v>Normal</v>
      </c>
      <c r="T2266">
        <v>1</v>
      </c>
      <c r="U2266">
        <f t="shared" si="217"/>
        <v>0</v>
      </c>
    </row>
    <row r="2267" spans="1:21" x14ac:dyDescent="0.25">
      <c r="A2267">
        <v>2025</v>
      </c>
      <c r="B2267">
        <v>15734628</v>
      </c>
      <c r="C2267" t="s">
        <v>1311</v>
      </c>
      <c r="D2267">
        <v>623</v>
      </c>
      <c r="E2267" t="s">
        <v>15</v>
      </c>
      <c r="F2267" t="s">
        <v>16</v>
      </c>
      <c r="G2267">
        <v>35</v>
      </c>
      <c r="H2267">
        <v>5</v>
      </c>
      <c r="I2267">
        <v>0</v>
      </c>
      <c r="J2267">
        <v>2</v>
      </c>
      <c r="K2267">
        <v>1</v>
      </c>
      <c r="L2267">
        <v>0</v>
      </c>
      <c r="M2267">
        <v>101192</v>
      </c>
      <c r="N2267">
        <v>0</v>
      </c>
      <c r="O2267" t="str">
        <f t="shared" si="212"/>
        <v>30-45</v>
      </c>
      <c r="P2267" t="str">
        <f t="shared" si="213"/>
        <v>Medium</v>
      </c>
      <c r="Q2267" t="str">
        <f t="shared" si="214"/>
        <v>Mid-Term</v>
      </c>
      <c r="R2267" t="str">
        <f t="shared" si="215"/>
        <v>Zero Balance</v>
      </c>
      <c r="S2267" t="str">
        <f t="shared" si="216"/>
        <v>Normal</v>
      </c>
      <c r="T2267">
        <v>1</v>
      </c>
      <c r="U2267">
        <f t="shared" si="217"/>
        <v>0</v>
      </c>
    </row>
    <row r="2268" spans="1:21" x14ac:dyDescent="0.25">
      <c r="A2268">
        <v>2025</v>
      </c>
      <c r="B2268">
        <v>15629323</v>
      </c>
      <c r="C2268" t="s">
        <v>1312</v>
      </c>
      <c r="D2268">
        <v>617</v>
      </c>
      <c r="E2268" t="s">
        <v>26</v>
      </c>
      <c r="F2268" t="s">
        <v>16</v>
      </c>
      <c r="G2268">
        <v>37</v>
      </c>
      <c r="H2268">
        <v>4</v>
      </c>
      <c r="I2268">
        <v>116471</v>
      </c>
      <c r="J2268">
        <v>2</v>
      </c>
      <c r="K2268">
        <v>1</v>
      </c>
      <c r="L2268">
        <v>0</v>
      </c>
      <c r="M2268">
        <v>175325</v>
      </c>
      <c r="N2268">
        <v>1</v>
      </c>
      <c r="O2268" t="str">
        <f t="shared" si="212"/>
        <v>30-45</v>
      </c>
      <c r="P2268" t="str">
        <f t="shared" si="213"/>
        <v>Medium</v>
      </c>
      <c r="Q2268" t="str">
        <f t="shared" si="214"/>
        <v>Mid-Term</v>
      </c>
      <c r="R2268" t="str">
        <f t="shared" si="215"/>
        <v>High Balance</v>
      </c>
      <c r="S2268" t="str">
        <f t="shared" si="216"/>
        <v>High Value</v>
      </c>
      <c r="T2268">
        <v>1</v>
      </c>
      <c r="U2268">
        <f t="shared" si="217"/>
        <v>116471</v>
      </c>
    </row>
    <row r="2269" spans="1:21" x14ac:dyDescent="0.25">
      <c r="A2269">
        <v>2025</v>
      </c>
      <c r="B2269">
        <v>15666823</v>
      </c>
      <c r="C2269" t="s">
        <v>46</v>
      </c>
      <c r="D2269">
        <v>425</v>
      </c>
      <c r="E2269" t="s">
        <v>15</v>
      </c>
      <c r="F2269" t="s">
        <v>23</v>
      </c>
      <c r="G2269">
        <v>39</v>
      </c>
      <c r="H2269">
        <v>4</v>
      </c>
      <c r="I2269">
        <v>0</v>
      </c>
      <c r="J2269">
        <v>2</v>
      </c>
      <c r="K2269">
        <v>1</v>
      </c>
      <c r="L2269">
        <v>0</v>
      </c>
      <c r="M2269">
        <v>197226</v>
      </c>
      <c r="N2269">
        <v>0</v>
      </c>
      <c r="O2269" t="str">
        <f t="shared" si="212"/>
        <v>30-45</v>
      </c>
      <c r="P2269" t="str">
        <f t="shared" si="213"/>
        <v>Low</v>
      </c>
      <c r="Q2269" t="str">
        <f t="shared" si="214"/>
        <v>Mid-Term</v>
      </c>
      <c r="R2269" t="str">
        <f t="shared" si="215"/>
        <v>Zero Balance</v>
      </c>
      <c r="S2269" t="str">
        <f t="shared" si="216"/>
        <v>Normal</v>
      </c>
      <c r="T2269">
        <v>1</v>
      </c>
      <c r="U2269">
        <f t="shared" si="217"/>
        <v>0</v>
      </c>
    </row>
    <row r="2270" spans="1:21" x14ac:dyDescent="0.25">
      <c r="A2270">
        <v>2025</v>
      </c>
      <c r="B2270">
        <v>15777553</v>
      </c>
      <c r="C2270" t="s">
        <v>1280</v>
      </c>
      <c r="D2270">
        <v>659</v>
      </c>
      <c r="E2270" t="s">
        <v>15</v>
      </c>
      <c r="F2270" t="s">
        <v>16</v>
      </c>
      <c r="G2270">
        <v>56</v>
      </c>
      <c r="H2270">
        <v>9</v>
      </c>
      <c r="I2270">
        <v>123785</v>
      </c>
      <c r="J2270">
        <v>1</v>
      </c>
      <c r="K2270">
        <v>1</v>
      </c>
      <c r="L2270">
        <v>0</v>
      </c>
      <c r="M2270">
        <v>99504</v>
      </c>
      <c r="N2270">
        <v>1</v>
      </c>
      <c r="O2270" t="str">
        <f t="shared" si="212"/>
        <v>46-60</v>
      </c>
      <c r="P2270" t="str">
        <f t="shared" si="213"/>
        <v>Medium</v>
      </c>
      <c r="Q2270" t="str">
        <f t="shared" si="214"/>
        <v>Long-Term</v>
      </c>
      <c r="R2270" t="str">
        <f t="shared" si="215"/>
        <v>High Balance</v>
      </c>
      <c r="S2270" t="str">
        <f t="shared" si="216"/>
        <v>High Value</v>
      </c>
      <c r="T2270">
        <v>1</v>
      </c>
      <c r="U2270">
        <f t="shared" si="217"/>
        <v>123785</v>
      </c>
    </row>
    <row r="2271" spans="1:21" x14ac:dyDescent="0.25">
      <c r="A2271">
        <v>2025</v>
      </c>
      <c r="B2271">
        <v>15613097</v>
      </c>
      <c r="C2271" t="s">
        <v>556</v>
      </c>
      <c r="D2271">
        <v>605</v>
      </c>
      <c r="E2271" t="s">
        <v>15</v>
      </c>
      <c r="F2271" t="s">
        <v>16</v>
      </c>
      <c r="G2271">
        <v>33</v>
      </c>
      <c r="H2271">
        <v>4</v>
      </c>
      <c r="I2271">
        <v>0</v>
      </c>
      <c r="J2271">
        <v>2</v>
      </c>
      <c r="K2271">
        <v>0</v>
      </c>
      <c r="L2271">
        <v>1</v>
      </c>
      <c r="M2271">
        <v>83701</v>
      </c>
      <c r="N2271">
        <v>0</v>
      </c>
      <c r="O2271" t="str">
        <f t="shared" si="212"/>
        <v>30-45</v>
      </c>
      <c r="P2271" t="str">
        <f t="shared" si="213"/>
        <v>Medium</v>
      </c>
      <c r="Q2271" t="str">
        <f t="shared" si="214"/>
        <v>Mid-Term</v>
      </c>
      <c r="R2271" t="str">
        <f t="shared" si="215"/>
        <v>Zero Balance</v>
      </c>
      <c r="S2271" t="str">
        <f t="shared" si="216"/>
        <v>Normal</v>
      </c>
      <c r="T2271">
        <v>1</v>
      </c>
      <c r="U2271">
        <f t="shared" si="217"/>
        <v>0</v>
      </c>
    </row>
    <row r="2272" spans="1:21" x14ac:dyDescent="0.25">
      <c r="A2272">
        <v>2025</v>
      </c>
      <c r="B2272">
        <v>15622217</v>
      </c>
      <c r="C2272" t="s">
        <v>1048</v>
      </c>
      <c r="D2272">
        <v>538</v>
      </c>
      <c r="E2272" t="s">
        <v>15</v>
      </c>
      <c r="F2272" t="s">
        <v>16</v>
      </c>
      <c r="G2272">
        <v>38</v>
      </c>
      <c r="H2272">
        <v>8</v>
      </c>
      <c r="I2272">
        <v>88759</v>
      </c>
      <c r="J2272">
        <v>2</v>
      </c>
      <c r="K2272">
        <v>0</v>
      </c>
      <c r="L2272">
        <v>0</v>
      </c>
      <c r="M2272">
        <v>28226</v>
      </c>
      <c r="N2272">
        <v>1</v>
      </c>
      <c r="O2272" t="str">
        <f t="shared" si="212"/>
        <v>30-45</v>
      </c>
      <c r="P2272" t="str">
        <f t="shared" si="213"/>
        <v>Low</v>
      </c>
      <c r="Q2272" t="str">
        <f t="shared" si="214"/>
        <v>Long-Term</v>
      </c>
      <c r="R2272" t="str">
        <f t="shared" si="215"/>
        <v>Low Balance</v>
      </c>
      <c r="S2272" t="str">
        <f t="shared" si="216"/>
        <v>Normal</v>
      </c>
      <c r="T2272">
        <v>1</v>
      </c>
      <c r="U2272">
        <f t="shared" si="217"/>
        <v>88759</v>
      </c>
    </row>
    <row r="2273" spans="1:21" x14ac:dyDescent="0.25">
      <c r="A2273">
        <v>2025</v>
      </c>
      <c r="B2273">
        <v>15703588</v>
      </c>
      <c r="C2273" t="s">
        <v>747</v>
      </c>
      <c r="D2273">
        <v>665</v>
      </c>
      <c r="E2273" t="s">
        <v>26</v>
      </c>
      <c r="F2273" t="s">
        <v>23</v>
      </c>
      <c r="G2273">
        <v>25</v>
      </c>
      <c r="H2273">
        <v>5</v>
      </c>
      <c r="I2273">
        <v>153612</v>
      </c>
      <c r="J2273">
        <v>2</v>
      </c>
      <c r="K2273">
        <v>1</v>
      </c>
      <c r="L2273">
        <v>0</v>
      </c>
      <c r="M2273">
        <v>35322</v>
      </c>
      <c r="N2273">
        <v>0</v>
      </c>
      <c r="O2273" t="str">
        <f t="shared" si="212"/>
        <v>&lt;30</v>
      </c>
      <c r="P2273" t="str">
        <f t="shared" si="213"/>
        <v>Medium</v>
      </c>
      <c r="Q2273" t="str">
        <f t="shared" si="214"/>
        <v>Mid-Term</v>
      </c>
      <c r="R2273" t="str">
        <f t="shared" si="215"/>
        <v>High Balance</v>
      </c>
      <c r="S2273" t="str">
        <f t="shared" si="216"/>
        <v>High Value</v>
      </c>
      <c r="T2273">
        <v>1</v>
      </c>
      <c r="U2273">
        <f t="shared" si="217"/>
        <v>0</v>
      </c>
    </row>
    <row r="2274" spans="1:21" x14ac:dyDescent="0.25">
      <c r="A2274">
        <v>2025</v>
      </c>
      <c r="B2274">
        <v>15570835</v>
      </c>
      <c r="C2274" t="s">
        <v>504</v>
      </c>
      <c r="D2274">
        <v>491</v>
      </c>
      <c r="E2274" t="s">
        <v>26</v>
      </c>
      <c r="F2274" t="s">
        <v>16</v>
      </c>
      <c r="G2274">
        <v>57</v>
      </c>
      <c r="H2274">
        <v>4</v>
      </c>
      <c r="I2274">
        <v>112045</v>
      </c>
      <c r="J2274">
        <v>1</v>
      </c>
      <c r="K2274">
        <v>1</v>
      </c>
      <c r="L2274">
        <v>1</v>
      </c>
      <c r="M2274">
        <v>41230</v>
      </c>
      <c r="N2274">
        <v>1</v>
      </c>
      <c r="O2274" t="str">
        <f t="shared" si="212"/>
        <v>46-60</v>
      </c>
      <c r="P2274" t="str">
        <f t="shared" si="213"/>
        <v>Low</v>
      </c>
      <c r="Q2274" t="str">
        <f t="shared" si="214"/>
        <v>Mid-Term</v>
      </c>
      <c r="R2274" t="str">
        <f t="shared" si="215"/>
        <v>High Balance</v>
      </c>
      <c r="S2274" t="str">
        <f t="shared" si="216"/>
        <v>High Value</v>
      </c>
      <c r="T2274">
        <v>1</v>
      </c>
      <c r="U2274">
        <f t="shared" si="217"/>
        <v>112045</v>
      </c>
    </row>
    <row r="2275" spans="1:21" x14ac:dyDescent="0.25">
      <c r="A2275">
        <v>2025</v>
      </c>
      <c r="B2275">
        <v>15679299</v>
      </c>
      <c r="C2275" t="s">
        <v>628</v>
      </c>
      <c r="D2275">
        <v>726</v>
      </c>
      <c r="E2275" t="s">
        <v>18</v>
      </c>
      <c r="F2275" t="s">
        <v>16</v>
      </c>
      <c r="G2275">
        <v>27</v>
      </c>
      <c r="H2275">
        <v>7</v>
      </c>
      <c r="I2275">
        <v>123826</v>
      </c>
      <c r="J2275">
        <v>1</v>
      </c>
      <c r="K2275">
        <v>0</v>
      </c>
      <c r="L2275">
        <v>1</v>
      </c>
      <c r="M2275">
        <v>78971</v>
      </c>
      <c r="N2275">
        <v>0</v>
      </c>
      <c r="O2275" t="str">
        <f t="shared" si="212"/>
        <v>&lt;30</v>
      </c>
      <c r="P2275" t="str">
        <f t="shared" si="213"/>
        <v>Medium</v>
      </c>
      <c r="Q2275" t="str">
        <f t="shared" si="214"/>
        <v>Mid-Term</v>
      </c>
      <c r="R2275" t="str">
        <f t="shared" si="215"/>
        <v>High Balance</v>
      </c>
      <c r="S2275" t="str">
        <f t="shared" si="216"/>
        <v>High Value</v>
      </c>
      <c r="T2275">
        <v>1</v>
      </c>
      <c r="U2275">
        <f t="shared" si="217"/>
        <v>0</v>
      </c>
    </row>
    <row r="2276" spans="1:21" x14ac:dyDescent="0.25">
      <c r="A2276">
        <v>2025</v>
      </c>
      <c r="B2276">
        <v>15808044</v>
      </c>
      <c r="C2276" t="s">
        <v>617</v>
      </c>
      <c r="D2276">
        <v>580</v>
      </c>
      <c r="E2276" t="s">
        <v>15</v>
      </c>
      <c r="F2276" t="s">
        <v>16</v>
      </c>
      <c r="G2276">
        <v>65</v>
      </c>
      <c r="H2276">
        <v>9</v>
      </c>
      <c r="I2276">
        <v>106804</v>
      </c>
      <c r="J2276">
        <v>3</v>
      </c>
      <c r="K2276">
        <v>1</v>
      </c>
      <c r="L2276">
        <v>0</v>
      </c>
      <c r="M2276">
        <v>107891</v>
      </c>
      <c r="N2276">
        <v>1</v>
      </c>
      <c r="O2276" t="str">
        <f t="shared" si="212"/>
        <v>60+</v>
      </c>
      <c r="P2276" t="str">
        <f t="shared" si="213"/>
        <v>Low</v>
      </c>
      <c r="Q2276" t="str">
        <f t="shared" si="214"/>
        <v>Long-Term</v>
      </c>
      <c r="R2276" t="str">
        <f t="shared" si="215"/>
        <v>High Balance</v>
      </c>
      <c r="S2276" t="str">
        <f t="shared" si="216"/>
        <v>High Value</v>
      </c>
      <c r="T2276">
        <v>1</v>
      </c>
      <c r="U2276">
        <f t="shared" si="217"/>
        <v>106804</v>
      </c>
    </row>
    <row r="2277" spans="1:21" x14ac:dyDescent="0.25">
      <c r="A2277">
        <v>2025</v>
      </c>
      <c r="B2277">
        <v>15579208</v>
      </c>
      <c r="C2277" t="s">
        <v>1313</v>
      </c>
      <c r="D2277">
        <v>550</v>
      </c>
      <c r="E2277" t="s">
        <v>15</v>
      </c>
      <c r="F2277" t="s">
        <v>16</v>
      </c>
      <c r="G2277">
        <v>48</v>
      </c>
      <c r="H2277">
        <v>6</v>
      </c>
      <c r="I2277">
        <v>0</v>
      </c>
      <c r="J2277">
        <v>2</v>
      </c>
      <c r="K2277">
        <v>1</v>
      </c>
      <c r="L2277">
        <v>1</v>
      </c>
      <c r="M2277">
        <v>191870</v>
      </c>
      <c r="N2277">
        <v>0</v>
      </c>
      <c r="O2277" t="str">
        <f t="shared" si="212"/>
        <v>46-60</v>
      </c>
      <c r="P2277" t="str">
        <f t="shared" si="213"/>
        <v>Low</v>
      </c>
      <c r="Q2277" t="str">
        <f t="shared" si="214"/>
        <v>Mid-Term</v>
      </c>
      <c r="R2277" t="str">
        <f t="shared" si="215"/>
        <v>Zero Balance</v>
      </c>
      <c r="S2277" t="str">
        <f t="shared" si="216"/>
        <v>Normal</v>
      </c>
      <c r="T2277">
        <v>1</v>
      </c>
      <c r="U2277">
        <f t="shared" si="217"/>
        <v>0</v>
      </c>
    </row>
    <row r="2278" spans="1:21" x14ac:dyDescent="0.25">
      <c r="A2278">
        <v>2025</v>
      </c>
      <c r="B2278">
        <v>15684951</v>
      </c>
      <c r="C2278" t="s">
        <v>27</v>
      </c>
      <c r="D2278">
        <v>542</v>
      </c>
      <c r="E2278" t="s">
        <v>15</v>
      </c>
      <c r="F2278" t="s">
        <v>16</v>
      </c>
      <c r="G2278">
        <v>59</v>
      </c>
      <c r="H2278">
        <v>2</v>
      </c>
      <c r="I2278">
        <v>68893</v>
      </c>
      <c r="J2278">
        <v>2</v>
      </c>
      <c r="K2278">
        <v>1</v>
      </c>
      <c r="L2278">
        <v>0</v>
      </c>
      <c r="M2278">
        <v>7905</v>
      </c>
      <c r="N2278">
        <v>1</v>
      </c>
      <c r="O2278" t="str">
        <f t="shared" si="212"/>
        <v>46-60</v>
      </c>
      <c r="P2278" t="str">
        <f t="shared" si="213"/>
        <v>Low</v>
      </c>
      <c r="Q2278" t="str">
        <f t="shared" si="214"/>
        <v>New</v>
      </c>
      <c r="R2278" t="str">
        <f t="shared" si="215"/>
        <v>Low Balance</v>
      </c>
      <c r="S2278" t="str">
        <f t="shared" si="216"/>
        <v>Normal</v>
      </c>
      <c r="T2278">
        <v>1</v>
      </c>
      <c r="U2278">
        <f t="shared" si="217"/>
        <v>68893</v>
      </c>
    </row>
    <row r="2279" spans="1:21" x14ac:dyDescent="0.25">
      <c r="A2279">
        <v>2025</v>
      </c>
      <c r="B2279">
        <v>15667620</v>
      </c>
      <c r="C2279" t="s">
        <v>1314</v>
      </c>
      <c r="D2279">
        <v>732</v>
      </c>
      <c r="E2279" t="s">
        <v>15</v>
      </c>
      <c r="F2279" t="s">
        <v>16</v>
      </c>
      <c r="G2279">
        <v>43</v>
      </c>
      <c r="H2279">
        <v>6</v>
      </c>
      <c r="I2279">
        <v>0</v>
      </c>
      <c r="J2279">
        <v>2</v>
      </c>
      <c r="K2279">
        <v>1</v>
      </c>
      <c r="L2279">
        <v>0</v>
      </c>
      <c r="M2279">
        <v>65732</v>
      </c>
      <c r="N2279">
        <v>0</v>
      </c>
      <c r="O2279" t="str">
        <f t="shared" si="212"/>
        <v>30-45</v>
      </c>
      <c r="P2279" t="str">
        <f t="shared" si="213"/>
        <v>Medium</v>
      </c>
      <c r="Q2279" t="str">
        <f t="shared" si="214"/>
        <v>Mid-Term</v>
      </c>
      <c r="R2279" t="str">
        <f t="shared" si="215"/>
        <v>Zero Balance</v>
      </c>
      <c r="S2279" t="str">
        <f t="shared" si="216"/>
        <v>Normal</v>
      </c>
      <c r="T2279">
        <v>1</v>
      </c>
      <c r="U2279">
        <f t="shared" si="217"/>
        <v>0</v>
      </c>
    </row>
    <row r="2280" spans="1:21" x14ac:dyDescent="0.25">
      <c r="A2280">
        <v>2025</v>
      </c>
      <c r="B2280">
        <v>15582960</v>
      </c>
      <c r="C2280" t="s">
        <v>1315</v>
      </c>
      <c r="D2280">
        <v>473</v>
      </c>
      <c r="E2280" t="s">
        <v>15</v>
      </c>
      <c r="F2280" t="s">
        <v>16</v>
      </c>
      <c r="G2280">
        <v>33</v>
      </c>
      <c r="H2280">
        <v>5</v>
      </c>
      <c r="I2280">
        <v>125827</v>
      </c>
      <c r="J2280">
        <v>1</v>
      </c>
      <c r="K2280">
        <v>0</v>
      </c>
      <c r="L2280">
        <v>1</v>
      </c>
      <c r="M2280">
        <v>145699</v>
      </c>
      <c r="N2280">
        <v>0</v>
      </c>
      <c r="O2280" t="str">
        <f t="shared" si="212"/>
        <v>30-45</v>
      </c>
      <c r="P2280" t="str">
        <f t="shared" si="213"/>
        <v>Low</v>
      </c>
      <c r="Q2280" t="str">
        <f t="shared" si="214"/>
        <v>Mid-Term</v>
      </c>
      <c r="R2280" t="str">
        <f t="shared" si="215"/>
        <v>High Balance</v>
      </c>
      <c r="S2280" t="str">
        <f t="shared" si="216"/>
        <v>High Value</v>
      </c>
      <c r="T2280">
        <v>1</v>
      </c>
      <c r="U2280">
        <f t="shared" si="217"/>
        <v>0</v>
      </c>
    </row>
    <row r="2281" spans="1:21" x14ac:dyDescent="0.25">
      <c r="A2281">
        <v>2025</v>
      </c>
      <c r="B2281">
        <v>15590730</v>
      </c>
      <c r="C2281" t="s">
        <v>1316</v>
      </c>
      <c r="D2281">
        <v>745</v>
      </c>
      <c r="E2281" t="s">
        <v>18</v>
      </c>
      <c r="F2281" t="s">
        <v>23</v>
      </c>
      <c r="G2281">
        <v>34</v>
      </c>
      <c r="H2281">
        <v>9</v>
      </c>
      <c r="I2281">
        <v>0</v>
      </c>
      <c r="J2281">
        <v>2</v>
      </c>
      <c r="K2281">
        <v>1</v>
      </c>
      <c r="L2281">
        <v>0</v>
      </c>
      <c r="M2281">
        <v>50046</v>
      </c>
      <c r="N2281">
        <v>0</v>
      </c>
      <c r="O2281" t="str">
        <f t="shared" si="212"/>
        <v>30-45</v>
      </c>
      <c r="P2281" t="str">
        <f t="shared" si="213"/>
        <v>Medium</v>
      </c>
      <c r="Q2281" t="str">
        <f t="shared" si="214"/>
        <v>Long-Term</v>
      </c>
      <c r="R2281" t="str">
        <f t="shared" si="215"/>
        <v>Zero Balance</v>
      </c>
      <c r="S2281" t="str">
        <f t="shared" si="216"/>
        <v>Normal</v>
      </c>
      <c r="T2281">
        <v>1</v>
      </c>
      <c r="U2281">
        <f t="shared" si="217"/>
        <v>0</v>
      </c>
    </row>
    <row r="2282" spans="1:21" x14ac:dyDescent="0.25">
      <c r="A2282">
        <v>2025</v>
      </c>
      <c r="B2282">
        <v>15763747</v>
      </c>
      <c r="C2282" t="s">
        <v>333</v>
      </c>
      <c r="D2282">
        <v>732</v>
      </c>
      <c r="E2282" t="s">
        <v>15</v>
      </c>
      <c r="F2282" t="s">
        <v>23</v>
      </c>
      <c r="G2282">
        <v>36</v>
      </c>
      <c r="H2282">
        <v>7</v>
      </c>
      <c r="I2282">
        <v>0</v>
      </c>
      <c r="J2282">
        <v>2</v>
      </c>
      <c r="K2282">
        <v>1</v>
      </c>
      <c r="L2282">
        <v>1</v>
      </c>
      <c r="M2282">
        <v>60830</v>
      </c>
      <c r="N2282">
        <v>0</v>
      </c>
      <c r="O2282" t="str">
        <f t="shared" si="212"/>
        <v>30-45</v>
      </c>
      <c r="P2282" t="str">
        <f t="shared" si="213"/>
        <v>Medium</v>
      </c>
      <c r="Q2282" t="str">
        <f t="shared" si="214"/>
        <v>Mid-Term</v>
      </c>
      <c r="R2282" t="str">
        <f t="shared" si="215"/>
        <v>Zero Balance</v>
      </c>
      <c r="S2282" t="str">
        <f t="shared" si="216"/>
        <v>Normal</v>
      </c>
      <c r="T2282">
        <v>1</v>
      </c>
      <c r="U2282">
        <f t="shared" si="217"/>
        <v>0</v>
      </c>
    </row>
    <row r="2283" spans="1:21" x14ac:dyDescent="0.25">
      <c r="A2283">
        <v>2025</v>
      </c>
      <c r="B2283">
        <v>15778320</v>
      </c>
      <c r="C2283" t="s">
        <v>480</v>
      </c>
      <c r="D2283">
        <v>848</v>
      </c>
      <c r="E2283" t="s">
        <v>26</v>
      </c>
      <c r="F2283" t="s">
        <v>16</v>
      </c>
      <c r="G2283">
        <v>40</v>
      </c>
      <c r="H2283">
        <v>5</v>
      </c>
      <c r="I2283">
        <v>148496</v>
      </c>
      <c r="J2283">
        <v>1</v>
      </c>
      <c r="K2283">
        <v>0</v>
      </c>
      <c r="L2283">
        <v>0</v>
      </c>
      <c r="M2283">
        <v>158854</v>
      </c>
      <c r="N2283">
        <v>0</v>
      </c>
      <c r="O2283" t="str">
        <f t="shared" si="212"/>
        <v>30-45</v>
      </c>
      <c r="P2283" t="str">
        <f t="shared" si="213"/>
        <v>High</v>
      </c>
      <c r="Q2283" t="str">
        <f t="shared" si="214"/>
        <v>Mid-Term</v>
      </c>
      <c r="R2283" t="str">
        <f t="shared" si="215"/>
        <v>High Balance</v>
      </c>
      <c r="S2283" t="str">
        <f t="shared" si="216"/>
        <v>High Value</v>
      </c>
      <c r="T2283">
        <v>1</v>
      </c>
      <c r="U2283">
        <f t="shared" si="217"/>
        <v>0</v>
      </c>
    </row>
    <row r="2284" spans="1:21" x14ac:dyDescent="0.25">
      <c r="A2284">
        <v>2025</v>
      </c>
      <c r="B2284">
        <v>15642787</v>
      </c>
      <c r="C2284" t="s">
        <v>470</v>
      </c>
      <c r="D2284">
        <v>572</v>
      </c>
      <c r="E2284" t="s">
        <v>15</v>
      </c>
      <c r="F2284" t="s">
        <v>23</v>
      </c>
      <c r="G2284">
        <v>37</v>
      </c>
      <c r="H2284">
        <v>1</v>
      </c>
      <c r="I2284">
        <v>133044</v>
      </c>
      <c r="J2284">
        <v>1</v>
      </c>
      <c r="K2284">
        <v>0</v>
      </c>
      <c r="L2284">
        <v>0</v>
      </c>
      <c r="M2284">
        <v>111243</v>
      </c>
      <c r="N2284">
        <v>0</v>
      </c>
      <c r="O2284" t="str">
        <f t="shared" si="212"/>
        <v>30-45</v>
      </c>
      <c r="P2284" t="str">
        <f t="shared" si="213"/>
        <v>Low</v>
      </c>
      <c r="Q2284" t="str">
        <f t="shared" si="214"/>
        <v>New</v>
      </c>
      <c r="R2284" t="str">
        <f t="shared" si="215"/>
        <v>High Balance</v>
      </c>
      <c r="S2284" t="str">
        <f t="shared" si="216"/>
        <v>High Value</v>
      </c>
      <c r="T2284">
        <v>1</v>
      </c>
      <c r="U2284">
        <f t="shared" si="217"/>
        <v>0</v>
      </c>
    </row>
    <row r="2285" spans="1:21" x14ac:dyDescent="0.25">
      <c r="A2285">
        <v>2025</v>
      </c>
      <c r="B2285">
        <v>15624633</v>
      </c>
      <c r="C2285" t="s">
        <v>1317</v>
      </c>
      <c r="D2285">
        <v>702</v>
      </c>
      <c r="E2285" t="s">
        <v>15</v>
      </c>
      <c r="F2285" t="s">
        <v>23</v>
      </c>
      <c r="G2285">
        <v>45</v>
      </c>
      <c r="H2285">
        <v>9</v>
      </c>
      <c r="I2285">
        <v>74990</v>
      </c>
      <c r="J2285">
        <v>1</v>
      </c>
      <c r="K2285">
        <v>1</v>
      </c>
      <c r="L2285">
        <v>1</v>
      </c>
      <c r="M2285">
        <v>171015</v>
      </c>
      <c r="N2285">
        <v>0</v>
      </c>
      <c r="O2285" t="str">
        <f t="shared" si="212"/>
        <v>30-45</v>
      </c>
      <c r="P2285" t="str">
        <f t="shared" si="213"/>
        <v>Medium</v>
      </c>
      <c r="Q2285" t="str">
        <f t="shared" si="214"/>
        <v>Long-Term</v>
      </c>
      <c r="R2285" t="str">
        <f t="shared" si="215"/>
        <v>Low Balance</v>
      </c>
      <c r="S2285" t="str">
        <f t="shared" si="216"/>
        <v>Normal</v>
      </c>
      <c r="T2285">
        <v>1</v>
      </c>
      <c r="U2285">
        <f t="shared" si="217"/>
        <v>0</v>
      </c>
    </row>
    <row r="2286" spans="1:21" x14ac:dyDescent="0.25">
      <c r="A2286">
        <v>2025</v>
      </c>
      <c r="B2286">
        <v>15766765</v>
      </c>
      <c r="C2286" t="s">
        <v>424</v>
      </c>
      <c r="D2286">
        <v>664</v>
      </c>
      <c r="E2286" t="s">
        <v>26</v>
      </c>
      <c r="F2286" t="s">
        <v>23</v>
      </c>
      <c r="G2286">
        <v>39</v>
      </c>
      <c r="H2286">
        <v>7</v>
      </c>
      <c r="I2286">
        <v>60263</v>
      </c>
      <c r="J2286">
        <v>1</v>
      </c>
      <c r="K2286">
        <v>1</v>
      </c>
      <c r="L2286">
        <v>0</v>
      </c>
      <c r="M2286">
        <v>170835</v>
      </c>
      <c r="N2286">
        <v>0</v>
      </c>
      <c r="O2286" t="str">
        <f t="shared" si="212"/>
        <v>30-45</v>
      </c>
      <c r="P2286" t="str">
        <f t="shared" si="213"/>
        <v>Medium</v>
      </c>
      <c r="Q2286" t="str">
        <f t="shared" si="214"/>
        <v>Mid-Term</v>
      </c>
      <c r="R2286" t="str">
        <f t="shared" si="215"/>
        <v>Low Balance</v>
      </c>
      <c r="S2286" t="str">
        <f t="shared" si="216"/>
        <v>Normal</v>
      </c>
      <c r="T2286">
        <v>1</v>
      </c>
      <c r="U2286">
        <f t="shared" si="217"/>
        <v>0</v>
      </c>
    </row>
    <row r="2287" spans="1:21" x14ac:dyDescent="0.25">
      <c r="A2287">
        <v>2025</v>
      </c>
      <c r="B2287">
        <v>15783615</v>
      </c>
      <c r="C2287" t="s">
        <v>1318</v>
      </c>
      <c r="D2287">
        <v>630</v>
      </c>
      <c r="E2287" t="s">
        <v>26</v>
      </c>
      <c r="F2287" t="s">
        <v>23</v>
      </c>
      <c r="G2287">
        <v>50</v>
      </c>
      <c r="H2287">
        <v>3</v>
      </c>
      <c r="I2287">
        <v>129371</v>
      </c>
      <c r="J2287">
        <v>4</v>
      </c>
      <c r="K2287">
        <v>1</v>
      </c>
      <c r="L2287">
        <v>1</v>
      </c>
      <c r="M2287">
        <v>47775</v>
      </c>
      <c r="N2287">
        <v>1</v>
      </c>
      <c r="O2287" t="str">
        <f t="shared" si="212"/>
        <v>46-60</v>
      </c>
      <c r="P2287" t="str">
        <f t="shared" si="213"/>
        <v>Medium</v>
      </c>
      <c r="Q2287" t="str">
        <f t="shared" si="214"/>
        <v>New</v>
      </c>
      <c r="R2287" t="str">
        <f t="shared" si="215"/>
        <v>High Balance</v>
      </c>
      <c r="S2287" t="str">
        <f t="shared" si="216"/>
        <v>High Value</v>
      </c>
      <c r="T2287">
        <v>1</v>
      </c>
      <c r="U2287">
        <f t="shared" si="217"/>
        <v>129371</v>
      </c>
    </row>
    <row r="2288" spans="1:21" x14ac:dyDescent="0.25">
      <c r="A2288">
        <v>2025</v>
      </c>
      <c r="B2288">
        <v>15640161</v>
      </c>
      <c r="C2288" t="s">
        <v>291</v>
      </c>
      <c r="D2288">
        <v>618</v>
      </c>
      <c r="E2288" t="s">
        <v>26</v>
      </c>
      <c r="F2288" t="s">
        <v>23</v>
      </c>
      <c r="G2288">
        <v>44</v>
      </c>
      <c r="H2288">
        <v>5</v>
      </c>
      <c r="I2288">
        <v>157956</v>
      </c>
      <c r="J2288">
        <v>2</v>
      </c>
      <c r="K2288">
        <v>0</v>
      </c>
      <c r="L2288">
        <v>0</v>
      </c>
      <c r="M2288">
        <v>139298</v>
      </c>
      <c r="N2288">
        <v>0</v>
      </c>
      <c r="O2288" t="str">
        <f t="shared" si="212"/>
        <v>30-45</v>
      </c>
      <c r="P2288" t="str">
        <f t="shared" si="213"/>
        <v>Medium</v>
      </c>
      <c r="Q2288" t="str">
        <f t="shared" si="214"/>
        <v>Mid-Term</v>
      </c>
      <c r="R2288" t="str">
        <f t="shared" si="215"/>
        <v>High Balance</v>
      </c>
      <c r="S2288" t="str">
        <f t="shared" si="216"/>
        <v>High Value</v>
      </c>
      <c r="T2288">
        <v>1</v>
      </c>
      <c r="U2288">
        <f t="shared" si="217"/>
        <v>0</v>
      </c>
    </row>
    <row r="2289" spans="1:21" x14ac:dyDescent="0.25">
      <c r="A2289">
        <v>2025</v>
      </c>
      <c r="B2289">
        <v>15619889</v>
      </c>
      <c r="C2289" t="s">
        <v>151</v>
      </c>
      <c r="D2289">
        <v>556</v>
      </c>
      <c r="E2289" t="s">
        <v>15</v>
      </c>
      <c r="F2289" t="s">
        <v>23</v>
      </c>
      <c r="G2289">
        <v>26</v>
      </c>
      <c r="H2289">
        <v>4</v>
      </c>
      <c r="I2289">
        <v>0</v>
      </c>
      <c r="J2289">
        <v>1</v>
      </c>
      <c r="K2289">
        <v>1</v>
      </c>
      <c r="L2289">
        <v>0</v>
      </c>
      <c r="M2289">
        <v>195167</v>
      </c>
      <c r="N2289">
        <v>0</v>
      </c>
      <c r="O2289" t="str">
        <f t="shared" si="212"/>
        <v>&lt;30</v>
      </c>
      <c r="P2289" t="str">
        <f t="shared" si="213"/>
        <v>Low</v>
      </c>
      <c r="Q2289" t="str">
        <f t="shared" si="214"/>
        <v>Mid-Term</v>
      </c>
      <c r="R2289" t="str">
        <f t="shared" si="215"/>
        <v>Zero Balance</v>
      </c>
      <c r="S2289" t="str">
        <f t="shared" si="216"/>
        <v>Normal</v>
      </c>
      <c r="T2289">
        <v>1</v>
      </c>
      <c r="U2289">
        <f t="shared" si="217"/>
        <v>0</v>
      </c>
    </row>
    <row r="2290" spans="1:21" x14ac:dyDescent="0.25">
      <c r="A2290">
        <v>2025</v>
      </c>
      <c r="B2290">
        <v>15579166</v>
      </c>
      <c r="C2290" t="s">
        <v>640</v>
      </c>
      <c r="D2290">
        <v>619</v>
      </c>
      <c r="E2290" t="s">
        <v>15</v>
      </c>
      <c r="F2290" t="s">
        <v>16</v>
      </c>
      <c r="G2290">
        <v>30</v>
      </c>
      <c r="H2290">
        <v>7</v>
      </c>
      <c r="I2290">
        <v>70729</v>
      </c>
      <c r="J2290">
        <v>1</v>
      </c>
      <c r="K2290">
        <v>1</v>
      </c>
      <c r="L2290">
        <v>1</v>
      </c>
      <c r="M2290">
        <v>160949</v>
      </c>
      <c r="N2290">
        <v>0</v>
      </c>
      <c r="O2290" t="str">
        <f t="shared" si="212"/>
        <v>30-45</v>
      </c>
      <c r="P2290" t="str">
        <f t="shared" si="213"/>
        <v>Medium</v>
      </c>
      <c r="Q2290" t="str">
        <f t="shared" si="214"/>
        <v>Mid-Term</v>
      </c>
      <c r="R2290" t="str">
        <f t="shared" si="215"/>
        <v>Low Balance</v>
      </c>
      <c r="S2290" t="str">
        <f t="shared" si="216"/>
        <v>Normal</v>
      </c>
      <c r="T2290">
        <v>1</v>
      </c>
      <c r="U2290">
        <f t="shared" si="217"/>
        <v>0</v>
      </c>
    </row>
    <row r="2291" spans="1:21" x14ac:dyDescent="0.25">
      <c r="A2291">
        <v>2025</v>
      </c>
      <c r="B2291">
        <v>15789097</v>
      </c>
      <c r="C2291" t="s">
        <v>1319</v>
      </c>
      <c r="D2291">
        <v>644</v>
      </c>
      <c r="E2291" t="s">
        <v>15</v>
      </c>
      <c r="F2291" t="s">
        <v>23</v>
      </c>
      <c r="G2291">
        <v>48</v>
      </c>
      <c r="H2291">
        <v>8</v>
      </c>
      <c r="I2291">
        <v>0</v>
      </c>
      <c r="J2291">
        <v>2</v>
      </c>
      <c r="K2291">
        <v>0</v>
      </c>
      <c r="L2291">
        <v>1</v>
      </c>
      <c r="M2291">
        <v>44966</v>
      </c>
      <c r="N2291">
        <v>1</v>
      </c>
      <c r="O2291" t="str">
        <f t="shared" si="212"/>
        <v>46-60</v>
      </c>
      <c r="P2291" t="str">
        <f t="shared" si="213"/>
        <v>Medium</v>
      </c>
      <c r="Q2291" t="str">
        <f t="shared" si="214"/>
        <v>Long-Term</v>
      </c>
      <c r="R2291" t="str">
        <f t="shared" si="215"/>
        <v>Zero Balance</v>
      </c>
      <c r="S2291" t="str">
        <f t="shared" si="216"/>
        <v>Normal</v>
      </c>
      <c r="T2291">
        <v>1</v>
      </c>
      <c r="U2291">
        <f t="shared" si="217"/>
        <v>0</v>
      </c>
    </row>
    <row r="2292" spans="1:21" x14ac:dyDescent="0.25">
      <c r="A2292">
        <v>2025</v>
      </c>
      <c r="B2292">
        <v>15674880</v>
      </c>
      <c r="C2292" t="s">
        <v>629</v>
      </c>
      <c r="D2292">
        <v>658</v>
      </c>
      <c r="E2292" t="s">
        <v>18</v>
      </c>
      <c r="F2292" t="s">
        <v>23</v>
      </c>
      <c r="G2292">
        <v>50</v>
      </c>
      <c r="H2292">
        <v>2</v>
      </c>
      <c r="I2292">
        <v>0</v>
      </c>
      <c r="J2292">
        <v>2</v>
      </c>
      <c r="K2292">
        <v>1</v>
      </c>
      <c r="L2292">
        <v>0</v>
      </c>
      <c r="M2292">
        <v>52138</v>
      </c>
      <c r="N2292">
        <v>0</v>
      </c>
      <c r="O2292" t="str">
        <f t="shared" si="212"/>
        <v>46-60</v>
      </c>
      <c r="P2292" t="str">
        <f t="shared" si="213"/>
        <v>Medium</v>
      </c>
      <c r="Q2292" t="str">
        <f t="shared" si="214"/>
        <v>New</v>
      </c>
      <c r="R2292" t="str">
        <f t="shared" si="215"/>
        <v>Zero Balance</v>
      </c>
      <c r="S2292" t="str">
        <f t="shared" si="216"/>
        <v>Normal</v>
      </c>
      <c r="T2292">
        <v>1</v>
      </c>
      <c r="U2292">
        <f t="shared" si="217"/>
        <v>0</v>
      </c>
    </row>
    <row r="2293" spans="1:21" x14ac:dyDescent="0.25">
      <c r="A2293">
        <v>2025</v>
      </c>
      <c r="B2293">
        <v>15778157</v>
      </c>
      <c r="C2293" t="s">
        <v>854</v>
      </c>
      <c r="D2293">
        <v>598</v>
      </c>
      <c r="E2293" t="s">
        <v>18</v>
      </c>
      <c r="F2293" t="s">
        <v>23</v>
      </c>
      <c r="G2293">
        <v>27</v>
      </c>
      <c r="H2293">
        <v>8</v>
      </c>
      <c r="I2293">
        <v>90722</v>
      </c>
      <c r="J2293">
        <v>2</v>
      </c>
      <c r="K2293">
        <v>1</v>
      </c>
      <c r="L2293">
        <v>0</v>
      </c>
      <c r="M2293">
        <v>109296</v>
      </c>
      <c r="N2293">
        <v>0</v>
      </c>
      <c r="O2293" t="str">
        <f t="shared" si="212"/>
        <v>&lt;30</v>
      </c>
      <c r="P2293" t="str">
        <f t="shared" si="213"/>
        <v>Low</v>
      </c>
      <c r="Q2293" t="str">
        <f t="shared" si="214"/>
        <v>Long-Term</v>
      </c>
      <c r="R2293" t="str">
        <f t="shared" si="215"/>
        <v>Low Balance</v>
      </c>
      <c r="S2293" t="str">
        <f t="shared" si="216"/>
        <v>Normal</v>
      </c>
      <c r="T2293">
        <v>1</v>
      </c>
      <c r="U2293">
        <f t="shared" si="217"/>
        <v>0</v>
      </c>
    </row>
    <row r="2294" spans="1:21" x14ac:dyDescent="0.25">
      <c r="A2294">
        <v>2025</v>
      </c>
      <c r="B2294">
        <v>15779064</v>
      </c>
      <c r="C2294" t="s">
        <v>880</v>
      </c>
      <c r="D2294">
        <v>677</v>
      </c>
      <c r="E2294" t="s">
        <v>15</v>
      </c>
      <c r="F2294" t="s">
        <v>23</v>
      </c>
      <c r="G2294">
        <v>27</v>
      </c>
      <c r="H2294">
        <v>2</v>
      </c>
      <c r="I2294">
        <v>0</v>
      </c>
      <c r="J2294">
        <v>2</v>
      </c>
      <c r="K2294">
        <v>1</v>
      </c>
      <c r="L2294">
        <v>1</v>
      </c>
      <c r="M2294">
        <v>20093</v>
      </c>
      <c r="N2294">
        <v>0</v>
      </c>
      <c r="O2294" t="str">
        <f t="shared" si="212"/>
        <v>&lt;30</v>
      </c>
      <c r="P2294" t="str">
        <f t="shared" si="213"/>
        <v>Medium</v>
      </c>
      <c r="Q2294" t="str">
        <f t="shared" si="214"/>
        <v>New</v>
      </c>
      <c r="R2294" t="str">
        <f t="shared" si="215"/>
        <v>Zero Balance</v>
      </c>
      <c r="S2294" t="str">
        <f t="shared" si="216"/>
        <v>Normal</v>
      </c>
      <c r="T2294">
        <v>1</v>
      </c>
      <c r="U2294">
        <f t="shared" si="217"/>
        <v>0</v>
      </c>
    </row>
    <row r="2295" spans="1:21" x14ac:dyDescent="0.25">
      <c r="A2295">
        <v>2025</v>
      </c>
      <c r="B2295">
        <v>15801265</v>
      </c>
      <c r="C2295" t="s">
        <v>603</v>
      </c>
      <c r="D2295">
        <v>689</v>
      </c>
      <c r="E2295" t="s">
        <v>18</v>
      </c>
      <c r="F2295" t="s">
        <v>16</v>
      </c>
      <c r="G2295">
        <v>45</v>
      </c>
      <c r="H2295">
        <v>0</v>
      </c>
      <c r="I2295">
        <v>57784</v>
      </c>
      <c r="J2295">
        <v>1</v>
      </c>
      <c r="K2295">
        <v>1</v>
      </c>
      <c r="L2295">
        <v>0</v>
      </c>
      <c r="M2295">
        <v>197804</v>
      </c>
      <c r="N2295">
        <v>1</v>
      </c>
      <c r="O2295" t="str">
        <f t="shared" si="212"/>
        <v>30-45</v>
      </c>
      <c r="P2295" t="str">
        <f t="shared" si="213"/>
        <v>Medium</v>
      </c>
      <c r="Q2295" t="str">
        <f t="shared" si="214"/>
        <v>New</v>
      </c>
      <c r="R2295" t="str">
        <f t="shared" si="215"/>
        <v>Low Balance</v>
      </c>
      <c r="S2295" t="str">
        <f t="shared" si="216"/>
        <v>Normal</v>
      </c>
      <c r="T2295">
        <v>1</v>
      </c>
      <c r="U2295">
        <f t="shared" si="217"/>
        <v>57784</v>
      </c>
    </row>
    <row r="2296" spans="1:21" x14ac:dyDescent="0.25">
      <c r="A2296">
        <v>2025</v>
      </c>
      <c r="B2296">
        <v>15589204</v>
      </c>
      <c r="C2296" t="s">
        <v>1320</v>
      </c>
      <c r="D2296">
        <v>591</v>
      </c>
      <c r="E2296" t="s">
        <v>15</v>
      </c>
      <c r="F2296" t="s">
        <v>23</v>
      </c>
      <c r="G2296">
        <v>33</v>
      </c>
      <c r="H2296">
        <v>9</v>
      </c>
      <c r="I2296">
        <v>131766</v>
      </c>
      <c r="J2296">
        <v>1</v>
      </c>
      <c r="K2296">
        <v>1</v>
      </c>
      <c r="L2296">
        <v>0</v>
      </c>
      <c r="M2296">
        <v>118782</v>
      </c>
      <c r="N2296">
        <v>0</v>
      </c>
      <c r="O2296" t="str">
        <f t="shared" si="212"/>
        <v>30-45</v>
      </c>
      <c r="P2296" t="str">
        <f t="shared" si="213"/>
        <v>Low</v>
      </c>
      <c r="Q2296" t="str">
        <f t="shared" si="214"/>
        <v>Long-Term</v>
      </c>
      <c r="R2296" t="str">
        <f t="shared" si="215"/>
        <v>High Balance</v>
      </c>
      <c r="S2296" t="str">
        <f t="shared" si="216"/>
        <v>High Value</v>
      </c>
      <c r="T2296">
        <v>1</v>
      </c>
      <c r="U2296">
        <f t="shared" si="217"/>
        <v>0</v>
      </c>
    </row>
    <row r="2297" spans="1:21" x14ac:dyDescent="0.25">
      <c r="A2297">
        <v>2025</v>
      </c>
      <c r="B2297">
        <v>15664543</v>
      </c>
      <c r="C2297" t="s">
        <v>610</v>
      </c>
      <c r="D2297">
        <v>699</v>
      </c>
      <c r="E2297" t="s">
        <v>15</v>
      </c>
      <c r="F2297" t="s">
        <v>23</v>
      </c>
      <c r="G2297">
        <v>40</v>
      </c>
      <c r="H2297">
        <v>7</v>
      </c>
      <c r="I2297">
        <v>0</v>
      </c>
      <c r="J2297">
        <v>1</v>
      </c>
      <c r="K2297">
        <v>0</v>
      </c>
      <c r="L2297">
        <v>1</v>
      </c>
      <c r="M2297">
        <v>152876</v>
      </c>
      <c r="N2297">
        <v>1</v>
      </c>
      <c r="O2297" t="str">
        <f t="shared" si="212"/>
        <v>30-45</v>
      </c>
      <c r="P2297" t="str">
        <f t="shared" si="213"/>
        <v>Medium</v>
      </c>
      <c r="Q2297" t="str">
        <f t="shared" si="214"/>
        <v>Mid-Term</v>
      </c>
      <c r="R2297" t="str">
        <f t="shared" si="215"/>
        <v>Zero Balance</v>
      </c>
      <c r="S2297" t="str">
        <f t="shared" si="216"/>
        <v>Normal</v>
      </c>
      <c r="T2297">
        <v>1</v>
      </c>
      <c r="U2297">
        <f t="shared" si="217"/>
        <v>0</v>
      </c>
    </row>
    <row r="2298" spans="1:21" x14ac:dyDescent="0.25">
      <c r="A2298">
        <v>2025</v>
      </c>
      <c r="B2298">
        <v>15582714</v>
      </c>
      <c r="C2298" t="s">
        <v>547</v>
      </c>
      <c r="D2298">
        <v>749</v>
      </c>
      <c r="E2298" t="s">
        <v>26</v>
      </c>
      <c r="F2298" t="s">
        <v>23</v>
      </c>
      <c r="G2298">
        <v>47</v>
      </c>
      <c r="H2298">
        <v>9</v>
      </c>
      <c r="I2298">
        <v>110023</v>
      </c>
      <c r="J2298">
        <v>1</v>
      </c>
      <c r="K2298">
        <v>0</v>
      </c>
      <c r="L2298">
        <v>1</v>
      </c>
      <c r="M2298">
        <v>135655</v>
      </c>
      <c r="N2298">
        <v>1</v>
      </c>
      <c r="O2298" t="str">
        <f t="shared" si="212"/>
        <v>46-60</v>
      </c>
      <c r="P2298" t="str">
        <f t="shared" si="213"/>
        <v>Medium</v>
      </c>
      <c r="Q2298" t="str">
        <f t="shared" si="214"/>
        <v>Long-Term</v>
      </c>
      <c r="R2298" t="str">
        <f t="shared" si="215"/>
        <v>High Balance</v>
      </c>
      <c r="S2298" t="str">
        <f t="shared" si="216"/>
        <v>High Value</v>
      </c>
      <c r="T2298">
        <v>1</v>
      </c>
      <c r="U2298">
        <f t="shared" si="217"/>
        <v>110023</v>
      </c>
    </row>
    <row r="2299" spans="1:21" x14ac:dyDescent="0.25">
      <c r="A2299">
        <v>2025</v>
      </c>
      <c r="B2299">
        <v>15797595</v>
      </c>
      <c r="C2299" t="s">
        <v>1321</v>
      </c>
      <c r="D2299">
        <v>709</v>
      </c>
      <c r="E2299" t="s">
        <v>15</v>
      </c>
      <c r="F2299" t="s">
        <v>16</v>
      </c>
      <c r="G2299">
        <v>40</v>
      </c>
      <c r="H2299">
        <v>9</v>
      </c>
      <c r="I2299">
        <v>131570</v>
      </c>
      <c r="J2299">
        <v>1</v>
      </c>
      <c r="K2299">
        <v>1</v>
      </c>
      <c r="L2299">
        <v>1</v>
      </c>
      <c r="M2299">
        <v>103971</v>
      </c>
      <c r="N2299">
        <v>0</v>
      </c>
      <c r="O2299" t="str">
        <f t="shared" si="212"/>
        <v>30-45</v>
      </c>
      <c r="P2299" t="str">
        <f t="shared" si="213"/>
        <v>Medium</v>
      </c>
      <c r="Q2299" t="str">
        <f t="shared" si="214"/>
        <v>Long-Term</v>
      </c>
      <c r="R2299" t="str">
        <f t="shared" si="215"/>
        <v>High Balance</v>
      </c>
      <c r="S2299" t="str">
        <f t="shared" si="216"/>
        <v>High Value</v>
      </c>
      <c r="T2299">
        <v>1</v>
      </c>
      <c r="U2299">
        <f t="shared" si="217"/>
        <v>0</v>
      </c>
    </row>
    <row r="2300" spans="1:21" x14ac:dyDescent="0.25">
      <c r="A2300">
        <v>2025</v>
      </c>
      <c r="B2300">
        <v>15614034</v>
      </c>
      <c r="C2300" t="s">
        <v>65</v>
      </c>
      <c r="D2300">
        <v>607</v>
      </c>
      <c r="E2300" t="s">
        <v>26</v>
      </c>
      <c r="F2300" t="s">
        <v>23</v>
      </c>
      <c r="G2300">
        <v>61</v>
      </c>
      <c r="H2300">
        <v>2</v>
      </c>
      <c r="I2300">
        <v>164524</v>
      </c>
      <c r="J2300">
        <v>2</v>
      </c>
      <c r="K2300">
        <v>1</v>
      </c>
      <c r="L2300">
        <v>1</v>
      </c>
      <c r="M2300">
        <v>35787</v>
      </c>
      <c r="N2300">
        <v>0</v>
      </c>
      <c r="O2300" t="str">
        <f t="shared" si="212"/>
        <v>60+</v>
      </c>
      <c r="P2300" t="str">
        <f t="shared" si="213"/>
        <v>Medium</v>
      </c>
      <c r="Q2300" t="str">
        <f t="shared" si="214"/>
        <v>New</v>
      </c>
      <c r="R2300" t="str">
        <f t="shared" si="215"/>
        <v>High Balance</v>
      </c>
      <c r="S2300" t="str">
        <f t="shared" si="216"/>
        <v>High Value</v>
      </c>
      <c r="T2300">
        <v>1</v>
      </c>
      <c r="U2300">
        <f t="shared" si="217"/>
        <v>0</v>
      </c>
    </row>
    <row r="2301" spans="1:21" x14ac:dyDescent="0.25">
      <c r="A2301">
        <v>2025</v>
      </c>
      <c r="B2301">
        <v>15763171</v>
      </c>
      <c r="C2301" t="s">
        <v>95</v>
      </c>
      <c r="D2301">
        <v>650</v>
      </c>
      <c r="E2301" t="s">
        <v>26</v>
      </c>
      <c r="F2301" t="s">
        <v>16</v>
      </c>
      <c r="G2301">
        <v>25</v>
      </c>
      <c r="H2301">
        <v>2</v>
      </c>
      <c r="I2301">
        <v>114331</v>
      </c>
      <c r="J2301">
        <v>1</v>
      </c>
      <c r="K2301">
        <v>1</v>
      </c>
      <c r="L2301">
        <v>1</v>
      </c>
      <c r="M2301">
        <v>25325</v>
      </c>
      <c r="N2301">
        <v>0</v>
      </c>
      <c r="O2301" t="str">
        <f t="shared" si="212"/>
        <v>&lt;30</v>
      </c>
      <c r="P2301" t="str">
        <f t="shared" si="213"/>
        <v>Medium</v>
      </c>
      <c r="Q2301" t="str">
        <f t="shared" si="214"/>
        <v>New</v>
      </c>
      <c r="R2301" t="str">
        <f t="shared" si="215"/>
        <v>High Balance</v>
      </c>
      <c r="S2301" t="str">
        <f t="shared" si="216"/>
        <v>High Value</v>
      </c>
      <c r="T2301">
        <v>1</v>
      </c>
      <c r="U2301">
        <f t="shared" si="217"/>
        <v>0</v>
      </c>
    </row>
    <row r="2302" spans="1:21" x14ac:dyDescent="0.25">
      <c r="A2302">
        <v>2025</v>
      </c>
      <c r="B2302">
        <v>15647266</v>
      </c>
      <c r="C2302" t="s">
        <v>727</v>
      </c>
      <c r="D2302">
        <v>651</v>
      </c>
      <c r="E2302" t="s">
        <v>18</v>
      </c>
      <c r="F2302" t="s">
        <v>16</v>
      </c>
      <c r="G2302">
        <v>45</v>
      </c>
      <c r="H2302">
        <v>10</v>
      </c>
      <c r="I2302">
        <v>135923</v>
      </c>
      <c r="J2302">
        <v>1</v>
      </c>
      <c r="K2302">
        <v>1</v>
      </c>
      <c r="L2302">
        <v>0</v>
      </c>
      <c r="M2302">
        <v>18733</v>
      </c>
      <c r="N2302">
        <v>0</v>
      </c>
      <c r="O2302" t="str">
        <f t="shared" si="212"/>
        <v>30-45</v>
      </c>
      <c r="P2302" t="str">
        <f t="shared" si="213"/>
        <v>Medium</v>
      </c>
      <c r="Q2302" t="str">
        <f t="shared" si="214"/>
        <v>Long-Term</v>
      </c>
      <c r="R2302" t="str">
        <f t="shared" si="215"/>
        <v>High Balance</v>
      </c>
      <c r="S2302" t="str">
        <f t="shared" si="216"/>
        <v>High Value</v>
      </c>
      <c r="T2302">
        <v>1</v>
      </c>
      <c r="U2302">
        <f t="shared" si="217"/>
        <v>0</v>
      </c>
    </row>
    <row r="2303" spans="1:21" x14ac:dyDescent="0.25">
      <c r="A2303">
        <v>2025</v>
      </c>
      <c r="B2303">
        <v>15757577</v>
      </c>
      <c r="C2303" t="s">
        <v>1322</v>
      </c>
      <c r="D2303">
        <v>676</v>
      </c>
      <c r="E2303" t="s">
        <v>15</v>
      </c>
      <c r="F2303" t="s">
        <v>16</v>
      </c>
      <c r="G2303">
        <v>61</v>
      </c>
      <c r="H2303">
        <v>8</v>
      </c>
      <c r="I2303">
        <v>0</v>
      </c>
      <c r="J2303">
        <v>2</v>
      </c>
      <c r="K2303">
        <v>1</v>
      </c>
      <c r="L2303">
        <v>1</v>
      </c>
      <c r="M2303">
        <v>118523</v>
      </c>
      <c r="N2303">
        <v>0</v>
      </c>
      <c r="O2303" t="str">
        <f t="shared" si="212"/>
        <v>60+</v>
      </c>
      <c r="P2303" t="str">
        <f t="shared" si="213"/>
        <v>Medium</v>
      </c>
      <c r="Q2303" t="str">
        <f t="shared" si="214"/>
        <v>Long-Term</v>
      </c>
      <c r="R2303" t="str">
        <f t="shared" si="215"/>
        <v>Zero Balance</v>
      </c>
      <c r="S2303" t="str">
        <f t="shared" si="216"/>
        <v>Normal</v>
      </c>
      <c r="T2303">
        <v>1</v>
      </c>
      <c r="U2303">
        <f t="shared" si="217"/>
        <v>0</v>
      </c>
    </row>
    <row r="2304" spans="1:21" x14ac:dyDescent="0.25">
      <c r="A2304">
        <v>2025</v>
      </c>
      <c r="B2304">
        <v>15736656</v>
      </c>
      <c r="C2304" t="s">
        <v>28</v>
      </c>
      <c r="D2304">
        <v>723</v>
      </c>
      <c r="E2304" t="s">
        <v>15</v>
      </c>
      <c r="F2304" t="s">
        <v>16</v>
      </c>
      <c r="G2304">
        <v>49</v>
      </c>
      <c r="H2304">
        <v>4</v>
      </c>
      <c r="I2304">
        <v>0</v>
      </c>
      <c r="J2304">
        <v>2</v>
      </c>
      <c r="K2304">
        <v>0</v>
      </c>
      <c r="L2304">
        <v>1</v>
      </c>
      <c r="M2304">
        <v>89972</v>
      </c>
      <c r="N2304">
        <v>0</v>
      </c>
      <c r="O2304" t="str">
        <f t="shared" si="212"/>
        <v>46-60</v>
      </c>
      <c r="P2304" t="str">
        <f t="shared" si="213"/>
        <v>Medium</v>
      </c>
      <c r="Q2304" t="str">
        <f t="shared" si="214"/>
        <v>Mid-Term</v>
      </c>
      <c r="R2304" t="str">
        <f t="shared" si="215"/>
        <v>Zero Balance</v>
      </c>
      <c r="S2304" t="str">
        <f t="shared" si="216"/>
        <v>Normal</v>
      </c>
      <c r="T2304">
        <v>1</v>
      </c>
      <c r="U2304">
        <f t="shared" si="217"/>
        <v>0</v>
      </c>
    </row>
    <row r="2305" spans="1:21" x14ac:dyDescent="0.25">
      <c r="A2305">
        <v>2025</v>
      </c>
      <c r="B2305">
        <v>15635078</v>
      </c>
      <c r="C2305" t="s">
        <v>129</v>
      </c>
      <c r="D2305">
        <v>714</v>
      </c>
      <c r="E2305" t="s">
        <v>18</v>
      </c>
      <c r="F2305" t="s">
        <v>23</v>
      </c>
      <c r="G2305">
        <v>45</v>
      </c>
      <c r="H2305">
        <v>0</v>
      </c>
      <c r="I2305">
        <v>124693</v>
      </c>
      <c r="J2305">
        <v>1</v>
      </c>
      <c r="K2305">
        <v>0</v>
      </c>
      <c r="L2305">
        <v>1</v>
      </c>
      <c r="M2305">
        <v>187194</v>
      </c>
      <c r="N2305">
        <v>0</v>
      </c>
      <c r="O2305" t="str">
        <f t="shared" si="212"/>
        <v>30-45</v>
      </c>
      <c r="P2305" t="str">
        <f t="shared" si="213"/>
        <v>Medium</v>
      </c>
      <c r="Q2305" t="str">
        <f t="shared" si="214"/>
        <v>New</v>
      </c>
      <c r="R2305" t="str">
        <f t="shared" si="215"/>
        <v>High Balance</v>
      </c>
      <c r="S2305" t="str">
        <f t="shared" si="216"/>
        <v>High Value</v>
      </c>
      <c r="T2305">
        <v>1</v>
      </c>
      <c r="U2305">
        <f t="shared" si="217"/>
        <v>0</v>
      </c>
    </row>
    <row r="2306" spans="1:21" x14ac:dyDescent="0.25">
      <c r="A2306">
        <v>2025</v>
      </c>
      <c r="B2306">
        <v>15680141</v>
      </c>
      <c r="C2306" t="s">
        <v>308</v>
      </c>
      <c r="D2306">
        <v>759</v>
      </c>
      <c r="E2306" t="s">
        <v>18</v>
      </c>
      <c r="F2306" t="s">
        <v>16</v>
      </c>
      <c r="G2306">
        <v>35</v>
      </c>
      <c r="H2306">
        <v>7</v>
      </c>
      <c r="I2306">
        <v>147936</v>
      </c>
      <c r="J2306">
        <v>1</v>
      </c>
      <c r="K2306">
        <v>1</v>
      </c>
      <c r="L2306">
        <v>1</v>
      </c>
      <c r="M2306">
        <v>106786</v>
      </c>
      <c r="N2306">
        <v>0</v>
      </c>
      <c r="O2306" t="str">
        <f t="shared" ref="O2306:O2369" si="218">IF(G2306&lt;30,"&lt;30",IF(G2306&lt;=45,"30-45",IF(G2306&lt;=60,"46-60","60+")))</f>
        <v>30-45</v>
      </c>
      <c r="P2306" t="str">
        <f t="shared" ref="P2306:P2369" si="219">IF(D2306&lt;600,"Low",IF(D2306&lt;=750,"Medium","High"))</f>
        <v>High</v>
      </c>
      <c r="Q2306" t="str">
        <f t="shared" ref="Q2306:Q2369" si="220">IF(H2306&lt;=3,"New",IF(H2306&lt;=7,"Mid-Term","Long-Term"))</f>
        <v>Mid-Term</v>
      </c>
      <c r="R2306" t="str">
        <f t="shared" ref="R2306:R2369" si="221">IF(I2306=0,"Zero Balance",IF(I2306&lt;100000,"Low Balance","High Balance"))</f>
        <v>High Balance</v>
      </c>
      <c r="S2306" t="str">
        <f t="shared" ref="S2306:S2369" si="222">IF(I2306&gt;=100000,"High Value","Normal")</f>
        <v>High Value</v>
      </c>
      <c r="T2306">
        <v>1</v>
      </c>
      <c r="U2306">
        <f t="shared" ref="U2306:U2369" si="223">IF(N2306=1,I2306,0)</f>
        <v>0</v>
      </c>
    </row>
    <row r="2307" spans="1:21" x14ac:dyDescent="0.25">
      <c r="A2307">
        <v>2025</v>
      </c>
      <c r="B2307">
        <v>15576945</v>
      </c>
      <c r="C2307" t="s">
        <v>53</v>
      </c>
      <c r="D2307">
        <v>582</v>
      </c>
      <c r="E2307" t="s">
        <v>15</v>
      </c>
      <c r="F2307" t="s">
        <v>23</v>
      </c>
      <c r="G2307">
        <v>29</v>
      </c>
      <c r="H2307">
        <v>0</v>
      </c>
      <c r="I2307">
        <v>0</v>
      </c>
      <c r="J2307">
        <v>1</v>
      </c>
      <c r="K2307">
        <v>1</v>
      </c>
      <c r="L2307">
        <v>0</v>
      </c>
      <c r="M2307">
        <v>142516</v>
      </c>
      <c r="N2307">
        <v>0</v>
      </c>
      <c r="O2307" t="str">
        <f t="shared" si="218"/>
        <v>&lt;30</v>
      </c>
      <c r="P2307" t="str">
        <f t="shared" si="219"/>
        <v>Low</v>
      </c>
      <c r="Q2307" t="str">
        <f t="shared" si="220"/>
        <v>New</v>
      </c>
      <c r="R2307" t="str">
        <f t="shared" si="221"/>
        <v>Zero Balance</v>
      </c>
      <c r="S2307" t="str">
        <f t="shared" si="222"/>
        <v>Normal</v>
      </c>
      <c r="T2307">
        <v>1</v>
      </c>
      <c r="U2307">
        <f t="shared" si="223"/>
        <v>0</v>
      </c>
    </row>
    <row r="2308" spans="1:21" x14ac:dyDescent="0.25">
      <c r="A2308">
        <v>2025</v>
      </c>
      <c r="B2308">
        <v>15602034</v>
      </c>
      <c r="C2308" t="s">
        <v>1323</v>
      </c>
      <c r="D2308">
        <v>697</v>
      </c>
      <c r="E2308" t="s">
        <v>15</v>
      </c>
      <c r="F2308" t="s">
        <v>16</v>
      </c>
      <c r="G2308">
        <v>34</v>
      </c>
      <c r="H2308">
        <v>2</v>
      </c>
      <c r="I2308">
        <v>126559</v>
      </c>
      <c r="J2308">
        <v>1</v>
      </c>
      <c r="K2308">
        <v>1</v>
      </c>
      <c r="L2308">
        <v>0</v>
      </c>
      <c r="M2308">
        <v>73334</v>
      </c>
      <c r="N2308">
        <v>0</v>
      </c>
      <c r="O2308" t="str">
        <f t="shared" si="218"/>
        <v>30-45</v>
      </c>
      <c r="P2308" t="str">
        <f t="shared" si="219"/>
        <v>Medium</v>
      </c>
      <c r="Q2308" t="str">
        <f t="shared" si="220"/>
        <v>New</v>
      </c>
      <c r="R2308" t="str">
        <f t="shared" si="221"/>
        <v>High Balance</v>
      </c>
      <c r="S2308" t="str">
        <f t="shared" si="222"/>
        <v>High Value</v>
      </c>
      <c r="T2308">
        <v>1</v>
      </c>
      <c r="U2308">
        <f t="shared" si="223"/>
        <v>0</v>
      </c>
    </row>
    <row r="2309" spans="1:21" x14ac:dyDescent="0.25">
      <c r="A2309">
        <v>2025</v>
      </c>
      <c r="B2309">
        <v>15732020</v>
      </c>
      <c r="C2309" t="s">
        <v>1324</v>
      </c>
      <c r="D2309">
        <v>610</v>
      </c>
      <c r="E2309" t="s">
        <v>26</v>
      </c>
      <c r="F2309" t="s">
        <v>23</v>
      </c>
      <c r="G2309">
        <v>57</v>
      </c>
      <c r="H2309">
        <v>6</v>
      </c>
      <c r="I2309">
        <v>106938</v>
      </c>
      <c r="J2309">
        <v>2</v>
      </c>
      <c r="K2309">
        <v>0</v>
      </c>
      <c r="L2309">
        <v>1</v>
      </c>
      <c r="M2309">
        <v>186612</v>
      </c>
      <c r="N2309">
        <v>0</v>
      </c>
      <c r="O2309" t="str">
        <f t="shared" si="218"/>
        <v>46-60</v>
      </c>
      <c r="P2309" t="str">
        <f t="shared" si="219"/>
        <v>Medium</v>
      </c>
      <c r="Q2309" t="str">
        <f t="shared" si="220"/>
        <v>Mid-Term</v>
      </c>
      <c r="R2309" t="str">
        <f t="shared" si="221"/>
        <v>High Balance</v>
      </c>
      <c r="S2309" t="str">
        <f t="shared" si="222"/>
        <v>High Value</v>
      </c>
      <c r="T2309">
        <v>1</v>
      </c>
      <c r="U2309">
        <f t="shared" si="223"/>
        <v>0</v>
      </c>
    </row>
    <row r="2310" spans="1:21" x14ac:dyDescent="0.25">
      <c r="A2310">
        <v>2025</v>
      </c>
      <c r="B2310">
        <v>15611029</v>
      </c>
      <c r="C2310" t="s">
        <v>376</v>
      </c>
      <c r="D2310">
        <v>488</v>
      </c>
      <c r="E2310" t="s">
        <v>26</v>
      </c>
      <c r="F2310" t="s">
        <v>16</v>
      </c>
      <c r="G2310">
        <v>33</v>
      </c>
      <c r="H2310">
        <v>4</v>
      </c>
      <c r="I2310">
        <v>140002</v>
      </c>
      <c r="J2310">
        <v>1</v>
      </c>
      <c r="K2310">
        <v>1</v>
      </c>
      <c r="L2310">
        <v>0</v>
      </c>
      <c r="M2310">
        <v>123614</v>
      </c>
      <c r="N2310">
        <v>0</v>
      </c>
      <c r="O2310" t="str">
        <f t="shared" si="218"/>
        <v>30-45</v>
      </c>
      <c r="P2310" t="str">
        <f t="shared" si="219"/>
        <v>Low</v>
      </c>
      <c r="Q2310" t="str">
        <f t="shared" si="220"/>
        <v>Mid-Term</v>
      </c>
      <c r="R2310" t="str">
        <f t="shared" si="221"/>
        <v>High Balance</v>
      </c>
      <c r="S2310" t="str">
        <f t="shared" si="222"/>
        <v>High Value</v>
      </c>
      <c r="T2310">
        <v>1</v>
      </c>
      <c r="U2310">
        <f t="shared" si="223"/>
        <v>0</v>
      </c>
    </row>
    <row r="2311" spans="1:21" x14ac:dyDescent="0.25">
      <c r="A2311">
        <v>2025</v>
      </c>
      <c r="B2311">
        <v>15621210</v>
      </c>
      <c r="C2311" t="s">
        <v>344</v>
      </c>
      <c r="D2311">
        <v>599</v>
      </c>
      <c r="E2311" t="s">
        <v>26</v>
      </c>
      <c r="F2311" t="s">
        <v>23</v>
      </c>
      <c r="G2311">
        <v>46</v>
      </c>
      <c r="H2311">
        <v>9</v>
      </c>
      <c r="I2311">
        <v>123445</v>
      </c>
      <c r="J2311">
        <v>1</v>
      </c>
      <c r="K2311">
        <v>1</v>
      </c>
      <c r="L2311">
        <v>1</v>
      </c>
      <c r="M2311">
        <v>31368</v>
      </c>
      <c r="N2311">
        <v>1</v>
      </c>
      <c r="O2311" t="str">
        <f t="shared" si="218"/>
        <v>46-60</v>
      </c>
      <c r="P2311" t="str">
        <f t="shared" si="219"/>
        <v>Low</v>
      </c>
      <c r="Q2311" t="str">
        <f t="shared" si="220"/>
        <v>Long-Term</v>
      </c>
      <c r="R2311" t="str">
        <f t="shared" si="221"/>
        <v>High Balance</v>
      </c>
      <c r="S2311" t="str">
        <f t="shared" si="222"/>
        <v>High Value</v>
      </c>
      <c r="T2311">
        <v>1</v>
      </c>
      <c r="U2311">
        <f t="shared" si="223"/>
        <v>123445</v>
      </c>
    </row>
    <row r="2312" spans="1:21" x14ac:dyDescent="0.25">
      <c r="A2312">
        <v>2025</v>
      </c>
      <c r="B2312">
        <v>15569222</v>
      </c>
      <c r="C2312" t="s">
        <v>1325</v>
      </c>
      <c r="D2312">
        <v>781</v>
      </c>
      <c r="E2312" t="s">
        <v>15</v>
      </c>
      <c r="F2312" t="s">
        <v>23</v>
      </c>
      <c r="G2312">
        <v>32</v>
      </c>
      <c r="H2312">
        <v>6</v>
      </c>
      <c r="I2312">
        <v>147108</v>
      </c>
      <c r="J2312">
        <v>1</v>
      </c>
      <c r="K2312">
        <v>1</v>
      </c>
      <c r="L2312">
        <v>1</v>
      </c>
      <c r="M2312">
        <v>40067</v>
      </c>
      <c r="N2312">
        <v>0</v>
      </c>
      <c r="O2312" t="str">
        <f t="shared" si="218"/>
        <v>30-45</v>
      </c>
      <c r="P2312" t="str">
        <f t="shared" si="219"/>
        <v>High</v>
      </c>
      <c r="Q2312" t="str">
        <f t="shared" si="220"/>
        <v>Mid-Term</v>
      </c>
      <c r="R2312" t="str">
        <f t="shared" si="221"/>
        <v>High Balance</v>
      </c>
      <c r="S2312" t="str">
        <f t="shared" si="222"/>
        <v>High Value</v>
      </c>
      <c r="T2312">
        <v>1</v>
      </c>
      <c r="U2312">
        <f t="shared" si="223"/>
        <v>0</v>
      </c>
    </row>
    <row r="2313" spans="1:21" x14ac:dyDescent="0.25">
      <c r="A2313">
        <v>2025</v>
      </c>
      <c r="B2313">
        <v>15664639</v>
      </c>
      <c r="C2313" t="s">
        <v>680</v>
      </c>
      <c r="D2313">
        <v>645</v>
      </c>
      <c r="E2313" t="s">
        <v>15</v>
      </c>
      <c r="F2313" t="s">
        <v>23</v>
      </c>
      <c r="G2313">
        <v>19</v>
      </c>
      <c r="H2313">
        <v>9</v>
      </c>
      <c r="I2313">
        <v>128515</v>
      </c>
      <c r="J2313">
        <v>1</v>
      </c>
      <c r="K2313">
        <v>0</v>
      </c>
      <c r="L2313">
        <v>0</v>
      </c>
      <c r="M2313">
        <v>175969</v>
      </c>
      <c r="N2313">
        <v>0</v>
      </c>
      <c r="O2313" t="str">
        <f t="shared" si="218"/>
        <v>&lt;30</v>
      </c>
      <c r="P2313" t="str">
        <f t="shared" si="219"/>
        <v>Medium</v>
      </c>
      <c r="Q2313" t="str">
        <f t="shared" si="220"/>
        <v>Long-Term</v>
      </c>
      <c r="R2313" t="str">
        <f t="shared" si="221"/>
        <v>High Balance</v>
      </c>
      <c r="S2313" t="str">
        <f t="shared" si="222"/>
        <v>High Value</v>
      </c>
      <c r="T2313">
        <v>1</v>
      </c>
      <c r="U2313">
        <f t="shared" si="223"/>
        <v>0</v>
      </c>
    </row>
    <row r="2314" spans="1:21" x14ac:dyDescent="0.25">
      <c r="A2314">
        <v>2025</v>
      </c>
      <c r="B2314">
        <v>15724223</v>
      </c>
      <c r="C2314" t="s">
        <v>1326</v>
      </c>
      <c r="D2314">
        <v>545</v>
      </c>
      <c r="E2314" t="s">
        <v>15</v>
      </c>
      <c r="F2314" t="s">
        <v>16</v>
      </c>
      <c r="G2314">
        <v>55</v>
      </c>
      <c r="H2314">
        <v>5</v>
      </c>
      <c r="I2314">
        <v>0</v>
      </c>
      <c r="J2314">
        <v>1</v>
      </c>
      <c r="K2314">
        <v>0</v>
      </c>
      <c r="L2314">
        <v>0</v>
      </c>
      <c r="M2314">
        <v>10035</v>
      </c>
      <c r="N2314">
        <v>1</v>
      </c>
      <c r="O2314" t="str">
        <f t="shared" si="218"/>
        <v>46-60</v>
      </c>
      <c r="P2314" t="str">
        <f t="shared" si="219"/>
        <v>Low</v>
      </c>
      <c r="Q2314" t="str">
        <f t="shared" si="220"/>
        <v>Mid-Term</v>
      </c>
      <c r="R2314" t="str">
        <f t="shared" si="221"/>
        <v>Zero Balance</v>
      </c>
      <c r="S2314" t="str">
        <f t="shared" si="222"/>
        <v>Normal</v>
      </c>
      <c r="T2314">
        <v>1</v>
      </c>
      <c r="U2314">
        <f t="shared" si="223"/>
        <v>0</v>
      </c>
    </row>
    <row r="2315" spans="1:21" x14ac:dyDescent="0.25">
      <c r="A2315">
        <v>2025</v>
      </c>
      <c r="B2315">
        <v>15644621</v>
      </c>
      <c r="C2315" t="s">
        <v>812</v>
      </c>
      <c r="D2315">
        <v>597</v>
      </c>
      <c r="E2315" t="s">
        <v>26</v>
      </c>
      <c r="F2315" t="s">
        <v>16</v>
      </c>
      <c r="G2315">
        <v>40</v>
      </c>
      <c r="H2315">
        <v>9</v>
      </c>
      <c r="I2315">
        <v>106756</v>
      </c>
      <c r="J2315">
        <v>2</v>
      </c>
      <c r="K2315">
        <v>1</v>
      </c>
      <c r="L2315">
        <v>0</v>
      </c>
      <c r="M2315">
        <v>151168</v>
      </c>
      <c r="N2315">
        <v>0</v>
      </c>
      <c r="O2315" t="str">
        <f t="shared" si="218"/>
        <v>30-45</v>
      </c>
      <c r="P2315" t="str">
        <f t="shared" si="219"/>
        <v>Low</v>
      </c>
      <c r="Q2315" t="str">
        <f t="shared" si="220"/>
        <v>Long-Term</v>
      </c>
      <c r="R2315" t="str">
        <f t="shared" si="221"/>
        <v>High Balance</v>
      </c>
      <c r="S2315" t="str">
        <f t="shared" si="222"/>
        <v>High Value</v>
      </c>
      <c r="T2315">
        <v>1</v>
      </c>
      <c r="U2315">
        <f t="shared" si="223"/>
        <v>0</v>
      </c>
    </row>
    <row r="2316" spans="1:21" x14ac:dyDescent="0.25">
      <c r="A2316">
        <v>2025</v>
      </c>
      <c r="B2316">
        <v>15756056</v>
      </c>
      <c r="C2316" t="s">
        <v>209</v>
      </c>
      <c r="D2316">
        <v>561</v>
      </c>
      <c r="E2316" t="s">
        <v>18</v>
      </c>
      <c r="F2316" t="s">
        <v>16</v>
      </c>
      <c r="G2316">
        <v>28</v>
      </c>
      <c r="H2316">
        <v>3</v>
      </c>
      <c r="I2316">
        <v>0</v>
      </c>
      <c r="J2316">
        <v>2</v>
      </c>
      <c r="K2316">
        <v>1</v>
      </c>
      <c r="L2316">
        <v>0</v>
      </c>
      <c r="M2316">
        <v>191388</v>
      </c>
      <c r="N2316">
        <v>0</v>
      </c>
      <c r="O2316" t="str">
        <f t="shared" si="218"/>
        <v>&lt;30</v>
      </c>
      <c r="P2316" t="str">
        <f t="shared" si="219"/>
        <v>Low</v>
      </c>
      <c r="Q2316" t="str">
        <f t="shared" si="220"/>
        <v>New</v>
      </c>
      <c r="R2316" t="str">
        <f t="shared" si="221"/>
        <v>Zero Balance</v>
      </c>
      <c r="S2316" t="str">
        <f t="shared" si="222"/>
        <v>Normal</v>
      </c>
      <c r="T2316">
        <v>1</v>
      </c>
      <c r="U2316">
        <f t="shared" si="223"/>
        <v>0</v>
      </c>
    </row>
    <row r="2317" spans="1:21" x14ac:dyDescent="0.25">
      <c r="A2317">
        <v>2025</v>
      </c>
      <c r="B2317">
        <v>15700353</v>
      </c>
      <c r="C2317" t="s">
        <v>413</v>
      </c>
      <c r="D2317">
        <v>662</v>
      </c>
      <c r="E2317" t="s">
        <v>15</v>
      </c>
      <c r="F2317" t="s">
        <v>16</v>
      </c>
      <c r="G2317">
        <v>37</v>
      </c>
      <c r="H2317">
        <v>6</v>
      </c>
      <c r="I2317">
        <v>0</v>
      </c>
      <c r="J2317">
        <v>2</v>
      </c>
      <c r="K2317">
        <v>1</v>
      </c>
      <c r="L2317">
        <v>0</v>
      </c>
      <c r="M2317">
        <v>51229</v>
      </c>
      <c r="N2317">
        <v>0</v>
      </c>
      <c r="O2317" t="str">
        <f t="shared" si="218"/>
        <v>30-45</v>
      </c>
      <c r="P2317" t="str">
        <f t="shared" si="219"/>
        <v>Medium</v>
      </c>
      <c r="Q2317" t="str">
        <f t="shared" si="220"/>
        <v>Mid-Term</v>
      </c>
      <c r="R2317" t="str">
        <f t="shared" si="221"/>
        <v>Zero Balance</v>
      </c>
      <c r="S2317" t="str">
        <f t="shared" si="222"/>
        <v>Normal</v>
      </c>
      <c r="T2317">
        <v>1</v>
      </c>
      <c r="U2317">
        <f t="shared" si="223"/>
        <v>0</v>
      </c>
    </row>
    <row r="2318" spans="1:21" x14ac:dyDescent="0.25">
      <c r="A2318">
        <v>2025</v>
      </c>
      <c r="B2318">
        <v>15624388</v>
      </c>
      <c r="C2318" t="s">
        <v>36</v>
      </c>
      <c r="D2318">
        <v>649</v>
      </c>
      <c r="E2318" t="s">
        <v>26</v>
      </c>
      <c r="F2318" t="s">
        <v>16</v>
      </c>
      <c r="G2318">
        <v>50</v>
      </c>
      <c r="H2318">
        <v>5</v>
      </c>
      <c r="I2318">
        <v>155393</v>
      </c>
      <c r="J2318">
        <v>1</v>
      </c>
      <c r="K2318">
        <v>1</v>
      </c>
      <c r="L2318">
        <v>1</v>
      </c>
      <c r="M2318">
        <v>87351</v>
      </c>
      <c r="N2318">
        <v>1</v>
      </c>
      <c r="O2318" t="str">
        <f t="shared" si="218"/>
        <v>46-60</v>
      </c>
      <c r="P2318" t="str">
        <f t="shared" si="219"/>
        <v>Medium</v>
      </c>
      <c r="Q2318" t="str">
        <f t="shared" si="220"/>
        <v>Mid-Term</v>
      </c>
      <c r="R2318" t="str">
        <f t="shared" si="221"/>
        <v>High Balance</v>
      </c>
      <c r="S2318" t="str">
        <f t="shared" si="222"/>
        <v>High Value</v>
      </c>
      <c r="T2318">
        <v>1</v>
      </c>
      <c r="U2318">
        <f t="shared" si="223"/>
        <v>155393</v>
      </c>
    </row>
    <row r="2319" spans="1:21" x14ac:dyDescent="0.25">
      <c r="A2319">
        <v>2025</v>
      </c>
      <c r="B2319">
        <v>15627212</v>
      </c>
      <c r="C2319" t="s">
        <v>235</v>
      </c>
      <c r="D2319">
        <v>630</v>
      </c>
      <c r="E2319" t="s">
        <v>15</v>
      </c>
      <c r="F2319" t="s">
        <v>16</v>
      </c>
      <c r="G2319">
        <v>36</v>
      </c>
      <c r="H2319">
        <v>2</v>
      </c>
      <c r="I2319">
        <v>110414</v>
      </c>
      <c r="J2319">
        <v>1</v>
      </c>
      <c r="K2319">
        <v>1</v>
      </c>
      <c r="L2319">
        <v>1</v>
      </c>
      <c r="M2319">
        <v>48985</v>
      </c>
      <c r="N2319">
        <v>0</v>
      </c>
      <c r="O2319" t="str">
        <f t="shared" si="218"/>
        <v>30-45</v>
      </c>
      <c r="P2319" t="str">
        <f t="shared" si="219"/>
        <v>Medium</v>
      </c>
      <c r="Q2319" t="str">
        <f t="shared" si="220"/>
        <v>New</v>
      </c>
      <c r="R2319" t="str">
        <f t="shared" si="221"/>
        <v>High Balance</v>
      </c>
      <c r="S2319" t="str">
        <f t="shared" si="222"/>
        <v>High Value</v>
      </c>
      <c r="T2319">
        <v>1</v>
      </c>
      <c r="U2319">
        <f t="shared" si="223"/>
        <v>0</v>
      </c>
    </row>
    <row r="2320" spans="1:21" x14ac:dyDescent="0.25">
      <c r="A2320">
        <v>2025</v>
      </c>
      <c r="B2320">
        <v>15648005</v>
      </c>
      <c r="C2320" t="s">
        <v>324</v>
      </c>
      <c r="D2320">
        <v>672</v>
      </c>
      <c r="E2320" t="s">
        <v>18</v>
      </c>
      <c r="F2320" t="s">
        <v>23</v>
      </c>
      <c r="G2320">
        <v>33</v>
      </c>
      <c r="H2320">
        <v>2</v>
      </c>
      <c r="I2320">
        <v>0</v>
      </c>
      <c r="J2320">
        <v>2</v>
      </c>
      <c r="K2320">
        <v>1</v>
      </c>
      <c r="L2320">
        <v>1</v>
      </c>
      <c r="M2320">
        <v>182738</v>
      </c>
      <c r="N2320">
        <v>0</v>
      </c>
      <c r="O2320" t="str">
        <f t="shared" si="218"/>
        <v>30-45</v>
      </c>
      <c r="P2320" t="str">
        <f t="shared" si="219"/>
        <v>Medium</v>
      </c>
      <c r="Q2320" t="str">
        <f t="shared" si="220"/>
        <v>New</v>
      </c>
      <c r="R2320" t="str">
        <f t="shared" si="221"/>
        <v>Zero Balance</v>
      </c>
      <c r="S2320" t="str">
        <f t="shared" si="222"/>
        <v>Normal</v>
      </c>
      <c r="T2320">
        <v>1</v>
      </c>
      <c r="U2320">
        <f t="shared" si="223"/>
        <v>0</v>
      </c>
    </row>
    <row r="2321" spans="1:21" x14ac:dyDescent="0.25">
      <c r="A2321">
        <v>2025</v>
      </c>
      <c r="B2321">
        <v>15681446</v>
      </c>
      <c r="C2321" t="s">
        <v>180</v>
      </c>
      <c r="D2321">
        <v>636</v>
      </c>
      <c r="E2321" t="s">
        <v>26</v>
      </c>
      <c r="F2321" t="s">
        <v>16</v>
      </c>
      <c r="G2321">
        <v>37</v>
      </c>
      <c r="H2321">
        <v>9</v>
      </c>
      <c r="I2321">
        <v>157099</v>
      </c>
      <c r="J2321">
        <v>1</v>
      </c>
      <c r="K2321">
        <v>1</v>
      </c>
      <c r="L2321">
        <v>1</v>
      </c>
      <c r="M2321">
        <v>153535</v>
      </c>
      <c r="N2321">
        <v>0</v>
      </c>
      <c r="O2321" t="str">
        <f t="shared" si="218"/>
        <v>30-45</v>
      </c>
      <c r="P2321" t="str">
        <f t="shared" si="219"/>
        <v>Medium</v>
      </c>
      <c r="Q2321" t="str">
        <f t="shared" si="220"/>
        <v>Long-Term</v>
      </c>
      <c r="R2321" t="str">
        <f t="shared" si="221"/>
        <v>High Balance</v>
      </c>
      <c r="S2321" t="str">
        <f t="shared" si="222"/>
        <v>High Value</v>
      </c>
      <c r="T2321">
        <v>1</v>
      </c>
      <c r="U2321">
        <f t="shared" si="223"/>
        <v>0</v>
      </c>
    </row>
    <row r="2322" spans="1:21" x14ac:dyDescent="0.25">
      <c r="A2322">
        <v>2025</v>
      </c>
      <c r="B2322">
        <v>15775888</v>
      </c>
      <c r="C2322" t="s">
        <v>39</v>
      </c>
      <c r="D2322">
        <v>593</v>
      </c>
      <c r="E2322" t="s">
        <v>26</v>
      </c>
      <c r="F2322" t="s">
        <v>16</v>
      </c>
      <c r="G2322">
        <v>38</v>
      </c>
      <c r="H2322">
        <v>5</v>
      </c>
      <c r="I2322">
        <v>85627</v>
      </c>
      <c r="J2322">
        <v>1</v>
      </c>
      <c r="K2322">
        <v>1</v>
      </c>
      <c r="L2322">
        <v>1</v>
      </c>
      <c r="M2322">
        <v>125080</v>
      </c>
      <c r="N2322">
        <v>0</v>
      </c>
      <c r="O2322" t="str">
        <f t="shared" si="218"/>
        <v>30-45</v>
      </c>
      <c r="P2322" t="str">
        <f t="shared" si="219"/>
        <v>Low</v>
      </c>
      <c r="Q2322" t="str">
        <f t="shared" si="220"/>
        <v>Mid-Term</v>
      </c>
      <c r="R2322" t="str">
        <f t="shared" si="221"/>
        <v>Low Balance</v>
      </c>
      <c r="S2322" t="str">
        <f t="shared" si="222"/>
        <v>Normal</v>
      </c>
      <c r="T2322">
        <v>1</v>
      </c>
      <c r="U2322">
        <f t="shared" si="223"/>
        <v>0</v>
      </c>
    </row>
    <row r="2323" spans="1:21" x14ac:dyDescent="0.25">
      <c r="A2323">
        <v>2025</v>
      </c>
      <c r="B2323">
        <v>15749019</v>
      </c>
      <c r="C2323" t="s">
        <v>1225</v>
      </c>
      <c r="D2323">
        <v>545</v>
      </c>
      <c r="E2323" t="s">
        <v>26</v>
      </c>
      <c r="F2323" t="s">
        <v>23</v>
      </c>
      <c r="G2323">
        <v>45</v>
      </c>
      <c r="H2323">
        <v>6</v>
      </c>
      <c r="I2323">
        <v>93796</v>
      </c>
      <c r="J2323">
        <v>2</v>
      </c>
      <c r="K2323">
        <v>1</v>
      </c>
      <c r="L2323">
        <v>1</v>
      </c>
      <c r="M2323">
        <v>162321</v>
      </c>
      <c r="N2323">
        <v>0</v>
      </c>
      <c r="O2323" t="str">
        <f t="shared" si="218"/>
        <v>30-45</v>
      </c>
      <c r="P2323" t="str">
        <f t="shared" si="219"/>
        <v>Low</v>
      </c>
      <c r="Q2323" t="str">
        <f t="shared" si="220"/>
        <v>Mid-Term</v>
      </c>
      <c r="R2323" t="str">
        <f t="shared" si="221"/>
        <v>Low Balance</v>
      </c>
      <c r="S2323" t="str">
        <f t="shared" si="222"/>
        <v>Normal</v>
      </c>
      <c r="T2323">
        <v>1</v>
      </c>
      <c r="U2323">
        <f t="shared" si="223"/>
        <v>0</v>
      </c>
    </row>
    <row r="2324" spans="1:21" x14ac:dyDescent="0.25">
      <c r="A2324">
        <v>2025</v>
      </c>
      <c r="B2324">
        <v>15709928</v>
      </c>
      <c r="C2324" t="s">
        <v>708</v>
      </c>
      <c r="D2324">
        <v>567</v>
      </c>
      <c r="E2324" t="s">
        <v>18</v>
      </c>
      <c r="F2324" t="s">
        <v>16</v>
      </c>
      <c r="G2324">
        <v>41</v>
      </c>
      <c r="H2324">
        <v>1</v>
      </c>
      <c r="I2324">
        <v>0</v>
      </c>
      <c r="J2324">
        <v>2</v>
      </c>
      <c r="K2324">
        <v>1</v>
      </c>
      <c r="L2324">
        <v>0</v>
      </c>
      <c r="M2324">
        <v>3415</v>
      </c>
      <c r="N2324">
        <v>0</v>
      </c>
      <c r="O2324" t="str">
        <f t="shared" si="218"/>
        <v>30-45</v>
      </c>
      <c r="P2324" t="str">
        <f t="shared" si="219"/>
        <v>Low</v>
      </c>
      <c r="Q2324" t="str">
        <f t="shared" si="220"/>
        <v>New</v>
      </c>
      <c r="R2324" t="str">
        <f t="shared" si="221"/>
        <v>Zero Balance</v>
      </c>
      <c r="S2324" t="str">
        <f t="shared" si="222"/>
        <v>Normal</v>
      </c>
      <c r="T2324">
        <v>1</v>
      </c>
      <c r="U2324">
        <f t="shared" si="223"/>
        <v>0</v>
      </c>
    </row>
    <row r="2325" spans="1:21" x14ac:dyDescent="0.25">
      <c r="A2325">
        <v>2025</v>
      </c>
      <c r="B2325">
        <v>15784676</v>
      </c>
      <c r="C2325" t="s">
        <v>116</v>
      </c>
      <c r="D2325">
        <v>583</v>
      </c>
      <c r="E2325" t="s">
        <v>15</v>
      </c>
      <c r="F2325" t="s">
        <v>23</v>
      </c>
      <c r="G2325">
        <v>51</v>
      </c>
      <c r="H2325">
        <v>6</v>
      </c>
      <c r="I2325">
        <v>125268</v>
      </c>
      <c r="J2325">
        <v>2</v>
      </c>
      <c r="K2325">
        <v>1</v>
      </c>
      <c r="L2325">
        <v>0</v>
      </c>
      <c r="M2325">
        <v>165082</v>
      </c>
      <c r="N2325">
        <v>0</v>
      </c>
      <c r="O2325" t="str">
        <f t="shared" si="218"/>
        <v>46-60</v>
      </c>
      <c r="P2325" t="str">
        <f t="shared" si="219"/>
        <v>Low</v>
      </c>
      <c r="Q2325" t="str">
        <f t="shared" si="220"/>
        <v>Mid-Term</v>
      </c>
      <c r="R2325" t="str">
        <f t="shared" si="221"/>
        <v>High Balance</v>
      </c>
      <c r="S2325" t="str">
        <f t="shared" si="222"/>
        <v>High Value</v>
      </c>
      <c r="T2325">
        <v>1</v>
      </c>
      <c r="U2325">
        <f t="shared" si="223"/>
        <v>0</v>
      </c>
    </row>
    <row r="2326" spans="1:21" x14ac:dyDescent="0.25">
      <c r="A2326">
        <v>2025</v>
      </c>
      <c r="B2326">
        <v>15748116</v>
      </c>
      <c r="C2326" t="s">
        <v>138</v>
      </c>
      <c r="D2326">
        <v>681</v>
      </c>
      <c r="E2326" t="s">
        <v>15</v>
      </c>
      <c r="F2326" t="s">
        <v>16</v>
      </c>
      <c r="G2326">
        <v>29</v>
      </c>
      <c r="H2326">
        <v>2</v>
      </c>
      <c r="I2326">
        <v>148144</v>
      </c>
      <c r="J2326">
        <v>1</v>
      </c>
      <c r="K2326">
        <v>1</v>
      </c>
      <c r="L2326">
        <v>1</v>
      </c>
      <c r="M2326">
        <v>52021</v>
      </c>
      <c r="N2326">
        <v>0</v>
      </c>
      <c r="O2326" t="str">
        <f t="shared" si="218"/>
        <v>&lt;30</v>
      </c>
      <c r="P2326" t="str">
        <f t="shared" si="219"/>
        <v>Medium</v>
      </c>
      <c r="Q2326" t="str">
        <f t="shared" si="220"/>
        <v>New</v>
      </c>
      <c r="R2326" t="str">
        <f t="shared" si="221"/>
        <v>High Balance</v>
      </c>
      <c r="S2326" t="str">
        <f t="shared" si="222"/>
        <v>High Value</v>
      </c>
      <c r="T2326">
        <v>1</v>
      </c>
      <c r="U2326">
        <f t="shared" si="223"/>
        <v>0</v>
      </c>
    </row>
    <row r="2327" spans="1:21" x14ac:dyDescent="0.25">
      <c r="A2327">
        <v>2025</v>
      </c>
      <c r="B2327">
        <v>15612193</v>
      </c>
      <c r="C2327" t="s">
        <v>189</v>
      </c>
      <c r="D2327">
        <v>762</v>
      </c>
      <c r="E2327" t="s">
        <v>18</v>
      </c>
      <c r="F2327" t="s">
        <v>23</v>
      </c>
      <c r="G2327">
        <v>29</v>
      </c>
      <c r="H2327">
        <v>10</v>
      </c>
      <c r="I2327">
        <v>115545</v>
      </c>
      <c r="J2327">
        <v>2</v>
      </c>
      <c r="K2327">
        <v>1</v>
      </c>
      <c r="L2327">
        <v>0</v>
      </c>
      <c r="M2327">
        <v>148256</v>
      </c>
      <c r="N2327">
        <v>0</v>
      </c>
      <c r="O2327" t="str">
        <f t="shared" si="218"/>
        <v>&lt;30</v>
      </c>
      <c r="P2327" t="str">
        <f t="shared" si="219"/>
        <v>High</v>
      </c>
      <c r="Q2327" t="str">
        <f t="shared" si="220"/>
        <v>Long-Term</v>
      </c>
      <c r="R2327" t="str">
        <f t="shared" si="221"/>
        <v>High Balance</v>
      </c>
      <c r="S2327" t="str">
        <f t="shared" si="222"/>
        <v>High Value</v>
      </c>
      <c r="T2327">
        <v>1</v>
      </c>
      <c r="U2327">
        <f t="shared" si="223"/>
        <v>0</v>
      </c>
    </row>
    <row r="2328" spans="1:21" x14ac:dyDescent="0.25">
      <c r="A2328">
        <v>2025</v>
      </c>
      <c r="B2328">
        <v>15762984</v>
      </c>
      <c r="C2328" t="s">
        <v>243</v>
      </c>
      <c r="D2328">
        <v>648</v>
      </c>
      <c r="E2328" t="s">
        <v>18</v>
      </c>
      <c r="F2328" t="s">
        <v>23</v>
      </c>
      <c r="G2328">
        <v>35</v>
      </c>
      <c r="H2328">
        <v>7</v>
      </c>
      <c r="I2328">
        <v>0</v>
      </c>
      <c r="J2328">
        <v>2</v>
      </c>
      <c r="K2328">
        <v>0</v>
      </c>
      <c r="L2328">
        <v>0</v>
      </c>
      <c r="M2328">
        <v>122899</v>
      </c>
      <c r="N2328">
        <v>0</v>
      </c>
      <c r="O2328" t="str">
        <f t="shared" si="218"/>
        <v>30-45</v>
      </c>
      <c r="P2328" t="str">
        <f t="shared" si="219"/>
        <v>Medium</v>
      </c>
      <c r="Q2328" t="str">
        <f t="shared" si="220"/>
        <v>Mid-Term</v>
      </c>
      <c r="R2328" t="str">
        <f t="shared" si="221"/>
        <v>Zero Balance</v>
      </c>
      <c r="S2328" t="str">
        <f t="shared" si="222"/>
        <v>Normal</v>
      </c>
      <c r="T2328">
        <v>1</v>
      </c>
      <c r="U2328">
        <f t="shared" si="223"/>
        <v>0</v>
      </c>
    </row>
    <row r="2329" spans="1:21" x14ac:dyDescent="0.25">
      <c r="A2329">
        <v>2025</v>
      </c>
      <c r="B2329">
        <v>15613713</v>
      </c>
      <c r="C2329" t="s">
        <v>1116</v>
      </c>
      <c r="D2329">
        <v>644</v>
      </c>
      <c r="E2329" t="s">
        <v>15</v>
      </c>
      <c r="F2329" t="s">
        <v>23</v>
      </c>
      <c r="G2329">
        <v>30</v>
      </c>
      <c r="H2329">
        <v>5</v>
      </c>
      <c r="I2329">
        <v>44929</v>
      </c>
      <c r="J2329">
        <v>1</v>
      </c>
      <c r="K2329">
        <v>1</v>
      </c>
      <c r="L2329">
        <v>1</v>
      </c>
      <c r="M2329">
        <v>10771</v>
      </c>
      <c r="N2329">
        <v>0</v>
      </c>
      <c r="O2329" t="str">
        <f t="shared" si="218"/>
        <v>30-45</v>
      </c>
      <c r="P2329" t="str">
        <f t="shared" si="219"/>
        <v>Medium</v>
      </c>
      <c r="Q2329" t="str">
        <f t="shared" si="220"/>
        <v>Mid-Term</v>
      </c>
      <c r="R2329" t="str">
        <f t="shared" si="221"/>
        <v>Low Balance</v>
      </c>
      <c r="S2329" t="str">
        <f t="shared" si="222"/>
        <v>Normal</v>
      </c>
      <c r="T2329">
        <v>1</v>
      </c>
      <c r="U2329">
        <f t="shared" si="223"/>
        <v>0</v>
      </c>
    </row>
    <row r="2330" spans="1:21" x14ac:dyDescent="0.25">
      <c r="A2330">
        <v>2025</v>
      </c>
      <c r="B2330">
        <v>15664204</v>
      </c>
      <c r="C2330" t="s">
        <v>1327</v>
      </c>
      <c r="D2330">
        <v>706</v>
      </c>
      <c r="E2330" t="s">
        <v>18</v>
      </c>
      <c r="F2330" t="s">
        <v>23</v>
      </c>
      <c r="G2330">
        <v>29</v>
      </c>
      <c r="H2330">
        <v>2</v>
      </c>
      <c r="I2330">
        <v>0</v>
      </c>
      <c r="J2330">
        <v>2</v>
      </c>
      <c r="K2330">
        <v>1</v>
      </c>
      <c r="L2330">
        <v>1</v>
      </c>
      <c r="M2330">
        <v>18256</v>
      </c>
      <c r="N2330">
        <v>0</v>
      </c>
      <c r="O2330" t="str">
        <f t="shared" si="218"/>
        <v>&lt;30</v>
      </c>
      <c r="P2330" t="str">
        <f t="shared" si="219"/>
        <v>Medium</v>
      </c>
      <c r="Q2330" t="str">
        <f t="shared" si="220"/>
        <v>New</v>
      </c>
      <c r="R2330" t="str">
        <f t="shared" si="221"/>
        <v>Zero Balance</v>
      </c>
      <c r="S2330" t="str">
        <f t="shared" si="222"/>
        <v>Normal</v>
      </c>
      <c r="T2330">
        <v>1</v>
      </c>
      <c r="U2330">
        <f t="shared" si="223"/>
        <v>0</v>
      </c>
    </row>
    <row r="2331" spans="1:21" x14ac:dyDescent="0.25">
      <c r="A2331">
        <v>2025</v>
      </c>
      <c r="B2331">
        <v>15639415</v>
      </c>
      <c r="C2331" t="s">
        <v>809</v>
      </c>
      <c r="D2331">
        <v>850</v>
      </c>
      <c r="E2331" t="s">
        <v>15</v>
      </c>
      <c r="F2331" t="s">
        <v>23</v>
      </c>
      <c r="G2331">
        <v>35</v>
      </c>
      <c r="H2331">
        <v>3</v>
      </c>
      <c r="I2331">
        <v>162442</v>
      </c>
      <c r="J2331">
        <v>1</v>
      </c>
      <c r="K2331">
        <v>1</v>
      </c>
      <c r="L2331">
        <v>0</v>
      </c>
      <c r="M2331">
        <v>183567</v>
      </c>
      <c r="N2331">
        <v>0</v>
      </c>
      <c r="O2331" t="str">
        <f t="shared" si="218"/>
        <v>30-45</v>
      </c>
      <c r="P2331" t="str">
        <f t="shared" si="219"/>
        <v>High</v>
      </c>
      <c r="Q2331" t="str">
        <f t="shared" si="220"/>
        <v>New</v>
      </c>
      <c r="R2331" t="str">
        <f t="shared" si="221"/>
        <v>High Balance</v>
      </c>
      <c r="S2331" t="str">
        <f t="shared" si="222"/>
        <v>High Value</v>
      </c>
      <c r="T2331">
        <v>1</v>
      </c>
      <c r="U2331">
        <f t="shared" si="223"/>
        <v>0</v>
      </c>
    </row>
    <row r="2332" spans="1:21" x14ac:dyDescent="0.25">
      <c r="A2332">
        <v>2025</v>
      </c>
      <c r="B2332">
        <v>15806332</v>
      </c>
      <c r="C2332" t="s">
        <v>1328</v>
      </c>
      <c r="D2332">
        <v>484</v>
      </c>
      <c r="E2332" t="s">
        <v>18</v>
      </c>
      <c r="F2332" t="s">
        <v>16</v>
      </c>
      <c r="G2332">
        <v>39</v>
      </c>
      <c r="H2332">
        <v>5</v>
      </c>
      <c r="I2332">
        <v>0</v>
      </c>
      <c r="J2332">
        <v>2</v>
      </c>
      <c r="K2332">
        <v>1</v>
      </c>
      <c r="L2332">
        <v>1</v>
      </c>
      <c r="M2332">
        <v>175224</v>
      </c>
      <c r="N2332">
        <v>0</v>
      </c>
      <c r="O2332" t="str">
        <f t="shared" si="218"/>
        <v>30-45</v>
      </c>
      <c r="P2332" t="str">
        <f t="shared" si="219"/>
        <v>Low</v>
      </c>
      <c r="Q2332" t="str">
        <f t="shared" si="220"/>
        <v>Mid-Term</v>
      </c>
      <c r="R2332" t="str">
        <f t="shared" si="221"/>
        <v>Zero Balance</v>
      </c>
      <c r="S2332" t="str">
        <f t="shared" si="222"/>
        <v>Normal</v>
      </c>
      <c r="T2332">
        <v>1</v>
      </c>
      <c r="U2332">
        <f t="shared" si="223"/>
        <v>0</v>
      </c>
    </row>
    <row r="2333" spans="1:21" x14ac:dyDescent="0.25">
      <c r="A2333">
        <v>2025</v>
      </c>
      <c r="B2333">
        <v>15614929</v>
      </c>
      <c r="C2333" t="s">
        <v>360</v>
      </c>
      <c r="D2333">
        <v>508</v>
      </c>
      <c r="E2333" t="s">
        <v>26</v>
      </c>
      <c r="F2333" t="s">
        <v>23</v>
      </c>
      <c r="G2333">
        <v>28</v>
      </c>
      <c r="H2333">
        <v>0</v>
      </c>
      <c r="I2333">
        <v>96214</v>
      </c>
      <c r="J2333">
        <v>2</v>
      </c>
      <c r="K2333">
        <v>1</v>
      </c>
      <c r="L2333">
        <v>0</v>
      </c>
      <c r="M2333">
        <v>147914</v>
      </c>
      <c r="N2333">
        <v>0</v>
      </c>
      <c r="O2333" t="str">
        <f t="shared" si="218"/>
        <v>&lt;30</v>
      </c>
      <c r="P2333" t="str">
        <f t="shared" si="219"/>
        <v>Low</v>
      </c>
      <c r="Q2333" t="str">
        <f t="shared" si="220"/>
        <v>New</v>
      </c>
      <c r="R2333" t="str">
        <f t="shared" si="221"/>
        <v>Low Balance</v>
      </c>
      <c r="S2333" t="str">
        <f t="shared" si="222"/>
        <v>Normal</v>
      </c>
      <c r="T2333">
        <v>1</v>
      </c>
      <c r="U2333">
        <f t="shared" si="223"/>
        <v>0</v>
      </c>
    </row>
    <row r="2334" spans="1:21" x14ac:dyDescent="0.25">
      <c r="A2334">
        <v>2025</v>
      </c>
      <c r="B2334">
        <v>15695492</v>
      </c>
      <c r="C2334" t="s">
        <v>633</v>
      </c>
      <c r="D2334">
        <v>439</v>
      </c>
      <c r="E2334" t="s">
        <v>15</v>
      </c>
      <c r="F2334" t="s">
        <v>16</v>
      </c>
      <c r="G2334">
        <v>29</v>
      </c>
      <c r="H2334">
        <v>6</v>
      </c>
      <c r="I2334">
        <v>156569</v>
      </c>
      <c r="J2334">
        <v>1</v>
      </c>
      <c r="K2334">
        <v>1</v>
      </c>
      <c r="L2334">
        <v>0</v>
      </c>
      <c r="M2334">
        <v>180599</v>
      </c>
      <c r="N2334">
        <v>0</v>
      </c>
      <c r="O2334" t="str">
        <f t="shared" si="218"/>
        <v>&lt;30</v>
      </c>
      <c r="P2334" t="str">
        <f t="shared" si="219"/>
        <v>Low</v>
      </c>
      <c r="Q2334" t="str">
        <f t="shared" si="220"/>
        <v>Mid-Term</v>
      </c>
      <c r="R2334" t="str">
        <f t="shared" si="221"/>
        <v>High Balance</v>
      </c>
      <c r="S2334" t="str">
        <f t="shared" si="222"/>
        <v>High Value</v>
      </c>
      <c r="T2334">
        <v>1</v>
      </c>
      <c r="U2334">
        <f t="shared" si="223"/>
        <v>0</v>
      </c>
    </row>
    <row r="2335" spans="1:21" x14ac:dyDescent="0.25">
      <c r="A2335">
        <v>2025</v>
      </c>
      <c r="B2335">
        <v>15635972</v>
      </c>
      <c r="C2335" t="s">
        <v>659</v>
      </c>
      <c r="D2335">
        <v>484</v>
      </c>
      <c r="E2335" t="s">
        <v>18</v>
      </c>
      <c r="F2335" t="s">
        <v>23</v>
      </c>
      <c r="G2335">
        <v>36</v>
      </c>
      <c r="H2335">
        <v>8</v>
      </c>
      <c r="I2335">
        <v>0</v>
      </c>
      <c r="J2335">
        <v>2</v>
      </c>
      <c r="K2335">
        <v>1</v>
      </c>
      <c r="L2335">
        <v>0</v>
      </c>
      <c r="M2335">
        <v>186136</v>
      </c>
      <c r="N2335">
        <v>0</v>
      </c>
      <c r="O2335" t="str">
        <f t="shared" si="218"/>
        <v>30-45</v>
      </c>
      <c r="P2335" t="str">
        <f t="shared" si="219"/>
        <v>Low</v>
      </c>
      <c r="Q2335" t="str">
        <f t="shared" si="220"/>
        <v>Long-Term</v>
      </c>
      <c r="R2335" t="str">
        <f t="shared" si="221"/>
        <v>Zero Balance</v>
      </c>
      <c r="S2335" t="str">
        <f t="shared" si="222"/>
        <v>Normal</v>
      </c>
      <c r="T2335">
        <v>1</v>
      </c>
      <c r="U2335">
        <f t="shared" si="223"/>
        <v>0</v>
      </c>
    </row>
    <row r="2336" spans="1:21" x14ac:dyDescent="0.25">
      <c r="A2336">
        <v>2025</v>
      </c>
      <c r="B2336">
        <v>15616380</v>
      </c>
      <c r="C2336" t="s">
        <v>1329</v>
      </c>
      <c r="D2336">
        <v>803</v>
      </c>
      <c r="E2336" t="s">
        <v>18</v>
      </c>
      <c r="F2336" t="s">
        <v>16</v>
      </c>
      <c r="G2336">
        <v>37</v>
      </c>
      <c r="H2336">
        <v>1</v>
      </c>
      <c r="I2336">
        <v>0</v>
      </c>
      <c r="J2336">
        <v>2</v>
      </c>
      <c r="K2336">
        <v>0</v>
      </c>
      <c r="L2336">
        <v>0</v>
      </c>
      <c r="M2336">
        <v>7455</v>
      </c>
      <c r="N2336">
        <v>0</v>
      </c>
      <c r="O2336" t="str">
        <f t="shared" si="218"/>
        <v>30-45</v>
      </c>
      <c r="P2336" t="str">
        <f t="shared" si="219"/>
        <v>High</v>
      </c>
      <c r="Q2336" t="str">
        <f t="shared" si="220"/>
        <v>New</v>
      </c>
      <c r="R2336" t="str">
        <f t="shared" si="221"/>
        <v>Zero Balance</v>
      </c>
      <c r="S2336" t="str">
        <f t="shared" si="222"/>
        <v>Normal</v>
      </c>
      <c r="T2336">
        <v>1</v>
      </c>
      <c r="U2336">
        <f t="shared" si="223"/>
        <v>0</v>
      </c>
    </row>
    <row r="2337" spans="1:21" x14ac:dyDescent="0.25">
      <c r="A2337">
        <v>2025</v>
      </c>
      <c r="B2337">
        <v>15581440</v>
      </c>
      <c r="C2337" t="s">
        <v>1330</v>
      </c>
      <c r="D2337">
        <v>724</v>
      </c>
      <c r="E2337" t="s">
        <v>26</v>
      </c>
      <c r="F2337" t="s">
        <v>16</v>
      </c>
      <c r="G2337">
        <v>48</v>
      </c>
      <c r="H2337">
        <v>6</v>
      </c>
      <c r="I2337">
        <v>110463</v>
      </c>
      <c r="J2337">
        <v>2</v>
      </c>
      <c r="K2337">
        <v>1</v>
      </c>
      <c r="L2337">
        <v>1</v>
      </c>
      <c r="M2337">
        <v>80552</v>
      </c>
      <c r="N2337">
        <v>1</v>
      </c>
      <c r="O2337" t="str">
        <f t="shared" si="218"/>
        <v>46-60</v>
      </c>
      <c r="P2337" t="str">
        <f t="shared" si="219"/>
        <v>Medium</v>
      </c>
      <c r="Q2337" t="str">
        <f t="shared" si="220"/>
        <v>Mid-Term</v>
      </c>
      <c r="R2337" t="str">
        <f t="shared" si="221"/>
        <v>High Balance</v>
      </c>
      <c r="S2337" t="str">
        <f t="shared" si="222"/>
        <v>High Value</v>
      </c>
      <c r="T2337">
        <v>1</v>
      </c>
      <c r="U2337">
        <f t="shared" si="223"/>
        <v>110463</v>
      </c>
    </row>
    <row r="2338" spans="1:21" x14ac:dyDescent="0.25">
      <c r="A2338">
        <v>2025</v>
      </c>
      <c r="B2338">
        <v>15654390</v>
      </c>
      <c r="C2338" t="s">
        <v>27</v>
      </c>
      <c r="D2338">
        <v>640</v>
      </c>
      <c r="E2338" t="s">
        <v>15</v>
      </c>
      <c r="F2338" t="s">
        <v>23</v>
      </c>
      <c r="G2338">
        <v>33</v>
      </c>
      <c r="H2338">
        <v>7</v>
      </c>
      <c r="I2338">
        <v>154576</v>
      </c>
      <c r="J2338">
        <v>1</v>
      </c>
      <c r="K2338">
        <v>1</v>
      </c>
      <c r="L2338">
        <v>0</v>
      </c>
      <c r="M2338">
        <v>25722</v>
      </c>
      <c r="N2338">
        <v>1</v>
      </c>
      <c r="O2338" t="str">
        <f t="shared" si="218"/>
        <v>30-45</v>
      </c>
      <c r="P2338" t="str">
        <f t="shared" si="219"/>
        <v>Medium</v>
      </c>
      <c r="Q2338" t="str">
        <f t="shared" si="220"/>
        <v>Mid-Term</v>
      </c>
      <c r="R2338" t="str">
        <f t="shared" si="221"/>
        <v>High Balance</v>
      </c>
      <c r="S2338" t="str">
        <f t="shared" si="222"/>
        <v>High Value</v>
      </c>
      <c r="T2338">
        <v>1</v>
      </c>
      <c r="U2338">
        <f t="shared" si="223"/>
        <v>154576</v>
      </c>
    </row>
    <row r="2339" spans="1:21" x14ac:dyDescent="0.25">
      <c r="A2339">
        <v>2025</v>
      </c>
      <c r="B2339">
        <v>15660688</v>
      </c>
      <c r="C2339" t="s">
        <v>443</v>
      </c>
      <c r="D2339">
        <v>701</v>
      </c>
      <c r="E2339" t="s">
        <v>18</v>
      </c>
      <c r="F2339" t="s">
        <v>16</v>
      </c>
      <c r="G2339">
        <v>35</v>
      </c>
      <c r="H2339">
        <v>9</v>
      </c>
      <c r="I2339">
        <v>0</v>
      </c>
      <c r="J2339">
        <v>2</v>
      </c>
      <c r="K2339">
        <v>0</v>
      </c>
      <c r="L2339">
        <v>0</v>
      </c>
      <c r="M2339">
        <v>170997</v>
      </c>
      <c r="N2339">
        <v>0</v>
      </c>
      <c r="O2339" t="str">
        <f t="shared" si="218"/>
        <v>30-45</v>
      </c>
      <c r="P2339" t="str">
        <f t="shared" si="219"/>
        <v>Medium</v>
      </c>
      <c r="Q2339" t="str">
        <f t="shared" si="220"/>
        <v>Long-Term</v>
      </c>
      <c r="R2339" t="str">
        <f t="shared" si="221"/>
        <v>Zero Balance</v>
      </c>
      <c r="S2339" t="str">
        <f t="shared" si="222"/>
        <v>Normal</v>
      </c>
      <c r="T2339">
        <v>1</v>
      </c>
      <c r="U2339">
        <f t="shared" si="223"/>
        <v>0</v>
      </c>
    </row>
    <row r="2340" spans="1:21" x14ac:dyDescent="0.25">
      <c r="A2340">
        <v>2025</v>
      </c>
      <c r="B2340">
        <v>15806307</v>
      </c>
      <c r="C2340" t="s">
        <v>1331</v>
      </c>
      <c r="D2340">
        <v>537</v>
      </c>
      <c r="E2340" t="s">
        <v>15</v>
      </c>
      <c r="F2340" t="s">
        <v>23</v>
      </c>
      <c r="G2340">
        <v>37</v>
      </c>
      <c r="H2340">
        <v>3</v>
      </c>
      <c r="I2340">
        <v>0</v>
      </c>
      <c r="J2340">
        <v>2</v>
      </c>
      <c r="K2340">
        <v>1</v>
      </c>
      <c r="L2340">
        <v>1</v>
      </c>
      <c r="M2340">
        <v>20603</v>
      </c>
      <c r="N2340">
        <v>0</v>
      </c>
      <c r="O2340" t="str">
        <f t="shared" si="218"/>
        <v>30-45</v>
      </c>
      <c r="P2340" t="str">
        <f t="shared" si="219"/>
        <v>Low</v>
      </c>
      <c r="Q2340" t="str">
        <f t="shared" si="220"/>
        <v>New</v>
      </c>
      <c r="R2340" t="str">
        <f t="shared" si="221"/>
        <v>Zero Balance</v>
      </c>
      <c r="S2340" t="str">
        <f t="shared" si="222"/>
        <v>Normal</v>
      </c>
      <c r="T2340">
        <v>1</v>
      </c>
      <c r="U2340">
        <f t="shared" si="223"/>
        <v>0</v>
      </c>
    </row>
    <row r="2341" spans="1:21" x14ac:dyDescent="0.25">
      <c r="A2341">
        <v>2025</v>
      </c>
      <c r="B2341">
        <v>15647975</v>
      </c>
      <c r="C2341" t="s">
        <v>1332</v>
      </c>
      <c r="D2341">
        <v>651</v>
      </c>
      <c r="E2341" t="s">
        <v>26</v>
      </c>
      <c r="F2341" t="s">
        <v>23</v>
      </c>
      <c r="G2341">
        <v>26</v>
      </c>
      <c r="H2341">
        <v>5</v>
      </c>
      <c r="I2341">
        <v>147037</v>
      </c>
      <c r="J2341">
        <v>1</v>
      </c>
      <c r="K2341">
        <v>0</v>
      </c>
      <c r="L2341">
        <v>0</v>
      </c>
      <c r="M2341">
        <v>141763</v>
      </c>
      <c r="N2341">
        <v>0</v>
      </c>
      <c r="O2341" t="str">
        <f t="shared" si="218"/>
        <v>&lt;30</v>
      </c>
      <c r="P2341" t="str">
        <f t="shared" si="219"/>
        <v>Medium</v>
      </c>
      <c r="Q2341" t="str">
        <f t="shared" si="220"/>
        <v>Mid-Term</v>
      </c>
      <c r="R2341" t="str">
        <f t="shared" si="221"/>
        <v>High Balance</v>
      </c>
      <c r="S2341" t="str">
        <f t="shared" si="222"/>
        <v>High Value</v>
      </c>
      <c r="T2341">
        <v>1</v>
      </c>
      <c r="U2341">
        <f t="shared" si="223"/>
        <v>0</v>
      </c>
    </row>
    <row r="2342" spans="1:21" x14ac:dyDescent="0.25">
      <c r="A2342">
        <v>2025</v>
      </c>
      <c r="B2342">
        <v>15595728</v>
      </c>
      <c r="C2342" t="s">
        <v>857</v>
      </c>
      <c r="D2342">
        <v>523</v>
      </c>
      <c r="E2342" t="s">
        <v>26</v>
      </c>
      <c r="F2342" t="s">
        <v>23</v>
      </c>
      <c r="G2342">
        <v>41</v>
      </c>
      <c r="H2342">
        <v>0</v>
      </c>
      <c r="I2342">
        <v>119276</v>
      </c>
      <c r="J2342">
        <v>1</v>
      </c>
      <c r="K2342">
        <v>0</v>
      </c>
      <c r="L2342">
        <v>0</v>
      </c>
      <c r="M2342">
        <v>122284</v>
      </c>
      <c r="N2342">
        <v>1</v>
      </c>
      <c r="O2342" t="str">
        <f t="shared" si="218"/>
        <v>30-45</v>
      </c>
      <c r="P2342" t="str">
        <f t="shared" si="219"/>
        <v>Low</v>
      </c>
      <c r="Q2342" t="str">
        <f t="shared" si="220"/>
        <v>New</v>
      </c>
      <c r="R2342" t="str">
        <f t="shared" si="221"/>
        <v>High Balance</v>
      </c>
      <c r="S2342" t="str">
        <f t="shared" si="222"/>
        <v>High Value</v>
      </c>
      <c r="T2342">
        <v>1</v>
      </c>
      <c r="U2342">
        <f t="shared" si="223"/>
        <v>119276</v>
      </c>
    </row>
    <row r="2343" spans="1:21" x14ac:dyDescent="0.25">
      <c r="A2343">
        <v>2025</v>
      </c>
      <c r="B2343">
        <v>15735388</v>
      </c>
      <c r="C2343" t="s">
        <v>1333</v>
      </c>
      <c r="D2343">
        <v>717</v>
      </c>
      <c r="E2343" t="s">
        <v>15</v>
      </c>
      <c r="F2343" t="s">
        <v>16</v>
      </c>
      <c r="G2343">
        <v>25</v>
      </c>
      <c r="H2343">
        <v>7</v>
      </c>
      <c r="I2343">
        <v>108665</v>
      </c>
      <c r="J2343">
        <v>2</v>
      </c>
      <c r="K2343">
        <v>1</v>
      </c>
      <c r="L2343">
        <v>0</v>
      </c>
      <c r="M2343">
        <v>190012</v>
      </c>
      <c r="N2343">
        <v>0</v>
      </c>
      <c r="O2343" t="str">
        <f t="shared" si="218"/>
        <v>&lt;30</v>
      </c>
      <c r="P2343" t="str">
        <f t="shared" si="219"/>
        <v>Medium</v>
      </c>
      <c r="Q2343" t="str">
        <f t="shared" si="220"/>
        <v>Mid-Term</v>
      </c>
      <c r="R2343" t="str">
        <f t="shared" si="221"/>
        <v>High Balance</v>
      </c>
      <c r="S2343" t="str">
        <f t="shared" si="222"/>
        <v>High Value</v>
      </c>
      <c r="T2343">
        <v>1</v>
      </c>
      <c r="U2343">
        <f t="shared" si="223"/>
        <v>0</v>
      </c>
    </row>
    <row r="2344" spans="1:21" x14ac:dyDescent="0.25">
      <c r="A2344">
        <v>2025</v>
      </c>
      <c r="B2344">
        <v>15788535</v>
      </c>
      <c r="C2344" t="s">
        <v>214</v>
      </c>
      <c r="D2344">
        <v>593</v>
      </c>
      <c r="E2344" t="s">
        <v>18</v>
      </c>
      <c r="F2344" t="s">
        <v>23</v>
      </c>
      <c r="G2344">
        <v>44</v>
      </c>
      <c r="H2344">
        <v>5</v>
      </c>
      <c r="I2344">
        <v>0</v>
      </c>
      <c r="J2344">
        <v>1</v>
      </c>
      <c r="K2344">
        <v>1</v>
      </c>
      <c r="L2344">
        <v>0</v>
      </c>
      <c r="M2344">
        <v>128047</v>
      </c>
      <c r="N2344">
        <v>0</v>
      </c>
      <c r="O2344" t="str">
        <f t="shared" si="218"/>
        <v>30-45</v>
      </c>
      <c r="P2344" t="str">
        <f t="shared" si="219"/>
        <v>Low</v>
      </c>
      <c r="Q2344" t="str">
        <f t="shared" si="220"/>
        <v>Mid-Term</v>
      </c>
      <c r="R2344" t="str">
        <f t="shared" si="221"/>
        <v>Zero Balance</v>
      </c>
      <c r="S2344" t="str">
        <f t="shared" si="222"/>
        <v>Normal</v>
      </c>
      <c r="T2344">
        <v>1</v>
      </c>
      <c r="U2344">
        <f t="shared" si="223"/>
        <v>0</v>
      </c>
    </row>
    <row r="2345" spans="1:21" x14ac:dyDescent="0.25">
      <c r="A2345">
        <v>2025</v>
      </c>
      <c r="B2345">
        <v>15765902</v>
      </c>
      <c r="C2345" t="s">
        <v>792</v>
      </c>
      <c r="D2345">
        <v>706</v>
      </c>
      <c r="E2345" t="s">
        <v>26</v>
      </c>
      <c r="F2345" t="s">
        <v>23</v>
      </c>
      <c r="G2345">
        <v>38</v>
      </c>
      <c r="H2345">
        <v>5</v>
      </c>
      <c r="I2345">
        <v>163035</v>
      </c>
      <c r="J2345">
        <v>2</v>
      </c>
      <c r="K2345">
        <v>1</v>
      </c>
      <c r="L2345">
        <v>1</v>
      </c>
      <c r="M2345">
        <v>135662</v>
      </c>
      <c r="N2345">
        <v>0</v>
      </c>
      <c r="O2345" t="str">
        <f t="shared" si="218"/>
        <v>30-45</v>
      </c>
      <c r="P2345" t="str">
        <f t="shared" si="219"/>
        <v>Medium</v>
      </c>
      <c r="Q2345" t="str">
        <f t="shared" si="220"/>
        <v>Mid-Term</v>
      </c>
      <c r="R2345" t="str">
        <f t="shared" si="221"/>
        <v>High Balance</v>
      </c>
      <c r="S2345" t="str">
        <f t="shared" si="222"/>
        <v>High Value</v>
      </c>
      <c r="T2345">
        <v>1</v>
      </c>
      <c r="U2345">
        <f t="shared" si="223"/>
        <v>0</v>
      </c>
    </row>
    <row r="2346" spans="1:21" x14ac:dyDescent="0.25">
      <c r="A2346">
        <v>2025</v>
      </c>
      <c r="B2346">
        <v>15642345</v>
      </c>
      <c r="C2346" t="s">
        <v>1095</v>
      </c>
      <c r="D2346">
        <v>714</v>
      </c>
      <c r="E2346" t="s">
        <v>26</v>
      </c>
      <c r="F2346" t="s">
        <v>16</v>
      </c>
      <c r="G2346">
        <v>49</v>
      </c>
      <c r="H2346">
        <v>4</v>
      </c>
      <c r="I2346">
        <v>93059</v>
      </c>
      <c r="J2346">
        <v>1</v>
      </c>
      <c r="K2346">
        <v>1</v>
      </c>
      <c r="L2346">
        <v>0</v>
      </c>
      <c r="M2346">
        <v>7572</v>
      </c>
      <c r="N2346">
        <v>1</v>
      </c>
      <c r="O2346" t="str">
        <f t="shared" si="218"/>
        <v>46-60</v>
      </c>
      <c r="P2346" t="str">
        <f t="shared" si="219"/>
        <v>Medium</v>
      </c>
      <c r="Q2346" t="str">
        <f t="shared" si="220"/>
        <v>Mid-Term</v>
      </c>
      <c r="R2346" t="str">
        <f t="shared" si="221"/>
        <v>Low Balance</v>
      </c>
      <c r="S2346" t="str">
        <f t="shared" si="222"/>
        <v>Normal</v>
      </c>
      <c r="T2346">
        <v>1</v>
      </c>
      <c r="U2346">
        <f t="shared" si="223"/>
        <v>93059</v>
      </c>
    </row>
    <row r="2347" spans="1:21" x14ac:dyDescent="0.25">
      <c r="A2347">
        <v>2025</v>
      </c>
      <c r="B2347">
        <v>15641250</v>
      </c>
      <c r="C2347" t="s">
        <v>137</v>
      </c>
      <c r="D2347">
        <v>794</v>
      </c>
      <c r="E2347" t="s">
        <v>18</v>
      </c>
      <c r="F2347" t="s">
        <v>23</v>
      </c>
      <c r="G2347">
        <v>38</v>
      </c>
      <c r="H2347">
        <v>9</v>
      </c>
      <c r="I2347">
        <v>179581</v>
      </c>
      <c r="J2347">
        <v>1</v>
      </c>
      <c r="K2347">
        <v>1</v>
      </c>
      <c r="L2347">
        <v>0</v>
      </c>
      <c r="M2347">
        <v>23596</v>
      </c>
      <c r="N2347">
        <v>0</v>
      </c>
      <c r="O2347" t="str">
        <f t="shared" si="218"/>
        <v>30-45</v>
      </c>
      <c r="P2347" t="str">
        <f t="shared" si="219"/>
        <v>High</v>
      </c>
      <c r="Q2347" t="str">
        <f t="shared" si="220"/>
        <v>Long-Term</v>
      </c>
      <c r="R2347" t="str">
        <f t="shared" si="221"/>
        <v>High Balance</v>
      </c>
      <c r="S2347" t="str">
        <f t="shared" si="222"/>
        <v>High Value</v>
      </c>
      <c r="T2347">
        <v>1</v>
      </c>
      <c r="U2347">
        <f t="shared" si="223"/>
        <v>0</v>
      </c>
    </row>
    <row r="2348" spans="1:21" x14ac:dyDescent="0.25">
      <c r="A2348">
        <v>2025</v>
      </c>
      <c r="B2348">
        <v>15706163</v>
      </c>
      <c r="C2348" t="s">
        <v>414</v>
      </c>
      <c r="D2348">
        <v>518</v>
      </c>
      <c r="E2348" t="s">
        <v>26</v>
      </c>
      <c r="F2348" t="s">
        <v>23</v>
      </c>
      <c r="G2348">
        <v>46</v>
      </c>
      <c r="H2348">
        <v>4</v>
      </c>
      <c r="I2348">
        <v>113626</v>
      </c>
      <c r="J2348">
        <v>1</v>
      </c>
      <c r="K2348">
        <v>0</v>
      </c>
      <c r="L2348">
        <v>0</v>
      </c>
      <c r="M2348">
        <v>92727</v>
      </c>
      <c r="N2348">
        <v>1</v>
      </c>
      <c r="O2348" t="str">
        <f t="shared" si="218"/>
        <v>46-60</v>
      </c>
      <c r="P2348" t="str">
        <f t="shared" si="219"/>
        <v>Low</v>
      </c>
      <c r="Q2348" t="str">
        <f t="shared" si="220"/>
        <v>Mid-Term</v>
      </c>
      <c r="R2348" t="str">
        <f t="shared" si="221"/>
        <v>High Balance</v>
      </c>
      <c r="S2348" t="str">
        <f t="shared" si="222"/>
        <v>High Value</v>
      </c>
      <c r="T2348">
        <v>1</v>
      </c>
      <c r="U2348">
        <f t="shared" si="223"/>
        <v>113626</v>
      </c>
    </row>
    <row r="2349" spans="1:21" x14ac:dyDescent="0.25">
      <c r="A2349">
        <v>2025</v>
      </c>
      <c r="B2349">
        <v>15746708</v>
      </c>
      <c r="C2349" t="s">
        <v>109</v>
      </c>
      <c r="D2349">
        <v>589</v>
      </c>
      <c r="E2349" t="s">
        <v>26</v>
      </c>
      <c r="F2349" t="s">
        <v>23</v>
      </c>
      <c r="G2349">
        <v>55</v>
      </c>
      <c r="H2349">
        <v>7</v>
      </c>
      <c r="I2349">
        <v>119961</v>
      </c>
      <c r="J2349">
        <v>1</v>
      </c>
      <c r="K2349">
        <v>1</v>
      </c>
      <c r="L2349">
        <v>0</v>
      </c>
      <c r="M2349">
        <v>65157</v>
      </c>
      <c r="N2349">
        <v>1</v>
      </c>
      <c r="O2349" t="str">
        <f t="shared" si="218"/>
        <v>46-60</v>
      </c>
      <c r="P2349" t="str">
        <f t="shared" si="219"/>
        <v>Low</v>
      </c>
      <c r="Q2349" t="str">
        <f t="shared" si="220"/>
        <v>Mid-Term</v>
      </c>
      <c r="R2349" t="str">
        <f t="shared" si="221"/>
        <v>High Balance</v>
      </c>
      <c r="S2349" t="str">
        <f t="shared" si="222"/>
        <v>High Value</v>
      </c>
      <c r="T2349">
        <v>1</v>
      </c>
      <c r="U2349">
        <f t="shared" si="223"/>
        <v>119961</v>
      </c>
    </row>
    <row r="2350" spans="1:21" x14ac:dyDescent="0.25">
      <c r="A2350">
        <v>2025</v>
      </c>
      <c r="B2350">
        <v>15775203</v>
      </c>
      <c r="C2350" t="s">
        <v>150</v>
      </c>
      <c r="D2350">
        <v>824</v>
      </c>
      <c r="E2350" t="s">
        <v>15</v>
      </c>
      <c r="F2350" t="s">
        <v>23</v>
      </c>
      <c r="G2350">
        <v>45</v>
      </c>
      <c r="H2350">
        <v>3</v>
      </c>
      <c r="I2350">
        <v>129209</v>
      </c>
      <c r="J2350">
        <v>1</v>
      </c>
      <c r="K2350">
        <v>0</v>
      </c>
      <c r="L2350">
        <v>0</v>
      </c>
      <c r="M2350">
        <v>60152</v>
      </c>
      <c r="N2350">
        <v>0</v>
      </c>
      <c r="O2350" t="str">
        <f t="shared" si="218"/>
        <v>30-45</v>
      </c>
      <c r="P2350" t="str">
        <f t="shared" si="219"/>
        <v>High</v>
      </c>
      <c r="Q2350" t="str">
        <f t="shared" si="220"/>
        <v>New</v>
      </c>
      <c r="R2350" t="str">
        <f t="shared" si="221"/>
        <v>High Balance</v>
      </c>
      <c r="S2350" t="str">
        <f t="shared" si="222"/>
        <v>High Value</v>
      </c>
      <c r="T2350">
        <v>1</v>
      </c>
      <c r="U2350">
        <f t="shared" si="223"/>
        <v>0</v>
      </c>
    </row>
    <row r="2351" spans="1:21" x14ac:dyDescent="0.25">
      <c r="A2351">
        <v>2025</v>
      </c>
      <c r="B2351">
        <v>15787907</v>
      </c>
      <c r="C2351" t="s">
        <v>1109</v>
      </c>
      <c r="D2351">
        <v>719</v>
      </c>
      <c r="E2351" t="s">
        <v>26</v>
      </c>
      <c r="F2351" t="s">
        <v>16</v>
      </c>
      <c r="G2351">
        <v>42</v>
      </c>
      <c r="H2351">
        <v>5</v>
      </c>
      <c r="I2351">
        <v>137227</v>
      </c>
      <c r="J2351">
        <v>3</v>
      </c>
      <c r="K2351">
        <v>1</v>
      </c>
      <c r="L2351">
        <v>0</v>
      </c>
      <c r="M2351">
        <v>149097</v>
      </c>
      <c r="N2351">
        <v>1</v>
      </c>
      <c r="O2351" t="str">
        <f t="shared" si="218"/>
        <v>30-45</v>
      </c>
      <c r="P2351" t="str">
        <f t="shared" si="219"/>
        <v>Medium</v>
      </c>
      <c r="Q2351" t="str">
        <f t="shared" si="220"/>
        <v>Mid-Term</v>
      </c>
      <c r="R2351" t="str">
        <f t="shared" si="221"/>
        <v>High Balance</v>
      </c>
      <c r="S2351" t="str">
        <f t="shared" si="222"/>
        <v>High Value</v>
      </c>
      <c r="T2351">
        <v>1</v>
      </c>
      <c r="U2351">
        <f t="shared" si="223"/>
        <v>137227</v>
      </c>
    </row>
    <row r="2352" spans="1:21" x14ac:dyDescent="0.25">
      <c r="A2352">
        <v>2025</v>
      </c>
      <c r="B2352">
        <v>15646764</v>
      </c>
      <c r="C2352" t="s">
        <v>56</v>
      </c>
      <c r="D2352">
        <v>617</v>
      </c>
      <c r="E2352" t="s">
        <v>26</v>
      </c>
      <c r="F2352" t="s">
        <v>16</v>
      </c>
      <c r="G2352">
        <v>58</v>
      </c>
      <c r="H2352">
        <v>3</v>
      </c>
      <c r="I2352">
        <v>119025</v>
      </c>
      <c r="J2352">
        <v>2</v>
      </c>
      <c r="K2352">
        <v>1</v>
      </c>
      <c r="L2352">
        <v>0</v>
      </c>
      <c r="M2352">
        <v>35199</v>
      </c>
      <c r="N2352">
        <v>1</v>
      </c>
      <c r="O2352" t="str">
        <f t="shared" si="218"/>
        <v>46-60</v>
      </c>
      <c r="P2352" t="str">
        <f t="shared" si="219"/>
        <v>Medium</v>
      </c>
      <c r="Q2352" t="str">
        <f t="shared" si="220"/>
        <v>New</v>
      </c>
      <c r="R2352" t="str">
        <f t="shared" si="221"/>
        <v>High Balance</v>
      </c>
      <c r="S2352" t="str">
        <f t="shared" si="222"/>
        <v>High Value</v>
      </c>
      <c r="T2352">
        <v>1</v>
      </c>
      <c r="U2352">
        <f t="shared" si="223"/>
        <v>119025</v>
      </c>
    </row>
    <row r="2353" spans="1:21" x14ac:dyDescent="0.25">
      <c r="A2353">
        <v>2025</v>
      </c>
      <c r="B2353">
        <v>15678284</v>
      </c>
      <c r="C2353" t="s">
        <v>365</v>
      </c>
      <c r="D2353">
        <v>651</v>
      </c>
      <c r="E2353" t="s">
        <v>15</v>
      </c>
      <c r="F2353" t="s">
        <v>23</v>
      </c>
      <c r="G2353">
        <v>35</v>
      </c>
      <c r="H2353">
        <v>7</v>
      </c>
      <c r="I2353">
        <v>74624</v>
      </c>
      <c r="J2353">
        <v>3</v>
      </c>
      <c r="K2353">
        <v>1</v>
      </c>
      <c r="L2353">
        <v>0</v>
      </c>
      <c r="M2353">
        <v>129451</v>
      </c>
      <c r="N2353">
        <v>1</v>
      </c>
      <c r="O2353" t="str">
        <f t="shared" si="218"/>
        <v>30-45</v>
      </c>
      <c r="P2353" t="str">
        <f t="shared" si="219"/>
        <v>Medium</v>
      </c>
      <c r="Q2353" t="str">
        <f t="shared" si="220"/>
        <v>Mid-Term</v>
      </c>
      <c r="R2353" t="str">
        <f t="shared" si="221"/>
        <v>Low Balance</v>
      </c>
      <c r="S2353" t="str">
        <f t="shared" si="222"/>
        <v>Normal</v>
      </c>
      <c r="T2353">
        <v>1</v>
      </c>
      <c r="U2353">
        <f t="shared" si="223"/>
        <v>74624</v>
      </c>
    </row>
    <row r="2354" spans="1:21" x14ac:dyDescent="0.25">
      <c r="A2354">
        <v>2025</v>
      </c>
      <c r="B2354">
        <v>15726791</v>
      </c>
      <c r="C2354" t="s">
        <v>1334</v>
      </c>
      <c r="D2354">
        <v>637</v>
      </c>
      <c r="E2354" t="s">
        <v>18</v>
      </c>
      <c r="F2354" t="s">
        <v>16</v>
      </c>
      <c r="G2354">
        <v>45</v>
      </c>
      <c r="H2354">
        <v>2</v>
      </c>
      <c r="I2354">
        <v>157929</v>
      </c>
      <c r="J2354">
        <v>1</v>
      </c>
      <c r="K2354">
        <v>1</v>
      </c>
      <c r="L2354">
        <v>1</v>
      </c>
      <c r="M2354">
        <v>145134</v>
      </c>
      <c r="N2354">
        <v>1</v>
      </c>
      <c r="O2354" t="str">
        <f t="shared" si="218"/>
        <v>30-45</v>
      </c>
      <c r="P2354" t="str">
        <f t="shared" si="219"/>
        <v>Medium</v>
      </c>
      <c r="Q2354" t="str">
        <f t="shared" si="220"/>
        <v>New</v>
      </c>
      <c r="R2354" t="str">
        <f t="shared" si="221"/>
        <v>High Balance</v>
      </c>
      <c r="S2354" t="str">
        <f t="shared" si="222"/>
        <v>High Value</v>
      </c>
      <c r="T2354">
        <v>1</v>
      </c>
      <c r="U2354">
        <f t="shared" si="223"/>
        <v>157929</v>
      </c>
    </row>
    <row r="2355" spans="1:21" x14ac:dyDescent="0.25">
      <c r="A2355">
        <v>2025</v>
      </c>
      <c r="B2355">
        <v>15813144</v>
      </c>
      <c r="C2355" t="s">
        <v>61</v>
      </c>
      <c r="D2355">
        <v>554</v>
      </c>
      <c r="E2355" t="s">
        <v>15</v>
      </c>
      <c r="F2355" t="s">
        <v>16</v>
      </c>
      <c r="G2355">
        <v>26</v>
      </c>
      <c r="H2355">
        <v>7</v>
      </c>
      <c r="I2355">
        <v>92607</v>
      </c>
      <c r="J2355">
        <v>2</v>
      </c>
      <c r="K2355">
        <v>1</v>
      </c>
      <c r="L2355">
        <v>0</v>
      </c>
      <c r="M2355">
        <v>192710</v>
      </c>
      <c r="N2355">
        <v>0</v>
      </c>
      <c r="O2355" t="str">
        <f t="shared" si="218"/>
        <v>&lt;30</v>
      </c>
      <c r="P2355" t="str">
        <f t="shared" si="219"/>
        <v>Low</v>
      </c>
      <c r="Q2355" t="str">
        <f t="shared" si="220"/>
        <v>Mid-Term</v>
      </c>
      <c r="R2355" t="str">
        <f t="shared" si="221"/>
        <v>Low Balance</v>
      </c>
      <c r="S2355" t="str">
        <f t="shared" si="222"/>
        <v>Normal</v>
      </c>
      <c r="T2355">
        <v>1</v>
      </c>
      <c r="U2355">
        <f t="shared" si="223"/>
        <v>0</v>
      </c>
    </row>
    <row r="2356" spans="1:21" x14ac:dyDescent="0.25">
      <c r="A2356">
        <v>2025</v>
      </c>
      <c r="B2356">
        <v>15669342</v>
      </c>
      <c r="C2356" t="s">
        <v>903</v>
      </c>
      <c r="D2356">
        <v>731</v>
      </c>
      <c r="E2356" t="s">
        <v>26</v>
      </c>
      <c r="F2356" t="s">
        <v>23</v>
      </c>
      <c r="G2356">
        <v>35</v>
      </c>
      <c r="H2356">
        <v>2</v>
      </c>
      <c r="I2356">
        <v>127863</v>
      </c>
      <c r="J2356">
        <v>2</v>
      </c>
      <c r="K2356">
        <v>1</v>
      </c>
      <c r="L2356">
        <v>0</v>
      </c>
      <c r="M2356">
        <v>139084</v>
      </c>
      <c r="N2356">
        <v>0</v>
      </c>
      <c r="O2356" t="str">
        <f t="shared" si="218"/>
        <v>30-45</v>
      </c>
      <c r="P2356" t="str">
        <f t="shared" si="219"/>
        <v>Medium</v>
      </c>
      <c r="Q2356" t="str">
        <f t="shared" si="220"/>
        <v>New</v>
      </c>
      <c r="R2356" t="str">
        <f t="shared" si="221"/>
        <v>High Balance</v>
      </c>
      <c r="S2356" t="str">
        <f t="shared" si="222"/>
        <v>High Value</v>
      </c>
      <c r="T2356">
        <v>1</v>
      </c>
      <c r="U2356">
        <f t="shared" si="223"/>
        <v>0</v>
      </c>
    </row>
    <row r="2357" spans="1:21" x14ac:dyDescent="0.25">
      <c r="A2357">
        <v>2025</v>
      </c>
      <c r="B2357">
        <v>15710366</v>
      </c>
      <c r="C2357" t="s">
        <v>782</v>
      </c>
      <c r="D2357">
        <v>569</v>
      </c>
      <c r="E2357" t="s">
        <v>18</v>
      </c>
      <c r="F2357" t="s">
        <v>16</v>
      </c>
      <c r="G2357">
        <v>42</v>
      </c>
      <c r="H2357">
        <v>1</v>
      </c>
      <c r="I2357">
        <v>0</v>
      </c>
      <c r="J2357">
        <v>1</v>
      </c>
      <c r="K2357">
        <v>1</v>
      </c>
      <c r="L2357">
        <v>1</v>
      </c>
      <c r="M2357">
        <v>83630</v>
      </c>
      <c r="N2357">
        <v>1</v>
      </c>
      <c r="O2357" t="str">
        <f t="shared" si="218"/>
        <v>30-45</v>
      </c>
      <c r="P2357" t="str">
        <f t="shared" si="219"/>
        <v>Low</v>
      </c>
      <c r="Q2357" t="str">
        <f t="shared" si="220"/>
        <v>New</v>
      </c>
      <c r="R2357" t="str">
        <f t="shared" si="221"/>
        <v>Zero Balance</v>
      </c>
      <c r="S2357" t="str">
        <f t="shared" si="222"/>
        <v>Normal</v>
      </c>
      <c r="T2357">
        <v>1</v>
      </c>
      <c r="U2357">
        <f t="shared" si="223"/>
        <v>0</v>
      </c>
    </row>
    <row r="2358" spans="1:21" x14ac:dyDescent="0.25">
      <c r="A2358">
        <v>2025</v>
      </c>
      <c r="B2358">
        <v>15614934</v>
      </c>
      <c r="C2358" t="s">
        <v>1335</v>
      </c>
      <c r="D2358">
        <v>625</v>
      </c>
      <c r="E2358" t="s">
        <v>26</v>
      </c>
      <c r="F2358" t="s">
        <v>16</v>
      </c>
      <c r="G2358">
        <v>37</v>
      </c>
      <c r="H2358">
        <v>4</v>
      </c>
      <c r="I2358">
        <v>142712</v>
      </c>
      <c r="J2358">
        <v>1</v>
      </c>
      <c r="K2358">
        <v>1</v>
      </c>
      <c r="L2358">
        <v>0</v>
      </c>
      <c r="M2358">
        <v>35625</v>
      </c>
      <c r="N2358">
        <v>0</v>
      </c>
      <c r="O2358" t="str">
        <f t="shared" si="218"/>
        <v>30-45</v>
      </c>
      <c r="P2358" t="str">
        <f t="shared" si="219"/>
        <v>Medium</v>
      </c>
      <c r="Q2358" t="str">
        <f t="shared" si="220"/>
        <v>Mid-Term</v>
      </c>
      <c r="R2358" t="str">
        <f t="shared" si="221"/>
        <v>High Balance</v>
      </c>
      <c r="S2358" t="str">
        <f t="shared" si="222"/>
        <v>High Value</v>
      </c>
      <c r="T2358">
        <v>1</v>
      </c>
      <c r="U2358">
        <f t="shared" si="223"/>
        <v>0</v>
      </c>
    </row>
    <row r="2359" spans="1:21" x14ac:dyDescent="0.25">
      <c r="A2359">
        <v>2025</v>
      </c>
      <c r="B2359">
        <v>15588701</v>
      </c>
      <c r="C2359" t="s">
        <v>895</v>
      </c>
      <c r="D2359">
        <v>592</v>
      </c>
      <c r="E2359" t="s">
        <v>15</v>
      </c>
      <c r="F2359" t="s">
        <v>16</v>
      </c>
      <c r="G2359">
        <v>38</v>
      </c>
      <c r="H2359">
        <v>4</v>
      </c>
      <c r="I2359">
        <v>0</v>
      </c>
      <c r="J2359">
        <v>2</v>
      </c>
      <c r="K2359">
        <v>1</v>
      </c>
      <c r="L2359">
        <v>0</v>
      </c>
      <c r="M2359">
        <v>35339</v>
      </c>
      <c r="N2359">
        <v>0</v>
      </c>
      <c r="O2359" t="str">
        <f t="shared" si="218"/>
        <v>30-45</v>
      </c>
      <c r="P2359" t="str">
        <f t="shared" si="219"/>
        <v>Low</v>
      </c>
      <c r="Q2359" t="str">
        <f t="shared" si="220"/>
        <v>Mid-Term</v>
      </c>
      <c r="R2359" t="str">
        <f t="shared" si="221"/>
        <v>Zero Balance</v>
      </c>
      <c r="S2359" t="str">
        <f t="shared" si="222"/>
        <v>Normal</v>
      </c>
      <c r="T2359">
        <v>1</v>
      </c>
      <c r="U2359">
        <f t="shared" si="223"/>
        <v>0</v>
      </c>
    </row>
    <row r="2360" spans="1:21" x14ac:dyDescent="0.25">
      <c r="A2360">
        <v>2025</v>
      </c>
      <c r="B2360">
        <v>15665438</v>
      </c>
      <c r="C2360" t="s">
        <v>391</v>
      </c>
      <c r="D2360">
        <v>669</v>
      </c>
      <c r="E2360" t="s">
        <v>15</v>
      </c>
      <c r="F2360" t="s">
        <v>23</v>
      </c>
      <c r="G2360">
        <v>43</v>
      </c>
      <c r="H2360">
        <v>1</v>
      </c>
      <c r="I2360">
        <v>163160</v>
      </c>
      <c r="J2360">
        <v>1</v>
      </c>
      <c r="K2360">
        <v>0</v>
      </c>
      <c r="L2360">
        <v>1</v>
      </c>
      <c r="M2360">
        <v>15603</v>
      </c>
      <c r="N2360">
        <v>0</v>
      </c>
      <c r="O2360" t="str">
        <f t="shared" si="218"/>
        <v>30-45</v>
      </c>
      <c r="P2360" t="str">
        <f t="shared" si="219"/>
        <v>Medium</v>
      </c>
      <c r="Q2360" t="str">
        <f t="shared" si="220"/>
        <v>New</v>
      </c>
      <c r="R2360" t="str">
        <f t="shared" si="221"/>
        <v>High Balance</v>
      </c>
      <c r="S2360" t="str">
        <f t="shared" si="222"/>
        <v>High Value</v>
      </c>
      <c r="T2360">
        <v>1</v>
      </c>
      <c r="U2360">
        <f t="shared" si="223"/>
        <v>0</v>
      </c>
    </row>
    <row r="2361" spans="1:21" x14ac:dyDescent="0.25">
      <c r="A2361">
        <v>2025</v>
      </c>
      <c r="B2361">
        <v>15644896</v>
      </c>
      <c r="C2361" t="s">
        <v>809</v>
      </c>
      <c r="D2361">
        <v>663</v>
      </c>
      <c r="E2361" t="s">
        <v>26</v>
      </c>
      <c r="F2361" t="s">
        <v>23</v>
      </c>
      <c r="G2361">
        <v>32</v>
      </c>
      <c r="H2361">
        <v>3</v>
      </c>
      <c r="I2361">
        <v>108587</v>
      </c>
      <c r="J2361">
        <v>1</v>
      </c>
      <c r="K2361">
        <v>1</v>
      </c>
      <c r="L2361">
        <v>1</v>
      </c>
      <c r="M2361">
        <v>182355</v>
      </c>
      <c r="N2361">
        <v>0</v>
      </c>
      <c r="O2361" t="str">
        <f t="shared" si="218"/>
        <v>30-45</v>
      </c>
      <c r="P2361" t="str">
        <f t="shared" si="219"/>
        <v>Medium</v>
      </c>
      <c r="Q2361" t="str">
        <f t="shared" si="220"/>
        <v>New</v>
      </c>
      <c r="R2361" t="str">
        <f t="shared" si="221"/>
        <v>High Balance</v>
      </c>
      <c r="S2361" t="str">
        <f t="shared" si="222"/>
        <v>High Value</v>
      </c>
      <c r="T2361">
        <v>1</v>
      </c>
      <c r="U2361">
        <f t="shared" si="223"/>
        <v>0</v>
      </c>
    </row>
    <row r="2362" spans="1:21" x14ac:dyDescent="0.25">
      <c r="A2362">
        <v>2025</v>
      </c>
      <c r="B2362">
        <v>15670205</v>
      </c>
      <c r="C2362" t="s">
        <v>349</v>
      </c>
      <c r="D2362">
        <v>518</v>
      </c>
      <c r="E2362" t="s">
        <v>26</v>
      </c>
      <c r="F2362" t="s">
        <v>16</v>
      </c>
      <c r="G2362">
        <v>41</v>
      </c>
      <c r="H2362">
        <v>5</v>
      </c>
      <c r="I2362">
        <v>110625</v>
      </c>
      <c r="J2362">
        <v>1</v>
      </c>
      <c r="K2362">
        <v>1</v>
      </c>
      <c r="L2362">
        <v>0</v>
      </c>
      <c r="M2362">
        <v>89328</v>
      </c>
      <c r="N2362">
        <v>0</v>
      </c>
      <c r="O2362" t="str">
        <f t="shared" si="218"/>
        <v>30-45</v>
      </c>
      <c r="P2362" t="str">
        <f t="shared" si="219"/>
        <v>Low</v>
      </c>
      <c r="Q2362" t="str">
        <f t="shared" si="220"/>
        <v>Mid-Term</v>
      </c>
      <c r="R2362" t="str">
        <f t="shared" si="221"/>
        <v>High Balance</v>
      </c>
      <c r="S2362" t="str">
        <f t="shared" si="222"/>
        <v>High Value</v>
      </c>
      <c r="T2362">
        <v>1</v>
      </c>
      <c r="U2362">
        <f t="shared" si="223"/>
        <v>0</v>
      </c>
    </row>
    <row r="2363" spans="1:21" x14ac:dyDescent="0.25">
      <c r="A2363">
        <v>2025</v>
      </c>
      <c r="B2363">
        <v>15635776</v>
      </c>
      <c r="C2363" t="s">
        <v>70</v>
      </c>
      <c r="D2363">
        <v>686</v>
      </c>
      <c r="E2363" t="s">
        <v>26</v>
      </c>
      <c r="F2363" t="s">
        <v>16</v>
      </c>
      <c r="G2363">
        <v>43</v>
      </c>
      <c r="H2363">
        <v>5</v>
      </c>
      <c r="I2363">
        <v>154846</v>
      </c>
      <c r="J2363">
        <v>2</v>
      </c>
      <c r="K2363">
        <v>1</v>
      </c>
      <c r="L2363">
        <v>1</v>
      </c>
      <c r="M2363">
        <v>151904</v>
      </c>
      <c r="N2363">
        <v>0</v>
      </c>
      <c r="O2363" t="str">
        <f t="shared" si="218"/>
        <v>30-45</v>
      </c>
      <c r="P2363" t="str">
        <f t="shared" si="219"/>
        <v>Medium</v>
      </c>
      <c r="Q2363" t="str">
        <f t="shared" si="220"/>
        <v>Mid-Term</v>
      </c>
      <c r="R2363" t="str">
        <f t="shared" si="221"/>
        <v>High Balance</v>
      </c>
      <c r="S2363" t="str">
        <f t="shared" si="222"/>
        <v>High Value</v>
      </c>
      <c r="T2363">
        <v>1</v>
      </c>
      <c r="U2363">
        <f t="shared" si="223"/>
        <v>0</v>
      </c>
    </row>
    <row r="2364" spans="1:21" x14ac:dyDescent="0.25">
      <c r="A2364">
        <v>2025</v>
      </c>
      <c r="B2364">
        <v>15791053</v>
      </c>
      <c r="C2364" t="s">
        <v>48</v>
      </c>
      <c r="D2364">
        <v>709</v>
      </c>
      <c r="E2364" t="s">
        <v>26</v>
      </c>
      <c r="F2364" t="s">
        <v>23</v>
      </c>
      <c r="G2364">
        <v>45</v>
      </c>
      <c r="H2364">
        <v>4</v>
      </c>
      <c r="I2364">
        <v>122918</v>
      </c>
      <c r="J2364">
        <v>1</v>
      </c>
      <c r="K2364">
        <v>1</v>
      </c>
      <c r="L2364">
        <v>1</v>
      </c>
      <c r="M2364">
        <v>12</v>
      </c>
      <c r="N2364">
        <v>1</v>
      </c>
      <c r="O2364" t="str">
        <f t="shared" si="218"/>
        <v>30-45</v>
      </c>
      <c r="P2364" t="str">
        <f t="shared" si="219"/>
        <v>Medium</v>
      </c>
      <c r="Q2364" t="str">
        <f t="shared" si="220"/>
        <v>Mid-Term</v>
      </c>
      <c r="R2364" t="str">
        <f t="shared" si="221"/>
        <v>High Balance</v>
      </c>
      <c r="S2364" t="str">
        <f t="shared" si="222"/>
        <v>High Value</v>
      </c>
      <c r="T2364">
        <v>1</v>
      </c>
      <c r="U2364">
        <f t="shared" si="223"/>
        <v>122918</v>
      </c>
    </row>
    <row r="2365" spans="1:21" x14ac:dyDescent="0.25">
      <c r="A2365">
        <v>2025</v>
      </c>
      <c r="B2365">
        <v>15644005</v>
      </c>
      <c r="C2365" t="s">
        <v>1336</v>
      </c>
      <c r="D2365">
        <v>571</v>
      </c>
      <c r="E2365" t="s">
        <v>15</v>
      </c>
      <c r="F2365" t="s">
        <v>16</v>
      </c>
      <c r="G2365">
        <v>33</v>
      </c>
      <c r="H2365">
        <v>9</v>
      </c>
      <c r="I2365">
        <v>0</v>
      </c>
      <c r="J2365">
        <v>2</v>
      </c>
      <c r="K2365">
        <v>0</v>
      </c>
      <c r="L2365">
        <v>1</v>
      </c>
      <c r="M2365">
        <v>77520</v>
      </c>
      <c r="N2365">
        <v>0</v>
      </c>
      <c r="O2365" t="str">
        <f t="shared" si="218"/>
        <v>30-45</v>
      </c>
      <c r="P2365" t="str">
        <f t="shared" si="219"/>
        <v>Low</v>
      </c>
      <c r="Q2365" t="str">
        <f t="shared" si="220"/>
        <v>Long-Term</v>
      </c>
      <c r="R2365" t="str">
        <f t="shared" si="221"/>
        <v>Zero Balance</v>
      </c>
      <c r="S2365" t="str">
        <f t="shared" si="222"/>
        <v>Normal</v>
      </c>
      <c r="T2365">
        <v>1</v>
      </c>
      <c r="U2365">
        <f t="shared" si="223"/>
        <v>0</v>
      </c>
    </row>
    <row r="2366" spans="1:21" x14ac:dyDescent="0.25">
      <c r="A2366">
        <v>2025</v>
      </c>
      <c r="B2366">
        <v>15796343</v>
      </c>
      <c r="C2366" t="s">
        <v>1337</v>
      </c>
      <c r="D2366">
        <v>707</v>
      </c>
      <c r="E2366" t="s">
        <v>15</v>
      </c>
      <c r="F2366" t="s">
        <v>16</v>
      </c>
      <c r="G2366">
        <v>31</v>
      </c>
      <c r="H2366">
        <v>2</v>
      </c>
      <c r="I2366">
        <v>82788</v>
      </c>
      <c r="J2366">
        <v>2</v>
      </c>
      <c r="K2366">
        <v>0</v>
      </c>
      <c r="L2366">
        <v>0</v>
      </c>
      <c r="M2366">
        <v>91424</v>
      </c>
      <c r="N2366">
        <v>0</v>
      </c>
      <c r="O2366" t="str">
        <f t="shared" si="218"/>
        <v>30-45</v>
      </c>
      <c r="P2366" t="str">
        <f t="shared" si="219"/>
        <v>Medium</v>
      </c>
      <c r="Q2366" t="str">
        <f t="shared" si="220"/>
        <v>New</v>
      </c>
      <c r="R2366" t="str">
        <f t="shared" si="221"/>
        <v>Low Balance</v>
      </c>
      <c r="S2366" t="str">
        <f t="shared" si="222"/>
        <v>Normal</v>
      </c>
      <c r="T2366">
        <v>1</v>
      </c>
      <c r="U2366">
        <f t="shared" si="223"/>
        <v>0</v>
      </c>
    </row>
    <row r="2367" spans="1:21" x14ac:dyDescent="0.25">
      <c r="A2367">
        <v>2025</v>
      </c>
      <c r="B2367">
        <v>15751057</v>
      </c>
      <c r="C2367" t="s">
        <v>527</v>
      </c>
      <c r="D2367">
        <v>701</v>
      </c>
      <c r="E2367" t="s">
        <v>26</v>
      </c>
      <c r="F2367" t="s">
        <v>23</v>
      </c>
      <c r="G2367">
        <v>32</v>
      </c>
      <c r="H2367">
        <v>5</v>
      </c>
      <c r="I2367">
        <v>102500</v>
      </c>
      <c r="J2367">
        <v>1</v>
      </c>
      <c r="K2367">
        <v>0</v>
      </c>
      <c r="L2367">
        <v>0</v>
      </c>
      <c r="M2367">
        <v>106288</v>
      </c>
      <c r="N2367">
        <v>0</v>
      </c>
      <c r="O2367" t="str">
        <f t="shared" si="218"/>
        <v>30-45</v>
      </c>
      <c r="P2367" t="str">
        <f t="shared" si="219"/>
        <v>Medium</v>
      </c>
      <c r="Q2367" t="str">
        <f t="shared" si="220"/>
        <v>Mid-Term</v>
      </c>
      <c r="R2367" t="str">
        <f t="shared" si="221"/>
        <v>High Balance</v>
      </c>
      <c r="S2367" t="str">
        <f t="shared" si="222"/>
        <v>High Value</v>
      </c>
      <c r="T2367">
        <v>1</v>
      </c>
      <c r="U2367">
        <f t="shared" si="223"/>
        <v>0</v>
      </c>
    </row>
    <row r="2368" spans="1:21" x14ac:dyDescent="0.25">
      <c r="A2368">
        <v>2025</v>
      </c>
      <c r="B2368">
        <v>15623430</v>
      </c>
      <c r="C2368" t="s">
        <v>17</v>
      </c>
      <c r="D2368">
        <v>672</v>
      </c>
      <c r="E2368" t="s">
        <v>15</v>
      </c>
      <c r="F2368" t="s">
        <v>23</v>
      </c>
      <c r="G2368">
        <v>34</v>
      </c>
      <c r="H2368">
        <v>9</v>
      </c>
      <c r="I2368">
        <v>0</v>
      </c>
      <c r="J2368">
        <v>2</v>
      </c>
      <c r="K2368">
        <v>1</v>
      </c>
      <c r="L2368">
        <v>0</v>
      </c>
      <c r="M2368">
        <v>161801</v>
      </c>
      <c r="N2368">
        <v>0</v>
      </c>
      <c r="O2368" t="str">
        <f t="shared" si="218"/>
        <v>30-45</v>
      </c>
      <c r="P2368" t="str">
        <f t="shared" si="219"/>
        <v>Medium</v>
      </c>
      <c r="Q2368" t="str">
        <f t="shared" si="220"/>
        <v>Long-Term</v>
      </c>
      <c r="R2368" t="str">
        <f t="shared" si="221"/>
        <v>Zero Balance</v>
      </c>
      <c r="S2368" t="str">
        <f t="shared" si="222"/>
        <v>Normal</v>
      </c>
      <c r="T2368">
        <v>1</v>
      </c>
      <c r="U2368">
        <f t="shared" si="223"/>
        <v>0</v>
      </c>
    </row>
    <row r="2369" spans="1:21" x14ac:dyDescent="0.25">
      <c r="A2369">
        <v>2025</v>
      </c>
      <c r="B2369">
        <v>15682600</v>
      </c>
      <c r="C2369" t="s">
        <v>442</v>
      </c>
      <c r="D2369">
        <v>620</v>
      </c>
      <c r="E2369" t="s">
        <v>26</v>
      </c>
      <c r="F2369" t="s">
        <v>23</v>
      </c>
      <c r="G2369">
        <v>39</v>
      </c>
      <c r="H2369">
        <v>9</v>
      </c>
      <c r="I2369">
        <v>159493</v>
      </c>
      <c r="J2369">
        <v>1</v>
      </c>
      <c r="K2369">
        <v>1</v>
      </c>
      <c r="L2369">
        <v>0</v>
      </c>
      <c r="M2369">
        <v>80582</v>
      </c>
      <c r="N2369">
        <v>1</v>
      </c>
      <c r="O2369" t="str">
        <f t="shared" si="218"/>
        <v>30-45</v>
      </c>
      <c r="P2369" t="str">
        <f t="shared" si="219"/>
        <v>Medium</v>
      </c>
      <c r="Q2369" t="str">
        <f t="shared" si="220"/>
        <v>Long-Term</v>
      </c>
      <c r="R2369" t="str">
        <f t="shared" si="221"/>
        <v>High Balance</v>
      </c>
      <c r="S2369" t="str">
        <f t="shared" si="222"/>
        <v>High Value</v>
      </c>
      <c r="T2369">
        <v>1</v>
      </c>
      <c r="U2369">
        <f t="shared" si="223"/>
        <v>159493</v>
      </c>
    </row>
    <row r="2370" spans="1:21" x14ac:dyDescent="0.25">
      <c r="A2370">
        <v>2025</v>
      </c>
      <c r="B2370">
        <v>15769312</v>
      </c>
      <c r="C2370" t="s">
        <v>444</v>
      </c>
      <c r="D2370">
        <v>557</v>
      </c>
      <c r="E2370" t="s">
        <v>18</v>
      </c>
      <c r="F2370" t="s">
        <v>23</v>
      </c>
      <c r="G2370">
        <v>48</v>
      </c>
      <c r="H2370">
        <v>10</v>
      </c>
      <c r="I2370">
        <v>0</v>
      </c>
      <c r="J2370">
        <v>2</v>
      </c>
      <c r="K2370">
        <v>1</v>
      </c>
      <c r="L2370">
        <v>1</v>
      </c>
      <c r="M2370">
        <v>185094</v>
      </c>
      <c r="N2370">
        <v>0</v>
      </c>
      <c r="O2370" t="str">
        <f t="shared" ref="O2370:O2433" si="224">IF(G2370&lt;30,"&lt;30",IF(G2370&lt;=45,"30-45",IF(G2370&lt;=60,"46-60","60+")))</f>
        <v>46-60</v>
      </c>
      <c r="P2370" t="str">
        <f t="shared" ref="P2370:P2433" si="225">IF(D2370&lt;600,"Low",IF(D2370&lt;=750,"Medium","High"))</f>
        <v>Low</v>
      </c>
      <c r="Q2370" t="str">
        <f t="shared" ref="Q2370:Q2433" si="226">IF(H2370&lt;=3,"New",IF(H2370&lt;=7,"Mid-Term","Long-Term"))</f>
        <v>Long-Term</v>
      </c>
      <c r="R2370" t="str">
        <f t="shared" ref="R2370:R2433" si="227">IF(I2370=0,"Zero Balance",IF(I2370&lt;100000,"Low Balance","High Balance"))</f>
        <v>Zero Balance</v>
      </c>
      <c r="S2370" t="str">
        <f t="shared" ref="S2370:S2433" si="228">IF(I2370&gt;=100000,"High Value","Normal")</f>
        <v>Normal</v>
      </c>
      <c r="T2370">
        <v>1</v>
      </c>
      <c r="U2370">
        <f t="shared" ref="U2370:U2433" si="229">IF(N2370=1,I2370,0)</f>
        <v>0</v>
      </c>
    </row>
    <row r="2371" spans="1:21" x14ac:dyDescent="0.25">
      <c r="A2371">
        <v>2025</v>
      </c>
      <c r="B2371">
        <v>15708212</v>
      </c>
      <c r="C2371" t="s">
        <v>487</v>
      </c>
      <c r="D2371">
        <v>648</v>
      </c>
      <c r="E2371" t="s">
        <v>18</v>
      </c>
      <c r="F2371" t="s">
        <v>16</v>
      </c>
      <c r="G2371">
        <v>54</v>
      </c>
      <c r="H2371">
        <v>7</v>
      </c>
      <c r="I2371">
        <v>118241</v>
      </c>
      <c r="J2371">
        <v>1</v>
      </c>
      <c r="K2371">
        <v>1</v>
      </c>
      <c r="L2371">
        <v>0</v>
      </c>
      <c r="M2371">
        <v>172587</v>
      </c>
      <c r="N2371">
        <v>1</v>
      </c>
      <c r="O2371" t="str">
        <f t="shared" si="224"/>
        <v>46-60</v>
      </c>
      <c r="P2371" t="str">
        <f t="shared" si="225"/>
        <v>Medium</v>
      </c>
      <c r="Q2371" t="str">
        <f t="shared" si="226"/>
        <v>Mid-Term</v>
      </c>
      <c r="R2371" t="str">
        <f t="shared" si="227"/>
        <v>High Balance</v>
      </c>
      <c r="S2371" t="str">
        <f t="shared" si="228"/>
        <v>High Value</v>
      </c>
      <c r="T2371">
        <v>1</v>
      </c>
      <c r="U2371">
        <f t="shared" si="229"/>
        <v>118241</v>
      </c>
    </row>
    <row r="2372" spans="1:21" x14ac:dyDescent="0.25">
      <c r="A2372">
        <v>2025</v>
      </c>
      <c r="B2372">
        <v>15650258</v>
      </c>
      <c r="C2372" t="s">
        <v>744</v>
      </c>
      <c r="D2372">
        <v>479</v>
      </c>
      <c r="E2372" t="s">
        <v>15</v>
      </c>
      <c r="F2372" t="s">
        <v>16</v>
      </c>
      <c r="G2372">
        <v>35</v>
      </c>
      <c r="H2372">
        <v>2</v>
      </c>
      <c r="I2372">
        <v>113090</v>
      </c>
      <c r="J2372">
        <v>1</v>
      </c>
      <c r="K2372">
        <v>1</v>
      </c>
      <c r="L2372">
        <v>0</v>
      </c>
      <c r="M2372">
        <v>195650</v>
      </c>
      <c r="N2372">
        <v>0</v>
      </c>
      <c r="O2372" t="str">
        <f t="shared" si="224"/>
        <v>30-45</v>
      </c>
      <c r="P2372" t="str">
        <f t="shared" si="225"/>
        <v>Low</v>
      </c>
      <c r="Q2372" t="str">
        <f t="shared" si="226"/>
        <v>New</v>
      </c>
      <c r="R2372" t="str">
        <f t="shared" si="227"/>
        <v>High Balance</v>
      </c>
      <c r="S2372" t="str">
        <f t="shared" si="228"/>
        <v>High Value</v>
      </c>
      <c r="T2372">
        <v>1</v>
      </c>
      <c r="U2372">
        <f t="shared" si="229"/>
        <v>0</v>
      </c>
    </row>
    <row r="2373" spans="1:21" x14ac:dyDescent="0.25">
      <c r="A2373">
        <v>2025</v>
      </c>
      <c r="B2373">
        <v>15604345</v>
      </c>
      <c r="C2373" t="s">
        <v>1338</v>
      </c>
      <c r="D2373">
        <v>730</v>
      </c>
      <c r="E2373" t="s">
        <v>15</v>
      </c>
      <c r="F2373" t="s">
        <v>16</v>
      </c>
      <c r="G2373">
        <v>22</v>
      </c>
      <c r="H2373">
        <v>9</v>
      </c>
      <c r="I2373">
        <v>65764</v>
      </c>
      <c r="J2373">
        <v>1</v>
      </c>
      <c r="K2373">
        <v>1</v>
      </c>
      <c r="L2373">
        <v>1</v>
      </c>
      <c r="M2373">
        <v>145792</v>
      </c>
      <c r="N2373">
        <v>0</v>
      </c>
      <c r="O2373" t="str">
        <f t="shared" si="224"/>
        <v>&lt;30</v>
      </c>
      <c r="P2373" t="str">
        <f t="shared" si="225"/>
        <v>Medium</v>
      </c>
      <c r="Q2373" t="str">
        <f t="shared" si="226"/>
        <v>Long-Term</v>
      </c>
      <c r="R2373" t="str">
        <f t="shared" si="227"/>
        <v>Low Balance</v>
      </c>
      <c r="S2373" t="str">
        <f t="shared" si="228"/>
        <v>Normal</v>
      </c>
      <c r="T2373">
        <v>1</v>
      </c>
      <c r="U2373">
        <f t="shared" si="229"/>
        <v>0</v>
      </c>
    </row>
    <row r="2374" spans="1:21" x14ac:dyDescent="0.25">
      <c r="A2374">
        <v>2025</v>
      </c>
      <c r="B2374">
        <v>15578297</v>
      </c>
      <c r="C2374" t="s">
        <v>1339</v>
      </c>
      <c r="D2374">
        <v>737</v>
      </c>
      <c r="E2374" t="s">
        <v>26</v>
      </c>
      <c r="F2374" t="s">
        <v>16</v>
      </c>
      <c r="G2374">
        <v>43</v>
      </c>
      <c r="H2374">
        <v>1</v>
      </c>
      <c r="I2374">
        <v>125537</v>
      </c>
      <c r="J2374">
        <v>1</v>
      </c>
      <c r="K2374">
        <v>1</v>
      </c>
      <c r="L2374">
        <v>0</v>
      </c>
      <c r="M2374">
        <v>138510</v>
      </c>
      <c r="N2374">
        <v>1</v>
      </c>
      <c r="O2374" t="str">
        <f t="shared" si="224"/>
        <v>30-45</v>
      </c>
      <c r="P2374" t="str">
        <f t="shared" si="225"/>
        <v>Medium</v>
      </c>
      <c r="Q2374" t="str">
        <f t="shared" si="226"/>
        <v>New</v>
      </c>
      <c r="R2374" t="str">
        <f t="shared" si="227"/>
        <v>High Balance</v>
      </c>
      <c r="S2374" t="str">
        <f t="shared" si="228"/>
        <v>High Value</v>
      </c>
      <c r="T2374">
        <v>1</v>
      </c>
      <c r="U2374">
        <f t="shared" si="229"/>
        <v>125537</v>
      </c>
    </row>
    <row r="2375" spans="1:21" x14ac:dyDescent="0.25">
      <c r="A2375">
        <v>2025</v>
      </c>
      <c r="B2375">
        <v>15671789</v>
      </c>
      <c r="C2375" t="s">
        <v>798</v>
      </c>
      <c r="D2375">
        <v>616</v>
      </c>
      <c r="E2375" t="s">
        <v>15</v>
      </c>
      <c r="F2375" t="s">
        <v>23</v>
      </c>
      <c r="G2375">
        <v>31</v>
      </c>
      <c r="H2375">
        <v>3</v>
      </c>
      <c r="I2375">
        <v>94264</v>
      </c>
      <c r="J2375">
        <v>2</v>
      </c>
      <c r="K2375">
        <v>1</v>
      </c>
      <c r="L2375">
        <v>0</v>
      </c>
      <c r="M2375">
        <v>168895</v>
      </c>
      <c r="N2375">
        <v>0</v>
      </c>
      <c r="O2375" t="str">
        <f t="shared" si="224"/>
        <v>30-45</v>
      </c>
      <c r="P2375" t="str">
        <f t="shared" si="225"/>
        <v>Medium</v>
      </c>
      <c r="Q2375" t="str">
        <f t="shared" si="226"/>
        <v>New</v>
      </c>
      <c r="R2375" t="str">
        <f t="shared" si="227"/>
        <v>Low Balance</v>
      </c>
      <c r="S2375" t="str">
        <f t="shared" si="228"/>
        <v>Normal</v>
      </c>
      <c r="T2375">
        <v>1</v>
      </c>
      <c r="U2375">
        <f t="shared" si="229"/>
        <v>0</v>
      </c>
    </row>
    <row r="2376" spans="1:21" x14ac:dyDescent="0.25">
      <c r="A2376">
        <v>2025</v>
      </c>
      <c r="B2376">
        <v>15726186</v>
      </c>
      <c r="C2376" t="s">
        <v>394</v>
      </c>
      <c r="D2376">
        <v>639</v>
      </c>
      <c r="E2376" t="s">
        <v>18</v>
      </c>
      <c r="F2376" t="s">
        <v>23</v>
      </c>
      <c r="G2376">
        <v>29</v>
      </c>
      <c r="H2376">
        <v>4</v>
      </c>
      <c r="I2376">
        <v>133435</v>
      </c>
      <c r="J2376">
        <v>2</v>
      </c>
      <c r="K2376">
        <v>1</v>
      </c>
      <c r="L2376">
        <v>0</v>
      </c>
      <c r="M2376">
        <v>97983</v>
      </c>
      <c r="N2376">
        <v>0</v>
      </c>
      <c r="O2376" t="str">
        <f t="shared" si="224"/>
        <v>&lt;30</v>
      </c>
      <c r="P2376" t="str">
        <f t="shared" si="225"/>
        <v>Medium</v>
      </c>
      <c r="Q2376" t="str">
        <f t="shared" si="226"/>
        <v>Mid-Term</v>
      </c>
      <c r="R2376" t="str">
        <f t="shared" si="227"/>
        <v>High Balance</v>
      </c>
      <c r="S2376" t="str">
        <f t="shared" si="228"/>
        <v>High Value</v>
      </c>
      <c r="T2376">
        <v>1</v>
      </c>
      <c r="U2376">
        <f t="shared" si="229"/>
        <v>0</v>
      </c>
    </row>
    <row r="2377" spans="1:21" x14ac:dyDescent="0.25">
      <c r="A2377">
        <v>2025</v>
      </c>
      <c r="B2377">
        <v>15764618</v>
      </c>
      <c r="C2377" t="s">
        <v>1340</v>
      </c>
      <c r="D2377">
        <v>815</v>
      </c>
      <c r="E2377" t="s">
        <v>18</v>
      </c>
      <c r="F2377" t="s">
        <v>16</v>
      </c>
      <c r="G2377">
        <v>39</v>
      </c>
      <c r="H2377">
        <v>6</v>
      </c>
      <c r="I2377">
        <v>0</v>
      </c>
      <c r="J2377">
        <v>1</v>
      </c>
      <c r="K2377">
        <v>1</v>
      </c>
      <c r="L2377">
        <v>1</v>
      </c>
      <c r="M2377">
        <v>85168</v>
      </c>
      <c r="N2377">
        <v>0</v>
      </c>
      <c r="O2377" t="str">
        <f t="shared" si="224"/>
        <v>30-45</v>
      </c>
      <c r="P2377" t="str">
        <f t="shared" si="225"/>
        <v>High</v>
      </c>
      <c r="Q2377" t="str">
        <f t="shared" si="226"/>
        <v>Mid-Term</v>
      </c>
      <c r="R2377" t="str">
        <f t="shared" si="227"/>
        <v>Zero Balance</v>
      </c>
      <c r="S2377" t="str">
        <f t="shared" si="228"/>
        <v>Normal</v>
      </c>
      <c r="T2377">
        <v>1</v>
      </c>
      <c r="U2377">
        <f t="shared" si="229"/>
        <v>0</v>
      </c>
    </row>
    <row r="2378" spans="1:21" x14ac:dyDescent="0.25">
      <c r="A2378">
        <v>2025</v>
      </c>
      <c r="B2378">
        <v>15730738</v>
      </c>
      <c r="C2378" t="s">
        <v>374</v>
      </c>
      <c r="D2378">
        <v>786</v>
      </c>
      <c r="E2378" t="s">
        <v>18</v>
      </c>
      <c r="F2378" t="s">
        <v>23</v>
      </c>
      <c r="G2378">
        <v>31</v>
      </c>
      <c r="H2378">
        <v>9</v>
      </c>
      <c r="I2378">
        <v>0</v>
      </c>
      <c r="J2378">
        <v>2</v>
      </c>
      <c r="K2378">
        <v>1</v>
      </c>
      <c r="L2378">
        <v>1</v>
      </c>
      <c r="M2378">
        <v>18210</v>
      </c>
      <c r="N2378">
        <v>0</v>
      </c>
      <c r="O2378" t="str">
        <f t="shared" si="224"/>
        <v>30-45</v>
      </c>
      <c r="P2378" t="str">
        <f t="shared" si="225"/>
        <v>High</v>
      </c>
      <c r="Q2378" t="str">
        <f t="shared" si="226"/>
        <v>Long-Term</v>
      </c>
      <c r="R2378" t="str">
        <f t="shared" si="227"/>
        <v>Zero Balance</v>
      </c>
      <c r="S2378" t="str">
        <f t="shared" si="228"/>
        <v>Normal</v>
      </c>
      <c r="T2378">
        <v>1</v>
      </c>
      <c r="U2378">
        <f t="shared" si="229"/>
        <v>0</v>
      </c>
    </row>
    <row r="2379" spans="1:21" x14ac:dyDescent="0.25">
      <c r="A2379">
        <v>2025</v>
      </c>
      <c r="B2379">
        <v>15637650</v>
      </c>
      <c r="C2379" t="s">
        <v>847</v>
      </c>
      <c r="D2379">
        <v>549</v>
      </c>
      <c r="E2379" t="s">
        <v>15</v>
      </c>
      <c r="F2379" t="s">
        <v>23</v>
      </c>
      <c r="G2379">
        <v>50</v>
      </c>
      <c r="H2379">
        <v>9</v>
      </c>
      <c r="I2379">
        <v>94749</v>
      </c>
      <c r="J2379">
        <v>2</v>
      </c>
      <c r="K2379">
        <v>0</v>
      </c>
      <c r="L2379">
        <v>1</v>
      </c>
      <c r="M2379">
        <v>13608</v>
      </c>
      <c r="N2379">
        <v>0</v>
      </c>
      <c r="O2379" t="str">
        <f t="shared" si="224"/>
        <v>46-60</v>
      </c>
      <c r="P2379" t="str">
        <f t="shared" si="225"/>
        <v>Low</v>
      </c>
      <c r="Q2379" t="str">
        <f t="shared" si="226"/>
        <v>Long-Term</v>
      </c>
      <c r="R2379" t="str">
        <f t="shared" si="227"/>
        <v>Low Balance</v>
      </c>
      <c r="S2379" t="str">
        <f t="shared" si="228"/>
        <v>Normal</v>
      </c>
      <c r="T2379">
        <v>1</v>
      </c>
      <c r="U2379">
        <f t="shared" si="229"/>
        <v>0</v>
      </c>
    </row>
    <row r="2380" spans="1:21" x14ac:dyDescent="0.25">
      <c r="A2380">
        <v>2025</v>
      </c>
      <c r="B2380">
        <v>15606267</v>
      </c>
      <c r="C2380" t="s">
        <v>1071</v>
      </c>
      <c r="D2380">
        <v>622</v>
      </c>
      <c r="E2380" t="s">
        <v>15</v>
      </c>
      <c r="F2380" t="s">
        <v>16</v>
      </c>
      <c r="G2380">
        <v>38</v>
      </c>
      <c r="H2380">
        <v>4</v>
      </c>
      <c r="I2380">
        <v>98641</v>
      </c>
      <c r="J2380">
        <v>1</v>
      </c>
      <c r="K2380">
        <v>1</v>
      </c>
      <c r="L2380">
        <v>1</v>
      </c>
      <c r="M2380">
        <v>110458</v>
      </c>
      <c r="N2380">
        <v>0</v>
      </c>
      <c r="O2380" t="str">
        <f t="shared" si="224"/>
        <v>30-45</v>
      </c>
      <c r="P2380" t="str">
        <f t="shared" si="225"/>
        <v>Medium</v>
      </c>
      <c r="Q2380" t="str">
        <f t="shared" si="226"/>
        <v>Mid-Term</v>
      </c>
      <c r="R2380" t="str">
        <f t="shared" si="227"/>
        <v>Low Balance</v>
      </c>
      <c r="S2380" t="str">
        <f t="shared" si="228"/>
        <v>Normal</v>
      </c>
      <c r="T2380">
        <v>1</v>
      </c>
      <c r="U2380">
        <f t="shared" si="229"/>
        <v>0</v>
      </c>
    </row>
    <row r="2381" spans="1:21" x14ac:dyDescent="0.25">
      <c r="A2381">
        <v>2025</v>
      </c>
      <c r="B2381">
        <v>15625904</v>
      </c>
      <c r="C2381" t="s">
        <v>1109</v>
      </c>
      <c r="D2381">
        <v>624</v>
      </c>
      <c r="E2381" t="s">
        <v>15</v>
      </c>
      <c r="F2381" t="s">
        <v>23</v>
      </c>
      <c r="G2381">
        <v>26</v>
      </c>
      <c r="H2381">
        <v>9</v>
      </c>
      <c r="I2381">
        <v>74682</v>
      </c>
      <c r="J2381">
        <v>2</v>
      </c>
      <c r="K2381">
        <v>0</v>
      </c>
      <c r="L2381">
        <v>0</v>
      </c>
      <c r="M2381">
        <v>31231</v>
      </c>
      <c r="N2381">
        <v>0</v>
      </c>
      <c r="O2381" t="str">
        <f t="shared" si="224"/>
        <v>&lt;30</v>
      </c>
      <c r="P2381" t="str">
        <f t="shared" si="225"/>
        <v>Medium</v>
      </c>
      <c r="Q2381" t="str">
        <f t="shared" si="226"/>
        <v>Long-Term</v>
      </c>
      <c r="R2381" t="str">
        <f t="shared" si="227"/>
        <v>Low Balance</v>
      </c>
      <c r="S2381" t="str">
        <f t="shared" si="228"/>
        <v>Normal</v>
      </c>
      <c r="T2381">
        <v>1</v>
      </c>
      <c r="U2381">
        <f t="shared" si="229"/>
        <v>0</v>
      </c>
    </row>
    <row r="2382" spans="1:21" x14ac:dyDescent="0.25">
      <c r="A2382">
        <v>2025</v>
      </c>
      <c r="B2382">
        <v>15654463</v>
      </c>
      <c r="C2382" t="s">
        <v>700</v>
      </c>
      <c r="D2382">
        <v>841</v>
      </c>
      <c r="E2382" t="s">
        <v>15</v>
      </c>
      <c r="F2382" t="s">
        <v>23</v>
      </c>
      <c r="G2382">
        <v>34</v>
      </c>
      <c r="H2382">
        <v>4</v>
      </c>
      <c r="I2382">
        <v>0</v>
      </c>
      <c r="J2382">
        <v>2</v>
      </c>
      <c r="K2382">
        <v>1</v>
      </c>
      <c r="L2382">
        <v>0</v>
      </c>
      <c r="M2382">
        <v>141583</v>
      </c>
      <c r="N2382">
        <v>0</v>
      </c>
      <c r="O2382" t="str">
        <f t="shared" si="224"/>
        <v>30-45</v>
      </c>
      <c r="P2382" t="str">
        <f t="shared" si="225"/>
        <v>High</v>
      </c>
      <c r="Q2382" t="str">
        <f t="shared" si="226"/>
        <v>Mid-Term</v>
      </c>
      <c r="R2382" t="str">
        <f t="shared" si="227"/>
        <v>Zero Balance</v>
      </c>
      <c r="S2382" t="str">
        <f t="shared" si="228"/>
        <v>Normal</v>
      </c>
      <c r="T2382">
        <v>1</v>
      </c>
      <c r="U2382">
        <f t="shared" si="229"/>
        <v>0</v>
      </c>
    </row>
    <row r="2383" spans="1:21" x14ac:dyDescent="0.25">
      <c r="A2383">
        <v>2025</v>
      </c>
      <c r="B2383">
        <v>15774151</v>
      </c>
      <c r="C2383" t="s">
        <v>793</v>
      </c>
      <c r="D2383">
        <v>614</v>
      </c>
      <c r="E2383" t="s">
        <v>18</v>
      </c>
      <c r="F2383" t="s">
        <v>16</v>
      </c>
      <c r="G2383">
        <v>41</v>
      </c>
      <c r="H2383">
        <v>7</v>
      </c>
      <c r="I2383">
        <v>179916</v>
      </c>
      <c r="J2383">
        <v>1</v>
      </c>
      <c r="K2383">
        <v>0</v>
      </c>
      <c r="L2383">
        <v>0</v>
      </c>
      <c r="M2383">
        <v>14666</v>
      </c>
      <c r="N2383">
        <v>1</v>
      </c>
      <c r="O2383" t="str">
        <f t="shared" si="224"/>
        <v>30-45</v>
      </c>
      <c r="P2383" t="str">
        <f t="shared" si="225"/>
        <v>Medium</v>
      </c>
      <c r="Q2383" t="str">
        <f t="shared" si="226"/>
        <v>Mid-Term</v>
      </c>
      <c r="R2383" t="str">
        <f t="shared" si="227"/>
        <v>High Balance</v>
      </c>
      <c r="S2383" t="str">
        <f t="shared" si="228"/>
        <v>High Value</v>
      </c>
      <c r="T2383">
        <v>1</v>
      </c>
      <c r="U2383">
        <f t="shared" si="229"/>
        <v>179916</v>
      </c>
    </row>
    <row r="2384" spans="1:21" x14ac:dyDescent="0.25">
      <c r="A2384">
        <v>2025</v>
      </c>
      <c r="B2384">
        <v>15693259</v>
      </c>
      <c r="C2384" t="s">
        <v>93</v>
      </c>
      <c r="D2384">
        <v>676</v>
      </c>
      <c r="E2384" t="s">
        <v>15</v>
      </c>
      <c r="F2384" t="s">
        <v>23</v>
      </c>
      <c r="G2384">
        <v>30</v>
      </c>
      <c r="H2384">
        <v>1</v>
      </c>
      <c r="I2384">
        <v>128207</v>
      </c>
      <c r="J2384">
        <v>1</v>
      </c>
      <c r="K2384">
        <v>1</v>
      </c>
      <c r="L2384">
        <v>1</v>
      </c>
      <c r="M2384">
        <v>55400</v>
      </c>
      <c r="N2384">
        <v>0</v>
      </c>
      <c r="O2384" t="str">
        <f t="shared" si="224"/>
        <v>30-45</v>
      </c>
      <c r="P2384" t="str">
        <f t="shared" si="225"/>
        <v>Medium</v>
      </c>
      <c r="Q2384" t="str">
        <f t="shared" si="226"/>
        <v>New</v>
      </c>
      <c r="R2384" t="str">
        <f t="shared" si="227"/>
        <v>High Balance</v>
      </c>
      <c r="S2384" t="str">
        <f t="shared" si="228"/>
        <v>High Value</v>
      </c>
      <c r="T2384">
        <v>1</v>
      </c>
      <c r="U2384">
        <f t="shared" si="229"/>
        <v>0</v>
      </c>
    </row>
    <row r="2385" spans="1:21" x14ac:dyDescent="0.25">
      <c r="A2385">
        <v>2025</v>
      </c>
      <c r="B2385">
        <v>15642468</v>
      </c>
      <c r="C2385" t="s">
        <v>80</v>
      </c>
      <c r="D2385">
        <v>697</v>
      </c>
      <c r="E2385" t="s">
        <v>15</v>
      </c>
      <c r="F2385" t="s">
        <v>23</v>
      </c>
      <c r="G2385">
        <v>42</v>
      </c>
      <c r="H2385">
        <v>9</v>
      </c>
      <c r="I2385">
        <v>132739</v>
      </c>
      <c r="J2385">
        <v>2</v>
      </c>
      <c r="K2385">
        <v>0</v>
      </c>
      <c r="L2385">
        <v>0</v>
      </c>
      <c r="M2385">
        <v>174668</v>
      </c>
      <c r="N2385">
        <v>0</v>
      </c>
      <c r="O2385" t="str">
        <f t="shared" si="224"/>
        <v>30-45</v>
      </c>
      <c r="P2385" t="str">
        <f t="shared" si="225"/>
        <v>Medium</v>
      </c>
      <c r="Q2385" t="str">
        <f t="shared" si="226"/>
        <v>Long-Term</v>
      </c>
      <c r="R2385" t="str">
        <f t="shared" si="227"/>
        <v>High Balance</v>
      </c>
      <c r="S2385" t="str">
        <f t="shared" si="228"/>
        <v>High Value</v>
      </c>
      <c r="T2385">
        <v>1</v>
      </c>
      <c r="U2385">
        <f t="shared" si="229"/>
        <v>0</v>
      </c>
    </row>
    <row r="2386" spans="1:21" x14ac:dyDescent="0.25">
      <c r="A2386">
        <v>2025</v>
      </c>
      <c r="B2386">
        <v>15758531</v>
      </c>
      <c r="C2386" t="s">
        <v>1095</v>
      </c>
      <c r="D2386">
        <v>732</v>
      </c>
      <c r="E2386" t="s">
        <v>15</v>
      </c>
      <c r="F2386" t="s">
        <v>16</v>
      </c>
      <c r="G2386">
        <v>40</v>
      </c>
      <c r="H2386">
        <v>10</v>
      </c>
      <c r="I2386">
        <v>0</v>
      </c>
      <c r="J2386">
        <v>2</v>
      </c>
      <c r="K2386">
        <v>1</v>
      </c>
      <c r="L2386">
        <v>0</v>
      </c>
      <c r="M2386">
        <v>154189</v>
      </c>
      <c r="N2386">
        <v>0</v>
      </c>
      <c r="O2386" t="str">
        <f t="shared" si="224"/>
        <v>30-45</v>
      </c>
      <c r="P2386" t="str">
        <f t="shared" si="225"/>
        <v>Medium</v>
      </c>
      <c r="Q2386" t="str">
        <f t="shared" si="226"/>
        <v>Long-Term</v>
      </c>
      <c r="R2386" t="str">
        <f t="shared" si="227"/>
        <v>Zero Balance</v>
      </c>
      <c r="S2386" t="str">
        <f t="shared" si="228"/>
        <v>Normal</v>
      </c>
      <c r="T2386">
        <v>1</v>
      </c>
      <c r="U2386">
        <f t="shared" si="229"/>
        <v>0</v>
      </c>
    </row>
    <row r="2387" spans="1:21" x14ac:dyDescent="0.25">
      <c r="A2387">
        <v>2025</v>
      </c>
      <c r="B2387">
        <v>15728352</v>
      </c>
      <c r="C2387" t="s">
        <v>1341</v>
      </c>
      <c r="D2387">
        <v>623</v>
      </c>
      <c r="E2387" t="s">
        <v>15</v>
      </c>
      <c r="F2387" t="s">
        <v>23</v>
      </c>
      <c r="G2387">
        <v>27</v>
      </c>
      <c r="H2387">
        <v>4</v>
      </c>
      <c r="I2387">
        <v>120510</v>
      </c>
      <c r="J2387">
        <v>1</v>
      </c>
      <c r="K2387">
        <v>0</v>
      </c>
      <c r="L2387">
        <v>0</v>
      </c>
      <c r="M2387">
        <v>142170</v>
      </c>
      <c r="N2387">
        <v>0</v>
      </c>
      <c r="O2387" t="str">
        <f t="shared" si="224"/>
        <v>&lt;30</v>
      </c>
      <c r="P2387" t="str">
        <f t="shared" si="225"/>
        <v>Medium</v>
      </c>
      <c r="Q2387" t="str">
        <f t="shared" si="226"/>
        <v>Mid-Term</v>
      </c>
      <c r="R2387" t="str">
        <f t="shared" si="227"/>
        <v>High Balance</v>
      </c>
      <c r="S2387" t="str">
        <f t="shared" si="228"/>
        <v>High Value</v>
      </c>
      <c r="T2387">
        <v>1</v>
      </c>
      <c r="U2387">
        <f t="shared" si="229"/>
        <v>0</v>
      </c>
    </row>
    <row r="2388" spans="1:21" x14ac:dyDescent="0.25">
      <c r="A2388">
        <v>2025</v>
      </c>
      <c r="B2388">
        <v>15637240</v>
      </c>
      <c r="C2388" t="s">
        <v>171</v>
      </c>
      <c r="D2388">
        <v>541</v>
      </c>
      <c r="E2388" t="s">
        <v>15</v>
      </c>
      <c r="F2388" t="s">
        <v>23</v>
      </c>
      <c r="G2388">
        <v>46</v>
      </c>
      <c r="H2388">
        <v>4</v>
      </c>
      <c r="I2388">
        <v>124547</v>
      </c>
      <c r="J2388">
        <v>2</v>
      </c>
      <c r="K2388">
        <v>1</v>
      </c>
      <c r="L2388">
        <v>0</v>
      </c>
      <c r="M2388">
        <v>94499</v>
      </c>
      <c r="N2388">
        <v>0</v>
      </c>
      <c r="O2388" t="str">
        <f t="shared" si="224"/>
        <v>46-60</v>
      </c>
      <c r="P2388" t="str">
        <f t="shared" si="225"/>
        <v>Low</v>
      </c>
      <c r="Q2388" t="str">
        <f t="shared" si="226"/>
        <v>Mid-Term</v>
      </c>
      <c r="R2388" t="str">
        <f t="shared" si="227"/>
        <v>High Balance</v>
      </c>
      <c r="S2388" t="str">
        <f t="shared" si="228"/>
        <v>High Value</v>
      </c>
      <c r="T2388">
        <v>1</v>
      </c>
      <c r="U2388">
        <f t="shared" si="229"/>
        <v>0</v>
      </c>
    </row>
    <row r="2389" spans="1:21" x14ac:dyDescent="0.25">
      <c r="A2389">
        <v>2025</v>
      </c>
      <c r="B2389">
        <v>15595588</v>
      </c>
      <c r="C2389" t="s">
        <v>1342</v>
      </c>
      <c r="D2389">
        <v>773</v>
      </c>
      <c r="E2389" t="s">
        <v>18</v>
      </c>
      <c r="F2389" t="s">
        <v>16</v>
      </c>
      <c r="G2389">
        <v>39</v>
      </c>
      <c r="H2389">
        <v>4</v>
      </c>
      <c r="I2389">
        <v>0</v>
      </c>
      <c r="J2389">
        <v>2</v>
      </c>
      <c r="K2389">
        <v>0</v>
      </c>
      <c r="L2389">
        <v>1</v>
      </c>
      <c r="M2389">
        <v>182081</v>
      </c>
      <c r="N2389">
        <v>0</v>
      </c>
      <c r="O2389" t="str">
        <f t="shared" si="224"/>
        <v>30-45</v>
      </c>
      <c r="P2389" t="str">
        <f t="shared" si="225"/>
        <v>High</v>
      </c>
      <c r="Q2389" t="str">
        <f t="shared" si="226"/>
        <v>Mid-Term</v>
      </c>
      <c r="R2389" t="str">
        <f t="shared" si="227"/>
        <v>Zero Balance</v>
      </c>
      <c r="S2389" t="str">
        <f t="shared" si="228"/>
        <v>Normal</v>
      </c>
      <c r="T2389">
        <v>1</v>
      </c>
      <c r="U2389">
        <f t="shared" si="229"/>
        <v>0</v>
      </c>
    </row>
    <row r="2390" spans="1:21" x14ac:dyDescent="0.25">
      <c r="A2390">
        <v>2025</v>
      </c>
      <c r="B2390">
        <v>15778395</v>
      </c>
      <c r="C2390" t="s">
        <v>223</v>
      </c>
      <c r="D2390">
        <v>762</v>
      </c>
      <c r="E2390" t="s">
        <v>26</v>
      </c>
      <c r="F2390" t="s">
        <v>23</v>
      </c>
      <c r="G2390">
        <v>34</v>
      </c>
      <c r="H2390">
        <v>4</v>
      </c>
      <c r="I2390">
        <v>88816</v>
      </c>
      <c r="J2390">
        <v>2</v>
      </c>
      <c r="K2390">
        <v>1</v>
      </c>
      <c r="L2390">
        <v>0</v>
      </c>
      <c r="M2390">
        <v>68562</v>
      </c>
      <c r="N2390">
        <v>1</v>
      </c>
      <c r="O2390" t="str">
        <f t="shared" si="224"/>
        <v>30-45</v>
      </c>
      <c r="P2390" t="str">
        <f t="shared" si="225"/>
        <v>High</v>
      </c>
      <c r="Q2390" t="str">
        <f t="shared" si="226"/>
        <v>Mid-Term</v>
      </c>
      <c r="R2390" t="str">
        <f t="shared" si="227"/>
        <v>Low Balance</v>
      </c>
      <c r="S2390" t="str">
        <f t="shared" si="228"/>
        <v>Normal</v>
      </c>
      <c r="T2390">
        <v>1</v>
      </c>
      <c r="U2390">
        <f t="shared" si="229"/>
        <v>88816</v>
      </c>
    </row>
    <row r="2391" spans="1:21" x14ac:dyDescent="0.25">
      <c r="A2391">
        <v>2025</v>
      </c>
      <c r="B2391">
        <v>15711825</v>
      </c>
      <c r="C2391" t="s">
        <v>306</v>
      </c>
      <c r="D2391">
        <v>655</v>
      </c>
      <c r="E2391" t="s">
        <v>18</v>
      </c>
      <c r="F2391" t="s">
        <v>16</v>
      </c>
      <c r="G2391">
        <v>35</v>
      </c>
      <c r="H2391">
        <v>1</v>
      </c>
      <c r="I2391">
        <v>82232</v>
      </c>
      <c r="J2391">
        <v>2</v>
      </c>
      <c r="K2391">
        <v>1</v>
      </c>
      <c r="L2391">
        <v>0</v>
      </c>
      <c r="M2391">
        <v>88798</v>
      </c>
      <c r="N2391">
        <v>0</v>
      </c>
      <c r="O2391" t="str">
        <f t="shared" si="224"/>
        <v>30-45</v>
      </c>
      <c r="P2391" t="str">
        <f t="shared" si="225"/>
        <v>Medium</v>
      </c>
      <c r="Q2391" t="str">
        <f t="shared" si="226"/>
        <v>New</v>
      </c>
      <c r="R2391" t="str">
        <f t="shared" si="227"/>
        <v>Low Balance</v>
      </c>
      <c r="S2391" t="str">
        <f t="shared" si="228"/>
        <v>Normal</v>
      </c>
      <c r="T2391">
        <v>1</v>
      </c>
      <c r="U2391">
        <f t="shared" si="229"/>
        <v>0</v>
      </c>
    </row>
    <row r="2392" spans="1:21" x14ac:dyDescent="0.25">
      <c r="A2392">
        <v>2025</v>
      </c>
      <c r="B2392">
        <v>15599251</v>
      </c>
      <c r="C2392" t="s">
        <v>383</v>
      </c>
      <c r="D2392">
        <v>602</v>
      </c>
      <c r="E2392" t="s">
        <v>26</v>
      </c>
      <c r="F2392" t="s">
        <v>23</v>
      </c>
      <c r="G2392">
        <v>32</v>
      </c>
      <c r="H2392">
        <v>7</v>
      </c>
      <c r="I2392">
        <v>184716</v>
      </c>
      <c r="J2392">
        <v>2</v>
      </c>
      <c r="K2392">
        <v>1</v>
      </c>
      <c r="L2392">
        <v>0</v>
      </c>
      <c r="M2392">
        <v>113782</v>
      </c>
      <c r="N2392">
        <v>0</v>
      </c>
      <c r="O2392" t="str">
        <f t="shared" si="224"/>
        <v>30-45</v>
      </c>
      <c r="P2392" t="str">
        <f t="shared" si="225"/>
        <v>Medium</v>
      </c>
      <c r="Q2392" t="str">
        <f t="shared" si="226"/>
        <v>Mid-Term</v>
      </c>
      <c r="R2392" t="str">
        <f t="shared" si="227"/>
        <v>High Balance</v>
      </c>
      <c r="S2392" t="str">
        <f t="shared" si="228"/>
        <v>High Value</v>
      </c>
      <c r="T2392">
        <v>1</v>
      </c>
      <c r="U2392">
        <f t="shared" si="229"/>
        <v>0</v>
      </c>
    </row>
    <row r="2393" spans="1:21" x14ac:dyDescent="0.25">
      <c r="A2393">
        <v>2025</v>
      </c>
      <c r="B2393">
        <v>15570004</v>
      </c>
      <c r="C2393" t="s">
        <v>899</v>
      </c>
      <c r="D2393">
        <v>850</v>
      </c>
      <c r="E2393" t="s">
        <v>15</v>
      </c>
      <c r="F2393" t="s">
        <v>23</v>
      </c>
      <c r="G2393">
        <v>31</v>
      </c>
      <c r="H2393">
        <v>3</v>
      </c>
      <c r="I2393">
        <v>0</v>
      </c>
      <c r="J2393">
        <v>2</v>
      </c>
      <c r="K2393">
        <v>1</v>
      </c>
      <c r="L2393">
        <v>0</v>
      </c>
      <c r="M2393">
        <v>121867</v>
      </c>
      <c r="N2393">
        <v>0</v>
      </c>
      <c r="O2393" t="str">
        <f t="shared" si="224"/>
        <v>30-45</v>
      </c>
      <c r="P2393" t="str">
        <f t="shared" si="225"/>
        <v>High</v>
      </c>
      <c r="Q2393" t="str">
        <f t="shared" si="226"/>
        <v>New</v>
      </c>
      <c r="R2393" t="str">
        <f t="shared" si="227"/>
        <v>Zero Balance</v>
      </c>
      <c r="S2393" t="str">
        <f t="shared" si="228"/>
        <v>Normal</v>
      </c>
      <c r="T2393">
        <v>1</v>
      </c>
      <c r="U2393">
        <f t="shared" si="229"/>
        <v>0</v>
      </c>
    </row>
    <row r="2394" spans="1:21" x14ac:dyDescent="0.25">
      <c r="A2394">
        <v>2025</v>
      </c>
      <c r="B2394">
        <v>15656912</v>
      </c>
      <c r="C2394" t="s">
        <v>947</v>
      </c>
      <c r="D2394">
        <v>649</v>
      </c>
      <c r="E2394" t="s">
        <v>18</v>
      </c>
      <c r="F2394" t="s">
        <v>23</v>
      </c>
      <c r="G2394">
        <v>51</v>
      </c>
      <c r="H2394">
        <v>4</v>
      </c>
      <c r="I2394">
        <v>0</v>
      </c>
      <c r="J2394">
        <v>1</v>
      </c>
      <c r="K2394">
        <v>1</v>
      </c>
      <c r="L2394">
        <v>1</v>
      </c>
      <c r="M2394">
        <v>150391</v>
      </c>
      <c r="N2394">
        <v>0</v>
      </c>
      <c r="O2394" t="str">
        <f t="shared" si="224"/>
        <v>46-60</v>
      </c>
      <c r="P2394" t="str">
        <f t="shared" si="225"/>
        <v>Medium</v>
      </c>
      <c r="Q2394" t="str">
        <f t="shared" si="226"/>
        <v>Mid-Term</v>
      </c>
      <c r="R2394" t="str">
        <f t="shared" si="227"/>
        <v>Zero Balance</v>
      </c>
      <c r="S2394" t="str">
        <f t="shared" si="228"/>
        <v>Normal</v>
      </c>
      <c r="T2394">
        <v>1</v>
      </c>
      <c r="U2394">
        <f t="shared" si="229"/>
        <v>0</v>
      </c>
    </row>
    <row r="2395" spans="1:21" x14ac:dyDescent="0.25">
      <c r="A2395">
        <v>2025</v>
      </c>
      <c r="B2395">
        <v>15657342</v>
      </c>
      <c r="C2395" t="s">
        <v>1343</v>
      </c>
      <c r="D2395">
        <v>850</v>
      </c>
      <c r="E2395" t="s">
        <v>26</v>
      </c>
      <c r="F2395" t="s">
        <v>23</v>
      </c>
      <c r="G2395">
        <v>28</v>
      </c>
      <c r="H2395">
        <v>4</v>
      </c>
      <c r="I2395">
        <v>147972</v>
      </c>
      <c r="J2395">
        <v>1</v>
      </c>
      <c r="K2395">
        <v>1</v>
      </c>
      <c r="L2395">
        <v>0</v>
      </c>
      <c r="M2395">
        <v>60709</v>
      </c>
      <c r="N2395">
        <v>1</v>
      </c>
      <c r="O2395" t="str">
        <f t="shared" si="224"/>
        <v>&lt;30</v>
      </c>
      <c r="P2395" t="str">
        <f t="shared" si="225"/>
        <v>High</v>
      </c>
      <c r="Q2395" t="str">
        <f t="shared" si="226"/>
        <v>Mid-Term</v>
      </c>
      <c r="R2395" t="str">
        <f t="shared" si="227"/>
        <v>High Balance</v>
      </c>
      <c r="S2395" t="str">
        <f t="shared" si="228"/>
        <v>High Value</v>
      </c>
      <c r="T2395">
        <v>1</v>
      </c>
      <c r="U2395">
        <f t="shared" si="229"/>
        <v>147972</v>
      </c>
    </row>
    <row r="2396" spans="1:21" x14ac:dyDescent="0.25">
      <c r="A2396">
        <v>2025</v>
      </c>
      <c r="B2396">
        <v>15716284</v>
      </c>
      <c r="C2396" t="s">
        <v>1238</v>
      </c>
      <c r="D2396">
        <v>543</v>
      </c>
      <c r="E2396" t="s">
        <v>15</v>
      </c>
      <c r="F2396" t="s">
        <v>23</v>
      </c>
      <c r="G2396">
        <v>43</v>
      </c>
      <c r="H2396">
        <v>9</v>
      </c>
      <c r="I2396">
        <v>0</v>
      </c>
      <c r="J2396">
        <v>2</v>
      </c>
      <c r="K2396">
        <v>1</v>
      </c>
      <c r="L2396">
        <v>1</v>
      </c>
      <c r="M2396">
        <v>78858</v>
      </c>
      <c r="N2396">
        <v>0</v>
      </c>
      <c r="O2396" t="str">
        <f t="shared" si="224"/>
        <v>30-45</v>
      </c>
      <c r="P2396" t="str">
        <f t="shared" si="225"/>
        <v>Low</v>
      </c>
      <c r="Q2396" t="str">
        <f t="shared" si="226"/>
        <v>Long-Term</v>
      </c>
      <c r="R2396" t="str">
        <f t="shared" si="227"/>
        <v>Zero Balance</v>
      </c>
      <c r="S2396" t="str">
        <f t="shared" si="228"/>
        <v>Normal</v>
      </c>
      <c r="T2396">
        <v>1</v>
      </c>
      <c r="U2396">
        <f t="shared" si="229"/>
        <v>0</v>
      </c>
    </row>
    <row r="2397" spans="1:21" x14ac:dyDescent="0.25">
      <c r="A2397">
        <v>2025</v>
      </c>
      <c r="B2397">
        <v>15672374</v>
      </c>
      <c r="C2397" t="s">
        <v>365</v>
      </c>
      <c r="D2397">
        <v>672</v>
      </c>
      <c r="E2397" t="s">
        <v>15</v>
      </c>
      <c r="F2397" t="s">
        <v>23</v>
      </c>
      <c r="G2397">
        <v>52</v>
      </c>
      <c r="H2397">
        <v>8</v>
      </c>
      <c r="I2397">
        <v>170009</v>
      </c>
      <c r="J2397">
        <v>1</v>
      </c>
      <c r="K2397">
        <v>0</v>
      </c>
      <c r="L2397">
        <v>0</v>
      </c>
      <c r="M2397">
        <v>56407</v>
      </c>
      <c r="N2397">
        <v>1</v>
      </c>
      <c r="O2397" t="str">
        <f t="shared" si="224"/>
        <v>46-60</v>
      </c>
      <c r="P2397" t="str">
        <f t="shared" si="225"/>
        <v>Medium</v>
      </c>
      <c r="Q2397" t="str">
        <f t="shared" si="226"/>
        <v>Long-Term</v>
      </c>
      <c r="R2397" t="str">
        <f t="shared" si="227"/>
        <v>High Balance</v>
      </c>
      <c r="S2397" t="str">
        <f t="shared" si="228"/>
        <v>High Value</v>
      </c>
      <c r="T2397">
        <v>1</v>
      </c>
      <c r="U2397">
        <f t="shared" si="229"/>
        <v>170009</v>
      </c>
    </row>
    <row r="2398" spans="1:21" x14ac:dyDescent="0.25">
      <c r="A2398">
        <v>2025</v>
      </c>
      <c r="B2398">
        <v>15732476</v>
      </c>
      <c r="C2398" t="s">
        <v>1344</v>
      </c>
      <c r="D2398">
        <v>600</v>
      </c>
      <c r="E2398" t="s">
        <v>15</v>
      </c>
      <c r="F2398" t="s">
        <v>16</v>
      </c>
      <c r="G2398">
        <v>27</v>
      </c>
      <c r="H2398">
        <v>3</v>
      </c>
      <c r="I2398">
        <v>0</v>
      </c>
      <c r="J2398">
        <v>2</v>
      </c>
      <c r="K2398">
        <v>0</v>
      </c>
      <c r="L2398">
        <v>1</v>
      </c>
      <c r="M2398">
        <v>125699</v>
      </c>
      <c r="N2398">
        <v>0</v>
      </c>
      <c r="O2398" t="str">
        <f t="shared" si="224"/>
        <v>&lt;30</v>
      </c>
      <c r="P2398" t="str">
        <f t="shared" si="225"/>
        <v>Medium</v>
      </c>
      <c r="Q2398" t="str">
        <f t="shared" si="226"/>
        <v>New</v>
      </c>
      <c r="R2398" t="str">
        <f t="shared" si="227"/>
        <v>Zero Balance</v>
      </c>
      <c r="S2398" t="str">
        <f t="shared" si="228"/>
        <v>Normal</v>
      </c>
      <c r="T2398">
        <v>1</v>
      </c>
      <c r="U2398">
        <f t="shared" si="229"/>
        <v>0</v>
      </c>
    </row>
    <row r="2399" spans="1:21" x14ac:dyDescent="0.25">
      <c r="A2399">
        <v>2025</v>
      </c>
      <c r="B2399">
        <v>15747724</v>
      </c>
      <c r="C2399" t="s">
        <v>342</v>
      </c>
      <c r="D2399">
        <v>671</v>
      </c>
      <c r="E2399" t="s">
        <v>18</v>
      </c>
      <c r="F2399" t="s">
        <v>16</v>
      </c>
      <c r="G2399">
        <v>34</v>
      </c>
      <c r="H2399">
        <v>10</v>
      </c>
      <c r="I2399">
        <v>0</v>
      </c>
      <c r="J2399">
        <v>1</v>
      </c>
      <c r="K2399">
        <v>1</v>
      </c>
      <c r="L2399">
        <v>0</v>
      </c>
      <c r="M2399">
        <v>23235</v>
      </c>
      <c r="N2399">
        <v>0</v>
      </c>
      <c r="O2399" t="str">
        <f t="shared" si="224"/>
        <v>30-45</v>
      </c>
      <c r="P2399" t="str">
        <f t="shared" si="225"/>
        <v>Medium</v>
      </c>
      <c r="Q2399" t="str">
        <f t="shared" si="226"/>
        <v>Long-Term</v>
      </c>
      <c r="R2399" t="str">
        <f t="shared" si="227"/>
        <v>Zero Balance</v>
      </c>
      <c r="S2399" t="str">
        <f t="shared" si="228"/>
        <v>Normal</v>
      </c>
      <c r="T2399">
        <v>1</v>
      </c>
      <c r="U2399">
        <f t="shared" si="229"/>
        <v>0</v>
      </c>
    </row>
    <row r="2400" spans="1:21" x14ac:dyDescent="0.25">
      <c r="A2400">
        <v>2025</v>
      </c>
      <c r="B2400">
        <v>15633877</v>
      </c>
      <c r="C2400" t="s">
        <v>251</v>
      </c>
      <c r="D2400">
        <v>706</v>
      </c>
      <c r="E2400" t="s">
        <v>18</v>
      </c>
      <c r="F2400" t="s">
        <v>16</v>
      </c>
      <c r="G2400">
        <v>42</v>
      </c>
      <c r="H2400">
        <v>8</v>
      </c>
      <c r="I2400">
        <v>95387</v>
      </c>
      <c r="J2400">
        <v>1</v>
      </c>
      <c r="K2400">
        <v>1</v>
      </c>
      <c r="L2400">
        <v>1</v>
      </c>
      <c r="M2400">
        <v>75732</v>
      </c>
      <c r="N2400">
        <v>0</v>
      </c>
      <c r="O2400" t="str">
        <f t="shared" si="224"/>
        <v>30-45</v>
      </c>
      <c r="P2400" t="str">
        <f t="shared" si="225"/>
        <v>Medium</v>
      </c>
      <c r="Q2400" t="str">
        <f t="shared" si="226"/>
        <v>Long-Term</v>
      </c>
      <c r="R2400" t="str">
        <f t="shared" si="227"/>
        <v>Low Balance</v>
      </c>
      <c r="S2400" t="str">
        <f t="shared" si="228"/>
        <v>Normal</v>
      </c>
      <c r="T2400">
        <v>1</v>
      </c>
      <c r="U2400">
        <f t="shared" si="229"/>
        <v>0</v>
      </c>
    </row>
    <row r="2401" spans="1:21" x14ac:dyDescent="0.25">
      <c r="A2401">
        <v>2025</v>
      </c>
      <c r="B2401">
        <v>15672516</v>
      </c>
      <c r="C2401" t="s">
        <v>729</v>
      </c>
      <c r="D2401">
        <v>541</v>
      </c>
      <c r="E2401" t="s">
        <v>26</v>
      </c>
      <c r="F2401" t="s">
        <v>23</v>
      </c>
      <c r="G2401">
        <v>51</v>
      </c>
      <c r="H2401">
        <v>7</v>
      </c>
      <c r="I2401">
        <v>90373</v>
      </c>
      <c r="J2401">
        <v>2</v>
      </c>
      <c r="K2401">
        <v>1</v>
      </c>
      <c r="L2401">
        <v>0</v>
      </c>
      <c r="M2401">
        <v>179862</v>
      </c>
      <c r="N2401">
        <v>0</v>
      </c>
      <c r="O2401" t="str">
        <f t="shared" si="224"/>
        <v>46-60</v>
      </c>
      <c r="P2401" t="str">
        <f t="shared" si="225"/>
        <v>Low</v>
      </c>
      <c r="Q2401" t="str">
        <f t="shared" si="226"/>
        <v>Mid-Term</v>
      </c>
      <c r="R2401" t="str">
        <f t="shared" si="227"/>
        <v>Low Balance</v>
      </c>
      <c r="S2401" t="str">
        <f t="shared" si="228"/>
        <v>Normal</v>
      </c>
      <c r="T2401">
        <v>1</v>
      </c>
      <c r="U2401">
        <f t="shared" si="229"/>
        <v>0</v>
      </c>
    </row>
    <row r="2402" spans="1:21" x14ac:dyDescent="0.25">
      <c r="A2402">
        <v>2025</v>
      </c>
      <c r="B2402">
        <v>15607827</v>
      </c>
      <c r="C2402" t="s">
        <v>970</v>
      </c>
      <c r="D2402">
        <v>711</v>
      </c>
      <c r="E2402" t="s">
        <v>26</v>
      </c>
      <c r="F2402" t="s">
        <v>23</v>
      </c>
      <c r="G2402">
        <v>34</v>
      </c>
      <c r="H2402">
        <v>4</v>
      </c>
      <c r="I2402">
        <v>133468</v>
      </c>
      <c r="J2402">
        <v>2</v>
      </c>
      <c r="K2402">
        <v>1</v>
      </c>
      <c r="L2402">
        <v>1</v>
      </c>
      <c r="M2402">
        <v>42977</v>
      </c>
      <c r="N2402">
        <v>0</v>
      </c>
      <c r="O2402" t="str">
        <f t="shared" si="224"/>
        <v>30-45</v>
      </c>
      <c r="P2402" t="str">
        <f t="shared" si="225"/>
        <v>Medium</v>
      </c>
      <c r="Q2402" t="str">
        <f t="shared" si="226"/>
        <v>Mid-Term</v>
      </c>
      <c r="R2402" t="str">
        <f t="shared" si="227"/>
        <v>High Balance</v>
      </c>
      <c r="S2402" t="str">
        <f t="shared" si="228"/>
        <v>High Value</v>
      </c>
      <c r="T2402">
        <v>1</v>
      </c>
      <c r="U2402">
        <f t="shared" si="229"/>
        <v>0</v>
      </c>
    </row>
    <row r="2403" spans="1:21" x14ac:dyDescent="0.25">
      <c r="A2403">
        <v>2025</v>
      </c>
      <c r="B2403">
        <v>15751336</v>
      </c>
      <c r="C2403" t="s">
        <v>254</v>
      </c>
      <c r="D2403">
        <v>630</v>
      </c>
      <c r="E2403" t="s">
        <v>18</v>
      </c>
      <c r="F2403" t="s">
        <v>23</v>
      </c>
      <c r="G2403">
        <v>30</v>
      </c>
      <c r="H2403">
        <v>3</v>
      </c>
      <c r="I2403">
        <v>0</v>
      </c>
      <c r="J2403">
        <v>2</v>
      </c>
      <c r="K2403">
        <v>0</v>
      </c>
      <c r="L2403">
        <v>1</v>
      </c>
      <c r="M2403">
        <v>10487</v>
      </c>
      <c r="N2403">
        <v>0</v>
      </c>
      <c r="O2403" t="str">
        <f t="shared" si="224"/>
        <v>30-45</v>
      </c>
      <c r="P2403" t="str">
        <f t="shared" si="225"/>
        <v>Medium</v>
      </c>
      <c r="Q2403" t="str">
        <f t="shared" si="226"/>
        <v>New</v>
      </c>
      <c r="R2403" t="str">
        <f t="shared" si="227"/>
        <v>Zero Balance</v>
      </c>
      <c r="S2403" t="str">
        <f t="shared" si="228"/>
        <v>Normal</v>
      </c>
      <c r="T2403">
        <v>1</v>
      </c>
      <c r="U2403">
        <f t="shared" si="229"/>
        <v>0</v>
      </c>
    </row>
    <row r="2404" spans="1:21" x14ac:dyDescent="0.25">
      <c r="A2404">
        <v>2025</v>
      </c>
      <c r="B2404">
        <v>15646539</v>
      </c>
      <c r="C2404" t="s">
        <v>249</v>
      </c>
      <c r="D2404">
        <v>531</v>
      </c>
      <c r="E2404" t="s">
        <v>15</v>
      </c>
      <c r="F2404" t="s">
        <v>23</v>
      </c>
      <c r="G2404">
        <v>31</v>
      </c>
      <c r="H2404">
        <v>3</v>
      </c>
      <c r="I2404">
        <v>96288</v>
      </c>
      <c r="J2404">
        <v>1</v>
      </c>
      <c r="K2404">
        <v>1</v>
      </c>
      <c r="L2404">
        <v>0</v>
      </c>
      <c r="M2404">
        <v>56795</v>
      </c>
      <c r="N2404">
        <v>0</v>
      </c>
      <c r="O2404" t="str">
        <f t="shared" si="224"/>
        <v>30-45</v>
      </c>
      <c r="P2404" t="str">
        <f t="shared" si="225"/>
        <v>Low</v>
      </c>
      <c r="Q2404" t="str">
        <f t="shared" si="226"/>
        <v>New</v>
      </c>
      <c r="R2404" t="str">
        <f t="shared" si="227"/>
        <v>Low Balance</v>
      </c>
      <c r="S2404" t="str">
        <f t="shared" si="228"/>
        <v>Normal</v>
      </c>
      <c r="T2404">
        <v>1</v>
      </c>
      <c r="U2404">
        <f t="shared" si="229"/>
        <v>0</v>
      </c>
    </row>
    <row r="2405" spans="1:21" x14ac:dyDescent="0.25">
      <c r="A2405">
        <v>2025</v>
      </c>
      <c r="B2405">
        <v>15756901</v>
      </c>
      <c r="C2405" t="s">
        <v>484</v>
      </c>
      <c r="D2405">
        <v>641</v>
      </c>
      <c r="E2405" t="s">
        <v>15</v>
      </c>
      <c r="F2405" t="s">
        <v>16</v>
      </c>
      <c r="G2405">
        <v>26</v>
      </c>
      <c r="H2405">
        <v>4</v>
      </c>
      <c r="I2405">
        <v>91548</v>
      </c>
      <c r="J2405">
        <v>2</v>
      </c>
      <c r="K2405">
        <v>0</v>
      </c>
      <c r="L2405">
        <v>1</v>
      </c>
      <c r="M2405">
        <v>28157</v>
      </c>
      <c r="N2405">
        <v>0</v>
      </c>
      <c r="O2405" t="str">
        <f t="shared" si="224"/>
        <v>&lt;30</v>
      </c>
      <c r="P2405" t="str">
        <f t="shared" si="225"/>
        <v>Medium</v>
      </c>
      <c r="Q2405" t="str">
        <f t="shared" si="226"/>
        <v>Mid-Term</v>
      </c>
      <c r="R2405" t="str">
        <f t="shared" si="227"/>
        <v>Low Balance</v>
      </c>
      <c r="S2405" t="str">
        <f t="shared" si="228"/>
        <v>Normal</v>
      </c>
      <c r="T2405">
        <v>1</v>
      </c>
      <c r="U2405">
        <f t="shared" si="229"/>
        <v>0</v>
      </c>
    </row>
    <row r="2406" spans="1:21" x14ac:dyDescent="0.25">
      <c r="A2406">
        <v>2025</v>
      </c>
      <c r="B2406">
        <v>15809286</v>
      </c>
      <c r="C2406" t="s">
        <v>507</v>
      </c>
      <c r="D2406">
        <v>631</v>
      </c>
      <c r="E2406" t="s">
        <v>26</v>
      </c>
      <c r="F2406" t="s">
        <v>23</v>
      </c>
      <c r="G2406">
        <v>37</v>
      </c>
      <c r="H2406">
        <v>8</v>
      </c>
      <c r="I2406">
        <v>138293</v>
      </c>
      <c r="J2406">
        <v>2</v>
      </c>
      <c r="K2406">
        <v>0</v>
      </c>
      <c r="L2406">
        <v>0</v>
      </c>
      <c r="M2406">
        <v>152423</v>
      </c>
      <c r="N2406">
        <v>1</v>
      </c>
      <c r="O2406" t="str">
        <f t="shared" si="224"/>
        <v>30-45</v>
      </c>
      <c r="P2406" t="str">
        <f t="shared" si="225"/>
        <v>Medium</v>
      </c>
      <c r="Q2406" t="str">
        <f t="shared" si="226"/>
        <v>Long-Term</v>
      </c>
      <c r="R2406" t="str">
        <f t="shared" si="227"/>
        <v>High Balance</v>
      </c>
      <c r="S2406" t="str">
        <f t="shared" si="228"/>
        <v>High Value</v>
      </c>
      <c r="T2406">
        <v>1</v>
      </c>
      <c r="U2406">
        <f t="shared" si="229"/>
        <v>138293</v>
      </c>
    </row>
    <row r="2407" spans="1:21" x14ac:dyDescent="0.25">
      <c r="A2407">
        <v>2025</v>
      </c>
      <c r="B2407">
        <v>15759021</v>
      </c>
      <c r="C2407" t="s">
        <v>31</v>
      </c>
      <c r="D2407">
        <v>685</v>
      </c>
      <c r="E2407" t="s">
        <v>15</v>
      </c>
      <c r="F2407" t="s">
        <v>23</v>
      </c>
      <c r="G2407">
        <v>35</v>
      </c>
      <c r="H2407">
        <v>9</v>
      </c>
      <c r="I2407">
        <v>0</v>
      </c>
      <c r="J2407">
        <v>1</v>
      </c>
      <c r="K2407">
        <v>1</v>
      </c>
      <c r="L2407">
        <v>0</v>
      </c>
      <c r="M2407">
        <v>167034</v>
      </c>
      <c r="N2407">
        <v>0</v>
      </c>
      <c r="O2407" t="str">
        <f t="shared" si="224"/>
        <v>30-45</v>
      </c>
      <c r="P2407" t="str">
        <f t="shared" si="225"/>
        <v>Medium</v>
      </c>
      <c r="Q2407" t="str">
        <f t="shared" si="226"/>
        <v>Long-Term</v>
      </c>
      <c r="R2407" t="str">
        <f t="shared" si="227"/>
        <v>Zero Balance</v>
      </c>
      <c r="S2407" t="str">
        <f t="shared" si="228"/>
        <v>Normal</v>
      </c>
      <c r="T2407">
        <v>1</v>
      </c>
      <c r="U2407">
        <f t="shared" si="229"/>
        <v>0</v>
      </c>
    </row>
    <row r="2408" spans="1:21" x14ac:dyDescent="0.25">
      <c r="A2408">
        <v>2025</v>
      </c>
      <c r="B2408">
        <v>15725039</v>
      </c>
      <c r="C2408" t="s">
        <v>223</v>
      </c>
      <c r="D2408">
        <v>702</v>
      </c>
      <c r="E2408" t="s">
        <v>18</v>
      </c>
      <c r="F2408" t="s">
        <v>23</v>
      </c>
      <c r="G2408">
        <v>32</v>
      </c>
      <c r="H2408">
        <v>8</v>
      </c>
      <c r="I2408">
        <v>71668</v>
      </c>
      <c r="J2408">
        <v>1</v>
      </c>
      <c r="K2408">
        <v>1</v>
      </c>
      <c r="L2408">
        <v>1</v>
      </c>
      <c r="M2408">
        <v>126082</v>
      </c>
      <c r="N2408">
        <v>0</v>
      </c>
      <c r="O2408" t="str">
        <f t="shared" si="224"/>
        <v>30-45</v>
      </c>
      <c r="P2408" t="str">
        <f t="shared" si="225"/>
        <v>Medium</v>
      </c>
      <c r="Q2408" t="str">
        <f t="shared" si="226"/>
        <v>Long-Term</v>
      </c>
      <c r="R2408" t="str">
        <f t="shared" si="227"/>
        <v>Low Balance</v>
      </c>
      <c r="S2408" t="str">
        <f t="shared" si="228"/>
        <v>Normal</v>
      </c>
      <c r="T2408">
        <v>1</v>
      </c>
      <c r="U2408">
        <f t="shared" si="229"/>
        <v>0</v>
      </c>
    </row>
    <row r="2409" spans="1:21" x14ac:dyDescent="0.25">
      <c r="A2409">
        <v>2025</v>
      </c>
      <c r="B2409">
        <v>15579130</v>
      </c>
      <c r="C2409" t="s">
        <v>880</v>
      </c>
      <c r="D2409">
        <v>708</v>
      </c>
      <c r="E2409" t="s">
        <v>26</v>
      </c>
      <c r="F2409" t="s">
        <v>16</v>
      </c>
      <c r="G2409">
        <v>43</v>
      </c>
      <c r="H2409">
        <v>0</v>
      </c>
      <c r="I2409">
        <v>118995</v>
      </c>
      <c r="J2409">
        <v>1</v>
      </c>
      <c r="K2409">
        <v>1</v>
      </c>
      <c r="L2409">
        <v>0</v>
      </c>
      <c r="M2409">
        <v>181500</v>
      </c>
      <c r="N2409">
        <v>1</v>
      </c>
      <c r="O2409" t="str">
        <f t="shared" si="224"/>
        <v>30-45</v>
      </c>
      <c r="P2409" t="str">
        <f t="shared" si="225"/>
        <v>Medium</v>
      </c>
      <c r="Q2409" t="str">
        <f t="shared" si="226"/>
        <v>New</v>
      </c>
      <c r="R2409" t="str">
        <f t="shared" si="227"/>
        <v>High Balance</v>
      </c>
      <c r="S2409" t="str">
        <f t="shared" si="228"/>
        <v>High Value</v>
      </c>
      <c r="T2409">
        <v>1</v>
      </c>
      <c r="U2409">
        <f t="shared" si="229"/>
        <v>118995</v>
      </c>
    </row>
    <row r="2410" spans="1:21" x14ac:dyDescent="0.25">
      <c r="A2410">
        <v>2025</v>
      </c>
      <c r="B2410">
        <v>15754112</v>
      </c>
      <c r="C2410" t="s">
        <v>1345</v>
      </c>
      <c r="D2410">
        <v>653</v>
      </c>
      <c r="E2410" t="s">
        <v>18</v>
      </c>
      <c r="F2410" t="s">
        <v>23</v>
      </c>
      <c r="G2410">
        <v>55</v>
      </c>
      <c r="H2410">
        <v>7</v>
      </c>
      <c r="I2410">
        <v>0</v>
      </c>
      <c r="J2410">
        <v>2</v>
      </c>
      <c r="K2410">
        <v>1</v>
      </c>
      <c r="L2410">
        <v>1</v>
      </c>
      <c r="M2410">
        <v>41967</v>
      </c>
      <c r="N2410">
        <v>0</v>
      </c>
      <c r="O2410" t="str">
        <f t="shared" si="224"/>
        <v>46-60</v>
      </c>
      <c r="P2410" t="str">
        <f t="shared" si="225"/>
        <v>Medium</v>
      </c>
      <c r="Q2410" t="str">
        <f t="shared" si="226"/>
        <v>Mid-Term</v>
      </c>
      <c r="R2410" t="str">
        <f t="shared" si="227"/>
        <v>Zero Balance</v>
      </c>
      <c r="S2410" t="str">
        <f t="shared" si="228"/>
        <v>Normal</v>
      </c>
      <c r="T2410">
        <v>1</v>
      </c>
      <c r="U2410">
        <f t="shared" si="229"/>
        <v>0</v>
      </c>
    </row>
    <row r="2411" spans="1:21" x14ac:dyDescent="0.25">
      <c r="A2411">
        <v>2025</v>
      </c>
      <c r="B2411">
        <v>15735522</v>
      </c>
      <c r="C2411" t="s">
        <v>1346</v>
      </c>
      <c r="D2411">
        <v>654</v>
      </c>
      <c r="E2411" t="s">
        <v>26</v>
      </c>
      <c r="F2411" t="s">
        <v>23</v>
      </c>
      <c r="G2411">
        <v>37</v>
      </c>
      <c r="H2411">
        <v>2</v>
      </c>
      <c r="I2411">
        <v>145610</v>
      </c>
      <c r="J2411">
        <v>2</v>
      </c>
      <c r="K2411">
        <v>0</v>
      </c>
      <c r="L2411">
        <v>0</v>
      </c>
      <c r="M2411">
        <v>186301</v>
      </c>
      <c r="N2411">
        <v>0</v>
      </c>
      <c r="O2411" t="str">
        <f t="shared" si="224"/>
        <v>30-45</v>
      </c>
      <c r="P2411" t="str">
        <f t="shared" si="225"/>
        <v>Medium</v>
      </c>
      <c r="Q2411" t="str">
        <f t="shared" si="226"/>
        <v>New</v>
      </c>
      <c r="R2411" t="str">
        <f t="shared" si="227"/>
        <v>High Balance</v>
      </c>
      <c r="S2411" t="str">
        <f t="shared" si="228"/>
        <v>High Value</v>
      </c>
      <c r="T2411">
        <v>1</v>
      </c>
      <c r="U2411">
        <f t="shared" si="229"/>
        <v>0</v>
      </c>
    </row>
    <row r="2412" spans="1:21" x14ac:dyDescent="0.25">
      <c r="A2412">
        <v>2025</v>
      </c>
      <c r="B2412">
        <v>15613326</v>
      </c>
      <c r="C2412" t="s">
        <v>1347</v>
      </c>
      <c r="D2412">
        <v>596</v>
      </c>
      <c r="E2412" t="s">
        <v>15</v>
      </c>
      <c r="F2412" t="s">
        <v>16</v>
      </c>
      <c r="G2412">
        <v>33</v>
      </c>
      <c r="H2412">
        <v>1</v>
      </c>
      <c r="I2412">
        <v>138163</v>
      </c>
      <c r="J2412">
        <v>1</v>
      </c>
      <c r="K2412">
        <v>1</v>
      </c>
      <c r="L2412">
        <v>0</v>
      </c>
      <c r="M2412">
        <v>85413</v>
      </c>
      <c r="N2412">
        <v>0</v>
      </c>
      <c r="O2412" t="str">
        <f t="shared" si="224"/>
        <v>30-45</v>
      </c>
      <c r="P2412" t="str">
        <f t="shared" si="225"/>
        <v>Low</v>
      </c>
      <c r="Q2412" t="str">
        <f t="shared" si="226"/>
        <v>New</v>
      </c>
      <c r="R2412" t="str">
        <f t="shared" si="227"/>
        <v>High Balance</v>
      </c>
      <c r="S2412" t="str">
        <f t="shared" si="228"/>
        <v>High Value</v>
      </c>
      <c r="T2412">
        <v>1</v>
      </c>
      <c r="U2412">
        <f t="shared" si="229"/>
        <v>0</v>
      </c>
    </row>
    <row r="2413" spans="1:21" x14ac:dyDescent="0.25">
      <c r="A2413">
        <v>2025</v>
      </c>
      <c r="B2413">
        <v>15739502</v>
      </c>
      <c r="C2413" t="s">
        <v>1147</v>
      </c>
      <c r="D2413">
        <v>549</v>
      </c>
      <c r="E2413" t="s">
        <v>26</v>
      </c>
      <c r="F2413" t="s">
        <v>16</v>
      </c>
      <c r="G2413">
        <v>31</v>
      </c>
      <c r="H2413">
        <v>9</v>
      </c>
      <c r="I2413">
        <v>135020</v>
      </c>
      <c r="J2413">
        <v>2</v>
      </c>
      <c r="K2413">
        <v>1</v>
      </c>
      <c r="L2413">
        <v>1</v>
      </c>
      <c r="M2413">
        <v>23343</v>
      </c>
      <c r="N2413">
        <v>0</v>
      </c>
      <c r="O2413" t="str">
        <f t="shared" si="224"/>
        <v>30-45</v>
      </c>
      <c r="P2413" t="str">
        <f t="shared" si="225"/>
        <v>Low</v>
      </c>
      <c r="Q2413" t="str">
        <f t="shared" si="226"/>
        <v>Long-Term</v>
      </c>
      <c r="R2413" t="str">
        <f t="shared" si="227"/>
        <v>High Balance</v>
      </c>
      <c r="S2413" t="str">
        <f t="shared" si="228"/>
        <v>High Value</v>
      </c>
      <c r="T2413">
        <v>1</v>
      </c>
      <c r="U2413">
        <f t="shared" si="229"/>
        <v>0</v>
      </c>
    </row>
    <row r="2414" spans="1:21" x14ac:dyDescent="0.25">
      <c r="A2414">
        <v>2025</v>
      </c>
      <c r="B2414">
        <v>15670914</v>
      </c>
      <c r="C2414" t="s">
        <v>1348</v>
      </c>
      <c r="D2414">
        <v>754</v>
      </c>
      <c r="E2414" t="s">
        <v>15</v>
      </c>
      <c r="F2414" t="s">
        <v>23</v>
      </c>
      <c r="G2414">
        <v>38</v>
      </c>
      <c r="H2414">
        <v>2</v>
      </c>
      <c r="I2414">
        <v>0</v>
      </c>
      <c r="J2414">
        <v>2</v>
      </c>
      <c r="K2414">
        <v>1</v>
      </c>
      <c r="L2414">
        <v>0</v>
      </c>
      <c r="M2414">
        <v>180698</v>
      </c>
      <c r="N2414">
        <v>0</v>
      </c>
      <c r="O2414" t="str">
        <f t="shared" si="224"/>
        <v>30-45</v>
      </c>
      <c r="P2414" t="str">
        <f t="shared" si="225"/>
        <v>High</v>
      </c>
      <c r="Q2414" t="str">
        <f t="shared" si="226"/>
        <v>New</v>
      </c>
      <c r="R2414" t="str">
        <f t="shared" si="227"/>
        <v>Zero Balance</v>
      </c>
      <c r="S2414" t="str">
        <f t="shared" si="228"/>
        <v>Normal</v>
      </c>
      <c r="T2414">
        <v>1</v>
      </c>
      <c r="U2414">
        <f t="shared" si="229"/>
        <v>0</v>
      </c>
    </row>
    <row r="2415" spans="1:21" x14ac:dyDescent="0.25">
      <c r="A2415">
        <v>2025</v>
      </c>
      <c r="B2415">
        <v>15604073</v>
      </c>
      <c r="C2415" t="s">
        <v>1349</v>
      </c>
      <c r="D2415">
        <v>815</v>
      </c>
      <c r="E2415" t="s">
        <v>26</v>
      </c>
      <c r="F2415" t="s">
        <v>16</v>
      </c>
      <c r="G2415">
        <v>25</v>
      </c>
      <c r="H2415">
        <v>8</v>
      </c>
      <c r="I2415">
        <v>135162</v>
      </c>
      <c r="J2415">
        <v>1</v>
      </c>
      <c r="K2415">
        <v>1</v>
      </c>
      <c r="L2415">
        <v>1</v>
      </c>
      <c r="M2415">
        <v>136071</v>
      </c>
      <c r="N2415">
        <v>0</v>
      </c>
      <c r="O2415" t="str">
        <f t="shared" si="224"/>
        <v>&lt;30</v>
      </c>
      <c r="P2415" t="str">
        <f t="shared" si="225"/>
        <v>High</v>
      </c>
      <c r="Q2415" t="str">
        <f t="shared" si="226"/>
        <v>Long-Term</v>
      </c>
      <c r="R2415" t="str">
        <f t="shared" si="227"/>
        <v>High Balance</v>
      </c>
      <c r="S2415" t="str">
        <f t="shared" si="228"/>
        <v>High Value</v>
      </c>
      <c r="T2415">
        <v>1</v>
      </c>
      <c r="U2415">
        <f t="shared" si="229"/>
        <v>0</v>
      </c>
    </row>
    <row r="2416" spans="1:21" x14ac:dyDescent="0.25">
      <c r="A2416">
        <v>2025</v>
      </c>
      <c r="B2416">
        <v>15806027</v>
      </c>
      <c r="C2416" t="s">
        <v>708</v>
      </c>
      <c r="D2416">
        <v>556</v>
      </c>
      <c r="E2416" t="s">
        <v>15</v>
      </c>
      <c r="F2416" t="s">
        <v>16</v>
      </c>
      <c r="G2416">
        <v>52</v>
      </c>
      <c r="H2416">
        <v>9</v>
      </c>
      <c r="I2416">
        <v>0</v>
      </c>
      <c r="J2416">
        <v>1</v>
      </c>
      <c r="K2416">
        <v>1</v>
      </c>
      <c r="L2416">
        <v>0</v>
      </c>
      <c r="M2416">
        <v>175149</v>
      </c>
      <c r="N2416">
        <v>1</v>
      </c>
      <c r="O2416" t="str">
        <f t="shared" si="224"/>
        <v>46-60</v>
      </c>
      <c r="P2416" t="str">
        <f t="shared" si="225"/>
        <v>Low</v>
      </c>
      <c r="Q2416" t="str">
        <f t="shared" si="226"/>
        <v>Long-Term</v>
      </c>
      <c r="R2416" t="str">
        <f t="shared" si="227"/>
        <v>Zero Balance</v>
      </c>
      <c r="S2416" t="str">
        <f t="shared" si="228"/>
        <v>Normal</v>
      </c>
      <c r="T2416">
        <v>1</v>
      </c>
      <c r="U2416">
        <f t="shared" si="229"/>
        <v>0</v>
      </c>
    </row>
    <row r="2417" spans="1:21" x14ac:dyDescent="0.25">
      <c r="A2417">
        <v>2025</v>
      </c>
      <c r="B2417">
        <v>15574886</v>
      </c>
      <c r="C2417" t="s">
        <v>747</v>
      </c>
      <c r="D2417">
        <v>706</v>
      </c>
      <c r="E2417" t="s">
        <v>15</v>
      </c>
      <c r="F2417" t="s">
        <v>23</v>
      </c>
      <c r="G2417">
        <v>32</v>
      </c>
      <c r="H2417">
        <v>6</v>
      </c>
      <c r="I2417">
        <v>94486</v>
      </c>
      <c r="J2417">
        <v>1</v>
      </c>
      <c r="K2417">
        <v>1</v>
      </c>
      <c r="L2417">
        <v>1</v>
      </c>
      <c r="M2417">
        <v>146950</v>
      </c>
      <c r="N2417">
        <v>0</v>
      </c>
      <c r="O2417" t="str">
        <f t="shared" si="224"/>
        <v>30-45</v>
      </c>
      <c r="P2417" t="str">
        <f t="shared" si="225"/>
        <v>Medium</v>
      </c>
      <c r="Q2417" t="str">
        <f t="shared" si="226"/>
        <v>Mid-Term</v>
      </c>
      <c r="R2417" t="str">
        <f t="shared" si="227"/>
        <v>Low Balance</v>
      </c>
      <c r="S2417" t="str">
        <f t="shared" si="228"/>
        <v>Normal</v>
      </c>
      <c r="T2417">
        <v>1</v>
      </c>
      <c r="U2417">
        <f t="shared" si="229"/>
        <v>0</v>
      </c>
    </row>
    <row r="2418" spans="1:21" x14ac:dyDescent="0.25">
      <c r="A2418">
        <v>2025</v>
      </c>
      <c r="B2418">
        <v>15707120</v>
      </c>
      <c r="C2418" t="s">
        <v>144</v>
      </c>
      <c r="D2418">
        <v>850</v>
      </c>
      <c r="E2418" t="s">
        <v>15</v>
      </c>
      <c r="F2418" t="s">
        <v>23</v>
      </c>
      <c r="G2418">
        <v>46</v>
      </c>
      <c r="H2418">
        <v>9</v>
      </c>
      <c r="I2418">
        <v>117640</v>
      </c>
      <c r="J2418">
        <v>1</v>
      </c>
      <c r="K2418">
        <v>1</v>
      </c>
      <c r="L2418">
        <v>0</v>
      </c>
      <c r="M2418">
        <v>88921</v>
      </c>
      <c r="N2418">
        <v>0</v>
      </c>
      <c r="O2418" t="str">
        <f t="shared" si="224"/>
        <v>46-60</v>
      </c>
      <c r="P2418" t="str">
        <f t="shared" si="225"/>
        <v>High</v>
      </c>
      <c r="Q2418" t="str">
        <f t="shared" si="226"/>
        <v>Long-Term</v>
      </c>
      <c r="R2418" t="str">
        <f t="shared" si="227"/>
        <v>High Balance</v>
      </c>
      <c r="S2418" t="str">
        <f t="shared" si="228"/>
        <v>High Value</v>
      </c>
      <c r="T2418">
        <v>1</v>
      </c>
      <c r="U2418">
        <f t="shared" si="229"/>
        <v>0</v>
      </c>
    </row>
    <row r="2419" spans="1:21" x14ac:dyDescent="0.25">
      <c r="A2419">
        <v>2025</v>
      </c>
      <c r="B2419">
        <v>15800845</v>
      </c>
      <c r="C2419" t="s">
        <v>697</v>
      </c>
      <c r="D2419">
        <v>732</v>
      </c>
      <c r="E2419" t="s">
        <v>18</v>
      </c>
      <c r="F2419" t="s">
        <v>16</v>
      </c>
      <c r="G2419">
        <v>33</v>
      </c>
      <c r="H2419">
        <v>8</v>
      </c>
      <c r="I2419">
        <v>111380</v>
      </c>
      <c r="J2419">
        <v>1</v>
      </c>
      <c r="K2419">
        <v>1</v>
      </c>
      <c r="L2419">
        <v>1</v>
      </c>
      <c r="M2419">
        <v>45099</v>
      </c>
      <c r="N2419">
        <v>0</v>
      </c>
      <c r="O2419" t="str">
        <f t="shared" si="224"/>
        <v>30-45</v>
      </c>
      <c r="P2419" t="str">
        <f t="shared" si="225"/>
        <v>Medium</v>
      </c>
      <c r="Q2419" t="str">
        <f t="shared" si="226"/>
        <v>Long-Term</v>
      </c>
      <c r="R2419" t="str">
        <f t="shared" si="227"/>
        <v>High Balance</v>
      </c>
      <c r="S2419" t="str">
        <f t="shared" si="228"/>
        <v>High Value</v>
      </c>
      <c r="T2419">
        <v>1</v>
      </c>
      <c r="U2419">
        <f t="shared" si="229"/>
        <v>0</v>
      </c>
    </row>
    <row r="2420" spans="1:21" x14ac:dyDescent="0.25">
      <c r="A2420">
        <v>2025</v>
      </c>
      <c r="B2420">
        <v>15603914</v>
      </c>
      <c r="C2420" t="s">
        <v>1350</v>
      </c>
      <c r="D2420">
        <v>614</v>
      </c>
      <c r="E2420" t="s">
        <v>15</v>
      </c>
      <c r="F2420" t="s">
        <v>23</v>
      </c>
      <c r="G2420">
        <v>40</v>
      </c>
      <c r="H2420">
        <v>6</v>
      </c>
      <c r="I2420">
        <v>0</v>
      </c>
      <c r="J2420">
        <v>1</v>
      </c>
      <c r="K2420">
        <v>1</v>
      </c>
      <c r="L2420">
        <v>1</v>
      </c>
      <c r="M2420">
        <v>20340</v>
      </c>
      <c r="N2420">
        <v>1</v>
      </c>
      <c r="O2420" t="str">
        <f t="shared" si="224"/>
        <v>30-45</v>
      </c>
      <c r="P2420" t="str">
        <f t="shared" si="225"/>
        <v>Medium</v>
      </c>
      <c r="Q2420" t="str">
        <f t="shared" si="226"/>
        <v>Mid-Term</v>
      </c>
      <c r="R2420" t="str">
        <f t="shared" si="227"/>
        <v>Zero Balance</v>
      </c>
      <c r="S2420" t="str">
        <f t="shared" si="228"/>
        <v>Normal</v>
      </c>
      <c r="T2420">
        <v>1</v>
      </c>
      <c r="U2420">
        <f t="shared" si="229"/>
        <v>0</v>
      </c>
    </row>
    <row r="2421" spans="1:21" x14ac:dyDescent="0.25">
      <c r="A2421">
        <v>2025</v>
      </c>
      <c r="B2421">
        <v>15722765</v>
      </c>
      <c r="C2421" t="s">
        <v>760</v>
      </c>
      <c r="D2421">
        <v>580</v>
      </c>
      <c r="E2421" t="s">
        <v>18</v>
      </c>
      <c r="F2421" t="s">
        <v>16</v>
      </c>
      <c r="G2421">
        <v>57</v>
      </c>
      <c r="H2421">
        <v>0</v>
      </c>
      <c r="I2421">
        <v>136821</v>
      </c>
      <c r="J2421">
        <v>1</v>
      </c>
      <c r="K2421">
        <v>0</v>
      </c>
      <c r="L2421">
        <v>1</v>
      </c>
      <c r="M2421">
        <v>108529</v>
      </c>
      <c r="N2421">
        <v>0</v>
      </c>
      <c r="O2421" t="str">
        <f t="shared" si="224"/>
        <v>46-60</v>
      </c>
      <c r="P2421" t="str">
        <f t="shared" si="225"/>
        <v>Low</v>
      </c>
      <c r="Q2421" t="str">
        <f t="shared" si="226"/>
        <v>New</v>
      </c>
      <c r="R2421" t="str">
        <f t="shared" si="227"/>
        <v>High Balance</v>
      </c>
      <c r="S2421" t="str">
        <f t="shared" si="228"/>
        <v>High Value</v>
      </c>
      <c r="T2421">
        <v>1</v>
      </c>
      <c r="U2421">
        <f t="shared" si="229"/>
        <v>0</v>
      </c>
    </row>
    <row r="2422" spans="1:21" x14ac:dyDescent="0.25">
      <c r="A2422">
        <v>2025</v>
      </c>
      <c r="B2422">
        <v>15783305</v>
      </c>
      <c r="C2422" t="s">
        <v>370</v>
      </c>
      <c r="D2422">
        <v>593</v>
      </c>
      <c r="E2422" t="s">
        <v>15</v>
      </c>
      <c r="F2422" t="s">
        <v>16</v>
      </c>
      <c r="G2422">
        <v>46</v>
      </c>
      <c r="H2422">
        <v>7</v>
      </c>
      <c r="I2422">
        <v>98753</v>
      </c>
      <c r="J2422">
        <v>1</v>
      </c>
      <c r="K2422">
        <v>1</v>
      </c>
      <c r="L2422">
        <v>0</v>
      </c>
      <c r="M2422">
        <v>145560</v>
      </c>
      <c r="N2422">
        <v>0</v>
      </c>
      <c r="O2422" t="str">
        <f t="shared" si="224"/>
        <v>46-60</v>
      </c>
      <c r="P2422" t="str">
        <f t="shared" si="225"/>
        <v>Low</v>
      </c>
      <c r="Q2422" t="str">
        <f t="shared" si="226"/>
        <v>Mid-Term</v>
      </c>
      <c r="R2422" t="str">
        <f t="shared" si="227"/>
        <v>Low Balance</v>
      </c>
      <c r="S2422" t="str">
        <f t="shared" si="228"/>
        <v>Normal</v>
      </c>
      <c r="T2422">
        <v>1</v>
      </c>
      <c r="U2422">
        <f t="shared" si="229"/>
        <v>0</v>
      </c>
    </row>
    <row r="2423" spans="1:21" x14ac:dyDescent="0.25">
      <c r="A2423">
        <v>2025</v>
      </c>
      <c r="B2423">
        <v>15574842</v>
      </c>
      <c r="C2423" t="s">
        <v>56</v>
      </c>
      <c r="D2423">
        <v>653</v>
      </c>
      <c r="E2423" t="s">
        <v>26</v>
      </c>
      <c r="F2423" t="s">
        <v>16</v>
      </c>
      <c r="G2423">
        <v>25</v>
      </c>
      <c r="H2423">
        <v>2</v>
      </c>
      <c r="I2423">
        <v>158266</v>
      </c>
      <c r="J2423">
        <v>3</v>
      </c>
      <c r="K2423">
        <v>1</v>
      </c>
      <c r="L2423">
        <v>1</v>
      </c>
      <c r="M2423">
        <v>199357</v>
      </c>
      <c r="N2423">
        <v>0</v>
      </c>
      <c r="O2423" t="str">
        <f t="shared" si="224"/>
        <v>&lt;30</v>
      </c>
      <c r="P2423" t="str">
        <f t="shared" si="225"/>
        <v>Medium</v>
      </c>
      <c r="Q2423" t="str">
        <f t="shared" si="226"/>
        <v>New</v>
      </c>
      <c r="R2423" t="str">
        <f t="shared" si="227"/>
        <v>High Balance</v>
      </c>
      <c r="S2423" t="str">
        <f t="shared" si="228"/>
        <v>High Value</v>
      </c>
      <c r="T2423">
        <v>1</v>
      </c>
      <c r="U2423">
        <f t="shared" si="229"/>
        <v>0</v>
      </c>
    </row>
    <row r="2424" spans="1:21" x14ac:dyDescent="0.25">
      <c r="A2424">
        <v>2025</v>
      </c>
      <c r="B2424">
        <v>15607837</v>
      </c>
      <c r="C2424" t="s">
        <v>1351</v>
      </c>
      <c r="D2424">
        <v>746</v>
      </c>
      <c r="E2424" t="s">
        <v>15</v>
      </c>
      <c r="F2424" t="s">
        <v>16</v>
      </c>
      <c r="G2424">
        <v>29</v>
      </c>
      <c r="H2424">
        <v>4</v>
      </c>
      <c r="I2424">
        <v>105600</v>
      </c>
      <c r="J2424">
        <v>1</v>
      </c>
      <c r="K2424">
        <v>1</v>
      </c>
      <c r="L2424">
        <v>1</v>
      </c>
      <c r="M2424">
        <v>43106</v>
      </c>
      <c r="N2424">
        <v>0</v>
      </c>
      <c r="O2424" t="str">
        <f t="shared" si="224"/>
        <v>&lt;30</v>
      </c>
      <c r="P2424" t="str">
        <f t="shared" si="225"/>
        <v>Medium</v>
      </c>
      <c r="Q2424" t="str">
        <f t="shared" si="226"/>
        <v>Mid-Term</v>
      </c>
      <c r="R2424" t="str">
        <f t="shared" si="227"/>
        <v>High Balance</v>
      </c>
      <c r="S2424" t="str">
        <f t="shared" si="228"/>
        <v>High Value</v>
      </c>
      <c r="T2424">
        <v>1</v>
      </c>
      <c r="U2424">
        <f t="shared" si="229"/>
        <v>0</v>
      </c>
    </row>
    <row r="2425" spans="1:21" x14ac:dyDescent="0.25">
      <c r="A2425">
        <v>2025</v>
      </c>
      <c r="B2425">
        <v>15714877</v>
      </c>
      <c r="C2425" t="s">
        <v>1352</v>
      </c>
      <c r="D2425">
        <v>662</v>
      </c>
      <c r="E2425" t="s">
        <v>15</v>
      </c>
      <c r="F2425" t="s">
        <v>16</v>
      </c>
      <c r="G2425">
        <v>29</v>
      </c>
      <c r="H2425">
        <v>10</v>
      </c>
      <c r="I2425">
        <v>0</v>
      </c>
      <c r="J2425">
        <v>2</v>
      </c>
      <c r="K2425">
        <v>1</v>
      </c>
      <c r="L2425">
        <v>0</v>
      </c>
      <c r="M2425">
        <v>137508</v>
      </c>
      <c r="N2425">
        <v>0</v>
      </c>
      <c r="O2425" t="str">
        <f t="shared" si="224"/>
        <v>&lt;30</v>
      </c>
      <c r="P2425" t="str">
        <f t="shared" si="225"/>
        <v>Medium</v>
      </c>
      <c r="Q2425" t="str">
        <f t="shared" si="226"/>
        <v>Long-Term</v>
      </c>
      <c r="R2425" t="str">
        <f t="shared" si="227"/>
        <v>Zero Balance</v>
      </c>
      <c r="S2425" t="str">
        <f t="shared" si="228"/>
        <v>Normal</v>
      </c>
      <c r="T2425">
        <v>1</v>
      </c>
      <c r="U2425">
        <f t="shared" si="229"/>
        <v>0</v>
      </c>
    </row>
    <row r="2426" spans="1:21" x14ac:dyDescent="0.25">
      <c r="A2426">
        <v>2025</v>
      </c>
      <c r="B2426">
        <v>15782941</v>
      </c>
      <c r="C2426" t="s">
        <v>1353</v>
      </c>
      <c r="D2426">
        <v>573</v>
      </c>
      <c r="E2426" t="s">
        <v>15</v>
      </c>
      <c r="F2426" t="s">
        <v>23</v>
      </c>
      <c r="G2426">
        <v>31</v>
      </c>
      <c r="H2426">
        <v>2</v>
      </c>
      <c r="I2426">
        <v>0</v>
      </c>
      <c r="J2426">
        <v>2</v>
      </c>
      <c r="K2426">
        <v>1</v>
      </c>
      <c r="L2426">
        <v>1</v>
      </c>
      <c r="M2426">
        <v>91957</v>
      </c>
      <c r="N2426">
        <v>0</v>
      </c>
      <c r="O2426" t="str">
        <f t="shared" si="224"/>
        <v>30-45</v>
      </c>
      <c r="P2426" t="str">
        <f t="shared" si="225"/>
        <v>Low</v>
      </c>
      <c r="Q2426" t="str">
        <f t="shared" si="226"/>
        <v>New</v>
      </c>
      <c r="R2426" t="str">
        <f t="shared" si="227"/>
        <v>Zero Balance</v>
      </c>
      <c r="S2426" t="str">
        <f t="shared" si="228"/>
        <v>Normal</v>
      </c>
      <c r="T2426">
        <v>1</v>
      </c>
      <c r="U2426">
        <f t="shared" si="229"/>
        <v>0</v>
      </c>
    </row>
    <row r="2427" spans="1:21" x14ac:dyDescent="0.25">
      <c r="A2427">
        <v>2025</v>
      </c>
      <c r="B2427">
        <v>15630167</v>
      </c>
      <c r="C2427" t="s">
        <v>792</v>
      </c>
      <c r="D2427">
        <v>684</v>
      </c>
      <c r="E2427" t="s">
        <v>18</v>
      </c>
      <c r="F2427" t="s">
        <v>16</v>
      </c>
      <c r="G2427">
        <v>39</v>
      </c>
      <c r="H2427">
        <v>4</v>
      </c>
      <c r="I2427">
        <v>139724</v>
      </c>
      <c r="J2427">
        <v>1</v>
      </c>
      <c r="K2427">
        <v>1</v>
      </c>
      <c r="L2427">
        <v>1</v>
      </c>
      <c r="M2427">
        <v>120612</v>
      </c>
      <c r="N2427">
        <v>0</v>
      </c>
      <c r="O2427" t="str">
        <f t="shared" si="224"/>
        <v>30-45</v>
      </c>
      <c r="P2427" t="str">
        <f t="shared" si="225"/>
        <v>Medium</v>
      </c>
      <c r="Q2427" t="str">
        <f t="shared" si="226"/>
        <v>Mid-Term</v>
      </c>
      <c r="R2427" t="str">
        <f t="shared" si="227"/>
        <v>High Balance</v>
      </c>
      <c r="S2427" t="str">
        <f t="shared" si="228"/>
        <v>High Value</v>
      </c>
      <c r="T2427">
        <v>1</v>
      </c>
      <c r="U2427">
        <f t="shared" si="229"/>
        <v>0</v>
      </c>
    </row>
    <row r="2428" spans="1:21" x14ac:dyDescent="0.25">
      <c r="A2428">
        <v>2025</v>
      </c>
      <c r="B2428">
        <v>15759038</v>
      </c>
      <c r="C2428" t="s">
        <v>354</v>
      </c>
      <c r="D2428">
        <v>793</v>
      </c>
      <c r="E2428" t="s">
        <v>15</v>
      </c>
      <c r="F2428" t="s">
        <v>16</v>
      </c>
      <c r="G2428">
        <v>41</v>
      </c>
      <c r="H2428">
        <v>3</v>
      </c>
      <c r="I2428">
        <v>141806</v>
      </c>
      <c r="J2428">
        <v>1</v>
      </c>
      <c r="K2428">
        <v>1</v>
      </c>
      <c r="L2428">
        <v>0</v>
      </c>
      <c r="M2428">
        <v>102921</v>
      </c>
      <c r="N2428">
        <v>0</v>
      </c>
      <c r="O2428" t="str">
        <f t="shared" si="224"/>
        <v>30-45</v>
      </c>
      <c r="P2428" t="str">
        <f t="shared" si="225"/>
        <v>High</v>
      </c>
      <c r="Q2428" t="str">
        <f t="shared" si="226"/>
        <v>New</v>
      </c>
      <c r="R2428" t="str">
        <f t="shared" si="227"/>
        <v>High Balance</v>
      </c>
      <c r="S2428" t="str">
        <f t="shared" si="228"/>
        <v>High Value</v>
      </c>
      <c r="T2428">
        <v>1</v>
      </c>
      <c r="U2428">
        <f t="shared" si="229"/>
        <v>0</v>
      </c>
    </row>
    <row r="2429" spans="1:21" x14ac:dyDescent="0.25">
      <c r="A2429">
        <v>2025</v>
      </c>
      <c r="B2429">
        <v>15661821</v>
      </c>
      <c r="C2429" t="s">
        <v>625</v>
      </c>
      <c r="D2429">
        <v>798</v>
      </c>
      <c r="E2429" t="s">
        <v>26</v>
      </c>
      <c r="F2429" t="s">
        <v>16</v>
      </c>
      <c r="G2429">
        <v>49</v>
      </c>
      <c r="H2429">
        <v>5</v>
      </c>
      <c r="I2429">
        <v>132572</v>
      </c>
      <c r="J2429">
        <v>1</v>
      </c>
      <c r="K2429">
        <v>1</v>
      </c>
      <c r="L2429">
        <v>1</v>
      </c>
      <c r="M2429">
        <v>31686</v>
      </c>
      <c r="N2429">
        <v>1</v>
      </c>
      <c r="O2429" t="str">
        <f t="shared" si="224"/>
        <v>46-60</v>
      </c>
      <c r="P2429" t="str">
        <f t="shared" si="225"/>
        <v>High</v>
      </c>
      <c r="Q2429" t="str">
        <f t="shared" si="226"/>
        <v>Mid-Term</v>
      </c>
      <c r="R2429" t="str">
        <f t="shared" si="227"/>
        <v>High Balance</v>
      </c>
      <c r="S2429" t="str">
        <f t="shared" si="228"/>
        <v>High Value</v>
      </c>
      <c r="T2429">
        <v>1</v>
      </c>
      <c r="U2429">
        <f t="shared" si="229"/>
        <v>132572</v>
      </c>
    </row>
    <row r="2430" spans="1:21" x14ac:dyDescent="0.25">
      <c r="A2430">
        <v>2025</v>
      </c>
      <c r="B2430">
        <v>15728006</v>
      </c>
      <c r="C2430" t="s">
        <v>76</v>
      </c>
      <c r="D2430">
        <v>524</v>
      </c>
      <c r="E2430" t="s">
        <v>15</v>
      </c>
      <c r="F2430" t="s">
        <v>23</v>
      </c>
      <c r="G2430">
        <v>40</v>
      </c>
      <c r="H2430">
        <v>2</v>
      </c>
      <c r="I2430">
        <v>180517</v>
      </c>
      <c r="J2430">
        <v>1</v>
      </c>
      <c r="K2430">
        <v>1</v>
      </c>
      <c r="L2430">
        <v>0</v>
      </c>
      <c r="M2430">
        <v>180002</v>
      </c>
      <c r="N2430">
        <v>0</v>
      </c>
      <c r="O2430" t="str">
        <f t="shared" si="224"/>
        <v>30-45</v>
      </c>
      <c r="P2430" t="str">
        <f t="shared" si="225"/>
        <v>Low</v>
      </c>
      <c r="Q2430" t="str">
        <f t="shared" si="226"/>
        <v>New</v>
      </c>
      <c r="R2430" t="str">
        <f t="shared" si="227"/>
        <v>High Balance</v>
      </c>
      <c r="S2430" t="str">
        <f t="shared" si="228"/>
        <v>High Value</v>
      </c>
      <c r="T2430">
        <v>1</v>
      </c>
      <c r="U2430">
        <f t="shared" si="229"/>
        <v>0</v>
      </c>
    </row>
    <row r="2431" spans="1:21" x14ac:dyDescent="0.25">
      <c r="A2431">
        <v>2025</v>
      </c>
      <c r="B2431">
        <v>15712176</v>
      </c>
      <c r="C2431" t="s">
        <v>507</v>
      </c>
      <c r="D2431">
        <v>816</v>
      </c>
      <c r="E2431" t="s">
        <v>15</v>
      </c>
      <c r="F2431" t="s">
        <v>23</v>
      </c>
      <c r="G2431">
        <v>31</v>
      </c>
      <c r="H2431">
        <v>8</v>
      </c>
      <c r="I2431">
        <v>0</v>
      </c>
      <c r="J2431">
        <v>2</v>
      </c>
      <c r="K2431">
        <v>1</v>
      </c>
      <c r="L2431">
        <v>1</v>
      </c>
      <c r="M2431">
        <v>28407</v>
      </c>
      <c r="N2431">
        <v>0</v>
      </c>
      <c r="O2431" t="str">
        <f t="shared" si="224"/>
        <v>30-45</v>
      </c>
      <c r="P2431" t="str">
        <f t="shared" si="225"/>
        <v>High</v>
      </c>
      <c r="Q2431" t="str">
        <f t="shared" si="226"/>
        <v>Long-Term</v>
      </c>
      <c r="R2431" t="str">
        <f t="shared" si="227"/>
        <v>Zero Balance</v>
      </c>
      <c r="S2431" t="str">
        <f t="shared" si="228"/>
        <v>Normal</v>
      </c>
      <c r="T2431">
        <v>1</v>
      </c>
      <c r="U2431">
        <f t="shared" si="229"/>
        <v>0</v>
      </c>
    </row>
    <row r="2432" spans="1:21" x14ac:dyDescent="0.25">
      <c r="A2432">
        <v>2025</v>
      </c>
      <c r="B2432">
        <v>15689351</v>
      </c>
      <c r="C2432" t="s">
        <v>287</v>
      </c>
      <c r="D2432">
        <v>742</v>
      </c>
      <c r="E2432" t="s">
        <v>26</v>
      </c>
      <c r="F2432" t="s">
        <v>16</v>
      </c>
      <c r="G2432">
        <v>41</v>
      </c>
      <c r="H2432">
        <v>4</v>
      </c>
      <c r="I2432">
        <v>92806</v>
      </c>
      <c r="J2432">
        <v>1</v>
      </c>
      <c r="K2432">
        <v>0</v>
      </c>
      <c r="L2432">
        <v>1</v>
      </c>
      <c r="M2432">
        <v>73744</v>
      </c>
      <c r="N2432">
        <v>1</v>
      </c>
      <c r="O2432" t="str">
        <f t="shared" si="224"/>
        <v>30-45</v>
      </c>
      <c r="P2432" t="str">
        <f t="shared" si="225"/>
        <v>Medium</v>
      </c>
      <c r="Q2432" t="str">
        <f t="shared" si="226"/>
        <v>Mid-Term</v>
      </c>
      <c r="R2432" t="str">
        <f t="shared" si="227"/>
        <v>Low Balance</v>
      </c>
      <c r="S2432" t="str">
        <f t="shared" si="228"/>
        <v>Normal</v>
      </c>
      <c r="T2432">
        <v>1</v>
      </c>
      <c r="U2432">
        <f t="shared" si="229"/>
        <v>92806</v>
      </c>
    </row>
    <row r="2433" spans="1:21" x14ac:dyDescent="0.25">
      <c r="A2433">
        <v>2025</v>
      </c>
      <c r="B2433">
        <v>15782247</v>
      </c>
      <c r="C2433" t="s">
        <v>725</v>
      </c>
      <c r="D2433">
        <v>540</v>
      </c>
      <c r="E2433" t="s">
        <v>15</v>
      </c>
      <c r="F2433" t="s">
        <v>23</v>
      </c>
      <c r="G2433">
        <v>22</v>
      </c>
      <c r="H2433">
        <v>4</v>
      </c>
      <c r="I2433">
        <v>0</v>
      </c>
      <c r="J2433">
        <v>3</v>
      </c>
      <c r="K2433">
        <v>1</v>
      </c>
      <c r="L2433">
        <v>1</v>
      </c>
      <c r="M2433">
        <v>186233</v>
      </c>
      <c r="N2433">
        <v>1</v>
      </c>
      <c r="O2433" t="str">
        <f t="shared" si="224"/>
        <v>&lt;30</v>
      </c>
      <c r="P2433" t="str">
        <f t="shared" si="225"/>
        <v>Low</v>
      </c>
      <c r="Q2433" t="str">
        <f t="shared" si="226"/>
        <v>Mid-Term</v>
      </c>
      <c r="R2433" t="str">
        <f t="shared" si="227"/>
        <v>Zero Balance</v>
      </c>
      <c r="S2433" t="str">
        <f t="shared" si="228"/>
        <v>Normal</v>
      </c>
      <c r="T2433">
        <v>1</v>
      </c>
      <c r="U2433">
        <f t="shared" si="229"/>
        <v>0</v>
      </c>
    </row>
    <row r="2434" spans="1:21" x14ac:dyDescent="0.25">
      <c r="A2434">
        <v>2025</v>
      </c>
      <c r="B2434">
        <v>15769064</v>
      </c>
      <c r="C2434" t="s">
        <v>194</v>
      </c>
      <c r="D2434">
        <v>537</v>
      </c>
      <c r="E2434" t="s">
        <v>26</v>
      </c>
      <c r="F2434" t="s">
        <v>23</v>
      </c>
      <c r="G2434">
        <v>39</v>
      </c>
      <c r="H2434">
        <v>3</v>
      </c>
      <c r="I2434">
        <v>135309</v>
      </c>
      <c r="J2434">
        <v>1</v>
      </c>
      <c r="K2434">
        <v>1</v>
      </c>
      <c r="L2434">
        <v>0</v>
      </c>
      <c r="M2434">
        <v>31729</v>
      </c>
      <c r="N2434">
        <v>1</v>
      </c>
      <c r="O2434" t="str">
        <f t="shared" ref="O2434:O2497" si="230">IF(G2434&lt;30,"&lt;30",IF(G2434&lt;=45,"30-45",IF(G2434&lt;=60,"46-60","60+")))</f>
        <v>30-45</v>
      </c>
      <c r="P2434" t="str">
        <f t="shared" ref="P2434:P2497" si="231">IF(D2434&lt;600,"Low",IF(D2434&lt;=750,"Medium","High"))</f>
        <v>Low</v>
      </c>
      <c r="Q2434" t="str">
        <f t="shared" ref="Q2434:Q2497" si="232">IF(H2434&lt;=3,"New",IF(H2434&lt;=7,"Mid-Term","Long-Term"))</f>
        <v>New</v>
      </c>
      <c r="R2434" t="str">
        <f t="shared" ref="R2434:R2497" si="233">IF(I2434=0,"Zero Balance",IF(I2434&lt;100000,"Low Balance","High Balance"))</f>
        <v>High Balance</v>
      </c>
      <c r="S2434" t="str">
        <f t="shared" ref="S2434:S2497" si="234">IF(I2434&gt;=100000,"High Value","Normal")</f>
        <v>High Value</v>
      </c>
      <c r="T2434">
        <v>1</v>
      </c>
      <c r="U2434">
        <f t="shared" ref="U2434:U2497" si="235">IF(N2434=1,I2434,0)</f>
        <v>135309</v>
      </c>
    </row>
    <row r="2435" spans="1:21" x14ac:dyDescent="0.25">
      <c r="A2435">
        <v>2025</v>
      </c>
      <c r="B2435">
        <v>15718153</v>
      </c>
      <c r="C2435" t="s">
        <v>556</v>
      </c>
      <c r="D2435">
        <v>759</v>
      </c>
      <c r="E2435" t="s">
        <v>18</v>
      </c>
      <c r="F2435" t="s">
        <v>16</v>
      </c>
      <c r="G2435">
        <v>74</v>
      </c>
      <c r="H2435">
        <v>6</v>
      </c>
      <c r="I2435">
        <v>128918</v>
      </c>
      <c r="J2435">
        <v>1</v>
      </c>
      <c r="K2435">
        <v>1</v>
      </c>
      <c r="L2435">
        <v>1</v>
      </c>
      <c r="M2435">
        <v>48245</v>
      </c>
      <c r="N2435">
        <v>0</v>
      </c>
      <c r="O2435" t="str">
        <f t="shared" si="230"/>
        <v>60+</v>
      </c>
      <c r="P2435" t="str">
        <f t="shared" si="231"/>
        <v>High</v>
      </c>
      <c r="Q2435" t="str">
        <f t="shared" si="232"/>
        <v>Mid-Term</v>
      </c>
      <c r="R2435" t="str">
        <f t="shared" si="233"/>
        <v>High Balance</v>
      </c>
      <c r="S2435" t="str">
        <f t="shared" si="234"/>
        <v>High Value</v>
      </c>
      <c r="T2435">
        <v>1</v>
      </c>
      <c r="U2435">
        <f t="shared" si="235"/>
        <v>0</v>
      </c>
    </row>
    <row r="2436" spans="1:21" x14ac:dyDescent="0.25">
      <c r="A2436">
        <v>2025</v>
      </c>
      <c r="B2436">
        <v>15613189</v>
      </c>
      <c r="C2436" t="s">
        <v>1234</v>
      </c>
      <c r="D2436">
        <v>774</v>
      </c>
      <c r="E2436" t="s">
        <v>15</v>
      </c>
      <c r="F2436" t="s">
        <v>16</v>
      </c>
      <c r="G2436">
        <v>52</v>
      </c>
      <c r="H2436">
        <v>2</v>
      </c>
      <c r="I2436">
        <v>56581</v>
      </c>
      <c r="J2436">
        <v>1</v>
      </c>
      <c r="K2436">
        <v>1</v>
      </c>
      <c r="L2436">
        <v>0</v>
      </c>
      <c r="M2436">
        <v>113266</v>
      </c>
      <c r="N2436">
        <v>1</v>
      </c>
      <c r="O2436" t="str">
        <f t="shared" si="230"/>
        <v>46-60</v>
      </c>
      <c r="P2436" t="str">
        <f t="shared" si="231"/>
        <v>High</v>
      </c>
      <c r="Q2436" t="str">
        <f t="shared" si="232"/>
        <v>New</v>
      </c>
      <c r="R2436" t="str">
        <f t="shared" si="233"/>
        <v>Low Balance</v>
      </c>
      <c r="S2436" t="str">
        <f t="shared" si="234"/>
        <v>Normal</v>
      </c>
      <c r="T2436">
        <v>1</v>
      </c>
      <c r="U2436">
        <f t="shared" si="235"/>
        <v>56581</v>
      </c>
    </row>
    <row r="2437" spans="1:21" x14ac:dyDescent="0.25">
      <c r="A2437">
        <v>2025</v>
      </c>
      <c r="B2437">
        <v>15661734</v>
      </c>
      <c r="C2437" t="s">
        <v>156</v>
      </c>
      <c r="D2437">
        <v>608</v>
      </c>
      <c r="E2437" t="s">
        <v>26</v>
      </c>
      <c r="F2437" t="s">
        <v>23</v>
      </c>
      <c r="G2437">
        <v>42</v>
      </c>
      <c r="H2437">
        <v>8</v>
      </c>
      <c r="I2437">
        <v>131391</v>
      </c>
      <c r="J2437">
        <v>2</v>
      </c>
      <c r="K2437">
        <v>1</v>
      </c>
      <c r="L2437">
        <v>0</v>
      </c>
      <c r="M2437">
        <v>71178</v>
      </c>
      <c r="N2437">
        <v>0</v>
      </c>
      <c r="O2437" t="str">
        <f t="shared" si="230"/>
        <v>30-45</v>
      </c>
      <c r="P2437" t="str">
        <f t="shared" si="231"/>
        <v>Medium</v>
      </c>
      <c r="Q2437" t="str">
        <f t="shared" si="232"/>
        <v>Long-Term</v>
      </c>
      <c r="R2437" t="str">
        <f t="shared" si="233"/>
        <v>High Balance</v>
      </c>
      <c r="S2437" t="str">
        <f t="shared" si="234"/>
        <v>High Value</v>
      </c>
      <c r="T2437">
        <v>1</v>
      </c>
      <c r="U2437">
        <f t="shared" si="235"/>
        <v>0</v>
      </c>
    </row>
    <row r="2438" spans="1:21" x14ac:dyDescent="0.25">
      <c r="A2438">
        <v>2025</v>
      </c>
      <c r="B2438">
        <v>15592645</v>
      </c>
      <c r="C2438" t="s">
        <v>1263</v>
      </c>
      <c r="D2438">
        <v>704</v>
      </c>
      <c r="E2438" t="s">
        <v>18</v>
      </c>
      <c r="F2438" t="s">
        <v>23</v>
      </c>
      <c r="G2438">
        <v>37</v>
      </c>
      <c r="H2438">
        <v>4</v>
      </c>
      <c r="I2438">
        <v>0</v>
      </c>
      <c r="J2438">
        <v>2</v>
      </c>
      <c r="K2438">
        <v>0</v>
      </c>
      <c r="L2438">
        <v>0</v>
      </c>
      <c r="M2438">
        <v>25685</v>
      </c>
      <c r="N2438">
        <v>0</v>
      </c>
      <c r="O2438" t="str">
        <f t="shared" si="230"/>
        <v>30-45</v>
      </c>
      <c r="P2438" t="str">
        <f t="shared" si="231"/>
        <v>Medium</v>
      </c>
      <c r="Q2438" t="str">
        <f t="shared" si="232"/>
        <v>Mid-Term</v>
      </c>
      <c r="R2438" t="str">
        <f t="shared" si="233"/>
        <v>Zero Balance</v>
      </c>
      <c r="S2438" t="str">
        <f t="shared" si="234"/>
        <v>Normal</v>
      </c>
      <c r="T2438">
        <v>1</v>
      </c>
      <c r="U2438">
        <f t="shared" si="235"/>
        <v>0</v>
      </c>
    </row>
    <row r="2439" spans="1:21" x14ac:dyDescent="0.25">
      <c r="A2439">
        <v>2025</v>
      </c>
      <c r="B2439">
        <v>15768387</v>
      </c>
      <c r="C2439" t="s">
        <v>1354</v>
      </c>
      <c r="D2439">
        <v>581</v>
      </c>
      <c r="E2439" t="s">
        <v>15</v>
      </c>
      <c r="F2439" t="s">
        <v>23</v>
      </c>
      <c r="G2439">
        <v>41</v>
      </c>
      <c r="H2439">
        <v>8</v>
      </c>
      <c r="I2439">
        <v>0</v>
      </c>
      <c r="J2439">
        <v>2</v>
      </c>
      <c r="K2439">
        <v>0</v>
      </c>
      <c r="L2439">
        <v>0</v>
      </c>
      <c r="M2439">
        <v>29737</v>
      </c>
      <c r="N2439">
        <v>0</v>
      </c>
      <c r="O2439" t="str">
        <f t="shared" si="230"/>
        <v>30-45</v>
      </c>
      <c r="P2439" t="str">
        <f t="shared" si="231"/>
        <v>Low</v>
      </c>
      <c r="Q2439" t="str">
        <f t="shared" si="232"/>
        <v>Long-Term</v>
      </c>
      <c r="R2439" t="str">
        <f t="shared" si="233"/>
        <v>Zero Balance</v>
      </c>
      <c r="S2439" t="str">
        <f t="shared" si="234"/>
        <v>Normal</v>
      </c>
      <c r="T2439">
        <v>1</v>
      </c>
      <c r="U2439">
        <f t="shared" si="235"/>
        <v>0</v>
      </c>
    </row>
    <row r="2440" spans="1:21" x14ac:dyDescent="0.25">
      <c r="A2440">
        <v>2025</v>
      </c>
      <c r="B2440">
        <v>15792525</v>
      </c>
      <c r="C2440" t="s">
        <v>1355</v>
      </c>
      <c r="D2440">
        <v>628</v>
      </c>
      <c r="E2440" t="s">
        <v>26</v>
      </c>
      <c r="F2440" t="s">
        <v>16</v>
      </c>
      <c r="G2440">
        <v>61</v>
      </c>
      <c r="H2440">
        <v>1</v>
      </c>
      <c r="I2440">
        <v>97362</v>
      </c>
      <c r="J2440">
        <v>1</v>
      </c>
      <c r="K2440">
        <v>1</v>
      </c>
      <c r="L2440">
        <v>1</v>
      </c>
      <c r="M2440">
        <v>149922</v>
      </c>
      <c r="N2440">
        <v>1</v>
      </c>
      <c r="O2440" t="str">
        <f t="shared" si="230"/>
        <v>60+</v>
      </c>
      <c r="P2440" t="str">
        <f t="shared" si="231"/>
        <v>Medium</v>
      </c>
      <c r="Q2440" t="str">
        <f t="shared" si="232"/>
        <v>New</v>
      </c>
      <c r="R2440" t="str">
        <f t="shared" si="233"/>
        <v>Low Balance</v>
      </c>
      <c r="S2440" t="str">
        <f t="shared" si="234"/>
        <v>Normal</v>
      </c>
      <c r="T2440">
        <v>1</v>
      </c>
      <c r="U2440">
        <f t="shared" si="235"/>
        <v>97362</v>
      </c>
    </row>
    <row r="2441" spans="1:21" x14ac:dyDescent="0.25">
      <c r="A2441">
        <v>2025</v>
      </c>
      <c r="B2441">
        <v>15586976</v>
      </c>
      <c r="C2441" t="s">
        <v>163</v>
      </c>
      <c r="D2441">
        <v>566</v>
      </c>
      <c r="E2441" t="s">
        <v>15</v>
      </c>
      <c r="F2441" t="s">
        <v>16</v>
      </c>
      <c r="G2441">
        <v>42</v>
      </c>
      <c r="H2441">
        <v>6</v>
      </c>
      <c r="I2441">
        <v>0</v>
      </c>
      <c r="J2441">
        <v>1</v>
      </c>
      <c r="K2441">
        <v>1</v>
      </c>
      <c r="L2441">
        <v>0</v>
      </c>
      <c r="M2441">
        <v>180702</v>
      </c>
      <c r="N2441">
        <v>1</v>
      </c>
      <c r="O2441" t="str">
        <f t="shared" si="230"/>
        <v>30-45</v>
      </c>
      <c r="P2441" t="str">
        <f t="shared" si="231"/>
        <v>Low</v>
      </c>
      <c r="Q2441" t="str">
        <f t="shared" si="232"/>
        <v>Mid-Term</v>
      </c>
      <c r="R2441" t="str">
        <f t="shared" si="233"/>
        <v>Zero Balance</v>
      </c>
      <c r="S2441" t="str">
        <f t="shared" si="234"/>
        <v>Normal</v>
      </c>
      <c r="T2441">
        <v>1</v>
      </c>
      <c r="U2441">
        <f t="shared" si="235"/>
        <v>0</v>
      </c>
    </row>
    <row r="2442" spans="1:21" x14ac:dyDescent="0.25">
      <c r="A2442">
        <v>2025</v>
      </c>
      <c r="B2442">
        <v>15790659</v>
      </c>
      <c r="C2442" t="s">
        <v>1356</v>
      </c>
      <c r="D2442">
        <v>701</v>
      </c>
      <c r="E2442" t="s">
        <v>18</v>
      </c>
      <c r="F2442" t="s">
        <v>23</v>
      </c>
      <c r="G2442">
        <v>59</v>
      </c>
      <c r="H2442">
        <v>7</v>
      </c>
      <c r="I2442">
        <v>0</v>
      </c>
      <c r="J2442">
        <v>2</v>
      </c>
      <c r="K2442">
        <v>0</v>
      </c>
      <c r="L2442">
        <v>1</v>
      </c>
      <c r="M2442">
        <v>27598</v>
      </c>
      <c r="N2442">
        <v>0</v>
      </c>
      <c r="O2442" t="str">
        <f t="shared" si="230"/>
        <v>46-60</v>
      </c>
      <c r="P2442" t="str">
        <f t="shared" si="231"/>
        <v>Medium</v>
      </c>
      <c r="Q2442" t="str">
        <f t="shared" si="232"/>
        <v>Mid-Term</v>
      </c>
      <c r="R2442" t="str">
        <f t="shared" si="233"/>
        <v>Zero Balance</v>
      </c>
      <c r="S2442" t="str">
        <f t="shared" si="234"/>
        <v>Normal</v>
      </c>
      <c r="T2442">
        <v>1</v>
      </c>
      <c r="U2442">
        <f t="shared" si="235"/>
        <v>0</v>
      </c>
    </row>
    <row r="2443" spans="1:21" x14ac:dyDescent="0.25">
      <c r="A2443">
        <v>2025</v>
      </c>
      <c r="B2443">
        <v>15691446</v>
      </c>
      <c r="C2443" t="s">
        <v>1357</v>
      </c>
      <c r="D2443">
        <v>735</v>
      </c>
      <c r="E2443" t="s">
        <v>18</v>
      </c>
      <c r="F2443" t="s">
        <v>23</v>
      </c>
      <c r="G2443">
        <v>29</v>
      </c>
      <c r="H2443">
        <v>10</v>
      </c>
      <c r="I2443">
        <v>0</v>
      </c>
      <c r="J2443">
        <v>2</v>
      </c>
      <c r="K2443">
        <v>1</v>
      </c>
      <c r="L2443">
        <v>1</v>
      </c>
      <c r="M2443">
        <v>95025</v>
      </c>
      <c r="N2443">
        <v>0</v>
      </c>
      <c r="O2443" t="str">
        <f t="shared" si="230"/>
        <v>&lt;30</v>
      </c>
      <c r="P2443" t="str">
        <f t="shared" si="231"/>
        <v>Medium</v>
      </c>
      <c r="Q2443" t="str">
        <f t="shared" si="232"/>
        <v>Long-Term</v>
      </c>
      <c r="R2443" t="str">
        <f t="shared" si="233"/>
        <v>Zero Balance</v>
      </c>
      <c r="S2443" t="str">
        <f t="shared" si="234"/>
        <v>Normal</v>
      </c>
      <c r="T2443">
        <v>1</v>
      </c>
      <c r="U2443">
        <f t="shared" si="235"/>
        <v>0</v>
      </c>
    </row>
    <row r="2444" spans="1:21" x14ac:dyDescent="0.25">
      <c r="A2444">
        <v>2025</v>
      </c>
      <c r="B2444">
        <v>15772632</v>
      </c>
      <c r="C2444" t="s">
        <v>617</v>
      </c>
      <c r="D2444">
        <v>680</v>
      </c>
      <c r="E2444" t="s">
        <v>15</v>
      </c>
      <c r="F2444" t="s">
        <v>16</v>
      </c>
      <c r="G2444">
        <v>34</v>
      </c>
      <c r="H2444">
        <v>1</v>
      </c>
      <c r="I2444">
        <v>0</v>
      </c>
      <c r="J2444">
        <v>2</v>
      </c>
      <c r="K2444">
        <v>1</v>
      </c>
      <c r="L2444">
        <v>0</v>
      </c>
      <c r="M2444">
        <v>167035</v>
      </c>
      <c r="N2444">
        <v>0</v>
      </c>
      <c r="O2444" t="str">
        <f t="shared" si="230"/>
        <v>30-45</v>
      </c>
      <c r="P2444" t="str">
        <f t="shared" si="231"/>
        <v>Medium</v>
      </c>
      <c r="Q2444" t="str">
        <f t="shared" si="232"/>
        <v>New</v>
      </c>
      <c r="R2444" t="str">
        <f t="shared" si="233"/>
        <v>Zero Balance</v>
      </c>
      <c r="S2444" t="str">
        <f t="shared" si="234"/>
        <v>Normal</v>
      </c>
      <c r="T2444">
        <v>1</v>
      </c>
      <c r="U2444">
        <f t="shared" si="235"/>
        <v>0</v>
      </c>
    </row>
    <row r="2445" spans="1:21" x14ac:dyDescent="0.25">
      <c r="A2445">
        <v>2025</v>
      </c>
      <c r="B2445">
        <v>15706587</v>
      </c>
      <c r="C2445" t="s">
        <v>239</v>
      </c>
      <c r="D2445">
        <v>560</v>
      </c>
      <c r="E2445" t="s">
        <v>15</v>
      </c>
      <c r="F2445" t="s">
        <v>23</v>
      </c>
      <c r="G2445">
        <v>57</v>
      </c>
      <c r="H2445">
        <v>0</v>
      </c>
      <c r="I2445">
        <v>0</v>
      </c>
      <c r="J2445">
        <v>2</v>
      </c>
      <c r="K2445">
        <v>0</v>
      </c>
      <c r="L2445">
        <v>1</v>
      </c>
      <c r="M2445">
        <v>116782</v>
      </c>
      <c r="N2445">
        <v>0</v>
      </c>
      <c r="O2445" t="str">
        <f t="shared" si="230"/>
        <v>46-60</v>
      </c>
      <c r="P2445" t="str">
        <f t="shared" si="231"/>
        <v>Low</v>
      </c>
      <c r="Q2445" t="str">
        <f t="shared" si="232"/>
        <v>New</v>
      </c>
      <c r="R2445" t="str">
        <f t="shared" si="233"/>
        <v>Zero Balance</v>
      </c>
      <c r="S2445" t="str">
        <f t="shared" si="234"/>
        <v>Normal</v>
      </c>
      <c r="T2445">
        <v>1</v>
      </c>
      <c r="U2445">
        <f t="shared" si="235"/>
        <v>0</v>
      </c>
    </row>
    <row r="2446" spans="1:21" x14ac:dyDescent="0.25">
      <c r="A2446">
        <v>2025</v>
      </c>
      <c r="B2446">
        <v>15572461</v>
      </c>
      <c r="C2446" t="s">
        <v>456</v>
      </c>
      <c r="D2446">
        <v>663</v>
      </c>
      <c r="E2446" t="s">
        <v>26</v>
      </c>
      <c r="F2446" t="s">
        <v>16</v>
      </c>
      <c r="G2446">
        <v>29</v>
      </c>
      <c r="H2446">
        <v>4</v>
      </c>
      <c r="I2446">
        <v>102715</v>
      </c>
      <c r="J2446">
        <v>2</v>
      </c>
      <c r="K2446">
        <v>0</v>
      </c>
      <c r="L2446">
        <v>0</v>
      </c>
      <c r="M2446">
        <v>21171</v>
      </c>
      <c r="N2446">
        <v>0</v>
      </c>
      <c r="O2446" t="str">
        <f t="shared" si="230"/>
        <v>&lt;30</v>
      </c>
      <c r="P2446" t="str">
        <f t="shared" si="231"/>
        <v>Medium</v>
      </c>
      <c r="Q2446" t="str">
        <f t="shared" si="232"/>
        <v>Mid-Term</v>
      </c>
      <c r="R2446" t="str">
        <f t="shared" si="233"/>
        <v>High Balance</v>
      </c>
      <c r="S2446" t="str">
        <f t="shared" si="234"/>
        <v>High Value</v>
      </c>
      <c r="T2446">
        <v>1</v>
      </c>
      <c r="U2446">
        <f t="shared" si="235"/>
        <v>0</v>
      </c>
    </row>
    <row r="2447" spans="1:21" x14ac:dyDescent="0.25">
      <c r="A2447">
        <v>2025</v>
      </c>
      <c r="B2447">
        <v>15654409</v>
      </c>
      <c r="C2447" t="s">
        <v>1358</v>
      </c>
      <c r="D2447">
        <v>665</v>
      </c>
      <c r="E2447" t="s">
        <v>15</v>
      </c>
      <c r="F2447" t="s">
        <v>16</v>
      </c>
      <c r="G2447">
        <v>34</v>
      </c>
      <c r="H2447">
        <v>5</v>
      </c>
      <c r="I2447">
        <v>67817</v>
      </c>
      <c r="J2447">
        <v>1</v>
      </c>
      <c r="K2447">
        <v>1</v>
      </c>
      <c r="L2447">
        <v>1</v>
      </c>
      <c r="M2447">
        <v>29642</v>
      </c>
      <c r="N2447">
        <v>0</v>
      </c>
      <c r="O2447" t="str">
        <f t="shared" si="230"/>
        <v>30-45</v>
      </c>
      <c r="P2447" t="str">
        <f t="shared" si="231"/>
        <v>Medium</v>
      </c>
      <c r="Q2447" t="str">
        <f t="shared" si="232"/>
        <v>Mid-Term</v>
      </c>
      <c r="R2447" t="str">
        <f t="shared" si="233"/>
        <v>Low Balance</v>
      </c>
      <c r="S2447" t="str">
        <f t="shared" si="234"/>
        <v>Normal</v>
      </c>
      <c r="T2447">
        <v>1</v>
      </c>
      <c r="U2447">
        <f t="shared" si="235"/>
        <v>0</v>
      </c>
    </row>
    <row r="2448" spans="1:21" x14ac:dyDescent="0.25">
      <c r="A2448">
        <v>2025</v>
      </c>
      <c r="B2448">
        <v>15568025</v>
      </c>
      <c r="C2448" t="s">
        <v>318</v>
      </c>
      <c r="D2448">
        <v>758</v>
      </c>
      <c r="E2448" t="s">
        <v>15</v>
      </c>
      <c r="F2448" t="s">
        <v>23</v>
      </c>
      <c r="G2448">
        <v>51</v>
      </c>
      <c r="H2448">
        <v>8</v>
      </c>
      <c r="I2448">
        <v>81710</v>
      </c>
      <c r="J2448">
        <v>1</v>
      </c>
      <c r="K2448">
        <v>1</v>
      </c>
      <c r="L2448">
        <v>1</v>
      </c>
      <c r="M2448">
        <v>116520</v>
      </c>
      <c r="N2448">
        <v>0</v>
      </c>
      <c r="O2448" t="str">
        <f t="shared" si="230"/>
        <v>46-60</v>
      </c>
      <c r="P2448" t="str">
        <f t="shared" si="231"/>
        <v>High</v>
      </c>
      <c r="Q2448" t="str">
        <f t="shared" si="232"/>
        <v>Long-Term</v>
      </c>
      <c r="R2448" t="str">
        <f t="shared" si="233"/>
        <v>Low Balance</v>
      </c>
      <c r="S2448" t="str">
        <f t="shared" si="234"/>
        <v>Normal</v>
      </c>
      <c r="T2448">
        <v>1</v>
      </c>
      <c r="U2448">
        <f t="shared" si="235"/>
        <v>0</v>
      </c>
    </row>
    <row r="2449" spans="1:21" x14ac:dyDescent="0.25">
      <c r="A2449">
        <v>2025</v>
      </c>
      <c r="B2449">
        <v>15715769</v>
      </c>
      <c r="C2449" t="s">
        <v>38</v>
      </c>
      <c r="D2449">
        <v>621</v>
      </c>
      <c r="E2449" t="s">
        <v>15</v>
      </c>
      <c r="F2449" t="s">
        <v>23</v>
      </c>
      <c r="G2449">
        <v>26</v>
      </c>
      <c r="H2449">
        <v>2</v>
      </c>
      <c r="I2449">
        <v>75238</v>
      </c>
      <c r="J2449">
        <v>1</v>
      </c>
      <c r="K2449">
        <v>0</v>
      </c>
      <c r="L2449">
        <v>1</v>
      </c>
      <c r="M2449">
        <v>44220</v>
      </c>
      <c r="N2449">
        <v>0</v>
      </c>
      <c r="O2449" t="str">
        <f t="shared" si="230"/>
        <v>&lt;30</v>
      </c>
      <c r="P2449" t="str">
        <f t="shared" si="231"/>
        <v>Medium</v>
      </c>
      <c r="Q2449" t="str">
        <f t="shared" si="232"/>
        <v>New</v>
      </c>
      <c r="R2449" t="str">
        <f t="shared" si="233"/>
        <v>Low Balance</v>
      </c>
      <c r="S2449" t="str">
        <f t="shared" si="234"/>
        <v>Normal</v>
      </c>
      <c r="T2449">
        <v>1</v>
      </c>
      <c r="U2449">
        <f t="shared" si="235"/>
        <v>0</v>
      </c>
    </row>
    <row r="2450" spans="1:21" x14ac:dyDescent="0.25">
      <c r="A2450">
        <v>2025</v>
      </c>
      <c r="B2450">
        <v>15667458</v>
      </c>
      <c r="C2450" t="s">
        <v>312</v>
      </c>
      <c r="D2450">
        <v>764</v>
      </c>
      <c r="E2450" t="s">
        <v>26</v>
      </c>
      <c r="F2450" t="s">
        <v>23</v>
      </c>
      <c r="G2450">
        <v>28</v>
      </c>
      <c r="H2450">
        <v>10</v>
      </c>
      <c r="I2450">
        <v>124023</v>
      </c>
      <c r="J2450">
        <v>1</v>
      </c>
      <c r="K2450">
        <v>1</v>
      </c>
      <c r="L2450">
        <v>0</v>
      </c>
      <c r="M2450">
        <v>166188</v>
      </c>
      <c r="N2450">
        <v>0</v>
      </c>
      <c r="O2450" t="str">
        <f t="shared" si="230"/>
        <v>&lt;30</v>
      </c>
      <c r="P2450" t="str">
        <f t="shared" si="231"/>
        <v>High</v>
      </c>
      <c r="Q2450" t="str">
        <f t="shared" si="232"/>
        <v>Long-Term</v>
      </c>
      <c r="R2450" t="str">
        <f t="shared" si="233"/>
        <v>High Balance</v>
      </c>
      <c r="S2450" t="str">
        <f t="shared" si="234"/>
        <v>High Value</v>
      </c>
      <c r="T2450">
        <v>1</v>
      </c>
      <c r="U2450">
        <f t="shared" si="235"/>
        <v>0</v>
      </c>
    </row>
    <row r="2451" spans="1:21" x14ac:dyDescent="0.25">
      <c r="A2451">
        <v>2025</v>
      </c>
      <c r="B2451">
        <v>15567980</v>
      </c>
      <c r="C2451" t="s">
        <v>1359</v>
      </c>
      <c r="D2451">
        <v>537</v>
      </c>
      <c r="E2451" t="s">
        <v>26</v>
      </c>
      <c r="F2451" t="s">
        <v>16</v>
      </c>
      <c r="G2451">
        <v>46</v>
      </c>
      <c r="H2451">
        <v>5</v>
      </c>
      <c r="I2451">
        <v>100728</v>
      </c>
      <c r="J2451">
        <v>1</v>
      </c>
      <c r="K2451">
        <v>0</v>
      </c>
      <c r="L2451">
        <v>1</v>
      </c>
      <c r="M2451">
        <v>140858</v>
      </c>
      <c r="N2451">
        <v>1</v>
      </c>
      <c r="O2451" t="str">
        <f t="shared" si="230"/>
        <v>46-60</v>
      </c>
      <c r="P2451" t="str">
        <f t="shared" si="231"/>
        <v>Low</v>
      </c>
      <c r="Q2451" t="str">
        <f t="shared" si="232"/>
        <v>Mid-Term</v>
      </c>
      <c r="R2451" t="str">
        <f t="shared" si="233"/>
        <v>High Balance</v>
      </c>
      <c r="S2451" t="str">
        <f t="shared" si="234"/>
        <v>High Value</v>
      </c>
      <c r="T2451">
        <v>1</v>
      </c>
      <c r="U2451">
        <f t="shared" si="235"/>
        <v>100728</v>
      </c>
    </row>
    <row r="2452" spans="1:21" x14ac:dyDescent="0.25">
      <c r="A2452">
        <v>2025</v>
      </c>
      <c r="B2452">
        <v>15679294</v>
      </c>
      <c r="C2452" t="s">
        <v>293</v>
      </c>
      <c r="D2452">
        <v>589</v>
      </c>
      <c r="E2452" t="s">
        <v>15</v>
      </c>
      <c r="F2452" t="s">
        <v>16</v>
      </c>
      <c r="G2452">
        <v>46</v>
      </c>
      <c r="H2452">
        <v>10</v>
      </c>
      <c r="I2452">
        <v>107239</v>
      </c>
      <c r="J2452">
        <v>2</v>
      </c>
      <c r="K2452">
        <v>1</v>
      </c>
      <c r="L2452">
        <v>0</v>
      </c>
      <c r="M2452">
        <v>37024</v>
      </c>
      <c r="N2452">
        <v>0</v>
      </c>
      <c r="O2452" t="str">
        <f t="shared" si="230"/>
        <v>46-60</v>
      </c>
      <c r="P2452" t="str">
        <f t="shared" si="231"/>
        <v>Low</v>
      </c>
      <c r="Q2452" t="str">
        <f t="shared" si="232"/>
        <v>Long-Term</v>
      </c>
      <c r="R2452" t="str">
        <f t="shared" si="233"/>
        <v>High Balance</v>
      </c>
      <c r="S2452" t="str">
        <f t="shared" si="234"/>
        <v>High Value</v>
      </c>
      <c r="T2452">
        <v>1</v>
      </c>
      <c r="U2452">
        <f t="shared" si="235"/>
        <v>0</v>
      </c>
    </row>
    <row r="2453" spans="1:21" x14ac:dyDescent="0.25">
      <c r="A2453">
        <v>2025</v>
      </c>
      <c r="B2453">
        <v>15606507</v>
      </c>
      <c r="C2453" t="s">
        <v>387</v>
      </c>
      <c r="D2453">
        <v>555</v>
      </c>
      <c r="E2453" t="s">
        <v>15</v>
      </c>
      <c r="F2453" t="s">
        <v>23</v>
      </c>
      <c r="G2453">
        <v>24</v>
      </c>
      <c r="H2453">
        <v>5</v>
      </c>
      <c r="I2453">
        <v>0</v>
      </c>
      <c r="J2453">
        <v>2</v>
      </c>
      <c r="K2453">
        <v>1</v>
      </c>
      <c r="L2453">
        <v>0</v>
      </c>
      <c r="M2453">
        <v>27513</v>
      </c>
      <c r="N2453">
        <v>0</v>
      </c>
      <c r="O2453" t="str">
        <f t="shared" si="230"/>
        <v>&lt;30</v>
      </c>
      <c r="P2453" t="str">
        <f t="shared" si="231"/>
        <v>Low</v>
      </c>
      <c r="Q2453" t="str">
        <f t="shared" si="232"/>
        <v>Mid-Term</v>
      </c>
      <c r="R2453" t="str">
        <f t="shared" si="233"/>
        <v>Zero Balance</v>
      </c>
      <c r="S2453" t="str">
        <f t="shared" si="234"/>
        <v>Normal</v>
      </c>
      <c r="T2453">
        <v>1</v>
      </c>
      <c r="U2453">
        <f t="shared" si="235"/>
        <v>0</v>
      </c>
    </row>
    <row r="2454" spans="1:21" x14ac:dyDescent="0.25">
      <c r="A2454">
        <v>2025</v>
      </c>
      <c r="B2454">
        <v>15578825</v>
      </c>
      <c r="C2454" t="s">
        <v>815</v>
      </c>
      <c r="D2454">
        <v>734</v>
      </c>
      <c r="E2454" t="s">
        <v>15</v>
      </c>
      <c r="F2454" t="s">
        <v>16</v>
      </c>
      <c r="G2454">
        <v>29</v>
      </c>
      <c r="H2454">
        <v>0</v>
      </c>
      <c r="I2454">
        <v>139995</v>
      </c>
      <c r="J2454">
        <v>1</v>
      </c>
      <c r="K2454">
        <v>1</v>
      </c>
      <c r="L2454">
        <v>0</v>
      </c>
      <c r="M2454">
        <v>17745</v>
      </c>
      <c r="N2454">
        <v>0</v>
      </c>
      <c r="O2454" t="str">
        <f t="shared" si="230"/>
        <v>&lt;30</v>
      </c>
      <c r="P2454" t="str">
        <f t="shared" si="231"/>
        <v>Medium</v>
      </c>
      <c r="Q2454" t="str">
        <f t="shared" si="232"/>
        <v>New</v>
      </c>
      <c r="R2454" t="str">
        <f t="shared" si="233"/>
        <v>High Balance</v>
      </c>
      <c r="S2454" t="str">
        <f t="shared" si="234"/>
        <v>High Value</v>
      </c>
      <c r="T2454">
        <v>1</v>
      </c>
      <c r="U2454">
        <f t="shared" si="235"/>
        <v>0</v>
      </c>
    </row>
    <row r="2455" spans="1:21" x14ac:dyDescent="0.25">
      <c r="A2455">
        <v>2025</v>
      </c>
      <c r="B2455">
        <v>15619935</v>
      </c>
      <c r="C2455" t="s">
        <v>1360</v>
      </c>
      <c r="D2455">
        <v>783</v>
      </c>
      <c r="E2455" t="s">
        <v>18</v>
      </c>
      <c r="F2455" t="s">
        <v>16</v>
      </c>
      <c r="G2455">
        <v>59</v>
      </c>
      <c r="H2455">
        <v>9</v>
      </c>
      <c r="I2455">
        <v>126225</v>
      </c>
      <c r="J2455">
        <v>1</v>
      </c>
      <c r="K2455">
        <v>1</v>
      </c>
      <c r="L2455">
        <v>1</v>
      </c>
      <c r="M2455">
        <v>4424</v>
      </c>
      <c r="N2455">
        <v>0</v>
      </c>
      <c r="O2455" t="str">
        <f t="shared" si="230"/>
        <v>46-60</v>
      </c>
      <c r="P2455" t="str">
        <f t="shared" si="231"/>
        <v>High</v>
      </c>
      <c r="Q2455" t="str">
        <f t="shared" si="232"/>
        <v>Long-Term</v>
      </c>
      <c r="R2455" t="str">
        <f t="shared" si="233"/>
        <v>High Balance</v>
      </c>
      <c r="S2455" t="str">
        <f t="shared" si="234"/>
        <v>High Value</v>
      </c>
      <c r="T2455">
        <v>1</v>
      </c>
      <c r="U2455">
        <f t="shared" si="235"/>
        <v>0</v>
      </c>
    </row>
    <row r="2456" spans="1:21" x14ac:dyDescent="0.25">
      <c r="A2456">
        <v>2025</v>
      </c>
      <c r="B2456">
        <v>15636089</v>
      </c>
      <c r="C2456" t="s">
        <v>391</v>
      </c>
      <c r="D2456">
        <v>678</v>
      </c>
      <c r="E2456" t="s">
        <v>26</v>
      </c>
      <c r="F2456" t="s">
        <v>16</v>
      </c>
      <c r="G2456">
        <v>51</v>
      </c>
      <c r="H2456">
        <v>1</v>
      </c>
      <c r="I2456">
        <v>145751</v>
      </c>
      <c r="J2456">
        <v>1</v>
      </c>
      <c r="K2456">
        <v>0</v>
      </c>
      <c r="L2456">
        <v>0</v>
      </c>
      <c r="M2456">
        <v>109718</v>
      </c>
      <c r="N2456">
        <v>1</v>
      </c>
      <c r="O2456" t="str">
        <f t="shared" si="230"/>
        <v>46-60</v>
      </c>
      <c r="P2456" t="str">
        <f t="shared" si="231"/>
        <v>Medium</v>
      </c>
      <c r="Q2456" t="str">
        <f t="shared" si="232"/>
        <v>New</v>
      </c>
      <c r="R2456" t="str">
        <f t="shared" si="233"/>
        <v>High Balance</v>
      </c>
      <c r="S2456" t="str">
        <f t="shared" si="234"/>
        <v>High Value</v>
      </c>
      <c r="T2456">
        <v>1</v>
      </c>
      <c r="U2456">
        <f t="shared" si="235"/>
        <v>145751</v>
      </c>
    </row>
    <row r="2457" spans="1:21" x14ac:dyDescent="0.25">
      <c r="A2457">
        <v>2025</v>
      </c>
      <c r="B2457">
        <v>15727490</v>
      </c>
      <c r="C2457" t="s">
        <v>33</v>
      </c>
      <c r="D2457">
        <v>661</v>
      </c>
      <c r="E2457" t="s">
        <v>15</v>
      </c>
      <c r="F2457" t="s">
        <v>23</v>
      </c>
      <c r="G2457">
        <v>47</v>
      </c>
      <c r="H2457">
        <v>5</v>
      </c>
      <c r="I2457">
        <v>0</v>
      </c>
      <c r="J2457">
        <v>1</v>
      </c>
      <c r="K2457">
        <v>0</v>
      </c>
      <c r="L2457">
        <v>1</v>
      </c>
      <c r="M2457">
        <v>107243</v>
      </c>
      <c r="N2457">
        <v>1</v>
      </c>
      <c r="O2457" t="str">
        <f t="shared" si="230"/>
        <v>46-60</v>
      </c>
      <c r="P2457" t="str">
        <f t="shared" si="231"/>
        <v>Medium</v>
      </c>
      <c r="Q2457" t="str">
        <f t="shared" si="232"/>
        <v>Mid-Term</v>
      </c>
      <c r="R2457" t="str">
        <f t="shared" si="233"/>
        <v>Zero Balance</v>
      </c>
      <c r="S2457" t="str">
        <f t="shared" si="234"/>
        <v>Normal</v>
      </c>
      <c r="T2457">
        <v>1</v>
      </c>
      <c r="U2457">
        <f t="shared" si="235"/>
        <v>0</v>
      </c>
    </row>
    <row r="2458" spans="1:21" x14ac:dyDescent="0.25">
      <c r="A2458">
        <v>2025</v>
      </c>
      <c r="B2458">
        <v>15591766</v>
      </c>
      <c r="C2458" t="s">
        <v>199</v>
      </c>
      <c r="D2458">
        <v>607</v>
      </c>
      <c r="E2458" t="s">
        <v>18</v>
      </c>
      <c r="F2458" t="s">
        <v>16</v>
      </c>
      <c r="G2458">
        <v>25</v>
      </c>
      <c r="H2458">
        <v>4</v>
      </c>
      <c r="I2458">
        <v>121167</v>
      </c>
      <c r="J2458">
        <v>1</v>
      </c>
      <c r="K2458">
        <v>0</v>
      </c>
      <c r="L2458">
        <v>1</v>
      </c>
      <c r="M2458">
        <v>115288</v>
      </c>
      <c r="N2458">
        <v>0</v>
      </c>
      <c r="O2458" t="str">
        <f t="shared" si="230"/>
        <v>&lt;30</v>
      </c>
      <c r="P2458" t="str">
        <f t="shared" si="231"/>
        <v>Medium</v>
      </c>
      <c r="Q2458" t="str">
        <f t="shared" si="232"/>
        <v>Mid-Term</v>
      </c>
      <c r="R2458" t="str">
        <f t="shared" si="233"/>
        <v>High Balance</v>
      </c>
      <c r="S2458" t="str">
        <f t="shared" si="234"/>
        <v>High Value</v>
      </c>
      <c r="T2458">
        <v>1</v>
      </c>
      <c r="U2458">
        <f t="shared" si="235"/>
        <v>0</v>
      </c>
    </row>
    <row r="2459" spans="1:21" x14ac:dyDescent="0.25">
      <c r="A2459">
        <v>2025</v>
      </c>
      <c r="B2459">
        <v>15641629</v>
      </c>
      <c r="C2459" t="s">
        <v>633</v>
      </c>
      <c r="D2459">
        <v>537</v>
      </c>
      <c r="E2459" t="s">
        <v>18</v>
      </c>
      <c r="F2459" t="s">
        <v>16</v>
      </c>
      <c r="G2459">
        <v>38</v>
      </c>
      <c r="H2459">
        <v>1</v>
      </c>
      <c r="I2459">
        <v>0</v>
      </c>
      <c r="J2459">
        <v>2</v>
      </c>
      <c r="K2459">
        <v>0</v>
      </c>
      <c r="L2459">
        <v>1</v>
      </c>
      <c r="M2459">
        <v>41234</v>
      </c>
      <c r="N2459">
        <v>0</v>
      </c>
      <c r="O2459" t="str">
        <f t="shared" si="230"/>
        <v>30-45</v>
      </c>
      <c r="P2459" t="str">
        <f t="shared" si="231"/>
        <v>Low</v>
      </c>
      <c r="Q2459" t="str">
        <f t="shared" si="232"/>
        <v>New</v>
      </c>
      <c r="R2459" t="str">
        <f t="shared" si="233"/>
        <v>Zero Balance</v>
      </c>
      <c r="S2459" t="str">
        <f t="shared" si="234"/>
        <v>Normal</v>
      </c>
      <c r="T2459">
        <v>1</v>
      </c>
      <c r="U2459">
        <f t="shared" si="235"/>
        <v>0</v>
      </c>
    </row>
    <row r="2460" spans="1:21" x14ac:dyDescent="0.25">
      <c r="A2460">
        <v>2025</v>
      </c>
      <c r="B2460">
        <v>15813303</v>
      </c>
      <c r="C2460" t="s">
        <v>1361</v>
      </c>
      <c r="D2460">
        <v>513</v>
      </c>
      <c r="E2460" t="s">
        <v>18</v>
      </c>
      <c r="F2460" t="s">
        <v>23</v>
      </c>
      <c r="G2460">
        <v>88</v>
      </c>
      <c r="H2460">
        <v>10</v>
      </c>
      <c r="I2460">
        <v>0</v>
      </c>
      <c r="J2460">
        <v>2</v>
      </c>
      <c r="K2460">
        <v>1</v>
      </c>
      <c r="L2460">
        <v>1</v>
      </c>
      <c r="M2460">
        <v>52952</v>
      </c>
      <c r="N2460">
        <v>0</v>
      </c>
      <c r="O2460" t="str">
        <f t="shared" si="230"/>
        <v>60+</v>
      </c>
      <c r="P2460" t="str">
        <f t="shared" si="231"/>
        <v>Low</v>
      </c>
      <c r="Q2460" t="str">
        <f t="shared" si="232"/>
        <v>Long-Term</v>
      </c>
      <c r="R2460" t="str">
        <f t="shared" si="233"/>
        <v>Zero Balance</v>
      </c>
      <c r="S2460" t="str">
        <f t="shared" si="234"/>
        <v>Normal</v>
      </c>
      <c r="T2460">
        <v>1</v>
      </c>
      <c r="U2460">
        <f t="shared" si="235"/>
        <v>0</v>
      </c>
    </row>
    <row r="2461" spans="1:21" x14ac:dyDescent="0.25">
      <c r="A2461">
        <v>2025</v>
      </c>
      <c r="B2461">
        <v>15756920</v>
      </c>
      <c r="C2461" t="s">
        <v>1161</v>
      </c>
      <c r="D2461">
        <v>576</v>
      </c>
      <c r="E2461" t="s">
        <v>15</v>
      </c>
      <c r="F2461" t="s">
        <v>23</v>
      </c>
      <c r="G2461">
        <v>63</v>
      </c>
      <c r="H2461">
        <v>9</v>
      </c>
      <c r="I2461">
        <v>70655</v>
      </c>
      <c r="J2461">
        <v>1</v>
      </c>
      <c r="K2461">
        <v>0</v>
      </c>
      <c r="L2461">
        <v>0</v>
      </c>
      <c r="M2461">
        <v>78956</v>
      </c>
      <c r="N2461">
        <v>1</v>
      </c>
      <c r="O2461" t="str">
        <f t="shared" si="230"/>
        <v>60+</v>
      </c>
      <c r="P2461" t="str">
        <f t="shared" si="231"/>
        <v>Low</v>
      </c>
      <c r="Q2461" t="str">
        <f t="shared" si="232"/>
        <v>Long-Term</v>
      </c>
      <c r="R2461" t="str">
        <f t="shared" si="233"/>
        <v>Low Balance</v>
      </c>
      <c r="S2461" t="str">
        <f t="shared" si="234"/>
        <v>Normal</v>
      </c>
      <c r="T2461">
        <v>1</v>
      </c>
      <c r="U2461">
        <f t="shared" si="235"/>
        <v>70655</v>
      </c>
    </row>
    <row r="2462" spans="1:21" x14ac:dyDescent="0.25">
      <c r="A2462">
        <v>2025</v>
      </c>
      <c r="B2462">
        <v>15726403</v>
      </c>
      <c r="C2462" t="s">
        <v>1362</v>
      </c>
      <c r="D2462">
        <v>660</v>
      </c>
      <c r="E2462" t="s">
        <v>26</v>
      </c>
      <c r="F2462" t="s">
        <v>23</v>
      </c>
      <c r="G2462">
        <v>41</v>
      </c>
      <c r="H2462">
        <v>1</v>
      </c>
      <c r="I2462">
        <v>129901</v>
      </c>
      <c r="J2462">
        <v>1</v>
      </c>
      <c r="K2462">
        <v>1</v>
      </c>
      <c r="L2462">
        <v>0</v>
      </c>
      <c r="M2462">
        <v>26026</v>
      </c>
      <c r="N2462">
        <v>1</v>
      </c>
      <c r="O2462" t="str">
        <f t="shared" si="230"/>
        <v>30-45</v>
      </c>
      <c r="P2462" t="str">
        <f t="shared" si="231"/>
        <v>Medium</v>
      </c>
      <c r="Q2462" t="str">
        <f t="shared" si="232"/>
        <v>New</v>
      </c>
      <c r="R2462" t="str">
        <f t="shared" si="233"/>
        <v>High Balance</v>
      </c>
      <c r="S2462" t="str">
        <f t="shared" si="234"/>
        <v>High Value</v>
      </c>
      <c r="T2462">
        <v>1</v>
      </c>
      <c r="U2462">
        <f t="shared" si="235"/>
        <v>129901</v>
      </c>
    </row>
    <row r="2463" spans="1:21" x14ac:dyDescent="0.25">
      <c r="A2463">
        <v>2025</v>
      </c>
      <c r="B2463">
        <v>15592765</v>
      </c>
      <c r="C2463" t="s">
        <v>1363</v>
      </c>
      <c r="D2463">
        <v>637</v>
      </c>
      <c r="E2463" t="s">
        <v>15</v>
      </c>
      <c r="F2463" t="s">
        <v>23</v>
      </c>
      <c r="G2463">
        <v>40</v>
      </c>
      <c r="H2463">
        <v>8</v>
      </c>
      <c r="I2463">
        <v>125471</v>
      </c>
      <c r="J2463">
        <v>1</v>
      </c>
      <c r="K2463">
        <v>1</v>
      </c>
      <c r="L2463">
        <v>1</v>
      </c>
      <c r="M2463">
        <v>174536</v>
      </c>
      <c r="N2463">
        <v>0</v>
      </c>
      <c r="O2463" t="str">
        <f t="shared" si="230"/>
        <v>30-45</v>
      </c>
      <c r="P2463" t="str">
        <f t="shared" si="231"/>
        <v>Medium</v>
      </c>
      <c r="Q2463" t="str">
        <f t="shared" si="232"/>
        <v>Long-Term</v>
      </c>
      <c r="R2463" t="str">
        <f t="shared" si="233"/>
        <v>High Balance</v>
      </c>
      <c r="S2463" t="str">
        <f t="shared" si="234"/>
        <v>High Value</v>
      </c>
      <c r="T2463">
        <v>1</v>
      </c>
      <c r="U2463">
        <f t="shared" si="235"/>
        <v>0</v>
      </c>
    </row>
    <row r="2464" spans="1:21" x14ac:dyDescent="0.25">
      <c r="A2464">
        <v>2025</v>
      </c>
      <c r="B2464">
        <v>15704442</v>
      </c>
      <c r="C2464" t="s">
        <v>545</v>
      </c>
      <c r="D2464">
        <v>672</v>
      </c>
      <c r="E2464" t="s">
        <v>15</v>
      </c>
      <c r="F2464" t="s">
        <v>16</v>
      </c>
      <c r="G2464">
        <v>53</v>
      </c>
      <c r="H2464">
        <v>9</v>
      </c>
      <c r="I2464">
        <v>169406</v>
      </c>
      <c r="J2464">
        <v>4</v>
      </c>
      <c r="K2464">
        <v>1</v>
      </c>
      <c r="L2464">
        <v>1</v>
      </c>
      <c r="M2464">
        <v>147311</v>
      </c>
      <c r="N2464">
        <v>1</v>
      </c>
      <c r="O2464" t="str">
        <f t="shared" si="230"/>
        <v>46-60</v>
      </c>
      <c r="P2464" t="str">
        <f t="shared" si="231"/>
        <v>Medium</v>
      </c>
      <c r="Q2464" t="str">
        <f t="shared" si="232"/>
        <v>Long-Term</v>
      </c>
      <c r="R2464" t="str">
        <f t="shared" si="233"/>
        <v>High Balance</v>
      </c>
      <c r="S2464" t="str">
        <f t="shared" si="234"/>
        <v>High Value</v>
      </c>
      <c r="T2464">
        <v>1</v>
      </c>
      <c r="U2464">
        <f t="shared" si="235"/>
        <v>169406</v>
      </c>
    </row>
    <row r="2465" spans="1:21" x14ac:dyDescent="0.25">
      <c r="A2465">
        <v>2025</v>
      </c>
      <c r="B2465">
        <v>15641136</v>
      </c>
      <c r="C2465" t="s">
        <v>789</v>
      </c>
      <c r="D2465">
        <v>629</v>
      </c>
      <c r="E2465" t="s">
        <v>15</v>
      </c>
      <c r="F2465" t="s">
        <v>23</v>
      </c>
      <c r="G2465">
        <v>32</v>
      </c>
      <c r="H2465">
        <v>2</v>
      </c>
      <c r="I2465">
        <v>0</v>
      </c>
      <c r="J2465">
        <v>2</v>
      </c>
      <c r="K2465">
        <v>0</v>
      </c>
      <c r="L2465">
        <v>1</v>
      </c>
      <c r="M2465">
        <v>77965</v>
      </c>
      <c r="N2465">
        <v>0</v>
      </c>
      <c r="O2465" t="str">
        <f t="shared" si="230"/>
        <v>30-45</v>
      </c>
      <c r="P2465" t="str">
        <f t="shared" si="231"/>
        <v>Medium</v>
      </c>
      <c r="Q2465" t="str">
        <f t="shared" si="232"/>
        <v>New</v>
      </c>
      <c r="R2465" t="str">
        <f t="shared" si="233"/>
        <v>Zero Balance</v>
      </c>
      <c r="S2465" t="str">
        <f t="shared" si="234"/>
        <v>Normal</v>
      </c>
      <c r="T2465">
        <v>1</v>
      </c>
      <c r="U2465">
        <f t="shared" si="235"/>
        <v>0</v>
      </c>
    </row>
    <row r="2466" spans="1:21" x14ac:dyDescent="0.25">
      <c r="A2466">
        <v>2025</v>
      </c>
      <c r="B2466">
        <v>15725818</v>
      </c>
      <c r="C2466" t="s">
        <v>412</v>
      </c>
      <c r="D2466">
        <v>583</v>
      </c>
      <c r="E2466" t="s">
        <v>26</v>
      </c>
      <c r="F2466" t="s">
        <v>23</v>
      </c>
      <c r="G2466">
        <v>40</v>
      </c>
      <c r="H2466">
        <v>4</v>
      </c>
      <c r="I2466">
        <v>107041</v>
      </c>
      <c r="J2466">
        <v>1</v>
      </c>
      <c r="K2466">
        <v>1</v>
      </c>
      <c r="L2466">
        <v>1</v>
      </c>
      <c r="M2466">
        <v>5636</v>
      </c>
      <c r="N2466">
        <v>0</v>
      </c>
      <c r="O2466" t="str">
        <f t="shared" si="230"/>
        <v>30-45</v>
      </c>
      <c r="P2466" t="str">
        <f t="shared" si="231"/>
        <v>Low</v>
      </c>
      <c r="Q2466" t="str">
        <f t="shared" si="232"/>
        <v>Mid-Term</v>
      </c>
      <c r="R2466" t="str">
        <f t="shared" si="233"/>
        <v>High Balance</v>
      </c>
      <c r="S2466" t="str">
        <f t="shared" si="234"/>
        <v>High Value</v>
      </c>
      <c r="T2466">
        <v>1</v>
      </c>
      <c r="U2466">
        <f t="shared" si="235"/>
        <v>0</v>
      </c>
    </row>
    <row r="2467" spans="1:21" x14ac:dyDescent="0.25">
      <c r="A2467">
        <v>2025</v>
      </c>
      <c r="B2467">
        <v>15612071</v>
      </c>
      <c r="C2467" t="s">
        <v>1071</v>
      </c>
      <c r="D2467">
        <v>763</v>
      </c>
      <c r="E2467" t="s">
        <v>18</v>
      </c>
      <c r="F2467" t="s">
        <v>16</v>
      </c>
      <c r="G2467">
        <v>32</v>
      </c>
      <c r="H2467">
        <v>10</v>
      </c>
      <c r="I2467">
        <v>95154</v>
      </c>
      <c r="J2467">
        <v>1</v>
      </c>
      <c r="K2467">
        <v>0</v>
      </c>
      <c r="L2467">
        <v>1</v>
      </c>
      <c r="M2467">
        <v>81310</v>
      </c>
      <c r="N2467">
        <v>0</v>
      </c>
      <c r="O2467" t="str">
        <f t="shared" si="230"/>
        <v>30-45</v>
      </c>
      <c r="P2467" t="str">
        <f t="shared" si="231"/>
        <v>High</v>
      </c>
      <c r="Q2467" t="str">
        <f t="shared" si="232"/>
        <v>Long-Term</v>
      </c>
      <c r="R2467" t="str">
        <f t="shared" si="233"/>
        <v>Low Balance</v>
      </c>
      <c r="S2467" t="str">
        <f t="shared" si="234"/>
        <v>Normal</v>
      </c>
      <c r="T2467">
        <v>1</v>
      </c>
      <c r="U2467">
        <f t="shared" si="235"/>
        <v>0</v>
      </c>
    </row>
    <row r="2468" spans="1:21" x14ac:dyDescent="0.25">
      <c r="A2468">
        <v>2025</v>
      </c>
      <c r="B2468">
        <v>15719809</v>
      </c>
      <c r="C2468" t="s">
        <v>76</v>
      </c>
      <c r="D2468">
        <v>516</v>
      </c>
      <c r="E2468" t="s">
        <v>26</v>
      </c>
      <c r="F2468" t="s">
        <v>23</v>
      </c>
      <c r="G2468">
        <v>32</v>
      </c>
      <c r="H2468">
        <v>3</v>
      </c>
      <c r="I2468">
        <v>145166</v>
      </c>
      <c r="J2468">
        <v>2</v>
      </c>
      <c r="K2468">
        <v>0</v>
      </c>
      <c r="L2468">
        <v>0</v>
      </c>
      <c r="M2468">
        <v>111421</v>
      </c>
      <c r="N2468">
        <v>0</v>
      </c>
      <c r="O2468" t="str">
        <f t="shared" si="230"/>
        <v>30-45</v>
      </c>
      <c r="P2468" t="str">
        <f t="shared" si="231"/>
        <v>Low</v>
      </c>
      <c r="Q2468" t="str">
        <f t="shared" si="232"/>
        <v>New</v>
      </c>
      <c r="R2468" t="str">
        <f t="shared" si="233"/>
        <v>High Balance</v>
      </c>
      <c r="S2468" t="str">
        <f t="shared" si="234"/>
        <v>High Value</v>
      </c>
      <c r="T2468">
        <v>1</v>
      </c>
      <c r="U2468">
        <f t="shared" si="235"/>
        <v>0</v>
      </c>
    </row>
    <row r="2469" spans="1:21" x14ac:dyDescent="0.25">
      <c r="A2469">
        <v>2025</v>
      </c>
      <c r="B2469">
        <v>15716518</v>
      </c>
      <c r="C2469" t="s">
        <v>1214</v>
      </c>
      <c r="D2469">
        <v>617</v>
      </c>
      <c r="E2469" t="s">
        <v>15</v>
      </c>
      <c r="F2469" t="s">
        <v>16</v>
      </c>
      <c r="G2469">
        <v>27</v>
      </c>
      <c r="H2469">
        <v>4</v>
      </c>
      <c r="I2469">
        <v>0</v>
      </c>
      <c r="J2469">
        <v>2</v>
      </c>
      <c r="K2469">
        <v>0</v>
      </c>
      <c r="L2469">
        <v>0</v>
      </c>
      <c r="M2469">
        <v>190269</v>
      </c>
      <c r="N2469">
        <v>0</v>
      </c>
      <c r="O2469" t="str">
        <f t="shared" si="230"/>
        <v>&lt;30</v>
      </c>
      <c r="P2469" t="str">
        <f t="shared" si="231"/>
        <v>Medium</v>
      </c>
      <c r="Q2469" t="str">
        <f t="shared" si="232"/>
        <v>Mid-Term</v>
      </c>
      <c r="R2469" t="str">
        <f t="shared" si="233"/>
        <v>Zero Balance</v>
      </c>
      <c r="S2469" t="str">
        <f t="shared" si="234"/>
        <v>Normal</v>
      </c>
      <c r="T2469">
        <v>1</v>
      </c>
      <c r="U2469">
        <f t="shared" si="235"/>
        <v>0</v>
      </c>
    </row>
    <row r="2470" spans="1:21" x14ac:dyDescent="0.25">
      <c r="A2470">
        <v>2025</v>
      </c>
      <c r="B2470">
        <v>15742210</v>
      </c>
      <c r="C2470" t="s">
        <v>683</v>
      </c>
      <c r="D2470">
        <v>700</v>
      </c>
      <c r="E2470" t="s">
        <v>15</v>
      </c>
      <c r="F2470" t="s">
        <v>23</v>
      </c>
      <c r="G2470">
        <v>38</v>
      </c>
      <c r="H2470">
        <v>9</v>
      </c>
      <c r="I2470">
        <v>65963</v>
      </c>
      <c r="J2470">
        <v>1</v>
      </c>
      <c r="K2470">
        <v>1</v>
      </c>
      <c r="L2470">
        <v>1</v>
      </c>
      <c r="M2470">
        <v>100950</v>
      </c>
      <c r="N2470">
        <v>0</v>
      </c>
      <c r="O2470" t="str">
        <f t="shared" si="230"/>
        <v>30-45</v>
      </c>
      <c r="P2470" t="str">
        <f t="shared" si="231"/>
        <v>Medium</v>
      </c>
      <c r="Q2470" t="str">
        <f t="shared" si="232"/>
        <v>Long-Term</v>
      </c>
      <c r="R2470" t="str">
        <f t="shared" si="233"/>
        <v>Low Balance</v>
      </c>
      <c r="S2470" t="str">
        <f t="shared" si="234"/>
        <v>Normal</v>
      </c>
      <c r="T2470">
        <v>1</v>
      </c>
      <c r="U2470">
        <f t="shared" si="235"/>
        <v>0</v>
      </c>
    </row>
    <row r="2471" spans="1:21" x14ac:dyDescent="0.25">
      <c r="A2471">
        <v>2025</v>
      </c>
      <c r="B2471">
        <v>15630617</v>
      </c>
      <c r="C2471" t="s">
        <v>1227</v>
      </c>
      <c r="D2471">
        <v>727</v>
      </c>
      <c r="E2471" t="s">
        <v>26</v>
      </c>
      <c r="F2471" t="s">
        <v>23</v>
      </c>
      <c r="G2471">
        <v>36</v>
      </c>
      <c r="H2471">
        <v>6</v>
      </c>
      <c r="I2471">
        <v>140419</v>
      </c>
      <c r="J2471">
        <v>1</v>
      </c>
      <c r="K2471">
        <v>1</v>
      </c>
      <c r="L2471">
        <v>1</v>
      </c>
      <c r="M2471">
        <v>113034</v>
      </c>
      <c r="N2471">
        <v>1</v>
      </c>
      <c r="O2471" t="str">
        <f t="shared" si="230"/>
        <v>30-45</v>
      </c>
      <c r="P2471" t="str">
        <f t="shared" si="231"/>
        <v>Medium</v>
      </c>
      <c r="Q2471" t="str">
        <f t="shared" si="232"/>
        <v>Mid-Term</v>
      </c>
      <c r="R2471" t="str">
        <f t="shared" si="233"/>
        <v>High Balance</v>
      </c>
      <c r="S2471" t="str">
        <f t="shared" si="234"/>
        <v>High Value</v>
      </c>
      <c r="T2471">
        <v>1</v>
      </c>
      <c r="U2471">
        <f t="shared" si="235"/>
        <v>140419</v>
      </c>
    </row>
    <row r="2472" spans="1:21" x14ac:dyDescent="0.25">
      <c r="A2472">
        <v>2025</v>
      </c>
      <c r="B2472">
        <v>15720838</v>
      </c>
      <c r="C2472" t="s">
        <v>1025</v>
      </c>
      <c r="D2472">
        <v>689</v>
      </c>
      <c r="E2472" t="s">
        <v>18</v>
      </c>
      <c r="F2472" t="s">
        <v>16</v>
      </c>
      <c r="G2472">
        <v>31</v>
      </c>
      <c r="H2472">
        <v>3</v>
      </c>
      <c r="I2472">
        <v>139800</v>
      </c>
      <c r="J2472">
        <v>1</v>
      </c>
      <c r="K2472">
        <v>0</v>
      </c>
      <c r="L2472">
        <v>1</v>
      </c>
      <c r="M2472">
        <v>120664</v>
      </c>
      <c r="N2472">
        <v>0</v>
      </c>
      <c r="O2472" t="str">
        <f t="shared" si="230"/>
        <v>30-45</v>
      </c>
      <c r="P2472" t="str">
        <f t="shared" si="231"/>
        <v>Medium</v>
      </c>
      <c r="Q2472" t="str">
        <f t="shared" si="232"/>
        <v>New</v>
      </c>
      <c r="R2472" t="str">
        <f t="shared" si="233"/>
        <v>High Balance</v>
      </c>
      <c r="S2472" t="str">
        <f t="shared" si="234"/>
        <v>High Value</v>
      </c>
      <c r="T2472">
        <v>1</v>
      </c>
      <c r="U2472">
        <f t="shared" si="235"/>
        <v>0</v>
      </c>
    </row>
    <row r="2473" spans="1:21" x14ac:dyDescent="0.25">
      <c r="A2473">
        <v>2025</v>
      </c>
      <c r="B2473">
        <v>15595537</v>
      </c>
      <c r="C2473" t="s">
        <v>1364</v>
      </c>
      <c r="D2473">
        <v>626</v>
      </c>
      <c r="E2473" t="s">
        <v>26</v>
      </c>
      <c r="F2473" t="s">
        <v>23</v>
      </c>
      <c r="G2473">
        <v>49</v>
      </c>
      <c r="H2473">
        <v>9</v>
      </c>
      <c r="I2473">
        <v>171788</v>
      </c>
      <c r="J2473">
        <v>2</v>
      </c>
      <c r="K2473">
        <v>1</v>
      </c>
      <c r="L2473">
        <v>0</v>
      </c>
      <c r="M2473">
        <v>187192</v>
      </c>
      <c r="N2473">
        <v>0</v>
      </c>
      <c r="O2473" t="str">
        <f t="shared" si="230"/>
        <v>46-60</v>
      </c>
      <c r="P2473" t="str">
        <f t="shared" si="231"/>
        <v>Medium</v>
      </c>
      <c r="Q2473" t="str">
        <f t="shared" si="232"/>
        <v>Long-Term</v>
      </c>
      <c r="R2473" t="str">
        <f t="shared" si="233"/>
        <v>High Balance</v>
      </c>
      <c r="S2473" t="str">
        <f t="shared" si="234"/>
        <v>High Value</v>
      </c>
      <c r="T2473">
        <v>1</v>
      </c>
      <c r="U2473">
        <f t="shared" si="235"/>
        <v>0</v>
      </c>
    </row>
    <row r="2474" spans="1:21" x14ac:dyDescent="0.25">
      <c r="A2474">
        <v>2025</v>
      </c>
      <c r="B2474">
        <v>15623196</v>
      </c>
      <c r="C2474" t="s">
        <v>1365</v>
      </c>
      <c r="D2474">
        <v>686</v>
      </c>
      <c r="E2474" t="s">
        <v>15</v>
      </c>
      <c r="F2474" t="s">
        <v>23</v>
      </c>
      <c r="G2474">
        <v>38</v>
      </c>
      <c r="H2474">
        <v>6</v>
      </c>
      <c r="I2474">
        <v>149239</v>
      </c>
      <c r="J2474">
        <v>1</v>
      </c>
      <c r="K2474">
        <v>1</v>
      </c>
      <c r="L2474">
        <v>1</v>
      </c>
      <c r="M2474">
        <v>97825</v>
      </c>
      <c r="N2474">
        <v>0</v>
      </c>
      <c r="O2474" t="str">
        <f t="shared" si="230"/>
        <v>30-45</v>
      </c>
      <c r="P2474" t="str">
        <f t="shared" si="231"/>
        <v>Medium</v>
      </c>
      <c r="Q2474" t="str">
        <f t="shared" si="232"/>
        <v>Mid-Term</v>
      </c>
      <c r="R2474" t="str">
        <f t="shared" si="233"/>
        <v>High Balance</v>
      </c>
      <c r="S2474" t="str">
        <f t="shared" si="234"/>
        <v>High Value</v>
      </c>
      <c r="T2474">
        <v>1</v>
      </c>
      <c r="U2474">
        <f t="shared" si="235"/>
        <v>0</v>
      </c>
    </row>
    <row r="2475" spans="1:21" x14ac:dyDescent="0.25">
      <c r="A2475">
        <v>2025</v>
      </c>
      <c r="B2475">
        <v>15679249</v>
      </c>
      <c r="C2475" t="s">
        <v>167</v>
      </c>
      <c r="D2475">
        <v>351</v>
      </c>
      <c r="E2475" t="s">
        <v>26</v>
      </c>
      <c r="F2475" t="s">
        <v>16</v>
      </c>
      <c r="G2475">
        <v>57</v>
      </c>
      <c r="H2475">
        <v>4</v>
      </c>
      <c r="I2475">
        <v>163146</v>
      </c>
      <c r="J2475">
        <v>1</v>
      </c>
      <c r="K2475">
        <v>1</v>
      </c>
      <c r="L2475">
        <v>0</v>
      </c>
      <c r="M2475">
        <v>169622</v>
      </c>
      <c r="N2475">
        <v>1</v>
      </c>
      <c r="O2475" t="str">
        <f t="shared" si="230"/>
        <v>46-60</v>
      </c>
      <c r="P2475" t="str">
        <f t="shared" si="231"/>
        <v>Low</v>
      </c>
      <c r="Q2475" t="str">
        <f t="shared" si="232"/>
        <v>Mid-Term</v>
      </c>
      <c r="R2475" t="str">
        <f t="shared" si="233"/>
        <v>High Balance</v>
      </c>
      <c r="S2475" t="str">
        <f t="shared" si="234"/>
        <v>High Value</v>
      </c>
      <c r="T2475">
        <v>1</v>
      </c>
      <c r="U2475">
        <f t="shared" si="235"/>
        <v>163146</v>
      </c>
    </row>
    <row r="2476" spans="1:21" x14ac:dyDescent="0.25">
      <c r="A2476">
        <v>2025</v>
      </c>
      <c r="B2476">
        <v>15693199</v>
      </c>
      <c r="C2476" t="s">
        <v>286</v>
      </c>
      <c r="D2476">
        <v>739</v>
      </c>
      <c r="E2476" t="s">
        <v>15</v>
      </c>
      <c r="F2476" t="s">
        <v>16</v>
      </c>
      <c r="G2476">
        <v>37</v>
      </c>
      <c r="H2476">
        <v>8</v>
      </c>
      <c r="I2476">
        <v>0</v>
      </c>
      <c r="J2476">
        <v>2</v>
      </c>
      <c r="K2476">
        <v>1</v>
      </c>
      <c r="L2476">
        <v>0</v>
      </c>
      <c r="M2476">
        <v>191557</v>
      </c>
      <c r="N2476">
        <v>1</v>
      </c>
      <c r="O2476" t="str">
        <f t="shared" si="230"/>
        <v>30-45</v>
      </c>
      <c r="P2476" t="str">
        <f t="shared" si="231"/>
        <v>Medium</v>
      </c>
      <c r="Q2476" t="str">
        <f t="shared" si="232"/>
        <v>Long-Term</v>
      </c>
      <c r="R2476" t="str">
        <f t="shared" si="233"/>
        <v>Zero Balance</v>
      </c>
      <c r="S2476" t="str">
        <f t="shared" si="234"/>
        <v>Normal</v>
      </c>
      <c r="T2476">
        <v>1</v>
      </c>
      <c r="U2476">
        <f t="shared" si="235"/>
        <v>0</v>
      </c>
    </row>
    <row r="2477" spans="1:21" x14ac:dyDescent="0.25">
      <c r="A2477">
        <v>2025</v>
      </c>
      <c r="B2477">
        <v>15661219</v>
      </c>
      <c r="C2477" t="s">
        <v>859</v>
      </c>
      <c r="D2477">
        <v>627</v>
      </c>
      <c r="E2477" t="s">
        <v>15</v>
      </c>
      <c r="F2477" t="s">
        <v>23</v>
      </c>
      <c r="G2477">
        <v>32</v>
      </c>
      <c r="H2477">
        <v>10</v>
      </c>
      <c r="I2477">
        <v>0</v>
      </c>
      <c r="J2477">
        <v>2</v>
      </c>
      <c r="K2477">
        <v>1</v>
      </c>
      <c r="L2477">
        <v>0</v>
      </c>
      <c r="M2477">
        <v>103288</v>
      </c>
      <c r="N2477">
        <v>0</v>
      </c>
      <c r="O2477" t="str">
        <f t="shared" si="230"/>
        <v>30-45</v>
      </c>
      <c r="P2477" t="str">
        <f t="shared" si="231"/>
        <v>Medium</v>
      </c>
      <c r="Q2477" t="str">
        <f t="shared" si="232"/>
        <v>Long-Term</v>
      </c>
      <c r="R2477" t="str">
        <f t="shared" si="233"/>
        <v>Zero Balance</v>
      </c>
      <c r="S2477" t="str">
        <f t="shared" si="234"/>
        <v>Normal</v>
      </c>
      <c r="T2477">
        <v>1</v>
      </c>
      <c r="U2477">
        <f t="shared" si="235"/>
        <v>0</v>
      </c>
    </row>
    <row r="2478" spans="1:21" x14ac:dyDescent="0.25">
      <c r="A2478">
        <v>2025</v>
      </c>
      <c r="B2478">
        <v>15617136</v>
      </c>
      <c r="C2478" t="s">
        <v>311</v>
      </c>
      <c r="D2478">
        <v>451</v>
      </c>
      <c r="E2478" t="s">
        <v>26</v>
      </c>
      <c r="F2478" t="s">
        <v>16</v>
      </c>
      <c r="G2478">
        <v>38</v>
      </c>
      <c r="H2478">
        <v>9</v>
      </c>
      <c r="I2478">
        <v>61482</v>
      </c>
      <c r="J2478">
        <v>1</v>
      </c>
      <c r="K2478">
        <v>1</v>
      </c>
      <c r="L2478">
        <v>1</v>
      </c>
      <c r="M2478">
        <v>167539</v>
      </c>
      <c r="N2478">
        <v>0</v>
      </c>
      <c r="O2478" t="str">
        <f t="shared" si="230"/>
        <v>30-45</v>
      </c>
      <c r="P2478" t="str">
        <f t="shared" si="231"/>
        <v>Low</v>
      </c>
      <c r="Q2478" t="str">
        <f t="shared" si="232"/>
        <v>Long-Term</v>
      </c>
      <c r="R2478" t="str">
        <f t="shared" si="233"/>
        <v>Low Balance</v>
      </c>
      <c r="S2478" t="str">
        <f t="shared" si="234"/>
        <v>Normal</v>
      </c>
      <c r="T2478">
        <v>1</v>
      </c>
      <c r="U2478">
        <f t="shared" si="235"/>
        <v>0</v>
      </c>
    </row>
    <row r="2479" spans="1:21" x14ac:dyDescent="0.25">
      <c r="A2479">
        <v>2025</v>
      </c>
      <c r="B2479">
        <v>15760294</v>
      </c>
      <c r="C2479" t="s">
        <v>76</v>
      </c>
      <c r="D2479">
        <v>512</v>
      </c>
      <c r="E2479" t="s">
        <v>15</v>
      </c>
      <c r="F2479" t="s">
        <v>16</v>
      </c>
      <c r="G2479">
        <v>41</v>
      </c>
      <c r="H2479">
        <v>8</v>
      </c>
      <c r="I2479">
        <v>145150</v>
      </c>
      <c r="J2479">
        <v>1</v>
      </c>
      <c r="K2479">
        <v>1</v>
      </c>
      <c r="L2479">
        <v>0</v>
      </c>
      <c r="M2479">
        <v>64869</v>
      </c>
      <c r="N2479">
        <v>1</v>
      </c>
      <c r="O2479" t="str">
        <f t="shared" si="230"/>
        <v>30-45</v>
      </c>
      <c r="P2479" t="str">
        <f t="shared" si="231"/>
        <v>Low</v>
      </c>
      <c r="Q2479" t="str">
        <f t="shared" si="232"/>
        <v>Long-Term</v>
      </c>
      <c r="R2479" t="str">
        <f t="shared" si="233"/>
        <v>High Balance</v>
      </c>
      <c r="S2479" t="str">
        <f t="shared" si="234"/>
        <v>High Value</v>
      </c>
      <c r="T2479">
        <v>1</v>
      </c>
      <c r="U2479">
        <f t="shared" si="235"/>
        <v>145150</v>
      </c>
    </row>
    <row r="2480" spans="1:21" x14ac:dyDescent="0.25">
      <c r="A2480">
        <v>2025</v>
      </c>
      <c r="B2480">
        <v>15652808</v>
      </c>
      <c r="C2480" t="s">
        <v>340</v>
      </c>
      <c r="D2480">
        <v>774</v>
      </c>
      <c r="E2480" t="s">
        <v>15</v>
      </c>
      <c r="F2480" t="s">
        <v>16</v>
      </c>
      <c r="G2480">
        <v>41</v>
      </c>
      <c r="H2480">
        <v>5</v>
      </c>
      <c r="I2480">
        <v>126670</v>
      </c>
      <c r="J2480">
        <v>1</v>
      </c>
      <c r="K2480">
        <v>1</v>
      </c>
      <c r="L2480">
        <v>0</v>
      </c>
      <c r="M2480">
        <v>102426</v>
      </c>
      <c r="N2480">
        <v>0</v>
      </c>
      <c r="O2480" t="str">
        <f t="shared" si="230"/>
        <v>30-45</v>
      </c>
      <c r="P2480" t="str">
        <f t="shared" si="231"/>
        <v>High</v>
      </c>
      <c r="Q2480" t="str">
        <f t="shared" si="232"/>
        <v>Mid-Term</v>
      </c>
      <c r="R2480" t="str">
        <f t="shared" si="233"/>
        <v>High Balance</v>
      </c>
      <c r="S2480" t="str">
        <f t="shared" si="234"/>
        <v>High Value</v>
      </c>
      <c r="T2480">
        <v>1</v>
      </c>
      <c r="U2480">
        <f t="shared" si="235"/>
        <v>0</v>
      </c>
    </row>
    <row r="2481" spans="1:21" x14ac:dyDescent="0.25">
      <c r="A2481">
        <v>2025</v>
      </c>
      <c r="B2481">
        <v>15657139</v>
      </c>
      <c r="C2481" t="s">
        <v>630</v>
      </c>
      <c r="D2481">
        <v>652</v>
      </c>
      <c r="E2481" t="s">
        <v>15</v>
      </c>
      <c r="F2481" t="s">
        <v>16</v>
      </c>
      <c r="G2481">
        <v>40</v>
      </c>
      <c r="H2481">
        <v>8</v>
      </c>
      <c r="I2481">
        <v>84391</v>
      </c>
      <c r="J2481">
        <v>2</v>
      </c>
      <c r="K2481">
        <v>0</v>
      </c>
      <c r="L2481">
        <v>1</v>
      </c>
      <c r="M2481">
        <v>107876</v>
      </c>
      <c r="N2481">
        <v>0</v>
      </c>
      <c r="O2481" t="str">
        <f t="shared" si="230"/>
        <v>30-45</v>
      </c>
      <c r="P2481" t="str">
        <f t="shared" si="231"/>
        <v>Medium</v>
      </c>
      <c r="Q2481" t="str">
        <f t="shared" si="232"/>
        <v>Long-Term</v>
      </c>
      <c r="R2481" t="str">
        <f t="shared" si="233"/>
        <v>Low Balance</v>
      </c>
      <c r="S2481" t="str">
        <f t="shared" si="234"/>
        <v>Normal</v>
      </c>
      <c r="T2481">
        <v>1</v>
      </c>
      <c r="U2481">
        <f t="shared" si="235"/>
        <v>0</v>
      </c>
    </row>
    <row r="2482" spans="1:21" x14ac:dyDescent="0.25">
      <c r="A2482">
        <v>2025</v>
      </c>
      <c r="B2482">
        <v>15803790</v>
      </c>
      <c r="C2482" t="s">
        <v>274</v>
      </c>
      <c r="D2482">
        <v>638</v>
      </c>
      <c r="E2482" t="s">
        <v>26</v>
      </c>
      <c r="F2482" t="s">
        <v>23</v>
      </c>
      <c r="G2482">
        <v>37</v>
      </c>
      <c r="H2482">
        <v>2</v>
      </c>
      <c r="I2482">
        <v>89729</v>
      </c>
      <c r="J2482">
        <v>2</v>
      </c>
      <c r="K2482">
        <v>1</v>
      </c>
      <c r="L2482">
        <v>1</v>
      </c>
      <c r="M2482">
        <v>37295</v>
      </c>
      <c r="N2482">
        <v>0</v>
      </c>
      <c r="O2482" t="str">
        <f t="shared" si="230"/>
        <v>30-45</v>
      </c>
      <c r="P2482" t="str">
        <f t="shared" si="231"/>
        <v>Medium</v>
      </c>
      <c r="Q2482" t="str">
        <f t="shared" si="232"/>
        <v>New</v>
      </c>
      <c r="R2482" t="str">
        <f t="shared" si="233"/>
        <v>Low Balance</v>
      </c>
      <c r="S2482" t="str">
        <f t="shared" si="234"/>
        <v>Normal</v>
      </c>
      <c r="T2482">
        <v>1</v>
      </c>
      <c r="U2482">
        <f t="shared" si="235"/>
        <v>0</v>
      </c>
    </row>
    <row r="2483" spans="1:21" x14ac:dyDescent="0.25">
      <c r="A2483">
        <v>2025</v>
      </c>
      <c r="B2483">
        <v>15764105</v>
      </c>
      <c r="C2483" t="s">
        <v>166</v>
      </c>
      <c r="D2483">
        <v>475</v>
      </c>
      <c r="E2483" t="s">
        <v>15</v>
      </c>
      <c r="F2483" t="s">
        <v>16</v>
      </c>
      <c r="G2483">
        <v>57</v>
      </c>
      <c r="H2483">
        <v>1</v>
      </c>
      <c r="I2483">
        <v>0</v>
      </c>
      <c r="J2483">
        <v>2</v>
      </c>
      <c r="K2483">
        <v>1</v>
      </c>
      <c r="L2483">
        <v>0</v>
      </c>
      <c r="M2483">
        <v>89249</v>
      </c>
      <c r="N2483">
        <v>0</v>
      </c>
      <c r="O2483" t="str">
        <f t="shared" si="230"/>
        <v>46-60</v>
      </c>
      <c r="P2483" t="str">
        <f t="shared" si="231"/>
        <v>Low</v>
      </c>
      <c r="Q2483" t="str">
        <f t="shared" si="232"/>
        <v>New</v>
      </c>
      <c r="R2483" t="str">
        <f t="shared" si="233"/>
        <v>Zero Balance</v>
      </c>
      <c r="S2483" t="str">
        <f t="shared" si="234"/>
        <v>Normal</v>
      </c>
      <c r="T2483">
        <v>1</v>
      </c>
      <c r="U2483">
        <f t="shared" si="235"/>
        <v>0</v>
      </c>
    </row>
    <row r="2484" spans="1:21" x14ac:dyDescent="0.25">
      <c r="A2484">
        <v>2025</v>
      </c>
      <c r="B2484">
        <v>15672610</v>
      </c>
      <c r="C2484" t="s">
        <v>1366</v>
      </c>
      <c r="D2484">
        <v>567</v>
      </c>
      <c r="E2484" t="s">
        <v>18</v>
      </c>
      <c r="F2484" t="s">
        <v>23</v>
      </c>
      <c r="G2484">
        <v>40</v>
      </c>
      <c r="H2484">
        <v>4</v>
      </c>
      <c r="I2484">
        <v>118629</v>
      </c>
      <c r="J2484">
        <v>1</v>
      </c>
      <c r="K2484">
        <v>0</v>
      </c>
      <c r="L2484">
        <v>0</v>
      </c>
      <c r="M2484">
        <v>91974</v>
      </c>
      <c r="N2484">
        <v>0</v>
      </c>
      <c r="O2484" t="str">
        <f t="shared" si="230"/>
        <v>30-45</v>
      </c>
      <c r="P2484" t="str">
        <f t="shared" si="231"/>
        <v>Low</v>
      </c>
      <c r="Q2484" t="str">
        <f t="shared" si="232"/>
        <v>Mid-Term</v>
      </c>
      <c r="R2484" t="str">
        <f t="shared" si="233"/>
        <v>High Balance</v>
      </c>
      <c r="S2484" t="str">
        <f t="shared" si="234"/>
        <v>High Value</v>
      </c>
      <c r="T2484">
        <v>1</v>
      </c>
      <c r="U2484">
        <f t="shared" si="235"/>
        <v>0</v>
      </c>
    </row>
    <row r="2485" spans="1:21" x14ac:dyDescent="0.25">
      <c r="A2485">
        <v>2025</v>
      </c>
      <c r="B2485">
        <v>15766896</v>
      </c>
      <c r="C2485" t="s">
        <v>1367</v>
      </c>
      <c r="D2485">
        <v>750</v>
      </c>
      <c r="E2485" t="s">
        <v>15</v>
      </c>
      <c r="F2485" t="s">
        <v>23</v>
      </c>
      <c r="G2485">
        <v>37</v>
      </c>
      <c r="H2485">
        <v>3</v>
      </c>
      <c r="I2485">
        <v>0</v>
      </c>
      <c r="J2485">
        <v>2</v>
      </c>
      <c r="K2485">
        <v>1</v>
      </c>
      <c r="L2485">
        <v>0</v>
      </c>
      <c r="M2485">
        <v>16870</v>
      </c>
      <c r="N2485">
        <v>0</v>
      </c>
      <c r="O2485" t="str">
        <f t="shared" si="230"/>
        <v>30-45</v>
      </c>
      <c r="P2485" t="str">
        <f t="shared" si="231"/>
        <v>Medium</v>
      </c>
      <c r="Q2485" t="str">
        <f t="shared" si="232"/>
        <v>New</v>
      </c>
      <c r="R2485" t="str">
        <f t="shared" si="233"/>
        <v>Zero Balance</v>
      </c>
      <c r="S2485" t="str">
        <f t="shared" si="234"/>
        <v>Normal</v>
      </c>
      <c r="T2485">
        <v>1</v>
      </c>
      <c r="U2485">
        <f t="shared" si="235"/>
        <v>0</v>
      </c>
    </row>
    <row r="2486" spans="1:21" x14ac:dyDescent="0.25">
      <c r="A2486">
        <v>2025</v>
      </c>
      <c r="B2486">
        <v>15587735</v>
      </c>
      <c r="C2486" t="s">
        <v>785</v>
      </c>
      <c r="D2486">
        <v>850</v>
      </c>
      <c r="E2486" t="s">
        <v>15</v>
      </c>
      <c r="F2486" t="s">
        <v>23</v>
      </c>
      <c r="G2486">
        <v>39</v>
      </c>
      <c r="H2486">
        <v>6</v>
      </c>
      <c r="I2486">
        <v>96863</v>
      </c>
      <c r="J2486">
        <v>1</v>
      </c>
      <c r="K2486">
        <v>1</v>
      </c>
      <c r="L2486">
        <v>1</v>
      </c>
      <c r="M2486">
        <v>121681</v>
      </c>
      <c r="N2486">
        <v>0</v>
      </c>
      <c r="O2486" t="str">
        <f t="shared" si="230"/>
        <v>30-45</v>
      </c>
      <c r="P2486" t="str">
        <f t="shared" si="231"/>
        <v>High</v>
      </c>
      <c r="Q2486" t="str">
        <f t="shared" si="232"/>
        <v>Mid-Term</v>
      </c>
      <c r="R2486" t="str">
        <f t="shared" si="233"/>
        <v>Low Balance</v>
      </c>
      <c r="S2486" t="str">
        <f t="shared" si="234"/>
        <v>Normal</v>
      </c>
      <c r="T2486">
        <v>1</v>
      </c>
      <c r="U2486">
        <f t="shared" si="235"/>
        <v>0</v>
      </c>
    </row>
    <row r="2487" spans="1:21" x14ac:dyDescent="0.25">
      <c r="A2487">
        <v>2025</v>
      </c>
      <c r="B2487">
        <v>15659501</v>
      </c>
      <c r="C2487" t="s">
        <v>1368</v>
      </c>
      <c r="D2487">
        <v>753</v>
      </c>
      <c r="E2487" t="s">
        <v>15</v>
      </c>
      <c r="F2487" t="s">
        <v>16</v>
      </c>
      <c r="G2487">
        <v>38</v>
      </c>
      <c r="H2487">
        <v>6</v>
      </c>
      <c r="I2487">
        <v>142263</v>
      </c>
      <c r="J2487">
        <v>1</v>
      </c>
      <c r="K2487">
        <v>0</v>
      </c>
      <c r="L2487">
        <v>1</v>
      </c>
      <c r="M2487">
        <v>33730</v>
      </c>
      <c r="N2487">
        <v>0</v>
      </c>
      <c r="O2487" t="str">
        <f t="shared" si="230"/>
        <v>30-45</v>
      </c>
      <c r="P2487" t="str">
        <f t="shared" si="231"/>
        <v>High</v>
      </c>
      <c r="Q2487" t="str">
        <f t="shared" si="232"/>
        <v>Mid-Term</v>
      </c>
      <c r="R2487" t="str">
        <f t="shared" si="233"/>
        <v>High Balance</v>
      </c>
      <c r="S2487" t="str">
        <f t="shared" si="234"/>
        <v>High Value</v>
      </c>
      <c r="T2487">
        <v>1</v>
      </c>
      <c r="U2487">
        <f t="shared" si="235"/>
        <v>0</v>
      </c>
    </row>
    <row r="2488" spans="1:21" x14ac:dyDescent="0.25">
      <c r="A2488">
        <v>2025</v>
      </c>
      <c r="B2488">
        <v>15745001</v>
      </c>
      <c r="C2488" t="s">
        <v>1369</v>
      </c>
      <c r="D2488">
        <v>683</v>
      </c>
      <c r="E2488" t="s">
        <v>18</v>
      </c>
      <c r="F2488" t="s">
        <v>16</v>
      </c>
      <c r="G2488">
        <v>36</v>
      </c>
      <c r="H2488">
        <v>7</v>
      </c>
      <c r="I2488">
        <v>0</v>
      </c>
      <c r="J2488">
        <v>2</v>
      </c>
      <c r="K2488">
        <v>1</v>
      </c>
      <c r="L2488">
        <v>0</v>
      </c>
      <c r="M2488">
        <v>104787</v>
      </c>
      <c r="N2488">
        <v>0</v>
      </c>
      <c r="O2488" t="str">
        <f t="shared" si="230"/>
        <v>30-45</v>
      </c>
      <c r="P2488" t="str">
        <f t="shared" si="231"/>
        <v>Medium</v>
      </c>
      <c r="Q2488" t="str">
        <f t="shared" si="232"/>
        <v>Mid-Term</v>
      </c>
      <c r="R2488" t="str">
        <f t="shared" si="233"/>
        <v>Zero Balance</v>
      </c>
      <c r="S2488" t="str">
        <f t="shared" si="234"/>
        <v>Normal</v>
      </c>
      <c r="T2488">
        <v>1</v>
      </c>
      <c r="U2488">
        <f t="shared" si="235"/>
        <v>0</v>
      </c>
    </row>
    <row r="2489" spans="1:21" x14ac:dyDescent="0.25">
      <c r="A2489">
        <v>2025</v>
      </c>
      <c r="B2489">
        <v>15651140</v>
      </c>
      <c r="C2489" t="s">
        <v>833</v>
      </c>
      <c r="D2489">
        <v>710</v>
      </c>
      <c r="E2489" t="s">
        <v>15</v>
      </c>
      <c r="F2489" t="s">
        <v>16</v>
      </c>
      <c r="G2489">
        <v>32</v>
      </c>
      <c r="H2489">
        <v>3</v>
      </c>
      <c r="I2489">
        <v>0</v>
      </c>
      <c r="J2489">
        <v>1</v>
      </c>
      <c r="K2489">
        <v>1</v>
      </c>
      <c r="L2489">
        <v>0</v>
      </c>
      <c r="M2489">
        <v>94790</v>
      </c>
      <c r="N2489">
        <v>0</v>
      </c>
      <c r="O2489" t="str">
        <f t="shared" si="230"/>
        <v>30-45</v>
      </c>
      <c r="P2489" t="str">
        <f t="shared" si="231"/>
        <v>Medium</v>
      </c>
      <c r="Q2489" t="str">
        <f t="shared" si="232"/>
        <v>New</v>
      </c>
      <c r="R2489" t="str">
        <f t="shared" si="233"/>
        <v>Zero Balance</v>
      </c>
      <c r="S2489" t="str">
        <f t="shared" si="234"/>
        <v>Normal</v>
      </c>
      <c r="T2489">
        <v>1</v>
      </c>
      <c r="U2489">
        <f t="shared" si="235"/>
        <v>0</v>
      </c>
    </row>
    <row r="2490" spans="1:21" x14ac:dyDescent="0.25">
      <c r="A2490">
        <v>2025</v>
      </c>
      <c r="B2490">
        <v>15571148</v>
      </c>
      <c r="C2490" t="s">
        <v>1370</v>
      </c>
      <c r="D2490">
        <v>645</v>
      </c>
      <c r="E2490" t="s">
        <v>18</v>
      </c>
      <c r="F2490" t="s">
        <v>16</v>
      </c>
      <c r="G2490">
        <v>21</v>
      </c>
      <c r="H2490">
        <v>1</v>
      </c>
      <c r="I2490">
        <v>0</v>
      </c>
      <c r="J2490">
        <v>2</v>
      </c>
      <c r="K2490">
        <v>0</v>
      </c>
      <c r="L2490">
        <v>0</v>
      </c>
      <c r="M2490">
        <v>28726</v>
      </c>
      <c r="N2490">
        <v>0</v>
      </c>
      <c r="O2490" t="str">
        <f t="shared" si="230"/>
        <v>&lt;30</v>
      </c>
      <c r="P2490" t="str">
        <f t="shared" si="231"/>
        <v>Medium</v>
      </c>
      <c r="Q2490" t="str">
        <f t="shared" si="232"/>
        <v>New</v>
      </c>
      <c r="R2490" t="str">
        <f t="shared" si="233"/>
        <v>Zero Balance</v>
      </c>
      <c r="S2490" t="str">
        <f t="shared" si="234"/>
        <v>Normal</v>
      </c>
      <c r="T2490">
        <v>1</v>
      </c>
      <c r="U2490">
        <f t="shared" si="235"/>
        <v>0</v>
      </c>
    </row>
    <row r="2491" spans="1:21" x14ac:dyDescent="0.25">
      <c r="A2491">
        <v>2025</v>
      </c>
      <c r="B2491">
        <v>15776824</v>
      </c>
      <c r="C2491" t="s">
        <v>260</v>
      </c>
      <c r="D2491">
        <v>714</v>
      </c>
      <c r="E2491" t="s">
        <v>15</v>
      </c>
      <c r="F2491" t="s">
        <v>23</v>
      </c>
      <c r="G2491">
        <v>28</v>
      </c>
      <c r="H2491">
        <v>6</v>
      </c>
      <c r="I2491">
        <v>122724</v>
      </c>
      <c r="J2491">
        <v>1</v>
      </c>
      <c r="K2491">
        <v>1</v>
      </c>
      <c r="L2491">
        <v>1</v>
      </c>
      <c r="M2491">
        <v>67057</v>
      </c>
      <c r="N2491">
        <v>0</v>
      </c>
      <c r="O2491" t="str">
        <f t="shared" si="230"/>
        <v>&lt;30</v>
      </c>
      <c r="P2491" t="str">
        <f t="shared" si="231"/>
        <v>Medium</v>
      </c>
      <c r="Q2491" t="str">
        <f t="shared" si="232"/>
        <v>Mid-Term</v>
      </c>
      <c r="R2491" t="str">
        <f t="shared" si="233"/>
        <v>High Balance</v>
      </c>
      <c r="S2491" t="str">
        <f t="shared" si="234"/>
        <v>High Value</v>
      </c>
      <c r="T2491">
        <v>1</v>
      </c>
      <c r="U2491">
        <f t="shared" si="235"/>
        <v>0</v>
      </c>
    </row>
    <row r="2492" spans="1:21" x14ac:dyDescent="0.25">
      <c r="A2492">
        <v>2025</v>
      </c>
      <c r="B2492">
        <v>15633141</v>
      </c>
      <c r="C2492" t="s">
        <v>176</v>
      </c>
      <c r="D2492">
        <v>696</v>
      </c>
      <c r="E2492" t="s">
        <v>26</v>
      </c>
      <c r="F2492" t="s">
        <v>16</v>
      </c>
      <c r="G2492">
        <v>35</v>
      </c>
      <c r="H2492">
        <v>4</v>
      </c>
      <c r="I2492">
        <v>174902</v>
      </c>
      <c r="J2492">
        <v>1</v>
      </c>
      <c r="K2492">
        <v>1</v>
      </c>
      <c r="L2492">
        <v>0</v>
      </c>
      <c r="M2492">
        <v>69080</v>
      </c>
      <c r="N2492">
        <v>0</v>
      </c>
      <c r="O2492" t="str">
        <f t="shared" si="230"/>
        <v>30-45</v>
      </c>
      <c r="P2492" t="str">
        <f t="shared" si="231"/>
        <v>Medium</v>
      </c>
      <c r="Q2492" t="str">
        <f t="shared" si="232"/>
        <v>Mid-Term</v>
      </c>
      <c r="R2492" t="str">
        <f t="shared" si="233"/>
        <v>High Balance</v>
      </c>
      <c r="S2492" t="str">
        <f t="shared" si="234"/>
        <v>High Value</v>
      </c>
      <c r="T2492">
        <v>1</v>
      </c>
      <c r="U2492">
        <f t="shared" si="235"/>
        <v>0</v>
      </c>
    </row>
    <row r="2493" spans="1:21" x14ac:dyDescent="0.25">
      <c r="A2493">
        <v>2025</v>
      </c>
      <c r="B2493">
        <v>15764174</v>
      </c>
      <c r="C2493" t="s">
        <v>1371</v>
      </c>
      <c r="D2493">
        <v>612</v>
      </c>
      <c r="E2493" t="s">
        <v>18</v>
      </c>
      <c r="F2493" t="s">
        <v>16</v>
      </c>
      <c r="G2493">
        <v>26</v>
      </c>
      <c r="H2493">
        <v>4</v>
      </c>
      <c r="I2493">
        <v>0</v>
      </c>
      <c r="J2493">
        <v>2</v>
      </c>
      <c r="K2493">
        <v>1</v>
      </c>
      <c r="L2493">
        <v>1</v>
      </c>
      <c r="M2493">
        <v>179781</v>
      </c>
      <c r="N2493">
        <v>0</v>
      </c>
      <c r="O2493" t="str">
        <f t="shared" si="230"/>
        <v>&lt;30</v>
      </c>
      <c r="P2493" t="str">
        <f t="shared" si="231"/>
        <v>Medium</v>
      </c>
      <c r="Q2493" t="str">
        <f t="shared" si="232"/>
        <v>Mid-Term</v>
      </c>
      <c r="R2493" t="str">
        <f t="shared" si="233"/>
        <v>Zero Balance</v>
      </c>
      <c r="S2493" t="str">
        <f t="shared" si="234"/>
        <v>Normal</v>
      </c>
      <c r="T2493">
        <v>1</v>
      </c>
      <c r="U2493">
        <f t="shared" si="235"/>
        <v>0</v>
      </c>
    </row>
    <row r="2494" spans="1:21" x14ac:dyDescent="0.25">
      <c r="A2494">
        <v>2025</v>
      </c>
      <c r="B2494">
        <v>15778155</v>
      </c>
      <c r="C2494" t="s">
        <v>77</v>
      </c>
      <c r="D2494">
        <v>520</v>
      </c>
      <c r="E2494" t="s">
        <v>26</v>
      </c>
      <c r="F2494" t="s">
        <v>16</v>
      </c>
      <c r="G2494">
        <v>31</v>
      </c>
      <c r="H2494">
        <v>3</v>
      </c>
      <c r="I2494">
        <v>108914</v>
      </c>
      <c r="J2494">
        <v>1</v>
      </c>
      <c r="K2494">
        <v>1</v>
      </c>
      <c r="L2494">
        <v>1</v>
      </c>
      <c r="M2494">
        <v>183572</v>
      </c>
      <c r="N2494">
        <v>1</v>
      </c>
      <c r="O2494" t="str">
        <f t="shared" si="230"/>
        <v>30-45</v>
      </c>
      <c r="P2494" t="str">
        <f t="shared" si="231"/>
        <v>Low</v>
      </c>
      <c r="Q2494" t="str">
        <f t="shared" si="232"/>
        <v>New</v>
      </c>
      <c r="R2494" t="str">
        <f t="shared" si="233"/>
        <v>High Balance</v>
      </c>
      <c r="S2494" t="str">
        <f t="shared" si="234"/>
        <v>High Value</v>
      </c>
      <c r="T2494">
        <v>1</v>
      </c>
      <c r="U2494">
        <f t="shared" si="235"/>
        <v>108914</v>
      </c>
    </row>
    <row r="2495" spans="1:21" x14ac:dyDescent="0.25">
      <c r="A2495">
        <v>2025</v>
      </c>
      <c r="B2495">
        <v>15715920</v>
      </c>
      <c r="C2495" t="s">
        <v>1372</v>
      </c>
      <c r="D2495">
        <v>782</v>
      </c>
      <c r="E2495" t="s">
        <v>18</v>
      </c>
      <c r="F2495" t="s">
        <v>23</v>
      </c>
      <c r="G2495">
        <v>23</v>
      </c>
      <c r="H2495">
        <v>10</v>
      </c>
      <c r="I2495">
        <v>98053</v>
      </c>
      <c r="J2495">
        <v>1</v>
      </c>
      <c r="K2495">
        <v>1</v>
      </c>
      <c r="L2495">
        <v>1</v>
      </c>
      <c r="M2495">
        <v>142587</v>
      </c>
      <c r="N2495">
        <v>0</v>
      </c>
      <c r="O2495" t="str">
        <f t="shared" si="230"/>
        <v>&lt;30</v>
      </c>
      <c r="P2495" t="str">
        <f t="shared" si="231"/>
        <v>High</v>
      </c>
      <c r="Q2495" t="str">
        <f t="shared" si="232"/>
        <v>Long-Term</v>
      </c>
      <c r="R2495" t="str">
        <f t="shared" si="233"/>
        <v>Low Balance</v>
      </c>
      <c r="S2495" t="str">
        <f t="shared" si="234"/>
        <v>Normal</v>
      </c>
      <c r="T2495">
        <v>1</v>
      </c>
      <c r="U2495">
        <f t="shared" si="235"/>
        <v>0</v>
      </c>
    </row>
    <row r="2496" spans="1:21" x14ac:dyDescent="0.25">
      <c r="A2496">
        <v>2025</v>
      </c>
      <c r="B2496">
        <v>15671917</v>
      </c>
      <c r="C2496" t="s">
        <v>883</v>
      </c>
      <c r="D2496">
        <v>666</v>
      </c>
      <c r="E2496" t="s">
        <v>15</v>
      </c>
      <c r="F2496" t="s">
        <v>23</v>
      </c>
      <c r="G2496">
        <v>46</v>
      </c>
      <c r="H2496">
        <v>5</v>
      </c>
      <c r="I2496">
        <v>123873</v>
      </c>
      <c r="J2496">
        <v>1</v>
      </c>
      <c r="K2496">
        <v>1</v>
      </c>
      <c r="L2496">
        <v>1</v>
      </c>
      <c r="M2496">
        <v>177844</v>
      </c>
      <c r="N2496">
        <v>0</v>
      </c>
      <c r="O2496" t="str">
        <f t="shared" si="230"/>
        <v>46-60</v>
      </c>
      <c r="P2496" t="str">
        <f t="shared" si="231"/>
        <v>Medium</v>
      </c>
      <c r="Q2496" t="str">
        <f t="shared" si="232"/>
        <v>Mid-Term</v>
      </c>
      <c r="R2496" t="str">
        <f t="shared" si="233"/>
        <v>High Balance</v>
      </c>
      <c r="S2496" t="str">
        <f t="shared" si="234"/>
        <v>High Value</v>
      </c>
      <c r="T2496">
        <v>1</v>
      </c>
      <c r="U2496">
        <f t="shared" si="235"/>
        <v>0</v>
      </c>
    </row>
    <row r="2497" spans="1:21" x14ac:dyDescent="0.25">
      <c r="A2497">
        <v>2025</v>
      </c>
      <c r="B2497">
        <v>15666548</v>
      </c>
      <c r="C2497" t="s">
        <v>383</v>
      </c>
      <c r="D2497">
        <v>466</v>
      </c>
      <c r="E2497" t="s">
        <v>26</v>
      </c>
      <c r="F2497" t="s">
        <v>16</v>
      </c>
      <c r="G2497">
        <v>56</v>
      </c>
      <c r="H2497">
        <v>2</v>
      </c>
      <c r="I2497">
        <v>111920</v>
      </c>
      <c r="J2497">
        <v>3</v>
      </c>
      <c r="K2497">
        <v>1</v>
      </c>
      <c r="L2497">
        <v>0</v>
      </c>
      <c r="M2497">
        <v>197634</v>
      </c>
      <c r="N2497">
        <v>1</v>
      </c>
      <c r="O2497" t="str">
        <f t="shared" si="230"/>
        <v>46-60</v>
      </c>
      <c r="P2497" t="str">
        <f t="shared" si="231"/>
        <v>Low</v>
      </c>
      <c r="Q2497" t="str">
        <f t="shared" si="232"/>
        <v>New</v>
      </c>
      <c r="R2497" t="str">
        <f t="shared" si="233"/>
        <v>High Balance</v>
      </c>
      <c r="S2497" t="str">
        <f t="shared" si="234"/>
        <v>High Value</v>
      </c>
      <c r="T2497">
        <v>1</v>
      </c>
      <c r="U2497">
        <f t="shared" si="235"/>
        <v>111920</v>
      </c>
    </row>
    <row r="2498" spans="1:21" x14ac:dyDescent="0.25">
      <c r="A2498">
        <v>2025</v>
      </c>
      <c r="B2498">
        <v>15625623</v>
      </c>
      <c r="C2498" t="s">
        <v>224</v>
      </c>
      <c r="D2498">
        <v>567</v>
      </c>
      <c r="E2498" t="s">
        <v>15</v>
      </c>
      <c r="F2498" t="s">
        <v>16</v>
      </c>
      <c r="G2498">
        <v>45</v>
      </c>
      <c r="H2498">
        <v>4</v>
      </c>
      <c r="I2498">
        <v>0</v>
      </c>
      <c r="J2498">
        <v>2</v>
      </c>
      <c r="K2498">
        <v>0</v>
      </c>
      <c r="L2498">
        <v>1</v>
      </c>
      <c r="M2498">
        <v>121053</v>
      </c>
      <c r="N2498">
        <v>0</v>
      </c>
      <c r="O2498" t="str">
        <f t="shared" ref="O2498:O2561" si="236">IF(G2498&lt;30,"&lt;30",IF(G2498&lt;=45,"30-45",IF(G2498&lt;=60,"46-60","60+")))</f>
        <v>30-45</v>
      </c>
      <c r="P2498" t="str">
        <f t="shared" ref="P2498:P2561" si="237">IF(D2498&lt;600,"Low",IF(D2498&lt;=750,"Medium","High"))</f>
        <v>Low</v>
      </c>
      <c r="Q2498" t="str">
        <f t="shared" ref="Q2498:Q2561" si="238">IF(H2498&lt;=3,"New",IF(H2498&lt;=7,"Mid-Term","Long-Term"))</f>
        <v>Mid-Term</v>
      </c>
      <c r="R2498" t="str">
        <f t="shared" ref="R2498:R2561" si="239">IF(I2498=0,"Zero Balance",IF(I2498&lt;100000,"Low Balance","High Balance"))</f>
        <v>Zero Balance</v>
      </c>
      <c r="S2498" t="str">
        <f t="shared" ref="S2498:S2561" si="240">IF(I2498&gt;=100000,"High Value","Normal")</f>
        <v>Normal</v>
      </c>
      <c r="T2498">
        <v>1</v>
      </c>
      <c r="U2498">
        <f t="shared" ref="U2498:U2561" si="241">IF(N2498=1,I2498,0)</f>
        <v>0</v>
      </c>
    </row>
    <row r="2499" spans="1:21" x14ac:dyDescent="0.25">
      <c r="A2499">
        <v>2025</v>
      </c>
      <c r="B2499">
        <v>15748123</v>
      </c>
      <c r="C2499" t="s">
        <v>1000</v>
      </c>
      <c r="D2499">
        <v>613</v>
      </c>
      <c r="E2499" t="s">
        <v>15</v>
      </c>
      <c r="F2499" t="s">
        <v>23</v>
      </c>
      <c r="G2499">
        <v>20</v>
      </c>
      <c r="H2499">
        <v>3</v>
      </c>
      <c r="I2499">
        <v>0</v>
      </c>
      <c r="J2499">
        <v>2</v>
      </c>
      <c r="K2499">
        <v>1</v>
      </c>
      <c r="L2499">
        <v>1</v>
      </c>
      <c r="M2499">
        <v>149614</v>
      </c>
      <c r="N2499">
        <v>0</v>
      </c>
      <c r="O2499" t="str">
        <f t="shared" si="236"/>
        <v>&lt;30</v>
      </c>
      <c r="P2499" t="str">
        <f t="shared" si="237"/>
        <v>Medium</v>
      </c>
      <c r="Q2499" t="str">
        <f t="shared" si="238"/>
        <v>New</v>
      </c>
      <c r="R2499" t="str">
        <f t="shared" si="239"/>
        <v>Zero Balance</v>
      </c>
      <c r="S2499" t="str">
        <f t="shared" si="240"/>
        <v>Normal</v>
      </c>
      <c r="T2499">
        <v>1</v>
      </c>
      <c r="U2499">
        <f t="shared" si="241"/>
        <v>0</v>
      </c>
    </row>
    <row r="2500" spans="1:21" x14ac:dyDescent="0.25">
      <c r="A2500">
        <v>2025</v>
      </c>
      <c r="B2500">
        <v>15648735</v>
      </c>
      <c r="C2500" t="s">
        <v>1373</v>
      </c>
      <c r="D2500">
        <v>718</v>
      </c>
      <c r="E2500" t="s">
        <v>15</v>
      </c>
      <c r="F2500" t="s">
        <v>23</v>
      </c>
      <c r="G2500">
        <v>37</v>
      </c>
      <c r="H2500">
        <v>8</v>
      </c>
      <c r="I2500">
        <v>0</v>
      </c>
      <c r="J2500">
        <v>2</v>
      </c>
      <c r="K2500">
        <v>1</v>
      </c>
      <c r="L2500">
        <v>1</v>
      </c>
      <c r="M2500">
        <v>143</v>
      </c>
      <c r="N2500">
        <v>0</v>
      </c>
      <c r="O2500" t="str">
        <f t="shared" si="236"/>
        <v>30-45</v>
      </c>
      <c r="P2500" t="str">
        <f t="shared" si="237"/>
        <v>Medium</v>
      </c>
      <c r="Q2500" t="str">
        <f t="shared" si="238"/>
        <v>Long-Term</v>
      </c>
      <c r="R2500" t="str">
        <f t="shared" si="239"/>
        <v>Zero Balance</v>
      </c>
      <c r="S2500" t="str">
        <f t="shared" si="240"/>
        <v>Normal</v>
      </c>
      <c r="T2500">
        <v>1</v>
      </c>
      <c r="U2500">
        <f t="shared" si="241"/>
        <v>0</v>
      </c>
    </row>
    <row r="2501" spans="1:21" x14ac:dyDescent="0.25">
      <c r="A2501">
        <v>2025</v>
      </c>
      <c r="B2501">
        <v>15634974</v>
      </c>
      <c r="C2501" t="s">
        <v>1374</v>
      </c>
      <c r="D2501">
        <v>614</v>
      </c>
      <c r="E2501" t="s">
        <v>15</v>
      </c>
      <c r="F2501" t="s">
        <v>16</v>
      </c>
      <c r="G2501">
        <v>37</v>
      </c>
      <c r="H2501">
        <v>8</v>
      </c>
      <c r="I2501">
        <v>75150</v>
      </c>
      <c r="J2501">
        <v>4</v>
      </c>
      <c r="K2501">
        <v>0</v>
      </c>
      <c r="L2501">
        <v>1</v>
      </c>
      <c r="M2501">
        <v>131767</v>
      </c>
      <c r="N2501">
        <v>1</v>
      </c>
      <c r="O2501" t="str">
        <f t="shared" si="236"/>
        <v>30-45</v>
      </c>
      <c r="P2501" t="str">
        <f t="shared" si="237"/>
        <v>Medium</v>
      </c>
      <c r="Q2501" t="str">
        <f t="shared" si="238"/>
        <v>Long-Term</v>
      </c>
      <c r="R2501" t="str">
        <f t="shared" si="239"/>
        <v>Low Balance</v>
      </c>
      <c r="S2501" t="str">
        <f t="shared" si="240"/>
        <v>Normal</v>
      </c>
      <c r="T2501">
        <v>1</v>
      </c>
      <c r="U2501">
        <f t="shared" si="241"/>
        <v>75150</v>
      </c>
    </row>
    <row r="2502" spans="1:21" x14ac:dyDescent="0.25">
      <c r="A2502">
        <v>2025</v>
      </c>
      <c r="B2502">
        <v>15713378</v>
      </c>
      <c r="C2502" t="s">
        <v>85</v>
      </c>
      <c r="D2502">
        <v>711</v>
      </c>
      <c r="E2502" t="s">
        <v>15</v>
      </c>
      <c r="F2502" t="s">
        <v>23</v>
      </c>
      <c r="G2502">
        <v>38</v>
      </c>
      <c r="H2502">
        <v>10</v>
      </c>
      <c r="I2502">
        <v>0</v>
      </c>
      <c r="J2502">
        <v>2</v>
      </c>
      <c r="K2502">
        <v>0</v>
      </c>
      <c r="L2502">
        <v>0</v>
      </c>
      <c r="M2502">
        <v>53312</v>
      </c>
      <c r="N2502">
        <v>0</v>
      </c>
      <c r="O2502" t="str">
        <f t="shared" si="236"/>
        <v>30-45</v>
      </c>
      <c r="P2502" t="str">
        <f t="shared" si="237"/>
        <v>Medium</v>
      </c>
      <c r="Q2502" t="str">
        <f t="shared" si="238"/>
        <v>Long-Term</v>
      </c>
      <c r="R2502" t="str">
        <f t="shared" si="239"/>
        <v>Zero Balance</v>
      </c>
      <c r="S2502" t="str">
        <f t="shared" si="240"/>
        <v>Normal</v>
      </c>
      <c r="T2502">
        <v>1</v>
      </c>
      <c r="U2502">
        <f t="shared" si="241"/>
        <v>0</v>
      </c>
    </row>
    <row r="2503" spans="1:21" x14ac:dyDescent="0.25">
      <c r="A2503">
        <v>2025</v>
      </c>
      <c r="B2503">
        <v>15753370</v>
      </c>
      <c r="C2503" t="s">
        <v>39</v>
      </c>
      <c r="D2503">
        <v>691</v>
      </c>
      <c r="E2503" t="s">
        <v>26</v>
      </c>
      <c r="F2503" t="s">
        <v>16</v>
      </c>
      <c r="G2503">
        <v>38</v>
      </c>
      <c r="H2503">
        <v>5</v>
      </c>
      <c r="I2503">
        <v>114754</v>
      </c>
      <c r="J2503">
        <v>1</v>
      </c>
      <c r="K2503">
        <v>1</v>
      </c>
      <c r="L2503">
        <v>0</v>
      </c>
      <c r="M2503">
        <v>107665</v>
      </c>
      <c r="N2503">
        <v>0</v>
      </c>
      <c r="O2503" t="str">
        <f t="shared" si="236"/>
        <v>30-45</v>
      </c>
      <c r="P2503" t="str">
        <f t="shared" si="237"/>
        <v>Medium</v>
      </c>
      <c r="Q2503" t="str">
        <f t="shared" si="238"/>
        <v>Mid-Term</v>
      </c>
      <c r="R2503" t="str">
        <f t="shared" si="239"/>
        <v>High Balance</v>
      </c>
      <c r="S2503" t="str">
        <f t="shared" si="240"/>
        <v>High Value</v>
      </c>
      <c r="T2503">
        <v>1</v>
      </c>
      <c r="U2503">
        <f t="shared" si="241"/>
        <v>0</v>
      </c>
    </row>
    <row r="2504" spans="1:21" x14ac:dyDescent="0.25">
      <c r="A2504">
        <v>2025</v>
      </c>
      <c r="B2504">
        <v>15782659</v>
      </c>
      <c r="C2504" t="s">
        <v>573</v>
      </c>
      <c r="D2504">
        <v>527</v>
      </c>
      <c r="E2504" t="s">
        <v>15</v>
      </c>
      <c r="F2504" t="s">
        <v>23</v>
      </c>
      <c r="G2504">
        <v>32</v>
      </c>
      <c r="H2504">
        <v>0</v>
      </c>
      <c r="I2504">
        <v>0</v>
      </c>
      <c r="J2504">
        <v>1</v>
      </c>
      <c r="K2504">
        <v>1</v>
      </c>
      <c r="L2504">
        <v>0</v>
      </c>
      <c r="M2504">
        <v>109524</v>
      </c>
      <c r="N2504">
        <v>0</v>
      </c>
      <c r="O2504" t="str">
        <f t="shared" si="236"/>
        <v>30-45</v>
      </c>
      <c r="P2504" t="str">
        <f t="shared" si="237"/>
        <v>Low</v>
      </c>
      <c r="Q2504" t="str">
        <f t="shared" si="238"/>
        <v>New</v>
      </c>
      <c r="R2504" t="str">
        <f t="shared" si="239"/>
        <v>Zero Balance</v>
      </c>
      <c r="S2504" t="str">
        <f t="shared" si="240"/>
        <v>Normal</v>
      </c>
      <c r="T2504">
        <v>1</v>
      </c>
      <c r="U2504">
        <f t="shared" si="241"/>
        <v>0</v>
      </c>
    </row>
    <row r="2505" spans="1:21" x14ac:dyDescent="0.25">
      <c r="A2505">
        <v>2025</v>
      </c>
      <c r="B2505">
        <v>15583364</v>
      </c>
      <c r="C2505" t="s">
        <v>680</v>
      </c>
      <c r="D2505">
        <v>476</v>
      </c>
      <c r="E2505" t="s">
        <v>15</v>
      </c>
      <c r="F2505" t="s">
        <v>16</v>
      </c>
      <c r="G2505">
        <v>32</v>
      </c>
      <c r="H2505">
        <v>6</v>
      </c>
      <c r="I2505">
        <v>111872</v>
      </c>
      <c r="J2505">
        <v>1</v>
      </c>
      <c r="K2505">
        <v>0</v>
      </c>
      <c r="L2505">
        <v>0</v>
      </c>
      <c r="M2505">
        <v>112133</v>
      </c>
      <c r="N2505">
        <v>0</v>
      </c>
      <c r="O2505" t="str">
        <f t="shared" si="236"/>
        <v>30-45</v>
      </c>
      <c r="P2505" t="str">
        <f t="shared" si="237"/>
        <v>Low</v>
      </c>
      <c r="Q2505" t="str">
        <f t="shared" si="238"/>
        <v>Mid-Term</v>
      </c>
      <c r="R2505" t="str">
        <f t="shared" si="239"/>
        <v>High Balance</v>
      </c>
      <c r="S2505" t="str">
        <f t="shared" si="240"/>
        <v>High Value</v>
      </c>
      <c r="T2505">
        <v>1</v>
      </c>
      <c r="U2505">
        <f t="shared" si="241"/>
        <v>0</v>
      </c>
    </row>
    <row r="2506" spans="1:21" x14ac:dyDescent="0.25">
      <c r="A2506">
        <v>2025</v>
      </c>
      <c r="B2506">
        <v>15625942</v>
      </c>
      <c r="C2506" t="s">
        <v>39</v>
      </c>
      <c r="D2506">
        <v>619</v>
      </c>
      <c r="E2506" t="s">
        <v>18</v>
      </c>
      <c r="F2506" t="s">
        <v>16</v>
      </c>
      <c r="G2506">
        <v>45</v>
      </c>
      <c r="H2506">
        <v>0</v>
      </c>
      <c r="I2506">
        <v>0</v>
      </c>
      <c r="J2506">
        <v>2</v>
      </c>
      <c r="K2506">
        <v>0</v>
      </c>
      <c r="L2506">
        <v>0</v>
      </c>
      <c r="M2506">
        <v>113645</v>
      </c>
      <c r="N2506">
        <v>0</v>
      </c>
      <c r="O2506" t="str">
        <f t="shared" si="236"/>
        <v>30-45</v>
      </c>
      <c r="P2506" t="str">
        <f t="shared" si="237"/>
        <v>Medium</v>
      </c>
      <c r="Q2506" t="str">
        <f t="shared" si="238"/>
        <v>New</v>
      </c>
      <c r="R2506" t="str">
        <f t="shared" si="239"/>
        <v>Zero Balance</v>
      </c>
      <c r="S2506" t="str">
        <f t="shared" si="240"/>
        <v>Normal</v>
      </c>
      <c r="T2506">
        <v>1</v>
      </c>
      <c r="U2506">
        <f t="shared" si="241"/>
        <v>0</v>
      </c>
    </row>
    <row r="2507" spans="1:21" x14ac:dyDescent="0.25">
      <c r="A2507">
        <v>2025</v>
      </c>
      <c r="B2507">
        <v>15720284</v>
      </c>
      <c r="C2507" t="s">
        <v>199</v>
      </c>
      <c r="D2507">
        <v>607</v>
      </c>
      <c r="E2507" t="s">
        <v>26</v>
      </c>
      <c r="F2507" t="s">
        <v>16</v>
      </c>
      <c r="G2507">
        <v>37</v>
      </c>
      <c r="H2507">
        <v>4</v>
      </c>
      <c r="I2507">
        <v>135927</v>
      </c>
      <c r="J2507">
        <v>1</v>
      </c>
      <c r="K2507">
        <v>0</v>
      </c>
      <c r="L2507">
        <v>0</v>
      </c>
      <c r="M2507">
        <v>180890</v>
      </c>
      <c r="N2507">
        <v>0</v>
      </c>
      <c r="O2507" t="str">
        <f t="shared" si="236"/>
        <v>30-45</v>
      </c>
      <c r="P2507" t="str">
        <f t="shared" si="237"/>
        <v>Medium</v>
      </c>
      <c r="Q2507" t="str">
        <f t="shared" si="238"/>
        <v>Mid-Term</v>
      </c>
      <c r="R2507" t="str">
        <f t="shared" si="239"/>
        <v>High Balance</v>
      </c>
      <c r="S2507" t="str">
        <f t="shared" si="240"/>
        <v>High Value</v>
      </c>
      <c r="T2507">
        <v>1</v>
      </c>
      <c r="U2507">
        <f t="shared" si="241"/>
        <v>0</v>
      </c>
    </row>
    <row r="2508" spans="1:21" x14ac:dyDescent="0.25">
      <c r="A2508">
        <v>2025</v>
      </c>
      <c r="B2508">
        <v>15679642</v>
      </c>
      <c r="C2508" t="s">
        <v>532</v>
      </c>
      <c r="D2508">
        <v>695</v>
      </c>
      <c r="E2508" t="s">
        <v>18</v>
      </c>
      <c r="F2508" t="s">
        <v>23</v>
      </c>
      <c r="G2508">
        <v>44</v>
      </c>
      <c r="H2508">
        <v>8</v>
      </c>
      <c r="I2508">
        <v>0</v>
      </c>
      <c r="J2508">
        <v>2</v>
      </c>
      <c r="K2508">
        <v>1</v>
      </c>
      <c r="L2508">
        <v>1</v>
      </c>
      <c r="M2508">
        <v>70974</v>
      </c>
      <c r="N2508">
        <v>0</v>
      </c>
      <c r="O2508" t="str">
        <f t="shared" si="236"/>
        <v>30-45</v>
      </c>
      <c r="P2508" t="str">
        <f t="shared" si="237"/>
        <v>Medium</v>
      </c>
      <c r="Q2508" t="str">
        <f t="shared" si="238"/>
        <v>Long-Term</v>
      </c>
      <c r="R2508" t="str">
        <f t="shared" si="239"/>
        <v>Zero Balance</v>
      </c>
      <c r="S2508" t="str">
        <f t="shared" si="240"/>
        <v>Normal</v>
      </c>
      <c r="T2508">
        <v>1</v>
      </c>
      <c r="U2508">
        <f t="shared" si="241"/>
        <v>0</v>
      </c>
    </row>
    <row r="2509" spans="1:21" x14ac:dyDescent="0.25">
      <c r="A2509">
        <v>2025</v>
      </c>
      <c r="B2509">
        <v>15628007</v>
      </c>
      <c r="C2509" t="s">
        <v>394</v>
      </c>
      <c r="D2509">
        <v>653</v>
      </c>
      <c r="E2509" t="s">
        <v>15</v>
      </c>
      <c r="F2509" t="s">
        <v>23</v>
      </c>
      <c r="G2509">
        <v>33</v>
      </c>
      <c r="H2509">
        <v>1</v>
      </c>
      <c r="I2509">
        <v>0</v>
      </c>
      <c r="J2509">
        <v>2</v>
      </c>
      <c r="K2509">
        <v>0</v>
      </c>
      <c r="L2509">
        <v>0</v>
      </c>
      <c r="M2509">
        <v>53380</v>
      </c>
      <c r="N2509">
        <v>0</v>
      </c>
      <c r="O2509" t="str">
        <f t="shared" si="236"/>
        <v>30-45</v>
      </c>
      <c r="P2509" t="str">
        <f t="shared" si="237"/>
        <v>Medium</v>
      </c>
      <c r="Q2509" t="str">
        <f t="shared" si="238"/>
        <v>New</v>
      </c>
      <c r="R2509" t="str">
        <f t="shared" si="239"/>
        <v>Zero Balance</v>
      </c>
      <c r="S2509" t="str">
        <f t="shared" si="240"/>
        <v>Normal</v>
      </c>
      <c r="T2509">
        <v>1</v>
      </c>
      <c r="U2509">
        <f t="shared" si="241"/>
        <v>0</v>
      </c>
    </row>
    <row r="2510" spans="1:21" x14ac:dyDescent="0.25">
      <c r="A2510">
        <v>2025</v>
      </c>
      <c r="B2510">
        <v>15661974</v>
      </c>
      <c r="C2510" t="s">
        <v>82</v>
      </c>
      <c r="D2510">
        <v>677</v>
      </c>
      <c r="E2510" t="s">
        <v>15</v>
      </c>
      <c r="F2510" t="s">
        <v>23</v>
      </c>
      <c r="G2510">
        <v>46</v>
      </c>
      <c r="H2510">
        <v>2</v>
      </c>
      <c r="I2510">
        <v>57038</v>
      </c>
      <c r="J2510">
        <v>1</v>
      </c>
      <c r="K2510">
        <v>1</v>
      </c>
      <c r="L2510">
        <v>1</v>
      </c>
      <c r="M2510">
        <v>158531</v>
      </c>
      <c r="N2510">
        <v>0</v>
      </c>
      <c r="O2510" t="str">
        <f t="shared" si="236"/>
        <v>46-60</v>
      </c>
      <c r="P2510" t="str">
        <f t="shared" si="237"/>
        <v>Medium</v>
      </c>
      <c r="Q2510" t="str">
        <f t="shared" si="238"/>
        <v>New</v>
      </c>
      <c r="R2510" t="str">
        <f t="shared" si="239"/>
        <v>Low Balance</v>
      </c>
      <c r="S2510" t="str">
        <f t="shared" si="240"/>
        <v>Normal</v>
      </c>
      <c r="T2510">
        <v>1</v>
      </c>
      <c r="U2510">
        <f t="shared" si="241"/>
        <v>0</v>
      </c>
    </row>
    <row r="2511" spans="1:21" x14ac:dyDescent="0.25">
      <c r="A2511">
        <v>2025</v>
      </c>
      <c r="B2511">
        <v>15689341</v>
      </c>
      <c r="C2511" t="s">
        <v>446</v>
      </c>
      <c r="D2511">
        <v>655</v>
      </c>
      <c r="E2511" t="s">
        <v>15</v>
      </c>
      <c r="F2511" t="s">
        <v>16</v>
      </c>
      <c r="G2511">
        <v>50</v>
      </c>
      <c r="H2511">
        <v>10</v>
      </c>
      <c r="I2511">
        <v>0</v>
      </c>
      <c r="J2511">
        <v>4</v>
      </c>
      <c r="K2511">
        <v>1</v>
      </c>
      <c r="L2511">
        <v>0</v>
      </c>
      <c r="M2511">
        <v>179268</v>
      </c>
      <c r="N2511">
        <v>1</v>
      </c>
      <c r="O2511" t="str">
        <f t="shared" si="236"/>
        <v>46-60</v>
      </c>
      <c r="P2511" t="str">
        <f t="shared" si="237"/>
        <v>Medium</v>
      </c>
      <c r="Q2511" t="str">
        <f t="shared" si="238"/>
        <v>Long-Term</v>
      </c>
      <c r="R2511" t="str">
        <f t="shared" si="239"/>
        <v>Zero Balance</v>
      </c>
      <c r="S2511" t="str">
        <f t="shared" si="240"/>
        <v>Normal</v>
      </c>
      <c r="T2511">
        <v>1</v>
      </c>
      <c r="U2511">
        <f t="shared" si="241"/>
        <v>0</v>
      </c>
    </row>
    <row r="2512" spans="1:21" x14ac:dyDescent="0.25">
      <c r="A2512">
        <v>2025</v>
      </c>
      <c r="B2512">
        <v>15607993</v>
      </c>
      <c r="C2512" t="s">
        <v>166</v>
      </c>
      <c r="D2512">
        <v>625</v>
      </c>
      <c r="E2512" t="s">
        <v>15</v>
      </c>
      <c r="F2512" t="s">
        <v>16</v>
      </c>
      <c r="G2512">
        <v>52</v>
      </c>
      <c r="H2512">
        <v>2</v>
      </c>
      <c r="I2512">
        <v>79469</v>
      </c>
      <c r="J2512">
        <v>1</v>
      </c>
      <c r="K2512">
        <v>1</v>
      </c>
      <c r="L2512">
        <v>1</v>
      </c>
      <c r="M2512">
        <v>84606</v>
      </c>
      <c r="N2512">
        <v>0</v>
      </c>
      <c r="O2512" t="str">
        <f t="shared" si="236"/>
        <v>46-60</v>
      </c>
      <c r="P2512" t="str">
        <f t="shared" si="237"/>
        <v>Medium</v>
      </c>
      <c r="Q2512" t="str">
        <f t="shared" si="238"/>
        <v>New</v>
      </c>
      <c r="R2512" t="str">
        <f t="shared" si="239"/>
        <v>Low Balance</v>
      </c>
      <c r="S2512" t="str">
        <f t="shared" si="240"/>
        <v>Normal</v>
      </c>
      <c r="T2512">
        <v>1</v>
      </c>
      <c r="U2512">
        <f t="shared" si="241"/>
        <v>0</v>
      </c>
    </row>
    <row r="2513" spans="1:21" x14ac:dyDescent="0.25">
      <c r="A2513">
        <v>2025</v>
      </c>
      <c r="B2513">
        <v>15693267</v>
      </c>
      <c r="C2513" t="s">
        <v>831</v>
      </c>
      <c r="D2513">
        <v>679</v>
      </c>
      <c r="E2513" t="s">
        <v>26</v>
      </c>
      <c r="F2513" t="s">
        <v>16</v>
      </c>
      <c r="G2513">
        <v>34</v>
      </c>
      <c r="H2513">
        <v>7</v>
      </c>
      <c r="I2513">
        <v>121064</v>
      </c>
      <c r="J2513">
        <v>1</v>
      </c>
      <c r="K2513">
        <v>1</v>
      </c>
      <c r="L2513">
        <v>0</v>
      </c>
      <c r="M2513">
        <v>56985</v>
      </c>
      <c r="N2513">
        <v>0</v>
      </c>
      <c r="O2513" t="str">
        <f t="shared" si="236"/>
        <v>30-45</v>
      </c>
      <c r="P2513" t="str">
        <f t="shared" si="237"/>
        <v>Medium</v>
      </c>
      <c r="Q2513" t="str">
        <f t="shared" si="238"/>
        <v>Mid-Term</v>
      </c>
      <c r="R2513" t="str">
        <f t="shared" si="239"/>
        <v>High Balance</v>
      </c>
      <c r="S2513" t="str">
        <f t="shared" si="240"/>
        <v>High Value</v>
      </c>
      <c r="T2513">
        <v>1</v>
      </c>
      <c r="U2513">
        <f t="shared" si="241"/>
        <v>0</v>
      </c>
    </row>
    <row r="2514" spans="1:21" x14ac:dyDescent="0.25">
      <c r="A2514">
        <v>2025</v>
      </c>
      <c r="B2514">
        <v>15769522</v>
      </c>
      <c r="C2514" t="s">
        <v>1375</v>
      </c>
      <c r="D2514">
        <v>734</v>
      </c>
      <c r="E2514" t="s">
        <v>15</v>
      </c>
      <c r="F2514" t="s">
        <v>23</v>
      </c>
      <c r="G2514">
        <v>51</v>
      </c>
      <c r="H2514">
        <v>1</v>
      </c>
      <c r="I2514">
        <v>118537</v>
      </c>
      <c r="J2514">
        <v>1</v>
      </c>
      <c r="K2514">
        <v>1</v>
      </c>
      <c r="L2514">
        <v>1</v>
      </c>
      <c r="M2514">
        <v>116912</v>
      </c>
      <c r="N2514">
        <v>0</v>
      </c>
      <c r="O2514" t="str">
        <f t="shared" si="236"/>
        <v>46-60</v>
      </c>
      <c r="P2514" t="str">
        <f t="shared" si="237"/>
        <v>Medium</v>
      </c>
      <c r="Q2514" t="str">
        <f t="shared" si="238"/>
        <v>New</v>
      </c>
      <c r="R2514" t="str">
        <f t="shared" si="239"/>
        <v>High Balance</v>
      </c>
      <c r="S2514" t="str">
        <f t="shared" si="240"/>
        <v>High Value</v>
      </c>
      <c r="T2514">
        <v>1</v>
      </c>
      <c r="U2514">
        <f t="shared" si="241"/>
        <v>0</v>
      </c>
    </row>
    <row r="2515" spans="1:21" x14ac:dyDescent="0.25">
      <c r="A2515">
        <v>2025</v>
      </c>
      <c r="B2515">
        <v>15755825</v>
      </c>
      <c r="C2515" t="s">
        <v>1376</v>
      </c>
      <c r="D2515">
        <v>666</v>
      </c>
      <c r="E2515" t="s">
        <v>15</v>
      </c>
      <c r="F2515" t="s">
        <v>23</v>
      </c>
      <c r="G2515">
        <v>39</v>
      </c>
      <c r="H2515">
        <v>10</v>
      </c>
      <c r="I2515">
        <v>0</v>
      </c>
      <c r="J2515">
        <v>2</v>
      </c>
      <c r="K2515">
        <v>1</v>
      </c>
      <c r="L2515">
        <v>0</v>
      </c>
      <c r="M2515">
        <v>102999</v>
      </c>
      <c r="N2515">
        <v>0</v>
      </c>
      <c r="O2515" t="str">
        <f t="shared" si="236"/>
        <v>30-45</v>
      </c>
      <c r="P2515" t="str">
        <f t="shared" si="237"/>
        <v>Medium</v>
      </c>
      <c r="Q2515" t="str">
        <f t="shared" si="238"/>
        <v>Long-Term</v>
      </c>
      <c r="R2515" t="str">
        <f t="shared" si="239"/>
        <v>Zero Balance</v>
      </c>
      <c r="S2515" t="str">
        <f t="shared" si="240"/>
        <v>Normal</v>
      </c>
      <c r="T2515">
        <v>1</v>
      </c>
      <c r="U2515">
        <f t="shared" si="241"/>
        <v>0</v>
      </c>
    </row>
    <row r="2516" spans="1:21" x14ac:dyDescent="0.25">
      <c r="A2516">
        <v>2025</v>
      </c>
      <c r="B2516">
        <v>15598175</v>
      </c>
      <c r="C2516" t="s">
        <v>272</v>
      </c>
      <c r="D2516">
        <v>592</v>
      </c>
      <c r="E2516" t="s">
        <v>26</v>
      </c>
      <c r="F2516" t="s">
        <v>16</v>
      </c>
      <c r="G2516">
        <v>26</v>
      </c>
      <c r="H2516">
        <v>4</v>
      </c>
      <c r="I2516">
        <v>105082</v>
      </c>
      <c r="J2516">
        <v>2</v>
      </c>
      <c r="K2516">
        <v>1</v>
      </c>
      <c r="L2516">
        <v>0</v>
      </c>
      <c r="M2516">
        <v>132802</v>
      </c>
      <c r="N2516">
        <v>0</v>
      </c>
      <c r="O2516" t="str">
        <f t="shared" si="236"/>
        <v>&lt;30</v>
      </c>
      <c r="P2516" t="str">
        <f t="shared" si="237"/>
        <v>Low</v>
      </c>
      <c r="Q2516" t="str">
        <f t="shared" si="238"/>
        <v>Mid-Term</v>
      </c>
      <c r="R2516" t="str">
        <f t="shared" si="239"/>
        <v>High Balance</v>
      </c>
      <c r="S2516" t="str">
        <f t="shared" si="240"/>
        <v>High Value</v>
      </c>
      <c r="T2516">
        <v>1</v>
      </c>
      <c r="U2516">
        <f t="shared" si="241"/>
        <v>0</v>
      </c>
    </row>
    <row r="2517" spans="1:21" x14ac:dyDescent="0.25">
      <c r="A2517">
        <v>2025</v>
      </c>
      <c r="B2517">
        <v>15744327</v>
      </c>
      <c r="C2517" t="s">
        <v>1377</v>
      </c>
      <c r="D2517">
        <v>564</v>
      </c>
      <c r="E2517" t="s">
        <v>15</v>
      </c>
      <c r="F2517" t="s">
        <v>23</v>
      </c>
      <c r="G2517">
        <v>40</v>
      </c>
      <c r="H2517">
        <v>4</v>
      </c>
      <c r="I2517">
        <v>0</v>
      </c>
      <c r="J2517">
        <v>1</v>
      </c>
      <c r="K2517">
        <v>1</v>
      </c>
      <c r="L2517">
        <v>0</v>
      </c>
      <c r="M2517">
        <v>85456</v>
      </c>
      <c r="N2517">
        <v>1</v>
      </c>
      <c r="O2517" t="str">
        <f t="shared" si="236"/>
        <v>30-45</v>
      </c>
      <c r="P2517" t="str">
        <f t="shared" si="237"/>
        <v>Low</v>
      </c>
      <c r="Q2517" t="str">
        <f t="shared" si="238"/>
        <v>Mid-Term</v>
      </c>
      <c r="R2517" t="str">
        <f t="shared" si="239"/>
        <v>Zero Balance</v>
      </c>
      <c r="S2517" t="str">
        <f t="shared" si="240"/>
        <v>Normal</v>
      </c>
      <c r="T2517">
        <v>1</v>
      </c>
      <c r="U2517">
        <f t="shared" si="241"/>
        <v>0</v>
      </c>
    </row>
    <row r="2518" spans="1:21" x14ac:dyDescent="0.25">
      <c r="A2518">
        <v>2025</v>
      </c>
      <c r="B2518">
        <v>15798666</v>
      </c>
      <c r="C2518" t="s">
        <v>250</v>
      </c>
      <c r="D2518">
        <v>814</v>
      </c>
      <c r="E2518" t="s">
        <v>15</v>
      </c>
      <c r="F2518" t="s">
        <v>16</v>
      </c>
      <c r="G2518">
        <v>36</v>
      </c>
      <c r="H2518">
        <v>6</v>
      </c>
      <c r="I2518">
        <v>0</v>
      </c>
      <c r="J2518">
        <v>2</v>
      </c>
      <c r="K2518">
        <v>1</v>
      </c>
      <c r="L2518">
        <v>1</v>
      </c>
      <c r="M2518">
        <v>98657</v>
      </c>
      <c r="N2518">
        <v>0</v>
      </c>
      <c r="O2518" t="str">
        <f t="shared" si="236"/>
        <v>30-45</v>
      </c>
      <c r="P2518" t="str">
        <f t="shared" si="237"/>
        <v>High</v>
      </c>
      <c r="Q2518" t="str">
        <f t="shared" si="238"/>
        <v>Mid-Term</v>
      </c>
      <c r="R2518" t="str">
        <f t="shared" si="239"/>
        <v>Zero Balance</v>
      </c>
      <c r="S2518" t="str">
        <f t="shared" si="240"/>
        <v>Normal</v>
      </c>
      <c r="T2518">
        <v>1</v>
      </c>
      <c r="U2518">
        <f t="shared" si="241"/>
        <v>0</v>
      </c>
    </row>
    <row r="2519" spans="1:21" x14ac:dyDescent="0.25">
      <c r="A2519">
        <v>2025</v>
      </c>
      <c r="B2519">
        <v>15577064</v>
      </c>
      <c r="C2519" t="s">
        <v>1159</v>
      </c>
      <c r="D2519">
        <v>592</v>
      </c>
      <c r="E2519" t="s">
        <v>26</v>
      </c>
      <c r="F2519" t="s">
        <v>23</v>
      </c>
      <c r="G2519">
        <v>36</v>
      </c>
      <c r="H2519">
        <v>2</v>
      </c>
      <c r="I2519">
        <v>104703</v>
      </c>
      <c r="J2519">
        <v>2</v>
      </c>
      <c r="K2519">
        <v>1</v>
      </c>
      <c r="L2519">
        <v>0</v>
      </c>
      <c r="M2519">
        <v>107949</v>
      </c>
      <c r="N2519">
        <v>0</v>
      </c>
      <c r="O2519" t="str">
        <f t="shared" si="236"/>
        <v>30-45</v>
      </c>
      <c r="P2519" t="str">
        <f t="shared" si="237"/>
        <v>Low</v>
      </c>
      <c r="Q2519" t="str">
        <f t="shared" si="238"/>
        <v>New</v>
      </c>
      <c r="R2519" t="str">
        <f t="shared" si="239"/>
        <v>High Balance</v>
      </c>
      <c r="S2519" t="str">
        <f t="shared" si="240"/>
        <v>High Value</v>
      </c>
      <c r="T2519">
        <v>1</v>
      </c>
      <c r="U2519">
        <f t="shared" si="241"/>
        <v>0</v>
      </c>
    </row>
    <row r="2520" spans="1:21" x14ac:dyDescent="0.25">
      <c r="A2520">
        <v>2025</v>
      </c>
      <c r="B2520">
        <v>15759436</v>
      </c>
      <c r="C2520" t="s">
        <v>1378</v>
      </c>
      <c r="D2520">
        <v>758</v>
      </c>
      <c r="E2520" t="s">
        <v>15</v>
      </c>
      <c r="F2520" t="s">
        <v>16</v>
      </c>
      <c r="G2520">
        <v>50</v>
      </c>
      <c r="H2520">
        <v>2</v>
      </c>
      <c r="I2520">
        <v>95814</v>
      </c>
      <c r="J2520">
        <v>3</v>
      </c>
      <c r="K2520">
        <v>1</v>
      </c>
      <c r="L2520">
        <v>1</v>
      </c>
      <c r="M2520">
        <v>67944</v>
      </c>
      <c r="N2520">
        <v>1</v>
      </c>
      <c r="O2520" t="str">
        <f t="shared" si="236"/>
        <v>46-60</v>
      </c>
      <c r="P2520" t="str">
        <f t="shared" si="237"/>
        <v>High</v>
      </c>
      <c r="Q2520" t="str">
        <f t="shared" si="238"/>
        <v>New</v>
      </c>
      <c r="R2520" t="str">
        <f t="shared" si="239"/>
        <v>Low Balance</v>
      </c>
      <c r="S2520" t="str">
        <f t="shared" si="240"/>
        <v>Normal</v>
      </c>
      <c r="T2520">
        <v>1</v>
      </c>
      <c r="U2520">
        <f t="shared" si="241"/>
        <v>95814</v>
      </c>
    </row>
    <row r="2521" spans="1:21" x14ac:dyDescent="0.25">
      <c r="A2521">
        <v>2025</v>
      </c>
      <c r="B2521">
        <v>15690231</v>
      </c>
      <c r="C2521" t="s">
        <v>275</v>
      </c>
      <c r="D2521">
        <v>612</v>
      </c>
      <c r="E2521" t="s">
        <v>18</v>
      </c>
      <c r="F2521" t="s">
        <v>16</v>
      </c>
      <c r="G2521">
        <v>62</v>
      </c>
      <c r="H2521">
        <v>0</v>
      </c>
      <c r="I2521">
        <v>167027</v>
      </c>
      <c r="J2521">
        <v>2</v>
      </c>
      <c r="K2521">
        <v>1</v>
      </c>
      <c r="L2521">
        <v>1</v>
      </c>
      <c r="M2521">
        <v>192892</v>
      </c>
      <c r="N2521">
        <v>0</v>
      </c>
      <c r="O2521" t="str">
        <f t="shared" si="236"/>
        <v>60+</v>
      </c>
      <c r="P2521" t="str">
        <f t="shared" si="237"/>
        <v>Medium</v>
      </c>
      <c r="Q2521" t="str">
        <f t="shared" si="238"/>
        <v>New</v>
      </c>
      <c r="R2521" t="str">
        <f t="shared" si="239"/>
        <v>High Balance</v>
      </c>
      <c r="S2521" t="str">
        <f t="shared" si="240"/>
        <v>High Value</v>
      </c>
      <c r="T2521">
        <v>1</v>
      </c>
      <c r="U2521">
        <f t="shared" si="241"/>
        <v>0</v>
      </c>
    </row>
    <row r="2522" spans="1:21" x14ac:dyDescent="0.25">
      <c r="A2522">
        <v>2025</v>
      </c>
      <c r="B2522">
        <v>15751561</v>
      </c>
      <c r="C2522" t="s">
        <v>1379</v>
      </c>
      <c r="D2522">
        <v>498</v>
      </c>
      <c r="E2522" t="s">
        <v>26</v>
      </c>
      <c r="F2522" t="s">
        <v>23</v>
      </c>
      <c r="G2522">
        <v>61</v>
      </c>
      <c r="H2522">
        <v>7</v>
      </c>
      <c r="I2522">
        <v>102453</v>
      </c>
      <c r="J2522">
        <v>1</v>
      </c>
      <c r="K2522">
        <v>1</v>
      </c>
      <c r="L2522">
        <v>0</v>
      </c>
      <c r="M2522">
        <v>187248</v>
      </c>
      <c r="N2522">
        <v>1</v>
      </c>
      <c r="O2522" t="str">
        <f t="shared" si="236"/>
        <v>60+</v>
      </c>
      <c r="P2522" t="str">
        <f t="shared" si="237"/>
        <v>Low</v>
      </c>
      <c r="Q2522" t="str">
        <f t="shared" si="238"/>
        <v>Mid-Term</v>
      </c>
      <c r="R2522" t="str">
        <f t="shared" si="239"/>
        <v>High Balance</v>
      </c>
      <c r="S2522" t="str">
        <f t="shared" si="240"/>
        <v>High Value</v>
      </c>
      <c r="T2522">
        <v>1</v>
      </c>
      <c r="U2522">
        <f t="shared" si="241"/>
        <v>102453</v>
      </c>
    </row>
    <row r="2523" spans="1:21" x14ac:dyDescent="0.25">
      <c r="A2523">
        <v>2025</v>
      </c>
      <c r="B2523">
        <v>15739068</v>
      </c>
      <c r="C2523" t="s">
        <v>1380</v>
      </c>
      <c r="D2523">
        <v>638</v>
      </c>
      <c r="E2523" t="s">
        <v>26</v>
      </c>
      <c r="F2523" t="s">
        <v>23</v>
      </c>
      <c r="G2523">
        <v>25</v>
      </c>
      <c r="H2523">
        <v>4</v>
      </c>
      <c r="I2523">
        <v>148045</v>
      </c>
      <c r="J2523">
        <v>2</v>
      </c>
      <c r="K2523">
        <v>1</v>
      </c>
      <c r="L2523">
        <v>1</v>
      </c>
      <c r="M2523">
        <v>114722</v>
      </c>
      <c r="N2523">
        <v>0</v>
      </c>
      <c r="O2523" t="str">
        <f t="shared" si="236"/>
        <v>&lt;30</v>
      </c>
      <c r="P2523" t="str">
        <f t="shared" si="237"/>
        <v>Medium</v>
      </c>
      <c r="Q2523" t="str">
        <f t="shared" si="238"/>
        <v>Mid-Term</v>
      </c>
      <c r="R2523" t="str">
        <f t="shared" si="239"/>
        <v>High Balance</v>
      </c>
      <c r="S2523" t="str">
        <f t="shared" si="240"/>
        <v>High Value</v>
      </c>
      <c r="T2523">
        <v>1</v>
      </c>
      <c r="U2523">
        <f t="shared" si="241"/>
        <v>0</v>
      </c>
    </row>
    <row r="2524" spans="1:21" x14ac:dyDescent="0.25">
      <c r="A2524">
        <v>2025</v>
      </c>
      <c r="B2524">
        <v>15758056</v>
      </c>
      <c r="C2524" t="s">
        <v>137</v>
      </c>
      <c r="D2524">
        <v>558</v>
      </c>
      <c r="E2524" t="s">
        <v>15</v>
      </c>
      <c r="F2524" t="s">
        <v>23</v>
      </c>
      <c r="G2524">
        <v>35</v>
      </c>
      <c r="H2524">
        <v>1</v>
      </c>
      <c r="I2524">
        <v>0</v>
      </c>
      <c r="J2524">
        <v>2</v>
      </c>
      <c r="K2524">
        <v>0</v>
      </c>
      <c r="L2524">
        <v>0</v>
      </c>
      <c r="M2524">
        <v>111688</v>
      </c>
      <c r="N2524">
        <v>0</v>
      </c>
      <c r="O2524" t="str">
        <f t="shared" si="236"/>
        <v>30-45</v>
      </c>
      <c r="P2524" t="str">
        <f t="shared" si="237"/>
        <v>Low</v>
      </c>
      <c r="Q2524" t="str">
        <f t="shared" si="238"/>
        <v>New</v>
      </c>
      <c r="R2524" t="str">
        <f t="shared" si="239"/>
        <v>Zero Balance</v>
      </c>
      <c r="S2524" t="str">
        <f t="shared" si="240"/>
        <v>Normal</v>
      </c>
      <c r="T2524">
        <v>1</v>
      </c>
      <c r="U2524">
        <f t="shared" si="241"/>
        <v>0</v>
      </c>
    </row>
    <row r="2525" spans="1:21" x14ac:dyDescent="0.25">
      <c r="A2525">
        <v>2025</v>
      </c>
      <c r="B2525">
        <v>15742269</v>
      </c>
      <c r="C2525" t="s">
        <v>348</v>
      </c>
      <c r="D2525">
        <v>756</v>
      </c>
      <c r="E2525" t="s">
        <v>15</v>
      </c>
      <c r="F2525" t="s">
        <v>16</v>
      </c>
      <c r="G2525">
        <v>24</v>
      </c>
      <c r="H2525">
        <v>1</v>
      </c>
      <c r="I2525">
        <v>0</v>
      </c>
      <c r="J2525">
        <v>2</v>
      </c>
      <c r="K2525">
        <v>1</v>
      </c>
      <c r="L2525">
        <v>0</v>
      </c>
      <c r="M2525">
        <v>184182</v>
      </c>
      <c r="N2525">
        <v>0</v>
      </c>
      <c r="O2525" t="str">
        <f t="shared" si="236"/>
        <v>&lt;30</v>
      </c>
      <c r="P2525" t="str">
        <f t="shared" si="237"/>
        <v>High</v>
      </c>
      <c r="Q2525" t="str">
        <f t="shared" si="238"/>
        <v>New</v>
      </c>
      <c r="R2525" t="str">
        <f t="shared" si="239"/>
        <v>Zero Balance</v>
      </c>
      <c r="S2525" t="str">
        <f t="shared" si="240"/>
        <v>Normal</v>
      </c>
      <c r="T2525">
        <v>1</v>
      </c>
      <c r="U2525">
        <f t="shared" si="241"/>
        <v>0</v>
      </c>
    </row>
    <row r="2526" spans="1:21" x14ac:dyDescent="0.25">
      <c r="A2526">
        <v>2025</v>
      </c>
      <c r="B2526">
        <v>15726490</v>
      </c>
      <c r="C2526" t="s">
        <v>429</v>
      </c>
      <c r="D2526">
        <v>782</v>
      </c>
      <c r="E2526" t="s">
        <v>18</v>
      </c>
      <c r="F2526" t="s">
        <v>23</v>
      </c>
      <c r="G2526">
        <v>52</v>
      </c>
      <c r="H2526">
        <v>4</v>
      </c>
      <c r="I2526">
        <v>0</v>
      </c>
      <c r="J2526">
        <v>1</v>
      </c>
      <c r="K2526">
        <v>1</v>
      </c>
      <c r="L2526">
        <v>1</v>
      </c>
      <c r="M2526">
        <v>52760</v>
      </c>
      <c r="N2526">
        <v>1</v>
      </c>
      <c r="O2526" t="str">
        <f t="shared" si="236"/>
        <v>46-60</v>
      </c>
      <c r="P2526" t="str">
        <f t="shared" si="237"/>
        <v>High</v>
      </c>
      <c r="Q2526" t="str">
        <f t="shared" si="238"/>
        <v>Mid-Term</v>
      </c>
      <c r="R2526" t="str">
        <f t="shared" si="239"/>
        <v>Zero Balance</v>
      </c>
      <c r="S2526" t="str">
        <f t="shared" si="240"/>
        <v>Normal</v>
      </c>
      <c r="T2526">
        <v>1</v>
      </c>
      <c r="U2526">
        <f t="shared" si="241"/>
        <v>0</v>
      </c>
    </row>
    <row r="2527" spans="1:21" x14ac:dyDescent="0.25">
      <c r="A2527">
        <v>2025</v>
      </c>
      <c r="B2527">
        <v>15738411</v>
      </c>
      <c r="C2527" t="s">
        <v>184</v>
      </c>
      <c r="D2527">
        <v>505</v>
      </c>
      <c r="E2527" t="s">
        <v>15</v>
      </c>
      <c r="F2527" t="s">
        <v>23</v>
      </c>
      <c r="G2527">
        <v>34</v>
      </c>
      <c r="H2527">
        <v>10</v>
      </c>
      <c r="I2527">
        <v>104499</v>
      </c>
      <c r="J2527">
        <v>1</v>
      </c>
      <c r="K2527">
        <v>0</v>
      </c>
      <c r="L2527">
        <v>1</v>
      </c>
      <c r="M2527">
        <v>126451</v>
      </c>
      <c r="N2527">
        <v>0</v>
      </c>
      <c r="O2527" t="str">
        <f t="shared" si="236"/>
        <v>30-45</v>
      </c>
      <c r="P2527" t="str">
        <f t="shared" si="237"/>
        <v>Low</v>
      </c>
      <c r="Q2527" t="str">
        <f t="shared" si="238"/>
        <v>Long-Term</v>
      </c>
      <c r="R2527" t="str">
        <f t="shared" si="239"/>
        <v>High Balance</v>
      </c>
      <c r="S2527" t="str">
        <f t="shared" si="240"/>
        <v>High Value</v>
      </c>
      <c r="T2527">
        <v>1</v>
      </c>
      <c r="U2527">
        <f t="shared" si="241"/>
        <v>0</v>
      </c>
    </row>
    <row r="2528" spans="1:21" x14ac:dyDescent="0.25">
      <c r="A2528">
        <v>2025</v>
      </c>
      <c r="B2528">
        <v>15727919</v>
      </c>
      <c r="C2528" t="s">
        <v>393</v>
      </c>
      <c r="D2528">
        <v>671</v>
      </c>
      <c r="E2528" t="s">
        <v>18</v>
      </c>
      <c r="F2528" t="s">
        <v>16</v>
      </c>
      <c r="G2528">
        <v>29</v>
      </c>
      <c r="H2528">
        <v>6</v>
      </c>
      <c r="I2528">
        <v>0</v>
      </c>
      <c r="J2528">
        <v>2</v>
      </c>
      <c r="K2528">
        <v>0</v>
      </c>
      <c r="L2528">
        <v>0</v>
      </c>
      <c r="M2528">
        <v>12049</v>
      </c>
      <c r="N2528">
        <v>0</v>
      </c>
      <c r="O2528" t="str">
        <f t="shared" si="236"/>
        <v>&lt;30</v>
      </c>
      <c r="P2528" t="str">
        <f t="shared" si="237"/>
        <v>Medium</v>
      </c>
      <c r="Q2528" t="str">
        <f t="shared" si="238"/>
        <v>Mid-Term</v>
      </c>
      <c r="R2528" t="str">
        <f t="shared" si="239"/>
        <v>Zero Balance</v>
      </c>
      <c r="S2528" t="str">
        <f t="shared" si="240"/>
        <v>Normal</v>
      </c>
      <c r="T2528">
        <v>1</v>
      </c>
      <c r="U2528">
        <f t="shared" si="241"/>
        <v>0</v>
      </c>
    </row>
    <row r="2529" spans="1:21" x14ac:dyDescent="0.25">
      <c r="A2529">
        <v>2025</v>
      </c>
      <c r="B2529">
        <v>15709396</v>
      </c>
      <c r="C2529" t="s">
        <v>432</v>
      </c>
      <c r="D2529">
        <v>801</v>
      </c>
      <c r="E2529" t="s">
        <v>15</v>
      </c>
      <c r="F2529" t="s">
        <v>23</v>
      </c>
      <c r="G2529">
        <v>42</v>
      </c>
      <c r="H2529">
        <v>6</v>
      </c>
      <c r="I2529">
        <v>0</v>
      </c>
      <c r="J2529">
        <v>2</v>
      </c>
      <c r="K2529">
        <v>1</v>
      </c>
      <c r="L2529">
        <v>1</v>
      </c>
      <c r="M2529">
        <v>95804</v>
      </c>
      <c r="N2529">
        <v>0</v>
      </c>
      <c r="O2529" t="str">
        <f t="shared" si="236"/>
        <v>30-45</v>
      </c>
      <c r="P2529" t="str">
        <f t="shared" si="237"/>
        <v>High</v>
      </c>
      <c r="Q2529" t="str">
        <f t="shared" si="238"/>
        <v>Mid-Term</v>
      </c>
      <c r="R2529" t="str">
        <f t="shared" si="239"/>
        <v>Zero Balance</v>
      </c>
      <c r="S2529" t="str">
        <f t="shared" si="240"/>
        <v>Normal</v>
      </c>
      <c r="T2529">
        <v>1</v>
      </c>
      <c r="U2529">
        <f t="shared" si="241"/>
        <v>0</v>
      </c>
    </row>
    <row r="2530" spans="1:21" x14ac:dyDescent="0.25">
      <c r="A2530">
        <v>2025</v>
      </c>
      <c r="B2530">
        <v>15654106</v>
      </c>
      <c r="C2530" t="s">
        <v>964</v>
      </c>
      <c r="D2530">
        <v>604</v>
      </c>
      <c r="E2530" t="s">
        <v>15</v>
      </c>
      <c r="F2530" t="s">
        <v>23</v>
      </c>
      <c r="G2530">
        <v>26</v>
      </c>
      <c r="H2530">
        <v>8</v>
      </c>
      <c r="I2530">
        <v>149543</v>
      </c>
      <c r="J2530">
        <v>2</v>
      </c>
      <c r="K2530">
        <v>0</v>
      </c>
      <c r="L2530">
        <v>1</v>
      </c>
      <c r="M2530">
        <v>197912</v>
      </c>
      <c r="N2530">
        <v>0</v>
      </c>
      <c r="O2530" t="str">
        <f t="shared" si="236"/>
        <v>&lt;30</v>
      </c>
      <c r="P2530" t="str">
        <f t="shared" si="237"/>
        <v>Medium</v>
      </c>
      <c r="Q2530" t="str">
        <f t="shared" si="238"/>
        <v>Long-Term</v>
      </c>
      <c r="R2530" t="str">
        <f t="shared" si="239"/>
        <v>High Balance</v>
      </c>
      <c r="S2530" t="str">
        <f t="shared" si="240"/>
        <v>High Value</v>
      </c>
      <c r="T2530">
        <v>1</v>
      </c>
      <c r="U2530">
        <f t="shared" si="241"/>
        <v>0</v>
      </c>
    </row>
    <row r="2531" spans="1:21" x14ac:dyDescent="0.25">
      <c r="A2531">
        <v>2025</v>
      </c>
      <c r="B2531">
        <v>15621653</v>
      </c>
      <c r="C2531" t="s">
        <v>648</v>
      </c>
      <c r="D2531">
        <v>716</v>
      </c>
      <c r="E2531" t="s">
        <v>15</v>
      </c>
      <c r="F2531" t="s">
        <v>16</v>
      </c>
      <c r="G2531">
        <v>29</v>
      </c>
      <c r="H2531">
        <v>10</v>
      </c>
      <c r="I2531">
        <v>87946</v>
      </c>
      <c r="J2531">
        <v>1</v>
      </c>
      <c r="K2531">
        <v>1</v>
      </c>
      <c r="L2531">
        <v>1</v>
      </c>
      <c r="M2531">
        <v>182532</v>
      </c>
      <c r="N2531">
        <v>0</v>
      </c>
      <c r="O2531" t="str">
        <f t="shared" si="236"/>
        <v>&lt;30</v>
      </c>
      <c r="P2531" t="str">
        <f t="shared" si="237"/>
        <v>Medium</v>
      </c>
      <c r="Q2531" t="str">
        <f t="shared" si="238"/>
        <v>Long-Term</v>
      </c>
      <c r="R2531" t="str">
        <f t="shared" si="239"/>
        <v>Low Balance</v>
      </c>
      <c r="S2531" t="str">
        <f t="shared" si="240"/>
        <v>Normal</v>
      </c>
      <c r="T2531">
        <v>1</v>
      </c>
      <c r="U2531">
        <f t="shared" si="241"/>
        <v>0</v>
      </c>
    </row>
    <row r="2532" spans="1:21" x14ac:dyDescent="0.25">
      <c r="A2532">
        <v>2025</v>
      </c>
      <c r="B2532">
        <v>15598086</v>
      </c>
      <c r="C2532" t="s">
        <v>323</v>
      </c>
      <c r="D2532">
        <v>624</v>
      </c>
      <c r="E2532" t="s">
        <v>15</v>
      </c>
      <c r="F2532" t="s">
        <v>16</v>
      </c>
      <c r="G2532">
        <v>45</v>
      </c>
      <c r="H2532">
        <v>3</v>
      </c>
      <c r="I2532">
        <v>68640</v>
      </c>
      <c r="J2532">
        <v>1</v>
      </c>
      <c r="K2532">
        <v>1</v>
      </c>
      <c r="L2532">
        <v>0</v>
      </c>
      <c r="M2532">
        <v>168002</v>
      </c>
      <c r="N2532">
        <v>1</v>
      </c>
      <c r="O2532" t="str">
        <f t="shared" si="236"/>
        <v>30-45</v>
      </c>
      <c r="P2532" t="str">
        <f t="shared" si="237"/>
        <v>Medium</v>
      </c>
      <c r="Q2532" t="str">
        <f t="shared" si="238"/>
        <v>New</v>
      </c>
      <c r="R2532" t="str">
        <f t="shared" si="239"/>
        <v>Low Balance</v>
      </c>
      <c r="S2532" t="str">
        <f t="shared" si="240"/>
        <v>Normal</v>
      </c>
      <c r="T2532">
        <v>1</v>
      </c>
      <c r="U2532">
        <f t="shared" si="241"/>
        <v>68640</v>
      </c>
    </row>
    <row r="2533" spans="1:21" x14ac:dyDescent="0.25">
      <c r="A2533">
        <v>2025</v>
      </c>
      <c r="B2533">
        <v>15752300</v>
      </c>
      <c r="C2533" t="s">
        <v>544</v>
      </c>
      <c r="D2533">
        <v>607</v>
      </c>
      <c r="E2533" t="s">
        <v>26</v>
      </c>
      <c r="F2533" t="s">
        <v>23</v>
      </c>
      <c r="G2533">
        <v>47</v>
      </c>
      <c r="H2533">
        <v>4</v>
      </c>
      <c r="I2533">
        <v>148826</v>
      </c>
      <c r="J2533">
        <v>1</v>
      </c>
      <c r="K2533">
        <v>1</v>
      </c>
      <c r="L2533">
        <v>1</v>
      </c>
      <c r="M2533">
        <v>79451</v>
      </c>
      <c r="N2533">
        <v>0</v>
      </c>
      <c r="O2533" t="str">
        <f t="shared" si="236"/>
        <v>46-60</v>
      </c>
      <c r="P2533" t="str">
        <f t="shared" si="237"/>
        <v>Medium</v>
      </c>
      <c r="Q2533" t="str">
        <f t="shared" si="238"/>
        <v>Mid-Term</v>
      </c>
      <c r="R2533" t="str">
        <f t="shared" si="239"/>
        <v>High Balance</v>
      </c>
      <c r="S2533" t="str">
        <f t="shared" si="240"/>
        <v>High Value</v>
      </c>
      <c r="T2533">
        <v>1</v>
      </c>
      <c r="U2533">
        <f t="shared" si="241"/>
        <v>0</v>
      </c>
    </row>
    <row r="2534" spans="1:21" x14ac:dyDescent="0.25">
      <c r="A2534">
        <v>2025</v>
      </c>
      <c r="B2534">
        <v>15658693</v>
      </c>
      <c r="C2534" t="s">
        <v>1381</v>
      </c>
      <c r="D2534">
        <v>827</v>
      </c>
      <c r="E2534" t="s">
        <v>15</v>
      </c>
      <c r="F2534" t="s">
        <v>16</v>
      </c>
      <c r="G2534">
        <v>60</v>
      </c>
      <c r="H2534">
        <v>2</v>
      </c>
      <c r="I2534">
        <v>0</v>
      </c>
      <c r="J2534">
        <v>2</v>
      </c>
      <c r="K2534">
        <v>0</v>
      </c>
      <c r="L2534">
        <v>1</v>
      </c>
      <c r="M2534">
        <v>60616</v>
      </c>
      <c r="N2534">
        <v>0</v>
      </c>
      <c r="O2534" t="str">
        <f t="shared" si="236"/>
        <v>46-60</v>
      </c>
      <c r="P2534" t="str">
        <f t="shared" si="237"/>
        <v>High</v>
      </c>
      <c r="Q2534" t="str">
        <f t="shared" si="238"/>
        <v>New</v>
      </c>
      <c r="R2534" t="str">
        <f t="shared" si="239"/>
        <v>Zero Balance</v>
      </c>
      <c r="S2534" t="str">
        <f t="shared" si="240"/>
        <v>Normal</v>
      </c>
      <c r="T2534">
        <v>1</v>
      </c>
      <c r="U2534">
        <f t="shared" si="241"/>
        <v>0</v>
      </c>
    </row>
    <row r="2535" spans="1:21" x14ac:dyDescent="0.25">
      <c r="A2535">
        <v>2025</v>
      </c>
      <c r="B2535">
        <v>15631838</v>
      </c>
      <c r="C2535" t="s">
        <v>392</v>
      </c>
      <c r="D2535">
        <v>606</v>
      </c>
      <c r="E2535" t="s">
        <v>15</v>
      </c>
      <c r="F2535" t="s">
        <v>23</v>
      </c>
      <c r="G2535">
        <v>61</v>
      </c>
      <c r="H2535">
        <v>5</v>
      </c>
      <c r="I2535">
        <v>108166</v>
      </c>
      <c r="J2535">
        <v>2</v>
      </c>
      <c r="K2535">
        <v>0</v>
      </c>
      <c r="L2535">
        <v>1</v>
      </c>
      <c r="M2535">
        <v>8643</v>
      </c>
      <c r="N2535">
        <v>0</v>
      </c>
      <c r="O2535" t="str">
        <f t="shared" si="236"/>
        <v>60+</v>
      </c>
      <c r="P2535" t="str">
        <f t="shared" si="237"/>
        <v>Medium</v>
      </c>
      <c r="Q2535" t="str">
        <f t="shared" si="238"/>
        <v>Mid-Term</v>
      </c>
      <c r="R2535" t="str">
        <f t="shared" si="239"/>
        <v>High Balance</v>
      </c>
      <c r="S2535" t="str">
        <f t="shared" si="240"/>
        <v>High Value</v>
      </c>
      <c r="T2535">
        <v>1</v>
      </c>
      <c r="U2535">
        <f t="shared" si="241"/>
        <v>0</v>
      </c>
    </row>
    <row r="2536" spans="1:21" x14ac:dyDescent="0.25">
      <c r="A2536">
        <v>2025</v>
      </c>
      <c r="B2536">
        <v>15803804</v>
      </c>
      <c r="C2536" t="s">
        <v>579</v>
      </c>
      <c r="D2536">
        <v>717</v>
      </c>
      <c r="E2536" t="s">
        <v>26</v>
      </c>
      <c r="F2536" t="s">
        <v>16</v>
      </c>
      <c r="G2536">
        <v>35</v>
      </c>
      <c r="H2536">
        <v>5</v>
      </c>
      <c r="I2536">
        <v>103215</v>
      </c>
      <c r="J2536">
        <v>1</v>
      </c>
      <c r="K2536">
        <v>1</v>
      </c>
      <c r="L2536">
        <v>0</v>
      </c>
      <c r="M2536">
        <v>172173</v>
      </c>
      <c r="N2536">
        <v>0</v>
      </c>
      <c r="O2536" t="str">
        <f t="shared" si="236"/>
        <v>30-45</v>
      </c>
      <c r="P2536" t="str">
        <f t="shared" si="237"/>
        <v>Medium</v>
      </c>
      <c r="Q2536" t="str">
        <f t="shared" si="238"/>
        <v>Mid-Term</v>
      </c>
      <c r="R2536" t="str">
        <f t="shared" si="239"/>
        <v>High Balance</v>
      </c>
      <c r="S2536" t="str">
        <f t="shared" si="240"/>
        <v>High Value</v>
      </c>
      <c r="T2536">
        <v>1</v>
      </c>
      <c r="U2536">
        <f t="shared" si="241"/>
        <v>0</v>
      </c>
    </row>
    <row r="2537" spans="1:21" x14ac:dyDescent="0.25">
      <c r="A2537">
        <v>2025</v>
      </c>
      <c r="B2537">
        <v>15578809</v>
      </c>
      <c r="C2537" t="s">
        <v>38</v>
      </c>
      <c r="D2537">
        <v>651</v>
      </c>
      <c r="E2537" t="s">
        <v>26</v>
      </c>
      <c r="F2537" t="s">
        <v>23</v>
      </c>
      <c r="G2537">
        <v>40</v>
      </c>
      <c r="H2537">
        <v>1</v>
      </c>
      <c r="I2537">
        <v>134760</v>
      </c>
      <c r="J2537">
        <v>2</v>
      </c>
      <c r="K2537">
        <v>0</v>
      </c>
      <c r="L2537">
        <v>0</v>
      </c>
      <c r="M2537">
        <v>174434</v>
      </c>
      <c r="N2537">
        <v>1</v>
      </c>
      <c r="O2537" t="str">
        <f t="shared" si="236"/>
        <v>30-45</v>
      </c>
      <c r="P2537" t="str">
        <f t="shared" si="237"/>
        <v>Medium</v>
      </c>
      <c r="Q2537" t="str">
        <f t="shared" si="238"/>
        <v>New</v>
      </c>
      <c r="R2537" t="str">
        <f t="shared" si="239"/>
        <v>High Balance</v>
      </c>
      <c r="S2537" t="str">
        <f t="shared" si="240"/>
        <v>High Value</v>
      </c>
      <c r="T2537">
        <v>1</v>
      </c>
      <c r="U2537">
        <f t="shared" si="241"/>
        <v>134760</v>
      </c>
    </row>
    <row r="2538" spans="1:21" x14ac:dyDescent="0.25">
      <c r="A2538">
        <v>2025</v>
      </c>
      <c r="B2538">
        <v>15752026</v>
      </c>
      <c r="C2538" t="s">
        <v>1382</v>
      </c>
      <c r="D2538">
        <v>691</v>
      </c>
      <c r="E2538" t="s">
        <v>15</v>
      </c>
      <c r="F2538" t="s">
        <v>23</v>
      </c>
      <c r="G2538">
        <v>58</v>
      </c>
      <c r="H2538">
        <v>3</v>
      </c>
      <c r="I2538">
        <v>0</v>
      </c>
      <c r="J2538">
        <v>1</v>
      </c>
      <c r="K2538">
        <v>0</v>
      </c>
      <c r="L2538">
        <v>1</v>
      </c>
      <c r="M2538">
        <v>194930</v>
      </c>
      <c r="N2538">
        <v>1</v>
      </c>
      <c r="O2538" t="str">
        <f t="shared" si="236"/>
        <v>46-60</v>
      </c>
      <c r="P2538" t="str">
        <f t="shared" si="237"/>
        <v>Medium</v>
      </c>
      <c r="Q2538" t="str">
        <f t="shared" si="238"/>
        <v>New</v>
      </c>
      <c r="R2538" t="str">
        <f t="shared" si="239"/>
        <v>Zero Balance</v>
      </c>
      <c r="S2538" t="str">
        <f t="shared" si="240"/>
        <v>Normal</v>
      </c>
      <c r="T2538">
        <v>1</v>
      </c>
      <c r="U2538">
        <f t="shared" si="241"/>
        <v>0</v>
      </c>
    </row>
    <row r="2539" spans="1:21" x14ac:dyDescent="0.25">
      <c r="A2539">
        <v>2025</v>
      </c>
      <c r="B2539">
        <v>15723706</v>
      </c>
      <c r="C2539" t="s">
        <v>1383</v>
      </c>
      <c r="D2539">
        <v>573</v>
      </c>
      <c r="E2539" t="s">
        <v>15</v>
      </c>
      <c r="F2539" t="s">
        <v>16</v>
      </c>
      <c r="G2539">
        <v>33</v>
      </c>
      <c r="H2539">
        <v>0</v>
      </c>
      <c r="I2539">
        <v>90125</v>
      </c>
      <c r="J2539">
        <v>1</v>
      </c>
      <c r="K2539">
        <v>1</v>
      </c>
      <c r="L2539">
        <v>0</v>
      </c>
      <c r="M2539">
        <v>137477</v>
      </c>
      <c r="N2539">
        <v>0</v>
      </c>
      <c r="O2539" t="str">
        <f t="shared" si="236"/>
        <v>30-45</v>
      </c>
      <c r="P2539" t="str">
        <f t="shared" si="237"/>
        <v>Low</v>
      </c>
      <c r="Q2539" t="str">
        <f t="shared" si="238"/>
        <v>New</v>
      </c>
      <c r="R2539" t="str">
        <f t="shared" si="239"/>
        <v>Low Balance</v>
      </c>
      <c r="S2539" t="str">
        <f t="shared" si="240"/>
        <v>Normal</v>
      </c>
      <c r="T2539">
        <v>1</v>
      </c>
      <c r="U2539">
        <f t="shared" si="241"/>
        <v>0</v>
      </c>
    </row>
    <row r="2540" spans="1:21" x14ac:dyDescent="0.25">
      <c r="A2540">
        <v>2025</v>
      </c>
      <c r="B2540">
        <v>15752838</v>
      </c>
      <c r="C2540" t="s">
        <v>230</v>
      </c>
      <c r="D2540">
        <v>723</v>
      </c>
      <c r="E2540" t="s">
        <v>18</v>
      </c>
      <c r="F2540" t="s">
        <v>23</v>
      </c>
      <c r="G2540">
        <v>38</v>
      </c>
      <c r="H2540">
        <v>6</v>
      </c>
      <c r="I2540">
        <v>0</v>
      </c>
      <c r="J2540">
        <v>2</v>
      </c>
      <c r="K2540">
        <v>1</v>
      </c>
      <c r="L2540">
        <v>1</v>
      </c>
      <c r="M2540">
        <v>94416</v>
      </c>
      <c r="N2540">
        <v>0</v>
      </c>
      <c r="O2540" t="str">
        <f t="shared" si="236"/>
        <v>30-45</v>
      </c>
      <c r="P2540" t="str">
        <f t="shared" si="237"/>
        <v>Medium</v>
      </c>
      <c r="Q2540" t="str">
        <f t="shared" si="238"/>
        <v>Mid-Term</v>
      </c>
      <c r="R2540" t="str">
        <f t="shared" si="239"/>
        <v>Zero Balance</v>
      </c>
      <c r="S2540" t="str">
        <f t="shared" si="240"/>
        <v>Normal</v>
      </c>
      <c r="T2540">
        <v>1</v>
      </c>
      <c r="U2540">
        <f t="shared" si="241"/>
        <v>0</v>
      </c>
    </row>
    <row r="2541" spans="1:21" x14ac:dyDescent="0.25">
      <c r="A2541">
        <v>2025</v>
      </c>
      <c r="B2541">
        <v>15569571</v>
      </c>
      <c r="C2541" t="s">
        <v>1384</v>
      </c>
      <c r="D2541">
        <v>584</v>
      </c>
      <c r="E2541" t="s">
        <v>26</v>
      </c>
      <c r="F2541" t="s">
        <v>16</v>
      </c>
      <c r="G2541">
        <v>46</v>
      </c>
      <c r="H2541">
        <v>6</v>
      </c>
      <c r="I2541">
        <v>87361</v>
      </c>
      <c r="J2541">
        <v>2</v>
      </c>
      <c r="K2541">
        <v>1</v>
      </c>
      <c r="L2541">
        <v>0</v>
      </c>
      <c r="M2541">
        <v>120377</v>
      </c>
      <c r="N2541">
        <v>1</v>
      </c>
      <c r="O2541" t="str">
        <f t="shared" si="236"/>
        <v>46-60</v>
      </c>
      <c r="P2541" t="str">
        <f t="shared" si="237"/>
        <v>Low</v>
      </c>
      <c r="Q2541" t="str">
        <f t="shared" si="238"/>
        <v>Mid-Term</v>
      </c>
      <c r="R2541" t="str">
        <f t="shared" si="239"/>
        <v>Low Balance</v>
      </c>
      <c r="S2541" t="str">
        <f t="shared" si="240"/>
        <v>Normal</v>
      </c>
      <c r="T2541">
        <v>1</v>
      </c>
      <c r="U2541">
        <f t="shared" si="241"/>
        <v>87361</v>
      </c>
    </row>
    <row r="2542" spans="1:21" x14ac:dyDescent="0.25">
      <c r="A2542">
        <v>2025</v>
      </c>
      <c r="B2542">
        <v>15769703</v>
      </c>
      <c r="C2542" t="s">
        <v>334</v>
      </c>
      <c r="D2542">
        <v>550</v>
      </c>
      <c r="E2542" t="s">
        <v>26</v>
      </c>
      <c r="F2542" t="s">
        <v>16</v>
      </c>
      <c r="G2542">
        <v>45</v>
      </c>
      <c r="H2542">
        <v>8</v>
      </c>
      <c r="I2542">
        <v>111258</v>
      </c>
      <c r="J2542">
        <v>1</v>
      </c>
      <c r="K2542">
        <v>0</v>
      </c>
      <c r="L2542">
        <v>0</v>
      </c>
      <c r="M2542">
        <v>97623</v>
      </c>
      <c r="N2542">
        <v>1</v>
      </c>
      <c r="O2542" t="str">
        <f t="shared" si="236"/>
        <v>30-45</v>
      </c>
      <c r="P2542" t="str">
        <f t="shared" si="237"/>
        <v>Low</v>
      </c>
      <c r="Q2542" t="str">
        <f t="shared" si="238"/>
        <v>Long-Term</v>
      </c>
      <c r="R2542" t="str">
        <f t="shared" si="239"/>
        <v>High Balance</v>
      </c>
      <c r="S2542" t="str">
        <f t="shared" si="240"/>
        <v>High Value</v>
      </c>
      <c r="T2542">
        <v>1</v>
      </c>
      <c r="U2542">
        <f t="shared" si="241"/>
        <v>111258</v>
      </c>
    </row>
    <row r="2543" spans="1:21" x14ac:dyDescent="0.25">
      <c r="A2543">
        <v>2025</v>
      </c>
      <c r="B2543">
        <v>15679770</v>
      </c>
      <c r="C2543" t="s">
        <v>235</v>
      </c>
      <c r="D2543">
        <v>611</v>
      </c>
      <c r="E2543" t="s">
        <v>15</v>
      </c>
      <c r="F2543" t="s">
        <v>16</v>
      </c>
      <c r="G2543">
        <v>61</v>
      </c>
      <c r="H2543">
        <v>3</v>
      </c>
      <c r="I2543">
        <v>131584</v>
      </c>
      <c r="J2543">
        <v>4</v>
      </c>
      <c r="K2543">
        <v>0</v>
      </c>
      <c r="L2543">
        <v>1</v>
      </c>
      <c r="M2543">
        <v>66238</v>
      </c>
      <c r="N2543">
        <v>1</v>
      </c>
      <c r="O2543" t="str">
        <f t="shared" si="236"/>
        <v>60+</v>
      </c>
      <c r="P2543" t="str">
        <f t="shared" si="237"/>
        <v>Medium</v>
      </c>
      <c r="Q2543" t="str">
        <f t="shared" si="238"/>
        <v>New</v>
      </c>
      <c r="R2543" t="str">
        <f t="shared" si="239"/>
        <v>High Balance</v>
      </c>
      <c r="S2543" t="str">
        <f t="shared" si="240"/>
        <v>High Value</v>
      </c>
      <c r="T2543">
        <v>1</v>
      </c>
      <c r="U2543">
        <f t="shared" si="241"/>
        <v>131584</v>
      </c>
    </row>
    <row r="2544" spans="1:21" x14ac:dyDescent="0.25">
      <c r="A2544">
        <v>2025</v>
      </c>
      <c r="B2544">
        <v>15791102</v>
      </c>
      <c r="C2544" t="s">
        <v>461</v>
      </c>
      <c r="D2544">
        <v>549</v>
      </c>
      <c r="E2544" t="s">
        <v>26</v>
      </c>
      <c r="F2544" t="s">
        <v>23</v>
      </c>
      <c r="G2544">
        <v>41</v>
      </c>
      <c r="H2544">
        <v>9</v>
      </c>
      <c r="I2544">
        <v>95021</v>
      </c>
      <c r="J2544">
        <v>3</v>
      </c>
      <c r="K2544">
        <v>1</v>
      </c>
      <c r="L2544">
        <v>1</v>
      </c>
      <c r="M2544">
        <v>131711</v>
      </c>
      <c r="N2544">
        <v>1</v>
      </c>
      <c r="O2544" t="str">
        <f t="shared" si="236"/>
        <v>30-45</v>
      </c>
      <c r="P2544" t="str">
        <f t="shared" si="237"/>
        <v>Low</v>
      </c>
      <c r="Q2544" t="str">
        <f t="shared" si="238"/>
        <v>Long-Term</v>
      </c>
      <c r="R2544" t="str">
        <f t="shared" si="239"/>
        <v>Low Balance</v>
      </c>
      <c r="S2544" t="str">
        <f t="shared" si="240"/>
        <v>Normal</v>
      </c>
      <c r="T2544">
        <v>1</v>
      </c>
      <c r="U2544">
        <f t="shared" si="241"/>
        <v>95021</v>
      </c>
    </row>
    <row r="2545" spans="1:21" x14ac:dyDescent="0.25">
      <c r="A2545">
        <v>2025</v>
      </c>
      <c r="B2545">
        <v>15655192</v>
      </c>
      <c r="C2545" t="s">
        <v>1107</v>
      </c>
      <c r="D2545">
        <v>850</v>
      </c>
      <c r="E2545" t="s">
        <v>18</v>
      </c>
      <c r="F2545" t="s">
        <v>16</v>
      </c>
      <c r="G2545">
        <v>24</v>
      </c>
      <c r="H2545">
        <v>1</v>
      </c>
      <c r="I2545">
        <v>0</v>
      </c>
      <c r="J2545">
        <v>2</v>
      </c>
      <c r="K2545">
        <v>0</v>
      </c>
      <c r="L2545">
        <v>1</v>
      </c>
      <c r="M2545">
        <v>69053</v>
      </c>
      <c r="N2545">
        <v>0</v>
      </c>
      <c r="O2545" t="str">
        <f t="shared" si="236"/>
        <v>&lt;30</v>
      </c>
      <c r="P2545" t="str">
        <f t="shared" si="237"/>
        <v>High</v>
      </c>
      <c r="Q2545" t="str">
        <f t="shared" si="238"/>
        <v>New</v>
      </c>
      <c r="R2545" t="str">
        <f t="shared" si="239"/>
        <v>Zero Balance</v>
      </c>
      <c r="S2545" t="str">
        <f t="shared" si="240"/>
        <v>Normal</v>
      </c>
      <c r="T2545">
        <v>1</v>
      </c>
      <c r="U2545">
        <f t="shared" si="241"/>
        <v>0</v>
      </c>
    </row>
    <row r="2546" spans="1:21" x14ac:dyDescent="0.25">
      <c r="A2546">
        <v>2025</v>
      </c>
      <c r="B2546">
        <v>15709487</v>
      </c>
      <c r="C2546" t="s">
        <v>232</v>
      </c>
      <c r="D2546">
        <v>668</v>
      </c>
      <c r="E2546" t="s">
        <v>26</v>
      </c>
      <c r="F2546" t="s">
        <v>23</v>
      </c>
      <c r="G2546">
        <v>34</v>
      </c>
      <c r="H2546">
        <v>5</v>
      </c>
      <c r="I2546">
        <v>80242</v>
      </c>
      <c r="J2546">
        <v>2</v>
      </c>
      <c r="K2546">
        <v>0</v>
      </c>
      <c r="L2546">
        <v>0</v>
      </c>
      <c r="M2546">
        <v>56781</v>
      </c>
      <c r="N2546">
        <v>0</v>
      </c>
      <c r="O2546" t="str">
        <f t="shared" si="236"/>
        <v>30-45</v>
      </c>
      <c r="P2546" t="str">
        <f t="shared" si="237"/>
        <v>Medium</v>
      </c>
      <c r="Q2546" t="str">
        <f t="shared" si="238"/>
        <v>Mid-Term</v>
      </c>
      <c r="R2546" t="str">
        <f t="shared" si="239"/>
        <v>Low Balance</v>
      </c>
      <c r="S2546" t="str">
        <f t="shared" si="240"/>
        <v>Normal</v>
      </c>
      <c r="T2546">
        <v>1</v>
      </c>
      <c r="U2546">
        <f t="shared" si="241"/>
        <v>0</v>
      </c>
    </row>
    <row r="2547" spans="1:21" x14ac:dyDescent="0.25">
      <c r="A2547">
        <v>2025</v>
      </c>
      <c r="B2547">
        <v>15687130</v>
      </c>
      <c r="C2547" t="s">
        <v>1385</v>
      </c>
      <c r="D2547">
        <v>686</v>
      </c>
      <c r="E2547" t="s">
        <v>15</v>
      </c>
      <c r="F2547" t="s">
        <v>16</v>
      </c>
      <c r="G2547">
        <v>43</v>
      </c>
      <c r="H2547">
        <v>0</v>
      </c>
      <c r="I2547">
        <v>0</v>
      </c>
      <c r="J2547">
        <v>1</v>
      </c>
      <c r="K2547">
        <v>1</v>
      </c>
      <c r="L2547">
        <v>1</v>
      </c>
      <c r="M2547">
        <v>170073</v>
      </c>
      <c r="N2547">
        <v>0</v>
      </c>
      <c r="O2547" t="str">
        <f t="shared" si="236"/>
        <v>30-45</v>
      </c>
      <c r="P2547" t="str">
        <f t="shared" si="237"/>
        <v>Medium</v>
      </c>
      <c r="Q2547" t="str">
        <f t="shared" si="238"/>
        <v>New</v>
      </c>
      <c r="R2547" t="str">
        <f t="shared" si="239"/>
        <v>Zero Balance</v>
      </c>
      <c r="S2547" t="str">
        <f t="shared" si="240"/>
        <v>Normal</v>
      </c>
      <c r="T2547">
        <v>1</v>
      </c>
      <c r="U2547">
        <f t="shared" si="241"/>
        <v>0</v>
      </c>
    </row>
    <row r="2548" spans="1:21" x14ac:dyDescent="0.25">
      <c r="A2548">
        <v>2025</v>
      </c>
      <c r="B2548">
        <v>15755178</v>
      </c>
      <c r="C2548" t="s">
        <v>1318</v>
      </c>
      <c r="D2548">
        <v>660</v>
      </c>
      <c r="E2548" t="s">
        <v>15</v>
      </c>
      <c r="F2548" t="s">
        <v>23</v>
      </c>
      <c r="G2548">
        <v>50</v>
      </c>
      <c r="H2548">
        <v>1</v>
      </c>
      <c r="I2548">
        <v>0</v>
      </c>
      <c r="J2548">
        <v>3</v>
      </c>
      <c r="K2548">
        <v>1</v>
      </c>
      <c r="L2548">
        <v>1</v>
      </c>
      <c r="M2548">
        <v>191849</v>
      </c>
      <c r="N2548">
        <v>1</v>
      </c>
      <c r="O2548" t="str">
        <f t="shared" si="236"/>
        <v>46-60</v>
      </c>
      <c r="P2548" t="str">
        <f t="shared" si="237"/>
        <v>Medium</v>
      </c>
      <c r="Q2548" t="str">
        <f t="shared" si="238"/>
        <v>New</v>
      </c>
      <c r="R2548" t="str">
        <f t="shared" si="239"/>
        <v>Zero Balance</v>
      </c>
      <c r="S2548" t="str">
        <f t="shared" si="240"/>
        <v>Normal</v>
      </c>
      <c r="T2548">
        <v>1</v>
      </c>
      <c r="U2548">
        <f t="shared" si="241"/>
        <v>0</v>
      </c>
    </row>
    <row r="2549" spans="1:21" x14ac:dyDescent="0.25">
      <c r="A2549">
        <v>2025</v>
      </c>
      <c r="B2549">
        <v>15634772</v>
      </c>
      <c r="C2549" t="s">
        <v>1386</v>
      </c>
      <c r="D2549">
        <v>682</v>
      </c>
      <c r="E2549" t="s">
        <v>18</v>
      </c>
      <c r="F2549" t="s">
        <v>16</v>
      </c>
      <c r="G2549">
        <v>59</v>
      </c>
      <c r="H2549">
        <v>0</v>
      </c>
      <c r="I2549">
        <v>122661</v>
      </c>
      <c r="J2549">
        <v>1</v>
      </c>
      <c r="K2549">
        <v>0</v>
      </c>
      <c r="L2549">
        <v>1</v>
      </c>
      <c r="M2549">
        <v>84804</v>
      </c>
      <c r="N2549">
        <v>0</v>
      </c>
      <c r="O2549" t="str">
        <f t="shared" si="236"/>
        <v>46-60</v>
      </c>
      <c r="P2549" t="str">
        <f t="shared" si="237"/>
        <v>Medium</v>
      </c>
      <c r="Q2549" t="str">
        <f t="shared" si="238"/>
        <v>New</v>
      </c>
      <c r="R2549" t="str">
        <f t="shared" si="239"/>
        <v>High Balance</v>
      </c>
      <c r="S2549" t="str">
        <f t="shared" si="240"/>
        <v>High Value</v>
      </c>
      <c r="T2549">
        <v>1</v>
      </c>
      <c r="U2549">
        <f t="shared" si="241"/>
        <v>0</v>
      </c>
    </row>
    <row r="2550" spans="1:21" x14ac:dyDescent="0.25">
      <c r="A2550">
        <v>2025</v>
      </c>
      <c r="B2550">
        <v>15617197</v>
      </c>
      <c r="C2550" t="s">
        <v>779</v>
      </c>
      <c r="D2550">
        <v>524</v>
      </c>
      <c r="E2550" t="s">
        <v>15</v>
      </c>
      <c r="F2550" t="s">
        <v>23</v>
      </c>
      <c r="G2550">
        <v>50</v>
      </c>
      <c r="H2550">
        <v>4</v>
      </c>
      <c r="I2550">
        <v>0</v>
      </c>
      <c r="J2550">
        <v>2</v>
      </c>
      <c r="K2550">
        <v>1</v>
      </c>
      <c r="L2550">
        <v>1</v>
      </c>
      <c r="M2550">
        <v>31841</v>
      </c>
      <c r="N2550">
        <v>1</v>
      </c>
      <c r="O2550" t="str">
        <f t="shared" si="236"/>
        <v>46-60</v>
      </c>
      <c r="P2550" t="str">
        <f t="shared" si="237"/>
        <v>Low</v>
      </c>
      <c r="Q2550" t="str">
        <f t="shared" si="238"/>
        <v>Mid-Term</v>
      </c>
      <c r="R2550" t="str">
        <f t="shared" si="239"/>
        <v>Zero Balance</v>
      </c>
      <c r="S2550" t="str">
        <f t="shared" si="240"/>
        <v>Normal</v>
      </c>
      <c r="T2550">
        <v>1</v>
      </c>
      <c r="U2550">
        <f t="shared" si="241"/>
        <v>0</v>
      </c>
    </row>
    <row r="2551" spans="1:21" x14ac:dyDescent="0.25">
      <c r="A2551">
        <v>2025</v>
      </c>
      <c r="B2551">
        <v>15631240</v>
      </c>
      <c r="C2551" t="s">
        <v>271</v>
      </c>
      <c r="D2551">
        <v>645</v>
      </c>
      <c r="E2551" t="s">
        <v>15</v>
      </c>
      <c r="F2551" t="s">
        <v>16</v>
      </c>
      <c r="G2551">
        <v>36</v>
      </c>
      <c r="H2551">
        <v>8</v>
      </c>
      <c r="I2551">
        <v>0</v>
      </c>
      <c r="J2551">
        <v>2</v>
      </c>
      <c r="K2551">
        <v>1</v>
      </c>
      <c r="L2551">
        <v>1</v>
      </c>
      <c r="M2551">
        <v>12097</v>
      </c>
      <c r="N2551">
        <v>1</v>
      </c>
      <c r="O2551" t="str">
        <f t="shared" si="236"/>
        <v>30-45</v>
      </c>
      <c r="P2551" t="str">
        <f t="shared" si="237"/>
        <v>Medium</v>
      </c>
      <c r="Q2551" t="str">
        <f t="shared" si="238"/>
        <v>Long-Term</v>
      </c>
      <c r="R2551" t="str">
        <f t="shared" si="239"/>
        <v>Zero Balance</v>
      </c>
      <c r="S2551" t="str">
        <f t="shared" si="240"/>
        <v>Normal</v>
      </c>
      <c r="T2551">
        <v>1</v>
      </c>
      <c r="U2551">
        <f t="shared" si="241"/>
        <v>0</v>
      </c>
    </row>
    <row r="2552" spans="1:21" x14ac:dyDescent="0.25">
      <c r="A2552">
        <v>2025</v>
      </c>
      <c r="B2552">
        <v>15784301</v>
      </c>
      <c r="C2552" t="s">
        <v>1109</v>
      </c>
      <c r="D2552">
        <v>850</v>
      </c>
      <c r="E2552" t="s">
        <v>15</v>
      </c>
      <c r="F2552" t="s">
        <v>23</v>
      </c>
      <c r="G2552">
        <v>42</v>
      </c>
      <c r="H2552">
        <v>0</v>
      </c>
      <c r="I2552">
        <v>0</v>
      </c>
      <c r="J2552">
        <v>2</v>
      </c>
      <c r="K2552">
        <v>1</v>
      </c>
      <c r="L2552">
        <v>0</v>
      </c>
      <c r="M2552">
        <v>44166</v>
      </c>
      <c r="N2552">
        <v>0</v>
      </c>
      <c r="O2552" t="str">
        <f t="shared" si="236"/>
        <v>30-45</v>
      </c>
      <c r="P2552" t="str">
        <f t="shared" si="237"/>
        <v>High</v>
      </c>
      <c r="Q2552" t="str">
        <f t="shared" si="238"/>
        <v>New</v>
      </c>
      <c r="R2552" t="str">
        <f t="shared" si="239"/>
        <v>Zero Balance</v>
      </c>
      <c r="S2552" t="str">
        <f t="shared" si="240"/>
        <v>Normal</v>
      </c>
      <c r="T2552">
        <v>1</v>
      </c>
      <c r="U2552">
        <f t="shared" si="241"/>
        <v>0</v>
      </c>
    </row>
    <row r="2553" spans="1:21" x14ac:dyDescent="0.25">
      <c r="A2553">
        <v>2025</v>
      </c>
      <c r="B2553">
        <v>15631310</v>
      </c>
      <c r="C2553" t="s">
        <v>314</v>
      </c>
      <c r="D2553">
        <v>537</v>
      </c>
      <c r="E2553" t="s">
        <v>15</v>
      </c>
      <c r="F2553" t="s">
        <v>16</v>
      </c>
      <c r="G2553">
        <v>53</v>
      </c>
      <c r="H2553">
        <v>3</v>
      </c>
      <c r="I2553">
        <v>0</v>
      </c>
      <c r="J2553">
        <v>1</v>
      </c>
      <c r="K2553">
        <v>1</v>
      </c>
      <c r="L2553">
        <v>1</v>
      </c>
      <c r="M2553">
        <v>91407</v>
      </c>
      <c r="N2553">
        <v>0</v>
      </c>
      <c r="O2553" t="str">
        <f t="shared" si="236"/>
        <v>46-60</v>
      </c>
      <c r="P2553" t="str">
        <f t="shared" si="237"/>
        <v>Low</v>
      </c>
      <c r="Q2553" t="str">
        <f t="shared" si="238"/>
        <v>New</v>
      </c>
      <c r="R2553" t="str">
        <f t="shared" si="239"/>
        <v>Zero Balance</v>
      </c>
      <c r="S2553" t="str">
        <f t="shared" si="240"/>
        <v>Normal</v>
      </c>
      <c r="T2553">
        <v>1</v>
      </c>
      <c r="U2553">
        <f t="shared" si="241"/>
        <v>0</v>
      </c>
    </row>
    <row r="2554" spans="1:21" x14ac:dyDescent="0.25">
      <c r="A2554">
        <v>2025</v>
      </c>
      <c r="B2554">
        <v>15756560</v>
      </c>
      <c r="C2554" t="s">
        <v>201</v>
      </c>
      <c r="D2554">
        <v>599</v>
      </c>
      <c r="E2554" t="s">
        <v>18</v>
      </c>
      <c r="F2554" t="s">
        <v>16</v>
      </c>
      <c r="G2554">
        <v>46</v>
      </c>
      <c r="H2554">
        <v>7</v>
      </c>
      <c r="I2554">
        <v>81743</v>
      </c>
      <c r="J2554">
        <v>2</v>
      </c>
      <c r="K2554">
        <v>1</v>
      </c>
      <c r="L2554">
        <v>0</v>
      </c>
      <c r="M2554">
        <v>83282</v>
      </c>
      <c r="N2554">
        <v>0</v>
      </c>
      <c r="O2554" t="str">
        <f t="shared" si="236"/>
        <v>46-60</v>
      </c>
      <c r="P2554" t="str">
        <f t="shared" si="237"/>
        <v>Low</v>
      </c>
      <c r="Q2554" t="str">
        <f t="shared" si="238"/>
        <v>Mid-Term</v>
      </c>
      <c r="R2554" t="str">
        <f t="shared" si="239"/>
        <v>Low Balance</v>
      </c>
      <c r="S2554" t="str">
        <f t="shared" si="240"/>
        <v>Normal</v>
      </c>
      <c r="T2554">
        <v>1</v>
      </c>
      <c r="U2554">
        <f t="shared" si="241"/>
        <v>0</v>
      </c>
    </row>
    <row r="2555" spans="1:21" x14ac:dyDescent="0.25">
      <c r="A2555">
        <v>2025</v>
      </c>
      <c r="B2555">
        <v>15732270</v>
      </c>
      <c r="C2555" t="s">
        <v>118</v>
      </c>
      <c r="D2555">
        <v>727</v>
      </c>
      <c r="E2555" t="s">
        <v>18</v>
      </c>
      <c r="F2555" t="s">
        <v>23</v>
      </c>
      <c r="G2555">
        <v>71</v>
      </c>
      <c r="H2555">
        <v>8</v>
      </c>
      <c r="I2555">
        <v>0</v>
      </c>
      <c r="J2555">
        <v>1</v>
      </c>
      <c r="K2555">
        <v>1</v>
      </c>
      <c r="L2555">
        <v>1</v>
      </c>
      <c r="M2555">
        <v>198447</v>
      </c>
      <c r="N2555">
        <v>1</v>
      </c>
      <c r="O2555" t="str">
        <f t="shared" si="236"/>
        <v>60+</v>
      </c>
      <c r="P2555" t="str">
        <f t="shared" si="237"/>
        <v>Medium</v>
      </c>
      <c r="Q2555" t="str">
        <f t="shared" si="238"/>
        <v>Long-Term</v>
      </c>
      <c r="R2555" t="str">
        <f t="shared" si="239"/>
        <v>Zero Balance</v>
      </c>
      <c r="S2555" t="str">
        <f t="shared" si="240"/>
        <v>Normal</v>
      </c>
      <c r="T2555">
        <v>1</v>
      </c>
      <c r="U2555">
        <f t="shared" si="241"/>
        <v>0</v>
      </c>
    </row>
    <row r="2556" spans="1:21" x14ac:dyDescent="0.25">
      <c r="A2556">
        <v>2025</v>
      </c>
      <c r="B2556">
        <v>15739357</v>
      </c>
      <c r="C2556" t="s">
        <v>512</v>
      </c>
      <c r="D2556">
        <v>756</v>
      </c>
      <c r="E2556" t="s">
        <v>18</v>
      </c>
      <c r="F2556" t="s">
        <v>23</v>
      </c>
      <c r="G2556">
        <v>30</v>
      </c>
      <c r="H2556">
        <v>2</v>
      </c>
      <c r="I2556">
        <v>145128</v>
      </c>
      <c r="J2556">
        <v>1</v>
      </c>
      <c r="K2556">
        <v>0</v>
      </c>
      <c r="L2556">
        <v>0</v>
      </c>
      <c r="M2556">
        <v>7555</v>
      </c>
      <c r="N2556">
        <v>0</v>
      </c>
      <c r="O2556" t="str">
        <f t="shared" si="236"/>
        <v>30-45</v>
      </c>
      <c r="P2556" t="str">
        <f t="shared" si="237"/>
        <v>High</v>
      </c>
      <c r="Q2556" t="str">
        <f t="shared" si="238"/>
        <v>New</v>
      </c>
      <c r="R2556" t="str">
        <f t="shared" si="239"/>
        <v>High Balance</v>
      </c>
      <c r="S2556" t="str">
        <f t="shared" si="240"/>
        <v>High Value</v>
      </c>
      <c r="T2556">
        <v>1</v>
      </c>
      <c r="U2556">
        <f t="shared" si="241"/>
        <v>0</v>
      </c>
    </row>
    <row r="2557" spans="1:21" x14ac:dyDescent="0.25">
      <c r="A2557">
        <v>2025</v>
      </c>
      <c r="B2557">
        <v>15771540</v>
      </c>
      <c r="C2557" t="s">
        <v>1217</v>
      </c>
      <c r="D2557">
        <v>755</v>
      </c>
      <c r="E2557" t="s">
        <v>15</v>
      </c>
      <c r="F2557" t="s">
        <v>23</v>
      </c>
      <c r="G2557">
        <v>38</v>
      </c>
      <c r="H2557">
        <v>9</v>
      </c>
      <c r="I2557">
        <v>148912</v>
      </c>
      <c r="J2557">
        <v>1</v>
      </c>
      <c r="K2557">
        <v>1</v>
      </c>
      <c r="L2557">
        <v>0</v>
      </c>
      <c r="M2557">
        <v>80416</v>
      </c>
      <c r="N2557">
        <v>0</v>
      </c>
      <c r="O2557" t="str">
        <f t="shared" si="236"/>
        <v>30-45</v>
      </c>
      <c r="P2557" t="str">
        <f t="shared" si="237"/>
        <v>High</v>
      </c>
      <c r="Q2557" t="str">
        <f t="shared" si="238"/>
        <v>Long-Term</v>
      </c>
      <c r="R2557" t="str">
        <f t="shared" si="239"/>
        <v>High Balance</v>
      </c>
      <c r="S2557" t="str">
        <f t="shared" si="240"/>
        <v>High Value</v>
      </c>
      <c r="T2557">
        <v>1</v>
      </c>
      <c r="U2557">
        <f t="shared" si="241"/>
        <v>0</v>
      </c>
    </row>
    <row r="2558" spans="1:21" x14ac:dyDescent="0.25">
      <c r="A2558">
        <v>2025</v>
      </c>
      <c r="B2558">
        <v>15567486</v>
      </c>
      <c r="C2558" t="s">
        <v>148</v>
      </c>
      <c r="D2558">
        <v>634</v>
      </c>
      <c r="E2558" t="s">
        <v>18</v>
      </c>
      <c r="F2558" t="s">
        <v>16</v>
      </c>
      <c r="G2558">
        <v>41</v>
      </c>
      <c r="H2558">
        <v>4</v>
      </c>
      <c r="I2558">
        <v>0</v>
      </c>
      <c r="J2558">
        <v>2</v>
      </c>
      <c r="K2558">
        <v>1</v>
      </c>
      <c r="L2558">
        <v>1</v>
      </c>
      <c r="M2558">
        <v>164550</v>
      </c>
      <c r="N2558">
        <v>0</v>
      </c>
      <c r="O2558" t="str">
        <f t="shared" si="236"/>
        <v>30-45</v>
      </c>
      <c r="P2558" t="str">
        <f t="shared" si="237"/>
        <v>Medium</v>
      </c>
      <c r="Q2558" t="str">
        <f t="shared" si="238"/>
        <v>Mid-Term</v>
      </c>
      <c r="R2558" t="str">
        <f t="shared" si="239"/>
        <v>Zero Balance</v>
      </c>
      <c r="S2558" t="str">
        <f t="shared" si="240"/>
        <v>Normal</v>
      </c>
      <c r="T2558">
        <v>1</v>
      </c>
      <c r="U2558">
        <f t="shared" si="241"/>
        <v>0</v>
      </c>
    </row>
    <row r="2559" spans="1:21" x14ac:dyDescent="0.25">
      <c r="A2559">
        <v>2025</v>
      </c>
      <c r="B2559">
        <v>15714634</v>
      </c>
      <c r="C2559" t="s">
        <v>46</v>
      </c>
      <c r="D2559">
        <v>837</v>
      </c>
      <c r="E2559" t="s">
        <v>15</v>
      </c>
      <c r="F2559" t="s">
        <v>23</v>
      </c>
      <c r="G2559">
        <v>26</v>
      </c>
      <c r="H2559">
        <v>4</v>
      </c>
      <c r="I2559">
        <v>89900</v>
      </c>
      <c r="J2559">
        <v>2</v>
      </c>
      <c r="K2559">
        <v>1</v>
      </c>
      <c r="L2559">
        <v>0</v>
      </c>
      <c r="M2559">
        <v>175477</v>
      </c>
      <c r="N2559">
        <v>0</v>
      </c>
      <c r="O2559" t="str">
        <f t="shared" si="236"/>
        <v>&lt;30</v>
      </c>
      <c r="P2559" t="str">
        <f t="shared" si="237"/>
        <v>High</v>
      </c>
      <c r="Q2559" t="str">
        <f t="shared" si="238"/>
        <v>Mid-Term</v>
      </c>
      <c r="R2559" t="str">
        <f t="shared" si="239"/>
        <v>Low Balance</v>
      </c>
      <c r="S2559" t="str">
        <f t="shared" si="240"/>
        <v>Normal</v>
      </c>
      <c r="T2559">
        <v>1</v>
      </c>
      <c r="U2559">
        <f t="shared" si="241"/>
        <v>0</v>
      </c>
    </row>
    <row r="2560" spans="1:21" x14ac:dyDescent="0.25">
      <c r="A2560">
        <v>2025</v>
      </c>
      <c r="B2560">
        <v>15727021</v>
      </c>
      <c r="C2560" t="s">
        <v>485</v>
      </c>
      <c r="D2560">
        <v>727</v>
      </c>
      <c r="E2560" t="s">
        <v>26</v>
      </c>
      <c r="F2560" t="s">
        <v>16</v>
      </c>
      <c r="G2560">
        <v>30</v>
      </c>
      <c r="H2560">
        <v>8</v>
      </c>
      <c r="I2560">
        <v>119027</v>
      </c>
      <c r="J2560">
        <v>2</v>
      </c>
      <c r="K2560">
        <v>1</v>
      </c>
      <c r="L2560">
        <v>1</v>
      </c>
      <c r="M2560">
        <v>137904</v>
      </c>
      <c r="N2560">
        <v>0</v>
      </c>
      <c r="O2560" t="str">
        <f t="shared" si="236"/>
        <v>30-45</v>
      </c>
      <c r="P2560" t="str">
        <f t="shared" si="237"/>
        <v>Medium</v>
      </c>
      <c r="Q2560" t="str">
        <f t="shared" si="238"/>
        <v>Long-Term</v>
      </c>
      <c r="R2560" t="str">
        <f t="shared" si="239"/>
        <v>High Balance</v>
      </c>
      <c r="S2560" t="str">
        <f t="shared" si="240"/>
        <v>High Value</v>
      </c>
      <c r="T2560">
        <v>1</v>
      </c>
      <c r="U2560">
        <f t="shared" si="241"/>
        <v>0</v>
      </c>
    </row>
    <row r="2561" spans="1:21" x14ac:dyDescent="0.25">
      <c r="A2561">
        <v>2025</v>
      </c>
      <c r="B2561">
        <v>15650670</v>
      </c>
      <c r="C2561" t="s">
        <v>1043</v>
      </c>
      <c r="D2561">
        <v>567</v>
      </c>
      <c r="E2561" t="s">
        <v>26</v>
      </c>
      <c r="F2561" t="s">
        <v>16</v>
      </c>
      <c r="G2561">
        <v>40</v>
      </c>
      <c r="H2561">
        <v>2</v>
      </c>
      <c r="I2561">
        <v>105223</v>
      </c>
      <c r="J2561">
        <v>2</v>
      </c>
      <c r="K2561">
        <v>1</v>
      </c>
      <c r="L2561">
        <v>0</v>
      </c>
      <c r="M2561">
        <v>93796</v>
      </c>
      <c r="N2561">
        <v>0</v>
      </c>
      <c r="O2561" t="str">
        <f t="shared" si="236"/>
        <v>30-45</v>
      </c>
      <c r="P2561" t="str">
        <f t="shared" si="237"/>
        <v>Low</v>
      </c>
      <c r="Q2561" t="str">
        <f t="shared" si="238"/>
        <v>New</v>
      </c>
      <c r="R2561" t="str">
        <f t="shared" si="239"/>
        <v>High Balance</v>
      </c>
      <c r="S2561" t="str">
        <f t="shared" si="240"/>
        <v>High Value</v>
      </c>
      <c r="T2561">
        <v>1</v>
      </c>
      <c r="U2561">
        <f t="shared" si="241"/>
        <v>0</v>
      </c>
    </row>
    <row r="2562" spans="1:21" x14ac:dyDescent="0.25">
      <c r="A2562">
        <v>2025</v>
      </c>
      <c r="B2562">
        <v>15711834</v>
      </c>
      <c r="C2562" t="s">
        <v>1387</v>
      </c>
      <c r="D2562">
        <v>650</v>
      </c>
      <c r="E2562" t="s">
        <v>18</v>
      </c>
      <c r="F2562" t="s">
        <v>16</v>
      </c>
      <c r="G2562">
        <v>30</v>
      </c>
      <c r="H2562">
        <v>6</v>
      </c>
      <c r="I2562">
        <v>0</v>
      </c>
      <c r="J2562">
        <v>1</v>
      </c>
      <c r="K2562">
        <v>0</v>
      </c>
      <c r="L2562">
        <v>0</v>
      </c>
      <c r="M2562">
        <v>67997</v>
      </c>
      <c r="N2562">
        <v>1</v>
      </c>
      <c r="O2562" t="str">
        <f t="shared" ref="O2562:O2625" si="242">IF(G2562&lt;30,"&lt;30",IF(G2562&lt;=45,"30-45",IF(G2562&lt;=60,"46-60","60+")))</f>
        <v>30-45</v>
      </c>
      <c r="P2562" t="str">
        <f t="shared" ref="P2562:P2625" si="243">IF(D2562&lt;600,"Low",IF(D2562&lt;=750,"Medium","High"))</f>
        <v>Medium</v>
      </c>
      <c r="Q2562" t="str">
        <f t="shared" ref="Q2562:Q2625" si="244">IF(H2562&lt;=3,"New",IF(H2562&lt;=7,"Mid-Term","Long-Term"))</f>
        <v>Mid-Term</v>
      </c>
      <c r="R2562" t="str">
        <f t="shared" ref="R2562:R2625" si="245">IF(I2562=0,"Zero Balance",IF(I2562&lt;100000,"Low Balance","High Balance"))</f>
        <v>Zero Balance</v>
      </c>
      <c r="S2562" t="str">
        <f t="shared" ref="S2562:S2625" si="246">IF(I2562&gt;=100000,"High Value","Normal")</f>
        <v>Normal</v>
      </c>
      <c r="T2562">
        <v>1</v>
      </c>
      <c r="U2562">
        <f t="shared" ref="U2562:U2625" si="247">IF(N2562=1,I2562,0)</f>
        <v>0</v>
      </c>
    </row>
    <row r="2563" spans="1:21" x14ac:dyDescent="0.25">
      <c r="A2563">
        <v>2025</v>
      </c>
      <c r="B2563">
        <v>15729763</v>
      </c>
      <c r="C2563" t="s">
        <v>1388</v>
      </c>
      <c r="D2563">
        <v>655</v>
      </c>
      <c r="E2563" t="s">
        <v>18</v>
      </c>
      <c r="F2563" t="s">
        <v>23</v>
      </c>
      <c r="G2563">
        <v>34</v>
      </c>
      <c r="H2563">
        <v>1</v>
      </c>
      <c r="I2563">
        <v>116115</v>
      </c>
      <c r="J2563">
        <v>1</v>
      </c>
      <c r="K2563">
        <v>1</v>
      </c>
      <c r="L2563">
        <v>1</v>
      </c>
      <c r="M2563">
        <v>49492</v>
      </c>
      <c r="N2563">
        <v>0</v>
      </c>
      <c r="O2563" t="str">
        <f t="shared" si="242"/>
        <v>30-45</v>
      </c>
      <c r="P2563" t="str">
        <f t="shared" si="243"/>
        <v>Medium</v>
      </c>
      <c r="Q2563" t="str">
        <f t="shared" si="244"/>
        <v>New</v>
      </c>
      <c r="R2563" t="str">
        <f t="shared" si="245"/>
        <v>High Balance</v>
      </c>
      <c r="S2563" t="str">
        <f t="shared" si="246"/>
        <v>High Value</v>
      </c>
      <c r="T2563">
        <v>1</v>
      </c>
      <c r="U2563">
        <f t="shared" si="247"/>
        <v>0</v>
      </c>
    </row>
    <row r="2564" spans="1:21" x14ac:dyDescent="0.25">
      <c r="A2564">
        <v>2025</v>
      </c>
      <c r="B2564">
        <v>15646566</v>
      </c>
      <c r="C2564" t="s">
        <v>529</v>
      </c>
      <c r="D2564">
        <v>763</v>
      </c>
      <c r="E2564" t="s">
        <v>15</v>
      </c>
      <c r="F2564" t="s">
        <v>16</v>
      </c>
      <c r="G2564">
        <v>58</v>
      </c>
      <c r="H2564">
        <v>9</v>
      </c>
      <c r="I2564">
        <v>187912</v>
      </c>
      <c r="J2564">
        <v>1</v>
      </c>
      <c r="K2564">
        <v>0</v>
      </c>
      <c r="L2564">
        <v>1</v>
      </c>
      <c r="M2564">
        <v>35825</v>
      </c>
      <c r="N2564">
        <v>0</v>
      </c>
      <c r="O2564" t="str">
        <f t="shared" si="242"/>
        <v>46-60</v>
      </c>
      <c r="P2564" t="str">
        <f t="shared" si="243"/>
        <v>High</v>
      </c>
      <c r="Q2564" t="str">
        <f t="shared" si="244"/>
        <v>Long-Term</v>
      </c>
      <c r="R2564" t="str">
        <f t="shared" si="245"/>
        <v>High Balance</v>
      </c>
      <c r="S2564" t="str">
        <f t="shared" si="246"/>
        <v>High Value</v>
      </c>
      <c r="T2564">
        <v>1</v>
      </c>
      <c r="U2564">
        <f t="shared" si="247"/>
        <v>0</v>
      </c>
    </row>
    <row r="2565" spans="1:21" x14ac:dyDescent="0.25">
      <c r="A2565">
        <v>2025</v>
      </c>
      <c r="B2565">
        <v>15645463</v>
      </c>
      <c r="C2565" t="s">
        <v>439</v>
      </c>
      <c r="D2565">
        <v>843</v>
      </c>
      <c r="E2565" t="s">
        <v>15</v>
      </c>
      <c r="F2565" t="s">
        <v>16</v>
      </c>
      <c r="G2565">
        <v>27</v>
      </c>
      <c r="H2565">
        <v>5</v>
      </c>
      <c r="I2565">
        <v>0</v>
      </c>
      <c r="J2565">
        <v>2</v>
      </c>
      <c r="K2565">
        <v>1</v>
      </c>
      <c r="L2565">
        <v>1</v>
      </c>
      <c r="M2565">
        <v>67494</v>
      </c>
      <c r="N2565">
        <v>0</v>
      </c>
      <c r="O2565" t="str">
        <f t="shared" si="242"/>
        <v>&lt;30</v>
      </c>
      <c r="P2565" t="str">
        <f t="shared" si="243"/>
        <v>High</v>
      </c>
      <c r="Q2565" t="str">
        <f t="shared" si="244"/>
        <v>Mid-Term</v>
      </c>
      <c r="R2565" t="str">
        <f t="shared" si="245"/>
        <v>Zero Balance</v>
      </c>
      <c r="S2565" t="str">
        <f t="shared" si="246"/>
        <v>Normal</v>
      </c>
      <c r="T2565">
        <v>1</v>
      </c>
      <c r="U2565">
        <f t="shared" si="247"/>
        <v>0</v>
      </c>
    </row>
    <row r="2566" spans="1:21" x14ac:dyDescent="0.25">
      <c r="A2566">
        <v>2025</v>
      </c>
      <c r="B2566">
        <v>15672144</v>
      </c>
      <c r="C2566" t="s">
        <v>543</v>
      </c>
      <c r="D2566">
        <v>667</v>
      </c>
      <c r="E2566" t="s">
        <v>15</v>
      </c>
      <c r="F2566" t="s">
        <v>16</v>
      </c>
      <c r="G2566">
        <v>38</v>
      </c>
      <c r="H2566">
        <v>6</v>
      </c>
      <c r="I2566">
        <v>144432</v>
      </c>
      <c r="J2566">
        <v>1</v>
      </c>
      <c r="K2566">
        <v>1</v>
      </c>
      <c r="L2566">
        <v>1</v>
      </c>
      <c r="M2566">
        <v>73963</v>
      </c>
      <c r="N2566">
        <v>1</v>
      </c>
      <c r="O2566" t="str">
        <f t="shared" si="242"/>
        <v>30-45</v>
      </c>
      <c r="P2566" t="str">
        <f t="shared" si="243"/>
        <v>Medium</v>
      </c>
      <c r="Q2566" t="str">
        <f t="shared" si="244"/>
        <v>Mid-Term</v>
      </c>
      <c r="R2566" t="str">
        <f t="shared" si="245"/>
        <v>High Balance</v>
      </c>
      <c r="S2566" t="str">
        <f t="shared" si="246"/>
        <v>High Value</v>
      </c>
      <c r="T2566">
        <v>1</v>
      </c>
      <c r="U2566">
        <f t="shared" si="247"/>
        <v>144432</v>
      </c>
    </row>
    <row r="2567" spans="1:21" x14ac:dyDescent="0.25">
      <c r="A2567">
        <v>2025</v>
      </c>
      <c r="B2567">
        <v>15596088</v>
      </c>
      <c r="C2567" t="s">
        <v>116</v>
      </c>
      <c r="D2567">
        <v>705</v>
      </c>
      <c r="E2567" t="s">
        <v>15</v>
      </c>
      <c r="F2567" t="s">
        <v>16</v>
      </c>
      <c r="G2567">
        <v>50</v>
      </c>
      <c r="H2567">
        <v>4</v>
      </c>
      <c r="I2567">
        <v>77066</v>
      </c>
      <c r="J2567">
        <v>2</v>
      </c>
      <c r="K2567">
        <v>0</v>
      </c>
      <c r="L2567">
        <v>1</v>
      </c>
      <c r="M2567">
        <v>145159</v>
      </c>
      <c r="N2567">
        <v>0</v>
      </c>
      <c r="O2567" t="str">
        <f t="shared" si="242"/>
        <v>46-60</v>
      </c>
      <c r="P2567" t="str">
        <f t="shared" si="243"/>
        <v>Medium</v>
      </c>
      <c r="Q2567" t="str">
        <f t="shared" si="244"/>
        <v>Mid-Term</v>
      </c>
      <c r="R2567" t="str">
        <f t="shared" si="245"/>
        <v>Low Balance</v>
      </c>
      <c r="S2567" t="str">
        <f t="shared" si="246"/>
        <v>Normal</v>
      </c>
      <c r="T2567">
        <v>1</v>
      </c>
      <c r="U2567">
        <f t="shared" si="247"/>
        <v>0</v>
      </c>
    </row>
    <row r="2568" spans="1:21" x14ac:dyDescent="0.25">
      <c r="A2568">
        <v>2025</v>
      </c>
      <c r="B2568">
        <v>15614878</v>
      </c>
      <c r="C2568" t="s">
        <v>725</v>
      </c>
      <c r="D2568">
        <v>660</v>
      </c>
      <c r="E2568" t="s">
        <v>26</v>
      </c>
      <c r="F2568" t="s">
        <v>16</v>
      </c>
      <c r="G2568">
        <v>29</v>
      </c>
      <c r="H2568">
        <v>6</v>
      </c>
      <c r="I2568">
        <v>180520</v>
      </c>
      <c r="J2568">
        <v>1</v>
      </c>
      <c r="K2568">
        <v>1</v>
      </c>
      <c r="L2568">
        <v>1</v>
      </c>
      <c r="M2568">
        <v>123851</v>
      </c>
      <c r="N2568">
        <v>0</v>
      </c>
      <c r="O2568" t="str">
        <f t="shared" si="242"/>
        <v>&lt;30</v>
      </c>
      <c r="P2568" t="str">
        <f t="shared" si="243"/>
        <v>Medium</v>
      </c>
      <c r="Q2568" t="str">
        <f t="shared" si="244"/>
        <v>Mid-Term</v>
      </c>
      <c r="R2568" t="str">
        <f t="shared" si="245"/>
        <v>High Balance</v>
      </c>
      <c r="S2568" t="str">
        <f t="shared" si="246"/>
        <v>High Value</v>
      </c>
      <c r="T2568">
        <v>1</v>
      </c>
      <c r="U2568">
        <f t="shared" si="247"/>
        <v>0</v>
      </c>
    </row>
    <row r="2569" spans="1:21" x14ac:dyDescent="0.25">
      <c r="A2569">
        <v>2025</v>
      </c>
      <c r="B2569">
        <v>15635240</v>
      </c>
      <c r="C2569" t="s">
        <v>612</v>
      </c>
      <c r="D2569">
        <v>553</v>
      </c>
      <c r="E2569" t="s">
        <v>15</v>
      </c>
      <c r="F2569" t="s">
        <v>23</v>
      </c>
      <c r="G2569">
        <v>42</v>
      </c>
      <c r="H2569">
        <v>1</v>
      </c>
      <c r="I2569">
        <v>0</v>
      </c>
      <c r="J2569">
        <v>2</v>
      </c>
      <c r="K2569">
        <v>0</v>
      </c>
      <c r="L2569">
        <v>0</v>
      </c>
      <c r="M2569">
        <v>23822</v>
      </c>
      <c r="N2569">
        <v>0</v>
      </c>
      <c r="O2569" t="str">
        <f t="shared" si="242"/>
        <v>30-45</v>
      </c>
      <c r="P2569" t="str">
        <f t="shared" si="243"/>
        <v>Low</v>
      </c>
      <c r="Q2569" t="str">
        <f t="shared" si="244"/>
        <v>New</v>
      </c>
      <c r="R2569" t="str">
        <f t="shared" si="245"/>
        <v>Zero Balance</v>
      </c>
      <c r="S2569" t="str">
        <f t="shared" si="246"/>
        <v>Normal</v>
      </c>
      <c r="T2569">
        <v>1</v>
      </c>
      <c r="U2569">
        <f t="shared" si="247"/>
        <v>0</v>
      </c>
    </row>
    <row r="2570" spans="1:21" x14ac:dyDescent="0.25">
      <c r="A2570">
        <v>2025</v>
      </c>
      <c r="B2570">
        <v>15775905</v>
      </c>
      <c r="C2570" t="s">
        <v>700</v>
      </c>
      <c r="D2570">
        <v>612</v>
      </c>
      <c r="E2570" t="s">
        <v>26</v>
      </c>
      <c r="F2570" t="s">
        <v>16</v>
      </c>
      <c r="G2570">
        <v>47</v>
      </c>
      <c r="H2570">
        <v>6</v>
      </c>
      <c r="I2570">
        <v>130025</v>
      </c>
      <c r="J2570">
        <v>1</v>
      </c>
      <c r="K2570">
        <v>1</v>
      </c>
      <c r="L2570">
        <v>1</v>
      </c>
      <c r="M2570">
        <v>45750</v>
      </c>
      <c r="N2570">
        <v>1</v>
      </c>
      <c r="O2570" t="str">
        <f t="shared" si="242"/>
        <v>46-60</v>
      </c>
      <c r="P2570" t="str">
        <f t="shared" si="243"/>
        <v>Medium</v>
      </c>
      <c r="Q2570" t="str">
        <f t="shared" si="244"/>
        <v>Mid-Term</v>
      </c>
      <c r="R2570" t="str">
        <f t="shared" si="245"/>
        <v>High Balance</v>
      </c>
      <c r="S2570" t="str">
        <f t="shared" si="246"/>
        <v>High Value</v>
      </c>
      <c r="T2570">
        <v>1</v>
      </c>
      <c r="U2570">
        <f t="shared" si="247"/>
        <v>130025</v>
      </c>
    </row>
    <row r="2571" spans="1:21" x14ac:dyDescent="0.25">
      <c r="A2571">
        <v>2025</v>
      </c>
      <c r="B2571">
        <v>15700657</v>
      </c>
      <c r="C2571" t="s">
        <v>1389</v>
      </c>
      <c r="D2571">
        <v>641</v>
      </c>
      <c r="E2571" t="s">
        <v>26</v>
      </c>
      <c r="F2571" t="s">
        <v>16</v>
      </c>
      <c r="G2571">
        <v>40</v>
      </c>
      <c r="H2571">
        <v>2</v>
      </c>
      <c r="I2571">
        <v>110087</v>
      </c>
      <c r="J2571">
        <v>1</v>
      </c>
      <c r="K2571">
        <v>1</v>
      </c>
      <c r="L2571">
        <v>0</v>
      </c>
      <c r="M2571">
        <v>159773</v>
      </c>
      <c r="N2571">
        <v>0</v>
      </c>
      <c r="O2571" t="str">
        <f t="shared" si="242"/>
        <v>30-45</v>
      </c>
      <c r="P2571" t="str">
        <f t="shared" si="243"/>
        <v>Medium</v>
      </c>
      <c r="Q2571" t="str">
        <f t="shared" si="244"/>
        <v>New</v>
      </c>
      <c r="R2571" t="str">
        <f t="shared" si="245"/>
        <v>High Balance</v>
      </c>
      <c r="S2571" t="str">
        <f t="shared" si="246"/>
        <v>High Value</v>
      </c>
      <c r="T2571">
        <v>1</v>
      </c>
      <c r="U2571">
        <f t="shared" si="247"/>
        <v>0</v>
      </c>
    </row>
    <row r="2572" spans="1:21" x14ac:dyDescent="0.25">
      <c r="A2572">
        <v>2025</v>
      </c>
      <c r="B2572">
        <v>15611905</v>
      </c>
      <c r="C2572" t="s">
        <v>1390</v>
      </c>
      <c r="D2572">
        <v>513</v>
      </c>
      <c r="E2572" t="s">
        <v>18</v>
      </c>
      <c r="F2572" t="s">
        <v>16</v>
      </c>
      <c r="G2572">
        <v>31</v>
      </c>
      <c r="H2572">
        <v>5</v>
      </c>
      <c r="I2572">
        <v>174853</v>
      </c>
      <c r="J2572">
        <v>1</v>
      </c>
      <c r="K2572">
        <v>1</v>
      </c>
      <c r="L2572">
        <v>0</v>
      </c>
      <c r="M2572">
        <v>84239</v>
      </c>
      <c r="N2572">
        <v>0</v>
      </c>
      <c r="O2572" t="str">
        <f t="shared" si="242"/>
        <v>30-45</v>
      </c>
      <c r="P2572" t="str">
        <f t="shared" si="243"/>
        <v>Low</v>
      </c>
      <c r="Q2572" t="str">
        <f t="shared" si="244"/>
        <v>Mid-Term</v>
      </c>
      <c r="R2572" t="str">
        <f t="shared" si="245"/>
        <v>High Balance</v>
      </c>
      <c r="S2572" t="str">
        <f t="shared" si="246"/>
        <v>High Value</v>
      </c>
      <c r="T2572">
        <v>1</v>
      </c>
      <c r="U2572">
        <f t="shared" si="247"/>
        <v>0</v>
      </c>
    </row>
    <row r="2573" spans="1:21" x14ac:dyDescent="0.25">
      <c r="A2573">
        <v>2025</v>
      </c>
      <c r="B2573">
        <v>15652527</v>
      </c>
      <c r="C2573" t="s">
        <v>1391</v>
      </c>
      <c r="D2573">
        <v>680</v>
      </c>
      <c r="E2573" t="s">
        <v>15</v>
      </c>
      <c r="F2573" t="s">
        <v>23</v>
      </c>
      <c r="G2573">
        <v>44</v>
      </c>
      <c r="H2573">
        <v>7</v>
      </c>
      <c r="I2573">
        <v>108725</v>
      </c>
      <c r="J2573">
        <v>1</v>
      </c>
      <c r="K2573">
        <v>0</v>
      </c>
      <c r="L2573">
        <v>1</v>
      </c>
      <c r="M2573">
        <v>72330</v>
      </c>
      <c r="N2573">
        <v>0</v>
      </c>
      <c r="O2573" t="str">
        <f t="shared" si="242"/>
        <v>30-45</v>
      </c>
      <c r="P2573" t="str">
        <f t="shared" si="243"/>
        <v>Medium</v>
      </c>
      <c r="Q2573" t="str">
        <f t="shared" si="244"/>
        <v>Mid-Term</v>
      </c>
      <c r="R2573" t="str">
        <f t="shared" si="245"/>
        <v>High Balance</v>
      </c>
      <c r="S2573" t="str">
        <f t="shared" si="246"/>
        <v>High Value</v>
      </c>
      <c r="T2573">
        <v>1</v>
      </c>
      <c r="U2573">
        <f t="shared" si="247"/>
        <v>0</v>
      </c>
    </row>
    <row r="2574" spans="1:21" x14ac:dyDescent="0.25">
      <c r="A2574">
        <v>2025</v>
      </c>
      <c r="B2574">
        <v>15785865</v>
      </c>
      <c r="C2574" t="s">
        <v>311</v>
      </c>
      <c r="D2574">
        <v>711</v>
      </c>
      <c r="E2574" t="s">
        <v>15</v>
      </c>
      <c r="F2574" t="s">
        <v>23</v>
      </c>
      <c r="G2574">
        <v>58</v>
      </c>
      <c r="H2574">
        <v>9</v>
      </c>
      <c r="I2574">
        <v>91285</v>
      </c>
      <c r="J2574">
        <v>2</v>
      </c>
      <c r="K2574">
        <v>1</v>
      </c>
      <c r="L2574">
        <v>1</v>
      </c>
      <c r="M2574">
        <v>26768</v>
      </c>
      <c r="N2574">
        <v>0</v>
      </c>
      <c r="O2574" t="str">
        <f t="shared" si="242"/>
        <v>46-60</v>
      </c>
      <c r="P2574" t="str">
        <f t="shared" si="243"/>
        <v>Medium</v>
      </c>
      <c r="Q2574" t="str">
        <f t="shared" si="244"/>
        <v>Long-Term</v>
      </c>
      <c r="R2574" t="str">
        <f t="shared" si="245"/>
        <v>Low Balance</v>
      </c>
      <c r="S2574" t="str">
        <f t="shared" si="246"/>
        <v>Normal</v>
      </c>
      <c r="T2574">
        <v>1</v>
      </c>
      <c r="U2574">
        <f t="shared" si="247"/>
        <v>0</v>
      </c>
    </row>
    <row r="2575" spans="1:21" x14ac:dyDescent="0.25">
      <c r="A2575">
        <v>2025</v>
      </c>
      <c r="B2575">
        <v>15645942</v>
      </c>
      <c r="C2575" t="s">
        <v>445</v>
      </c>
      <c r="D2575">
        <v>689</v>
      </c>
      <c r="E2575" t="s">
        <v>18</v>
      </c>
      <c r="F2575" t="s">
        <v>23</v>
      </c>
      <c r="G2575">
        <v>40</v>
      </c>
      <c r="H2575">
        <v>2</v>
      </c>
      <c r="I2575">
        <v>0</v>
      </c>
      <c r="J2575">
        <v>2</v>
      </c>
      <c r="K2575">
        <v>1</v>
      </c>
      <c r="L2575">
        <v>1</v>
      </c>
      <c r="M2575">
        <v>164769</v>
      </c>
      <c r="N2575">
        <v>0</v>
      </c>
      <c r="O2575" t="str">
        <f t="shared" si="242"/>
        <v>30-45</v>
      </c>
      <c r="P2575" t="str">
        <f t="shared" si="243"/>
        <v>Medium</v>
      </c>
      <c r="Q2575" t="str">
        <f t="shared" si="244"/>
        <v>New</v>
      </c>
      <c r="R2575" t="str">
        <f t="shared" si="245"/>
        <v>Zero Balance</v>
      </c>
      <c r="S2575" t="str">
        <f t="shared" si="246"/>
        <v>Normal</v>
      </c>
      <c r="T2575">
        <v>1</v>
      </c>
      <c r="U2575">
        <f t="shared" si="247"/>
        <v>0</v>
      </c>
    </row>
    <row r="2576" spans="1:21" x14ac:dyDescent="0.25">
      <c r="A2576">
        <v>2025</v>
      </c>
      <c r="B2576">
        <v>15688691</v>
      </c>
      <c r="C2576" t="s">
        <v>1355</v>
      </c>
      <c r="D2576">
        <v>665</v>
      </c>
      <c r="E2576" t="s">
        <v>26</v>
      </c>
      <c r="F2576" t="s">
        <v>16</v>
      </c>
      <c r="G2576">
        <v>51</v>
      </c>
      <c r="H2576">
        <v>9</v>
      </c>
      <c r="I2576">
        <v>110610</v>
      </c>
      <c r="J2576">
        <v>2</v>
      </c>
      <c r="K2576">
        <v>0</v>
      </c>
      <c r="L2576">
        <v>1</v>
      </c>
      <c r="M2576">
        <v>1113</v>
      </c>
      <c r="N2576">
        <v>1</v>
      </c>
      <c r="O2576" t="str">
        <f t="shared" si="242"/>
        <v>46-60</v>
      </c>
      <c r="P2576" t="str">
        <f t="shared" si="243"/>
        <v>Medium</v>
      </c>
      <c r="Q2576" t="str">
        <f t="shared" si="244"/>
        <v>Long-Term</v>
      </c>
      <c r="R2576" t="str">
        <f t="shared" si="245"/>
        <v>High Balance</v>
      </c>
      <c r="S2576" t="str">
        <f t="shared" si="246"/>
        <v>High Value</v>
      </c>
      <c r="T2576">
        <v>1</v>
      </c>
      <c r="U2576">
        <f t="shared" si="247"/>
        <v>110610</v>
      </c>
    </row>
    <row r="2577" spans="1:21" x14ac:dyDescent="0.25">
      <c r="A2577">
        <v>2025</v>
      </c>
      <c r="B2577">
        <v>15592736</v>
      </c>
      <c r="C2577" t="s">
        <v>958</v>
      </c>
      <c r="D2577">
        <v>551</v>
      </c>
      <c r="E2577" t="s">
        <v>26</v>
      </c>
      <c r="F2577" t="s">
        <v>23</v>
      </c>
      <c r="G2577">
        <v>54</v>
      </c>
      <c r="H2577">
        <v>5</v>
      </c>
      <c r="I2577">
        <v>102994</v>
      </c>
      <c r="J2577">
        <v>1</v>
      </c>
      <c r="K2577">
        <v>1</v>
      </c>
      <c r="L2577">
        <v>0</v>
      </c>
      <c r="M2577">
        <v>176680</v>
      </c>
      <c r="N2577">
        <v>1</v>
      </c>
      <c r="O2577" t="str">
        <f t="shared" si="242"/>
        <v>46-60</v>
      </c>
      <c r="P2577" t="str">
        <f t="shared" si="243"/>
        <v>Low</v>
      </c>
      <c r="Q2577" t="str">
        <f t="shared" si="244"/>
        <v>Mid-Term</v>
      </c>
      <c r="R2577" t="str">
        <f t="shared" si="245"/>
        <v>High Balance</v>
      </c>
      <c r="S2577" t="str">
        <f t="shared" si="246"/>
        <v>High Value</v>
      </c>
      <c r="T2577">
        <v>1</v>
      </c>
      <c r="U2577">
        <f t="shared" si="247"/>
        <v>102994</v>
      </c>
    </row>
    <row r="2578" spans="1:21" x14ac:dyDescent="0.25">
      <c r="A2578">
        <v>2025</v>
      </c>
      <c r="B2578">
        <v>15673529</v>
      </c>
      <c r="C2578" t="s">
        <v>54</v>
      </c>
      <c r="D2578">
        <v>645</v>
      </c>
      <c r="E2578" t="s">
        <v>18</v>
      </c>
      <c r="F2578" t="s">
        <v>23</v>
      </c>
      <c r="G2578">
        <v>36</v>
      </c>
      <c r="H2578">
        <v>4</v>
      </c>
      <c r="I2578">
        <v>59894</v>
      </c>
      <c r="J2578">
        <v>2</v>
      </c>
      <c r="K2578">
        <v>1</v>
      </c>
      <c r="L2578">
        <v>0</v>
      </c>
      <c r="M2578">
        <v>44000</v>
      </c>
      <c r="N2578">
        <v>0</v>
      </c>
      <c r="O2578" t="str">
        <f t="shared" si="242"/>
        <v>30-45</v>
      </c>
      <c r="P2578" t="str">
        <f t="shared" si="243"/>
        <v>Medium</v>
      </c>
      <c r="Q2578" t="str">
        <f t="shared" si="244"/>
        <v>Mid-Term</v>
      </c>
      <c r="R2578" t="str">
        <f t="shared" si="245"/>
        <v>Low Balance</v>
      </c>
      <c r="S2578" t="str">
        <f t="shared" si="246"/>
        <v>Normal</v>
      </c>
      <c r="T2578">
        <v>1</v>
      </c>
      <c r="U2578">
        <f t="shared" si="247"/>
        <v>0</v>
      </c>
    </row>
    <row r="2579" spans="1:21" x14ac:dyDescent="0.25">
      <c r="A2579">
        <v>2025</v>
      </c>
      <c r="B2579">
        <v>15724145</v>
      </c>
      <c r="C2579" t="s">
        <v>1392</v>
      </c>
      <c r="D2579">
        <v>616</v>
      </c>
      <c r="E2579" t="s">
        <v>26</v>
      </c>
      <c r="F2579" t="s">
        <v>23</v>
      </c>
      <c r="G2579">
        <v>29</v>
      </c>
      <c r="H2579">
        <v>8</v>
      </c>
      <c r="I2579">
        <v>149319</v>
      </c>
      <c r="J2579">
        <v>1</v>
      </c>
      <c r="K2579">
        <v>1</v>
      </c>
      <c r="L2579">
        <v>0</v>
      </c>
      <c r="M2579">
        <v>140746</v>
      </c>
      <c r="N2579">
        <v>0</v>
      </c>
      <c r="O2579" t="str">
        <f t="shared" si="242"/>
        <v>&lt;30</v>
      </c>
      <c r="P2579" t="str">
        <f t="shared" si="243"/>
        <v>Medium</v>
      </c>
      <c r="Q2579" t="str">
        <f t="shared" si="244"/>
        <v>Long-Term</v>
      </c>
      <c r="R2579" t="str">
        <f t="shared" si="245"/>
        <v>High Balance</v>
      </c>
      <c r="S2579" t="str">
        <f t="shared" si="246"/>
        <v>High Value</v>
      </c>
      <c r="T2579">
        <v>1</v>
      </c>
      <c r="U2579">
        <f t="shared" si="247"/>
        <v>0</v>
      </c>
    </row>
    <row r="2580" spans="1:21" x14ac:dyDescent="0.25">
      <c r="A2580">
        <v>2025</v>
      </c>
      <c r="B2580">
        <v>15704629</v>
      </c>
      <c r="C2580" t="s">
        <v>699</v>
      </c>
      <c r="D2580">
        <v>582</v>
      </c>
      <c r="E2580" t="s">
        <v>15</v>
      </c>
      <c r="F2580" t="s">
        <v>16</v>
      </c>
      <c r="G2580">
        <v>32</v>
      </c>
      <c r="H2580">
        <v>1</v>
      </c>
      <c r="I2580">
        <v>116410</v>
      </c>
      <c r="J2580">
        <v>1</v>
      </c>
      <c r="K2580">
        <v>0</v>
      </c>
      <c r="L2580">
        <v>1</v>
      </c>
      <c r="M2580">
        <v>152791</v>
      </c>
      <c r="N2580">
        <v>0</v>
      </c>
      <c r="O2580" t="str">
        <f t="shared" si="242"/>
        <v>30-45</v>
      </c>
      <c r="P2580" t="str">
        <f t="shared" si="243"/>
        <v>Low</v>
      </c>
      <c r="Q2580" t="str">
        <f t="shared" si="244"/>
        <v>New</v>
      </c>
      <c r="R2580" t="str">
        <f t="shared" si="245"/>
        <v>High Balance</v>
      </c>
      <c r="S2580" t="str">
        <f t="shared" si="246"/>
        <v>High Value</v>
      </c>
      <c r="T2580">
        <v>1</v>
      </c>
      <c r="U2580">
        <f t="shared" si="247"/>
        <v>0</v>
      </c>
    </row>
    <row r="2581" spans="1:21" x14ac:dyDescent="0.25">
      <c r="A2581">
        <v>2025</v>
      </c>
      <c r="B2581">
        <v>15597896</v>
      </c>
      <c r="C2581" t="s">
        <v>1393</v>
      </c>
      <c r="D2581">
        <v>365</v>
      </c>
      <c r="E2581" t="s">
        <v>26</v>
      </c>
      <c r="F2581" t="s">
        <v>23</v>
      </c>
      <c r="G2581">
        <v>30</v>
      </c>
      <c r="H2581">
        <v>0</v>
      </c>
      <c r="I2581">
        <v>127760</v>
      </c>
      <c r="J2581">
        <v>1</v>
      </c>
      <c r="K2581">
        <v>1</v>
      </c>
      <c r="L2581">
        <v>0</v>
      </c>
      <c r="M2581">
        <v>81538</v>
      </c>
      <c r="N2581">
        <v>1</v>
      </c>
      <c r="O2581" t="str">
        <f t="shared" si="242"/>
        <v>30-45</v>
      </c>
      <c r="P2581" t="str">
        <f t="shared" si="243"/>
        <v>Low</v>
      </c>
      <c r="Q2581" t="str">
        <f t="shared" si="244"/>
        <v>New</v>
      </c>
      <c r="R2581" t="str">
        <f t="shared" si="245"/>
        <v>High Balance</v>
      </c>
      <c r="S2581" t="str">
        <f t="shared" si="246"/>
        <v>High Value</v>
      </c>
      <c r="T2581">
        <v>1</v>
      </c>
      <c r="U2581">
        <f t="shared" si="247"/>
        <v>127760</v>
      </c>
    </row>
    <row r="2582" spans="1:21" x14ac:dyDescent="0.25">
      <c r="A2582">
        <v>2025</v>
      </c>
      <c r="B2582">
        <v>15731790</v>
      </c>
      <c r="C2582" t="s">
        <v>268</v>
      </c>
      <c r="D2582">
        <v>697</v>
      </c>
      <c r="E2582" t="s">
        <v>26</v>
      </c>
      <c r="F2582" t="s">
        <v>16</v>
      </c>
      <c r="G2582">
        <v>38</v>
      </c>
      <c r="H2582">
        <v>6</v>
      </c>
      <c r="I2582">
        <v>132591</v>
      </c>
      <c r="J2582">
        <v>1</v>
      </c>
      <c r="K2582">
        <v>1</v>
      </c>
      <c r="L2582">
        <v>1</v>
      </c>
      <c r="M2582">
        <v>7388</v>
      </c>
      <c r="N2582">
        <v>1</v>
      </c>
      <c r="O2582" t="str">
        <f t="shared" si="242"/>
        <v>30-45</v>
      </c>
      <c r="P2582" t="str">
        <f t="shared" si="243"/>
        <v>Medium</v>
      </c>
      <c r="Q2582" t="str">
        <f t="shared" si="244"/>
        <v>Mid-Term</v>
      </c>
      <c r="R2582" t="str">
        <f t="shared" si="245"/>
        <v>High Balance</v>
      </c>
      <c r="S2582" t="str">
        <f t="shared" si="246"/>
        <v>High Value</v>
      </c>
      <c r="T2582">
        <v>1</v>
      </c>
      <c r="U2582">
        <f t="shared" si="247"/>
        <v>132591</v>
      </c>
    </row>
    <row r="2583" spans="1:21" x14ac:dyDescent="0.25">
      <c r="A2583">
        <v>2025</v>
      </c>
      <c r="B2583">
        <v>15634719</v>
      </c>
      <c r="C2583" t="s">
        <v>712</v>
      </c>
      <c r="D2583">
        <v>704</v>
      </c>
      <c r="E2583" t="s">
        <v>15</v>
      </c>
      <c r="F2583" t="s">
        <v>23</v>
      </c>
      <c r="G2583">
        <v>31</v>
      </c>
      <c r="H2583">
        <v>0</v>
      </c>
      <c r="I2583">
        <v>0</v>
      </c>
      <c r="J2583">
        <v>2</v>
      </c>
      <c r="K2583">
        <v>1</v>
      </c>
      <c r="L2583">
        <v>0</v>
      </c>
      <c r="M2583">
        <v>183038</v>
      </c>
      <c r="N2583">
        <v>0</v>
      </c>
      <c r="O2583" t="str">
        <f t="shared" si="242"/>
        <v>30-45</v>
      </c>
      <c r="P2583" t="str">
        <f t="shared" si="243"/>
        <v>Medium</v>
      </c>
      <c r="Q2583" t="str">
        <f t="shared" si="244"/>
        <v>New</v>
      </c>
      <c r="R2583" t="str">
        <f t="shared" si="245"/>
        <v>Zero Balance</v>
      </c>
      <c r="S2583" t="str">
        <f t="shared" si="246"/>
        <v>Normal</v>
      </c>
      <c r="T2583">
        <v>1</v>
      </c>
      <c r="U2583">
        <f t="shared" si="247"/>
        <v>0</v>
      </c>
    </row>
    <row r="2584" spans="1:21" x14ac:dyDescent="0.25">
      <c r="A2584">
        <v>2025</v>
      </c>
      <c r="B2584">
        <v>15703205</v>
      </c>
      <c r="C2584" t="s">
        <v>552</v>
      </c>
      <c r="D2584">
        <v>656</v>
      </c>
      <c r="E2584" t="s">
        <v>15</v>
      </c>
      <c r="F2584" t="s">
        <v>16</v>
      </c>
      <c r="G2584">
        <v>46</v>
      </c>
      <c r="H2584">
        <v>5</v>
      </c>
      <c r="I2584">
        <v>113402</v>
      </c>
      <c r="J2584">
        <v>2</v>
      </c>
      <c r="K2584">
        <v>1</v>
      </c>
      <c r="L2584">
        <v>1</v>
      </c>
      <c r="M2584">
        <v>138849</v>
      </c>
      <c r="N2584">
        <v>0</v>
      </c>
      <c r="O2584" t="str">
        <f t="shared" si="242"/>
        <v>46-60</v>
      </c>
      <c r="P2584" t="str">
        <f t="shared" si="243"/>
        <v>Medium</v>
      </c>
      <c r="Q2584" t="str">
        <f t="shared" si="244"/>
        <v>Mid-Term</v>
      </c>
      <c r="R2584" t="str">
        <f t="shared" si="245"/>
        <v>High Balance</v>
      </c>
      <c r="S2584" t="str">
        <f t="shared" si="246"/>
        <v>High Value</v>
      </c>
      <c r="T2584">
        <v>1</v>
      </c>
      <c r="U2584">
        <f t="shared" si="247"/>
        <v>0</v>
      </c>
    </row>
    <row r="2585" spans="1:21" x14ac:dyDescent="0.25">
      <c r="A2585">
        <v>2025</v>
      </c>
      <c r="B2585">
        <v>15567333</v>
      </c>
      <c r="C2585" t="s">
        <v>1394</v>
      </c>
      <c r="D2585">
        <v>712</v>
      </c>
      <c r="E2585" t="s">
        <v>15</v>
      </c>
      <c r="F2585" t="s">
        <v>16</v>
      </c>
      <c r="G2585">
        <v>31</v>
      </c>
      <c r="H2585">
        <v>7</v>
      </c>
      <c r="I2585">
        <v>0</v>
      </c>
      <c r="J2585">
        <v>2</v>
      </c>
      <c r="K2585">
        <v>1</v>
      </c>
      <c r="L2585">
        <v>0</v>
      </c>
      <c r="M2585">
        <v>170333</v>
      </c>
      <c r="N2585">
        <v>0</v>
      </c>
      <c r="O2585" t="str">
        <f t="shared" si="242"/>
        <v>30-45</v>
      </c>
      <c r="P2585" t="str">
        <f t="shared" si="243"/>
        <v>Medium</v>
      </c>
      <c r="Q2585" t="str">
        <f t="shared" si="244"/>
        <v>Mid-Term</v>
      </c>
      <c r="R2585" t="str">
        <f t="shared" si="245"/>
        <v>Zero Balance</v>
      </c>
      <c r="S2585" t="str">
        <f t="shared" si="246"/>
        <v>Normal</v>
      </c>
      <c r="T2585">
        <v>1</v>
      </c>
      <c r="U2585">
        <f t="shared" si="247"/>
        <v>0</v>
      </c>
    </row>
    <row r="2586" spans="1:21" x14ac:dyDescent="0.25">
      <c r="A2586">
        <v>2025</v>
      </c>
      <c r="B2586">
        <v>15754537</v>
      </c>
      <c r="C2586" t="s">
        <v>130</v>
      </c>
      <c r="D2586">
        <v>748</v>
      </c>
      <c r="E2586" t="s">
        <v>15</v>
      </c>
      <c r="F2586" t="s">
        <v>23</v>
      </c>
      <c r="G2586">
        <v>40</v>
      </c>
      <c r="H2586">
        <v>0</v>
      </c>
      <c r="I2586">
        <v>0</v>
      </c>
      <c r="J2586">
        <v>1</v>
      </c>
      <c r="K2586">
        <v>0</v>
      </c>
      <c r="L2586">
        <v>0</v>
      </c>
      <c r="M2586">
        <v>60417</v>
      </c>
      <c r="N2586">
        <v>0</v>
      </c>
      <c r="O2586" t="str">
        <f t="shared" si="242"/>
        <v>30-45</v>
      </c>
      <c r="P2586" t="str">
        <f t="shared" si="243"/>
        <v>Medium</v>
      </c>
      <c r="Q2586" t="str">
        <f t="shared" si="244"/>
        <v>New</v>
      </c>
      <c r="R2586" t="str">
        <f t="shared" si="245"/>
        <v>Zero Balance</v>
      </c>
      <c r="S2586" t="str">
        <f t="shared" si="246"/>
        <v>Normal</v>
      </c>
      <c r="T2586">
        <v>1</v>
      </c>
      <c r="U2586">
        <f t="shared" si="247"/>
        <v>0</v>
      </c>
    </row>
    <row r="2587" spans="1:21" x14ac:dyDescent="0.25">
      <c r="A2587">
        <v>2025</v>
      </c>
      <c r="B2587">
        <v>15612030</v>
      </c>
      <c r="C2587" t="s">
        <v>1395</v>
      </c>
      <c r="D2587">
        <v>724</v>
      </c>
      <c r="E2587" t="s">
        <v>15</v>
      </c>
      <c r="F2587" t="s">
        <v>23</v>
      </c>
      <c r="G2587">
        <v>28</v>
      </c>
      <c r="H2587">
        <v>9</v>
      </c>
      <c r="I2587">
        <v>0</v>
      </c>
      <c r="J2587">
        <v>2</v>
      </c>
      <c r="K2587">
        <v>1</v>
      </c>
      <c r="L2587">
        <v>1</v>
      </c>
      <c r="M2587">
        <v>100240</v>
      </c>
      <c r="N2587">
        <v>0</v>
      </c>
      <c r="O2587" t="str">
        <f t="shared" si="242"/>
        <v>&lt;30</v>
      </c>
      <c r="P2587" t="str">
        <f t="shared" si="243"/>
        <v>Medium</v>
      </c>
      <c r="Q2587" t="str">
        <f t="shared" si="244"/>
        <v>Long-Term</v>
      </c>
      <c r="R2587" t="str">
        <f t="shared" si="245"/>
        <v>Zero Balance</v>
      </c>
      <c r="S2587" t="str">
        <f t="shared" si="246"/>
        <v>Normal</v>
      </c>
      <c r="T2587">
        <v>1</v>
      </c>
      <c r="U2587">
        <f t="shared" si="247"/>
        <v>0</v>
      </c>
    </row>
    <row r="2588" spans="1:21" x14ac:dyDescent="0.25">
      <c r="A2588">
        <v>2025</v>
      </c>
      <c r="B2588">
        <v>15573242</v>
      </c>
      <c r="C2588" t="s">
        <v>1396</v>
      </c>
      <c r="D2588">
        <v>691</v>
      </c>
      <c r="E2588" t="s">
        <v>15</v>
      </c>
      <c r="F2588" t="s">
        <v>23</v>
      </c>
      <c r="G2588">
        <v>50</v>
      </c>
      <c r="H2588">
        <v>6</v>
      </c>
      <c r="I2588">
        <v>136953</v>
      </c>
      <c r="J2588">
        <v>1</v>
      </c>
      <c r="K2588">
        <v>1</v>
      </c>
      <c r="L2588">
        <v>1</v>
      </c>
      <c r="M2588">
        <v>2705</v>
      </c>
      <c r="N2588">
        <v>0</v>
      </c>
      <c r="O2588" t="str">
        <f t="shared" si="242"/>
        <v>46-60</v>
      </c>
      <c r="P2588" t="str">
        <f t="shared" si="243"/>
        <v>Medium</v>
      </c>
      <c r="Q2588" t="str">
        <f t="shared" si="244"/>
        <v>Mid-Term</v>
      </c>
      <c r="R2588" t="str">
        <f t="shared" si="245"/>
        <v>High Balance</v>
      </c>
      <c r="S2588" t="str">
        <f t="shared" si="246"/>
        <v>High Value</v>
      </c>
      <c r="T2588">
        <v>1</v>
      </c>
      <c r="U2588">
        <f t="shared" si="247"/>
        <v>0</v>
      </c>
    </row>
    <row r="2589" spans="1:21" x14ac:dyDescent="0.25">
      <c r="A2589">
        <v>2025</v>
      </c>
      <c r="B2589">
        <v>15601892</v>
      </c>
      <c r="C2589" t="s">
        <v>79</v>
      </c>
      <c r="D2589">
        <v>563</v>
      </c>
      <c r="E2589" t="s">
        <v>15</v>
      </c>
      <c r="F2589" t="s">
        <v>23</v>
      </c>
      <c r="G2589">
        <v>33</v>
      </c>
      <c r="H2589">
        <v>8</v>
      </c>
      <c r="I2589">
        <v>0</v>
      </c>
      <c r="J2589">
        <v>2</v>
      </c>
      <c r="K2589">
        <v>0</v>
      </c>
      <c r="L2589">
        <v>1</v>
      </c>
      <c r="M2589">
        <v>68815</v>
      </c>
      <c r="N2589">
        <v>0</v>
      </c>
      <c r="O2589" t="str">
        <f t="shared" si="242"/>
        <v>30-45</v>
      </c>
      <c r="P2589" t="str">
        <f t="shared" si="243"/>
        <v>Low</v>
      </c>
      <c r="Q2589" t="str">
        <f t="shared" si="244"/>
        <v>Long-Term</v>
      </c>
      <c r="R2589" t="str">
        <f t="shared" si="245"/>
        <v>Zero Balance</v>
      </c>
      <c r="S2589" t="str">
        <f t="shared" si="246"/>
        <v>Normal</v>
      </c>
      <c r="T2589">
        <v>1</v>
      </c>
      <c r="U2589">
        <f t="shared" si="247"/>
        <v>0</v>
      </c>
    </row>
    <row r="2590" spans="1:21" x14ac:dyDescent="0.25">
      <c r="A2590">
        <v>2025</v>
      </c>
      <c r="B2590">
        <v>15663885</v>
      </c>
      <c r="C2590" t="s">
        <v>1397</v>
      </c>
      <c r="D2590">
        <v>741</v>
      </c>
      <c r="E2590" t="s">
        <v>15</v>
      </c>
      <c r="F2590" t="s">
        <v>23</v>
      </c>
      <c r="G2590">
        <v>32</v>
      </c>
      <c r="H2590">
        <v>5</v>
      </c>
      <c r="I2590">
        <v>0</v>
      </c>
      <c r="J2590">
        <v>1</v>
      </c>
      <c r="K2590">
        <v>1</v>
      </c>
      <c r="L2590">
        <v>1</v>
      </c>
      <c r="M2590">
        <v>64839</v>
      </c>
      <c r="N2590">
        <v>0</v>
      </c>
      <c r="O2590" t="str">
        <f t="shared" si="242"/>
        <v>30-45</v>
      </c>
      <c r="P2590" t="str">
        <f t="shared" si="243"/>
        <v>Medium</v>
      </c>
      <c r="Q2590" t="str">
        <f t="shared" si="244"/>
        <v>Mid-Term</v>
      </c>
      <c r="R2590" t="str">
        <f t="shared" si="245"/>
        <v>Zero Balance</v>
      </c>
      <c r="S2590" t="str">
        <f t="shared" si="246"/>
        <v>Normal</v>
      </c>
      <c r="T2590">
        <v>1</v>
      </c>
      <c r="U2590">
        <f t="shared" si="247"/>
        <v>0</v>
      </c>
    </row>
    <row r="2591" spans="1:21" x14ac:dyDescent="0.25">
      <c r="A2591">
        <v>2025</v>
      </c>
      <c r="B2591">
        <v>15701096</v>
      </c>
      <c r="C2591" t="s">
        <v>1398</v>
      </c>
      <c r="D2591">
        <v>778</v>
      </c>
      <c r="E2591" t="s">
        <v>15</v>
      </c>
      <c r="F2591" t="s">
        <v>23</v>
      </c>
      <c r="G2591">
        <v>44</v>
      </c>
      <c r="H2591">
        <v>8</v>
      </c>
      <c r="I2591">
        <v>123864</v>
      </c>
      <c r="J2591">
        <v>1</v>
      </c>
      <c r="K2591">
        <v>1</v>
      </c>
      <c r="L2591">
        <v>0</v>
      </c>
      <c r="M2591">
        <v>144495</v>
      </c>
      <c r="N2591">
        <v>0</v>
      </c>
      <c r="O2591" t="str">
        <f t="shared" si="242"/>
        <v>30-45</v>
      </c>
      <c r="P2591" t="str">
        <f t="shared" si="243"/>
        <v>High</v>
      </c>
      <c r="Q2591" t="str">
        <f t="shared" si="244"/>
        <v>Long-Term</v>
      </c>
      <c r="R2591" t="str">
        <f t="shared" si="245"/>
        <v>High Balance</v>
      </c>
      <c r="S2591" t="str">
        <f t="shared" si="246"/>
        <v>High Value</v>
      </c>
      <c r="T2591">
        <v>1</v>
      </c>
      <c r="U2591">
        <f t="shared" si="247"/>
        <v>0</v>
      </c>
    </row>
    <row r="2592" spans="1:21" x14ac:dyDescent="0.25">
      <c r="A2592">
        <v>2025</v>
      </c>
      <c r="B2592">
        <v>15710450</v>
      </c>
      <c r="C2592" t="s">
        <v>1245</v>
      </c>
      <c r="D2592">
        <v>848</v>
      </c>
      <c r="E2592" t="s">
        <v>18</v>
      </c>
      <c r="F2592" t="s">
        <v>23</v>
      </c>
      <c r="G2592">
        <v>22</v>
      </c>
      <c r="H2592">
        <v>7</v>
      </c>
      <c r="I2592">
        <v>120812</v>
      </c>
      <c r="J2592">
        <v>1</v>
      </c>
      <c r="K2592">
        <v>1</v>
      </c>
      <c r="L2592">
        <v>1</v>
      </c>
      <c r="M2592">
        <v>185510</v>
      </c>
      <c r="N2592">
        <v>0</v>
      </c>
      <c r="O2592" t="str">
        <f t="shared" si="242"/>
        <v>&lt;30</v>
      </c>
      <c r="P2592" t="str">
        <f t="shared" si="243"/>
        <v>High</v>
      </c>
      <c r="Q2592" t="str">
        <f t="shared" si="244"/>
        <v>Mid-Term</v>
      </c>
      <c r="R2592" t="str">
        <f t="shared" si="245"/>
        <v>High Balance</v>
      </c>
      <c r="S2592" t="str">
        <f t="shared" si="246"/>
        <v>High Value</v>
      </c>
      <c r="T2592">
        <v>1</v>
      </c>
      <c r="U2592">
        <f t="shared" si="247"/>
        <v>0</v>
      </c>
    </row>
    <row r="2593" spans="1:21" x14ac:dyDescent="0.25">
      <c r="A2593">
        <v>2025</v>
      </c>
      <c r="B2593">
        <v>15790846</v>
      </c>
      <c r="C2593" t="s">
        <v>306</v>
      </c>
      <c r="D2593">
        <v>634</v>
      </c>
      <c r="E2593" t="s">
        <v>26</v>
      </c>
      <c r="F2593" t="s">
        <v>23</v>
      </c>
      <c r="G2593">
        <v>38</v>
      </c>
      <c r="H2593">
        <v>2</v>
      </c>
      <c r="I2593">
        <v>148431</v>
      </c>
      <c r="J2593">
        <v>1</v>
      </c>
      <c r="K2593">
        <v>1</v>
      </c>
      <c r="L2593">
        <v>1</v>
      </c>
      <c r="M2593">
        <v>56056</v>
      </c>
      <c r="N2593">
        <v>0</v>
      </c>
      <c r="O2593" t="str">
        <f t="shared" si="242"/>
        <v>30-45</v>
      </c>
      <c r="P2593" t="str">
        <f t="shared" si="243"/>
        <v>Medium</v>
      </c>
      <c r="Q2593" t="str">
        <f t="shared" si="244"/>
        <v>New</v>
      </c>
      <c r="R2593" t="str">
        <f t="shared" si="245"/>
        <v>High Balance</v>
      </c>
      <c r="S2593" t="str">
        <f t="shared" si="246"/>
        <v>High Value</v>
      </c>
      <c r="T2593">
        <v>1</v>
      </c>
      <c r="U2593">
        <f t="shared" si="247"/>
        <v>0</v>
      </c>
    </row>
    <row r="2594" spans="1:21" x14ac:dyDescent="0.25">
      <c r="A2594">
        <v>2025</v>
      </c>
      <c r="B2594">
        <v>15658956</v>
      </c>
      <c r="C2594" t="s">
        <v>943</v>
      </c>
      <c r="D2594">
        <v>505</v>
      </c>
      <c r="E2594" t="s">
        <v>26</v>
      </c>
      <c r="F2594" t="s">
        <v>23</v>
      </c>
      <c r="G2594">
        <v>40</v>
      </c>
      <c r="H2594">
        <v>6</v>
      </c>
      <c r="I2594">
        <v>47870</v>
      </c>
      <c r="J2594">
        <v>2</v>
      </c>
      <c r="K2594">
        <v>1</v>
      </c>
      <c r="L2594">
        <v>1</v>
      </c>
      <c r="M2594">
        <v>155062</v>
      </c>
      <c r="N2594">
        <v>0</v>
      </c>
      <c r="O2594" t="str">
        <f t="shared" si="242"/>
        <v>30-45</v>
      </c>
      <c r="P2594" t="str">
        <f t="shared" si="243"/>
        <v>Low</v>
      </c>
      <c r="Q2594" t="str">
        <f t="shared" si="244"/>
        <v>Mid-Term</v>
      </c>
      <c r="R2594" t="str">
        <f t="shared" si="245"/>
        <v>Low Balance</v>
      </c>
      <c r="S2594" t="str">
        <f t="shared" si="246"/>
        <v>Normal</v>
      </c>
      <c r="T2594">
        <v>1</v>
      </c>
      <c r="U2594">
        <f t="shared" si="247"/>
        <v>0</v>
      </c>
    </row>
    <row r="2595" spans="1:21" x14ac:dyDescent="0.25">
      <c r="A2595">
        <v>2025</v>
      </c>
      <c r="B2595">
        <v>15755223</v>
      </c>
      <c r="C2595" t="s">
        <v>1340</v>
      </c>
      <c r="D2595">
        <v>692</v>
      </c>
      <c r="E2595" t="s">
        <v>26</v>
      </c>
      <c r="F2595" t="s">
        <v>23</v>
      </c>
      <c r="G2595">
        <v>53</v>
      </c>
      <c r="H2595">
        <v>7</v>
      </c>
      <c r="I2595">
        <v>150927</v>
      </c>
      <c r="J2595">
        <v>2</v>
      </c>
      <c r="K2595">
        <v>0</v>
      </c>
      <c r="L2595">
        <v>0</v>
      </c>
      <c r="M2595">
        <v>119817</v>
      </c>
      <c r="N2595">
        <v>0</v>
      </c>
      <c r="O2595" t="str">
        <f t="shared" si="242"/>
        <v>46-60</v>
      </c>
      <c r="P2595" t="str">
        <f t="shared" si="243"/>
        <v>Medium</v>
      </c>
      <c r="Q2595" t="str">
        <f t="shared" si="244"/>
        <v>Mid-Term</v>
      </c>
      <c r="R2595" t="str">
        <f t="shared" si="245"/>
        <v>High Balance</v>
      </c>
      <c r="S2595" t="str">
        <f t="shared" si="246"/>
        <v>High Value</v>
      </c>
      <c r="T2595">
        <v>1</v>
      </c>
      <c r="U2595">
        <f t="shared" si="247"/>
        <v>0</v>
      </c>
    </row>
    <row r="2596" spans="1:21" x14ac:dyDescent="0.25">
      <c r="A2596">
        <v>2025</v>
      </c>
      <c r="B2596">
        <v>15787318</v>
      </c>
      <c r="C2596" t="s">
        <v>1399</v>
      </c>
      <c r="D2596">
        <v>537</v>
      </c>
      <c r="E2596" t="s">
        <v>26</v>
      </c>
      <c r="F2596" t="s">
        <v>16</v>
      </c>
      <c r="G2596">
        <v>47</v>
      </c>
      <c r="H2596">
        <v>6</v>
      </c>
      <c r="I2596">
        <v>103163</v>
      </c>
      <c r="J2596">
        <v>1</v>
      </c>
      <c r="K2596">
        <v>1</v>
      </c>
      <c r="L2596">
        <v>0</v>
      </c>
      <c r="M2596">
        <v>16260</v>
      </c>
      <c r="N2596">
        <v>1</v>
      </c>
      <c r="O2596" t="str">
        <f t="shared" si="242"/>
        <v>46-60</v>
      </c>
      <c r="P2596" t="str">
        <f t="shared" si="243"/>
        <v>Low</v>
      </c>
      <c r="Q2596" t="str">
        <f t="shared" si="244"/>
        <v>Mid-Term</v>
      </c>
      <c r="R2596" t="str">
        <f t="shared" si="245"/>
        <v>High Balance</v>
      </c>
      <c r="S2596" t="str">
        <f t="shared" si="246"/>
        <v>High Value</v>
      </c>
      <c r="T2596">
        <v>1</v>
      </c>
      <c r="U2596">
        <f t="shared" si="247"/>
        <v>103163</v>
      </c>
    </row>
    <row r="2597" spans="1:21" x14ac:dyDescent="0.25">
      <c r="A2597">
        <v>2025</v>
      </c>
      <c r="B2597">
        <v>15737310</v>
      </c>
      <c r="C2597" t="s">
        <v>809</v>
      </c>
      <c r="D2597">
        <v>633</v>
      </c>
      <c r="E2597" t="s">
        <v>15</v>
      </c>
      <c r="F2597" t="s">
        <v>23</v>
      </c>
      <c r="G2597">
        <v>29</v>
      </c>
      <c r="H2597">
        <v>10</v>
      </c>
      <c r="I2597">
        <v>130206</v>
      </c>
      <c r="J2597">
        <v>1</v>
      </c>
      <c r="K2597">
        <v>1</v>
      </c>
      <c r="L2597">
        <v>0</v>
      </c>
      <c r="M2597">
        <v>184655</v>
      </c>
      <c r="N2597">
        <v>0</v>
      </c>
      <c r="O2597" t="str">
        <f t="shared" si="242"/>
        <v>&lt;30</v>
      </c>
      <c r="P2597" t="str">
        <f t="shared" si="243"/>
        <v>Medium</v>
      </c>
      <c r="Q2597" t="str">
        <f t="shared" si="244"/>
        <v>Long-Term</v>
      </c>
      <c r="R2597" t="str">
        <f t="shared" si="245"/>
        <v>High Balance</v>
      </c>
      <c r="S2597" t="str">
        <f t="shared" si="246"/>
        <v>High Value</v>
      </c>
      <c r="T2597">
        <v>1</v>
      </c>
      <c r="U2597">
        <f t="shared" si="247"/>
        <v>0</v>
      </c>
    </row>
    <row r="2598" spans="1:21" x14ac:dyDescent="0.25">
      <c r="A2598">
        <v>2025</v>
      </c>
      <c r="B2598">
        <v>15763665</v>
      </c>
      <c r="C2598" t="s">
        <v>1095</v>
      </c>
      <c r="D2598">
        <v>833</v>
      </c>
      <c r="E2598" t="s">
        <v>15</v>
      </c>
      <c r="F2598" t="s">
        <v>16</v>
      </c>
      <c r="G2598">
        <v>28</v>
      </c>
      <c r="H2598">
        <v>4</v>
      </c>
      <c r="I2598">
        <v>136675</v>
      </c>
      <c r="J2598">
        <v>2</v>
      </c>
      <c r="K2598">
        <v>0</v>
      </c>
      <c r="L2598">
        <v>0</v>
      </c>
      <c r="M2598">
        <v>5279</v>
      </c>
      <c r="N2598">
        <v>0</v>
      </c>
      <c r="O2598" t="str">
        <f t="shared" si="242"/>
        <v>&lt;30</v>
      </c>
      <c r="P2598" t="str">
        <f t="shared" si="243"/>
        <v>High</v>
      </c>
      <c r="Q2598" t="str">
        <f t="shared" si="244"/>
        <v>Mid-Term</v>
      </c>
      <c r="R2598" t="str">
        <f t="shared" si="245"/>
        <v>High Balance</v>
      </c>
      <c r="S2598" t="str">
        <f t="shared" si="246"/>
        <v>High Value</v>
      </c>
      <c r="T2598">
        <v>1</v>
      </c>
      <c r="U2598">
        <f t="shared" si="247"/>
        <v>0</v>
      </c>
    </row>
    <row r="2599" spans="1:21" x14ac:dyDescent="0.25">
      <c r="A2599">
        <v>2025</v>
      </c>
      <c r="B2599">
        <v>15668818</v>
      </c>
      <c r="C2599" t="s">
        <v>1400</v>
      </c>
      <c r="D2599">
        <v>592</v>
      </c>
      <c r="E2599" t="s">
        <v>18</v>
      </c>
      <c r="F2599" t="s">
        <v>16</v>
      </c>
      <c r="G2599">
        <v>40</v>
      </c>
      <c r="H2599">
        <v>2</v>
      </c>
      <c r="I2599">
        <v>200322</v>
      </c>
      <c r="J2599">
        <v>1</v>
      </c>
      <c r="K2599">
        <v>1</v>
      </c>
      <c r="L2599">
        <v>1</v>
      </c>
      <c r="M2599">
        <v>113245</v>
      </c>
      <c r="N2599">
        <v>0</v>
      </c>
      <c r="O2599" t="str">
        <f t="shared" si="242"/>
        <v>30-45</v>
      </c>
      <c r="P2599" t="str">
        <f t="shared" si="243"/>
        <v>Low</v>
      </c>
      <c r="Q2599" t="str">
        <f t="shared" si="244"/>
        <v>New</v>
      </c>
      <c r="R2599" t="str">
        <f t="shared" si="245"/>
        <v>High Balance</v>
      </c>
      <c r="S2599" t="str">
        <f t="shared" si="246"/>
        <v>High Value</v>
      </c>
      <c r="T2599">
        <v>1</v>
      </c>
      <c r="U2599">
        <f t="shared" si="247"/>
        <v>0</v>
      </c>
    </row>
    <row r="2600" spans="1:21" x14ac:dyDescent="0.25">
      <c r="A2600">
        <v>2025</v>
      </c>
      <c r="B2600">
        <v>15765812</v>
      </c>
      <c r="C2600" t="s">
        <v>70</v>
      </c>
      <c r="D2600">
        <v>587</v>
      </c>
      <c r="E2600" t="s">
        <v>18</v>
      </c>
      <c r="F2600" t="s">
        <v>23</v>
      </c>
      <c r="G2600">
        <v>48</v>
      </c>
      <c r="H2600">
        <v>1</v>
      </c>
      <c r="I2600">
        <v>0</v>
      </c>
      <c r="J2600">
        <v>2</v>
      </c>
      <c r="K2600">
        <v>1</v>
      </c>
      <c r="L2600">
        <v>1</v>
      </c>
      <c r="M2600">
        <v>8908</v>
      </c>
      <c r="N2600">
        <v>0</v>
      </c>
      <c r="O2600" t="str">
        <f t="shared" si="242"/>
        <v>46-60</v>
      </c>
      <c r="P2600" t="str">
        <f t="shared" si="243"/>
        <v>Low</v>
      </c>
      <c r="Q2600" t="str">
        <f t="shared" si="244"/>
        <v>New</v>
      </c>
      <c r="R2600" t="str">
        <f t="shared" si="245"/>
        <v>Zero Balance</v>
      </c>
      <c r="S2600" t="str">
        <f t="shared" si="246"/>
        <v>Normal</v>
      </c>
      <c r="T2600">
        <v>1</v>
      </c>
      <c r="U2600">
        <f t="shared" si="247"/>
        <v>0</v>
      </c>
    </row>
    <row r="2601" spans="1:21" x14ac:dyDescent="0.25">
      <c r="A2601">
        <v>2025</v>
      </c>
      <c r="B2601">
        <v>15704844</v>
      </c>
      <c r="C2601" t="s">
        <v>376</v>
      </c>
      <c r="D2601">
        <v>550</v>
      </c>
      <c r="E2601" t="s">
        <v>18</v>
      </c>
      <c r="F2601" t="s">
        <v>23</v>
      </c>
      <c r="G2601">
        <v>62</v>
      </c>
      <c r="H2601">
        <v>7</v>
      </c>
      <c r="I2601">
        <v>80928</v>
      </c>
      <c r="J2601">
        <v>1</v>
      </c>
      <c r="K2601">
        <v>0</v>
      </c>
      <c r="L2601">
        <v>1</v>
      </c>
      <c r="M2601">
        <v>64491</v>
      </c>
      <c r="N2601">
        <v>0</v>
      </c>
      <c r="O2601" t="str">
        <f t="shared" si="242"/>
        <v>60+</v>
      </c>
      <c r="P2601" t="str">
        <f t="shared" si="243"/>
        <v>Low</v>
      </c>
      <c r="Q2601" t="str">
        <f t="shared" si="244"/>
        <v>Mid-Term</v>
      </c>
      <c r="R2601" t="str">
        <f t="shared" si="245"/>
        <v>Low Balance</v>
      </c>
      <c r="S2601" t="str">
        <f t="shared" si="246"/>
        <v>Normal</v>
      </c>
      <c r="T2601">
        <v>1</v>
      </c>
      <c r="U2601">
        <f t="shared" si="247"/>
        <v>0</v>
      </c>
    </row>
    <row r="2602" spans="1:21" x14ac:dyDescent="0.25">
      <c r="A2602">
        <v>2025</v>
      </c>
      <c r="B2602">
        <v>15744582</v>
      </c>
      <c r="C2602" t="s">
        <v>1401</v>
      </c>
      <c r="D2602">
        <v>680</v>
      </c>
      <c r="E2602" t="s">
        <v>15</v>
      </c>
      <c r="F2602" t="s">
        <v>16</v>
      </c>
      <c r="G2602">
        <v>24</v>
      </c>
      <c r="H2602">
        <v>10</v>
      </c>
      <c r="I2602">
        <v>0</v>
      </c>
      <c r="J2602">
        <v>3</v>
      </c>
      <c r="K2602">
        <v>1</v>
      </c>
      <c r="L2602">
        <v>0</v>
      </c>
      <c r="M2602">
        <v>154972</v>
      </c>
      <c r="N2602">
        <v>1</v>
      </c>
      <c r="O2602" t="str">
        <f t="shared" si="242"/>
        <v>&lt;30</v>
      </c>
      <c r="P2602" t="str">
        <f t="shared" si="243"/>
        <v>Medium</v>
      </c>
      <c r="Q2602" t="str">
        <f t="shared" si="244"/>
        <v>Long-Term</v>
      </c>
      <c r="R2602" t="str">
        <f t="shared" si="245"/>
        <v>Zero Balance</v>
      </c>
      <c r="S2602" t="str">
        <f t="shared" si="246"/>
        <v>Normal</v>
      </c>
      <c r="T2602">
        <v>1</v>
      </c>
      <c r="U2602">
        <f t="shared" si="247"/>
        <v>0</v>
      </c>
    </row>
    <row r="2603" spans="1:21" x14ac:dyDescent="0.25">
      <c r="A2603">
        <v>2025</v>
      </c>
      <c r="B2603">
        <v>15616700</v>
      </c>
      <c r="C2603" t="s">
        <v>1402</v>
      </c>
      <c r="D2603">
        <v>622</v>
      </c>
      <c r="E2603" t="s">
        <v>18</v>
      </c>
      <c r="F2603" t="s">
        <v>16</v>
      </c>
      <c r="G2603">
        <v>41</v>
      </c>
      <c r="H2603">
        <v>9</v>
      </c>
      <c r="I2603">
        <v>0</v>
      </c>
      <c r="J2603">
        <v>2</v>
      </c>
      <c r="K2603">
        <v>1</v>
      </c>
      <c r="L2603">
        <v>1</v>
      </c>
      <c r="M2603">
        <v>155786</v>
      </c>
      <c r="N2603">
        <v>0</v>
      </c>
      <c r="O2603" t="str">
        <f t="shared" si="242"/>
        <v>30-45</v>
      </c>
      <c r="P2603" t="str">
        <f t="shared" si="243"/>
        <v>Medium</v>
      </c>
      <c r="Q2603" t="str">
        <f t="shared" si="244"/>
        <v>Long-Term</v>
      </c>
      <c r="R2603" t="str">
        <f t="shared" si="245"/>
        <v>Zero Balance</v>
      </c>
      <c r="S2603" t="str">
        <f t="shared" si="246"/>
        <v>Normal</v>
      </c>
      <c r="T2603">
        <v>1</v>
      </c>
      <c r="U2603">
        <f t="shared" si="247"/>
        <v>0</v>
      </c>
    </row>
    <row r="2604" spans="1:21" x14ac:dyDescent="0.25">
      <c r="A2604">
        <v>2025</v>
      </c>
      <c r="B2604">
        <v>15683521</v>
      </c>
      <c r="C2604" t="s">
        <v>1088</v>
      </c>
      <c r="D2604">
        <v>594</v>
      </c>
      <c r="E2604" t="s">
        <v>26</v>
      </c>
      <c r="F2604" t="s">
        <v>23</v>
      </c>
      <c r="G2604">
        <v>28</v>
      </c>
      <c r="H2604">
        <v>0</v>
      </c>
      <c r="I2604">
        <v>142575</v>
      </c>
      <c r="J2604">
        <v>2</v>
      </c>
      <c r="K2604">
        <v>1</v>
      </c>
      <c r="L2604">
        <v>0</v>
      </c>
      <c r="M2604">
        <v>129085</v>
      </c>
      <c r="N2604">
        <v>0</v>
      </c>
      <c r="O2604" t="str">
        <f t="shared" si="242"/>
        <v>&lt;30</v>
      </c>
      <c r="P2604" t="str">
        <f t="shared" si="243"/>
        <v>Low</v>
      </c>
      <c r="Q2604" t="str">
        <f t="shared" si="244"/>
        <v>New</v>
      </c>
      <c r="R2604" t="str">
        <f t="shared" si="245"/>
        <v>High Balance</v>
      </c>
      <c r="S2604" t="str">
        <f t="shared" si="246"/>
        <v>High Value</v>
      </c>
      <c r="T2604">
        <v>1</v>
      </c>
      <c r="U2604">
        <f t="shared" si="247"/>
        <v>0</v>
      </c>
    </row>
    <row r="2605" spans="1:21" x14ac:dyDescent="0.25">
      <c r="A2605">
        <v>2025</v>
      </c>
      <c r="B2605">
        <v>15583049</v>
      </c>
      <c r="C2605" t="s">
        <v>93</v>
      </c>
      <c r="D2605">
        <v>643</v>
      </c>
      <c r="E2605" t="s">
        <v>26</v>
      </c>
      <c r="F2605" t="s">
        <v>16</v>
      </c>
      <c r="G2605">
        <v>34</v>
      </c>
      <c r="H2605">
        <v>7</v>
      </c>
      <c r="I2605">
        <v>160426</v>
      </c>
      <c r="J2605">
        <v>1</v>
      </c>
      <c r="K2605">
        <v>0</v>
      </c>
      <c r="L2605">
        <v>1</v>
      </c>
      <c r="M2605">
        <v>188533</v>
      </c>
      <c r="N2605">
        <v>0</v>
      </c>
      <c r="O2605" t="str">
        <f t="shared" si="242"/>
        <v>30-45</v>
      </c>
      <c r="P2605" t="str">
        <f t="shared" si="243"/>
        <v>Medium</v>
      </c>
      <c r="Q2605" t="str">
        <f t="shared" si="244"/>
        <v>Mid-Term</v>
      </c>
      <c r="R2605" t="str">
        <f t="shared" si="245"/>
        <v>High Balance</v>
      </c>
      <c r="S2605" t="str">
        <f t="shared" si="246"/>
        <v>High Value</v>
      </c>
      <c r="T2605">
        <v>1</v>
      </c>
      <c r="U2605">
        <f t="shared" si="247"/>
        <v>0</v>
      </c>
    </row>
    <row r="2606" spans="1:21" x14ac:dyDescent="0.25">
      <c r="A2606">
        <v>2025</v>
      </c>
      <c r="B2606">
        <v>15643752</v>
      </c>
      <c r="C2606" t="s">
        <v>171</v>
      </c>
      <c r="D2606">
        <v>540</v>
      </c>
      <c r="E2606" t="s">
        <v>15</v>
      </c>
      <c r="F2606" t="s">
        <v>23</v>
      </c>
      <c r="G2606">
        <v>25</v>
      </c>
      <c r="H2606">
        <v>5</v>
      </c>
      <c r="I2606">
        <v>116160</v>
      </c>
      <c r="J2606">
        <v>1</v>
      </c>
      <c r="K2606">
        <v>1</v>
      </c>
      <c r="L2606">
        <v>0</v>
      </c>
      <c r="M2606">
        <v>13412</v>
      </c>
      <c r="N2606">
        <v>0</v>
      </c>
      <c r="O2606" t="str">
        <f t="shared" si="242"/>
        <v>&lt;30</v>
      </c>
      <c r="P2606" t="str">
        <f t="shared" si="243"/>
        <v>Low</v>
      </c>
      <c r="Q2606" t="str">
        <f t="shared" si="244"/>
        <v>Mid-Term</v>
      </c>
      <c r="R2606" t="str">
        <f t="shared" si="245"/>
        <v>High Balance</v>
      </c>
      <c r="S2606" t="str">
        <f t="shared" si="246"/>
        <v>High Value</v>
      </c>
      <c r="T2606">
        <v>1</v>
      </c>
      <c r="U2606">
        <f t="shared" si="247"/>
        <v>0</v>
      </c>
    </row>
    <row r="2607" spans="1:21" x14ac:dyDescent="0.25">
      <c r="A2607">
        <v>2025</v>
      </c>
      <c r="B2607">
        <v>15620398</v>
      </c>
      <c r="C2607" t="s">
        <v>21</v>
      </c>
      <c r="D2607">
        <v>635</v>
      </c>
      <c r="E2607" t="s">
        <v>18</v>
      </c>
      <c r="F2607" t="s">
        <v>16</v>
      </c>
      <c r="G2607">
        <v>34</v>
      </c>
      <c r="H2607">
        <v>5</v>
      </c>
      <c r="I2607">
        <v>98683</v>
      </c>
      <c r="J2607">
        <v>2</v>
      </c>
      <c r="K2607">
        <v>1</v>
      </c>
      <c r="L2607">
        <v>0</v>
      </c>
      <c r="M2607">
        <v>15733</v>
      </c>
      <c r="N2607">
        <v>0</v>
      </c>
      <c r="O2607" t="str">
        <f t="shared" si="242"/>
        <v>30-45</v>
      </c>
      <c r="P2607" t="str">
        <f t="shared" si="243"/>
        <v>Medium</v>
      </c>
      <c r="Q2607" t="str">
        <f t="shared" si="244"/>
        <v>Mid-Term</v>
      </c>
      <c r="R2607" t="str">
        <f t="shared" si="245"/>
        <v>Low Balance</v>
      </c>
      <c r="S2607" t="str">
        <f t="shared" si="246"/>
        <v>Normal</v>
      </c>
      <c r="T2607">
        <v>1</v>
      </c>
      <c r="U2607">
        <f t="shared" si="247"/>
        <v>0</v>
      </c>
    </row>
    <row r="2608" spans="1:21" x14ac:dyDescent="0.25">
      <c r="A2608">
        <v>2025</v>
      </c>
      <c r="B2608">
        <v>15715707</v>
      </c>
      <c r="C2608" t="s">
        <v>1403</v>
      </c>
      <c r="D2608">
        <v>657</v>
      </c>
      <c r="E2608" t="s">
        <v>15</v>
      </c>
      <c r="F2608" t="s">
        <v>23</v>
      </c>
      <c r="G2608">
        <v>32</v>
      </c>
      <c r="H2608">
        <v>3</v>
      </c>
      <c r="I2608">
        <v>118829</v>
      </c>
      <c r="J2608">
        <v>2</v>
      </c>
      <c r="K2608">
        <v>1</v>
      </c>
      <c r="L2608">
        <v>1</v>
      </c>
      <c r="M2608">
        <v>73128</v>
      </c>
      <c r="N2608">
        <v>0</v>
      </c>
      <c r="O2608" t="str">
        <f t="shared" si="242"/>
        <v>30-45</v>
      </c>
      <c r="P2608" t="str">
        <f t="shared" si="243"/>
        <v>Medium</v>
      </c>
      <c r="Q2608" t="str">
        <f t="shared" si="244"/>
        <v>New</v>
      </c>
      <c r="R2608" t="str">
        <f t="shared" si="245"/>
        <v>High Balance</v>
      </c>
      <c r="S2608" t="str">
        <f t="shared" si="246"/>
        <v>High Value</v>
      </c>
      <c r="T2608">
        <v>1</v>
      </c>
      <c r="U2608">
        <f t="shared" si="247"/>
        <v>0</v>
      </c>
    </row>
    <row r="2609" spans="1:21" x14ac:dyDescent="0.25">
      <c r="A2609">
        <v>2025</v>
      </c>
      <c r="B2609">
        <v>15814209</v>
      </c>
      <c r="C2609" t="s">
        <v>111</v>
      </c>
      <c r="D2609">
        <v>814</v>
      </c>
      <c r="E2609" t="s">
        <v>15</v>
      </c>
      <c r="F2609" t="s">
        <v>23</v>
      </c>
      <c r="G2609">
        <v>31</v>
      </c>
      <c r="H2609">
        <v>1</v>
      </c>
      <c r="I2609">
        <v>118871</v>
      </c>
      <c r="J2609">
        <v>1</v>
      </c>
      <c r="K2609">
        <v>1</v>
      </c>
      <c r="L2609">
        <v>0</v>
      </c>
      <c r="M2609">
        <v>101704</v>
      </c>
      <c r="N2609">
        <v>0</v>
      </c>
      <c r="O2609" t="str">
        <f t="shared" si="242"/>
        <v>30-45</v>
      </c>
      <c r="P2609" t="str">
        <f t="shared" si="243"/>
        <v>High</v>
      </c>
      <c r="Q2609" t="str">
        <f t="shared" si="244"/>
        <v>New</v>
      </c>
      <c r="R2609" t="str">
        <f t="shared" si="245"/>
        <v>High Balance</v>
      </c>
      <c r="S2609" t="str">
        <f t="shared" si="246"/>
        <v>High Value</v>
      </c>
      <c r="T2609">
        <v>1</v>
      </c>
      <c r="U2609">
        <f t="shared" si="247"/>
        <v>0</v>
      </c>
    </row>
    <row r="2610" spans="1:21" x14ac:dyDescent="0.25">
      <c r="A2610">
        <v>2025</v>
      </c>
      <c r="B2610">
        <v>15733768</v>
      </c>
      <c r="C2610" t="s">
        <v>637</v>
      </c>
      <c r="D2610">
        <v>600</v>
      </c>
      <c r="E2610" t="s">
        <v>15</v>
      </c>
      <c r="F2610" t="s">
        <v>23</v>
      </c>
      <c r="G2610">
        <v>32</v>
      </c>
      <c r="H2610">
        <v>1</v>
      </c>
      <c r="I2610">
        <v>0</v>
      </c>
      <c r="J2610">
        <v>1</v>
      </c>
      <c r="K2610">
        <v>1</v>
      </c>
      <c r="L2610">
        <v>1</v>
      </c>
      <c r="M2610">
        <v>101986</v>
      </c>
      <c r="N2610">
        <v>0</v>
      </c>
      <c r="O2610" t="str">
        <f t="shared" si="242"/>
        <v>30-45</v>
      </c>
      <c r="P2610" t="str">
        <f t="shared" si="243"/>
        <v>Medium</v>
      </c>
      <c r="Q2610" t="str">
        <f t="shared" si="244"/>
        <v>New</v>
      </c>
      <c r="R2610" t="str">
        <f t="shared" si="245"/>
        <v>Zero Balance</v>
      </c>
      <c r="S2610" t="str">
        <f t="shared" si="246"/>
        <v>Normal</v>
      </c>
      <c r="T2610">
        <v>1</v>
      </c>
      <c r="U2610">
        <f t="shared" si="247"/>
        <v>0</v>
      </c>
    </row>
    <row r="2611" spans="1:21" x14ac:dyDescent="0.25">
      <c r="A2611">
        <v>2025</v>
      </c>
      <c r="B2611">
        <v>15755242</v>
      </c>
      <c r="C2611" t="s">
        <v>183</v>
      </c>
      <c r="D2611">
        <v>682</v>
      </c>
      <c r="E2611" t="s">
        <v>15</v>
      </c>
      <c r="F2611" t="s">
        <v>16</v>
      </c>
      <c r="G2611">
        <v>46</v>
      </c>
      <c r="H2611">
        <v>2</v>
      </c>
      <c r="I2611">
        <v>0</v>
      </c>
      <c r="J2611">
        <v>1</v>
      </c>
      <c r="K2611">
        <v>1</v>
      </c>
      <c r="L2611">
        <v>1</v>
      </c>
      <c r="M2611">
        <v>114443</v>
      </c>
      <c r="N2611">
        <v>0</v>
      </c>
      <c r="O2611" t="str">
        <f t="shared" si="242"/>
        <v>46-60</v>
      </c>
      <c r="P2611" t="str">
        <f t="shared" si="243"/>
        <v>Medium</v>
      </c>
      <c r="Q2611" t="str">
        <f t="shared" si="244"/>
        <v>New</v>
      </c>
      <c r="R2611" t="str">
        <f t="shared" si="245"/>
        <v>Zero Balance</v>
      </c>
      <c r="S2611" t="str">
        <f t="shared" si="246"/>
        <v>Normal</v>
      </c>
      <c r="T2611">
        <v>1</v>
      </c>
      <c r="U2611">
        <f t="shared" si="247"/>
        <v>0</v>
      </c>
    </row>
    <row r="2612" spans="1:21" x14ac:dyDescent="0.25">
      <c r="A2612">
        <v>2025</v>
      </c>
      <c r="B2612">
        <v>15729412</v>
      </c>
      <c r="C2612" t="s">
        <v>1404</v>
      </c>
      <c r="D2612">
        <v>682</v>
      </c>
      <c r="E2612" t="s">
        <v>15</v>
      </c>
      <c r="F2612" t="s">
        <v>23</v>
      </c>
      <c r="G2612">
        <v>38</v>
      </c>
      <c r="H2612">
        <v>4</v>
      </c>
      <c r="I2612">
        <v>107192</v>
      </c>
      <c r="J2612">
        <v>1</v>
      </c>
      <c r="K2612">
        <v>1</v>
      </c>
      <c r="L2612">
        <v>1</v>
      </c>
      <c r="M2612">
        <v>15669</v>
      </c>
      <c r="N2612">
        <v>0</v>
      </c>
      <c r="O2612" t="str">
        <f t="shared" si="242"/>
        <v>30-45</v>
      </c>
      <c r="P2612" t="str">
        <f t="shared" si="243"/>
        <v>Medium</v>
      </c>
      <c r="Q2612" t="str">
        <f t="shared" si="244"/>
        <v>Mid-Term</v>
      </c>
      <c r="R2612" t="str">
        <f t="shared" si="245"/>
        <v>High Balance</v>
      </c>
      <c r="S2612" t="str">
        <f t="shared" si="246"/>
        <v>High Value</v>
      </c>
      <c r="T2612">
        <v>1</v>
      </c>
      <c r="U2612">
        <f t="shared" si="247"/>
        <v>0</v>
      </c>
    </row>
    <row r="2613" spans="1:21" x14ac:dyDescent="0.25">
      <c r="A2613">
        <v>2025</v>
      </c>
      <c r="B2613">
        <v>15746564</v>
      </c>
      <c r="C2613" t="s">
        <v>229</v>
      </c>
      <c r="D2613">
        <v>566</v>
      </c>
      <c r="E2613" t="s">
        <v>15</v>
      </c>
      <c r="F2613" t="s">
        <v>23</v>
      </c>
      <c r="G2613">
        <v>42</v>
      </c>
      <c r="H2613">
        <v>3</v>
      </c>
      <c r="I2613">
        <v>108011</v>
      </c>
      <c r="J2613">
        <v>1</v>
      </c>
      <c r="K2613">
        <v>1</v>
      </c>
      <c r="L2613">
        <v>1</v>
      </c>
      <c r="M2613">
        <v>157486</v>
      </c>
      <c r="N2613">
        <v>0</v>
      </c>
      <c r="O2613" t="str">
        <f t="shared" si="242"/>
        <v>30-45</v>
      </c>
      <c r="P2613" t="str">
        <f t="shared" si="243"/>
        <v>Low</v>
      </c>
      <c r="Q2613" t="str">
        <f t="shared" si="244"/>
        <v>New</v>
      </c>
      <c r="R2613" t="str">
        <f t="shared" si="245"/>
        <v>High Balance</v>
      </c>
      <c r="S2613" t="str">
        <f t="shared" si="246"/>
        <v>High Value</v>
      </c>
      <c r="T2613">
        <v>1</v>
      </c>
      <c r="U2613">
        <f t="shared" si="247"/>
        <v>0</v>
      </c>
    </row>
    <row r="2614" spans="1:21" x14ac:dyDescent="0.25">
      <c r="A2614">
        <v>2025</v>
      </c>
      <c r="B2614">
        <v>15588446</v>
      </c>
      <c r="C2614" t="s">
        <v>1078</v>
      </c>
      <c r="D2614">
        <v>550</v>
      </c>
      <c r="E2614" t="s">
        <v>18</v>
      </c>
      <c r="F2614" t="s">
        <v>23</v>
      </c>
      <c r="G2614">
        <v>34</v>
      </c>
      <c r="H2614">
        <v>3</v>
      </c>
      <c r="I2614">
        <v>0</v>
      </c>
      <c r="J2614">
        <v>2</v>
      </c>
      <c r="K2614">
        <v>0</v>
      </c>
      <c r="L2614">
        <v>0</v>
      </c>
      <c r="M2614">
        <v>131281</v>
      </c>
      <c r="N2614">
        <v>0</v>
      </c>
      <c r="O2614" t="str">
        <f t="shared" si="242"/>
        <v>30-45</v>
      </c>
      <c r="P2614" t="str">
        <f t="shared" si="243"/>
        <v>Low</v>
      </c>
      <c r="Q2614" t="str">
        <f t="shared" si="244"/>
        <v>New</v>
      </c>
      <c r="R2614" t="str">
        <f t="shared" si="245"/>
        <v>Zero Balance</v>
      </c>
      <c r="S2614" t="str">
        <f t="shared" si="246"/>
        <v>Normal</v>
      </c>
      <c r="T2614">
        <v>1</v>
      </c>
      <c r="U2614">
        <f t="shared" si="247"/>
        <v>0</v>
      </c>
    </row>
    <row r="2615" spans="1:21" x14ac:dyDescent="0.25">
      <c r="A2615">
        <v>2025</v>
      </c>
      <c r="B2615">
        <v>15665221</v>
      </c>
      <c r="C2615" t="s">
        <v>1405</v>
      </c>
      <c r="D2615">
        <v>630</v>
      </c>
      <c r="E2615" t="s">
        <v>15</v>
      </c>
      <c r="F2615" t="s">
        <v>23</v>
      </c>
      <c r="G2615">
        <v>26</v>
      </c>
      <c r="H2615">
        <v>7</v>
      </c>
      <c r="I2615">
        <v>129838</v>
      </c>
      <c r="J2615">
        <v>2</v>
      </c>
      <c r="K2615">
        <v>0</v>
      </c>
      <c r="L2615">
        <v>1</v>
      </c>
      <c r="M2615">
        <v>197001</v>
      </c>
      <c r="N2615">
        <v>0</v>
      </c>
      <c r="O2615" t="str">
        <f t="shared" si="242"/>
        <v>&lt;30</v>
      </c>
      <c r="P2615" t="str">
        <f t="shared" si="243"/>
        <v>Medium</v>
      </c>
      <c r="Q2615" t="str">
        <f t="shared" si="244"/>
        <v>Mid-Term</v>
      </c>
      <c r="R2615" t="str">
        <f t="shared" si="245"/>
        <v>High Balance</v>
      </c>
      <c r="S2615" t="str">
        <f t="shared" si="246"/>
        <v>High Value</v>
      </c>
      <c r="T2615">
        <v>1</v>
      </c>
      <c r="U2615">
        <f t="shared" si="247"/>
        <v>0</v>
      </c>
    </row>
    <row r="2616" spans="1:21" x14ac:dyDescent="0.25">
      <c r="A2616">
        <v>2025</v>
      </c>
      <c r="B2616">
        <v>15640846</v>
      </c>
      <c r="C2616" t="s">
        <v>1406</v>
      </c>
      <c r="D2616">
        <v>546</v>
      </c>
      <c r="E2616" t="s">
        <v>26</v>
      </c>
      <c r="F2616" t="s">
        <v>16</v>
      </c>
      <c r="G2616">
        <v>58</v>
      </c>
      <c r="H2616">
        <v>3</v>
      </c>
      <c r="I2616">
        <v>106458</v>
      </c>
      <c r="J2616">
        <v>4</v>
      </c>
      <c r="K2616">
        <v>1</v>
      </c>
      <c r="L2616">
        <v>0</v>
      </c>
      <c r="M2616">
        <v>128882</v>
      </c>
      <c r="N2616">
        <v>1</v>
      </c>
      <c r="O2616" t="str">
        <f t="shared" si="242"/>
        <v>46-60</v>
      </c>
      <c r="P2616" t="str">
        <f t="shared" si="243"/>
        <v>Low</v>
      </c>
      <c r="Q2616" t="str">
        <f t="shared" si="244"/>
        <v>New</v>
      </c>
      <c r="R2616" t="str">
        <f t="shared" si="245"/>
        <v>High Balance</v>
      </c>
      <c r="S2616" t="str">
        <f t="shared" si="246"/>
        <v>High Value</v>
      </c>
      <c r="T2616">
        <v>1</v>
      </c>
      <c r="U2616">
        <f t="shared" si="247"/>
        <v>106458</v>
      </c>
    </row>
    <row r="2617" spans="1:21" x14ac:dyDescent="0.25">
      <c r="A2617">
        <v>2025</v>
      </c>
      <c r="B2617">
        <v>15700209</v>
      </c>
      <c r="C2617" t="s">
        <v>579</v>
      </c>
      <c r="D2617">
        <v>486</v>
      </c>
      <c r="E2617" t="s">
        <v>15</v>
      </c>
      <c r="F2617" t="s">
        <v>23</v>
      </c>
      <c r="G2617">
        <v>63</v>
      </c>
      <c r="H2617">
        <v>9</v>
      </c>
      <c r="I2617">
        <v>97009</v>
      </c>
      <c r="J2617">
        <v>1</v>
      </c>
      <c r="K2617">
        <v>1</v>
      </c>
      <c r="L2617">
        <v>1</v>
      </c>
      <c r="M2617">
        <v>85101</v>
      </c>
      <c r="N2617">
        <v>0</v>
      </c>
      <c r="O2617" t="str">
        <f t="shared" si="242"/>
        <v>60+</v>
      </c>
      <c r="P2617" t="str">
        <f t="shared" si="243"/>
        <v>Low</v>
      </c>
      <c r="Q2617" t="str">
        <f t="shared" si="244"/>
        <v>Long-Term</v>
      </c>
      <c r="R2617" t="str">
        <f t="shared" si="245"/>
        <v>Low Balance</v>
      </c>
      <c r="S2617" t="str">
        <f t="shared" si="246"/>
        <v>Normal</v>
      </c>
      <c r="T2617">
        <v>1</v>
      </c>
      <c r="U2617">
        <f t="shared" si="247"/>
        <v>0</v>
      </c>
    </row>
    <row r="2618" spans="1:21" x14ac:dyDescent="0.25">
      <c r="A2618">
        <v>2025</v>
      </c>
      <c r="B2618">
        <v>15658360</v>
      </c>
      <c r="C2618" t="s">
        <v>343</v>
      </c>
      <c r="D2618">
        <v>762</v>
      </c>
      <c r="E2618" t="s">
        <v>18</v>
      </c>
      <c r="F2618" t="s">
        <v>23</v>
      </c>
      <c r="G2618">
        <v>35</v>
      </c>
      <c r="H2618">
        <v>9</v>
      </c>
      <c r="I2618">
        <v>122929</v>
      </c>
      <c r="J2618">
        <v>2</v>
      </c>
      <c r="K2618">
        <v>0</v>
      </c>
      <c r="L2618">
        <v>0</v>
      </c>
      <c r="M2618">
        <v>149822</v>
      </c>
      <c r="N2618">
        <v>0</v>
      </c>
      <c r="O2618" t="str">
        <f t="shared" si="242"/>
        <v>30-45</v>
      </c>
      <c r="P2618" t="str">
        <f t="shared" si="243"/>
        <v>High</v>
      </c>
      <c r="Q2618" t="str">
        <f t="shared" si="244"/>
        <v>Long-Term</v>
      </c>
      <c r="R2618" t="str">
        <f t="shared" si="245"/>
        <v>High Balance</v>
      </c>
      <c r="S2618" t="str">
        <f t="shared" si="246"/>
        <v>High Value</v>
      </c>
      <c r="T2618">
        <v>1</v>
      </c>
      <c r="U2618">
        <f t="shared" si="247"/>
        <v>0</v>
      </c>
    </row>
    <row r="2619" spans="1:21" x14ac:dyDescent="0.25">
      <c r="A2619">
        <v>2025</v>
      </c>
      <c r="B2619">
        <v>15602735</v>
      </c>
      <c r="C2619" t="s">
        <v>656</v>
      </c>
      <c r="D2619">
        <v>692</v>
      </c>
      <c r="E2619" t="s">
        <v>26</v>
      </c>
      <c r="F2619" t="s">
        <v>23</v>
      </c>
      <c r="G2619">
        <v>45</v>
      </c>
      <c r="H2619">
        <v>6</v>
      </c>
      <c r="I2619">
        <v>152297</v>
      </c>
      <c r="J2619">
        <v>4</v>
      </c>
      <c r="K2619">
        <v>0</v>
      </c>
      <c r="L2619">
        <v>1</v>
      </c>
      <c r="M2619">
        <v>108041</v>
      </c>
      <c r="N2619">
        <v>1</v>
      </c>
      <c r="O2619" t="str">
        <f t="shared" si="242"/>
        <v>30-45</v>
      </c>
      <c r="P2619" t="str">
        <f t="shared" si="243"/>
        <v>Medium</v>
      </c>
      <c r="Q2619" t="str">
        <f t="shared" si="244"/>
        <v>Mid-Term</v>
      </c>
      <c r="R2619" t="str">
        <f t="shared" si="245"/>
        <v>High Balance</v>
      </c>
      <c r="S2619" t="str">
        <f t="shared" si="246"/>
        <v>High Value</v>
      </c>
      <c r="T2619">
        <v>1</v>
      </c>
      <c r="U2619">
        <f t="shared" si="247"/>
        <v>152297</v>
      </c>
    </row>
    <row r="2620" spans="1:21" x14ac:dyDescent="0.25">
      <c r="A2620">
        <v>2025</v>
      </c>
      <c r="B2620">
        <v>15724834</v>
      </c>
      <c r="C2620" t="s">
        <v>1071</v>
      </c>
      <c r="D2620">
        <v>498</v>
      </c>
      <c r="E2620" t="s">
        <v>15</v>
      </c>
      <c r="F2620" t="s">
        <v>16</v>
      </c>
      <c r="G2620">
        <v>30</v>
      </c>
      <c r="H2620">
        <v>1</v>
      </c>
      <c r="I2620">
        <v>0</v>
      </c>
      <c r="J2620">
        <v>2</v>
      </c>
      <c r="K2620">
        <v>0</v>
      </c>
      <c r="L2620">
        <v>0</v>
      </c>
      <c r="M2620">
        <v>135796</v>
      </c>
      <c r="N2620">
        <v>0</v>
      </c>
      <c r="O2620" t="str">
        <f t="shared" si="242"/>
        <v>30-45</v>
      </c>
      <c r="P2620" t="str">
        <f t="shared" si="243"/>
        <v>Low</v>
      </c>
      <c r="Q2620" t="str">
        <f t="shared" si="244"/>
        <v>New</v>
      </c>
      <c r="R2620" t="str">
        <f t="shared" si="245"/>
        <v>Zero Balance</v>
      </c>
      <c r="S2620" t="str">
        <f t="shared" si="246"/>
        <v>Normal</v>
      </c>
      <c r="T2620">
        <v>1</v>
      </c>
      <c r="U2620">
        <f t="shared" si="247"/>
        <v>0</v>
      </c>
    </row>
    <row r="2621" spans="1:21" x14ac:dyDescent="0.25">
      <c r="A2621">
        <v>2025</v>
      </c>
      <c r="B2621">
        <v>15800062</v>
      </c>
      <c r="C2621" t="s">
        <v>1407</v>
      </c>
      <c r="D2621">
        <v>850</v>
      </c>
      <c r="E2621" t="s">
        <v>18</v>
      </c>
      <c r="F2621" t="s">
        <v>23</v>
      </c>
      <c r="G2621">
        <v>49</v>
      </c>
      <c r="H2621">
        <v>8</v>
      </c>
      <c r="I2621">
        <v>0</v>
      </c>
      <c r="J2621">
        <v>1</v>
      </c>
      <c r="K2621">
        <v>0</v>
      </c>
      <c r="L2621">
        <v>0</v>
      </c>
      <c r="M2621">
        <v>25868</v>
      </c>
      <c r="N2621">
        <v>1</v>
      </c>
      <c r="O2621" t="str">
        <f t="shared" si="242"/>
        <v>46-60</v>
      </c>
      <c r="P2621" t="str">
        <f t="shared" si="243"/>
        <v>High</v>
      </c>
      <c r="Q2621" t="str">
        <f t="shared" si="244"/>
        <v>Long-Term</v>
      </c>
      <c r="R2621" t="str">
        <f t="shared" si="245"/>
        <v>Zero Balance</v>
      </c>
      <c r="S2621" t="str">
        <f t="shared" si="246"/>
        <v>Normal</v>
      </c>
      <c r="T2621">
        <v>1</v>
      </c>
      <c r="U2621">
        <f t="shared" si="247"/>
        <v>0</v>
      </c>
    </row>
    <row r="2622" spans="1:21" x14ac:dyDescent="0.25">
      <c r="A2622">
        <v>2025</v>
      </c>
      <c r="B2622">
        <v>15685300</v>
      </c>
      <c r="C2622" t="s">
        <v>1379</v>
      </c>
      <c r="D2622">
        <v>603</v>
      </c>
      <c r="E2622" t="s">
        <v>15</v>
      </c>
      <c r="F2622" t="s">
        <v>23</v>
      </c>
      <c r="G2622">
        <v>35</v>
      </c>
      <c r="H2622">
        <v>6</v>
      </c>
      <c r="I2622">
        <v>128994</v>
      </c>
      <c r="J2622">
        <v>2</v>
      </c>
      <c r="K2622">
        <v>1</v>
      </c>
      <c r="L2622">
        <v>0</v>
      </c>
      <c r="M2622">
        <v>130484</v>
      </c>
      <c r="N2622">
        <v>0</v>
      </c>
      <c r="O2622" t="str">
        <f t="shared" si="242"/>
        <v>30-45</v>
      </c>
      <c r="P2622" t="str">
        <f t="shared" si="243"/>
        <v>Medium</v>
      </c>
      <c r="Q2622" t="str">
        <f t="shared" si="244"/>
        <v>Mid-Term</v>
      </c>
      <c r="R2622" t="str">
        <f t="shared" si="245"/>
        <v>High Balance</v>
      </c>
      <c r="S2622" t="str">
        <f t="shared" si="246"/>
        <v>High Value</v>
      </c>
      <c r="T2622">
        <v>1</v>
      </c>
      <c r="U2622">
        <f t="shared" si="247"/>
        <v>0</v>
      </c>
    </row>
    <row r="2623" spans="1:21" x14ac:dyDescent="0.25">
      <c r="A2623">
        <v>2025</v>
      </c>
      <c r="B2623">
        <v>15760102</v>
      </c>
      <c r="C2623" t="s">
        <v>725</v>
      </c>
      <c r="D2623">
        <v>551</v>
      </c>
      <c r="E2623" t="s">
        <v>15</v>
      </c>
      <c r="F2623" t="s">
        <v>16</v>
      </c>
      <c r="G2623">
        <v>36</v>
      </c>
      <c r="H2623">
        <v>5</v>
      </c>
      <c r="I2623">
        <v>0</v>
      </c>
      <c r="J2623">
        <v>1</v>
      </c>
      <c r="K2623">
        <v>1</v>
      </c>
      <c r="L2623">
        <v>0</v>
      </c>
      <c r="M2623">
        <v>183479</v>
      </c>
      <c r="N2623">
        <v>0</v>
      </c>
      <c r="O2623" t="str">
        <f t="shared" si="242"/>
        <v>30-45</v>
      </c>
      <c r="P2623" t="str">
        <f t="shared" si="243"/>
        <v>Low</v>
      </c>
      <c r="Q2623" t="str">
        <f t="shared" si="244"/>
        <v>Mid-Term</v>
      </c>
      <c r="R2623" t="str">
        <f t="shared" si="245"/>
        <v>Zero Balance</v>
      </c>
      <c r="S2623" t="str">
        <f t="shared" si="246"/>
        <v>Normal</v>
      </c>
      <c r="T2623">
        <v>1</v>
      </c>
      <c r="U2623">
        <f t="shared" si="247"/>
        <v>0</v>
      </c>
    </row>
    <row r="2624" spans="1:21" x14ac:dyDescent="0.25">
      <c r="A2624">
        <v>2025</v>
      </c>
      <c r="B2624">
        <v>15787026</v>
      </c>
      <c r="C2624" t="s">
        <v>294</v>
      </c>
      <c r="D2624">
        <v>627</v>
      </c>
      <c r="E2624" t="s">
        <v>26</v>
      </c>
      <c r="F2624" t="s">
        <v>23</v>
      </c>
      <c r="G2624">
        <v>27</v>
      </c>
      <c r="H2624">
        <v>0</v>
      </c>
      <c r="I2624">
        <v>185267</v>
      </c>
      <c r="J2624">
        <v>2</v>
      </c>
      <c r="K2624">
        <v>1</v>
      </c>
      <c r="L2624">
        <v>1</v>
      </c>
      <c r="M2624">
        <v>77027</v>
      </c>
      <c r="N2624">
        <v>0</v>
      </c>
      <c r="O2624" t="str">
        <f t="shared" si="242"/>
        <v>&lt;30</v>
      </c>
      <c r="P2624" t="str">
        <f t="shared" si="243"/>
        <v>Medium</v>
      </c>
      <c r="Q2624" t="str">
        <f t="shared" si="244"/>
        <v>New</v>
      </c>
      <c r="R2624" t="str">
        <f t="shared" si="245"/>
        <v>High Balance</v>
      </c>
      <c r="S2624" t="str">
        <f t="shared" si="246"/>
        <v>High Value</v>
      </c>
      <c r="T2624">
        <v>1</v>
      </c>
      <c r="U2624">
        <f t="shared" si="247"/>
        <v>0</v>
      </c>
    </row>
    <row r="2625" spans="1:21" x14ac:dyDescent="0.25">
      <c r="A2625">
        <v>2025</v>
      </c>
      <c r="B2625">
        <v>15653696</v>
      </c>
      <c r="C2625" t="s">
        <v>1050</v>
      </c>
      <c r="D2625">
        <v>515</v>
      </c>
      <c r="E2625" t="s">
        <v>15</v>
      </c>
      <c r="F2625" t="s">
        <v>16</v>
      </c>
      <c r="G2625">
        <v>28</v>
      </c>
      <c r="H2625">
        <v>9</v>
      </c>
      <c r="I2625">
        <v>0</v>
      </c>
      <c r="J2625">
        <v>2</v>
      </c>
      <c r="K2625">
        <v>0</v>
      </c>
      <c r="L2625">
        <v>0</v>
      </c>
      <c r="M2625">
        <v>94142</v>
      </c>
      <c r="N2625">
        <v>0</v>
      </c>
      <c r="O2625" t="str">
        <f t="shared" si="242"/>
        <v>&lt;30</v>
      </c>
      <c r="P2625" t="str">
        <f t="shared" si="243"/>
        <v>Low</v>
      </c>
      <c r="Q2625" t="str">
        <f t="shared" si="244"/>
        <v>Long-Term</v>
      </c>
      <c r="R2625" t="str">
        <f t="shared" si="245"/>
        <v>Zero Balance</v>
      </c>
      <c r="S2625" t="str">
        <f t="shared" si="246"/>
        <v>Normal</v>
      </c>
      <c r="T2625">
        <v>1</v>
      </c>
      <c r="U2625">
        <f t="shared" si="247"/>
        <v>0</v>
      </c>
    </row>
    <row r="2626" spans="1:21" x14ac:dyDescent="0.25">
      <c r="A2626">
        <v>2025</v>
      </c>
      <c r="B2626">
        <v>15788946</v>
      </c>
      <c r="C2626" t="s">
        <v>1408</v>
      </c>
      <c r="D2626">
        <v>605</v>
      </c>
      <c r="E2626" t="s">
        <v>18</v>
      </c>
      <c r="F2626" t="s">
        <v>16</v>
      </c>
      <c r="G2626">
        <v>29</v>
      </c>
      <c r="H2626">
        <v>3</v>
      </c>
      <c r="I2626">
        <v>116806</v>
      </c>
      <c r="J2626">
        <v>1</v>
      </c>
      <c r="K2626">
        <v>0</v>
      </c>
      <c r="L2626">
        <v>0</v>
      </c>
      <c r="M2626">
        <v>4093</v>
      </c>
      <c r="N2626">
        <v>0</v>
      </c>
      <c r="O2626" t="str">
        <f t="shared" ref="O2626:O2689" si="248">IF(G2626&lt;30,"&lt;30",IF(G2626&lt;=45,"30-45",IF(G2626&lt;=60,"46-60","60+")))</f>
        <v>&lt;30</v>
      </c>
      <c r="P2626" t="str">
        <f t="shared" ref="P2626:P2689" si="249">IF(D2626&lt;600,"Low",IF(D2626&lt;=750,"Medium","High"))</f>
        <v>Medium</v>
      </c>
      <c r="Q2626" t="str">
        <f t="shared" ref="Q2626:Q2689" si="250">IF(H2626&lt;=3,"New",IF(H2626&lt;=7,"Mid-Term","Long-Term"))</f>
        <v>New</v>
      </c>
      <c r="R2626" t="str">
        <f t="shared" ref="R2626:R2689" si="251">IF(I2626=0,"Zero Balance",IF(I2626&lt;100000,"Low Balance","High Balance"))</f>
        <v>High Balance</v>
      </c>
      <c r="S2626" t="str">
        <f t="shared" ref="S2626:S2689" si="252">IF(I2626&gt;=100000,"High Value","Normal")</f>
        <v>High Value</v>
      </c>
      <c r="T2626">
        <v>1</v>
      </c>
      <c r="U2626">
        <f t="shared" ref="U2626:U2689" si="253">IF(N2626=1,I2626,0)</f>
        <v>0</v>
      </c>
    </row>
    <row r="2627" spans="1:21" x14ac:dyDescent="0.25">
      <c r="A2627">
        <v>2025</v>
      </c>
      <c r="B2627">
        <v>15600724</v>
      </c>
      <c r="C2627" t="s">
        <v>33</v>
      </c>
      <c r="D2627">
        <v>567</v>
      </c>
      <c r="E2627" t="s">
        <v>26</v>
      </c>
      <c r="F2627" t="s">
        <v>23</v>
      </c>
      <c r="G2627">
        <v>29</v>
      </c>
      <c r="H2627">
        <v>5</v>
      </c>
      <c r="I2627">
        <v>129751</v>
      </c>
      <c r="J2627">
        <v>1</v>
      </c>
      <c r="K2627">
        <v>1</v>
      </c>
      <c r="L2627">
        <v>0</v>
      </c>
      <c r="M2627">
        <v>109258</v>
      </c>
      <c r="N2627">
        <v>0</v>
      </c>
      <c r="O2627" t="str">
        <f t="shared" si="248"/>
        <v>&lt;30</v>
      </c>
      <c r="P2627" t="str">
        <f t="shared" si="249"/>
        <v>Low</v>
      </c>
      <c r="Q2627" t="str">
        <f t="shared" si="250"/>
        <v>Mid-Term</v>
      </c>
      <c r="R2627" t="str">
        <f t="shared" si="251"/>
        <v>High Balance</v>
      </c>
      <c r="S2627" t="str">
        <f t="shared" si="252"/>
        <v>High Value</v>
      </c>
      <c r="T2627">
        <v>1</v>
      </c>
      <c r="U2627">
        <f t="shared" si="253"/>
        <v>0</v>
      </c>
    </row>
    <row r="2628" spans="1:21" x14ac:dyDescent="0.25">
      <c r="A2628">
        <v>2025</v>
      </c>
      <c r="B2628">
        <v>15574324</v>
      </c>
      <c r="C2628" t="s">
        <v>394</v>
      </c>
      <c r="D2628">
        <v>568</v>
      </c>
      <c r="E2628" t="s">
        <v>26</v>
      </c>
      <c r="F2628" t="s">
        <v>16</v>
      </c>
      <c r="G2628">
        <v>29</v>
      </c>
      <c r="H2628">
        <v>2</v>
      </c>
      <c r="I2628">
        <v>129177</v>
      </c>
      <c r="J2628">
        <v>2</v>
      </c>
      <c r="K2628">
        <v>0</v>
      </c>
      <c r="L2628">
        <v>1</v>
      </c>
      <c r="M2628">
        <v>104618</v>
      </c>
      <c r="N2628">
        <v>0</v>
      </c>
      <c r="O2628" t="str">
        <f t="shared" si="248"/>
        <v>&lt;30</v>
      </c>
      <c r="P2628" t="str">
        <f t="shared" si="249"/>
        <v>Low</v>
      </c>
      <c r="Q2628" t="str">
        <f t="shared" si="250"/>
        <v>New</v>
      </c>
      <c r="R2628" t="str">
        <f t="shared" si="251"/>
        <v>High Balance</v>
      </c>
      <c r="S2628" t="str">
        <f t="shared" si="252"/>
        <v>High Value</v>
      </c>
      <c r="T2628">
        <v>1</v>
      </c>
      <c r="U2628">
        <f t="shared" si="253"/>
        <v>0</v>
      </c>
    </row>
    <row r="2629" spans="1:21" x14ac:dyDescent="0.25">
      <c r="A2629">
        <v>2025</v>
      </c>
      <c r="B2629">
        <v>15707144</v>
      </c>
      <c r="C2629" t="s">
        <v>102</v>
      </c>
      <c r="D2629">
        <v>571</v>
      </c>
      <c r="E2629" t="s">
        <v>26</v>
      </c>
      <c r="F2629" t="s">
        <v>23</v>
      </c>
      <c r="G2629">
        <v>25</v>
      </c>
      <c r="H2629">
        <v>6</v>
      </c>
      <c r="I2629">
        <v>82507</v>
      </c>
      <c r="J2629">
        <v>2</v>
      </c>
      <c r="K2629">
        <v>1</v>
      </c>
      <c r="L2629">
        <v>0</v>
      </c>
      <c r="M2629">
        <v>167705</v>
      </c>
      <c r="N2629">
        <v>0</v>
      </c>
      <c r="O2629" t="str">
        <f t="shared" si="248"/>
        <v>&lt;30</v>
      </c>
      <c r="P2629" t="str">
        <f t="shared" si="249"/>
        <v>Low</v>
      </c>
      <c r="Q2629" t="str">
        <f t="shared" si="250"/>
        <v>Mid-Term</v>
      </c>
      <c r="R2629" t="str">
        <f t="shared" si="251"/>
        <v>Low Balance</v>
      </c>
      <c r="S2629" t="str">
        <f t="shared" si="252"/>
        <v>Normal</v>
      </c>
      <c r="T2629">
        <v>1</v>
      </c>
      <c r="U2629">
        <f t="shared" si="253"/>
        <v>0</v>
      </c>
    </row>
    <row r="2630" spans="1:21" x14ac:dyDescent="0.25">
      <c r="A2630">
        <v>2025</v>
      </c>
      <c r="B2630">
        <v>15775891</v>
      </c>
      <c r="C2630" t="s">
        <v>1409</v>
      </c>
      <c r="D2630">
        <v>634</v>
      </c>
      <c r="E2630" t="s">
        <v>26</v>
      </c>
      <c r="F2630" t="s">
        <v>23</v>
      </c>
      <c r="G2630">
        <v>48</v>
      </c>
      <c r="H2630">
        <v>2</v>
      </c>
      <c r="I2630">
        <v>107248</v>
      </c>
      <c r="J2630">
        <v>1</v>
      </c>
      <c r="K2630">
        <v>1</v>
      </c>
      <c r="L2630">
        <v>1</v>
      </c>
      <c r="M2630">
        <v>103712</v>
      </c>
      <c r="N2630">
        <v>1</v>
      </c>
      <c r="O2630" t="str">
        <f t="shared" si="248"/>
        <v>46-60</v>
      </c>
      <c r="P2630" t="str">
        <f t="shared" si="249"/>
        <v>Medium</v>
      </c>
      <c r="Q2630" t="str">
        <f t="shared" si="250"/>
        <v>New</v>
      </c>
      <c r="R2630" t="str">
        <f t="shared" si="251"/>
        <v>High Balance</v>
      </c>
      <c r="S2630" t="str">
        <f t="shared" si="252"/>
        <v>High Value</v>
      </c>
      <c r="T2630">
        <v>1</v>
      </c>
      <c r="U2630">
        <f t="shared" si="253"/>
        <v>107248</v>
      </c>
    </row>
    <row r="2631" spans="1:21" x14ac:dyDescent="0.25">
      <c r="A2631">
        <v>2025</v>
      </c>
      <c r="B2631">
        <v>15711789</v>
      </c>
      <c r="C2631" t="s">
        <v>1410</v>
      </c>
      <c r="D2631">
        <v>768</v>
      </c>
      <c r="E2631" t="s">
        <v>18</v>
      </c>
      <c r="F2631" t="s">
        <v>16</v>
      </c>
      <c r="G2631">
        <v>42</v>
      </c>
      <c r="H2631">
        <v>3</v>
      </c>
      <c r="I2631">
        <v>0</v>
      </c>
      <c r="J2631">
        <v>1</v>
      </c>
      <c r="K2631">
        <v>0</v>
      </c>
      <c r="L2631">
        <v>0</v>
      </c>
      <c r="M2631">
        <v>161243</v>
      </c>
      <c r="N2631">
        <v>1</v>
      </c>
      <c r="O2631" t="str">
        <f t="shared" si="248"/>
        <v>30-45</v>
      </c>
      <c r="P2631" t="str">
        <f t="shared" si="249"/>
        <v>High</v>
      </c>
      <c r="Q2631" t="str">
        <f t="shared" si="250"/>
        <v>New</v>
      </c>
      <c r="R2631" t="str">
        <f t="shared" si="251"/>
        <v>Zero Balance</v>
      </c>
      <c r="S2631" t="str">
        <f t="shared" si="252"/>
        <v>Normal</v>
      </c>
      <c r="T2631">
        <v>1</v>
      </c>
      <c r="U2631">
        <f t="shared" si="253"/>
        <v>0</v>
      </c>
    </row>
    <row r="2632" spans="1:21" x14ac:dyDescent="0.25">
      <c r="A2632">
        <v>2025</v>
      </c>
      <c r="B2632">
        <v>15600879</v>
      </c>
      <c r="C2632" t="s">
        <v>123</v>
      </c>
      <c r="D2632">
        <v>554</v>
      </c>
      <c r="E2632" t="s">
        <v>26</v>
      </c>
      <c r="F2632" t="s">
        <v>16</v>
      </c>
      <c r="G2632">
        <v>36</v>
      </c>
      <c r="H2632">
        <v>3</v>
      </c>
      <c r="I2632">
        <v>157781</v>
      </c>
      <c r="J2632">
        <v>2</v>
      </c>
      <c r="K2632">
        <v>1</v>
      </c>
      <c r="L2632">
        <v>0</v>
      </c>
      <c r="M2632">
        <v>6089</v>
      </c>
      <c r="N2632">
        <v>0</v>
      </c>
      <c r="O2632" t="str">
        <f t="shared" si="248"/>
        <v>30-45</v>
      </c>
      <c r="P2632" t="str">
        <f t="shared" si="249"/>
        <v>Low</v>
      </c>
      <c r="Q2632" t="str">
        <f t="shared" si="250"/>
        <v>New</v>
      </c>
      <c r="R2632" t="str">
        <f t="shared" si="251"/>
        <v>High Balance</v>
      </c>
      <c r="S2632" t="str">
        <f t="shared" si="252"/>
        <v>High Value</v>
      </c>
      <c r="T2632">
        <v>1</v>
      </c>
      <c r="U2632">
        <f t="shared" si="253"/>
        <v>0</v>
      </c>
    </row>
    <row r="2633" spans="1:21" x14ac:dyDescent="0.25">
      <c r="A2633">
        <v>2025</v>
      </c>
      <c r="B2633">
        <v>15681196</v>
      </c>
      <c r="C2633" t="s">
        <v>1411</v>
      </c>
      <c r="D2633">
        <v>629</v>
      </c>
      <c r="E2633" t="s">
        <v>15</v>
      </c>
      <c r="F2633" t="s">
        <v>23</v>
      </c>
      <c r="G2633">
        <v>35</v>
      </c>
      <c r="H2633">
        <v>1</v>
      </c>
      <c r="I2633">
        <v>172170</v>
      </c>
      <c r="J2633">
        <v>1</v>
      </c>
      <c r="K2633">
        <v>1</v>
      </c>
      <c r="L2633">
        <v>1</v>
      </c>
      <c r="M2633">
        <v>159777</v>
      </c>
      <c r="N2633">
        <v>0</v>
      </c>
      <c r="O2633" t="str">
        <f t="shared" si="248"/>
        <v>30-45</v>
      </c>
      <c r="P2633" t="str">
        <f t="shared" si="249"/>
        <v>Medium</v>
      </c>
      <c r="Q2633" t="str">
        <f t="shared" si="250"/>
        <v>New</v>
      </c>
      <c r="R2633" t="str">
        <f t="shared" si="251"/>
        <v>High Balance</v>
      </c>
      <c r="S2633" t="str">
        <f t="shared" si="252"/>
        <v>High Value</v>
      </c>
      <c r="T2633">
        <v>1</v>
      </c>
      <c r="U2633">
        <f t="shared" si="253"/>
        <v>0</v>
      </c>
    </row>
    <row r="2634" spans="1:21" x14ac:dyDescent="0.25">
      <c r="A2634">
        <v>2025</v>
      </c>
      <c r="B2634">
        <v>15716000</v>
      </c>
      <c r="C2634" t="s">
        <v>1412</v>
      </c>
      <c r="D2634">
        <v>638</v>
      </c>
      <c r="E2634" t="s">
        <v>18</v>
      </c>
      <c r="F2634" t="s">
        <v>23</v>
      </c>
      <c r="G2634">
        <v>48</v>
      </c>
      <c r="H2634">
        <v>2</v>
      </c>
      <c r="I2634">
        <v>0</v>
      </c>
      <c r="J2634">
        <v>2</v>
      </c>
      <c r="K2634">
        <v>1</v>
      </c>
      <c r="L2634">
        <v>1</v>
      </c>
      <c r="M2634">
        <v>7919</v>
      </c>
      <c r="N2634">
        <v>0</v>
      </c>
      <c r="O2634" t="str">
        <f t="shared" si="248"/>
        <v>46-60</v>
      </c>
      <c r="P2634" t="str">
        <f t="shared" si="249"/>
        <v>Medium</v>
      </c>
      <c r="Q2634" t="str">
        <f t="shared" si="250"/>
        <v>New</v>
      </c>
      <c r="R2634" t="str">
        <f t="shared" si="251"/>
        <v>Zero Balance</v>
      </c>
      <c r="S2634" t="str">
        <f t="shared" si="252"/>
        <v>Normal</v>
      </c>
      <c r="T2634">
        <v>1</v>
      </c>
      <c r="U2634">
        <f t="shared" si="253"/>
        <v>0</v>
      </c>
    </row>
    <row r="2635" spans="1:21" x14ac:dyDescent="0.25">
      <c r="A2635">
        <v>2025</v>
      </c>
      <c r="B2635">
        <v>15766776</v>
      </c>
      <c r="C2635" t="s">
        <v>407</v>
      </c>
      <c r="D2635">
        <v>576</v>
      </c>
      <c r="E2635" t="s">
        <v>15</v>
      </c>
      <c r="F2635" t="s">
        <v>23</v>
      </c>
      <c r="G2635">
        <v>41</v>
      </c>
      <c r="H2635">
        <v>1</v>
      </c>
      <c r="I2635">
        <v>0</v>
      </c>
      <c r="J2635">
        <v>1</v>
      </c>
      <c r="K2635">
        <v>1</v>
      </c>
      <c r="L2635">
        <v>1</v>
      </c>
      <c r="M2635">
        <v>188275</v>
      </c>
      <c r="N2635">
        <v>0</v>
      </c>
      <c r="O2635" t="str">
        <f t="shared" si="248"/>
        <v>30-45</v>
      </c>
      <c r="P2635" t="str">
        <f t="shared" si="249"/>
        <v>Low</v>
      </c>
      <c r="Q2635" t="str">
        <f t="shared" si="250"/>
        <v>New</v>
      </c>
      <c r="R2635" t="str">
        <f t="shared" si="251"/>
        <v>Zero Balance</v>
      </c>
      <c r="S2635" t="str">
        <f t="shared" si="252"/>
        <v>Normal</v>
      </c>
      <c r="T2635">
        <v>1</v>
      </c>
      <c r="U2635">
        <f t="shared" si="253"/>
        <v>0</v>
      </c>
    </row>
    <row r="2636" spans="1:21" x14ac:dyDescent="0.25">
      <c r="A2636">
        <v>2025</v>
      </c>
      <c r="B2636">
        <v>15680278</v>
      </c>
      <c r="C2636" t="s">
        <v>306</v>
      </c>
      <c r="D2636">
        <v>661</v>
      </c>
      <c r="E2636" t="s">
        <v>18</v>
      </c>
      <c r="F2636" t="s">
        <v>16</v>
      </c>
      <c r="G2636">
        <v>42</v>
      </c>
      <c r="H2636">
        <v>9</v>
      </c>
      <c r="I2636">
        <v>75361</v>
      </c>
      <c r="J2636">
        <v>1</v>
      </c>
      <c r="K2636">
        <v>1</v>
      </c>
      <c r="L2636">
        <v>0</v>
      </c>
      <c r="M2636">
        <v>27608</v>
      </c>
      <c r="N2636">
        <v>1</v>
      </c>
      <c r="O2636" t="str">
        <f t="shared" si="248"/>
        <v>30-45</v>
      </c>
      <c r="P2636" t="str">
        <f t="shared" si="249"/>
        <v>Medium</v>
      </c>
      <c r="Q2636" t="str">
        <f t="shared" si="250"/>
        <v>Long-Term</v>
      </c>
      <c r="R2636" t="str">
        <f t="shared" si="251"/>
        <v>Low Balance</v>
      </c>
      <c r="S2636" t="str">
        <f t="shared" si="252"/>
        <v>Normal</v>
      </c>
      <c r="T2636">
        <v>1</v>
      </c>
      <c r="U2636">
        <f t="shared" si="253"/>
        <v>75361</v>
      </c>
    </row>
    <row r="2637" spans="1:21" x14ac:dyDescent="0.25">
      <c r="A2637">
        <v>2025</v>
      </c>
      <c r="B2637">
        <v>15688637</v>
      </c>
      <c r="C2637" t="s">
        <v>1413</v>
      </c>
      <c r="D2637">
        <v>592</v>
      </c>
      <c r="E2637" t="s">
        <v>15</v>
      </c>
      <c r="F2637" t="s">
        <v>16</v>
      </c>
      <c r="G2637">
        <v>27</v>
      </c>
      <c r="H2637">
        <v>4</v>
      </c>
      <c r="I2637">
        <v>0</v>
      </c>
      <c r="J2637">
        <v>2</v>
      </c>
      <c r="K2637">
        <v>1</v>
      </c>
      <c r="L2637">
        <v>1</v>
      </c>
      <c r="M2637">
        <v>183569</v>
      </c>
      <c r="N2637">
        <v>0</v>
      </c>
      <c r="O2637" t="str">
        <f t="shared" si="248"/>
        <v>&lt;30</v>
      </c>
      <c r="P2637" t="str">
        <f t="shared" si="249"/>
        <v>Low</v>
      </c>
      <c r="Q2637" t="str">
        <f t="shared" si="250"/>
        <v>Mid-Term</v>
      </c>
      <c r="R2637" t="str">
        <f t="shared" si="251"/>
        <v>Zero Balance</v>
      </c>
      <c r="S2637" t="str">
        <f t="shared" si="252"/>
        <v>Normal</v>
      </c>
      <c r="T2637">
        <v>1</v>
      </c>
      <c r="U2637">
        <f t="shared" si="253"/>
        <v>0</v>
      </c>
    </row>
    <row r="2638" spans="1:21" x14ac:dyDescent="0.25">
      <c r="A2638">
        <v>2025</v>
      </c>
      <c r="B2638">
        <v>15591179</v>
      </c>
      <c r="C2638" t="s">
        <v>1041</v>
      </c>
      <c r="D2638">
        <v>702</v>
      </c>
      <c r="E2638" t="s">
        <v>18</v>
      </c>
      <c r="F2638" t="s">
        <v>23</v>
      </c>
      <c r="G2638">
        <v>30</v>
      </c>
      <c r="H2638">
        <v>2</v>
      </c>
      <c r="I2638">
        <v>0</v>
      </c>
      <c r="J2638">
        <v>2</v>
      </c>
      <c r="K2638">
        <v>1</v>
      </c>
      <c r="L2638">
        <v>1</v>
      </c>
      <c r="M2638">
        <v>145537</v>
      </c>
      <c r="N2638">
        <v>0</v>
      </c>
      <c r="O2638" t="str">
        <f t="shared" si="248"/>
        <v>30-45</v>
      </c>
      <c r="P2638" t="str">
        <f t="shared" si="249"/>
        <v>Medium</v>
      </c>
      <c r="Q2638" t="str">
        <f t="shared" si="250"/>
        <v>New</v>
      </c>
      <c r="R2638" t="str">
        <f t="shared" si="251"/>
        <v>Zero Balance</v>
      </c>
      <c r="S2638" t="str">
        <f t="shared" si="252"/>
        <v>Normal</v>
      </c>
      <c r="T2638">
        <v>1</v>
      </c>
      <c r="U2638">
        <f t="shared" si="253"/>
        <v>0</v>
      </c>
    </row>
    <row r="2639" spans="1:21" x14ac:dyDescent="0.25">
      <c r="A2639">
        <v>2025</v>
      </c>
      <c r="B2639">
        <v>15677435</v>
      </c>
      <c r="C2639" t="s">
        <v>1414</v>
      </c>
      <c r="D2639">
        <v>647</v>
      </c>
      <c r="E2639" t="s">
        <v>15</v>
      </c>
      <c r="F2639" t="s">
        <v>16</v>
      </c>
      <c r="G2639">
        <v>29</v>
      </c>
      <c r="H2639">
        <v>0</v>
      </c>
      <c r="I2639">
        <v>98263</v>
      </c>
      <c r="J2639">
        <v>2</v>
      </c>
      <c r="K2639">
        <v>1</v>
      </c>
      <c r="L2639">
        <v>0</v>
      </c>
      <c r="M2639">
        <v>164718</v>
      </c>
      <c r="N2639">
        <v>0</v>
      </c>
      <c r="O2639" t="str">
        <f t="shared" si="248"/>
        <v>&lt;30</v>
      </c>
      <c r="P2639" t="str">
        <f t="shared" si="249"/>
        <v>Medium</v>
      </c>
      <c r="Q2639" t="str">
        <f t="shared" si="250"/>
        <v>New</v>
      </c>
      <c r="R2639" t="str">
        <f t="shared" si="251"/>
        <v>Low Balance</v>
      </c>
      <c r="S2639" t="str">
        <f t="shared" si="252"/>
        <v>Normal</v>
      </c>
      <c r="T2639">
        <v>1</v>
      </c>
      <c r="U2639">
        <f t="shared" si="253"/>
        <v>0</v>
      </c>
    </row>
    <row r="2640" spans="1:21" x14ac:dyDescent="0.25">
      <c r="A2640">
        <v>2025</v>
      </c>
      <c r="B2640">
        <v>15698619</v>
      </c>
      <c r="C2640" t="s">
        <v>1415</v>
      </c>
      <c r="D2640">
        <v>593</v>
      </c>
      <c r="E2640" t="s">
        <v>15</v>
      </c>
      <c r="F2640" t="s">
        <v>23</v>
      </c>
      <c r="G2640">
        <v>43</v>
      </c>
      <c r="H2640">
        <v>9</v>
      </c>
      <c r="I2640">
        <v>0</v>
      </c>
      <c r="J2640">
        <v>2</v>
      </c>
      <c r="K2640">
        <v>1</v>
      </c>
      <c r="L2640">
        <v>1</v>
      </c>
      <c r="M2640">
        <v>76357</v>
      </c>
      <c r="N2640">
        <v>0</v>
      </c>
      <c r="O2640" t="str">
        <f t="shared" si="248"/>
        <v>30-45</v>
      </c>
      <c r="P2640" t="str">
        <f t="shared" si="249"/>
        <v>Low</v>
      </c>
      <c r="Q2640" t="str">
        <f t="shared" si="250"/>
        <v>Long-Term</v>
      </c>
      <c r="R2640" t="str">
        <f t="shared" si="251"/>
        <v>Zero Balance</v>
      </c>
      <c r="S2640" t="str">
        <f t="shared" si="252"/>
        <v>Normal</v>
      </c>
      <c r="T2640">
        <v>1</v>
      </c>
      <c r="U2640">
        <f t="shared" si="253"/>
        <v>0</v>
      </c>
    </row>
    <row r="2641" spans="1:21" x14ac:dyDescent="0.25">
      <c r="A2641">
        <v>2025</v>
      </c>
      <c r="B2641">
        <v>15581036</v>
      </c>
      <c r="C2641" t="s">
        <v>1416</v>
      </c>
      <c r="D2641">
        <v>712</v>
      </c>
      <c r="E2641" t="s">
        <v>26</v>
      </c>
      <c r="F2641" t="s">
        <v>16</v>
      </c>
      <c r="G2641">
        <v>40</v>
      </c>
      <c r="H2641">
        <v>3</v>
      </c>
      <c r="I2641">
        <v>109309</v>
      </c>
      <c r="J2641">
        <v>2</v>
      </c>
      <c r="K2641">
        <v>1</v>
      </c>
      <c r="L2641">
        <v>0</v>
      </c>
      <c r="M2641">
        <v>120159</v>
      </c>
      <c r="N2641">
        <v>1</v>
      </c>
      <c r="O2641" t="str">
        <f t="shared" si="248"/>
        <v>30-45</v>
      </c>
      <c r="P2641" t="str">
        <f t="shared" si="249"/>
        <v>Medium</v>
      </c>
      <c r="Q2641" t="str">
        <f t="shared" si="250"/>
        <v>New</v>
      </c>
      <c r="R2641" t="str">
        <f t="shared" si="251"/>
        <v>High Balance</v>
      </c>
      <c r="S2641" t="str">
        <f t="shared" si="252"/>
        <v>High Value</v>
      </c>
      <c r="T2641">
        <v>1</v>
      </c>
      <c r="U2641">
        <f t="shared" si="253"/>
        <v>109309</v>
      </c>
    </row>
    <row r="2642" spans="1:21" x14ac:dyDescent="0.25">
      <c r="A2642">
        <v>2025</v>
      </c>
      <c r="B2642">
        <v>15622117</v>
      </c>
      <c r="C2642" t="s">
        <v>1417</v>
      </c>
      <c r="D2642">
        <v>625</v>
      </c>
      <c r="E2642" t="s">
        <v>18</v>
      </c>
      <c r="F2642" t="s">
        <v>16</v>
      </c>
      <c r="G2642">
        <v>31</v>
      </c>
      <c r="H2642">
        <v>8</v>
      </c>
      <c r="I2642">
        <v>0</v>
      </c>
      <c r="J2642">
        <v>2</v>
      </c>
      <c r="K2642">
        <v>1</v>
      </c>
      <c r="L2642">
        <v>0</v>
      </c>
      <c r="M2642">
        <v>151844</v>
      </c>
      <c r="N2642">
        <v>0</v>
      </c>
      <c r="O2642" t="str">
        <f t="shared" si="248"/>
        <v>30-45</v>
      </c>
      <c r="P2642" t="str">
        <f t="shared" si="249"/>
        <v>Medium</v>
      </c>
      <c r="Q2642" t="str">
        <f t="shared" si="250"/>
        <v>Long-Term</v>
      </c>
      <c r="R2642" t="str">
        <f t="shared" si="251"/>
        <v>Zero Balance</v>
      </c>
      <c r="S2642" t="str">
        <f t="shared" si="252"/>
        <v>Normal</v>
      </c>
      <c r="T2642">
        <v>1</v>
      </c>
      <c r="U2642">
        <f t="shared" si="253"/>
        <v>0</v>
      </c>
    </row>
    <row r="2643" spans="1:21" x14ac:dyDescent="0.25">
      <c r="A2643">
        <v>2025</v>
      </c>
      <c r="B2643">
        <v>15599301</v>
      </c>
      <c r="C2643" t="s">
        <v>643</v>
      </c>
      <c r="D2643">
        <v>538</v>
      </c>
      <c r="E2643" t="s">
        <v>26</v>
      </c>
      <c r="F2643" t="s">
        <v>16</v>
      </c>
      <c r="G2643">
        <v>28</v>
      </c>
      <c r="H2643">
        <v>6</v>
      </c>
      <c r="I2643">
        <v>164365</v>
      </c>
      <c r="J2643">
        <v>1</v>
      </c>
      <c r="K2643">
        <v>0</v>
      </c>
      <c r="L2643">
        <v>1</v>
      </c>
      <c r="M2643">
        <v>5699</v>
      </c>
      <c r="N2643">
        <v>0</v>
      </c>
      <c r="O2643" t="str">
        <f t="shared" si="248"/>
        <v>&lt;30</v>
      </c>
      <c r="P2643" t="str">
        <f t="shared" si="249"/>
        <v>Low</v>
      </c>
      <c r="Q2643" t="str">
        <f t="shared" si="250"/>
        <v>Mid-Term</v>
      </c>
      <c r="R2643" t="str">
        <f t="shared" si="251"/>
        <v>High Balance</v>
      </c>
      <c r="S2643" t="str">
        <f t="shared" si="252"/>
        <v>High Value</v>
      </c>
      <c r="T2643">
        <v>1</v>
      </c>
      <c r="U2643">
        <f t="shared" si="253"/>
        <v>0</v>
      </c>
    </row>
    <row r="2644" spans="1:21" x14ac:dyDescent="0.25">
      <c r="A2644">
        <v>2025</v>
      </c>
      <c r="B2644">
        <v>15581548</v>
      </c>
      <c r="C2644" t="s">
        <v>143</v>
      </c>
      <c r="D2644">
        <v>637</v>
      </c>
      <c r="E2644" t="s">
        <v>18</v>
      </c>
      <c r="F2644" t="s">
        <v>16</v>
      </c>
      <c r="G2644">
        <v>22</v>
      </c>
      <c r="H2644">
        <v>5</v>
      </c>
      <c r="I2644">
        <v>98800</v>
      </c>
      <c r="J2644">
        <v>1</v>
      </c>
      <c r="K2644">
        <v>1</v>
      </c>
      <c r="L2644">
        <v>0</v>
      </c>
      <c r="M2644">
        <v>122866</v>
      </c>
      <c r="N2644">
        <v>0</v>
      </c>
      <c r="O2644" t="str">
        <f t="shared" si="248"/>
        <v>&lt;30</v>
      </c>
      <c r="P2644" t="str">
        <f t="shared" si="249"/>
        <v>Medium</v>
      </c>
      <c r="Q2644" t="str">
        <f t="shared" si="250"/>
        <v>Mid-Term</v>
      </c>
      <c r="R2644" t="str">
        <f t="shared" si="251"/>
        <v>Low Balance</v>
      </c>
      <c r="S2644" t="str">
        <f t="shared" si="252"/>
        <v>Normal</v>
      </c>
      <c r="T2644">
        <v>1</v>
      </c>
      <c r="U2644">
        <f t="shared" si="253"/>
        <v>0</v>
      </c>
    </row>
    <row r="2645" spans="1:21" x14ac:dyDescent="0.25">
      <c r="A2645">
        <v>2025</v>
      </c>
      <c r="B2645">
        <v>15586870</v>
      </c>
      <c r="C2645" t="s">
        <v>653</v>
      </c>
      <c r="D2645">
        <v>632</v>
      </c>
      <c r="E2645" t="s">
        <v>15</v>
      </c>
      <c r="F2645" t="s">
        <v>23</v>
      </c>
      <c r="G2645">
        <v>27</v>
      </c>
      <c r="H2645">
        <v>4</v>
      </c>
      <c r="I2645">
        <v>193126</v>
      </c>
      <c r="J2645">
        <v>1</v>
      </c>
      <c r="K2645">
        <v>1</v>
      </c>
      <c r="L2645">
        <v>1</v>
      </c>
      <c r="M2645">
        <v>152666</v>
      </c>
      <c r="N2645">
        <v>0</v>
      </c>
      <c r="O2645" t="str">
        <f t="shared" si="248"/>
        <v>&lt;30</v>
      </c>
      <c r="P2645" t="str">
        <f t="shared" si="249"/>
        <v>Medium</v>
      </c>
      <c r="Q2645" t="str">
        <f t="shared" si="250"/>
        <v>Mid-Term</v>
      </c>
      <c r="R2645" t="str">
        <f t="shared" si="251"/>
        <v>High Balance</v>
      </c>
      <c r="S2645" t="str">
        <f t="shared" si="252"/>
        <v>High Value</v>
      </c>
      <c r="T2645">
        <v>1</v>
      </c>
      <c r="U2645">
        <f t="shared" si="253"/>
        <v>0</v>
      </c>
    </row>
    <row r="2646" spans="1:21" x14ac:dyDescent="0.25">
      <c r="A2646">
        <v>2025</v>
      </c>
      <c r="B2646">
        <v>15735263</v>
      </c>
      <c r="C2646" t="s">
        <v>318</v>
      </c>
      <c r="D2646">
        <v>736</v>
      </c>
      <c r="E2646" t="s">
        <v>15</v>
      </c>
      <c r="F2646" t="s">
        <v>23</v>
      </c>
      <c r="G2646">
        <v>27</v>
      </c>
      <c r="H2646">
        <v>5</v>
      </c>
      <c r="I2646">
        <v>51523</v>
      </c>
      <c r="J2646">
        <v>1</v>
      </c>
      <c r="K2646">
        <v>0</v>
      </c>
      <c r="L2646">
        <v>1</v>
      </c>
      <c r="M2646">
        <v>192132</v>
      </c>
      <c r="N2646">
        <v>0</v>
      </c>
      <c r="O2646" t="str">
        <f t="shared" si="248"/>
        <v>&lt;30</v>
      </c>
      <c r="P2646" t="str">
        <f t="shared" si="249"/>
        <v>Medium</v>
      </c>
      <c r="Q2646" t="str">
        <f t="shared" si="250"/>
        <v>Mid-Term</v>
      </c>
      <c r="R2646" t="str">
        <f t="shared" si="251"/>
        <v>Low Balance</v>
      </c>
      <c r="S2646" t="str">
        <f t="shared" si="252"/>
        <v>Normal</v>
      </c>
      <c r="T2646">
        <v>1</v>
      </c>
      <c r="U2646">
        <f t="shared" si="253"/>
        <v>0</v>
      </c>
    </row>
    <row r="2647" spans="1:21" x14ac:dyDescent="0.25">
      <c r="A2647">
        <v>2025</v>
      </c>
      <c r="B2647">
        <v>15765322</v>
      </c>
      <c r="C2647" t="s">
        <v>1418</v>
      </c>
      <c r="D2647">
        <v>755</v>
      </c>
      <c r="E2647" t="s">
        <v>15</v>
      </c>
      <c r="F2647" t="s">
        <v>23</v>
      </c>
      <c r="G2647">
        <v>23</v>
      </c>
      <c r="H2647">
        <v>5</v>
      </c>
      <c r="I2647">
        <v>84284</v>
      </c>
      <c r="J2647">
        <v>2</v>
      </c>
      <c r="K2647">
        <v>1</v>
      </c>
      <c r="L2647">
        <v>1</v>
      </c>
      <c r="M2647">
        <v>62852</v>
      </c>
      <c r="N2647">
        <v>0</v>
      </c>
      <c r="O2647" t="str">
        <f t="shared" si="248"/>
        <v>&lt;30</v>
      </c>
      <c r="P2647" t="str">
        <f t="shared" si="249"/>
        <v>High</v>
      </c>
      <c r="Q2647" t="str">
        <f t="shared" si="250"/>
        <v>Mid-Term</v>
      </c>
      <c r="R2647" t="str">
        <f t="shared" si="251"/>
        <v>Low Balance</v>
      </c>
      <c r="S2647" t="str">
        <f t="shared" si="252"/>
        <v>Normal</v>
      </c>
      <c r="T2647">
        <v>1</v>
      </c>
      <c r="U2647">
        <f t="shared" si="253"/>
        <v>0</v>
      </c>
    </row>
    <row r="2648" spans="1:21" x14ac:dyDescent="0.25">
      <c r="A2648">
        <v>2025</v>
      </c>
      <c r="B2648">
        <v>15582944</v>
      </c>
      <c r="C2648" t="s">
        <v>1275</v>
      </c>
      <c r="D2648">
        <v>425</v>
      </c>
      <c r="E2648" t="s">
        <v>18</v>
      </c>
      <c r="F2648" t="s">
        <v>16</v>
      </c>
      <c r="G2648">
        <v>39</v>
      </c>
      <c r="H2648">
        <v>5</v>
      </c>
      <c r="I2648">
        <v>0</v>
      </c>
      <c r="J2648">
        <v>2</v>
      </c>
      <c r="K2648">
        <v>1</v>
      </c>
      <c r="L2648">
        <v>0</v>
      </c>
      <c r="M2648">
        <v>140941</v>
      </c>
      <c r="N2648">
        <v>0</v>
      </c>
      <c r="O2648" t="str">
        <f t="shared" si="248"/>
        <v>30-45</v>
      </c>
      <c r="P2648" t="str">
        <f t="shared" si="249"/>
        <v>Low</v>
      </c>
      <c r="Q2648" t="str">
        <f t="shared" si="250"/>
        <v>Mid-Term</v>
      </c>
      <c r="R2648" t="str">
        <f t="shared" si="251"/>
        <v>Zero Balance</v>
      </c>
      <c r="S2648" t="str">
        <f t="shared" si="252"/>
        <v>Normal</v>
      </c>
      <c r="T2648">
        <v>1</v>
      </c>
      <c r="U2648">
        <f t="shared" si="253"/>
        <v>0</v>
      </c>
    </row>
    <row r="2649" spans="1:21" x14ac:dyDescent="0.25">
      <c r="A2649">
        <v>2025</v>
      </c>
      <c r="B2649">
        <v>15687162</v>
      </c>
      <c r="C2649" t="s">
        <v>168</v>
      </c>
      <c r="D2649">
        <v>461</v>
      </c>
      <c r="E2649" t="s">
        <v>15</v>
      </c>
      <c r="F2649" t="s">
        <v>23</v>
      </c>
      <c r="G2649">
        <v>51</v>
      </c>
      <c r="H2649">
        <v>9</v>
      </c>
      <c r="I2649">
        <v>119890</v>
      </c>
      <c r="J2649">
        <v>1</v>
      </c>
      <c r="K2649">
        <v>0</v>
      </c>
      <c r="L2649">
        <v>0</v>
      </c>
      <c r="M2649">
        <v>56768</v>
      </c>
      <c r="N2649">
        <v>1</v>
      </c>
      <c r="O2649" t="str">
        <f t="shared" si="248"/>
        <v>46-60</v>
      </c>
      <c r="P2649" t="str">
        <f t="shared" si="249"/>
        <v>Low</v>
      </c>
      <c r="Q2649" t="str">
        <f t="shared" si="250"/>
        <v>Long-Term</v>
      </c>
      <c r="R2649" t="str">
        <f t="shared" si="251"/>
        <v>High Balance</v>
      </c>
      <c r="S2649" t="str">
        <f t="shared" si="252"/>
        <v>High Value</v>
      </c>
      <c r="T2649">
        <v>1</v>
      </c>
      <c r="U2649">
        <f t="shared" si="253"/>
        <v>119890</v>
      </c>
    </row>
    <row r="2650" spans="1:21" x14ac:dyDescent="0.25">
      <c r="A2650">
        <v>2025</v>
      </c>
      <c r="B2650">
        <v>15644962</v>
      </c>
      <c r="C2650" t="s">
        <v>1419</v>
      </c>
      <c r="D2650">
        <v>745</v>
      </c>
      <c r="E2650" t="s">
        <v>15</v>
      </c>
      <c r="F2650" t="s">
        <v>23</v>
      </c>
      <c r="G2650">
        <v>21</v>
      </c>
      <c r="H2650">
        <v>4</v>
      </c>
      <c r="I2650">
        <v>137910</v>
      </c>
      <c r="J2650">
        <v>1</v>
      </c>
      <c r="K2650">
        <v>1</v>
      </c>
      <c r="L2650">
        <v>1</v>
      </c>
      <c r="M2650">
        <v>177235</v>
      </c>
      <c r="N2650">
        <v>0</v>
      </c>
      <c r="O2650" t="str">
        <f t="shared" si="248"/>
        <v>&lt;30</v>
      </c>
      <c r="P2650" t="str">
        <f t="shared" si="249"/>
        <v>Medium</v>
      </c>
      <c r="Q2650" t="str">
        <f t="shared" si="250"/>
        <v>Mid-Term</v>
      </c>
      <c r="R2650" t="str">
        <f t="shared" si="251"/>
        <v>High Balance</v>
      </c>
      <c r="S2650" t="str">
        <f t="shared" si="252"/>
        <v>High Value</v>
      </c>
      <c r="T2650">
        <v>1</v>
      </c>
      <c r="U2650">
        <f t="shared" si="253"/>
        <v>0</v>
      </c>
    </row>
    <row r="2651" spans="1:21" x14ac:dyDescent="0.25">
      <c r="A2651">
        <v>2025</v>
      </c>
      <c r="B2651">
        <v>15612615</v>
      </c>
      <c r="C2651" t="s">
        <v>113</v>
      </c>
      <c r="D2651">
        <v>616</v>
      </c>
      <c r="E2651" t="s">
        <v>15</v>
      </c>
      <c r="F2651" t="s">
        <v>16</v>
      </c>
      <c r="G2651">
        <v>37</v>
      </c>
      <c r="H2651">
        <v>6</v>
      </c>
      <c r="I2651">
        <v>0</v>
      </c>
      <c r="J2651">
        <v>2</v>
      </c>
      <c r="K2651">
        <v>1</v>
      </c>
      <c r="L2651">
        <v>0</v>
      </c>
      <c r="M2651">
        <v>86242</v>
      </c>
      <c r="N2651">
        <v>0</v>
      </c>
      <c r="O2651" t="str">
        <f t="shared" si="248"/>
        <v>30-45</v>
      </c>
      <c r="P2651" t="str">
        <f t="shared" si="249"/>
        <v>Medium</v>
      </c>
      <c r="Q2651" t="str">
        <f t="shared" si="250"/>
        <v>Mid-Term</v>
      </c>
      <c r="R2651" t="str">
        <f t="shared" si="251"/>
        <v>Zero Balance</v>
      </c>
      <c r="S2651" t="str">
        <f t="shared" si="252"/>
        <v>Normal</v>
      </c>
      <c r="T2651">
        <v>1</v>
      </c>
      <c r="U2651">
        <f t="shared" si="253"/>
        <v>0</v>
      </c>
    </row>
    <row r="2652" spans="1:21" x14ac:dyDescent="0.25">
      <c r="A2652">
        <v>2025</v>
      </c>
      <c r="B2652">
        <v>15813439</v>
      </c>
      <c r="C2652" t="s">
        <v>227</v>
      </c>
      <c r="D2652">
        <v>587</v>
      </c>
      <c r="E2652" t="s">
        <v>15</v>
      </c>
      <c r="F2652" t="s">
        <v>23</v>
      </c>
      <c r="G2652">
        <v>33</v>
      </c>
      <c r="H2652">
        <v>5</v>
      </c>
      <c r="I2652">
        <v>100117</v>
      </c>
      <c r="J2652">
        <v>1</v>
      </c>
      <c r="K2652">
        <v>1</v>
      </c>
      <c r="L2652">
        <v>0</v>
      </c>
      <c r="M2652">
        <v>34216</v>
      </c>
      <c r="N2652">
        <v>0</v>
      </c>
      <c r="O2652" t="str">
        <f t="shared" si="248"/>
        <v>30-45</v>
      </c>
      <c r="P2652" t="str">
        <f t="shared" si="249"/>
        <v>Low</v>
      </c>
      <c r="Q2652" t="str">
        <f t="shared" si="250"/>
        <v>Mid-Term</v>
      </c>
      <c r="R2652" t="str">
        <f t="shared" si="251"/>
        <v>High Balance</v>
      </c>
      <c r="S2652" t="str">
        <f t="shared" si="252"/>
        <v>High Value</v>
      </c>
      <c r="T2652">
        <v>1</v>
      </c>
      <c r="U2652">
        <f t="shared" si="253"/>
        <v>0</v>
      </c>
    </row>
    <row r="2653" spans="1:21" x14ac:dyDescent="0.25">
      <c r="A2653">
        <v>2025</v>
      </c>
      <c r="B2653">
        <v>15604544</v>
      </c>
      <c r="C2653" t="s">
        <v>756</v>
      </c>
      <c r="D2653">
        <v>850</v>
      </c>
      <c r="E2653" t="s">
        <v>26</v>
      </c>
      <c r="F2653" t="s">
        <v>23</v>
      </c>
      <c r="G2653">
        <v>40</v>
      </c>
      <c r="H2653">
        <v>4</v>
      </c>
      <c r="I2653">
        <v>166082</v>
      </c>
      <c r="J2653">
        <v>2</v>
      </c>
      <c r="K2653">
        <v>0</v>
      </c>
      <c r="L2653">
        <v>1</v>
      </c>
      <c r="M2653">
        <v>44406</v>
      </c>
      <c r="N2653">
        <v>0</v>
      </c>
      <c r="O2653" t="str">
        <f t="shared" si="248"/>
        <v>30-45</v>
      </c>
      <c r="P2653" t="str">
        <f t="shared" si="249"/>
        <v>High</v>
      </c>
      <c r="Q2653" t="str">
        <f t="shared" si="250"/>
        <v>Mid-Term</v>
      </c>
      <c r="R2653" t="str">
        <f t="shared" si="251"/>
        <v>High Balance</v>
      </c>
      <c r="S2653" t="str">
        <f t="shared" si="252"/>
        <v>High Value</v>
      </c>
      <c r="T2653">
        <v>1</v>
      </c>
      <c r="U2653">
        <f t="shared" si="253"/>
        <v>0</v>
      </c>
    </row>
    <row r="2654" spans="1:21" x14ac:dyDescent="0.25">
      <c r="A2654">
        <v>2025</v>
      </c>
      <c r="B2654">
        <v>15761348</v>
      </c>
      <c r="C2654" t="s">
        <v>656</v>
      </c>
      <c r="D2654">
        <v>601</v>
      </c>
      <c r="E2654" t="s">
        <v>15</v>
      </c>
      <c r="F2654" t="s">
        <v>16</v>
      </c>
      <c r="G2654">
        <v>38</v>
      </c>
      <c r="H2654">
        <v>0</v>
      </c>
      <c r="I2654">
        <v>0</v>
      </c>
      <c r="J2654">
        <v>2</v>
      </c>
      <c r="K2654">
        <v>1</v>
      </c>
      <c r="L2654">
        <v>0</v>
      </c>
      <c r="M2654">
        <v>165197</v>
      </c>
      <c r="N2654">
        <v>0</v>
      </c>
      <c r="O2654" t="str">
        <f t="shared" si="248"/>
        <v>30-45</v>
      </c>
      <c r="P2654" t="str">
        <f t="shared" si="249"/>
        <v>Medium</v>
      </c>
      <c r="Q2654" t="str">
        <f t="shared" si="250"/>
        <v>New</v>
      </c>
      <c r="R2654" t="str">
        <f t="shared" si="251"/>
        <v>Zero Balance</v>
      </c>
      <c r="S2654" t="str">
        <f t="shared" si="252"/>
        <v>Normal</v>
      </c>
      <c r="T2654">
        <v>1</v>
      </c>
      <c r="U2654">
        <f t="shared" si="253"/>
        <v>0</v>
      </c>
    </row>
    <row r="2655" spans="1:21" x14ac:dyDescent="0.25">
      <c r="A2655">
        <v>2025</v>
      </c>
      <c r="B2655">
        <v>15785078</v>
      </c>
      <c r="C2655" t="s">
        <v>1420</v>
      </c>
      <c r="D2655">
        <v>730</v>
      </c>
      <c r="E2655" t="s">
        <v>18</v>
      </c>
      <c r="F2655" t="s">
        <v>23</v>
      </c>
      <c r="G2655">
        <v>26</v>
      </c>
      <c r="H2655">
        <v>3</v>
      </c>
      <c r="I2655">
        <v>0</v>
      </c>
      <c r="J2655">
        <v>1</v>
      </c>
      <c r="K2655">
        <v>1</v>
      </c>
      <c r="L2655">
        <v>0</v>
      </c>
      <c r="M2655">
        <v>34542</v>
      </c>
      <c r="N2655">
        <v>0</v>
      </c>
      <c r="O2655" t="str">
        <f t="shared" si="248"/>
        <v>&lt;30</v>
      </c>
      <c r="P2655" t="str">
        <f t="shared" si="249"/>
        <v>Medium</v>
      </c>
      <c r="Q2655" t="str">
        <f t="shared" si="250"/>
        <v>New</v>
      </c>
      <c r="R2655" t="str">
        <f t="shared" si="251"/>
        <v>Zero Balance</v>
      </c>
      <c r="S2655" t="str">
        <f t="shared" si="252"/>
        <v>Normal</v>
      </c>
      <c r="T2655">
        <v>1</v>
      </c>
      <c r="U2655">
        <f t="shared" si="253"/>
        <v>0</v>
      </c>
    </row>
    <row r="2656" spans="1:21" x14ac:dyDescent="0.25">
      <c r="A2656">
        <v>2025</v>
      </c>
      <c r="B2656">
        <v>15759874</v>
      </c>
      <c r="C2656" t="s">
        <v>1421</v>
      </c>
      <c r="D2656">
        <v>532</v>
      </c>
      <c r="E2656" t="s">
        <v>15</v>
      </c>
      <c r="F2656" t="s">
        <v>23</v>
      </c>
      <c r="G2656">
        <v>44</v>
      </c>
      <c r="H2656">
        <v>3</v>
      </c>
      <c r="I2656">
        <v>148596</v>
      </c>
      <c r="J2656">
        <v>1</v>
      </c>
      <c r="K2656">
        <v>1</v>
      </c>
      <c r="L2656">
        <v>0</v>
      </c>
      <c r="M2656">
        <v>74839</v>
      </c>
      <c r="N2656">
        <v>1</v>
      </c>
      <c r="O2656" t="str">
        <f t="shared" si="248"/>
        <v>30-45</v>
      </c>
      <c r="P2656" t="str">
        <f t="shared" si="249"/>
        <v>Low</v>
      </c>
      <c r="Q2656" t="str">
        <f t="shared" si="250"/>
        <v>New</v>
      </c>
      <c r="R2656" t="str">
        <f t="shared" si="251"/>
        <v>High Balance</v>
      </c>
      <c r="S2656" t="str">
        <f t="shared" si="252"/>
        <v>High Value</v>
      </c>
      <c r="T2656">
        <v>1</v>
      </c>
      <c r="U2656">
        <f t="shared" si="253"/>
        <v>148596</v>
      </c>
    </row>
    <row r="2657" spans="1:21" x14ac:dyDescent="0.25">
      <c r="A2657">
        <v>2025</v>
      </c>
      <c r="B2657">
        <v>15643658</v>
      </c>
      <c r="C2657" t="s">
        <v>1422</v>
      </c>
      <c r="D2657">
        <v>850</v>
      </c>
      <c r="E2657" t="s">
        <v>26</v>
      </c>
      <c r="F2657" t="s">
        <v>23</v>
      </c>
      <c r="G2657">
        <v>53</v>
      </c>
      <c r="H2657">
        <v>2</v>
      </c>
      <c r="I2657">
        <v>94079</v>
      </c>
      <c r="J2657">
        <v>2</v>
      </c>
      <c r="K2657">
        <v>1</v>
      </c>
      <c r="L2657">
        <v>0</v>
      </c>
      <c r="M2657">
        <v>36981</v>
      </c>
      <c r="N2657">
        <v>0</v>
      </c>
      <c r="O2657" t="str">
        <f t="shared" si="248"/>
        <v>46-60</v>
      </c>
      <c r="P2657" t="str">
        <f t="shared" si="249"/>
        <v>High</v>
      </c>
      <c r="Q2657" t="str">
        <f t="shared" si="250"/>
        <v>New</v>
      </c>
      <c r="R2657" t="str">
        <f t="shared" si="251"/>
        <v>Low Balance</v>
      </c>
      <c r="S2657" t="str">
        <f t="shared" si="252"/>
        <v>Normal</v>
      </c>
      <c r="T2657">
        <v>1</v>
      </c>
      <c r="U2657">
        <f t="shared" si="253"/>
        <v>0</v>
      </c>
    </row>
    <row r="2658" spans="1:21" x14ac:dyDescent="0.25">
      <c r="A2658">
        <v>2025</v>
      </c>
      <c r="B2658">
        <v>15713267</v>
      </c>
      <c r="C2658" t="s">
        <v>1423</v>
      </c>
      <c r="D2658">
        <v>779</v>
      </c>
      <c r="E2658" t="s">
        <v>18</v>
      </c>
      <c r="F2658" t="s">
        <v>16</v>
      </c>
      <c r="G2658">
        <v>34</v>
      </c>
      <c r="H2658">
        <v>5</v>
      </c>
      <c r="I2658">
        <v>0</v>
      </c>
      <c r="J2658">
        <v>2</v>
      </c>
      <c r="K2658">
        <v>0</v>
      </c>
      <c r="L2658">
        <v>1</v>
      </c>
      <c r="M2658">
        <v>111677</v>
      </c>
      <c r="N2658">
        <v>0</v>
      </c>
      <c r="O2658" t="str">
        <f t="shared" si="248"/>
        <v>30-45</v>
      </c>
      <c r="P2658" t="str">
        <f t="shared" si="249"/>
        <v>High</v>
      </c>
      <c r="Q2658" t="str">
        <f t="shared" si="250"/>
        <v>Mid-Term</v>
      </c>
      <c r="R2658" t="str">
        <f t="shared" si="251"/>
        <v>Zero Balance</v>
      </c>
      <c r="S2658" t="str">
        <f t="shared" si="252"/>
        <v>Normal</v>
      </c>
      <c r="T2658">
        <v>1</v>
      </c>
      <c r="U2658">
        <f t="shared" si="253"/>
        <v>0</v>
      </c>
    </row>
    <row r="2659" spans="1:21" x14ac:dyDescent="0.25">
      <c r="A2659">
        <v>2025</v>
      </c>
      <c r="B2659">
        <v>15737782</v>
      </c>
      <c r="C2659" t="s">
        <v>1424</v>
      </c>
      <c r="D2659">
        <v>562</v>
      </c>
      <c r="E2659" t="s">
        <v>15</v>
      </c>
      <c r="F2659" t="s">
        <v>23</v>
      </c>
      <c r="G2659">
        <v>29</v>
      </c>
      <c r="H2659">
        <v>9</v>
      </c>
      <c r="I2659">
        <v>0</v>
      </c>
      <c r="J2659">
        <v>1</v>
      </c>
      <c r="K2659">
        <v>1</v>
      </c>
      <c r="L2659">
        <v>1</v>
      </c>
      <c r="M2659">
        <v>25859</v>
      </c>
      <c r="N2659">
        <v>0</v>
      </c>
      <c r="O2659" t="str">
        <f t="shared" si="248"/>
        <v>&lt;30</v>
      </c>
      <c r="P2659" t="str">
        <f t="shared" si="249"/>
        <v>Low</v>
      </c>
      <c r="Q2659" t="str">
        <f t="shared" si="250"/>
        <v>Long-Term</v>
      </c>
      <c r="R2659" t="str">
        <f t="shared" si="251"/>
        <v>Zero Balance</v>
      </c>
      <c r="S2659" t="str">
        <f t="shared" si="252"/>
        <v>Normal</v>
      </c>
      <c r="T2659">
        <v>1</v>
      </c>
      <c r="U2659">
        <f t="shared" si="253"/>
        <v>0</v>
      </c>
    </row>
    <row r="2660" spans="1:21" x14ac:dyDescent="0.25">
      <c r="A2660">
        <v>2025</v>
      </c>
      <c r="B2660">
        <v>15815490</v>
      </c>
      <c r="C2660" t="s">
        <v>144</v>
      </c>
      <c r="D2660">
        <v>670</v>
      </c>
      <c r="E2660" t="s">
        <v>26</v>
      </c>
      <c r="F2660" t="s">
        <v>23</v>
      </c>
      <c r="G2660">
        <v>40</v>
      </c>
      <c r="H2660">
        <v>2</v>
      </c>
      <c r="I2660">
        <v>164949</v>
      </c>
      <c r="J2660">
        <v>3</v>
      </c>
      <c r="K2660">
        <v>0</v>
      </c>
      <c r="L2660">
        <v>0</v>
      </c>
      <c r="M2660">
        <v>177028</v>
      </c>
      <c r="N2660">
        <v>1</v>
      </c>
      <c r="O2660" t="str">
        <f t="shared" si="248"/>
        <v>30-45</v>
      </c>
      <c r="P2660" t="str">
        <f t="shared" si="249"/>
        <v>Medium</v>
      </c>
      <c r="Q2660" t="str">
        <f t="shared" si="250"/>
        <v>New</v>
      </c>
      <c r="R2660" t="str">
        <f t="shared" si="251"/>
        <v>High Balance</v>
      </c>
      <c r="S2660" t="str">
        <f t="shared" si="252"/>
        <v>High Value</v>
      </c>
      <c r="T2660">
        <v>1</v>
      </c>
      <c r="U2660">
        <f t="shared" si="253"/>
        <v>164949</v>
      </c>
    </row>
    <row r="2661" spans="1:21" x14ac:dyDescent="0.25">
      <c r="A2661">
        <v>2025</v>
      </c>
      <c r="B2661">
        <v>15679410</v>
      </c>
      <c r="C2661" t="s">
        <v>1425</v>
      </c>
      <c r="D2661">
        <v>729</v>
      </c>
      <c r="E2661" t="s">
        <v>15</v>
      </c>
      <c r="F2661" t="s">
        <v>16</v>
      </c>
      <c r="G2661">
        <v>62</v>
      </c>
      <c r="H2661">
        <v>4</v>
      </c>
      <c r="I2661">
        <v>140549</v>
      </c>
      <c r="J2661">
        <v>1</v>
      </c>
      <c r="K2661">
        <v>1</v>
      </c>
      <c r="L2661">
        <v>0</v>
      </c>
      <c r="M2661">
        <v>30990</v>
      </c>
      <c r="N2661">
        <v>1</v>
      </c>
      <c r="O2661" t="str">
        <f t="shared" si="248"/>
        <v>60+</v>
      </c>
      <c r="P2661" t="str">
        <f t="shared" si="249"/>
        <v>Medium</v>
      </c>
      <c r="Q2661" t="str">
        <f t="shared" si="250"/>
        <v>Mid-Term</v>
      </c>
      <c r="R2661" t="str">
        <f t="shared" si="251"/>
        <v>High Balance</v>
      </c>
      <c r="S2661" t="str">
        <f t="shared" si="252"/>
        <v>High Value</v>
      </c>
      <c r="T2661">
        <v>1</v>
      </c>
      <c r="U2661">
        <f t="shared" si="253"/>
        <v>140549</v>
      </c>
    </row>
    <row r="2662" spans="1:21" x14ac:dyDescent="0.25">
      <c r="A2662">
        <v>2025</v>
      </c>
      <c r="B2662">
        <v>15756241</v>
      </c>
      <c r="C2662" t="s">
        <v>1426</v>
      </c>
      <c r="D2662">
        <v>767</v>
      </c>
      <c r="E2662" t="s">
        <v>15</v>
      </c>
      <c r="F2662" t="s">
        <v>16</v>
      </c>
      <c r="G2662">
        <v>44</v>
      </c>
      <c r="H2662">
        <v>2</v>
      </c>
      <c r="I2662">
        <v>152509</v>
      </c>
      <c r="J2662">
        <v>1</v>
      </c>
      <c r="K2662">
        <v>1</v>
      </c>
      <c r="L2662">
        <v>1</v>
      </c>
      <c r="M2662">
        <v>136915</v>
      </c>
      <c r="N2662">
        <v>0</v>
      </c>
      <c r="O2662" t="str">
        <f t="shared" si="248"/>
        <v>30-45</v>
      </c>
      <c r="P2662" t="str">
        <f t="shared" si="249"/>
        <v>High</v>
      </c>
      <c r="Q2662" t="str">
        <f t="shared" si="250"/>
        <v>New</v>
      </c>
      <c r="R2662" t="str">
        <f t="shared" si="251"/>
        <v>High Balance</v>
      </c>
      <c r="S2662" t="str">
        <f t="shared" si="252"/>
        <v>High Value</v>
      </c>
      <c r="T2662">
        <v>1</v>
      </c>
      <c r="U2662">
        <f t="shared" si="253"/>
        <v>0</v>
      </c>
    </row>
    <row r="2663" spans="1:21" x14ac:dyDescent="0.25">
      <c r="A2663">
        <v>2025</v>
      </c>
      <c r="B2663">
        <v>15688409</v>
      </c>
      <c r="C2663" t="s">
        <v>533</v>
      </c>
      <c r="D2663">
        <v>742</v>
      </c>
      <c r="E2663" t="s">
        <v>15</v>
      </c>
      <c r="F2663" t="s">
        <v>16</v>
      </c>
      <c r="G2663">
        <v>28</v>
      </c>
      <c r="H2663">
        <v>2</v>
      </c>
      <c r="I2663">
        <v>191865</v>
      </c>
      <c r="J2663">
        <v>1</v>
      </c>
      <c r="K2663">
        <v>1</v>
      </c>
      <c r="L2663">
        <v>0</v>
      </c>
      <c r="M2663">
        <v>108458</v>
      </c>
      <c r="N2663">
        <v>1</v>
      </c>
      <c r="O2663" t="str">
        <f t="shared" si="248"/>
        <v>&lt;30</v>
      </c>
      <c r="P2663" t="str">
        <f t="shared" si="249"/>
        <v>Medium</v>
      </c>
      <c r="Q2663" t="str">
        <f t="shared" si="250"/>
        <v>New</v>
      </c>
      <c r="R2663" t="str">
        <f t="shared" si="251"/>
        <v>High Balance</v>
      </c>
      <c r="S2663" t="str">
        <f t="shared" si="252"/>
        <v>High Value</v>
      </c>
      <c r="T2663">
        <v>1</v>
      </c>
      <c r="U2663">
        <f t="shared" si="253"/>
        <v>191865</v>
      </c>
    </row>
    <row r="2664" spans="1:21" x14ac:dyDescent="0.25">
      <c r="A2664">
        <v>2025</v>
      </c>
      <c r="B2664">
        <v>15742272</v>
      </c>
      <c r="C2664" t="s">
        <v>982</v>
      </c>
      <c r="D2664">
        <v>669</v>
      </c>
      <c r="E2664" t="s">
        <v>15</v>
      </c>
      <c r="F2664" t="s">
        <v>16</v>
      </c>
      <c r="G2664">
        <v>44</v>
      </c>
      <c r="H2664">
        <v>8</v>
      </c>
      <c r="I2664">
        <v>96418</v>
      </c>
      <c r="J2664">
        <v>1</v>
      </c>
      <c r="K2664">
        <v>0</v>
      </c>
      <c r="L2664">
        <v>0</v>
      </c>
      <c r="M2664">
        <v>131609</v>
      </c>
      <c r="N2664">
        <v>1</v>
      </c>
      <c r="O2664" t="str">
        <f t="shared" si="248"/>
        <v>30-45</v>
      </c>
      <c r="P2664" t="str">
        <f t="shared" si="249"/>
        <v>Medium</v>
      </c>
      <c r="Q2664" t="str">
        <f t="shared" si="250"/>
        <v>Long-Term</v>
      </c>
      <c r="R2664" t="str">
        <f t="shared" si="251"/>
        <v>Low Balance</v>
      </c>
      <c r="S2664" t="str">
        <f t="shared" si="252"/>
        <v>Normal</v>
      </c>
      <c r="T2664">
        <v>1</v>
      </c>
      <c r="U2664">
        <f t="shared" si="253"/>
        <v>96418</v>
      </c>
    </row>
    <row r="2665" spans="1:21" x14ac:dyDescent="0.25">
      <c r="A2665">
        <v>2025</v>
      </c>
      <c r="B2665">
        <v>15717898</v>
      </c>
      <c r="C2665" t="s">
        <v>473</v>
      </c>
      <c r="D2665">
        <v>542</v>
      </c>
      <c r="E2665" t="s">
        <v>18</v>
      </c>
      <c r="F2665" t="s">
        <v>23</v>
      </c>
      <c r="G2665">
        <v>32</v>
      </c>
      <c r="H2665">
        <v>2</v>
      </c>
      <c r="I2665">
        <v>131946</v>
      </c>
      <c r="J2665">
        <v>1</v>
      </c>
      <c r="K2665">
        <v>0</v>
      </c>
      <c r="L2665">
        <v>1</v>
      </c>
      <c r="M2665">
        <v>159738</v>
      </c>
      <c r="N2665">
        <v>0</v>
      </c>
      <c r="O2665" t="str">
        <f t="shared" si="248"/>
        <v>30-45</v>
      </c>
      <c r="P2665" t="str">
        <f t="shared" si="249"/>
        <v>Low</v>
      </c>
      <c r="Q2665" t="str">
        <f t="shared" si="250"/>
        <v>New</v>
      </c>
      <c r="R2665" t="str">
        <f t="shared" si="251"/>
        <v>High Balance</v>
      </c>
      <c r="S2665" t="str">
        <f t="shared" si="252"/>
        <v>High Value</v>
      </c>
      <c r="T2665">
        <v>1</v>
      </c>
      <c r="U2665">
        <f t="shared" si="253"/>
        <v>0</v>
      </c>
    </row>
    <row r="2666" spans="1:21" x14ac:dyDescent="0.25">
      <c r="A2666">
        <v>2025</v>
      </c>
      <c r="B2666">
        <v>15769582</v>
      </c>
      <c r="C2666" t="s">
        <v>262</v>
      </c>
      <c r="D2666">
        <v>586</v>
      </c>
      <c r="E2666" t="s">
        <v>15</v>
      </c>
      <c r="F2666" t="s">
        <v>23</v>
      </c>
      <c r="G2666">
        <v>29</v>
      </c>
      <c r="H2666">
        <v>3</v>
      </c>
      <c r="I2666">
        <v>0</v>
      </c>
      <c r="J2666">
        <v>2</v>
      </c>
      <c r="K2666">
        <v>1</v>
      </c>
      <c r="L2666">
        <v>1</v>
      </c>
      <c r="M2666">
        <v>142239</v>
      </c>
      <c r="N2666">
        <v>0</v>
      </c>
      <c r="O2666" t="str">
        <f t="shared" si="248"/>
        <v>&lt;30</v>
      </c>
      <c r="P2666" t="str">
        <f t="shared" si="249"/>
        <v>Low</v>
      </c>
      <c r="Q2666" t="str">
        <f t="shared" si="250"/>
        <v>New</v>
      </c>
      <c r="R2666" t="str">
        <f t="shared" si="251"/>
        <v>Zero Balance</v>
      </c>
      <c r="S2666" t="str">
        <f t="shared" si="252"/>
        <v>Normal</v>
      </c>
      <c r="T2666">
        <v>1</v>
      </c>
      <c r="U2666">
        <f t="shared" si="253"/>
        <v>0</v>
      </c>
    </row>
    <row r="2667" spans="1:21" x14ac:dyDescent="0.25">
      <c r="A2667">
        <v>2025</v>
      </c>
      <c r="B2667">
        <v>15635660</v>
      </c>
      <c r="C2667" t="s">
        <v>260</v>
      </c>
      <c r="D2667">
        <v>612</v>
      </c>
      <c r="E2667" t="s">
        <v>26</v>
      </c>
      <c r="F2667" t="s">
        <v>23</v>
      </c>
      <c r="G2667">
        <v>30</v>
      </c>
      <c r="H2667">
        <v>9</v>
      </c>
      <c r="I2667">
        <v>142910</v>
      </c>
      <c r="J2667">
        <v>1</v>
      </c>
      <c r="K2667">
        <v>1</v>
      </c>
      <c r="L2667">
        <v>0</v>
      </c>
      <c r="M2667">
        <v>105891</v>
      </c>
      <c r="N2667">
        <v>1</v>
      </c>
      <c r="O2667" t="str">
        <f t="shared" si="248"/>
        <v>30-45</v>
      </c>
      <c r="P2667" t="str">
        <f t="shared" si="249"/>
        <v>Medium</v>
      </c>
      <c r="Q2667" t="str">
        <f t="shared" si="250"/>
        <v>Long-Term</v>
      </c>
      <c r="R2667" t="str">
        <f t="shared" si="251"/>
        <v>High Balance</v>
      </c>
      <c r="S2667" t="str">
        <f t="shared" si="252"/>
        <v>High Value</v>
      </c>
      <c r="T2667">
        <v>1</v>
      </c>
      <c r="U2667">
        <f t="shared" si="253"/>
        <v>142910</v>
      </c>
    </row>
    <row r="2668" spans="1:21" x14ac:dyDescent="0.25">
      <c r="A2668">
        <v>2025</v>
      </c>
      <c r="B2668">
        <v>15576723</v>
      </c>
      <c r="C2668" t="s">
        <v>306</v>
      </c>
      <c r="D2668">
        <v>740</v>
      </c>
      <c r="E2668" t="s">
        <v>15</v>
      </c>
      <c r="F2668" t="s">
        <v>16</v>
      </c>
      <c r="G2668">
        <v>37</v>
      </c>
      <c r="H2668">
        <v>7</v>
      </c>
      <c r="I2668">
        <v>0</v>
      </c>
      <c r="J2668">
        <v>2</v>
      </c>
      <c r="K2668">
        <v>1</v>
      </c>
      <c r="L2668">
        <v>1</v>
      </c>
      <c r="M2668">
        <v>194271</v>
      </c>
      <c r="N2668">
        <v>0</v>
      </c>
      <c r="O2668" t="str">
        <f t="shared" si="248"/>
        <v>30-45</v>
      </c>
      <c r="P2668" t="str">
        <f t="shared" si="249"/>
        <v>Medium</v>
      </c>
      <c r="Q2668" t="str">
        <f t="shared" si="250"/>
        <v>Mid-Term</v>
      </c>
      <c r="R2668" t="str">
        <f t="shared" si="251"/>
        <v>Zero Balance</v>
      </c>
      <c r="S2668" t="str">
        <f t="shared" si="252"/>
        <v>Normal</v>
      </c>
      <c r="T2668">
        <v>1</v>
      </c>
      <c r="U2668">
        <f t="shared" si="253"/>
        <v>0</v>
      </c>
    </row>
    <row r="2669" spans="1:21" x14ac:dyDescent="0.25">
      <c r="A2669">
        <v>2025</v>
      </c>
      <c r="B2669">
        <v>15591577</v>
      </c>
      <c r="C2669" t="s">
        <v>201</v>
      </c>
      <c r="D2669">
        <v>584</v>
      </c>
      <c r="E2669" t="s">
        <v>15</v>
      </c>
      <c r="F2669" t="s">
        <v>23</v>
      </c>
      <c r="G2669">
        <v>35</v>
      </c>
      <c r="H2669">
        <v>3</v>
      </c>
      <c r="I2669">
        <v>146312</v>
      </c>
      <c r="J2669">
        <v>1</v>
      </c>
      <c r="K2669">
        <v>1</v>
      </c>
      <c r="L2669">
        <v>1</v>
      </c>
      <c r="M2669">
        <v>105443</v>
      </c>
      <c r="N2669">
        <v>0</v>
      </c>
      <c r="O2669" t="str">
        <f t="shared" si="248"/>
        <v>30-45</v>
      </c>
      <c r="P2669" t="str">
        <f t="shared" si="249"/>
        <v>Low</v>
      </c>
      <c r="Q2669" t="str">
        <f t="shared" si="250"/>
        <v>New</v>
      </c>
      <c r="R2669" t="str">
        <f t="shared" si="251"/>
        <v>High Balance</v>
      </c>
      <c r="S2669" t="str">
        <f t="shared" si="252"/>
        <v>High Value</v>
      </c>
      <c r="T2669">
        <v>1</v>
      </c>
      <c r="U2669">
        <f t="shared" si="253"/>
        <v>0</v>
      </c>
    </row>
    <row r="2670" spans="1:21" x14ac:dyDescent="0.25">
      <c r="A2670">
        <v>2025</v>
      </c>
      <c r="B2670">
        <v>15582325</v>
      </c>
      <c r="C2670" t="s">
        <v>1137</v>
      </c>
      <c r="D2670">
        <v>524</v>
      </c>
      <c r="E2670" t="s">
        <v>15</v>
      </c>
      <c r="F2670" t="s">
        <v>23</v>
      </c>
      <c r="G2670">
        <v>52</v>
      </c>
      <c r="H2670">
        <v>2</v>
      </c>
      <c r="I2670">
        <v>87894</v>
      </c>
      <c r="J2670">
        <v>1</v>
      </c>
      <c r="K2670">
        <v>1</v>
      </c>
      <c r="L2670">
        <v>0</v>
      </c>
      <c r="M2670">
        <v>173899</v>
      </c>
      <c r="N2670">
        <v>1</v>
      </c>
      <c r="O2670" t="str">
        <f t="shared" si="248"/>
        <v>46-60</v>
      </c>
      <c r="P2670" t="str">
        <f t="shared" si="249"/>
        <v>Low</v>
      </c>
      <c r="Q2670" t="str">
        <f t="shared" si="250"/>
        <v>New</v>
      </c>
      <c r="R2670" t="str">
        <f t="shared" si="251"/>
        <v>Low Balance</v>
      </c>
      <c r="S2670" t="str">
        <f t="shared" si="252"/>
        <v>Normal</v>
      </c>
      <c r="T2670">
        <v>1</v>
      </c>
      <c r="U2670">
        <f t="shared" si="253"/>
        <v>87894</v>
      </c>
    </row>
    <row r="2671" spans="1:21" x14ac:dyDescent="0.25">
      <c r="A2671">
        <v>2025</v>
      </c>
      <c r="B2671">
        <v>15693947</v>
      </c>
      <c r="C2671" t="s">
        <v>1427</v>
      </c>
      <c r="D2671">
        <v>614</v>
      </c>
      <c r="E2671" t="s">
        <v>15</v>
      </c>
      <c r="F2671" t="s">
        <v>16</v>
      </c>
      <c r="G2671">
        <v>19</v>
      </c>
      <c r="H2671">
        <v>5</v>
      </c>
      <c r="I2671">
        <v>97445</v>
      </c>
      <c r="J2671">
        <v>2</v>
      </c>
      <c r="K2671">
        <v>1</v>
      </c>
      <c r="L2671">
        <v>0</v>
      </c>
      <c r="M2671">
        <v>122823</v>
      </c>
      <c r="N2671">
        <v>0</v>
      </c>
      <c r="O2671" t="str">
        <f t="shared" si="248"/>
        <v>&lt;30</v>
      </c>
      <c r="P2671" t="str">
        <f t="shared" si="249"/>
        <v>Medium</v>
      </c>
      <c r="Q2671" t="str">
        <f t="shared" si="250"/>
        <v>Mid-Term</v>
      </c>
      <c r="R2671" t="str">
        <f t="shared" si="251"/>
        <v>Low Balance</v>
      </c>
      <c r="S2671" t="str">
        <f t="shared" si="252"/>
        <v>Normal</v>
      </c>
      <c r="T2671">
        <v>1</v>
      </c>
      <c r="U2671">
        <f t="shared" si="253"/>
        <v>0</v>
      </c>
    </row>
    <row r="2672" spans="1:21" x14ac:dyDescent="0.25">
      <c r="A2672">
        <v>2025</v>
      </c>
      <c r="B2672">
        <v>15760446</v>
      </c>
      <c r="C2672" t="s">
        <v>531</v>
      </c>
      <c r="D2672">
        <v>598</v>
      </c>
      <c r="E2672" t="s">
        <v>15</v>
      </c>
      <c r="F2672" t="s">
        <v>16</v>
      </c>
      <c r="G2672">
        <v>64</v>
      </c>
      <c r="H2672">
        <v>9</v>
      </c>
      <c r="I2672">
        <v>0</v>
      </c>
      <c r="J2672">
        <v>1</v>
      </c>
      <c r="K2672">
        <v>0</v>
      </c>
      <c r="L2672">
        <v>1</v>
      </c>
      <c r="M2672">
        <v>13181</v>
      </c>
      <c r="N2672">
        <v>1</v>
      </c>
      <c r="O2672" t="str">
        <f t="shared" si="248"/>
        <v>60+</v>
      </c>
      <c r="P2672" t="str">
        <f t="shared" si="249"/>
        <v>Low</v>
      </c>
      <c r="Q2672" t="str">
        <f t="shared" si="250"/>
        <v>Long-Term</v>
      </c>
      <c r="R2672" t="str">
        <f t="shared" si="251"/>
        <v>Zero Balance</v>
      </c>
      <c r="S2672" t="str">
        <f t="shared" si="252"/>
        <v>Normal</v>
      </c>
      <c r="T2672">
        <v>1</v>
      </c>
      <c r="U2672">
        <f t="shared" si="253"/>
        <v>0</v>
      </c>
    </row>
    <row r="2673" spans="1:21" x14ac:dyDescent="0.25">
      <c r="A2673">
        <v>2025</v>
      </c>
      <c r="B2673">
        <v>15611105</v>
      </c>
      <c r="C2673" t="s">
        <v>1428</v>
      </c>
      <c r="D2673">
        <v>799</v>
      </c>
      <c r="E2673" t="s">
        <v>18</v>
      </c>
      <c r="F2673" t="s">
        <v>23</v>
      </c>
      <c r="G2673">
        <v>35</v>
      </c>
      <c r="H2673">
        <v>7</v>
      </c>
      <c r="I2673">
        <v>0</v>
      </c>
      <c r="J2673">
        <v>2</v>
      </c>
      <c r="K2673">
        <v>0</v>
      </c>
      <c r="L2673">
        <v>1</v>
      </c>
      <c r="M2673">
        <v>140781</v>
      </c>
      <c r="N2673">
        <v>0</v>
      </c>
      <c r="O2673" t="str">
        <f t="shared" si="248"/>
        <v>30-45</v>
      </c>
      <c r="P2673" t="str">
        <f t="shared" si="249"/>
        <v>High</v>
      </c>
      <c r="Q2673" t="str">
        <f t="shared" si="250"/>
        <v>Mid-Term</v>
      </c>
      <c r="R2673" t="str">
        <f t="shared" si="251"/>
        <v>Zero Balance</v>
      </c>
      <c r="S2673" t="str">
        <f t="shared" si="252"/>
        <v>Normal</v>
      </c>
      <c r="T2673">
        <v>1</v>
      </c>
      <c r="U2673">
        <f t="shared" si="253"/>
        <v>0</v>
      </c>
    </row>
    <row r="2674" spans="1:21" x14ac:dyDescent="0.25">
      <c r="A2674">
        <v>2025</v>
      </c>
      <c r="B2674">
        <v>15630920</v>
      </c>
      <c r="C2674" t="s">
        <v>1429</v>
      </c>
      <c r="D2674">
        <v>724</v>
      </c>
      <c r="E2674" t="s">
        <v>15</v>
      </c>
      <c r="F2674" t="s">
        <v>23</v>
      </c>
      <c r="G2674">
        <v>34</v>
      </c>
      <c r="H2674">
        <v>2</v>
      </c>
      <c r="I2674">
        <v>154486</v>
      </c>
      <c r="J2674">
        <v>2</v>
      </c>
      <c r="K2674">
        <v>0</v>
      </c>
      <c r="L2674">
        <v>0</v>
      </c>
      <c r="M2674">
        <v>78561</v>
      </c>
      <c r="N2674">
        <v>0</v>
      </c>
      <c r="O2674" t="str">
        <f t="shared" si="248"/>
        <v>30-45</v>
      </c>
      <c r="P2674" t="str">
        <f t="shared" si="249"/>
        <v>Medium</v>
      </c>
      <c r="Q2674" t="str">
        <f t="shared" si="250"/>
        <v>New</v>
      </c>
      <c r="R2674" t="str">
        <f t="shared" si="251"/>
        <v>High Balance</v>
      </c>
      <c r="S2674" t="str">
        <f t="shared" si="252"/>
        <v>High Value</v>
      </c>
      <c r="T2674">
        <v>1</v>
      </c>
      <c r="U2674">
        <f t="shared" si="253"/>
        <v>0</v>
      </c>
    </row>
    <row r="2675" spans="1:21" x14ac:dyDescent="0.25">
      <c r="A2675">
        <v>2025</v>
      </c>
      <c r="B2675">
        <v>15574910</v>
      </c>
      <c r="C2675" t="s">
        <v>1085</v>
      </c>
      <c r="D2675">
        <v>601</v>
      </c>
      <c r="E2675" t="s">
        <v>15</v>
      </c>
      <c r="F2675" t="s">
        <v>23</v>
      </c>
      <c r="G2675">
        <v>50</v>
      </c>
      <c r="H2675">
        <v>2</v>
      </c>
      <c r="I2675">
        <v>115625</v>
      </c>
      <c r="J2675">
        <v>1</v>
      </c>
      <c r="K2675">
        <v>1</v>
      </c>
      <c r="L2675">
        <v>0</v>
      </c>
      <c r="M2675">
        <v>185855</v>
      </c>
      <c r="N2675">
        <v>0</v>
      </c>
      <c r="O2675" t="str">
        <f t="shared" si="248"/>
        <v>46-60</v>
      </c>
      <c r="P2675" t="str">
        <f t="shared" si="249"/>
        <v>Medium</v>
      </c>
      <c r="Q2675" t="str">
        <f t="shared" si="250"/>
        <v>New</v>
      </c>
      <c r="R2675" t="str">
        <f t="shared" si="251"/>
        <v>High Balance</v>
      </c>
      <c r="S2675" t="str">
        <f t="shared" si="252"/>
        <v>High Value</v>
      </c>
      <c r="T2675">
        <v>1</v>
      </c>
      <c r="U2675">
        <f t="shared" si="253"/>
        <v>0</v>
      </c>
    </row>
    <row r="2676" spans="1:21" x14ac:dyDescent="0.25">
      <c r="A2676">
        <v>2025</v>
      </c>
      <c r="B2676">
        <v>15756472</v>
      </c>
      <c r="C2676" t="s">
        <v>50</v>
      </c>
      <c r="D2676">
        <v>804</v>
      </c>
      <c r="E2676" t="s">
        <v>15</v>
      </c>
      <c r="F2676" t="s">
        <v>23</v>
      </c>
      <c r="G2676">
        <v>25</v>
      </c>
      <c r="H2676">
        <v>7</v>
      </c>
      <c r="I2676">
        <v>108397</v>
      </c>
      <c r="J2676">
        <v>1</v>
      </c>
      <c r="K2676">
        <v>1</v>
      </c>
      <c r="L2676">
        <v>0</v>
      </c>
      <c r="M2676">
        <v>128277</v>
      </c>
      <c r="N2676">
        <v>0</v>
      </c>
      <c r="O2676" t="str">
        <f t="shared" si="248"/>
        <v>&lt;30</v>
      </c>
      <c r="P2676" t="str">
        <f t="shared" si="249"/>
        <v>High</v>
      </c>
      <c r="Q2676" t="str">
        <f t="shared" si="250"/>
        <v>Mid-Term</v>
      </c>
      <c r="R2676" t="str">
        <f t="shared" si="251"/>
        <v>High Balance</v>
      </c>
      <c r="S2676" t="str">
        <f t="shared" si="252"/>
        <v>High Value</v>
      </c>
      <c r="T2676">
        <v>1</v>
      </c>
      <c r="U2676">
        <f t="shared" si="253"/>
        <v>0</v>
      </c>
    </row>
    <row r="2677" spans="1:21" x14ac:dyDescent="0.25">
      <c r="A2677">
        <v>2025</v>
      </c>
      <c r="B2677">
        <v>15682890</v>
      </c>
      <c r="C2677" t="s">
        <v>1430</v>
      </c>
      <c r="D2677">
        <v>745</v>
      </c>
      <c r="E2677" t="s">
        <v>26</v>
      </c>
      <c r="F2677" t="s">
        <v>23</v>
      </c>
      <c r="G2677">
        <v>38</v>
      </c>
      <c r="H2677">
        <v>5</v>
      </c>
      <c r="I2677">
        <v>65095</v>
      </c>
      <c r="J2677">
        <v>2</v>
      </c>
      <c r="K2677">
        <v>1</v>
      </c>
      <c r="L2677">
        <v>1</v>
      </c>
      <c r="M2677">
        <v>140197</v>
      </c>
      <c r="N2677">
        <v>0</v>
      </c>
      <c r="O2677" t="str">
        <f t="shared" si="248"/>
        <v>30-45</v>
      </c>
      <c r="P2677" t="str">
        <f t="shared" si="249"/>
        <v>Medium</v>
      </c>
      <c r="Q2677" t="str">
        <f t="shared" si="250"/>
        <v>Mid-Term</v>
      </c>
      <c r="R2677" t="str">
        <f t="shared" si="251"/>
        <v>Low Balance</v>
      </c>
      <c r="S2677" t="str">
        <f t="shared" si="252"/>
        <v>Normal</v>
      </c>
      <c r="T2677">
        <v>1</v>
      </c>
      <c r="U2677">
        <f t="shared" si="253"/>
        <v>0</v>
      </c>
    </row>
    <row r="2678" spans="1:21" x14ac:dyDescent="0.25">
      <c r="A2678">
        <v>2025</v>
      </c>
      <c r="B2678">
        <v>15641994</v>
      </c>
      <c r="C2678" t="s">
        <v>1379</v>
      </c>
      <c r="D2678">
        <v>667</v>
      </c>
      <c r="E2678" t="s">
        <v>26</v>
      </c>
      <c r="F2678" t="s">
        <v>23</v>
      </c>
      <c r="G2678">
        <v>43</v>
      </c>
      <c r="H2678">
        <v>1</v>
      </c>
      <c r="I2678">
        <v>103018</v>
      </c>
      <c r="J2678">
        <v>1</v>
      </c>
      <c r="K2678">
        <v>1</v>
      </c>
      <c r="L2678">
        <v>0</v>
      </c>
      <c r="M2678">
        <v>32462</v>
      </c>
      <c r="N2678">
        <v>1</v>
      </c>
      <c r="O2678" t="str">
        <f t="shared" si="248"/>
        <v>30-45</v>
      </c>
      <c r="P2678" t="str">
        <f t="shared" si="249"/>
        <v>Medium</v>
      </c>
      <c r="Q2678" t="str">
        <f t="shared" si="250"/>
        <v>New</v>
      </c>
      <c r="R2678" t="str">
        <f t="shared" si="251"/>
        <v>High Balance</v>
      </c>
      <c r="S2678" t="str">
        <f t="shared" si="252"/>
        <v>High Value</v>
      </c>
      <c r="T2678">
        <v>1</v>
      </c>
      <c r="U2678">
        <f t="shared" si="253"/>
        <v>103018</v>
      </c>
    </row>
    <row r="2679" spans="1:21" x14ac:dyDescent="0.25">
      <c r="A2679">
        <v>2025</v>
      </c>
      <c r="B2679">
        <v>15733297</v>
      </c>
      <c r="C2679" t="s">
        <v>744</v>
      </c>
      <c r="D2679">
        <v>518</v>
      </c>
      <c r="E2679" t="s">
        <v>15</v>
      </c>
      <c r="F2679" t="s">
        <v>16</v>
      </c>
      <c r="G2679">
        <v>38</v>
      </c>
      <c r="H2679">
        <v>10</v>
      </c>
      <c r="I2679">
        <v>84765</v>
      </c>
      <c r="J2679">
        <v>1</v>
      </c>
      <c r="K2679">
        <v>1</v>
      </c>
      <c r="L2679">
        <v>1</v>
      </c>
      <c r="M2679">
        <v>162254</v>
      </c>
      <c r="N2679">
        <v>0</v>
      </c>
      <c r="O2679" t="str">
        <f t="shared" si="248"/>
        <v>30-45</v>
      </c>
      <c r="P2679" t="str">
        <f t="shared" si="249"/>
        <v>Low</v>
      </c>
      <c r="Q2679" t="str">
        <f t="shared" si="250"/>
        <v>Long-Term</v>
      </c>
      <c r="R2679" t="str">
        <f t="shared" si="251"/>
        <v>Low Balance</v>
      </c>
      <c r="S2679" t="str">
        <f t="shared" si="252"/>
        <v>Normal</v>
      </c>
      <c r="T2679">
        <v>1</v>
      </c>
      <c r="U2679">
        <f t="shared" si="253"/>
        <v>0</v>
      </c>
    </row>
    <row r="2680" spans="1:21" x14ac:dyDescent="0.25">
      <c r="A2680">
        <v>2025</v>
      </c>
      <c r="B2680">
        <v>15767793</v>
      </c>
      <c r="C2680" t="s">
        <v>723</v>
      </c>
      <c r="D2680">
        <v>819</v>
      </c>
      <c r="E2680" t="s">
        <v>15</v>
      </c>
      <c r="F2680" t="s">
        <v>16</v>
      </c>
      <c r="G2680">
        <v>38</v>
      </c>
      <c r="H2680">
        <v>10</v>
      </c>
      <c r="I2680">
        <v>0</v>
      </c>
      <c r="J2680">
        <v>2</v>
      </c>
      <c r="K2680">
        <v>1</v>
      </c>
      <c r="L2680">
        <v>0</v>
      </c>
      <c r="M2680">
        <v>30499</v>
      </c>
      <c r="N2680">
        <v>0</v>
      </c>
      <c r="O2680" t="str">
        <f t="shared" si="248"/>
        <v>30-45</v>
      </c>
      <c r="P2680" t="str">
        <f t="shared" si="249"/>
        <v>High</v>
      </c>
      <c r="Q2680" t="str">
        <f t="shared" si="250"/>
        <v>Long-Term</v>
      </c>
      <c r="R2680" t="str">
        <f t="shared" si="251"/>
        <v>Zero Balance</v>
      </c>
      <c r="S2680" t="str">
        <f t="shared" si="252"/>
        <v>Normal</v>
      </c>
      <c r="T2680">
        <v>1</v>
      </c>
      <c r="U2680">
        <f t="shared" si="253"/>
        <v>0</v>
      </c>
    </row>
    <row r="2681" spans="1:21" x14ac:dyDescent="0.25">
      <c r="A2681">
        <v>2025</v>
      </c>
      <c r="B2681">
        <v>15725698</v>
      </c>
      <c r="C2681" t="s">
        <v>956</v>
      </c>
      <c r="D2681">
        <v>520</v>
      </c>
      <c r="E2681" t="s">
        <v>18</v>
      </c>
      <c r="F2681" t="s">
        <v>16</v>
      </c>
      <c r="G2681">
        <v>35</v>
      </c>
      <c r="H2681">
        <v>4</v>
      </c>
      <c r="I2681">
        <v>115681</v>
      </c>
      <c r="J2681">
        <v>1</v>
      </c>
      <c r="K2681">
        <v>1</v>
      </c>
      <c r="L2681">
        <v>1</v>
      </c>
      <c r="M2681">
        <v>90281</v>
      </c>
      <c r="N2681">
        <v>0</v>
      </c>
      <c r="O2681" t="str">
        <f t="shared" si="248"/>
        <v>30-45</v>
      </c>
      <c r="P2681" t="str">
        <f t="shared" si="249"/>
        <v>Low</v>
      </c>
      <c r="Q2681" t="str">
        <f t="shared" si="250"/>
        <v>Mid-Term</v>
      </c>
      <c r="R2681" t="str">
        <f t="shared" si="251"/>
        <v>High Balance</v>
      </c>
      <c r="S2681" t="str">
        <f t="shared" si="252"/>
        <v>High Value</v>
      </c>
      <c r="T2681">
        <v>1</v>
      </c>
      <c r="U2681">
        <f t="shared" si="253"/>
        <v>0</v>
      </c>
    </row>
    <row r="2682" spans="1:21" x14ac:dyDescent="0.25">
      <c r="A2682">
        <v>2025</v>
      </c>
      <c r="B2682">
        <v>15813532</v>
      </c>
      <c r="C2682" t="s">
        <v>423</v>
      </c>
      <c r="D2682">
        <v>625</v>
      </c>
      <c r="E2682" t="s">
        <v>15</v>
      </c>
      <c r="F2682" t="s">
        <v>16</v>
      </c>
      <c r="G2682">
        <v>39</v>
      </c>
      <c r="H2682">
        <v>5</v>
      </c>
      <c r="I2682">
        <v>0</v>
      </c>
      <c r="J2682">
        <v>2</v>
      </c>
      <c r="K2682">
        <v>1</v>
      </c>
      <c r="L2682">
        <v>0</v>
      </c>
      <c r="M2682">
        <v>32615</v>
      </c>
      <c r="N2682">
        <v>0</v>
      </c>
      <c r="O2682" t="str">
        <f t="shared" si="248"/>
        <v>30-45</v>
      </c>
      <c r="P2682" t="str">
        <f t="shared" si="249"/>
        <v>Medium</v>
      </c>
      <c r="Q2682" t="str">
        <f t="shared" si="250"/>
        <v>Mid-Term</v>
      </c>
      <c r="R2682" t="str">
        <f t="shared" si="251"/>
        <v>Zero Balance</v>
      </c>
      <c r="S2682" t="str">
        <f t="shared" si="252"/>
        <v>Normal</v>
      </c>
      <c r="T2682">
        <v>1</v>
      </c>
      <c r="U2682">
        <f t="shared" si="253"/>
        <v>0</v>
      </c>
    </row>
    <row r="2683" spans="1:21" x14ac:dyDescent="0.25">
      <c r="A2683">
        <v>2025</v>
      </c>
      <c r="B2683">
        <v>15576760</v>
      </c>
      <c r="C2683" t="s">
        <v>1431</v>
      </c>
      <c r="D2683">
        <v>673</v>
      </c>
      <c r="E2683" t="s">
        <v>26</v>
      </c>
      <c r="F2683" t="s">
        <v>23</v>
      </c>
      <c r="G2683">
        <v>36</v>
      </c>
      <c r="H2683">
        <v>5</v>
      </c>
      <c r="I2683">
        <v>73088</v>
      </c>
      <c r="J2683">
        <v>2</v>
      </c>
      <c r="K2683">
        <v>0</v>
      </c>
      <c r="L2683">
        <v>0</v>
      </c>
      <c r="M2683">
        <v>196142</v>
      </c>
      <c r="N2683">
        <v>0</v>
      </c>
      <c r="O2683" t="str">
        <f t="shared" si="248"/>
        <v>30-45</v>
      </c>
      <c r="P2683" t="str">
        <f t="shared" si="249"/>
        <v>Medium</v>
      </c>
      <c r="Q2683" t="str">
        <f t="shared" si="250"/>
        <v>Mid-Term</v>
      </c>
      <c r="R2683" t="str">
        <f t="shared" si="251"/>
        <v>Low Balance</v>
      </c>
      <c r="S2683" t="str">
        <f t="shared" si="252"/>
        <v>Normal</v>
      </c>
      <c r="T2683">
        <v>1</v>
      </c>
      <c r="U2683">
        <f t="shared" si="253"/>
        <v>0</v>
      </c>
    </row>
    <row r="2684" spans="1:21" x14ac:dyDescent="0.25">
      <c r="A2684">
        <v>2025</v>
      </c>
      <c r="B2684">
        <v>15732102</v>
      </c>
      <c r="C2684" t="s">
        <v>1432</v>
      </c>
      <c r="D2684">
        <v>656</v>
      </c>
      <c r="E2684" t="s">
        <v>26</v>
      </c>
      <c r="F2684" t="s">
        <v>16</v>
      </c>
      <c r="G2684">
        <v>27</v>
      </c>
      <c r="H2684">
        <v>3</v>
      </c>
      <c r="I2684">
        <v>150905</v>
      </c>
      <c r="J2684">
        <v>2</v>
      </c>
      <c r="K2684">
        <v>1</v>
      </c>
      <c r="L2684">
        <v>0</v>
      </c>
      <c r="M2684">
        <v>16999</v>
      </c>
      <c r="N2684">
        <v>0</v>
      </c>
      <c r="O2684" t="str">
        <f t="shared" si="248"/>
        <v>&lt;30</v>
      </c>
      <c r="P2684" t="str">
        <f t="shared" si="249"/>
        <v>Medium</v>
      </c>
      <c r="Q2684" t="str">
        <f t="shared" si="250"/>
        <v>New</v>
      </c>
      <c r="R2684" t="str">
        <f t="shared" si="251"/>
        <v>High Balance</v>
      </c>
      <c r="S2684" t="str">
        <f t="shared" si="252"/>
        <v>High Value</v>
      </c>
      <c r="T2684">
        <v>1</v>
      </c>
      <c r="U2684">
        <f t="shared" si="253"/>
        <v>0</v>
      </c>
    </row>
    <row r="2685" spans="1:21" x14ac:dyDescent="0.25">
      <c r="A2685">
        <v>2025</v>
      </c>
      <c r="B2685">
        <v>15739046</v>
      </c>
      <c r="C2685" t="s">
        <v>52</v>
      </c>
      <c r="D2685">
        <v>850</v>
      </c>
      <c r="E2685" t="s">
        <v>18</v>
      </c>
      <c r="F2685" t="s">
        <v>16</v>
      </c>
      <c r="G2685">
        <v>23</v>
      </c>
      <c r="H2685">
        <v>9</v>
      </c>
      <c r="I2685">
        <v>143055</v>
      </c>
      <c r="J2685">
        <v>1</v>
      </c>
      <c r="K2685">
        <v>0</v>
      </c>
      <c r="L2685">
        <v>1</v>
      </c>
      <c r="M2685">
        <v>62981</v>
      </c>
      <c r="N2685">
        <v>0</v>
      </c>
      <c r="O2685" t="str">
        <f t="shared" si="248"/>
        <v>&lt;30</v>
      </c>
      <c r="P2685" t="str">
        <f t="shared" si="249"/>
        <v>High</v>
      </c>
      <c r="Q2685" t="str">
        <f t="shared" si="250"/>
        <v>Long-Term</v>
      </c>
      <c r="R2685" t="str">
        <f t="shared" si="251"/>
        <v>High Balance</v>
      </c>
      <c r="S2685" t="str">
        <f t="shared" si="252"/>
        <v>High Value</v>
      </c>
      <c r="T2685">
        <v>1</v>
      </c>
      <c r="U2685">
        <f t="shared" si="253"/>
        <v>0</v>
      </c>
    </row>
    <row r="2686" spans="1:21" x14ac:dyDescent="0.25">
      <c r="A2686">
        <v>2025</v>
      </c>
      <c r="B2686">
        <v>15631927</v>
      </c>
      <c r="C2686" t="s">
        <v>857</v>
      </c>
      <c r="D2686">
        <v>574</v>
      </c>
      <c r="E2686" t="s">
        <v>18</v>
      </c>
      <c r="F2686" t="s">
        <v>16</v>
      </c>
      <c r="G2686">
        <v>28</v>
      </c>
      <c r="H2686">
        <v>7</v>
      </c>
      <c r="I2686">
        <v>0</v>
      </c>
      <c r="J2686">
        <v>2</v>
      </c>
      <c r="K2686">
        <v>0</v>
      </c>
      <c r="L2686">
        <v>0</v>
      </c>
      <c r="M2686">
        <v>185660</v>
      </c>
      <c r="N2686">
        <v>0</v>
      </c>
      <c r="O2686" t="str">
        <f t="shared" si="248"/>
        <v>&lt;30</v>
      </c>
      <c r="P2686" t="str">
        <f t="shared" si="249"/>
        <v>Low</v>
      </c>
      <c r="Q2686" t="str">
        <f t="shared" si="250"/>
        <v>Mid-Term</v>
      </c>
      <c r="R2686" t="str">
        <f t="shared" si="251"/>
        <v>Zero Balance</v>
      </c>
      <c r="S2686" t="str">
        <f t="shared" si="252"/>
        <v>Normal</v>
      </c>
      <c r="T2686">
        <v>1</v>
      </c>
      <c r="U2686">
        <f t="shared" si="253"/>
        <v>0</v>
      </c>
    </row>
    <row r="2687" spans="1:21" x14ac:dyDescent="0.25">
      <c r="A2687">
        <v>2025</v>
      </c>
      <c r="B2687">
        <v>15672115</v>
      </c>
      <c r="C2687" t="s">
        <v>410</v>
      </c>
      <c r="D2687">
        <v>679</v>
      </c>
      <c r="E2687" t="s">
        <v>15</v>
      </c>
      <c r="F2687" t="s">
        <v>23</v>
      </c>
      <c r="G2687">
        <v>60</v>
      </c>
      <c r="H2687">
        <v>6</v>
      </c>
      <c r="I2687">
        <v>0</v>
      </c>
      <c r="J2687">
        <v>2</v>
      </c>
      <c r="K2687">
        <v>1</v>
      </c>
      <c r="L2687">
        <v>1</v>
      </c>
      <c r="M2687">
        <v>77332</v>
      </c>
      <c r="N2687">
        <v>0</v>
      </c>
      <c r="O2687" t="str">
        <f t="shared" si="248"/>
        <v>46-60</v>
      </c>
      <c r="P2687" t="str">
        <f t="shared" si="249"/>
        <v>Medium</v>
      </c>
      <c r="Q2687" t="str">
        <f t="shared" si="250"/>
        <v>Mid-Term</v>
      </c>
      <c r="R2687" t="str">
        <f t="shared" si="251"/>
        <v>Zero Balance</v>
      </c>
      <c r="S2687" t="str">
        <f t="shared" si="252"/>
        <v>Normal</v>
      </c>
      <c r="T2687">
        <v>1</v>
      </c>
      <c r="U2687">
        <f t="shared" si="253"/>
        <v>0</v>
      </c>
    </row>
    <row r="2688" spans="1:21" x14ac:dyDescent="0.25">
      <c r="A2688">
        <v>2025</v>
      </c>
      <c r="B2688">
        <v>15618765</v>
      </c>
      <c r="C2688" t="s">
        <v>1433</v>
      </c>
      <c r="D2688">
        <v>530</v>
      </c>
      <c r="E2688" t="s">
        <v>26</v>
      </c>
      <c r="F2688" t="s">
        <v>16</v>
      </c>
      <c r="G2688">
        <v>42</v>
      </c>
      <c r="H2688">
        <v>0</v>
      </c>
      <c r="I2688">
        <v>99948</v>
      </c>
      <c r="J2688">
        <v>1</v>
      </c>
      <c r="K2688">
        <v>0</v>
      </c>
      <c r="L2688">
        <v>1</v>
      </c>
      <c r="M2688">
        <v>97339</v>
      </c>
      <c r="N2688">
        <v>0</v>
      </c>
      <c r="O2688" t="str">
        <f t="shared" si="248"/>
        <v>30-45</v>
      </c>
      <c r="P2688" t="str">
        <f t="shared" si="249"/>
        <v>Low</v>
      </c>
      <c r="Q2688" t="str">
        <f t="shared" si="250"/>
        <v>New</v>
      </c>
      <c r="R2688" t="str">
        <f t="shared" si="251"/>
        <v>Low Balance</v>
      </c>
      <c r="S2688" t="str">
        <f t="shared" si="252"/>
        <v>Normal</v>
      </c>
      <c r="T2688">
        <v>1</v>
      </c>
      <c r="U2688">
        <f t="shared" si="253"/>
        <v>0</v>
      </c>
    </row>
    <row r="2689" spans="1:21" x14ac:dyDescent="0.25">
      <c r="A2689">
        <v>2025</v>
      </c>
      <c r="B2689">
        <v>15679148</v>
      </c>
      <c r="C2689" t="s">
        <v>352</v>
      </c>
      <c r="D2689">
        <v>508</v>
      </c>
      <c r="E2689" t="s">
        <v>15</v>
      </c>
      <c r="F2689" t="s">
        <v>23</v>
      </c>
      <c r="G2689">
        <v>44</v>
      </c>
      <c r="H2689">
        <v>3</v>
      </c>
      <c r="I2689">
        <v>115451</v>
      </c>
      <c r="J2689">
        <v>2</v>
      </c>
      <c r="K2689">
        <v>0</v>
      </c>
      <c r="L2689">
        <v>0</v>
      </c>
      <c r="M2689">
        <v>67234</v>
      </c>
      <c r="N2689">
        <v>0</v>
      </c>
      <c r="O2689" t="str">
        <f t="shared" si="248"/>
        <v>30-45</v>
      </c>
      <c r="P2689" t="str">
        <f t="shared" si="249"/>
        <v>Low</v>
      </c>
      <c r="Q2689" t="str">
        <f t="shared" si="250"/>
        <v>New</v>
      </c>
      <c r="R2689" t="str">
        <f t="shared" si="251"/>
        <v>High Balance</v>
      </c>
      <c r="S2689" t="str">
        <f t="shared" si="252"/>
        <v>High Value</v>
      </c>
      <c r="T2689">
        <v>1</v>
      </c>
      <c r="U2689">
        <f t="shared" si="253"/>
        <v>0</v>
      </c>
    </row>
    <row r="2690" spans="1:21" x14ac:dyDescent="0.25">
      <c r="A2690">
        <v>2025</v>
      </c>
      <c r="B2690">
        <v>15728474</v>
      </c>
      <c r="C2690" t="s">
        <v>1000</v>
      </c>
      <c r="D2690">
        <v>558</v>
      </c>
      <c r="E2690" t="s">
        <v>26</v>
      </c>
      <c r="F2690" t="s">
        <v>23</v>
      </c>
      <c r="G2690">
        <v>32</v>
      </c>
      <c r="H2690">
        <v>4</v>
      </c>
      <c r="I2690">
        <v>108236</v>
      </c>
      <c r="J2690">
        <v>1</v>
      </c>
      <c r="K2690">
        <v>1</v>
      </c>
      <c r="L2690">
        <v>1</v>
      </c>
      <c r="M2690">
        <v>143783</v>
      </c>
      <c r="N2690">
        <v>0</v>
      </c>
      <c r="O2690" t="str">
        <f t="shared" ref="O2690:O2753" si="254">IF(G2690&lt;30,"&lt;30",IF(G2690&lt;=45,"30-45",IF(G2690&lt;=60,"46-60","60+")))</f>
        <v>30-45</v>
      </c>
      <c r="P2690" t="str">
        <f t="shared" ref="P2690:P2753" si="255">IF(D2690&lt;600,"Low",IF(D2690&lt;=750,"Medium","High"))</f>
        <v>Low</v>
      </c>
      <c r="Q2690" t="str">
        <f t="shared" ref="Q2690:Q2753" si="256">IF(H2690&lt;=3,"New",IF(H2690&lt;=7,"Mid-Term","Long-Term"))</f>
        <v>Mid-Term</v>
      </c>
      <c r="R2690" t="str">
        <f t="shared" ref="R2690:R2753" si="257">IF(I2690=0,"Zero Balance",IF(I2690&lt;100000,"Low Balance","High Balance"))</f>
        <v>High Balance</v>
      </c>
      <c r="S2690" t="str">
        <f t="shared" ref="S2690:S2753" si="258">IF(I2690&gt;=100000,"High Value","Normal")</f>
        <v>High Value</v>
      </c>
      <c r="T2690">
        <v>1</v>
      </c>
      <c r="U2690">
        <f t="shared" ref="U2690:U2753" si="259">IF(N2690=1,I2690,0)</f>
        <v>0</v>
      </c>
    </row>
    <row r="2691" spans="1:21" x14ac:dyDescent="0.25">
      <c r="A2691">
        <v>2025</v>
      </c>
      <c r="B2691">
        <v>15636999</v>
      </c>
      <c r="C2691" t="s">
        <v>543</v>
      </c>
      <c r="D2691">
        <v>414</v>
      </c>
      <c r="E2691" t="s">
        <v>15</v>
      </c>
      <c r="F2691" t="s">
        <v>23</v>
      </c>
      <c r="G2691">
        <v>38</v>
      </c>
      <c r="H2691">
        <v>8</v>
      </c>
      <c r="I2691">
        <v>0</v>
      </c>
      <c r="J2691">
        <v>1</v>
      </c>
      <c r="K2691">
        <v>0</v>
      </c>
      <c r="L2691">
        <v>1</v>
      </c>
      <c r="M2691">
        <v>77661</v>
      </c>
      <c r="N2691">
        <v>1</v>
      </c>
      <c r="O2691" t="str">
        <f t="shared" si="254"/>
        <v>30-45</v>
      </c>
      <c r="P2691" t="str">
        <f t="shared" si="255"/>
        <v>Low</v>
      </c>
      <c r="Q2691" t="str">
        <f t="shared" si="256"/>
        <v>Long-Term</v>
      </c>
      <c r="R2691" t="str">
        <f t="shared" si="257"/>
        <v>Zero Balance</v>
      </c>
      <c r="S2691" t="str">
        <f t="shared" si="258"/>
        <v>Normal</v>
      </c>
      <c r="T2691">
        <v>1</v>
      </c>
      <c r="U2691">
        <f t="shared" si="259"/>
        <v>0</v>
      </c>
    </row>
    <row r="2692" spans="1:21" x14ac:dyDescent="0.25">
      <c r="A2692">
        <v>2025</v>
      </c>
      <c r="B2692">
        <v>15754261</v>
      </c>
      <c r="C2692" t="s">
        <v>184</v>
      </c>
      <c r="D2692">
        <v>648</v>
      </c>
      <c r="E2692" t="s">
        <v>18</v>
      </c>
      <c r="F2692" t="s">
        <v>23</v>
      </c>
      <c r="G2692">
        <v>42</v>
      </c>
      <c r="H2692">
        <v>2</v>
      </c>
      <c r="I2692">
        <v>98796</v>
      </c>
      <c r="J2692">
        <v>2</v>
      </c>
      <c r="K2692">
        <v>1</v>
      </c>
      <c r="L2692">
        <v>0</v>
      </c>
      <c r="M2692">
        <v>89124</v>
      </c>
      <c r="N2692">
        <v>0</v>
      </c>
      <c r="O2692" t="str">
        <f t="shared" si="254"/>
        <v>30-45</v>
      </c>
      <c r="P2692" t="str">
        <f t="shared" si="255"/>
        <v>Medium</v>
      </c>
      <c r="Q2692" t="str">
        <f t="shared" si="256"/>
        <v>New</v>
      </c>
      <c r="R2692" t="str">
        <f t="shared" si="257"/>
        <v>Low Balance</v>
      </c>
      <c r="S2692" t="str">
        <f t="shared" si="258"/>
        <v>Normal</v>
      </c>
      <c r="T2692">
        <v>1</v>
      </c>
      <c r="U2692">
        <f t="shared" si="259"/>
        <v>0</v>
      </c>
    </row>
    <row r="2693" spans="1:21" x14ac:dyDescent="0.25">
      <c r="A2693">
        <v>2025</v>
      </c>
      <c r="B2693">
        <v>15629150</v>
      </c>
      <c r="C2693" t="s">
        <v>958</v>
      </c>
      <c r="D2693">
        <v>721</v>
      </c>
      <c r="E2693" t="s">
        <v>15</v>
      </c>
      <c r="F2693" t="s">
        <v>16</v>
      </c>
      <c r="G2693">
        <v>37</v>
      </c>
      <c r="H2693">
        <v>1</v>
      </c>
      <c r="I2693">
        <v>0</v>
      </c>
      <c r="J2693">
        <v>2</v>
      </c>
      <c r="K2693">
        <v>1</v>
      </c>
      <c r="L2693">
        <v>0</v>
      </c>
      <c r="M2693">
        <v>70811</v>
      </c>
      <c r="N2693">
        <v>0</v>
      </c>
      <c r="O2693" t="str">
        <f t="shared" si="254"/>
        <v>30-45</v>
      </c>
      <c r="P2693" t="str">
        <f t="shared" si="255"/>
        <v>Medium</v>
      </c>
      <c r="Q2693" t="str">
        <f t="shared" si="256"/>
        <v>New</v>
      </c>
      <c r="R2693" t="str">
        <f t="shared" si="257"/>
        <v>Zero Balance</v>
      </c>
      <c r="S2693" t="str">
        <f t="shared" si="258"/>
        <v>Normal</v>
      </c>
      <c r="T2693">
        <v>1</v>
      </c>
      <c r="U2693">
        <f t="shared" si="259"/>
        <v>0</v>
      </c>
    </row>
    <row r="2694" spans="1:21" x14ac:dyDescent="0.25">
      <c r="A2694">
        <v>2025</v>
      </c>
      <c r="B2694">
        <v>15736274</v>
      </c>
      <c r="C2694" t="s">
        <v>1434</v>
      </c>
      <c r="D2694">
        <v>751</v>
      </c>
      <c r="E2694" t="s">
        <v>15</v>
      </c>
      <c r="F2694" t="s">
        <v>23</v>
      </c>
      <c r="G2694">
        <v>31</v>
      </c>
      <c r="H2694">
        <v>8</v>
      </c>
      <c r="I2694">
        <v>0</v>
      </c>
      <c r="J2694">
        <v>2</v>
      </c>
      <c r="K2694">
        <v>0</v>
      </c>
      <c r="L2694">
        <v>0</v>
      </c>
      <c r="M2694">
        <v>17550</v>
      </c>
      <c r="N2694">
        <v>0</v>
      </c>
      <c r="O2694" t="str">
        <f t="shared" si="254"/>
        <v>30-45</v>
      </c>
      <c r="P2694" t="str">
        <f t="shared" si="255"/>
        <v>High</v>
      </c>
      <c r="Q2694" t="str">
        <f t="shared" si="256"/>
        <v>Long-Term</v>
      </c>
      <c r="R2694" t="str">
        <f t="shared" si="257"/>
        <v>Zero Balance</v>
      </c>
      <c r="S2694" t="str">
        <f t="shared" si="258"/>
        <v>Normal</v>
      </c>
      <c r="T2694">
        <v>1</v>
      </c>
      <c r="U2694">
        <f t="shared" si="259"/>
        <v>0</v>
      </c>
    </row>
    <row r="2695" spans="1:21" x14ac:dyDescent="0.25">
      <c r="A2695">
        <v>2025</v>
      </c>
      <c r="B2695">
        <v>15627697</v>
      </c>
      <c r="C2695" t="s">
        <v>861</v>
      </c>
      <c r="D2695">
        <v>662</v>
      </c>
      <c r="E2695" t="s">
        <v>15</v>
      </c>
      <c r="F2695" t="s">
        <v>23</v>
      </c>
      <c r="G2695">
        <v>34</v>
      </c>
      <c r="H2695">
        <v>2</v>
      </c>
      <c r="I2695">
        <v>0</v>
      </c>
      <c r="J2695">
        <v>2</v>
      </c>
      <c r="K2695">
        <v>0</v>
      </c>
      <c r="L2695">
        <v>1</v>
      </c>
      <c r="M2695">
        <v>21497</v>
      </c>
      <c r="N2695">
        <v>0</v>
      </c>
      <c r="O2695" t="str">
        <f t="shared" si="254"/>
        <v>30-45</v>
      </c>
      <c r="P2695" t="str">
        <f t="shared" si="255"/>
        <v>Medium</v>
      </c>
      <c r="Q2695" t="str">
        <f t="shared" si="256"/>
        <v>New</v>
      </c>
      <c r="R2695" t="str">
        <f t="shared" si="257"/>
        <v>Zero Balance</v>
      </c>
      <c r="S2695" t="str">
        <f t="shared" si="258"/>
        <v>Normal</v>
      </c>
      <c r="T2695">
        <v>1</v>
      </c>
      <c r="U2695">
        <f t="shared" si="259"/>
        <v>0</v>
      </c>
    </row>
    <row r="2696" spans="1:21" x14ac:dyDescent="0.25">
      <c r="A2696">
        <v>2025</v>
      </c>
      <c r="B2696">
        <v>15721585</v>
      </c>
      <c r="C2696" t="s">
        <v>1435</v>
      </c>
      <c r="D2696">
        <v>628</v>
      </c>
      <c r="E2696" t="s">
        <v>26</v>
      </c>
      <c r="F2696" t="s">
        <v>23</v>
      </c>
      <c r="G2696">
        <v>29</v>
      </c>
      <c r="H2696">
        <v>3</v>
      </c>
      <c r="I2696">
        <v>113147</v>
      </c>
      <c r="J2696">
        <v>2</v>
      </c>
      <c r="K2696">
        <v>0</v>
      </c>
      <c r="L2696">
        <v>1</v>
      </c>
      <c r="M2696">
        <v>124749</v>
      </c>
      <c r="N2696">
        <v>0</v>
      </c>
      <c r="O2696" t="str">
        <f t="shared" si="254"/>
        <v>&lt;30</v>
      </c>
      <c r="P2696" t="str">
        <f t="shared" si="255"/>
        <v>Medium</v>
      </c>
      <c r="Q2696" t="str">
        <f t="shared" si="256"/>
        <v>New</v>
      </c>
      <c r="R2696" t="str">
        <f t="shared" si="257"/>
        <v>High Balance</v>
      </c>
      <c r="S2696" t="str">
        <f t="shared" si="258"/>
        <v>High Value</v>
      </c>
      <c r="T2696">
        <v>1</v>
      </c>
      <c r="U2696">
        <f t="shared" si="259"/>
        <v>0</v>
      </c>
    </row>
    <row r="2697" spans="1:21" x14ac:dyDescent="0.25">
      <c r="A2697">
        <v>2025</v>
      </c>
      <c r="B2697">
        <v>15639946</v>
      </c>
      <c r="C2697" t="s">
        <v>1436</v>
      </c>
      <c r="D2697">
        <v>597</v>
      </c>
      <c r="E2697" t="s">
        <v>26</v>
      </c>
      <c r="F2697" t="s">
        <v>16</v>
      </c>
      <c r="G2697">
        <v>39</v>
      </c>
      <c r="H2697">
        <v>8</v>
      </c>
      <c r="I2697">
        <v>162532</v>
      </c>
      <c r="J2697">
        <v>3</v>
      </c>
      <c r="K2697">
        <v>1</v>
      </c>
      <c r="L2697">
        <v>0</v>
      </c>
      <c r="M2697">
        <v>36051</v>
      </c>
      <c r="N2697">
        <v>1</v>
      </c>
      <c r="O2697" t="str">
        <f t="shared" si="254"/>
        <v>30-45</v>
      </c>
      <c r="P2697" t="str">
        <f t="shared" si="255"/>
        <v>Low</v>
      </c>
      <c r="Q2697" t="str">
        <f t="shared" si="256"/>
        <v>Long-Term</v>
      </c>
      <c r="R2697" t="str">
        <f t="shared" si="257"/>
        <v>High Balance</v>
      </c>
      <c r="S2697" t="str">
        <f t="shared" si="258"/>
        <v>High Value</v>
      </c>
      <c r="T2697">
        <v>1</v>
      </c>
      <c r="U2697">
        <f t="shared" si="259"/>
        <v>162532</v>
      </c>
    </row>
    <row r="2698" spans="1:21" x14ac:dyDescent="0.25">
      <c r="A2698">
        <v>2025</v>
      </c>
      <c r="B2698">
        <v>15792176</v>
      </c>
      <c r="C2698" t="s">
        <v>1437</v>
      </c>
      <c r="D2698">
        <v>698</v>
      </c>
      <c r="E2698" t="s">
        <v>18</v>
      </c>
      <c r="F2698" t="s">
        <v>16</v>
      </c>
      <c r="G2698">
        <v>40</v>
      </c>
      <c r="H2698">
        <v>0</v>
      </c>
      <c r="I2698">
        <v>92053</v>
      </c>
      <c r="J2698">
        <v>1</v>
      </c>
      <c r="K2698">
        <v>1</v>
      </c>
      <c r="L2698">
        <v>1</v>
      </c>
      <c r="M2698">
        <v>143682</v>
      </c>
      <c r="N2698">
        <v>0</v>
      </c>
      <c r="O2698" t="str">
        <f t="shared" si="254"/>
        <v>30-45</v>
      </c>
      <c r="P2698" t="str">
        <f t="shared" si="255"/>
        <v>Medium</v>
      </c>
      <c r="Q2698" t="str">
        <f t="shared" si="256"/>
        <v>New</v>
      </c>
      <c r="R2698" t="str">
        <f t="shared" si="257"/>
        <v>Low Balance</v>
      </c>
      <c r="S2698" t="str">
        <f t="shared" si="258"/>
        <v>Normal</v>
      </c>
      <c r="T2698">
        <v>1</v>
      </c>
      <c r="U2698">
        <f t="shared" si="259"/>
        <v>0</v>
      </c>
    </row>
    <row r="2699" spans="1:21" x14ac:dyDescent="0.25">
      <c r="A2699">
        <v>2025</v>
      </c>
      <c r="B2699">
        <v>15699450</v>
      </c>
      <c r="C2699" t="s">
        <v>148</v>
      </c>
      <c r="D2699">
        <v>723</v>
      </c>
      <c r="E2699" t="s">
        <v>15</v>
      </c>
      <c r="F2699" t="s">
        <v>23</v>
      </c>
      <c r="G2699">
        <v>48</v>
      </c>
      <c r="H2699">
        <v>7</v>
      </c>
      <c r="I2699">
        <v>0</v>
      </c>
      <c r="J2699">
        <v>2</v>
      </c>
      <c r="K2699">
        <v>1</v>
      </c>
      <c r="L2699">
        <v>1</v>
      </c>
      <c r="M2699">
        <v>150695</v>
      </c>
      <c r="N2699">
        <v>0</v>
      </c>
      <c r="O2699" t="str">
        <f t="shared" si="254"/>
        <v>46-60</v>
      </c>
      <c r="P2699" t="str">
        <f t="shared" si="255"/>
        <v>Medium</v>
      </c>
      <c r="Q2699" t="str">
        <f t="shared" si="256"/>
        <v>Mid-Term</v>
      </c>
      <c r="R2699" t="str">
        <f t="shared" si="257"/>
        <v>Zero Balance</v>
      </c>
      <c r="S2699" t="str">
        <f t="shared" si="258"/>
        <v>Normal</v>
      </c>
      <c r="T2699">
        <v>1</v>
      </c>
      <c r="U2699">
        <f t="shared" si="259"/>
        <v>0</v>
      </c>
    </row>
    <row r="2700" spans="1:21" x14ac:dyDescent="0.25">
      <c r="A2700">
        <v>2025</v>
      </c>
      <c r="B2700">
        <v>15729954</v>
      </c>
      <c r="C2700" t="s">
        <v>1438</v>
      </c>
      <c r="D2700">
        <v>586</v>
      </c>
      <c r="E2700" t="s">
        <v>15</v>
      </c>
      <c r="F2700" t="s">
        <v>16</v>
      </c>
      <c r="G2700">
        <v>28</v>
      </c>
      <c r="H2700">
        <v>5</v>
      </c>
      <c r="I2700">
        <v>0</v>
      </c>
      <c r="J2700">
        <v>3</v>
      </c>
      <c r="K2700">
        <v>1</v>
      </c>
      <c r="L2700">
        <v>0</v>
      </c>
      <c r="M2700">
        <v>170487</v>
      </c>
      <c r="N2700">
        <v>1</v>
      </c>
      <c r="O2700" t="str">
        <f t="shared" si="254"/>
        <v>&lt;30</v>
      </c>
      <c r="P2700" t="str">
        <f t="shared" si="255"/>
        <v>Low</v>
      </c>
      <c r="Q2700" t="str">
        <f t="shared" si="256"/>
        <v>Mid-Term</v>
      </c>
      <c r="R2700" t="str">
        <f t="shared" si="257"/>
        <v>Zero Balance</v>
      </c>
      <c r="S2700" t="str">
        <f t="shared" si="258"/>
        <v>Normal</v>
      </c>
      <c r="T2700">
        <v>1</v>
      </c>
      <c r="U2700">
        <f t="shared" si="259"/>
        <v>0</v>
      </c>
    </row>
    <row r="2701" spans="1:21" x14ac:dyDescent="0.25">
      <c r="A2701">
        <v>2025</v>
      </c>
      <c r="B2701">
        <v>15600103</v>
      </c>
      <c r="C2701" t="s">
        <v>651</v>
      </c>
      <c r="D2701">
        <v>633</v>
      </c>
      <c r="E2701" t="s">
        <v>26</v>
      </c>
      <c r="F2701" t="s">
        <v>16</v>
      </c>
      <c r="G2701">
        <v>29</v>
      </c>
      <c r="H2701">
        <v>8</v>
      </c>
      <c r="I2701">
        <v>104944</v>
      </c>
      <c r="J2701">
        <v>1</v>
      </c>
      <c r="K2701">
        <v>1</v>
      </c>
      <c r="L2701">
        <v>1</v>
      </c>
      <c r="M2701">
        <v>97684</v>
      </c>
      <c r="N2701">
        <v>0</v>
      </c>
      <c r="O2701" t="str">
        <f t="shared" si="254"/>
        <v>&lt;30</v>
      </c>
      <c r="P2701" t="str">
        <f t="shared" si="255"/>
        <v>Medium</v>
      </c>
      <c r="Q2701" t="str">
        <f t="shared" si="256"/>
        <v>Long-Term</v>
      </c>
      <c r="R2701" t="str">
        <f t="shared" si="257"/>
        <v>High Balance</v>
      </c>
      <c r="S2701" t="str">
        <f t="shared" si="258"/>
        <v>High Value</v>
      </c>
      <c r="T2701">
        <v>1</v>
      </c>
      <c r="U2701">
        <f t="shared" si="259"/>
        <v>0</v>
      </c>
    </row>
    <row r="2702" spans="1:21" x14ac:dyDescent="0.25">
      <c r="A2702">
        <v>2025</v>
      </c>
      <c r="B2702">
        <v>15786200</v>
      </c>
      <c r="C2702" t="s">
        <v>1439</v>
      </c>
      <c r="D2702">
        <v>564</v>
      </c>
      <c r="E2702" t="s">
        <v>15</v>
      </c>
      <c r="F2702" t="s">
        <v>23</v>
      </c>
      <c r="G2702">
        <v>31</v>
      </c>
      <c r="H2702">
        <v>4</v>
      </c>
      <c r="I2702">
        <v>0</v>
      </c>
      <c r="J2702">
        <v>2</v>
      </c>
      <c r="K2702">
        <v>1</v>
      </c>
      <c r="L2702">
        <v>0</v>
      </c>
      <c r="M2702">
        <v>53520</v>
      </c>
      <c r="N2702">
        <v>0</v>
      </c>
      <c r="O2702" t="str">
        <f t="shared" si="254"/>
        <v>30-45</v>
      </c>
      <c r="P2702" t="str">
        <f t="shared" si="255"/>
        <v>Low</v>
      </c>
      <c r="Q2702" t="str">
        <f t="shared" si="256"/>
        <v>Mid-Term</v>
      </c>
      <c r="R2702" t="str">
        <f t="shared" si="257"/>
        <v>Zero Balance</v>
      </c>
      <c r="S2702" t="str">
        <f t="shared" si="258"/>
        <v>Normal</v>
      </c>
      <c r="T2702">
        <v>1</v>
      </c>
      <c r="U2702">
        <f t="shared" si="259"/>
        <v>0</v>
      </c>
    </row>
    <row r="2703" spans="1:21" x14ac:dyDescent="0.25">
      <c r="A2703">
        <v>2025</v>
      </c>
      <c r="B2703">
        <v>15797010</v>
      </c>
      <c r="C2703" t="s">
        <v>628</v>
      </c>
      <c r="D2703">
        <v>649</v>
      </c>
      <c r="E2703" t="s">
        <v>15</v>
      </c>
      <c r="F2703" t="s">
        <v>16</v>
      </c>
      <c r="G2703">
        <v>31</v>
      </c>
      <c r="H2703">
        <v>2</v>
      </c>
      <c r="I2703">
        <v>0</v>
      </c>
      <c r="J2703">
        <v>2</v>
      </c>
      <c r="K2703">
        <v>1</v>
      </c>
      <c r="L2703">
        <v>0</v>
      </c>
      <c r="M2703">
        <v>15201</v>
      </c>
      <c r="N2703">
        <v>0</v>
      </c>
      <c r="O2703" t="str">
        <f t="shared" si="254"/>
        <v>30-45</v>
      </c>
      <c r="P2703" t="str">
        <f t="shared" si="255"/>
        <v>Medium</v>
      </c>
      <c r="Q2703" t="str">
        <f t="shared" si="256"/>
        <v>New</v>
      </c>
      <c r="R2703" t="str">
        <f t="shared" si="257"/>
        <v>Zero Balance</v>
      </c>
      <c r="S2703" t="str">
        <f t="shared" si="258"/>
        <v>Normal</v>
      </c>
      <c r="T2703">
        <v>1</v>
      </c>
      <c r="U2703">
        <f t="shared" si="259"/>
        <v>0</v>
      </c>
    </row>
    <row r="2704" spans="1:21" x14ac:dyDescent="0.25">
      <c r="A2704">
        <v>2025</v>
      </c>
      <c r="B2704">
        <v>15670172</v>
      </c>
      <c r="C2704" t="s">
        <v>746</v>
      </c>
      <c r="D2704">
        <v>622</v>
      </c>
      <c r="E2704" t="s">
        <v>15</v>
      </c>
      <c r="F2704" t="s">
        <v>16</v>
      </c>
      <c r="G2704">
        <v>30</v>
      </c>
      <c r="H2704">
        <v>4</v>
      </c>
      <c r="I2704">
        <v>107879</v>
      </c>
      <c r="J2704">
        <v>1</v>
      </c>
      <c r="K2704">
        <v>0</v>
      </c>
      <c r="L2704">
        <v>1</v>
      </c>
      <c r="M2704">
        <v>196895</v>
      </c>
      <c r="N2704">
        <v>0</v>
      </c>
      <c r="O2704" t="str">
        <f t="shared" si="254"/>
        <v>30-45</v>
      </c>
      <c r="P2704" t="str">
        <f t="shared" si="255"/>
        <v>Medium</v>
      </c>
      <c r="Q2704" t="str">
        <f t="shared" si="256"/>
        <v>Mid-Term</v>
      </c>
      <c r="R2704" t="str">
        <f t="shared" si="257"/>
        <v>High Balance</v>
      </c>
      <c r="S2704" t="str">
        <f t="shared" si="258"/>
        <v>High Value</v>
      </c>
      <c r="T2704">
        <v>1</v>
      </c>
      <c r="U2704">
        <f t="shared" si="259"/>
        <v>0</v>
      </c>
    </row>
    <row r="2705" spans="1:21" x14ac:dyDescent="0.25">
      <c r="A2705">
        <v>2025</v>
      </c>
      <c r="B2705">
        <v>15627352</v>
      </c>
      <c r="C2705" t="s">
        <v>1440</v>
      </c>
      <c r="D2705">
        <v>459</v>
      </c>
      <c r="E2705" t="s">
        <v>26</v>
      </c>
      <c r="F2705" t="s">
        <v>23</v>
      </c>
      <c r="G2705">
        <v>46</v>
      </c>
      <c r="H2705">
        <v>7</v>
      </c>
      <c r="I2705">
        <v>110356</v>
      </c>
      <c r="J2705">
        <v>1</v>
      </c>
      <c r="K2705">
        <v>1</v>
      </c>
      <c r="L2705">
        <v>0</v>
      </c>
      <c r="M2705">
        <v>4969</v>
      </c>
      <c r="N2705">
        <v>1</v>
      </c>
      <c r="O2705" t="str">
        <f t="shared" si="254"/>
        <v>46-60</v>
      </c>
      <c r="P2705" t="str">
        <f t="shared" si="255"/>
        <v>Low</v>
      </c>
      <c r="Q2705" t="str">
        <f t="shared" si="256"/>
        <v>Mid-Term</v>
      </c>
      <c r="R2705" t="str">
        <f t="shared" si="257"/>
        <v>High Balance</v>
      </c>
      <c r="S2705" t="str">
        <f t="shared" si="258"/>
        <v>High Value</v>
      </c>
      <c r="T2705">
        <v>1</v>
      </c>
      <c r="U2705">
        <f t="shared" si="259"/>
        <v>110356</v>
      </c>
    </row>
    <row r="2706" spans="1:21" x14ac:dyDescent="0.25">
      <c r="A2706">
        <v>2025</v>
      </c>
      <c r="B2706">
        <v>15622494</v>
      </c>
      <c r="C2706" t="s">
        <v>311</v>
      </c>
      <c r="D2706">
        <v>718</v>
      </c>
      <c r="E2706" t="s">
        <v>15</v>
      </c>
      <c r="F2706" t="s">
        <v>23</v>
      </c>
      <c r="G2706">
        <v>27</v>
      </c>
      <c r="H2706">
        <v>2</v>
      </c>
      <c r="I2706">
        <v>0</v>
      </c>
      <c r="J2706">
        <v>2</v>
      </c>
      <c r="K2706">
        <v>0</v>
      </c>
      <c r="L2706">
        <v>0</v>
      </c>
      <c r="M2706">
        <v>26229</v>
      </c>
      <c r="N2706">
        <v>0</v>
      </c>
      <c r="O2706" t="str">
        <f t="shared" si="254"/>
        <v>&lt;30</v>
      </c>
      <c r="P2706" t="str">
        <f t="shared" si="255"/>
        <v>Medium</v>
      </c>
      <c r="Q2706" t="str">
        <f t="shared" si="256"/>
        <v>New</v>
      </c>
      <c r="R2706" t="str">
        <f t="shared" si="257"/>
        <v>Zero Balance</v>
      </c>
      <c r="S2706" t="str">
        <f t="shared" si="258"/>
        <v>Normal</v>
      </c>
      <c r="T2706">
        <v>1</v>
      </c>
      <c r="U2706">
        <f t="shared" si="259"/>
        <v>0</v>
      </c>
    </row>
    <row r="2707" spans="1:21" x14ac:dyDescent="0.25">
      <c r="A2707">
        <v>2025</v>
      </c>
      <c r="B2707">
        <v>15585835</v>
      </c>
      <c r="C2707" t="s">
        <v>1441</v>
      </c>
      <c r="D2707">
        <v>655</v>
      </c>
      <c r="E2707" t="s">
        <v>18</v>
      </c>
      <c r="F2707" t="s">
        <v>16</v>
      </c>
      <c r="G2707">
        <v>34</v>
      </c>
      <c r="H2707">
        <v>4</v>
      </c>
      <c r="I2707">
        <v>109784</v>
      </c>
      <c r="J2707">
        <v>2</v>
      </c>
      <c r="K2707">
        <v>1</v>
      </c>
      <c r="L2707">
        <v>0</v>
      </c>
      <c r="M2707">
        <v>134034</v>
      </c>
      <c r="N2707">
        <v>0</v>
      </c>
      <c r="O2707" t="str">
        <f t="shared" si="254"/>
        <v>30-45</v>
      </c>
      <c r="P2707" t="str">
        <f t="shared" si="255"/>
        <v>Medium</v>
      </c>
      <c r="Q2707" t="str">
        <f t="shared" si="256"/>
        <v>Mid-Term</v>
      </c>
      <c r="R2707" t="str">
        <f t="shared" si="257"/>
        <v>High Balance</v>
      </c>
      <c r="S2707" t="str">
        <f t="shared" si="258"/>
        <v>High Value</v>
      </c>
      <c r="T2707">
        <v>1</v>
      </c>
      <c r="U2707">
        <f t="shared" si="259"/>
        <v>0</v>
      </c>
    </row>
    <row r="2708" spans="1:21" x14ac:dyDescent="0.25">
      <c r="A2708">
        <v>2025</v>
      </c>
      <c r="B2708">
        <v>15595071</v>
      </c>
      <c r="C2708" t="s">
        <v>1318</v>
      </c>
      <c r="D2708">
        <v>696</v>
      </c>
      <c r="E2708" t="s">
        <v>15</v>
      </c>
      <c r="F2708" t="s">
        <v>23</v>
      </c>
      <c r="G2708">
        <v>22</v>
      </c>
      <c r="H2708">
        <v>9</v>
      </c>
      <c r="I2708">
        <v>149777</v>
      </c>
      <c r="J2708">
        <v>1</v>
      </c>
      <c r="K2708">
        <v>1</v>
      </c>
      <c r="L2708">
        <v>1</v>
      </c>
      <c r="M2708">
        <v>198033</v>
      </c>
      <c r="N2708">
        <v>0</v>
      </c>
      <c r="O2708" t="str">
        <f t="shared" si="254"/>
        <v>&lt;30</v>
      </c>
      <c r="P2708" t="str">
        <f t="shared" si="255"/>
        <v>Medium</v>
      </c>
      <c r="Q2708" t="str">
        <f t="shared" si="256"/>
        <v>Long-Term</v>
      </c>
      <c r="R2708" t="str">
        <f t="shared" si="257"/>
        <v>High Balance</v>
      </c>
      <c r="S2708" t="str">
        <f t="shared" si="258"/>
        <v>High Value</v>
      </c>
      <c r="T2708">
        <v>1</v>
      </c>
      <c r="U2708">
        <f t="shared" si="259"/>
        <v>0</v>
      </c>
    </row>
    <row r="2709" spans="1:21" x14ac:dyDescent="0.25">
      <c r="A2709">
        <v>2025</v>
      </c>
      <c r="B2709">
        <v>15628203</v>
      </c>
      <c r="C2709" t="s">
        <v>365</v>
      </c>
      <c r="D2709">
        <v>637</v>
      </c>
      <c r="E2709" t="s">
        <v>15</v>
      </c>
      <c r="F2709" t="s">
        <v>16</v>
      </c>
      <c r="G2709">
        <v>38</v>
      </c>
      <c r="H2709">
        <v>3</v>
      </c>
      <c r="I2709">
        <v>104340</v>
      </c>
      <c r="J2709">
        <v>1</v>
      </c>
      <c r="K2709">
        <v>0</v>
      </c>
      <c r="L2709">
        <v>0</v>
      </c>
      <c r="M2709">
        <v>119883</v>
      </c>
      <c r="N2709">
        <v>0</v>
      </c>
      <c r="O2709" t="str">
        <f t="shared" si="254"/>
        <v>30-45</v>
      </c>
      <c r="P2709" t="str">
        <f t="shared" si="255"/>
        <v>Medium</v>
      </c>
      <c r="Q2709" t="str">
        <f t="shared" si="256"/>
        <v>New</v>
      </c>
      <c r="R2709" t="str">
        <f t="shared" si="257"/>
        <v>High Balance</v>
      </c>
      <c r="S2709" t="str">
        <f t="shared" si="258"/>
        <v>High Value</v>
      </c>
      <c r="T2709">
        <v>1</v>
      </c>
      <c r="U2709">
        <f t="shared" si="259"/>
        <v>0</v>
      </c>
    </row>
    <row r="2710" spans="1:21" x14ac:dyDescent="0.25">
      <c r="A2710">
        <v>2025</v>
      </c>
      <c r="B2710">
        <v>15667190</v>
      </c>
      <c r="C2710" t="s">
        <v>308</v>
      </c>
      <c r="D2710">
        <v>630</v>
      </c>
      <c r="E2710" t="s">
        <v>18</v>
      </c>
      <c r="F2710" t="s">
        <v>16</v>
      </c>
      <c r="G2710">
        <v>21</v>
      </c>
      <c r="H2710">
        <v>1</v>
      </c>
      <c r="I2710">
        <v>85818</v>
      </c>
      <c r="J2710">
        <v>1</v>
      </c>
      <c r="K2710">
        <v>1</v>
      </c>
      <c r="L2710">
        <v>1</v>
      </c>
      <c r="M2710">
        <v>133102</v>
      </c>
      <c r="N2710">
        <v>0</v>
      </c>
      <c r="O2710" t="str">
        <f t="shared" si="254"/>
        <v>&lt;30</v>
      </c>
      <c r="P2710" t="str">
        <f t="shared" si="255"/>
        <v>Medium</v>
      </c>
      <c r="Q2710" t="str">
        <f t="shared" si="256"/>
        <v>New</v>
      </c>
      <c r="R2710" t="str">
        <f t="shared" si="257"/>
        <v>Low Balance</v>
      </c>
      <c r="S2710" t="str">
        <f t="shared" si="258"/>
        <v>Normal</v>
      </c>
      <c r="T2710">
        <v>1</v>
      </c>
      <c r="U2710">
        <f t="shared" si="259"/>
        <v>0</v>
      </c>
    </row>
    <row r="2711" spans="1:21" x14ac:dyDescent="0.25">
      <c r="A2711">
        <v>2025</v>
      </c>
      <c r="B2711">
        <v>15780212</v>
      </c>
      <c r="C2711" t="s">
        <v>543</v>
      </c>
      <c r="D2711">
        <v>592</v>
      </c>
      <c r="E2711" t="s">
        <v>15</v>
      </c>
      <c r="F2711" t="s">
        <v>23</v>
      </c>
      <c r="G2711">
        <v>37</v>
      </c>
      <c r="H2711">
        <v>4</v>
      </c>
      <c r="I2711">
        <v>212693</v>
      </c>
      <c r="J2711">
        <v>1</v>
      </c>
      <c r="K2711">
        <v>0</v>
      </c>
      <c r="L2711">
        <v>0</v>
      </c>
      <c r="M2711">
        <v>176395</v>
      </c>
      <c r="N2711">
        <v>0</v>
      </c>
      <c r="O2711" t="str">
        <f t="shared" si="254"/>
        <v>30-45</v>
      </c>
      <c r="P2711" t="str">
        <f t="shared" si="255"/>
        <v>Low</v>
      </c>
      <c r="Q2711" t="str">
        <f t="shared" si="256"/>
        <v>Mid-Term</v>
      </c>
      <c r="R2711" t="str">
        <f t="shared" si="257"/>
        <v>High Balance</v>
      </c>
      <c r="S2711" t="str">
        <f t="shared" si="258"/>
        <v>High Value</v>
      </c>
      <c r="T2711">
        <v>1</v>
      </c>
      <c r="U2711">
        <f t="shared" si="259"/>
        <v>0</v>
      </c>
    </row>
    <row r="2712" spans="1:21" x14ac:dyDescent="0.25">
      <c r="A2712">
        <v>2025</v>
      </c>
      <c r="B2712">
        <v>15766869</v>
      </c>
      <c r="C2712" t="s">
        <v>1442</v>
      </c>
      <c r="D2712">
        <v>634</v>
      </c>
      <c r="E2712" t="s">
        <v>26</v>
      </c>
      <c r="F2712" t="s">
        <v>23</v>
      </c>
      <c r="G2712">
        <v>37</v>
      </c>
      <c r="H2712">
        <v>1</v>
      </c>
      <c r="I2712">
        <v>89697</v>
      </c>
      <c r="J2712">
        <v>2</v>
      </c>
      <c r="K2712">
        <v>1</v>
      </c>
      <c r="L2712">
        <v>1</v>
      </c>
      <c r="M2712">
        <v>193180</v>
      </c>
      <c r="N2712">
        <v>0</v>
      </c>
      <c r="O2712" t="str">
        <f t="shared" si="254"/>
        <v>30-45</v>
      </c>
      <c r="P2712" t="str">
        <f t="shared" si="255"/>
        <v>Medium</v>
      </c>
      <c r="Q2712" t="str">
        <f t="shared" si="256"/>
        <v>New</v>
      </c>
      <c r="R2712" t="str">
        <f t="shared" si="257"/>
        <v>Low Balance</v>
      </c>
      <c r="S2712" t="str">
        <f t="shared" si="258"/>
        <v>Normal</v>
      </c>
      <c r="T2712">
        <v>1</v>
      </c>
      <c r="U2712">
        <f t="shared" si="259"/>
        <v>0</v>
      </c>
    </row>
    <row r="2713" spans="1:21" x14ac:dyDescent="0.25">
      <c r="A2713">
        <v>2025</v>
      </c>
      <c r="B2713">
        <v>15775741</v>
      </c>
      <c r="C2713" t="s">
        <v>1443</v>
      </c>
      <c r="D2713">
        <v>608</v>
      </c>
      <c r="E2713" t="s">
        <v>15</v>
      </c>
      <c r="F2713" t="s">
        <v>16</v>
      </c>
      <c r="G2713">
        <v>28</v>
      </c>
      <c r="H2713">
        <v>9</v>
      </c>
      <c r="I2713">
        <v>0</v>
      </c>
      <c r="J2713">
        <v>2</v>
      </c>
      <c r="K2713">
        <v>1</v>
      </c>
      <c r="L2713">
        <v>1</v>
      </c>
      <c r="M2713">
        <v>125062</v>
      </c>
      <c r="N2713">
        <v>0</v>
      </c>
      <c r="O2713" t="str">
        <f t="shared" si="254"/>
        <v>&lt;30</v>
      </c>
      <c r="P2713" t="str">
        <f t="shared" si="255"/>
        <v>Medium</v>
      </c>
      <c r="Q2713" t="str">
        <f t="shared" si="256"/>
        <v>Long-Term</v>
      </c>
      <c r="R2713" t="str">
        <f t="shared" si="257"/>
        <v>Zero Balance</v>
      </c>
      <c r="S2713" t="str">
        <f t="shared" si="258"/>
        <v>Normal</v>
      </c>
      <c r="T2713">
        <v>1</v>
      </c>
      <c r="U2713">
        <f t="shared" si="259"/>
        <v>0</v>
      </c>
    </row>
    <row r="2714" spans="1:21" x14ac:dyDescent="0.25">
      <c r="A2714">
        <v>2025</v>
      </c>
      <c r="B2714">
        <v>15628170</v>
      </c>
      <c r="C2714" t="s">
        <v>323</v>
      </c>
      <c r="D2714">
        <v>565</v>
      </c>
      <c r="E2714" t="s">
        <v>26</v>
      </c>
      <c r="F2714" t="s">
        <v>16</v>
      </c>
      <c r="G2714">
        <v>32</v>
      </c>
      <c r="H2714">
        <v>9</v>
      </c>
      <c r="I2714">
        <v>68067</v>
      </c>
      <c r="J2714">
        <v>1</v>
      </c>
      <c r="K2714">
        <v>1</v>
      </c>
      <c r="L2714">
        <v>0</v>
      </c>
      <c r="M2714">
        <v>143288</v>
      </c>
      <c r="N2714">
        <v>0</v>
      </c>
      <c r="O2714" t="str">
        <f t="shared" si="254"/>
        <v>30-45</v>
      </c>
      <c r="P2714" t="str">
        <f t="shared" si="255"/>
        <v>Low</v>
      </c>
      <c r="Q2714" t="str">
        <f t="shared" si="256"/>
        <v>Long-Term</v>
      </c>
      <c r="R2714" t="str">
        <f t="shared" si="257"/>
        <v>Low Balance</v>
      </c>
      <c r="S2714" t="str">
        <f t="shared" si="258"/>
        <v>Normal</v>
      </c>
      <c r="T2714">
        <v>1</v>
      </c>
      <c r="U2714">
        <f t="shared" si="259"/>
        <v>0</v>
      </c>
    </row>
    <row r="2715" spans="1:21" x14ac:dyDescent="0.25">
      <c r="A2715">
        <v>2025</v>
      </c>
      <c r="B2715">
        <v>15701318</v>
      </c>
      <c r="C2715" t="s">
        <v>225</v>
      </c>
      <c r="D2715">
        <v>763</v>
      </c>
      <c r="E2715" t="s">
        <v>18</v>
      </c>
      <c r="F2715" t="s">
        <v>23</v>
      </c>
      <c r="G2715">
        <v>67</v>
      </c>
      <c r="H2715">
        <v>9</v>
      </c>
      <c r="I2715">
        <v>148565</v>
      </c>
      <c r="J2715">
        <v>1</v>
      </c>
      <c r="K2715">
        <v>0</v>
      </c>
      <c r="L2715">
        <v>1</v>
      </c>
      <c r="M2715">
        <v>87236</v>
      </c>
      <c r="N2715">
        <v>0</v>
      </c>
      <c r="O2715" t="str">
        <f t="shared" si="254"/>
        <v>60+</v>
      </c>
      <c r="P2715" t="str">
        <f t="shared" si="255"/>
        <v>High</v>
      </c>
      <c r="Q2715" t="str">
        <f t="shared" si="256"/>
        <v>Long-Term</v>
      </c>
      <c r="R2715" t="str">
        <f t="shared" si="257"/>
        <v>High Balance</v>
      </c>
      <c r="S2715" t="str">
        <f t="shared" si="258"/>
        <v>High Value</v>
      </c>
      <c r="T2715">
        <v>1</v>
      </c>
      <c r="U2715">
        <f t="shared" si="259"/>
        <v>0</v>
      </c>
    </row>
    <row r="2716" spans="1:21" x14ac:dyDescent="0.25">
      <c r="A2716">
        <v>2025</v>
      </c>
      <c r="B2716">
        <v>15710928</v>
      </c>
      <c r="C2716" t="s">
        <v>1444</v>
      </c>
      <c r="D2716">
        <v>665</v>
      </c>
      <c r="E2716" t="s">
        <v>15</v>
      </c>
      <c r="F2716" t="s">
        <v>16</v>
      </c>
      <c r="G2716">
        <v>55</v>
      </c>
      <c r="H2716">
        <v>8</v>
      </c>
      <c r="I2716">
        <v>136354</v>
      </c>
      <c r="J2716">
        <v>1</v>
      </c>
      <c r="K2716">
        <v>1</v>
      </c>
      <c r="L2716">
        <v>1</v>
      </c>
      <c r="M2716">
        <v>93770</v>
      </c>
      <c r="N2716">
        <v>0</v>
      </c>
      <c r="O2716" t="str">
        <f t="shared" si="254"/>
        <v>46-60</v>
      </c>
      <c r="P2716" t="str">
        <f t="shared" si="255"/>
        <v>Medium</v>
      </c>
      <c r="Q2716" t="str">
        <f t="shared" si="256"/>
        <v>Long-Term</v>
      </c>
      <c r="R2716" t="str">
        <f t="shared" si="257"/>
        <v>High Balance</v>
      </c>
      <c r="S2716" t="str">
        <f t="shared" si="258"/>
        <v>High Value</v>
      </c>
      <c r="T2716">
        <v>1</v>
      </c>
      <c r="U2716">
        <f t="shared" si="259"/>
        <v>0</v>
      </c>
    </row>
    <row r="2717" spans="1:21" x14ac:dyDescent="0.25">
      <c r="A2717">
        <v>2025</v>
      </c>
      <c r="B2717">
        <v>15682547</v>
      </c>
      <c r="C2717" t="s">
        <v>958</v>
      </c>
      <c r="D2717">
        <v>649</v>
      </c>
      <c r="E2717" t="s">
        <v>15</v>
      </c>
      <c r="F2717" t="s">
        <v>23</v>
      </c>
      <c r="G2717">
        <v>38</v>
      </c>
      <c r="H2717">
        <v>1</v>
      </c>
      <c r="I2717">
        <v>122214</v>
      </c>
      <c r="J2717">
        <v>1</v>
      </c>
      <c r="K2717">
        <v>0</v>
      </c>
      <c r="L2717">
        <v>1</v>
      </c>
      <c r="M2717">
        <v>88965</v>
      </c>
      <c r="N2717">
        <v>0</v>
      </c>
      <c r="O2717" t="str">
        <f t="shared" si="254"/>
        <v>30-45</v>
      </c>
      <c r="P2717" t="str">
        <f t="shared" si="255"/>
        <v>Medium</v>
      </c>
      <c r="Q2717" t="str">
        <f t="shared" si="256"/>
        <v>New</v>
      </c>
      <c r="R2717" t="str">
        <f t="shared" si="257"/>
        <v>High Balance</v>
      </c>
      <c r="S2717" t="str">
        <f t="shared" si="258"/>
        <v>High Value</v>
      </c>
      <c r="T2717">
        <v>1</v>
      </c>
      <c r="U2717">
        <f t="shared" si="259"/>
        <v>0</v>
      </c>
    </row>
    <row r="2718" spans="1:21" x14ac:dyDescent="0.25">
      <c r="A2718">
        <v>2025</v>
      </c>
      <c r="B2718">
        <v>15631170</v>
      </c>
      <c r="C2718" t="s">
        <v>53</v>
      </c>
      <c r="D2718">
        <v>695</v>
      </c>
      <c r="E2718" t="s">
        <v>15</v>
      </c>
      <c r="F2718" t="s">
        <v>23</v>
      </c>
      <c r="G2718">
        <v>45</v>
      </c>
      <c r="H2718">
        <v>3</v>
      </c>
      <c r="I2718">
        <v>0</v>
      </c>
      <c r="J2718">
        <v>2</v>
      </c>
      <c r="K2718">
        <v>1</v>
      </c>
      <c r="L2718">
        <v>1</v>
      </c>
      <c r="M2718">
        <v>30794</v>
      </c>
      <c r="N2718">
        <v>0</v>
      </c>
      <c r="O2718" t="str">
        <f t="shared" si="254"/>
        <v>30-45</v>
      </c>
      <c r="P2718" t="str">
        <f t="shared" si="255"/>
        <v>Medium</v>
      </c>
      <c r="Q2718" t="str">
        <f t="shared" si="256"/>
        <v>New</v>
      </c>
      <c r="R2718" t="str">
        <f t="shared" si="257"/>
        <v>Zero Balance</v>
      </c>
      <c r="S2718" t="str">
        <f t="shared" si="258"/>
        <v>Normal</v>
      </c>
      <c r="T2718">
        <v>1</v>
      </c>
      <c r="U2718">
        <f t="shared" si="259"/>
        <v>0</v>
      </c>
    </row>
    <row r="2719" spans="1:21" x14ac:dyDescent="0.25">
      <c r="A2719">
        <v>2025</v>
      </c>
      <c r="B2719">
        <v>15648702</v>
      </c>
      <c r="C2719" t="s">
        <v>1445</v>
      </c>
      <c r="D2719">
        <v>775</v>
      </c>
      <c r="E2719" t="s">
        <v>26</v>
      </c>
      <c r="F2719" t="s">
        <v>23</v>
      </c>
      <c r="G2719">
        <v>70</v>
      </c>
      <c r="H2719">
        <v>6</v>
      </c>
      <c r="I2719">
        <v>119685</v>
      </c>
      <c r="J2719">
        <v>2</v>
      </c>
      <c r="K2719">
        <v>1</v>
      </c>
      <c r="L2719">
        <v>1</v>
      </c>
      <c r="M2719">
        <v>74532</v>
      </c>
      <c r="N2719">
        <v>0</v>
      </c>
      <c r="O2719" t="str">
        <f t="shared" si="254"/>
        <v>60+</v>
      </c>
      <c r="P2719" t="str">
        <f t="shared" si="255"/>
        <v>High</v>
      </c>
      <c r="Q2719" t="str">
        <f t="shared" si="256"/>
        <v>Mid-Term</v>
      </c>
      <c r="R2719" t="str">
        <f t="shared" si="257"/>
        <v>High Balance</v>
      </c>
      <c r="S2719" t="str">
        <f t="shared" si="258"/>
        <v>High Value</v>
      </c>
      <c r="T2719">
        <v>1</v>
      </c>
      <c r="U2719">
        <f t="shared" si="259"/>
        <v>0</v>
      </c>
    </row>
    <row r="2720" spans="1:21" x14ac:dyDescent="0.25">
      <c r="A2720">
        <v>2025</v>
      </c>
      <c r="B2720">
        <v>15783444</v>
      </c>
      <c r="C2720" t="s">
        <v>76</v>
      </c>
      <c r="D2720">
        <v>788</v>
      </c>
      <c r="E2720" t="s">
        <v>15</v>
      </c>
      <c r="F2720" t="s">
        <v>16</v>
      </c>
      <c r="G2720">
        <v>39</v>
      </c>
      <c r="H2720">
        <v>3</v>
      </c>
      <c r="I2720">
        <v>135139</v>
      </c>
      <c r="J2720">
        <v>1</v>
      </c>
      <c r="K2720">
        <v>0</v>
      </c>
      <c r="L2720">
        <v>1</v>
      </c>
      <c r="M2720">
        <v>113086</v>
      </c>
      <c r="N2720">
        <v>0</v>
      </c>
      <c r="O2720" t="str">
        <f t="shared" si="254"/>
        <v>30-45</v>
      </c>
      <c r="P2720" t="str">
        <f t="shared" si="255"/>
        <v>High</v>
      </c>
      <c r="Q2720" t="str">
        <f t="shared" si="256"/>
        <v>New</v>
      </c>
      <c r="R2720" t="str">
        <f t="shared" si="257"/>
        <v>High Balance</v>
      </c>
      <c r="S2720" t="str">
        <f t="shared" si="258"/>
        <v>High Value</v>
      </c>
      <c r="T2720">
        <v>1</v>
      </c>
      <c r="U2720">
        <f t="shared" si="259"/>
        <v>0</v>
      </c>
    </row>
    <row r="2721" spans="1:21" x14ac:dyDescent="0.25">
      <c r="A2721">
        <v>2025</v>
      </c>
      <c r="B2721">
        <v>15809178</v>
      </c>
      <c r="C2721" t="s">
        <v>748</v>
      </c>
      <c r="D2721">
        <v>569</v>
      </c>
      <c r="E2721" t="s">
        <v>26</v>
      </c>
      <c r="F2721" t="s">
        <v>16</v>
      </c>
      <c r="G2721">
        <v>42</v>
      </c>
      <c r="H2721">
        <v>9</v>
      </c>
      <c r="I2721">
        <v>146101</v>
      </c>
      <c r="J2721">
        <v>1</v>
      </c>
      <c r="K2721">
        <v>1</v>
      </c>
      <c r="L2721">
        <v>0</v>
      </c>
      <c r="M2721">
        <v>32574</v>
      </c>
      <c r="N2721">
        <v>1</v>
      </c>
      <c r="O2721" t="str">
        <f t="shared" si="254"/>
        <v>30-45</v>
      </c>
      <c r="P2721" t="str">
        <f t="shared" si="255"/>
        <v>Low</v>
      </c>
      <c r="Q2721" t="str">
        <f t="shared" si="256"/>
        <v>Long-Term</v>
      </c>
      <c r="R2721" t="str">
        <f t="shared" si="257"/>
        <v>High Balance</v>
      </c>
      <c r="S2721" t="str">
        <f t="shared" si="258"/>
        <v>High Value</v>
      </c>
      <c r="T2721">
        <v>1</v>
      </c>
      <c r="U2721">
        <f t="shared" si="259"/>
        <v>146101</v>
      </c>
    </row>
    <row r="2722" spans="1:21" x14ac:dyDescent="0.25">
      <c r="A2722">
        <v>2025</v>
      </c>
      <c r="B2722">
        <v>15806688</v>
      </c>
      <c r="C2722" t="s">
        <v>756</v>
      </c>
      <c r="D2722">
        <v>726</v>
      </c>
      <c r="E2722" t="s">
        <v>18</v>
      </c>
      <c r="F2722" t="s">
        <v>16</v>
      </c>
      <c r="G2722">
        <v>56</v>
      </c>
      <c r="H2722">
        <v>8</v>
      </c>
      <c r="I2722">
        <v>123111</v>
      </c>
      <c r="J2722">
        <v>3</v>
      </c>
      <c r="K2722">
        <v>0</v>
      </c>
      <c r="L2722">
        <v>1</v>
      </c>
      <c r="M2722">
        <v>130114</v>
      </c>
      <c r="N2722">
        <v>1</v>
      </c>
      <c r="O2722" t="str">
        <f t="shared" si="254"/>
        <v>46-60</v>
      </c>
      <c r="P2722" t="str">
        <f t="shared" si="255"/>
        <v>Medium</v>
      </c>
      <c r="Q2722" t="str">
        <f t="shared" si="256"/>
        <v>Long-Term</v>
      </c>
      <c r="R2722" t="str">
        <f t="shared" si="257"/>
        <v>High Balance</v>
      </c>
      <c r="S2722" t="str">
        <f t="shared" si="258"/>
        <v>High Value</v>
      </c>
      <c r="T2722">
        <v>1</v>
      </c>
      <c r="U2722">
        <f t="shared" si="259"/>
        <v>123111</v>
      </c>
    </row>
    <row r="2723" spans="1:21" x14ac:dyDescent="0.25">
      <c r="A2723">
        <v>2025</v>
      </c>
      <c r="B2723">
        <v>15576824</v>
      </c>
      <c r="C2723" t="s">
        <v>136</v>
      </c>
      <c r="D2723">
        <v>564</v>
      </c>
      <c r="E2723" t="s">
        <v>26</v>
      </c>
      <c r="F2723" t="s">
        <v>16</v>
      </c>
      <c r="G2723">
        <v>44</v>
      </c>
      <c r="H2723">
        <v>3</v>
      </c>
      <c r="I2723">
        <v>111760</v>
      </c>
      <c r="J2723">
        <v>3</v>
      </c>
      <c r="K2723">
        <v>1</v>
      </c>
      <c r="L2723">
        <v>1</v>
      </c>
      <c r="M2723">
        <v>104722</v>
      </c>
      <c r="N2723">
        <v>1</v>
      </c>
      <c r="O2723" t="str">
        <f t="shared" si="254"/>
        <v>30-45</v>
      </c>
      <c r="P2723" t="str">
        <f t="shared" si="255"/>
        <v>Low</v>
      </c>
      <c r="Q2723" t="str">
        <f t="shared" si="256"/>
        <v>New</v>
      </c>
      <c r="R2723" t="str">
        <f t="shared" si="257"/>
        <v>High Balance</v>
      </c>
      <c r="S2723" t="str">
        <f t="shared" si="258"/>
        <v>High Value</v>
      </c>
      <c r="T2723">
        <v>1</v>
      </c>
      <c r="U2723">
        <f t="shared" si="259"/>
        <v>111760</v>
      </c>
    </row>
    <row r="2724" spans="1:21" x14ac:dyDescent="0.25">
      <c r="A2724">
        <v>2025</v>
      </c>
      <c r="B2724">
        <v>15675422</v>
      </c>
      <c r="C2724" t="s">
        <v>1022</v>
      </c>
      <c r="D2724">
        <v>544</v>
      </c>
      <c r="E2724" t="s">
        <v>15</v>
      </c>
      <c r="F2724" t="s">
        <v>16</v>
      </c>
      <c r="G2724">
        <v>32</v>
      </c>
      <c r="H2724">
        <v>9</v>
      </c>
      <c r="I2724">
        <v>110728</v>
      </c>
      <c r="J2724">
        <v>1</v>
      </c>
      <c r="K2724">
        <v>1</v>
      </c>
      <c r="L2724">
        <v>1</v>
      </c>
      <c r="M2724">
        <v>14560</v>
      </c>
      <c r="N2724">
        <v>0</v>
      </c>
      <c r="O2724" t="str">
        <f t="shared" si="254"/>
        <v>30-45</v>
      </c>
      <c r="P2724" t="str">
        <f t="shared" si="255"/>
        <v>Low</v>
      </c>
      <c r="Q2724" t="str">
        <f t="shared" si="256"/>
        <v>Long-Term</v>
      </c>
      <c r="R2724" t="str">
        <f t="shared" si="257"/>
        <v>High Balance</v>
      </c>
      <c r="S2724" t="str">
        <f t="shared" si="258"/>
        <v>High Value</v>
      </c>
      <c r="T2724">
        <v>1</v>
      </c>
      <c r="U2724">
        <f t="shared" si="259"/>
        <v>0</v>
      </c>
    </row>
    <row r="2725" spans="1:21" x14ac:dyDescent="0.25">
      <c r="A2725">
        <v>2025</v>
      </c>
      <c r="B2725">
        <v>15681550</v>
      </c>
      <c r="C2725" t="s">
        <v>1446</v>
      </c>
      <c r="D2725">
        <v>614</v>
      </c>
      <c r="E2725" t="s">
        <v>15</v>
      </c>
      <c r="F2725" t="s">
        <v>16</v>
      </c>
      <c r="G2725">
        <v>41</v>
      </c>
      <c r="H2725">
        <v>8</v>
      </c>
      <c r="I2725">
        <v>121558</v>
      </c>
      <c r="J2725">
        <v>1</v>
      </c>
      <c r="K2725">
        <v>1</v>
      </c>
      <c r="L2725">
        <v>1</v>
      </c>
      <c r="M2725">
        <v>599</v>
      </c>
      <c r="N2725">
        <v>0</v>
      </c>
      <c r="O2725" t="str">
        <f t="shared" si="254"/>
        <v>30-45</v>
      </c>
      <c r="P2725" t="str">
        <f t="shared" si="255"/>
        <v>Medium</v>
      </c>
      <c r="Q2725" t="str">
        <f t="shared" si="256"/>
        <v>Long-Term</v>
      </c>
      <c r="R2725" t="str">
        <f t="shared" si="257"/>
        <v>High Balance</v>
      </c>
      <c r="S2725" t="str">
        <f t="shared" si="258"/>
        <v>High Value</v>
      </c>
      <c r="T2725">
        <v>1</v>
      </c>
      <c r="U2725">
        <f t="shared" si="259"/>
        <v>0</v>
      </c>
    </row>
    <row r="2726" spans="1:21" x14ac:dyDescent="0.25">
      <c r="A2726">
        <v>2025</v>
      </c>
      <c r="B2726">
        <v>15812628</v>
      </c>
      <c r="C2726" t="s">
        <v>1447</v>
      </c>
      <c r="D2726">
        <v>453</v>
      </c>
      <c r="E2726" t="s">
        <v>26</v>
      </c>
      <c r="F2726" t="s">
        <v>16</v>
      </c>
      <c r="G2726">
        <v>38</v>
      </c>
      <c r="H2726">
        <v>8</v>
      </c>
      <c r="I2726">
        <v>120623</v>
      </c>
      <c r="J2726">
        <v>1</v>
      </c>
      <c r="K2726">
        <v>1</v>
      </c>
      <c r="L2726">
        <v>0</v>
      </c>
      <c r="M2726">
        <v>129698</v>
      </c>
      <c r="N2726">
        <v>0</v>
      </c>
      <c r="O2726" t="str">
        <f t="shared" si="254"/>
        <v>30-45</v>
      </c>
      <c r="P2726" t="str">
        <f t="shared" si="255"/>
        <v>Low</v>
      </c>
      <c r="Q2726" t="str">
        <f t="shared" si="256"/>
        <v>Long-Term</v>
      </c>
      <c r="R2726" t="str">
        <f t="shared" si="257"/>
        <v>High Balance</v>
      </c>
      <c r="S2726" t="str">
        <f t="shared" si="258"/>
        <v>High Value</v>
      </c>
      <c r="T2726">
        <v>1</v>
      </c>
      <c r="U2726">
        <f t="shared" si="259"/>
        <v>0</v>
      </c>
    </row>
    <row r="2727" spans="1:21" x14ac:dyDescent="0.25">
      <c r="A2727">
        <v>2025</v>
      </c>
      <c r="B2727">
        <v>15597951</v>
      </c>
      <c r="C2727" t="s">
        <v>418</v>
      </c>
      <c r="D2727">
        <v>471</v>
      </c>
      <c r="E2727" t="s">
        <v>15</v>
      </c>
      <c r="F2727" t="s">
        <v>16</v>
      </c>
      <c r="G2727">
        <v>58</v>
      </c>
      <c r="H2727">
        <v>4</v>
      </c>
      <c r="I2727">
        <v>114714</v>
      </c>
      <c r="J2727">
        <v>1</v>
      </c>
      <c r="K2727">
        <v>1</v>
      </c>
      <c r="L2727">
        <v>1</v>
      </c>
      <c r="M2727">
        <v>36315</v>
      </c>
      <c r="N2727">
        <v>0</v>
      </c>
      <c r="O2727" t="str">
        <f t="shared" si="254"/>
        <v>46-60</v>
      </c>
      <c r="P2727" t="str">
        <f t="shared" si="255"/>
        <v>Low</v>
      </c>
      <c r="Q2727" t="str">
        <f t="shared" si="256"/>
        <v>Mid-Term</v>
      </c>
      <c r="R2727" t="str">
        <f t="shared" si="257"/>
        <v>High Balance</v>
      </c>
      <c r="S2727" t="str">
        <f t="shared" si="258"/>
        <v>High Value</v>
      </c>
      <c r="T2727">
        <v>1</v>
      </c>
      <c r="U2727">
        <f t="shared" si="259"/>
        <v>0</v>
      </c>
    </row>
    <row r="2728" spans="1:21" x14ac:dyDescent="0.25">
      <c r="A2728">
        <v>2025</v>
      </c>
      <c r="B2728">
        <v>15807045</v>
      </c>
      <c r="C2728" t="s">
        <v>868</v>
      </c>
      <c r="D2728">
        <v>829</v>
      </c>
      <c r="E2728" t="s">
        <v>26</v>
      </c>
      <c r="F2728" t="s">
        <v>16</v>
      </c>
      <c r="G2728">
        <v>37</v>
      </c>
      <c r="H2728">
        <v>3</v>
      </c>
      <c r="I2728">
        <v>103458</v>
      </c>
      <c r="J2728">
        <v>1</v>
      </c>
      <c r="K2728">
        <v>0</v>
      </c>
      <c r="L2728">
        <v>0</v>
      </c>
      <c r="M2728">
        <v>1114</v>
      </c>
      <c r="N2728">
        <v>0</v>
      </c>
      <c r="O2728" t="str">
        <f t="shared" si="254"/>
        <v>30-45</v>
      </c>
      <c r="P2728" t="str">
        <f t="shared" si="255"/>
        <v>High</v>
      </c>
      <c r="Q2728" t="str">
        <f t="shared" si="256"/>
        <v>New</v>
      </c>
      <c r="R2728" t="str">
        <f t="shared" si="257"/>
        <v>High Balance</v>
      </c>
      <c r="S2728" t="str">
        <f t="shared" si="258"/>
        <v>High Value</v>
      </c>
      <c r="T2728">
        <v>1</v>
      </c>
      <c r="U2728">
        <f t="shared" si="259"/>
        <v>0</v>
      </c>
    </row>
    <row r="2729" spans="1:21" x14ac:dyDescent="0.25">
      <c r="A2729">
        <v>2025</v>
      </c>
      <c r="B2729">
        <v>15581748</v>
      </c>
      <c r="C2729" t="s">
        <v>628</v>
      </c>
      <c r="D2729">
        <v>754</v>
      </c>
      <c r="E2729" t="s">
        <v>26</v>
      </c>
      <c r="F2729" t="s">
        <v>23</v>
      </c>
      <c r="G2729">
        <v>57</v>
      </c>
      <c r="H2729">
        <v>2</v>
      </c>
      <c r="I2729">
        <v>101135</v>
      </c>
      <c r="J2729">
        <v>2</v>
      </c>
      <c r="K2729">
        <v>1</v>
      </c>
      <c r="L2729">
        <v>1</v>
      </c>
      <c r="M2729">
        <v>70954</v>
      </c>
      <c r="N2729">
        <v>0</v>
      </c>
      <c r="O2729" t="str">
        <f t="shared" si="254"/>
        <v>46-60</v>
      </c>
      <c r="P2729" t="str">
        <f t="shared" si="255"/>
        <v>High</v>
      </c>
      <c r="Q2729" t="str">
        <f t="shared" si="256"/>
        <v>New</v>
      </c>
      <c r="R2729" t="str">
        <f t="shared" si="257"/>
        <v>High Balance</v>
      </c>
      <c r="S2729" t="str">
        <f t="shared" si="258"/>
        <v>High Value</v>
      </c>
      <c r="T2729">
        <v>1</v>
      </c>
      <c r="U2729">
        <f t="shared" si="259"/>
        <v>0</v>
      </c>
    </row>
    <row r="2730" spans="1:21" x14ac:dyDescent="0.25">
      <c r="A2730">
        <v>2025</v>
      </c>
      <c r="B2730">
        <v>15770420</v>
      </c>
      <c r="C2730" t="s">
        <v>1448</v>
      </c>
      <c r="D2730">
        <v>749</v>
      </c>
      <c r="E2730" t="s">
        <v>26</v>
      </c>
      <c r="F2730" t="s">
        <v>23</v>
      </c>
      <c r="G2730">
        <v>46</v>
      </c>
      <c r="H2730">
        <v>10</v>
      </c>
      <c r="I2730">
        <v>78136</v>
      </c>
      <c r="J2730">
        <v>2</v>
      </c>
      <c r="K2730">
        <v>1</v>
      </c>
      <c r="L2730">
        <v>1</v>
      </c>
      <c r="M2730">
        <v>73471</v>
      </c>
      <c r="N2730">
        <v>0</v>
      </c>
      <c r="O2730" t="str">
        <f t="shared" si="254"/>
        <v>46-60</v>
      </c>
      <c r="P2730" t="str">
        <f t="shared" si="255"/>
        <v>Medium</v>
      </c>
      <c r="Q2730" t="str">
        <f t="shared" si="256"/>
        <v>Long-Term</v>
      </c>
      <c r="R2730" t="str">
        <f t="shared" si="257"/>
        <v>Low Balance</v>
      </c>
      <c r="S2730" t="str">
        <f t="shared" si="258"/>
        <v>Normal</v>
      </c>
      <c r="T2730">
        <v>1</v>
      </c>
      <c r="U2730">
        <f t="shared" si="259"/>
        <v>0</v>
      </c>
    </row>
    <row r="2731" spans="1:21" x14ac:dyDescent="0.25">
      <c r="A2731">
        <v>2025</v>
      </c>
      <c r="B2731">
        <v>15608230</v>
      </c>
      <c r="C2731" t="s">
        <v>1449</v>
      </c>
      <c r="D2731">
        <v>667</v>
      </c>
      <c r="E2731" t="s">
        <v>15</v>
      </c>
      <c r="F2731" t="s">
        <v>23</v>
      </c>
      <c r="G2731">
        <v>23</v>
      </c>
      <c r="H2731">
        <v>1</v>
      </c>
      <c r="I2731">
        <v>0</v>
      </c>
      <c r="J2731">
        <v>2</v>
      </c>
      <c r="K2731">
        <v>1</v>
      </c>
      <c r="L2731">
        <v>0</v>
      </c>
      <c r="M2731">
        <v>91573</v>
      </c>
      <c r="N2731">
        <v>0</v>
      </c>
      <c r="O2731" t="str">
        <f t="shared" si="254"/>
        <v>&lt;30</v>
      </c>
      <c r="P2731" t="str">
        <f t="shared" si="255"/>
        <v>Medium</v>
      </c>
      <c r="Q2731" t="str">
        <f t="shared" si="256"/>
        <v>New</v>
      </c>
      <c r="R2731" t="str">
        <f t="shared" si="257"/>
        <v>Zero Balance</v>
      </c>
      <c r="S2731" t="str">
        <f t="shared" si="258"/>
        <v>Normal</v>
      </c>
      <c r="T2731">
        <v>1</v>
      </c>
      <c r="U2731">
        <f t="shared" si="259"/>
        <v>0</v>
      </c>
    </row>
    <row r="2732" spans="1:21" x14ac:dyDescent="0.25">
      <c r="A2732">
        <v>2025</v>
      </c>
      <c r="B2732">
        <v>15730339</v>
      </c>
      <c r="C2732" t="s">
        <v>529</v>
      </c>
      <c r="D2732">
        <v>670</v>
      </c>
      <c r="E2732" t="s">
        <v>18</v>
      </c>
      <c r="F2732" t="s">
        <v>23</v>
      </c>
      <c r="G2732">
        <v>30</v>
      </c>
      <c r="H2732">
        <v>3</v>
      </c>
      <c r="I2732">
        <v>133446</v>
      </c>
      <c r="J2732">
        <v>1</v>
      </c>
      <c r="K2732">
        <v>0</v>
      </c>
      <c r="L2732">
        <v>0</v>
      </c>
      <c r="M2732">
        <v>3155</v>
      </c>
      <c r="N2732">
        <v>0</v>
      </c>
      <c r="O2732" t="str">
        <f t="shared" si="254"/>
        <v>30-45</v>
      </c>
      <c r="P2732" t="str">
        <f t="shared" si="255"/>
        <v>Medium</v>
      </c>
      <c r="Q2732" t="str">
        <f t="shared" si="256"/>
        <v>New</v>
      </c>
      <c r="R2732" t="str">
        <f t="shared" si="257"/>
        <v>High Balance</v>
      </c>
      <c r="S2732" t="str">
        <f t="shared" si="258"/>
        <v>High Value</v>
      </c>
      <c r="T2732">
        <v>1</v>
      </c>
      <c r="U2732">
        <f t="shared" si="259"/>
        <v>0</v>
      </c>
    </row>
    <row r="2733" spans="1:21" x14ac:dyDescent="0.25">
      <c r="A2733">
        <v>2025</v>
      </c>
      <c r="B2733">
        <v>15712584</v>
      </c>
      <c r="C2733" t="s">
        <v>249</v>
      </c>
      <c r="D2733">
        <v>670</v>
      </c>
      <c r="E2733" t="s">
        <v>15</v>
      </c>
      <c r="F2733" t="s">
        <v>16</v>
      </c>
      <c r="G2733">
        <v>33</v>
      </c>
      <c r="H2733">
        <v>7</v>
      </c>
      <c r="I2733">
        <v>0</v>
      </c>
      <c r="J2733">
        <v>2</v>
      </c>
      <c r="K2733">
        <v>1</v>
      </c>
      <c r="L2733">
        <v>1</v>
      </c>
      <c r="M2733">
        <v>88188</v>
      </c>
      <c r="N2733">
        <v>0</v>
      </c>
      <c r="O2733" t="str">
        <f t="shared" si="254"/>
        <v>30-45</v>
      </c>
      <c r="P2733" t="str">
        <f t="shared" si="255"/>
        <v>Medium</v>
      </c>
      <c r="Q2733" t="str">
        <f t="shared" si="256"/>
        <v>Mid-Term</v>
      </c>
      <c r="R2733" t="str">
        <f t="shared" si="257"/>
        <v>Zero Balance</v>
      </c>
      <c r="S2733" t="str">
        <f t="shared" si="258"/>
        <v>Normal</v>
      </c>
      <c r="T2733">
        <v>1</v>
      </c>
      <c r="U2733">
        <f t="shared" si="259"/>
        <v>0</v>
      </c>
    </row>
    <row r="2734" spans="1:21" x14ac:dyDescent="0.25">
      <c r="A2734">
        <v>2025</v>
      </c>
      <c r="B2734">
        <v>15592816</v>
      </c>
      <c r="C2734" t="s">
        <v>1450</v>
      </c>
      <c r="D2734">
        <v>623</v>
      </c>
      <c r="E2734" t="s">
        <v>26</v>
      </c>
      <c r="F2734" t="s">
        <v>16</v>
      </c>
      <c r="G2734">
        <v>48</v>
      </c>
      <c r="H2734">
        <v>1</v>
      </c>
      <c r="I2734">
        <v>108076</v>
      </c>
      <c r="J2734">
        <v>1</v>
      </c>
      <c r="K2734">
        <v>1</v>
      </c>
      <c r="L2734">
        <v>0</v>
      </c>
      <c r="M2734">
        <v>118855</v>
      </c>
      <c r="N2734">
        <v>1</v>
      </c>
      <c r="O2734" t="str">
        <f t="shared" si="254"/>
        <v>46-60</v>
      </c>
      <c r="P2734" t="str">
        <f t="shared" si="255"/>
        <v>Medium</v>
      </c>
      <c r="Q2734" t="str">
        <f t="shared" si="256"/>
        <v>New</v>
      </c>
      <c r="R2734" t="str">
        <f t="shared" si="257"/>
        <v>High Balance</v>
      </c>
      <c r="S2734" t="str">
        <f t="shared" si="258"/>
        <v>High Value</v>
      </c>
      <c r="T2734">
        <v>1</v>
      </c>
      <c r="U2734">
        <f t="shared" si="259"/>
        <v>108076</v>
      </c>
    </row>
    <row r="2735" spans="1:21" x14ac:dyDescent="0.25">
      <c r="A2735">
        <v>2025</v>
      </c>
      <c r="B2735">
        <v>15641480</v>
      </c>
      <c r="C2735" t="s">
        <v>1451</v>
      </c>
      <c r="D2735">
        <v>571</v>
      </c>
      <c r="E2735" t="s">
        <v>15</v>
      </c>
      <c r="F2735" t="s">
        <v>23</v>
      </c>
      <c r="G2735">
        <v>32</v>
      </c>
      <c r="H2735">
        <v>5</v>
      </c>
      <c r="I2735">
        <v>131354</v>
      </c>
      <c r="J2735">
        <v>1</v>
      </c>
      <c r="K2735">
        <v>1</v>
      </c>
      <c r="L2735">
        <v>0</v>
      </c>
      <c r="M2735">
        <v>125257</v>
      </c>
      <c r="N2735">
        <v>0</v>
      </c>
      <c r="O2735" t="str">
        <f t="shared" si="254"/>
        <v>30-45</v>
      </c>
      <c r="P2735" t="str">
        <f t="shared" si="255"/>
        <v>Low</v>
      </c>
      <c r="Q2735" t="str">
        <f t="shared" si="256"/>
        <v>Mid-Term</v>
      </c>
      <c r="R2735" t="str">
        <f t="shared" si="257"/>
        <v>High Balance</v>
      </c>
      <c r="S2735" t="str">
        <f t="shared" si="258"/>
        <v>High Value</v>
      </c>
      <c r="T2735">
        <v>1</v>
      </c>
      <c r="U2735">
        <f t="shared" si="259"/>
        <v>0</v>
      </c>
    </row>
    <row r="2736" spans="1:21" x14ac:dyDescent="0.25">
      <c r="A2736">
        <v>2025</v>
      </c>
      <c r="B2736">
        <v>15708505</v>
      </c>
      <c r="C2736" t="s">
        <v>747</v>
      </c>
      <c r="D2736">
        <v>641</v>
      </c>
      <c r="E2736" t="s">
        <v>26</v>
      </c>
      <c r="F2736" t="s">
        <v>16</v>
      </c>
      <c r="G2736">
        <v>37</v>
      </c>
      <c r="H2736">
        <v>7</v>
      </c>
      <c r="I2736">
        <v>62975</v>
      </c>
      <c r="J2736">
        <v>2</v>
      </c>
      <c r="K2736">
        <v>0</v>
      </c>
      <c r="L2736">
        <v>1</v>
      </c>
      <c r="M2736">
        <v>39016</v>
      </c>
      <c r="N2736">
        <v>0</v>
      </c>
      <c r="O2736" t="str">
        <f t="shared" si="254"/>
        <v>30-45</v>
      </c>
      <c r="P2736" t="str">
        <f t="shared" si="255"/>
        <v>Medium</v>
      </c>
      <c r="Q2736" t="str">
        <f t="shared" si="256"/>
        <v>Mid-Term</v>
      </c>
      <c r="R2736" t="str">
        <f t="shared" si="257"/>
        <v>Low Balance</v>
      </c>
      <c r="S2736" t="str">
        <f t="shared" si="258"/>
        <v>Normal</v>
      </c>
      <c r="T2736">
        <v>1</v>
      </c>
      <c r="U2736">
        <f t="shared" si="259"/>
        <v>0</v>
      </c>
    </row>
    <row r="2737" spans="1:21" x14ac:dyDescent="0.25">
      <c r="A2737">
        <v>2025</v>
      </c>
      <c r="B2737">
        <v>15791131</v>
      </c>
      <c r="C2737" t="s">
        <v>1452</v>
      </c>
      <c r="D2737">
        <v>551</v>
      </c>
      <c r="E2737" t="s">
        <v>26</v>
      </c>
      <c r="F2737" t="s">
        <v>16</v>
      </c>
      <c r="G2737">
        <v>30</v>
      </c>
      <c r="H2737">
        <v>2</v>
      </c>
      <c r="I2737">
        <v>143340</v>
      </c>
      <c r="J2737">
        <v>1</v>
      </c>
      <c r="K2737">
        <v>1</v>
      </c>
      <c r="L2737">
        <v>0</v>
      </c>
      <c r="M2737">
        <v>145796</v>
      </c>
      <c r="N2737">
        <v>0</v>
      </c>
      <c r="O2737" t="str">
        <f t="shared" si="254"/>
        <v>30-45</v>
      </c>
      <c r="P2737" t="str">
        <f t="shared" si="255"/>
        <v>Low</v>
      </c>
      <c r="Q2737" t="str">
        <f t="shared" si="256"/>
        <v>New</v>
      </c>
      <c r="R2737" t="str">
        <f t="shared" si="257"/>
        <v>High Balance</v>
      </c>
      <c r="S2737" t="str">
        <f t="shared" si="258"/>
        <v>High Value</v>
      </c>
      <c r="T2737">
        <v>1</v>
      </c>
      <c r="U2737">
        <f t="shared" si="259"/>
        <v>0</v>
      </c>
    </row>
    <row r="2738" spans="1:21" x14ac:dyDescent="0.25">
      <c r="A2738">
        <v>2025</v>
      </c>
      <c r="B2738">
        <v>15618225</v>
      </c>
      <c r="C2738" t="s">
        <v>1453</v>
      </c>
      <c r="D2738">
        <v>741</v>
      </c>
      <c r="E2738" t="s">
        <v>26</v>
      </c>
      <c r="F2738" t="s">
        <v>23</v>
      </c>
      <c r="G2738">
        <v>36</v>
      </c>
      <c r="H2738">
        <v>8</v>
      </c>
      <c r="I2738">
        <v>116993</v>
      </c>
      <c r="J2738">
        <v>2</v>
      </c>
      <c r="K2738">
        <v>1</v>
      </c>
      <c r="L2738">
        <v>0</v>
      </c>
      <c r="M2738">
        <v>168816</v>
      </c>
      <c r="N2738">
        <v>0</v>
      </c>
      <c r="O2738" t="str">
        <f t="shared" si="254"/>
        <v>30-45</v>
      </c>
      <c r="P2738" t="str">
        <f t="shared" si="255"/>
        <v>Medium</v>
      </c>
      <c r="Q2738" t="str">
        <f t="shared" si="256"/>
        <v>Long-Term</v>
      </c>
      <c r="R2738" t="str">
        <f t="shared" si="257"/>
        <v>High Balance</v>
      </c>
      <c r="S2738" t="str">
        <f t="shared" si="258"/>
        <v>High Value</v>
      </c>
      <c r="T2738">
        <v>1</v>
      </c>
      <c r="U2738">
        <f t="shared" si="259"/>
        <v>0</v>
      </c>
    </row>
    <row r="2739" spans="1:21" x14ac:dyDescent="0.25">
      <c r="A2739">
        <v>2025</v>
      </c>
      <c r="B2739">
        <v>15644724</v>
      </c>
      <c r="C2739" t="s">
        <v>1032</v>
      </c>
      <c r="D2739">
        <v>472</v>
      </c>
      <c r="E2739" t="s">
        <v>15</v>
      </c>
      <c r="F2739" t="s">
        <v>23</v>
      </c>
      <c r="G2739">
        <v>31</v>
      </c>
      <c r="H2739">
        <v>4</v>
      </c>
      <c r="I2739">
        <v>58663</v>
      </c>
      <c r="J2739">
        <v>2</v>
      </c>
      <c r="K2739">
        <v>0</v>
      </c>
      <c r="L2739">
        <v>1</v>
      </c>
      <c r="M2739">
        <v>73322</v>
      </c>
      <c r="N2739">
        <v>0</v>
      </c>
      <c r="O2739" t="str">
        <f t="shared" si="254"/>
        <v>30-45</v>
      </c>
      <c r="P2739" t="str">
        <f t="shared" si="255"/>
        <v>Low</v>
      </c>
      <c r="Q2739" t="str">
        <f t="shared" si="256"/>
        <v>Mid-Term</v>
      </c>
      <c r="R2739" t="str">
        <f t="shared" si="257"/>
        <v>Low Balance</v>
      </c>
      <c r="S2739" t="str">
        <f t="shared" si="258"/>
        <v>Normal</v>
      </c>
      <c r="T2739">
        <v>1</v>
      </c>
      <c r="U2739">
        <f t="shared" si="259"/>
        <v>0</v>
      </c>
    </row>
    <row r="2740" spans="1:21" x14ac:dyDescent="0.25">
      <c r="A2740">
        <v>2025</v>
      </c>
      <c r="B2740">
        <v>15662098</v>
      </c>
      <c r="C2740" t="s">
        <v>660</v>
      </c>
      <c r="D2740">
        <v>650</v>
      </c>
      <c r="E2740" t="s">
        <v>18</v>
      </c>
      <c r="F2740" t="s">
        <v>23</v>
      </c>
      <c r="G2740">
        <v>41</v>
      </c>
      <c r="H2740">
        <v>3</v>
      </c>
      <c r="I2740">
        <v>128809</v>
      </c>
      <c r="J2740">
        <v>3</v>
      </c>
      <c r="K2740">
        <v>0</v>
      </c>
      <c r="L2740">
        <v>0</v>
      </c>
      <c r="M2740">
        <v>113678</v>
      </c>
      <c r="N2740">
        <v>1</v>
      </c>
      <c r="O2740" t="str">
        <f t="shared" si="254"/>
        <v>30-45</v>
      </c>
      <c r="P2740" t="str">
        <f t="shared" si="255"/>
        <v>Medium</v>
      </c>
      <c r="Q2740" t="str">
        <f t="shared" si="256"/>
        <v>New</v>
      </c>
      <c r="R2740" t="str">
        <f t="shared" si="257"/>
        <v>High Balance</v>
      </c>
      <c r="S2740" t="str">
        <f t="shared" si="258"/>
        <v>High Value</v>
      </c>
      <c r="T2740">
        <v>1</v>
      </c>
      <c r="U2740">
        <f t="shared" si="259"/>
        <v>128809</v>
      </c>
    </row>
    <row r="2741" spans="1:21" x14ac:dyDescent="0.25">
      <c r="A2741">
        <v>2025</v>
      </c>
      <c r="B2741">
        <v>15723894</v>
      </c>
      <c r="C2741" t="s">
        <v>1454</v>
      </c>
      <c r="D2741">
        <v>625</v>
      </c>
      <c r="E2741" t="s">
        <v>15</v>
      </c>
      <c r="F2741" t="s">
        <v>23</v>
      </c>
      <c r="G2741">
        <v>45</v>
      </c>
      <c r="H2741">
        <v>7</v>
      </c>
      <c r="I2741">
        <v>137555</v>
      </c>
      <c r="J2741">
        <v>1</v>
      </c>
      <c r="K2741">
        <v>0</v>
      </c>
      <c r="L2741">
        <v>0</v>
      </c>
      <c r="M2741">
        <v>124608</v>
      </c>
      <c r="N2741">
        <v>0</v>
      </c>
      <c r="O2741" t="str">
        <f t="shared" si="254"/>
        <v>30-45</v>
      </c>
      <c r="P2741" t="str">
        <f t="shared" si="255"/>
        <v>Medium</v>
      </c>
      <c r="Q2741" t="str">
        <f t="shared" si="256"/>
        <v>Mid-Term</v>
      </c>
      <c r="R2741" t="str">
        <f t="shared" si="257"/>
        <v>High Balance</v>
      </c>
      <c r="S2741" t="str">
        <f t="shared" si="258"/>
        <v>High Value</v>
      </c>
      <c r="T2741">
        <v>1</v>
      </c>
      <c r="U2741">
        <f t="shared" si="259"/>
        <v>0</v>
      </c>
    </row>
    <row r="2742" spans="1:21" x14ac:dyDescent="0.25">
      <c r="A2742">
        <v>2025</v>
      </c>
      <c r="B2742">
        <v>15787699</v>
      </c>
      <c r="C2742" t="s">
        <v>507</v>
      </c>
      <c r="D2742">
        <v>650</v>
      </c>
      <c r="E2742" t="s">
        <v>26</v>
      </c>
      <c r="F2742" t="s">
        <v>23</v>
      </c>
      <c r="G2742">
        <v>34</v>
      </c>
      <c r="H2742">
        <v>4</v>
      </c>
      <c r="I2742">
        <v>142393</v>
      </c>
      <c r="J2742">
        <v>1</v>
      </c>
      <c r="K2742">
        <v>1</v>
      </c>
      <c r="L2742">
        <v>1</v>
      </c>
      <c r="M2742">
        <v>11276</v>
      </c>
      <c r="N2742">
        <v>0</v>
      </c>
      <c r="O2742" t="str">
        <f t="shared" si="254"/>
        <v>30-45</v>
      </c>
      <c r="P2742" t="str">
        <f t="shared" si="255"/>
        <v>Medium</v>
      </c>
      <c r="Q2742" t="str">
        <f t="shared" si="256"/>
        <v>Mid-Term</v>
      </c>
      <c r="R2742" t="str">
        <f t="shared" si="257"/>
        <v>High Balance</v>
      </c>
      <c r="S2742" t="str">
        <f t="shared" si="258"/>
        <v>High Value</v>
      </c>
      <c r="T2742">
        <v>1</v>
      </c>
      <c r="U2742">
        <f t="shared" si="259"/>
        <v>0</v>
      </c>
    </row>
    <row r="2743" spans="1:21" x14ac:dyDescent="0.25">
      <c r="A2743">
        <v>2025</v>
      </c>
      <c r="B2743">
        <v>15687738</v>
      </c>
      <c r="C2743" t="s">
        <v>1455</v>
      </c>
      <c r="D2743">
        <v>535</v>
      </c>
      <c r="E2743" t="s">
        <v>15</v>
      </c>
      <c r="F2743" t="s">
        <v>16</v>
      </c>
      <c r="G2743">
        <v>38</v>
      </c>
      <c r="H2743">
        <v>8</v>
      </c>
      <c r="I2743">
        <v>0</v>
      </c>
      <c r="J2743">
        <v>2</v>
      </c>
      <c r="K2743">
        <v>1</v>
      </c>
      <c r="L2743">
        <v>0</v>
      </c>
      <c r="M2743">
        <v>136621</v>
      </c>
      <c r="N2743">
        <v>0</v>
      </c>
      <c r="O2743" t="str">
        <f t="shared" si="254"/>
        <v>30-45</v>
      </c>
      <c r="P2743" t="str">
        <f t="shared" si="255"/>
        <v>Low</v>
      </c>
      <c r="Q2743" t="str">
        <f t="shared" si="256"/>
        <v>Long-Term</v>
      </c>
      <c r="R2743" t="str">
        <f t="shared" si="257"/>
        <v>Zero Balance</v>
      </c>
      <c r="S2743" t="str">
        <f t="shared" si="258"/>
        <v>Normal</v>
      </c>
      <c r="T2743">
        <v>1</v>
      </c>
      <c r="U2743">
        <f t="shared" si="259"/>
        <v>0</v>
      </c>
    </row>
    <row r="2744" spans="1:21" x14ac:dyDescent="0.25">
      <c r="A2744">
        <v>2025</v>
      </c>
      <c r="B2744">
        <v>15576126</v>
      </c>
      <c r="C2744" t="s">
        <v>45</v>
      </c>
      <c r="D2744">
        <v>649</v>
      </c>
      <c r="E2744" t="s">
        <v>15</v>
      </c>
      <c r="F2744" t="s">
        <v>16</v>
      </c>
      <c r="G2744">
        <v>41</v>
      </c>
      <c r="H2744">
        <v>2</v>
      </c>
      <c r="I2744">
        <v>125785</v>
      </c>
      <c r="J2744">
        <v>1</v>
      </c>
      <c r="K2744">
        <v>1</v>
      </c>
      <c r="L2744">
        <v>1</v>
      </c>
      <c r="M2744">
        <v>70524</v>
      </c>
      <c r="N2744">
        <v>0</v>
      </c>
      <c r="O2744" t="str">
        <f t="shared" si="254"/>
        <v>30-45</v>
      </c>
      <c r="P2744" t="str">
        <f t="shared" si="255"/>
        <v>Medium</v>
      </c>
      <c r="Q2744" t="str">
        <f t="shared" si="256"/>
        <v>New</v>
      </c>
      <c r="R2744" t="str">
        <f t="shared" si="257"/>
        <v>High Balance</v>
      </c>
      <c r="S2744" t="str">
        <f t="shared" si="258"/>
        <v>High Value</v>
      </c>
      <c r="T2744">
        <v>1</v>
      </c>
      <c r="U2744">
        <f t="shared" si="259"/>
        <v>0</v>
      </c>
    </row>
    <row r="2745" spans="1:21" x14ac:dyDescent="0.25">
      <c r="A2745">
        <v>2025</v>
      </c>
      <c r="B2745">
        <v>15658889</v>
      </c>
      <c r="C2745" t="s">
        <v>55</v>
      </c>
      <c r="D2745">
        <v>689</v>
      </c>
      <c r="E2745" t="s">
        <v>15</v>
      </c>
      <c r="F2745" t="s">
        <v>23</v>
      </c>
      <c r="G2745">
        <v>22</v>
      </c>
      <c r="H2745">
        <v>4</v>
      </c>
      <c r="I2745">
        <v>136444</v>
      </c>
      <c r="J2745">
        <v>1</v>
      </c>
      <c r="K2745">
        <v>1</v>
      </c>
      <c r="L2745">
        <v>0</v>
      </c>
      <c r="M2745">
        <v>51980</v>
      </c>
      <c r="N2745">
        <v>1</v>
      </c>
      <c r="O2745" t="str">
        <f t="shared" si="254"/>
        <v>&lt;30</v>
      </c>
      <c r="P2745" t="str">
        <f t="shared" si="255"/>
        <v>Medium</v>
      </c>
      <c r="Q2745" t="str">
        <f t="shared" si="256"/>
        <v>Mid-Term</v>
      </c>
      <c r="R2745" t="str">
        <f t="shared" si="257"/>
        <v>High Balance</v>
      </c>
      <c r="S2745" t="str">
        <f t="shared" si="258"/>
        <v>High Value</v>
      </c>
      <c r="T2745">
        <v>1</v>
      </c>
      <c r="U2745">
        <f t="shared" si="259"/>
        <v>136444</v>
      </c>
    </row>
    <row r="2746" spans="1:21" x14ac:dyDescent="0.25">
      <c r="A2746">
        <v>2025</v>
      </c>
      <c r="B2746">
        <v>15667046</v>
      </c>
      <c r="C2746" t="s">
        <v>1340</v>
      </c>
      <c r="D2746">
        <v>694</v>
      </c>
      <c r="E2746" t="s">
        <v>18</v>
      </c>
      <c r="F2746" t="s">
        <v>23</v>
      </c>
      <c r="G2746">
        <v>38</v>
      </c>
      <c r="H2746">
        <v>7</v>
      </c>
      <c r="I2746">
        <v>121527</v>
      </c>
      <c r="J2746">
        <v>1</v>
      </c>
      <c r="K2746">
        <v>1</v>
      </c>
      <c r="L2746">
        <v>0</v>
      </c>
      <c r="M2746">
        <v>113481</v>
      </c>
      <c r="N2746">
        <v>0</v>
      </c>
      <c r="O2746" t="str">
        <f t="shared" si="254"/>
        <v>30-45</v>
      </c>
      <c r="P2746" t="str">
        <f t="shared" si="255"/>
        <v>Medium</v>
      </c>
      <c r="Q2746" t="str">
        <f t="shared" si="256"/>
        <v>Mid-Term</v>
      </c>
      <c r="R2746" t="str">
        <f t="shared" si="257"/>
        <v>High Balance</v>
      </c>
      <c r="S2746" t="str">
        <f t="shared" si="258"/>
        <v>High Value</v>
      </c>
      <c r="T2746">
        <v>1</v>
      </c>
      <c r="U2746">
        <f t="shared" si="259"/>
        <v>0</v>
      </c>
    </row>
    <row r="2747" spans="1:21" x14ac:dyDescent="0.25">
      <c r="A2747">
        <v>2025</v>
      </c>
      <c r="B2747">
        <v>15669957</v>
      </c>
      <c r="C2747" t="s">
        <v>1456</v>
      </c>
      <c r="D2747">
        <v>655</v>
      </c>
      <c r="E2747" t="s">
        <v>26</v>
      </c>
      <c r="F2747" t="s">
        <v>23</v>
      </c>
      <c r="G2747">
        <v>52</v>
      </c>
      <c r="H2747">
        <v>9</v>
      </c>
      <c r="I2747">
        <v>144697</v>
      </c>
      <c r="J2747">
        <v>1</v>
      </c>
      <c r="K2747">
        <v>1</v>
      </c>
      <c r="L2747">
        <v>1</v>
      </c>
      <c r="M2747">
        <v>49026</v>
      </c>
      <c r="N2747">
        <v>0</v>
      </c>
      <c r="O2747" t="str">
        <f t="shared" si="254"/>
        <v>46-60</v>
      </c>
      <c r="P2747" t="str">
        <f t="shared" si="255"/>
        <v>Medium</v>
      </c>
      <c r="Q2747" t="str">
        <f t="shared" si="256"/>
        <v>Long-Term</v>
      </c>
      <c r="R2747" t="str">
        <f t="shared" si="257"/>
        <v>High Balance</v>
      </c>
      <c r="S2747" t="str">
        <f t="shared" si="258"/>
        <v>High Value</v>
      </c>
      <c r="T2747">
        <v>1</v>
      </c>
      <c r="U2747">
        <f t="shared" si="259"/>
        <v>0</v>
      </c>
    </row>
    <row r="2748" spans="1:21" x14ac:dyDescent="0.25">
      <c r="A2748">
        <v>2025</v>
      </c>
      <c r="B2748">
        <v>15655794</v>
      </c>
      <c r="C2748" t="s">
        <v>1457</v>
      </c>
      <c r="D2748">
        <v>620</v>
      </c>
      <c r="E2748" t="s">
        <v>15</v>
      </c>
      <c r="F2748" t="s">
        <v>23</v>
      </c>
      <c r="G2748">
        <v>36</v>
      </c>
      <c r="H2748">
        <v>8</v>
      </c>
      <c r="I2748">
        <v>0</v>
      </c>
      <c r="J2748">
        <v>2</v>
      </c>
      <c r="K2748">
        <v>1</v>
      </c>
      <c r="L2748">
        <v>1</v>
      </c>
      <c r="M2748">
        <v>145938</v>
      </c>
      <c r="N2748">
        <v>0</v>
      </c>
      <c r="O2748" t="str">
        <f t="shared" si="254"/>
        <v>30-45</v>
      </c>
      <c r="P2748" t="str">
        <f t="shared" si="255"/>
        <v>Medium</v>
      </c>
      <c r="Q2748" t="str">
        <f t="shared" si="256"/>
        <v>Long-Term</v>
      </c>
      <c r="R2748" t="str">
        <f t="shared" si="257"/>
        <v>Zero Balance</v>
      </c>
      <c r="S2748" t="str">
        <f t="shared" si="258"/>
        <v>Normal</v>
      </c>
      <c r="T2748">
        <v>1</v>
      </c>
      <c r="U2748">
        <f t="shared" si="259"/>
        <v>0</v>
      </c>
    </row>
    <row r="2749" spans="1:21" x14ac:dyDescent="0.25">
      <c r="A2749">
        <v>2025</v>
      </c>
      <c r="B2749">
        <v>15599829</v>
      </c>
      <c r="C2749" t="s">
        <v>746</v>
      </c>
      <c r="D2749">
        <v>577</v>
      </c>
      <c r="E2749" t="s">
        <v>15</v>
      </c>
      <c r="F2749" t="s">
        <v>16</v>
      </c>
      <c r="G2749">
        <v>35</v>
      </c>
      <c r="H2749">
        <v>10</v>
      </c>
      <c r="I2749">
        <v>0</v>
      </c>
      <c r="J2749">
        <v>2</v>
      </c>
      <c r="K2749">
        <v>1</v>
      </c>
      <c r="L2749">
        <v>1</v>
      </c>
      <c r="M2749">
        <v>25162</v>
      </c>
      <c r="N2749">
        <v>0</v>
      </c>
      <c r="O2749" t="str">
        <f t="shared" si="254"/>
        <v>30-45</v>
      </c>
      <c r="P2749" t="str">
        <f t="shared" si="255"/>
        <v>Low</v>
      </c>
      <c r="Q2749" t="str">
        <f t="shared" si="256"/>
        <v>Long-Term</v>
      </c>
      <c r="R2749" t="str">
        <f t="shared" si="257"/>
        <v>Zero Balance</v>
      </c>
      <c r="S2749" t="str">
        <f t="shared" si="258"/>
        <v>Normal</v>
      </c>
      <c r="T2749">
        <v>1</v>
      </c>
      <c r="U2749">
        <f t="shared" si="259"/>
        <v>0</v>
      </c>
    </row>
    <row r="2750" spans="1:21" x14ac:dyDescent="0.25">
      <c r="A2750">
        <v>2025</v>
      </c>
      <c r="B2750">
        <v>15753332</v>
      </c>
      <c r="C2750" t="s">
        <v>1458</v>
      </c>
      <c r="D2750">
        <v>401</v>
      </c>
      <c r="E2750" t="s">
        <v>26</v>
      </c>
      <c r="F2750" t="s">
        <v>23</v>
      </c>
      <c r="G2750">
        <v>48</v>
      </c>
      <c r="H2750">
        <v>8</v>
      </c>
      <c r="I2750">
        <v>128140</v>
      </c>
      <c r="J2750">
        <v>1</v>
      </c>
      <c r="K2750">
        <v>1</v>
      </c>
      <c r="L2750">
        <v>0</v>
      </c>
      <c r="M2750">
        <v>175754</v>
      </c>
      <c r="N2750">
        <v>1</v>
      </c>
      <c r="O2750" t="str">
        <f t="shared" si="254"/>
        <v>46-60</v>
      </c>
      <c r="P2750" t="str">
        <f t="shared" si="255"/>
        <v>Low</v>
      </c>
      <c r="Q2750" t="str">
        <f t="shared" si="256"/>
        <v>Long-Term</v>
      </c>
      <c r="R2750" t="str">
        <f t="shared" si="257"/>
        <v>High Balance</v>
      </c>
      <c r="S2750" t="str">
        <f t="shared" si="258"/>
        <v>High Value</v>
      </c>
      <c r="T2750">
        <v>1</v>
      </c>
      <c r="U2750">
        <f t="shared" si="259"/>
        <v>128140</v>
      </c>
    </row>
    <row r="2751" spans="1:21" x14ac:dyDescent="0.25">
      <c r="A2751">
        <v>2025</v>
      </c>
      <c r="B2751">
        <v>15671124</v>
      </c>
      <c r="C2751" t="s">
        <v>68</v>
      </c>
      <c r="D2751">
        <v>599</v>
      </c>
      <c r="E2751" t="s">
        <v>15</v>
      </c>
      <c r="F2751" t="s">
        <v>23</v>
      </c>
      <c r="G2751">
        <v>25</v>
      </c>
      <c r="H2751">
        <v>6</v>
      </c>
      <c r="I2751">
        <v>120383</v>
      </c>
      <c r="J2751">
        <v>1</v>
      </c>
      <c r="K2751">
        <v>1</v>
      </c>
      <c r="L2751">
        <v>1</v>
      </c>
      <c r="M2751">
        <v>24903</v>
      </c>
      <c r="N2751">
        <v>0</v>
      </c>
      <c r="O2751" t="str">
        <f t="shared" si="254"/>
        <v>&lt;30</v>
      </c>
      <c r="P2751" t="str">
        <f t="shared" si="255"/>
        <v>Low</v>
      </c>
      <c r="Q2751" t="str">
        <f t="shared" si="256"/>
        <v>Mid-Term</v>
      </c>
      <c r="R2751" t="str">
        <f t="shared" si="257"/>
        <v>High Balance</v>
      </c>
      <c r="S2751" t="str">
        <f t="shared" si="258"/>
        <v>High Value</v>
      </c>
      <c r="T2751">
        <v>1</v>
      </c>
      <c r="U2751">
        <f t="shared" si="259"/>
        <v>0</v>
      </c>
    </row>
    <row r="2752" spans="1:21" x14ac:dyDescent="0.25">
      <c r="A2752">
        <v>2025</v>
      </c>
      <c r="B2752">
        <v>15767474</v>
      </c>
      <c r="C2752" t="s">
        <v>56</v>
      </c>
      <c r="D2752">
        <v>481</v>
      </c>
      <c r="E2752" t="s">
        <v>15</v>
      </c>
      <c r="F2752" t="s">
        <v>16</v>
      </c>
      <c r="G2752">
        <v>57</v>
      </c>
      <c r="H2752">
        <v>9</v>
      </c>
      <c r="I2752">
        <v>0</v>
      </c>
      <c r="J2752">
        <v>3</v>
      </c>
      <c r="K2752">
        <v>1</v>
      </c>
      <c r="L2752">
        <v>1</v>
      </c>
      <c r="M2752">
        <v>169719</v>
      </c>
      <c r="N2752">
        <v>1</v>
      </c>
      <c r="O2752" t="str">
        <f t="shared" si="254"/>
        <v>46-60</v>
      </c>
      <c r="P2752" t="str">
        <f t="shared" si="255"/>
        <v>Low</v>
      </c>
      <c r="Q2752" t="str">
        <f t="shared" si="256"/>
        <v>Long-Term</v>
      </c>
      <c r="R2752" t="str">
        <f t="shared" si="257"/>
        <v>Zero Balance</v>
      </c>
      <c r="S2752" t="str">
        <f t="shared" si="258"/>
        <v>Normal</v>
      </c>
      <c r="T2752">
        <v>1</v>
      </c>
      <c r="U2752">
        <f t="shared" si="259"/>
        <v>0</v>
      </c>
    </row>
    <row r="2753" spans="1:21" x14ac:dyDescent="0.25">
      <c r="A2753">
        <v>2025</v>
      </c>
      <c r="B2753">
        <v>15720671</v>
      </c>
      <c r="C2753" t="s">
        <v>1252</v>
      </c>
      <c r="D2753">
        <v>704</v>
      </c>
      <c r="E2753" t="s">
        <v>15</v>
      </c>
      <c r="F2753" t="s">
        <v>23</v>
      </c>
      <c r="G2753">
        <v>42</v>
      </c>
      <c r="H2753">
        <v>8</v>
      </c>
      <c r="I2753">
        <v>129735</v>
      </c>
      <c r="J2753">
        <v>2</v>
      </c>
      <c r="K2753">
        <v>1</v>
      </c>
      <c r="L2753">
        <v>1</v>
      </c>
      <c r="M2753">
        <v>179566</v>
      </c>
      <c r="N2753">
        <v>0</v>
      </c>
      <c r="O2753" t="str">
        <f t="shared" si="254"/>
        <v>30-45</v>
      </c>
      <c r="P2753" t="str">
        <f t="shared" si="255"/>
        <v>Medium</v>
      </c>
      <c r="Q2753" t="str">
        <f t="shared" si="256"/>
        <v>Long-Term</v>
      </c>
      <c r="R2753" t="str">
        <f t="shared" si="257"/>
        <v>High Balance</v>
      </c>
      <c r="S2753" t="str">
        <f t="shared" si="258"/>
        <v>High Value</v>
      </c>
      <c r="T2753">
        <v>1</v>
      </c>
      <c r="U2753">
        <f t="shared" si="259"/>
        <v>0</v>
      </c>
    </row>
    <row r="2754" spans="1:21" x14ac:dyDescent="0.25">
      <c r="A2754">
        <v>2025</v>
      </c>
      <c r="B2754">
        <v>15626787</v>
      </c>
      <c r="C2754" t="s">
        <v>171</v>
      </c>
      <c r="D2754">
        <v>698</v>
      </c>
      <c r="E2754" t="s">
        <v>18</v>
      </c>
      <c r="F2754" t="s">
        <v>16</v>
      </c>
      <c r="G2754">
        <v>31</v>
      </c>
      <c r="H2754">
        <v>8</v>
      </c>
      <c r="I2754">
        <v>185078</v>
      </c>
      <c r="J2754">
        <v>1</v>
      </c>
      <c r="K2754">
        <v>0</v>
      </c>
      <c r="L2754">
        <v>0</v>
      </c>
      <c r="M2754">
        <v>115338</v>
      </c>
      <c r="N2754">
        <v>1</v>
      </c>
      <c r="O2754" t="str">
        <f t="shared" ref="O2754:O2817" si="260">IF(G2754&lt;30,"&lt;30",IF(G2754&lt;=45,"30-45",IF(G2754&lt;=60,"46-60","60+")))</f>
        <v>30-45</v>
      </c>
      <c r="P2754" t="str">
        <f t="shared" ref="P2754:P2817" si="261">IF(D2754&lt;600,"Low",IF(D2754&lt;=750,"Medium","High"))</f>
        <v>Medium</v>
      </c>
      <c r="Q2754" t="str">
        <f t="shared" ref="Q2754:Q2817" si="262">IF(H2754&lt;=3,"New",IF(H2754&lt;=7,"Mid-Term","Long-Term"))</f>
        <v>Long-Term</v>
      </c>
      <c r="R2754" t="str">
        <f t="shared" ref="R2754:R2817" si="263">IF(I2754=0,"Zero Balance",IF(I2754&lt;100000,"Low Balance","High Balance"))</f>
        <v>High Balance</v>
      </c>
      <c r="S2754" t="str">
        <f t="shared" ref="S2754:S2817" si="264">IF(I2754&gt;=100000,"High Value","Normal")</f>
        <v>High Value</v>
      </c>
      <c r="T2754">
        <v>1</v>
      </c>
      <c r="U2754">
        <f t="shared" ref="U2754:U2817" si="265">IF(N2754=1,I2754,0)</f>
        <v>185078</v>
      </c>
    </row>
    <row r="2755" spans="1:21" x14ac:dyDescent="0.25">
      <c r="A2755">
        <v>2025</v>
      </c>
      <c r="B2755">
        <v>15774491</v>
      </c>
      <c r="C2755" t="s">
        <v>398</v>
      </c>
      <c r="D2755">
        <v>480</v>
      </c>
      <c r="E2755" t="s">
        <v>15</v>
      </c>
      <c r="F2755" t="s">
        <v>16</v>
      </c>
      <c r="G2755">
        <v>28</v>
      </c>
      <c r="H2755">
        <v>6</v>
      </c>
      <c r="I2755">
        <v>0</v>
      </c>
      <c r="J2755">
        <v>2</v>
      </c>
      <c r="K2755">
        <v>0</v>
      </c>
      <c r="L2755">
        <v>0</v>
      </c>
      <c r="M2755">
        <v>48132</v>
      </c>
      <c r="N2755">
        <v>0</v>
      </c>
      <c r="O2755" t="str">
        <f t="shared" si="260"/>
        <v>&lt;30</v>
      </c>
      <c r="P2755" t="str">
        <f t="shared" si="261"/>
        <v>Low</v>
      </c>
      <c r="Q2755" t="str">
        <f t="shared" si="262"/>
        <v>Mid-Term</v>
      </c>
      <c r="R2755" t="str">
        <f t="shared" si="263"/>
        <v>Zero Balance</v>
      </c>
      <c r="S2755" t="str">
        <f t="shared" si="264"/>
        <v>Normal</v>
      </c>
      <c r="T2755">
        <v>1</v>
      </c>
      <c r="U2755">
        <f t="shared" si="265"/>
        <v>0</v>
      </c>
    </row>
    <row r="2756" spans="1:21" x14ac:dyDescent="0.25">
      <c r="A2756">
        <v>2025</v>
      </c>
      <c r="B2756">
        <v>15579647</v>
      </c>
      <c r="C2756" t="s">
        <v>706</v>
      </c>
      <c r="D2756">
        <v>682</v>
      </c>
      <c r="E2756" t="s">
        <v>15</v>
      </c>
      <c r="F2756" t="s">
        <v>23</v>
      </c>
      <c r="G2756">
        <v>42</v>
      </c>
      <c r="H2756">
        <v>0</v>
      </c>
      <c r="I2756">
        <v>0</v>
      </c>
      <c r="J2756">
        <v>1</v>
      </c>
      <c r="K2756">
        <v>1</v>
      </c>
      <c r="L2756">
        <v>1</v>
      </c>
      <c r="M2756">
        <v>160829</v>
      </c>
      <c r="N2756">
        <v>0</v>
      </c>
      <c r="O2756" t="str">
        <f t="shared" si="260"/>
        <v>30-45</v>
      </c>
      <c r="P2756" t="str">
        <f t="shared" si="261"/>
        <v>Medium</v>
      </c>
      <c r="Q2756" t="str">
        <f t="shared" si="262"/>
        <v>New</v>
      </c>
      <c r="R2756" t="str">
        <f t="shared" si="263"/>
        <v>Zero Balance</v>
      </c>
      <c r="S2756" t="str">
        <f t="shared" si="264"/>
        <v>Normal</v>
      </c>
      <c r="T2756">
        <v>1</v>
      </c>
      <c r="U2756">
        <f t="shared" si="265"/>
        <v>0</v>
      </c>
    </row>
    <row r="2757" spans="1:21" x14ac:dyDescent="0.25">
      <c r="A2757">
        <v>2025</v>
      </c>
      <c r="B2757">
        <v>15625522</v>
      </c>
      <c r="C2757" t="s">
        <v>579</v>
      </c>
      <c r="D2757">
        <v>700</v>
      </c>
      <c r="E2757" t="s">
        <v>18</v>
      </c>
      <c r="F2757" t="s">
        <v>23</v>
      </c>
      <c r="G2757">
        <v>31</v>
      </c>
      <c r="H2757">
        <v>7</v>
      </c>
      <c r="I2757">
        <v>0</v>
      </c>
      <c r="J2757">
        <v>2</v>
      </c>
      <c r="K2757">
        <v>0</v>
      </c>
      <c r="L2757">
        <v>1</v>
      </c>
      <c r="M2757">
        <v>145152</v>
      </c>
      <c r="N2757">
        <v>0</v>
      </c>
      <c r="O2757" t="str">
        <f t="shared" si="260"/>
        <v>30-45</v>
      </c>
      <c r="P2757" t="str">
        <f t="shared" si="261"/>
        <v>Medium</v>
      </c>
      <c r="Q2757" t="str">
        <f t="shared" si="262"/>
        <v>Mid-Term</v>
      </c>
      <c r="R2757" t="str">
        <f t="shared" si="263"/>
        <v>Zero Balance</v>
      </c>
      <c r="S2757" t="str">
        <f t="shared" si="264"/>
        <v>Normal</v>
      </c>
      <c r="T2757">
        <v>1</v>
      </c>
      <c r="U2757">
        <f t="shared" si="265"/>
        <v>0</v>
      </c>
    </row>
    <row r="2758" spans="1:21" x14ac:dyDescent="0.25">
      <c r="A2758">
        <v>2025</v>
      </c>
      <c r="B2758">
        <v>15765806</v>
      </c>
      <c r="C2758" t="s">
        <v>134</v>
      </c>
      <c r="D2758">
        <v>492</v>
      </c>
      <c r="E2758" t="s">
        <v>15</v>
      </c>
      <c r="F2758" t="s">
        <v>23</v>
      </c>
      <c r="G2758">
        <v>29</v>
      </c>
      <c r="H2758">
        <v>1</v>
      </c>
      <c r="I2758">
        <v>144592</v>
      </c>
      <c r="J2758">
        <v>1</v>
      </c>
      <c r="K2758">
        <v>1</v>
      </c>
      <c r="L2758">
        <v>1</v>
      </c>
      <c r="M2758">
        <v>196294</v>
      </c>
      <c r="N2758">
        <v>0</v>
      </c>
      <c r="O2758" t="str">
        <f t="shared" si="260"/>
        <v>&lt;30</v>
      </c>
      <c r="P2758" t="str">
        <f t="shared" si="261"/>
        <v>Low</v>
      </c>
      <c r="Q2758" t="str">
        <f t="shared" si="262"/>
        <v>New</v>
      </c>
      <c r="R2758" t="str">
        <f t="shared" si="263"/>
        <v>High Balance</v>
      </c>
      <c r="S2758" t="str">
        <f t="shared" si="264"/>
        <v>High Value</v>
      </c>
      <c r="T2758">
        <v>1</v>
      </c>
      <c r="U2758">
        <f t="shared" si="265"/>
        <v>0</v>
      </c>
    </row>
    <row r="2759" spans="1:21" x14ac:dyDescent="0.25">
      <c r="A2759">
        <v>2025</v>
      </c>
      <c r="B2759">
        <v>15566708</v>
      </c>
      <c r="C2759" t="s">
        <v>1459</v>
      </c>
      <c r="D2759">
        <v>444</v>
      </c>
      <c r="E2759" t="s">
        <v>15</v>
      </c>
      <c r="F2759" t="s">
        <v>16</v>
      </c>
      <c r="G2759">
        <v>45</v>
      </c>
      <c r="H2759">
        <v>4</v>
      </c>
      <c r="I2759">
        <v>0</v>
      </c>
      <c r="J2759">
        <v>2</v>
      </c>
      <c r="K2759">
        <v>1</v>
      </c>
      <c r="L2759">
        <v>0</v>
      </c>
      <c r="M2759">
        <v>161654</v>
      </c>
      <c r="N2759">
        <v>1</v>
      </c>
      <c r="O2759" t="str">
        <f t="shared" si="260"/>
        <v>30-45</v>
      </c>
      <c r="P2759" t="str">
        <f t="shared" si="261"/>
        <v>Low</v>
      </c>
      <c r="Q2759" t="str">
        <f t="shared" si="262"/>
        <v>Mid-Term</v>
      </c>
      <c r="R2759" t="str">
        <f t="shared" si="263"/>
        <v>Zero Balance</v>
      </c>
      <c r="S2759" t="str">
        <f t="shared" si="264"/>
        <v>Normal</v>
      </c>
      <c r="T2759">
        <v>1</v>
      </c>
      <c r="U2759">
        <f t="shared" si="265"/>
        <v>0</v>
      </c>
    </row>
    <row r="2760" spans="1:21" x14ac:dyDescent="0.25">
      <c r="A2760">
        <v>2025</v>
      </c>
      <c r="B2760">
        <v>15668347</v>
      </c>
      <c r="C2760" t="s">
        <v>790</v>
      </c>
      <c r="D2760">
        <v>624</v>
      </c>
      <c r="E2760" t="s">
        <v>15</v>
      </c>
      <c r="F2760" t="s">
        <v>23</v>
      </c>
      <c r="G2760">
        <v>36</v>
      </c>
      <c r="H2760">
        <v>6</v>
      </c>
      <c r="I2760">
        <v>0</v>
      </c>
      <c r="J2760">
        <v>2</v>
      </c>
      <c r="K2760">
        <v>0</v>
      </c>
      <c r="L2760">
        <v>0</v>
      </c>
      <c r="M2760">
        <v>84636</v>
      </c>
      <c r="N2760">
        <v>0</v>
      </c>
      <c r="O2760" t="str">
        <f t="shared" si="260"/>
        <v>30-45</v>
      </c>
      <c r="P2760" t="str">
        <f t="shared" si="261"/>
        <v>Medium</v>
      </c>
      <c r="Q2760" t="str">
        <f t="shared" si="262"/>
        <v>Mid-Term</v>
      </c>
      <c r="R2760" t="str">
        <f t="shared" si="263"/>
        <v>Zero Balance</v>
      </c>
      <c r="S2760" t="str">
        <f t="shared" si="264"/>
        <v>Normal</v>
      </c>
      <c r="T2760">
        <v>1</v>
      </c>
      <c r="U2760">
        <f t="shared" si="265"/>
        <v>0</v>
      </c>
    </row>
    <row r="2761" spans="1:21" x14ac:dyDescent="0.25">
      <c r="A2761">
        <v>2025</v>
      </c>
      <c r="B2761">
        <v>15575214</v>
      </c>
      <c r="C2761" t="s">
        <v>405</v>
      </c>
      <c r="D2761">
        <v>709</v>
      </c>
      <c r="E2761" t="s">
        <v>15</v>
      </c>
      <c r="F2761" t="s">
        <v>23</v>
      </c>
      <c r="G2761">
        <v>37</v>
      </c>
      <c r="H2761">
        <v>7</v>
      </c>
      <c r="I2761">
        <v>0</v>
      </c>
      <c r="J2761">
        <v>1</v>
      </c>
      <c r="K2761">
        <v>1</v>
      </c>
      <c r="L2761">
        <v>0</v>
      </c>
      <c r="M2761">
        <v>159487</v>
      </c>
      <c r="N2761">
        <v>0</v>
      </c>
      <c r="O2761" t="str">
        <f t="shared" si="260"/>
        <v>30-45</v>
      </c>
      <c r="P2761" t="str">
        <f t="shared" si="261"/>
        <v>Medium</v>
      </c>
      <c r="Q2761" t="str">
        <f t="shared" si="262"/>
        <v>Mid-Term</v>
      </c>
      <c r="R2761" t="str">
        <f t="shared" si="263"/>
        <v>Zero Balance</v>
      </c>
      <c r="S2761" t="str">
        <f t="shared" si="264"/>
        <v>Normal</v>
      </c>
      <c r="T2761">
        <v>1</v>
      </c>
      <c r="U2761">
        <f t="shared" si="265"/>
        <v>0</v>
      </c>
    </row>
    <row r="2762" spans="1:21" x14ac:dyDescent="0.25">
      <c r="A2762">
        <v>2025</v>
      </c>
      <c r="B2762">
        <v>15591123</v>
      </c>
      <c r="C2762" t="s">
        <v>1460</v>
      </c>
      <c r="D2762">
        <v>557</v>
      </c>
      <c r="E2762" t="s">
        <v>26</v>
      </c>
      <c r="F2762" t="s">
        <v>23</v>
      </c>
      <c r="G2762">
        <v>68</v>
      </c>
      <c r="H2762">
        <v>2</v>
      </c>
      <c r="I2762">
        <v>100194</v>
      </c>
      <c r="J2762">
        <v>1</v>
      </c>
      <c r="K2762">
        <v>1</v>
      </c>
      <c r="L2762">
        <v>1</v>
      </c>
      <c r="M2762">
        <v>38596</v>
      </c>
      <c r="N2762">
        <v>0</v>
      </c>
      <c r="O2762" t="str">
        <f t="shared" si="260"/>
        <v>60+</v>
      </c>
      <c r="P2762" t="str">
        <f t="shared" si="261"/>
        <v>Low</v>
      </c>
      <c r="Q2762" t="str">
        <f t="shared" si="262"/>
        <v>New</v>
      </c>
      <c r="R2762" t="str">
        <f t="shared" si="263"/>
        <v>High Balance</v>
      </c>
      <c r="S2762" t="str">
        <f t="shared" si="264"/>
        <v>High Value</v>
      </c>
      <c r="T2762">
        <v>1</v>
      </c>
      <c r="U2762">
        <f t="shared" si="265"/>
        <v>0</v>
      </c>
    </row>
    <row r="2763" spans="1:21" x14ac:dyDescent="0.25">
      <c r="A2763">
        <v>2025</v>
      </c>
      <c r="B2763">
        <v>15573280</v>
      </c>
      <c r="C2763" t="s">
        <v>657</v>
      </c>
      <c r="D2763">
        <v>646</v>
      </c>
      <c r="E2763" t="s">
        <v>26</v>
      </c>
      <c r="F2763" t="s">
        <v>23</v>
      </c>
      <c r="G2763">
        <v>50</v>
      </c>
      <c r="H2763">
        <v>6</v>
      </c>
      <c r="I2763">
        <v>145295</v>
      </c>
      <c r="J2763">
        <v>2</v>
      </c>
      <c r="K2763">
        <v>1</v>
      </c>
      <c r="L2763">
        <v>1</v>
      </c>
      <c r="M2763">
        <v>27815</v>
      </c>
      <c r="N2763">
        <v>0</v>
      </c>
      <c r="O2763" t="str">
        <f t="shared" si="260"/>
        <v>46-60</v>
      </c>
      <c r="P2763" t="str">
        <f t="shared" si="261"/>
        <v>Medium</v>
      </c>
      <c r="Q2763" t="str">
        <f t="shared" si="262"/>
        <v>Mid-Term</v>
      </c>
      <c r="R2763" t="str">
        <f t="shared" si="263"/>
        <v>High Balance</v>
      </c>
      <c r="S2763" t="str">
        <f t="shared" si="264"/>
        <v>High Value</v>
      </c>
      <c r="T2763">
        <v>1</v>
      </c>
      <c r="U2763">
        <f t="shared" si="265"/>
        <v>0</v>
      </c>
    </row>
    <row r="2764" spans="1:21" x14ac:dyDescent="0.25">
      <c r="A2764">
        <v>2025</v>
      </c>
      <c r="B2764">
        <v>15589018</v>
      </c>
      <c r="C2764" t="s">
        <v>1461</v>
      </c>
      <c r="D2764">
        <v>719</v>
      </c>
      <c r="E2764" t="s">
        <v>26</v>
      </c>
      <c r="F2764" t="s">
        <v>23</v>
      </c>
      <c r="G2764">
        <v>28</v>
      </c>
      <c r="H2764">
        <v>3</v>
      </c>
      <c r="I2764">
        <v>106070</v>
      </c>
      <c r="J2764">
        <v>2</v>
      </c>
      <c r="K2764">
        <v>1</v>
      </c>
      <c r="L2764">
        <v>1</v>
      </c>
      <c r="M2764">
        <v>183893</v>
      </c>
      <c r="N2764">
        <v>0</v>
      </c>
      <c r="O2764" t="str">
        <f t="shared" si="260"/>
        <v>&lt;30</v>
      </c>
      <c r="P2764" t="str">
        <f t="shared" si="261"/>
        <v>Medium</v>
      </c>
      <c r="Q2764" t="str">
        <f t="shared" si="262"/>
        <v>New</v>
      </c>
      <c r="R2764" t="str">
        <f t="shared" si="263"/>
        <v>High Balance</v>
      </c>
      <c r="S2764" t="str">
        <f t="shared" si="264"/>
        <v>High Value</v>
      </c>
      <c r="T2764">
        <v>1</v>
      </c>
      <c r="U2764">
        <f t="shared" si="265"/>
        <v>0</v>
      </c>
    </row>
    <row r="2765" spans="1:21" x14ac:dyDescent="0.25">
      <c r="A2765">
        <v>2025</v>
      </c>
      <c r="B2765">
        <v>15654495</v>
      </c>
      <c r="C2765" t="s">
        <v>1055</v>
      </c>
      <c r="D2765">
        <v>706</v>
      </c>
      <c r="E2765" t="s">
        <v>26</v>
      </c>
      <c r="F2765" t="s">
        <v>16</v>
      </c>
      <c r="G2765">
        <v>47</v>
      </c>
      <c r="H2765">
        <v>6</v>
      </c>
      <c r="I2765">
        <v>120622</v>
      </c>
      <c r="J2765">
        <v>1</v>
      </c>
      <c r="K2765">
        <v>1</v>
      </c>
      <c r="L2765">
        <v>1</v>
      </c>
      <c r="M2765">
        <v>140804</v>
      </c>
      <c r="N2765">
        <v>0</v>
      </c>
      <c r="O2765" t="str">
        <f t="shared" si="260"/>
        <v>46-60</v>
      </c>
      <c r="P2765" t="str">
        <f t="shared" si="261"/>
        <v>Medium</v>
      </c>
      <c r="Q2765" t="str">
        <f t="shared" si="262"/>
        <v>Mid-Term</v>
      </c>
      <c r="R2765" t="str">
        <f t="shared" si="263"/>
        <v>High Balance</v>
      </c>
      <c r="S2765" t="str">
        <f t="shared" si="264"/>
        <v>High Value</v>
      </c>
      <c r="T2765">
        <v>1</v>
      </c>
      <c r="U2765">
        <f t="shared" si="265"/>
        <v>0</v>
      </c>
    </row>
    <row r="2766" spans="1:21" x14ac:dyDescent="0.25">
      <c r="A2766">
        <v>2025</v>
      </c>
      <c r="B2766">
        <v>15597265</v>
      </c>
      <c r="C2766" t="s">
        <v>543</v>
      </c>
      <c r="D2766">
        <v>660</v>
      </c>
      <c r="E2766" t="s">
        <v>15</v>
      </c>
      <c r="F2766" t="s">
        <v>23</v>
      </c>
      <c r="G2766">
        <v>38</v>
      </c>
      <c r="H2766">
        <v>7</v>
      </c>
      <c r="I2766">
        <v>0</v>
      </c>
      <c r="J2766">
        <v>2</v>
      </c>
      <c r="K2766">
        <v>0</v>
      </c>
      <c r="L2766">
        <v>1</v>
      </c>
      <c r="M2766">
        <v>146586</v>
      </c>
      <c r="N2766">
        <v>0</v>
      </c>
      <c r="O2766" t="str">
        <f t="shared" si="260"/>
        <v>30-45</v>
      </c>
      <c r="P2766" t="str">
        <f t="shared" si="261"/>
        <v>Medium</v>
      </c>
      <c r="Q2766" t="str">
        <f t="shared" si="262"/>
        <v>Mid-Term</v>
      </c>
      <c r="R2766" t="str">
        <f t="shared" si="263"/>
        <v>Zero Balance</v>
      </c>
      <c r="S2766" t="str">
        <f t="shared" si="264"/>
        <v>Normal</v>
      </c>
      <c r="T2766">
        <v>1</v>
      </c>
      <c r="U2766">
        <f t="shared" si="265"/>
        <v>0</v>
      </c>
    </row>
    <row r="2767" spans="1:21" x14ac:dyDescent="0.25">
      <c r="A2767">
        <v>2025</v>
      </c>
      <c r="B2767">
        <v>15733876</v>
      </c>
      <c r="C2767" t="s">
        <v>450</v>
      </c>
      <c r="D2767">
        <v>667</v>
      </c>
      <c r="E2767" t="s">
        <v>15</v>
      </c>
      <c r="F2767" t="s">
        <v>23</v>
      </c>
      <c r="G2767">
        <v>36</v>
      </c>
      <c r="H2767">
        <v>9</v>
      </c>
      <c r="I2767">
        <v>0</v>
      </c>
      <c r="J2767">
        <v>2</v>
      </c>
      <c r="K2767">
        <v>1</v>
      </c>
      <c r="L2767">
        <v>1</v>
      </c>
      <c r="M2767">
        <v>40062</v>
      </c>
      <c r="N2767">
        <v>0</v>
      </c>
      <c r="O2767" t="str">
        <f t="shared" si="260"/>
        <v>30-45</v>
      </c>
      <c r="P2767" t="str">
        <f t="shared" si="261"/>
        <v>Medium</v>
      </c>
      <c r="Q2767" t="str">
        <f t="shared" si="262"/>
        <v>Long-Term</v>
      </c>
      <c r="R2767" t="str">
        <f t="shared" si="263"/>
        <v>Zero Balance</v>
      </c>
      <c r="S2767" t="str">
        <f t="shared" si="264"/>
        <v>Normal</v>
      </c>
      <c r="T2767">
        <v>1</v>
      </c>
      <c r="U2767">
        <f t="shared" si="265"/>
        <v>0</v>
      </c>
    </row>
    <row r="2768" spans="1:21" x14ac:dyDescent="0.25">
      <c r="A2768">
        <v>2025</v>
      </c>
      <c r="B2768">
        <v>15677217</v>
      </c>
      <c r="C2768" t="s">
        <v>1462</v>
      </c>
      <c r="D2768">
        <v>705</v>
      </c>
      <c r="E2768" t="s">
        <v>15</v>
      </c>
      <c r="F2768" t="s">
        <v>23</v>
      </c>
      <c r="G2768">
        <v>30</v>
      </c>
      <c r="H2768">
        <v>1</v>
      </c>
      <c r="I2768">
        <v>0</v>
      </c>
      <c r="J2768">
        <v>1</v>
      </c>
      <c r="K2768">
        <v>1</v>
      </c>
      <c r="L2768">
        <v>1</v>
      </c>
      <c r="M2768">
        <v>181300</v>
      </c>
      <c r="N2768">
        <v>0</v>
      </c>
      <c r="O2768" t="str">
        <f t="shared" si="260"/>
        <v>30-45</v>
      </c>
      <c r="P2768" t="str">
        <f t="shared" si="261"/>
        <v>Medium</v>
      </c>
      <c r="Q2768" t="str">
        <f t="shared" si="262"/>
        <v>New</v>
      </c>
      <c r="R2768" t="str">
        <f t="shared" si="263"/>
        <v>Zero Balance</v>
      </c>
      <c r="S2768" t="str">
        <f t="shared" si="264"/>
        <v>Normal</v>
      </c>
      <c r="T2768">
        <v>1</v>
      </c>
      <c r="U2768">
        <f t="shared" si="265"/>
        <v>0</v>
      </c>
    </row>
    <row r="2769" spans="1:21" x14ac:dyDescent="0.25">
      <c r="A2769">
        <v>2025</v>
      </c>
      <c r="B2769">
        <v>15747265</v>
      </c>
      <c r="C2769" t="s">
        <v>278</v>
      </c>
      <c r="D2769">
        <v>598</v>
      </c>
      <c r="E2769" t="s">
        <v>26</v>
      </c>
      <c r="F2769" t="s">
        <v>16</v>
      </c>
      <c r="G2769">
        <v>27</v>
      </c>
      <c r="H2769">
        <v>10</v>
      </c>
      <c r="I2769">
        <v>171284</v>
      </c>
      <c r="J2769">
        <v>1</v>
      </c>
      <c r="K2769">
        <v>1</v>
      </c>
      <c r="L2769">
        <v>1</v>
      </c>
      <c r="M2769">
        <v>84136</v>
      </c>
      <c r="N2769">
        <v>0</v>
      </c>
      <c r="O2769" t="str">
        <f t="shared" si="260"/>
        <v>&lt;30</v>
      </c>
      <c r="P2769" t="str">
        <f t="shared" si="261"/>
        <v>Low</v>
      </c>
      <c r="Q2769" t="str">
        <f t="shared" si="262"/>
        <v>Long-Term</v>
      </c>
      <c r="R2769" t="str">
        <f t="shared" si="263"/>
        <v>High Balance</v>
      </c>
      <c r="S2769" t="str">
        <f t="shared" si="264"/>
        <v>High Value</v>
      </c>
      <c r="T2769">
        <v>1</v>
      </c>
      <c r="U2769">
        <f t="shared" si="265"/>
        <v>0</v>
      </c>
    </row>
    <row r="2770" spans="1:21" x14ac:dyDescent="0.25">
      <c r="A2770">
        <v>2025</v>
      </c>
      <c r="B2770">
        <v>15713379</v>
      </c>
      <c r="C2770" t="s">
        <v>541</v>
      </c>
      <c r="D2770">
        <v>669</v>
      </c>
      <c r="E2770" t="s">
        <v>15</v>
      </c>
      <c r="F2770" t="s">
        <v>23</v>
      </c>
      <c r="G2770">
        <v>26</v>
      </c>
      <c r="H2770">
        <v>4</v>
      </c>
      <c r="I2770">
        <v>0</v>
      </c>
      <c r="J2770">
        <v>2</v>
      </c>
      <c r="K2770">
        <v>1</v>
      </c>
      <c r="L2770">
        <v>1</v>
      </c>
      <c r="M2770">
        <v>197594</v>
      </c>
      <c r="N2770">
        <v>0</v>
      </c>
      <c r="O2770" t="str">
        <f t="shared" si="260"/>
        <v>&lt;30</v>
      </c>
      <c r="P2770" t="str">
        <f t="shared" si="261"/>
        <v>Medium</v>
      </c>
      <c r="Q2770" t="str">
        <f t="shared" si="262"/>
        <v>Mid-Term</v>
      </c>
      <c r="R2770" t="str">
        <f t="shared" si="263"/>
        <v>Zero Balance</v>
      </c>
      <c r="S2770" t="str">
        <f t="shared" si="264"/>
        <v>Normal</v>
      </c>
      <c r="T2770">
        <v>1</v>
      </c>
      <c r="U2770">
        <f t="shared" si="265"/>
        <v>0</v>
      </c>
    </row>
    <row r="2771" spans="1:21" x14ac:dyDescent="0.25">
      <c r="A2771">
        <v>2025</v>
      </c>
      <c r="B2771">
        <v>15730433</v>
      </c>
      <c r="C2771" t="s">
        <v>1463</v>
      </c>
      <c r="D2771">
        <v>580</v>
      </c>
      <c r="E2771" t="s">
        <v>26</v>
      </c>
      <c r="F2771" t="s">
        <v>16</v>
      </c>
      <c r="G2771">
        <v>38</v>
      </c>
      <c r="H2771">
        <v>1</v>
      </c>
      <c r="I2771">
        <v>128218</v>
      </c>
      <c r="J2771">
        <v>1</v>
      </c>
      <c r="K2771">
        <v>1</v>
      </c>
      <c r="L2771">
        <v>0</v>
      </c>
      <c r="M2771">
        <v>125954</v>
      </c>
      <c r="N2771">
        <v>1</v>
      </c>
      <c r="O2771" t="str">
        <f t="shared" si="260"/>
        <v>30-45</v>
      </c>
      <c r="P2771" t="str">
        <f t="shared" si="261"/>
        <v>Low</v>
      </c>
      <c r="Q2771" t="str">
        <f t="shared" si="262"/>
        <v>New</v>
      </c>
      <c r="R2771" t="str">
        <f t="shared" si="263"/>
        <v>High Balance</v>
      </c>
      <c r="S2771" t="str">
        <f t="shared" si="264"/>
        <v>High Value</v>
      </c>
      <c r="T2771">
        <v>1</v>
      </c>
      <c r="U2771">
        <f t="shared" si="265"/>
        <v>128218</v>
      </c>
    </row>
    <row r="2772" spans="1:21" x14ac:dyDescent="0.25">
      <c r="A2772">
        <v>2025</v>
      </c>
      <c r="B2772">
        <v>15693347</v>
      </c>
      <c r="C2772" t="s">
        <v>1464</v>
      </c>
      <c r="D2772">
        <v>676</v>
      </c>
      <c r="E2772" t="s">
        <v>15</v>
      </c>
      <c r="F2772" t="s">
        <v>16</v>
      </c>
      <c r="G2772">
        <v>32</v>
      </c>
      <c r="H2772">
        <v>5</v>
      </c>
      <c r="I2772">
        <v>0</v>
      </c>
      <c r="J2772">
        <v>2</v>
      </c>
      <c r="K2772">
        <v>1</v>
      </c>
      <c r="L2772">
        <v>1</v>
      </c>
      <c r="M2772">
        <v>75465</v>
      </c>
      <c r="N2772">
        <v>0</v>
      </c>
      <c r="O2772" t="str">
        <f t="shared" si="260"/>
        <v>30-45</v>
      </c>
      <c r="P2772" t="str">
        <f t="shared" si="261"/>
        <v>Medium</v>
      </c>
      <c r="Q2772" t="str">
        <f t="shared" si="262"/>
        <v>Mid-Term</v>
      </c>
      <c r="R2772" t="str">
        <f t="shared" si="263"/>
        <v>Zero Balance</v>
      </c>
      <c r="S2772" t="str">
        <f t="shared" si="264"/>
        <v>Normal</v>
      </c>
      <c r="T2772">
        <v>1</v>
      </c>
      <c r="U2772">
        <f t="shared" si="265"/>
        <v>0</v>
      </c>
    </row>
    <row r="2773" spans="1:21" x14ac:dyDescent="0.25">
      <c r="A2773">
        <v>2025</v>
      </c>
      <c r="B2773">
        <v>15715465</v>
      </c>
      <c r="C2773" t="s">
        <v>1465</v>
      </c>
      <c r="D2773">
        <v>714</v>
      </c>
      <c r="E2773" t="s">
        <v>26</v>
      </c>
      <c r="F2773" t="s">
        <v>23</v>
      </c>
      <c r="G2773">
        <v>28</v>
      </c>
      <c r="H2773">
        <v>7</v>
      </c>
      <c r="I2773">
        <v>77776</v>
      </c>
      <c r="J2773">
        <v>1</v>
      </c>
      <c r="K2773">
        <v>1</v>
      </c>
      <c r="L2773">
        <v>0</v>
      </c>
      <c r="M2773">
        <v>177737</v>
      </c>
      <c r="N2773">
        <v>0</v>
      </c>
      <c r="O2773" t="str">
        <f t="shared" si="260"/>
        <v>&lt;30</v>
      </c>
      <c r="P2773" t="str">
        <f t="shared" si="261"/>
        <v>Medium</v>
      </c>
      <c r="Q2773" t="str">
        <f t="shared" si="262"/>
        <v>Mid-Term</v>
      </c>
      <c r="R2773" t="str">
        <f t="shared" si="263"/>
        <v>Low Balance</v>
      </c>
      <c r="S2773" t="str">
        <f t="shared" si="264"/>
        <v>Normal</v>
      </c>
      <c r="T2773">
        <v>1</v>
      </c>
      <c r="U2773">
        <f t="shared" si="265"/>
        <v>0</v>
      </c>
    </row>
    <row r="2774" spans="1:21" x14ac:dyDescent="0.25">
      <c r="A2774">
        <v>2025</v>
      </c>
      <c r="B2774">
        <v>15680736</v>
      </c>
      <c r="C2774" t="s">
        <v>166</v>
      </c>
      <c r="D2774">
        <v>597</v>
      </c>
      <c r="E2774" t="s">
        <v>26</v>
      </c>
      <c r="F2774" t="s">
        <v>16</v>
      </c>
      <c r="G2774">
        <v>72</v>
      </c>
      <c r="H2774">
        <v>6</v>
      </c>
      <c r="I2774">
        <v>124978</v>
      </c>
      <c r="J2774">
        <v>2</v>
      </c>
      <c r="K2774">
        <v>1</v>
      </c>
      <c r="L2774">
        <v>1</v>
      </c>
      <c r="M2774">
        <v>7144</v>
      </c>
      <c r="N2774">
        <v>0</v>
      </c>
      <c r="O2774" t="str">
        <f t="shared" si="260"/>
        <v>60+</v>
      </c>
      <c r="P2774" t="str">
        <f t="shared" si="261"/>
        <v>Low</v>
      </c>
      <c r="Q2774" t="str">
        <f t="shared" si="262"/>
        <v>Mid-Term</v>
      </c>
      <c r="R2774" t="str">
        <f t="shared" si="263"/>
        <v>High Balance</v>
      </c>
      <c r="S2774" t="str">
        <f t="shared" si="264"/>
        <v>High Value</v>
      </c>
      <c r="T2774">
        <v>1</v>
      </c>
      <c r="U2774">
        <f t="shared" si="265"/>
        <v>0</v>
      </c>
    </row>
    <row r="2775" spans="1:21" x14ac:dyDescent="0.25">
      <c r="A2775">
        <v>2025</v>
      </c>
      <c r="B2775">
        <v>15610765</v>
      </c>
      <c r="C2775" t="s">
        <v>196</v>
      </c>
      <c r="D2775">
        <v>559</v>
      </c>
      <c r="E2775" t="s">
        <v>15</v>
      </c>
      <c r="F2775" t="s">
        <v>23</v>
      </c>
      <c r="G2775">
        <v>29</v>
      </c>
      <c r="H2775">
        <v>1</v>
      </c>
      <c r="I2775">
        <v>0</v>
      </c>
      <c r="J2775">
        <v>2</v>
      </c>
      <c r="K2775">
        <v>0</v>
      </c>
      <c r="L2775">
        <v>0</v>
      </c>
      <c r="M2775">
        <v>155640</v>
      </c>
      <c r="N2775">
        <v>0</v>
      </c>
      <c r="O2775" t="str">
        <f t="shared" si="260"/>
        <v>&lt;30</v>
      </c>
      <c r="P2775" t="str">
        <f t="shared" si="261"/>
        <v>Low</v>
      </c>
      <c r="Q2775" t="str">
        <f t="shared" si="262"/>
        <v>New</v>
      </c>
      <c r="R2775" t="str">
        <f t="shared" si="263"/>
        <v>Zero Balance</v>
      </c>
      <c r="S2775" t="str">
        <f t="shared" si="264"/>
        <v>Normal</v>
      </c>
      <c r="T2775">
        <v>1</v>
      </c>
      <c r="U2775">
        <f t="shared" si="265"/>
        <v>0</v>
      </c>
    </row>
    <row r="2776" spans="1:21" x14ac:dyDescent="0.25">
      <c r="A2776">
        <v>2025</v>
      </c>
      <c r="B2776">
        <v>15650034</v>
      </c>
      <c r="C2776" t="s">
        <v>1466</v>
      </c>
      <c r="D2776">
        <v>564</v>
      </c>
      <c r="E2776" t="s">
        <v>15</v>
      </c>
      <c r="F2776" t="s">
        <v>16</v>
      </c>
      <c r="G2776">
        <v>28</v>
      </c>
      <c r="H2776">
        <v>1</v>
      </c>
      <c r="I2776">
        <v>0</v>
      </c>
      <c r="J2776">
        <v>1</v>
      </c>
      <c r="K2776">
        <v>1</v>
      </c>
      <c r="L2776">
        <v>1</v>
      </c>
      <c r="M2776">
        <v>162428</v>
      </c>
      <c r="N2776">
        <v>0</v>
      </c>
      <c r="O2776" t="str">
        <f t="shared" si="260"/>
        <v>&lt;30</v>
      </c>
      <c r="P2776" t="str">
        <f t="shared" si="261"/>
        <v>Low</v>
      </c>
      <c r="Q2776" t="str">
        <f t="shared" si="262"/>
        <v>New</v>
      </c>
      <c r="R2776" t="str">
        <f t="shared" si="263"/>
        <v>Zero Balance</v>
      </c>
      <c r="S2776" t="str">
        <f t="shared" si="264"/>
        <v>Normal</v>
      </c>
      <c r="T2776">
        <v>1</v>
      </c>
      <c r="U2776">
        <f t="shared" si="265"/>
        <v>0</v>
      </c>
    </row>
    <row r="2777" spans="1:21" x14ac:dyDescent="0.25">
      <c r="A2777">
        <v>2025</v>
      </c>
      <c r="B2777">
        <v>15782468</v>
      </c>
      <c r="C2777" t="s">
        <v>1467</v>
      </c>
      <c r="D2777">
        <v>850</v>
      </c>
      <c r="E2777" t="s">
        <v>18</v>
      </c>
      <c r="F2777" t="s">
        <v>23</v>
      </c>
      <c r="G2777">
        <v>51</v>
      </c>
      <c r="H2777">
        <v>3</v>
      </c>
      <c r="I2777">
        <v>109800</v>
      </c>
      <c r="J2777">
        <v>2</v>
      </c>
      <c r="K2777">
        <v>1</v>
      </c>
      <c r="L2777">
        <v>1</v>
      </c>
      <c r="M2777">
        <v>12458</v>
      </c>
      <c r="N2777">
        <v>1</v>
      </c>
      <c r="O2777" t="str">
        <f t="shared" si="260"/>
        <v>46-60</v>
      </c>
      <c r="P2777" t="str">
        <f t="shared" si="261"/>
        <v>High</v>
      </c>
      <c r="Q2777" t="str">
        <f t="shared" si="262"/>
        <v>New</v>
      </c>
      <c r="R2777" t="str">
        <f t="shared" si="263"/>
        <v>High Balance</v>
      </c>
      <c r="S2777" t="str">
        <f t="shared" si="264"/>
        <v>High Value</v>
      </c>
      <c r="T2777">
        <v>1</v>
      </c>
      <c r="U2777">
        <f t="shared" si="265"/>
        <v>109800</v>
      </c>
    </row>
    <row r="2778" spans="1:21" x14ac:dyDescent="0.25">
      <c r="A2778">
        <v>2025</v>
      </c>
      <c r="B2778">
        <v>15685109</v>
      </c>
      <c r="C2778" t="s">
        <v>480</v>
      </c>
      <c r="D2778">
        <v>689</v>
      </c>
      <c r="E2778" t="s">
        <v>15</v>
      </c>
      <c r="F2778" t="s">
        <v>23</v>
      </c>
      <c r="G2778">
        <v>39</v>
      </c>
      <c r="H2778">
        <v>7</v>
      </c>
      <c r="I2778">
        <v>0</v>
      </c>
      <c r="J2778">
        <v>2</v>
      </c>
      <c r="K2778">
        <v>0</v>
      </c>
      <c r="L2778">
        <v>0</v>
      </c>
      <c r="M2778">
        <v>14917</v>
      </c>
      <c r="N2778">
        <v>0</v>
      </c>
      <c r="O2778" t="str">
        <f t="shared" si="260"/>
        <v>30-45</v>
      </c>
      <c r="P2778" t="str">
        <f t="shared" si="261"/>
        <v>Medium</v>
      </c>
      <c r="Q2778" t="str">
        <f t="shared" si="262"/>
        <v>Mid-Term</v>
      </c>
      <c r="R2778" t="str">
        <f t="shared" si="263"/>
        <v>Zero Balance</v>
      </c>
      <c r="S2778" t="str">
        <f t="shared" si="264"/>
        <v>Normal</v>
      </c>
      <c r="T2778">
        <v>1</v>
      </c>
      <c r="U2778">
        <f t="shared" si="265"/>
        <v>0</v>
      </c>
    </row>
    <row r="2779" spans="1:21" x14ac:dyDescent="0.25">
      <c r="A2779">
        <v>2025</v>
      </c>
      <c r="B2779">
        <v>15776233</v>
      </c>
      <c r="C2779" t="s">
        <v>1468</v>
      </c>
      <c r="D2779">
        <v>758</v>
      </c>
      <c r="E2779" t="s">
        <v>26</v>
      </c>
      <c r="F2779" t="s">
        <v>16</v>
      </c>
      <c r="G2779">
        <v>61</v>
      </c>
      <c r="H2779">
        <v>8</v>
      </c>
      <c r="I2779">
        <v>125397</v>
      </c>
      <c r="J2779">
        <v>1</v>
      </c>
      <c r="K2779">
        <v>1</v>
      </c>
      <c r="L2779">
        <v>0</v>
      </c>
      <c r="M2779">
        <v>182184</v>
      </c>
      <c r="N2779">
        <v>1</v>
      </c>
      <c r="O2779" t="str">
        <f t="shared" si="260"/>
        <v>60+</v>
      </c>
      <c r="P2779" t="str">
        <f t="shared" si="261"/>
        <v>High</v>
      </c>
      <c r="Q2779" t="str">
        <f t="shared" si="262"/>
        <v>Long-Term</v>
      </c>
      <c r="R2779" t="str">
        <f t="shared" si="263"/>
        <v>High Balance</v>
      </c>
      <c r="S2779" t="str">
        <f t="shared" si="264"/>
        <v>High Value</v>
      </c>
      <c r="T2779">
        <v>1</v>
      </c>
      <c r="U2779">
        <f t="shared" si="265"/>
        <v>125397</v>
      </c>
    </row>
    <row r="2780" spans="1:21" x14ac:dyDescent="0.25">
      <c r="A2780">
        <v>2025</v>
      </c>
      <c r="B2780">
        <v>15761141</v>
      </c>
      <c r="C2780" t="s">
        <v>747</v>
      </c>
      <c r="D2780">
        <v>604</v>
      </c>
      <c r="E2780" t="s">
        <v>18</v>
      </c>
      <c r="F2780" t="s">
        <v>16</v>
      </c>
      <c r="G2780">
        <v>71</v>
      </c>
      <c r="H2780">
        <v>10</v>
      </c>
      <c r="I2780">
        <v>0</v>
      </c>
      <c r="J2780">
        <v>2</v>
      </c>
      <c r="K2780">
        <v>1</v>
      </c>
      <c r="L2780">
        <v>1</v>
      </c>
      <c r="M2780">
        <v>129984</v>
      </c>
      <c r="N2780">
        <v>0</v>
      </c>
      <c r="O2780" t="str">
        <f t="shared" si="260"/>
        <v>60+</v>
      </c>
      <c r="P2780" t="str">
        <f t="shared" si="261"/>
        <v>Medium</v>
      </c>
      <c r="Q2780" t="str">
        <f t="shared" si="262"/>
        <v>Long-Term</v>
      </c>
      <c r="R2780" t="str">
        <f t="shared" si="263"/>
        <v>Zero Balance</v>
      </c>
      <c r="S2780" t="str">
        <f t="shared" si="264"/>
        <v>Normal</v>
      </c>
      <c r="T2780">
        <v>1</v>
      </c>
      <c r="U2780">
        <f t="shared" si="265"/>
        <v>0</v>
      </c>
    </row>
    <row r="2781" spans="1:21" x14ac:dyDescent="0.25">
      <c r="A2781">
        <v>2025</v>
      </c>
      <c r="B2781">
        <v>15781702</v>
      </c>
      <c r="C2781" t="s">
        <v>415</v>
      </c>
      <c r="D2781">
        <v>733</v>
      </c>
      <c r="E2781" t="s">
        <v>26</v>
      </c>
      <c r="F2781" t="s">
        <v>23</v>
      </c>
      <c r="G2781">
        <v>38</v>
      </c>
      <c r="H2781">
        <v>9</v>
      </c>
      <c r="I2781">
        <v>111347</v>
      </c>
      <c r="J2781">
        <v>2</v>
      </c>
      <c r="K2781">
        <v>0</v>
      </c>
      <c r="L2781">
        <v>1</v>
      </c>
      <c r="M2781">
        <v>194873</v>
      </c>
      <c r="N2781">
        <v>0</v>
      </c>
      <c r="O2781" t="str">
        <f t="shared" si="260"/>
        <v>30-45</v>
      </c>
      <c r="P2781" t="str">
        <f t="shared" si="261"/>
        <v>Medium</v>
      </c>
      <c r="Q2781" t="str">
        <f t="shared" si="262"/>
        <v>Long-Term</v>
      </c>
      <c r="R2781" t="str">
        <f t="shared" si="263"/>
        <v>High Balance</v>
      </c>
      <c r="S2781" t="str">
        <f t="shared" si="264"/>
        <v>High Value</v>
      </c>
      <c r="T2781">
        <v>1</v>
      </c>
      <c r="U2781">
        <f t="shared" si="265"/>
        <v>0</v>
      </c>
    </row>
    <row r="2782" spans="1:21" x14ac:dyDescent="0.25">
      <c r="A2782">
        <v>2025</v>
      </c>
      <c r="B2782">
        <v>15790235</v>
      </c>
      <c r="C2782" t="s">
        <v>753</v>
      </c>
      <c r="D2782">
        <v>778</v>
      </c>
      <c r="E2782" t="s">
        <v>18</v>
      </c>
      <c r="F2782" t="s">
        <v>23</v>
      </c>
      <c r="G2782">
        <v>40</v>
      </c>
      <c r="H2782">
        <v>8</v>
      </c>
      <c r="I2782">
        <v>104291</v>
      </c>
      <c r="J2782">
        <v>2</v>
      </c>
      <c r="K2782">
        <v>1</v>
      </c>
      <c r="L2782">
        <v>1</v>
      </c>
      <c r="M2782">
        <v>117507</v>
      </c>
      <c r="N2782">
        <v>0</v>
      </c>
      <c r="O2782" t="str">
        <f t="shared" si="260"/>
        <v>30-45</v>
      </c>
      <c r="P2782" t="str">
        <f t="shared" si="261"/>
        <v>High</v>
      </c>
      <c r="Q2782" t="str">
        <f t="shared" si="262"/>
        <v>Long-Term</v>
      </c>
      <c r="R2782" t="str">
        <f t="shared" si="263"/>
        <v>High Balance</v>
      </c>
      <c r="S2782" t="str">
        <f t="shared" si="264"/>
        <v>High Value</v>
      </c>
      <c r="T2782">
        <v>1</v>
      </c>
      <c r="U2782">
        <f t="shared" si="265"/>
        <v>0</v>
      </c>
    </row>
    <row r="2783" spans="1:21" x14ac:dyDescent="0.25">
      <c r="A2783">
        <v>2025</v>
      </c>
      <c r="B2783">
        <v>15641416</v>
      </c>
      <c r="C2783" t="s">
        <v>1469</v>
      </c>
      <c r="D2783">
        <v>732</v>
      </c>
      <c r="E2783" t="s">
        <v>26</v>
      </c>
      <c r="F2783" t="s">
        <v>16</v>
      </c>
      <c r="G2783">
        <v>61</v>
      </c>
      <c r="H2783">
        <v>9</v>
      </c>
      <c r="I2783">
        <v>94867</v>
      </c>
      <c r="J2783">
        <v>2</v>
      </c>
      <c r="K2783">
        <v>1</v>
      </c>
      <c r="L2783">
        <v>1</v>
      </c>
      <c r="M2783">
        <v>157528</v>
      </c>
      <c r="N2783">
        <v>1</v>
      </c>
      <c r="O2783" t="str">
        <f t="shared" si="260"/>
        <v>60+</v>
      </c>
      <c r="P2783" t="str">
        <f t="shared" si="261"/>
        <v>Medium</v>
      </c>
      <c r="Q2783" t="str">
        <f t="shared" si="262"/>
        <v>Long-Term</v>
      </c>
      <c r="R2783" t="str">
        <f t="shared" si="263"/>
        <v>Low Balance</v>
      </c>
      <c r="S2783" t="str">
        <f t="shared" si="264"/>
        <v>Normal</v>
      </c>
      <c r="T2783">
        <v>1</v>
      </c>
      <c r="U2783">
        <f t="shared" si="265"/>
        <v>94867</v>
      </c>
    </row>
    <row r="2784" spans="1:21" x14ac:dyDescent="0.25">
      <c r="A2784">
        <v>2025</v>
      </c>
      <c r="B2784">
        <v>15775234</v>
      </c>
      <c r="C2784" t="s">
        <v>1470</v>
      </c>
      <c r="D2784">
        <v>646</v>
      </c>
      <c r="E2784" t="s">
        <v>15</v>
      </c>
      <c r="F2784" t="s">
        <v>23</v>
      </c>
      <c r="G2784">
        <v>24</v>
      </c>
      <c r="H2784">
        <v>8</v>
      </c>
      <c r="I2784">
        <v>0</v>
      </c>
      <c r="J2784">
        <v>2</v>
      </c>
      <c r="K2784">
        <v>0</v>
      </c>
      <c r="L2784">
        <v>0</v>
      </c>
      <c r="M2784">
        <v>92613</v>
      </c>
      <c r="N2784">
        <v>0</v>
      </c>
      <c r="O2784" t="str">
        <f t="shared" si="260"/>
        <v>&lt;30</v>
      </c>
      <c r="P2784" t="str">
        <f t="shared" si="261"/>
        <v>Medium</v>
      </c>
      <c r="Q2784" t="str">
        <f t="shared" si="262"/>
        <v>Long-Term</v>
      </c>
      <c r="R2784" t="str">
        <f t="shared" si="263"/>
        <v>Zero Balance</v>
      </c>
      <c r="S2784" t="str">
        <f t="shared" si="264"/>
        <v>Normal</v>
      </c>
      <c r="T2784">
        <v>1</v>
      </c>
      <c r="U2784">
        <f t="shared" si="265"/>
        <v>0</v>
      </c>
    </row>
    <row r="2785" spans="1:21" x14ac:dyDescent="0.25">
      <c r="A2785">
        <v>2025</v>
      </c>
      <c r="B2785">
        <v>15659475</v>
      </c>
      <c r="C2785" t="s">
        <v>383</v>
      </c>
      <c r="D2785">
        <v>597</v>
      </c>
      <c r="E2785" t="s">
        <v>15</v>
      </c>
      <c r="F2785" t="s">
        <v>16</v>
      </c>
      <c r="G2785">
        <v>33</v>
      </c>
      <c r="H2785">
        <v>6</v>
      </c>
      <c r="I2785">
        <v>135704</v>
      </c>
      <c r="J2785">
        <v>2</v>
      </c>
      <c r="K2785">
        <v>0</v>
      </c>
      <c r="L2785">
        <v>0</v>
      </c>
      <c r="M2785">
        <v>74851</v>
      </c>
      <c r="N2785">
        <v>0</v>
      </c>
      <c r="O2785" t="str">
        <f t="shared" si="260"/>
        <v>30-45</v>
      </c>
      <c r="P2785" t="str">
        <f t="shared" si="261"/>
        <v>Low</v>
      </c>
      <c r="Q2785" t="str">
        <f t="shared" si="262"/>
        <v>Mid-Term</v>
      </c>
      <c r="R2785" t="str">
        <f t="shared" si="263"/>
        <v>High Balance</v>
      </c>
      <c r="S2785" t="str">
        <f t="shared" si="264"/>
        <v>High Value</v>
      </c>
      <c r="T2785">
        <v>1</v>
      </c>
      <c r="U2785">
        <f t="shared" si="265"/>
        <v>0</v>
      </c>
    </row>
    <row r="2786" spans="1:21" x14ac:dyDescent="0.25">
      <c r="A2786">
        <v>2025</v>
      </c>
      <c r="B2786">
        <v>15642202</v>
      </c>
      <c r="C2786" t="s">
        <v>1471</v>
      </c>
      <c r="D2786">
        <v>821</v>
      </c>
      <c r="E2786" t="s">
        <v>26</v>
      </c>
      <c r="F2786" t="s">
        <v>16</v>
      </c>
      <c r="G2786">
        <v>37</v>
      </c>
      <c r="H2786">
        <v>5</v>
      </c>
      <c r="I2786">
        <v>106454</v>
      </c>
      <c r="J2786">
        <v>2</v>
      </c>
      <c r="K2786">
        <v>0</v>
      </c>
      <c r="L2786">
        <v>1</v>
      </c>
      <c r="M2786">
        <v>127413</v>
      </c>
      <c r="N2786">
        <v>0</v>
      </c>
      <c r="O2786" t="str">
        <f t="shared" si="260"/>
        <v>30-45</v>
      </c>
      <c r="P2786" t="str">
        <f t="shared" si="261"/>
        <v>High</v>
      </c>
      <c r="Q2786" t="str">
        <f t="shared" si="262"/>
        <v>Mid-Term</v>
      </c>
      <c r="R2786" t="str">
        <f t="shared" si="263"/>
        <v>High Balance</v>
      </c>
      <c r="S2786" t="str">
        <f t="shared" si="264"/>
        <v>High Value</v>
      </c>
      <c r="T2786">
        <v>1</v>
      </c>
      <c r="U2786">
        <f t="shared" si="265"/>
        <v>0</v>
      </c>
    </row>
    <row r="2787" spans="1:21" x14ac:dyDescent="0.25">
      <c r="A2787">
        <v>2025</v>
      </c>
      <c r="B2787">
        <v>15771417</v>
      </c>
      <c r="C2787" t="s">
        <v>857</v>
      </c>
      <c r="D2787">
        <v>640</v>
      </c>
      <c r="E2787" t="s">
        <v>15</v>
      </c>
      <c r="F2787" t="s">
        <v>23</v>
      </c>
      <c r="G2787">
        <v>43</v>
      </c>
      <c r="H2787">
        <v>7</v>
      </c>
      <c r="I2787">
        <v>132412</v>
      </c>
      <c r="J2787">
        <v>1</v>
      </c>
      <c r="K2787">
        <v>0</v>
      </c>
      <c r="L2787">
        <v>0</v>
      </c>
      <c r="M2787">
        <v>69584</v>
      </c>
      <c r="N2787">
        <v>1</v>
      </c>
      <c r="O2787" t="str">
        <f t="shared" si="260"/>
        <v>30-45</v>
      </c>
      <c r="P2787" t="str">
        <f t="shared" si="261"/>
        <v>Medium</v>
      </c>
      <c r="Q2787" t="str">
        <f t="shared" si="262"/>
        <v>Mid-Term</v>
      </c>
      <c r="R2787" t="str">
        <f t="shared" si="263"/>
        <v>High Balance</v>
      </c>
      <c r="S2787" t="str">
        <f t="shared" si="264"/>
        <v>High Value</v>
      </c>
      <c r="T2787">
        <v>1</v>
      </c>
      <c r="U2787">
        <f t="shared" si="265"/>
        <v>132412</v>
      </c>
    </row>
    <row r="2788" spans="1:21" x14ac:dyDescent="0.25">
      <c r="A2788">
        <v>2025</v>
      </c>
      <c r="B2788">
        <v>15585100</v>
      </c>
      <c r="C2788" t="s">
        <v>1472</v>
      </c>
      <c r="D2788">
        <v>511</v>
      </c>
      <c r="E2788" t="s">
        <v>26</v>
      </c>
      <c r="F2788" t="s">
        <v>16</v>
      </c>
      <c r="G2788">
        <v>40</v>
      </c>
      <c r="H2788">
        <v>9</v>
      </c>
      <c r="I2788">
        <v>124402</v>
      </c>
      <c r="J2788">
        <v>1</v>
      </c>
      <c r="K2788">
        <v>1</v>
      </c>
      <c r="L2788">
        <v>0</v>
      </c>
      <c r="M2788">
        <v>198814</v>
      </c>
      <c r="N2788">
        <v>1</v>
      </c>
      <c r="O2788" t="str">
        <f t="shared" si="260"/>
        <v>30-45</v>
      </c>
      <c r="P2788" t="str">
        <f t="shared" si="261"/>
        <v>Low</v>
      </c>
      <c r="Q2788" t="str">
        <f t="shared" si="262"/>
        <v>Long-Term</v>
      </c>
      <c r="R2788" t="str">
        <f t="shared" si="263"/>
        <v>High Balance</v>
      </c>
      <c r="S2788" t="str">
        <f t="shared" si="264"/>
        <v>High Value</v>
      </c>
      <c r="T2788">
        <v>1</v>
      </c>
      <c r="U2788">
        <f t="shared" si="265"/>
        <v>124402</v>
      </c>
    </row>
    <row r="2789" spans="1:21" x14ac:dyDescent="0.25">
      <c r="A2789">
        <v>2025</v>
      </c>
      <c r="B2789">
        <v>15700487</v>
      </c>
      <c r="C2789" t="s">
        <v>897</v>
      </c>
      <c r="D2789">
        <v>805</v>
      </c>
      <c r="E2789" t="s">
        <v>15</v>
      </c>
      <c r="F2789" t="s">
        <v>23</v>
      </c>
      <c r="G2789">
        <v>46</v>
      </c>
      <c r="H2789">
        <v>6</v>
      </c>
      <c r="I2789">
        <v>118022</v>
      </c>
      <c r="J2789">
        <v>3</v>
      </c>
      <c r="K2789">
        <v>1</v>
      </c>
      <c r="L2789">
        <v>0</v>
      </c>
      <c r="M2789">
        <v>162643</v>
      </c>
      <c r="N2789">
        <v>1</v>
      </c>
      <c r="O2789" t="str">
        <f t="shared" si="260"/>
        <v>46-60</v>
      </c>
      <c r="P2789" t="str">
        <f t="shared" si="261"/>
        <v>High</v>
      </c>
      <c r="Q2789" t="str">
        <f t="shared" si="262"/>
        <v>Mid-Term</v>
      </c>
      <c r="R2789" t="str">
        <f t="shared" si="263"/>
        <v>High Balance</v>
      </c>
      <c r="S2789" t="str">
        <f t="shared" si="264"/>
        <v>High Value</v>
      </c>
      <c r="T2789">
        <v>1</v>
      </c>
      <c r="U2789">
        <f t="shared" si="265"/>
        <v>118022</v>
      </c>
    </row>
    <row r="2790" spans="1:21" x14ac:dyDescent="0.25">
      <c r="A2790">
        <v>2025</v>
      </c>
      <c r="B2790">
        <v>15726589</v>
      </c>
      <c r="C2790" t="s">
        <v>1473</v>
      </c>
      <c r="D2790">
        <v>540</v>
      </c>
      <c r="E2790" t="s">
        <v>26</v>
      </c>
      <c r="F2790" t="s">
        <v>23</v>
      </c>
      <c r="G2790">
        <v>39</v>
      </c>
      <c r="H2790">
        <v>1</v>
      </c>
      <c r="I2790">
        <v>82531</v>
      </c>
      <c r="J2790">
        <v>1</v>
      </c>
      <c r="K2790">
        <v>1</v>
      </c>
      <c r="L2790">
        <v>0</v>
      </c>
      <c r="M2790">
        <v>114093</v>
      </c>
      <c r="N2790">
        <v>0</v>
      </c>
      <c r="O2790" t="str">
        <f t="shared" si="260"/>
        <v>30-45</v>
      </c>
      <c r="P2790" t="str">
        <f t="shared" si="261"/>
        <v>Low</v>
      </c>
      <c r="Q2790" t="str">
        <f t="shared" si="262"/>
        <v>New</v>
      </c>
      <c r="R2790" t="str">
        <f t="shared" si="263"/>
        <v>Low Balance</v>
      </c>
      <c r="S2790" t="str">
        <f t="shared" si="264"/>
        <v>Normal</v>
      </c>
      <c r="T2790">
        <v>1</v>
      </c>
      <c r="U2790">
        <f t="shared" si="265"/>
        <v>0</v>
      </c>
    </row>
    <row r="2791" spans="1:21" x14ac:dyDescent="0.25">
      <c r="A2791">
        <v>2025</v>
      </c>
      <c r="B2791">
        <v>15747503</v>
      </c>
      <c r="C2791" t="s">
        <v>923</v>
      </c>
      <c r="D2791">
        <v>705</v>
      </c>
      <c r="E2791" t="s">
        <v>18</v>
      </c>
      <c r="F2791" t="s">
        <v>23</v>
      </c>
      <c r="G2791">
        <v>44</v>
      </c>
      <c r="H2791">
        <v>0</v>
      </c>
      <c r="I2791">
        <v>184552</v>
      </c>
      <c r="J2791">
        <v>1</v>
      </c>
      <c r="K2791">
        <v>1</v>
      </c>
      <c r="L2791">
        <v>0</v>
      </c>
      <c r="M2791">
        <v>68860</v>
      </c>
      <c r="N2791">
        <v>1</v>
      </c>
      <c r="O2791" t="str">
        <f t="shared" si="260"/>
        <v>30-45</v>
      </c>
      <c r="P2791" t="str">
        <f t="shared" si="261"/>
        <v>Medium</v>
      </c>
      <c r="Q2791" t="str">
        <f t="shared" si="262"/>
        <v>New</v>
      </c>
      <c r="R2791" t="str">
        <f t="shared" si="263"/>
        <v>High Balance</v>
      </c>
      <c r="S2791" t="str">
        <f t="shared" si="264"/>
        <v>High Value</v>
      </c>
      <c r="T2791">
        <v>1</v>
      </c>
      <c r="U2791">
        <f t="shared" si="265"/>
        <v>184552</v>
      </c>
    </row>
    <row r="2792" spans="1:21" x14ac:dyDescent="0.25">
      <c r="A2792">
        <v>2025</v>
      </c>
      <c r="B2792">
        <v>15595883</v>
      </c>
      <c r="C2792" t="s">
        <v>1474</v>
      </c>
      <c r="D2792">
        <v>540</v>
      </c>
      <c r="E2792" t="s">
        <v>26</v>
      </c>
      <c r="F2792" t="s">
        <v>23</v>
      </c>
      <c r="G2792">
        <v>39</v>
      </c>
      <c r="H2792">
        <v>4</v>
      </c>
      <c r="I2792">
        <v>127278</v>
      </c>
      <c r="J2792">
        <v>1</v>
      </c>
      <c r="K2792">
        <v>1</v>
      </c>
      <c r="L2792">
        <v>1</v>
      </c>
      <c r="M2792">
        <v>16150</v>
      </c>
      <c r="N2792">
        <v>0</v>
      </c>
      <c r="O2792" t="str">
        <f t="shared" si="260"/>
        <v>30-45</v>
      </c>
      <c r="P2792" t="str">
        <f t="shared" si="261"/>
        <v>Low</v>
      </c>
      <c r="Q2792" t="str">
        <f t="shared" si="262"/>
        <v>Mid-Term</v>
      </c>
      <c r="R2792" t="str">
        <f t="shared" si="263"/>
        <v>High Balance</v>
      </c>
      <c r="S2792" t="str">
        <f t="shared" si="264"/>
        <v>High Value</v>
      </c>
      <c r="T2792">
        <v>1</v>
      </c>
      <c r="U2792">
        <f t="shared" si="265"/>
        <v>0</v>
      </c>
    </row>
    <row r="2793" spans="1:21" x14ac:dyDescent="0.25">
      <c r="A2793">
        <v>2025</v>
      </c>
      <c r="B2793">
        <v>15663826</v>
      </c>
      <c r="C2793" t="s">
        <v>1475</v>
      </c>
      <c r="D2793">
        <v>532</v>
      </c>
      <c r="E2793" t="s">
        <v>18</v>
      </c>
      <c r="F2793" t="s">
        <v>16</v>
      </c>
      <c r="G2793">
        <v>66</v>
      </c>
      <c r="H2793">
        <v>3</v>
      </c>
      <c r="I2793">
        <v>0</v>
      </c>
      <c r="J2793">
        <v>1</v>
      </c>
      <c r="K2793">
        <v>1</v>
      </c>
      <c r="L2793">
        <v>1</v>
      </c>
      <c r="M2793">
        <v>115227</v>
      </c>
      <c r="N2793">
        <v>0</v>
      </c>
      <c r="O2793" t="str">
        <f t="shared" si="260"/>
        <v>60+</v>
      </c>
      <c r="P2793" t="str">
        <f t="shared" si="261"/>
        <v>Low</v>
      </c>
      <c r="Q2793" t="str">
        <f t="shared" si="262"/>
        <v>New</v>
      </c>
      <c r="R2793" t="str">
        <f t="shared" si="263"/>
        <v>Zero Balance</v>
      </c>
      <c r="S2793" t="str">
        <f t="shared" si="264"/>
        <v>Normal</v>
      </c>
      <c r="T2793">
        <v>1</v>
      </c>
      <c r="U2793">
        <f t="shared" si="265"/>
        <v>0</v>
      </c>
    </row>
    <row r="2794" spans="1:21" x14ac:dyDescent="0.25">
      <c r="A2794">
        <v>2025</v>
      </c>
      <c r="B2794">
        <v>15742820</v>
      </c>
      <c r="C2794" t="s">
        <v>213</v>
      </c>
      <c r="D2794">
        <v>535</v>
      </c>
      <c r="E2794" t="s">
        <v>15</v>
      </c>
      <c r="F2794" t="s">
        <v>16</v>
      </c>
      <c r="G2794">
        <v>45</v>
      </c>
      <c r="H2794">
        <v>2</v>
      </c>
      <c r="I2794">
        <v>0</v>
      </c>
      <c r="J2794">
        <v>2</v>
      </c>
      <c r="K2794">
        <v>0</v>
      </c>
      <c r="L2794">
        <v>1</v>
      </c>
      <c r="M2794">
        <v>170622</v>
      </c>
      <c r="N2794">
        <v>0</v>
      </c>
      <c r="O2794" t="str">
        <f t="shared" si="260"/>
        <v>30-45</v>
      </c>
      <c r="P2794" t="str">
        <f t="shared" si="261"/>
        <v>Low</v>
      </c>
      <c r="Q2794" t="str">
        <f t="shared" si="262"/>
        <v>New</v>
      </c>
      <c r="R2794" t="str">
        <f t="shared" si="263"/>
        <v>Zero Balance</v>
      </c>
      <c r="S2794" t="str">
        <f t="shared" si="264"/>
        <v>Normal</v>
      </c>
      <c r="T2794">
        <v>1</v>
      </c>
      <c r="U2794">
        <f t="shared" si="265"/>
        <v>0</v>
      </c>
    </row>
    <row r="2795" spans="1:21" x14ac:dyDescent="0.25">
      <c r="A2795">
        <v>2025</v>
      </c>
      <c r="B2795">
        <v>15624793</v>
      </c>
      <c r="C2795" t="s">
        <v>1476</v>
      </c>
      <c r="D2795">
        <v>627</v>
      </c>
      <c r="E2795" t="s">
        <v>26</v>
      </c>
      <c r="F2795" t="s">
        <v>23</v>
      </c>
      <c r="G2795">
        <v>23</v>
      </c>
      <c r="H2795">
        <v>5</v>
      </c>
      <c r="I2795">
        <v>184245</v>
      </c>
      <c r="J2795">
        <v>1</v>
      </c>
      <c r="K2795">
        <v>1</v>
      </c>
      <c r="L2795">
        <v>0</v>
      </c>
      <c r="M2795">
        <v>103099</v>
      </c>
      <c r="N2795">
        <v>0</v>
      </c>
      <c r="O2795" t="str">
        <f t="shared" si="260"/>
        <v>&lt;30</v>
      </c>
      <c r="P2795" t="str">
        <f t="shared" si="261"/>
        <v>Medium</v>
      </c>
      <c r="Q2795" t="str">
        <f t="shared" si="262"/>
        <v>Mid-Term</v>
      </c>
      <c r="R2795" t="str">
        <f t="shared" si="263"/>
        <v>High Balance</v>
      </c>
      <c r="S2795" t="str">
        <f t="shared" si="264"/>
        <v>High Value</v>
      </c>
      <c r="T2795">
        <v>1</v>
      </c>
      <c r="U2795">
        <f t="shared" si="265"/>
        <v>0</v>
      </c>
    </row>
    <row r="2796" spans="1:21" x14ac:dyDescent="0.25">
      <c r="A2796">
        <v>2025</v>
      </c>
      <c r="B2796">
        <v>15597930</v>
      </c>
      <c r="C2796" t="s">
        <v>1071</v>
      </c>
      <c r="D2796">
        <v>646</v>
      </c>
      <c r="E2796" t="s">
        <v>15</v>
      </c>
      <c r="F2796" t="s">
        <v>23</v>
      </c>
      <c r="G2796">
        <v>52</v>
      </c>
      <c r="H2796">
        <v>8</v>
      </c>
      <c r="I2796">
        <v>59669</v>
      </c>
      <c r="J2796">
        <v>1</v>
      </c>
      <c r="K2796">
        <v>0</v>
      </c>
      <c r="L2796">
        <v>0</v>
      </c>
      <c r="M2796">
        <v>172496</v>
      </c>
      <c r="N2796">
        <v>1</v>
      </c>
      <c r="O2796" t="str">
        <f t="shared" si="260"/>
        <v>46-60</v>
      </c>
      <c r="P2796" t="str">
        <f t="shared" si="261"/>
        <v>Medium</v>
      </c>
      <c r="Q2796" t="str">
        <f t="shared" si="262"/>
        <v>Long-Term</v>
      </c>
      <c r="R2796" t="str">
        <f t="shared" si="263"/>
        <v>Low Balance</v>
      </c>
      <c r="S2796" t="str">
        <f t="shared" si="264"/>
        <v>Normal</v>
      </c>
      <c r="T2796">
        <v>1</v>
      </c>
      <c r="U2796">
        <f t="shared" si="265"/>
        <v>59669</v>
      </c>
    </row>
    <row r="2797" spans="1:21" x14ac:dyDescent="0.25">
      <c r="A2797">
        <v>2025</v>
      </c>
      <c r="B2797">
        <v>15665110</v>
      </c>
      <c r="C2797" t="s">
        <v>1477</v>
      </c>
      <c r="D2797">
        <v>515</v>
      </c>
      <c r="E2797" t="s">
        <v>15</v>
      </c>
      <c r="F2797" t="s">
        <v>16</v>
      </c>
      <c r="G2797">
        <v>25</v>
      </c>
      <c r="H2797">
        <v>7</v>
      </c>
      <c r="I2797">
        <v>79544</v>
      </c>
      <c r="J2797">
        <v>1</v>
      </c>
      <c r="K2797">
        <v>0</v>
      </c>
      <c r="L2797">
        <v>1</v>
      </c>
      <c r="M2797">
        <v>38773</v>
      </c>
      <c r="N2797">
        <v>0</v>
      </c>
      <c r="O2797" t="str">
        <f t="shared" si="260"/>
        <v>&lt;30</v>
      </c>
      <c r="P2797" t="str">
        <f t="shared" si="261"/>
        <v>Low</v>
      </c>
      <c r="Q2797" t="str">
        <f t="shared" si="262"/>
        <v>Mid-Term</v>
      </c>
      <c r="R2797" t="str">
        <f t="shared" si="263"/>
        <v>Low Balance</v>
      </c>
      <c r="S2797" t="str">
        <f t="shared" si="264"/>
        <v>Normal</v>
      </c>
      <c r="T2797">
        <v>1</v>
      </c>
      <c r="U2797">
        <f t="shared" si="265"/>
        <v>0</v>
      </c>
    </row>
    <row r="2798" spans="1:21" x14ac:dyDescent="0.25">
      <c r="A2798">
        <v>2025</v>
      </c>
      <c r="B2798">
        <v>15770719</v>
      </c>
      <c r="C2798" t="s">
        <v>132</v>
      </c>
      <c r="D2798">
        <v>697</v>
      </c>
      <c r="E2798" t="s">
        <v>15</v>
      </c>
      <c r="F2798" t="s">
        <v>16</v>
      </c>
      <c r="G2798">
        <v>39</v>
      </c>
      <c r="H2798">
        <v>6</v>
      </c>
      <c r="I2798">
        <v>151553</v>
      </c>
      <c r="J2798">
        <v>1</v>
      </c>
      <c r="K2798">
        <v>1</v>
      </c>
      <c r="L2798">
        <v>1</v>
      </c>
      <c r="M2798">
        <v>44946</v>
      </c>
      <c r="N2798">
        <v>0</v>
      </c>
      <c r="O2798" t="str">
        <f t="shared" si="260"/>
        <v>30-45</v>
      </c>
      <c r="P2798" t="str">
        <f t="shared" si="261"/>
        <v>Medium</v>
      </c>
      <c r="Q2798" t="str">
        <f t="shared" si="262"/>
        <v>Mid-Term</v>
      </c>
      <c r="R2798" t="str">
        <f t="shared" si="263"/>
        <v>High Balance</v>
      </c>
      <c r="S2798" t="str">
        <f t="shared" si="264"/>
        <v>High Value</v>
      </c>
      <c r="T2798">
        <v>1</v>
      </c>
      <c r="U2798">
        <f t="shared" si="265"/>
        <v>0</v>
      </c>
    </row>
    <row r="2799" spans="1:21" x14ac:dyDescent="0.25">
      <c r="A2799">
        <v>2025</v>
      </c>
      <c r="B2799">
        <v>15731327</v>
      </c>
      <c r="C2799" t="s">
        <v>432</v>
      </c>
      <c r="D2799">
        <v>652</v>
      </c>
      <c r="E2799" t="s">
        <v>26</v>
      </c>
      <c r="F2799" t="s">
        <v>23</v>
      </c>
      <c r="G2799">
        <v>27</v>
      </c>
      <c r="H2799">
        <v>2</v>
      </c>
      <c r="I2799">
        <v>166528</v>
      </c>
      <c r="J2799">
        <v>2</v>
      </c>
      <c r="K2799">
        <v>0</v>
      </c>
      <c r="L2799">
        <v>1</v>
      </c>
      <c r="M2799">
        <v>146008</v>
      </c>
      <c r="N2799">
        <v>0</v>
      </c>
      <c r="O2799" t="str">
        <f t="shared" si="260"/>
        <v>&lt;30</v>
      </c>
      <c r="P2799" t="str">
        <f t="shared" si="261"/>
        <v>Medium</v>
      </c>
      <c r="Q2799" t="str">
        <f t="shared" si="262"/>
        <v>New</v>
      </c>
      <c r="R2799" t="str">
        <f t="shared" si="263"/>
        <v>High Balance</v>
      </c>
      <c r="S2799" t="str">
        <f t="shared" si="264"/>
        <v>High Value</v>
      </c>
      <c r="T2799">
        <v>1</v>
      </c>
      <c r="U2799">
        <f t="shared" si="265"/>
        <v>0</v>
      </c>
    </row>
    <row r="2800" spans="1:21" x14ac:dyDescent="0.25">
      <c r="A2800">
        <v>2025</v>
      </c>
      <c r="B2800">
        <v>15576044</v>
      </c>
      <c r="C2800" t="s">
        <v>1478</v>
      </c>
      <c r="D2800">
        <v>579</v>
      </c>
      <c r="E2800" t="s">
        <v>26</v>
      </c>
      <c r="F2800" t="s">
        <v>23</v>
      </c>
      <c r="G2800">
        <v>28</v>
      </c>
      <c r="H2800">
        <v>6</v>
      </c>
      <c r="I2800">
        <v>150329</v>
      </c>
      <c r="J2800">
        <v>1</v>
      </c>
      <c r="K2800">
        <v>1</v>
      </c>
      <c r="L2800">
        <v>0</v>
      </c>
      <c r="M2800">
        <v>145558</v>
      </c>
      <c r="N2800">
        <v>0</v>
      </c>
      <c r="O2800" t="str">
        <f t="shared" si="260"/>
        <v>&lt;30</v>
      </c>
      <c r="P2800" t="str">
        <f t="shared" si="261"/>
        <v>Low</v>
      </c>
      <c r="Q2800" t="str">
        <f t="shared" si="262"/>
        <v>Mid-Term</v>
      </c>
      <c r="R2800" t="str">
        <f t="shared" si="263"/>
        <v>High Balance</v>
      </c>
      <c r="S2800" t="str">
        <f t="shared" si="264"/>
        <v>High Value</v>
      </c>
      <c r="T2800">
        <v>1</v>
      </c>
      <c r="U2800">
        <f t="shared" si="265"/>
        <v>0</v>
      </c>
    </row>
    <row r="2801" spans="1:21" x14ac:dyDescent="0.25">
      <c r="A2801">
        <v>2025</v>
      </c>
      <c r="B2801">
        <v>15775662</v>
      </c>
      <c r="C2801" t="s">
        <v>490</v>
      </c>
      <c r="D2801">
        <v>760</v>
      </c>
      <c r="E2801" t="s">
        <v>15</v>
      </c>
      <c r="F2801" t="s">
        <v>23</v>
      </c>
      <c r="G2801">
        <v>43</v>
      </c>
      <c r="H2801">
        <v>8</v>
      </c>
      <c r="I2801">
        <v>121912</v>
      </c>
      <c r="J2801">
        <v>1</v>
      </c>
      <c r="K2801">
        <v>1</v>
      </c>
      <c r="L2801">
        <v>0</v>
      </c>
      <c r="M2801">
        <v>193312</v>
      </c>
      <c r="N2801">
        <v>0</v>
      </c>
      <c r="O2801" t="str">
        <f t="shared" si="260"/>
        <v>30-45</v>
      </c>
      <c r="P2801" t="str">
        <f t="shared" si="261"/>
        <v>High</v>
      </c>
      <c r="Q2801" t="str">
        <f t="shared" si="262"/>
        <v>Long-Term</v>
      </c>
      <c r="R2801" t="str">
        <f t="shared" si="263"/>
        <v>High Balance</v>
      </c>
      <c r="S2801" t="str">
        <f t="shared" si="264"/>
        <v>High Value</v>
      </c>
      <c r="T2801">
        <v>1</v>
      </c>
      <c r="U2801">
        <f t="shared" si="265"/>
        <v>0</v>
      </c>
    </row>
    <row r="2802" spans="1:21" x14ac:dyDescent="0.25">
      <c r="A2802">
        <v>2025</v>
      </c>
      <c r="B2802">
        <v>15646817</v>
      </c>
      <c r="C2802" t="s">
        <v>1479</v>
      </c>
      <c r="D2802">
        <v>769</v>
      </c>
      <c r="E2802" t="s">
        <v>15</v>
      </c>
      <c r="F2802" t="s">
        <v>23</v>
      </c>
      <c r="G2802">
        <v>51</v>
      </c>
      <c r="H2802">
        <v>9</v>
      </c>
      <c r="I2802">
        <v>156774</v>
      </c>
      <c r="J2802">
        <v>2</v>
      </c>
      <c r="K2802">
        <v>1</v>
      </c>
      <c r="L2802">
        <v>0</v>
      </c>
      <c r="M2802">
        <v>40258</v>
      </c>
      <c r="N2802">
        <v>0</v>
      </c>
      <c r="O2802" t="str">
        <f t="shared" si="260"/>
        <v>46-60</v>
      </c>
      <c r="P2802" t="str">
        <f t="shared" si="261"/>
        <v>High</v>
      </c>
      <c r="Q2802" t="str">
        <f t="shared" si="262"/>
        <v>Long-Term</v>
      </c>
      <c r="R2802" t="str">
        <f t="shared" si="263"/>
        <v>High Balance</v>
      </c>
      <c r="S2802" t="str">
        <f t="shared" si="264"/>
        <v>High Value</v>
      </c>
      <c r="T2802">
        <v>1</v>
      </c>
      <c r="U2802">
        <f t="shared" si="265"/>
        <v>0</v>
      </c>
    </row>
    <row r="2803" spans="1:21" x14ac:dyDescent="0.25">
      <c r="A2803">
        <v>2025</v>
      </c>
      <c r="B2803">
        <v>15596060</v>
      </c>
      <c r="C2803" t="s">
        <v>300</v>
      </c>
      <c r="D2803">
        <v>498</v>
      </c>
      <c r="E2803" t="s">
        <v>18</v>
      </c>
      <c r="F2803" t="s">
        <v>23</v>
      </c>
      <c r="G2803">
        <v>29</v>
      </c>
      <c r="H2803">
        <v>8</v>
      </c>
      <c r="I2803">
        <v>127864</v>
      </c>
      <c r="J2803">
        <v>1</v>
      </c>
      <c r="K2803">
        <v>1</v>
      </c>
      <c r="L2803">
        <v>1</v>
      </c>
      <c r="M2803">
        <v>46678</v>
      </c>
      <c r="N2803">
        <v>0</v>
      </c>
      <c r="O2803" t="str">
        <f t="shared" si="260"/>
        <v>&lt;30</v>
      </c>
      <c r="P2803" t="str">
        <f t="shared" si="261"/>
        <v>Low</v>
      </c>
      <c r="Q2803" t="str">
        <f t="shared" si="262"/>
        <v>Long-Term</v>
      </c>
      <c r="R2803" t="str">
        <f t="shared" si="263"/>
        <v>High Balance</v>
      </c>
      <c r="S2803" t="str">
        <f t="shared" si="264"/>
        <v>High Value</v>
      </c>
      <c r="T2803">
        <v>1</v>
      </c>
      <c r="U2803">
        <f t="shared" si="265"/>
        <v>0</v>
      </c>
    </row>
    <row r="2804" spans="1:21" x14ac:dyDescent="0.25">
      <c r="A2804">
        <v>2025</v>
      </c>
      <c r="B2804">
        <v>15723299</v>
      </c>
      <c r="C2804" t="s">
        <v>864</v>
      </c>
      <c r="D2804">
        <v>774</v>
      </c>
      <c r="E2804" t="s">
        <v>15</v>
      </c>
      <c r="F2804" t="s">
        <v>23</v>
      </c>
      <c r="G2804">
        <v>53</v>
      </c>
      <c r="H2804">
        <v>4</v>
      </c>
      <c r="I2804">
        <v>113709</v>
      </c>
      <c r="J2804">
        <v>1</v>
      </c>
      <c r="K2804">
        <v>1</v>
      </c>
      <c r="L2804">
        <v>1</v>
      </c>
      <c r="M2804">
        <v>153888</v>
      </c>
      <c r="N2804">
        <v>1</v>
      </c>
      <c r="O2804" t="str">
        <f t="shared" si="260"/>
        <v>46-60</v>
      </c>
      <c r="P2804" t="str">
        <f t="shared" si="261"/>
        <v>High</v>
      </c>
      <c r="Q2804" t="str">
        <f t="shared" si="262"/>
        <v>Mid-Term</v>
      </c>
      <c r="R2804" t="str">
        <f t="shared" si="263"/>
        <v>High Balance</v>
      </c>
      <c r="S2804" t="str">
        <f t="shared" si="264"/>
        <v>High Value</v>
      </c>
      <c r="T2804">
        <v>1</v>
      </c>
      <c r="U2804">
        <f t="shared" si="265"/>
        <v>113709</v>
      </c>
    </row>
    <row r="2805" spans="1:21" x14ac:dyDescent="0.25">
      <c r="A2805">
        <v>2025</v>
      </c>
      <c r="B2805">
        <v>15636982</v>
      </c>
      <c r="C2805" t="s">
        <v>1480</v>
      </c>
      <c r="D2805">
        <v>705</v>
      </c>
      <c r="E2805" t="s">
        <v>26</v>
      </c>
      <c r="F2805" t="s">
        <v>16</v>
      </c>
      <c r="G2805">
        <v>43</v>
      </c>
      <c r="H2805">
        <v>7</v>
      </c>
      <c r="I2805">
        <v>79975</v>
      </c>
      <c r="J2805">
        <v>1</v>
      </c>
      <c r="K2805">
        <v>1</v>
      </c>
      <c r="L2805">
        <v>1</v>
      </c>
      <c r="M2805">
        <v>103108</v>
      </c>
      <c r="N2805">
        <v>0</v>
      </c>
      <c r="O2805" t="str">
        <f t="shared" si="260"/>
        <v>30-45</v>
      </c>
      <c r="P2805" t="str">
        <f t="shared" si="261"/>
        <v>Medium</v>
      </c>
      <c r="Q2805" t="str">
        <f t="shared" si="262"/>
        <v>Mid-Term</v>
      </c>
      <c r="R2805" t="str">
        <f t="shared" si="263"/>
        <v>Low Balance</v>
      </c>
      <c r="S2805" t="str">
        <f t="shared" si="264"/>
        <v>Normal</v>
      </c>
      <c r="T2805">
        <v>1</v>
      </c>
      <c r="U2805">
        <f t="shared" si="265"/>
        <v>0</v>
      </c>
    </row>
    <row r="2806" spans="1:21" x14ac:dyDescent="0.25">
      <c r="A2806">
        <v>2025</v>
      </c>
      <c r="B2806">
        <v>15751175</v>
      </c>
      <c r="C2806" t="s">
        <v>1481</v>
      </c>
      <c r="D2806">
        <v>648</v>
      </c>
      <c r="E2806" t="s">
        <v>15</v>
      </c>
      <c r="F2806" t="s">
        <v>16</v>
      </c>
      <c r="G2806">
        <v>44</v>
      </c>
      <c r="H2806">
        <v>2</v>
      </c>
      <c r="I2806">
        <v>0</v>
      </c>
      <c r="J2806">
        <v>2</v>
      </c>
      <c r="K2806">
        <v>1</v>
      </c>
      <c r="L2806">
        <v>1</v>
      </c>
      <c r="M2806">
        <v>58652</v>
      </c>
      <c r="N2806">
        <v>0</v>
      </c>
      <c r="O2806" t="str">
        <f t="shared" si="260"/>
        <v>30-45</v>
      </c>
      <c r="P2806" t="str">
        <f t="shared" si="261"/>
        <v>Medium</v>
      </c>
      <c r="Q2806" t="str">
        <f t="shared" si="262"/>
        <v>New</v>
      </c>
      <c r="R2806" t="str">
        <f t="shared" si="263"/>
        <v>Zero Balance</v>
      </c>
      <c r="S2806" t="str">
        <f t="shared" si="264"/>
        <v>Normal</v>
      </c>
      <c r="T2806">
        <v>1</v>
      </c>
      <c r="U2806">
        <f t="shared" si="265"/>
        <v>0</v>
      </c>
    </row>
    <row r="2807" spans="1:21" x14ac:dyDescent="0.25">
      <c r="A2807">
        <v>2025</v>
      </c>
      <c r="B2807">
        <v>15618936</v>
      </c>
      <c r="C2807" t="s">
        <v>140</v>
      </c>
      <c r="D2807">
        <v>688</v>
      </c>
      <c r="E2807" t="s">
        <v>15</v>
      </c>
      <c r="F2807" t="s">
        <v>16</v>
      </c>
      <c r="G2807">
        <v>51</v>
      </c>
      <c r="H2807">
        <v>5</v>
      </c>
      <c r="I2807">
        <v>0</v>
      </c>
      <c r="J2807">
        <v>1</v>
      </c>
      <c r="K2807">
        <v>1</v>
      </c>
      <c r="L2807">
        <v>0</v>
      </c>
      <c r="M2807">
        <v>91624</v>
      </c>
      <c r="N2807">
        <v>1</v>
      </c>
      <c r="O2807" t="str">
        <f t="shared" si="260"/>
        <v>46-60</v>
      </c>
      <c r="P2807" t="str">
        <f t="shared" si="261"/>
        <v>Medium</v>
      </c>
      <c r="Q2807" t="str">
        <f t="shared" si="262"/>
        <v>Mid-Term</v>
      </c>
      <c r="R2807" t="str">
        <f t="shared" si="263"/>
        <v>Zero Balance</v>
      </c>
      <c r="S2807" t="str">
        <f t="shared" si="264"/>
        <v>Normal</v>
      </c>
      <c r="T2807">
        <v>1</v>
      </c>
      <c r="U2807">
        <f t="shared" si="265"/>
        <v>0</v>
      </c>
    </row>
    <row r="2808" spans="1:21" x14ac:dyDescent="0.25">
      <c r="A2808">
        <v>2025</v>
      </c>
      <c r="B2808">
        <v>15787529</v>
      </c>
      <c r="C2808" t="s">
        <v>486</v>
      </c>
      <c r="D2808">
        <v>592</v>
      </c>
      <c r="E2808" t="s">
        <v>18</v>
      </c>
      <c r="F2808" t="s">
        <v>23</v>
      </c>
      <c r="G2808">
        <v>38</v>
      </c>
      <c r="H2808">
        <v>0</v>
      </c>
      <c r="I2808">
        <v>0</v>
      </c>
      <c r="J2808">
        <v>1</v>
      </c>
      <c r="K2808">
        <v>1</v>
      </c>
      <c r="L2808">
        <v>0</v>
      </c>
      <c r="M2808">
        <v>65986</v>
      </c>
      <c r="N2808">
        <v>1</v>
      </c>
      <c r="O2808" t="str">
        <f t="shared" si="260"/>
        <v>30-45</v>
      </c>
      <c r="P2808" t="str">
        <f t="shared" si="261"/>
        <v>Low</v>
      </c>
      <c r="Q2808" t="str">
        <f t="shared" si="262"/>
        <v>New</v>
      </c>
      <c r="R2808" t="str">
        <f t="shared" si="263"/>
        <v>Zero Balance</v>
      </c>
      <c r="S2808" t="str">
        <f t="shared" si="264"/>
        <v>Normal</v>
      </c>
      <c r="T2808">
        <v>1</v>
      </c>
      <c r="U2808">
        <f t="shared" si="265"/>
        <v>0</v>
      </c>
    </row>
    <row r="2809" spans="1:21" x14ac:dyDescent="0.25">
      <c r="A2809">
        <v>2025</v>
      </c>
      <c r="B2809">
        <v>15780128</v>
      </c>
      <c r="C2809" t="s">
        <v>190</v>
      </c>
      <c r="D2809">
        <v>705</v>
      </c>
      <c r="E2809" t="s">
        <v>15</v>
      </c>
      <c r="F2809" t="s">
        <v>23</v>
      </c>
      <c r="G2809">
        <v>33</v>
      </c>
      <c r="H2809">
        <v>3</v>
      </c>
      <c r="I2809">
        <v>144428</v>
      </c>
      <c r="J2809">
        <v>2</v>
      </c>
      <c r="K2809">
        <v>1</v>
      </c>
      <c r="L2809">
        <v>0</v>
      </c>
      <c r="M2809">
        <v>113845</v>
      </c>
      <c r="N2809">
        <v>0</v>
      </c>
      <c r="O2809" t="str">
        <f t="shared" si="260"/>
        <v>30-45</v>
      </c>
      <c r="P2809" t="str">
        <f t="shared" si="261"/>
        <v>Medium</v>
      </c>
      <c r="Q2809" t="str">
        <f t="shared" si="262"/>
        <v>New</v>
      </c>
      <c r="R2809" t="str">
        <f t="shared" si="263"/>
        <v>High Balance</v>
      </c>
      <c r="S2809" t="str">
        <f t="shared" si="264"/>
        <v>High Value</v>
      </c>
      <c r="T2809">
        <v>1</v>
      </c>
      <c r="U2809">
        <f t="shared" si="265"/>
        <v>0</v>
      </c>
    </row>
    <row r="2810" spans="1:21" x14ac:dyDescent="0.25">
      <c r="A2810">
        <v>2025</v>
      </c>
      <c r="B2810">
        <v>15615991</v>
      </c>
      <c r="C2810" t="s">
        <v>1395</v>
      </c>
      <c r="D2810">
        <v>654</v>
      </c>
      <c r="E2810" t="s">
        <v>15</v>
      </c>
      <c r="F2810" t="s">
        <v>23</v>
      </c>
      <c r="G2810">
        <v>42</v>
      </c>
      <c r="H2810">
        <v>7</v>
      </c>
      <c r="I2810">
        <v>99263</v>
      </c>
      <c r="J2810">
        <v>1</v>
      </c>
      <c r="K2810">
        <v>1</v>
      </c>
      <c r="L2810">
        <v>1</v>
      </c>
      <c r="M2810">
        <v>67608</v>
      </c>
      <c r="N2810">
        <v>0</v>
      </c>
      <c r="O2810" t="str">
        <f t="shared" si="260"/>
        <v>30-45</v>
      </c>
      <c r="P2810" t="str">
        <f t="shared" si="261"/>
        <v>Medium</v>
      </c>
      <c r="Q2810" t="str">
        <f t="shared" si="262"/>
        <v>Mid-Term</v>
      </c>
      <c r="R2810" t="str">
        <f t="shared" si="263"/>
        <v>Low Balance</v>
      </c>
      <c r="S2810" t="str">
        <f t="shared" si="264"/>
        <v>Normal</v>
      </c>
      <c r="T2810">
        <v>1</v>
      </c>
      <c r="U2810">
        <f t="shared" si="265"/>
        <v>0</v>
      </c>
    </row>
    <row r="2811" spans="1:21" x14ac:dyDescent="0.25">
      <c r="A2811">
        <v>2025</v>
      </c>
      <c r="B2811">
        <v>15757001</v>
      </c>
      <c r="C2811" t="s">
        <v>461</v>
      </c>
      <c r="D2811">
        <v>624</v>
      </c>
      <c r="E2811" t="s">
        <v>15</v>
      </c>
      <c r="F2811" t="s">
        <v>16</v>
      </c>
      <c r="G2811">
        <v>32</v>
      </c>
      <c r="H2811">
        <v>2</v>
      </c>
      <c r="I2811">
        <v>79369</v>
      </c>
      <c r="J2811">
        <v>2</v>
      </c>
      <c r="K2811">
        <v>1</v>
      </c>
      <c r="L2811">
        <v>1</v>
      </c>
      <c r="M2811">
        <v>145472</v>
      </c>
      <c r="N2811">
        <v>0</v>
      </c>
      <c r="O2811" t="str">
        <f t="shared" si="260"/>
        <v>30-45</v>
      </c>
      <c r="P2811" t="str">
        <f t="shared" si="261"/>
        <v>Medium</v>
      </c>
      <c r="Q2811" t="str">
        <f t="shared" si="262"/>
        <v>New</v>
      </c>
      <c r="R2811" t="str">
        <f t="shared" si="263"/>
        <v>Low Balance</v>
      </c>
      <c r="S2811" t="str">
        <f t="shared" si="264"/>
        <v>Normal</v>
      </c>
      <c r="T2811">
        <v>1</v>
      </c>
      <c r="U2811">
        <f t="shared" si="265"/>
        <v>0</v>
      </c>
    </row>
    <row r="2812" spans="1:21" x14ac:dyDescent="0.25">
      <c r="A2812">
        <v>2025</v>
      </c>
      <c r="B2812">
        <v>15595388</v>
      </c>
      <c r="C2812" t="s">
        <v>725</v>
      </c>
      <c r="D2812">
        <v>594</v>
      </c>
      <c r="E2812" t="s">
        <v>15</v>
      </c>
      <c r="F2812" t="s">
        <v>16</v>
      </c>
      <c r="G2812">
        <v>30</v>
      </c>
      <c r="H2812">
        <v>10</v>
      </c>
      <c r="I2812">
        <v>0</v>
      </c>
      <c r="J2812">
        <v>2</v>
      </c>
      <c r="K2812">
        <v>1</v>
      </c>
      <c r="L2812">
        <v>1</v>
      </c>
      <c r="M2812">
        <v>124072</v>
      </c>
      <c r="N2812">
        <v>0</v>
      </c>
      <c r="O2812" t="str">
        <f t="shared" si="260"/>
        <v>30-45</v>
      </c>
      <c r="P2812" t="str">
        <f t="shared" si="261"/>
        <v>Low</v>
      </c>
      <c r="Q2812" t="str">
        <f t="shared" si="262"/>
        <v>Long-Term</v>
      </c>
      <c r="R2812" t="str">
        <f t="shared" si="263"/>
        <v>Zero Balance</v>
      </c>
      <c r="S2812" t="str">
        <f t="shared" si="264"/>
        <v>Normal</v>
      </c>
      <c r="T2812">
        <v>1</v>
      </c>
      <c r="U2812">
        <f t="shared" si="265"/>
        <v>0</v>
      </c>
    </row>
    <row r="2813" spans="1:21" x14ac:dyDescent="0.25">
      <c r="A2813">
        <v>2025</v>
      </c>
      <c r="B2813">
        <v>15699550</v>
      </c>
      <c r="C2813" t="s">
        <v>1260</v>
      </c>
      <c r="D2813">
        <v>695</v>
      </c>
      <c r="E2813" t="s">
        <v>18</v>
      </c>
      <c r="F2813" t="s">
        <v>16</v>
      </c>
      <c r="G2813">
        <v>34</v>
      </c>
      <c r="H2813">
        <v>9</v>
      </c>
      <c r="I2813">
        <v>0</v>
      </c>
      <c r="J2813">
        <v>2</v>
      </c>
      <c r="K2813">
        <v>1</v>
      </c>
      <c r="L2813">
        <v>1</v>
      </c>
      <c r="M2813">
        <v>67502</v>
      </c>
      <c r="N2813">
        <v>0</v>
      </c>
      <c r="O2813" t="str">
        <f t="shared" si="260"/>
        <v>30-45</v>
      </c>
      <c r="P2813" t="str">
        <f t="shared" si="261"/>
        <v>Medium</v>
      </c>
      <c r="Q2813" t="str">
        <f t="shared" si="262"/>
        <v>Long-Term</v>
      </c>
      <c r="R2813" t="str">
        <f t="shared" si="263"/>
        <v>Zero Balance</v>
      </c>
      <c r="S2813" t="str">
        <f t="shared" si="264"/>
        <v>Normal</v>
      </c>
      <c r="T2813">
        <v>1</v>
      </c>
      <c r="U2813">
        <f t="shared" si="265"/>
        <v>0</v>
      </c>
    </row>
    <row r="2814" spans="1:21" x14ac:dyDescent="0.25">
      <c r="A2814">
        <v>2025</v>
      </c>
      <c r="B2814">
        <v>15581620</v>
      </c>
      <c r="C2814" t="s">
        <v>370</v>
      </c>
      <c r="D2814">
        <v>597</v>
      </c>
      <c r="E2814" t="s">
        <v>15</v>
      </c>
      <c r="F2814" t="s">
        <v>23</v>
      </c>
      <c r="G2814">
        <v>28</v>
      </c>
      <c r="H2814">
        <v>2</v>
      </c>
      <c r="I2814">
        <v>0</v>
      </c>
      <c r="J2814">
        <v>3</v>
      </c>
      <c r="K2814">
        <v>1</v>
      </c>
      <c r="L2814">
        <v>1</v>
      </c>
      <c r="M2814">
        <v>78708</v>
      </c>
      <c r="N2814">
        <v>0</v>
      </c>
      <c r="O2814" t="str">
        <f t="shared" si="260"/>
        <v>&lt;30</v>
      </c>
      <c r="P2814" t="str">
        <f t="shared" si="261"/>
        <v>Low</v>
      </c>
      <c r="Q2814" t="str">
        <f t="shared" si="262"/>
        <v>New</v>
      </c>
      <c r="R2814" t="str">
        <f t="shared" si="263"/>
        <v>Zero Balance</v>
      </c>
      <c r="S2814" t="str">
        <f t="shared" si="264"/>
        <v>Normal</v>
      </c>
      <c r="T2814">
        <v>1</v>
      </c>
      <c r="U2814">
        <f t="shared" si="265"/>
        <v>0</v>
      </c>
    </row>
    <row r="2815" spans="1:21" x14ac:dyDescent="0.25">
      <c r="A2815">
        <v>2025</v>
      </c>
      <c r="B2815">
        <v>15600934</v>
      </c>
      <c r="C2815" t="s">
        <v>1482</v>
      </c>
      <c r="D2815">
        <v>758</v>
      </c>
      <c r="E2815" t="s">
        <v>15</v>
      </c>
      <c r="F2815" t="s">
        <v>16</v>
      </c>
      <c r="G2815">
        <v>52</v>
      </c>
      <c r="H2815">
        <v>7</v>
      </c>
      <c r="I2815">
        <v>125096</v>
      </c>
      <c r="J2815">
        <v>1</v>
      </c>
      <c r="K2815">
        <v>1</v>
      </c>
      <c r="L2815">
        <v>0</v>
      </c>
      <c r="M2815">
        <v>171190</v>
      </c>
      <c r="N2815">
        <v>1</v>
      </c>
      <c r="O2815" t="str">
        <f t="shared" si="260"/>
        <v>46-60</v>
      </c>
      <c r="P2815" t="str">
        <f t="shared" si="261"/>
        <v>High</v>
      </c>
      <c r="Q2815" t="str">
        <f t="shared" si="262"/>
        <v>Mid-Term</v>
      </c>
      <c r="R2815" t="str">
        <f t="shared" si="263"/>
        <v>High Balance</v>
      </c>
      <c r="S2815" t="str">
        <f t="shared" si="264"/>
        <v>High Value</v>
      </c>
      <c r="T2815">
        <v>1</v>
      </c>
      <c r="U2815">
        <f t="shared" si="265"/>
        <v>125096</v>
      </c>
    </row>
    <row r="2816" spans="1:21" x14ac:dyDescent="0.25">
      <c r="A2816">
        <v>2025</v>
      </c>
      <c r="B2816">
        <v>15738672</v>
      </c>
      <c r="C2816" t="s">
        <v>468</v>
      </c>
      <c r="D2816">
        <v>737</v>
      </c>
      <c r="E2816" t="s">
        <v>26</v>
      </c>
      <c r="F2816" t="s">
        <v>16</v>
      </c>
      <c r="G2816">
        <v>40</v>
      </c>
      <c r="H2816">
        <v>2</v>
      </c>
      <c r="I2816">
        <v>162486</v>
      </c>
      <c r="J2816">
        <v>2</v>
      </c>
      <c r="K2816">
        <v>1</v>
      </c>
      <c r="L2816">
        <v>0</v>
      </c>
      <c r="M2816">
        <v>149381</v>
      </c>
      <c r="N2816">
        <v>0</v>
      </c>
      <c r="O2816" t="str">
        <f t="shared" si="260"/>
        <v>30-45</v>
      </c>
      <c r="P2816" t="str">
        <f t="shared" si="261"/>
        <v>Medium</v>
      </c>
      <c r="Q2816" t="str">
        <f t="shared" si="262"/>
        <v>New</v>
      </c>
      <c r="R2816" t="str">
        <f t="shared" si="263"/>
        <v>High Balance</v>
      </c>
      <c r="S2816" t="str">
        <f t="shared" si="264"/>
        <v>High Value</v>
      </c>
      <c r="T2816">
        <v>1</v>
      </c>
      <c r="U2816">
        <f t="shared" si="265"/>
        <v>0</v>
      </c>
    </row>
    <row r="2817" spans="1:21" x14ac:dyDescent="0.25">
      <c r="A2817">
        <v>2025</v>
      </c>
      <c r="B2817">
        <v>15721307</v>
      </c>
      <c r="C2817" t="s">
        <v>525</v>
      </c>
      <c r="D2817">
        <v>694</v>
      </c>
      <c r="E2817" t="s">
        <v>26</v>
      </c>
      <c r="F2817" t="s">
        <v>23</v>
      </c>
      <c r="G2817">
        <v>37</v>
      </c>
      <c r="H2817">
        <v>1</v>
      </c>
      <c r="I2817">
        <v>95669</v>
      </c>
      <c r="J2817">
        <v>2</v>
      </c>
      <c r="K2817">
        <v>1</v>
      </c>
      <c r="L2817">
        <v>0</v>
      </c>
      <c r="M2817">
        <v>100336</v>
      </c>
      <c r="N2817">
        <v>0</v>
      </c>
      <c r="O2817" t="str">
        <f t="shared" si="260"/>
        <v>30-45</v>
      </c>
      <c r="P2817" t="str">
        <f t="shared" si="261"/>
        <v>Medium</v>
      </c>
      <c r="Q2817" t="str">
        <f t="shared" si="262"/>
        <v>New</v>
      </c>
      <c r="R2817" t="str">
        <f t="shared" si="263"/>
        <v>Low Balance</v>
      </c>
      <c r="S2817" t="str">
        <f t="shared" si="264"/>
        <v>Normal</v>
      </c>
      <c r="T2817">
        <v>1</v>
      </c>
      <c r="U2817">
        <f t="shared" si="265"/>
        <v>0</v>
      </c>
    </row>
    <row r="2818" spans="1:21" x14ac:dyDescent="0.25">
      <c r="A2818">
        <v>2025</v>
      </c>
      <c r="B2818">
        <v>15619280</v>
      </c>
      <c r="C2818" t="s">
        <v>401</v>
      </c>
      <c r="D2818">
        <v>683</v>
      </c>
      <c r="E2818" t="s">
        <v>15</v>
      </c>
      <c r="F2818" t="s">
        <v>23</v>
      </c>
      <c r="G2818">
        <v>25</v>
      </c>
      <c r="H2818">
        <v>4</v>
      </c>
      <c r="I2818">
        <v>0</v>
      </c>
      <c r="J2818">
        <v>2</v>
      </c>
      <c r="K2818">
        <v>1</v>
      </c>
      <c r="L2818">
        <v>0</v>
      </c>
      <c r="M2818">
        <v>152698</v>
      </c>
      <c r="N2818">
        <v>0</v>
      </c>
      <c r="O2818" t="str">
        <f t="shared" ref="O2818:O2881" si="266">IF(G2818&lt;30,"&lt;30",IF(G2818&lt;=45,"30-45",IF(G2818&lt;=60,"46-60","60+")))</f>
        <v>&lt;30</v>
      </c>
      <c r="P2818" t="str">
        <f t="shared" ref="P2818:P2881" si="267">IF(D2818&lt;600,"Low",IF(D2818&lt;=750,"Medium","High"))</f>
        <v>Medium</v>
      </c>
      <c r="Q2818" t="str">
        <f t="shared" ref="Q2818:Q2881" si="268">IF(H2818&lt;=3,"New",IF(H2818&lt;=7,"Mid-Term","Long-Term"))</f>
        <v>Mid-Term</v>
      </c>
      <c r="R2818" t="str">
        <f t="shared" ref="R2818:R2881" si="269">IF(I2818=0,"Zero Balance",IF(I2818&lt;100000,"Low Balance","High Balance"))</f>
        <v>Zero Balance</v>
      </c>
      <c r="S2818" t="str">
        <f t="shared" ref="S2818:S2881" si="270">IF(I2818&gt;=100000,"High Value","Normal")</f>
        <v>Normal</v>
      </c>
      <c r="T2818">
        <v>1</v>
      </c>
      <c r="U2818">
        <f t="shared" ref="U2818:U2881" si="271">IF(N2818=1,I2818,0)</f>
        <v>0</v>
      </c>
    </row>
    <row r="2819" spans="1:21" x14ac:dyDescent="0.25">
      <c r="A2819">
        <v>2025</v>
      </c>
      <c r="B2819">
        <v>15768244</v>
      </c>
      <c r="C2819" t="s">
        <v>445</v>
      </c>
      <c r="D2819">
        <v>538</v>
      </c>
      <c r="E2819" t="s">
        <v>18</v>
      </c>
      <c r="F2819" t="s">
        <v>16</v>
      </c>
      <c r="G2819">
        <v>30</v>
      </c>
      <c r="H2819">
        <v>8</v>
      </c>
      <c r="I2819">
        <v>0</v>
      </c>
      <c r="J2819">
        <v>2</v>
      </c>
      <c r="K2819">
        <v>1</v>
      </c>
      <c r="L2819">
        <v>1</v>
      </c>
      <c r="M2819">
        <v>41193</v>
      </c>
      <c r="N2819">
        <v>0</v>
      </c>
      <c r="O2819" t="str">
        <f t="shared" si="266"/>
        <v>30-45</v>
      </c>
      <c r="P2819" t="str">
        <f t="shared" si="267"/>
        <v>Low</v>
      </c>
      <c r="Q2819" t="str">
        <f t="shared" si="268"/>
        <v>Long-Term</v>
      </c>
      <c r="R2819" t="str">
        <f t="shared" si="269"/>
        <v>Zero Balance</v>
      </c>
      <c r="S2819" t="str">
        <f t="shared" si="270"/>
        <v>Normal</v>
      </c>
      <c r="T2819">
        <v>1</v>
      </c>
      <c r="U2819">
        <f t="shared" si="271"/>
        <v>0</v>
      </c>
    </row>
    <row r="2820" spans="1:21" x14ac:dyDescent="0.25">
      <c r="A2820">
        <v>2025</v>
      </c>
      <c r="B2820">
        <v>15806837</v>
      </c>
      <c r="C2820" t="s">
        <v>1244</v>
      </c>
      <c r="D2820">
        <v>669</v>
      </c>
      <c r="E2820" t="s">
        <v>15</v>
      </c>
      <c r="F2820" t="s">
        <v>23</v>
      </c>
      <c r="G2820">
        <v>37</v>
      </c>
      <c r="H2820">
        <v>4</v>
      </c>
      <c r="I2820">
        <v>0</v>
      </c>
      <c r="J2820">
        <v>1</v>
      </c>
      <c r="K2820">
        <v>1</v>
      </c>
      <c r="L2820">
        <v>0</v>
      </c>
      <c r="M2820">
        <v>132540</v>
      </c>
      <c r="N2820">
        <v>0</v>
      </c>
      <c r="O2820" t="str">
        <f t="shared" si="266"/>
        <v>30-45</v>
      </c>
      <c r="P2820" t="str">
        <f t="shared" si="267"/>
        <v>Medium</v>
      </c>
      <c r="Q2820" t="str">
        <f t="shared" si="268"/>
        <v>Mid-Term</v>
      </c>
      <c r="R2820" t="str">
        <f t="shared" si="269"/>
        <v>Zero Balance</v>
      </c>
      <c r="S2820" t="str">
        <f t="shared" si="270"/>
        <v>Normal</v>
      </c>
      <c r="T2820">
        <v>1</v>
      </c>
      <c r="U2820">
        <f t="shared" si="271"/>
        <v>0</v>
      </c>
    </row>
    <row r="2821" spans="1:21" x14ac:dyDescent="0.25">
      <c r="A2821">
        <v>2025</v>
      </c>
      <c r="B2821">
        <v>15643496</v>
      </c>
      <c r="C2821" t="s">
        <v>1483</v>
      </c>
      <c r="D2821">
        <v>730</v>
      </c>
      <c r="E2821" t="s">
        <v>15</v>
      </c>
      <c r="F2821" t="s">
        <v>16</v>
      </c>
      <c r="G2821">
        <v>34</v>
      </c>
      <c r="H2821">
        <v>5</v>
      </c>
      <c r="I2821">
        <v>74197</v>
      </c>
      <c r="J2821">
        <v>2</v>
      </c>
      <c r="K2821">
        <v>1</v>
      </c>
      <c r="L2821">
        <v>0</v>
      </c>
      <c r="M2821">
        <v>96876</v>
      </c>
      <c r="N2821">
        <v>0</v>
      </c>
      <c r="O2821" t="str">
        <f t="shared" si="266"/>
        <v>30-45</v>
      </c>
      <c r="P2821" t="str">
        <f t="shared" si="267"/>
        <v>Medium</v>
      </c>
      <c r="Q2821" t="str">
        <f t="shared" si="268"/>
        <v>Mid-Term</v>
      </c>
      <c r="R2821" t="str">
        <f t="shared" si="269"/>
        <v>Low Balance</v>
      </c>
      <c r="S2821" t="str">
        <f t="shared" si="270"/>
        <v>Normal</v>
      </c>
      <c r="T2821">
        <v>1</v>
      </c>
      <c r="U2821">
        <f t="shared" si="271"/>
        <v>0</v>
      </c>
    </row>
    <row r="2822" spans="1:21" x14ac:dyDescent="0.25">
      <c r="A2822">
        <v>2025</v>
      </c>
      <c r="B2822">
        <v>15813916</v>
      </c>
      <c r="C2822" t="s">
        <v>1466</v>
      </c>
      <c r="D2822">
        <v>622</v>
      </c>
      <c r="E2822" t="s">
        <v>15</v>
      </c>
      <c r="F2822" t="s">
        <v>16</v>
      </c>
      <c r="G2822">
        <v>31</v>
      </c>
      <c r="H2822">
        <v>1</v>
      </c>
      <c r="I2822">
        <v>89689</v>
      </c>
      <c r="J2822">
        <v>1</v>
      </c>
      <c r="K2822">
        <v>1</v>
      </c>
      <c r="L2822">
        <v>1</v>
      </c>
      <c r="M2822">
        <v>152305</v>
      </c>
      <c r="N2822">
        <v>0</v>
      </c>
      <c r="O2822" t="str">
        <f t="shared" si="266"/>
        <v>30-45</v>
      </c>
      <c r="P2822" t="str">
        <f t="shared" si="267"/>
        <v>Medium</v>
      </c>
      <c r="Q2822" t="str">
        <f t="shared" si="268"/>
        <v>New</v>
      </c>
      <c r="R2822" t="str">
        <f t="shared" si="269"/>
        <v>Low Balance</v>
      </c>
      <c r="S2822" t="str">
        <f t="shared" si="270"/>
        <v>Normal</v>
      </c>
      <c r="T2822">
        <v>1</v>
      </c>
      <c r="U2822">
        <f t="shared" si="271"/>
        <v>0</v>
      </c>
    </row>
    <row r="2823" spans="1:21" x14ac:dyDescent="0.25">
      <c r="A2823">
        <v>2025</v>
      </c>
      <c r="B2823">
        <v>15626385</v>
      </c>
      <c r="C2823" t="s">
        <v>425</v>
      </c>
      <c r="D2823">
        <v>714</v>
      </c>
      <c r="E2823" t="s">
        <v>18</v>
      </c>
      <c r="F2823" t="s">
        <v>16</v>
      </c>
      <c r="G2823">
        <v>33</v>
      </c>
      <c r="H2823">
        <v>10</v>
      </c>
      <c r="I2823">
        <v>103121</v>
      </c>
      <c r="J2823">
        <v>2</v>
      </c>
      <c r="K2823">
        <v>1</v>
      </c>
      <c r="L2823">
        <v>1</v>
      </c>
      <c r="M2823">
        <v>49672</v>
      </c>
      <c r="N2823">
        <v>0</v>
      </c>
      <c r="O2823" t="str">
        <f t="shared" si="266"/>
        <v>30-45</v>
      </c>
      <c r="P2823" t="str">
        <f t="shared" si="267"/>
        <v>Medium</v>
      </c>
      <c r="Q2823" t="str">
        <f t="shared" si="268"/>
        <v>Long-Term</v>
      </c>
      <c r="R2823" t="str">
        <f t="shared" si="269"/>
        <v>High Balance</v>
      </c>
      <c r="S2823" t="str">
        <f t="shared" si="270"/>
        <v>High Value</v>
      </c>
      <c r="T2823">
        <v>1</v>
      </c>
      <c r="U2823">
        <f t="shared" si="271"/>
        <v>0</v>
      </c>
    </row>
    <row r="2824" spans="1:21" x14ac:dyDescent="0.25">
      <c r="A2824">
        <v>2025</v>
      </c>
      <c r="B2824">
        <v>15603582</v>
      </c>
      <c r="C2824" t="s">
        <v>301</v>
      </c>
      <c r="D2824">
        <v>569</v>
      </c>
      <c r="E2824" t="s">
        <v>18</v>
      </c>
      <c r="F2824" t="s">
        <v>16</v>
      </c>
      <c r="G2824">
        <v>34</v>
      </c>
      <c r="H2824">
        <v>3</v>
      </c>
      <c r="I2824">
        <v>0</v>
      </c>
      <c r="J2824">
        <v>1</v>
      </c>
      <c r="K2824">
        <v>1</v>
      </c>
      <c r="L2824">
        <v>0</v>
      </c>
      <c r="M2824">
        <v>133998</v>
      </c>
      <c r="N2824">
        <v>0</v>
      </c>
      <c r="O2824" t="str">
        <f t="shared" si="266"/>
        <v>30-45</v>
      </c>
      <c r="P2824" t="str">
        <f t="shared" si="267"/>
        <v>Low</v>
      </c>
      <c r="Q2824" t="str">
        <f t="shared" si="268"/>
        <v>New</v>
      </c>
      <c r="R2824" t="str">
        <f t="shared" si="269"/>
        <v>Zero Balance</v>
      </c>
      <c r="S2824" t="str">
        <f t="shared" si="270"/>
        <v>Normal</v>
      </c>
      <c r="T2824">
        <v>1</v>
      </c>
      <c r="U2824">
        <f t="shared" si="271"/>
        <v>0</v>
      </c>
    </row>
    <row r="2825" spans="1:21" x14ac:dyDescent="0.25">
      <c r="A2825">
        <v>2025</v>
      </c>
      <c r="B2825">
        <v>15764351</v>
      </c>
      <c r="C2825" t="s">
        <v>1214</v>
      </c>
      <c r="D2825">
        <v>668</v>
      </c>
      <c r="E2825" t="s">
        <v>26</v>
      </c>
      <c r="F2825" t="s">
        <v>16</v>
      </c>
      <c r="G2825">
        <v>59</v>
      </c>
      <c r="H2825">
        <v>5</v>
      </c>
      <c r="I2825">
        <v>120170</v>
      </c>
      <c r="J2825">
        <v>1</v>
      </c>
      <c r="K2825">
        <v>0</v>
      </c>
      <c r="L2825">
        <v>1</v>
      </c>
      <c r="M2825">
        <v>50455</v>
      </c>
      <c r="N2825">
        <v>0</v>
      </c>
      <c r="O2825" t="str">
        <f t="shared" si="266"/>
        <v>46-60</v>
      </c>
      <c r="P2825" t="str">
        <f t="shared" si="267"/>
        <v>Medium</v>
      </c>
      <c r="Q2825" t="str">
        <f t="shared" si="268"/>
        <v>Mid-Term</v>
      </c>
      <c r="R2825" t="str">
        <f t="shared" si="269"/>
        <v>High Balance</v>
      </c>
      <c r="S2825" t="str">
        <f t="shared" si="270"/>
        <v>High Value</v>
      </c>
      <c r="T2825">
        <v>1</v>
      </c>
      <c r="U2825">
        <f t="shared" si="271"/>
        <v>0</v>
      </c>
    </row>
    <row r="2826" spans="1:21" x14ac:dyDescent="0.25">
      <c r="A2826">
        <v>2025</v>
      </c>
      <c r="B2826">
        <v>15667938</v>
      </c>
      <c r="C2826" t="s">
        <v>1484</v>
      </c>
      <c r="D2826">
        <v>628</v>
      </c>
      <c r="E2826" t="s">
        <v>15</v>
      </c>
      <c r="F2826" t="s">
        <v>23</v>
      </c>
      <c r="G2826">
        <v>32</v>
      </c>
      <c r="H2826">
        <v>9</v>
      </c>
      <c r="I2826">
        <v>149136</v>
      </c>
      <c r="J2826">
        <v>2</v>
      </c>
      <c r="K2826">
        <v>1</v>
      </c>
      <c r="L2826">
        <v>1</v>
      </c>
      <c r="M2826">
        <v>16402</v>
      </c>
      <c r="N2826">
        <v>0</v>
      </c>
      <c r="O2826" t="str">
        <f t="shared" si="266"/>
        <v>30-45</v>
      </c>
      <c r="P2826" t="str">
        <f t="shared" si="267"/>
        <v>Medium</v>
      </c>
      <c r="Q2826" t="str">
        <f t="shared" si="268"/>
        <v>Long-Term</v>
      </c>
      <c r="R2826" t="str">
        <f t="shared" si="269"/>
        <v>High Balance</v>
      </c>
      <c r="S2826" t="str">
        <f t="shared" si="270"/>
        <v>High Value</v>
      </c>
      <c r="T2826">
        <v>1</v>
      </c>
      <c r="U2826">
        <f t="shared" si="271"/>
        <v>0</v>
      </c>
    </row>
    <row r="2827" spans="1:21" x14ac:dyDescent="0.25">
      <c r="A2827">
        <v>2025</v>
      </c>
      <c r="B2827">
        <v>15576360</v>
      </c>
      <c r="C2827" t="s">
        <v>263</v>
      </c>
      <c r="D2827">
        <v>600</v>
      </c>
      <c r="E2827" t="s">
        <v>15</v>
      </c>
      <c r="F2827" t="s">
        <v>23</v>
      </c>
      <c r="G2827">
        <v>40</v>
      </c>
      <c r="H2827">
        <v>1</v>
      </c>
      <c r="I2827">
        <v>141137</v>
      </c>
      <c r="J2827">
        <v>1</v>
      </c>
      <c r="K2827">
        <v>1</v>
      </c>
      <c r="L2827">
        <v>1</v>
      </c>
      <c r="M2827">
        <v>67804</v>
      </c>
      <c r="N2827">
        <v>0</v>
      </c>
      <c r="O2827" t="str">
        <f t="shared" si="266"/>
        <v>30-45</v>
      </c>
      <c r="P2827" t="str">
        <f t="shared" si="267"/>
        <v>Medium</v>
      </c>
      <c r="Q2827" t="str">
        <f t="shared" si="268"/>
        <v>New</v>
      </c>
      <c r="R2827" t="str">
        <f t="shared" si="269"/>
        <v>High Balance</v>
      </c>
      <c r="S2827" t="str">
        <f t="shared" si="270"/>
        <v>High Value</v>
      </c>
      <c r="T2827">
        <v>1</v>
      </c>
      <c r="U2827">
        <f t="shared" si="271"/>
        <v>0</v>
      </c>
    </row>
    <row r="2828" spans="1:21" x14ac:dyDescent="0.25">
      <c r="A2828">
        <v>2025</v>
      </c>
      <c r="B2828">
        <v>15628813</v>
      </c>
      <c r="C2828" t="s">
        <v>443</v>
      </c>
      <c r="D2828">
        <v>693</v>
      </c>
      <c r="E2828" t="s">
        <v>15</v>
      </c>
      <c r="F2828" t="s">
        <v>16</v>
      </c>
      <c r="G2828">
        <v>43</v>
      </c>
      <c r="H2828">
        <v>4</v>
      </c>
      <c r="I2828">
        <v>152342</v>
      </c>
      <c r="J2828">
        <v>1</v>
      </c>
      <c r="K2828">
        <v>1</v>
      </c>
      <c r="L2828">
        <v>0</v>
      </c>
      <c r="M2828">
        <v>9242</v>
      </c>
      <c r="N2828">
        <v>0</v>
      </c>
      <c r="O2828" t="str">
        <f t="shared" si="266"/>
        <v>30-45</v>
      </c>
      <c r="P2828" t="str">
        <f t="shared" si="267"/>
        <v>Medium</v>
      </c>
      <c r="Q2828" t="str">
        <f t="shared" si="268"/>
        <v>Mid-Term</v>
      </c>
      <c r="R2828" t="str">
        <f t="shared" si="269"/>
        <v>High Balance</v>
      </c>
      <c r="S2828" t="str">
        <f t="shared" si="270"/>
        <v>High Value</v>
      </c>
      <c r="T2828">
        <v>1</v>
      </c>
      <c r="U2828">
        <f t="shared" si="271"/>
        <v>0</v>
      </c>
    </row>
    <row r="2829" spans="1:21" x14ac:dyDescent="0.25">
      <c r="A2829">
        <v>2025</v>
      </c>
      <c r="B2829">
        <v>15584190</v>
      </c>
      <c r="C2829" t="s">
        <v>668</v>
      </c>
      <c r="D2829">
        <v>704</v>
      </c>
      <c r="E2829" t="s">
        <v>15</v>
      </c>
      <c r="F2829" t="s">
        <v>23</v>
      </c>
      <c r="G2829">
        <v>36</v>
      </c>
      <c r="H2829">
        <v>7</v>
      </c>
      <c r="I2829">
        <v>120027</v>
      </c>
      <c r="J2829">
        <v>2</v>
      </c>
      <c r="K2829">
        <v>0</v>
      </c>
      <c r="L2829">
        <v>1</v>
      </c>
      <c r="M2829">
        <v>100602</v>
      </c>
      <c r="N2829">
        <v>0</v>
      </c>
      <c r="O2829" t="str">
        <f t="shared" si="266"/>
        <v>30-45</v>
      </c>
      <c r="P2829" t="str">
        <f t="shared" si="267"/>
        <v>Medium</v>
      </c>
      <c r="Q2829" t="str">
        <f t="shared" si="268"/>
        <v>Mid-Term</v>
      </c>
      <c r="R2829" t="str">
        <f t="shared" si="269"/>
        <v>High Balance</v>
      </c>
      <c r="S2829" t="str">
        <f t="shared" si="270"/>
        <v>High Value</v>
      </c>
      <c r="T2829">
        <v>1</v>
      </c>
      <c r="U2829">
        <f t="shared" si="271"/>
        <v>0</v>
      </c>
    </row>
    <row r="2830" spans="1:21" x14ac:dyDescent="0.25">
      <c r="A2830">
        <v>2025</v>
      </c>
      <c r="B2830">
        <v>15716449</v>
      </c>
      <c r="C2830" t="s">
        <v>645</v>
      </c>
      <c r="D2830">
        <v>527</v>
      </c>
      <c r="E2830" t="s">
        <v>18</v>
      </c>
      <c r="F2830" t="s">
        <v>23</v>
      </c>
      <c r="G2830">
        <v>33</v>
      </c>
      <c r="H2830">
        <v>9</v>
      </c>
      <c r="I2830">
        <v>132168</v>
      </c>
      <c r="J2830">
        <v>1</v>
      </c>
      <c r="K2830">
        <v>0</v>
      </c>
      <c r="L2830">
        <v>0</v>
      </c>
      <c r="M2830">
        <v>98734</v>
      </c>
      <c r="N2830">
        <v>0</v>
      </c>
      <c r="O2830" t="str">
        <f t="shared" si="266"/>
        <v>30-45</v>
      </c>
      <c r="P2830" t="str">
        <f t="shared" si="267"/>
        <v>Low</v>
      </c>
      <c r="Q2830" t="str">
        <f t="shared" si="268"/>
        <v>Long-Term</v>
      </c>
      <c r="R2830" t="str">
        <f t="shared" si="269"/>
        <v>High Balance</v>
      </c>
      <c r="S2830" t="str">
        <f t="shared" si="270"/>
        <v>High Value</v>
      </c>
      <c r="T2830">
        <v>1</v>
      </c>
      <c r="U2830">
        <f t="shared" si="271"/>
        <v>0</v>
      </c>
    </row>
    <row r="2831" spans="1:21" x14ac:dyDescent="0.25">
      <c r="A2831">
        <v>2025</v>
      </c>
      <c r="B2831">
        <v>15759913</v>
      </c>
      <c r="C2831" t="s">
        <v>663</v>
      </c>
      <c r="D2831">
        <v>553</v>
      </c>
      <c r="E2831" t="s">
        <v>26</v>
      </c>
      <c r="F2831" t="s">
        <v>23</v>
      </c>
      <c r="G2831">
        <v>43</v>
      </c>
      <c r="H2831">
        <v>6</v>
      </c>
      <c r="I2831">
        <v>85201</v>
      </c>
      <c r="J2831">
        <v>2</v>
      </c>
      <c r="K2831">
        <v>1</v>
      </c>
      <c r="L2831">
        <v>1</v>
      </c>
      <c r="M2831">
        <v>160574</v>
      </c>
      <c r="N2831">
        <v>0</v>
      </c>
      <c r="O2831" t="str">
        <f t="shared" si="266"/>
        <v>30-45</v>
      </c>
      <c r="P2831" t="str">
        <f t="shared" si="267"/>
        <v>Low</v>
      </c>
      <c r="Q2831" t="str">
        <f t="shared" si="268"/>
        <v>Mid-Term</v>
      </c>
      <c r="R2831" t="str">
        <f t="shared" si="269"/>
        <v>Low Balance</v>
      </c>
      <c r="S2831" t="str">
        <f t="shared" si="270"/>
        <v>Normal</v>
      </c>
      <c r="T2831">
        <v>1</v>
      </c>
      <c r="U2831">
        <f t="shared" si="271"/>
        <v>0</v>
      </c>
    </row>
    <row r="2832" spans="1:21" x14ac:dyDescent="0.25">
      <c r="A2832">
        <v>2025</v>
      </c>
      <c r="B2832">
        <v>15701555</v>
      </c>
      <c r="C2832" t="s">
        <v>591</v>
      </c>
      <c r="D2832">
        <v>575</v>
      </c>
      <c r="E2832" t="s">
        <v>18</v>
      </c>
      <c r="F2832" t="s">
        <v>23</v>
      </c>
      <c r="G2832">
        <v>53</v>
      </c>
      <c r="H2832">
        <v>1</v>
      </c>
      <c r="I2832">
        <v>84903</v>
      </c>
      <c r="J2832">
        <v>2</v>
      </c>
      <c r="K2832">
        <v>0</v>
      </c>
      <c r="L2832">
        <v>1</v>
      </c>
      <c r="M2832">
        <v>26016</v>
      </c>
      <c r="N2832">
        <v>0</v>
      </c>
      <c r="O2832" t="str">
        <f t="shared" si="266"/>
        <v>46-60</v>
      </c>
      <c r="P2832" t="str">
        <f t="shared" si="267"/>
        <v>Low</v>
      </c>
      <c r="Q2832" t="str">
        <f t="shared" si="268"/>
        <v>New</v>
      </c>
      <c r="R2832" t="str">
        <f t="shared" si="269"/>
        <v>Low Balance</v>
      </c>
      <c r="S2832" t="str">
        <f t="shared" si="270"/>
        <v>Normal</v>
      </c>
      <c r="T2832">
        <v>1</v>
      </c>
      <c r="U2832">
        <f t="shared" si="271"/>
        <v>0</v>
      </c>
    </row>
    <row r="2833" spans="1:21" x14ac:dyDescent="0.25">
      <c r="A2833">
        <v>2025</v>
      </c>
      <c r="B2833">
        <v>15758482</v>
      </c>
      <c r="C2833" t="s">
        <v>1485</v>
      </c>
      <c r="D2833">
        <v>626</v>
      </c>
      <c r="E2833" t="s">
        <v>15</v>
      </c>
      <c r="F2833" t="s">
        <v>16</v>
      </c>
      <c r="G2833">
        <v>32</v>
      </c>
      <c r="H2833">
        <v>0</v>
      </c>
      <c r="I2833">
        <v>0</v>
      </c>
      <c r="J2833">
        <v>2</v>
      </c>
      <c r="K2833">
        <v>0</v>
      </c>
      <c r="L2833">
        <v>0</v>
      </c>
      <c r="M2833">
        <v>187173</v>
      </c>
      <c r="N2833">
        <v>0</v>
      </c>
      <c r="O2833" t="str">
        <f t="shared" si="266"/>
        <v>30-45</v>
      </c>
      <c r="P2833" t="str">
        <f t="shared" si="267"/>
        <v>Medium</v>
      </c>
      <c r="Q2833" t="str">
        <f t="shared" si="268"/>
        <v>New</v>
      </c>
      <c r="R2833" t="str">
        <f t="shared" si="269"/>
        <v>Zero Balance</v>
      </c>
      <c r="S2833" t="str">
        <f t="shared" si="270"/>
        <v>Normal</v>
      </c>
      <c r="T2833">
        <v>1</v>
      </c>
      <c r="U2833">
        <f t="shared" si="271"/>
        <v>0</v>
      </c>
    </row>
    <row r="2834" spans="1:21" x14ac:dyDescent="0.25">
      <c r="A2834">
        <v>2025</v>
      </c>
      <c r="B2834">
        <v>15758171</v>
      </c>
      <c r="C2834" t="s">
        <v>153</v>
      </c>
      <c r="D2834">
        <v>582</v>
      </c>
      <c r="E2834" t="s">
        <v>15</v>
      </c>
      <c r="F2834" t="s">
        <v>23</v>
      </c>
      <c r="G2834">
        <v>20</v>
      </c>
      <c r="H2834">
        <v>4</v>
      </c>
      <c r="I2834">
        <v>0</v>
      </c>
      <c r="J2834">
        <v>1</v>
      </c>
      <c r="K2834">
        <v>1</v>
      </c>
      <c r="L2834">
        <v>1</v>
      </c>
      <c r="M2834">
        <v>55764</v>
      </c>
      <c r="N2834">
        <v>0</v>
      </c>
      <c r="O2834" t="str">
        <f t="shared" si="266"/>
        <v>&lt;30</v>
      </c>
      <c r="P2834" t="str">
        <f t="shared" si="267"/>
        <v>Low</v>
      </c>
      <c r="Q2834" t="str">
        <f t="shared" si="268"/>
        <v>Mid-Term</v>
      </c>
      <c r="R2834" t="str">
        <f t="shared" si="269"/>
        <v>Zero Balance</v>
      </c>
      <c r="S2834" t="str">
        <f t="shared" si="270"/>
        <v>Normal</v>
      </c>
      <c r="T2834">
        <v>1</v>
      </c>
      <c r="U2834">
        <f t="shared" si="271"/>
        <v>0</v>
      </c>
    </row>
    <row r="2835" spans="1:21" x14ac:dyDescent="0.25">
      <c r="A2835">
        <v>2025</v>
      </c>
      <c r="B2835">
        <v>15680346</v>
      </c>
      <c r="C2835" t="s">
        <v>285</v>
      </c>
      <c r="D2835">
        <v>683</v>
      </c>
      <c r="E2835" t="s">
        <v>18</v>
      </c>
      <c r="F2835" t="s">
        <v>23</v>
      </c>
      <c r="G2835">
        <v>40</v>
      </c>
      <c r="H2835">
        <v>8</v>
      </c>
      <c r="I2835">
        <v>0</v>
      </c>
      <c r="J2835">
        <v>1</v>
      </c>
      <c r="K2835">
        <v>1</v>
      </c>
      <c r="L2835">
        <v>0</v>
      </c>
      <c r="M2835">
        <v>75848</v>
      </c>
      <c r="N2835">
        <v>0</v>
      </c>
      <c r="O2835" t="str">
        <f t="shared" si="266"/>
        <v>30-45</v>
      </c>
      <c r="P2835" t="str">
        <f t="shared" si="267"/>
        <v>Medium</v>
      </c>
      <c r="Q2835" t="str">
        <f t="shared" si="268"/>
        <v>Long-Term</v>
      </c>
      <c r="R2835" t="str">
        <f t="shared" si="269"/>
        <v>Zero Balance</v>
      </c>
      <c r="S2835" t="str">
        <f t="shared" si="270"/>
        <v>Normal</v>
      </c>
      <c r="T2835">
        <v>1</v>
      </c>
      <c r="U2835">
        <f t="shared" si="271"/>
        <v>0</v>
      </c>
    </row>
    <row r="2836" spans="1:21" x14ac:dyDescent="0.25">
      <c r="A2836">
        <v>2025</v>
      </c>
      <c r="B2836">
        <v>15649124</v>
      </c>
      <c r="C2836" t="s">
        <v>1104</v>
      </c>
      <c r="D2836">
        <v>850</v>
      </c>
      <c r="E2836" t="s">
        <v>15</v>
      </c>
      <c r="F2836" t="s">
        <v>23</v>
      </c>
      <c r="G2836">
        <v>30</v>
      </c>
      <c r="H2836">
        <v>9</v>
      </c>
      <c r="I2836">
        <v>121535</v>
      </c>
      <c r="J2836">
        <v>1</v>
      </c>
      <c r="K2836">
        <v>0</v>
      </c>
      <c r="L2836">
        <v>0</v>
      </c>
      <c r="M2836">
        <v>40313</v>
      </c>
      <c r="N2836">
        <v>0</v>
      </c>
      <c r="O2836" t="str">
        <f t="shared" si="266"/>
        <v>30-45</v>
      </c>
      <c r="P2836" t="str">
        <f t="shared" si="267"/>
        <v>High</v>
      </c>
      <c r="Q2836" t="str">
        <f t="shared" si="268"/>
        <v>Long-Term</v>
      </c>
      <c r="R2836" t="str">
        <f t="shared" si="269"/>
        <v>High Balance</v>
      </c>
      <c r="S2836" t="str">
        <f t="shared" si="270"/>
        <v>High Value</v>
      </c>
      <c r="T2836">
        <v>1</v>
      </c>
      <c r="U2836">
        <f t="shared" si="271"/>
        <v>0</v>
      </c>
    </row>
    <row r="2837" spans="1:21" x14ac:dyDescent="0.25">
      <c r="A2837">
        <v>2025</v>
      </c>
      <c r="B2837">
        <v>15812917</v>
      </c>
      <c r="C2837" t="s">
        <v>1486</v>
      </c>
      <c r="D2837">
        <v>653</v>
      </c>
      <c r="E2837" t="s">
        <v>18</v>
      </c>
      <c r="F2837" t="s">
        <v>23</v>
      </c>
      <c r="G2837">
        <v>35</v>
      </c>
      <c r="H2837">
        <v>6</v>
      </c>
      <c r="I2837">
        <v>116663</v>
      </c>
      <c r="J2837">
        <v>2</v>
      </c>
      <c r="K2837">
        <v>1</v>
      </c>
      <c r="L2837">
        <v>1</v>
      </c>
      <c r="M2837">
        <v>23864</v>
      </c>
      <c r="N2837">
        <v>0</v>
      </c>
      <c r="O2837" t="str">
        <f t="shared" si="266"/>
        <v>30-45</v>
      </c>
      <c r="P2837" t="str">
        <f t="shared" si="267"/>
        <v>Medium</v>
      </c>
      <c r="Q2837" t="str">
        <f t="shared" si="268"/>
        <v>Mid-Term</v>
      </c>
      <c r="R2837" t="str">
        <f t="shared" si="269"/>
        <v>High Balance</v>
      </c>
      <c r="S2837" t="str">
        <f t="shared" si="270"/>
        <v>High Value</v>
      </c>
      <c r="T2837">
        <v>1</v>
      </c>
      <c r="U2837">
        <f t="shared" si="271"/>
        <v>0</v>
      </c>
    </row>
    <row r="2838" spans="1:21" x14ac:dyDescent="0.25">
      <c r="A2838">
        <v>2025</v>
      </c>
      <c r="B2838">
        <v>15768455</v>
      </c>
      <c r="C2838" t="s">
        <v>45</v>
      </c>
      <c r="D2838">
        <v>679</v>
      </c>
      <c r="E2838" t="s">
        <v>15</v>
      </c>
      <c r="F2838" t="s">
        <v>23</v>
      </c>
      <c r="G2838">
        <v>60</v>
      </c>
      <c r="H2838">
        <v>8</v>
      </c>
      <c r="I2838">
        <v>0</v>
      </c>
      <c r="J2838">
        <v>2</v>
      </c>
      <c r="K2838">
        <v>1</v>
      </c>
      <c r="L2838">
        <v>1</v>
      </c>
      <c r="M2838">
        <v>51381</v>
      </c>
      <c r="N2838">
        <v>0</v>
      </c>
      <c r="O2838" t="str">
        <f t="shared" si="266"/>
        <v>46-60</v>
      </c>
      <c r="P2838" t="str">
        <f t="shared" si="267"/>
        <v>Medium</v>
      </c>
      <c r="Q2838" t="str">
        <f t="shared" si="268"/>
        <v>Long-Term</v>
      </c>
      <c r="R2838" t="str">
        <f t="shared" si="269"/>
        <v>Zero Balance</v>
      </c>
      <c r="S2838" t="str">
        <f t="shared" si="270"/>
        <v>Normal</v>
      </c>
      <c r="T2838">
        <v>1</v>
      </c>
      <c r="U2838">
        <f t="shared" si="271"/>
        <v>0</v>
      </c>
    </row>
    <row r="2839" spans="1:21" x14ac:dyDescent="0.25">
      <c r="A2839">
        <v>2025</v>
      </c>
      <c r="B2839">
        <v>15703059</v>
      </c>
      <c r="C2839" t="s">
        <v>33</v>
      </c>
      <c r="D2839">
        <v>549</v>
      </c>
      <c r="E2839" t="s">
        <v>26</v>
      </c>
      <c r="F2839" t="s">
        <v>16</v>
      </c>
      <c r="G2839">
        <v>49</v>
      </c>
      <c r="H2839">
        <v>6</v>
      </c>
      <c r="I2839">
        <v>124829</v>
      </c>
      <c r="J2839">
        <v>1</v>
      </c>
      <c r="K2839">
        <v>0</v>
      </c>
      <c r="L2839">
        <v>1</v>
      </c>
      <c r="M2839">
        <v>93551</v>
      </c>
      <c r="N2839">
        <v>0</v>
      </c>
      <c r="O2839" t="str">
        <f t="shared" si="266"/>
        <v>46-60</v>
      </c>
      <c r="P2839" t="str">
        <f t="shared" si="267"/>
        <v>Low</v>
      </c>
      <c r="Q2839" t="str">
        <f t="shared" si="268"/>
        <v>Mid-Term</v>
      </c>
      <c r="R2839" t="str">
        <f t="shared" si="269"/>
        <v>High Balance</v>
      </c>
      <c r="S2839" t="str">
        <f t="shared" si="270"/>
        <v>High Value</v>
      </c>
      <c r="T2839">
        <v>1</v>
      </c>
      <c r="U2839">
        <f t="shared" si="271"/>
        <v>0</v>
      </c>
    </row>
    <row r="2840" spans="1:21" x14ac:dyDescent="0.25">
      <c r="A2840">
        <v>2025</v>
      </c>
      <c r="B2840">
        <v>15646196</v>
      </c>
      <c r="C2840" t="s">
        <v>725</v>
      </c>
      <c r="D2840">
        <v>850</v>
      </c>
      <c r="E2840" t="s">
        <v>18</v>
      </c>
      <c r="F2840" t="s">
        <v>16</v>
      </c>
      <c r="G2840">
        <v>36</v>
      </c>
      <c r="H2840">
        <v>2</v>
      </c>
      <c r="I2840">
        <v>155181</v>
      </c>
      <c r="J2840">
        <v>2</v>
      </c>
      <c r="K2840">
        <v>0</v>
      </c>
      <c r="L2840">
        <v>0</v>
      </c>
      <c r="M2840">
        <v>169416</v>
      </c>
      <c r="N2840">
        <v>0</v>
      </c>
      <c r="O2840" t="str">
        <f t="shared" si="266"/>
        <v>30-45</v>
      </c>
      <c r="P2840" t="str">
        <f t="shared" si="267"/>
        <v>High</v>
      </c>
      <c r="Q2840" t="str">
        <f t="shared" si="268"/>
        <v>New</v>
      </c>
      <c r="R2840" t="str">
        <f t="shared" si="269"/>
        <v>High Balance</v>
      </c>
      <c r="S2840" t="str">
        <f t="shared" si="270"/>
        <v>High Value</v>
      </c>
      <c r="T2840">
        <v>1</v>
      </c>
      <c r="U2840">
        <f t="shared" si="271"/>
        <v>0</v>
      </c>
    </row>
    <row r="2841" spans="1:21" x14ac:dyDescent="0.25">
      <c r="A2841">
        <v>2025</v>
      </c>
      <c r="B2841">
        <v>15585451</v>
      </c>
      <c r="C2841" t="s">
        <v>1487</v>
      </c>
      <c r="D2841">
        <v>558</v>
      </c>
      <c r="E2841" t="s">
        <v>26</v>
      </c>
      <c r="F2841" t="s">
        <v>16</v>
      </c>
      <c r="G2841">
        <v>32</v>
      </c>
      <c r="H2841">
        <v>1</v>
      </c>
      <c r="I2841">
        <v>108263</v>
      </c>
      <c r="J2841">
        <v>1</v>
      </c>
      <c r="K2841">
        <v>1</v>
      </c>
      <c r="L2841">
        <v>1</v>
      </c>
      <c r="M2841">
        <v>6935</v>
      </c>
      <c r="N2841">
        <v>0</v>
      </c>
      <c r="O2841" t="str">
        <f t="shared" si="266"/>
        <v>30-45</v>
      </c>
      <c r="P2841" t="str">
        <f t="shared" si="267"/>
        <v>Low</v>
      </c>
      <c r="Q2841" t="str">
        <f t="shared" si="268"/>
        <v>New</v>
      </c>
      <c r="R2841" t="str">
        <f t="shared" si="269"/>
        <v>High Balance</v>
      </c>
      <c r="S2841" t="str">
        <f t="shared" si="270"/>
        <v>High Value</v>
      </c>
      <c r="T2841">
        <v>1</v>
      </c>
      <c r="U2841">
        <f t="shared" si="271"/>
        <v>0</v>
      </c>
    </row>
    <row r="2842" spans="1:21" x14ac:dyDescent="0.25">
      <c r="A2842">
        <v>2025</v>
      </c>
      <c r="B2842">
        <v>15714057</v>
      </c>
      <c r="C2842" t="s">
        <v>1488</v>
      </c>
      <c r="D2842">
        <v>528</v>
      </c>
      <c r="E2842" t="s">
        <v>18</v>
      </c>
      <c r="F2842" t="s">
        <v>23</v>
      </c>
      <c r="G2842">
        <v>40</v>
      </c>
      <c r="H2842">
        <v>4</v>
      </c>
      <c r="I2842">
        <v>0</v>
      </c>
      <c r="J2842">
        <v>2</v>
      </c>
      <c r="K2842">
        <v>1</v>
      </c>
      <c r="L2842">
        <v>0</v>
      </c>
      <c r="M2842">
        <v>25400</v>
      </c>
      <c r="N2842">
        <v>0</v>
      </c>
      <c r="O2842" t="str">
        <f t="shared" si="266"/>
        <v>30-45</v>
      </c>
      <c r="P2842" t="str">
        <f t="shared" si="267"/>
        <v>Low</v>
      </c>
      <c r="Q2842" t="str">
        <f t="shared" si="268"/>
        <v>Mid-Term</v>
      </c>
      <c r="R2842" t="str">
        <f t="shared" si="269"/>
        <v>Zero Balance</v>
      </c>
      <c r="S2842" t="str">
        <f t="shared" si="270"/>
        <v>Normal</v>
      </c>
      <c r="T2842">
        <v>1</v>
      </c>
      <c r="U2842">
        <f t="shared" si="271"/>
        <v>0</v>
      </c>
    </row>
    <row r="2843" spans="1:21" x14ac:dyDescent="0.25">
      <c r="A2843">
        <v>2025</v>
      </c>
      <c r="B2843">
        <v>15748473</v>
      </c>
      <c r="C2843" t="s">
        <v>1489</v>
      </c>
      <c r="D2843">
        <v>801</v>
      </c>
      <c r="E2843" t="s">
        <v>15</v>
      </c>
      <c r="F2843" t="s">
        <v>23</v>
      </c>
      <c r="G2843">
        <v>38</v>
      </c>
      <c r="H2843">
        <v>5</v>
      </c>
      <c r="I2843">
        <v>0</v>
      </c>
      <c r="J2843">
        <v>2</v>
      </c>
      <c r="K2843">
        <v>1</v>
      </c>
      <c r="L2843">
        <v>0</v>
      </c>
      <c r="M2843">
        <v>66256</v>
      </c>
      <c r="N2843">
        <v>0</v>
      </c>
      <c r="O2843" t="str">
        <f t="shared" si="266"/>
        <v>30-45</v>
      </c>
      <c r="P2843" t="str">
        <f t="shared" si="267"/>
        <v>High</v>
      </c>
      <c r="Q2843" t="str">
        <f t="shared" si="268"/>
        <v>Mid-Term</v>
      </c>
      <c r="R2843" t="str">
        <f t="shared" si="269"/>
        <v>Zero Balance</v>
      </c>
      <c r="S2843" t="str">
        <f t="shared" si="270"/>
        <v>Normal</v>
      </c>
      <c r="T2843">
        <v>1</v>
      </c>
      <c r="U2843">
        <f t="shared" si="271"/>
        <v>0</v>
      </c>
    </row>
    <row r="2844" spans="1:21" x14ac:dyDescent="0.25">
      <c r="A2844">
        <v>2025</v>
      </c>
      <c r="B2844">
        <v>15785782</v>
      </c>
      <c r="C2844" t="s">
        <v>872</v>
      </c>
      <c r="D2844">
        <v>513</v>
      </c>
      <c r="E2844" t="s">
        <v>18</v>
      </c>
      <c r="F2844" t="s">
        <v>23</v>
      </c>
      <c r="G2844">
        <v>48</v>
      </c>
      <c r="H2844">
        <v>2</v>
      </c>
      <c r="I2844">
        <v>0</v>
      </c>
      <c r="J2844">
        <v>1</v>
      </c>
      <c r="K2844">
        <v>1</v>
      </c>
      <c r="L2844">
        <v>1</v>
      </c>
      <c r="M2844">
        <v>114709</v>
      </c>
      <c r="N2844">
        <v>1</v>
      </c>
      <c r="O2844" t="str">
        <f t="shared" si="266"/>
        <v>46-60</v>
      </c>
      <c r="P2844" t="str">
        <f t="shared" si="267"/>
        <v>Low</v>
      </c>
      <c r="Q2844" t="str">
        <f t="shared" si="268"/>
        <v>New</v>
      </c>
      <c r="R2844" t="str">
        <f t="shared" si="269"/>
        <v>Zero Balance</v>
      </c>
      <c r="S2844" t="str">
        <f t="shared" si="270"/>
        <v>Normal</v>
      </c>
      <c r="T2844">
        <v>1</v>
      </c>
      <c r="U2844">
        <f t="shared" si="271"/>
        <v>0</v>
      </c>
    </row>
    <row r="2845" spans="1:21" x14ac:dyDescent="0.25">
      <c r="A2845">
        <v>2025</v>
      </c>
      <c r="B2845">
        <v>15693233</v>
      </c>
      <c r="C2845" t="s">
        <v>1490</v>
      </c>
      <c r="D2845">
        <v>666</v>
      </c>
      <c r="E2845" t="s">
        <v>26</v>
      </c>
      <c r="F2845" t="s">
        <v>23</v>
      </c>
      <c r="G2845">
        <v>38</v>
      </c>
      <c r="H2845">
        <v>6</v>
      </c>
      <c r="I2845">
        <v>99813</v>
      </c>
      <c r="J2845">
        <v>2</v>
      </c>
      <c r="K2845">
        <v>1</v>
      </c>
      <c r="L2845">
        <v>1</v>
      </c>
      <c r="M2845">
        <v>158358</v>
      </c>
      <c r="N2845">
        <v>0</v>
      </c>
      <c r="O2845" t="str">
        <f t="shared" si="266"/>
        <v>30-45</v>
      </c>
      <c r="P2845" t="str">
        <f t="shared" si="267"/>
        <v>Medium</v>
      </c>
      <c r="Q2845" t="str">
        <f t="shared" si="268"/>
        <v>Mid-Term</v>
      </c>
      <c r="R2845" t="str">
        <f t="shared" si="269"/>
        <v>Low Balance</v>
      </c>
      <c r="S2845" t="str">
        <f t="shared" si="270"/>
        <v>Normal</v>
      </c>
      <c r="T2845">
        <v>1</v>
      </c>
      <c r="U2845">
        <f t="shared" si="271"/>
        <v>0</v>
      </c>
    </row>
    <row r="2846" spans="1:21" x14ac:dyDescent="0.25">
      <c r="A2846">
        <v>2025</v>
      </c>
      <c r="B2846">
        <v>15757521</v>
      </c>
      <c r="C2846" t="s">
        <v>333</v>
      </c>
      <c r="D2846">
        <v>606</v>
      </c>
      <c r="E2846" t="s">
        <v>15</v>
      </c>
      <c r="F2846" t="s">
        <v>23</v>
      </c>
      <c r="G2846">
        <v>35</v>
      </c>
      <c r="H2846">
        <v>2</v>
      </c>
      <c r="I2846">
        <v>132164</v>
      </c>
      <c r="J2846">
        <v>1</v>
      </c>
      <c r="K2846">
        <v>0</v>
      </c>
      <c r="L2846">
        <v>1</v>
      </c>
      <c r="M2846">
        <v>164816</v>
      </c>
      <c r="N2846">
        <v>0</v>
      </c>
      <c r="O2846" t="str">
        <f t="shared" si="266"/>
        <v>30-45</v>
      </c>
      <c r="P2846" t="str">
        <f t="shared" si="267"/>
        <v>Medium</v>
      </c>
      <c r="Q2846" t="str">
        <f t="shared" si="268"/>
        <v>New</v>
      </c>
      <c r="R2846" t="str">
        <f t="shared" si="269"/>
        <v>High Balance</v>
      </c>
      <c r="S2846" t="str">
        <f t="shared" si="270"/>
        <v>High Value</v>
      </c>
      <c r="T2846">
        <v>1</v>
      </c>
      <c r="U2846">
        <f t="shared" si="271"/>
        <v>0</v>
      </c>
    </row>
    <row r="2847" spans="1:21" x14ac:dyDescent="0.25">
      <c r="A2847">
        <v>2025</v>
      </c>
      <c r="B2847">
        <v>15812513</v>
      </c>
      <c r="C2847" t="s">
        <v>1244</v>
      </c>
      <c r="D2847">
        <v>599</v>
      </c>
      <c r="E2847" t="s">
        <v>26</v>
      </c>
      <c r="F2847" t="s">
        <v>23</v>
      </c>
      <c r="G2847">
        <v>45</v>
      </c>
      <c r="H2847">
        <v>10</v>
      </c>
      <c r="I2847">
        <v>103583</v>
      </c>
      <c r="J2847">
        <v>1</v>
      </c>
      <c r="K2847">
        <v>1</v>
      </c>
      <c r="L2847">
        <v>0</v>
      </c>
      <c r="M2847">
        <v>132128</v>
      </c>
      <c r="N2847">
        <v>1</v>
      </c>
      <c r="O2847" t="str">
        <f t="shared" si="266"/>
        <v>30-45</v>
      </c>
      <c r="P2847" t="str">
        <f t="shared" si="267"/>
        <v>Low</v>
      </c>
      <c r="Q2847" t="str">
        <f t="shared" si="268"/>
        <v>Long-Term</v>
      </c>
      <c r="R2847" t="str">
        <f t="shared" si="269"/>
        <v>High Balance</v>
      </c>
      <c r="S2847" t="str">
        <f t="shared" si="270"/>
        <v>High Value</v>
      </c>
      <c r="T2847">
        <v>1</v>
      </c>
      <c r="U2847">
        <f t="shared" si="271"/>
        <v>103583</v>
      </c>
    </row>
    <row r="2848" spans="1:21" x14ac:dyDescent="0.25">
      <c r="A2848">
        <v>2025</v>
      </c>
      <c r="B2848">
        <v>15674950</v>
      </c>
      <c r="C2848" t="s">
        <v>1491</v>
      </c>
      <c r="D2848">
        <v>544</v>
      </c>
      <c r="E2848" t="s">
        <v>26</v>
      </c>
      <c r="F2848" t="s">
        <v>23</v>
      </c>
      <c r="G2848">
        <v>39</v>
      </c>
      <c r="H2848">
        <v>4</v>
      </c>
      <c r="I2848">
        <v>142406</v>
      </c>
      <c r="J2848">
        <v>2</v>
      </c>
      <c r="K2848">
        <v>1</v>
      </c>
      <c r="L2848">
        <v>0</v>
      </c>
      <c r="M2848">
        <v>146637</v>
      </c>
      <c r="N2848">
        <v>0</v>
      </c>
      <c r="O2848" t="str">
        <f t="shared" si="266"/>
        <v>30-45</v>
      </c>
      <c r="P2848" t="str">
        <f t="shared" si="267"/>
        <v>Low</v>
      </c>
      <c r="Q2848" t="str">
        <f t="shared" si="268"/>
        <v>Mid-Term</v>
      </c>
      <c r="R2848" t="str">
        <f t="shared" si="269"/>
        <v>High Balance</v>
      </c>
      <c r="S2848" t="str">
        <f t="shared" si="270"/>
        <v>High Value</v>
      </c>
      <c r="T2848">
        <v>1</v>
      </c>
      <c r="U2848">
        <f t="shared" si="271"/>
        <v>0</v>
      </c>
    </row>
    <row r="2849" spans="1:21" x14ac:dyDescent="0.25">
      <c r="A2849">
        <v>2025</v>
      </c>
      <c r="B2849">
        <v>15678572</v>
      </c>
      <c r="C2849" t="s">
        <v>1492</v>
      </c>
      <c r="D2849">
        <v>529</v>
      </c>
      <c r="E2849" t="s">
        <v>18</v>
      </c>
      <c r="F2849" t="s">
        <v>23</v>
      </c>
      <c r="G2849">
        <v>38</v>
      </c>
      <c r="H2849">
        <v>7</v>
      </c>
      <c r="I2849">
        <v>99842</v>
      </c>
      <c r="J2849">
        <v>2</v>
      </c>
      <c r="K2849">
        <v>1</v>
      </c>
      <c r="L2849">
        <v>0</v>
      </c>
      <c r="M2849">
        <v>90256</v>
      </c>
      <c r="N2849">
        <v>1</v>
      </c>
      <c r="O2849" t="str">
        <f t="shared" si="266"/>
        <v>30-45</v>
      </c>
      <c r="P2849" t="str">
        <f t="shared" si="267"/>
        <v>Low</v>
      </c>
      <c r="Q2849" t="str">
        <f t="shared" si="268"/>
        <v>Mid-Term</v>
      </c>
      <c r="R2849" t="str">
        <f t="shared" si="269"/>
        <v>Low Balance</v>
      </c>
      <c r="S2849" t="str">
        <f t="shared" si="270"/>
        <v>Normal</v>
      </c>
      <c r="T2849">
        <v>1</v>
      </c>
      <c r="U2849">
        <f t="shared" si="271"/>
        <v>99842</v>
      </c>
    </row>
    <row r="2850" spans="1:21" x14ac:dyDescent="0.25">
      <c r="A2850">
        <v>2025</v>
      </c>
      <c r="B2850">
        <v>15713608</v>
      </c>
      <c r="C2850" t="s">
        <v>943</v>
      </c>
      <c r="D2850">
        <v>850</v>
      </c>
      <c r="E2850" t="s">
        <v>15</v>
      </c>
      <c r="F2850" t="s">
        <v>16</v>
      </c>
      <c r="G2850">
        <v>41</v>
      </c>
      <c r="H2850">
        <v>5</v>
      </c>
      <c r="I2850">
        <v>0</v>
      </c>
      <c r="J2850">
        <v>2</v>
      </c>
      <c r="K2850">
        <v>1</v>
      </c>
      <c r="L2850">
        <v>1</v>
      </c>
      <c r="M2850">
        <v>34827</v>
      </c>
      <c r="N2850">
        <v>0</v>
      </c>
      <c r="O2850" t="str">
        <f t="shared" si="266"/>
        <v>30-45</v>
      </c>
      <c r="P2850" t="str">
        <f t="shared" si="267"/>
        <v>High</v>
      </c>
      <c r="Q2850" t="str">
        <f t="shared" si="268"/>
        <v>Mid-Term</v>
      </c>
      <c r="R2850" t="str">
        <f t="shared" si="269"/>
        <v>Zero Balance</v>
      </c>
      <c r="S2850" t="str">
        <f t="shared" si="270"/>
        <v>Normal</v>
      </c>
      <c r="T2850">
        <v>1</v>
      </c>
      <c r="U2850">
        <f t="shared" si="271"/>
        <v>0</v>
      </c>
    </row>
    <row r="2851" spans="1:21" x14ac:dyDescent="0.25">
      <c r="A2851">
        <v>2025</v>
      </c>
      <c r="B2851">
        <v>15579262</v>
      </c>
      <c r="C2851" t="s">
        <v>1493</v>
      </c>
      <c r="D2851">
        <v>497</v>
      </c>
      <c r="E2851" t="s">
        <v>15</v>
      </c>
      <c r="F2851" t="s">
        <v>23</v>
      </c>
      <c r="G2851">
        <v>41</v>
      </c>
      <c r="H2851">
        <v>9</v>
      </c>
      <c r="I2851">
        <v>0</v>
      </c>
      <c r="J2851">
        <v>1</v>
      </c>
      <c r="K2851">
        <v>0</v>
      </c>
      <c r="L2851">
        <v>0</v>
      </c>
      <c r="M2851">
        <v>22074</v>
      </c>
      <c r="N2851">
        <v>0</v>
      </c>
      <c r="O2851" t="str">
        <f t="shared" si="266"/>
        <v>30-45</v>
      </c>
      <c r="P2851" t="str">
        <f t="shared" si="267"/>
        <v>Low</v>
      </c>
      <c r="Q2851" t="str">
        <f t="shared" si="268"/>
        <v>Long-Term</v>
      </c>
      <c r="R2851" t="str">
        <f t="shared" si="269"/>
        <v>Zero Balance</v>
      </c>
      <c r="S2851" t="str">
        <f t="shared" si="270"/>
        <v>Normal</v>
      </c>
      <c r="T2851">
        <v>1</v>
      </c>
      <c r="U2851">
        <f t="shared" si="271"/>
        <v>0</v>
      </c>
    </row>
    <row r="2852" spans="1:21" x14ac:dyDescent="0.25">
      <c r="A2852">
        <v>2025</v>
      </c>
      <c r="B2852">
        <v>15610426</v>
      </c>
      <c r="C2852" t="s">
        <v>153</v>
      </c>
      <c r="D2852">
        <v>764</v>
      </c>
      <c r="E2852" t="s">
        <v>15</v>
      </c>
      <c r="F2852" t="s">
        <v>16</v>
      </c>
      <c r="G2852">
        <v>39</v>
      </c>
      <c r="H2852">
        <v>5</v>
      </c>
      <c r="I2852">
        <v>81042</v>
      </c>
      <c r="J2852">
        <v>1</v>
      </c>
      <c r="K2852">
        <v>0</v>
      </c>
      <c r="L2852">
        <v>1</v>
      </c>
      <c r="M2852">
        <v>109805</v>
      </c>
      <c r="N2852">
        <v>0</v>
      </c>
      <c r="O2852" t="str">
        <f t="shared" si="266"/>
        <v>30-45</v>
      </c>
      <c r="P2852" t="str">
        <f t="shared" si="267"/>
        <v>High</v>
      </c>
      <c r="Q2852" t="str">
        <f t="shared" si="268"/>
        <v>Mid-Term</v>
      </c>
      <c r="R2852" t="str">
        <f t="shared" si="269"/>
        <v>Low Balance</v>
      </c>
      <c r="S2852" t="str">
        <f t="shared" si="270"/>
        <v>Normal</v>
      </c>
      <c r="T2852">
        <v>1</v>
      </c>
      <c r="U2852">
        <f t="shared" si="271"/>
        <v>0</v>
      </c>
    </row>
    <row r="2853" spans="1:21" x14ac:dyDescent="0.25">
      <c r="A2853">
        <v>2025</v>
      </c>
      <c r="B2853">
        <v>15776454</v>
      </c>
      <c r="C2853" t="s">
        <v>782</v>
      </c>
      <c r="D2853">
        <v>603</v>
      </c>
      <c r="E2853" t="s">
        <v>15</v>
      </c>
      <c r="F2853" t="s">
        <v>16</v>
      </c>
      <c r="G2853">
        <v>48</v>
      </c>
      <c r="H2853">
        <v>5</v>
      </c>
      <c r="I2853">
        <v>0</v>
      </c>
      <c r="J2853">
        <v>1</v>
      </c>
      <c r="K2853">
        <v>1</v>
      </c>
      <c r="L2853">
        <v>0</v>
      </c>
      <c r="M2853">
        <v>100479</v>
      </c>
      <c r="N2853">
        <v>1</v>
      </c>
      <c r="O2853" t="str">
        <f t="shared" si="266"/>
        <v>46-60</v>
      </c>
      <c r="P2853" t="str">
        <f t="shared" si="267"/>
        <v>Medium</v>
      </c>
      <c r="Q2853" t="str">
        <f t="shared" si="268"/>
        <v>Mid-Term</v>
      </c>
      <c r="R2853" t="str">
        <f t="shared" si="269"/>
        <v>Zero Balance</v>
      </c>
      <c r="S2853" t="str">
        <f t="shared" si="270"/>
        <v>Normal</v>
      </c>
      <c r="T2853">
        <v>1</v>
      </c>
      <c r="U2853">
        <f t="shared" si="271"/>
        <v>0</v>
      </c>
    </row>
    <row r="2854" spans="1:21" x14ac:dyDescent="0.25">
      <c r="A2854">
        <v>2025</v>
      </c>
      <c r="B2854">
        <v>15771483</v>
      </c>
      <c r="C2854" t="s">
        <v>1494</v>
      </c>
      <c r="D2854">
        <v>609</v>
      </c>
      <c r="E2854" t="s">
        <v>15</v>
      </c>
      <c r="F2854" t="s">
        <v>23</v>
      </c>
      <c r="G2854">
        <v>40</v>
      </c>
      <c r="H2854">
        <v>6</v>
      </c>
      <c r="I2854">
        <v>0</v>
      </c>
      <c r="J2854">
        <v>2</v>
      </c>
      <c r="K2854">
        <v>1</v>
      </c>
      <c r="L2854">
        <v>1</v>
      </c>
      <c r="M2854">
        <v>97416</v>
      </c>
      <c r="N2854">
        <v>0</v>
      </c>
      <c r="O2854" t="str">
        <f t="shared" si="266"/>
        <v>30-45</v>
      </c>
      <c r="P2854" t="str">
        <f t="shared" si="267"/>
        <v>Medium</v>
      </c>
      <c r="Q2854" t="str">
        <f t="shared" si="268"/>
        <v>Mid-Term</v>
      </c>
      <c r="R2854" t="str">
        <f t="shared" si="269"/>
        <v>Zero Balance</v>
      </c>
      <c r="S2854" t="str">
        <f t="shared" si="270"/>
        <v>Normal</v>
      </c>
      <c r="T2854">
        <v>1</v>
      </c>
      <c r="U2854">
        <f t="shared" si="271"/>
        <v>0</v>
      </c>
    </row>
    <row r="2855" spans="1:21" x14ac:dyDescent="0.25">
      <c r="A2855">
        <v>2025</v>
      </c>
      <c r="B2855">
        <v>15648489</v>
      </c>
      <c r="C2855" t="s">
        <v>182</v>
      </c>
      <c r="D2855">
        <v>487</v>
      </c>
      <c r="E2855" t="s">
        <v>15</v>
      </c>
      <c r="F2855" t="s">
        <v>23</v>
      </c>
      <c r="G2855">
        <v>53</v>
      </c>
      <c r="H2855">
        <v>4</v>
      </c>
      <c r="I2855">
        <v>199689</v>
      </c>
      <c r="J2855">
        <v>1</v>
      </c>
      <c r="K2855">
        <v>1</v>
      </c>
      <c r="L2855">
        <v>1</v>
      </c>
      <c r="M2855">
        <v>24208</v>
      </c>
      <c r="N2855">
        <v>1</v>
      </c>
      <c r="O2855" t="str">
        <f t="shared" si="266"/>
        <v>46-60</v>
      </c>
      <c r="P2855" t="str">
        <f t="shared" si="267"/>
        <v>Low</v>
      </c>
      <c r="Q2855" t="str">
        <f t="shared" si="268"/>
        <v>Mid-Term</v>
      </c>
      <c r="R2855" t="str">
        <f t="shared" si="269"/>
        <v>High Balance</v>
      </c>
      <c r="S2855" t="str">
        <f t="shared" si="270"/>
        <v>High Value</v>
      </c>
      <c r="T2855">
        <v>1</v>
      </c>
      <c r="U2855">
        <f t="shared" si="271"/>
        <v>199689</v>
      </c>
    </row>
    <row r="2856" spans="1:21" x14ac:dyDescent="0.25">
      <c r="A2856">
        <v>2025</v>
      </c>
      <c r="B2856">
        <v>15646609</v>
      </c>
      <c r="C2856" t="s">
        <v>1495</v>
      </c>
      <c r="D2856">
        <v>748</v>
      </c>
      <c r="E2856" t="s">
        <v>15</v>
      </c>
      <c r="F2856" t="s">
        <v>23</v>
      </c>
      <c r="G2856">
        <v>33</v>
      </c>
      <c r="H2856">
        <v>1</v>
      </c>
      <c r="I2856">
        <v>142645</v>
      </c>
      <c r="J2856">
        <v>1</v>
      </c>
      <c r="K2856">
        <v>0</v>
      </c>
      <c r="L2856">
        <v>0</v>
      </c>
      <c r="M2856">
        <v>69133</v>
      </c>
      <c r="N2856">
        <v>0</v>
      </c>
      <c r="O2856" t="str">
        <f t="shared" si="266"/>
        <v>30-45</v>
      </c>
      <c r="P2856" t="str">
        <f t="shared" si="267"/>
        <v>Medium</v>
      </c>
      <c r="Q2856" t="str">
        <f t="shared" si="268"/>
        <v>New</v>
      </c>
      <c r="R2856" t="str">
        <f t="shared" si="269"/>
        <v>High Balance</v>
      </c>
      <c r="S2856" t="str">
        <f t="shared" si="270"/>
        <v>High Value</v>
      </c>
      <c r="T2856">
        <v>1</v>
      </c>
      <c r="U2856">
        <f t="shared" si="271"/>
        <v>0</v>
      </c>
    </row>
    <row r="2857" spans="1:21" x14ac:dyDescent="0.25">
      <c r="A2857">
        <v>2025</v>
      </c>
      <c r="B2857">
        <v>15693203</v>
      </c>
      <c r="C2857" t="s">
        <v>1443</v>
      </c>
      <c r="D2857">
        <v>710</v>
      </c>
      <c r="E2857" t="s">
        <v>18</v>
      </c>
      <c r="F2857" t="s">
        <v>16</v>
      </c>
      <c r="G2857">
        <v>75</v>
      </c>
      <c r="H2857">
        <v>5</v>
      </c>
      <c r="I2857">
        <v>0</v>
      </c>
      <c r="J2857">
        <v>2</v>
      </c>
      <c r="K2857">
        <v>1</v>
      </c>
      <c r="L2857">
        <v>1</v>
      </c>
      <c r="M2857">
        <v>9377</v>
      </c>
      <c r="N2857">
        <v>0</v>
      </c>
      <c r="O2857" t="str">
        <f t="shared" si="266"/>
        <v>60+</v>
      </c>
      <c r="P2857" t="str">
        <f t="shared" si="267"/>
        <v>Medium</v>
      </c>
      <c r="Q2857" t="str">
        <f t="shared" si="268"/>
        <v>Mid-Term</v>
      </c>
      <c r="R2857" t="str">
        <f t="shared" si="269"/>
        <v>Zero Balance</v>
      </c>
      <c r="S2857" t="str">
        <f t="shared" si="270"/>
        <v>Normal</v>
      </c>
      <c r="T2857">
        <v>1</v>
      </c>
      <c r="U2857">
        <f t="shared" si="271"/>
        <v>0</v>
      </c>
    </row>
    <row r="2858" spans="1:21" x14ac:dyDescent="0.25">
      <c r="A2858">
        <v>2025</v>
      </c>
      <c r="B2858">
        <v>15813067</v>
      </c>
      <c r="C2858" t="s">
        <v>847</v>
      </c>
      <c r="D2858">
        <v>432</v>
      </c>
      <c r="E2858" t="s">
        <v>26</v>
      </c>
      <c r="F2858" t="s">
        <v>16</v>
      </c>
      <c r="G2858">
        <v>45</v>
      </c>
      <c r="H2858">
        <v>3</v>
      </c>
      <c r="I2858">
        <v>110219</v>
      </c>
      <c r="J2858">
        <v>1</v>
      </c>
      <c r="K2858">
        <v>1</v>
      </c>
      <c r="L2858">
        <v>0</v>
      </c>
      <c r="M2858">
        <v>43047</v>
      </c>
      <c r="N2858">
        <v>1</v>
      </c>
      <c r="O2858" t="str">
        <f t="shared" si="266"/>
        <v>30-45</v>
      </c>
      <c r="P2858" t="str">
        <f t="shared" si="267"/>
        <v>Low</v>
      </c>
      <c r="Q2858" t="str">
        <f t="shared" si="268"/>
        <v>New</v>
      </c>
      <c r="R2858" t="str">
        <f t="shared" si="269"/>
        <v>High Balance</v>
      </c>
      <c r="S2858" t="str">
        <f t="shared" si="270"/>
        <v>High Value</v>
      </c>
      <c r="T2858">
        <v>1</v>
      </c>
      <c r="U2858">
        <f t="shared" si="271"/>
        <v>110219</v>
      </c>
    </row>
    <row r="2859" spans="1:21" x14ac:dyDescent="0.25">
      <c r="A2859">
        <v>2025</v>
      </c>
      <c r="B2859">
        <v>15769829</v>
      </c>
      <c r="C2859" t="s">
        <v>360</v>
      </c>
      <c r="D2859">
        <v>534</v>
      </c>
      <c r="E2859" t="s">
        <v>18</v>
      </c>
      <c r="F2859" t="s">
        <v>23</v>
      </c>
      <c r="G2859">
        <v>51</v>
      </c>
      <c r="H2859">
        <v>3</v>
      </c>
      <c r="I2859">
        <v>0</v>
      </c>
      <c r="J2859">
        <v>2</v>
      </c>
      <c r="K2859">
        <v>0</v>
      </c>
      <c r="L2859">
        <v>1</v>
      </c>
      <c r="M2859">
        <v>20856</v>
      </c>
      <c r="N2859">
        <v>0</v>
      </c>
      <c r="O2859" t="str">
        <f t="shared" si="266"/>
        <v>46-60</v>
      </c>
      <c r="P2859" t="str">
        <f t="shared" si="267"/>
        <v>Low</v>
      </c>
      <c r="Q2859" t="str">
        <f t="shared" si="268"/>
        <v>New</v>
      </c>
      <c r="R2859" t="str">
        <f t="shared" si="269"/>
        <v>Zero Balance</v>
      </c>
      <c r="S2859" t="str">
        <f t="shared" si="270"/>
        <v>Normal</v>
      </c>
      <c r="T2859">
        <v>1</v>
      </c>
      <c r="U2859">
        <f t="shared" si="271"/>
        <v>0</v>
      </c>
    </row>
    <row r="2860" spans="1:21" x14ac:dyDescent="0.25">
      <c r="A2860">
        <v>2025</v>
      </c>
      <c r="B2860">
        <v>15662434</v>
      </c>
      <c r="C2860" t="s">
        <v>1496</v>
      </c>
      <c r="D2860">
        <v>607</v>
      </c>
      <c r="E2860" t="s">
        <v>15</v>
      </c>
      <c r="F2860" t="s">
        <v>23</v>
      </c>
      <c r="G2860">
        <v>25</v>
      </c>
      <c r="H2860">
        <v>3</v>
      </c>
      <c r="I2860">
        <v>0</v>
      </c>
      <c r="J2860">
        <v>2</v>
      </c>
      <c r="K2860">
        <v>0</v>
      </c>
      <c r="L2860">
        <v>0</v>
      </c>
      <c r="M2860">
        <v>187049</v>
      </c>
      <c r="N2860">
        <v>0</v>
      </c>
      <c r="O2860" t="str">
        <f t="shared" si="266"/>
        <v>&lt;30</v>
      </c>
      <c r="P2860" t="str">
        <f t="shared" si="267"/>
        <v>Medium</v>
      </c>
      <c r="Q2860" t="str">
        <f t="shared" si="268"/>
        <v>New</v>
      </c>
      <c r="R2860" t="str">
        <f t="shared" si="269"/>
        <v>Zero Balance</v>
      </c>
      <c r="S2860" t="str">
        <f t="shared" si="270"/>
        <v>Normal</v>
      </c>
      <c r="T2860">
        <v>1</v>
      </c>
      <c r="U2860">
        <f t="shared" si="271"/>
        <v>0</v>
      </c>
    </row>
    <row r="2861" spans="1:21" x14ac:dyDescent="0.25">
      <c r="A2861">
        <v>2025</v>
      </c>
      <c r="B2861">
        <v>15773503</v>
      </c>
      <c r="C2861" t="s">
        <v>195</v>
      </c>
      <c r="D2861">
        <v>551</v>
      </c>
      <c r="E2861" t="s">
        <v>18</v>
      </c>
      <c r="F2861" t="s">
        <v>23</v>
      </c>
      <c r="G2861">
        <v>32</v>
      </c>
      <c r="H2861">
        <v>4</v>
      </c>
      <c r="I2861">
        <v>0</v>
      </c>
      <c r="J2861">
        <v>2</v>
      </c>
      <c r="K2861">
        <v>1</v>
      </c>
      <c r="L2861">
        <v>0</v>
      </c>
      <c r="M2861">
        <v>53421</v>
      </c>
      <c r="N2861">
        <v>0</v>
      </c>
      <c r="O2861" t="str">
        <f t="shared" si="266"/>
        <v>30-45</v>
      </c>
      <c r="P2861" t="str">
        <f t="shared" si="267"/>
        <v>Low</v>
      </c>
      <c r="Q2861" t="str">
        <f t="shared" si="268"/>
        <v>Mid-Term</v>
      </c>
      <c r="R2861" t="str">
        <f t="shared" si="269"/>
        <v>Zero Balance</v>
      </c>
      <c r="S2861" t="str">
        <f t="shared" si="270"/>
        <v>Normal</v>
      </c>
      <c r="T2861">
        <v>1</v>
      </c>
      <c r="U2861">
        <f t="shared" si="271"/>
        <v>0</v>
      </c>
    </row>
    <row r="2862" spans="1:21" x14ac:dyDescent="0.25">
      <c r="A2862">
        <v>2025</v>
      </c>
      <c r="B2862">
        <v>15705890</v>
      </c>
      <c r="C2862" t="s">
        <v>970</v>
      </c>
      <c r="D2862">
        <v>674</v>
      </c>
      <c r="E2862" t="s">
        <v>15</v>
      </c>
      <c r="F2862" t="s">
        <v>23</v>
      </c>
      <c r="G2862">
        <v>45</v>
      </c>
      <c r="H2862">
        <v>7</v>
      </c>
      <c r="I2862">
        <v>142072</v>
      </c>
      <c r="J2862">
        <v>1</v>
      </c>
      <c r="K2862">
        <v>1</v>
      </c>
      <c r="L2862">
        <v>0</v>
      </c>
      <c r="M2862">
        <v>37013</v>
      </c>
      <c r="N2862">
        <v>0</v>
      </c>
      <c r="O2862" t="str">
        <f t="shared" si="266"/>
        <v>30-45</v>
      </c>
      <c r="P2862" t="str">
        <f t="shared" si="267"/>
        <v>Medium</v>
      </c>
      <c r="Q2862" t="str">
        <f t="shared" si="268"/>
        <v>Mid-Term</v>
      </c>
      <c r="R2862" t="str">
        <f t="shared" si="269"/>
        <v>High Balance</v>
      </c>
      <c r="S2862" t="str">
        <f t="shared" si="270"/>
        <v>High Value</v>
      </c>
      <c r="T2862">
        <v>1</v>
      </c>
      <c r="U2862">
        <f t="shared" si="271"/>
        <v>0</v>
      </c>
    </row>
    <row r="2863" spans="1:21" x14ac:dyDescent="0.25">
      <c r="A2863">
        <v>2025</v>
      </c>
      <c r="B2863">
        <v>15711398</v>
      </c>
      <c r="C2863" t="s">
        <v>1497</v>
      </c>
      <c r="D2863">
        <v>525</v>
      </c>
      <c r="E2863" t="s">
        <v>15</v>
      </c>
      <c r="F2863" t="s">
        <v>16</v>
      </c>
      <c r="G2863">
        <v>25</v>
      </c>
      <c r="H2863">
        <v>6</v>
      </c>
      <c r="I2863">
        <v>0</v>
      </c>
      <c r="J2863">
        <v>2</v>
      </c>
      <c r="K2863">
        <v>1</v>
      </c>
      <c r="L2863">
        <v>0</v>
      </c>
      <c r="M2863">
        <v>89567</v>
      </c>
      <c r="N2863">
        <v>0</v>
      </c>
      <c r="O2863" t="str">
        <f t="shared" si="266"/>
        <v>&lt;30</v>
      </c>
      <c r="P2863" t="str">
        <f t="shared" si="267"/>
        <v>Low</v>
      </c>
      <c r="Q2863" t="str">
        <f t="shared" si="268"/>
        <v>Mid-Term</v>
      </c>
      <c r="R2863" t="str">
        <f t="shared" si="269"/>
        <v>Zero Balance</v>
      </c>
      <c r="S2863" t="str">
        <f t="shared" si="270"/>
        <v>Normal</v>
      </c>
      <c r="T2863">
        <v>1</v>
      </c>
      <c r="U2863">
        <f t="shared" si="271"/>
        <v>0</v>
      </c>
    </row>
    <row r="2864" spans="1:21" x14ac:dyDescent="0.25">
      <c r="A2864">
        <v>2025</v>
      </c>
      <c r="B2864">
        <v>15752375</v>
      </c>
      <c r="C2864" t="s">
        <v>976</v>
      </c>
      <c r="D2864">
        <v>645</v>
      </c>
      <c r="E2864" t="s">
        <v>26</v>
      </c>
      <c r="F2864" t="s">
        <v>23</v>
      </c>
      <c r="G2864">
        <v>33</v>
      </c>
      <c r="H2864">
        <v>8</v>
      </c>
      <c r="I2864">
        <v>149565</v>
      </c>
      <c r="J2864">
        <v>1</v>
      </c>
      <c r="K2864">
        <v>0</v>
      </c>
      <c r="L2864">
        <v>0</v>
      </c>
      <c r="M2864">
        <v>149914</v>
      </c>
      <c r="N2864">
        <v>0</v>
      </c>
      <c r="O2864" t="str">
        <f t="shared" si="266"/>
        <v>30-45</v>
      </c>
      <c r="P2864" t="str">
        <f t="shared" si="267"/>
        <v>Medium</v>
      </c>
      <c r="Q2864" t="str">
        <f t="shared" si="268"/>
        <v>Long-Term</v>
      </c>
      <c r="R2864" t="str">
        <f t="shared" si="269"/>
        <v>High Balance</v>
      </c>
      <c r="S2864" t="str">
        <f t="shared" si="270"/>
        <v>High Value</v>
      </c>
      <c r="T2864">
        <v>1</v>
      </c>
      <c r="U2864">
        <f t="shared" si="271"/>
        <v>0</v>
      </c>
    </row>
    <row r="2865" spans="1:21" x14ac:dyDescent="0.25">
      <c r="A2865">
        <v>2025</v>
      </c>
      <c r="B2865">
        <v>15659175</v>
      </c>
      <c r="C2865" t="s">
        <v>1498</v>
      </c>
      <c r="D2865">
        <v>755</v>
      </c>
      <c r="E2865" t="s">
        <v>15</v>
      </c>
      <c r="F2865" t="s">
        <v>16</v>
      </c>
      <c r="G2865">
        <v>43</v>
      </c>
      <c r="H2865">
        <v>9</v>
      </c>
      <c r="I2865">
        <v>0</v>
      </c>
      <c r="J2865">
        <v>2</v>
      </c>
      <c r="K2865">
        <v>1</v>
      </c>
      <c r="L2865">
        <v>0</v>
      </c>
      <c r="M2865">
        <v>18067</v>
      </c>
      <c r="N2865">
        <v>0</v>
      </c>
      <c r="O2865" t="str">
        <f t="shared" si="266"/>
        <v>30-45</v>
      </c>
      <c r="P2865" t="str">
        <f t="shared" si="267"/>
        <v>High</v>
      </c>
      <c r="Q2865" t="str">
        <f t="shared" si="268"/>
        <v>Long-Term</v>
      </c>
      <c r="R2865" t="str">
        <f t="shared" si="269"/>
        <v>Zero Balance</v>
      </c>
      <c r="S2865" t="str">
        <f t="shared" si="270"/>
        <v>Normal</v>
      </c>
      <c r="T2865">
        <v>1</v>
      </c>
      <c r="U2865">
        <f t="shared" si="271"/>
        <v>0</v>
      </c>
    </row>
    <row r="2866" spans="1:21" x14ac:dyDescent="0.25">
      <c r="A2866">
        <v>2025</v>
      </c>
      <c r="B2866">
        <v>15597033</v>
      </c>
      <c r="C2866" t="s">
        <v>1499</v>
      </c>
      <c r="D2866">
        <v>708</v>
      </c>
      <c r="E2866" t="s">
        <v>26</v>
      </c>
      <c r="F2866" t="s">
        <v>23</v>
      </c>
      <c r="G2866">
        <v>37</v>
      </c>
      <c r="H2866">
        <v>8</v>
      </c>
      <c r="I2866">
        <v>153366</v>
      </c>
      <c r="J2866">
        <v>1</v>
      </c>
      <c r="K2866">
        <v>1</v>
      </c>
      <c r="L2866">
        <v>1</v>
      </c>
      <c r="M2866">
        <v>26912</v>
      </c>
      <c r="N2866">
        <v>0</v>
      </c>
      <c r="O2866" t="str">
        <f t="shared" si="266"/>
        <v>30-45</v>
      </c>
      <c r="P2866" t="str">
        <f t="shared" si="267"/>
        <v>Medium</v>
      </c>
      <c r="Q2866" t="str">
        <f t="shared" si="268"/>
        <v>Long-Term</v>
      </c>
      <c r="R2866" t="str">
        <f t="shared" si="269"/>
        <v>High Balance</v>
      </c>
      <c r="S2866" t="str">
        <f t="shared" si="270"/>
        <v>High Value</v>
      </c>
      <c r="T2866">
        <v>1</v>
      </c>
      <c r="U2866">
        <f t="shared" si="271"/>
        <v>0</v>
      </c>
    </row>
    <row r="2867" spans="1:21" x14ac:dyDescent="0.25">
      <c r="A2867">
        <v>2025</v>
      </c>
      <c r="B2867">
        <v>15590228</v>
      </c>
      <c r="C2867" t="s">
        <v>1500</v>
      </c>
      <c r="D2867">
        <v>715</v>
      </c>
      <c r="E2867" t="s">
        <v>15</v>
      </c>
      <c r="F2867" t="s">
        <v>23</v>
      </c>
      <c r="G2867">
        <v>21</v>
      </c>
      <c r="H2867">
        <v>6</v>
      </c>
      <c r="I2867">
        <v>76467</v>
      </c>
      <c r="J2867">
        <v>1</v>
      </c>
      <c r="K2867">
        <v>1</v>
      </c>
      <c r="L2867">
        <v>1</v>
      </c>
      <c r="M2867">
        <v>173512</v>
      </c>
      <c r="N2867">
        <v>0</v>
      </c>
      <c r="O2867" t="str">
        <f t="shared" si="266"/>
        <v>&lt;30</v>
      </c>
      <c r="P2867" t="str">
        <f t="shared" si="267"/>
        <v>Medium</v>
      </c>
      <c r="Q2867" t="str">
        <f t="shared" si="268"/>
        <v>Mid-Term</v>
      </c>
      <c r="R2867" t="str">
        <f t="shared" si="269"/>
        <v>Low Balance</v>
      </c>
      <c r="S2867" t="str">
        <f t="shared" si="270"/>
        <v>Normal</v>
      </c>
      <c r="T2867">
        <v>1</v>
      </c>
      <c r="U2867">
        <f t="shared" si="271"/>
        <v>0</v>
      </c>
    </row>
    <row r="2868" spans="1:21" x14ac:dyDescent="0.25">
      <c r="A2868">
        <v>2025</v>
      </c>
      <c r="B2868">
        <v>15631848</v>
      </c>
      <c r="C2868" t="s">
        <v>1501</v>
      </c>
      <c r="D2868">
        <v>727</v>
      </c>
      <c r="E2868" t="s">
        <v>15</v>
      </c>
      <c r="F2868" t="s">
        <v>16</v>
      </c>
      <c r="G2868">
        <v>26</v>
      </c>
      <c r="H2868">
        <v>9</v>
      </c>
      <c r="I2868">
        <v>121508</v>
      </c>
      <c r="J2868">
        <v>1</v>
      </c>
      <c r="K2868">
        <v>1</v>
      </c>
      <c r="L2868">
        <v>1</v>
      </c>
      <c r="M2868">
        <v>146785</v>
      </c>
      <c r="N2868">
        <v>0</v>
      </c>
      <c r="O2868" t="str">
        <f t="shared" si="266"/>
        <v>&lt;30</v>
      </c>
      <c r="P2868" t="str">
        <f t="shared" si="267"/>
        <v>Medium</v>
      </c>
      <c r="Q2868" t="str">
        <f t="shared" si="268"/>
        <v>Long-Term</v>
      </c>
      <c r="R2868" t="str">
        <f t="shared" si="269"/>
        <v>High Balance</v>
      </c>
      <c r="S2868" t="str">
        <f t="shared" si="270"/>
        <v>High Value</v>
      </c>
      <c r="T2868">
        <v>1</v>
      </c>
      <c r="U2868">
        <f t="shared" si="271"/>
        <v>0</v>
      </c>
    </row>
    <row r="2869" spans="1:21" x14ac:dyDescent="0.25">
      <c r="A2869">
        <v>2025</v>
      </c>
      <c r="B2869">
        <v>15654211</v>
      </c>
      <c r="C2869" t="s">
        <v>602</v>
      </c>
      <c r="D2869">
        <v>559</v>
      </c>
      <c r="E2869" t="s">
        <v>18</v>
      </c>
      <c r="F2869" t="s">
        <v>16</v>
      </c>
      <c r="G2869">
        <v>27</v>
      </c>
      <c r="H2869">
        <v>1</v>
      </c>
      <c r="I2869">
        <v>0</v>
      </c>
      <c r="J2869">
        <v>1</v>
      </c>
      <c r="K2869">
        <v>0</v>
      </c>
      <c r="L2869">
        <v>1</v>
      </c>
      <c r="M2869">
        <v>1050</v>
      </c>
      <c r="N2869">
        <v>0</v>
      </c>
      <c r="O2869" t="str">
        <f t="shared" si="266"/>
        <v>&lt;30</v>
      </c>
      <c r="P2869" t="str">
        <f t="shared" si="267"/>
        <v>Low</v>
      </c>
      <c r="Q2869" t="str">
        <f t="shared" si="268"/>
        <v>New</v>
      </c>
      <c r="R2869" t="str">
        <f t="shared" si="269"/>
        <v>Zero Balance</v>
      </c>
      <c r="S2869" t="str">
        <f t="shared" si="270"/>
        <v>Normal</v>
      </c>
      <c r="T2869">
        <v>1</v>
      </c>
      <c r="U2869">
        <f t="shared" si="271"/>
        <v>0</v>
      </c>
    </row>
    <row r="2870" spans="1:21" x14ac:dyDescent="0.25">
      <c r="A2870">
        <v>2025</v>
      </c>
      <c r="B2870">
        <v>15707968</v>
      </c>
      <c r="C2870" t="s">
        <v>784</v>
      </c>
      <c r="D2870">
        <v>545</v>
      </c>
      <c r="E2870" t="s">
        <v>18</v>
      </c>
      <c r="F2870" t="s">
        <v>23</v>
      </c>
      <c r="G2870">
        <v>36</v>
      </c>
      <c r="H2870">
        <v>8</v>
      </c>
      <c r="I2870">
        <v>73211</v>
      </c>
      <c r="J2870">
        <v>2</v>
      </c>
      <c r="K2870">
        <v>1</v>
      </c>
      <c r="L2870">
        <v>0</v>
      </c>
      <c r="M2870">
        <v>89587</v>
      </c>
      <c r="N2870">
        <v>1</v>
      </c>
      <c r="O2870" t="str">
        <f t="shared" si="266"/>
        <v>30-45</v>
      </c>
      <c r="P2870" t="str">
        <f t="shared" si="267"/>
        <v>Low</v>
      </c>
      <c r="Q2870" t="str">
        <f t="shared" si="268"/>
        <v>Long-Term</v>
      </c>
      <c r="R2870" t="str">
        <f t="shared" si="269"/>
        <v>Low Balance</v>
      </c>
      <c r="S2870" t="str">
        <f t="shared" si="270"/>
        <v>Normal</v>
      </c>
      <c r="T2870">
        <v>1</v>
      </c>
      <c r="U2870">
        <f t="shared" si="271"/>
        <v>73211</v>
      </c>
    </row>
    <row r="2871" spans="1:21" x14ac:dyDescent="0.25">
      <c r="A2871">
        <v>2025</v>
      </c>
      <c r="B2871">
        <v>15594084</v>
      </c>
      <c r="C2871" t="s">
        <v>541</v>
      </c>
      <c r="D2871">
        <v>524</v>
      </c>
      <c r="E2871" t="s">
        <v>15</v>
      </c>
      <c r="F2871" t="s">
        <v>23</v>
      </c>
      <c r="G2871">
        <v>22</v>
      </c>
      <c r="H2871">
        <v>9</v>
      </c>
      <c r="I2871">
        <v>0</v>
      </c>
      <c r="J2871">
        <v>2</v>
      </c>
      <c r="K2871">
        <v>1</v>
      </c>
      <c r="L2871">
        <v>0</v>
      </c>
      <c r="M2871">
        <v>74405</v>
      </c>
      <c r="N2871">
        <v>0</v>
      </c>
      <c r="O2871" t="str">
        <f t="shared" si="266"/>
        <v>&lt;30</v>
      </c>
      <c r="P2871" t="str">
        <f t="shared" si="267"/>
        <v>Low</v>
      </c>
      <c r="Q2871" t="str">
        <f t="shared" si="268"/>
        <v>Long-Term</v>
      </c>
      <c r="R2871" t="str">
        <f t="shared" si="269"/>
        <v>Zero Balance</v>
      </c>
      <c r="S2871" t="str">
        <f t="shared" si="270"/>
        <v>Normal</v>
      </c>
      <c r="T2871">
        <v>1</v>
      </c>
      <c r="U2871">
        <f t="shared" si="271"/>
        <v>0</v>
      </c>
    </row>
    <row r="2872" spans="1:21" x14ac:dyDescent="0.25">
      <c r="A2872">
        <v>2025</v>
      </c>
      <c r="B2872">
        <v>15651093</v>
      </c>
      <c r="C2872" t="s">
        <v>779</v>
      </c>
      <c r="D2872">
        <v>707</v>
      </c>
      <c r="E2872" t="s">
        <v>15</v>
      </c>
      <c r="F2872" t="s">
        <v>16</v>
      </c>
      <c r="G2872">
        <v>55</v>
      </c>
      <c r="H2872">
        <v>1</v>
      </c>
      <c r="I2872">
        <v>0</v>
      </c>
      <c r="J2872">
        <v>2</v>
      </c>
      <c r="K2872">
        <v>0</v>
      </c>
      <c r="L2872">
        <v>1</v>
      </c>
      <c r="M2872">
        <v>54409</v>
      </c>
      <c r="N2872">
        <v>0</v>
      </c>
      <c r="O2872" t="str">
        <f t="shared" si="266"/>
        <v>46-60</v>
      </c>
      <c r="P2872" t="str">
        <f t="shared" si="267"/>
        <v>Medium</v>
      </c>
      <c r="Q2872" t="str">
        <f t="shared" si="268"/>
        <v>New</v>
      </c>
      <c r="R2872" t="str">
        <f t="shared" si="269"/>
        <v>Zero Balance</v>
      </c>
      <c r="S2872" t="str">
        <f t="shared" si="270"/>
        <v>Normal</v>
      </c>
      <c r="T2872">
        <v>1</v>
      </c>
      <c r="U2872">
        <f t="shared" si="271"/>
        <v>0</v>
      </c>
    </row>
    <row r="2873" spans="1:21" x14ac:dyDescent="0.25">
      <c r="A2873">
        <v>2025</v>
      </c>
      <c r="B2873">
        <v>15798824</v>
      </c>
      <c r="C2873" t="s">
        <v>136</v>
      </c>
      <c r="D2873">
        <v>671</v>
      </c>
      <c r="E2873" t="s">
        <v>18</v>
      </c>
      <c r="F2873" t="s">
        <v>23</v>
      </c>
      <c r="G2873">
        <v>38</v>
      </c>
      <c r="H2873">
        <v>0</v>
      </c>
      <c r="I2873">
        <v>92675</v>
      </c>
      <c r="J2873">
        <v>2</v>
      </c>
      <c r="K2873">
        <v>1</v>
      </c>
      <c r="L2873">
        <v>0</v>
      </c>
      <c r="M2873">
        <v>3648</v>
      </c>
      <c r="N2873">
        <v>0</v>
      </c>
      <c r="O2873" t="str">
        <f t="shared" si="266"/>
        <v>30-45</v>
      </c>
      <c r="P2873" t="str">
        <f t="shared" si="267"/>
        <v>Medium</v>
      </c>
      <c r="Q2873" t="str">
        <f t="shared" si="268"/>
        <v>New</v>
      </c>
      <c r="R2873" t="str">
        <f t="shared" si="269"/>
        <v>Low Balance</v>
      </c>
      <c r="S2873" t="str">
        <f t="shared" si="270"/>
        <v>Normal</v>
      </c>
      <c r="T2873">
        <v>1</v>
      </c>
      <c r="U2873">
        <f t="shared" si="271"/>
        <v>0</v>
      </c>
    </row>
    <row r="2874" spans="1:21" x14ac:dyDescent="0.25">
      <c r="A2874">
        <v>2025</v>
      </c>
      <c r="B2874">
        <v>15671591</v>
      </c>
      <c r="C2874" t="s">
        <v>1213</v>
      </c>
      <c r="D2874">
        <v>439</v>
      </c>
      <c r="E2874" t="s">
        <v>18</v>
      </c>
      <c r="F2874" t="s">
        <v>23</v>
      </c>
      <c r="G2874">
        <v>52</v>
      </c>
      <c r="H2874">
        <v>3</v>
      </c>
      <c r="I2874">
        <v>96196</v>
      </c>
      <c r="J2874">
        <v>4</v>
      </c>
      <c r="K2874">
        <v>1</v>
      </c>
      <c r="L2874">
        <v>0</v>
      </c>
      <c r="M2874">
        <v>198875</v>
      </c>
      <c r="N2874">
        <v>1</v>
      </c>
      <c r="O2874" t="str">
        <f t="shared" si="266"/>
        <v>46-60</v>
      </c>
      <c r="P2874" t="str">
        <f t="shared" si="267"/>
        <v>Low</v>
      </c>
      <c r="Q2874" t="str">
        <f t="shared" si="268"/>
        <v>New</v>
      </c>
      <c r="R2874" t="str">
        <f t="shared" si="269"/>
        <v>Low Balance</v>
      </c>
      <c r="S2874" t="str">
        <f t="shared" si="270"/>
        <v>Normal</v>
      </c>
      <c r="T2874">
        <v>1</v>
      </c>
      <c r="U2874">
        <f t="shared" si="271"/>
        <v>96196</v>
      </c>
    </row>
    <row r="2875" spans="1:21" x14ac:dyDescent="0.25">
      <c r="A2875">
        <v>2025</v>
      </c>
      <c r="B2875">
        <v>15707189</v>
      </c>
      <c r="C2875" t="s">
        <v>194</v>
      </c>
      <c r="D2875">
        <v>667</v>
      </c>
      <c r="E2875" t="s">
        <v>26</v>
      </c>
      <c r="F2875" t="s">
        <v>16</v>
      </c>
      <c r="G2875">
        <v>36</v>
      </c>
      <c r="H2875">
        <v>1</v>
      </c>
      <c r="I2875">
        <v>114392</v>
      </c>
      <c r="J2875">
        <v>1</v>
      </c>
      <c r="K2875">
        <v>1</v>
      </c>
      <c r="L2875">
        <v>1</v>
      </c>
      <c r="M2875">
        <v>53413</v>
      </c>
      <c r="N2875">
        <v>0</v>
      </c>
      <c r="O2875" t="str">
        <f t="shared" si="266"/>
        <v>30-45</v>
      </c>
      <c r="P2875" t="str">
        <f t="shared" si="267"/>
        <v>Medium</v>
      </c>
      <c r="Q2875" t="str">
        <f t="shared" si="268"/>
        <v>New</v>
      </c>
      <c r="R2875" t="str">
        <f t="shared" si="269"/>
        <v>High Balance</v>
      </c>
      <c r="S2875" t="str">
        <f t="shared" si="270"/>
        <v>High Value</v>
      </c>
      <c r="T2875">
        <v>1</v>
      </c>
      <c r="U2875">
        <f t="shared" si="271"/>
        <v>0</v>
      </c>
    </row>
    <row r="2876" spans="1:21" x14ac:dyDescent="0.25">
      <c r="A2876">
        <v>2025</v>
      </c>
      <c r="B2876">
        <v>15733581</v>
      </c>
      <c r="C2876" t="s">
        <v>132</v>
      </c>
      <c r="D2876">
        <v>831</v>
      </c>
      <c r="E2876" t="s">
        <v>26</v>
      </c>
      <c r="F2876" t="s">
        <v>23</v>
      </c>
      <c r="G2876">
        <v>32</v>
      </c>
      <c r="H2876">
        <v>9</v>
      </c>
      <c r="I2876">
        <v>80263</v>
      </c>
      <c r="J2876">
        <v>1</v>
      </c>
      <c r="K2876">
        <v>1</v>
      </c>
      <c r="L2876">
        <v>0</v>
      </c>
      <c r="M2876">
        <v>194868</v>
      </c>
      <c r="N2876">
        <v>0</v>
      </c>
      <c r="O2876" t="str">
        <f t="shared" si="266"/>
        <v>30-45</v>
      </c>
      <c r="P2876" t="str">
        <f t="shared" si="267"/>
        <v>High</v>
      </c>
      <c r="Q2876" t="str">
        <f t="shared" si="268"/>
        <v>Long-Term</v>
      </c>
      <c r="R2876" t="str">
        <f t="shared" si="269"/>
        <v>Low Balance</v>
      </c>
      <c r="S2876" t="str">
        <f t="shared" si="270"/>
        <v>Normal</v>
      </c>
      <c r="T2876">
        <v>1</v>
      </c>
      <c r="U2876">
        <f t="shared" si="271"/>
        <v>0</v>
      </c>
    </row>
    <row r="2877" spans="1:21" x14ac:dyDescent="0.25">
      <c r="A2877">
        <v>2025</v>
      </c>
      <c r="B2877">
        <v>15641640</v>
      </c>
      <c r="C2877" t="s">
        <v>1442</v>
      </c>
      <c r="D2877">
        <v>545</v>
      </c>
      <c r="E2877" t="s">
        <v>18</v>
      </c>
      <c r="F2877" t="s">
        <v>16</v>
      </c>
      <c r="G2877">
        <v>33</v>
      </c>
      <c r="H2877">
        <v>7</v>
      </c>
      <c r="I2877">
        <v>173332</v>
      </c>
      <c r="J2877">
        <v>1</v>
      </c>
      <c r="K2877">
        <v>1</v>
      </c>
      <c r="L2877">
        <v>0</v>
      </c>
      <c r="M2877">
        <v>150453</v>
      </c>
      <c r="N2877">
        <v>0</v>
      </c>
      <c r="O2877" t="str">
        <f t="shared" si="266"/>
        <v>30-45</v>
      </c>
      <c r="P2877" t="str">
        <f t="shared" si="267"/>
        <v>Low</v>
      </c>
      <c r="Q2877" t="str">
        <f t="shared" si="268"/>
        <v>Mid-Term</v>
      </c>
      <c r="R2877" t="str">
        <f t="shared" si="269"/>
        <v>High Balance</v>
      </c>
      <c r="S2877" t="str">
        <f t="shared" si="270"/>
        <v>High Value</v>
      </c>
      <c r="T2877">
        <v>1</v>
      </c>
      <c r="U2877">
        <f t="shared" si="271"/>
        <v>0</v>
      </c>
    </row>
    <row r="2878" spans="1:21" x14ac:dyDescent="0.25">
      <c r="A2878">
        <v>2025</v>
      </c>
      <c r="B2878">
        <v>15585284</v>
      </c>
      <c r="C2878" t="s">
        <v>1101</v>
      </c>
      <c r="D2878">
        <v>604</v>
      </c>
      <c r="E2878" t="s">
        <v>18</v>
      </c>
      <c r="F2878" t="s">
        <v>16</v>
      </c>
      <c r="G2878">
        <v>35</v>
      </c>
      <c r="H2878">
        <v>7</v>
      </c>
      <c r="I2878">
        <v>147286</v>
      </c>
      <c r="J2878">
        <v>1</v>
      </c>
      <c r="K2878">
        <v>1</v>
      </c>
      <c r="L2878">
        <v>1</v>
      </c>
      <c r="M2878">
        <v>57807</v>
      </c>
      <c r="N2878">
        <v>0</v>
      </c>
      <c r="O2878" t="str">
        <f t="shared" si="266"/>
        <v>30-45</v>
      </c>
      <c r="P2878" t="str">
        <f t="shared" si="267"/>
        <v>Medium</v>
      </c>
      <c r="Q2878" t="str">
        <f t="shared" si="268"/>
        <v>Mid-Term</v>
      </c>
      <c r="R2878" t="str">
        <f t="shared" si="269"/>
        <v>High Balance</v>
      </c>
      <c r="S2878" t="str">
        <f t="shared" si="270"/>
        <v>High Value</v>
      </c>
      <c r="T2878">
        <v>1</v>
      </c>
      <c r="U2878">
        <f t="shared" si="271"/>
        <v>0</v>
      </c>
    </row>
    <row r="2879" spans="1:21" x14ac:dyDescent="0.25">
      <c r="A2879">
        <v>2025</v>
      </c>
      <c r="B2879">
        <v>15617866</v>
      </c>
      <c r="C2879" t="s">
        <v>291</v>
      </c>
      <c r="D2879">
        <v>657</v>
      </c>
      <c r="E2879" t="s">
        <v>18</v>
      </c>
      <c r="F2879" t="s">
        <v>23</v>
      </c>
      <c r="G2879">
        <v>67</v>
      </c>
      <c r="H2879">
        <v>5</v>
      </c>
      <c r="I2879">
        <v>119785</v>
      </c>
      <c r="J2879">
        <v>2</v>
      </c>
      <c r="K2879">
        <v>1</v>
      </c>
      <c r="L2879">
        <v>1</v>
      </c>
      <c r="M2879">
        <v>107534</v>
      </c>
      <c r="N2879">
        <v>0</v>
      </c>
      <c r="O2879" t="str">
        <f t="shared" si="266"/>
        <v>60+</v>
      </c>
      <c r="P2879" t="str">
        <f t="shared" si="267"/>
        <v>Medium</v>
      </c>
      <c r="Q2879" t="str">
        <f t="shared" si="268"/>
        <v>Mid-Term</v>
      </c>
      <c r="R2879" t="str">
        <f t="shared" si="269"/>
        <v>High Balance</v>
      </c>
      <c r="S2879" t="str">
        <f t="shared" si="270"/>
        <v>High Value</v>
      </c>
      <c r="T2879">
        <v>1</v>
      </c>
      <c r="U2879">
        <f t="shared" si="271"/>
        <v>0</v>
      </c>
    </row>
    <row r="2880" spans="1:21" x14ac:dyDescent="0.25">
      <c r="A2880">
        <v>2025</v>
      </c>
      <c r="B2880">
        <v>15667751</v>
      </c>
      <c r="C2880" t="s">
        <v>694</v>
      </c>
      <c r="D2880">
        <v>487</v>
      </c>
      <c r="E2880" t="s">
        <v>18</v>
      </c>
      <c r="F2880" t="s">
        <v>16</v>
      </c>
      <c r="G2880">
        <v>36</v>
      </c>
      <c r="H2880">
        <v>1</v>
      </c>
      <c r="I2880">
        <v>140137</v>
      </c>
      <c r="J2880">
        <v>1</v>
      </c>
      <c r="K2880">
        <v>1</v>
      </c>
      <c r="L2880">
        <v>0</v>
      </c>
      <c r="M2880">
        <v>194073</v>
      </c>
      <c r="N2880">
        <v>0</v>
      </c>
      <c r="O2880" t="str">
        <f t="shared" si="266"/>
        <v>30-45</v>
      </c>
      <c r="P2880" t="str">
        <f t="shared" si="267"/>
        <v>Low</v>
      </c>
      <c r="Q2880" t="str">
        <f t="shared" si="268"/>
        <v>New</v>
      </c>
      <c r="R2880" t="str">
        <f t="shared" si="269"/>
        <v>High Balance</v>
      </c>
      <c r="S2880" t="str">
        <f t="shared" si="270"/>
        <v>High Value</v>
      </c>
      <c r="T2880">
        <v>1</v>
      </c>
      <c r="U2880">
        <f t="shared" si="271"/>
        <v>0</v>
      </c>
    </row>
    <row r="2881" spans="1:21" x14ac:dyDescent="0.25">
      <c r="A2881">
        <v>2025</v>
      </c>
      <c r="B2881">
        <v>15669411</v>
      </c>
      <c r="C2881" t="s">
        <v>1502</v>
      </c>
      <c r="D2881">
        <v>750</v>
      </c>
      <c r="E2881" t="s">
        <v>26</v>
      </c>
      <c r="F2881" t="s">
        <v>16</v>
      </c>
      <c r="G2881">
        <v>52</v>
      </c>
      <c r="H2881">
        <v>6</v>
      </c>
      <c r="I2881">
        <v>107468</v>
      </c>
      <c r="J2881">
        <v>1</v>
      </c>
      <c r="K2881">
        <v>1</v>
      </c>
      <c r="L2881">
        <v>0</v>
      </c>
      <c r="M2881">
        <v>126233</v>
      </c>
      <c r="N2881">
        <v>1</v>
      </c>
      <c r="O2881" t="str">
        <f t="shared" si="266"/>
        <v>46-60</v>
      </c>
      <c r="P2881" t="str">
        <f t="shared" si="267"/>
        <v>Medium</v>
      </c>
      <c r="Q2881" t="str">
        <f t="shared" si="268"/>
        <v>Mid-Term</v>
      </c>
      <c r="R2881" t="str">
        <f t="shared" si="269"/>
        <v>High Balance</v>
      </c>
      <c r="S2881" t="str">
        <f t="shared" si="270"/>
        <v>High Value</v>
      </c>
      <c r="T2881">
        <v>1</v>
      </c>
      <c r="U2881">
        <f t="shared" si="271"/>
        <v>107468</v>
      </c>
    </row>
    <row r="2882" spans="1:21" x14ac:dyDescent="0.25">
      <c r="A2882">
        <v>2025</v>
      </c>
      <c r="B2882">
        <v>15789425</v>
      </c>
      <c r="C2882" t="s">
        <v>1503</v>
      </c>
      <c r="D2882">
        <v>694</v>
      </c>
      <c r="E2882" t="s">
        <v>26</v>
      </c>
      <c r="F2882" t="s">
        <v>16</v>
      </c>
      <c r="G2882">
        <v>37</v>
      </c>
      <c r="H2882">
        <v>8</v>
      </c>
      <c r="I2882">
        <v>98218</v>
      </c>
      <c r="J2882">
        <v>2</v>
      </c>
      <c r="K2882">
        <v>1</v>
      </c>
      <c r="L2882">
        <v>0</v>
      </c>
      <c r="M2882">
        <v>182354</v>
      </c>
      <c r="N2882">
        <v>1</v>
      </c>
      <c r="O2882" t="str">
        <f t="shared" ref="O2882:O2945" si="272">IF(G2882&lt;30,"&lt;30",IF(G2882&lt;=45,"30-45",IF(G2882&lt;=60,"46-60","60+")))</f>
        <v>30-45</v>
      </c>
      <c r="P2882" t="str">
        <f t="shared" ref="P2882:P2945" si="273">IF(D2882&lt;600,"Low",IF(D2882&lt;=750,"Medium","High"))</f>
        <v>Medium</v>
      </c>
      <c r="Q2882" t="str">
        <f t="shared" ref="Q2882:Q2945" si="274">IF(H2882&lt;=3,"New",IF(H2882&lt;=7,"Mid-Term","Long-Term"))</f>
        <v>Long-Term</v>
      </c>
      <c r="R2882" t="str">
        <f t="shared" ref="R2882:R2945" si="275">IF(I2882=0,"Zero Balance",IF(I2882&lt;100000,"Low Balance","High Balance"))</f>
        <v>Low Balance</v>
      </c>
      <c r="S2882" t="str">
        <f t="shared" ref="S2882:S2945" si="276">IF(I2882&gt;=100000,"High Value","Normal")</f>
        <v>Normal</v>
      </c>
      <c r="T2882">
        <v>1</v>
      </c>
      <c r="U2882">
        <f t="shared" ref="U2882:U2945" si="277">IF(N2882=1,I2882,0)</f>
        <v>98218</v>
      </c>
    </row>
    <row r="2883" spans="1:21" x14ac:dyDescent="0.25">
      <c r="A2883">
        <v>2025</v>
      </c>
      <c r="B2883">
        <v>15570943</v>
      </c>
      <c r="C2883" t="s">
        <v>1270</v>
      </c>
      <c r="D2883">
        <v>711</v>
      </c>
      <c r="E2883" t="s">
        <v>26</v>
      </c>
      <c r="F2883" t="s">
        <v>16</v>
      </c>
      <c r="G2883">
        <v>35</v>
      </c>
      <c r="H2883">
        <v>2</v>
      </c>
      <c r="I2883">
        <v>133608</v>
      </c>
      <c r="J2883">
        <v>1</v>
      </c>
      <c r="K2883">
        <v>1</v>
      </c>
      <c r="L2883">
        <v>1</v>
      </c>
      <c r="M2883">
        <v>120586</v>
      </c>
      <c r="N2883">
        <v>0</v>
      </c>
      <c r="O2883" t="str">
        <f t="shared" si="272"/>
        <v>30-45</v>
      </c>
      <c r="P2883" t="str">
        <f t="shared" si="273"/>
        <v>Medium</v>
      </c>
      <c r="Q2883" t="str">
        <f t="shared" si="274"/>
        <v>New</v>
      </c>
      <c r="R2883" t="str">
        <f t="shared" si="275"/>
        <v>High Balance</v>
      </c>
      <c r="S2883" t="str">
        <f t="shared" si="276"/>
        <v>High Value</v>
      </c>
      <c r="T2883">
        <v>1</v>
      </c>
      <c r="U2883">
        <f t="shared" si="277"/>
        <v>0</v>
      </c>
    </row>
    <row r="2884" spans="1:21" x14ac:dyDescent="0.25">
      <c r="A2884">
        <v>2025</v>
      </c>
      <c r="B2884">
        <v>15685829</v>
      </c>
      <c r="C2884" t="s">
        <v>490</v>
      </c>
      <c r="D2884">
        <v>551</v>
      </c>
      <c r="E2884" t="s">
        <v>15</v>
      </c>
      <c r="F2884" t="s">
        <v>23</v>
      </c>
      <c r="G2884">
        <v>37</v>
      </c>
      <c r="H2884">
        <v>3</v>
      </c>
      <c r="I2884">
        <v>0</v>
      </c>
      <c r="J2884">
        <v>2</v>
      </c>
      <c r="K2884">
        <v>1</v>
      </c>
      <c r="L2884">
        <v>1</v>
      </c>
      <c r="M2884">
        <v>50578</v>
      </c>
      <c r="N2884">
        <v>0</v>
      </c>
      <c r="O2884" t="str">
        <f t="shared" si="272"/>
        <v>30-45</v>
      </c>
      <c r="P2884" t="str">
        <f t="shared" si="273"/>
        <v>Low</v>
      </c>
      <c r="Q2884" t="str">
        <f t="shared" si="274"/>
        <v>New</v>
      </c>
      <c r="R2884" t="str">
        <f t="shared" si="275"/>
        <v>Zero Balance</v>
      </c>
      <c r="S2884" t="str">
        <f t="shared" si="276"/>
        <v>Normal</v>
      </c>
      <c r="T2884">
        <v>1</v>
      </c>
      <c r="U2884">
        <f t="shared" si="277"/>
        <v>0</v>
      </c>
    </row>
    <row r="2885" spans="1:21" x14ac:dyDescent="0.25">
      <c r="A2885">
        <v>2025</v>
      </c>
      <c r="B2885">
        <v>15721917</v>
      </c>
      <c r="C2885" t="s">
        <v>285</v>
      </c>
      <c r="D2885">
        <v>559</v>
      </c>
      <c r="E2885" t="s">
        <v>15</v>
      </c>
      <c r="F2885" t="s">
        <v>16</v>
      </c>
      <c r="G2885">
        <v>38</v>
      </c>
      <c r="H2885">
        <v>8</v>
      </c>
      <c r="I2885">
        <v>95139</v>
      </c>
      <c r="J2885">
        <v>1</v>
      </c>
      <c r="K2885">
        <v>1</v>
      </c>
      <c r="L2885">
        <v>1</v>
      </c>
      <c r="M2885">
        <v>86575</v>
      </c>
      <c r="N2885">
        <v>0</v>
      </c>
      <c r="O2885" t="str">
        <f t="shared" si="272"/>
        <v>30-45</v>
      </c>
      <c r="P2885" t="str">
        <f t="shared" si="273"/>
        <v>Low</v>
      </c>
      <c r="Q2885" t="str">
        <f t="shared" si="274"/>
        <v>Long-Term</v>
      </c>
      <c r="R2885" t="str">
        <f t="shared" si="275"/>
        <v>Low Balance</v>
      </c>
      <c r="S2885" t="str">
        <f t="shared" si="276"/>
        <v>Normal</v>
      </c>
      <c r="T2885">
        <v>1</v>
      </c>
      <c r="U2885">
        <f t="shared" si="277"/>
        <v>0</v>
      </c>
    </row>
    <row r="2886" spans="1:21" x14ac:dyDescent="0.25">
      <c r="A2886">
        <v>2025</v>
      </c>
      <c r="B2886">
        <v>15776047</v>
      </c>
      <c r="C2886" t="s">
        <v>591</v>
      </c>
      <c r="D2886">
        <v>620</v>
      </c>
      <c r="E2886" t="s">
        <v>15</v>
      </c>
      <c r="F2886" t="s">
        <v>16</v>
      </c>
      <c r="G2886">
        <v>29</v>
      </c>
      <c r="H2886">
        <v>3</v>
      </c>
      <c r="I2886">
        <v>0</v>
      </c>
      <c r="J2886">
        <v>2</v>
      </c>
      <c r="K2886">
        <v>0</v>
      </c>
      <c r="L2886">
        <v>1</v>
      </c>
      <c r="M2886">
        <v>153392</v>
      </c>
      <c r="N2886">
        <v>0</v>
      </c>
      <c r="O2886" t="str">
        <f t="shared" si="272"/>
        <v>&lt;30</v>
      </c>
      <c r="P2886" t="str">
        <f t="shared" si="273"/>
        <v>Medium</v>
      </c>
      <c r="Q2886" t="str">
        <f t="shared" si="274"/>
        <v>New</v>
      </c>
      <c r="R2886" t="str">
        <f t="shared" si="275"/>
        <v>Zero Balance</v>
      </c>
      <c r="S2886" t="str">
        <f t="shared" si="276"/>
        <v>Normal</v>
      </c>
      <c r="T2886">
        <v>1</v>
      </c>
      <c r="U2886">
        <f t="shared" si="277"/>
        <v>0</v>
      </c>
    </row>
    <row r="2887" spans="1:21" x14ac:dyDescent="0.25">
      <c r="A2887">
        <v>2025</v>
      </c>
      <c r="B2887">
        <v>15716024</v>
      </c>
      <c r="C2887" t="s">
        <v>1504</v>
      </c>
      <c r="D2887">
        <v>660</v>
      </c>
      <c r="E2887" t="s">
        <v>18</v>
      </c>
      <c r="F2887" t="s">
        <v>23</v>
      </c>
      <c r="G2887">
        <v>42</v>
      </c>
      <c r="H2887">
        <v>5</v>
      </c>
      <c r="I2887">
        <v>0</v>
      </c>
      <c r="J2887">
        <v>2</v>
      </c>
      <c r="K2887">
        <v>1</v>
      </c>
      <c r="L2887">
        <v>0</v>
      </c>
      <c r="M2887">
        <v>115510</v>
      </c>
      <c r="N2887">
        <v>0</v>
      </c>
      <c r="O2887" t="str">
        <f t="shared" si="272"/>
        <v>30-45</v>
      </c>
      <c r="P2887" t="str">
        <f t="shared" si="273"/>
        <v>Medium</v>
      </c>
      <c r="Q2887" t="str">
        <f t="shared" si="274"/>
        <v>Mid-Term</v>
      </c>
      <c r="R2887" t="str">
        <f t="shared" si="275"/>
        <v>Zero Balance</v>
      </c>
      <c r="S2887" t="str">
        <f t="shared" si="276"/>
        <v>Normal</v>
      </c>
      <c r="T2887">
        <v>1</v>
      </c>
      <c r="U2887">
        <f t="shared" si="277"/>
        <v>0</v>
      </c>
    </row>
    <row r="2888" spans="1:21" x14ac:dyDescent="0.25">
      <c r="A2888">
        <v>2025</v>
      </c>
      <c r="B2888">
        <v>15675328</v>
      </c>
      <c r="C2888" t="s">
        <v>361</v>
      </c>
      <c r="D2888">
        <v>449</v>
      </c>
      <c r="E2888" t="s">
        <v>15</v>
      </c>
      <c r="F2888" t="s">
        <v>16</v>
      </c>
      <c r="G2888">
        <v>37</v>
      </c>
      <c r="H2888">
        <v>6</v>
      </c>
      <c r="I2888">
        <v>0</v>
      </c>
      <c r="J2888">
        <v>2</v>
      </c>
      <c r="K2888">
        <v>1</v>
      </c>
      <c r="L2888">
        <v>0</v>
      </c>
      <c r="M2888">
        <v>82176</v>
      </c>
      <c r="N2888">
        <v>0</v>
      </c>
      <c r="O2888" t="str">
        <f t="shared" si="272"/>
        <v>30-45</v>
      </c>
      <c r="P2888" t="str">
        <f t="shared" si="273"/>
        <v>Low</v>
      </c>
      <c r="Q2888" t="str">
        <f t="shared" si="274"/>
        <v>Mid-Term</v>
      </c>
      <c r="R2888" t="str">
        <f t="shared" si="275"/>
        <v>Zero Balance</v>
      </c>
      <c r="S2888" t="str">
        <f t="shared" si="276"/>
        <v>Normal</v>
      </c>
      <c r="T2888">
        <v>1</v>
      </c>
      <c r="U2888">
        <f t="shared" si="277"/>
        <v>0</v>
      </c>
    </row>
    <row r="2889" spans="1:21" x14ac:dyDescent="0.25">
      <c r="A2889">
        <v>2025</v>
      </c>
      <c r="B2889">
        <v>15604314</v>
      </c>
      <c r="C2889" t="s">
        <v>1186</v>
      </c>
      <c r="D2889">
        <v>703</v>
      </c>
      <c r="E2889" t="s">
        <v>26</v>
      </c>
      <c r="F2889" t="s">
        <v>16</v>
      </c>
      <c r="G2889">
        <v>26</v>
      </c>
      <c r="H2889">
        <v>1</v>
      </c>
      <c r="I2889">
        <v>97331</v>
      </c>
      <c r="J2889">
        <v>1</v>
      </c>
      <c r="K2889">
        <v>1</v>
      </c>
      <c r="L2889">
        <v>0</v>
      </c>
      <c r="M2889">
        <v>63717</v>
      </c>
      <c r="N2889">
        <v>0</v>
      </c>
      <c r="O2889" t="str">
        <f t="shared" si="272"/>
        <v>&lt;30</v>
      </c>
      <c r="P2889" t="str">
        <f t="shared" si="273"/>
        <v>Medium</v>
      </c>
      <c r="Q2889" t="str">
        <f t="shared" si="274"/>
        <v>New</v>
      </c>
      <c r="R2889" t="str">
        <f t="shared" si="275"/>
        <v>Low Balance</v>
      </c>
      <c r="S2889" t="str">
        <f t="shared" si="276"/>
        <v>Normal</v>
      </c>
      <c r="T2889">
        <v>1</v>
      </c>
      <c r="U2889">
        <f t="shared" si="277"/>
        <v>0</v>
      </c>
    </row>
    <row r="2890" spans="1:21" x14ac:dyDescent="0.25">
      <c r="A2890">
        <v>2025</v>
      </c>
      <c r="B2890">
        <v>15658339</v>
      </c>
      <c r="C2890" t="s">
        <v>562</v>
      </c>
      <c r="D2890">
        <v>795</v>
      </c>
      <c r="E2890" t="s">
        <v>26</v>
      </c>
      <c r="F2890" t="s">
        <v>23</v>
      </c>
      <c r="G2890">
        <v>37</v>
      </c>
      <c r="H2890">
        <v>2</v>
      </c>
      <c r="I2890">
        <v>139266</v>
      </c>
      <c r="J2890">
        <v>2</v>
      </c>
      <c r="K2890">
        <v>1</v>
      </c>
      <c r="L2890">
        <v>1</v>
      </c>
      <c r="M2890">
        <v>198746</v>
      </c>
      <c r="N2890">
        <v>0</v>
      </c>
      <c r="O2890" t="str">
        <f t="shared" si="272"/>
        <v>30-45</v>
      </c>
      <c r="P2890" t="str">
        <f t="shared" si="273"/>
        <v>High</v>
      </c>
      <c r="Q2890" t="str">
        <f t="shared" si="274"/>
        <v>New</v>
      </c>
      <c r="R2890" t="str">
        <f t="shared" si="275"/>
        <v>High Balance</v>
      </c>
      <c r="S2890" t="str">
        <f t="shared" si="276"/>
        <v>High Value</v>
      </c>
      <c r="T2890">
        <v>1</v>
      </c>
      <c r="U2890">
        <f t="shared" si="277"/>
        <v>0</v>
      </c>
    </row>
    <row r="2891" spans="1:21" x14ac:dyDescent="0.25">
      <c r="A2891">
        <v>2025</v>
      </c>
      <c r="B2891">
        <v>15630402</v>
      </c>
      <c r="C2891" t="s">
        <v>970</v>
      </c>
      <c r="D2891">
        <v>594</v>
      </c>
      <c r="E2891" t="s">
        <v>15</v>
      </c>
      <c r="F2891" t="s">
        <v>16</v>
      </c>
      <c r="G2891">
        <v>31</v>
      </c>
      <c r="H2891">
        <v>9</v>
      </c>
      <c r="I2891">
        <v>0</v>
      </c>
      <c r="J2891">
        <v>1</v>
      </c>
      <c r="K2891">
        <v>0</v>
      </c>
      <c r="L2891">
        <v>1</v>
      </c>
      <c r="M2891">
        <v>5719</v>
      </c>
      <c r="N2891">
        <v>0</v>
      </c>
      <c r="O2891" t="str">
        <f t="shared" si="272"/>
        <v>30-45</v>
      </c>
      <c r="P2891" t="str">
        <f t="shared" si="273"/>
        <v>Low</v>
      </c>
      <c r="Q2891" t="str">
        <f t="shared" si="274"/>
        <v>Long-Term</v>
      </c>
      <c r="R2891" t="str">
        <f t="shared" si="275"/>
        <v>Zero Balance</v>
      </c>
      <c r="S2891" t="str">
        <f t="shared" si="276"/>
        <v>Normal</v>
      </c>
      <c r="T2891">
        <v>1</v>
      </c>
      <c r="U2891">
        <f t="shared" si="277"/>
        <v>0</v>
      </c>
    </row>
    <row r="2892" spans="1:21" x14ac:dyDescent="0.25">
      <c r="A2892">
        <v>2025</v>
      </c>
      <c r="B2892">
        <v>15689616</v>
      </c>
      <c r="C2892" t="s">
        <v>1238</v>
      </c>
      <c r="D2892">
        <v>586</v>
      </c>
      <c r="E2892" t="s">
        <v>18</v>
      </c>
      <c r="F2892" t="s">
        <v>23</v>
      </c>
      <c r="G2892">
        <v>34</v>
      </c>
      <c r="H2892">
        <v>5</v>
      </c>
      <c r="I2892">
        <v>168094</v>
      </c>
      <c r="J2892">
        <v>1</v>
      </c>
      <c r="K2892">
        <v>0</v>
      </c>
      <c r="L2892">
        <v>0</v>
      </c>
      <c r="M2892">
        <v>20059</v>
      </c>
      <c r="N2892">
        <v>0</v>
      </c>
      <c r="O2892" t="str">
        <f t="shared" si="272"/>
        <v>30-45</v>
      </c>
      <c r="P2892" t="str">
        <f t="shared" si="273"/>
        <v>Low</v>
      </c>
      <c r="Q2892" t="str">
        <f t="shared" si="274"/>
        <v>Mid-Term</v>
      </c>
      <c r="R2892" t="str">
        <f t="shared" si="275"/>
        <v>High Balance</v>
      </c>
      <c r="S2892" t="str">
        <f t="shared" si="276"/>
        <v>High Value</v>
      </c>
      <c r="T2892">
        <v>1</v>
      </c>
      <c r="U2892">
        <f t="shared" si="277"/>
        <v>0</v>
      </c>
    </row>
    <row r="2893" spans="1:21" x14ac:dyDescent="0.25">
      <c r="A2893">
        <v>2025</v>
      </c>
      <c r="B2893">
        <v>15774224</v>
      </c>
      <c r="C2893" t="s">
        <v>1505</v>
      </c>
      <c r="D2893">
        <v>613</v>
      </c>
      <c r="E2893" t="s">
        <v>26</v>
      </c>
      <c r="F2893" t="s">
        <v>16</v>
      </c>
      <c r="G2893">
        <v>30</v>
      </c>
      <c r="H2893">
        <v>5</v>
      </c>
      <c r="I2893">
        <v>131564</v>
      </c>
      <c r="J2893">
        <v>2</v>
      </c>
      <c r="K2893">
        <v>1</v>
      </c>
      <c r="L2893">
        <v>0</v>
      </c>
      <c r="M2893">
        <v>170639</v>
      </c>
      <c r="N2893">
        <v>0</v>
      </c>
      <c r="O2893" t="str">
        <f t="shared" si="272"/>
        <v>30-45</v>
      </c>
      <c r="P2893" t="str">
        <f t="shared" si="273"/>
        <v>Medium</v>
      </c>
      <c r="Q2893" t="str">
        <f t="shared" si="274"/>
        <v>Mid-Term</v>
      </c>
      <c r="R2893" t="str">
        <f t="shared" si="275"/>
        <v>High Balance</v>
      </c>
      <c r="S2893" t="str">
        <f t="shared" si="276"/>
        <v>High Value</v>
      </c>
      <c r="T2893">
        <v>1</v>
      </c>
      <c r="U2893">
        <f t="shared" si="277"/>
        <v>0</v>
      </c>
    </row>
    <row r="2894" spans="1:21" x14ac:dyDescent="0.25">
      <c r="A2894">
        <v>2025</v>
      </c>
      <c r="B2894">
        <v>15701291</v>
      </c>
      <c r="C2894" t="s">
        <v>1400</v>
      </c>
      <c r="D2894">
        <v>601</v>
      </c>
      <c r="E2894" t="s">
        <v>15</v>
      </c>
      <c r="F2894" t="s">
        <v>23</v>
      </c>
      <c r="G2894">
        <v>44</v>
      </c>
      <c r="H2894">
        <v>3</v>
      </c>
      <c r="I2894">
        <v>0</v>
      </c>
      <c r="J2894">
        <v>2</v>
      </c>
      <c r="K2894">
        <v>1</v>
      </c>
      <c r="L2894">
        <v>0</v>
      </c>
      <c r="M2894">
        <v>30607</v>
      </c>
      <c r="N2894">
        <v>0</v>
      </c>
      <c r="O2894" t="str">
        <f t="shared" si="272"/>
        <v>30-45</v>
      </c>
      <c r="P2894" t="str">
        <f t="shared" si="273"/>
        <v>Medium</v>
      </c>
      <c r="Q2894" t="str">
        <f t="shared" si="274"/>
        <v>New</v>
      </c>
      <c r="R2894" t="str">
        <f t="shared" si="275"/>
        <v>Zero Balance</v>
      </c>
      <c r="S2894" t="str">
        <f t="shared" si="276"/>
        <v>Normal</v>
      </c>
      <c r="T2894">
        <v>1</v>
      </c>
      <c r="U2894">
        <f t="shared" si="277"/>
        <v>0</v>
      </c>
    </row>
    <row r="2895" spans="1:21" x14ac:dyDescent="0.25">
      <c r="A2895">
        <v>2025</v>
      </c>
      <c r="B2895">
        <v>15719606</v>
      </c>
      <c r="C2895" t="s">
        <v>1506</v>
      </c>
      <c r="D2895">
        <v>657</v>
      </c>
      <c r="E2895" t="s">
        <v>15</v>
      </c>
      <c r="F2895" t="s">
        <v>23</v>
      </c>
      <c r="G2895">
        <v>50</v>
      </c>
      <c r="H2895">
        <v>9</v>
      </c>
      <c r="I2895">
        <v>0</v>
      </c>
      <c r="J2895">
        <v>2</v>
      </c>
      <c r="K2895">
        <v>0</v>
      </c>
      <c r="L2895">
        <v>0</v>
      </c>
      <c r="M2895">
        <v>37171</v>
      </c>
      <c r="N2895">
        <v>0</v>
      </c>
      <c r="O2895" t="str">
        <f t="shared" si="272"/>
        <v>46-60</v>
      </c>
      <c r="P2895" t="str">
        <f t="shared" si="273"/>
        <v>Medium</v>
      </c>
      <c r="Q2895" t="str">
        <f t="shared" si="274"/>
        <v>Long-Term</v>
      </c>
      <c r="R2895" t="str">
        <f t="shared" si="275"/>
        <v>Zero Balance</v>
      </c>
      <c r="S2895" t="str">
        <f t="shared" si="276"/>
        <v>Normal</v>
      </c>
      <c r="T2895">
        <v>1</v>
      </c>
      <c r="U2895">
        <f t="shared" si="277"/>
        <v>0</v>
      </c>
    </row>
    <row r="2896" spans="1:21" x14ac:dyDescent="0.25">
      <c r="A2896">
        <v>2025</v>
      </c>
      <c r="B2896">
        <v>15644119</v>
      </c>
      <c r="C2896" t="s">
        <v>1507</v>
      </c>
      <c r="D2896">
        <v>531</v>
      </c>
      <c r="E2896" t="s">
        <v>15</v>
      </c>
      <c r="F2896" t="s">
        <v>23</v>
      </c>
      <c r="G2896">
        <v>31</v>
      </c>
      <c r="H2896">
        <v>3</v>
      </c>
      <c r="I2896">
        <v>0</v>
      </c>
      <c r="J2896">
        <v>1</v>
      </c>
      <c r="K2896">
        <v>1</v>
      </c>
      <c r="L2896">
        <v>1</v>
      </c>
      <c r="M2896">
        <v>42589</v>
      </c>
      <c r="N2896">
        <v>0</v>
      </c>
      <c r="O2896" t="str">
        <f t="shared" si="272"/>
        <v>30-45</v>
      </c>
      <c r="P2896" t="str">
        <f t="shared" si="273"/>
        <v>Low</v>
      </c>
      <c r="Q2896" t="str">
        <f t="shared" si="274"/>
        <v>New</v>
      </c>
      <c r="R2896" t="str">
        <f t="shared" si="275"/>
        <v>Zero Balance</v>
      </c>
      <c r="S2896" t="str">
        <f t="shared" si="276"/>
        <v>Normal</v>
      </c>
      <c r="T2896">
        <v>1</v>
      </c>
      <c r="U2896">
        <f t="shared" si="277"/>
        <v>0</v>
      </c>
    </row>
    <row r="2897" spans="1:21" x14ac:dyDescent="0.25">
      <c r="A2897">
        <v>2025</v>
      </c>
      <c r="B2897">
        <v>15646859</v>
      </c>
      <c r="C2897" t="s">
        <v>1508</v>
      </c>
      <c r="D2897">
        <v>621</v>
      </c>
      <c r="E2897" t="s">
        <v>26</v>
      </c>
      <c r="F2897" t="s">
        <v>23</v>
      </c>
      <c r="G2897">
        <v>47</v>
      </c>
      <c r="H2897">
        <v>7</v>
      </c>
      <c r="I2897">
        <v>107363</v>
      </c>
      <c r="J2897">
        <v>1</v>
      </c>
      <c r="K2897">
        <v>1</v>
      </c>
      <c r="L2897">
        <v>1</v>
      </c>
      <c r="M2897">
        <v>66799</v>
      </c>
      <c r="N2897">
        <v>0</v>
      </c>
      <c r="O2897" t="str">
        <f t="shared" si="272"/>
        <v>46-60</v>
      </c>
      <c r="P2897" t="str">
        <f t="shared" si="273"/>
        <v>Medium</v>
      </c>
      <c r="Q2897" t="str">
        <f t="shared" si="274"/>
        <v>Mid-Term</v>
      </c>
      <c r="R2897" t="str">
        <f t="shared" si="275"/>
        <v>High Balance</v>
      </c>
      <c r="S2897" t="str">
        <f t="shared" si="276"/>
        <v>High Value</v>
      </c>
      <c r="T2897">
        <v>1</v>
      </c>
      <c r="U2897">
        <f t="shared" si="277"/>
        <v>0</v>
      </c>
    </row>
    <row r="2898" spans="1:21" x14ac:dyDescent="0.25">
      <c r="A2898">
        <v>2025</v>
      </c>
      <c r="B2898">
        <v>15606836</v>
      </c>
      <c r="C2898" t="s">
        <v>54</v>
      </c>
      <c r="D2898">
        <v>782</v>
      </c>
      <c r="E2898" t="s">
        <v>15</v>
      </c>
      <c r="F2898" t="s">
        <v>16</v>
      </c>
      <c r="G2898">
        <v>33</v>
      </c>
      <c r="H2898">
        <v>2</v>
      </c>
      <c r="I2898">
        <v>94493</v>
      </c>
      <c r="J2898">
        <v>1</v>
      </c>
      <c r="K2898">
        <v>0</v>
      </c>
      <c r="L2898">
        <v>1</v>
      </c>
      <c r="M2898">
        <v>101866</v>
      </c>
      <c r="N2898">
        <v>0</v>
      </c>
      <c r="O2898" t="str">
        <f t="shared" si="272"/>
        <v>30-45</v>
      </c>
      <c r="P2898" t="str">
        <f t="shared" si="273"/>
        <v>High</v>
      </c>
      <c r="Q2898" t="str">
        <f t="shared" si="274"/>
        <v>New</v>
      </c>
      <c r="R2898" t="str">
        <f t="shared" si="275"/>
        <v>Low Balance</v>
      </c>
      <c r="S2898" t="str">
        <f t="shared" si="276"/>
        <v>Normal</v>
      </c>
      <c r="T2898">
        <v>1</v>
      </c>
      <c r="U2898">
        <f t="shared" si="277"/>
        <v>0</v>
      </c>
    </row>
    <row r="2899" spans="1:21" x14ac:dyDescent="0.25">
      <c r="A2899">
        <v>2025</v>
      </c>
      <c r="B2899">
        <v>15664150</v>
      </c>
      <c r="C2899" t="s">
        <v>1509</v>
      </c>
      <c r="D2899">
        <v>528</v>
      </c>
      <c r="E2899" t="s">
        <v>26</v>
      </c>
      <c r="F2899" t="s">
        <v>16</v>
      </c>
      <c r="G2899">
        <v>29</v>
      </c>
      <c r="H2899">
        <v>9</v>
      </c>
      <c r="I2899">
        <v>170214</v>
      </c>
      <c r="J2899">
        <v>2</v>
      </c>
      <c r="K2899">
        <v>1</v>
      </c>
      <c r="L2899">
        <v>0</v>
      </c>
      <c r="M2899">
        <v>49284</v>
      </c>
      <c r="N2899">
        <v>0</v>
      </c>
      <c r="O2899" t="str">
        <f t="shared" si="272"/>
        <v>&lt;30</v>
      </c>
      <c r="P2899" t="str">
        <f t="shared" si="273"/>
        <v>Low</v>
      </c>
      <c r="Q2899" t="str">
        <f t="shared" si="274"/>
        <v>Long-Term</v>
      </c>
      <c r="R2899" t="str">
        <f t="shared" si="275"/>
        <v>High Balance</v>
      </c>
      <c r="S2899" t="str">
        <f t="shared" si="276"/>
        <v>High Value</v>
      </c>
      <c r="T2899">
        <v>1</v>
      </c>
      <c r="U2899">
        <f t="shared" si="277"/>
        <v>0</v>
      </c>
    </row>
    <row r="2900" spans="1:21" x14ac:dyDescent="0.25">
      <c r="A2900">
        <v>2025</v>
      </c>
      <c r="B2900">
        <v>15624510</v>
      </c>
      <c r="C2900" t="s">
        <v>153</v>
      </c>
      <c r="D2900">
        <v>696</v>
      </c>
      <c r="E2900" t="s">
        <v>15</v>
      </c>
      <c r="F2900" t="s">
        <v>23</v>
      </c>
      <c r="G2900">
        <v>52</v>
      </c>
      <c r="H2900">
        <v>6</v>
      </c>
      <c r="I2900">
        <v>139781</v>
      </c>
      <c r="J2900">
        <v>1</v>
      </c>
      <c r="K2900">
        <v>1</v>
      </c>
      <c r="L2900">
        <v>0</v>
      </c>
      <c r="M2900">
        <v>27445</v>
      </c>
      <c r="N2900">
        <v>1</v>
      </c>
      <c r="O2900" t="str">
        <f t="shared" si="272"/>
        <v>46-60</v>
      </c>
      <c r="P2900" t="str">
        <f t="shared" si="273"/>
        <v>Medium</v>
      </c>
      <c r="Q2900" t="str">
        <f t="shared" si="274"/>
        <v>Mid-Term</v>
      </c>
      <c r="R2900" t="str">
        <f t="shared" si="275"/>
        <v>High Balance</v>
      </c>
      <c r="S2900" t="str">
        <f t="shared" si="276"/>
        <v>High Value</v>
      </c>
      <c r="T2900">
        <v>1</v>
      </c>
      <c r="U2900">
        <f t="shared" si="277"/>
        <v>139781</v>
      </c>
    </row>
    <row r="2901" spans="1:21" x14ac:dyDescent="0.25">
      <c r="A2901">
        <v>2025</v>
      </c>
      <c r="B2901">
        <v>15810944</v>
      </c>
      <c r="C2901" t="s">
        <v>922</v>
      </c>
      <c r="D2901">
        <v>586</v>
      </c>
      <c r="E2901" t="s">
        <v>15</v>
      </c>
      <c r="F2901" t="s">
        <v>16</v>
      </c>
      <c r="G2901">
        <v>35</v>
      </c>
      <c r="H2901">
        <v>7</v>
      </c>
      <c r="I2901">
        <v>0</v>
      </c>
      <c r="J2901">
        <v>2</v>
      </c>
      <c r="K2901">
        <v>1</v>
      </c>
      <c r="L2901">
        <v>0</v>
      </c>
      <c r="M2901">
        <v>70761</v>
      </c>
      <c r="N2901">
        <v>0</v>
      </c>
      <c r="O2901" t="str">
        <f t="shared" si="272"/>
        <v>30-45</v>
      </c>
      <c r="P2901" t="str">
        <f t="shared" si="273"/>
        <v>Low</v>
      </c>
      <c r="Q2901" t="str">
        <f t="shared" si="274"/>
        <v>Mid-Term</v>
      </c>
      <c r="R2901" t="str">
        <f t="shared" si="275"/>
        <v>Zero Balance</v>
      </c>
      <c r="S2901" t="str">
        <f t="shared" si="276"/>
        <v>Normal</v>
      </c>
      <c r="T2901">
        <v>1</v>
      </c>
      <c r="U2901">
        <f t="shared" si="277"/>
        <v>0</v>
      </c>
    </row>
    <row r="2902" spans="1:21" x14ac:dyDescent="0.25">
      <c r="A2902">
        <v>2025</v>
      </c>
      <c r="B2902">
        <v>15668575</v>
      </c>
      <c r="C2902" t="s">
        <v>38</v>
      </c>
      <c r="D2902">
        <v>626</v>
      </c>
      <c r="E2902" t="s">
        <v>18</v>
      </c>
      <c r="F2902" t="s">
        <v>16</v>
      </c>
      <c r="G2902">
        <v>26</v>
      </c>
      <c r="H2902">
        <v>8</v>
      </c>
      <c r="I2902">
        <v>148610</v>
      </c>
      <c r="J2902">
        <v>3</v>
      </c>
      <c r="K2902">
        <v>0</v>
      </c>
      <c r="L2902">
        <v>1</v>
      </c>
      <c r="M2902">
        <v>104502</v>
      </c>
      <c r="N2902">
        <v>1</v>
      </c>
      <c r="O2902" t="str">
        <f t="shared" si="272"/>
        <v>&lt;30</v>
      </c>
      <c r="P2902" t="str">
        <f t="shared" si="273"/>
        <v>Medium</v>
      </c>
      <c r="Q2902" t="str">
        <f t="shared" si="274"/>
        <v>Long-Term</v>
      </c>
      <c r="R2902" t="str">
        <f t="shared" si="275"/>
        <v>High Balance</v>
      </c>
      <c r="S2902" t="str">
        <f t="shared" si="276"/>
        <v>High Value</v>
      </c>
      <c r="T2902">
        <v>1</v>
      </c>
      <c r="U2902">
        <f t="shared" si="277"/>
        <v>148610</v>
      </c>
    </row>
    <row r="2903" spans="1:21" x14ac:dyDescent="0.25">
      <c r="A2903">
        <v>2025</v>
      </c>
      <c r="B2903">
        <v>15603246</v>
      </c>
      <c r="C2903" t="s">
        <v>1161</v>
      </c>
      <c r="D2903">
        <v>498</v>
      </c>
      <c r="E2903" t="s">
        <v>15</v>
      </c>
      <c r="F2903" t="s">
        <v>23</v>
      </c>
      <c r="G2903">
        <v>73</v>
      </c>
      <c r="H2903">
        <v>2</v>
      </c>
      <c r="I2903">
        <v>170242</v>
      </c>
      <c r="J2903">
        <v>2</v>
      </c>
      <c r="K2903">
        <v>1</v>
      </c>
      <c r="L2903">
        <v>1</v>
      </c>
      <c r="M2903">
        <v>165408</v>
      </c>
      <c r="N2903">
        <v>0</v>
      </c>
      <c r="O2903" t="str">
        <f t="shared" si="272"/>
        <v>60+</v>
      </c>
      <c r="P2903" t="str">
        <f t="shared" si="273"/>
        <v>Low</v>
      </c>
      <c r="Q2903" t="str">
        <f t="shared" si="274"/>
        <v>New</v>
      </c>
      <c r="R2903" t="str">
        <f t="shared" si="275"/>
        <v>High Balance</v>
      </c>
      <c r="S2903" t="str">
        <f t="shared" si="276"/>
        <v>High Value</v>
      </c>
      <c r="T2903">
        <v>1</v>
      </c>
      <c r="U2903">
        <f t="shared" si="277"/>
        <v>0</v>
      </c>
    </row>
    <row r="2904" spans="1:21" x14ac:dyDescent="0.25">
      <c r="A2904">
        <v>2025</v>
      </c>
      <c r="B2904">
        <v>15804002</v>
      </c>
      <c r="C2904" t="s">
        <v>1369</v>
      </c>
      <c r="D2904">
        <v>691</v>
      </c>
      <c r="E2904" t="s">
        <v>15</v>
      </c>
      <c r="F2904" t="s">
        <v>16</v>
      </c>
      <c r="G2904">
        <v>33</v>
      </c>
      <c r="H2904">
        <v>1</v>
      </c>
      <c r="I2904">
        <v>128307</v>
      </c>
      <c r="J2904">
        <v>1</v>
      </c>
      <c r="K2904">
        <v>1</v>
      </c>
      <c r="L2904">
        <v>1</v>
      </c>
      <c r="M2904">
        <v>113581</v>
      </c>
      <c r="N2904">
        <v>0</v>
      </c>
      <c r="O2904" t="str">
        <f t="shared" si="272"/>
        <v>30-45</v>
      </c>
      <c r="P2904" t="str">
        <f t="shared" si="273"/>
        <v>Medium</v>
      </c>
      <c r="Q2904" t="str">
        <f t="shared" si="274"/>
        <v>New</v>
      </c>
      <c r="R2904" t="str">
        <f t="shared" si="275"/>
        <v>High Balance</v>
      </c>
      <c r="S2904" t="str">
        <f t="shared" si="276"/>
        <v>High Value</v>
      </c>
      <c r="T2904">
        <v>1</v>
      </c>
      <c r="U2904">
        <f t="shared" si="277"/>
        <v>0</v>
      </c>
    </row>
    <row r="2905" spans="1:21" x14ac:dyDescent="0.25">
      <c r="A2905">
        <v>2025</v>
      </c>
      <c r="B2905">
        <v>15728773</v>
      </c>
      <c r="C2905" t="s">
        <v>314</v>
      </c>
      <c r="D2905">
        <v>568</v>
      </c>
      <c r="E2905" t="s">
        <v>15</v>
      </c>
      <c r="F2905" t="s">
        <v>16</v>
      </c>
      <c r="G2905">
        <v>47</v>
      </c>
      <c r="H2905">
        <v>7</v>
      </c>
      <c r="I2905">
        <v>0</v>
      </c>
      <c r="J2905">
        <v>2</v>
      </c>
      <c r="K2905">
        <v>1</v>
      </c>
      <c r="L2905">
        <v>1</v>
      </c>
      <c r="M2905">
        <v>45978</v>
      </c>
      <c r="N2905">
        <v>0</v>
      </c>
      <c r="O2905" t="str">
        <f t="shared" si="272"/>
        <v>46-60</v>
      </c>
      <c r="P2905" t="str">
        <f t="shared" si="273"/>
        <v>Low</v>
      </c>
      <c r="Q2905" t="str">
        <f t="shared" si="274"/>
        <v>Mid-Term</v>
      </c>
      <c r="R2905" t="str">
        <f t="shared" si="275"/>
        <v>Zero Balance</v>
      </c>
      <c r="S2905" t="str">
        <f t="shared" si="276"/>
        <v>Normal</v>
      </c>
      <c r="T2905">
        <v>1</v>
      </c>
      <c r="U2905">
        <f t="shared" si="277"/>
        <v>0</v>
      </c>
    </row>
    <row r="2906" spans="1:21" x14ac:dyDescent="0.25">
      <c r="A2906">
        <v>2025</v>
      </c>
      <c r="B2906">
        <v>15598044</v>
      </c>
      <c r="C2906" t="s">
        <v>1510</v>
      </c>
      <c r="D2906">
        <v>715</v>
      </c>
      <c r="E2906" t="s">
        <v>15</v>
      </c>
      <c r="F2906" t="s">
        <v>16</v>
      </c>
      <c r="G2906">
        <v>35</v>
      </c>
      <c r="H2906">
        <v>3</v>
      </c>
      <c r="I2906">
        <v>0</v>
      </c>
      <c r="J2906">
        <v>1</v>
      </c>
      <c r="K2906">
        <v>1</v>
      </c>
      <c r="L2906">
        <v>1</v>
      </c>
      <c r="M2906">
        <v>152012</v>
      </c>
      <c r="N2906">
        <v>0</v>
      </c>
      <c r="O2906" t="str">
        <f t="shared" si="272"/>
        <v>30-45</v>
      </c>
      <c r="P2906" t="str">
        <f t="shared" si="273"/>
        <v>Medium</v>
      </c>
      <c r="Q2906" t="str">
        <f t="shared" si="274"/>
        <v>New</v>
      </c>
      <c r="R2906" t="str">
        <f t="shared" si="275"/>
        <v>Zero Balance</v>
      </c>
      <c r="S2906" t="str">
        <f t="shared" si="276"/>
        <v>Normal</v>
      </c>
      <c r="T2906">
        <v>1</v>
      </c>
      <c r="U2906">
        <f t="shared" si="277"/>
        <v>0</v>
      </c>
    </row>
    <row r="2907" spans="1:21" x14ac:dyDescent="0.25">
      <c r="A2907">
        <v>2025</v>
      </c>
      <c r="B2907">
        <v>15694829</v>
      </c>
      <c r="C2907" t="s">
        <v>1406</v>
      </c>
      <c r="D2907">
        <v>680</v>
      </c>
      <c r="E2907" t="s">
        <v>26</v>
      </c>
      <c r="F2907" t="s">
        <v>23</v>
      </c>
      <c r="G2907">
        <v>32</v>
      </c>
      <c r="H2907">
        <v>7</v>
      </c>
      <c r="I2907">
        <v>175454</v>
      </c>
      <c r="J2907">
        <v>1</v>
      </c>
      <c r="K2907">
        <v>0</v>
      </c>
      <c r="L2907">
        <v>1</v>
      </c>
      <c r="M2907">
        <v>77350</v>
      </c>
      <c r="N2907">
        <v>0</v>
      </c>
      <c r="O2907" t="str">
        <f t="shared" si="272"/>
        <v>30-45</v>
      </c>
      <c r="P2907" t="str">
        <f t="shared" si="273"/>
        <v>Medium</v>
      </c>
      <c r="Q2907" t="str">
        <f t="shared" si="274"/>
        <v>Mid-Term</v>
      </c>
      <c r="R2907" t="str">
        <f t="shared" si="275"/>
        <v>High Balance</v>
      </c>
      <c r="S2907" t="str">
        <f t="shared" si="276"/>
        <v>High Value</v>
      </c>
      <c r="T2907">
        <v>1</v>
      </c>
      <c r="U2907">
        <f t="shared" si="277"/>
        <v>0</v>
      </c>
    </row>
    <row r="2908" spans="1:21" x14ac:dyDescent="0.25">
      <c r="A2908">
        <v>2025</v>
      </c>
      <c r="B2908">
        <v>15600575</v>
      </c>
      <c r="C2908" t="s">
        <v>416</v>
      </c>
      <c r="D2908">
        <v>802</v>
      </c>
      <c r="E2908" t="s">
        <v>18</v>
      </c>
      <c r="F2908" t="s">
        <v>23</v>
      </c>
      <c r="G2908">
        <v>41</v>
      </c>
      <c r="H2908">
        <v>6</v>
      </c>
      <c r="I2908">
        <v>0</v>
      </c>
      <c r="J2908">
        <v>2</v>
      </c>
      <c r="K2908">
        <v>1</v>
      </c>
      <c r="L2908">
        <v>0</v>
      </c>
      <c r="M2908">
        <v>47322</v>
      </c>
      <c r="N2908">
        <v>0</v>
      </c>
      <c r="O2908" t="str">
        <f t="shared" si="272"/>
        <v>30-45</v>
      </c>
      <c r="P2908" t="str">
        <f t="shared" si="273"/>
        <v>High</v>
      </c>
      <c r="Q2908" t="str">
        <f t="shared" si="274"/>
        <v>Mid-Term</v>
      </c>
      <c r="R2908" t="str">
        <f t="shared" si="275"/>
        <v>Zero Balance</v>
      </c>
      <c r="S2908" t="str">
        <f t="shared" si="276"/>
        <v>Normal</v>
      </c>
      <c r="T2908">
        <v>1</v>
      </c>
      <c r="U2908">
        <f t="shared" si="277"/>
        <v>0</v>
      </c>
    </row>
    <row r="2909" spans="1:21" x14ac:dyDescent="0.25">
      <c r="A2909">
        <v>2025</v>
      </c>
      <c r="B2909">
        <v>15727311</v>
      </c>
      <c r="C2909" t="s">
        <v>43</v>
      </c>
      <c r="D2909">
        <v>539</v>
      </c>
      <c r="E2909" t="s">
        <v>15</v>
      </c>
      <c r="F2909" t="s">
        <v>16</v>
      </c>
      <c r="G2909">
        <v>22</v>
      </c>
      <c r="H2909">
        <v>0</v>
      </c>
      <c r="I2909">
        <v>100886</v>
      </c>
      <c r="J2909">
        <v>2</v>
      </c>
      <c r="K2909">
        <v>1</v>
      </c>
      <c r="L2909">
        <v>1</v>
      </c>
      <c r="M2909">
        <v>38773</v>
      </c>
      <c r="N2909">
        <v>0</v>
      </c>
      <c r="O2909" t="str">
        <f t="shared" si="272"/>
        <v>&lt;30</v>
      </c>
      <c r="P2909" t="str">
        <f t="shared" si="273"/>
        <v>Low</v>
      </c>
      <c r="Q2909" t="str">
        <f t="shared" si="274"/>
        <v>New</v>
      </c>
      <c r="R2909" t="str">
        <f t="shared" si="275"/>
        <v>High Balance</v>
      </c>
      <c r="S2909" t="str">
        <f t="shared" si="276"/>
        <v>High Value</v>
      </c>
      <c r="T2909">
        <v>1</v>
      </c>
      <c r="U2909">
        <f t="shared" si="277"/>
        <v>0</v>
      </c>
    </row>
    <row r="2910" spans="1:21" x14ac:dyDescent="0.25">
      <c r="A2910">
        <v>2025</v>
      </c>
      <c r="B2910">
        <v>15570769</v>
      </c>
      <c r="C2910" t="s">
        <v>1511</v>
      </c>
      <c r="D2910">
        <v>494</v>
      </c>
      <c r="E2910" t="s">
        <v>15</v>
      </c>
      <c r="F2910" t="s">
        <v>23</v>
      </c>
      <c r="G2910">
        <v>69</v>
      </c>
      <c r="H2910">
        <v>9</v>
      </c>
      <c r="I2910">
        <v>93321</v>
      </c>
      <c r="J2910">
        <v>1</v>
      </c>
      <c r="K2910">
        <v>1</v>
      </c>
      <c r="L2910">
        <v>1</v>
      </c>
      <c r="M2910">
        <v>24489</v>
      </c>
      <c r="N2910">
        <v>0</v>
      </c>
      <c r="O2910" t="str">
        <f t="shared" si="272"/>
        <v>60+</v>
      </c>
      <c r="P2910" t="str">
        <f t="shared" si="273"/>
        <v>Low</v>
      </c>
      <c r="Q2910" t="str">
        <f t="shared" si="274"/>
        <v>Long-Term</v>
      </c>
      <c r="R2910" t="str">
        <f t="shared" si="275"/>
        <v>Low Balance</v>
      </c>
      <c r="S2910" t="str">
        <f t="shared" si="276"/>
        <v>Normal</v>
      </c>
      <c r="T2910">
        <v>1</v>
      </c>
      <c r="U2910">
        <f t="shared" si="277"/>
        <v>0</v>
      </c>
    </row>
    <row r="2911" spans="1:21" x14ac:dyDescent="0.25">
      <c r="A2911">
        <v>2025</v>
      </c>
      <c r="B2911">
        <v>15606274</v>
      </c>
      <c r="C2911" t="s">
        <v>1512</v>
      </c>
      <c r="D2911">
        <v>594</v>
      </c>
      <c r="E2911" t="s">
        <v>26</v>
      </c>
      <c r="F2911" t="s">
        <v>23</v>
      </c>
      <c r="G2911">
        <v>38</v>
      </c>
      <c r="H2911">
        <v>6</v>
      </c>
      <c r="I2911">
        <v>63176</v>
      </c>
      <c r="J2911">
        <v>2</v>
      </c>
      <c r="K2911">
        <v>1</v>
      </c>
      <c r="L2911">
        <v>1</v>
      </c>
      <c r="M2911">
        <v>14466</v>
      </c>
      <c r="N2911">
        <v>0</v>
      </c>
      <c r="O2911" t="str">
        <f t="shared" si="272"/>
        <v>30-45</v>
      </c>
      <c r="P2911" t="str">
        <f t="shared" si="273"/>
        <v>Low</v>
      </c>
      <c r="Q2911" t="str">
        <f t="shared" si="274"/>
        <v>Mid-Term</v>
      </c>
      <c r="R2911" t="str">
        <f t="shared" si="275"/>
        <v>Low Balance</v>
      </c>
      <c r="S2911" t="str">
        <f t="shared" si="276"/>
        <v>Normal</v>
      </c>
      <c r="T2911">
        <v>1</v>
      </c>
      <c r="U2911">
        <f t="shared" si="277"/>
        <v>0</v>
      </c>
    </row>
    <row r="2912" spans="1:21" x14ac:dyDescent="0.25">
      <c r="A2912">
        <v>2025</v>
      </c>
      <c r="B2912">
        <v>15746139</v>
      </c>
      <c r="C2912" t="s">
        <v>1513</v>
      </c>
      <c r="D2912">
        <v>596</v>
      </c>
      <c r="E2912" t="s">
        <v>15</v>
      </c>
      <c r="F2912" t="s">
        <v>23</v>
      </c>
      <c r="G2912">
        <v>33</v>
      </c>
      <c r="H2912">
        <v>2</v>
      </c>
      <c r="I2912">
        <v>139452</v>
      </c>
      <c r="J2912">
        <v>1</v>
      </c>
      <c r="K2912">
        <v>0</v>
      </c>
      <c r="L2912">
        <v>0</v>
      </c>
      <c r="M2912">
        <v>63142</v>
      </c>
      <c r="N2912">
        <v>0</v>
      </c>
      <c r="O2912" t="str">
        <f t="shared" si="272"/>
        <v>30-45</v>
      </c>
      <c r="P2912" t="str">
        <f t="shared" si="273"/>
        <v>Low</v>
      </c>
      <c r="Q2912" t="str">
        <f t="shared" si="274"/>
        <v>New</v>
      </c>
      <c r="R2912" t="str">
        <f t="shared" si="275"/>
        <v>High Balance</v>
      </c>
      <c r="S2912" t="str">
        <f t="shared" si="276"/>
        <v>High Value</v>
      </c>
      <c r="T2912">
        <v>1</v>
      </c>
      <c r="U2912">
        <f t="shared" si="277"/>
        <v>0</v>
      </c>
    </row>
    <row r="2913" spans="1:21" x14ac:dyDescent="0.25">
      <c r="A2913">
        <v>2025</v>
      </c>
      <c r="B2913">
        <v>15704987</v>
      </c>
      <c r="C2913" t="s">
        <v>457</v>
      </c>
      <c r="D2913">
        <v>649</v>
      </c>
      <c r="E2913" t="s">
        <v>15</v>
      </c>
      <c r="F2913" t="s">
        <v>16</v>
      </c>
      <c r="G2913">
        <v>52</v>
      </c>
      <c r="H2913">
        <v>8</v>
      </c>
      <c r="I2913">
        <v>49114</v>
      </c>
      <c r="J2913">
        <v>1</v>
      </c>
      <c r="K2913">
        <v>1</v>
      </c>
      <c r="L2913">
        <v>0</v>
      </c>
      <c r="M2913">
        <v>41858</v>
      </c>
      <c r="N2913">
        <v>0</v>
      </c>
      <c r="O2913" t="str">
        <f t="shared" si="272"/>
        <v>46-60</v>
      </c>
      <c r="P2913" t="str">
        <f t="shared" si="273"/>
        <v>Medium</v>
      </c>
      <c r="Q2913" t="str">
        <f t="shared" si="274"/>
        <v>Long-Term</v>
      </c>
      <c r="R2913" t="str">
        <f t="shared" si="275"/>
        <v>Low Balance</v>
      </c>
      <c r="S2913" t="str">
        <f t="shared" si="276"/>
        <v>Normal</v>
      </c>
      <c r="T2913">
        <v>1</v>
      </c>
      <c r="U2913">
        <f t="shared" si="277"/>
        <v>0</v>
      </c>
    </row>
    <row r="2914" spans="1:21" x14ac:dyDescent="0.25">
      <c r="A2914">
        <v>2025</v>
      </c>
      <c r="B2914">
        <v>15628972</v>
      </c>
      <c r="C2914" t="s">
        <v>1514</v>
      </c>
      <c r="D2914">
        <v>699</v>
      </c>
      <c r="E2914" t="s">
        <v>26</v>
      </c>
      <c r="F2914" t="s">
        <v>23</v>
      </c>
      <c r="G2914">
        <v>32</v>
      </c>
      <c r="H2914">
        <v>1</v>
      </c>
      <c r="I2914">
        <v>123906</v>
      </c>
      <c r="J2914">
        <v>3</v>
      </c>
      <c r="K2914">
        <v>1</v>
      </c>
      <c r="L2914">
        <v>1</v>
      </c>
      <c r="M2914">
        <v>127444</v>
      </c>
      <c r="N2914">
        <v>1</v>
      </c>
      <c r="O2914" t="str">
        <f t="shared" si="272"/>
        <v>30-45</v>
      </c>
      <c r="P2914" t="str">
        <f t="shared" si="273"/>
        <v>Medium</v>
      </c>
      <c r="Q2914" t="str">
        <f t="shared" si="274"/>
        <v>New</v>
      </c>
      <c r="R2914" t="str">
        <f t="shared" si="275"/>
        <v>High Balance</v>
      </c>
      <c r="S2914" t="str">
        <f t="shared" si="276"/>
        <v>High Value</v>
      </c>
      <c r="T2914">
        <v>1</v>
      </c>
      <c r="U2914">
        <f t="shared" si="277"/>
        <v>123906</v>
      </c>
    </row>
    <row r="2915" spans="1:21" x14ac:dyDescent="0.25">
      <c r="A2915">
        <v>2025</v>
      </c>
      <c r="B2915">
        <v>15697686</v>
      </c>
      <c r="C2915" t="s">
        <v>853</v>
      </c>
      <c r="D2915">
        <v>787</v>
      </c>
      <c r="E2915" t="s">
        <v>15</v>
      </c>
      <c r="F2915" t="s">
        <v>16</v>
      </c>
      <c r="G2915">
        <v>40</v>
      </c>
      <c r="H2915">
        <v>6</v>
      </c>
      <c r="I2915">
        <v>0</v>
      </c>
      <c r="J2915">
        <v>2</v>
      </c>
      <c r="K2915">
        <v>1</v>
      </c>
      <c r="L2915">
        <v>1</v>
      </c>
      <c r="M2915">
        <v>84152</v>
      </c>
      <c r="N2915">
        <v>0</v>
      </c>
      <c r="O2915" t="str">
        <f t="shared" si="272"/>
        <v>30-45</v>
      </c>
      <c r="P2915" t="str">
        <f t="shared" si="273"/>
        <v>High</v>
      </c>
      <c r="Q2915" t="str">
        <f t="shared" si="274"/>
        <v>Mid-Term</v>
      </c>
      <c r="R2915" t="str">
        <f t="shared" si="275"/>
        <v>Zero Balance</v>
      </c>
      <c r="S2915" t="str">
        <f t="shared" si="276"/>
        <v>Normal</v>
      </c>
      <c r="T2915">
        <v>1</v>
      </c>
      <c r="U2915">
        <f t="shared" si="277"/>
        <v>0</v>
      </c>
    </row>
    <row r="2916" spans="1:21" x14ac:dyDescent="0.25">
      <c r="A2916">
        <v>2025</v>
      </c>
      <c r="B2916">
        <v>15733883</v>
      </c>
      <c r="C2916" t="s">
        <v>1238</v>
      </c>
      <c r="D2916">
        <v>604</v>
      </c>
      <c r="E2916" t="s">
        <v>15</v>
      </c>
      <c r="F2916" t="s">
        <v>23</v>
      </c>
      <c r="G2916">
        <v>28</v>
      </c>
      <c r="H2916">
        <v>7</v>
      </c>
      <c r="I2916">
        <v>0</v>
      </c>
      <c r="J2916">
        <v>2</v>
      </c>
      <c r="K2916">
        <v>0</v>
      </c>
      <c r="L2916">
        <v>0</v>
      </c>
      <c r="M2916">
        <v>58596</v>
      </c>
      <c r="N2916">
        <v>0</v>
      </c>
      <c r="O2916" t="str">
        <f t="shared" si="272"/>
        <v>&lt;30</v>
      </c>
      <c r="P2916" t="str">
        <f t="shared" si="273"/>
        <v>Medium</v>
      </c>
      <c r="Q2916" t="str">
        <f t="shared" si="274"/>
        <v>Mid-Term</v>
      </c>
      <c r="R2916" t="str">
        <f t="shared" si="275"/>
        <v>Zero Balance</v>
      </c>
      <c r="S2916" t="str">
        <f t="shared" si="276"/>
        <v>Normal</v>
      </c>
      <c r="T2916">
        <v>1</v>
      </c>
      <c r="U2916">
        <f t="shared" si="277"/>
        <v>0</v>
      </c>
    </row>
    <row r="2917" spans="1:21" x14ac:dyDescent="0.25">
      <c r="A2917">
        <v>2025</v>
      </c>
      <c r="B2917">
        <v>15617482</v>
      </c>
      <c r="C2917" t="s">
        <v>868</v>
      </c>
      <c r="D2917">
        <v>489</v>
      </c>
      <c r="E2917" t="s">
        <v>26</v>
      </c>
      <c r="F2917" t="s">
        <v>16</v>
      </c>
      <c r="G2917">
        <v>52</v>
      </c>
      <c r="H2917">
        <v>1</v>
      </c>
      <c r="I2917">
        <v>131442</v>
      </c>
      <c r="J2917">
        <v>1</v>
      </c>
      <c r="K2917">
        <v>1</v>
      </c>
      <c r="L2917">
        <v>0</v>
      </c>
      <c r="M2917">
        <v>37240</v>
      </c>
      <c r="N2917">
        <v>1</v>
      </c>
      <c r="O2917" t="str">
        <f t="shared" si="272"/>
        <v>46-60</v>
      </c>
      <c r="P2917" t="str">
        <f t="shared" si="273"/>
        <v>Low</v>
      </c>
      <c r="Q2917" t="str">
        <f t="shared" si="274"/>
        <v>New</v>
      </c>
      <c r="R2917" t="str">
        <f t="shared" si="275"/>
        <v>High Balance</v>
      </c>
      <c r="S2917" t="str">
        <f t="shared" si="276"/>
        <v>High Value</v>
      </c>
      <c r="T2917">
        <v>1</v>
      </c>
      <c r="U2917">
        <f t="shared" si="277"/>
        <v>131442</v>
      </c>
    </row>
    <row r="2918" spans="1:21" x14ac:dyDescent="0.25">
      <c r="A2918">
        <v>2025</v>
      </c>
      <c r="B2918">
        <v>15704583</v>
      </c>
      <c r="C2918" t="s">
        <v>1515</v>
      </c>
      <c r="D2918">
        <v>651</v>
      </c>
      <c r="E2918" t="s">
        <v>15</v>
      </c>
      <c r="F2918" t="s">
        <v>23</v>
      </c>
      <c r="G2918">
        <v>56</v>
      </c>
      <c r="H2918">
        <v>2</v>
      </c>
      <c r="I2918">
        <v>0</v>
      </c>
      <c r="J2918">
        <v>1</v>
      </c>
      <c r="K2918">
        <v>1</v>
      </c>
      <c r="L2918">
        <v>0</v>
      </c>
      <c r="M2918">
        <v>114523</v>
      </c>
      <c r="N2918">
        <v>1</v>
      </c>
      <c r="O2918" t="str">
        <f t="shared" si="272"/>
        <v>46-60</v>
      </c>
      <c r="P2918" t="str">
        <f t="shared" si="273"/>
        <v>Medium</v>
      </c>
      <c r="Q2918" t="str">
        <f t="shared" si="274"/>
        <v>New</v>
      </c>
      <c r="R2918" t="str">
        <f t="shared" si="275"/>
        <v>Zero Balance</v>
      </c>
      <c r="S2918" t="str">
        <f t="shared" si="276"/>
        <v>Normal</v>
      </c>
      <c r="T2918">
        <v>1</v>
      </c>
      <c r="U2918">
        <f t="shared" si="277"/>
        <v>0</v>
      </c>
    </row>
    <row r="2919" spans="1:21" x14ac:dyDescent="0.25">
      <c r="A2919">
        <v>2025</v>
      </c>
      <c r="B2919">
        <v>15621083</v>
      </c>
      <c r="C2919" t="s">
        <v>527</v>
      </c>
      <c r="D2919">
        <v>698</v>
      </c>
      <c r="E2919" t="s">
        <v>15</v>
      </c>
      <c r="F2919" t="s">
        <v>23</v>
      </c>
      <c r="G2919">
        <v>57</v>
      </c>
      <c r="H2919">
        <v>6</v>
      </c>
      <c r="I2919">
        <v>136325</v>
      </c>
      <c r="J2919">
        <v>2</v>
      </c>
      <c r="K2919">
        <v>1</v>
      </c>
      <c r="L2919">
        <v>1</v>
      </c>
      <c r="M2919">
        <v>72549</v>
      </c>
      <c r="N2919">
        <v>1</v>
      </c>
      <c r="O2919" t="str">
        <f t="shared" si="272"/>
        <v>46-60</v>
      </c>
      <c r="P2919" t="str">
        <f t="shared" si="273"/>
        <v>Medium</v>
      </c>
      <c r="Q2919" t="str">
        <f t="shared" si="274"/>
        <v>Mid-Term</v>
      </c>
      <c r="R2919" t="str">
        <f t="shared" si="275"/>
        <v>High Balance</v>
      </c>
      <c r="S2919" t="str">
        <f t="shared" si="276"/>
        <v>High Value</v>
      </c>
      <c r="T2919">
        <v>1</v>
      </c>
      <c r="U2919">
        <f t="shared" si="277"/>
        <v>136325</v>
      </c>
    </row>
    <row r="2920" spans="1:21" x14ac:dyDescent="0.25">
      <c r="A2920">
        <v>2025</v>
      </c>
      <c r="B2920">
        <v>15649487</v>
      </c>
      <c r="C2920" t="s">
        <v>407</v>
      </c>
      <c r="D2920">
        <v>578</v>
      </c>
      <c r="E2920" t="s">
        <v>26</v>
      </c>
      <c r="F2920" t="s">
        <v>16</v>
      </c>
      <c r="G2920">
        <v>38</v>
      </c>
      <c r="H2920">
        <v>4</v>
      </c>
      <c r="I2920">
        <v>113150</v>
      </c>
      <c r="J2920">
        <v>2</v>
      </c>
      <c r="K2920">
        <v>1</v>
      </c>
      <c r="L2920">
        <v>0</v>
      </c>
      <c r="M2920">
        <v>176713</v>
      </c>
      <c r="N2920">
        <v>1</v>
      </c>
      <c r="O2920" t="str">
        <f t="shared" si="272"/>
        <v>30-45</v>
      </c>
      <c r="P2920" t="str">
        <f t="shared" si="273"/>
        <v>Low</v>
      </c>
      <c r="Q2920" t="str">
        <f t="shared" si="274"/>
        <v>Mid-Term</v>
      </c>
      <c r="R2920" t="str">
        <f t="shared" si="275"/>
        <v>High Balance</v>
      </c>
      <c r="S2920" t="str">
        <f t="shared" si="276"/>
        <v>High Value</v>
      </c>
      <c r="T2920">
        <v>1</v>
      </c>
      <c r="U2920">
        <f t="shared" si="277"/>
        <v>113150</v>
      </c>
    </row>
    <row r="2921" spans="1:21" x14ac:dyDescent="0.25">
      <c r="A2921">
        <v>2025</v>
      </c>
      <c r="B2921">
        <v>15736760</v>
      </c>
      <c r="C2921" t="s">
        <v>527</v>
      </c>
      <c r="D2921">
        <v>538</v>
      </c>
      <c r="E2921" t="s">
        <v>18</v>
      </c>
      <c r="F2921" t="s">
        <v>16</v>
      </c>
      <c r="G2921">
        <v>42</v>
      </c>
      <c r="H2921">
        <v>9</v>
      </c>
      <c r="I2921">
        <v>0</v>
      </c>
      <c r="J2921">
        <v>1</v>
      </c>
      <c r="K2921">
        <v>0</v>
      </c>
      <c r="L2921">
        <v>0</v>
      </c>
      <c r="M2921">
        <v>152856</v>
      </c>
      <c r="N2921">
        <v>0</v>
      </c>
      <c r="O2921" t="str">
        <f t="shared" si="272"/>
        <v>30-45</v>
      </c>
      <c r="P2921" t="str">
        <f t="shared" si="273"/>
        <v>Low</v>
      </c>
      <c r="Q2921" t="str">
        <f t="shared" si="274"/>
        <v>Long-Term</v>
      </c>
      <c r="R2921" t="str">
        <f t="shared" si="275"/>
        <v>Zero Balance</v>
      </c>
      <c r="S2921" t="str">
        <f t="shared" si="276"/>
        <v>Normal</v>
      </c>
      <c r="T2921">
        <v>1</v>
      </c>
      <c r="U2921">
        <f t="shared" si="277"/>
        <v>0</v>
      </c>
    </row>
    <row r="2922" spans="1:21" x14ac:dyDescent="0.25">
      <c r="A2922">
        <v>2025</v>
      </c>
      <c r="B2922">
        <v>15714658</v>
      </c>
      <c r="C2922" t="s">
        <v>1516</v>
      </c>
      <c r="D2922">
        <v>696</v>
      </c>
      <c r="E2922" t="s">
        <v>15</v>
      </c>
      <c r="F2922" t="s">
        <v>16</v>
      </c>
      <c r="G2922">
        <v>33</v>
      </c>
      <c r="H2922">
        <v>4</v>
      </c>
      <c r="I2922">
        <v>0</v>
      </c>
      <c r="J2922">
        <v>2</v>
      </c>
      <c r="K2922">
        <v>1</v>
      </c>
      <c r="L2922">
        <v>1</v>
      </c>
      <c r="M2922">
        <v>73372</v>
      </c>
      <c r="N2922">
        <v>0</v>
      </c>
      <c r="O2922" t="str">
        <f t="shared" si="272"/>
        <v>30-45</v>
      </c>
      <c r="P2922" t="str">
        <f t="shared" si="273"/>
        <v>Medium</v>
      </c>
      <c r="Q2922" t="str">
        <f t="shared" si="274"/>
        <v>Mid-Term</v>
      </c>
      <c r="R2922" t="str">
        <f t="shared" si="275"/>
        <v>Zero Balance</v>
      </c>
      <c r="S2922" t="str">
        <f t="shared" si="276"/>
        <v>Normal</v>
      </c>
      <c r="T2922">
        <v>1</v>
      </c>
      <c r="U2922">
        <f t="shared" si="277"/>
        <v>0</v>
      </c>
    </row>
    <row r="2923" spans="1:21" x14ac:dyDescent="0.25">
      <c r="A2923">
        <v>2025</v>
      </c>
      <c r="B2923">
        <v>15599081</v>
      </c>
      <c r="C2923" t="s">
        <v>1517</v>
      </c>
      <c r="D2923">
        <v>507</v>
      </c>
      <c r="E2923" t="s">
        <v>26</v>
      </c>
      <c r="F2923" t="s">
        <v>16</v>
      </c>
      <c r="G2923">
        <v>46</v>
      </c>
      <c r="H2923">
        <v>8</v>
      </c>
      <c r="I2923">
        <v>102785</v>
      </c>
      <c r="J2923">
        <v>1</v>
      </c>
      <c r="K2923">
        <v>1</v>
      </c>
      <c r="L2923">
        <v>1</v>
      </c>
      <c r="M2923">
        <v>70324</v>
      </c>
      <c r="N2923">
        <v>0</v>
      </c>
      <c r="O2923" t="str">
        <f t="shared" si="272"/>
        <v>46-60</v>
      </c>
      <c r="P2923" t="str">
        <f t="shared" si="273"/>
        <v>Low</v>
      </c>
      <c r="Q2923" t="str">
        <f t="shared" si="274"/>
        <v>Long-Term</v>
      </c>
      <c r="R2923" t="str">
        <f t="shared" si="275"/>
        <v>High Balance</v>
      </c>
      <c r="S2923" t="str">
        <f t="shared" si="276"/>
        <v>High Value</v>
      </c>
      <c r="T2923">
        <v>1</v>
      </c>
      <c r="U2923">
        <f t="shared" si="277"/>
        <v>0</v>
      </c>
    </row>
    <row r="2924" spans="1:21" x14ac:dyDescent="0.25">
      <c r="A2924">
        <v>2025</v>
      </c>
      <c r="B2924">
        <v>15705113</v>
      </c>
      <c r="C2924" t="s">
        <v>560</v>
      </c>
      <c r="D2924">
        <v>685</v>
      </c>
      <c r="E2924" t="s">
        <v>18</v>
      </c>
      <c r="F2924" t="s">
        <v>23</v>
      </c>
      <c r="G2924">
        <v>34</v>
      </c>
      <c r="H2924">
        <v>6</v>
      </c>
      <c r="I2924">
        <v>83264</v>
      </c>
      <c r="J2924">
        <v>1</v>
      </c>
      <c r="K2924">
        <v>0</v>
      </c>
      <c r="L2924">
        <v>0</v>
      </c>
      <c r="M2924">
        <v>9663</v>
      </c>
      <c r="N2924">
        <v>0</v>
      </c>
      <c r="O2924" t="str">
        <f t="shared" si="272"/>
        <v>30-45</v>
      </c>
      <c r="P2924" t="str">
        <f t="shared" si="273"/>
        <v>Medium</v>
      </c>
      <c r="Q2924" t="str">
        <f t="shared" si="274"/>
        <v>Mid-Term</v>
      </c>
      <c r="R2924" t="str">
        <f t="shared" si="275"/>
        <v>Low Balance</v>
      </c>
      <c r="S2924" t="str">
        <f t="shared" si="276"/>
        <v>Normal</v>
      </c>
      <c r="T2924">
        <v>1</v>
      </c>
      <c r="U2924">
        <f t="shared" si="277"/>
        <v>0</v>
      </c>
    </row>
    <row r="2925" spans="1:21" x14ac:dyDescent="0.25">
      <c r="A2925">
        <v>2025</v>
      </c>
      <c r="B2925">
        <v>15631159</v>
      </c>
      <c r="C2925" t="s">
        <v>28</v>
      </c>
      <c r="D2925">
        <v>705</v>
      </c>
      <c r="E2925" t="s">
        <v>26</v>
      </c>
      <c r="F2925" t="s">
        <v>23</v>
      </c>
      <c r="G2925">
        <v>41</v>
      </c>
      <c r="H2925">
        <v>4</v>
      </c>
      <c r="I2925">
        <v>72253</v>
      </c>
      <c r="J2925">
        <v>2</v>
      </c>
      <c r="K2925">
        <v>1</v>
      </c>
      <c r="L2925">
        <v>1</v>
      </c>
      <c r="M2925">
        <v>142515</v>
      </c>
      <c r="N2925">
        <v>0</v>
      </c>
      <c r="O2925" t="str">
        <f t="shared" si="272"/>
        <v>30-45</v>
      </c>
      <c r="P2925" t="str">
        <f t="shared" si="273"/>
        <v>Medium</v>
      </c>
      <c r="Q2925" t="str">
        <f t="shared" si="274"/>
        <v>Mid-Term</v>
      </c>
      <c r="R2925" t="str">
        <f t="shared" si="275"/>
        <v>Low Balance</v>
      </c>
      <c r="S2925" t="str">
        <f t="shared" si="276"/>
        <v>Normal</v>
      </c>
      <c r="T2925">
        <v>1</v>
      </c>
      <c r="U2925">
        <f t="shared" si="277"/>
        <v>0</v>
      </c>
    </row>
    <row r="2926" spans="1:21" x14ac:dyDescent="0.25">
      <c r="A2926">
        <v>2025</v>
      </c>
      <c r="B2926">
        <v>15792818</v>
      </c>
      <c r="C2926" t="s">
        <v>804</v>
      </c>
      <c r="D2926">
        <v>499</v>
      </c>
      <c r="E2926" t="s">
        <v>26</v>
      </c>
      <c r="F2926" t="s">
        <v>16</v>
      </c>
      <c r="G2926">
        <v>29</v>
      </c>
      <c r="H2926">
        <v>6</v>
      </c>
      <c r="I2926">
        <v>148052</v>
      </c>
      <c r="J2926">
        <v>1</v>
      </c>
      <c r="K2926">
        <v>1</v>
      </c>
      <c r="L2926">
        <v>0</v>
      </c>
      <c r="M2926">
        <v>118624</v>
      </c>
      <c r="N2926">
        <v>0</v>
      </c>
      <c r="O2926" t="str">
        <f t="shared" si="272"/>
        <v>&lt;30</v>
      </c>
      <c r="P2926" t="str">
        <f t="shared" si="273"/>
        <v>Low</v>
      </c>
      <c r="Q2926" t="str">
        <f t="shared" si="274"/>
        <v>Mid-Term</v>
      </c>
      <c r="R2926" t="str">
        <f t="shared" si="275"/>
        <v>High Balance</v>
      </c>
      <c r="S2926" t="str">
        <f t="shared" si="276"/>
        <v>High Value</v>
      </c>
      <c r="T2926">
        <v>1</v>
      </c>
      <c r="U2926">
        <f t="shared" si="277"/>
        <v>0</v>
      </c>
    </row>
    <row r="2927" spans="1:21" x14ac:dyDescent="0.25">
      <c r="A2927">
        <v>2025</v>
      </c>
      <c r="B2927">
        <v>15633531</v>
      </c>
      <c r="C2927" t="s">
        <v>1518</v>
      </c>
      <c r="D2927">
        <v>717</v>
      </c>
      <c r="E2927" t="s">
        <v>15</v>
      </c>
      <c r="F2927" t="s">
        <v>16</v>
      </c>
      <c r="G2927">
        <v>76</v>
      </c>
      <c r="H2927">
        <v>9</v>
      </c>
      <c r="I2927">
        <v>138490</v>
      </c>
      <c r="J2927">
        <v>1</v>
      </c>
      <c r="K2927">
        <v>1</v>
      </c>
      <c r="L2927">
        <v>1</v>
      </c>
      <c r="M2927">
        <v>68400</v>
      </c>
      <c r="N2927">
        <v>0</v>
      </c>
      <c r="O2927" t="str">
        <f t="shared" si="272"/>
        <v>60+</v>
      </c>
      <c r="P2927" t="str">
        <f t="shared" si="273"/>
        <v>Medium</v>
      </c>
      <c r="Q2927" t="str">
        <f t="shared" si="274"/>
        <v>Long-Term</v>
      </c>
      <c r="R2927" t="str">
        <f t="shared" si="275"/>
        <v>High Balance</v>
      </c>
      <c r="S2927" t="str">
        <f t="shared" si="276"/>
        <v>High Value</v>
      </c>
      <c r="T2927">
        <v>1</v>
      </c>
      <c r="U2927">
        <f t="shared" si="277"/>
        <v>0</v>
      </c>
    </row>
    <row r="2928" spans="1:21" x14ac:dyDescent="0.25">
      <c r="A2928">
        <v>2025</v>
      </c>
      <c r="B2928">
        <v>15744529</v>
      </c>
      <c r="C2928" t="s">
        <v>1479</v>
      </c>
      <c r="D2928">
        <v>510</v>
      </c>
      <c r="E2928" t="s">
        <v>15</v>
      </c>
      <c r="F2928" t="s">
        <v>23</v>
      </c>
      <c r="G2928">
        <v>63</v>
      </c>
      <c r="H2928">
        <v>8</v>
      </c>
      <c r="I2928">
        <v>0</v>
      </c>
      <c r="J2928">
        <v>2</v>
      </c>
      <c r="K2928">
        <v>1</v>
      </c>
      <c r="L2928">
        <v>1</v>
      </c>
      <c r="M2928">
        <v>115292</v>
      </c>
      <c r="N2928">
        <v>0</v>
      </c>
      <c r="O2928" t="str">
        <f t="shared" si="272"/>
        <v>60+</v>
      </c>
      <c r="P2928" t="str">
        <f t="shared" si="273"/>
        <v>Low</v>
      </c>
      <c r="Q2928" t="str">
        <f t="shared" si="274"/>
        <v>Long-Term</v>
      </c>
      <c r="R2928" t="str">
        <f t="shared" si="275"/>
        <v>Zero Balance</v>
      </c>
      <c r="S2928" t="str">
        <f t="shared" si="276"/>
        <v>Normal</v>
      </c>
      <c r="T2928">
        <v>1</v>
      </c>
      <c r="U2928">
        <f t="shared" si="277"/>
        <v>0</v>
      </c>
    </row>
    <row r="2929" spans="1:21" x14ac:dyDescent="0.25">
      <c r="A2929">
        <v>2025</v>
      </c>
      <c r="B2929">
        <v>15669656</v>
      </c>
      <c r="C2929" t="s">
        <v>1478</v>
      </c>
      <c r="D2929">
        <v>632</v>
      </c>
      <c r="E2929" t="s">
        <v>15</v>
      </c>
      <c r="F2929" t="s">
        <v>23</v>
      </c>
      <c r="G2929">
        <v>32</v>
      </c>
      <c r="H2929">
        <v>6</v>
      </c>
      <c r="I2929">
        <v>111589</v>
      </c>
      <c r="J2929">
        <v>1</v>
      </c>
      <c r="K2929">
        <v>1</v>
      </c>
      <c r="L2929">
        <v>1</v>
      </c>
      <c r="M2929">
        <v>170383</v>
      </c>
      <c r="N2929">
        <v>0</v>
      </c>
      <c r="O2929" t="str">
        <f t="shared" si="272"/>
        <v>30-45</v>
      </c>
      <c r="P2929" t="str">
        <f t="shared" si="273"/>
        <v>Medium</v>
      </c>
      <c r="Q2929" t="str">
        <f t="shared" si="274"/>
        <v>Mid-Term</v>
      </c>
      <c r="R2929" t="str">
        <f t="shared" si="275"/>
        <v>High Balance</v>
      </c>
      <c r="S2929" t="str">
        <f t="shared" si="276"/>
        <v>High Value</v>
      </c>
      <c r="T2929">
        <v>1</v>
      </c>
      <c r="U2929">
        <f t="shared" si="277"/>
        <v>0</v>
      </c>
    </row>
    <row r="2930" spans="1:21" x14ac:dyDescent="0.25">
      <c r="A2930">
        <v>2025</v>
      </c>
      <c r="B2930">
        <v>15581198</v>
      </c>
      <c r="C2930" t="s">
        <v>203</v>
      </c>
      <c r="D2930">
        <v>668</v>
      </c>
      <c r="E2930" t="s">
        <v>26</v>
      </c>
      <c r="F2930" t="s">
        <v>16</v>
      </c>
      <c r="G2930">
        <v>39</v>
      </c>
      <c r="H2930">
        <v>0</v>
      </c>
      <c r="I2930">
        <v>122105</v>
      </c>
      <c r="J2930">
        <v>1</v>
      </c>
      <c r="K2930">
        <v>1</v>
      </c>
      <c r="L2930">
        <v>0</v>
      </c>
      <c r="M2930">
        <v>112947</v>
      </c>
      <c r="N2930">
        <v>1</v>
      </c>
      <c r="O2930" t="str">
        <f t="shared" si="272"/>
        <v>30-45</v>
      </c>
      <c r="P2930" t="str">
        <f t="shared" si="273"/>
        <v>Medium</v>
      </c>
      <c r="Q2930" t="str">
        <f t="shared" si="274"/>
        <v>New</v>
      </c>
      <c r="R2930" t="str">
        <f t="shared" si="275"/>
        <v>High Balance</v>
      </c>
      <c r="S2930" t="str">
        <f t="shared" si="276"/>
        <v>High Value</v>
      </c>
      <c r="T2930">
        <v>1</v>
      </c>
      <c r="U2930">
        <f t="shared" si="277"/>
        <v>122105</v>
      </c>
    </row>
    <row r="2931" spans="1:21" x14ac:dyDescent="0.25">
      <c r="A2931">
        <v>2025</v>
      </c>
      <c r="B2931">
        <v>15729054</v>
      </c>
      <c r="C2931" t="s">
        <v>1519</v>
      </c>
      <c r="D2931">
        <v>744</v>
      </c>
      <c r="E2931" t="s">
        <v>26</v>
      </c>
      <c r="F2931" t="s">
        <v>23</v>
      </c>
      <c r="G2931">
        <v>32</v>
      </c>
      <c r="H2931">
        <v>4</v>
      </c>
      <c r="I2931">
        <v>96107</v>
      </c>
      <c r="J2931">
        <v>1</v>
      </c>
      <c r="K2931">
        <v>1</v>
      </c>
      <c r="L2931">
        <v>1</v>
      </c>
      <c r="M2931">
        <v>79813</v>
      </c>
      <c r="N2931">
        <v>0</v>
      </c>
      <c r="O2931" t="str">
        <f t="shared" si="272"/>
        <v>30-45</v>
      </c>
      <c r="P2931" t="str">
        <f t="shared" si="273"/>
        <v>Medium</v>
      </c>
      <c r="Q2931" t="str">
        <f t="shared" si="274"/>
        <v>Mid-Term</v>
      </c>
      <c r="R2931" t="str">
        <f t="shared" si="275"/>
        <v>Low Balance</v>
      </c>
      <c r="S2931" t="str">
        <f t="shared" si="276"/>
        <v>Normal</v>
      </c>
      <c r="T2931">
        <v>1</v>
      </c>
      <c r="U2931">
        <f t="shared" si="277"/>
        <v>0</v>
      </c>
    </row>
    <row r="2932" spans="1:21" x14ac:dyDescent="0.25">
      <c r="A2932">
        <v>2025</v>
      </c>
      <c r="B2932">
        <v>15573452</v>
      </c>
      <c r="C2932" t="s">
        <v>1520</v>
      </c>
      <c r="D2932">
        <v>663</v>
      </c>
      <c r="E2932" t="s">
        <v>26</v>
      </c>
      <c r="F2932" t="s">
        <v>23</v>
      </c>
      <c r="G2932">
        <v>42</v>
      </c>
      <c r="H2932">
        <v>7</v>
      </c>
      <c r="I2932">
        <v>115931</v>
      </c>
      <c r="J2932">
        <v>1</v>
      </c>
      <c r="K2932">
        <v>1</v>
      </c>
      <c r="L2932">
        <v>0</v>
      </c>
      <c r="M2932">
        <v>19863</v>
      </c>
      <c r="N2932">
        <v>0</v>
      </c>
      <c r="O2932" t="str">
        <f t="shared" si="272"/>
        <v>30-45</v>
      </c>
      <c r="P2932" t="str">
        <f t="shared" si="273"/>
        <v>Medium</v>
      </c>
      <c r="Q2932" t="str">
        <f t="shared" si="274"/>
        <v>Mid-Term</v>
      </c>
      <c r="R2932" t="str">
        <f t="shared" si="275"/>
        <v>High Balance</v>
      </c>
      <c r="S2932" t="str">
        <f t="shared" si="276"/>
        <v>High Value</v>
      </c>
      <c r="T2932">
        <v>1</v>
      </c>
      <c r="U2932">
        <f t="shared" si="277"/>
        <v>0</v>
      </c>
    </row>
    <row r="2933" spans="1:21" x14ac:dyDescent="0.25">
      <c r="A2933">
        <v>2025</v>
      </c>
      <c r="B2933">
        <v>15776733</v>
      </c>
      <c r="C2933" t="s">
        <v>1071</v>
      </c>
      <c r="D2933">
        <v>638</v>
      </c>
      <c r="E2933" t="s">
        <v>26</v>
      </c>
      <c r="F2933" t="s">
        <v>16</v>
      </c>
      <c r="G2933">
        <v>37</v>
      </c>
      <c r="H2933">
        <v>7</v>
      </c>
      <c r="I2933">
        <v>124514</v>
      </c>
      <c r="J2933">
        <v>2</v>
      </c>
      <c r="K2933">
        <v>1</v>
      </c>
      <c r="L2933">
        <v>0</v>
      </c>
      <c r="M2933">
        <v>158611</v>
      </c>
      <c r="N2933">
        <v>0</v>
      </c>
      <c r="O2933" t="str">
        <f t="shared" si="272"/>
        <v>30-45</v>
      </c>
      <c r="P2933" t="str">
        <f t="shared" si="273"/>
        <v>Medium</v>
      </c>
      <c r="Q2933" t="str">
        <f t="shared" si="274"/>
        <v>Mid-Term</v>
      </c>
      <c r="R2933" t="str">
        <f t="shared" si="275"/>
        <v>High Balance</v>
      </c>
      <c r="S2933" t="str">
        <f t="shared" si="276"/>
        <v>High Value</v>
      </c>
      <c r="T2933">
        <v>1</v>
      </c>
      <c r="U2933">
        <f t="shared" si="277"/>
        <v>0</v>
      </c>
    </row>
    <row r="2934" spans="1:21" x14ac:dyDescent="0.25">
      <c r="A2934">
        <v>2025</v>
      </c>
      <c r="B2934">
        <v>15724858</v>
      </c>
      <c r="C2934" t="s">
        <v>493</v>
      </c>
      <c r="D2934">
        <v>688</v>
      </c>
      <c r="E2934" t="s">
        <v>15</v>
      </c>
      <c r="F2934" t="s">
        <v>16</v>
      </c>
      <c r="G2934">
        <v>54</v>
      </c>
      <c r="H2934">
        <v>9</v>
      </c>
      <c r="I2934">
        <v>0</v>
      </c>
      <c r="J2934">
        <v>1</v>
      </c>
      <c r="K2934">
        <v>1</v>
      </c>
      <c r="L2934">
        <v>0</v>
      </c>
      <c r="M2934">
        <v>191213</v>
      </c>
      <c r="N2934">
        <v>1</v>
      </c>
      <c r="O2934" t="str">
        <f t="shared" si="272"/>
        <v>46-60</v>
      </c>
      <c r="P2934" t="str">
        <f t="shared" si="273"/>
        <v>Medium</v>
      </c>
      <c r="Q2934" t="str">
        <f t="shared" si="274"/>
        <v>Long-Term</v>
      </c>
      <c r="R2934" t="str">
        <f t="shared" si="275"/>
        <v>Zero Balance</v>
      </c>
      <c r="S2934" t="str">
        <f t="shared" si="276"/>
        <v>Normal</v>
      </c>
      <c r="T2934">
        <v>1</v>
      </c>
      <c r="U2934">
        <f t="shared" si="277"/>
        <v>0</v>
      </c>
    </row>
    <row r="2935" spans="1:21" x14ac:dyDescent="0.25">
      <c r="A2935">
        <v>2025</v>
      </c>
      <c r="B2935">
        <v>15713144</v>
      </c>
      <c r="C2935" t="s">
        <v>1521</v>
      </c>
      <c r="D2935">
        <v>588</v>
      </c>
      <c r="E2935" t="s">
        <v>18</v>
      </c>
      <c r="F2935" t="s">
        <v>23</v>
      </c>
      <c r="G2935">
        <v>46</v>
      </c>
      <c r="H2935">
        <v>8</v>
      </c>
      <c r="I2935">
        <v>0</v>
      </c>
      <c r="J2935">
        <v>1</v>
      </c>
      <c r="K2935">
        <v>1</v>
      </c>
      <c r="L2935">
        <v>0</v>
      </c>
      <c r="M2935">
        <v>61931</v>
      </c>
      <c r="N2935">
        <v>0</v>
      </c>
      <c r="O2935" t="str">
        <f t="shared" si="272"/>
        <v>46-60</v>
      </c>
      <c r="P2935" t="str">
        <f t="shared" si="273"/>
        <v>Low</v>
      </c>
      <c r="Q2935" t="str">
        <f t="shared" si="274"/>
        <v>Long-Term</v>
      </c>
      <c r="R2935" t="str">
        <f t="shared" si="275"/>
        <v>Zero Balance</v>
      </c>
      <c r="S2935" t="str">
        <f t="shared" si="276"/>
        <v>Normal</v>
      </c>
      <c r="T2935">
        <v>1</v>
      </c>
      <c r="U2935">
        <f t="shared" si="277"/>
        <v>0</v>
      </c>
    </row>
    <row r="2936" spans="1:21" x14ac:dyDescent="0.25">
      <c r="A2936">
        <v>2025</v>
      </c>
      <c r="B2936">
        <v>15690188</v>
      </c>
      <c r="C2936" t="s">
        <v>44</v>
      </c>
      <c r="D2936">
        <v>631</v>
      </c>
      <c r="E2936" t="s">
        <v>15</v>
      </c>
      <c r="F2936" t="s">
        <v>23</v>
      </c>
      <c r="G2936">
        <v>33</v>
      </c>
      <c r="H2936">
        <v>7</v>
      </c>
      <c r="I2936">
        <v>0</v>
      </c>
      <c r="J2936">
        <v>1</v>
      </c>
      <c r="K2936">
        <v>1</v>
      </c>
      <c r="L2936">
        <v>1</v>
      </c>
      <c r="M2936">
        <v>58043</v>
      </c>
      <c r="N2936">
        <v>1</v>
      </c>
      <c r="O2936" t="str">
        <f t="shared" si="272"/>
        <v>30-45</v>
      </c>
      <c r="P2936" t="str">
        <f t="shared" si="273"/>
        <v>Medium</v>
      </c>
      <c r="Q2936" t="str">
        <f t="shared" si="274"/>
        <v>Mid-Term</v>
      </c>
      <c r="R2936" t="str">
        <f t="shared" si="275"/>
        <v>Zero Balance</v>
      </c>
      <c r="S2936" t="str">
        <f t="shared" si="276"/>
        <v>Normal</v>
      </c>
      <c r="T2936">
        <v>1</v>
      </c>
      <c r="U2936">
        <f t="shared" si="277"/>
        <v>0</v>
      </c>
    </row>
    <row r="2937" spans="1:21" x14ac:dyDescent="0.25">
      <c r="A2937">
        <v>2025</v>
      </c>
      <c r="B2937">
        <v>15689425</v>
      </c>
      <c r="C2937" t="s">
        <v>715</v>
      </c>
      <c r="D2937">
        <v>687</v>
      </c>
      <c r="E2937" t="s">
        <v>18</v>
      </c>
      <c r="F2937" t="s">
        <v>23</v>
      </c>
      <c r="G2937">
        <v>35</v>
      </c>
      <c r="H2937">
        <v>8</v>
      </c>
      <c r="I2937">
        <v>100988</v>
      </c>
      <c r="J2937">
        <v>2</v>
      </c>
      <c r="K2937">
        <v>1</v>
      </c>
      <c r="L2937">
        <v>0</v>
      </c>
      <c r="M2937">
        <v>22247</v>
      </c>
      <c r="N2937">
        <v>0</v>
      </c>
      <c r="O2937" t="str">
        <f t="shared" si="272"/>
        <v>30-45</v>
      </c>
      <c r="P2937" t="str">
        <f t="shared" si="273"/>
        <v>Medium</v>
      </c>
      <c r="Q2937" t="str">
        <f t="shared" si="274"/>
        <v>Long-Term</v>
      </c>
      <c r="R2937" t="str">
        <f t="shared" si="275"/>
        <v>High Balance</v>
      </c>
      <c r="S2937" t="str">
        <f t="shared" si="276"/>
        <v>High Value</v>
      </c>
      <c r="T2937">
        <v>1</v>
      </c>
      <c r="U2937">
        <f t="shared" si="277"/>
        <v>0</v>
      </c>
    </row>
    <row r="2938" spans="1:21" x14ac:dyDescent="0.25">
      <c r="A2938">
        <v>2025</v>
      </c>
      <c r="B2938">
        <v>15671766</v>
      </c>
      <c r="C2938" t="s">
        <v>414</v>
      </c>
      <c r="D2938">
        <v>599</v>
      </c>
      <c r="E2938" t="s">
        <v>15</v>
      </c>
      <c r="F2938" t="s">
        <v>23</v>
      </c>
      <c r="G2938">
        <v>44</v>
      </c>
      <c r="H2938">
        <v>10</v>
      </c>
      <c r="I2938">
        <v>118577</v>
      </c>
      <c r="J2938">
        <v>1</v>
      </c>
      <c r="K2938">
        <v>1</v>
      </c>
      <c r="L2938">
        <v>1</v>
      </c>
      <c r="M2938">
        <v>31449</v>
      </c>
      <c r="N2938">
        <v>0</v>
      </c>
      <c r="O2938" t="str">
        <f t="shared" si="272"/>
        <v>30-45</v>
      </c>
      <c r="P2938" t="str">
        <f t="shared" si="273"/>
        <v>Low</v>
      </c>
      <c r="Q2938" t="str">
        <f t="shared" si="274"/>
        <v>Long-Term</v>
      </c>
      <c r="R2938" t="str">
        <f t="shared" si="275"/>
        <v>High Balance</v>
      </c>
      <c r="S2938" t="str">
        <f t="shared" si="276"/>
        <v>High Value</v>
      </c>
      <c r="T2938">
        <v>1</v>
      </c>
      <c r="U2938">
        <f t="shared" si="277"/>
        <v>0</v>
      </c>
    </row>
    <row r="2939" spans="1:21" x14ac:dyDescent="0.25">
      <c r="A2939">
        <v>2025</v>
      </c>
      <c r="B2939">
        <v>15782806</v>
      </c>
      <c r="C2939" t="s">
        <v>55</v>
      </c>
      <c r="D2939">
        <v>718</v>
      </c>
      <c r="E2939" t="s">
        <v>18</v>
      </c>
      <c r="F2939" t="s">
        <v>23</v>
      </c>
      <c r="G2939">
        <v>28</v>
      </c>
      <c r="H2939">
        <v>6</v>
      </c>
      <c r="I2939">
        <v>0</v>
      </c>
      <c r="J2939">
        <v>2</v>
      </c>
      <c r="K2939">
        <v>1</v>
      </c>
      <c r="L2939">
        <v>0</v>
      </c>
      <c r="M2939">
        <v>146876</v>
      </c>
      <c r="N2939">
        <v>0</v>
      </c>
      <c r="O2939" t="str">
        <f t="shared" si="272"/>
        <v>&lt;30</v>
      </c>
      <c r="P2939" t="str">
        <f t="shared" si="273"/>
        <v>Medium</v>
      </c>
      <c r="Q2939" t="str">
        <f t="shared" si="274"/>
        <v>Mid-Term</v>
      </c>
      <c r="R2939" t="str">
        <f t="shared" si="275"/>
        <v>Zero Balance</v>
      </c>
      <c r="S2939" t="str">
        <f t="shared" si="276"/>
        <v>Normal</v>
      </c>
      <c r="T2939">
        <v>1</v>
      </c>
      <c r="U2939">
        <f t="shared" si="277"/>
        <v>0</v>
      </c>
    </row>
    <row r="2940" spans="1:21" x14ac:dyDescent="0.25">
      <c r="A2940">
        <v>2025</v>
      </c>
      <c r="B2940">
        <v>15764419</v>
      </c>
      <c r="C2940" t="s">
        <v>1522</v>
      </c>
      <c r="D2940">
        <v>730</v>
      </c>
      <c r="E2940" t="s">
        <v>15</v>
      </c>
      <c r="F2940" t="s">
        <v>23</v>
      </c>
      <c r="G2940">
        <v>27</v>
      </c>
      <c r="H2940">
        <v>5</v>
      </c>
      <c r="I2940">
        <v>0</v>
      </c>
      <c r="J2940">
        <v>2</v>
      </c>
      <c r="K2940">
        <v>1</v>
      </c>
      <c r="L2940">
        <v>1</v>
      </c>
      <c r="M2940">
        <v>116082</v>
      </c>
      <c r="N2940">
        <v>0</v>
      </c>
      <c r="O2940" t="str">
        <f t="shared" si="272"/>
        <v>&lt;30</v>
      </c>
      <c r="P2940" t="str">
        <f t="shared" si="273"/>
        <v>Medium</v>
      </c>
      <c r="Q2940" t="str">
        <f t="shared" si="274"/>
        <v>Mid-Term</v>
      </c>
      <c r="R2940" t="str">
        <f t="shared" si="275"/>
        <v>Zero Balance</v>
      </c>
      <c r="S2940" t="str">
        <f t="shared" si="276"/>
        <v>Normal</v>
      </c>
      <c r="T2940">
        <v>1</v>
      </c>
      <c r="U2940">
        <f t="shared" si="277"/>
        <v>0</v>
      </c>
    </row>
    <row r="2941" spans="1:21" x14ac:dyDescent="0.25">
      <c r="A2941">
        <v>2025</v>
      </c>
      <c r="B2941">
        <v>15591915</v>
      </c>
      <c r="C2941" t="s">
        <v>932</v>
      </c>
      <c r="D2941">
        <v>533</v>
      </c>
      <c r="E2941" t="s">
        <v>15</v>
      </c>
      <c r="F2941" t="s">
        <v>16</v>
      </c>
      <c r="G2941">
        <v>39</v>
      </c>
      <c r="H2941">
        <v>2</v>
      </c>
      <c r="I2941">
        <v>0</v>
      </c>
      <c r="J2941">
        <v>1</v>
      </c>
      <c r="K2941">
        <v>0</v>
      </c>
      <c r="L2941">
        <v>1</v>
      </c>
      <c r="M2941">
        <v>73670</v>
      </c>
      <c r="N2941">
        <v>1</v>
      </c>
      <c r="O2941" t="str">
        <f t="shared" si="272"/>
        <v>30-45</v>
      </c>
      <c r="P2941" t="str">
        <f t="shared" si="273"/>
        <v>Low</v>
      </c>
      <c r="Q2941" t="str">
        <f t="shared" si="274"/>
        <v>New</v>
      </c>
      <c r="R2941" t="str">
        <f t="shared" si="275"/>
        <v>Zero Balance</v>
      </c>
      <c r="S2941" t="str">
        <f t="shared" si="276"/>
        <v>Normal</v>
      </c>
      <c r="T2941">
        <v>1</v>
      </c>
      <c r="U2941">
        <f t="shared" si="277"/>
        <v>0</v>
      </c>
    </row>
    <row r="2942" spans="1:21" x14ac:dyDescent="0.25">
      <c r="A2942">
        <v>2025</v>
      </c>
      <c r="B2942">
        <v>15772798</v>
      </c>
      <c r="C2942" t="s">
        <v>1313</v>
      </c>
      <c r="D2942">
        <v>711</v>
      </c>
      <c r="E2942" t="s">
        <v>18</v>
      </c>
      <c r="F2942" t="s">
        <v>16</v>
      </c>
      <c r="G2942">
        <v>28</v>
      </c>
      <c r="H2942">
        <v>5</v>
      </c>
      <c r="I2942">
        <v>0</v>
      </c>
      <c r="J2942">
        <v>2</v>
      </c>
      <c r="K2942">
        <v>1</v>
      </c>
      <c r="L2942">
        <v>1</v>
      </c>
      <c r="M2942">
        <v>93960</v>
      </c>
      <c r="N2942">
        <v>0</v>
      </c>
      <c r="O2942" t="str">
        <f t="shared" si="272"/>
        <v>&lt;30</v>
      </c>
      <c r="P2942" t="str">
        <f t="shared" si="273"/>
        <v>Medium</v>
      </c>
      <c r="Q2942" t="str">
        <f t="shared" si="274"/>
        <v>Mid-Term</v>
      </c>
      <c r="R2942" t="str">
        <f t="shared" si="275"/>
        <v>Zero Balance</v>
      </c>
      <c r="S2942" t="str">
        <f t="shared" si="276"/>
        <v>Normal</v>
      </c>
      <c r="T2942">
        <v>1</v>
      </c>
      <c r="U2942">
        <f t="shared" si="277"/>
        <v>0</v>
      </c>
    </row>
    <row r="2943" spans="1:21" x14ac:dyDescent="0.25">
      <c r="A2943">
        <v>2025</v>
      </c>
      <c r="B2943">
        <v>15792008</v>
      </c>
      <c r="C2943" t="s">
        <v>138</v>
      </c>
      <c r="D2943">
        <v>555</v>
      </c>
      <c r="E2943" t="s">
        <v>18</v>
      </c>
      <c r="F2943" t="s">
        <v>16</v>
      </c>
      <c r="G2943">
        <v>26</v>
      </c>
      <c r="H2943">
        <v>9</v>
      </c>
      <c r="I2943">
        <v>0</v>
      </c>
      <c r="J2943">
        <v>2</v>
      </c>
      <c r="K2943">
        <v>0</v>
      </c>
      <c r="L2943">
        <v>1</v>
      </c>
      <c r="M2943">
        <v>158918</v>
      </c>
      <c r="N2943">
        <v>0</v>
      </c>
      <c r="O2943" t="str">
        <f t="shared" si="272"/>
        <v>&lt;30</v>
      </c>
      <c r="P2943" t="str">
        <f t="shared" si="273"/>
        <v>Low</v>
      </c>
      <c r="Q2943" t="str">
        <f t="shared" si="274"/>
        <v>Long-Term</v>
      </c>
      <c r="R2943" t="str">
        <f t="shared" si="275"/>
        <v>Zero Balance</v>
      </c>
      <c r="S2943" t="str">
        <f t="shared" si="276"/>
        <v>Normal</v>
      </c>
      <c r="T2943">
        <v>1</v>
      </c>
      <c r="U2943">
        <f t="shared" si="277"/>
        <v>0</v>
      </c>
    </row>
    <row r="2944" spans="1:21" x14ac:dyDescent="0.25">
      <c r="A2944">
        <v>2025</v>
      </c>
      <c r="B2944">
        <v>15715541</v>
      </c>
      <c r="C2944" t="s">
        <v>222</v>
      </c>
      <c r="D2944">
        <v>850</v>
      </c>
      <c r="E2944" t="s">
        <v>15</v>
      </c>
      <c r="F2944" t="s">
        <v>16</v>
      </c>
      <c r="G2944">
        <v>42</v>
      </c>
      <c r="H2944">
        <v>9</v>
      </c>
      <c r="I2944">
        <v>113311</v>
      </c>
      <c r="J2944">
        <v>1</v>
      </c>
      <c r="K2944">
        <v>1</v>
      </c>
      <c r="L2944">
        <v>1</v>
      </c>
      <c r="M2944">
        <v>198194</v>
      </c>
      <c r="N2944">
        <v>0</v>
      </c>
      <c r="O2944" t="str">
        <f t="shared" si="272"/>
        <v>30-45</v>
      </c>
      <c r="P2944" t="str">
        <f t="shared" si="273"/>
        <v>High</v>
      </c>
      <c r="Q2944" t="str">
        <f t="shared" si="274"/>
        <v>Long-Term</v>
      </c>
      <c r="R2944" t="str">
        <f t="shared" si="275"/>
        <v>High Balance</v>
      </c>
      <c r="S2944" t="str">
        <f t="shared" si="276"/>
        <v>High Value</v>
      </c>
      <c r="T2944">
        <v>1</v>
      </c>
      <c r="U2944">
        <f t="shared" si="277"/>
        <v>0</v>
      </c>
    </row>
    <row r="2945" spans="1:21" x14ac:dyDescent="0.25">
      <c r="A2945">
        <v>2025</v>
      </c>
      <c r="B2945">
        <v>15639277</v>
      </c>
      <c r="C2945" t="s">
        <v>487</v>
      </c>
      <c r="D2945">
        <v>678</v>
      </c>
      <c r="E2945" t="s">
        <v>15</v>
      </c>
      <c r="F2945" t="s">
        <v>16</v>
      </c>
      <c r="G2945">
        <v>41</v>
      </c>
      <c r="H2945">
        <v>9</v>
      </c>
      <c r="I2945">
        <v>0</v>
      </c>
      <c r="J2945">
        <v>1</v>
      </c>
      <c r="K2945">
        <v>0</v>
      </c>
      <c r="L2945">
        <v>0</v>
      </c>
      <c r="M2945">
        <v>13160</v>
      </c>
      <c r="N2945">
        <v>0</v>
      </c>
      <c r="O2945" t="str">
        <f t="shared" si="272"/>
        <v>30-45</v>
      </c>
      <c r="P2945" t="str">
        <f t="shared" si="273"/>
        <v>Medium</v>
      </c>
      <c r="Q2945" t="str">
        <f t="shared" si="274"/>
        <v>Long-Term</v>
      </c>
      <c r="R2945" t="str">
        <f t="shared" si="275"/>
        <v>Zero Balance</v>
      </c>
      <c r="S2945" t="str">
        <f t="shared" si="276"/>
        <v>Normal</v>
      </c>
      <c r="T2945">
        <v>1</v>
      </c>
      <c r="U2945">
        <f t="shared" si="277"/>
        <v>0</v>
      </c>
    </row>
    <row r="2946" spans="1:21" x14ac:dyDescent="0.25">
      <c r="A2946">
        <v>2025</v>
      </c>
      <c r="B2946">
        <v>15798850</v>
      </c>
      <c r="C2946" t="s">
        <v>1523</v>
      </c>
      <c r="D2946">
        <v>576</v>
      </c>
      <c r="E2946" t="s">
        <v>15</v>
      </c>
      <c r="F2946" t="s">
        <v>23</v>
      </c>
      <c r="G2946">
        <v>32</v>
      </c>
      <c r="H2946">
        <v>7</v>
      </c>
      <c r="I2946">
        <v>0</v>
      </c>
      <c r="J2946">
        <v>2</v>
      </c>
      <c r="K2946">
        <v>1</v>
      </c>
      <c r="L2946">
        <v>0</v>
      </c>
      <c r="M2946">
        <v>4661</v>
      </c>
      <c r="N2946">
        <v>0</v>
      </c>
      <c r="O2946" t="str">
        <f t="shared" ref="O2946:O3009" si="278">IF(G2946&lt;30,"&lt;30",IF(G2946&lt;=45,"30-45",IF(G2946&lt;=60,"46-60","60+")))</f>
        <v>30-45</v>
      </c>
      <c r="P2946" t="str">
        <f t="shared" ref="P2946:P3009" si="279">IF(D2946&lt;600,"Low",IF(D2946&lt;=750,"Medium","High"))</f>
        <v>Low</v>
      </c>
      <c r="Q2946" t="str">
        <f t="shared" ref="Q2946:Q3009" si="280">IF(H2946&lt;=3,"New",IF(H2946&lt;=7,"Mid-Term","Long-Term"))</f>
        <v>Mid-Term</v>
      </c>
      <c r="R2946" t="str">
        <f t="shared" ref="R2946:R3009" si="281">IF(I2946=0,"Zero Balance",IF(I2946&lt;100000,"Low Balance","High Balance"))</f>
        <v>Zero Balance</v>
      </c>
      <c r="S2946" t="str">
        <f t="shared" ref="S2946:S3009" si="282">IF(I2946&gt;=100000,"High Value","Normal")</f>
        <v>Normal</v>
      </c>
      <c r="T2946">
        <v>1</v>
      </c>
      <c r="U2946">
        <f t="shared" ref="U2946:U3009" si="283">IF(N2946=1,I2946,0)</f>
        <v>0</v>
      </c>
    </row>
    <row r="2947" spans="1:21" x14ac:dyDescent="0.25">
      <c r="A2947">
        <v>2025</v>
      </c>
      <c r="B2947">
        <v>15776348</v>
      </c>
      <c r="C2947" t="s">
        <v>945</v>
      </c>
      <c r="D2947">
        <v>835</v>
      </c>
      <c r="E2947" t="s">
        <v>26</v>
      </c>
      <c r="F2947" t="s">
        <v>23</v>
      </c>
      <c r="G2947">
        <v>20</v>
      </c>
      <c r="H2947">
        <v>4</v>
      </c>
      <c r="I2947">
        <v>124365</v>
      </c>
      <c r="J2947">
        <v>1</v>
      </c>
      <c r="K2947">
        <v>0</v>
      </c>
      <c r="L2947">
        <v>0</v>
      </c>
      <c r="M2947">
        <v>180198</v>
      </c>
      <c r="N2947">
        <v>1</v>
      </c>
      <c r="O2947" t="str">
        <f t="shared" si="278"/>
        <v>&lt;30</v>
      </c>
      <c r="P2947" t="str">
        <f t="shared" si="279"/>
        <v>High</v>
      </c>
      <c r="Q2947" t="str">
        <f t="shared" si="280"/>
        <v>Mid-Term</v>
      </c>
      <c r="R2947" t="str">
        <f t="shared" si="281"/>
        <v>High Balance</v>
      </c>
      <c r="S2947" t="str">
        <f t="shared" si="282"/>
        <v>High Value</v>
      </c>
      <c r="T2947">
        <v>1</v>
      </c>
      <c r="U2947">
        <f t="shared" si="283"/>
        <v>124365</v>
      </c>
    </row>
    <row r="2948" spans="1:21" x14ac:dyDescent="0.25">
      <c r="A2948">
        <v>2025</v>
      </c>
      <c r="B2948">
        <v>15727696</v>
      </c>
      <c r="C2948" t="s">
        <v>1524</v>
      </c>
      <c r="D2948">
        <v>592</v>
      </c>
      <c r="E2948" t="s">
        <v>15</v>
      </c>
      <c r="F2948" t="s">
        <v>23</v>
      </c>
      <c r="G2948">
        <v>42</v>
      </c>
      <c r="H2948">
        <v>1</v>
      </c>
      <c r="I2948">
        <v>147249</v>
      </c>
      <c r="J2948">
        <v>2</v>
      </c>
      <c r="K2948">
        <v>1</v>
      </c>
      <c r="L2948">
        <v>1</v>
      </c>
      <c r="M2948">
        <v>63023</v>
      </c>
      <c r="N2948">
        <v>0</v>
      </c>
      <c r="O2948" t="str">
        <f t="shared" si="278"/>
        <v>30-45</v>
      </c>
      <c r="P2948" t="str">
        <f t="shared" si="279"/>
        <v>Low</v>
      </c>
      <c r="Q2948" t="str">
        <f t="shared" si="280"/>
        <v>New</v>
      </c>
      <c r="R2948" t="str">
        <f t="shared" si="281"/>
        <v>High Balance</v>
      </c>
      <c r="S2948" t="str">
        <f t="shared" si="282"/>
        <v>High Value</v>
      </c>
      <c r="T2948">
        <v>1</v>
      </c>
      <c r="U2948">
        <f t="shared" si="283"/>
        <v>0</v>
      </c>
    </row>
    <row r="2949" spans="1:21" x14ac:dyDescent="0.25">
      <c r="A2949">
        <v>2025</v>
      </c>
      <c r="B2949">
        <v>15793813</v>
      </c>
      <c r="C2949" t="s">
        <v>811</v>
      </c>
      <c r="D2949">
        <v>774</v>
      </c>
      <c r="E2949" t="s">
        <v>15</v>
      </c>
      <c r="F2949" t="s">
        <v>23</v>
      </c>
      <c r="G2949">
        <v>36</v>
      </c>
      <c r="H2949">
        <v>7</v>
      </c>
      <c r="I2949">
        <v>103688</v>
      </c>
      <c r="J2949">
        <v>1</v>
      </c>
      <c r="K2949">
        <v>0</v>
      </c>
      <c r="L2949">
        <v>1</v>
      </c>
      <c r="M2949">
        <v>118972</v>
      </c>
      <c r="N2949">
        <v>0</v>
      </c>
      <c r="O2949" t="str">
        <f t="shared" si="278"/>
        <v>30-45</v>
      </c>
      <c r="P2949" t="str">
        <f t="shared" si="279"/>
        <v>High</v>
      </c>
      <c r="Q2949" t="str">
        <f t="shared" si="280"/>
        <v>Mid-Term</v>
      </c>
      <c r="R2949" t="str">
        <f t="shared" si="281"/>
        <v>High Balance</v>
      </c>
      <c r="S2949" t="str">
        <f t="shared" si="282"/>
        <v>High Value</v>
      </c>
      <c r="T2949">
        <v>1</v>
      </c>
      <c r="U2949">
        <f t="shared" si="283"/>
        <v>0</v>
      </c>
    </row>
    <row r="2950" spans="1:21" x14ac:dyDescent="0.25">
      <c r="A2950">
        <v>2025</v>
      </c>
      <c r="B2950">
        <v>15694395</v>
      </c>
      <c r="C2950" t="s">
        <v>617</v>
      </c>
      <c r="D2950">
        <v>620</v>
      </c>
      <c r="E2950" t="s">
        <v>15</v>
      </c>
      <c r="F2950" t="s">
        <v>16</v>
      </c>
      <c r="G2950">
        <v>29</v>
      </c>
      <c r="H2950">
        <v>1</v>
      </c>
      <c r="I2950">
        <v>138740</v>
      </c>
      <c r="J2950">
        <v>2</v>
      </c>
      <c r="K2950">
        <v>0</v>
      </c>
      <c r="L2950">
        <v>0</v>
      </c>
      <c r="M2950">
        <v>154701</v>
      </c>
      <c r="N2950">
        <v>0</v>
      </c>
      <c r="O2950" t="str">
        <f t="shared" si="278"/>
        <v>&lt;30</v>
      </c>
      <c r="P2950" t="str">
        <f t="shared" si="279"/>
        <v>Medium</v>
      </c>
      <c r="Q2950" t="str">
        <f t="shared" si="280"/>
        <v>New</v>
      </c>
      <c r="R2950" t="str">
        <f t="shared" si="281"/>
        <v>High Balance</v>
      </c>
      <c r="S2950" t="str">
        <f t="shared" si="282"/>
        <v>High Value</v>
      </c>
      <c r="T2950">
        <v>1</v>
      </c>
      <c r="U2950">
        <f t="shared" si="283"/>
        <v>0</v>
      </c>
    </row>
    <row r="2951" spans="1:21" x14ac:dyDescent="0.25">
      <c r="A2951">
        <v>2025</v>
      </c>
      <c r="B2951">
        <v>15764195</v>
      </c>
      <c r="C2951" t="s">
        <v>1525</v>
      </c>
      <c r="D2951">
        <v>519</v>
      </c>
      <c r="E2951" t="s">
        <v>18</v>
      </c>
      <c r="F2951" t="s">
        <v>23</v>
      </c>
      <c r="G2951">
        <v>39</v>
      </c>
      <c r="H2951">
        <v>4</v>
      </c>
      <c r="I2951">
        <v>111900</v>
      </c>
      <c r="J2951">
        <v>1</v>
      </c>
      <c r="K2951">
        <v>1</v>
      </c>
      <c r="L2951">
        <v>1</v>
      </c>
      <c r="M2951">
        <v>97577</v>
      </c>
      <c r="N2951">
        <v>0</v>
      </c>
      <c r="O2951" t="str">
        <f t="shared" si="278"/>
        <v>30-45</v>
      </c>
      <c r="P2951" t="str">
        <f t="shared" si="279"/>
        <v>Low</v>
      </c>
      <c r="Q2951" t="str">
        <f t="shared" si="280"/>
        <v>Mid-Term</v>
      </c>
      <c r="R2951" t="str">
        <f t="shared" si="281"/>
        <v>High Balance</v>
      </c>
      <c r="S2951" t="str">
        <f t="shared" si="282"/>
        <v>High Value</v>
      </c>
      <c r="T2951">
        <v>1</v>
      </c>
      <c r="U2951">
        <f t="shared" si="283"/>
        <v>0</v>
      </c>
    </row>
    <row r="2952" spans="1:21" x14ac:dyDescent="0.25">
      <c r="A2952">
        <v>2025</v>
      </c>
      <c r="B2952">
        <v>15744919</v>
      </c>
      <c r="C2952" t="s">
        <v>394</v>
      </c>
      <c r="D2952">
        <v>734</v>
      </c>
      <c r="E2952" t="s">
        <v>18</v>
      </c>
      <c r="F2952" t="s">
        <v>16</v>
      </c>
      <c r="G2952">
        <v>37</v>
      </c>
      <c r="H2952">
        <v>0</v>
      </c>
      <c r="I2952">
        <v>152760</v>
      </c>
      <c r="J2952">
        <v>1</v>
      </c>
      <c r="K2952">
        <v>1</v>
      </c>
      <c r="L2952">
        <v>1</v>
      </c>
      <c r="M2952">
        <v>48990</v>
      </c>
      <c r="N2952">
        <v>0</v>
      </c>
      <c r="O2952" t="str">
        <f t="shared" si="278"/>
        <v>30-45</v>
      </c>
      <c r="P2952" t="str">
        <f t="shared" si="279"/>
        <v>Medium</v>
      </c>
      <c r="Q2952" t="str">
        <f t="shared" si="280"/>
        <v>New</v>
      </c>
      <c r="R2952" t="str">
        <f t="shared" si="281"/>
        <v>High Balance</v>
      </c>
      <c r="S2952" t="str">
        <f t="shared" si="282"/>
        <v>High Value</v>
      </c>
      <c r="T2952">
        <v>1</v>
      </c>
      <c r="U2952">
        <f t="shared" si="283"/>
        <v>0</v>
      </c>
    </row>
    <row r="2953" spans="1:21" x14ac:dyDescent="0.25">
      <c r="A2953">
        <v>2025</v>
      </c>
      <c r="B2953">
        <v>15671655</v>
      </c>
      <c r="C2953" t="s">
        <v>128</v>
      </c>
      <c r="D2953">
        <v>763</v>
      </c>
      <c r="E2953" t="s">
        <v>26</v>
      </c>
      <c r="F2953" t="s">
        <v>23</v>
      </c>
      <c r="G2953">
        <v>31</v>
      </c>
      <c r="H2953">
        <v>7</v>
      </c>
      <c r="I2953">
        <v>143966</v>
      </c>
      <c r="J2953">
        <v>2</v>
      </c>
      <c r="K2953">
        <v>1</v>
      </c>
      <c r="L2953">
        <v>1</v>
      </c>
      <c r="M2953">
        <v>140263</v>
      </c>
      <c r="N2953">
        <v>1</v>
      </c>
      <c r="O2953" t="str">
        <f t="shared" si="278"/>
        <v>30-45</v>
      </c>
      <c r="P2953" t="str">
        <f t="shared" si="279"/>
        <v>High</v>
      </c>
      <c r="Q2953" t="str">
        <f t="shared" si="280"/>
        <v>Mid-Term</v>
      </c>
      <c r="R2953" t="str">
        <f t="shared" si="281"/>
        <v>High Balance</v>
      </c>
      <c r="S2953" t="str">
        <f t="shared" si="282"/>
        <v>High Value</v>
      </c>
      <c r="T2953">
        <v>1</v>
      </c>
      <c r="U2953">
        <f t="shared" si="283"/>
        <v>143966</v>
      </c>
    </row>
    <row r="2954" spans="1:21" x14ac:dyDescent="0.25">
      <c r="A2954">
        <v>2025</v>
      </c>
      <c r="B2954">
        <v>15654901</v>
      </c>
      <c r="C2954" t="s">
        <v>1105</v>
      </c>
      <c r="D2954">
        <v>733</v>
      </c>
      <c r="E2954" t="s">
        <v>15</v>
      </c>
      <c r="F2954" t="s">
        <v>23</v>
      </c>
      <c r="G2954">
        <v>51</v>
      </c>
      <c r="H2954">
        <v>10</v>
      </c>
      <c r="I2954">
        <v>141557</v>
      </c>
      <c r="J2954">
        <v>1</v>
      </c>
      <c r="K2954">
        <v>1</v>
      </c>
      <c r="L2954">
        <v>0</v>
      </c>
      <c r="M2954">
        <v>130190</v>
      </c>
      <c r="N2954">
        <v>0</v>
      </c>
      <c r="O2954" t="str">
        <f t="shared" si="278"/>
        <v>46-60</v>
      </c>
      <c r="P2954" t="str">
        <f t="shared" si="279"/>
        <v>Medium</v>
      </c>
      <c r="Q2954" t="str">
        <f t="shared" si="280"/>
        <v>Long-Term</v>
      </c>
      <c r="R2954" t="str">
        <f t="shared" si="281"/>
        <v>High Balance</v>
      </c>
      <c r="S2954" t="str">
        <f t="shared" si="282"/>
        <v>High Value</v>
      </c>
      <c r="T2954">
        <v>1</v>
      </c>
      <c r="U2954">
        <f t="shared" si="283"/>
        <v>0</v>
      </c>
    </row>
    <row r="2955" spans="1:21" x14ac:dyDescent="0.25">
      <c r="A2955">
        <v>2025</v>
      </c>
      <c r="B2955">
        <v>15649136</v>
      </c>
      <c r="C2955" t="s">
        <v>620</v>
      </c>
      <c r="D2955">
        <v>650</v>
      </c>
      <c r="E2955" t="s">
        <v>15</v>
      </c>
      <c r="F2955" t="s">
        <v>16</v>
      </c>
      <c r="G2955">
        <v>43</v>
      </c>
      <c r="H2955">
        <v>6</v>
      </c>
      <c r="I2955">
        <v>0</v>
      </c>
      <c r="J2955">
        <v>2</v>
      </c>
      <c r="K2955">
        <v>1</v>
      </c>
      <c r="L2955">
        <v>1</v>
      </c>
      <c r="M2955">
        <v>16302</v>
      </c>
      <c r="N2955">
        <v>0</v>
      </c>
      <c r="O2955" t="str">
        <f t="shared" si="278"/>
        <v>30-45</v>
      </c>
      <c r="P2955" t="str">
        <f t="shared" si="279"/>
        <v>Medium</v>
      </c>
      <c r="Q2955" t="str">
        <f t="shared" si="280"/>
        <v>Mid-Term</v>
      </c>
      <c r="R2955" t="str">
        <f t="shared" si="281"/>
        <v>Zero Balance</v>
      </c>
      <c r="S2955" t="str">
        <f t="shared" si="282"/>
        <v>Normal</v>
      </c>
      <c r="T2955">
        <v>1</v>
      </c>
      <c r="U2955">
        <f t="shared" si="283"/>
        <v>0</v>
      </c>
    </row>
    <row r="2956" spans="1:21" x14ac:dyDescent="0.25">
      <c r="A2956">
        <v>2025</v>
      </c>
      <c r="B2956">
        <v>15775562</v>
      </c>
      <c r="C2956" t="s">
        <v>1526</v>
      </c>
      <c r="D2956">
        <v>538</v>
      </c>
      <c r="E2956" t="s">
        <v>15</v>
      </c>
      <c r="F2956" t="s">
        <v>16</v>
      </c>
      <c r="G2956">
        <v>33</v>
      </c>
      <c r="H2956">
        <v>5</v>
      </c>
      <c r="I2956">
        <v>0</v>
      </c>
      <c r="J2956">
        <v>2</v>
      </c>
      <c r="K2956">
        <v>1</v>
      </c>
      <c r="L2956">
        <v>0</v>
      </c>
      <c r="M2956">
        <v>126962</v>
      </c>
      <c r="N2956">
        <v>0</v>
      </c>
      <c r="O2956" t="str">
        <f t="shared" si="278"/>
        <v>30-45</v>
      </c>
      <c r="P2956" t="str">
        <f t="shared" si="279"/>
        <v>Low</v>
      </c>
      <c r="Q2956" t="str">
        <f t="shared" si="280"/>
        <v>Mid-Term</v>
      </c>
      <c r="R2956" t="str">
        <f t="shared" si="281"/>
        <v>Zero Balance</v>
      </c>
      <c r="S2956" t="str">
        <f t="shared" si="282"/>
        <v>Normal</v>
      </c>
      <c r="T2956">
        <v>1</v>
      </c>
      <c r="U2956">
        <f t="shared" si="283"/>
        <v>0</v>
      </c>
    </row>
    <row r="2957" spans="1:21" x14ac:dyDescent="0.25">
      <c r="A2957">
        <v>2025</v>
      </c>
      <c r="B2957">
        <v>15807481</v>
      </c>
      <c r="C2957" t="s">
        <v>892</v>
      </c>
      <c r="D2957">
        <v>577</v>
      </c>
      <c r="E2957" t="s">
        <v>15</v>
      </c>
      <c r="F2957" t="s">
        <v>16</v>
      </c>
      <c r="G2957">
        <v>46</v>
      </c>
      <c r="H2957">
        <v>1</v>
      </c>
      <c r="I2957">
        <v>0</v>
      </c>
      <c r="J2957">
        <v>1</v>
      </c>
      <c r="K2957">
        <v>1</v>
      </c>
      <c r="L2957">
        <v>1</v>
      </c>
      <c r="M2957">
        <v>158751</v>
      </c>
      <c r="N2957">
        <v>0</v>
      </c>
      <c r="O2957" t="str">
        <f t="shared" si="278"/>
        <v>46-60</v>
      </c>
      <c r="P2957" t="str">
        <f t="shared" si="279"/>
        <v>Low</v>
      </c>
      <c r="Q2957" t="str">
        <f t="shared" si="280"/>
        <v>New</v>
      </c>
      <c r="R2957" t="str">
        <f t="shared" si="281"/>
        <v>Zero Balance</v>
      </c>
      <c r="S2957" t="str">
        <f t="shared" si="282"/>
        <v>Normal</v>
      </c>
      <c r="T2957">
        <v>1</v>
      </c>
      <c r="U2957">
        <f t="shared" si="283"/>
        <v>0</v>
      </c>
    </row>
    <row r="2958" spans="1:21" x14ac:dyDescent="0.25">
      <c r="A2958">
        <v>2025</v>
      </c>
      <c r="B2958">
        <v>15642885</v>
      </c>
      <c r="C2958" t="s">
        <v>486</v>
      </c>
      <c r="D2958">
        <v>792</v>
      </c>
      <c r="E2958" t="s">
        <v>15</v>
      </c>
      <c r="F2958" t="s">
        <v>23</v>
      </c>
      <c r="G2958">
        <v>30</v>
      </c>
      <c r="H2958">
        <v>8</v>
      </c>
      <c r="I2958">
        <v>0</v>
      </c>
      <c r="J2958">
        <v>2</v>
      </c>
      <c r="K2958">
        <v>1</v>
      </c>
      <c r="L2958">
        <v>0</v>
      </c>
      <c r="M2958">
        <v>199644</v>
      </c>
      <c r="N2958">
        <v>0</v>
      </c>
      <c r="O2958" t="str">
        <f t="shared" si="278"/>
        <v>30-45</v>
      </c>
      <c r="P2958" t="str">
        <f t="shared" si="279"/>
        <v>High</v>
      </c>
      <c r="Q2958" t="str">
        <f t="shared" si="280"/>
        <v>Long-Term</v>
      </c>
      <c r="R2958" t="str">
        <f t="shared" si="281"/>
        <v>Zero Balance</v>
      </c>
      <c r="S2958" t="str">
        <f t="shared" si="282"/>
        <v>Normal</v>
      </c>
      <c r="T2958">
        <v>1</v>
      </c>
      <c r="U2958">
        <f t="shared" si="283"/>
        <v>0</v>
      </c>
    </row>
    <row r="2959" spans="1:21" x14ac:dyDescent="0.25">
      <c r="A2959">
        <v>2025</v>
      </c>
      <c r="B2959">
        <v>15789109</v>
      </c>
      <c r="C2959" t="s">
        <v>55</v>
      </c>
      <c r="D2959">
        <v>686</v>
      </c>
      <c r="E2959" t="s">
        <v>15</v>
      </c>
      <c r="F2959" t="s">
        <v>16</v>
      </c>
      <c r="G2959">
        <v>41</v>
      </c>
      <c r="H2959">
        <v>10</v>
      </c>
      <c r="I2959">
        <v>0</v>
      </c>
      <c r="J2959">
        <v>1</v>
      </c>
      <c r="K2959">
        <v>1</v>
      </c>
      <c r="L2959">
        <v>1</v>
      </c>
      <c r="M2959">
        <v>144273</v>
      </c>
      <c r="N2959">
        <v>1</v>
      </c>
      <c r="O2959" t="str">
        <f t="shared" si="278"/>
        <v>30-45</v>
      </c>
      <c r="P2959" t="str">
        <f t="shared" si="279"/>
        <v>Medium</v>
      </c>
      <c r="Q2959" t="str">
        <f t="shared" si="280"/>
        <v>Long-Term</v>
      </c>
      <c r="R2959" t="str">
        <f t="shared" si="281"/>
        <v>Zero Balance</v>
      </c>
      <c r="S2959" t="str">
        <f t="shared" si="282"/>
        <v>Normal</v>
      </c>
      <c r="T2959">
        <v>1</v>
      </c>
      <c r="U2959">
        <f t="shared" si="283"/>
        <v>0</v>
      </c>
    </row>
    <row r="2960" spans="1:21" x14ac:dyDescent="0.25">
      <c r="A2960">
        <v>2025</v>
      </c>
      <c r="B2960">
        <v>15814004</v>
      </c>
      <c r="C2960" t="s">
        <v>1527</v>
      </c>
      <c r="D2960">
        <v>589</v>
      </c>
      <c r="E2960" t="s">
        <v>15</v>
      </c>
      <c r="F2960" t="s">
        <v>23</v>
      </c>
      <c r="G2960">
        <v>29</v>
      </c>
      <c r="H2960">
        <v>2</v>
      </c>
      <c r="I2960">
        <v>0</v>
      </c>
      <c r="J2960">
        <v>2</v>
      </c>
      <c r="K2960">
        <v>0</v>
      </c>
      <c r="L2960">
        <v>1</v>
      </c>
      <c r="M2960">
        <v>98320</v>
      </c>
      <c r="N2960">
        <v>0</v>
      </c>
      <c r="O2960" t="str">
        <f t="shared" si="278"/>
        <v>&lt;30</v>
      </c>
      <c r="P2960" t="str">
        <f t="shared" si="279"/>
        <v>Low</v>
      </c>
      <c r="Q2960" t="str">
        <f t="shared" si="280"/>
        <v>New</v>
      </c>
      <c r="R2960" t="str">
        <f t="shared" si="281"/>
        <v>Zero Balance</v>
      </c>
      <c r="S2960" t="str">
        <f t="shared" si="282"/>
        <v>Normal</v>
      </c>
      <c r="T2960">
        <v>1</v>
      </c>
      <c r="U2960">
        <f t="shared" si="283"/>
        <v>0</v>
      </c>
    </row>
    <row r="2961" spans="1:21" x14ac:dyDescent="0.25">
      <c r="A2961">
        <v>2025</v>
      </c>
      <c r="B2961">
        <v>15673619</v>
      </c>
      <c r="C2961" t="s">
        <v>1337</v>
      </c>
      <c r="D2961">
        <v>530</v>
      </c>
      <c r="E2961" t="s">
        <v>15</v>
      </c>
      <c r="F2961" t="s">
        <v>23</v>
      </c>
      <c r="G2961">
        <v>25</v>
      </c>
      <c r="H2961">
        <v>9</v>
      </c>
      <c r="I2961">
        <v>162560</v>
      </c>
      <c r="J2961">
        <v>1</v>
      </c>
      <c r="K2961">
        <v>1</v>
      </c>
      <c r="L2961">
        <v>0</v>
      </c>
      <c r="M2961">
        <v>64129</v>
      </c>
      <c r="N2961">
        <v>0</v>
      </c>
      <c r="O2961" t="str">
        <f t="shared" si="278"/>
        <v>&lt;30</v>
      </c>
      <c r="P2961" t="str">
        <f t="shared" si="279"/>
        <v>Low</v>
      </c>
      <c r="Q2961" t="str">
        <f t="shared" si="280"/>
        <v>Long-Term</v>
      </c>
      <c r="R2961" t="str">
        <f t="shared" si="281"/>
        <v>High Balance</v>
      </c>
      <c r="S2961" t="str">
        <f t="shared" si="282"/>
        <v>High Value</v>
      </c>
      <c r="T2961">
        <v>1</v>
      </c>
      <c r="U2961">
        <f t="shared" si="283"/>
        <v>0</v>
      </c>
    </row>
    <row r="2962" spans="1:21" x14ac:dyDescent="0.25">
      <c r="A2962">
        <v>2025</v>
      </c>
      <c r="B2962">
        <v>15595135</v>
      </c>
      <c r="C2962" t="s">
        <v>1528</v>
      </c>
      <c r="D2962">
        <v>778</v>
      </c>
      <c r="E2962" t="s">
        <v>26</v>
      </c>
      <c r="F2962" t="s">
        <v>16</v>
      </c>
      <c r="G2962">
        <v>29</v>
      </c>
      <c r="H2962">
        <v>7</v>
      </c>
      <c r="I2962">
        <v>123229</v>
      </c>
      <c r="J2962">
        <v>1</v>
      </c>
      <c r="K2962">
        <v>1</v>
      </c>
      <c r="L2962">
        <v>0</v>
      </c>
      <c r="M2962">
        <v>181221</v>
      </c>
      <c r="N2962">
        <v>0</v>
      </c>
      <c r="O2962" t="str">
        <f t="shared" si="278"/>
        <v>&lt;30</v>
      </c>
      <c r="P2962" t="str">
        <f t="shared" si="279"/>
        <v>High</v>
      </c>
      <c r="Q2962" t="str">
        <f t="shared" si="280"/>
        <v>Mid-Term</v>
      </c>
      <c r="R2962" t="str">
        <f t="shared" si="281"/>
        <v>High Balance</v>
      </c>
      <c r="S2962" t="str">
        <f t="shared" si="282"/>
        <v>High Value</v>
      </c>
      <c r="T2962">
        <v>1</v>
      </c>
      <c r="U2962">
        <f t="shared" si="283"/>
        <v>0</v>
      </c>
    </row>
    <row r="2963" spans="1:21" x14ac:dyDescent="0.25">
      <c r="A2963">
        <v>2025</v>
      </c>
      <c r="B2963">
        <v>15583681</v>
      </c>
      <c r="C2963" t="s">
        <v>1529</v>
      </c>
      <c r="D2963">
        <v>616</v>
      </c>
      <c r="E2963" t="s">
        <v>18</v>
      </c>
      <c r="F2963" t="s">
        <v>23</v>
      </c>
      <c r="G2963">
        <v>31</v>
      </c>
      <c r="H2963">
        <v>7</v>
      </c>
      <c r="I2963">
        <v>76666</v>
      </c>
      <c r="J2963">
        <v>2</v>
      </c>
      <c r="K2963">
        <v>1</v>
      </c>
      <c r="L2963">
        <v>1</v>
      </c>
      <c r="M2963">
        <v>163809</v>
      </c>
      <c r="N2963">
        <v>0</v>
      </c>
      <c r="O2963" t="str">
        <f t="shared" si="278"/>
        <v>30-45</v>
      </c>
      <c r="P2963" t="str">
        <f t="shared" si="279"/>
        <v>Medium</v>
      </c>
      <c r="Q2963" t="str">
        <f t="shared" si="280"/>
        <v>Mid-Term</v>
      </c>
      <c r="R2963" t="str">
        <f t="shared" si="281"/>
        <v>Low Balance</v>
      </c>
      <c r="S2963" t="str">
        <f t="shared" si="282"/>
        <v>Normal</v>
      </c>
      <c r="T2963">
        <v>1</v>
      </c>
      <c r="U2963">
        <f t="shared" si="283"/>
        <v>0</v>
      </c>
    </row>
    <row r="2964" spans="1:21" x14ac:dyDescent="0.25">
      <c r="A2964">
        <v>2025</v>
      </c>
      <c r="B2964">
        <v>15605000</v>
      </c>
      <c r="C2964" t="s">
        <v>1530</v>
      </c>
      <c r="D2964">
        <v>550</v>
      </c>
      <c r="E2964" t="s">
        <v>15</v>
      </c>
      <c r="F2964" t="s">
        <v>23</v>
      </c>
      <c r="G2964">
        <v>38</v>
      </c>
      <c r="H2964">
        <v>9</v>
      </c>
      <c r="I2964">
        <v>140279</v>
      </c>
      <c r="J2964">
        <v>3</v>
      </c>
      <c r="K2964">
        <v>1</v>
      </c>
      <c r="L2964">
        <v>1</v>
      </c>
      <c r="M2964">
        <v>171457</v>
      </c>
      <c r="N2964">
        <v>1</v>
      </c>
      <c r="O2964" t="str">
        <f t="shared" si="278"/>
        <v>30-45</v>
      </c>
      <c r="P2964" t="str">
        <f t="shared" si="279"/>
        <v>Low</v>
      </c>
      <c r="Q2964" t="str">
        <f t="shared" si="280"/>
        <v>Long-Term</v>
      </c>
      <c r="R2964" t="str">
        <f t="shared" si="281"/>
        <v>High Balance</v>
      </c>
      <c r="S2964" t="str">
        <f t="shared" si="282"/>
        <v>High Value</v>
      </c>
      <c r="T2964">
        <v>1</v>
      </c>
      <c r="U2964">
        <f t="shared" si="283"/>
        <v>140279</v>
      </c>
    </row>
    <row r="2965" spans="1:21" x14ac:dyDescent="0.25">
      <c r="A2965">
        <v>2025</v>
      </c>
      <c r="B2965">
        <v>15718071</v>
      </c>
      <c r="C2965" t="s">
        <v>943</v>
      </c>
      <c r="D2965">
        <v>655</v>
      </c>
      <c r="E2965" t="s">
        <v>15</v>
      </c>
      <c r="F2965" t="s">
        <v>16</v>
      </c>
      <c r="G2965">
        <v>51</v>
      </c>
      <c r="H2965">
        <v>3</v>
      </c>
      <c r="I2965">
        <v>0</v>
      </c>
      <c r="J2965">
        <v>2</v>
      </c>
      <c r="K2965">
        <v>0</v>
      </c>
      <c r="L2965">
        <v>1</v>
      </c>
      <c r="M2965">
        <v>15801</v>
      </c>
      <c r="N2965">
        <v>0</v>
      </c>
      <c r="O2965" t="str">
        <f t="shared" si="278"/>
        <v>46-60</v>
      </c>
      <c r="P2965" t="str">
        <f t="shared" si="279"/>
        <v>Medium</v>
      </c>
      <c r="Q2965" t="str">
        <f t="shared" si="280"/>
        <v>New</v>
      </c>
      <c r="R2965" t="str">
        <f t="shared" si="281"/>
        <v>Zero Balance</v>
      </c>
      <c r="S2965" t="str">
        <f t="shared" si="282"/>
        <v>Normal</v>
      </c>
      <c r="T2965">
        <v>1</v>
      </c>
      <c r="U2965">
        <f t="shared" si="283"/>
        <v>0</v>
      </c>
    </row>
    <row r="2966" spans="1:21" x14ac:dyDescent="0.25">
      <c r="A2966">
        <v>2025</v>
      </c>
      <c r="B2966">
        <v>15679760</v>
      </c>
      <c r="C2966" t="s">
        <v>1531</v>
      </c>
      <c r="D2966">
        <v>721</v>
      </c>
      <c r="E2966" t="s">
        <v>15</v>
      </c>
      <c r="F2966" t="s">
        <v>23</v>
      </c>
      <c r="G2966">
        <v>46</v>
      </c>
      <c r="H2966">
        <v>1</v>
      </c>
      <c r="I2966">
        <v>115764</v>
      </c>
      <c r="J2966">
        <v>2</v>
      </c>
      <c r="K2966">
        <v>0</v>
      </c>
      <c r="L2966">
        <v>0</v>
      </c>
      <c r="M2966">
        <v>102951</v>
      </c>
      <c r="N2966">
        <v>0</v>
      </c>
      <c r="O2966" t="str">
        <f t="shared" si="278"/>
        <v>46-60</v>
      </c>
      <c r="P2966" t="str">
        <f t="shared" si="279"/>
        <v>Medium</v>
      </c>
      <c r="Q2966" t="str">
        <f t="shared" si="280"/>
        <v>New</v>
      </c>
      <c r="R2966" t="str">
        <f t="shared" si="281"/>
        <v>High Balance</v>
      </c>
      <c r="S2966" t="str">
        <f t="shared" si="282"/>
        <v>High Value</v>
      </c>
      <c r="T2966">
        <v>1</v>
      </c>
      <c r="U2966">
        <f t="shared" si="283"/>
        <v>0</v>
      </c>
    </row>
    <row r="2967" spans="1:21" x14ac:dyDescent="0.25">
      <c r="A2967">
        <v>2025</v>
      </c>
      <c r="B2967">
        <v>15654574</v>
      </c>
      <c r="C2967" t="s">
        <v>1293</v>
      </c>
      <c r="D2967">
        <v>499</v>
      </c>
      <c r="E2967" t="s">
        <v>26</v>
      </c>
      <c r="F2967" t="s">
        <v>23</v>
      </c>
      <c r="G2967">
        <v>36</v>
      </c>
      <c r="H2967">
        <v>5</v>
      </c>
      <c r="I2967">
        <v>131143</v>
      </c>
      <c r="J2967">
        <v>2</v>
      </c>
      <c r="K2967">
        <v>1</v>
      </c>
      <c r="L2967">
        <v>0</v>
      </c>
      <c r="M2967">
        <v>174918</v>
      </c>
      <c r="N2967">
        <v>0</v>
      </c>
      <c r="O2967" t="str">
        <f t="shared" si="278"/>
        <v>30-45</v>
      </c>
      <c r="P2967" t="str">
        <f t="shared" si="279"/>
        <v>Low</v>
      </c>
      <c r="Q2967" t="str">
        <f t="shared" si="280"/>
        <v>Mid-Term</v>
      </c>
      <c r="R2967" t="str">
        <f t="shared" si="281"/>
        <v>High Balance</v>
      </c>
      <c r="S2967" t="str">
        <f t="shared" si="282"/>
        <v>High Value</v>
      </c>
      <c r="T2967">
        <v>1</v>
      </c>
      <c r="U2967">
        <f t="shared" si="283"/>
        <v>0</v>
      </c>
    </row>
    <row r="2968" spans="1:21" x14ac:dyDescent="0.25">
      <c r="A2968">
        <v>2025</v>
      </c>
      <c r="B2968">
        <v>15577178</v>
      </c>
      <c r="C2968" t="s">
        <v>394</v>
      </c>
      <c r="D2968">
        <v>511</v>
      </c>
      <c r="E2968" t="s">
        <v>15</v>
      </c>
      <c r="F2968" t="s">
        <v>23</v>
      </c>
      <c r="G2968">
        <v>45</v>
      </c>
      <c r="H2968">
        <v>5</v>
      </c>
      <c r="I2968">
        <v>68375</v>
      </c>
      <c r="J2968">
        <v>1</v>
      </c>
      <c r="K2968">
        <v>1</v>
      </c>
      <c r="L2968">
        <v>0</v>
      </c>
      <c r="M2968">
        <v>193160</v>
      </c>
      <c r="N2968">
        <v>1</v>
      </c>
      <c r="O2968" t="str">
        <f t="shared" si="278"/>
        <v>30-45</v>
      </c>
      <c r="P2968" t="str">
        <f t="shared" si="279"/>
        <v>Low</v>
      </c>
      <c r="Q2968" t="str">
        <f t="shared" si="280"/>
        <v>Mid-Term</v>
      </c>
      <c r="R2968" t="str">
        <f t="shared" si="281"/>
        <v>Low Balance</v>
      </c>
      <c r="S2968" t="str">
        <f t="shared" si="282"/>
        <v>Normal</v>
      </c>
      <c r="T2968">
        <v>1</v>
      </c>
      <c r="U2968">
        <f t="shared" si="283"/>
        <v>68375</v>
      </c>
    </row>
    <row r="2969" spans="1:21" x14ac:dyDescent="0.25">
      <c r="A2969">
        <v>2025</v>
      </c>
      <c r="B2969">
        <v>15595324</v>
      </c>
      <c r="C2969" t="s">
        <v>1532</v>
      </c>
      <c r="D2969">
        <v>579</v>
      </c>
      <c r="E2969" t="s">
        <v>26</v>
      </c>
      <c r="F2969" t="s">
        <v>16</v>
      </c>
      <c r="G2969">
        <v>39</v>
      </c>
      <c r="H2969">
        <v>5</v>
      </c>
      <c r="I2969">
        <v>117833</v>
      </c>
      <c r="J2969">
        <v>3</v>
      </c>
      <c r="K2969">
        <v>0</v>
      </c>
      <c r="L2969">
        <v>0</v>
      </c>
      <c r="M2969">
        <v>5831</v>
      </c>
      <c r="N2969">
        <v>1</v>
      </c>
      <c r="O2969" t="str">
        <f t="shared" si="278"/>
        <v>30-45</v>
      </c>
      <c r="P2969" t="str">
        <f t="shared" si="279"/>
        <v>Low</v>
      </c>
      <c r="Q2969" t="str">
        <f t="shared" si="280"/>
        <v>Mid-Term</v>
      </c>
      <c r="R2969" t="str">
        <f t="shared" si="281"/>
        <v>High Balance</v>
      </c>
      <c r="S2969" t="str">
        <f t="shared" si="282"/>
        <v>High Value</v>
      </c>
      <c r="T2969">
        <v>1</v>
      </c>
      <c r="U2969">
        <f t="shared" si="283"/>
        <v>117833</v>
      </c>
    </row>
    <row r="2970" spans="1:21" x14ac:dyDescent="0.25">
      <c r="A2970">
        <v>2025</v>
      </c>
      <c r="B2970">
        <v>15756932</v>
      </c>
      <c r="C2970" t="s">
        <v>1425</v>
      </c>
      <c r="D2970">
        <v>696</v>
      </c>
      <c r="E2970" t="s">
        <v>18</v>
      </c>
      <c r="F2970" t="s">
        <v>16</v>
      </c>
      <c r="G2970">
        <v>36</v>
      </c>
      <c r="H2970">
        <v>7</v>
      </c>
      <c r="I2970">
        <v>0</v>
      </c>
      <c r="J2970">
        <v>2</v>
      </c>
      <c r="K2970">
        <v>1</v>
      </c>
      <c r="L2970">
        <v>1</v>
      </c>
      <c r="M2970">
        <v>82299</v>
      </c>
      <c r="N2970">
        <v>0</v>
      </c>
      <c r="O2970" t="str">
        <f t="shared" si="278"/>
        <v>30-45</v>
      </c>
      <c r="P2970" t="str">
        <f t="shared" si="279"/>
        <v>Medium</v>
      </c>
      <c r="Q2970" t="str">
        <f t="shared" si="280"/>
        <v>Mid-Term</v>
      </c>
      <c r="R2970" t="str">
        <f t="shared" si="281"/>
        <v>Zero Balance</v>
      </c>
      <c r="S2970" t="str">
        <f t="shared" si="282"/>
        <v>Normal</v>
      </c>
      <c r="T2970">
        <v>1</v>
      </c>
      <c r="U2970">
        <f t="shared" si="283"/>
        <v>0</v>
      </c>
    </row>
    <row r="2971" spans="1:21" x14ac:dyDescent="0.25">
      <c r="A2971">
        <v>2025</v>
      </c>
      <c r="B2971">
        <v>15726358</v>
      </c>
      <c r="C2971" t="s">
        <v>1533</v>
      </c>
      <c r="D2971">
        <v>681</v>
      </c>
      <c r="E2971" t="s">
        <v>15</v>
      </c>
      <c r="F2971" t="s">
        <v>23</v>
      </c>
      <c r="G2971">
        <v>34</v>
      </c>
      <c r="H2971">
        <v>7</v>
      </c>
      <c r="I2971">
        <v>0</v>
      </c>
      <c r="J2971">
        <v>2</v>
      </c>
      <c r="K2971">
        <v>0</v>
      </c>
      <c r="L2971">
        <v>0</v>
      </c>
      <c r="M2971">
        <v>130687</v>
      </c>
      <c r="N2971">
        <v>0</v>
      </c>
      <c r="O2971" t="str">
        <f t="shared" si="278"/>
        <v>30-45</v>
      </c>
      <c r="P2971" t="str">
        <f t="shared" si="279"/>
        <v>Medium</v>
      </c>
      <c r="Q2971" t="str">
        <f t="shared" si="280"/>
        <v>Mid-Term</v>
      </c>
      <c r="R2971" t="str">
        <f t="shared" si="281"/>
        <v>Zero Balance</v>
      </c>
      <c r="S2971" t="str">
        <f t="shared" si="282"/>
        <v>Normal</v>
      </c>
      <c r="T2971">
        <v>1</v>
      </c>
      <c r="U2971">
        <f t="shared" si="283"/>
        <v>0</v>
      </c>
    </row>
    <row r="2972" spans="1:21" x14ac:dyDescent="0.25">
      <c r="A2972">
        <v>2025</v>
      </c>
      <c r="B2972">
        <v>15595228</v>
      </c>
      <c r="C2972" t="s">
        <v>1534</v>
      </c>
      <c r="D2972">
        <v>815</v>
      </c>
      <c r="E2972" t="s">
        <v>15</v>
      </c>
      <c r="F2972" t="s">
        <v>23</v>
      </c>
      <c r="G2972">
        <v>45</v>
      </c>
      <c r="H2972">
        <v>7</v>
      </c>
      <c r="I2972">
        <v>0</v>
      </c>
      <c r="J2972">
        <v>1</v>
      </c>
      <c r="K2972">
        <v>0</v>
      </c>
      <c r="L2972">
        <v>1</v>
      </c>
      <c r="M2972">
        <v>52885</v>
      </c>
      <c r="N2972">
        <v>1</v>
      </c>
      <c r="O2972" t="str">
        <f t="shared" si="278"/>
        <v>30-45</v>
      </c>
      <c r="P2972" t="str">
        <f t="shared" si="279"/>
        <v>High</v>
      </c>
      <c r="Q2972" t="str">
        <f t="shared" si="280"/>
        <v>Mid-Term</v>
      </c>
      <c r="R2972" t="str">
        <f t="shared" si="281"/>
        <v>Zero Balance</v>
      </c>
      <c r="S2972" t="str">
        <f t="shared" si="282"/>
        <v>Normal</v>
      </c>
      <c r="T2972">
        <v>1</v>
      </c>
      <c r="U2972">
        <f t="shared" si="283"/>
        <v>0</v>
      </c>
    </row>
    <row r="2973" spans="1:21" x14ac:dyDescent="0.25">
      <c r="A2973">
        <v>2025</v>
      </c>
      <c r="B2973">
        <v>15782530</v>
      </c>
      <c r="C2973" t="s">
        <v>473</v>
      </c>
      <c r="D2973">
        <v>681</v>
      </c>
      <c r="E2973" t="s">
        <v>18</v>
      </c>
      <c r="F2973" t="s">
        <v>23</v>
      </c>
      <c r="G2973">
        <v>30</v>
      </c>
      <c r="H2973">
        <v>2</v>
      </c>
      <c r="I2973">
        <v>111093</v>
      </c>
      <c r="J2973">
        <v>1</v>
      </c>
      <c r="K2973">
        <v>1</v>
      </c>
      <c r="L2973">
        <v>0</v>
      </c>
      <c r="M2973">
        <v>68986</v>
      </c>
      <c r="N2973">
        <v>0</v>
      </c>
      <c r="O2973" t="str">
        <f t="shared" si="278"/>
        <v>30-45</v>
      </c>
      <c r="P2973" t="str">
        <f t="shared" si="279"/>
        <v>Medium</v>
      </c>
      <c r="Q2973" t="str">
        <f t="shared" si="280"/>
        <v>New</v>
      </c>
      <c r="R2973" t="str">
        <f t="shared" si="281"/>
        <v>High Balance</v>
      </c>
      <c r="S2973" t="str">
        <f t="shared" si="282"/>
        <v>High Value</v>
      </c>
      <c r="T2973">
        <v>1</v>
      </c>
      <c r="U2973">
        <f t="shared" si="283"/>
        <v>0</v>
      </c>
    </row>
    <row r="2974" spans="1:21" x14ac:dyDescent="0.25">
      <c r="A2974">
        <v>2025</v>
      </c>
      <c r="B2974">
        <v>15592877</v>
      </c>
      <c r="C2974" t="s">
        <v>699</v>
      </c>
      <c r="D2974">
        <v>641</v>
      </c>
      <c r="E2974" t="s">
        <v>18</v>
      </c>
      <c r="F2974" t="s">
        <v>23</v>
      </c>
      <c r="G2974">
        <v>42</v>
      </c>
      <c r="H2974">
        <v>9</v>
      </c>
      <c r="I2974">
        <v>132658</v>
      </c>
      <c r="J2974">
        <v>1</v>
      </c>
      <c r="K2974">
        <v>1</v>
      </c>
      <c r="L2974">
        <v>0</v>
      </c>
      <c r="M2974">
        <v>35367</v>
      </c>
      <c r="N2974">
        <v>0</v>
      </c>
      <c r="O2974" t="str">
        <f t="shared" si="278"/>
        <v>30-45</v>
      </c>
      <c r="P2974" t="str">
        <f t="shared" si="279"/>
        <v>Medium</v>
      </c>
      <c r="Q2974" t="str">
        <f t="shared" si="280"/>
        <v>Long-Term</v>
      </c>
      <c r="R2974" t="str">
        <f t="shared" si="281"/>
        <v>High Balance</v>
      </c>
      <c r="S2974" t="str">
        <f t="shared" si="282"/>
        <v>High Value</v>
      </c>
      <c r="T2974">
        <v>1</v>
      </c>
      <c r="U2974">
        <f t="shared" si="283"/>
        <v>0</v>
      </c>
    </row>
    <row r="2975" spans="1:21" x14ac:dyDescent="0.25">
      <c r="A2975">
        <v>2025</v>
      </c>
      <c r="B2975">
        <v>15651983</v>
      </c>
      <c r="C2975" t="s">
        <v>1104</v>
      </c>
      <c r="D2975">
        <v>591</v>
      </c>
      <c r="E2975" t="s">
        <v>15</v>
      </c>
      <c r="F2975" t="s">
        <v>16</v>
      </c>
      <c r="G2975">
        <v>56</v>
      </c>
      <c r="H2975">
        <v>9</v>
      </c>
      <c r="I2975">
        <v>128882</v>
      </c>
      <c r="J2975">
        <v>1</v>
      </c>
      <c r="K2975">
        <v>1</v>
      </c>
      <c r="L2975">
        <v>1</v>
      </c>
      <c r="M2975">
        <v>196242</v>
      </c>
      <c r="N2975">
        <v>1</v>
      </c>
      <c r="O2975" t="str">
        <f t="shared" si="278"/>
        <v>46-60</v>
      </c>
      <c r="P2975" t="str">
        <f t="shared" si="279"/>
        <v>Low</v>
      </c>
      <c r="Q2975" t="str">
        <f t="shared" si="280"/>
        <v>Long-Term</v>
      </c>
      <c r="R2975" t="str">
        <f t="shared" si="281"/>
        <v>High Balance</v>
      </c>
      <c r="S2975" t="str">
        <f t="shared" si="282"/>
        <v>High Value</v>
      </c>
      <c r="T2975">
        <v>1</v>
      </c>
      <c r="U2975">
        <f t="shared" si="283"/>
        <v>128882</v>
      </c>
    </row>
    <row r="2976" spans="1:21" x14ac:dyDescent="0.25">
      <c r="A2976">
        <v>2025</v>
      </c>
      <c r="B2976">
        <v>15746737</v>
      </c>
      <c r="C2976" t="s">
        <v>1535</v>
      </c>
      <c r="D2976">
        <v>565</v>
      </c>
      <c r="E2976" t="s">
        <v>26</v>
      </c>
      <c r="F2976" t="s">
        <v>23</v>
      </c>
      <c r="G2976">
        <v>59</v>
      </c>
      <c r="H2976">
        <v>9</v>
      </c>
      <c r="I2976">
        <v>69130</v>
      </c>
      <c r="J2976">
        <v>1</v>
      </c>
      <c r="K2976">
        <v>1</v>
      </c>
      <c r="L2976">
        <v>1</v>
      </c>
      <c r="M2976">
        <v>170706</v>
      </c>
      <c r="N2976">
        <v>0</v>
      </c>
      <c r="O2976" t="str">
        <f t="shared" si="278"/>
        <v>46-60</v>
      </c>
      <c r="P2976" t="str">
        <f t="shared" si="279"/>
        <v>Low</v>
      </c>
      <c r="Q2976" t="str">
        <f t="shared" si="280"/>
        <v>Long-Term</v>
      </c>
      <c r="R2976" t="str">
        <f t="shared" si="281"/>
        <v>Low Balance</v>
      </c>
      <c r="S2976" t="str">
        <f t="shared" si="282"/>
        <v>Normal</v>
      </c>
      <c r="T2976">
        <v>1</v>
      </c>
      <c r="U2976">
        <f t="shared" si="283"/>
        <v>0</v>
      </c>
    </row>
    <row r="2977" spans="1:21" x14ac:dyDescent="0.25">
      <c r="A2977">
        <v>2025</v>
      </c>
      <c r="B2977">
        <v>15774179</v>
      </c>
      <c r="C2977" t="s">
        <v>341</v>
      </c>
      <c r="D2977">
        <v>487</v>
      </c>
      <c r="E2977" t="s">
        <v>15</v>
      </c>
      <c r="F2977" t="s">
        <v>23</v>
      </c>
      <c r="G2977">
        <v>37</v>
      </c>
      <c r="H2977">
        <v>6</v>
      </c>
      <c r="I2977">
        <v>0</v>
      </c>
      <c r="J2977">
        <v>2</v>
      </c>
      <c r="K2977">
        <v>1</v>
      </c>
      <c r="L2977">
        <v>1</v>
      </c>
      <c r="M2977">
        <v>126477</v>
      </c>
      <c r="N2977">
        <v>0</v>
      </c>
      <c r="O2977" t="str">
        <f t="shared" si="278"/>
        <v>30-45</v>
      </c>
      <c r="P2977" t="str">
        <f t="shared" si="279"/>
        <v>Low</v>
      </c>
      <c r="Q2977" t="str">
        <f t="shared" si="280"/>
        <v>Mid-Term</v>
      </c>
      <c r="R2977" t="str">
        <f t="shared" si="281"/>
        <v>Zero Balance</v>
      </c>
      <c r="S2977" t="str">
        <f t="shared" si="282"/>
        <v>Normal</v>
      </c>
      <c r="T2977">
        <v>1</v>
      </c>
      <c r="U2977">
        <f t="shared" si="283"/>
        <v>0</v>
      </c>
    </row>
    <row r="2978" spans="1:21" x14ac:dyDescent="0.25">
      <c r="A2978">
        <v>2025</v>
      </c>
      <c r="B2978">
        <v>15667265</v>
      </c>
      <c r="C2978" t="s">
        <v>94</v>
      </c>
      <c r="D2978">
        <v>729</v>
      </c>
      <c r="E2978" t="s">
        <v>15</v>
      </c>
      <c r="F2978" t="s">
        <v>23</v>
      </c>
      <c r="G2978">
        <v>39</v>
      </c>
      <c r="H2978">
        <v>4</v>
      </c>
      <c r="I2978">
        <v>121405</v>
      </c>
      <c r="J2978">
        <v>1</v>
      </c>
      <c r="K2978">
        <v>1</v>
      </c>
      <c r="L2978">
        <v>1</v>
      </c>
      <c r="M2978">
        <v>159618</v>
      </c>
      <c r="N2978">
        <v>0</v>
      </c>
      <c r="O2978" t="str">
        <f t="shared" si="278"/>
        <v>30-45</v>
      </c>
      <c r="P2978" t="str">
        <f t="shared" si="279"/>
        <v>Medium</v>
      </c>
      <c r="Q2978" t="str">
        <f t="shared" si="280"/>
        <v>Mid-Term</v>
      </c>
      <c r="R2978" t="str">
        <f t="shared" si="281"/>
        <v>High Balance</v>
      </c>
      <c r="S2978" t="str">
        <f t="shared" si="282"/>
        <v>High Value</v>
      </c>
      <c r="T2978">
        <v>1</v>
      </c>
      <c r="U2978">
        <f t="shared" si="283"/>
        <v>0</v>
      </c>
    </row>
    <row r="2979" spans="1:21" x14ac:dyDescent="0.25">
      <c r="A2979">
        <v>2025</v>
      </c>
      <c r="B2979">
        <v>15655123</v>
      </c>
      <c r="C2979" t="s">
        <v>891</v>
      </c>
      <c r="D2979">
        <v>505</v>
      </c>
      <c r="E2979" t="s">
        <v>18</v>
      </c>
      <c r="F2979" t="s">
        <v>16</v>
      </c>
      <c r="G2979">
        <v>45</v>
      </c>
      <c r="H2979">
        <v>9</v>
      </c>
      <c r="I2979">
        <v>131355</v>
      </c>
      <c r="J2979">
        <v>3</v>
      </c>
      <c r="K2979">
        <v>1</v>
      </c>
      <c r="L2979">
        <v>0</v>
      </c>
      <c r="M2979">
        <v>195395</v>
      </c>
      <c r="N2979">
        <v>1</v>
      </c>
      <c r="O2979" t="str">
        <f t="shared" si="278"/>
        <v>30-45</v>
      </c>
      <c r="P2979" t="str">
        <f t="shared" si="279"/>
        <v>Low</v>
      </c>
      <c r="Q2979" t="str">
        <f t="shared" si="280"/>
        <v>Long-Term</v>
      </c>
      <c r="R2979" t="str">
        <f t="shared" si="281"/>
        <v>High Balance</v>
      </c>
      <c r="S2979" t="str">
        <f t="shared" si="282"/>
        <v>High Value</v>
      </c>
      <c r="T2979">
        <v>1</v>
      </c>
      <c r="U2979">
        <f t="shared" si="283"/>
        <v>131355</v>
      </c>
    </row>
    <row r="2980" spans="1:21" x14ac:dyDescent="0.25">
      <c r="A2980">
        <v>2025</v>
      </c>
      <c r="B2980">
        <v>15595917</v>
      </c>
      <c r="C2980" t="s">
        <v>806</v>
      </c>
      <c r="D2980">
        <v>580</v>
      </c>
      <c r="E2980" t="s">
        <v>15</v>
      </c>
      <c r="F2980" t="s">
        <v>16</v>
      </c>
      <c r="G2980">
        <v>35</v>
      </c>
      <c r="H2980">
        <v>1</v>
      </c>
      <c r="I2980">
        <v>102097</v>
      </c>
      <c r="J2980">
        <v>1</v>
      </c>
      <c r="K2980">
        <v>0</v>
      </c>
      <c r="L2980">
        <v>1</v>
      </c>
      <c r="M2980">
        <v>168286</v>
      </c>
      <c r="N2980">
        <v>0</v>
      </c>
      <c r="O2980" t="str">
        <f t="shared" si="278"/>
        <v>30-45</v>
      </c>
      <c r="P2980" t="str">
        <f t="shared" si="279"/>
        <v>Low</v>
      </c>
      <c r="Q2980" t="str">
        <f t="shared" si="280"/>
        <v>New</v>
      </c>
      <c r="R2980" t="str">
        <f t="shared" si="281"/>
        <v>High Balance</v>
      </c>
      <c r="S2980" t="str">
        <f t="shared" si="282"/>
        <v>High Value</v>
      </c>
      <c r="T2980">
        <v>1</v>
      </c>
      <c r="U2980">
        <f t="shared" si="283"/>
        <v>0</v>
      </c>
    </row>
    <row r="2981" spans="1:21" x14ac:dyDescent="0.25">
      <c r="A2981">
        <v>2025</v>
      </c>
      <c r="B2981">
        <v>15668385</v>
      </c>
      <c r="C2981" t="s">
        <v>40</v>
      </c>
      <c r="D2981">
        <v>642</v>
      </c>
      <c r="E2981" t="s">
        <v>15</v>
      </c>
      <c r="F2981" t="s">
        <v>23</v>
      </c>
      <c r="G2981">
        <v>40</v>
      </c>
      <c r="H2981">
        <v>1</v>
      </c>
      <c r="I2981">
        <v>154863</v>
      </c>
      <c r="J2981">
        <v>1</v>
      </c>
      <c r="K2981">
        <v>1</v>
      </c>
      <c r="L2981">
        <v>1</v>
      </c>
      <c r="M2981">
        <v>138053</v>
      </c>
      <c r="N2981">
        <v>0</v>
      </c>
      <c r="O2981" t="str">
        <f t="shared" si="278"/>
        <v>30-45</v>
      </c>
      <c r="P2981" t="str">
        <f t="shared" si="279"/>
        <v>Medium</v>
      </c>
      <c r="Q2981" t="str">
        <f t="shared" si="280"/>
        <v>New</v>
      </c>
      <c r="R2981" t="str">
        <f t="shared" si="281"/>
        <v>High Balance</v>
      </c>
      <c r="S2981" t="str">
        <f t="shared" si="282"/>
        <v>High Value</v>
      </c>
      <c r="T2981">
        <v>1</v>
      </c>
      <c r="U2981">
        <f t="shared" si="283"/>
        <v>0</v>
      </c>
    </row>
    <row r="2982" spans="1:21" x14ac:dyDescent="0.25">
      <c r="A2982">
        <v>2025</v>
      </c>
      <c r="B2982">
        <v>15709476</v>
      </c>
      <c r="C2982" t="s">
        <v>1536</v>
      </c>
      <c r="D2982">
        <v>850</v>
      </c>
      <c r="E2982" t="s">
        <v>18</v>
      </c>
      <c r="F2982" t="s">
        <v>16</v>
      </c>
      <c r="G2982">
        <v>41</v>
      </c>
      <c r="H2982">
        <v>3</v>
      </c>
      <c r="I2982">
        <v>99946</v>
      </c>
      <c r="J2982">
        <v>2</v>
      </c>
      <c r="K2982">
        <v>1</v>
      </c>
      <c r="L2982">
        <v>0</v>
      </c>
      <c r="M2982">
        <v>71179</v>
      </c>
      <c r="N2982">
        <v>0</v>
      </c>
      <c r="O2982" t="str">
        <f t="shared" si="278"/>
        <v>30-45</v>
      </c>
      <c r="P2982" t="str">
        <f t="shared" si="279"/>
        <v>High</v>
      </c>
      <c r="Q2982" t="str">
        <f t="shared" si="280"/>
        <v>New</v>
      </c>
      <c r="R2982" t="str">
        <f t="shared" si="281"/>
        <v>Low Balance</v>
      </c>
      <c r="S2982" t="str">
        <f t="shared" si="282"/>
        <v>Normal</v>
      </c>
      <c r="T2982">
        <v>1</v>
      </c>
      <c r="U2982">
        <f t="shared" si="283"/>
        <v>0</v>
      </c>
    </row>
    <row r="2983" spans="1:21" x14ac:dyDescent="0.25">
      <c r="A2983">
        <v>2025</v>
      </c>
      <c r="B2983">
        <v>15711218</v>
      </c>
      <c r="C2983" t="s">
        <v>1537</v>
      </c>
      <c r="D2983">
        <v>616</v>
      </c>
      <c r="E2983" t="s">
        <v>26</v>
      </c>
      <c r="F2983" t="s">
        <v>23</v>
      </c>
      <c r="G2983">
        <v>39</v>
      </c>
      <c r="H2983">
        <v>2</v>
      </c>
      <c r="I2983">
        <v>121704</v>
      </c>
      <c r="J2983">
        <v>2</v>
      </c>
      <c r="K2983">
        <v>1</v>
      </c>
      <c r="L2983">
        <v>0</v>
      </c>
      <c r="M2983">
        <v>55556</v>
      </c>
      <c r="N2983">
        <v>0</v>
      </c>
      <c r="O2983" t="str">
        <f t="shared" si="278"/>
        <v>30-45</v>
      </c>
      <c r="P2983" t="str">
        <f t="shared" si="279"/>
        <v>Medium</v>
      </c>
      <c r="Q2983" t="str">
        <f t="shared" si="280"/>
        <v>New</v>
      </c>
      <c r="R2983" t="str">
        <f t="shared" si="281"/>
        <v>High Balance</v>
      </c>
      <c r="S2983" t="str">
        <f t="shared" si="282"/>
        <v>High Value</v>
      </c>
      <c r="T2983">
        <v>1</v>
      </c>
      <c r="U2983">
        <f t="shared" si="283"/>
        <v>0</v>
      </c>
    </row>
    <row r="2984" spans="1:21" x14ac:dyDescent="0.25">
      <c r="A2984">
        <v>2025</v>
      </c>
      <c r="B2984">
        <v>15798659</v>
      </c>
      <c r="C2984" t="s">
        <v>136</v>
      </c>
      <c r="D2984">
        <v>526</v>
      </c>
      <c r="E2984" t="s">
        <v>18</v>
      </c>
      <c r="F2984" t="s">
        <v>16</v>
      </c>
      <c r="G2984">
        <v>43</v>
      </c>
      <c r="H2984">
        <v>3</v>
      </c>
      <c r="I2984">
        <v>0</v>
      </c>
      <c r="J2984">
        <v>2</v>
      </c>
      <c r="K2984">
        <v>1</v>
      </c>
      <c r="L2984">
        <v>0</v>
      </c>
      <c r="M2984">
        <v>31705</v>
      </c>
      <c r="N2984">
        <v>0</v>
      </c>
      <c r="O2984" t="str">
        <f t="shared" si="278"/>
        <v>30-45</v>
      </c>
      <c r="P2984" t="str">
        <f t="shared" si="279"/>
        <v>Low</v>
      </c>
      <c r="Q2984" t="str">
        <f t="shared" si="280"/>
        <v>New</v>
      </c>
      <c r="R2984" t="str">
        <f t="shared" si="281"/>
        <v>Zero Balance</v>
      </c>
      <c r="S2984" t="str">
        <f t="shared" si="282"/>
        <v>Normal</v>
      </c>
      <c r="T2984">
        <v>1</v>
      </c>
      <c r="U2984">
        <f t="shared" si="283"/>
        <v>0</v>
      </c>
    </row>
    <row r="2985" spans="1:21" x14ac:dyDescent="0.25">
      <c r="A2985">
        <v>2025</v>
      </c>
      <c r="B2985">
        <v>15663939</v>
      </c>
      <c r="C2985" t="s">
        <v>1538</v>
      </c>
      <c r="D2985">
        <v>523</v>
      </c>
      <c r="E2985" t="s">
        <v>26</v>
      </c>
      <c r="F2985" t="s">
        <v>23</v>
      </c>
      <c r="G2985">
        <v>35</v>
      </c>
      <c r="H2985">
        <v>8</v>
      </c>
      <c r="I2985">
        <v>138783</v>
      </c>
      <c r="J2985">
        <v>1</v>
      </c>
      <c r="K2985">
        <v>1</v>
      </c>
      <c r="L2985">
        <v>1</v>
      </c>
      <c r="M2985">
        <v>186119</v>
      </c>
      <c r="N2985">
        <v>0</v>
      </c>
      <c r="O2985" t="str">
        <f t="shared" si="278"/>
        <v>30-45</v>
      </c>
      <c r="P2985" t="str">
        <f t="shared" si="279"/>
        <v>Low</v>
      </c>
      <c r="Q2985" t="str">
        <f t="shared" si="280"/>
        <v>Long-Term</v>
      </c>
      <c r="R2985" t="str">
        <f t="shared" si="281"/>
        <v>High Balance</v>
      </c>
      <c r="S2985" t="str">
        <f t="shared" si="282"/>
        <v>High Value</v>
      </c>
      <c r="T2985">
        <v>1</v>
      </c>
      <c r="U2985">
        <f t="shared" si="283"/>
        <v>0</v>
      </c>
    </row>
    <row r="2986" spans="1:21" x14ac:dyDescent="0.25">
      <c r="A2986">
        <v>2025</v>
      </c>
      <c r="B2986">
        <v>15694946</v>
      </c>
      <c r="C2986" t="s">
        <v>1280</v>
      </c>
      <c r="D2986">
        <v>663</v>
      </c>
      <c r="E2986" t="s">
        <v>15</v>
      </c>
      <c r="F2986" t="s">
        <v>23</v>
      </c>
      <c r="G2986">
        <v>35</v>
      </c>
      <c r="H2986">
        <v>9</v>
      </c>
      <c r="I2986">
        <v>0</v>
      </c>
      <c r="J2986">
        <v>2</v>
      </c>
      <c r="K2986">
        <v>1</v>
      </c>
      <c r="L2986">
        <v>1</v>
      </c>
      <c r="M2986">
        <v>195580</v>
      </c>
      <c r="N2986">
        <v>0</v>
      </c>
      <c r="O2986" t="str">
        <f t="shared" si="278"/>
        <v>30-45</v>
      </c>
      <c r="P2986" t="str">
        <f t="shared" si="279"/>
        <v>Medium</v>
      </c>
      <c r="Q2986" t="str">
        <f t="shared" si="280"/>
        <v>Long-Term</v>
      </c>
      <c r="R2986" t="str">
        <f t="shared" si="281"/>
        <v>Zero Balance</v>
      </c>
      <c r="S2986" t="str">
        <f t="shared" si="282"/>
        <v>Normal</v>
      </c>
      <c r="T2986">
        <v>1</v>
      </c>
      <c r="U2986">
        <f t="shared" si="283"/>
        <v>0</v>
      </c>
    </row>
    <row r="2987" spans="1:21" x14ac:dyDescent="0.25">
      <c r="A2987">
        <v>2025</v>
      </c>
      <c r="B2987">
        <v>15631912</v>
      </c>
      <c r="C2987" t="s">
        <v>192</v>
      </c>
      <c r="D2987">
        <v>840</v>
      </c>
      <c r="E2987" t="s">
        <v>15</v>
      </c>
      <c r="F2987" t="s">
        <v>23</v>
      </c>
      <c r="G2987">
        <v>30</v>
      </c>
      <c r="H2987">
        <v>8</v>
      </c>
      <c r="I2987">
        <v>136292</v>
      </c>
      <c r="J2987">
        <v>1</v>
      </c>
      <c r="K2987">
        <v>1</v>
      </c>
      <c r="L2987">
        <v>0</v>
      </c>
      <c r="M2987">
        <v>54113</v>
      </c>
      <c r="N2987">
        <v>0</v>
      </c>
      <c r="O2987" t="str">
        <f t="shared" si="278"/>
        <v>30-45</v>
      </c>
      <c r="P2987" t="str">
        <f t="shared" si="279"/>
        <v>High</v>
      </c>
      <c r="Q2987" t="str">
        <f t="shared" si="280"/>
        <v>Long-Term</v>
      </c>
      <c r="R2987" t="str">
        <f t="shared" si="281"/>
        <v>High Balance</v>
      </c>
      <c r="S2987" t="str">
        <f t="shared" si="282"/>
        <v>High Value</v>
      </c>
      <c r="T2987">
        <v>1</v>
      </c>
      <c r="U2987">
        <f t="shared" si="283"/>
        <v>0</v>
      </c>
    </row>
    <row r="2988" spans="1:21" x14ac:dyDescent="0.25">
      <c r="A2988">
        <v>2025</v>
      </c>
      <c r="B2988">
        <v>15768816</v>
      </c>
      <c r="C2988" t="s">
        <v>628</v>
      </c>
      <c r="D2988">
        <v>570</v>
      </c>
      <c r="E2988" t="s">
        <v>26</v>
      </c>
      <c r="F2988" t="s">
        <v>23</v>
      </c>
      <c r="G2988">
        <v>42</v>
      </c>
      <c r="H2988">
        <v>0</v>
      </c>
      <c r="I2988">
        <v>107857</v>
      </c>
      <c r="J2988">
        <v>2</v>
      </c>
      <c r="K2988">
        <v>1</v>
      </c>
      <c r="L2988">
        <v>0</v>
      </c>
      <c r="M2988">
        <v>127529</v>
      </c>
      <c r="N2988">
        <v>0</v>
      </c>
      <c r="O2988" t="str">
        <f t="shared" si="278"/>
        <v>30-45</v>
      </c>
      <c r="P2988" t="str">
        <f t="shared" si="279"/>
        <v>Low</v>
      </c>
      <c r="Q2988" t="str">
        <f t="shared" si="280"/>
        <v>New</v>
      </c>
      <c r="R2988" t="str">
        <f t="shared" si="281"/>
        <v>High Balance</v>
      </c>
      <c r="S2988" t="str">
        <f t="shared" si="282"/>
        <v>High Value</v>
      </c>
      <c r="T2988">
        <v>1</v>
      </c>
      <c r="U2988">
        <f t="shared" si="283"/>
        <v>0</v>
      </c>
    </row>
    <row r="2989" spans="1:21" x14ac:dyDescent="0.25">
      <c r="A2989">
        <v>2025</v>
      </c>
      <c r="B2989">
        <v>15682268</v>
      </c>
      <c r="C2989" t="s">
        <v>1539</v>
      </c>
      <c r="D2989">
        <v>676</v>
      </c>
      <c r="E2989" t="s">
        <v>26</v>
      </c>
      <c r="F2989" t="s">
        <v>16</v>
      </c>
      <c r="G2989">
        <v>26</v>
      </c>
      <c r="H2989">
        <v>1</v>
      </c>
      <c r="I2989">
        <v>108349</v>
      </c>
      <c r="J2989">
        <v>1</v>
      </c>
      <c r="K2989">
        <v>0</v>
      </c>
      <c r="L2989">
        <v>0</v>
      </c>
      <c r="M2989">
        <v>60232</v>
      </c>
      <c r="N2989">
        <v>1</v>
      </c>
      <c r="O2989" t="str">
        <f t="shared" si="278"/>
        <v>&lt;30</v>
      </c>
      <c r="P2989" t="str">
        <f t="shared" si="279"/>
        <v>Medium</v>
      </c>
      <c r="Q2989" t="str">
        <f t="shared" si="280"/>
        <v>New</v>
      </c>
      <c r="R2989" t="str">
        <f t="shared" si="281"/>
        <v>High Balance</v>
      </c>
      <c r="S2989" t="str">
        <f t="shared" si="282"/>
        <v>High Value</v>
      </c>
      <c r="T2989">
        <v>1</v>
      </c>
      <c r="U2989">
        <f t="shared" si="283"/>
        <v>108349</v>
      </c>
    </row>
    <row r="2990" spans="1:21" x14ac:dyDescent="0.25">
      <c r="A2990">
        <v>2025</v>
      </c>
      <c r="B2990">
        <v>15684801</v>
      </c>
      <c r="C2990" t="s">
        <v>1383</v>
      </c>
      <c r="D2990">
        <v>689</v>
      </c>
      <c r="E2990" t="s">
        <v>15</v>
      </c>
      <c r="F2990" t="s">
        <v>23</v>
      </c>
      <c r="G2990">
        <v>47</v>
      </c>
      <c r="H2990">
        <v>1</v>
      </c>
      <c r="I2990">
        <v>93872</v>
      </c>
      <c r="J2990">
        <v>3</v>
      </c>
      <c r="K2990">
        <v>1</v>
      </c>
      <c r="L2990">
        <v>0</v>
      </c>
      <c r="M2990">
        <v>156878</v>
      </c>
      <c r="N2990">
        <v>1</v>
      </c>
      <c r="O2990" t="str">
        <f t="shared" si="278"/>
        <v>46-60</v>
      </c>
      <c r="P2990" t="str">
        <f t="shared" si="279"/>
        <v>Medium</v>
      </c>
      <c r="Q2990" t="str">
        <f t="shared" si="280"/>
        <v>New</v>
      </c>
      <c r="R2990" t="str">
        <f t="shared" si="281"/>
        <v>Low Balance</v>
      </c>
      <c r="S2990" t="str">
        <f t="shared" si="282"/>
        <v>Normal</v>
      </c>
      <c r="T2990">
        <v>1</v>
      </c>
      <c r="U2990">
        <f t="shared" si="283"/>
        <v>93872</v>
      </c>
    </row>
    <row r="2991" spans="1:21" x14ac:dyDescent="0.25">
      <c r="A2991">
        <v>2025</v>
      </c>
      <c r="B2991">
        <v>15636428</v>
      </c>
      <c r="C2991" t="s">
        <v>341</v>
      </c>
      <c r="D2991">
        <v>703</v>
      </c>
      <c r="E2991" t="s">
        <v>18</v>
      </c>
      <c r="F2991" t="s">
        <v>16</v>
      </c>
      <c r="G2991">
        <v>45</v>
      </c>
      <c r="H2991">
        <v>1</v>
      </c>
      <c r="I2991">
        <v>0</v>
      </c>
      <c r="J2991">
        <v>1</v>
      </c>
      <c r="K2991">
        <v>1</v>
      </c>
      <c r="L2991">
        <v>0</v>
      </c>
      <c r="M2991">
        <v>182784</v>
      </c>
      <c r="N2991">
        <v>1</v>
      </c>
      <c r="O2991" t="str">
        <f t="shared" si="278"/>
        <v>30-45</v>
      </c>
      <c r="P2991" t="str">
        <f t="shared" si="279"/>
        <v>Medium</v>
      </c>
      <c r="Q2991" t="str">
        <f t="shared" si="280"/>
        <v>New</v>
      </c>
      <c r="R2991" t="str">
        <f t="shared" si="281"/>
        <v>Zero Balance</v>
      </c>
      <c r="S2991" t="str">
        <f t="shared" si="282"/>
        <v>Normal</v>
      </c>
      <c r="T2991">
        <v>1</v>
      </c>
      <c r="U2991">
        <f t="shared" si="283"/>
        <v>0</v>
      </c>
    </row>
    <row r="2992" spans="1:21" x14ac:dyDescent="0.25">
      <c r="A2992">
        <v>2025</v>
      </c>
      <c r="B2992">
        <v>15809823</v>
      </c>
      <c r="C2992" t="s">
        <v>718</v>
      </c>
      <c r="D2992">
        <v>491</v>
      </c>
      <c r="E2992" t="s">
        <v>26</v>
      </c>
      <c r="F2992" t="s">
        <v>23</v>
      </c>
      <c r="G2992">
        <v>19</v>
      </c>
      <c r="H2992">
        <v>2</v>
      </c>
      <c r="I2992">
        <v>125860</v>
      </c>
      <c r="J2992">
        <v>1</v>
      </c>
      <c r="K2992">
        <v>0</v>
      </c>
      <c r="L2992">
        <v>0</v>
      </c>
      <c r="M2992">
        <v>129690</v>
      </c>
      <c r="N2992">
        <v>0</v>
      </c>
      <c r="O2992" t="str">
        <f t="shared" si="278"/>
        <v>&lt;30</v>
      </c>
      <c r="P2992" t="str">
        <f t="shared" si="279"/>
        <v>Low</v>
      </c>
      <c r="Q2992" t="str">
        <f t="shared" si="280"/>
        <v>New</v>
      </c>
      <c r="R2992" t="str">
        <f t="shared" si="281"/>
        <v>High Balance</v>
      </c>
      <c r="S2992" t="str">
        <f t="shared" si="282"/>
        <v>High Value</v>
      </c>
      <c r="T2992">
        <v>1</v>
      </c>
      <c r="U2992">
        <f t="shared" si="283"/>
        <v>0</v>
      </c>
    </row>
    <row r="2993" spans="1:21" x14ac:dyDescent="0.25">
      <c r="A2993">
        <v>2025</v>
      </c>
      <c r="B2993">
        <v>15699284</v>
      </c>
      <c r="C2993" t="s">
        <v>287</v>
      </c>
      <c r="D2993">
        <v>584</v>
      </c>
      <c r="E2993" t="s">
        <v>15</v>
      </c>
      <c r="F2993" t="s">
        <v>23</v>
      </c>
      <c r="G2993">
        <v>49</v>
      </c>
      <c r="H2993">
        <v>8</v>
      </c>
      <c r="I2993">
        <v>172713</v>
      </c>
      <c r="J2993">
        <v>1</v>
      </c>
      <c r="K2993">
        <v>1</v>
      </c>
      <c r="L2993">
        <v>0</v>
      </c>
      <c r="M2993">
        <v>113861</v>
      </c>
      <c r="N2993">
        <v>0</v>
      </c>
      <c r="O2993" t="str">
        <f t="shared" si="278"/>
        <v>46-60</v>
      </c>
      <c r="P2993" t="str">
        <f t="shared" si="279"/>
        <v>Low</v>
      </c>
      <c r="Q2993" t="str">
        <f t="shared" si="280"/>
        <v>Long-Term</v>
      </c>
      <c r="R2993" t="str">
        <f t="shared" si="281"/>
        <v>High Balance</v>
      </c>
      <c r="S2993" t="str">
        <f t="shared" si="282"/>
        <v>High Value</v>
      </c>
      <c r="T2993">
        <v>1</v>
      </c>
      <c r="U2993">
        <f t="shared" si="283"/>
        <v>0</v>
      </c>
    </row>
    <row r="2994" spans="1:21" x14ac:dyDescent="0.25">
      <c r="A2994">
        <v>2025</v>
      </c>
      <c r="B2994">
        <v>15786993</v>
      </c>
      <c r="C2994" t="s">
        <v>307</v>
      </c>
      <c r="D2994">
        <v>810</v>
      </c>
      <c r="E2994" t="s">
        <v>15</v>
      </c>
      <c r="F2994" t="s">
        <v>16</v>
      </c>
      <c r="G2994">
        <v>51</v>
      </c>
      <c r="H2994">
        <v>5</v>
      </c>
      <c r="I2994">
        <v>0</v>
      </c>
      <c r="J2994">
        <v>2</v>
      </c>
      <c r="K2994">
        <v>0</v>
      </c>
      <c r="L2994">
        <v>1</v>
      </c>
      <c r="M2994">
        <v>184525</v>
      </c>
      <c r="N2994">
        <v>0</v>
      </c>
      <c r="O2994" t="str">
        <f t="shared" si="278"/>
        <v>46-60</v>
      </c>
      <c r="P2994" t="str">
        <f t="shared" si="279"/>
        <v>High</v>
      </c>
      <c r="Q2994" t="str">
        <f t="shared" si="280"/>
        <v>Mid-Term</v>
      </c>
      <c r="R2994" t="str">
        <f t="shared" si="281"/>
        <v>Zero Balance</v>
      </c>
      <c r="S2994" t="str">
        <f t="shared" si="282"/>
        <v>Normal</v>
      </c>
      <c r="T2994">
        <v>1</v>
      </c>
      <c r="U2994">
        <f t="shared" si="283"/>
        <v>0</v>
      </c>
    </row>
    <row r="2995" spans="1:21" x14ac:dyDescent="0.25">
      <c r="A2995">
        <v>2025</v>
      </c>
      <c r="B2995">
        <v>15709441</v>
      </c>
      <c r="C2995" t="s">
        <v>144</v>
      </c>
      <c r="D2995">
        <v>745</v>
      </c>
      <c r="E2995" t="s">
        <v>18</v>
      </c>
      <c r="F2995" t="s">
        <v>16</v>
      </c>
      <c r="G2995">
        <v>59</v>
      </c>
      <c r="H2995">
        <v>8</v>
      </c>
      <c r="I2995">
        <v>0</v>
      </c>
      <c r="J2995">
        <v>1</v>
      </c>
      <c r="K2995">
        <v>1</v>
      </c>
      <c r="L2995">
        <v>1</v>
      </c>
      <c r="M2995">
        <v>36125</v>
      </c>
      <c r="N2995">
        <v>0</v>
      </c>
      <c r="O2995" t="str">
        <f t="shared" si="278"/>
        <v>46-60</v>
      </c>
      <c r="P2995" t="str">
        <f t="shared" si="279"/>
        <v>Medium</v>
      </c>
      <c r="Q2995" t="str">
        <f t="shared" si="280"/>
        <v>Long-Term</v>
      </c>
      <c r="R2995" t="str">
        <f t="shared" si="281"/>
        <v>Zero Balance</v>
      </c>
      <c r="S2995" t="str">
        <f t="shared" si="282"/>
        <v>Normal</v>
      </c>
      <c r="T2995">
        <v>1</v>
      </c>
      <c r="U2995">
        <f t="shared" si="283"/>
        <v>0</v>
      </c>
    </row>
    <row r="2996" spans="1:21" x14ac:dyDescent="0.25">
      <c r="A2996">
        <v>2025</v>
      </c>
      <c r="B2996">
        <v>15710257</v>
      </c>
      <c r="C2996" t="s">
        <v>252</v>
      </c>
      <c r="D2996">
        <v>625</v>
      </c>
      <c r="E2996" t="s">
        <v>15</v>
      </c>
      <c r="F2996" t="s">
        <v>16</v>
      </c>
      <c r="G2996">
        <v>39</v>
      </c>
      <c r="H2996">
        <v>3</v>
      </c>
      <c r="I2996">
        <v>130787</v>
      </c>
      <c r="J2996">
        <v>1</v>
      </c>
      <c r="K2996">
        <v>0</v>
      </c>
      <c r="L2996">
        <v>1</v>
      </c>
      <c r="M2996">
        <v>121316</v>
      </c>
      <c r="N2996">
        <v>0</v>
      </c>
      <c r="O2996" t="str">
        <f t="shared" si="278"/>
        <v>30-45</v>
      </c>
      <c r="P2996" t="str">
        <f t="shared" si="279"/>
        <v>Medium</v>
      </c>
      <c r="Q2996" t="str">
        <f t="shared" si="280"/>
        <v>New</v>
      </c>
      <c r="R2996" t="str">
        <f t="shared" si="281"/>
        <v>High Balance</v>
      </c>
      <c r="S2996" t="str">
        <f t="shared" si="282"/>
        <v>High Value</v>
      </c>
      <c r="T2996">
        <v>1</v>
      </c>
      <c r="U2996">
        <f t="shared" si="283"/>
        <v>0</v>
      </c>
    </row>
    <row r="2997" spans="1:21" x14ac:dyDescent="0.25">
      <c r="A2997">
        <v>2025</v>
      </c>
      <c r="B2997">
        <v>15582492</v>
      </c>
      <c r="C2997" t="s">
        <v>700</v>
      </c>
      <c r="D2997">
        <v>535</v>
      </c>
      <c r="E2997" t="s">
        <v>15</v>
      </c>
      <c r="F2997" t="s">
        <v>16</v>
      </c>
      <c r="G2997">
        <v>29</v>
      </c>
      <c r="H2997">
        <v>2</v>
      </c>
      <c r="I2997">
        <v>112367</v>
      </c>
      <c r="J2997">
        <v>1</v>
      </c>
      <c r="K2997">
        <v>1</v>
      </c>
      <c r="L2997">
        <v>0</v>
      </c>
      <c r="M2997">
        <v>185631</v>
      </c>
      <c r="N2997">
        <v>0</v>
      </c>
      <c r="O2997" t="str">
        <f t="shared" si="278"/>
        <v>&lt;30</v>
      </c>
      <c r="P2997" t="str">
        <f t="shared" si="279"/>
        <v>Low</v>
      </c>
      <c r="Q2997" t="str">
        <f t="shared" si="280"/>
        <v>New</v>
      </c>
      <c r="R2997" t="str">
        <f t="shared" si="281"/>
        <v>High Balance</v>
      </c>
      <c r="S2997" t="str">
        <f t="shared" si="282"/>
        <v>High Value</v>
      </c>
      <c r="T2997">
        <v>1</v>
      </c>
      <c r="U2997">
        <f t="shared" si="283"/>
        <v>0</v>
      </c>
    </row>
    <row r="2998" spans="1:21" x14ac:dyDescent="0.25">
      <c r="A2998">
        <v>2025</v>
      </c>
      <c r="B2998">
        <v>15575694</v>
      </c>
      <c r="C2998" t="s">
        <v>1301</v>
      </c>
      <c r="D2998">
        <v>729</v>
      </c>
      <c r="E2998" t="s">
        <v>18</v>
      </c>
      <c r="F2998" t="s">
        <v>16</v>
      </c>
      <c r="G2998">
        <v>45</v>
      </c>
      <c r="H2998">
        <v>7</v>
      </c>
      <c r="I2998">
        <v>91091</v>
      </c>
      <c r="J2998">
        <v>2</v>
      </c>
      <c r="K2998">
        <v>1</v>
      </c>
      <c r="L2998">
        <v>0</v>
      </c>
      <c r="M2998">
        <v>71133</v>
      </c>
      <c r="N2998">
        <v>0</v>
      </c>
      <c r="O2998" t="str">
        <f t="shared" si="278"/>
        <v>30-45</v>
      </c>
      <c r="P2998" t="str">
        <f t="shared" si="279"/>
        <v>Medium</v>
      </c>
      <c r="Q2998" t="str">
        <f t="shared" si="280"/>
        <v>Mid-Term</v>
      </c>
      <c r="R2998" t="str">
        <f t="shared" si="281"/>
        <v>Low Balance</v>
      </c>
      <c r="S2998" t="str">
        <f t="shared" si="282"/>
        <v>Normal</v>
      </c>
      <c r="T2998">
        <v>1</v>
      </c>
      <c r="U2998">
        <f t="shared" si="283"/>
        <v>0</v>
      </c>
    </row>
    <row r="2999" spans="1:21" x14ac:dyDescent="0.25">
      <c r="A2999">
        <v>2025</v>
      </c>
      <c r="B2999">
        <v>15756820</v>
      </c>
      <c r="C2999" t="s">
        <v>545</v>
      </c>
      <c r="D2999">
        <v>655</v>
      </c>
      <c r="E2999" t="s">
        <v>15</v>
      </c>
      <c r="F2999" t="s">
        <v>16</v>
      </c>
      <c r="G2999">
        <v>26</v>
      </c>
      <c r="H2999">
        <v>7</v>
      </c>
      <c r="I2999">
        <v>106198</v>
      </c>
      <c r="J2999">
        <v>1</v>
      </c>
      <c r="K2999">
        <v>0</v>
      </c>
      <c r="L2999">
        <v>1</v>
      </c>
      <c r="M2999">
        <v>32020</v>
      </c>
      <c r="N2999">
        <v>0</v>
      </c>
      <c r="O2999" t="str">
        <f t="shared" si="278"/>
        <v>&lt;30</v>
      </c>
      <c r="P2999" t="str">
        <f t="shared" si="279"/>
        <v>Medium</v>
      </c>
      <c r="Q2999" t="str">
        <f t="shared" si="280"/>
        <v>Mid-Term</v>
      </c>
      <c r="R2999" t="str">
        <f t="shared" si="281"/>
        <v>High Balance</v>
      </c>
      <c r="S2999" t="str">
        <f t="shared" si="282"/>
        <v>High Value</v>
      </c>
      <c r="T2999">
        <v>1</v>
      </c>
      <c r="U2999">
        <f t="shared" si="283"/>
        <v>0</v>
      </c>
    </row>
    <row r="3000" spans="1:21" x14ac:dyDescent="0.25">
      <c r="A3000">
        <v>2025</v>
      </c>
      <c r="B3000">
        <v>15766289</v>
      </c>
      <c r="C3000" t="s">
        <v>1540</v>
      </c>
      <c r="D3000">
        <v>751</v>
      </c>
      <c r="E3000" t="s">
        <v>15</v>
      </c>
      <c r="F3000" t="s">
        <v>23</v>
      </c>
      <c r="G3000">
        <v>47</v>
      </c>
      <c r="H3000">
        <v>5</v>
      </c>
      <c r="I3000">
        <v>142670</v>
      </c>
      <c r="J3000">
        <v>2</v>
      </c>
      <c r="K3000">
        <v>1</v>
      </c>
      <c r="L3000">
        <v>0</v>
      </c>
      <c r="M3000">
        <v>162761</v>
      </c>
      <c r="N3000">
        <v>0</v>
      </c>
      <c r="O3000" t="str">
        <f t="shared" si="278"/>
        <v>46-60</v>
      </c>
      <c r="P3000" t="str">
        <f t="shared" si="279"/>
        <v>High</v>
      </c>
      <c r="Q3000" t="str">
        <f t="shared" si="280"/>
        <v>Mid-Term</v>
      </c>
      <c r="R3000" t="str">
        <f t="shared" si="281"/>
        <v>High Balance</v>
      </c>
      <c r="S3000" t="str">
        <f t="shared" si="282"/>
        <v>High Value</v>
      </c>
      <c r="T3000">
        <v>1</v>
      </c>
      <c r="U3000">
        <f t="shared" si="283"/>
        <v>0</v>
      </c>
    </row>
    <row r="3001" spans="1:21" x14ac:dyDescent="0.25">
      <c r="A3001">
        <v>2025</v>
      </c>
      <c r="B3001">
        <v>15593014</v>
      </c>
      <c r="C3001" t="s">
        <v>1541</v>
      </c>
      <c r="D3001">
        <v>525</v>
      </c>
      <c r="E3001" t="s">
        <v>15</v>
      </c>
      <c r="F3001" t="s">
        <v>23</v>
      </c>
      <c r="G3001">
        <v>33</v>
      </c>
      <c r="H3001">
        <v>1</v>
      </c>
      <c r="I3001">
        <v>112833</v>
      </c>
      <c r="J3001">
        <v>1</v>
      </c>
      <c r="K3001">
        <v>0</v>
      </c>
      <c r="L3001">
        <v>1</v>
      </c>
      <c r="M3001">
        <v>175179</v>
      </c>
      <c r="N3001">
        <v>0</v>
      </c>
      <c r="O3001" t="str">
        <f t="shared" si="278"/>
        <v>30-45</v>
      </c>
      <c r="P3001" t="str">
        <f t="shared" si="279"/>
        <v>Low</v>
      </c>
      <c r="Q3001" t="str">
        <f t="shared" si="280"/>
        <v>New</v>
      </c>
      <c r="R3001" t="str">
        <f t="shared" si="281"/>
        <v>High Balance</v>
      </c>
      <c r="S3001" t="str">
        <f t="shared" si="282"/>
        <v>High Value</v>
      </c>
      <c r="T3001">
        <v>1</v>
      </c>
      <c r="U3001">
        <f t="shared" si="283"/>
        <v>0</v>
      </c>
    </row>
    <row r="3002" spans="1:21" x14ac:dyDescent="0.25">
      <c r="A3002">
        <v>2025</v>
      </c>
      <c r="B3002">
        <v>15584545</v>
      </c>
      <c r="C3002" t="s">
        <v>1378</v>
      </c>
      <c r="D3002">
        <v>532</v>
      </c>
      <c r="E3002" t="s">
        <v>15</v>
      </c>
      <c r="F3002" t="s">
        <v>16</v>
      </c>
      <c r="G3002">
        <v>40</v>
      </c>
      <c r="H3002">
        <v>5</v>
      </c>
      <c r="I3002">
        <v>0</v>
      </c>
      <c r="J3002">
        <v>2</v>
      </c>
      <c r="K3002">
        <v>0</v>
      </c>
      <c r="L3002">
        <v>1</v>
      </c>
      <c r="M3002">
        <v>177100</v>
      </c>
      <c r="N3002">
        <v>0</v>
      </c>
      <c r="O3002" t="str">
        <f t="shared" si="278"/>
        <v>30-45</v>
      </c>
      <c r="P3002" t="str">
        <f t="shared" si="279"/>
        <v>Low</v>
      </c>
      <c r="Q3002" t="str">
        <f t="shared" si="280"/>
        <v>Mid-Term</v>
      </c>
      <c r="R3002" t="str">
        <f t="shared" si="281"/>
        <v>Zero Balance</v>
      </c>
      <c r="S3002" t="str">
        <f t="shared" si="282"/>
        <v>Normal</v>
      </c>
      <c r="T3002">
        <v>1</v>
      </c>
      <c r="U3002">
        <f t="shared" si="283"/>
        <v>0</v>
      </c>
    </row>
    <row r="3003" spans="1:21" x14ac:dyDescent="0.25">
      <c r="A3003">
        <v>2025</v>
      </c>
      <c r="B3003">
        <v>15675949</v>
      </c>
      <c r="C3003" t="s">
        <v>545</v>
      </c>
      <c r="D3003">
        <v>696</v>
      </c>
      <c r="E3003" t="s">
        <v>18</v>
      </c>
      <c r="F3003" t="s">
        <v>16</v>
      </c>
      <c r="G3003">
        <v>43</v>
      </c>
      <c r="H3003">
        <v>4</v>
      </c>
      <c r="I3003">
        <v>0</v>
      </c>
      <c r="J3003">
        <v>2</v>
      </c>
      <c r="K3003">
        <v>1</v>
      </c>
      <c r="L3003">
        <v>1</v>
      </c>
      <c r="M3003">
        <v>66406</v>
      </c>
      <c r="N3003">
        <v>0</v>
      </c>
      <c r="O3003" t="str">
        <f t="shared" si="278"/>
        <v>30-45</v>
      </c>
      <c r="P3003" t="str">
        <f t="shared" si="279"/>
        <v>Medium</v>
      </c>
      <c r="Q3003" t="str">
        <f t="shared" si="280"/>
        <v>Mid-Term</v>
      </c>
      <c r="R3003" t="str">
        <f t="shared" si="281"/>
        <v>Zero Balance</v>
      </c>
      <c r="S3003" t="str">
        <f t="shared" si="282"/>
        <v>Normal</v>
      </c>
      <c r="T3003">
        <v>1</v>
      </c>
      <c r="U3003">
        <f t="shared" si="283"/>
        <v>0</v>
      </c>
    </row>
    <row r="3004" spans="1:21" x14ac:dyDescent="0.25">
      <c r="A3004">
        <v>2025</v>
      </c>
      <c r="B3004">
        <v>15672091</v>
      </c>
      <c r="C3004" t="s">
        <v>1542</v>
      </c>
      <c r="D3004">
        <v>786</v>
      </c>
      <c r="E3004" t="s">
        <v>26</v>
      </c>
      <c r="F3004" t="s">
        <v>16</v>
      </c>
      <c r="G3004">
        <v>32</v>
      </c>
      <c r="H3004">
        <v>2</v>
      </c>
      <c r="I3004">
        <v>104336</v>
      </c>
      <c r="J3004">
        <v>2</v>
      </c>
      <c r="K3004">
        <v>0</v>
      </c>
      <c r="L3004">
        <v>0</v>
      </c>
      <c r="M3004">
        <v>59560</v>
      </c>
      <c r="N3004">
        <v>0</v>
      </c>
      <c r="O3004" t="str">
        <f t="shared" si="278"/>
        <v>30-45</v>
      </c>
      <c r="P3004" t="str">
        <f t="shared" si="279"/>
        <v>High</v>
      </c>
      <c r="Q3004" t="str">
        <f t="shared" si="280"/>
        <v>New</v>
      </c>
      <c r="R3004" t="str">
        <f t="shared" si="281"/>
        <v>High Balance</v>
      </c>
      <c r="S3004" t="str">
        <f t="shared" si="282"/>
        <v>High Value</v>
      </c>
      <c r="T3004">
        <v>1</v>
      </c>
      <c r="U3004">
        <f t="shared" si="283"/>
        <v>0</v>
      </c>
    </row>
    <row r="3005" spans="1:21" x14ac:dyDescent="0.25">
      <c r="A3005">
        <v>2025</v>
      </c>
      <c r="B3005">
        <v>15801658</v>
      </c>
      <c r="C3005" t="s">
        <v>589</v>
      </c>
      <c r="D3005">
        <v>580</v>
      </c>
      <c r="E3005" t="s">
        <v>15</v>
      </c>
      <c r="F3005" t="s">
        <v>23</v>
      </c>
      <c r="G3005">
        <v>55</v>
      </c>
      <c r="H3005">
        <v>6</v>
      </c>
      <c r="I3005">
        <v>104306</v>
      </c>
      <c r="J3005">
        <v>1</v>
      </c>
      <c r="K3005">
        <v>0</v>
      </c>
      <c r="L3005">
        <v>1</v>
      </c>
      <c r="M3005">
        <v>175750</v>
      </c>
      <c r="N3005">
        <v>0</v>
      </c>
      <c r="O3005" t="str">
        <f t="shared" si="278"/>
        <v>46-60</v>
      </c>
      <c r="P3005" t="str">
        <f t="shared" si="279"/>
        <v>Low</v>
      </c>
      <c r="Q3005" t="str">
        <f t="shared" si="280"/>
        <v>Mid-Term</v>
      </c>
      <c r="R3005" t="str">
        <f t="shared" si="281"/>
        <v>High Balance</v>
      </c>
      <c r="S3005" t="str">
        <f t="shared" si="282"/>
        <v>High Value</v>
      </c>
      <c r="T3005">
        <v>1</v>
      </c>
      <c r="U3005">
        <f t="shared" si="283"/>
        <v>0</v>
      </c>
    </row>
    <row r="3006" spans="1:21" x14ac:dyDescent="0.25">
      <c r="A3006">
        <v>2025</v>
      </c>
      <c r="B3006">
        <v>15706185</v>
      </c>
      <c r="C3006" t="s">
        <v>53</v>
      </c>
      <c r="D3006">
        <v>596</v>
      </c>
      <c r="E3006" t="s">
        <v>26</v>
      </c>
      <c r="F3006" t="s">
        <v>23</v>
      </c>
      <c r="G3006">
        <v>47</v>
      </c>
      <c r="H3006">
        <v>5</v>
      </c>
      <c r="I3006">
        <v>140187</v>
      </c>
      <c r="J3006">
        <v>2</v>
      </c>
      <c r="K3006">
        <v>1</v>
      </c>
      <c r="L3006">
        <v>1</v>
      </c>
      <c r="M3006">
        <v>174311</v>
      </c>
      <c r="N3006">
        <v>0</v>
      </c>
      <c r="O3006" t="str">
        <f t="shared" si="278"/>
        <v>46-60</v>
      </c>
      <c r="P3006" t="str">
        <f t="shared" si="279"/>
        <v>Low</v>
      </c>
      <c r="Q3006" t="str">
        <f t="shared" si="280"/>
        <v>Mid-Term</v>
      </c>
      <c r="R3006" t="str">
        <f t="shared" si="281"/>
        <v>High Balance</v>
      </c>
      <c r="S3006" t="str">
        <f t="shared" si="282"/>
        <v>High Value</v>
      </c>
      <c r="T3006">
        <v>1</v>
      </c>
      <c r="U3006">
        <f t="shared" si="283"/>
        <v>0</v>
      </c>
    </row>
    <row r="3007" spans="1:21" x14ac:dyDescent="0.25">
      <c r="A3007">
        <v>2025</v>
      </c>
      <c r="B3007">
        <v>15789863</v>
      </c>
      <c r="C3007" t="s">
        <v>1543</v>
      </c>
      <c r="D3007">
        <v>683</v>
      </c>
      <c r="E3007" t="s">
        <v>15</v>
      </c>
      <c r="F3007" t="s">
        <v>23</v>
      </c>
      <c r="G3007">
        <v>39</v>
      </c>
      <c r="H3007">
        <v>4</v>
      </c>
      <c r="I3007">
        <v>0</v>
      </c>
      <c r="J3007">
        <v>2</v>
      </c>
      <c r="K3007">
        <v>1</v>
      </c>
      <c r="L3007">
        <v>0</v>
      </c>
      <c r="M3007">
        <v>171717</v>
      </c>
      <c r="N3007">
        <v>0</v>
      </c>
      <c r="O3007" t="str">
        <f t="shared" si="278"/>
        <v>30-45</v>
      </c>
      <c r="P3007" t="str">
        <f t="shared" si="279"/>
        <v>Medium</v>
      </c>
      <c r="Q3007" t="str">
        <f t="shared" si="280"/>
        <v>Mid-Term</v>
      </c>
      <c r="R3007" t="str">
        <f t="shared" si="281"/>
        <v>Zero Balance</v>
      </c>
      <c r="S3007" t="str">
        <f t="shared" si="282"/>
        <v>Normal</v>
      </c>
      <c r="T3007">
        <v>1</v>
      </c>
      <c r="U3007">
        <f t="shared" si="283"/>
        <v>0</v>
      </c>
    </row>
    <row r="3008" spans="1:21" x14ac:dyDescent="0.25">
      <c r="A3008">
        <v>2025</v>
      </c>
      <c r="B3008">
        <v>15720943</v>
      </c>
      <c r="C3008" t="s">
        <v>82</v>
      </c>
      <c r="D3008">
        <v>747</v>
      </c>
      <c r="E3008" t="s">
        <v>15</v>
      </c>
      <c r="F3008" t="s">
        <v>16</v>
      </c>
      <c r="G3008">
        <v>45</v>
      </c>
      <c r="H3008">
        <v>1</v>
      </c>
      <c r="I3008">
        <v>114959</v>
      </c>
      <c r="J3008">
        <v>1</v>
      </c>
      <c r="K3008">
        <v>1</v>
      </c>
      <c r="L3008">
        <v>0</v>
      </c>
      <c r="M3008">
        <v>189362</v>
      </c>
      <c r="N3008">
        <v>1</v>
      </c>
      <c r="O3008" t="str">
        <f t="shared" si="278"/>
        <v>30-45</v>
      </c>
      <c r="P3008" t="str">
        <f t="shared" si="279"/>
        <v>Medium</v>
      </c>
      <c r="Q3008" t="str">
        <f t="shared" si="280"/>
        <v>New</v>
      </c>
      <c r="R3008" t="str">
        <f t="shared" si="281"/>
        <v>High Balance</v>
      </c>
      <c r="S3008" t="str">
        <f t="shared" si="282"/>
        <v>High Value</v>
      </c>
      <c r="T3008">
        <v>1</v>
      </c>
      <c r="U3008">
        <f t="shared" si="283"/>
        <v>114959</v>
      </c>
    </row>
    <row r="3009" spans="1:21" x14ac:dyDescent="0.25">
      <c r="A3009">
        <v>2025</v>
      </c>
      <c r="B3009">
        <v>15697997</v>
      </c>
      <c r="C3009" t="s">
        <v>795</v>
      </c>
      <c r="D3009">
        <v>602</v>
      </c>
      <c r="E3009" t="s">
        <v>15</v>
      </c>
      <c r="F3009" t="s">
        <v>23</v>
      </c>
      <c r="G3009">
        <v>33</v>
      </c>
      <c r="H3009">
        <v>5</v>
      </c>
      <c r="I3009">
        <v>164704</v>
      </c>
      <c r="J3009">
        <v>1</v>
      </c>
      <c r="K3009">
        <v>0</v>
      </c>
      <c r="L3009">
        <v>1</v>
      </c>
      <c r="M3009">
        <v>180716</v>
      </c>
      <c r="N3009">
        <v>1</v>
      </c>
      <c r="O3009" t="str">
        <f t="shared" si="278"/>
        <v>30-45</v>
      </c>
      <c r="P3009" t="str">
        <f t="shared" si="279"/>
        <v>Medium</v>
      </c>
      <c r="Q3009" t="str">
        <f t="shared" si="280"/>
        <v>Mid-Term</v>
      </c>
      <c r="R3009" t="str">
        <f t="shared" si="281"/>
        <v>High Balance</v>
      </c>
      <c r="S3009" t="str">
        <f t="shared" si="282"/>
        <v>High Value</v>
      </c>
      <c r="T3009">
        <v>1</v>
      </c>
      <c r="U3009">
        <f t="shared" si="283"/>
        <v>164704</v>
      </c>
    </row>
    <row r="3010" spans="1:21" x14ac:dyDescent="0.25">
      <c r="A3010">
        <v>2025</v>
      </c>
      <c r="B3010">
        <v>15665416</v>
      </c>
      <c r="C3010" t="s">
        <v>903</v>
      </c>
      <c r="D3010">
        <v>779</v>
      </c>
      <c r="E3010" t="s">
        <v>15</v>
      </c>
      <c r="F3010" t="s">
        <v>23</v>
      </c>
      <c r="G3010">
        <v>62</v>
      </c>
      <c r="H3010">
        <v>10</v>
      </c>
      <c r="I3010">
        <v>119097</v>
      </c>
      <c r="J3010">
        <v>1</v>
      </c>
      <c r="K3010">
        <v>0</v>
      </c>
      <c r="L3010">
        <v>1</v>
      </c>
      <c r="M3010">
        <v>116978</v>
      </c>
      <c r="N3010">
        <v>0</v>
      </c>
      <c r="O3010" t="str">
        <f t="shared" ref="O3010:O3073" si="284">IF(G3010&lt;30,"&lt;30",IF(G3010&lt;=45,"30-45",IF(G3010&lt;=60,"46-60","60+")))</f>
        <v>60+</v>
      </c>
      <c r="P3010" t="str">
        <f t="shared" ref="P3010:P3073" si="285">IF(D3010&lt;600,"Low",IF(D3010&lt;=750,"Medium","High"))</f>
        <v>High</v>
      </c>
      <c r="Q3010" t="str">
        <f t="shared" ref="Q3010:Q3073" si="286">IF(H3010&lt;=3,"New",IF(H3010&lt;=7,"Mid-Term","Long-Term"))</f>
        <v>Long-Term</v>
      </c>
      <c r="R3010" t="str">
        <f t="shared" ref="R3010:R3073" si="287">IF(I3010=0,"Zero Balance",IF(I3010&lt;100000,"Low Balance","High Balance"))</f>
        <v>High Balance</v>
      </c>
      <c r="S3010" t="str">
        <f t="shared" ref="S3010:S3073" si="288">IF(I3010&gt;=100000,"High Value","Normal")</f>
        <v>High Value</v>
      </c>
      <c r="T3010">
        <v>1</v>
      </c>
      <c r="U3010">
        <f t="shared" ref="U3010:U3073" si="289">IF(N3010=1,I3010,0)</f>
        <v>0</v>
      </c>
    </row>
    <row r="3011" spans="1:21" x14ac:dyDescent="0.25">
      <c r="A3011">
        <v>2025</v>
      </c>
      <c r="B3011">
        <v>15660200</v>
      </c>
      <c r="C3011" t="s">
        <v>461</v>
      </c>
      <c r="D3011">
        <v>551</v>
      </c>
      <c r="E3011" t="s">
        <v>15</v>
      </c>
      <c r="F3011" t="s">
        <v>23</v>
      </c>
      <c r="G3011">
        <v>31</v>
      </c>
      <c r="H3011">
        <v>1</v>
      </c>
      <c r="I3011">
        <v>0</v>
      </c>
      <c r="J3011">
        <v>2</v>
      </c>
      <c r="K3011">
        <v>1</v>
      </c>
      <c r="L3011">
        <v>1</v>
      </c>
      <c r="M3011">
        <v>185105</v>
      </c>
      <c r="N3011">
        <v>0</v>
      </c>
      <c r="O3011" t="str">
        <f t="shared" si="284"/>
        <v>30-45</v>
      </c>
      <c r="P3011" t="str">
        <f t="shared" si="285"/>
        <v>Low</v>
      </c>
      <c r="Q3011" t="str">
        <f t="shared" si="286"/>
        <v>New</v>
      </c>
      <c r="R3011" t="str">
        <f t="shared" si="287"/>
        <v>Zero Balance</v>
      </c>
      <c r="S3011" t="str">
        <f t="shared" si="288"/>
        <v>Normal</v>
      </c>
      <c r="T3011">
        <v>1</v>
      </c>
      <c r="U3011">
        <f t="shared" si="289"/>
        <v>0</v>
      </c>
    </row>
    <row r="3012" spans="1:21" x14ac:dyDescent="0.25">
      <c r="A3012">
        <v>2025</v>
      </c>
      <c r="B3012">
        <v>15619653</v>
      </c>
      <c r="C3012" t="s">
        <v>1544</v>
      </c>
      <c r="D3012">
        <v>666</v>
      </c>
      <c r="E3012" t="s">
        <v>15</v>
      </c>
      <c r="F3012" t="s">
        <v>23</v>
      </c>
      <c r="G3012">
        <v>47</v>
      </c>
      <c r="H3012">
        <v>2</v>
      </c>
      <c r="I3012">
        <v>0</v>
      </c>
      <c r="J3012">
        <v>1</v>
      </c>
      <c r="K3012">
        <v>1</v>
      </c>
      <c r="L3012">
        <v>0</v>
      </c>
      <c r="M3012">
        <v>35047</v>
      </c>
      <c r="N3012">
        <v>1</v>
      </c>
      <c r="O3012" t="str">
        <f t="shared" si="284"/>
        <v>46-60</v>
      </c>
      <c r="P3012" t="str">
        <f t="shared" si="285"/>
        <v>Medium</v>
      </c>
      <c r="Q3012" t="str">
        <f t="shared" si="286"/>
        <v>New</v>
      </c>
      <c r="R3012" t="str">
        <f t="shared" si="287"/>
        <v>Zero Balance</v>
      </c>
      <c r="S3012" t="str">
        <f t="shared" si="288"/>
        <v>Normal</v>
      </c>
      <c r="T3012">
        <v>1</v>
      </c>
      <c r="U3012">
        <f t="shared" si="289"/>
        <v>0</v>
      </c>
    </row>
    <row r="3013" spans="1:21" x14ac:dyDescent="0.25">
      <c r="A3013">
        <v>2025</v>
      </c>
      <c r="B3013">
        <v>15773447</v>
      </c>
      <c r="C3013" t="s">
        <v>1420</v>
      </c>
      <c r="D3013">
        <v>526</v>
      </c>
      <c r="E3013" t="s">
        <v>18</v>
      </c>
      <c r="F3013" t="s">
        <v>23</v>
      </c>
      <c r="G3013">
        <v>30</v>
      </c>
      <c r="H3013">
        <v>8</v>
      </c>
      <c r="I3013">
        <v>0</v>
      </c>
      <c r="J3013">
        <v>1</v>
      </c>
      <c r="K3013">
        <v>1</v>
      </c>
      <c r="L3013">
        <v>0</v>
      </c>
      <c r="M3013">
        <v>36251</v>
      </c>
      <c r="N3013">
        <v>0</v>
      </c>
      <c r="O3013" t="str">
        <f t="shared" si="284"/>
        <v>30-45</v>
      </c>
      <c r="P3013" t="str">
        <f t="shared" si="285"/>
        <v>Low</v>
      </c>
      <c r="Q3013" t="str">
        <f t="shared" si="286"/>
        <v>Long-Term</v>
      </c>
      <c r="R3013" t="str">
        <f t="shared" si="287"/>
        <v>Zero Balance</v>
      </c>
      <c r="S3013" t="str">
        <f t="shared" si="288"/>
        <v>Normal</v>
      </c>
      <c r="T3013">
        <v>1</v>
      </c>
      <c r="U3013">
        <f t="shared" si="289"/>
        <v>0</v>
      </c>
    </row>
    <row r="3014" spans="1:21" x14ac:dyDescent="0.25">
      <c r="A3014">
        <v>2025</v>
      </c>
      <c r="B3014">
        <v>15739160</v>
      </c>
      <c r="C3014" t="s">
        <v>1545</v>
      </c>
      <c r="D3014">
        <v>849</v>
      </c>
      <c r="E3014" t="s">
        <v>15</v>
      </c>
      <c r="F3014" t="s">
        <v>16</v>
      </c>
      <c r="G3014">
        <v>41</v>
      </c>
      <c r="H3014">
        <v>9</v>
      </c>
      <c r="I3014">
        <v>115465</v>
      </c>
      <c r="J3014">
        <v>1</v>
      </c>
      <c r="K3014">
        <v>1</v>
      </c>
      <c r="L3014">
        <v>0</v>
      </c>
      <c r="M3014">
        <v>103174</v>
      </c>
      <c r="N3014">
        <v>0</v>
      </c>
      <c r="O3014" t="str">
        <f t="shared" si="284"/>
        <v>30-45</v>
      </c>
      <c r="P3014" t="str">
        <f t="shared" si="285"/>
        <v>High</v>
      </c>
      <c r="Q3014" t="str">
        <f t="shared" si="286"/>
        <v>Long-Term</v>
      </c>
      <c r="R3014" t="str">
        <f t="shared" si="287"/>
        <v>High Balance</v>
      </c>
      <c r="S3014" t="str">
        <f t="shared" si="288"/>
        <v>High Value</v>
      </c>
      <c r="T3014">
        <v>1</v>
      </c>
      <c r="U3014">
        <f t="shared" si="289"/>
        <v>0</v>
      </c>
    </row>
    <row r="3015" spans="1:21" x14ac:dyDescent="0.25">
      <c r="A3015">
        <v>2025</v>
      </c>
      <c r="B3015">
        <v>15689237</v>
      </c>
      <c r="C3015" t="s">
        <v>610</v>
      </c>
      <c r="D3015">
        <v>471</v>
      </c>
      <c r="E3015" t="s">
        <v>15</v>
      </c>
      <c r="F3015" t="s">
        <v>16</v>
      </c>
      <c r="G3015">
        <v>27</v>
      </c>
      <c r="H3015">
        <v>4</v>
      </c>
      <c r="I3015">
        <v>0</v>
      </c>
      <c r="J3015">
        <v>2</v>
      </c>
      <c r="K3015">
        <v>1</v>
      </c>
      <c r="L3015">
        <v>0</v>
      </c>
      <c r="M3015">
        <v>122642</v>
      </c>
      <c r="N3015">
        <v>0</v>
      </c>
      <c r="O3015" t="str">
        <f t="shared" si="284"/>
        <v>&lt;30</v>
      </c>
      <c r="P3015" t="str">
        <f t="shared" si="285"/>
        <v>Low</v>
      </c>
      <c r="Q3015" t="str">
        <f t="shared" si="286"/>
        <v>Mid-Term</v>
      </c>
      <c r="R3015" t="str">
        <f t="shared" si="287"/>
        <v>Zero Balance</v>
      </c>
      <c r="S3015" t="str">
        <f t="shared" si="288"/>
        <v>Normal</v>
      </c>
      <c r="T3015">
        <v>1</v>
      </c>
      <c r="U3015">
        <f t="shared" si="289"/>
        <v>0</v>
      </c>
    </row>
    <row r="3016" spans="1:21" x14ac:dyDescent="0.25">
      <c r="A3016">
        <v>2025</v>
      </c>
      <c r="B3016">
        <v>15679297</v>
      </c>
      <c r="C3016" t="s">
        <v>777</v>
      </c>
      <c r="D3016">
        <v>628</v>
      </c>
      <c r="E3016" t="s">
        <v>18</v>
      </c>
      <c r="F3016" t="s">
        <v>23</v>
      </c>
      <c r="G3016">
        <v>43</v>
      </c>
      <c r="H3016">
        <v>3</v>
      </c>
      <c r="I3016">
        <v>184927</v>
      </c>
      <c r="J3016">
        <v>1</v>
      </c>
      <c r="K3016">
        <v>1</v>
      </c>
      <c r="L3016">
        <v>0</v>
      </c>
      <c r="M3016">
        <v>122938</v>
      </c>
      <c r="N3016">
        <v>0</v>
      </c>
      <c r="O3016" t="str">
        <f t="shared" si="284"/>
        <v>30-45</v>
      </c>
      <c r="P3016" t="str">
        <f t="shared" si="285"/>
        <v>Medium</v>
      </c>
      <c r="Q3016" t="str">
        <f t="shared" si="286"/>
        <v>New</v>
      </c>
      <c r="R3016" t="str">
        <f t="shared" si="287"/>
        <v>High Balance</v>
      </c>
      <c r="S3016" t="str">
        <f t="shared" si="288"/>
        <v>High Value</v>
      </c>
      <c r="T3016">
        <v>1</v>
      </c>
      <c r="U3016">
        <f t="shared" si="289"/>
        <v>0</v>
      </c>
    </row>
    <row r="3017" spans="1:21" x14ac:dyDescent="0.25">
      <c r="A3017">
        <v>2025</v>
      </c>
      <c r="B3017">
        <v>15591433</v>
      </c>
      <c r="C3017" t="s">
        <v>1546</v>
      </c>
      <c r="D3017">
        <v>674</v>
      </c>
      <c r="E3017" t="s">
        <v>26</v>
      </c>
      <c r="F3017" t="s">
        <v>23</v>
      </c>
      <c r="G3017">
        <v>43</v>
      </c>
      <c r="H3017">
        <v>8</v>
      </c>
      <c r="I3017">
        <v>85958</v>
      </c>
      <c r="J3017">
        <v>2</v>
      </c>
      <c r="K3017">
        <v>1</v>
      </c>
      <c r="L3017">
        <v>0</v>
      </c>
      <c r="M3017">
        <v>8757</v>
      </c>
      <c r="N3017">
        <v>0</v>
      </c>
      <c r="O3017" t="str">
        <f t="shared" si="284"/>
        <v>30-45</v>
      </c>
      <c r="P3017" t="str">
        <f t="shared" si="285"/>
        <v>Medium</v>
      </c>
      <c r="Q3017" t="str">
        <f t="shared" si="286"/>
        <v>Long-Term</v>
      </c>
      <c r="R3017" t="str">
        <f t="shared" si="287"/>
        <v>Low Balance</v>
      </c>
      <c r="S3017" t="str">
        <f t="shared" si="288"/>
        <v>Normal</v>
      </c>
      <c r="T3017">
        <v>1</v>
      </c>
      <c r="U3017">
        <f t="shared" si="289"/>
        <v>0</v>
      </c>
    </row>
    <row r="3018" spans="1:21" x14ac:dyDescent="0.25">
      <c r="A3018">
        <v>2025</v>
      </c>
      <c r="B3018">
        <v>15642725</v>
      </c>
      <c r="C3018" t="s">
        <v>244</v>
      </c>
      <c r="D3018">
        <v>797</v>
      </c>
      <c r="E3018" t="s">
        <v>15</v>
      </c>
      <c r="F3018" t="s">
        <v>23</v>
      </c>
      <c r="G3018">
        <v>32</v>
      </c>
      <c r="H3018">
        <v>10</v>
      </c>
      <c r="I3018">
        <v>114085</v>
      </c>
      <c r="J3018">
        <v>1</v>
      </c>
      <c r="K3018">
        <v>0</v>
      </c>
      <c r="L3018">
        <v>1</v>
      </c>
      <c r="M3018">
        <v>125782</v>
      </c>
      <c r="N3018">
        <v>0</v>
      </c>
      <c r="O3018" t="str">
        <f t="shared" si="284"/>
        <v>30-45</v>
      </c>
      <c r="P3018" t="str">
        <f t="shared" si="285"/>
        <v>High</v>
      </c>
      <c r="Q3018" t="str">
        <f t="shared" si="286"/>
        <v>Long-Term</v>
      </c>
      <c r="R3018" t="str">
        <f t="shared" si="287"/>
        <v>High Balance</v>
      </c>
      <c r="S3018" t="str">
        <f t="shared" si="288"/>
        <v>High Value</v>
      </c>
      <c r="T3018">
        <v>1</v>
      </c>
      <c r="U3018">
        <f t="shared" si="289"/>
        <v>0</v>
      </c>
    </row>
    <row r="3019" spans="1:21" x14ac:dyDescent="0.25">
      <c r="A3019">
        <v>2025</v>
      </c>
      <c r="B3019">
        <v>15701962</v>
      </c>
      <c r="C3019" t="s">
        <v>33</v>
      </c>
      <c r="D3019">
        <v>590</v>
      </c>
      <c r="E3019" t="s">
        <v>18</v>
      </c>
      <c r="F3019" t="s">
        <v>16</v>
      </c>
      <c r="G3019">
        <v>29</v>
      </c>
      <c r="H3019">
        <v>2</v>
      </c>
      <c r="I3019">
        <v>166931</v>
      </c>
      <c r="J3019">
        <v>2</v>
      </c>
      <c r="K3019">
        <v>1</v>
      </c>
      <c r="L3019">
        <v>0</v>
      </c>
      <c r="M3019">
        <v>122488</v>
      </c>
      <c r="N3019">
        <v>0</v>
      </c>
      <c r="O3019" t="str">
        <f t="shared" si="284"/>
        <v>&lt;30</v>
      </c>
      <c r="P3019" t="str">
        <f t="shared" si="285"/>
        <v>Low</v>
      </c>
      <c r="Q3019" t="str">
        <f t="shared" si="286"/>
        <v>New</v>
      </c>
      <c r="R3019" t="str">
        <f t="shared" si="287"/>
        <v>High Balance</v>
      </c>
      <c r="S3019" t="str">
        <f t="shared" si="288"/>
        <v>High Value</v>
      </c>
      <c r="T3019">
        <v>1</v>
      </c>
      <c r="U3019">
        <f t="shared" si="289"/>
        <v>0</v>
      </c>
    </row>
    <row r="3020" spans="1:21" x14ac:dyDescent="0.25">
      <c r="A3020">
        <v>2025</v>
      </c>
      <c r="B3020">
        <v>15811613</v>
      </c>
      <c r="C3020" t="s">
        <v>1547</v>
      </c>
      <c r="D3020">
        <v>588</v>
      </c>
      <c r="E3020" t="s">
        <v>15</v>
      </c>
      <c r="F3020" t="s">
        <v>16</v>
      </c>
      <c r="G3020">
        <v>27</v>
      </c>
      <c r="H3020">
        <v>8</v>
      </c>
      <c r="I3020">
        <v>0</v>
      </c>
      <c r="J3020">
        <v>1</v>
      </c>
      <c r="K3020">
        <v>1</v>
      </c>
      <c r="L3020">
        <v>0</v>
      </c>
      <c r="M3020">
        <v>20066</v>
      </c>
      <c r="N3020">
        <v>0</v>
      </c>
      <c r="O3020" t="str">
        <f t="shared" si="284"/>
        <v>&lt;30</v>
      </c>
      <c r="P3020" t="str">
        <f t="shared" si="285"/>
        <v>Low</v>
      </c>
      <c r="Q3020" t="str">
        <f t="shared" si="286"/>
        <v>Long-Term</v>
      </c>
      <c r="R3020" t="str">
        <f t="shared" si="287"/>
        <v>Zero Balance</v>
      </c>
      <c r="S3020" t="str">
        <f t="shared" si="288"/>
        <v>Normal</v>
      </c>
      <c r="T3020">
        <v>1</v>
      </c>
      <c r="U3020">
        <f t="shared" si="289"/>
        <v>0</v>
      </c>
    </row>
    <row r="3021" spans="1:21" x14ac:dyDescent="0.25">
      <c r="A3021">
        <v>2025</v>
      </c>
      <c r="B3021">
        <v>15741049</v>
      </c>
      <c r="C3021" t="s">
        <v>1548</v>
      </c>
      <c r="D3021">
        <v>577</v>
      </c>
      <c r="E3021" t="s">
        <v>15</v>
      </c>
      <c r="F3021" t="s">
        <v>23</v>
      </c>
      <c r="G3021">
        <v>29</v>
      </c>
      <c r="H3021">
        <v>7</v>
      </c>
      <c r="I3021">
        <v>0</v>
      </c>
      <c r="J3021">
        <v>2</v>
      </c>
      <c r="K3021">
        <v>1</v>
      </c>
      <c r="L3021">
        <v>1</v>
      </c>
      <c r="M3021">
        <v>55473</v>
      </c>
      <c r="N3021">
        <v>0</v>
      </c>
      <c r="O3021" t="str">
        <f t="shared" si="284"/>
        <v>&lt;30</v>
      </c>
      <c r="P3021" t="str">
        <f t="shared" si="285"/>
        <v>Low</v>
      </c>
      <c r="Q3021" t="str">
        <f t="shared" si="286"/>
        <v>Mid-Term</v>
      </c>
      <c r="R3021" t="str">
        <f t="shared" si="287"/>
        <v>Zero Balance</v>
      </c>
      <c r="S3021" t="str">
        <f t="shared" si="288"/>
        <v>Normal</v>
      </c>
      <c r="T3021">
        <v>1</v>
      </c>
      <c r="U3021">
        <f t="shared" si="289"/>
        <v>0</v>
      </c>
    </row>
    <row r="3022" spans="1:21" x14ac:dyDescent="0.25">
      <c r="A3022">
        <v>2025</v>
      </c>
      <c r="B3022">
        <v>15724423</v>
      </c>
      <c r="C3022" t="s">
        <v>1071</v>
      </c>
      <c r="D3022">
        <v>571</v>
      </c>
      <c r="E3022" t="s">
        <v>15</v>
      </c>
      <c r="F3022" t="s">
        <v>16</v>
      </c>
      <c r="G3022">
        <v>38</v>
      </c>
      <c r="H3022">
        <v>6</v>
      </c>
      <c r="I3022">
        <v>107194</v>
      </c>
      <c r="J3022">
        <v>2</v>
      </c>
      <c r="K3022">
        <v>0</v>
      </c>
      <c r="L3022">
        <v>0</v>
      </c>
      <c r="M3022">
        <v>38963</v>
      </c>
      <c r="N3022">
        <v>0</v>
      </c>
      <c r="O3022" t="str">
        <f t="shared" si="284"/>
        <v>30-45</v>
      </c>
      <c r="P3022" t="str">
        <f t="shared" si="285"/>
        <v>Low</v>
      </c>
      <c r="Q3022" t="str">
        <f t="shared" si="286"/>
        <v>Mid-Term</v>
      </c>
      <c r="R3022" t="str">
        <f t="shared" si="287"/>
        <v>High Balance</v>
      </c>
      <c r="S3022" t="str">
        <f t="shared" si="288"/>
        <v>High Value</v>
      </c>
      <c r="T3022">
        <v>1</v>
      </c>
      <c r="U3022">
        <f t="shared" si="289"/>
        <v>0</v>
      </c>
    </row>
    <row r="3023" spans="1:21" x14ac:dyDescent="0.25">
      <c r="A3023">
        <v>2025</v>
      </c>
      <c r="B3023">
        <v>15574305</v>
      </c>
      <c r="C3023" t="s">
        <v>125</v>
      </c>
      <c r="D3023">
        <v>680</v>
      </c>
      <c r="E3023" t="s">
        <v>15</v>
      </c>
      <c r="F3023" t="s">
        <v>23</v>
      </c>
      <c r="G3023">
        <v>36</v>
      </c>
      <c r="H3023">
        <v>3</v>
      </c>
      <c r="I3023">
        <v>116275</v>
      </c>
      <c r="J3023">
        <v>1</v>
      </c>
      <c r="K3023">
        <v>1</v>
      </c>
      <c r="L3023">
        <v>1</v>
      </c>
      <c r="M3023">
        <v>63796</v>
      </c>
      <c r="N3023">
        <v>0</v>
      </c>
      <c r="O3023" t="str">
        <f t="shared" si="284"/>
        <v>30-45</v>
      </c>
      <c r="P3023" t="str">
        <f t="shared" si="285"/>
        <v>Medium</v>
      </c>
      <c r="Q3023" t="str">
        <f t="shared" si="286"/>
        <v>New</v>
      </c>
      <c r="R3023" t="str">
        <f t="shared" si="287"/>
        <v>High Balance</v>
      </c>
      <c r="S3023" t="str">
        <f t="shared" si="288"/>
        <v>High Value</v>
      </c>
      <c r="T3023">
        <v>1</v>
      </c>
      <c r="U3023">
        <f t="shared" si="289"/>
        <v>0</v>
      </c>
    </row>
    <row r="3024" spans="1:21" x14ac:dyDescent="0.25">
      <c r="A3024">
        <v>2025</v>
      </c>
      <c r="B3024">
        <v>15678168</v>
      </c>
      <c r="C3024" t="s">
        <v>792</v>
      </c>
      <c r="D3024">
        <v>648</v>
      </c>
      <c r="E3024" t="s">
        <v>18</v>
      </c>
      <c r="F3024" t="s">
        <v>16</v>
      </c>
      <c r="G3024">
        <v>27</v>
      </c>
      <c r="H3024">
        <v>7</v>
      </c>
      <c r="I3024">
        <v>0</v>
      </c>
      <c r="J3024">
        <v>2</v>
      </c>
      <c r="K3024">
        <v>1</v>
      </c>
      <c r="L3024">
        <v>1</v>
      </c>
      <c r="M3024">
        <v>163060</v>
      </c>
      <c r="N3024">
        <v>0</v>
      </c>
      <c r="O3024" t="str">
        <f t="shared" si="284"/>
        <v>&lt;30</v>
      </c>
      <c r="P3024" t="str">
        <f t="shared" si="285"/>
        <v>Medium</v>
      </c>
      <c r="Q3024" t="str">
        <f t="shared" si="286"/>
        <v>Mid-Term</v>
      </c>
      <c r="R3024" t="str">
        <f t="shared" si="287"/>
        <v>Zero Balance</v>
      </c>
      <c r="S3024" t="str">
        <f t="shared" si="288"/>
        <v>Normal</v>
      </c>
      <c r="T3024">
        <v>1</v>
      </c>
      <c r="U3024">
        <f t="shared" si="289"/>
        <v>0</v>
      </c>
    </row>
    <row r="3025" spans="1:21" x14ac:dyDescent="0.25">
      <c r="A3025">
        <v>2025</v>
      </c>
      <c r="B3025">
        <v>15697020</v>
      </c>
      <c r="C3025" t="s">
        <v>1412</v>
      </c>
      <c r="D3025">
        <v>618</v>
      </c>
      <c r="E3025" t="s">
        <v>15</v>
      </c>
      <c r="F3025" t="s">
        <v>23</v>
      </c>
      <c r="G3025">
        <v>39</v>
      </c>
      <c r="H3025">
        <v>2</v>
      </c>
      <c r="I3025">
        <v>91069</v>
      </c>
      <c r="J3025">
        <v>1</v>
      </c>
      <c r="K3025">
        <v>1</v>
      </c>
      <c r="L3025">
        <v>0</v>
      </c>
      <c r="M3025">
        <v>26579</v>
      </c>
      <c r="N3025">
        <v>0</v>
      </c>
      <c r="O3025" t="str">
        <f t="shared" si="284"/>
        <v>30-45</v>
      </c>
      <c r="P3025" t="str">
        <f t="shared" si="285"/>
        <v>Medium</v>
      </c>
      <c r="Q3025" t="str">
        <f t="shared" si="286"/>
        <v>New</v>
      </c>
      <c r="R3025" t="str">
        <f t="shared" si="287"/>
        <v>Low Balance</v>
      </c>
      <c r="S3025" t="str">
        <f t="shared" si="288"/>
        <v>Normal</v>
      </c>
      <c r="T3025">
        <v>1</v>
      </c>
      <c r="U3025">
        <f t="shared" si="289"/>
        <v>0</v>
      </c>
    </row>
    <row r="3026" spans="1:21" x14ac:dyDescent="0.25">
      <c r="A3026">
        <v>2025</v>
      </c>
      <c r="B3026">
        <v>15610801</v>
      </c>
      <c r="C3026" t="s">
        <v>748</v>
      </c>
      <c r="D3026">
        <v>648</v>
      </c>
      <c r="E3026" t="s">
        <v>26</v>
      </c>
      <c r="F3026" t="s">
        <v>23</v>
      </c>
      <c r="G3026">
        <v>41</v>
      </c>
      <c r="H3026">
        <v>5</v>
      </c>
      <c r="I3026">
        <v>123049</v>
      </c>
      <c r="J3026">
        <v>1</v>
      </c>
      <c r="K3026">
        <v>0</v>
      </c>
      <c r="L3026">
        <v>1</v>
      </c>
      <c r="M3026">
        <v>5067</v>
      </c>
      <c r="N3026">
        <v>0</v>
      </c>
      <c r="O3026" t="str">
        <f t="shared" si="284"/>
        <v>30-45</v>
      </c>
      <c r="P3026" t="str">
        <f t="shared" si="285"/>
        <v>Medium</v>
      </c>
      <c r="Q3026" t="str">
        <f t="shared" si="286"/>
        <v>Mid-Term</v>
      </c>
      <c r="R3026" t="str">
        <f t="shared" si="287"/>
        <v>High Balance</v>
      </c>
      <c r="S3026" t="str">
        <f t="shared" si="288"/>
        <v>High Value</v>
      </c>
      <c r="T3026">
        <v>1</v>
      </c>
      <c r="U3026">
        <f t="shared" si="289"/>
        <v>0</v>
      </c>
    </row>
    <row r="3027" spans="1:21" x14ac:dyDescent="0.25">
      <c r="A3027">
        <v>2025</v>
      </c>
      <c r="B3027">
        <v>15745232</v>
      </c>
      <c r="C3027" t="s">
        <v>1549</v>
      </c>
      <c r="D3027">
        <v>759</v>
      </c>
      <c r="E3027" t="s">
        <v>15</v>
      </c>
      <c r="F3027" t="s">
        <v>16</v>
      </c>
      <c r="G3027">
        <v>39</v>
      </c>
      <c r="H3027">
        <v>6</v>
      </c>
      <c r="I3027">
        <v>0</v>
      </c>
      <c r="J3027">
        <v>2</v>
      </c>
      <c r="K3027">
        <v>1</v>
      </c>
      <c r="L3027">
        <v>1</v>
      </c>
      <c r="M3027">
        <v>140498</v>
      </c>
      <c r="N3027">
        <v>0</v>
      </c>
      <c r="O3027" t="str">
        <f t="shared" si="284"/>
        <v>30-45</v>
      </c>
      <c r="P3027" t="str">
        <f t="shared" si="285"/>
        <v>High</v>
      </c>
      <c r="Q3027" t="str">
        <f t="shared" si="286"/>
        <v>Mid-Term</v>
      </c>
      <c r="R3027" t="str">
        <f t="shared" si="287"/>
        <v>Zero Balance</v>
      </c>
      <c r="S3027" t="str">
        <f t="shared" si="288"/>
        <v>Normal</v>
      </c>
      <c r="T3027">
        <v>1</v>
      </c>
      <c r="U3027">
        <f t="shared" si="289"/>
        <v>0</v>
      </c>
    </row>
    <row r="3028" spans="1:21" x14ac:dyDescent="0.25">
      <c r="A3028">
        <v>2025</v>
      </c>
      <c r="B3028">
        <v>15722758</v>
      </c>
      <c r="C3028" t="s">
        <v>1550</v>
      </c>
      <c r="D3028">
        <v>585</v>
      </c>
      <c r="E3028" t="s">
        <v>15</v>
      </c>
      <c r="F3028" t="s">
        <v>23</v>
      </c>
      <c r="G3028">
        <v>40</v>
      </c>
      <c r="H3028">
        <v>7</v>
      </c>
      <c r="I3028">
        <v>0</v>
      </c>
      <c r="J3028">
        <v>2</v>
      </c>
      <c r="K3028">
        <v>0</v>
      </c>
      <c r="L3028">
        <v>0</v>
      </c>
      <c r="M3028">
        <v>146157</v>
      </c>
      <c r="N3028">
        <v>0</v>
      </c>
      <c r="O3028" t="str">
        <f t="shared" si="284"/>
        <v>30-45</v>
      </c>
      <c r="P3028" t="str">
        <f t="shared" si="285"/>
        <v>Low</v>
      </c>
      <c r="Q3028" t="str">
        <f t="shared" si="286"/>
        <v>Mid-Term</v>
      </c>
      <c r="R3028" t="str">
        <f t="shared" si="287"/>
        <v>Zero Balance</v>
      </c>
      <c r="S3028" t="str">
        <f t="shared" si="288"/>
        <v>Normal</v>
      </c>
      <c r="T3028">
        <v>1</v>
      </c>
      <c r="U3028">
        <f t="shared" si="289"/>
        <v>0</v>
      </c>
    </row>
    <row r="3029" spans="1:21" x14ac:dyDescent="0.25">
      <c r="A3029">
        <v>2025</v>
      </c>
      <c r="B3029">
        <v>15792102</v>
      </c>
      <c r="C3029" t="s">
        <v>1551</v>
      </c>
      <c r="D3029">
        <v>774</v>
      </c>
      <c r="E3029" t="s">
        <v>15</v>
      </c>
      <c r="F3029" t="s">
        <v>16</v>
      </c>
      <c r="G3029">
        <v>42</v>
      </c>
      <c r="H3029">
        <v>3</v>
      </c>
      <c r="I3029">
        <v>137782</v>
      </c>
      <c r="J3029">
        <v>1</v>
      </c>
      <c r="K3029">
        <v>0</v>
      </c>
      <c r="L3029">
        <v>0</v>
      </c>
      <c r="M3029">
        <v>199316</v>
      </c>
      <c r="N3029">
        <v>0</v>
      </c>
      <c r="O3029" t="str">
        <f t="shared" si="284"/>
        <v>30-45</v>
      </c>
      <c r="P3029" t="str">
        <f t="shared" si="285"/>
        <v>High</v>
      </c>
      <c r="Q3029" t="str">
        <f t="shared" si="286"/>
        <v>New</v>
      </c>
      <c r="R3029" t="str">
        <f t="shared" si="287"/>
        <v>High Balance</v>
      </c>
      <c r="S3029" t="str">
        <f t="shared" si="288"/>
        <v>High Value</v>
      </c>
      <c r="T3029">
        <v>1</v>
      </c>
      <c r="U3029">
        <f t="shared" si="289"/>
        <v>0</v>
      </c>
    </row>
    <row r="3030" spans="1:21" x14ac:dyDescent="0.25">
      <c r="A3030">
        <v>2025</v>
      </c>
      <c r="B3030">
        <v>15675185</v>
      </c>
      <c r="C3030" t="s">
        <v>285</v>
      </c>
      <c r="D3030">
        <v>697</v>
      </c>
      <c r="E3030" t="s">
        <v>26</v>
      </c>
      <c r="F3030" t="s">
        <v>16</v>
      </c>
      <c r="G3030">
        <v>48</v>
      </c>
      <c r="H3030">
        <v>2</v>
      </c>
      <c r="I3030">
        <v>108129</v>
      </c>
      <c r="J3030">
        <v>2</v>
      </c>
      <c r="K3030">
        <v>1</v>
      </c>
      <c r="L3030">
        <v>1</v>
      </c>
      <c r="M3030">
        <v>103944</v>
      </c>
      <c r="N3030">
        <v>0</v>
      </c>
      <c r="O3030" t="str">
        <f t="shared" si="284"/>
        <v>46-60</v>
      </c>
      <c r="P3030" t="str">
        <f t="shared" si="285"/>
        <v>Medium</v>
      </c>
      <c r="Q3030" t="str">
        <f t="shared" si="286"/>
        <v>New</v>
      </c>
      <c r="R3030" t="str">
        <f t="shared" si="287"/>
        <v>High Balance</v>
      </c>
      <c r="S3030" t="str">
        <f t="shared" si="288"/>
        <v>High Value</v>
      </c>
      <c r="T3030">
        <v>1</v>
      </c>
      <c r="U3030">
        <f t="shared" si="289"/>
        <v>0</v>
      </c>
    </row>
    <row r="3031" spans="1:21" x14ac:dyDescent="0.25">
      <c r="A3031">
        <v>2025</v>
      </c>
      <c r="B3031">
        <v>15801247</v>
      </c>
      <c r="C3031" t="s">
        <v>1032</v>
      </c>
      <c r="D3031">
        <v>605</v>
      </c>
      <c r="E3031" t="s">
        <v>18</v>
      </c>
      <c r="F3031" t="s">
        <v>23</v>
      </c>
      <c r="G3031">
        <v>39</v>
      </c>
      <c r="H3031">
        <v>10</v>
      </c>
      <c r="I3031">
        <v>105318</v>
      </c>
      <c r="J3031">
        <v>2</v>
      </c>
      <c r="K3031">
        <v>1</v>
      </c>
      <c r="L3031">
        <v>0</v>
      </c>
      <c r="M3031">
        <v>138021</v>
      </c>
      <c r="N3031">
        <v>0</v>
      </c>
      <c r="O3031" t="str">
        <f t="shared" si="284"/>
        <v>30-45</v>
      </c>
      <c r="P3031" t="str">
        <f t="shared" si="285"/>
        <v>Medium</v>
      </c>
      <c r="Q3031" t="str">
        <f t="shared" si="286"/>
        <v>Long-Term</v>
      </c>
      <c r="R3031" t="str">
        <f t="shared" si="287"/>
        <v>High Balance</v>
      </c>
      <c r="S3031" t="str">
        <f t="shared" si="288"/>
        <v>High Value</v>
      </c>
      <c r="T3031">
        <v>1</v>
      </c>
      <c r="U3031">
        <f t="shared" si="289"/>
        <v>0</v>
      </c>
    </row>
    <row r="3032" spans="1:21" x14ac:dyDescent="0.25">
      <c r="A3032">
        <v>2025</v>
      </c>
      <c r="B3032">
        <v>15725660</v>
      </c>
      <c r="C3032" t="s">
        <v>40</v>
      </c>
      <c r="D3032">
        <v>676</v>
      </c>
      <c r="E3032" t="s">
        <v>15</v>
      </c>
      <c r="F3032" t="s">
        <v>23</v>
      </c>
      <c r="G3032">
        <v>20</v>
      </c>
      <c r="H3032">
        <v>1</v>
      </c>
      <c r="I3032">
        <v>80570</v>
      </c>
      <c r="J3032">
        <v>1</v>
      </c>
      <c r="K3032">
        <v>0</v>
      </c>
      <c r="L3032">
        <v>0</v>
      </c>
      <c r="M3032">
        <v>68622</v>
      </c>
      <c r="N3032">
        <v>0</v>
      </c>
      <c r="O3032" t="str">
        <f t="shared" si="284"/>
        <v>&lt;30</v>
      </c>
      <c r="P3032" t="str">
        <f t="shared" si="285"/>
        <v>Medium</v>
      </c>
      <c r="Q3032" t="str">
        <f t="shared" si="286"/>
        <v>New</v>
      </c>
      <c r="R3032" t="str">
        <f t="shared" si="287"/>
        <v>Low Balance</v>
      </c>
      <c r="S3032" t="str">
        <f t="shared" si="288"/>
        <v>Normal</v>
      </c>
      <c r="T3032">
        <v>1</v>
      </c>
      <c r="U3032">
        <f t="shared" si="289"/>
        <v>0</v>
      </c>
    </row>
    <row r="3033" spans="1:21" x14ac:dyDescent="0.25">
      <c r="A3033">
        <v>2025</v>
      </c>
      <c r="B3033">
        <v>15638963</v>
      </c>
      <c r="C3033" t="s">
        <v>1552</v>
      </c>
      <c r="D3033">
        <v>678</v>
      </c>
      <c r="E3033" t="s">
        <v>15</v>
      </c>
      <c r="F3033" t="s">
        <v>16</v>
      </c>
      <c r="G3033">
        <v>22</v>
      </c>
      <c r="H3033">
        <v>4</v>
      </c>
      <c r="I3033">
        <v>174853</v>
      </c>
      <c r="J3033">
        <v>1</v>
      </c>
      <c r="K3033">
        <v>1</v>
      </c>
      <c r="L3033">
        <v>1</v>
      </c>
      <c r="M3033">
        <v>28149</v>
      </c>
      <c r="N3033">
        <v>0</v>
      </c>
      <c r="O3033" t="str">
        <f t="shared" si="284"/>
        <v>&lt;30</v>
      </c>
      <c r="P3033" t="str">
        <f t="shared" si="285"/>
        <v>Medium</v>
      </c>
      <c r="Q3033" t="str">
        <f t="shared" si="286"/>
        <v>Mid-Term</v>
      </c>
      <c r="R3033" t="str">
        <f t="shared" si="287"/>
        <v>High Balance</v>
      </c>
      <c r="S3033" t="str">
        <f t="shared" si="288"/>
        <v>High Value</v>
      </c>
      <c r="T3033">
        <v>1</v>
      </c>
      <c r="U3033">
        <f t="shared" si="289"/>
        <v>0</v>
      </c>
    </row>
    <row r="3034" spans="1:21" x14ac:dyDescent="0.25">
      <c r="A3034">
        <v>2025</v>
      </c>
      <c r="B3034">
        <v>15800061</v>
      </c>
      <c r="C3034" t="s">
        <v>481</v>
      </c>
      <c r="D3034">
        <v>495</v>
      </c>
      <c r="E3034" t="s">
        <v>18</v>
      </c>
      <c r="F3034" t="s">
        <v>16</v>
      </c>
      <c r="G3034">
        <v>45</v>
      </c>
      <c r="H3034">
        <v>3</v>
      </c>
      <c r="I3034">
        <v>89159</v>
      </c>
      <c r="J3034">
        <v>3</v>
      </c>
      <c r="K3034">
        <v>1</v>
      </c>
      <c r="L3034">
        <v>0</v>
      </c>
      <c r="M3034">
        <v>135170</v>
      </c>
      <c r="N3034">
        <v>1</v>
      </c>
      <c r="O3034" t="str">
        <f t="shared" si="284"/>
        <v>30-45</v>
      </c>
      <c r="P3034" t="str">
        <f t="shared" si="285"/>
        <v>Low</v>
      </c>
      <c r="Q3034" t="str">
        <f t="shared" si="286"/>
        <v>New</v>
      </c>
      <c r="R3034" t="str">
        <f t="shared" si="287"/>
        <v>Low Balance</v>
      </c>
      <c r="S3034" t="str">
        <f t="shared" si="288"/>
        <v>Normal</v>
      </c>
      <c r="T3034">
        <v>1</v>
      </c>
      <c r="U3034">
        <f t="shared" si="289"/>
        <v>89159</v>
      </c>
    </row>
    <row r="3035" spans="1:21" x14ac:dyDescent="0.25">
      <c r="A3035">
        <v>2025</v>
      </c>
      <c r="B3035">
        <v>15578006</v>
      </c>
      <c r="C3035" t="s">
        <v>254</v>
      </c>
      <c r="D3035">
        <v>787</v>
      </c>
      <c r="E3035" t="s">
        <v>15</v>
      </c>
      <c r="F3035" t="s">
        <v>16</v>
      </c>
      <c r="G3035">
        <v>85</v>
      </c>
      <c r="H3035">
        <v>10</v>
      </c>
      <c r="I3035">
        <v>0</v>
      </c>
      <c r="J3035">
        <v>2</v>
      </c>
      <c r="K3035">
        <v>1</v>
      </c>
      <c r="L3035">
        <v>1</v>
      </c>
      <c r="M3035">
        <v>116538</v>
      </c>
      <c r="N3035">
        <v>0</v>
      </c>
      <c r="O3035" t="str">
        <f t="shared" si="284"/>
        <v>60+</v>
      </c>
      <c r="P3035" t="str">
        <f t="shared" si="285"/>
        <v>High</v>
      </c>
      <c r="Q3035" t="str">
        <f t="shared" si="286"/>
        <v>Long-Term</v>
      </c>
      <c r="R3035" t="str">
        <f t="shared" si="287"/>
        <v>Zero Balance</v>
      </c>
      <c r="S3035" t="str">
        <f t="shared" si="288"/>
        <v>Normal</v>
      </c>
      <c r="T3035">
        <v>1</v>
      </c>
      <c r="U3035">
        <f t="shared" si="289"/>
        <v>0</v>
      </c>
    </row>
    <row r="3036" spans="1:21" x14ac:dyDescent="0.25">
      <c r="A3036">
        <v>2025</v>
      </c>
      <c r="B3036">
        <v>15668504</v>
      </c>
      <c r="C3036" t="s">
        <v>881</v>
      </c>
      <c r="D3036">
        <v>770</v>
      </c>
      <c r="E3036" t="s">
        <v>15</v>
      </c>
      <c r="F3036" t="s">
        <v>23</v>
      </c>
      <c r="G3036">
        <v>36</v>
      </c>
      <c r="H3036">
        <v>2</v>
      </c>
      <c r="I3036">
        <v>89800</v>
      </c>
      <c r="J3036">
        <v>1</v>
      </c>
      <c r="K3036">
        <v>1</v>
      </c>
      <c r="L3036">
        <v>1</v>
      </c>
      <c r="M3036">
        <v>105923</v>
      </c>
      <c r="N3036">
        <v>0</v>
      </c>
      <c r="O3036" t="str">
        <f t="shared" si="284"/>
        <v>30-45</v>
      </c>
      <c r="P3036" t="str">
        <f t="shared" si="285"/>
        <v>High</v>
      </c>
      <c r="Q3036" t="str">
        <f t="shared" si="286"/>
        <v>New</v>
      </c>
      <c r="R3036" t="str">
        <f t="shared" si="287"/>
        <v>Low Balance</v>
      </c>
      <c r="S3036" t="str">
        <f t="shared" si="288"/>
        <v>Normal</v>
      </c>
      <c r="T3036">
        <v>1</v>
      </c>
      <c r="U3036">
        <f t="shared" si="289"/>
        <v>0</v>
      </c>
    </row>
    <row r="3037" spans="1:21" x14ac:dyDescent="0.25">
      <c r="A3037">
        <v>2025</v>
      </c>
      <c r="B3037">
        <v>15687491</v>
      </c>
      <c r="C3037" t="s">
        <v>1553</v>
      </c>
      <c r="D3037">
        <v>817</v>
      </c>
      <c r="E3037" t="s">
        <v>26</v>
      </c>
      <c r="F3037" t="s">
        <v>23</v>
      </c>
      <c r="G3037">
        <v>45</v>
      </c>
      <c r="H3037">
        <v>9</v>
      </c>
      <c r="I3037">
        <v>101208</v>
      </c>
      <c r="J3037">
        <v>1</v>
      </c>
      <c r="K3037">
        <v>0</v>
      </c>
      <c r="L3037">
        <v>0</v>
      </c>
      <c r="M3037">
        <v>88211</v>
      </c>
      <c r="N3037">
        <v>1</v>
      </c>
      <c r="O3037" t="str">
        <f t="shared" si="284"/>
        <v>30-45</v>
      </c>
      <c r="P3037" t="str">
        <f t="shared" si="285"/>
        <v>High</v>
      </c>
      <c r="Q3037" t="str">
        <f t="shared" si="286"/>
        <v>Long-Term</v>
      </c>
      <c r="R3037" t="str">
        <f t="shared" si="287"/>
        <v>High Balance</v>
      </c>
      <c r="S3037" t="str">
        <f t="shared" si="288"/>
        <v>High Value</v>
      </c>
      <c r="T3037">
        <v>1</v>
      </c>
      <c r="U3037">
        <f t="shared" si="289"/>
        <v>101208</v>
      </c>
    </row>
    <row r="3038" spans="1:21" x14ac:dyDescent="0.25">
      <c r="A3038">
        <v>2025</v>
      </c>
      <c r="B3038">
        <v>15610403</v>
      </c>
      <c r="C3038" t="s">
        <v>541</v>
      </c>
      <c r="D3038">
        <v>659</v>
      </c>
      <c r="E3038" t="s">
        <v>15</v>
      </c>
      <c r="F3038" t="s">
        <v>23</v>
      </c>
      <c r="G3038">
        <v>43</v>
      </c>
      <c r="H3038">
        <v>1</v>
      </c>
      <c r="I3038">
        <v>106086</v>
      </c>
      <c r="J3038">
        <v>2</v>
      </c>
      <c r="K3038">
        <v>1</v>
      </c>
      <c r="L3038">
        <v>0</v>
      </c>
      <c r="M3038">
        <v>26901</v>
      </c>
      <c r="N3038">
        <v>0</v>
      </c>
      <c r="O3038" t="str">
        <f t="shared" si="284"/>
        <v>30-45</v>
      </c>
      <c r="P3038" t="str">
        <f t="shared" si="285"/>
        <v>Medium</v>
      </c>
      <c r="Q3038" t="str">
        <f t="shared" si="286"/>
        <v>New</v>
      </c>
      <c r="R3038" t="str">
        <f t="shared" si="287"/>
        <v>High Balance</v>
      </c>
      <c r="S3038" t="str">
        <f t="shared" si="288"/>
        <v>High Value</v>
      </c>
      <c r="T3038">
        <v>1</v>
      </c>
      <c r="U3038">
        <f t="shared" si="289"/>
        <v>0</v>
      </c>
    </row>
    <row r="3039" spans="1:21" x14ac:dyDescent="0.25">
      <c r="A3039">
        <v>2025</v>
      </c>
      <c r="B3039">
        <v>15741094</v>
      </c>
      <c r="C3039" t="s">
        <v>544</v>
      </c>
      <c r="D3039">
        <v>693</v>
      </c>
      <c r="E3039" t="s">
        <v>15</v>
      </c>
      <c r="F3039" t="s">
        <v>23</v>
      </c>
      <c r="G3039">
        <v>21</v>
      </c>
      <c r="H3039">
        <v>1</v>
      </c>
      <c r="I3039">
        <v>0</v>
      </c>
      <c r="J3039">
        <v>2</v>
      </c>
      <c r="K3039">
        <v>1</v>
      </c>
      <c r="L3039">
        <v>1</v>
      </c>
      <c r="M3039">
        <v>3494</v>
      </c>
      <c r="N3039">
        <v>0</v>
      </c>
      <c r="O3039" t="str">
        <f t="shared" si="284"/>
        <v>&lt;30</v>
      </c>
      <c r="P3039" t="str">
        <f t="shared" si="285"/>
        <v>Medium</v>
      </c>
      <c r="Q3039" t="str">
        <f t="shared" si="286"/>
        <v>New</v>
      </c>
      <c r="R3039" t="str">
        <f t="shared" si="287"/>
        <v>Zero Balance</v>
      </c>
      <c r="S3039" t="str">
        <f t="shared" si="288"/>
        <v>Normal</v>
      </c>
      <c r="T3039">
        <v>1</v>
      </c>
      <c r="U3039">
        <f t="shared" si="289"/>
        <v>0</v>
      </c>
    </row>
    <row r="3040" spans="1:21" x14ac:dyDescent="0.25">
      <c r="A3040">
        <v>2025</v>
      </c>
      <c r="B3040">
        <v>15807909</v>
      </c>
      <c r="C3040" t="s">
        <v>1554</v>
      </c>
      <c r="D3040">
        <v>744</v>
      </c>
      <c r="E3040" t="s">
        <v>15</v>
      </c>
      <c r="F3040" t="s">
        <v>23</v>
      </c>
      <c r="G3040">
        <v>47</v>
      </c>
      <c r="H3040">
        <v>9</v>
      </c>
      <c r="I3040">
        <v>0</v>
      </c>
      <c r="J3040">
        <v>2</v>
      </c>
      <c r="K3040">
        <v>1</v>
      </c>
      <c r="L3040">
        <v>0</v>
      </c>
      <c r="M3040">
        <v>113163</v>
      </c>
      <c r="N3040">
        <v>0</v>
      </c>
      <c r="O3040" t="str">
        <f t="shared" si="284"/>
        <v>46-60</v>
      </c>
      <c r="P3040" t="str">
        <f t="shared" si="285"/>
        <v>Medium</v>
      </c>
      <c r="Q3040" t="str">
        <f t="shared" si="286"/>
        <v>Long-Term</v>
      </c>
      <c r="R3040" t="str">
        <f t="shared" si="287"/>
        <v>Zero Balance</v>
      </c>
      <c r="S3040" t="str">
        <f t="shared" si="288"/>
        <v>Normal</v>
      </c>
      <c r="T3040">
        <v>1</v>
      </c>
      <c r="U3040">
        <f t="shared" si="289"/>
        <v>0</v>
      </c>
    </row>
    <row r="3041" spans="1:21" x14ac:dyDescent="0.25">
      <c r="A3041">
        <v>2025</v>
      </c>
      <c r="B3041">
        <v>15666141</v>
      </c>
      <c r="C3041" t="s">
        <v>460</v>
      </c>
      <c r="D3041">
        <v>829</v>
      </c>
      <c r="E3041" t="s">
        <v>18</v>
      </c>
      <c r="F3041" t="s">
        <v>16</v>
      </c>
      <c r="G3041">
        <v>26</v>
      </c>
      <c r="H3041">
        <v>8</v>
      </c>
      <c r="I3041">
        <v>101440</v>
      </c>
      <c r="J3041">
        <v>2</v>
      </c>
      <c r="K3041">
        <v>1</v>
      </c>
      <c r="L3041">
        <v>1</v>
      </c>
      <c r="M3041">
        <v>19324</v>
      </c>
      <c r="N3041">
        <v>0</v>
      </c>
      <c r="O3041" t="str">
        <f t="shared" si="284"/>
        <v>&lt;30</v>
      </c>
      <c r="P3041" t="str">
        <f t="shared" si="285"/>
        <v>High</v>
      </c>
      <c r="Q3041" t="str">
        <f t="shared" si="286"/>
        <v>Long-Term</v>
      </c>
      <c r="R3041" t="str">
        <f t="shared" si="287"/>
        <v>High Balance</v>
      </c>
      <c r="S3041" t="str">
        <f t="shared" si="288"/>
        <v>High Value</v>
      </c>
      <c r="T3041">
        <v>1</v>
      </c>
      <c r="U3041">
        <f t="shared" si="289"/>
        <v>0</v>
      </c>
    </row>
    <row r="3042" spans="1:21" x14ac:dyDescent="0.25">
      <c r="A3042">
        <v>2025</v>
      </c>
      <c r="B3042">
        <v>15617134</v>
      </c>
      <c r="C3042" t="s">
        <v>1555</v>
      </c>
      <c r="D3042">
        <v>716</v>
      </c>
      <c r="E3042" t="s">
        <v>15</v>
      </c>
      <c r="F3042" t="s">
        <v>23</v>
      </c>
      <c r="G3042">
        <v>38</v>
      </c>
      <c r="H3042">
        <v>4</v>
      </c>
      <c r="I3042">
        <v>0</v>
      </c>
      <c r="J3042">
        <v>2</v>
      </c>
      <c r="K3042">
        <v>1</v>
      </c>
      <c r="L3042">
        <v>0</v>
      </c>
      <c r="M3042">
        <v>189679</v>
      </c>
      <c r="N3042">
        <v>0</v>
      </c>
      <c r="O3042" t="str">
        <f t="shared" si="284"/>
        <v>30-45</v>
      </c>
      <c r="P3042" t="str">
        <f t="shared" si="285"/>
        <v>Medium</v>
      </c>
      <c r="Q3042" t="str">
        <f t="shared" si="286"/>
        <v>Mid-Term</v>
      </c>
      <c r="R3042" t="str">
        <f t="shared" si="287"/>
        <v>Zero Balance</v>
      </c>
      <c r="S3042" t="str">
        <f t="shared" si="288"/>
        <v>Normal</v>
      </c>
      <c r="T3042">
        <v>1</v>
      </c>
      <c r="U3042">
        <f t="shared" si="289"/>
        <v>0</v>
      </c>
    </row>
    <row r="3043" spans="1:21" x14ac:dyDescent="0.25">
      <c r="A3043">
        <v>2025</v>
      </c>
      <c r="B3043">
        <v>15783029</v>
      </c>
      <c r="C3043" t="s">
        <v>340</v>
      </c>
      <c r="D3043">
        <v>671</v>
      </c>
      <c r="E3043" t="s">
        <v>15</v>
      </c>
      <c r="F3043" t="s">
        <v>23</v>
      </c>
      <c r="G3043">
        <v>34</v>
      </c>
      <c r="H3043">
        <v>7</v>
      </c>
      <c r="I3043">
        <v>106604</v>
      </c>
      <c r="J3043">
        <v>2</v>
      </c>
      <c r="K3043">
        <v>1</v>
      </c>
      <c r="L3043">
        <v>1</v>
      </c>
      <c r="M3043">
        <v>26388</v>
      </c>
      <c r="N3043">
        <v>0</v>
      </c>
      <c r="O3043" t="str">
        <f t="shared" si="284"/>
        <v>30-45</v>
      </c>
      <c r="P3043" t="str">
        <f t="shared" si="285"/>
        <v>Medium</v>
      </c>
      <c r="Q3043" t="str">
        <f t="shared" si="286"/>
        <v>Mid-Term</v>
      </c>
      <c r="R3043" t="str">
        <f t="shared" si="287"/>
        <v>High Balance</v>
      </c>
      <c r="S3043" t="str">
        <f t="shared" si="288"/>
        <v>High Value</v>
      </c>
      <c r="T3043">
        <v>1</v>
      </c>
      <c r="U3043">
        <f t="shared" si="289"/>
        <v>0</v>
      </c>
    </row>
    <row r="3044" spans="1:21" x14ac:dyDescent="0.25">
      <c r="A3044">
        <v>2025</v>
      </c>
      <c r="B3044">
        <v>15622833</v>
      </c>
      <c r="C3044" t="s">
        <v>1545</v>
      </c>
      <c r="D3044">
        <v>835</v>
      </c>
      <c r="E3044" t="s">
        <v>26</v>
      </c>
      <c r="F3044" t="s">
        <v>16</v>
      </c>
      <c r="G3044">
        <v>29</v>
      </c>
      <c r="H3044">
        <v>10</v>
      </c>
      <c r="I3044">
        <v>130420</v>
      </c>
      <c r="J3044">
        <v>2</v>
      </c>
      <c r="K3044">
        <v>0</v>
      </c>
      <c r="L3044">
        <v>0</v>
      </c>
      <c r="M3044">
        <v>106277</v>
      </c>
      <c r="N3044">
        <v>0</v>
      </c>
      <c r="O3044" t="str">
        <f t="shared" si="284"/>
        <v>&lt;30</v>
      </c>
      <c r="P3044" t="str">
        <f t="shared" si="285"/>
        <v>High</v>
      </c>
      <c r="Q3044" t="str">
        <f t="shared" si="286"/>
        <v>Long-Term</v>
      </c>
      <c r="R3044" t="str">
        <f t="shared" si="287"/>
        <v>High Balance</v>
      </c>
      <c r="S3044" t="str">
        <f t="shared" si="288"/>
        <v>High Value</v>
      </c>
      <c r="T3044">
        <v>1</v>
      </c>
      <c r="U3044">
        <f t="shared" si="289"/>
        <v>0</v>
      </c>
    </row>
    <row r="3045" spans="1:21" x14ac:dyDescent="0.25">
      <c r="A3045">
        <v>2025</v>
      </c>
      <c r="B3045">
        <v>15746422</v>
      </c>
      <c r="C3045" t="s">
        <v>418</v>
      </c>
      <c r="D3045">
        <v>636</v>
      </c>
      <c r="E3045" t="s">
        <v>15</v>
      </c>
      <c r="F3045" t="s">
        <v>16</v>
      </c>
      <c r="G3045">
        <v>38</v>
      </c>
      <c r="H3045">
        <v>1</v>
      </c>
      <c r="I3045">
        <v>0</v>
      </c>
      <c r="J3045">
        <v>1</v>
      </c>
      <c r="K3045">
        <v>1</v>
      </c>
      <c r="L3045">
        <v>0</v>
      </c>
      <c r="M3045">
        <v>45015</v>
      </c>
      <c r="N3045">
        <v>0</v>
      </c>
      <c r="O3045" t="str">
        <f t="shared" si="284"/>
        <v>30-45</v>
      </c>
      <c r="P3045" t="str">
        <f t="shared" si="285"/>
        <v>Medium</v>
      </c>
      <c r="Q3045" t="str">
        <f t="shared" si="286"/>
        <v>New</v>
      </c>
      <c r="R3045" t="str">
        <f t="shared" si="287"/>
        <v>Zero Balance</v>
      </c>
      <c r="S3045" t="str">
        <f t="shared" si="288"/>
        <v>Normal</v>
      </c>
      <c r="T3045">
        <v>1</v>
      </c>
      <c r="U3045">
        <f t="shared" si="289"/>
        <v>0</v>
      </c>
    </row>
    <row r="3046" spans="1:21" x14ac:dyDescent="0.25">
      <c r="A3046">
        <v>2025</v>
      </c>
      <c r="B3046">
        <v>15750839</v>
      </c>
      <c r="C3046" t="s">
        <v>423</v>
      </c>
      <c r="D3046">
        <v>649</v>
      </c>
      <c r="E3046" t="s">
        <v>18</v>
      </c>
      <c r="F3046" t="s">
        <v>23</v>
      </c>
      <c r="G3046">
        <v>29</v>
      </c>
      <c r="H3046">
        <v>2</v>
      </c>
      <c r="I3046">
        <v>45022</v>
      </c>
      <c r="J3046">
        <v>1</v>
      </c>
      <c r="K3046">
        <v>1</v>
      </c>
      <c r="L3046">
        <v>1</v>
      </c>
      <c r="M3046">
        <v>173496</v>
      </c>
      <c r="N3046">
        <v>0</v>
      </c>
      <c r="O3046" t="str">
        <f t="shared" si="284"/>
        <v>&lt;30</v>
      </c>
      <c r="P3046" t="str">
        <f t="shared" si="285"/>
        <v>Medium</v>
      </c>
      <c r="Q3046" t="str">
        <f t="shared" si="286"/>
        <v>New</v>
      </c>
      <c r="R3046" t="str">
        <f t="shared" si="287"/>
        <v>Low Balance</v>
      </c>
      <c r="S3046" t="str">
        <f t="shared" si="288"/>
        <v>Normal</v>
      </c>
      <c r="T3046">
        <v>1</v>
      </c>
      <c r="U3046">
        <f t="shared" si="289"/>
        <v>0</v>
      </c>
    </row>
    <row r="3047" spans="1:21" x14ac:dyDescent="0.25">
      <c r="A3047">
        <v>2025</v>
      </c>
      <c r="B3047">
        <v>15749130</v>
      </c>
      <c r="C3047" t="s">
        <v>1556</v>
      </c>
      <c r="D3047">
        <v>621</v>
      </c>
      <c r="E3047" t="s">
        <v>26</v>
      </c>
      <c r="F3047" t="s">
        <v>23</v>
      </c>
      <c r="G3047">
        <v>27</v>
      </c>
      <c r="H3047">
        <v>1</v>
      </c>
      <c r="I3047">
        <v>74298</v>
      </c>
      <c r="J3047">
        <v>1</v>
      </c>
      <c r="K3047">
        <v>1</v>
      </c>
      <c r="L3047">
        <v>1</v>
      </c>
      <c r="M3047">
        <v>52582</v>
      </c>
      <c r="N3047">
        <v>0</v>
      </c>
      <c r="O3047" t="str">
        <f t="shared" si="284"/>
        <v>&lt;30</v>
      </c>
      <c r="P3047" t="str">
        <f t="shared" si="285"/>
        <v>Medium</v>
      </c>
      <c r="Q3047" t="str">
        <f t="shared" si="286"/>
        <v>New</v>
      </c>
      <c r="R3047" t="str">
        <f t="shared" si="287"/>
        <v>Low Balance</v>
      </c>
      <c r="S3047" t="str">
        <f t="shared" si="288"/>
        <v>Normal</v>
      </c>
      <c r="T3047">
        <v>1</v>
      </c>
      <c r="U3047">
        <f t="shared" si="289"/>
        <v>0</v>
      </c>
    </row>
    <row r="3048" spans="1:21" x14ac:dyDescent="0.25">
      <c r="A3048">
        <v>2025</v>
      </c>
      <c r="B3048">
        <v>15779862</v>
      </c>
      <c r="C3048" t="s">
        <v>1557</v>
      </c>
      <c r="D3048">
        <v>658</v>
      </c>
      <c r="E3048" t="s">
        <v>26</v>
      </c>
      <c r="F3048" t="s">
        <v>16</v>
      </c>
      <c r="G3048">
        <v>31</v>
      </c>
      <c r="H3048">
        <v>3</v>
      </c>
      <c r="I3048">
        <v>133003</v>
      </c>
      <c r="J3048">
        <v>1</v>
      </c>
      <c r="K3048">
        <v>0</v>
      </c>
      <c r="L3048">
        <v>1</v>
      </c>
      <c r="M3048">
        <v>146339</v>
      </c>
      <c r="N3048">
        <v>1</v>
      </c>
      <c r="O3048" t="str">
        <f t="shared" si="284"/>
        <v>30-45</v>
      </c>
      <c r="P3048" t="str">
        <f t="shared" si="285"/>
        <v>Medium</v>
      </c>
      <c r="Q3048" t="str">
        <f t="shared" si="286"/>
        <v>New</v>
      </c>
      <c r="R3048" t="str">
        <f t="shared" si="287"/>
        <v>High Balance</v>
      </c>
      <c r="S3048" t="str">
        <f t="shared" si="288"/>
        <v>High Value</v>
      </c>
      <c r="T3048">
        <v>1</v>
      </c>
      <c r="U3048">
        <f t="shared" si="289"/>
        <v>133003</v>
      </c>
    </row>
    <row r="3049" spans="1:21" x14ac:dyDescent="0.25">
      <c r="A3049">
        <v>2025</v>
      </c>
      <c r="B3049">
        <v>15767871</v>
      </c>
      <c r="C3049" t="s">
        <v>28</v>
      </c>
      <c r="D3049">
        <v>784</v>
      </c>
      <c r="E3049" t="s">
        <v>18</v>
      </c>
      <c r="F3049" t="s">
        <v>23</v>
      </c>
      <c r="G3049">
        <v>48</v>
      </c>
      <c r="H3049">
        <v>7</v>
      </c>
      <c r="I3049">
        <v>0</v>
      </c>
      <c r="J3049">
        <v>2</v>
      </c>
      <c r="K3049">
        <v>1</v>
      </c>
      <c r="L3049">
        <v>1</v>
      </c>
      <c r="M3049">
        <v>182610</v>
      </c>
      <c r="N3049">
        <v>0</v>
      </c>
      <c r="O3049" t="str">
        <f t="shared" si="284"/>
        <v>46-60</v>
      </c>
      <c r="P3049" t="str">
        <f t="shared" si="285"/>
        <v>High</v>
      </c>
      <c r="Q3049" t="str">
        <f t="shared" si="286"/>
        <v>Mid-Term</v>
      </c>
      <c r="R3049" t="str">
        <f t="shared" si="287"/>
        <v>Zero Balance</v>
      </c>
      <c r="S3049" t="str">
        <f t="shared" si="288"/>
        <v>Normal</v>
      </c>
      <c r="T3049">
        <v>1</v>
      </c>
      <c r="U3049">
        <f t="shared" si="289"/>
        <v>0</v>
      </c>
    </row>
    <row r="3050" spans="1:21" x14ac:dyDescent="0.25">
      <c r="A3050">
        <v>2025</v>
      </c>
      <c r="B3050">
        <v>15679651</v>
      </c>
      <c r="C3050" t="s">
        <v>345</v>
      </c>
      <c r="D3050">
        <v>783</v>
      </c>
      <c r="E3050" t="s">
        <v>18</v>
      </c>
      <c r="F3050" t="s">
        <v>16</v>
      </c>
      <c r="G3050">
        <v>37</v>
      </c>
      <c r="H3050">
        <v>1</v>
      </c>
      <c r="I3050">
        <v>136690</v>
      </c>
      <c r="J3050">
        <v>1</v>
      </c>
      <c r="K3050">
        <v>1</v>
      </c>
      <c r="L3050">
        <v>0</v>
      </c>
      <c r="M3050">
        <v>197891</v>
      </c>
      <c r="N3050">
        <v>0</v>
      </c>
      <c r="O3050" t="str">
        <f t="shared" si="284"/>
        <v>30-45</v>
      </c>
      <c r="P3050" t="str">
        <f t="shared" si="285"/>
        <v>High</v>
      </c>
      <c r="Q3050" t="str">
        <f t="shared" si="286"/>
        <v>New</v>
      </c>
      <c r="R3050" t="str">
        <f t="shared" si="287"/>
        <v>High Balance</v>
      </c>
      <c r="S3050" t="str">
        <f t="shared" si="288"/>
        <v>High Value</v>
      </c>
      <c r="T3050">
        <v>1</v>
      </c>
      <c r="U3050">
        <f t="shared" si="289"/>
        <v>0</v>
      </c>
    </row>
    <row r="3051" spans="1:21" x14ac:dyDescent="0.25">
      <c r="A3051">
        <v>2025</v>
      </c>
      <c r="B3051">
        <v>15576219</v>
      </c>
      <c r="C3051" t="s">
        <v>58</v>
      </c>
      <c r="D3051">
        <v>615</v>
      </c>
      <c r="E3051" t="s">
        <v>15</v>
      </c>
      <c r="F3051" t="s">
        <v>23</v>
      </c>
      <c r="G3051">
        <v>32</v>
      </c>
      <c r="H3051">
        <v>4</v>
      </c>
      <c r="I3051">
        <v>0</v>
      </c>
      <c r="J3051">
        <v>2</v>
      </c>
      <c r="K3051">
        <v>1</v>
      </c>
      <c r="L3051">
        <v>1</v>
      </c>
      <c r="M3051">
        <v>6226</v>
      </c>
      <c r="N3051">
        <v>0</v>
      </c>
      <c r="O3051" t="str">
        <f t="shared" si="284"/>
        <v>30-45</v>
      </c>
      <c r="P3051" t="str">
        <f t="shared" si="285"/>
        <v>Medium</v>
      </c>
      <c r="Q3051" t="str">
        <f t="shared" si="286"/>
        <v>Mid-Term</v>
      </c>
      <c r="R3051" t="str">
        <f t="shared" si="287"/>
        <v>Zero Balance</v>
      </c>
      <c r="S3051" t="str">
        <f t="shared" si="288"/>
        <v>Normal</v>
      </c>
      <c r="T3051">
        <v>1</v>
      </c>
      <c r="U3051">
        <f t="shared" si="289"/>
        <v>0</v>
      </c>
    </row>
    <row r="3052" spans="1:21" x14ac:dyDescent="0.25">
      <c r="A3052">
        <v>2025</v>
      </c>
      <c r="B3052">
        <v>15699247</v>
      </c>
      <c r="C3052" t="s">
        <v>800</v>
      </c>
      <c r="D3052">
        <v>791</v>
      </c>
      <c r="E3052" t="s">
        <v>15</v>
      </c>
      <c r="F3052" t="s">
        <v>16</v>
      </c>
      <c r="G3052">
        <v>44</v>
      </c>
      <c r="H3052">
        <v>5</v>
      </c>
      <c r="I3052">
        <v>0</v>
      </c>
      <c r="J3052">
        <v>2</v>
      </c>
      <c r="K3052">
        <v>1</v>
      </c>
      <c r="L3052">
        <v>1</v>
      </c>
      <c r="M3052">
        <v>123978</v>
      </c>
      <c r="N3052">
        <v>1</v>
      </c>
      <c r="O3052" t="str">
        <f t="shared" si="284"/>
        <v>30-45</v>
      </c>
      <c r="P3052" t="str">
        <f t="shared" si="285"/>
        <v>High</v>
      </c>
      <c r="Q3052" t="str">
        <f t="shared" si="286"/>
        <v>Mid-Term</v>
      </c>
      <c r="R3052" t="str">
        <f t="shared" si="287"/>
        <v>Zero Balance</v>
      </c>
      <c r="S3052" t="str">
        <f t="shared" si="288"/>
        <v>Normal</v>
      </c>
      <c r="T3052">
        <v>1</v>
      </c>
      <c r="U3052">
        <f t="shared" si="289"/>
        <v>0</v>
      </c>
    </row>
    <row r="3053" spans="1:21" x14ac:dyDescent="0.25">
      <c r="A3053">
        <v>2025</v>
      </c>
      <c r="B3053">
        <v>15619087</v>
      </c>
      <c r="C3053" t="s">
        <v>156</v>
      </c>
      <c r="D3053">
        <v>762</v>
      </c>
      <c r="E3053" t="s">
        <v>15</v>
      </c>
      <c r="F3053" t="s">
        <v>23</v>
      </c>
      <c r="G3053">
        <v>53</v>
      </c>
      <c r="H3053">
        <v>1</v>
      </c>
      <c r="I3053">
        <v>102520</v>
      </c>
      <c r="J3053">
        <v>1</v>
      </c>
      <c r="K3053">
        <v>1</v>
      </c>
      <c r="L3053">
        <v>1</v>
      </c>
      <c r="M3053">
        <v>170195</v>
      </c>
      <c r="N3053">
        <v>0</v>
      </c>
      <c r="O3053" t="str">
        <f t="shared" si="284"/>
        <v>46-60</v>
      </c>
      <c r="P3053" t="str">
        <f t="shared" si="285"/>
        <v>High</v>
      </c>
      <c r="Q3053" t="str">
        <f t="shared" si="286"/>
        <v>New</v>
      </c>
      <c r="R3053" t="str">
        <f t="shared" si="287"/>
        <v>High Balance</v>
      </c>
      <c r="S3053" t="str">
        <f t="shared" si="288"/>
        <v>High Value</v>
      </c>
      <c r="T3053">
        <v>1</v>
      </c>
      <c r="U3053">
        <f t="shared" si="289"/>
        <v>0</v>
      </c>
    </row>
    <row r="3054" spans="1:21" x14ac:dyDescent="0.25">
      <c r="A3054">
        <v>2025</v>
      </c>
      <c r="B3054">
        <v>15605327</v>
      </c>
      <c r="C3054" t="s">
        <v>1558</v>
      </c>
      <c r="D3054">
        <v>607</v>
      </c>
      <c r="E3054" t="s">
        <v>15</v>
      </c>
      <c r="F3054" t="s">
        <v>23</v>
      </c>
      <c r="G3054">
        <v>35</v>
      </c>
      <c r="H3054">
        <v>2</v>
      </c>
      <c r="I3054">
        <v>0</v>
      </c>
      <c r="J3054">
        <v>2</v>
      </c>
      <c r="K3054">
        <v>1</v>
      </c>
      <c r="L3054">
        <v>1</v>
      </c>
      <c r="M3054">
        <v>114190</v>
      </c>
      <c r="N3054">
        <v>0</v>
      </c>
      <c r="O3054" t="str">
        <f t="shared" si="284"/>
        <v>30-45</v>
      </c>
      <c r="P3054" t="str">
        <f t="shared" si="285"/>
        <v>Medium</v>
      </c>
      <c r="Q3054" t="str">
        <f t="shared" si="286"/>
        <v>New</v>
      </c>
      <c r="R3054" t="str">
        <f t="shared" si="287"/>
        <v>Zero Balance</v>
      </c>
      <c r="S3054" t="str">
        <f t="shared" si="288"/>
        <v>Normal</v>
      </c>
      <c r="T3054">
        <v>1</v>
      </c>
      <c r="U3054">
        <f t="shared" si="289"/>
        <v>0</v>
      </c>
    </row>
    <row r="3055" spans="1:21" x14ac:dyDescent="0.25">
      <c r="A3055">
        <v>2025</v>
      </c>
      <c r="B3055">
        <v>15610140</v>
      </c>
      <c r="C3055" t="s">
        <v>27</v>
      </c>
      <c r="D3055">
        <v>601</v>
      </c>
      <c r="E3055" t="s">
        <v>15</v>
      </c>
      <c r="F3055" t="s">
        <v>16</v>
      </c>
      <c r="G3055">
        <v>34</v>
      </c>
      <c r="H3055">
        <v>5</v>
      </c>
      <c r="I3055">
        <v>0</v>
      </c>
      <c r="J3055">
        <v>2</v>
      </c>
      <c r="K3055">
        <v>1</v>
      </c>
      <c r="L3055">
        <v>0</v>
      </c>
      <c r="M3055">
        <v>27023</v>
      </c>
      <c r="N3055">
        <v>0</v>
      </c>
      <c r="O3055" t="str">
        <f t="shared" si="284"/>
        <v>30-45</v>
      </c>
      <c r="P3055" t="str">
        <f t="shared" si="285"/>
        <v>Medium</v>
      </c>
      <c r="Q3055" t="str">
        <f t="shared" si="286"/>
        <v>Mid-Term</v>
      </c>
      <c r="R3055" t="str">
        <f t="shared" si="287"/>
        <v>Zero Balance</v>
      </c>
      <c r="S3055" t="str">
        <f t="shared" si="288"/>
        <v>Normal</v>
      </c>
      <c r="T3055">
        <v>1</v>
      </c>
      <c r="U3055">
        <f t="shared" si="289"/>
        <v>0</v>
      </c>
    </row>
    <row r="3056" spans="1:21" x14ac:dyDescent="0.25">
      <c r="A3056">
        <v>2025</v>
      </c>
      <c r="B3056">
        <v>15791174</v>
      </c>
      <c r="C3056" t="s">
        <v>1559</v>
      </c>
      <c r="D3056">
        <v>540</v>
      </c>
      <c r="E3056" t="s">
        <v>18</v>
      </c>
      <c r="F3056" t="s">
        <v>23</v>
      </c>
      <c r="G3056">
        <v>67</v>
      </c>
      <c r="H3056">
        <v>1</v>
      </c>
      <c r="I3056">
        <v>88382</v>
      </c>
      <c r="J3056">
        <v>1</v>
      </c>
      <c r="K3056">
        <v>0</v>
      </c>
      <c r="L3056">
        <v>1</v>
      </c>
      <c r="M3056">
        <v>59457</v>
      </c>
      <c r="N3056">
        <v>0</v>
      </c>
      <c r="O3056" t="str">
        <f t="shared" si="284"/>
        <v>60+</v>
      </c>
      <c r="P3056" t="str">
        <f t="shared" si="285"/>
        <v>Low</v>
      </c>
      <c r="Q3056" t="str">
        <f t="shared" si="286"/>
        <v>New</v>
      </c>
      <c r="R3056" t="str">
        <f t="shared" si="287"/>
        <v>Low Balance</v>
      </c>
      <c r="S3056" t="str">
        <f t="shared" si="288"/>
        <v>Normal</v>
      </c>
      <c r="T3056">
        <v>1</v>
      </c>
      <c r="U3056">
        <f t="shared" si="289"/>
        <v>0</v>
      </c>
    </row>
    <row r="3057" spans="1:21" x14ac:dyDescent="0.25">
      <c r="A3057">
        <v>2025</v>
      </c>
      <c r="B3057">
        <v>15602373</v>
      </c>
      <c r="C3057" t="s">
        <v>322</v>
      </c>
      <c r="D3057">
        <v>812</v>
      </c>
      <c r="E3057" t="s">
        <v>15</v>
      </c>
      <c r="F3057" t="s">
        <v>23</v>
      </c>
      <c r="G3057">
        <v>44</v>
      </c>
      <c r="H3057">
        <v>4</v>
      </c>
      <c r="I3057">
        <v>115049</v>
      </c>
      <c r="J3057">
        <v>2</v>
      </c>
      <c r="K3057">
        <v>1</v>
      </c>
      <c r="L3057">
        <v>0</v>
      </c>
      <c r="M3057">
        <v>165038</v>
      </c>
      <c r="N3057">
        <v>0</v>
      </c>
      <c r="O3057" t="str">
        <f t="shared" si="284"/>
        <v>30-45</v>
      </c>
      <c r="P3057" t="str">
        <f t="shared" si="285"/>
        <v>High</v>
      </c>
      <c r="Q3057" t="str">
        <f t="shared" si="286"/>
        <v>Mid-Term</v>
      </c>
      <c r="R3057" t="str">
        <f t="shared" si="287"/>
        <v>High Balance</v>
      </c>
      <c r="S3057" t="str">
        <f t="shared" si="288"/>
        <v>High Value</v>
      </c>
      <c r="T3057">
        <v>1</v>
      </c>
      <c r="U3057">
        <f t="shared" si="289"/>
        <v>0</v>
      </c>
    </row>
    <row r="3058" spans="1:21" x14ac:dyDescent="0.25">
      <c r="A3058">
        <v>2025</v>
      </c>
      <c r="B3058">
        <v>15762605</v>
      </c>
      <c r="C3058" t="s">
        <v>729</v>
      </c>
      <c r="D3058">
        <v>685</v>
      </c>
      <c r="E3058" t="s">
        <v>15</v>
      </c>
      <c r="F3058" t="s">
        <v>23</v>
      </c>
      <c r="G3058">
        <v>58</v>
      </c>
      <c r="H3058">
        <v>1</v>
      </c>
      <c r="I3058">
        <v>104797</v>
      </c>
      <c r="J3058">
        <v>1</v>
      </c>
      <c r="K3058">
        <v>1</v>
      </c>
      <c r="L3058">
        <v>1</v>
      </c>
      <c r="M3058">
        <v>154181</v>
      </c>
      <c r="N3058">
        <v>0</v>
      </c>
      <c r="O3058" t="str">
        <f t="shared" si="284"/>
        <v>46-60</v>
      </c>
      <c r="P3058" t="str">
        <f t="shared" si="285"/>
        <v>Medium</v>
      </c>
      <c r="Q3058" t="str">
        <f t="shared" si="286"/>
        <v>New</v>
      </c>
      <c r="R3058" t="str">
        <f t="shared" si="287"/>
        <v>High Balance</v>
      </c>
      <c r="S3058" t="str">
        <f t="shared" si="288"/>
        <v>High Value</v>
      </c>
      <c r="T3058">
        <v>1</v>
      </c>
      <c r="U3058">
        <f t="shared" si="289"/>
        <v>0</v>
      </c>
    </row>
    <row r="3059" spans="1:21" x14ac:dyDescent="0.25">
      <c r="A3059">
        <v>2025</v>
      </c>
      <c r="B3059">
        <v>15598840</v>
      </c>
      <c r="C3059" t="s">
        <v>481</v>
      </c>
      <c r="D3059">
        <v>680</v>
      </c>
      <c r="E3059" t="s">
        <v>15</v>
      </c>
      <c r="F3059" t="s">
        <v>23</v>
      </c>
      <c r="G3059">
        <v>33</v>
      </c>
      <c r="H3059">
        <v>1</v>
      </c>
      <c r="I3059">
        <v>123082</v>
      </c>
      <c r="J3059">
        <v>1</v>
      </c>
      <c r="K3059">
        <v>1</v>
      </c>
      <c r="L3059">
        <v>0</v>
      </c>
      <c r="M3059">
        <v>134961</v>
      </c>
      <c r="N3059">
        <v>0</v>
      </c>
      <c r="O3059" t="str">
        <f t="shared" si="284"/>
        <v>30-45</v>
      </c>
      <c r="P3059" t="str">
        <f t="shared" si="285"/>
        <v>Medium</v>
      </c>
      <c r="Q3059" t="str">
        <f t="shared" si="286"/>
        <v>New</v>
      </c>
      <c r="R3059" t="str">
        <f t="shared" si="287"/>
        <v>High Balance</v>
      </c>
      <c r="S3059" t="str">
        <f t="shared" si="288"/>
        <v>High Value</v>
      </c>
      <c r="T3059">
        <v>1</v>
      </c>
      <c r="U3059">
        <f t="shared" si="289"/>
        <v>0</v>
      </c>
    </row>
    <row r="3060" spans="1:21" x14ac:dyDescent="0.25">
      <c r="A3060">
        <v>2025</v>
      </c>
      <c r="B3060">
        <v>15744279</v>
      </c>
      <c r="C3060" t="s">
        <v>1139</v>
      </c>
      <c r="D3060">
        <v>680</v>
      </c>
      <c r="E3060" t="s">
        <v>18</v>
      </c>
      <c r="F3060" t="s">
        <v>16</v>
      </c>
      <c r="G3060">
        <v>58</v>
      </c>
      <c r="H3060">
        <v>8</v>
      </c>
      <c r="I3060">
        <v>0</v>
      </c>
      <c r="J3060">
        <v>2</v>
      </c>
      <c r="K3060">
        <v>1</v>
      </c>
      <c r="L3060">
        <v>1</v>
      </c>
      <c r="M3060">
        <v>65708</v>
      </c>
      <c r="N3060">
        <v>0</v>
      </c>
      <c r="O3060" t="str">
        <f t="shared" si="284"/>
        <v>46-60</v>
      </c>
      <c r="P3060" t="str">
        <f t="shared" si="285"/>
        <v>Medium</v>
      </c>
      <c r="Q3060" t="str">
        <f t="shared" si="286"/>
        <v>Long-Term</v>
      </c>
      <c r="R3060" t="str">
        <f t="shared" si="287"/>
        <v>Zero Balance</v>
      </c>
      <c r="S3060" t="str">
        <f t="shared" si="288"/>
        <v>Normal</v>
      </c>
      <c r="T3060">
        <v>1</v>
      </c>
      <c r="U3060">
        <f t="shared" si="289"/>
        <v>0</v>
      </c>
    </row>
    <row r="3061" spans="1:21" x14ac:dyDescent="0.25">
      <c r="A3061">
        <v>2025</v>
      </c>
      <c r="B3061">
        <v>15670619</v>
      </c>
      <c r="C3061" t="s">
        <v>1560</v>
      </c>
      <c r="D3061">
        <v>631</v>
      </c>
      <c r="E3061" t="s">
        <v>15</v>
      </c>
      <c r="F3061" t="s">
        <v>16</v>
      </c>
      <c r="G3061">
        <v>33</v>
      </c>
      <c r="H3061">
        <v>8</v>
      </c>
      <c r="I3061">
        <v>0</v>
      </c>
      <c r="J3061">
        <v>2</v>
      </c>
      <c r="K3061">
        <v>0</v>
      </c>
      <c r="L3061">
        <v>0</v>
      </c>
      <c r="M3061">
        <v>117374</v>
      </c>
      <c r="N3061">
        <v>0</v>
      </c>
      <c r="O3061" t="str">
        <f t="shared" si="284"/>
        <v>30-45</v>
      </c>
      <c r="P3061" t="str">
        <f t="shared" si="285"/>
        <v>Medium</v>
      </c>
      <c r="Q3061" t="str">
        <f t="shared" si="286"/>
        <v>Long-Term</v>
      </c>
      <c r="R3061" t="str">
        <f t="shared" si="287"/>
        <v>Zero Balance</v>
      </c>
      <c r="S3061" t="str">
        <f t="shared" si="288"/>
        <v>Normal</v>
      </c>
      <c r="T3061">
        <v>1</v>
      </c>
      <c r="U3061">
        <f t="shared" si="289"/>
        <v>0</v>
      </c>
    </row>
    <row r="3062" spans="1:21" x14ac:dyDescent="0.25">
      <c r="A3062">
        <v>2025</v>
      </c>
      <c r="B3062">
        <v>15599533</v>
      </c>
      <c r="C3062" t="s">
        <v>75</v>
      </c>
      <c r="D3062">
        <v>569</v>
      </c>
      <c r="E3062" t="s">
        <v>15</v>
      </c>
      <c r="F3062" t="s">
        <v>16</v>
      </c>
      <c r="G3062">
        <v>43</v>
      </c>
      <c r="H3062">
        <v>7</v>
      </c>
      <c r="I3062">
        <v>0</v>
      </c>
      <c r="J3062">
        <v>2</v>
      </c>
      <c r="K3062">
        <v>1</v>
      </c>
      <c r="L3062">
        <v>1</v>
      </c>
      <c r="M3062">
        <v>77703</v>
      </c>
      <c r="N3062">
        <v>0</v>
      </c>
      <c r="O3062" t="str">
        <f t="shared" si="284"/>
        <v>30-45</v>
      </c>
      <c r="P3062" t="str">
        <f t="shared" si="285"/>
        <v>Low</v>
      </c>
      <c r="Q3062" t="str">
        <f t="shared" si="286"/>
        <v>Mid-Term</v>
      </c>
      <c r="R3062" t="str">
        <f t="shared" si="287"/>
        <v>Zero Balance</v>
      </c>
      <c r="S3062" t="str">
        <f t="shared" si="288"/>
        <v>Normal</v>
      </c>
      <c r="T3062">
        <v>1</v>
      </c>
      <c r="U3062">
        <f t="shared" si="289"/>
        <v>0</v>
      </c>
    </row>
    <row r="3063" spans="1:21" x14ac:dyDescent="0.25">
      <c r="A3063">
        <v>2025</v>
      </c>
      <c r="B3063">
        <v>15757837</v>
      </c>
      <c r="C3063" t="s">
        <v>556</v>
      </c>
      <c r="D3063">
        <v>584</v>
      </c>
      <c r="E3063" t="s">
        <v>26</v>
      </c>
      <c r="F3063" t="s">
        <v>23</v>
      </c>
      <c r="G3063">
        <v>33</v>
      </c>
      <c r="H3063">
        <v>3</v>
      </c>
      <c r="I3063">
        <v>88311</v>
      </c>
      <c r="J3063">
        <v>2</v>
      </c>
      <c r="K3063">
        <v>1</v>
      </c>
      <c r="L3063">
        <v>1</v>
      </c>
      <c r="M3063">
        <v>177651</v>
      </c>
      <c r="N3063">
        <v>0</v>
      </c>
      <c r="O3063" t="str">
        <f t="shared" si="284"/>
        <v>30-45</v>
      </c>
      <c r="P3063" t="str">
        <f t="shared" si="285"/>
        <v>Low</v>
      </c>
      <c r="Q3063" t="str">
        <f t="shared" si="286"/>
        <v>New</v>
      </c>
      <c r="R3063" t="str">
        <f t="shared" si="287"/>
        <v>Low Balance</v>
      </c>
      <c r="S3063" t="str">
        <f t="shared" si="288"/>
        <v>Normal</v>
      </c>
      <c r="T3063">
        <v>1</v>
      </c>
      <c r="U3063">
        <f t="shared" si="289"/>
        <v>0</v>
      </c>
    </row>
    <row r="3064" spans="1:21" x14ac:dyDescent="0.25">
      <c r="A3064">
        <v>2025</v>
      </c>
      <c r="B3064">
        <v>15697574</v>
      </c>
      <c r="C3064" t="s">
        <v>853</v>
      </c>
      <c r="D3064">
        <v>582</v>
      </c>
      <c r="E3064" t="s">
        <v>15</v>
      </c>
      <c r="F3064" t="s">
        <v>16</v>
      </c>
      <c r="G3064">
        <v>40</v>
      </c>
      <c r="H3064">
        <v>9</v>
      </c>
      <c r="I3064">
        <v>0</v>
      </c>
      <c r="J3064">
        <v>3</v>
      </c>
      <c r="K3064">
        <v>1</v>
      </c>
      <c r="L3064">
        <v>1</v>
      </c>
      <c r="M3064">
        <v>60954</v>
      </c>
      <c r="N3064">
        <v>0</v>
      </c>
      <c r="O3064" t="str">
        <f t="shared" si="284"/>
        <v>30-45</v>
      </c>
      <c r="P3064" t="str">
        <f t="shared" si="285"/>
        <v>Low</v>
      </c>
      <c r="Q3064" t="str">
        <f t="shared" si="286"/>
        <v>Long-Term</v>
      </c>
      <c r="R3064" t="str">
        <f t="shared" si="287"/>
        <v>Zero Balance</v>
      </c>
      <c r="S3064" t="str">
        <f t="shared" si="288"/>
        <v>Normal</v>
      </c>
      <c r="T3064">
        <v>1</v>
      </c>
      <c r="U3064">
        <f t="shared" si="289"/>
        <v>0</v>
      </c>
    </row>
    <row r="3065" spans="1:21" x14ac:dyDescent="0.25">
      <c r="A3065">
        <v>2025</v>
      </c>
      <c r="B3065">
        <v>15578738</v>
      </c>
      <c r="C3065" t="s">
        <v>943</v>
      </c>
      <c r="D3065">
        <v>609</v>
      </c>
      <c r="E3065" t="s">
        <v>15</v>
      </c>
      <c r="F3065" t="s">
        <v>23</v>
      </c>
      <c r="G3065">
        <v>32</v>
      </c>
      <c r="H3065">
        <v>7</v>
      </c>
      <c r="I3065">
        <v>71872</v>
      </c>
      <c r="J3065">
        <v>1</v>
      </c>
      <c r="K3065">
        <v>1</v>
      </c>
      <c r="L3065">
        <v>1</v>
      </c>
      <c r="M3065">
        <v>151925</v>
      </c>
      <c r="N3065">
        <v>0</v>
      </c>
      <c r="O3065" t="str">
        <f t="shared" si="284"/>
        <v>30-45</v>
      </c>
      <c r="P3065" t="str">
        <f t="shared" si="285"/>
        <v>Medium</v>
      </c>
      <c r="Q3065" t="str">
        <f t="shared" si="286"/>
        <v>Mid-Term</v>
      </c>
      <c r="R3065" t="str">
        <f t="shared" si="287"/>
        <v>Low Balance</v>
      </c>
      <c r="S3065" t="str">
        <f t="shared" si="288"/>
        <v>Normal</v>
      </c>
      <c r="T3065">
        <v>1</v>
      </c>
      <c r="U3065">
        <f t="shared" si="289"/>
        <v>0</v>
      </c>
    </row>
    <row r="3066" spans="1:21" x14ac:dyDescent="0.25">
      <c r="A3066">
        <v>2025</v>
      </c>
      <c r="B3066">
        <v>15762228</v>
      </c>
      <c r="C3066" t="s">
        <v>242</v>
      </c>
      <c r="D3066">
        <v>506</v>
      </c>
      <c r="E3066" t="s">
        <v>18</v>
      </c>
      <c r="F3066" t="s">
        <v>23</v>
      </c>
      <c r="G3066">
        <v>35</v>
      </c>
      <c r="H3066">
        <v>6</v>
      </c>
      <c r="I3066">
        <v>110047</v>
      </c>
      <c r="J3066">
        <v>2</v>
      </c>
      <c r="K3066">
        <v>1</v>
      </c>
      <c r="L3066">
        <v>0</v>
      </c>
      <c r="M3066">
        <v>26319</v>
      </c>
      <c r="N3066">
        <v>0</v>
      </c>
      <c r="O3066" t="str">
        <f t="shared" si="284"/>
        <v>30-45</v>
      </c>
      <c r="P3066" t="str">
        <f t="shared" si="285"/>
        <v>Low</v>
      </c>
      <c r="Q3066" t="str">
        <f t="shared" si="286"/>
        <v>Mid-Term</v>
      </c>
      <c r="R3066" t="str">
        <f t="shared" si="287"/>
        <v>High Balance</v>
      </c>
      <c r="S3066" t="str">
        <f t="shared" si="288"/>
        <v>High Value</v>
      </c>
      <c r="T3066">
        <v>1</v>
      </c>
      <c r="U3066">
        <f t="shared" si="289"/>
        <v>0</v>
      </c>
    </row>
    <row r="3067" spans="1:21" x14ac:dyDescent="0.25">
      <c r="A3067">
        <v>2025</v>
      </c>
      <c r="B3067">
        <v>15614827</v>
      </c>
      <c r="C3067" t="s">
        <v>180</v>
      </c>
      <c r="D3067">
        <v>503</v>
      </c>
      <c r="E3067" t="s">
        <v>15</v>
      </c>
      <c r="F3067" t="s">
        <v>23</v>
      </c>
      <c r="G3067">
        <v>42</v>
      </c>
      <c r="H3067">
        <v>8</v>
      </c>
      <c r="I3067">
        <v>104430</v>
      </c>
      <c r="J3067">
        <v>1</v>
      </c>
      <c r="K3067">
        <v>1</v>
      </c>
      <c r="L3067">
        <v>1</v>
      </c>
      <c r="M3067">
        <v>147558</v>
      </c>
      <c r="N3067">
        <v>0</v>
      </c>
      <c r="O3067" t="str">
        <f t="shared" si="284"/>
        <v>30-45</v>
      </c>
      <c r="P3067" t="str">
        <f t="shared" si="285"/>
        <v>Low</v>
      </c>
      <c r="Q3067" t="str">
        <f t="shared" si="286"/>
        <v>Long-Term</v>
      </c>
      <c r="R3067" t="str">
        <f t="shared" si="287"/>
        <v>High Balance</v>
      </c>
      <c r="S3067" t="str">
        <f t="shared" si="288"/>
        <v>High Value</v>
      </c>
      <c r="T3067">
        <v>1</v>
      </c>
      <c r="U3067">
        <f t="shared" si="289"/>
        <v>0</v>
      </c>
    </row>
    <row r="3068" spans="1:21" x14ac:dyDescent="0.25">
      <c r="A3068">
        <v>2025</v>
      </c>
      <c r="B3068">
        <v>15789815</v>
      </c>
      <c r="C3068" t="s">
        <v>504</v>
      </c>
      <c r="D3068">
        <v>503</v>
      </c>
      <c r="E3068" t="s">
        <v>15</v>
      </c>
      <c r="F3068" t="s">
        <v>16</v>
      </c>
      <c r="G3068">
        <v>28</v>
      </c>
      <c r="H3068">
        <v>5</v>
      </c>
      <c r="I3068">
        <v>0</v>
      </c>
      <c r="J3068">
        <v>2</v>
      </c>
      <c r="K3068">
        <v>1</v>
      </c>
      <c r="L3068">
        <v>0</v>
      </c>
      <c r="M3068">
        <v>125918</v>
      </c>
      <c r="N3068">
        <v>0</v>
      </c>
      <c r="O3068" t="str">
        <f t="shared" si="284"/>
        <v>&lt;30</v>
      </c>
      <c r="P3068" t="str">
        <f t="shared" si="285"/>
        <v>Low</v>
      </c>
      <c r="Q3068" t="str">
        <f t="shared" si="286"/>
        <v>Mid-Term</v>
      </c>
      <c r="R3068" t="str">
        <f t="shared" si="287"/>
        <v>Zero Balance</v>
      </c>
      <c r="S3068" t="str">
        <f t="shared" si="288"/>
        <v>Normal</v>
      </c>
      <c r="T3068">
        <v>1</v>
      </c>
      <c r="U3068">
        <f t="shared" si="289"/>
        <v>0</v>
      </c>
    </row>
    <row r="3069" spans="1:21" x14ac:dyDescent="0.25">
      <c r="A3069">
        <v>2025</v>
      </c>
      <c r="B3069">
        <v>15579781</v>
      </c>
      <c r="C3069" t="s">
        <v>68</v>
      </c>
      <c r="D3069">
        <v>806</v>
      </c>
      <c r="E3069" t="s">
        <v>26</v>
      </c>
      <c r="F3069" t="s">
        <v>23</v>
      </c>
      <c r="G3069">
        <v>31</v>
      </c>
      <c r="H3069">
        <v>10</v>
      </c>
      <c r="I3069">
        <v>138654</v>
      </c>
      <c r="J3069">
        <v>1</v>
      </c>
      <c r="K3069">
        <v>1</v>
      </c>
      <c r="L3069">
        <v>0</v>
      </c>
      <c r="M3069">
        <v>190803</v>
      </c>
      <c r="N3069">
        <v>0</v>
      </c>
      <c r="O3069" t="str">
        <f t="shared" si="284"/>
        <v>30-45</v>
      </c>
      <c r="P3069" t="str">
        <f t="shared" si="285"/>
        <v>High</v>
      </c>
      <c r="Q3069" t="str">
        <f t="shared" si="286"/>
        <v>Long-Term</v>
      </c>
      <c r="R3069" t="str">
        <f t="shared" si="287"/>
        <v>High Balance</v>
      </c>
      <c r="S3069" t="str">
        <f t="shared" si="288"/>
        <v>High Value</v>
      </c>
      <c r="T3069">
        <v>1</v>
      </c>
      <c r="U3069">
        <f t="shared" si="289"/>
        <v>0</v>
      </c>
    </row>
    <row r="3070" spans="1:21" x14ac:dyDescent="0.25">
      <c r="A3070">
        <v>2025</v>
      </c>
      <c r="B3070">
        <v>15587013</v>
      </c>
      <c r="C3070" t="s">
        <v>153</v>
      </c>
      <c r="D3070">
        <v>653</v>
      </c>
      <c r="E3070" t="s">
        <v>15</v>
      </c>
      <c r="F3070" t="s">
        <v>16</v>
      </c>
      <c r="G3070">
        <v>31</v>
      </c>
      <c r="H3070">
        <v>7</v>
      </c>
      <c r="I3070">
        <v>102575</v>
      </c>
      <c r="J3070">
        <v>1</v>
      </c>
      <c r="K3070">
        <v>1</v>
      </c>
      <c r="L3070">
        <v>1</v>
      </c>
      <c r="M3070">
        <v>11044</v>
      </c>
      <c r="N3070">
        <v>0</v>
      </c>
      <c r="O3070" t="str">
        <f t="shared" si="284"/>
        <v>30-45</v>
      </c>
      <c r="P3070" t="str">
        <f t="shared" si="285"/>
        <v>Medium</v>
      </c>
      <c r="Q3070" t="str">
        <f t="shared" si="286"/>
        <v>Mid-Term</v>
      </c>
      <c r="R3070" t="str">
        <f t="shared" si="287"/>
        <v>High Balance</v>
      </c>
      <c r="S3070" t="str">
        <f t="shared" si="288"/>
        <v>High Value</v>
      </c>
      <c r="T3070">
        <v>1</v>
      </c>
      <c r="U3070">
        <f t="shared" si="289"/>
        <v>0</v>
      </c>
    </row>
    <row r="3071" spans="1:21" x14ac:dyDescent="0.25">
      <c r="A3071">
        <v>2025</v>
      </c>
      <c r="B3071">
        <v>15570932</v>
      </c>
      <c r="C3071" t="s">
        <v>82</v>
      </c>
      <c r="D3071">
        <v>666</v>
      </c>
      <c r="E3071" t="s">
        <v>15</v>
      </c>
      <c r="F3071" t="s">
        <v>23</v>
      </c>
      <c r="G3071">
        <v>43</v>
      </c>
      <c r="H3071">
        <v>7</v>
      </c>
      <c r="I3071">
        <v>137781</v>
      </c>
      <c r="J3071">
        <v>2</v>
      </c>
      <c r="K3071">
        <v>1</v>
      </c>
      <c r="L3071">
        <v>1</v>
      </c>
      <c r="M3071">
        <v>119100</v>
      </c>
      <c r="N3071">
        <v>1</v>
      </c>
      <c r="O3071" t="str">
        <f t="shared" si="284"/>
        <v>30-45</v>
      </c>
      <c r="P3071" t="str">
        <f t="shared" si="285"/>
        <v>Medium</v>
      </c>
      <c r="Q3071" t="str">
        <f t="shared" si="286"/>
        <v>Mid-Term</v>
      </c>
      <c r="R3071" t="str">
        <f t="shared" si="287"/>
        <v>High Balance</v>
      </c>
      <c r="S3071" t="str">
        <f t="shared" si="288"/>
        <v>High Value</v>
      </c>
      <c r="T3071">
        <v>1</v>
      </c>
      <c r="U3071">
        <f t="shared" si="289"/>
        <v>137781</v>
      </c>
    </row>
    <row r="3072" spans="1:21" x14ac:dyDescent="0.25">
      <c r="A3072">
        <v>2025</v>
      </c>
      <c r="B3072">
        <v>15794661</v>
      </c>
      <c r="C3072" t="s">
        <v>924</v>
      </c>
      <c r="D3072">
        <v>674</v>
      </c>
      <c r="E3072" t="s">
        <v>18</v>
      </c>
      <c r="F3072" t="s">
        <v>23</v>
      </c>
      <c r="G3072">
        <v>32</v>
      </c>
      <c r="H3072">
        <v>2</v>
      </c>
      <c r="I3072">
        <v>0</v>
      </c>
      <c r="J3072">
        <v>2</v>
      </c>
      <c r="K3072">
        <v>1</v>
      </c>
      <c r="L3072">
        <v>0</v>
      </c>
      <c r="M3072">
        <v>140579</v>
      </c>
      <c r="N3072">
        <v>0</v>
      </c>
      <c r="O3072" t="str">
        <f t="shared" si="284"/>
        <v>30-45</v>
      </c>
      <c r="P3072" t="str">
        <f t="shared" si="285"/>
        <v>Medium</v>
      </c>
      <c r="Q3072" t="str">
        <f t="shared" si="286"/>
        <v>New</v>
      </c>
      <c r="R3072" t="str">
        <f t="shared" si="287"/>
        <v>Zero Balance</v>
      </c>
      <c r="S3072" t="str">
        <f t="shared" si="288"/>
        <v>Normal</v>
      </c>
      <c r="T3072">
        <v>1</v>
      </c>
      <c r="U3072">
        <f t="shared" si="289"/>
        <v>0</v>
      </c>
    </row>
    <row r="3073" spans="1:21" x14ac:dyDescent="0.25">
      <c r="A3073">
        <v>2025</v>
      </c>
      <c r="B3073">
        <v>15581654</v>
      </c>
      <c r="C3073" t="s">
        <v>1387</v>
      </c>
      <c r="D3073">
        <v>798</v>
      </c>
      <c r="E3073" t="s">
        <v>15</v>
      </c>
      <c r="F3073" t="s">
        <v>23</v>
      </c>
      <c r="G3073">
        <v>32</v>
      </c>
      <c r="H3073">
        <v>7</v>
      </c>
      <c r="I3073">
        <v>0</v>
      </c>
      <c r="J3073">
        <v>2</v>
      </c>
      <c r="K3073">
        <v>0</v>
      </c>
      <c r="L3073">
        <v>1</v>
      </c>
      <c r="M3073">
        <v>37732</v>
      </c>
      <c r="N3073">
        <v>0</v>
      </c>
      <c r="O3073" t="str">
        <f t="shared" si="284"/>
        <v>30-45</v>
      </c>
      <c r="P3073" t="str">
        <f t="shared" si="285"/>
        <v>High</v>
      </c>
      <c r="Q3073" t="str">
        <f t="shared" si="286"/>
        <v>Mid-Term</v>
      </c>
      <c r="R3073" t="str">
        <f t="shared" si="287"/>
        <v>Zero Balance</v>
      </c>
      <c r="S3073" t="str">
        <f t="shared" si="288"/>
        <v>Normal</v>
      </c>
      <c r="T3073">
        <v>1</v>
      </c>
      <c r="U3073">
        <f t="shared" si="289"/>
        <v>0</v>
      </c>
    </row>
    <row r="3074" spans="1:21" x14ac:dyDescent="0.25">
      <c r="A3074">
        <v>2025</v>
      </c>
      <c r="B3074">
        <v>15644296</v>
      </c>
      <c r="C3074" t="s">
        <v>33</v>
      </c>
      <c r="D3074">
        <v>740</v>
      </c>
      <c r="E3074" t="s">
        <v>15</v>
      </c>
      <c r="F3074" t="s">
        <v>16</v>
      </c>
      <c r="G3074">
        <v>30</v>
      </c>
      <c r="H3074">
        <v>8</v>
      </c>
      <c r="I3074">
        <v>105210</v>
      </c>
      <c r="J3074">
        <v>1</v>
      </c>
      <c r="K3074">
        <v>1</v>
      </c>
      <c r="L3074">
        <v>0</v>
      </c>
      <c r="M3074">
        <v>1853</v>
      </c>
      <c r="N3074">
        <v>0</v>
      </c>
      <c r="O3074" t="str">
        <f t="shared" ref="O3074:O3137" si="290">IF(G3074&lt;30,"&lt;30",IF(G3074&lt;=45,"30-45",IF(G3074&lt;=60,"46-60","60+")))</f>
        <v>30-45</v>
      </c>
      <c r="P3074" t="str">
        <f t="shared" ref="P3074:P3137" si="291">IF(D3074&lt;600,"Low",IF(D3074&lt;=750,"Medium","High"))</f>
        <v>Medium</v>
      </c>
      <c r="Q3074" t="str">
        <f t="shared" ref="Q3074:Q3137" si="292">IF(H3074&lt;=3,"New",IF(H3074&lt;=7,"Mid-Term","Long-Term"))</f>
        <v>Long-Term</v>
      </c>
      <c r="R3074" t="str">
        <f t="shared" ref="R3074:R3137" si="293">IF(I3074=0,"Zero Balance",IF(I3074&lt;100000,"Low Balance","High Balance"))</f>
        <v>High Balance</v>
      </c>
      <c r="S3074" t="str">
        <f t="shared" ref="S3074:S3137" si="294">IF(I3074&gt;=100000,"High Value","Normal")</f>
        <v>High Value</v>
      </c>
      <c r="T3074">
        <v>1</v>
      </c>
      <c r="U3074">
        <f t="shared" ref="U3074:U3137" si="295">IF(N3074=1,I3074,0)</f>
        <v>0</v>
      </c>
    </row>
    <row r="3075" spans="1:21" x14ac:dyDescent="0.25">
      <c r="A3075">
        <v>2025</v>
      </c>
      <c r="B3075">
        <v>15614420</v>
      </c>
      <c r="C3075" t="s">
        <v>1561</v>
      </c>
      <c r="D3075">
        <v>531</v>
      </c>
      <c r="E3075" t="s">
        <v>26</v>
      </c>
      <c r="F3075" t="s">
        <v>16</v>
      </c>
      <c r="G3075">
        <v>32</v>
      </c>
      <c r="H3075">
        <v>0</v>
      </c>
      <c r="I3075">
        <v>109570</v>
      </c>
      <c r="J3075">
        <v>2</v>
      </c>
      <c r="K3075">
        <v>1</v>
      </c>
      <c r="L3075">
        <v>1</v>
      </c>
      <c r="M3075">
        <v>172050</v>
      </c>
      <c r="N3075">
        <v>0</v>
      </c>
      <c r="O3075" t="str">
        <f t="shared" si="290"/>
        <v>30-45</v>
      </c>
      <c r="P3075" t="str">
        <f t="shared" si="291"/>
        <v>Low</v>
      </c>
      <c r="Q3075" t="str">
        <f t="shared" si="292"/>
        <v>New</v>
      </c>
      <c r="R3075" t="str">
        <f t="shared" si="293"/>
        <v>High Balance</v>
      </c>
      <c r="S3075" t="str">
        <f t="shared" si="294"/>
        <v>High Value</v>
      </c>
      <c r="T3075">
        <v>1</v>
      </c>
      <c r="U3075">
        <f t="shared" si="295"/>
        <v>0</v>
      </c>
    </row>
    <row r="3076" spans="1:21" x14ac:dyDescent="0.25">
      <c r="A3076">
        <v>2025</v>
      </c>
      <c r="B3076">
        <v>15609653</v>
      </c>
      <c r="C3076" t="s">
        <v>1031</v>
      </c>
      <c r="D3076">
        <v>614</v>
      </c>
      <c r="E3076" t="s">
        <v>26</v>
      </c>
      <c r="F3076" t="s">
        <v>16</v>
      </c>
      <c r="G3076">
        <v>44</v>
      </c>
      <c r="H3076">
        <v>6</v>
      </c>
      <c r="I3076">
        <v>118716</v>
      </c>
      <c r="J3076">
        <v>1</v>
      </c>
      <c r="K3076">
        <v>1</v>
      </c>
      <c r="L3076">
        <v>0</v>
      </c>
      <c r="M3076">
        <v>133591</v>
      </c>
      <c r="N3076">
        <v>1</v>
      </c>
      <c r="O3076" t="str">
        <f t="shared" si="290"/>
        <v>30-45</v>
      </c>
      <c r="P3076" t="str">
        <f t="shared" si="291"/>
        <v>Medium</v>
      </c>
      <c r="Q3076" t="str">
        <f t="shared" si="292"/>
        <v>Mid-Term</v>
      </c>
      <c r="R3076" t="str">
        <f t="shared" si="293"/>
        <v>High Balance</v>
      </c>
      <c r="S3076" t="str">
        <f t="shared" si="294"/>
        <v>High Value</v>
      </c>
      <c r="T3076">
        <v>1</v>
      </c>
      <c r="U3076">
        <f t="shared" si="295"/>
        <v>118716</v>
      </c>
    </row>
    <row r="3077" spans="1:21" x14ac:dyDescent="0.25">
      <c r="A3077">
        <v>2025</v>
      </c>
      <c r="B3077">
        <v>15594577</v>
      </c>
      <c r="C3077" t="s">
        <v>464</v>
      </c>
      <c r="D3077">
        <v>556</v>
      </c>
      <c r="E3077" t="s">
        <v>15</v>
      </c>
      <c r="F3077" t="s">
        <v>23</v>
      </c>
      <c r="G3077">
        <v>35</v>
      </c>
      <c r="H3077">
        <v>10</v>
      </c>
      <c r="I3077">
        <v>0</v>
      </c>
      <c r="J3077">
        <v>2</v>
      </c>
      <c r="K3077">
        <v>1</v>
      </c>
      <c r="L3077">
        <v>1</v>
      </c>
      <c r="M3077">
        <v>192751</v>
      </c>
      <c r="N3077">
        <v>0</v>
      </c>
      <c r="O3077" t="str">
        <f t="shared" si="290"/>
        <v>30-45</v>
      </c>
      <c r="P3077" t="str">
        <f t="shared" si="291"/>
        <v>Low</v>
      </c>
      <c r="Q3077" t="str">
        <f t="shared" si="292"/>
        <v>Long-Term</v>
      </c>
      <c r="R3077" t="str">
        <f t="shared" si="293"/>
        <v>Zero Balance</v>
      </c>
      <c r="S3077" t="str">
        <f t="shared" si="294"/>
        <v>Normal</v>
      </c>
      <c r="T3077">
        <v>1</v>
      </c>
      <c r="U3077">
        <f t="shared" si="295"/>
        <v>0</v>
      </c>
    </row>
    <row r="3078" spans="1:21" x14ac:dyDescent="0.25">
      <c r="A3078">
        <v>2025</v>
      </c>
      <c r="B3078">
        <v>15584114</v>
      </c>
      <c r="C3078" t="s">
        <v>190</v>
      </c>
      <c r="D3078">
        <v>678</v>
      </c>
      <c r="E3078" t="s">
        <v>26</v>
      </c>
      <c r="F3078" t="s">
        <v>16</v>
      </c>
      <c r="G3078">
        <v>43</v>
      </c>
      <c r="H3078">
        <v>2</v>
      </c>
      <c r="I3078">
        <v>153393</v>
      </c>
      <c r="J3078">
        <v>2</v>
      </c>
      <c r="K3078">
        <v>1</v>
      </c>
      <c r="L3078">
        <v>1</v>
      </c>
      <c r="M3078">
        <v>193828</v>
      </c>
      <c r="N3078">
        <v>0</v>
      </c>
      <c r="O3078" t="str">
        <f t="shared" si="290"/>
        <v>30-45</v>
      </c>
      <c r="P3078" t="str">
        <f t="shared" si="291"/>
        <v>Medium</v>
      </c>
      <c r="Q3078" t="str">
        <f t="shared" si="292"/>
        <v>New</v>
      </c>
      <c r="R3078" t="str">
        <f t="shared" si="293"/>
        <v>High Balance</v>
      </c>
      <c r="S3078" t="str">
        <f t="shared" si="294"/>
        <v>High Value</v>
      </c>
      <c r="T3078">
        <v>1</v>
      </c>
      <c r="U3078">
        <f t="shared" si="295"/>
        <v>0</v>
      </c>
    </row>
    <row r="3079" spans="1:21" x14ac:dyDescent="0.25">
      <c r="A3079">
        <v>2025</v>
      </c>
      <c r="B3079">
        <v>15673367</v>
      </c>
      <c r="C3079" t="s">
        <v>1562</v>
      </c>
      <c r="D3079">
        <v>587</v>
      </c>
      <c r="E3079" t="s">
        <v>26</v>
      </c>
      <c r="F3079" t="s">
        <v>23</v>
      </c>
      <c r="G3079">
        <v>33</v>
      </c>
      <c r="H3079">
        <v>6</v>
      </c>
      <c r="I3079">
        <v>132603</v>
      </c>
      <c r="J3079">
        <v>1</v>
      </c>
      <c r="K3079">
        <v>1</v>
      </c>
      <c r="L3079">
        <v>0</v>
      </c>
      <c r="M3079">
        <v>55776</v>
      </c>
      <c r="N3079">
        <v>0</v>
      </c>
      <c r="O3079" t="str">
        <f t="shared" si="290"/>
        <v>30-45</v>
      </c>
      <c r="P3079" t="str">
        <f t="shared" si="291"/>
        <v>Low</v>
      </c>
      <c r="Q3079" t="str">
        <f t="shared" si="292"/>
        <v>Mid-Term</v>
      </c>
      <c r="R3079" t="str">
        <f t="shared" si="293"/>
        <v>High Balance</v>
      </c>
      <c r="S3079" t="str">
        <f t="shared" si="294"/>
        <v>High Value</v>
      </c>
      <c r="T3079">
        <v>1</v>
      </c>
      <c r="U3079">
        <f t="shared" si="295"/>
        <v>0</v>
      </c>
    </row>
    <row r="3080" spans="1:21" x14ac:dyDescent="0.25">
      <c r="A3080">
        <v>2025</v>
      </c>
      <c r="B3080">
        <v>15685576</v>
      </c>
      <c r="C3080" t="s">
        <v>1563</v>
      </c>
      <c r="D3080">
        <v>527</v>
      </c>
      <c r="E3080" t="s">
        <v>18</v>
      </c>
      <c r="F3080" t="s">
        <v>16</v>
      </c>
      <c r="G3080">
        <v>36</v>
      </c>
      <c r="H3080">
        <v>6</v>
      </c>
      <c r="I3080">
        <v>0</v>
      </c>
      <c r="J3080">
        <v>2</v>
      </c>
      <c r="K3080">
        <v>1</v>
      </c>
      <c r="L3080">
        <v>1</v>
      </c>
      <c r="M3080">
        <v>102280</v>
      </c>
      <c r="N3080">
        <v>0</v>
      </c>
      <c r="O3080" t="str">
        <f t="shared" si="290"/>
        <v>30-45</v>
      </c>
      <c r="P3080" t="str">
        <f t="shared" si="291"/>
        <v>Low</v>
      </c>
      <c r="Q3080" t="str">
        <f t="shared" si="292"/>
        <v>Mid-Term</v>
      </c>
      <c r="R3080" t="str">
        <f t="shared" si="293"/>
        <v>Zero Balance</v>
      </c>
      <c r="S3080" t="str">
        <f t="shared" si="294"/>
        <v>Normal</v>
      </c>
      <c r="T3080">
        <v>1</v>
      </c>
      <c r="U3080">
        <f t="shared" si="295"/>
        <v>0</v>
      </c>
    </row>
    <row r="3081" spans="1:21" x14ac:dyDescent="0.25">
      <c r="A3081">
        <v>2025</v>
      </c>
      <c r="B3081">
        <v>15774727</v>
      </c>
      <c r="C3081" t="s">
        <v>340</v>
      </c>
      <c r="D3081">
        <v>757</v>
      </c>
      <c r="E3081" t="s">
        <v>26</v>
      </c>
      <c r="F3081" t="s">
        <v>16</v>
      </c>
      <c r="G3081">
        <v>34</v>
      </c>
      <c r="H3081">
        <v>1</v>
      </c>
      <c r="I3081">
        <v>129398</v>
      </c>
      <c r="J3081">
        <v>2</v>
      </c>
      <c r="K3081">
        <v>0</v>
      </c>
      <c r="L3081">
        <v>0</v>
      </c>
      <c r="M3081">
        <v>44965</v>
      </c>
      <c r="N3081">
        <v>0</v>
      </c>
      <c r="O3081" t="str">
        <f t="shared" si="290"/>
        <v>30-45</v>
      </c>
      <c r="P3081" t="str">
        <f t="shared" si="291"/>
        <v>High</v>
      </c>
      <c r="Q3081" t="str">
        <f t="shared" si="292"/>
        <v>New</v>
      </c>
      <c r="R3081" t="str">
        <f t="shared" si="293"/>
        <v>High Balance</v>
      </c>
      <c r="S3081" t="str">
        <f t="shared" si="294"/>
        <v>High Value</v>
      </c>
      <c r="T3081">
        <v>1</v>
      </c>
      <c r="U3081">
        <f t="shared" si="295"/>
        <v>0</v>
      </c>
    </row>
    <row r="3082" spans="1:21" x14ac:dyDescent="0.25">
      <c r="A3082">
        <v>2025</v>
      </c>
      <c r="B3082">
        <v>15694288</v>
      </c>
      <c r="C3082" t="s">
        <v>1564</v>
      </c>
      <c r="D3082">
        <v>468</v>
      </c>
      <c r="E3082" t="s">
        <v>18</v>
      </c>
      <c r="F3082" t="s">
        <v>23</v>
      </c>
      <c r="G3082">
        <v>28</v>
      </c>
      <c r="H3082">
        <v>3</v>
      </c>
      <c r="I3082">
        <v>0</v>
      </c>
      <c r="J3082">
        <v>2</v>
      </c>
      <c r="K3082">
        <v>1</v>
      </c>
      <c r="L3082">
        <v>0</v>
      </c>
      <c r="M3082">
        <v>170661</v>
      </c>
      <c r="N3082">
        <v>0</v>
      </c>
      <c r="O3082" t="str">
        <f t="shared" si="290"/>
        <v>&lt;30</v>
      </c>
      <c r="P3082" t="str">
        <f t="shared" si="291"/>
        <v>Low</v>
      </c>
      <c r="Q3082" t="str">
        <f t="shared" si="292"/>
        <v>New</v>
      </c>
      <c r="R3082" t="str">
        <f t="shared" si="293"/>
        <v>Zero Balance</v>
      </c>
      <c r="S3082" t="str">
        <f t="shared" si="294"/>
        <v>Normal</v>
      </c>
      <c r="T3082">
        <v>1</v>
      </c>
      <c r="U3082">
        <f t="shared" si="295"/>
        <v>0</v>
      </c>
    </row>
    <row r="3083" spans="1:21" x14ac:dyDescent="0.25">
      <c r="A3083">
        <v>2025</v>
      </c>
      <c r="B3083">
        <v>15603319</v>
      </c>
      <c r="C3083" t="s">
        <v>113</v>
      </c>
      <c r="D3083">
        <v>693</v>
      </c>
      <c r="E3083" t="s">
        <v>15</v>
      </c>
      <c r="F3083" t="s">
        <v>23</v>
      </c>
      <c r="G3083">
        <v>29</v>
      </c>
      <c r="H3083">
        <v>2</v>
      </c>
      <c r="I3083">
        <v>151353</v>
      </c>
      <c r="J3083">
        <v>1</v>
      </c>
      <c r="K3083">
        <v>0</v>
      </c>
      <c r="L3083">
        <v>0</v>
      </c>
      <c r="M3083">
        <v>197146</v>
      </c>
      <c r="N3083">
        <v>0</v>
      </c>
      <c r="O3083" t="str">
        <f t="shared" si="290"/>
        <v>&lt;30</v>
      </c>
      <c r="P3083" t="str">
        <f t="shared" si="291"/>
        <v>Medium</v>
      </c>
      <c r="Q3083" t="str">
        <f t="shared" si="292"/>
        <v>New</v>
      </c>
      <c r="R3083" t="str">
        <f t="shared" si="293"/>
        <v>High Balance</v>
      </c>
      <c r="S3083" t="str">
        <f t="shared" si="294"/>
        <v>High Value</v>
      </c>
      <c r="T3083">
        <v>1</v>
      </c>
      <c r="U3083">
        <f t="shared" si="295"/>
        <v>0</v>
      </c>
    </row>
    <row r="3084" spans="1:21" x14ac:dyDescent="0.25">
      <c r="A3084">
        <v>2025</v>
      </c>
      <c r="B3084">
        <v>15759066</v>
      </c>
      <c r="C3084" t="s">
        <v>366</v>
      </c>
      <c r="D3084">
        <v>483</v>
      </c>
      <c r="E3084" t="s">
        <v>15</v>
      </c>
      <c r="F3084" t="s">
        <v>16</v>
      </c>
      <c r="G3084">
        <v>44</v>
      </c>
      <c r="H3084">
        <v>5</v>
      </c>
      <c r="I3084">
        <v>136836</v>
      </c>
      <c r="J3084">
        <v>1</v>
      </c>
      <c r="K3084">
        <v>1</v>
      </c>
      <c r="L3084">
        <v>0</v>
      </c>
      <c r="M3084">
        <v>192360</v>
      </c>
      <c r="N3084">
        <v>1</v>
      </c>
      <c r="O3084" t="str">
        <f t="shared" si="290"/>
        <v>30-45</v>
      </c>
      <c r="P3084" t="str">
        <f t="shared" si="291"/>
        <v>Low</v>
      </c>
      <c r="Q3084" t="str">
        <f t="shared" si="292"/>
        <v>Mid-Term</v>
      </c>
      <c r="R3084" t="str">
        <f t="shared" si="293"/>
        <v>High Balance</v>
      </c>
      <c r="S3084" t="str">
        <f t="shared" si="294"/>
        <v>High Value</v>
      </c>
      <c r="T3084">
        <v>1</v>
      </c>
      <c r="U3084">
        <f t="shared" si="295"/>
        <v>136836</v>
      </c>
    </row>
    <row r="3085" spans="1:21" x14ac:dyDescent="0.25">
      <c r="A3085">
        <v>2025</v>
      </c>
      <c r="B3085">
        <v>15814816</v>
      </c>
      <c r="C3085" t="s">
        <v>594</v>
      </c>
      <c r="D3085">
        <v>466</v>
      </c>
      <c r="E3085" t="s">
        <v>15</v>
      </c>
      <c r="F3085" t="s">
        <v>23</v>
      </c>
      <c r="G3085">
        <v>40</v>
      </c>
      <c r="H3085">
        <v>4</v>
      </c>
      <c r="I3085">
        <v>91592</v>
      </c>
      <c r="J3085">
        <v>1</v>
      </c>
      <c r="K3085">
        <v>1</v>
      </c>
      <c r="L3085">
        <v>0</v>
      </c>
      <c r="M3085">
        <v>141210</v>
      </c>
      <c r="N3085">
        <v>1</v>
      </c>
      <c r="O3085" t="str">
        <f t="shared" si="290"/>
        <v>30-45</v>
      </c>
      <c r="P3085" t="str">
        <f t="shared" si="291"/>
        <v>Low</v>
      </c>
      <c r="Q3085" t="str">
        <f t="shared" si="292"/>
        <v>Mid-Term</v>
      </c>
      <c r="R3085" t="str">
        <f t="shared" si="293"/>
        <v>Low Balance</v>
      </c>
      <c r="S3085" t="str">
        <f t="shared" si="294"/>
        <v>Normal</v>
      </c>
      <c r="T3085">
        <v>1</v>
      </c>
      <c r="U3085">
        <f t="shared" si="295"/>
        <v>91592</v>
      </c>
    </row>
    <row r="3086" spans="1:21" x14ac:dyDescent="0.25">
      <c r="A3086">
        <v>2025</v>
      </c>
      <c r="B3086">
        <v>15724402</v>
      </c>
      <c r="C3086" t="s">
        <v>64</v>
      </c>
      <c r="D3086">
        <v>770</v>
      </c>
      <c r="E3086" t="s">
        <v>15</v>
      </c>
      <c r="F3086" t="s">
        <v>16</v>
      </c>
      <c r="G3086">
        <v>30</v>
      </c>
      <c r="H3086">
        <v>8</v>
      </c>
      <c r="I3086">
        <v>0</v>
      </c>
      <c r="J3086">
        <v>2</v>
      </c>
      <c r="K3086">
        <v>1</v>
      </c>
      <c r="L3086">
        <v>0</v>
      </c>
      <c r="M3086">
        <v>100557</v>
      </c>
      <c r="N3086">
        <v>0</v>
      </c>
      <c r="O3086" t="str">
        <f t="shared" si="290"/>
        <v>30-45</v>
      </c>
      <c r="P3086" t="str">
        <f t="shared" si="291"/>
        <v>High</v>
      </c>
      <c r="Q3086" t="str">
        <f t="shared" si="292"/>
        <v>Long-Term</v>
      </c>
      <c r="R3086" t="str">
        <f t="shared" si="293"/>
        <v>Zero Balance</v>
      </c>
      <c r="S3086" t="str">
        <f t="shared" si="294"/>
        <v>Normal</v>
      </c>
      <c r="T3086">
        <v>1</v>
      </c>
      <c r="U3086">
        <f t="shared" si="295"/>
        <v>0</v>
      </c>
    </row>
    <row r="3087" spans="1:21" x14ac:dyDescent="0.25">
      <c r="A3087">
        <v>2025</v>
      </c>
      <c r="B3087">
        <v>15571059</v>
      </c>
      <c r="C3087" t="s">
        <v>65</v>
      </c>
      <c r="D3087">
        <v>734</v>
      </c>
      <c r="E3087" t="s">
        <v>15</v>
      </c>
      <c r="F3087" t="s">
        <v>16</v>
      </c>
      <c r="G3087">
        <v>54</v>
      </c>
      <c r="H3087">
        <v>3</v>
      </c>
      <c r="I3087">
        <v>0</v>
      </c>
      <c r="J3087">
        <v>1</v>
      </c>
      <c r="K3087">
        <v>1</v>
      </c>
      <c r="L3087">
        <v>0</v>
      </c>
      <c r="M3087">
        <v>130806</v>
      </c>
      <c r="N3087">
        <v>1</v>
      </c>
      <c r="O3087" t="str">
        <f t="shared" si="290"/>
        <v>46-60</v>
      </c>
      <c r="P3087" t="str">
        <f t="shared" si="291"/>
        <v>Medium</v>
      </c>
      <c r="Q3087" t="str">
        <f t="shared" si="292"/>
        <v>New</v>
      </c>
      <c r="R3087" t="str">
        <f t="shared" si="293"/>
        <v>Zero Balance</v>
      </c>
      <c r="S3087" t="str">
        <f t="shared" si="294"/>
        <v>Normal</v>
      </c>
      <c r="T3087">
        <v>1</v>
      </c>
      <c r="U3087">
        <f t="shared" si="295"/>
        <v>0</v>
      </c>
    </row>
    <row r="3088" spans="1:21" x14ac:dyDescent="0.25">
      <c r="A3088">
        <v>2025</v>
      </c>
      <c r="B3088">
        <v>15674206</v>
      </c>
      <c r="C3088" t="s">
        <v>579</v>
      </c>
      <c r="D3088">
        <v>716</v>
      </c>
      <c r="E3088" t="s">
        <v>15</v>
      </c>
      <c r="F3088" t="s">
        <v>16</v>
      </c>
      <c r="G3088">
        <v>22</v>
      </c>
      <c r="H3088">
        <v>8</v>
      </c>
      <c r="I3088">
        <v>0</v>
      </c>
      <c r="J3088">
        <v>2</v>
      </c>
      <c r="K3088">
        <v>1</v>
      </c>
      <c r="L3088">
        <v>1</v>
      </c>
      <c r="M3088">
        <v>92607</v>
      </c>
      <c r="N3088">
        <v>0</v>
      </c>
      <c r="O3088" t="str">
        <f t="shared" si="290"/>
        <v>&lt;30</v>
      </c>
      <c r="P3088" t="str">
        <f t="shared" si="291"/>
        <v>Medium</v>
      </c>
      <c r="Q3088" t="str">
        <f t="shared" si="292"/>
        <v>Long-Term</v>
      </c>
      <c r="R3088" t="str">
        <f t="shared" si="293"/>
        <v>Zero Balance</v>
      </c>
      <c r="S3088" t="str">
        <f t="shared" si="294"/>
        <v>Normal</v>
      </c>
      <c r="T3088">
        <v>1</v>
      </c>
      <c r="U3088">
        <f t="shared" si="295"/>
        <v>0</v>
      </c>
    </row>
    <row r="3089" spans="1:21" x14ac:dyDescent="0.25">
      <c r="A3089">
        <v>2025</v>
      </c>
      <c r="B3089">
        <v>15715160</v>
      </c>
      <c r="C3089" t="s">
        <v>1565</v>
      </c>
      <c r="D3089">
        <v>439</v>
      </c>
      <c r="E3089" t="s">
        <v>15</v>
      </c>
      <c r="F3089" t="s">
        <v>23</v>
      </c>
      <c r="G3089">
        <v>36</v>
      </c>
      <c r="H3089">
        <v>2</v>
      </c>
      <c r="I3089">
        <v>165536</v>
      </c>
      <c r="J3089">
        <v>2</v>
      </c>
      <c r="K3089">
        <v>1</v>
      </c>
      <c r="L3089">
        <v>1</v>
      </c>
      <c r="M3089">
        <v>123957</v>
      </c>
      <c r="N3089">
        <v>0</v>
      </c>
      <c r="O3089" t="str">
        <f t="shared" si="290"/>
        <v>30-45</v>
      </c>
      <c r="P3089" t="str">
        <f t="shared" si="291"/>
        <v>Low</v>
      </c>
      <c r="Q3089" t="str">
        <f t="shared" si="292"/>
        <v>New</v>
      </c>
      <c r="R3089" t="str">
        <f t="shared" si="293"/>
        <v>High Balance</v>
      </c>
      <c r="S3089" t="str">
        <f t="shared" si="294"/>
        <v>High Value</v>
      </c>
      <c r="T3089">
        <v>1</v>
      </c>
      <c r="U3089">
        <f t="shared" si="295"/>
        <v>0</v>
      </c>
    </row>
    <row r="3090" spans="1:21" x14ac:dyDescent="0.25">
      <c r="A3090">
        <v>2025</v>
      </c>
      <c r="B3090">
        <v>15730448</v>
      </c>
      <c r="C3090" t="s">
        <v>1566</v>
      </c>
      <c r="D3090">
        <v>538</v>
      </c>
      <c r="E3090" t="s">
        <v>26</v>
      </c>
      <c r="F3090" t="s">
        <v>23</v>
      </c>
      <c r="G3090">
        <v>25</v>
      </c>
      <c r="H3090">
        <v>5</v>
      </c>
      <c r="I3090">
        <v>62483</v>
      </c>
      <c r="J3090">
        <v>1</v>
      </c>
      <c r="K3090">
        <v>1</v>
      </c>
      <c r="L3090">
        <v>1</v>
      </c>
      <c r="M3090">
        <v>102758</v>
      </c>
      <c r="N3090">
        <v>0</v>
      </c>
      <c r="O3090" t="str">
        <f t="shared" si="290"/>
        <v>&lt;30</v>
      </c>
      <c r="P3090" t="str">
        <f t="shared" si="291"/>
        <v>Low</v>
      </c>
      <c r="Q3090" t="str">
        <f t="shared" si="292"/>
        <v>Mid-Term</v>
      </c>
      <c r="R3090" t="str">
        <f t="shared" si="293"/>
        <v>Low Balance</v>
      </c>
      <c r="S3090" t="str">
        <f t="shared" si="294"/>
        <v>Normal</v>
      </c>
      <c r="T3090">
        <v>1</v>
      </c>
      <c r="U3090">
        <f t="shared" si="295"/>
        <v>0</v>
      </c>
    </row>
    <row r="3091" spans="1:21" x14ac:dyDescent="0.25">
      <c r="A3091">
        <v>2025</v>
      </c>
      <c r="B3091">
        <v>15662067</v>
      </c>
      <c r="C3091" t="s">
        <v>589</v>
      </c>
      <c r="D3091">
        <v>743</v>
      </c>
      <c r="E3091" t="s">
        <v>15</v>
      </c>
      <c r="F3091" t="s">
        <v>23</v>
      </c>
      <c r="G3091">
        <v>40</v>
      </c>
      <c r="H3091">
        <v>8</v>
      </c>
      <c r="I3091">
        <v>68156</v>
      </c>
      <c r="J3091">
        <v>1</v>
      </c>
      <c r="K3091">
        <v>1</v>
      </c>
      <c r="L3091">
        <v>0</v>
      </c>
      <c r="M3091">
        <v>94877</v>
      </c>
      <c r="N3091">
        <v>0</v>
      </c>
      <c r="O3091" t="str">
        <f t="shared" si="290"/>
        <v>30-45</v>
      </c>
      <c r="P3091" t="str">
        <f t="shared" si="291"/>
        <v>Medium</v>
      </c>
      <c r="Q3091" t="str">
        <f t="shared" si="292"/>
        <v>Long-Term</v>
      </c>
      <c r="R3091" t="str">
        <f t="shared" si="293"/>
        <v>Low Balance</v>
      </c>
      <c r="S3091" t="str">
        <f t="shared" si="294"/>
        <v>Normal</v>
      </c>
      <c r="T3091">
        <v>1</v>
      </c>
      <c r="U3091">
        <f t="shared" si="295"/>
        <v>0</v>
      </c>
    </row>
    <row r="3092" spans="1:21" x14ac:dyDescent="0.25">
      <c r="A3092">
        <v>2025</v>
      </c>
      <c r="B3092">
        <v>15779581</v>
      </c>
      <c r="C3092" t="s">
        <v>1567</v>
      </c>
      <c r="D3092">
        <v>734</v>
      </c>
      <c r="E3092" t="s">
        <v>18</v>
      </c>
      <c r="F3092" t="s">
        <v>16</v>
      </c>
      <c r="G3092">
        <v>43</v>
      </c>
      <c r="H3092">
        <v>3</v>
      </c>
      <c r="I3092">
        <v>55853</v>
      </c>
      <c r="J3092">
        <v>2</v>
      </c>
      <c r="K3092">
        <v>0</v>
      </c>
      <c r="L3092">
        <v>1</v>
      </c>
      <c r="M3092">
        <v>94812</v>
      </c>
      <c r="N3092">
        <v>1</v>
      </c>
      <c r="O3092" t="str">
        <f t="shared" si="290"/>
        <v>30-45</v>
      </c>
      <c r="P3092" t="str">
        <f t="shared" si="291"/>
        <v>Medium</v>
      </c>
      <c r="Q3092" t="str">
        <f t="shared" si="292"/>
        <v>New</v>
      </c>
      <c r="R3092" t="str">
        <f t="shared" si="293"/>
        <v>Low Balance</v>
      </c>
      <c r="S3092" t="str">
        <f t="shared" si="294"/>
        <v>Normal</v>
      </c>
      <c r="T3092">
        <v>1</v>
      </c>
      <c r="U3092">
        <f t="shared" si="295"/>
        <v>55853</v>
      </c>
    </row>
    <row r="3093" spans="1:21" x14ac:dyDescent="0.25">
      <c r="A3093">
        <v>2025</v>
      </c>
      <c r="B3093">
        <v>15662901</v>
      </c>
      <c r="C3093" t="s">
        <v>95</v>
      </c>
      <c r="D3093">
        <v>656</v>
      </c>
      <c r="E3093" t="s">
        <v>15</v>
      </c>
      <c r="F3093" t="s">
        <v>23</v>
      </c>
      <c r="G3093">
        <v>37</v>
      </c>
      <c r="H3093">
        <v>2</v>
      </c>
      <c r="I3093">
        <v>0</v>
      </c>
      <c r="J3093">
        <v>2</v>
      </c>
      <c r="K3093">
        <v>0</v>
      </c>
      <c r="L3093">
        <v>1</v>
      </c>
      <c r="M3093">
        <v>67841</v>
      </c>
      <c r="N3093">
        <v>0</v>
      </c>
      <c r="O3093" t="str">
        <f t="shared" si="290"/>
        <v>30-45</v>
      </c>
      <c r="P3093" t="str">
        <f t="shared" si="291"/>
        <v>Medium</v>
      </c>
      <c r="Q3093" t="str">
        <f t="shared" si="292"/>
        <v>New</v>
      </c>
      <c r="R3093" t="str">
        <f t="shared" si="293"/>
        <v>Zero Balance</v>
      </c>
      <c r="S3093" t="str">
        <f t="shared" si="294"/>
        <v>Normal</v>
      </c>
      <c r="T3093">
        <v>1</v>
      </c>
      <c r="U3093">
        <f t="shared" si="295"/>
        <v>0</v>
      </c>
    </row>
    <row r="3094" spans="1:21" x14ac:dyDescent="0.25">
      <c r="A3094">
        <v>2025</v>
      </c>
      <c r="B3094">
        <v>15689751</v>
      </c>
      <c r="C3094" t="s">
        <v>1568</v>
      </c>
      <c r="D3094">
        <v>666</v>
      </c>
      <c r="E3094" t="s">
        <v>15</v>
      </c>
      <c r="F3094" t="s">
        <v>16</v>
      </c>
      <c r="G3094">
        <v>31</v>
      </c>
      <c r="H3094">
        <v>2</v>
      </c>
      <c r="I3094">
        <v>79589</v>
      </c>
      <c r="J3094">
        <v>1</v>
      </c>
      <c r="K3094">
        <v>0</v>
      </c>
      <c r="L3094">
        <v>0</v>
      </c>
      <c r="M3094">
        <v>4051</v>
      </c>
      <c r="N3094">
        <v>0</v>
      </c>
      <c r="O3094" t="str">
        <f t="shared" si="290"/>
        <v>30-45</v>
      </c>
      <c r="P3094" t="str">
        <f t="shared" si="291"/>
        <v>Medium</v>
      </c>
      <c r="Q3094" t="str">
        <f t="shared" si="292"/>
        <v>New</v>
      </c>
      <c r="R3094" t="str">
        <f t="shared" si="293"/>
        <v>Low Balance</v>
      </c>
      <c r="S3094" t="str">
        <f t="shared" si="294"/>
        <v>Normal</v>
      </c>
      <c r="T3094">
        <v>1</v>
      </c>
      <c r="U3094">
        <f t="shared" si="295"/>
        <v>0</v>
      </c>
    </row>
    <row r="3095" spans="1:21" x14ac:dyDescent="0.25">
      <c r="A3095">
        <v>2025</v>
      </c>
      <c r="B3095">
        <v>15667742</v>
      </c>
      <c r="C3095" t="s">
        <v>1005</v>
      </c>
      <c r="D3095">
        <v>627</v>
      </c>
      <c r="E3095" t="s">
        <v>18</v>
      </c>
      <c r="F3095" t="s">
        <v>23</v>
      </c>
      <c r="G3095">
        <v>41</v>
      </c>
      <c r="H3095">
        <v>5</v>
      </c>
      <c r="I3095">
        <v>100881</v>
      </c>
      <c r="J3095">
        <v>1</v>
      </c>
      <c r="K3095">
        <v>0</v>
      </c>
      <c r="L3095">
        <v>1</v>
      </c>
      <c r="M3095">
        <v>134665</v>
      </c>
      <c r="N3095">
        <v>0</v>
      </c>
      <c r="O3095" t="str">
        <f t="shared" si="290"/>
        <v>30-45</v>
      </c>
      <c r="P3095" t="str">
        <f t="shared" si="291"/>
        <v>Medium</v>
      </c>
      <c r="Q3095" t="str">
        <f t="shared" si="292"/>
        <v>Mid-Term</v>
      </c>
      <c r="R3095" t="str">
        <f t="shared" si="293"/>
        <v>High Balance</v>
      </c>
      <c r="S3095" t="str">
        <f t="shared" si="294"/>
        <v>High Value</v>
      </c>
      <c r="T3095">
        <v>1</v>
      </c>
      <c r="U3095">
        <f t="shared" si="295"/>
        <v>0</v>
      </c>
    </row>
    <row r="3096" spans="1:21" x14ac:dyDescent="0.25">
      <c r="A3096">
        <v>2025</v>
      </c>
      <c r="B3096">
        <v>15738448</v>
      </c>
      <c r="C3096" t="s">
        <v>1569</v>
      </c>
      <c r="D3096">
        <v>480</v>
      </c>
      <c r="E3096" t="s">
        <v>26</v>
      </c>
      <c r="F3096" t="s">
        <v>16</v>
      </c>
      <c r="G3096">
        <v>25</v>
      </c>
      <c r="H3096">
        <v>3</v>
      </c>
      <c r="I3096">
        <v>174330</v>
      </c>
      <c r="J3096">
        <v>2</v>
      </c>
      <c r="K3096">
        <v>0</v>
      </c>
      <c r="L3096">
        <v>0</v>
      </c>
      <c r="M3096">
        <v>181647</v>
      </c>
      <c r="N3096">
        <v>0</v>
      </c>
      <c r="O3096" t="str">
        <f t="shared" si="290"/>
        <v>&lt;30</v>
      </c>
      <c r="P3096" t="str">
        <f t="shared" si="291"/>
        <v>Low</v>
      </c>
      <c r="Q3096" t="str">
        <f t="shared" si="292"/>
        <v>New</v>
      </c>
      <c r="R3096" t="str">
        <f t="shared" si="293"/>
        <v>High Balance</v>
      </c>
      <c r="S3096" t="str">
        <f t="shared" si="294"/>
        <v>High Value</v>
      </c>
      <c r="T3096">
        <v>1</v>
      </c>
      <c r="U3096">
        <f t="shared" si="295"/>
        <v>0</v>
      </c>
    </row>
    <row r="3097" spans="1:21" x14ac:dyDescent="0.25">
      <c r="A3097">
        <v>2025</v>
      </c>
      <c r="B3097">
        <v>15680243</v>
      </c>
      <c r="C3097" t="s">
        <v>323</v>
      </c>
      <c r="D3097">
        <v>792</v>
      </c>
      <c r="E3097" t="s">
        <v>15</v>
      </c>
      <c r="F3097" t="s">
        <v>23</v>
      </c>
      <c r="G3097">
        <v>19</v>
      </c>
      <c r="H3097">
        <v>7</v>
      </c>
      <c r="I3097">
        <v>143391</v>
      </c>
      <c r="J3097">
        <v>1</v>
      </c>
      <c r="K3097">
        <v>1</v>
      </c>
      <c r="L3097">
        <v>0</v>
      </c>
      <c r="M3097">
        <v>33283</v>
      </c>
      <c r="N3097">
        <v>0</v>
      </c>
      <c r="O3097" t="str">
        <f t="shared" si="290"/>
        <v>&lt;30</v>
      </c>
      <c r="P3097" t="str">
        <f t="shared" si="291"/>
        <v>High</v>
      </c>
      <c r="Q3097" t="str">
        <f t="shared" si="292"/>
        <v>Mid-Term</v>
      </c>
      <c r="R3097" t="str">
        <f t="shared" si="293"/>
        <v>High Balance</v>
      </c>
      <c r="S3097" t="str">
        <f t="shared" si="294"/>
        <v>High Value</v>
      </c>
      <c r="T3097">
        <v>1</v>
      </c>
      <c r="U3097">
        <f t="shared" si="295"/>
        <v>0</v>
      </c>
    </row>
    <row r="3098" spans="1:21" x14ac:dyDescent="0.25">
      <c r="A3098">
        <v>2025</v>
      </c>
      <c r="B3098">
        <v>15745083</v>
      </c>
      <c r="C3098" t="s">
        <v>1355</v>
      </c>
      <c r="D3098">
        <v>613</v>
      </c>
      <c r="E3098" t="s">
        <v>26</v>
      </c>
      <c r="F3098" t="s">
        <v>23</v>
      </c>
      <c r="G3098">
        <v>59</v>
      </c>
      <c r="H3098">
        <v>8</v>
      </c>
      <c r="I3098">
        <v>91416</v>
      </c>
      <c r="J3098">
        <v>1</v>
      </c>
      <c r="K3098">
        <v>0</v>
      </c>
      <c r="L3098">
        <v>0</v>
      </c>
      <c r="M3098">
        <v>27965</v>
      </c>
      <c r="N3098">
        <v>1</v>
      </c>
      <c r="O3098" t="str">
        <f t="shared" si="290"/>
        <v>46-60</v>
      </c>
      <c r="P3098" t="str">
        <f t="shared" si="291"/>
        <v>Medium</v>
      </c>
      <c r="Q3098" t="str">
        <f t="shared" si="292"/>
        <v>Long-Term</v>
      </c>
      <c r="R3098" t="str">
        <f t="shared" si="293"/>
        <v>Low Balance</v>
      </c>
      <c r="S3098" t="str">
        <f t="shared" si="294"/>
        <v>Normal</v>
      </c>
      <c r="T3098">
        <v>1</v>
      </c>
      <c r="U3098">
        <f t="shared" si="295"/>
        <v>91416</v>
      </c>
    </row>
    <row r="3099" spans="1:21" x14ac:dyDescent="0.25">
      <c r="A3099">
        <v>2025</v>
      </c>
      <c r="B3099">
        <v>15708228</v>
      </c>
      <c r="C3099" t="s">
        <v>272</v>
      </c>
      <c r="D3099">
        <v>476</v>
      </c>
      <c r="E3099" t="s">
        <v>26</v>
      </c>
      <c r="F3099" t="s">
        <v>23</v>
      </c>
      <c r="G3099">
        <v>30</v>
      </c>
      <c r="H3099">
        <v>3</v>
      </c>
      <c r="I3099">
        <v>134366</v>
      </c>
      <c r="J3099">
        <v>1</v>
      </c>
      <c r="K3099">
        <v>1</v>
      </c>
      <c r="L3099">
        <v>0</v>
      </c>
      <c r="M3099">
        <v>68344</v>
      </c>
      <c r="N3099">
        <v>0</v>
      </c>
      <c r="O3099" t="str">
        <f t="shared" si="290"/>
        <v>30-45</v>
      </c>
      <c r="P3099" t="str">
        <f t="shared" si="291"/>
        <v>Low</v>
      </c>
      <c r="Q3099" t="str">
        <f t="shared" si="292"/>
        <v>New</v>
      </c>
      <c r="R3099" t="str">
        <f t="shared" si="293"/>
        <v>High Balance</v>
      </c>
      <c r="S3099" t="str">
        <f t="shared" si="294"/>
        <v>High Value</v>
      </c>
      <c r="T3099">
        <v>1</v>
      </c>
      <c r="U3099">
        <f t="shared" si="295"/>
        <v>0</v>
      </c>
    </row>
    <row r="3100" spans="1:21" x14ac:dyDescent="0.25">
      <c r="A3100">
        <v>2025</v>
      </c>
      <c r="B3100">
        <v>15628523</v>
      </c>
      <c r="C3100" t="s">
        <v>779</v>
      </c>
      <c r="D3100">
        <v>539</v>
      </c>
      <c r="E3100" t="s">
        <v>15</v>
      </c>
      <c r="F3100" t="s">
        <v>16</v>
      </c>
      <c r="G3100">
        <v>24</v>
      </c>
      <c r="H3100">
        <v>3</v>
      </c>
      <c r="I3100">
        <v>0</v>
      </c>
      <c r="J3100">
        <v>2</v>
      </c>
      <c r="K3100">
        <v>1</v>
      </c>
      <c r="L3100">
        <v>1</v>
      </c>
      <c r="M3100">
        <v>198161</v>
      </c>
      <c r="N3100">
        <v>0</v>
      </c>
      <c r="O3100" t="str">
        <f t="shared" si="290"/>
        <v>&lt;30</v>
      </c>
      <c r="P3100" t="str">
        <f t="shared" si="291"/>
        <v>Low</v>
      </c>
      <c r="Q3100" t="str">
        <f t="shared" si="292"/>
        <v>New</v>
      </c>
      <c r="R3100" t="str">
        <f t="shared" si="293"/>
        <v>Zero Balance</v>
      </c>
      <c r="S3100" t="str">
        <f t="shared" si="294"/>
        <v>Normal</v>
      </c>
      <c r="T3100">
        <v>1</v>
      </c>
      <c r="U3100">
        <f t="shared" si="295"/>
        <v>0</v>
      </c>
    </row>
    <row r="3101" spans="1:21" x14ac:dyDescent="0.25">
      <c r="A3101">
        <v>2025</v>
      </c>
      <c r="B3101">
        <v>15708196</v>
      </c>
      <c r="C3101" t="s">
        <v>501</v>
      </c>
      <c r="D3101">
        <v>696</v>
      </c>
      <c r="E3101" t="s">
        <v>18</v>
      </c>
      <c r="F3101" t="s">
        <v>23</v>
      </c>
      <c r="G3101">
        <v>60</v>
      </c>
      <c r="H3101">
        <v>8</v>
      </c>
      <c r="I3101">
        <v>88787</v>
      </c>
      <c r="J3101">
        <v>1</v>
      </c>
      <c r="K3101">
        <v>1</v>
      </c>
      <c r="L3101">
        <v>1</v>
      </c>
      <c r="M3101">
        <v>196858</v>
      </c>
      <c r="N3101">
        <v>0</v>
      </c>
      <c r="O3101" t="str">
        <f t="shared" si="290"/>
        <v>46-60</v>
      </c>
      <c r="P3101" t="str">
        <f t="shared" si="291"/>
        <v>Medium</v>
      </c>
      <c r="Q3101" t="str">
        <f t="shared" si="292"/>
        <v>Long-Term</v>
      </c>
      <c r="R3101" t="str">
        <f t="shared" si="293"/>
        <v>Low Balance</v>
      </c>
      <c r="S3101" t="str">
        <f t="shared" si="294"/>
        <v>Normal</v>
      </c>
      <c r="T3101">
        <v>1</v>
      </c>
      <c r="U3101">
        <f t="shared" si="295"/>
        <v>0</v>
      </c>
    </row>
    <row r="3102" spans="1:21" x14ac:dyDescent="0.25">
      <c r="A3102">
        <v>2025</v>
      </c>
      <c r="B3102">
        <v>15735549</v>
      </c>
      <c r="C3102" t="s">
        <v>1512</v>
      </c>
      <c r="D3102">
        <v>810</v>
      </c>
      <c r="E3102" t="s">
        <v>26</v>
      </c>
      <c r="F3102" t="s">
        <v>23</v>
      </c>
      <c r="G3102">
        <v>35</v>
      </c>
      <c r="H3102">
        <v>3</v>
      </c>
      <c r="I3102">
        <v>96814</v>
      </c>
      <c r="J3102">
        <v>2</v>
      </c>
      <c r="K3102">
        <v>1</v>
      </c>
      <c r="L3102">
        <v>1</v>
      </c>
      <c r="M3102">
        <v>120511</v>
      </c>
      <c r="N3102">
        <v>0</v>
      </c>
      <c r="O3102" t="str">
        <f t="shared" si="290"/>
        <v>30-45</v>
      </c>
      <c r="P3102" t="str">
        <f t="shared" si="291"/>
        <v>High</v>
      </c>
      <c r="Q3102" t="str">
        <f t="shared" si="292"/>
        <v>New</v>
      </c>
      <c r="R3102" t="str">
        <f t="shared" si="293"/>
        <v>Low Balance</v>
      </c>
      <c r="S3102" t="str">
        <f t="shared" si="294"/>
        <v>Normal</v>
      </c>
      <c r="T3102">
        <v>1</v>
      </c>
      <c r="U3102">
        <f t="shared" si="295"/>
        <v>0</v>
      </c>
    </row>
    <row r="3103" spans="1:21" x14ac:dyDescent="0.25">
      <c r="A3103">
        <v>2025</v>
      </c>
      <c r="B3103">
        <v>15809347</v>
      </c>
      <c r="C3103" t="s">
        <v>116</v>
      </c>
      <c r="D3103">
        <v>763</v>
      </c>
      <c r="E3103" t="s">
        <v>26</v>
      </c>
      <c r="F3103" t="s">
        <v>23</v>
      </c>
      <c r="G3103">
        <v>32</v>
      </c>
      <c r="H3103">
        <v>9</v>
      </c>
      <c r="I3103">
        <v>160680</v>
      </c>
      <c r="J3103">
        <v>1</v>
      </c>
      <c r="K3103">
        <v>1</v>
      </c>
      <c r="L3103">
        <v>0</v>
      </c>
      <c r="M3103">
        <v>30886</v>
      </c>
      <c r="N3103">
        <v>0</v>
      </c>
      <c r="O3103" t="str">
        <f t="shared" si="290"/>
        <v>30-45</v>
      </c>
      <c r="P3103" t="str">
        <f t="shared" si="291"/>
        <v>High</v>
      </c>
      <c r="Q3103" t="str">
        <f t="shared" si="292"/>
        <v>Long-Term</v>
      </c>
      <c r="R3103" t="str">
        <f t="shared" si="293"/>
        <v>High Balance</v>
      </c>
      <c r="S3103" t="str">
        <f t="shared" si="294"/>
        <v>High Value</v>
      </c>
      <c r="T3103">
        <v>1</v>
      </c>
      <c r="U3103">
        <f t="shared" si="295"/>
        <v>0</v>
      </c>
    </row>
    <row r="3104" spans="1:21" x14ac:dyDescent="0.25">
      <c r="A3104">
        <v>2025</v>
      </c>
      <c r="B3104">
        <v>15660866</v>
      </c>
      <c r="C3104" t="s">
        <v>1570</v>
      </c>
      <c r="D3104">
        <v>640</v>
      </c>
      <c r="E3104" t="s">
        <v>15</v>
      </c>
      <c r="F3104" t="s">
        <v>16</v>
      </c>
      <c r="G3104">
        <v>29</v>
      </c>
      <c r="H3104">
        <v>3</v>
      </c>
      <c r="I3104">
        <v>0</v>
      </c>
      <c r="J3104">
        <v>2</v>
      </c>
      <c r="K3104">
        <v>1</v>
      </c>
      <c r="L3104">
        <v>0</v>
      </c>
      <c r="M3104">
        <v>2744</v>
      </c>
      <c r="N3104">
        <v>0</v>
      </c>
      <c r="O3104" t="str">
        <f t="shared" si="290"/>
        <v>&lt;30</v>
      </c>
      <c r="P3104" t="str">
        <f t="shared" si="291"/>
        <v>Medium</v>
      </c>
      <c r="Q3104" t="str">
        <f t="shared" si="292"/>
        <v>New</v>
      </c>
      <c r="R3104" t="str">
        <f t="shared" si="293"/>
        <v>Zero Balance</v>
      </c>
      <c r="S3104" t="str">
        <f t="shared" si="294"/>
        <v>Normal</v>
      </c>
      <c r="T3104">
        <v>1</v>
      </c>
      <c r="U3104">
        <f t="shared" si="295"/>
        <v>0</v>
      </c>
    </row>
    <row r="3105" spans="1:21" x14ac:dyDescent="0.25">
      <c r="A3105">
        <v>2025</v>
      </c>
      <c r="B3105">
        <v>15766609</v>
      </c>
      <c r="C3105" t="s">
        <v>1571</v>
      </c>
      <c r="D3105">
        <v>655</v>
      </c>
      <c r="E3105" t="s">
        <v>15</v>
      </c>
      <c r="F3105" t="s">
        <v>16</v>
      </c>
      <c r="G3105">
        <v>47</v>
      </c>
      <c r="H3105">
        <v>10</v>
      </c>
      <c r="I3105">
        <v>0</v>
      </c>
      <c r="J3105">
        <v>2</v>
      </c>
      <c r="K3105">
        <v>1</v>
      </c>
      <c r="L3105">
        <v>0</v>
      </c>
      <c r="M3105">
        <v>167779</v>
      </c>
      <c r="N3105">
        <v>0</v>
      </c>
      <c r="O3105" t="str">
        <f t="shared" si="290"/>
        <v>46-60</v>
      </c>
      <c r="P3105" t="str">
        <f t="shared" si="291"/>
        <v>Medium</v>
      </c>
      <c r="Q3105" t="str">
        <f t="shared" si="292"/>
        <v>Long-Term</v>
      </c>
      <c r="R3105" t="str">
        <f t="shared" si="293"/>
        <v>Zero Balance</v>
      </c>
      <c r="S3105" t="str">
        <f t="shared" si="294"/>
        <v>Normal</v>
      </c>
      <c r="T3105">
        <v>1</v>
      </c>
      <c r="U3105">
        <f t="shared" si="295"/>
        <v>0</v>
      </c>
    </row>
    <row r="3106" spans="1:21" x14ac:dyDescent="0.25">
      <c r="A3106">
        <v>2025</v>
      </c>
      <c r="B3106">
        <v>15654230</v>
      </c>
      <c r="C3106" t="s">
        <v>216</v>
      </c>
      <c r="D3106">
        <v>526</v>
      </c>
      <c r="E3106" t="s">
        <v>26</v>
      </c>
      <c r="F3106" t="s">
        <v>23</v>
      </c>
      <c r="G3106">
        <v>31</v>
      </c>
      <c r="H3106">
        <v>5</v>
      </c>
      <c r="I3106">
        <v>145537</v>
      </c>
      <c r="J3106">
        <v>1</v>
      </c>
      <c r="K3106">
        <v>1</v>
      </c>
      <c r="L3106">
        <v>0</v>
      </c>
      <c r="M3106">
        <v>132405</v>
      </c>
      <c r="N3106">
        <v>0</v>
      </c>
      <c r="O3106" t="str">
        <f t="shared" si="290"/>
        <v>30-45</v>
      </c>
      <c r="P3106" t="str">
        <f t="shared" si="291"/>
        <v>Low</v>
      </c>
      <c r="Q3106" t="str">
        <f t="shared" si="292"/>
        <v>Mid-Term</v>
      </c>
      <c r="R3106" t="str">
        <f t="shared" si="293"/>
        <v>High Balance</v>
      </c>
      <c r="S3106" t="str">
        <f t="shared" si="294"/>
        <v>High Value</v>
      </c>
      <c r="T3106">
        <v>1</v>
      </c>
      <c r="U3106">
        <f t="shared" si="295"/>
        <v>0</v>
      </c>
    </row>
    <row r="3107" spans="1:21" x14ac:dyDescent="0.25">
      <c r="A3107">
        <v>2025</v>
      </c>
      <c r="B3107">
        <v>15794566</v>
      </c>
      <c r="C3107" t="s">
        <v>1572</v>
      </c>
      <c r="D3107">
        <v>678</v>
      </c>
      <c r="E3107" t="s">
        <v>15</v>
      </c>
      <c r="F3107" t="s">
        <v>16</v>
      </c>
      <c r="G3107">
        <v>28</v>
      </c>
      <c r="H3107">
        <v>4</v>
      </c>
      <c r="I3107">
        <v>0</v>
      </c>
      <c r="J3107">
        <v>2</v>
      </c>
      <c r="K3107">
        <v>1</v>
      </c>
      <c r="L3107">
        <v>1</v>
      </c>
      <c r="M3107">
        <v>144423</v>
      </c>
      <c r="N3107">
        <v>1</v>
      </c>
      <c r="O3107" t="str">
        <f t="shared" si="290"/>
        <v>&lt;30</v>
      </c>
      <c r="P3107" t="str">
        <f t="shared" si="291"/>
        <v>Medium</v>
      </c>
      <c r="Q3107" t="str">
        <f t="shared" si="292"/>
        <v>Mid-Term</v>
      </c>
      <c r="R3107" t="str">
        <f t="shared" si="293"/>
        <v>Zero Balance</v>
      </c>
      <c r="S3107" t="str">
        <f t="shared" si="294"/>
        <v>Normal</v>
      </c>
      <c r="T3107">
        <v>1</v>
      </c>
      <c r="U3107">
        <f t="shared" si="295"/>
        <v>0</v>
      </c>
    </row>
    <row r="3108" spans="1:21" x14ac:dyDescent="0.25">
      <c r="A3108">
        <v>2025</v>
      </c>
      <c r="B3108">
        <v>15800890</v>
      </c>
      <c r="C3108" t="s">
        <v>77</v>
      </c>
      <c r="D3108">
        <v>554</v>
      </c>
      <c r="E3108" t="s">
        <v>15</v>
      </c>
      <c r="F3108" t="s">
        <v>16</v>
      </c>
      <c r="G3108">
        <v>45</v>
      </c>
      <c r="H3108">
        <v>6</v>
      </c>
      <c r="I3108">
        <v>0</v>
      </c>
      <c r="J3108">
        <v>2</v>
      </c>
      <c r="K3108">
        <v>1</v>
      </c>
      <c r="L3108">
        <v>1</v>
      </c>
      <c r="M3108">
        <v>181204</v>
      </c>
      <c r="N3108">
        <v>0</v>
      </c>
      <c r="O3108" t="str">
        <f t="shared" si="290"/>
        <v>30-45</v>
      </c>
      <c r="P3108" t="str">
        <f t="shared" si="291"/>
        <v>Low</v>
      </c>
      <c r="Q3108" t="str">
        <f t="shared" si="292"/>
        <v>Mid-Term</v>
      </c>
      <c r="R3108" t="str">
        <f t="shared" si="293"/>
        <v>Zero Balance</v>
      </c>
      <c r="S3108" t="str">
        <f t="shared" si="294"/>
        <v>Normal</v>
      </c>
      <c r="T3108">
        <v>1</v>
      </c>
      <c r="U3108">
        <f t="shared" si="295"/>
        <v>0</v>
      </c>
    </row>
    <row r="3109" spans="1:21" x14ac:dyDescent="0.25">
      <c r="A3109">
        <v>2025</v>
      </c>
      <c r="B3109">
        <v>15697424</v>
      </c>
      <c r="C3109" t="s">
        <v>209</v>
      </c>
      <c r="D3109">
        <v>597</v>
      </c>
      <c r="E3109" t="s">
        <v>18</v>
      </c>
      <c r="F3109" t="s">
        <v>16</v>
      </c>
      <c r="G3109">
        <v>30</v>
      </c>
      <c r="H3109">
        <v>2</v>
      </c>
      <c r="I3109">
        <v>119370</v>
      </c>
      <c r="J3109">
        <v>1</v>
      </c>
      <c r="K3109">
        <v>1</v>
      </c>
      <c r="L3109">
        <v>1</v>
      </c>
      <c r="M3109">
        <v>182726</v>
      </c>
      <c r="N3109">
        <v>1</v>
      </c>
      <c r="O3109" t="str">
        <f t="shared" si="290"/>
        <v>30-45</v>
      </c>
      <c r="P3109" t="str">
        <f t="shared" si="291"/>
        <v>Low</v>
      </c>
      <c r="Q3109" t="str">
        <f t="shared" si="292"/>
        <v>New</v>
      </c>
      <c r="R3109" t="str">
        <f t="shared" si="293"/>
        <v>High Balance</v>
      </c>
      <c r="S3109" t="str">
        <f t="shared" si="294"/>
        <v>High Value</v>
      </c>
      <c r="T3109">
        <v>1</v>
      </c>
      <c r="U3109">
        <f t="shared" si="295"/>
        <v>119370</v>
      </c>
    </row>
    <row r="3110" spans="1:21" x14ac:dyDescent="0.25">
      <c r="A3110">
        <v>2025</v>
      </c>
      <c r="B3110">
        <v>15724536</v>
      </c>
      <c r="C3110" t="s">
        <v>32</v>
      </c>
      <c r="D3110">
        <v>560</v>
      </c>
      <c r="E3110" t="s">
        <v>18</v>
      </c>
      <c r="F3110" t="s">
        <v>16</v>
      </c>
      <c r="G3110">
        <v>28</v>
      </c>
      <c r="H3110">
        <v>1</v>
      </c>
      <c r="I3110">
        <v>0</v>
      </c>
      <c r="J3110">
        <v>2</v>
      </c>
      <c r="K3110">
        <v>1</v>
      </c>
      <c r="L3110">
        <v>1</v>
      </c>
      <c r="M3110">
        <v>120881</v>
      </c>
      <c r="N3110">
        <v>0</v>
      </c>
      <c r="O3110" t="str">
        <f t="shared" si="290"/>
        <v>&lt;30</v>
      </c>
      <c r="P3110" t="str">
        <f t="shared" si="291"/>
        <v>Low</v>
      </c>
      <c r="Q3110" t="str">
        <f t="shared" si="292"/>
        <v>New</v>
      </c>
      <c r="R3110" t="str">
        <f t="shared" si="293"/>
        <v>Zero Balance</v>
      </c>
      <c r="S3110" t="str">
        <f t="shared" si="294"/>
        <v>Normal</v>
      </c>
      <c r="T3110">
        <v>1</v>
      </c>
      <c r="U3110">
        <f t="shared" si="295"/>
        <v>0</v>
      </c>
    </row>
    <row r="3111" spans="1:21" x14ac:dyDescent="0.25">
      <c r="A3111">
        <v>2025</v>
      </c>
      <c r="B3111">
        <v>15735878</v>
      </c>
      <c r="C3111" t="s">
        <v>1128</v>
      </c>
      <c r="D3111">
        <v>850</v>
      </c>
      <c r="E3111" t="s">
        <v>26</v>
      </c>
      <c r="F3111" t="s">
        <v>16</v>
      </c>
      <c r="G3111">
        <v>47</v>
      </c>
      <c r="H3111">
        <v>10</v>
      </c>
      <c r="I3111">
        <v>134382</v>
      </c>
      <c r="J3111">
        <v>1</v>
      </c>
      <c r="K3111">
        <v>0</v>
      </c>
      <c r="L3111">
        <v>0</v>
      </c>
      <c r="M3111">
        <v>26813</v>
      </c>
      <c r="N3111">
        <v>1</v>
      </c>
      <c r="O3111" t="str">
        <f t="shared" si="290"/>
        <v>46-60</v>
      </c>
      <c r="P3111" t="str">
        <f t="shared" si="291"/>
        <v>High</v>
      </c>
      <c r="Q3111" t="str">
        <f t="shared" si="292"/>
        <v>Long-Term</v>
      </c>
      <c r="R3111" t="str">
        <f t="shared" si="293"/>
        <v>High Balance</v>
      </c>
      <c r="S3111" t="str">
        <f t="shared" si="294"/>
        <v>High Value</v>
      </c>
      <c r="T3111">
        <v>1</v>
      </c>
      <c r="U3111">
        <f t="shared" si="295"/>
        <v>134382</v>
      </c>
    </row>
    <row r="3112" spans="1:21" x14ac:dyDescent="0.25">
      <c r="A3112">
        <v>2025</v>
      </c>
      <c r="B3112">
        <v>15707596</v>
      </c>
      <c r="C3112" t="s">
        <v>383</v>
      </c>
      <c r="D3112">
        <v>546</v>
      </c>
      <c r="E3112" t="s">
        <v>26</v>
      </c>
      <c r="F3112" t="s">
        <v>16</v>
      </c>
      <c r="G3112">
        <v>74</v>
      </c>
      <c r="H3112">
        <v>8</v>
      </c>
      <c r="I3112">
        <v>114889</v>
      </c>
      <c r="J3112">
        <v>2</v>
      </c>
      <c r="K3112">
        <v>1</v>
      </c>
      <c r="L3112">
        <v>1</v>
      </c>
      <c r="M3112">
        <v>66733</v>
      </c>
      <c r="N3112">
        <v>1</v>
      </c>
      <c r="O3112" t="str">
        <f t="shared" si="290"/>
        <v>60+</v>
      </c>
      <c r="P3112" t="str">
        <f t="shared" si="291"/>
        <v>Low</v>
      </c>
      <c r="Q3112" t="str">
        <f t="shared" si="292"/>
        <v>Long-Term</v>
      </c>
      <c r="R3112" t="str">
        <f t="shared" si="293"/>
        <v>High Balance</v>
      </c>
      <c r="S3112" t="str">
        <f t="shared" si="294"/>
        <v>High Value</v>
      </c>
      <c r="T3112">
        <v>1</v>
      </c>
      <c r="U3112">
        <f t="shared" si="295"/>
        <v>114889</v>
      </c>
    </row>
    <row r="3113" spans="1:21" x14ac:dyDescent="0.25">
      <c r="A3113">
        <v>2025</v>
      </c>
      <c r="B3113">
        <v>15657163</v>
      </c>
      <c r="C3113" t="s">
        <v>1573</v>
      </c>
      <c r="D3113">
        <v>623</v>
      </c>
      <c r="E3113" t="s">
        <v>26</v>
      </c>
      <c r="F3113" t="s">
        <v>23</v>
      </c>
      <c r="G3113">
        <v>42</v>
      </c>
      <c r="H3113">
        <v>1</v>
      </c>
      <c r="I3113">
        <v>149332</v>
      </c>
      <c r="J3113">
        <v>2</v>
      </c>
      <c r="K3113">
        <v>1</v>
      </c>
      <c r="L3113">
        <v>0</v>
      </c>
      <c r="M3113">
        <v>100834</v>
      </c>
      <c r="N3113">
        <v>0</v>
      </c>
      <c r="O3113" t="str">
        <f t="shared" si="290"/>
        <v>30-45</v>
      </c>
      <c r="P3113" t="str">
        <f t="shared" si="291"/>
        <v>Medium</v>
      </c>
      <c r="Q3113" t="str">
        <f t="shared" si="292"/>
        <v>New</v>
      </c>
      <c r="R3113" t="str">
        <f t="shared" si="293"/>
        <v>High Balance</v>
      </c>
      <c r="S3113" t="str">
        <f t="shared" si="294"/>
        <v>High Value</v>
      </c>
      <c r="T3113">
        <v>1</v>
      </c>
      <c r="U3113">
        <f t="shared" si="295"/>
        <v>0</v>
      </c>
    </row>
    <row r="3114" spans="1:21" x14ac:dyDescent="0.25">
      <c r="A3114">
        <v>2025</v>
      </c>
      <c r="B3114">
        <v>15622478</v>
      </c>
      <c r="C3114" t="s">
        <v>1574</v>
      </c>
      <c r="D3114">
        <v>698</v>
      </c>
      <c r="E3114" t="s">
        <v>15</v>
      </c>
      <c r="F3114" t="s">
        <v>16</v>
      </c>
      <c r="G3114">
        <v>40</v>
      </c>
      <c r="H3114">
        <v>7</v>
      </c>
      <c r="I3114">
        <v>105062</v>
      </c>
      <c r="J3114">
        <v>3</v>
      </c>
      <c r="K3114">
        <v>1</v>
      </c>
      <c r="L3114">
        <v>0</v>
      </c>
      <c r="M3114">
        <v>107815</v>
      </c>
      <c r="N3114">
        <v>1</v>
      </c>
      <c r="O3114" t="str">
        <f t="shared" si="290"/>
        <v>30-45</v>
      </c>
      <c r="P3114" t="str">
        <f t="shared" si="291"/>
        <v>Medium</v>
      </c>
      <c r="Q3114" t="str">
        <f t="shared" si="292"/>
        <v>Mid-Term</v>
      </c>
      <c r="R3114" t="str">
        <f t="shared" si="293"/>
        <v>High Balance</v>
      </c>
      <c r="S3114" t="str">
        <f t="shared" si="294"/>
        <v>High Value</v>
      </c>
      <c r="T3114">
        <v>1</v>
      </c>
      <c r="U3114">
        <f t="shared" si="295"/>
        <v>105062</v>
      </c>
    </row>
    <row r="3115" spans="1:21" x14ac:dyDescent="0.25">
      <c r="A3115">
        <v>2025</v>
      </c>
      <c r="B3115">
        <v>15779529</v>
      </c>
      <c r="C3115" t="s">
        <v>241</v>
      </c>
      <c r="D3115">
        <v>620</v>
      </c>
      <c r="E3115" t="s">
        <v>15</v>
      </c>
      <c r="F3115" t="s">
        <v>23</v>
      </c>
      <c r="G3115">
        <v>32</v>
      </c>
      <c r="H3115">
        <v>7</v>
      </c>
      <c r="I3115">
        <v>0</v>
      </c>
      <c r="J3115">
        <v>2</v>
      </c>
      <c r="K3115">
        <v>1</v>
      </c>
      <c r="L3115">
        <v>1</v>
      </c>
      <c r="M3115">
        <v>34666</v>
      </c>
      <c r="N3115">
        <v>0</v>
      </c>
      <c r="O3115" t="str">
        <f t="shared" si="290"/>
        <v>30-45</v>
      </c>
      <c r="P3115" t="str">
        <f t="shared" si="291"/>
        <v>Medium</v>
      </c>
      <c r="Q3115" t="str">
        <f t="shared" si="292"/>
        <v>Mid-Term</v>
      </c>
      <c r="R3115" t="str">
        <f t="shared" si="293"/>
        <v>Zero Balance</v>
      </c>
      <c r="S3115" t="str">
        <f t="shared" si="294"/>
        <v>Normal</v>
      </c>
      <c r="T3115">
        <v>1</v>
      </c>
      <c r="U3115">
        <f t="shared" si="295"/>
        <v>0</v>
      </c>
    </row>
    <row r="3116" spans="1:21" x14ac:dyDescent="0.25">
      <c r="A3116">
        <v>2025</v>
      </c>
      <c r="B3116">
        <v>15636023</v>
      </c>
      <c r="C3116" t="s">
        <v>281</v>
      </c>
      <c r="D3116">
        <v>619</v>
      </c>
      <c r="E3116" t="s">
        <v>15</v>
      </c>
      <c r="F3116" t="s">
        <v>16</v>
      </c>
      <c r="G3116">
        <v>40</v>
      </c>
      <c r="H3116">
        <v>10</v>
      </c>
      <c r="I3116">
        <v>0</v>
      </c>
      <c r="J3116">
        <v>1</v>
      </c>
      <c r="K3116">
        <v>1</v>
      </c>
      <c r="L3116">
        <v>1</v>
      </c>
      <c r="M3116">
        <v>147094</v>
      </c>
      <c r="N3116">
        <v>1</v>
      </c>
      <c r="O3116" t="str">
        <f t="shared" si="290"/>
        <v>30-45</v>
      </c>
      <c r="P3116" t="str">
        <f t="shared" si="291"/>
        <v>Medium</v>
      </c>
      <c r="Q3116" t="str">
        <f t="shared" si="292"/>
        <v>Long-Term</v>
      </c>
      <c r="R3116" t="str">
        <f t="shared" si="293"/>
        <v>Zero Balance</v>
      </c>
      <c r="S3116" t="str">
        <f t="shared" si="294"/>
        <v>Normal</v>
      </c>
      <c r="T3116">
        <v>1</v>
      </c>
      <c r="U3116">
        <f t="shared" si="295"/>
        <v>0</v>
      </c>
    </row>
    <row r="3117" spans="1:21" x14ac:dyDescent="0.25">
      <c r="A3117">
        <v>2025</v>
      </c>
      <c r="B3117">
        <v>15582066</v>
      </c>
      <c r="C3117" t="s">
        <v>44</v>
      </c>
      <c r="D3117">
        <v>561</v>
      </c>
      <c r="E3117" t="s">
        <v>15</v>
      </c>
      <c r="F3117" t="s">
        <v>23</v>
      </c>
      <c r="G3117">
        <v>21</v>
      </c>
      <c r="H3117">
        <v>4</v>
      </c>
      <c r="I3117">
        <v>0</v>
      </c>
      <c r="J3117">
        <v>1</v>
      </c>
      <c r="K3117">
        <v>1</v>
      </c>
      <c r="L3117">
        <v>1</v>
      </c>
      <c r="M3117">
        <v>36942</v>
      </c>
      <c r="N3117">
        <v>0</v>
      </c>
      <c r="O3117" t="str">
        <f t="shared" si="290"/>
        <v>&lt;30</v>
      </c>
      <c r="P3117" t="str">
        <f t="shared" si="291"/>
        <v>Low</v>
      </c>
      <c r="Q3117" t="str">
        <f t="shared" si="292"/>
        <v>Mid-Term</v>
      </c>
      <c r="R3117" t="str">
        <f t="shared" si="293"/>
        <v>Zero Balance</v>
      </c>
      <c r="S3117" t="str">
        <f t="shared" si="294"/>
        <v>Normal</v>
      </c>
      <c r="T3117">
        <v>1</v>
      </c>
      <c r="U3117">
        <f t="shared" si="295"/>
        <v>0</v>
      </c>
    </row>
    <row r="3118" spans="1:21" x14ac:dyDescent="0.25">
      <c r="A3118">
        <v>2025</v>
      </c>
      <c r="B3118">
        <v>15666675</v>
      </c>
      <c r="C3118" t="s">
        <v>314</v>
      </c>
      <c r="D3118">
        <v>753</v>
      </c>
      <c r="E3118" t="s">
        <v>15</v>
      </c>
      <c r="F3118" t="s">
        <v>16</v>
      </c>
      <c r="G3118">
        <v>39</v>
      </c>
      <c r="H3118">
        <v>7</v>
      </c>
      <c r="I3118">
        <v>155063</v>
      </c>
      <c r="J3118">
        <v>1</v>
      </c>
      <c r="K3118">
        <v>1</v>
      </c>
      <c r="L3118">
        <v>1</v>
      </c>
      <c r="M3118">
        <v>16461</v>
      </c>
      <c r="N3118">
        <v>0</v>
      </c>
      <c r="O3118" t="str">
        <f t="shared" si="290"/>
        <v>30-45</v>
      </c>
      <c r="P3118" t="str">
        <f t="shared" si="291"/>
        <v>High</v>
      </c>
      <c r="Q3118" t="str">
        <f t="shared" si="292"/>
        <v>Mid-Term</v>
      </c>
      <c r="R3118" t="str">
        <f t="shared" si="293"/>
        <v>High Balance</v>
      </c>
      <c r="S3118" t="str">
        <f t="shared" si="294"/>
        <v>High Value</v>
      </c>
      <c r="T3118">
        <v>1</v>
      </c>
      <c r="U3118">
        <f t="shared" si="295"/>
        <v>0</v>
      </c>
    </row>
    <row r="3119" spans="1:21" x14ac:dyDescent="0.25">
      <c r="A3119">
        <v>2025</v>
      </c>
      <c r="B3119">
        <v>15732987</v>
      </c>
      <c r="C3119" t="s">
        <v>391</v>
      </c>
      <c r="D3119">
        <v>721</v>
      </c>
      <c r="E3119" t="s">
        <v>18</v>
      </c>
      <c r="F3119" t="s">
        <v>23</v>
      </c>
      <c r="G3119">
        <v>43</v>
      </c>
      <c r="H3119">
        <v>3</v>
      </c>
      <c r="I3119">
        <v>88798</v>
      </c>
      <c r="J3119">
        <v>1</v>
      </c>
      <c r="K3119">
        <v>0</v>
      </c>
      <c r="L3119">
        <v>0</v>
      </c>
      <c r="M3119">
        <v>45611</v>
      </c>
      <c r="N3119">
        <v>0</v>
      </c>
      <c r="O3119" t="str">
        <f t="shared" si="290"/>
        <v>30-45</v>
      </c>
      <c r="P3119" t="str">
        <f t="shared" si="291"/>
        <v>Medium</v>
      </c>
      <c r="Q3119" t="str">
        <f t="shared" si="292"/>
        <v>New</v>
      </c>
      <c r="R3119" t="str">
        <f t="shared" si="293"/>
        <v>Low Balance</v>
      </c>
      <c r="S3119" t="str">
        <f t="shared" si="294"/>
        <v>Normal</v>
      </c>
      <c r="T3119">
        <v>1</v>
      </c>
      <c r="U3119">
        <f t="shared" si="295"/>
        <v>0</v>
      </c>
    </row>
    <row r="3120" spans="1:21" x14ac:dyDescent="0.25">
      <c r="A3120">
        <v>2025</v>
      </c>
      <c r="B3120">
        <v>15789432</v>
      </c>
      <c r="C3120" t="s">
        <v>311</v>
      </c>
      <c r="D3120">
        <v>451</v>
      </c>
      <c r="E3120" t="s">
        <v>15</v>
      </c>
      <c r="F3120" t="s">
        <v>23</v>
      </c>
      <c r="G3120">
        <v>33</v>
      </c>
      <c r="H3120">
        <v>6</v>
      </c>
      <c r="I3120">
        <v>0</v>
      </c>
      <c r="J3120">
        <v>2</v>
      </c>
      <c r="K3120">
        <v>1</v>
      </c>
      <c r="L3120">
        <v>0</v>
      </c>
      <c r="M3120">
        <v>184954</v>
      </c>
      <c r="N3120">
        <v>0</v>
      </c>
      <c r="O3120" t="str">
        <f t="shared" si="290"/>
        <v>30-45</v>
      </c>
      <c r="P3120" t="str">
        <f t="shared" si="291"/>
        <v>Low</v>
      </c>
      <c r="Q3120" t="str">
        <f t="shared" si="292"/>
        <v>Mid-Term</v>
      </c>
      <c r="R3120" t="str">
        <f t="shared" si="293"/>
        <v>Zero Balance</v>
      </c>
      <c r="S3120" t="str">
        <f t="shared" si="294"/>
        <v>Normal</v>
      </c>
      <c r="T3120">
        <v>1</v>
      </c>
      <c r="U3120">
        <f t="shared" si="295"/>
        <v>0</v>
      </c>
    </row>
    <row r="3121" spans="1:21" x14ac:dyDescent="0.25">
      <c r="A3121">
        <v>2025</v>
      </c>
      <c r="B3121">
        <v>15663161</v>
      </c>
      <c r="C3121" t="s">
        <v>292</v>
      </c>
      <c r="D3121">
        <v>680</v>
      </c>
      <c r="E3121" t="s">
        <v>26</v>
      </c>
      <c r="F3121" t="s">
        <v>16</v>
      </c>
      <c r="G3121">
        <v>51</v>
      </c>
      <c r="H3121">
        <v>5</v>
      </c>
      <c r="I3121">
        <v>143140</v>
      </c>
      <c r="J3121">
        <v>1</v>
      </c>
      <c r="K3121">
        <v>0</v>
      </c>
      <c r="L3121">
        <v>0</v>
      </c>
      <c r="M3121">
        <v>47795</v>
      </c>
      <c r="N3121">
        <v>1</v>
      </c>
      <c r="O3121" t="str">
        <f t="shared" si="290"/>
        <v>46-60</v>
      </c>
      <c r="P3121" t="str">
        <f t="shared" si="291"/>
        <v>Medium</v>
      </c>
      <c r="Q3121" t="str">
        <f t="shared" si="292"/>
        <v>Mid-Term</v>
      </c>
      <c r="R3121" t="str">
        <f t="shared" si="293"/>
        <v>High Balance</v>
      </c>
      <c r="S3121" t="str">
        <f t="shared" si="294"/>
        <v>High Value</v>
      </c>
      <c r="T3121">
        <v>1</v>
      </c>
      <c r="U3121">
        <f t="shared" si="295"/>
        <v>143140</v>
      </c>
    </row>
    <row r="3122" spans="1:21" x14ac:dyDescent="0.25">
      <c r="A3122">
        <v>2025</v>
      </c>
      <c r="B3122">
        <v>15694879</v>
      </c>
      <c r="C3122" t="s">
        <v>1575</v>
      </c>
      <c r="D3122">
        <v>590</v>
      </c>
      <c r="E3122" t="s">
        <v>18</v>
      </c>
      <c r="F3122" t="s">
        <v>16</v>
      </c>
      <c r="G3122">
        <v>23</v>
      </c>
      <c r="H3122">
        <v>7</v>
      </c>
      <c r="I3122">
        <v>0</v>
      </c>
      <c r="J3122">
        <v>2</v>
      </c>
      <c r="K3122">
        <v>1</v>
      </c>
      <c r="L3122">
        <v>0</v>
      </c>
      <c r="M3122">
        <v>196790</v>
      </c>
      <c r="N3122">
        <v>0</v>
      </c>
      <c r="O3122" t="str">
        <f t="shared" si="290"/>
        <v>&lt;30</v>
      </c>
      <c r="P3122" t="str">
        <f t="shared" si="291"/>
        <v>Low</v>
      </c>
      <c r="Q3122" t="str">
        <f t="shared" si="292"/>
        <v>Mid-Term</v>
      </c>
      <c r="R3122" t="str">
        <f t="shared" si="293"/>
        <v>Zero Balance</v>
      </c>
      <c r="S3122" t="str">
        <f t="shared" si="294"/>
        <v>Normal</v>
      </c>
      <c r="T3122">
        <v>1</v>
      </c>
      <c r="U3122">
        <f t="shared" si="295"/>
        <v>0</v>
      </c>
    </row>
    <row r="3123" spans="1:21" x14ac:dyDescent="0.25">
      <c r="A3123">
        <v>2025</v>
      </c>
      <c r="B3123">
        <v>15593715</v>
      </c>
      <c r="C3123" t="s">
        <v>1213</v>
      </c>
      <c r="D3123">
        <v>634</v>
      </c>
      <c r="E3123" t="s">
        <v>26</v>
      </c>
      <c r="F3123" t="s">
        <v>23</v>
      </c>
      <c r="G3123">
        <v>27</v>
      </c>
      <c r="H3123">
        <v>3</v>
      </c>
      <c r="I3123">
        <v>107028</v>
      </c>
      <c r="J3123">
        <v>1</v>
      </c>
      <c r="K3123">
        <v>1</v>
      </c>
      <c r="L3123">
        <v>0</v>
      </c>
      <c r="M3123">
        <v>173426</v>
      </c>
      <c r="N3123">
        <v>0</v>
      </c>
      <c r="O3123" t="str">
        <f t="shared" si="290"/>
        <v>&lt;30</v>
      </c>
      <c r="P3123" t="str">
        <f t="shared" si="291"/>
        <v>Medium</v>
      </c>
      <c r="Q3123" t="str">
        <f t="shared" si="292"/>
        <v>New</v>
      </c>
      <c r="R3123" t="str">
        <f t="shared" si="293"/>
        <v>High Balance</v>
      </c>
      <c r="S3123" t="str">
        <f t="shared" si="294"/>
        <v>High Value</v>
      </c>
      <c r="T3123">
        <v>1</v>
      </c>
      <c r="U3123">
        <f t="shared" si="295"/>
        <v>0</v>
      </c>
    </row>
    <row r="3124" spans="1:21" x14ac:dyDescent="0.25">
      <c r="A3124">
        <v>2025</v>
      </c>
      <c r="B3124">
        <v>15575002</v>
      </c>
      <c r="C3124" t="s">
        <v>1085</v>
      </c>
      <c r="D3124">
        <v>676</v>
      </c>
      <c r="E3124" t="s">
        <v>15</v>
      </c>
      <c r="F3124" t="s">
        <v>23</v>
      </c>
      <c r="G3124">
        <v>29</v>
      </c>
      <c r="H3124">
        <v>4</v>
      </c>
      <c r="I3124">
        <v>140721</v>
      </c>
      <c r="J3124">
        <v>1</v>
      </c>
      <c r="K3124">
        <v>1</v>
      </c>
      <c r="L3124">
        <v>0</v>
      </c>
      <c r="M3124">
        <v>36221</v>
      </c>
      <c r="N3124">
        <v>0</v>
      </c>
      <c r="O3124" t="str">
        <f t="shared" si="290"/>
        <v>&lt;30</v>
      </c>
      <c r="P3124" t="str">
        <f t="shared" si="291"/>
        <v>Medium</v>
      </c>
      <c r="Q3124" t="str">
        <f t="shared" si="292"/>
        <v>Mid-Term</v>
      </c>
      <c r="R3124" t="str">
        <f t="shared" si="293"/>
        <v>High Balance</v>
      </c>
      <c r="S3124" t="str">
        <f t="shared" si="294"/>
        <v>High Value</v>
      </c>
      <c r="T3124">
        <v>1</v>
      </c>
      <c r="U3124">
        <f t="shared" si="295"/>
        <v>0</v>
      </c>
    </row>
    <row r="3125" spans="1:21" x14ac:dyDescent="0.25">
      <c r="A3125">
        <v>2025</v>
      </c>
      <c r="B3125">
        <v>15622171</v>
      </c>
      <c r="C3125" t="s">
        <v>1576</v>
      </c>
      <c r="D3125">
        <v>642</v>
      </c>
      <c r="E3125" t="s">
        <v>15</v>
      </c>
      <c r="F3125" t="s">
        <v>23</v>
      </c>
      <c r="G3125">
        <v>30</v>
      </c>
      <c r="H3125">
        <v>8</v>
      </c>
      <c r="I3125">
        <v>80965</v>
      </c>
      <c r="J3125">
        <v>2</v>
      </c>
      <c r="K3125">
        <v>1</v>
      </c>
      <c r="L3125">
        <v>0</v>
      </c>
      <c r="M3125">
        <v>174738</v>
      </c>
      <c r="N3125">
        <v>0</v>
      </c>
      <c r="O3125" t="str">
        <f t="shared" si="290"/>
        <v>30-45</v>
      </c>
      <c r="P3125" t="str">
        <f t="shared" si="291"/>
        <v>Medium</v>
      </c>
      <c r="Q3125" t="str">
        <f t="shared" si="292"/>
        <v>Long-Term</v>
      </c>
      <c r="R3125" t="str">
        <f t="shared" si="293"/>
        <v>Low Balance</v>
      </c>
      <c r="S3125" t="str">
        <f t="shared" si="294"/>
        <v>Normal</v>
      </c>
      <c r="T3125">
        <v>1</v>
      </c>
      <c r="U3125">
        <f t="shared" si="295"/>
        <v>0</v>
      </c>
    </row>
    <row r="3126" spans="1:21" x14ac:dyDescent="0.25">
      <c r="A3126">
        <v>2025</v>
      </c>
      <c r="B3126">
        <v>15795224</v>
      </c>
      <c r="C3126" t="s">
        <v>134</v>
      </c>
      <c r="D3126">
        <v>760</v>
      </c>
      <c r="E3126" t="s">
        <v>15</v>
      </c>
      <c r="F3126" t="s">
        <v>23</v>
      </c>
      <c r="G3126">
        <v>39</v>
      </c>
      <c r="H3126">
        <v>6</v>
      </c>
      <c r="I3126">
        <v>178585</v>
      </c>
      <c r="J3126">
        <v>1</v>
      </c>
      <c r="K3126">
        <v>1</v>
      </c>
      <c r="L3126">
        <v>0</v>
      </c>
      <c r="M3126">
        <v>67131</v>
      </c>
      <c r="N3126">
        <v>1</v>
      </c>
      <c r="O3126" t="str">
        <f t="shared" si="290"/>
        <v>30-45</v>
      </c>
      <c r="P3126" t="str">
        <f t="shared" si="291"/>
        <v>High</v>
      </c>
      <c r="Q3126" t="str">
        <f t="shared" si="292"/>
        <v>Mid-Term</v>
      </c>
      <c r="R3126" t="str">
        <f t="shared" si="293"/>
        <v>High Balance</v>
      </c>
      <c r="S3126" t="str">
        <f t="shared" si="294"/>
        <v>High Value</v>
      </c>
      <c r="T3126">
        <v>1</v>
      </c>
      <c r="U3126">
        <f t="shared" si="295"/>
        <v>178585</v>
      </c>
    </row>
    <row r="3127" spans="1:21" x14ac:dyDescent="0.25">
      <c r="A3127">
        <v>2025</v>
      </c>
      <c r="B3127">
        <v>15685346</v>
      </c>
      <c r="C3127" t="s">
        <v>22</v>
      </c>
      <c r="D3127">
        <v>736</v>
      </c>
      <c r="E3127" t="s">
        <v>18</v>
      </c>
      <c r="F3127" t="s">
        <v>16</v>
      </c>
      <c r="G3127">
        <v>26</v>
      </c>
      <c r="H3127">
        <v>4</v>
      </c>
      <c r="I3127">
        <v>135889</v>
      </c>
      <c r="J3127">
        <v>1</v>
      </c>
      <c r="K3127">
        <v>1</v>
      </c>
      <c r="L3127">
        <v>1</v>
      </c>
      <c r="M3127">
        <v>165692</v>
      </c>
      <c r="N3127">
        <v>0</v>
      </c>
      <c r="O3127" t="str">
        <f t="shared" si="290"/>
        <v>&lt;30</v>
      </c>
      <c r="P3127" t="str">
        <f t="shared" si="291"/>
        <v>Medium</v>
      </c>
      <c r="Q3127" t="str">
        <f t="shared" si="292"/>
        <v>Mid-Term</v>
      </c>
      <c r="R3127" t="str">
        <f t="shared" si="293"/>
        <v>High Balance</v>
      </c>
      <c r="S3127" t="str">
        <f t="shared" si="294"/>
        <v>High Value</v>
      </c>
      <c r="T3127">
        <v>1</v>
      </c>
      <c r="U3127">
        <f t="shared" si="295"/>
        <v>0</v>
      </c>
    </row>
    <row r="3128" spans="1:21" x14ac:dyDescent="0.25">
      <c r="A3128">
        <v>2025</v>
      </c>
      <c r="B3128">
        <v>15691808</v>
      </c>
      <c r="C3128" t="s">
        <v>443</v>
      </c>
      <c r="D3128">
        <v>656</v>
      </c>
      <c r="E3128" t="s">
        <v>15</v>
      </c>
      <c r="F3128" t="s">
        <v>23</v>
      </c>
      <c r="G3128">
        <v>43</v>
      </c>
      <c r="H3128">
        <v>7</v>
      </c>
      <c r="I3128">
        <v>134920</v>
      </c>
      <c r="J3128">
        <v>1</v>
      </c>
      <c r="K3128">
        <v>1</v>
      </c>
      <c r="L3128">
        <v>0</v>
      </c>
      <c r="M3128">
        <v>194692</v>
      </c>
      <c r="N3128">
        <v>0</v>
      </c>
      <c r="O3128" t="str">
        <f t="shared" si="290"/>
        <v>30-45</v>
      </c>
      <c r="P3128" t="str">
        <f t="shared" si="291"/>
        <v>Medium</v>
      </c>
      <c r="Q3128" t="str">
        <f t="shared" si="292"/>
        <v>Mid-Term</v>
      </c>
      <c r="R3128" t="str">
        <f t="shared" si="293"/>
        <v>High Balance</v>
      </c>
      <c r="S3128" t="str">
        <f t="shared" si="294"/>
        <v>High Value</v>
      </c>
      <c r="T3128">
        <v>1</v>
      </c>
      <c r="U3128">
        <f t="shared" si="295"/>
        <v>0</v>
      </c>
    </row>
    <row r="3129" spans="1:21" x14ac:dyDescent="0.25">
      <c r="A3129">
        <v>2025</v>
      </c>
      <c r="B3129">
        <v>15721007</v>
      </c>
      <c r="C3129" t="s">
        <v>1577</v>
      </c>
      <c r="D3129">
        <v>776</v>
      </c>
      <c r="E3129" t="s">
        <v>26</v>
      </c>
      <c r="F3129" t="s">
        <v>23</v>
      </c>
      <c r="G3129">
        <v>33</v>
      </c>
      <c r="H3129">
        <v>8</v>
      </c>
      <c r="I3129">
        <v>115130</v>
      </c>
      <c r="J3129">
        <v>1</v>
      </c>
      <c r="K3129">
        <v>0</v>
      </c>
      <c r="L3129">
        <v>0</v>
      </c>
      <c r="M3129">
        <v>129526</v>
      </c>
      <c r="N3129">
        <v>1</v>
      </c>
      <c r="O3129" t="str">
        <f t="shared" si="290"/>
        <v>30-45</v>
      </c>
      <c r="P3129" t="str">
        <f t="shared" si="291"/>
        <v>High</v>
      </c>
      <c r="Q3129" t="str">
        <f t="shared" si="292"/>
        <v>Long-Term</v>
      </c>
      <c r="R3129" t="str">
        <f t="shared" si="293"/>
        <v>High Balance</v>
      </c>
      <c r="S3129" t="str">
        <f t="shared" si="294"/>
        <v>High Value</v>
      </c>
      <c r="T3129">
        <v>1</v>
      </c>
      <c r="U3129">
        <f t="shared" si="295"/>
        <v>115130</v>
      </c>
    </row>
    <row r="3130" spans="1:21" x14ac:dyDescent="0.25">
      <c r="A3130">
        <v>2025</v>
      </c>
      <c r="B3130">
        <v>15794253</v>
      </c>
      <c r="C3130" t="s">
        <v>1578</v>
      </c>
      <c r="D3130">
        <v>832</v>
      </c>
      <c r="E3130" t="s">
        <v>18</v>
      </c>
      <c r="F3130" t="s">
        <v>16</v>
      </c>
      <c r="G3130">
        <v>34</v>
      </c>
      <c r="H3130">
        <v>6</v>
      </c>
      <c r="I3130">
        <v>138190</v>
      </c>
      <c r="J3130">
        <v>2</v>
      </c>
      <c r="K3130">
        <v>0</v>
      </c>
      <c r="L3130">
        <v>1</v>
      </c>
      <c r="M3130">
        <v>146511</v>
      </c>
      <c r="N3130">
        <v>0</v>
      </c>
      <c r="O3130" t="str">
        <f t="shared" si="290"/>
        <v>30-45</v>
      </c>
      <c r="P3130" t="str">
        <f t="shared" si="291"/>
        <v>High</v>
      </c>
      <c r="Q3130" t="str">
        <f t="shared" si="292"/>
        <v>Mid-Term</v>
      </c>
      <c r="R3130" t="str">
        <f t="shared" si="293"/>
        <v>High Balance</v>
      </c>
      <c r="S3130" t="str">
        <f t="shared" si="294"/>
        <v>High Value</v>
      </c>
      <c r="T3130">
        <v>1</v>
      </c>
      <c r="U3130">
        <f t="shared" si="295"/>
        <v>0</v>
      </c>
    </row>
    <row r="3131" spans="1:21" x14ac:dyDescent="0.25">
      <c r="A3131">
        <v>2025</v>
      </c>
      <c r="B3131">
        <v>15694453</v>
      </c>
      <c r="C3131" t="s">
        <v>579</v>
      </c>
      <c r="D3131">
        <v>631</v>
      </c>
      <c r="E3131" t="s">
        <v>26</v>
      </c>
      <c r="F3131" t="s">
        <v>23</v>
      </c>
      <c r="G3131">
        <v>37</v>
      </c>
      <c r="H3131">
        <v>9</v>
      </c>
      <c r="I3131">
        <v>131519</v>
      </c>
      <c r="J3131">
        <v>2</v>
      </c>
      <c r="K3131">
        <v>1</v>
      </c>
      <c r="L3131">
        <v>1</v>
      </c>
      <c r="M3131">
        <v>51752</v>
      </c>
      <c r="N3131">
        <v>0</v>
      </c>
      <c r="O3131" t="str">
        <f t="shared" si="290"/>
        <v>30-45</v>
      </c>
      <c r="P3131" t="str">
        <f t="shared" si="291"/>
        <v>Medium</v>
      </c>
      <c r="Q3131" t="str">
        <f t="shared" si="292"/>
        <v>Long-Term</v>
      </c>
      <c r="R3131" t="str">
        <f t="shared" si="293"/>
        <v>High Balance</v>
      </c>
      <c r="S3131" t="str">
        <f t="shared" si="294"/>
        <v>High Value</v>
      </c>
      <c r="T3131">
        <v>1</v>
      </c>
      <c r="U3131">
        <f t="shared" si="295"/>
        <v>0</v>
      </c>
    </row>
    <row r="3132" spans="1:21" x14ac:dyDescent="0.25">
      <c r="A3132">
        <v>2025</v>
      </c>
      <c r="B3132">
        <v>15813113</v>
      </c>
      <c r="C3132" t="s">
        <v>191</v>
      </c>
      <c r="D3132">
        <v>795</v>
      </c>
      <c r="E3132" t="s">
        <v>18</v>
      </c>
      <c r="F3132" t="s">
        <v>16</v>
      </c>
      <c r="G3132">
        <v>56</v>
      </c>
      <c r="H3132">
        <v>5</v>
      </c>
      <c r="I3132">
        <v>0</v>
      </c>
      <c r="J3132">
        <v>1</v>
      </c>
      <c r="K3132">
        <v>1</v>
      </c>
      <c r="L3132">
        <v>0</v>
      </c>
      <c r="M3132">
        <v>35419</v>
      </c>
      <c r="N3132">
        <v>1</v>
      </c>
      <c r="O3132" t="str">
        <f t="shared" si="290"/>
        <v>46-60</v>
      </c>
      <c r="P3132" t="str">
        <f t="shared" si="291"/>
        <v>High</v>
      </c>
      <c r="Q3132" t="str">
        <f t="shared" si="292"/>
        <v>Mid-Term</v>
      </c>
      <c r="R3132" t="str">
        <f t="shared" si="293"/>
        <v>Zero Balance</v>
      </c>
      <c r="S3132" t="str">
        <f t="shared" si="294"/>
        <v>Normal</v>
      </c>
      <c r="T3132">
        <v>1</v>
      </c>
      <c r="U3132">
        <f t="shared" si="295"/>
        <v>0</v>
      </c>
    </row>
    <row r="3133" spans="1:21" x14ac:dyDescent="0.25">
      <c r="A3133">
        <v>2025</v>
      </c>
      <c r="B3133">
        <v>15614187</v>
      </c>
      <c r="C3133" t="s">
        <v>1579</v>
      </c>
      <c r="D3133">
        <v>648</v>
      </c>
      <c r="E3133" t="s">
        <v>26</v>
      </c>
      <c r="F3133" t="s">
        <v>16</v>
      </c>
      <c r="G3133">
        <v>39</v>
      </c>
      <c r="H3133">
        <v>3</v>
      </c>
      <c r="I3133">
        <v>126936</v>
      </c>
      <c r="J3133">
        <v>2</v>
      </c>
      <c r="K3133">
        <v>0</v>
      </c>
      <c r="L3133">
        <v>1</v>
      </c>
      <c r="M3133">
        <v>57996</v>
      </c>
      <c r="N3133">
        <v>0</v>
      </c>
      <c r="O3133" t="str">
        <f t="shared" si="290"/>
        <v>30-45</v>
      </c>
      <c r="P3133" t="str">
        <f t="shared" si="291"/>
        <v>Medium</v>
      </c>
      <c r="Q3133" t="str">
        <f t="shared" si="292"/>
        <v>New</v>
      </c>
      <c r="R3133" t="str">
        <f t="shared" si="293"/>
        <v>High Balance</v>
      </c>
      <c r="S3133" t="str">
        <f t="shared" si="294"/>
        <v>High Value</v>
      </c>
      <c r="T3133">
        <v>1</v>
      </c>
      <c r="U3133">
        <f t="shared" si="295"/>
        <v>0</v>
      </c>
    </row>
    <row r="3134" spans="1:21" x14ac:dyDescent="0.25">
      <c r="A3134">
        <v>2025</v>
      </c>
      <c r="B3134">
        <v>15619407</v>
      </c>
      <c r="C3134" t="s">
        <v>1580</v>
      </c>
      <c r="D3134">
        <v>615</v>
      </c>
      <c r="E3134" t="s">
        <v>15</v>
      </c>
      <c r="F3134" t="s">
        <v>23</v>
      </c>
      <c r="G3134">
        <v>39</v>
      </c>
      <c r="H3134">
        <v>4</v>
      </c>
      <c r="I3134">
        <v>133707</v>
      </c>
      <c r="J3134">
        <v>1</v>
      </c>
      <c r="K3134">
        <v>1</v>
      </c>
      <c r="L3134">
        <v>1</v>
      </c>
      <c r="M3134">
        <v>108153</v>
      </c>
      <c r="N3134">
        <v>0</v>
      </c>
      <c r="O3134" t="str">
        <f t="shared" si="290"/>
        <v>30-45</v>
      </c>
      <c r="P3134" t="str">
        <f t="shared" si="291"/>
        <v>Medium</v>
      </c>
      <c r="Q3134" t="str">
        <f t="shared" si="292"/>
        <v>Mid-Term</v>
      </c>
      <c r="R3134" t="str">
        <f t="shared" si="293"/>
        <v>High Balance</v>
      </c>
      <c r="S3134" t="str">
        <f t="shared" si="294"/>
        <v>High Value</v>
      </c>
      <c r="T3134">
        <v>1</v>
      </c>
      <c r="U3134">
        <f t="shared" si="295"/>
        <v>0</v>
      </c>
    </row>
    <row r="3135" spans="1:21" x14ac:dyDescent="0.25">
      <c r="A3135">
        <v>2025</v>
      </c>
      <c r="B3135">
        <v>15646227</v>
      </c>
      <c r="C3135" t="s">
        <v>1581</v>
      </c>
      <c r="D3135">
        <v>682</v>
      </c>
      <c r="E3135" t="s">
        <v>15</v>
      </c>
      <c r="F3135" t="s">
        <v>16</v>
      </c>
      <c r="G3135">
        <v>27</v>
      </c>
      <c r="H3135">
        <v>1</v>
      </c>
      <c r="I3135">
        <v>97893</v>
      </c>
      <c r="J3135">
        <v>1</v>
      </c>
      <c r="K3135">
        <v>1</v>
      </c>
      <c r="L3135">
        <v>0</v>
      </c>
      <c r="M3135">
        <v>166145</v>
      </c>
      <c r="N3135">
        <v>0</v>
      </c>
      <c r="O3135" t="str">
        <f t="shared" si="290"/>
        <v>&lt;30</v>
      </c>
      <c r="P3135" t="str">
        <f t="shared" si="291"/>
        <v>Medium</v>
      </c>
      <c r="Q3135" t="str">
        <f t="shared" si="292"/>
        <v>New</v>
      </c>
      <c r="R3135" t="str">
        <f t="shared" si="293"/>
        <v>Low Balance</v>
      </c>
      <c r="S3135" t="str">
        <f t="shared" si="294"/>
        <v>Normal</v>
      </c>
      <c r="T3135">
        <v>1</v>
      </c>
      <c r="U3135">
        <f t="shared" si="295"/>
        <v>0</v>
      </c>
    </row>
    <row r="3136" spans="1:21" x14ac:dyDescent="0.25">
      <c r="A3136">
        <v>2025</v>
      </c>
      <c r="B3136">
        <v>15660541</v>
      </c>
      <c r="C3136" t="s">
        <v>159</v>
      </c>
      <c r="D3136">
        <v>694</v>
      </c>
      <c r="E3136" t="s">
        <v>15</v>
      </c>
      <c r="F3136" t="s">
        <v>23</v>
      </c>
      <c r="G3136">
        <v>34</v>
      </c>
      <c r="H3136">
        <v>5</v>
      </c>
      <c r="I3136">
        <v>127900</v>
      </c>
      <c r="J3136">
        <v>1</v>
      </c>
      <c r="K3136">
        <v>1</v>
      </c>
      <c r="L3136">
        <v>0</v>
      </c>
      <c r="M3136">
        <v>101738</v>
      </c>
      <c r="N3136">
        <v>0</v>
      </c>
      <c r="O3136" t="str">
        <f t="shared" si="290"/>
        <v>30-45</v>
      </c>
      <c r="P3136" t="str">
        <f t="shared" si="291"/>
        <v>Medium</v>
      </c>
      <c r="Q3136" t="str">
        <f t="shared" si="292"/>
        <v>Mid-Term</v>
      </c>
      <c r="R3136" t="str">
        <f t="shared" si="293"/>
        <v>High Balance</v>
      </c>
      <c r="S3136" t="str">
        <f t="shared" si="294"/>
        <v>High Value</v>
      </c>
      <c r="T3136">
        <v>1</v>
      </c>
      <c r="U3136">
        <f t="shared" si="295"/>
        <v>0</v>
      </c>
    </row>
    <row r="3137" spans="1:21" x14ac:dyDescent="0.25">
      <c r="A3137">
        <v>2025</v>
      </c>
      <c r="B3137">
        <v>15753874</v>
      </c>
      <c r="C3137" t="s">
        <v>585</v>
      </c>
      <c r="D3137">
        <v>694</v>
      </c>
      <c r="E3137" t="s">
        <v>15</v>
      </c>
      <c r="F3137" t="s">
        <v>23</v>
      </c>
      <c r="G3137">
        <v>37</v>
      </c>
      <c r="H3137">
        <v>10</v>
      </c>
      <c r="I3137">
        <v>143835</v>
      </c>
      <c r="J3137">
        <v>1</v>
      </c>
      <c r="K3137">
        <v>0</v>
      </c>
      <c r="L3137">
        <v>1</v>
      </c>
      <c r="M3137">
        <v>33327</v>
      </c>
      <c r="N3137">
        <v>0</v>
      </c>
      <c r="O3137" t="str">
        <f t="shared" si="290"/>
        <v>30-45</v>
      </c>
      <c r="P3137" t="str">
        <f t="shared" si="291"/>
        <v>Medium</v>
      </c>
      <c r="Q3137" t="str">
        <f t="shared" si="292"/>
        <v>Long-Term</v>
      </c>
      <c r="R3137" t="str">
        <f t="shared" si="293"/>
        <v>High Balance</v>
      </c>
      <c r="S3137" t="str">
        <f t="shared" si="294"/>
        <v>High Value</v>
      </c>
      <c r="T3137">
        <v>1</v>
      </c>
      <c r="U3137">
        <f t="shared" si="295"/>
        <v>0</v>
      </c>
    </row>
    <row r="3138" spans="1:21" x14ac:dyDescent="0.25">
      <c r="A3138">
        <v>2025</v>
      </c>
      <c r="B3138">
        <v>15617877</v>
      </c>
      <c r="C3138" t="s">
        <v>1582</v>
      </c>
      <c r="D3138">
        <v>607</v>
      </c>
      <c r="E3138" t="s">
        <v>15</v>
      </c>
      <c r="F3138" t="s">
        <v>23</v>
      </c>
      <c r="G3138">
        <v>44</v>
      </c>
      <c r="H3138">
        <v>0</v>
      </c>
      <c r="I3138">
        <v>0</v>
      </c>
      <c r="J3138">
        <v>2</v>
      </c>
      <c r="K3138">
        <v>1</v>
      </c>
      <c r="L3138">
        <v>1</v>
      </c>
      <c r="M3138">
        <v>81140</v>
      </c>
      <c r="N3138">
        <v>0</v>
      </c>
      <c r="O3138" t="str">
        <f t="shared" ref="O3138:O3201" si="296">IF(G3138&lt;30,"&lt;30",IF(G3138&lt;=45,"30-45",IF(G3138&lt;=60,"46-60","60+")))</f>
        <v>30-45</v>
      </c>
      <c r="P3138" t="str">
        <f t="shared" ref="P3138:P3201" si="297">IF(D3138&lt;600,"Low",IF(D3138&lt;=750,"Medium","High"))</f>
        <v>Medium</v>
      </c>
      <c r="Q3138" t="str">
        <f t="shared" ref="Q3138:Q3201" si="298">IF(H3138&lt;=3,"New",IF(H3138&lt;=7,"Mid-Term","Long-Term"))</f>
        <v>New</v>
      </c>
      <c r="R3138" t="str">
        <f t="shared" ref="R3138:R3201" si="299">IF(I3138=0,"Zero Balance",IF(I3138&lt;100000,"Low Balance","High Balance"))</f>
        <v>Zero Balance</v>
      </c>
      <c r="S3138" t="str">
        <f t="shared" ref="S3138:S3201" si="300">IF(I3138&gt;=100000,"High Value","Normal")</f>
        <v>Normal</v>
      </c>
      <c r="T3138">
        <v>1</v>
      </c>
      <c r="U3138">
        <f t="shared" ref="U3138:U3201" si="301">IF(N3138=1,I3138,0)</f>
        <v>0</v>
      </c>
    </row>
    <row r="3139" spans="1:21" x14ac:dyDescent="0.25">
      <c r="A3139">
        <v>2025</v>
      </c>
      <c r="B3139">
        <v>15772073</v>
      </c>
      <c r="C3139" t="s">
        <v>1583</v>
      </c>
      <c r="D3139">
        <v>664</v>
      </c>
      <c r="E3139" t="s">
        <v>15</v>
      </c>
      <c r="F3139" t="s">
        <v>23</v>
      </c>
      <c r="G3139">
        <v>48</v>
      </c>
      <c r="H3139">
        <v>10</v>
      </c>
      <c r="I3139">
        <v>0</v>
      </c>
      <c r="J3139">
        <v>1</v>
      </c>
      <c r="K3139">
        <v>1</v>
      </c>
      <c r="L3139">
        <v>0</v>
      </c>
      <c r="M3139">
        <v>140173</v>
      </c>
      <c r="N3139">
        <v>1</v>
      </c>
      <c r="O3139" t="str">
        <f t="shared" si="296"/>
        <v>46-60</v>
      </c>
      <c r="P3139" t="str">
        <f t="shared" si="297"/>
        <v>Medium</v>
      </c>
      <c r="Q3139" t="str">
        <f t="shared" si="298"/>
        <v>Long-Term</v>
      </c>
      <c r="R3139" t="str">
        <f t="shared" si="299"/>
        <v>Zero Balance</v>
      </c>
      <c r="S3139" t="str">
        <f t="shared" si="300"/>
        <v>Normal</v>
      </c>
      <c r="T3139">
        <v>1</v>
      </c>
      <c r="U3139">
        <f t="shared" si="301"/>
        <v>0</v>
      </c>
    </row>
    <row r="3140" spans="1:21" x14ac:dyDescent="0.25">
      <c r="A3140">
        <v>2025</v>
      </c>
      <c r="B3140">
        <v>15701537</v>
      </c>
      <c r="C3140" t="s">
        <v>1584</v>
      </c>
      <c r="D3140">
        <v>756</v>
      </c>
      <c r="E3140" t="s">
        <v>15</v>
      </c>
      <c r="F3140" t="s">
        <v>23</v>
      </c>
      <c r="G3140">
        <v>60</v>
      </c>
      <c r="H3140">
        <v>2</v>
      </c>
      <c r="I3140">
        <v>0</v>
      </c>
      <c r="J3140">
        <v>1</v>
      </c>
      <c r="K3140">
        <v>1</v>
      </c>
      <c r="L3140">
        <v>1</v>
      </c>
      <c r="M3140">
        <v>166513</v>
      </c>
      <c r="N3140">
        <v>1</v>
      </c>
      <c r="O3140" t="str">
        <f t="shared" si="296"/>
        <v>46-60</v>
      </c>
      <c r="P3140" t="str">
        <f t="shared" si="297"/>
        <v>High</v>
      </c>
      <c r="Q3140" t="str">
        <f t="shared" si="298"/>
        <v>New</v>
      </c>
      <c r="R3140" t="str">
        <f t="shared" si="299"/>
        <v>Zero Balance</v>
      </c>
      <c r="S3140" t="str">
        <f t="shared" si="300"/>
        <v>Normal</v>
      </c>
      <c r="T3140">
        <v>1</v>
      </c>
      <c r="U3140">
        <f t="shared" si="301"/>
        <v>0</v>
      </c>
    </row>
    <row r="3141" spans="1:21" x14ac:dyDescent="0.25">
      <c r="A3141">
        <v>2025</v>
      </c>
      <c r="B3141">
        <v>15736228</v>
      </c>
      <c r="C3141" t="s">
        <v>534</v>
      </c>
      <c r="D3141">
        <v>645</v>
      </c>
      <c r="E3141" t="s">
        <v>15</v>
      </c>
      <c r="F3141" t="s">
        <v>16</v>
      </c>
      <c r="G3141">
        <v>40</v>
      </c>
      <c r="H3141">
        <v>3</v>
      </c>
      <c r="I3141">
        <v>129597</v>
      </c>
      <c r="J3141">
        <v>1</v>
      </c>
      <c r="K3141">
        <v>1</v>
      </c>
      <c r="L3141">
        <v>1</v>
      </c>
      <c r="M3141">
        <v>103233</v>
      </c>
      <c r="N3141">
        <v>0</v>
      </c>
      <c r="O3141" t="str">
        <f t="shared" si="296"/>
        <v>30-45</v>
      </c>
      <c r="P3141" t="str">
        <f t="shared" si="297"/>
        <v>Medium</v>
      </c>
      <c r="Q3141" t="str">
        <f t="shared" si="298"/>
        <v>New</v>
      </c>
      <c r="R3141" t="str">
        <f t="shared" si="299"/>
        <v>High Balance</v>
      </c>
      <c r="S3141" t="str">
        <f t="shared" si="300"/>
        <v>High Value</v>
      </c>
      <c r="T3141">
        <v>1</v>
      </c>
      <c r="U3141">
        <f t="shared" si="301"/>
        <v>0</v>
      </c>
    </row>
    <row r="3142" spans="1:21" x14ac:dyDescent="0.25">
      <c r="A3142">
        <v>2025</v>
      </c>
      <c r="B3142">
        <v>15780572</v>
      </c>
      <c r="C3142" t="s">
        <v>1585</v>
      </c>
      <c r="D3142">
        <v>653</v>
      </c>
      <c r="E3142" t="s">
        <v>18</v>
      </c>
      <c r="F3142" t="s">
        <v>23</v>
      </c>
      <c r="G3142">
        <v>30</v>
      </c>
      <c r="H3142">
        <v>4</v>
      </c>
      <c r="I3142">
        <v>0</v>
      </c>
      <c r="J3142">
        <v>2</v>
      </c>
      <c r="K3142">
        <v>1</v>
      </c>
      <c r="L3142">
        <v>0</v>
      </c>
      <c r="M3142">
        <v>120736</v>
      </c>
      <c r="N3142">
        <v>0</v>
      </c>
      <c r="O3142" t="str">
        <f t="shared" si="296"/>
        <v>30-45</v>
      </c>
      <c r="P3142" t="str">
        <f t="shared" si="297"/>
        <v>Medium</v>
      </c>
      <c r="Q3142" t="str">
        <f t="shared" si="298"/>
        <v>Mid-Term</v>
      </c>
      <c r="R3142" t="str">
        <f t="shared" si="299"/>
        <v>Zero Balance</v>
      </c>
      <c r="S3142" t="str">
        <f t="shared" si="300"/>
        <v>Normal</v>
      </c>
      <c r="T3142">
        <v>1</v>
      </c>
      <c r="U3142">
        <f t="shared" si="301"/>
        <v>0</v>
      </c>
    </row>
    <row r="3143" spans="1:21" x14ac:dyDescent="0.25">
      <c r="A3143">
        <v>2025</v>
      </c>
      <c r="B3143">
        <v>15769596</v>
      </c>
      <c r="C3143" t="s">
        <v>43</v>
      </c>
      <c r="D3143">
        <v>710</v>
      </c>
      <c r="E3143" t="s">
        <v>26</v>
      </c>
      <c r="F3143" t="s">
        <v>16</v>
      </c>
      <c r="G3143">
        <v>24</v>
      </c>
      <c r="H3143">
        <v>2</v>
      </c>
      <c r="I3143">
        <v>110407</v>
      </c>
      <c r="J3143">
        <v>2</v>
      </c>
      <c r="K3143">
        <v>0</v>
      </c>
      <c r="L3143">
        <v>0</v>
      </c>
      <c r="M3143">
        <v>15832</v>
      </c>
      <c r="N3143">
        <v>1</v>
      </c>
      <c r="O3143" t="str">
        <f t="shared" si="296"/>
        <v>&lt;30</v>
      </c>
      <c r="P3143" t="str">
        <f t="shared" si="297"/>
        <v>Medium</v>
      </c>
      <c r="Q3143" t="str">
        <f t="shared" si="298"/>
        <v>New</v>
      </c>
      <c r="R3143" t="str">
        <f t="shared" si="299"/>
        <v>High Balance</v>
      </c>
      <c r="S3143" t="str">
        <f t="shared" si="300"/>
        <v>High Value</v>
      </c>
      <c r="T3143">
        <v>1</v>
      </c>
      <c r="U3143">
        <f t="shared" si="301"/>
        <v>110407</v>
      </c>
    </row>
    <row r="3144" spans="1:21" x14ac:dyDescent="0.25">
      <c r="A3144">
        <v>2025</v>
      </c>
      <c r="B3144">
        <v>15586996</v>
      </c>
      <c r="C3144" t="s">
        <v>49</v>
      </c>
      <c r="D3144">
        <v>697</v>
      </c>
      <c r="E3144" t="s">
        <v>15</v>
      </c>
      <c r="F3144" t="s">
        <v>16</v>
      </c>
      <c r="G3144">
        <v>76</v>
      </c>
      <c r="H3144">
        <v>7</v>
      </c>
      <c r="I3144">
        <v>0</v>
      </c>
      <c r="J3144">
        <v>2</v>
      </c>
      <c r="K3144">
        <v>0</v>
      </c>
      <c r="L3144">
        <v>1</v>
      </c>
      <c r="M3144">
        <v>188772</v>
      </c>
      <c r="N3144">
        <v>0</v>
      </c>
      <c r="O3144" t="str">
        <f t="shared" si="296"/>
        <v>60+</v>
      </c>
      <c r="P3144" t="str">
        <f t="shared" si="297"/>
        <v>Medium</v>
      </c>
      <c r="Q3144" t="str">
        <f t="shared" si="298"/>
        <v>Mid-Term</v>
      </c>
      <c r="R3144" t="str">
        <f t="shared" si="299"/>
        <v>Zero Balance</v>
      </c>
      <c r="S3144" t="str">
        <f t="shared" si="300"/>
        <v>Normal</v>
      </c>
      <c r="T3144">
        <v>1</v>
      </c>
      <c r="U3144">
        <f t="shared" si="301"/>
        <v>0</v>
      </c>
    </row>
    <row r="3145" spans="1:21" x14ac:dyDescent="0.25">
      <c r="A3145">
        <v>2025</v>
      </c>
      <c r="B3145">
        <v>15722061</v>
      </c>
      <c r="C3145" t="s">
        <v>274</v>
      </c>
      <c r="D3145">
        <v>619</v>
      </c>
      <c r="E3145" t="s">
        <v>26</v>
      </c>
      <c r="F3145" t="s">
        <v>16</v>
      </c>
      <c r="G3145">
        <v>41</v>
      </c>
      <c r="H3145">
        <v>8</v>
      </c>
      <c r="I3145">
        <v>142016</v>
      </c>
      <c r="J3145">
        <v>2</v>
      </c>
      <c r="K3145">
        <v>1</v>
      </c>
      <c r="L3145">
        <v>0</v>
      </c>
      <c r="M3145">
        <v>114324</v>
      </c>
      <c r="N3145">
        <v>0</v>
      </c>
      <c r="O3145" t="str">
        <f t="shared" si="296"/>
        <v>30-45</v>
      </c>
      <c r="P3145" t="str">
        <f t="shared" si="297"/>
        <v>Medium</v>
      </c>
      <c r="Q3145" t="str">
        <f t="shared" si="298"/>
        <v>Long-Term</v>
      </c>
      <c r="R3145" t="str">
        <f t="shared" si="299"/>
        <v>High Balance</v>
      </c>
      <c r="S3145" t="str">
        <f t="shared" si="300"/>
        <v>High Value</v>
      </c>
      <c r="T3145">
        <v>1</v>
      </c>
      <c r="U3145">
        <f t="shared" si="301"/>
        <v>0</v>
      </c>
    </row>
    <row r="3146" spans="1:21" x14ac:dyDescent="0.25">
      <c r="A3146">
        <v>2025</v>
      </c>
      <c r="B3146">
        <v>15638003</v>
      </c>
      <c r="C3146" t="s">
        <v>1586</v>
      </c>
      <c r="D3146">
        <v>648</v>
      </c>
      <c r="E3146" t="s">
        <v>18</v>
      </c>
      <c r="F3146" t="s">
        <v>23</v>
      </c>
      <c r="G3146">
        <v>55</v>
      </c>
      <c r="H3146">
        <v>1</v>
      </c>
      <c r="I3146">
        <v>81370</v>
      </c>
      <c r="J3146">
        <v>1</v>
      </c>
      <c r="K3146">
        <v>0</v>
      </c>
      <c r="L3146">
        <v>1</v>
      </c>
      <c r="M3146">
        <v>181534</v>
      </c>
      <c r="N3146">
        <v>0</v>
      </c>
      <c r="O3146" t="str">
        <f t="shared" si="296"/>
        <v>46-60</v>
      </c>
      <c r="P3146" t="str">
        <f t="shared" si="297"/>
        <v>Medium</v>
      </c>
      <c r="Q3146" t="str">
        <f t="shared" si="298"/>
        <v>New</v>
      </c>
      <c r="R3146" t="str">
        <f t="shared" si="299"/>
        <v>Low Balance</v>
      </c>
      <c r="S3146" t="str">
        <f t="shared" si="300"/>
        <v>Normal</v>
      </c>
      <c r="T3146">
        <v>1</v>
      </c>
      <c r="U3146">
        <f t="shared" si="301"/>
        <v>0</v>
      </c>
    </row>
    <row r="3147" spans="1:21" x14ac:dyDescent="0.25">
      <c r="A3147">
        <v>2025</v>
      </c>
      <c r="B3147">
        <v>15775590</v>
      </c>
      <c r="C3147" t="s">
        <v>806</v>
      </c>
      <c r="D3147">
        <v>482</v>
      </c>
      <c r="E3147" t="s">
        <v>26</v>
      </c>
      <c r="F3147" t="s">
        <v>16</v>
      </c>
      <c r="G3147">
        <v>48</v>
      </c>
      <c r="H3147">
        <v>2</v>
      </c>
      <c r="I3147">
        <v>69329</v>
      </c>
      <c r="J3147">
        <v>1</v>
      </c>
      <c r="K3147">
        <v>0</v>
      </c>
      <c r="L3147">
        <v>0</v>
      </c>
      <c r="M3147">
        <v>102641</v>
      </c>
      <c r="N3147">
        <v>1</v>
      </c>
      <c r="O3147" t="str">
        <f t="shared" si="296"/>
        <v>46-60</v>
      </c>
      <c r="P3147" t="str">
        <f t="shared" si="297"/>
        <v>Low</v>
      </c>
      <c r="Q3147" t="str">
        <f t="shared" si="298"/>
        <v>New</v>
      </c>
      <c r="R3147" t="str">
        <f t="shared" si="299"/>
        <v>Low Balance</v>
      </c>
      <c r="S3147" t="str">
        <f t="shared" si="300"/>
        <v>Normal</v>
      </c>
      <c r="T3147">
        <v>1</v>
      </c>
      <c r="U3147">
        <f t="shared" si="301"/>
        <v>69329</v>
      </c>
    </row>
    <row r="3148" spans="1:21" x14ac:dyDescent="0.25">
      <c r="A3148">
        <v>2025</v>
      </c>
      <c r="B3148">
        <v>15730688</v>
      </c>
      <c r="C3148" t="s">
        <v>1587</v>
      </c>
      <c r="D3148">
        <v>548</v>
      </c>
      <c r="E3148" t="s">
        <v>15</v>
      </c>
      <c r="F3148" t="s">
        <v>16</v>
      </c>
      <c r="G3148">
        <v>28</v>
      </c>
      <c r="H3148">
        <v>8</v>
      </c>
      <c r="I3148">
        <v>116756</v>
      </c>
      <c r="J3148">
        <v>2</v>
      </c>
      <c r="K3148">
        <v>1</v>
      </c>
      <c r="L3148">
        <v>1</v>
      </c>
      <c r="M3148">
        <v>158585</v>
      </c>
      <c r="N3148">
        <v>1</v>
      </c>
      <c r="O3148" t="str">
        <f t="shared" si="296"/>
        <v>&lt;30</v>
      </c>
      <c r="P3148" t="str">
        <f t="shared" si="297"/>
        <v>Low</v>
      </c>
      <c r="Q3148" t="str">
        <f t="shared" si="298"/>
        <v>Long-Term</v>
      </c>
      <c r="R3148" t="str">
        <f t="shared" si="299"/>
        <v>High Balance</v>
      </c>
      <c r="S3148" t="str">
        <f t="shared" si="300"/>
        <v>High Value</v>
      </c>
      <c r="T3148">
        <v>1</v>
      </c>
      <c r="U3148">
        <f t="shared" si="301"/>
        <v>116756</v>
      </c>
    </row>
    <row r="3149" spans="1:21" x14ac:dyDescent="0.25">
      <c r="A3149">
        <v>2025</v>
      </c>
      <c r="B3149">
        <v>15753102</v>
      </c>
      <c r="C3149" t="s">
        <v>1079</v>
      </c>
      <c r="D3149">
        <v>752</v>
      </c>
      <c r="E3149" t="s">
        <v>18</v>
      </c>
      <c r="F3149" t="s">
        <v>23</v>
      </c>
      <c r="G3149">
        <v>44</v>
      </c>
      <c r="H3149">
        <v>6</v>
      </c>
      <c r="I3149">
        <v>83870</v>
      </c>
      <c r="J3149">
        <v>1</v>
      </c>
      <c r="K3149">
        <v>1</v>
      </c>
      <c r="L3149">
        <v>0</v>
      </c>
      <c r="M3149">
        <v>178722</v>
      </c>
      <c r="N3149">
        <v>0</v>
      </c>
      <c r="O3149" t="str">
        <f t="shared" si="296"/>
        <v>30-45</v>
      </c>
      <c r="P3149" t="str">
        <f t="shared" si="297"/>
        <v>High</v>
      </c>
      <c r="Q3149" t="str">
        <f t="shared" si="298"/>
        <v>Mid-Term</v>
      </c>
      <c r="R3149" t="str">
        <f t="shared" si="299"/>
        <v>Low Balance</v>
      </c>
      <c r="S3149" t="str">
        <f t="shared" si="300"/>
        <v>Normal</v>
      </c>
      <c r="T3149">
        <v>1</v>
      </c>
      <c r="U3149">
        <f t="shared" si="301"/>
        <v>0</v>
      </c>
    </row>
    <row r="3150" spans="1:21" x14ac:dyDescent="0.25">
      <c r="A3150">
        <v>2025</v>
      </c>
      <c r="B3150">
        <v>15810075</v>
      </c>
      <c r="C3150" t="s">
        <v>1104</v>
      </c>
      <c r="D3150">
        <v>648</v>
      </c>
      <c r="E3150" t="s">
        <v>15</v>
      </c>
      <c r="F3150" t="s">
        <v>16</v>
      </c>
      <c r="G3150">
        <v>39</v>
      </c>
      <c r="H3150">
        <v>6</v>
      </c>
      <c r="I3150">
        <v>130695</v>
      </c>
      <c r="J3150">
        <v>2</v>
      </c>
      <c r="K3150">
        <v>1</v>
      </c>
      <c r="L3150">
        <v>1</v>
      </c>
      <c r="M3150">
        <v>153955</v>
      </c>
      <c r="N3150">
        <v>1</v>
      </c>
      <c r="O3150" t="str">
        <f t="shared" si="296"/>
        <v>30-45</v>
      </c>
      <c r="P3150" t="str">
        <f t="shared" si="297"/>
        <v>Medium</v>
      </c>
      <c r="Q3150" t="str">
        <f t="shared" si="298"/>
        <v>Mid-Term</v>
      </c>
      <c r="R3150" t="str">
        <f t="shared" si="299"/>
        <v>High Balance</v>
      </c>
      <c r="S3150" t="str">
        <f t="shared" si="300"/>
        <v>High Value</v>
      </c>
      <c r="T3150">
        <v>1</v>
      </c>
      <c r="U3150">
        <f t="shared" si="301"/>
        <v>130695</v>
      </c>
    </row>
    <row r="3151" spans="1:21" x14ac:dyDescent="0.25">
      <c r="A3151">
        <v>2025</v>
      </c>
      <c r="B3151">
        <v>15723373</v>
      </c>
      <c r="C3151" t="s">
        <v>688</v>
      </c>
      <c r="D3151">
        <v>643</v>
      </c>
      <c r="E3151" t="s">
        <v>18</v>
      </c>
      <c r="F3151" t="s">
        <v>16</v>
      </c>
      <c r="G3151">
        <v>34</v>
      </c>
      <c r="H3151">
        <v>8</v>
      </c>
      <c r="I3151">
        <v>117451</v>
      </c>
      <c r="J3151">
        <v>1</v>
      </c>
      <c r="K3151">
        <v>1</v>
      </c>
      <c r="L3151">
        <v>0</v>
      </c>
      <c r="M3151">
        <v>65375</v>
      </c>
      <c r="N3151">
        <v>0</v>
      </c>
      <c r="O3151" t="str">
        <f t="shared" si="296"/>
        <v>30-45</v>
      </c>
      <c r="P3151" t="str">
        <f t="shared" si="297"/>
        <v>Medium</v>
      </c>
      <c r="Q3151" t="str">
        <f t="shared" si="298"/>
        <v>Long-Term</v>
      </c>
      <c r="R3151" t="str">
        <f t="shared" si="299"/>
        <v>High Balance</v>
      </c>
      <c r="S3151" t="str">
        <f t="shared" si="300"/>
        <v>High Value</v>
      </c>
      <c r="T3151">
        <v>1</v>
      </c>
      <c r="U3151">
        <f t="shared" si="301"/>
        <v>0</v>
      </c>
    </row>
    <row r="3152" spans="1:21" x14ac:dyDescent="0.25">
      <c r="A3152">
        <v>2025</v>
      </c>
      <c r="B3152">
        <v>15795298</v>
      </c>
      <c r="C3152" t="s">
        <v>1188</v>
      </c>
      <c r="D3152">
        <v>573</v>
      </c>
      <c r="E3152" t="s">
        <v>26</v>
      </c>
      <c r="F3152" t="s">
        <v>16</v>
      </c>
      <c r="G3152">
        <v>35</v>
      </c>
      <c r="H3152">
        <v>9</v>
      </c>
      <c r="I3152">
        <v>206869</v>
      </c>
      <c r="J3152">
        <v>2</v>
      </c>
      <c r="K3152">
        <v>0</v>
      </c>
      <c r="L3152">
        <v>1</v>
      </c>
      <c r="M3152">
        <v>102986</v>
      </c>
      <c r="N3152">
        <v>0</v>
      </c>
      <c r="O3152" t="str">
        <f t="shared" si="296"/>
        <v>30-45</v>
      </c>
      <c r="P3152" t="str">
        <f t="shared" si="297"/>
        <v>Low</v>
      </c>
      <c r="Q3152" t="str">
        <f t="shared" si="298"/>
        <v>Long-Term</v>
      </c>
      <c r="R3152" t="str">
        <f t="shared" si="299"/>
        <v>High Balance</v>
      </c>
      <c r="S3152" t="str">
        <f t="shared" si="300"/>
        <v>High Value</v>
      </c>
      <c r="T3152">
        <v>1</v>
      </c>
      <c r="U3152">
        <f t="shared" si="301"/>
        <v>0</v>
      </c>
    </row>
    <row r="3153" spans="1:21" x14ac:dyDescent="0.25">
      <c r="A3153">
        <v>2025</v>
      </c>
      <c r="B3153">
        <v>15584320</v>
      </c>
      <c r="C3153" t="s">
        <v>293</v>
      </c>
      <c r="D3153">
        <v>686</v>
      </c>
      <c r="E3153" t="s">
        <v>15</v>
      </c>
      <c r="F3153" t="s">
        <v>16</v>
      </c>
      <c r="G3153">
        <v>39</v>
      </c>
      <c r="H3153">
        <v>3</v>
      </c>
      <c r="I3153">
        <v>111696</v>
      </c>
      <c r="J3153">
        <v>1</v>
      </c>
      <c r="K3153">
        <v>0</v>
      </c>
      <c r="L3153">
        <v>0</v>
      </c>
      <c r="M3153">
        <v>136644</v>
      </c>
      <c r="N3153">
        <v>0</v>
      </c>
      <c r="O3153" t="str">
        <f t="shared" si="296"/>
        <v>30-45</v>
      </c>
      <c r="P3153" t="str">
        <f t="shared" si="297"/>
        <v>Medium</v>
      </c>
      <c r="Q3153" t="str">
        <f t="shared" si="298"/>
        <v>New</v>
      </c>
      <c r="R3153" t="str">
        <f t="shared" si="299"/>
        <v>High Balance</v>
      </c>
      <c r="S3153" t="str">
        <f t="shared" si="300"/>
        <v>High Value</v>
      </c>
      <c r="T3153">
        <v>1</v>
      </c>
      <c r="U3153">
        <f t="shared" si="301"/>
        <v>0</v>
      </c>
    </row>
    <row r="3154" spans="1:21" x14ac:dyDescent="0.25">
      <c r="A3154">
        <v>2025</v>
      </c>
      <c r="B3154">
        <v>15724161</v>
      </c>
      <c r="C3154" t="s">
        <v>1588</v>
      </c>
      <c r="D3154">
        <v>644</v>
      </c>
      <c r="E3154" t="s">
        <v>15</v>
      </c>
      <c r="F3154" t="s">
        <v>16</v>
      </c>
      <c r="G3154">
        <v>40</v>
      </c>
      <c r="H3154">
        <v>9</v>
      </c>
      <c r="I3154">
        <v>137285</v>
      </c>
      <c r="J3154">
        <v>4</v>
      </c>
      <c r="K3154">
        <v>1</v>
      </c>
      <c r="L3154">
        <v>0</v>
      </c>
      <c r="M3154">
        <v>77064</v>
      </c>
      <c r="N3154">
        <v>1</v>
      </c>
      <c r="O3154" t="str">
        <f t="shared" si="296"/>
        <v>30-45</v>
      </c>
      <c r="P3154" t="str">
        <f t="shared" si="297"/>
        <v>Medium</v>
      </c>
      <c r="Q3154" t="str">
        <f t="shared" si="298"/>
        <v>Long-Term</v>
      </c>
      <c r="R3154" t="str">
        <f t="shared" si="299"/>
        <v>High Balance</v>
      </c>
      <c r="S3154" t="str">
        <f t="shared" si="300"/>
        <v>High Value</v>
      </c>
      <c r="T3154">
        <v>1</v>
      </c>
      <c r="U3154">
        <f t="shared" si="301"/>
        <v>137285</v>
      </c>
    </row>
    <row r="3155" spans="1:21" x14ac:dyDescent="0.25">
      <c r="A3155">
        <v>2025</v>
      </c>
      <c r="B3155">
        <v>15750056</v>
      </c>
      <c r="C3155" t="s">
        <v>1589</v>
      </c>
      <c r="D3155">
        <v>702</v>
      </c>
      <c r="E3155" t="s">
        <v>15</v>
      </c>
      <c r="F3155" t="s">
        <v>16</v>
      </c>
      <c r="G3155">
        <v>29</v>
      </c>
      <c r="H3155">
        <v>6</v>
      </c>
      <c r="I3155">
        <v>149218</v>
      </c>
      <c r="J3155">
        <v>1</v>
      </c>
      <c r="K3155">
        <v>1</v>
      </c>
      <c r="L3155">
        <v>1</v>
      </c>
      <c r="M3155">
        <v>9633</v>
      </c>
      <c r="N3155">
        <v>0</v>
      </c>
      <c r="O3155" t="str">
        <f t="shared" si="296"/>
        <v>&lt;30</v>
      </c>
      <c r="P3155" t="str">
        <f t="shared" si="297"/>
        <v>Medium</v>
      </c>
      <c r="Q3155" t="str">
        <f t="shared" si="298"/>
        <v>Mid-Term</v>
      </c>
      <c r="R3155" t="str">
        <f t="shared" si="299"/>
        <v>High Balance</v>
      </c>
      <c r="S3155" t="str">
        <f t="shared" si="300"/>
        <v>High Value</v>
      </c>
      <c r="T3155">
        <v>1</v>
      </c>
      <c r="U3155">
        <f t="shared" si="301"/>
        <v>0</v>
      </c>
    </row>
    <row r="3156" spans="1:21" x14ac:dyDescent="0.25">
      <c r="A3156">
        <v>2025</v>
      </c>
      <c r="B3156">
        <v>15609637</v>
      </c>
      <c r="C3156" t="s">
        <v>458</v>
      </c>
      <c r="D3156">
        <v>652</v>
      </c>
      <c r="E3156" t="s">
        <v>15</v>
      </c>
      <c r="F3156" t="s">
        <v>23</v>
      </c>
      <c r="G3156">
        <v>51</v>
      </c>
      <c r="H3156">
        <v>7</v>
      </c>
      <c r="I3156">
        <v>0</v>
      </c>
      <c r="J3156">
        <v>2</v>
      </c>
      <c r="K3156">
        <v>0</v>
      </c>
      <c r="L3156">
        <v>1</v>
      </c>
      <c r="M3156">
        <v>43496</v>
      </c>
      <c r="N3156">
        <v>0</v>
      </c>
      <c r="O3156" t="str">
        <f t="shared" si="296"/>
        <v>46-60</v>
      </c>
      <c r="P3156" t="str">
        <f t="shared" si="297"/>
        <v>Medium</v>
      </c>
      <c r="Q3156" t="str">
        <f t="shared" si="298"/>
        <v>Mid-Term</v>
      </c>
      <c r="R3156" t="str">
        <f t="shared" si="299"/>
        <v>Zero Balance</v>
      </c>
      <c r="S3156" t="str">
        <f t="shared" si="300"/>
        <v>Normal</v>
      </c>
      <c r="T3156">
        <v>1</v>
      </c>
      <c r="U3156">
        <f t="shared" si="301"/>
        <v>0</v>
      </c>
    </row>
    <row r="3157" spans="1:21" x14ac:dyDescent="0.25">
      <c r="A3157">
        <v>2025</v>
      </c>
      <c r="B3157">
        <v>15794493</v>
      </c>
      <c r="C3157" t="s">
        <v>1452</v>
      </c>
      <c r="D3157">
        <v>641</v>
      </c>
      <c r="E3157" t="s">
        <v>18</v>
      </c>
      <c r="F3157" t="s">
        <v>23</v>
      </c>
      <c r="G3157">
        <v>32</v>
      </c>
      <c r="H3157">
        <v>7</v>
      </c>
      <c r="I3157">
        <v>0</v>
      </c>
      <c r="J3157">
        <v>2</v>
      </c>
      <c r="K3157">
        <v>1</v>
      </c>
      <c r="L3157">
        <v>1</v>
      </c>
      <c r="M3157">
        <v>24267</v>
      </c>
      <c r="N3157">
        <v>0</v>
      </c>
      <c r="O3157" t="str">
        <f t="shared" si="296"/>
        <v>30-45</v>
      </c>
      <c r="P3157" t="str">
        <f t="shared" si="297"/>
        <v>Medium</v>
      </c>
      <c r="Q3157" t="str">
        <f t="shared" si="298"/>
        <v>Mid-Term</v>
      </c>
      <c r="R3157" t="str">
        <f t="shared" si="299"/>
        <v>Zero Balance</v>
      </c>
      <c r="S3157" t="str">
        <f t="shared" si="300"/>
        <v>Normal</v>
      </c>
      <c r="T3157">
        <v>1</v>
      </c>
      <c r="U3157">
        <f t="shared" si="301"/>
        <v>0</v>
      </c>
    </row>
    <row r="3158" spans="1:21" x14ac:dyDescent="0.25">
      <c r="A3158">
        <v>2025</v>
      </c>
      <c r="B3158">
        <v>15569641</v>
      </c>
      <c r="C3158" t="s">
        <v>701</v>
      </c>
      <c r="D3158">
        <v>692</v>
      </c>
      <c r="E3158" t="s">
        <v>26</v>
      </c>
      <c r="F3158" t="s">
        <v>16</v>
      </c>
      <c r="G3158">
        <v>41</v>
      </c>
      <c r="H3158">
        <v>8</v>
      </c>
      <c r="I3158">
        <v>130701</v>
      </c>
      <c r="J3158">
        <v>1</v>
      </c>
      <c r="K3158">
        <v>1</v>
      </c>
      <c r="L3158">
        <v>0</v>
      </c>
      <c r="M3158">
        <v>59354</v>
      </c>
      <c r="N3158">
        <v>1</v>
      </c>
      <c r="O3158" t="str">
        <f t="shared" si="296"/>
        <v>30-45</v>
      </c>
      <c r="P3158" t="str">
        <f t="shared" si="297"/>
        <v>Medium</v>
      </c>
      <c r="Q3158" t="str">
        <f t="shared" si="298"/>
        <v>Long-Term</v>
      </c>
      <c r="R3158" t="str">
        <f t="shared" si="299"/>
        <v>High Balance</v>
      </c>
      <c r="S3158" t="str">
        <f t="shared" si="300"/>
        <v>High Value</v>
      </c>
      <c r="T3158">
        <v>1</v>
      </c>
      <c r="U3158">
        <f t="shared" si="301"/>
        <v>130701</v>
      </c>
    </row>
    <row r="3159" spans="1:21" x14ac:dyDescent="0.25">
      <c r="A3159">
        <v>2025</v>
      </c>
      <c r="B3159">
        <v>15815236</v>
      </c>
      <c r="C3159" t="s">
        <v>796</v>
      </c>
      <c r="D3159">
        <v>574</v>
      </c>
      <c r="E3159" t="s">
        <v>18</v>
      </c>
      <c r="F3159" t="s">
        <v>23</v>
      </c>
      <c r="G3159">
        <v>34</v>
      </c>
      <c r="H3159">
        <v>5</v>
      </c>
      <c r="I3159">
        <v>0</v>
      </c>
      <c r="J3159">
        <v>2</v>
      </c>
      <c r="K3159">
        <v>0</v>
      </c>
      <c r="L3159">
        <v>0</v>
      </c>
      <c r="M3159">
        <v>28270</v>
      </c>
      <c r="N3159">
        <v>0</v>
      </c>
      <c r="O3159" t="str">
        <f t="shared" si="296"/>
        <v>30-45</v>
      </c>
      <c r="P3159" t="str">
        <f t="shared" si="297"/>
        <v>Low</v>
      </c>
      <c r="Q3159" t="str">
        <f t="shared" si="298"/>
        <v>Mid-Term</v>
      </c>
      <c r="R3159" t="str">
        <f t="shared" si="299"/>
        <v>Zero Balance</v>
      </c>
      <c r="S3159" t="str">
        <f t="shared" si="300"/>
        <v>Normal</v>
      </c>
      <c r="T3159">
        <v>1</v>
      </c>
      <c r="U3159">
        <f t="shared" si="301"/>
        <v>0</v>
      </c>
    </row>
    <row r="3160" spans="1:21" x14ac:dyDescent="0.25">
      <c r="A3160">
        <v>2025</v>
      </c>
      <c r="B3160">
        <v>15811177</v>
      </c>
      <c r="C3160" t="s">
        <v>574</v>
      </c>
      <c r="D3160">
        <v>643</v>
      </c>
      <c r="E3160" t="s">
        <v>15</v>
      </c>
      <c r="F3160" t="s">
        <v>16</v>
      </c>
      <c r="G3160">
        <v>31</v>
      </c>
      <c r="H3160">
        <v>3</v>
      </c>
      <c r="I3160">
        <v>167949</v>
      </c>
      <c r="J3160">
        <v>1</v>
      </c>
      <c r="K3160">
        <v>1</v>
      </c>
      <c r="L3160">
        <v>0</v>
      </c>
      <c r="M3160">
        <v>143162</v>
      </c>
      <c r="N3160">
        <v>0</v>
      </c>
      <c r="O3160" t="str">
        <f t="shared" si="296"/>
        <v>30-45</v>
      </c>
      <c r="P3160" t="str">
        <f t="shared" si="297"/>
        <v>Medium</v>
      </c>
      <c r="Q3160" t="str">
        <f t="shared" si="298"/>
        <v>New</v>
      </c>
      <c r="R3160" t="str">
        <f t="shared" si="299"/>
        <v>High Balance</v>
      </c>
      <c r="S3160" t="str">
        <f t="shared" si="300"/>
        <v>High Value</v>
      </c>
      <c r="T3160">
        <v>1</v>
      </c>
      <c r="U3160">
        <f t="shared" si="301"/>
        <v>0</v>
      </c>
    </row>
    <row r="3161" spans="1:21" x14ac:dyDescent="0.25">
      <c r="A3161">
        <v>2025</v>
      </c>
      <c r="B3161">
        <v>15680587</v>
      </c>
      <c r="C3161" t="s">
        <v>668</v>
      </c>
      <c r="D3161">
        <v>834</v>
      </c>
      <c r="E3161" t="s">
        <v>15</v>
      </c>
      <c r="F3161" t="s">
        <v>23</v>
      </c>
      <c r="G3161">
        <v>23</v>
      </c>
      <c r="H3161">
        <v>4</v>
      </c>
      <c r="I3161">
        <v>131255</v>
      </c>
      <c r="J3161">
        <v>1</v>
      </c>
      <c r="K3161">
        <v>1</v>
      </c>
      <c r="L3161">
        <v>0</v>
      </c>
      <c r="M3161">
        <v>20199</v>
      </c>
      <c r="N3161">
        <v>0</v>
      </c>
      <c r="O3161" t="str">
        <f t="shared" si="296"/>
        <v>&lt;30</v>
      </c>
      <c r="P3161" t="str">
        <f t="shared" si="297"/>
        <v>High</v>
      </c>
      <c r="Q3161" t="str">
        <f t="shared" si="298"/>
        <v>Mid-Term</v>
      </c>
      <c r="R3161" t="str">
        <f t="shared" si="299"/>
        <v>High Balance</v>
      </c>
      <c r="S3161" t="str">
        <f t="shared" si="300"/>
        <v>High Value</v>
      </c>
      <c r="T3161">
        <v>1</v>
      </c>
      <c r="U3161">
        <f t="shared" si="301"/>
        <v>0</v>
      </c>
    </row>
    <row r="3162" spans="1:21" x14ac:dyDescent="0.25">
      <c r="A3162">
        <v>2025</v>
      </c>
      <c r="B3162">
        <v>15672821</v>
      </c>
      <c r="C3162" t="s">
        <v>760</v>
      </c>
      <c r="D3162">
        <v>591</v>
      </c>
      <c r="E3162" t="s">
        <v>15</v>
      </c>
      <c r="F3162" t="s">
        <v>23</v>
      </c>
      <c r="G3162">
        <v>28</v>
      </c>
      <c r="H3162">
        <v>5</v>
      </c>
      <c r="I3162">
        <v>0</v>
      </c>
      <c r="J3162">
        <v>2</v>
      </c>
      <c r="K3162">
        <v>1</v>
      </c>
      <c r="L3162">
        <v>1</v>
      </c>
      <c r="M3162">
        <v>48607</v>
      </c>
      <c r="N3162">
        <v>0</v>
      </c>
      <c r="O3162" t="str">
        <f t="shared" si="296"/>
        <v>&lt;30</v>
      </c>
      <c r="P3162" t="str">
        <f t="shared" si="297"/>
        <v>Low</v>
      </c>
      <c r="Q3162" t="str">
        <f t="shared" si="298"/>
        <v>Mid-Term</v>
      </c>
      <c r="R3162" t="str">
        <f t="shared" si="299"/>
        <v>Zero Balance</v>
      </c>
      <c r="S3162" t="str">
        <f t="shared" si="300"/>
        <v>Normal</v>
      </c>
      <c r="T3162">
        <v>1</v>
      </c>
      <c r="U3162">
        <f t="shared" si="301"/>
        <v>0</v>
      </c>
    </row>
    <row r="3163" spans="1:21" x14ac:dyDescent="0.25">
      <c r="A3163">
        <v>2025</v>
      </c>
      <c r="B3163">
        <v>15767681</v>
      </c>
      <c r="C3163" t="s">
        <v>1590</v>
      </c>
      <c r="D3163">
        <v>470</v>
      </c>
      <c r="E3163" t="s">
        <v>18</v>
      </c>
      <c r="F3163" t="s">
        <v>23</v>
      </c>
      <c r="G3163">
        <v>34</v>
      </c>
      <c r="H3163">
        <v>9</v>
      </c>
      <c r="I3163">
        <v>0</v>
      </c>
      <c r="J3163">
        <v>2</v>
      </c>
      <c r="K3163">
        <v>0</v>
      </c>
      <c r="L3163">
        <v>1</v>
      </c>
      <c r="M3163">
        <v>89014</v>
      </c>
      <c r="N3163">
        <v>0</v>
      </c>
      <c r="O3163" t="str">
        <f t="shared" si="296"/>
        <v>30-45</v>
      </c>
      <c r="P3163" t="str">
        <f t="shared" si="297"/>
        <v>Low</v>
      </c>
      <c r="Q3163" t="str">
        <f t="shared" si="298"/>
        <v>Long-Term</v>
      </c>
      <c r="R3163" t="str">
        <f t="shared" si="299"/>
        <v>Zero Balance</v>
      </c>
      <c r="S3163" t="str">
        <f t="shared" si="300"/>
        <v>Normal</v>
      </c>
      <c r="T3163">
        <v>1</v>
      </c>
      <c r="U3163">
        <f t="shared" si="301"/>
        <v>0</v>
      </c>
    </row>
    <row r="3164" spans="1:21" x14ac:dyDescent="0.25">
      <c r="A3164">
        <v>2025</v>
      </c>
      <c r="B3164">
        <v>15600379</v>
      </c>
      <c r="C3164" t="s">
        <v>376</v>
      </c>
      <c r="D3164">
        <v>608</v>
      </c>
      <c r="E3164" t="s">
        <v>18</v>
      </c>
      <c r="F3164" t="s">
        <v>23</v>
      </c>
      <c r="G3164">
        <v>34</v>
      </c>
      <c r="H3164">
        <v>7</v>
      </c>
      <c r="I3164">
        <v>86656</v>
      </c>
      <c r="J3164">
        <v>1</v>
      </c>
      <c r="K3164">
        <v>0</v>
      </c>
      <c r="L3164">
        <v>1</v>
      </c>
      <c r="M3164">
        <v>59890</v>
      </c>
      <c r="N3164">
        <v>0</v>
      </c>
      <c r="O3164" t="str">
        <f t="shared" si="296"/>
        <v>30-45</v>
      </c>
      <c r="P3164" t="str">
        <f t="shared" si="297"/>
        <v>Medium</v>
      </c>
      <c r="Q3164" t="str">
        <f t="shared" si="298"/>
        <v>Mid-Term</v>
      </c>
      <c r="R3164" t="str">
        <f t="shared" si="299"/>
        <v>Low Balance</v>
      </c>
      <c r="S3164" t="str">
        <f t="shared" si="300"/>
        <v>Normal</v>
      </c>
      <c r="T3164">
        <v>1</v>
      </c>
      <c r="U3164">
        <f t="shared" si="301"/>
        <v>0</v>
      </c>
    </row>
    <row r="3165" spans="1:21" x14ac:dyDescent="0.25">
      <c r="A3165">
        <v>2025</v>
      </c>
      <c r="B3165">
        <v>15801336</v>
      </c>
      <c r="C3165" t="s">
        <v>484</v>
      </c>
      <c r="D3165">
        <v>649</v>
      </c>
      <c r="E3165" t="s">
        <v>26</v>
      </c>
      <c r="F3165" t="s">
        <v>16</v>
      </c>
      <c r="G3165">
        <v>37</v>
      </c>
      <c r="H3165">
        <v>8</v>
      </c>
      <c r="I3165">
        <v>114737</v>
      </c>
      <c r="J3165">
        <v>1</v>
      </c>
      <c r="K3165">
        <v>1</v>
      </c>
      <c r="L3165">
        <v>1</v>
      </c>
      <c r="M3165">
        <v>106656</v>
      </c>
      <c r="N3165">
        <v>1</v>
      </c>
      <c r="O3165" t="str">
        <f t="shared" si="296"/>
        <v>30-45</v>
      </c>
      <c r="P3165" t="str">
        <f t="shared" si="297"/>
        <v>Medium</v>
      </c>
      <c r="Q3165" t="str">
        <f t="shared" si="298"/>
        <v>Long-Term</v>
      </c>
      <c r="R3165" t="str">
        <f t="shared" si="299"/>
        <v>High Balance</v>
      </c>
      <c r="S3165" t="str">
        <f t="shared" si="300"/>
        <v>High Value</v>
      </c>
      <c r="T3165">
        <v>1</v>
      </c>
      <c r="U3165">
        <f t="shared" si="301"/>
        <v>114737</v>
      </c>
    </row>
    <row r="3166" spans="1:21" x14ac:dyDescent="0.25">
      <c r="A3166">
        <v>2025</v>
      </c>
      <c r="B3166">
        <v>15721592</v>
      </c>
      <c r="C3166" t="s">
        <v>1591</v>
      </c>
      <c r="D3166">
        <v>665</v>
      </c>
      <c r="E3166" t="s">
        <v>15</v>
      </c>
      <c r="F3166" t="s">
        <v>16</v>
      </c>
      <c r="G3166">
        <v>38</v>
      </c>
      <c r="H3166">
        <v>5</v>
      </c>
      <c r="I3166">
        <v>0</v>
      </c>
      <c r="J3166">
        <v>2</v>
      </c>
      <c r="K3166">
        <v>1</v>
      </c>
      <c r="L3166">
        <v>0</v>
      </c>
      <c r="M3166">
        <v>156440</v>
      </c>
      <c r="N3166">
        <v>0</v>
      </c>
      <c r="O3166" t="str">
        <f t="shared" si="296"/>
        <v>30-45</v>
      </c>
      <c r="P3166" t="str">
        <f t="shared" si="297"/>
        <v>Medium</v>
      </c>
      <c r="Q3166" t="str">
        <f t="shared" si="298"/>
        <v>Mid-Term</v>
      </c>
      <c r="R3166" t="str">
        <f t="shared" si="299"/>
        <v>Zero Balance</v>
      </c>
      <c r="S3166" t="str">
        <f t="shared" si="300"/>
        <v>Normal</v>
      </c>
      <c r="T3166">
        <v>1</v>
      </c>
      <c r="U3166">
        <f t="shared" si="301"/>
        <v>0</v>
      </c>
    </row>
    <row r="3167" spans="1:21" x14ac:dyDescent="0.25">
      <c r="A3167">
        <v>2025</v>
      </c>
      <c r="B3167">
        <v>15581282</v>
      </c>
      <c r="C3167" t="s">
        <v>958</v>
      </c>
      <c r="D3167">
        <v>651</v>
      </c>
      <c r="E3167" t="s">
        <v>15</v>
      </c>
      <c r="F3167" t="s">
        <v>16</v>
      </c>
      <c r="G3167">
        <v>39</v>
      </c>
      <c r="H3167">
        <v>6</v>
      </c>
      <c r="I3167">
        <v>0</v>
      </c>
      <c r="J3167">
        <v>1</v>
      </c>
      <c r="K3167">
        <v>1</v>
      </c>
      <c r="L3167">
        <v>0</v>
      </c>
      <c r="M3167">
        <v>24176</v>
      </c>
      <c r="N3167">
        <v>0</v>
      </c>
      <c r="O3167" t="str">
        <f t="shared" si="296"/>
        <v>30-45</v>
      </c>
      <c r="P3167" t="str">
        <f t="shared" si="297"/>
        <v>Medium</v>
      </c>
      <c r="Q3167" t="str">
        <f t="shared" si="298"/>
        <v>Mid-Term</v>
      </c>
      <c r="R3167" t="str">
        <f t="shared" si="299"/>
        <v>Zero Balance</v>
      </c>
      <c r="S3167" t="str">
        <f t="shared" si="300"/>
        <v>Normal</v>
      </c>
      <c r="T3167">
        <v>1</v>
      </c>
      <c r="U3167">
        <f t="shared" si="301"/>
        <v>0</v>
      </c>
    </row>
    <row r="3168" spans="1:21" x14ac:dyDescent="0.25">
      <c r="A3168">
        <v>2025</v>
      </c>
      <c r="B3168">
        <v>15746203</v>
      </c>
      <c r="C3168" t="s">
        <v>189</v>
      </c>
      <c r="D3168">
        <v>555</v>
      </c>
      <c r="E3168" t="s">
        <v>26</v>
      </c>
      <c r="F3168" t="s">
        <v>23</v>
      </c>
      <c r="G3168">
        <v>62</v>
      </c>
      <c r="H3168">
        <v>4</v>
      </c>
      <c r="I3168">
        <v>119817</v>
      </c>
      <c r="J3168">
        <v>1</v>
      </c>
      <c r="K3168">
        <v>0</v>
      </c>
      <c r="L3168">
        <v>1</v>
      </c>
      <c r="M3168">
        <v>43507</v>
      </c>
      <c r="N3168">
        <v>1</v>
      </c>
      <c r="O3168" t="str">
        <f t="shared" si="296"/>
        <v>60+</v>
      </c>
      <c r="P3168" t="str">
        <f t="shared" si="297"/>
        <v>Low</v>
      </c>
      <c r="Q3168" t="str">
        <f t="shared" si="298"/>
        <v>Mid-Term</v>
      </c>
      <c r="R3168" t="str">
        <f t="shared" si="299"/>
        <v>High Balance</v>
      </c>
      <c r="S3168" t="str">
        <f t="shared" si="300"/>
        <v>High Value</v>
      </c>
      <c r="T3168">
        <v>1</v>
      </c>
      <c r="U3168">
        <f t="shared" si="301"/>
        <v>119817</v>
      </c>
    </row>
    <row r="3169" spans="1:21" x14ac:dyDescent="0.25">
      <c r="A3169">
        <v>2025</v>
      </c>
      <c r="B3169">
        <v>15583137</v>
      </c>
      <c r="C3169" t="s">
        <v>1099</v>
      </c>
      <c r="D3169">
        <v>637</v>
      </c>
      <c r="E3169" t="s">
        <v>15</v>
      </c>
      <c r="F3169" t="s">
        <v>16</v>
      </c>
      <c r="G3169">
        <v>48</v>
      </c>
      <c r="H3169">
        <v>7</v>
      </c>
      <c r="I3169">
        <v>130807</v>
      </c>
      <c r="J3169">
        <v>2</v>
      </c>
      <c r="K3169">
        <v>1</v>
      </c>
      <c r="L3169">
        <v>1</v>
      </c>
      <c r="M3169">
        <v>132006</v>
      </c>
      <c r="N3169">
        <v>1</v>
      </c>
      <c r="O3169" t="str">
        <f t="shared" si="296"/>
        <v>46-60</v>
      </c>
      <c r="P3169" t="str">
        <f t="shared" si="297"/>
        <v>Medium</v>
      </c>
      <c r="Q3169" t="str">
        <f t="shared" si="298"/>
        <v>Mid-Term</v>
      </c>
      <c r="R3169" t="str">
        <f t="shared" si="299"/>
        <v>High Balance</v>
      </c>
      <c r="S3169" t="str">
        <f t="shared" si="300"/>
        <v>High Value</v>
      </c>
      <c r="T3169">
        <v>1</v>
      </c>
      <c r="U3169">
        <f t="shared" si="301"/>
        <v>130807</v>
      </c>
    </row>
    <row r="3170" spans="1:21" x14ac:dyDescent="0.25">
      <c r="A3170">
        <v>2025</v>
      </c>
      <c r="B3170">
        <v>15680752</v>
      </c>
      <c r="C3170" t="s">
        <v>1592</v>
      </c>
      <c r="D3170">
        <v>675</v>
      </c>
      <c r="E3170" t="s">
        <v>15</v>
      </c>
      <c r="F3170" t="s">
        <v>16</v>
      </c>
      <c r="G3170">
        <v>49</v>
      </c>
      <c r="H3170">
        <v>0</v>
      </c>
      <c r="I3170">
        <v>0</v>
      </c>
      <c r="J3170">
        <v>1</v>
      </c>
      <c r="K3170">
        <v>1</v>
      </c>
      <c r="L3170">
        <v>1</v>
      </c>
      <c r="M3170">
        <v>80497</v>
      </c>
      <c r="N3170">
        <v>1</v>
      </c>
      <c r="O3170" t="str">
        <f t="shared" si="296"/>
        <v>46-60</v>
      </c>
      <c r="P3170" t="str">
        <f t="shared" si="297"/>
        <v>Medium</v>
      </c>
      <c r="Q3170" t="str">
        <f t="shared" si="298"/>
        <v>New</v>
      </c>
      <c r="R3170" t="str">
        <f t="shared" si="299"/>
        <v>Zero Balance</v>
      </c>
      <c r="S3170" t="str">
        <f t="shared" si="300"/>
        <v>Normal</v>
      </c>
      <c r="T3170">
        <v>1</v>
      </c>
      <c r="U3170">
        <f t="shared" si="301"/>
        <v>0</v>
      </c>
    </row>
    <row r="3171" spans="1:21" x14ac:dyDescent="0.25">
      <c r="A3171">
        <v>2025</v>
      </c>
      <c r="B3171">
        <v>15688172</v>
      </c>
      <c r="C3171" t="s">
        <v>310</v>
      </c>
      <c r="D3171">
        <v>677</v>
      </c>
      <c r="E3171" t="s">
        <v>18</v>
      </c>
      <c r="F3171" t="s">
        <v>23</v>
      </c>
      <c r="G3171">
        <v>40</v>
      </c>
      <c r="H3171">
        <v>5</v>
      </c>
      <c r="I3171">
        <v>0</v>
      </c>
      <c r="J3171">
        <v>2</v>
      </c>
      <c r="K3171">
        <v>1</v>
      </c>
      <c r="L3171">
        <v>0</v>
      </c>
      <c r="M3171">
        <v>88948</v>
      </c>
      <c r="N3171">
        <v>0</v>
      </c>
      <c r="O3171" t="str">
        <f t="shared" si="296"/>
        <v>30-45</v>
      </c>
      <c r="P3171" t="str">
        <f t="shared" si="297"/>
        <v>Medium</v>
      </c>
      <c r="Q3171" t="str">
        <f t="shared" si="298"/>
        <v>Mid-Term</v>
      </c>
      <c r="R3171" t="str">
        <f t="shared" si="299"/>
        <v>Zero Balance</v>
      </c>
      <c r="S3171" t="str">
        <f t="shared" si="300"/>
        <v>Normal</v>
      </c>
      <c r="T3171">
        <v>1</v>
      </c>
      <c r="U3171">
        <f t="shared" si="301"/>
        <v>0</v>
      </c>
    </row>
    <row r="3172" spans="1:21" x14ac:dyDescent="0.25">
      <c r="A3172">
        <v>2025</v>
      </c>
      <c r="B3172">
        <v>15791373</v>
      </c>
      <c r="C3172" t="s">
        <v>1313</v>
      </c>
      <c r="D3172">
        <v>850</v>
      </c>
      <c r="E3172" t="s">
        <v>26</v>
      </c>
      <c r="F3172" t="s">
        <v>16</v>
      </c>
      <c r="G3172">
        <v>35</v>
      </c>
      <c r="H3172">
        <v>2</v>
      </c>
      <c r="I3172">
        <v>80932</v>
      </c>
      <c r="J3172">
        <v>1</v>
      </c>
      <c r="K3172">
        <v>0</v>
      </c>
      <c r="L3172">
        <v>0</v>
      </c>
      <c r="M3172">
        <v>12640</v>
      </c>
      <c r="N3172">
        <v>1</v>
      </c>
      <c r="O3172" t="str">
        <f t="shared" si="296"/>
        <v>30-45</v>
      </c>
      <c r="P3172" t="str">
        <f t="shared" si="297"/>
        <v>High</v>
      </c>
      <c r="Q3172" t="str">
        <f t="shared" si="298"/>
        <v>New</v>
      </c>
      <c r="R3172" t="str">
        <f t="shared" si="299"/>
        <v>Low Balance</v>
      </c>
      <c r="S3172" t="str">
        <f t="shared" si="300"/>
        <v>Normal</v>
      </c>
      <c r="T3172">
        <v>1</v>
      </c>
      <c r="U3172">
        <f t="shared" si="301"/>
        <v>80932</v>
      </c>
    </row>
    <row r="3173" spans="1:21" x14ac:dyDescent="0.25">
      <c r="A3173">
        <v>2025</v>
      </c>
      <c r="B3173">
        <v>15589449</v>
      </c>
      <c r="C3173" t="s">
        <v>1593</v>
      </c>
      <c r="D3173">
        <v>815</v>
      </c>
      <c r="E3173" t="s">
        <v>15</v>
      </c>
      <c r="F3173" t="s">
        <v>16</v>
      </c>
      <c r="G3173">
        <v>56</v>
      </c>
      <c r="H3173">
        <v>3</v>
      </c>
      <c r="I3173">
        <v>0</v>
      </c>
      <c r="J3173">
        <v>3</v>
      </c>
      <c r="K3173">
        <v>1</v>
      </c>
      <c r="L3173">
        <v>1</v>
      </c>
      <c r="M3173">
        <v>94248</v>
      </c>
      <c r="N3173">
        <v>1</v>
      </c>
      <c r="O3173" t="str">
        <f t="shared" si="296"/>
        <v>46-60</v>
      </c>
      <c r="P3173" t="str">
        <f t="shared" si="297"/>
        <v>High</v>
      </c>
      <c r="Q3173" t="str">
        <f t="shared" si="298"/>
        <v>New</v>
      </c>
      <c r="R3173" t="str">
        <f t="shared" si="299"/>
        <v>Zero Balance</v>
      </c>
      <c r="S3173" t="str">
        <f t="shared" si="300"/>
        <v>Normal</v>
      </c>
      <c r="T3173">
        <v>1</v>
      </c>
      <c r="U3173">
        <f t="shared" si="301"/>
        <v>0</v>
      </c>
    </row>
    <row r="3174" spans="1:21" x14ac:dyDescent="0.25">
      <c r="A3174">
        <v>2025</v>
      </c>
      <c r="B3174">
        <v>15692819</v>
      </c>
      <c r="C3174" t="s">
        <v>272</v>
      </c>
      <c r="D3174">
        <v>665</v>
      </c>
      <c r="E3174" t="s">
        <v>26</v>
      </c>
      <c r="F3174" t="s">
        <v>23</v>
      </c>
      <c r="G3174">
        <v>32</v>
      </c>
      <c r="H3174">
        <v>1</v>
      </c>
      <c r="I3174">
        <v>132179</v>
      </c>
      <c r="J3174">
        <v>1</v>
      </c>
      <c r="K3174">
        <v>0</v>
      </c>
      <c r="L3174">
        <v>0</v>
      </c>
      <c r="M3174">
        <v>11866</v>
      </c>
      <c r="N3174">
        <v>0</v>
      </c>
      <c r="O3174" t="str">
        <f t="shared" si="296"/>
        <v>30-45</v>
      </c>
      <c r="P3174" t="str">
        <f t="shared" si="297"/>
        <v>Medium</v>
      </c>
      <c r="Q3174" t="str">
        <f t="shared" si="298"/>
        <v>New</v>
      </c>
      <c r="R3174" t="str">
        <f t="shared" si="299"/>
        <v>High Balance</v>
      </c>
      <c r="S3174" t="str">
        <f t="shared" si="300"/>
        <v>High Value</v>
      </c>
      <c r="T3174">
        <v>1</v>
      </c>
      <c r="U3174">
        <f t="shared" si="301"/>
        <v>0</v>
      </c>
    </row>
    <row r="3175" spans="1:21" x14ac:dyDescent="0.25">
      <c r="A3175">
        <v>2025</v>
      </c>
      <c r="B3175">
        <v>15727467</v>
      </c>
      <c r="C3175" t="s">
        <v>1594</v>
      </c>
      <c r="D3175">
        <v>485</v>
      </c>
      <c r="E3175" t="s">
        <v>15</v>
      </c>
      <c r="F3175" t="s">
        <v>16</v>
      </c>
      <c r="G3175">
        <v>27</v>
      </c>
      <c r="H3175">
        <v>3</v>
      </c>
      <c r="I3175">
        <v>0</v>
      </c>
      <c r="J3175">
        <v>2</v>
      </c>
      <c r="K3175">
        <v>1</v>
      </c>
      <c r="L3175">
        <v>0</v>
      </c>
      <c r="M3175">
        <v>141450</v>
      </c>
      <c r="N3175">
        <v>0</v>
      </c>
      <c r="O3175" t="str">
        <f t="shared" si="296"/>
        <v>&lt;30</v>
      </c>
      <c r="P3175" t="str">
        <f t="shared" si="297"/>
        <v>Low</v>
      </c>
      <c r="Q3175" t="str">
        <f t="shared" si="298"/>
        <v>New</v>
      </c>
      <c r="R3175" t="str">
        <f t="shared" si="299"/>
        <v>Zero Balance</v>
      </c>
      <c r="S3175" t="str">
        <f t="shared" si="300"/>
        <v>Normal</v>
      </c>
      <c r="T3175">
        <v>1</v>
      </c>
      <c r="U3175">
        <f t="shared" si="301"/>
        <v>0</v>
      </c>
    </row>
    <row r="3176" spans="1:21" x14ac:dyDescent="0.25">
      <c r="A3176">
        <v>2025</v>
      </c>
      <c r="B3176">
        <v>15734312</v>
      </c>
      <c r="C3176" t="s">
        <v>262</v>
      </c>
      <c r="D3176">
        <v>577</v>
      </c>
      <c r="E3176" t="s">
        <v>18</v>
      </c>
      <c r="F3176" t="s">
        <v>23</v>
      </c>
      <c r="G3176">
        <v>43</v>
      </c>
      <c r="H3176">
        <v>6</v>
      </c>
      <c r="I3176">
        <v>0</v>
      </c>
      <c r="J3176">
        <v>2</v>
      </c>
      <c r="K3176">
        <v>1</v>
      </c>
      <c r="L3176">
        <v>1</v>
      </c>
      <c r="M3176">
        <v>149458</v>
      </c>
      <c r="N3176">
        <v>0</v>
      </c>
      <c r="O3176" t="str">
        <f t="shared" si="296"/>
        <v>30-45</v>
      </c>
      <c r="P3176" t="str">
        <f t="shared" si="297"/>
        <v>Low</v>
      </c>
      <c r="Q3176" t="str">
        <f t="shared" si="298"/>
        <v>Mid-Term</v>
      </c>
      <c r="R3176" t="str">
        <f t="shared" si="299"/>
        <v>Zero Balance</v>
      </c>
      <c r="S3176" t="str">
        <f t="shared" si="300"/>
        <v>Normal</v>
      </c>
      <c r="T3176">
        <v>1</v>
      </c>
      <c r="U3176">
        <f t="shared" si="301"/>
        <v>0</v>
      </c>
    </row>
    <row r="3177" spans="1:21" x14ac:dyDescent="0.25">
      <c r="A3177">
        <v>2025</v>
      </c>
      <c r="B3177">
        <v>15764604</v>
      </c>
      <c r="C3177" t="s">
        <v>341</v>
      </c>
      <c r="D3177">
        <v>586</v>
      </c>
      <c r="E3177" t="s">
        <v>15</v>
      </c>
      <c r="F3177" t="s">
        <v>16</v>
      </c>
      <c r="G3177">
        <v>35</v>
      </c>
      <c r="H3177">
        <v>7</v>
      </c>
      <c r="I3177">
        <v>164769</v>
      </c>
      <c r="J3177">
        <v>3</v>
      </c>
      <c r="K3177">
        <v>1</v>
      </c>
      <c r="L3177">
        <v>0</v>
      </c>
      <c r="M3177">
        <v>119814</v>
      </c>
      <c r="N3177">
        <v>1</v>
      </c>
      <c r="O3177" t="str">
        <f t="shared" si="296"/>
        <v>30-45</v>
      </c>
      <c r="P3177" t="str">
        <f t="shared" si="297"/>
        <v>Low</v>
      </c>
      <c r="Q3177" t="str">
        <f t="shared" si="298"/>
        <v>Mid-Term</v>
      </c>
      <c r="R3177" t="str">
        <f t="shared" si="299"/>
        <v>High Balance</v>
      </c>
      <c r="S3177" t="str">
        <f t="shared" si="300"/>
        <v>High Value</v>
      </c>
      <c r="T3177">
        <v>1</v>
      </c>
      <c r="U3177">
        <f t="shared" si="301"/>
        <v>164769</v>
      </c>
    </row>
    <row r="3178" spans="1:21" x14ac:dyDescent="0.25">
      <c r="A3178">
        <v>2025</v>
      </c>
      <c r="B3178">
        <v>15613014</v>
      </c>
      <c r="C3178" t="s">
        <v>391</v>
      </c>
      <c r="D3178">
        <v>722</v>
      </c>
      <c r="E3178" t="s">
        <v>26</v>
      </c>
      <c r="F3178" t="s">
        <v>23</v>
      </c>
      <c r="G3178">
        <v>29</v>
      </c>
      <c r="H3178">
        <v>1</v>
      </c>
      <c r="I3178">
        <v>107234</v>
      </c>
      <c r="J3178">
        <v>2</v>
      </c>
      <c r="K3178">
        <v>1</v>
      </c>
      <c r="L3178">
        <v>0</v>
      </c>
      <c r="M3178">
        <v>24925</v>
      </c>
      <c r="N3178">
        <v>0</v>
      </c>
      <c r="O3178" t="str">
        <f t="shared" si="296"/>
        <v>&lt;30</v>
      </c>
      <c r="P3178" t="str">
        <f t="shared" si="297"/>
        <v>Medium</v>
      </c>
      <c r="Q3178" t="str">
        <f t="shared" si="298"/>
        <v>New</v>
      </c>
      <c r="R3178" t="str">
        <f t="shared" si="299"/>
        <v>High Balance</v>
      </c>
      <c r="S3178" t="str">
        <f t="shared" si="300"/>
        <v>High Value</v>
      </c>
      <c r="T3178">
        <v>1</v>
      </c>
      <c r="U3178">
        <f t="shared" si="301"/>
        <v>0</v>
      </c>
    </row>
    <row r="3179" spans="1:21" x14ac:dyDescent="0.25">
      <c r="A3179">
        <v>2025</v>
      </c>
      <c r="B3179">
        <v>15759684</v>
      </c>
      <c r="C3179" t="s">
        <v>182</v>
      </c>
      <c r="D3179">
        <v>528</v>
      </c>
      <c r="E3179" t="s">
        <v>15</v>
      </c>
      <c r="F3179" t="s">
        <v>16</v>
      </c>
      <c r="G3179">
        <v>27</v>
      </c>
      <c r="H3179">
        <v>7</v>
      </c>
      <c r="I3179">
        <v>176227</v>
      </c>
      <c r="J3179">
        <v>2</v>
      </c>
      <c r="K3179">
        <v>0</v>
      </c>
      <c r="L3179">
        <v>1</v>
      </c>
      <c r="M3179">
        <v>139482</v>
      </c>
      <c r="N3179">
        <v>0</v>
      </c>
      <c r="O3179" t="str">
        <f t="shared" si="296"/>
        <v>&lt;30</v>
      </c>
      <c r="P3179" t="str">
        <f t="shared" si="297"/>
        <v>Low</v>
      </c>
      <c r="Q3179" t="str">
        <f t="shared" si="298"/>
        <v>Mid-Term</v>
      </c>
      <c r="R3179" t="str">
        <f t="shared" si="299"/>
        <v>High Balance</v>
      </c>
      <c r="S3179" t="str">
        <f t="shared" si="300"/>
        <v>High Value</v>
      </c>
      <c r="T3179">
        <v>1</v>
      </c>
      <c r="U3179">
        <f t="shared" si="301"/>
        <v>0</v>
      </c>
    </row>
    <row r="3180" spans="1:21" x14ac:dyDescent="0.25">
      <c r="A3180">
        <v>2025</v>
      </c>
      <c r="B3180">
        <v>15609669</v>
      </c>
      <c r="C3180" t="s">
        <v>285</v>
      </c>
      <c r="D3180">
        <v>542</v>
      </c>
      <c r="E3180" t="s">
        <v>15</v>
      </c>
      <c r="F3180" t="s">
        <v>16</v>
      </c>
      <c r="G3180">
        <v>39</v>
      </c>
      <c r="H3180">
        <v>4</v>
      </c>
      <c r="I3180">
        <v>109949</v>
      </c>
      <c r="J3180">
        <v>2</v>
      </c>
      <c r="K3180">
        <v>1</v>
      </c>
      <c r="L3180">
        <v>1</v>
      </c>
      <c r="M3180">
        <v>41269</v>
      </c>
      <c r="N3180">
        <v>0</v>
      </c>
      <c r="O3180" t="str">
        <f t="shared" si="296"/>
        <v>30-45</v>
      </c>
      <c r="P3180" t="str">
        <f t="shared" si="297"/>
        <v>Low</v>
      </c>
      <c r="Q3180" t="str">
        <f t="shared" si="298"/>
        <v>Mid-Term</v>
      </c>
      <c r="R3180" t="str">
        <f t="shared" si="299"/>
        <v>High Balance</v>
      </c>
      <c r="S3180" t="str">
        <f t="shared" si="300"/>
        <v>High Value</v>
      </c>
      <c r="T3180">
        <v>1</v>
      </c>
      <c r="U3180">
        <f t="shared" si="301"/>
        <v>0</v>
      </c>
    </row>
    <row r="3181" spans="1:21" x14ac:dyDescent="0.25">
      <c r="A3181">
        <v>2025</v>
      </c>
      <c r="B3181">
        <v>15685536</v>
      </c>
      <c r="C3181" t="s">
        <v>22</v>
      </c>
      <c r="D3181">
        <v>552</v>
      </c>
      <c r="E3181" t="s">
        <v>15</v>
      </c>
      <c r="F3181" t="s">
        <v>16</v>
      </c>
      <c r="G3181">
        <v>34</v>
      </c>
      <c r="H3181">
        <v>5</v>
      </c>
      <c r="I3181">
        <v>0</v>
      </c>
      <c r="J3181">
        <v>2</v>
      </c>
      <c r="K3181">
        <v>1</v>
      </c>
      <c r="L3181">
        <v>1</v>
      </c>
      <c r="M3181">
        <v>1351</v>
      </c>
      <c r="N3181">
        <v>0</v>
      </c>
      <c r="O3181" t="str">
        <f t="shared" si="296"/>
        <v>30-45</v>
      </c>
      <c r="P3181" t="str">
        <f t="shared" si="297"/>
        <v>Low</v>
      </c>
      <c r="Q3181" t="str">
        <f t="shared" si="298"/>
        <v>Mid-Term</v>
      </c>
      <c r="R3181" t="str">
        <f t="shared" si="299"/>
        <v>Zero Balance</v>
      </c>
      <c r="S3181" t="str">
        <f t="shared" si="300"/>
        <v>Normal</v>
      </c>
      <c r="T3181">
        <v>1</v>
      </c>
      <c r="U3181">
        <f t="shared" si="301"/>
        <v>0</v>
      </c>
    </row>
    <row r="3182" spans="1:21" x14ac:dyDescent="0.25">
      <c r="A3182">
        <v>2025</v>
      </c>
      <c r="B3182">
        <v>15750447</v>
      </c>
      <c r="C3182" t="s">
        <v>1393</v>
      </c>
      <c r="D3182">
        <v>678</v>
      </c>
      <c r="E3182" t="s">
        <v>15</v>
      </c>
      <c r="F3182" t="s">
        <v>16</v>
      </c>
      <c r="G3182">
        <v>60</v>
      </c>
      <c r="H3182">
        <v>10</v>
      </c>
      <c r="I3182">
        <v>117739</v>
      </c>
      <c r="J3182">
        <v>1</v>
      </c>
      <c r="K3182">
        <v>1</v>
      </c>
      <c r="L3182">
        <v>0</v>
      </c>
      <c r="M3182">
        <v>147490</v>
      </c>
      <c r="N3182">
        <v>1</v>
      </c>
      <c r="O3182" t="str">
        <f t="shared" si="296"/>
        <v>46-60</v>
      </c>
      <c r="P3182" t="str">
        <f t="shared" si="297"/>
        <v>Medium</v>
      </c>
      <c r="Q3182" t="str">
        <f t="shared" si="298"/>
        <v>Long-Term</v>
      </c>
      <c r="R3182" t="str">
        <f t="shared" si="299"/>
        <v>High Balance</v>
      </c>
      <c r="S3182" t="str">
        <f t="shared" si="300"/>
        <v>High Value</v>
      </c>
      <c r="T3182">
        <v>1</v>
      </c>
      <c r="U3182">
        <f t="shared" si="301"/>
        <v>117739</v>
      </c>
    </row>
    <row r="3183" spans="1:21" x14ac:dyDescent="0.25">
      <c r="A3183">
        <v>2025</v>
      </c>
      <c r="B3183">
        <v>15663249</v>
      </c>
      <c r="C3183" t="s">
        <v>550</v>
      </c>
      <c r="D3183">
        <v>575</v>
      </c>
      <c r="E3183" t="s">
        <v>18</v>
      </c>
      <c r="F3183" t="s">
        <v>16</v>
      </c>
      <c r="G3183">
        <v>37</v>
      </c>
      <c r="H3183">
        <v>9</v>
      </c>
      <c r="I3183">
        <v>133292</v>
      </c>
      <c r="J3183">
        <v>1</v>
      </c>
      <c r="K3183">
        <v>1</v>
      </c>
      <c r="L3183">
        <v>0</v>
      </c>
      <c r="M3183">
        <v>111175</v>
      </c>
      <c r="N3183">
        <v>0</v>
      </c>
      <c r="O3183" t="str">
        <f t="shared" si="296"/>
        <v>30-45</v>
      </c>
      <c r="P3183" t="str">
        <f t="shared" si="297"/>
        <v>Low</v>
      </c>
      <c r="Q3183" t="str">
        <f t="shared" si="298"/>
        <v>Long-Term</v>
      </c>
      <c r="R3183" t="str">
        <f t="shared" si="299"/>
        <v>High Balance</v>
      </c>
      <c r="S3183" t="str">
        <f t="shared" si="300"/>
        <v>High Value</v>
      </c>
      <c r="T3183">
        <v>1</v>
      </c>
      <c r="U3183">
        <f t="shared" si="301"/>
        <v>0</v>
      </c>
    </row>
    <row r="3184" spans="1:21" x14ac:dyDescent="0.25">
      <c r="A3184">
        <v>2025</v>
      </c>
      <c r="B3184">
        <v>15638646</v>
      </c>
      <c r="C3184" t="s">
        <v>958</v>
      </c>
      <c r="D3184">
        <v>669</v>
      </c>
      <c r="E3184" t="s">
        <v>15</v>
      </c>
      <c r="F3184" t="s">
        <v>16</v>
      </c>
      <c r="G3184">
        <v>43</v>
      </c>
      <c r="H3184">
        <v>1</v>
      </c>
      <c r="I3184">
        <v>160475</v>
      </c>
      <c r="J3184">
        <v>1</v>
      </c>
      <c r="K3184">
        <v>1</v>
      </c>
      <c r="L3184">
        <v>1</v>
      </c>
      <c r="M3184">
        <v>95963</v>
      </c>
      <c r="N3184">
        <v>0</v>
      </c>
      <c r="O3184" t="str">
        <f t="shared" si="296"/>
        <v>30-45</v>
      </c>
      <c r="P3184" t="str">
        <f t="shared" si="297"/>
        <v>Medium</v>
      </c>
      <c r="Q3184" t="str">
        <f t="shared" si="298"/>
        <v>New</v>
      </c>
      <c r="R3184" t="str">
        <f t="shared" si="299"/>
        <v>High Balance</v>
      </c>
      <c r="S3184" t="str">
        <f t="shared" si="300"/>
        <v>High Value</v>
      </c>
      <c r="T3184">
        <v>1</v>
      </c>
      <c r="U3184">
        <f t="shared" si="301"/>
        <v>0</v>
      </c>
    </row>
    <row r="3185" spans="1:21" x14ac:dyDescent="0.25">
      <c r="A3185">
        <v>2025</v>
      </c>
      <c r="B3185">
        <v>15734161</v>
      </c>
      <c r="C3185" t="s">
        <v>615</v>
      </c>
      <c r="D3185">
        <v>636</v>
      </c>
      <c r="E3185" t="s">
        <v>15</v>
      </c>
      <c r="F3185" t="s">
        <v>23</v>
      </c>
      <c r="G3185">
        <v>43</v>
      </c>
      <c r="H3185">
        <v>6</v>
      </c>
      <c r="I3185">
        <v>0</v>
      </c>
      <c r="J3185">
        <v>2</v>
      </c>
      <c r="K3185">
        <v>1</v>
      </c>
      <c r="L3185">
        <v>0</v>
      </c>
      <c r="M3185">
        <v>43129</v>
      </c>
      <c r="N3185">
        <v>0</v>
      </c>
      <c r="O3185" t="str">
        <f t="shared" si="296"/>
        <v>30-45</v>
      </c>
      <c r="P3185" t="str">
        <f t="shared" si="297"/>
        <v>Medium</v>
      </c>
      <c r="Q3185" t="str">
        <f t="shared" si="298"/>
        <v>Mid-Term</v>
      </c>
      <c r="R3185" t="str">
        <f t="shared" si="299"/>
        <v>Zero Balance</v>
      </c>
      <c r="S3185" t="str">
        <f t="shared" si="300"/>
        <v>Normal</v>
      </c>
      <c r="T3185">
        <v>1</v>
      </c>
      <c r="U3185">
        <f t="shared" si="301"/>
        <v>0</v>
      </c>
    </row>
    <row r="3186" spans="1:21" x14ac:dyDescent="0.25">
      <c r="A3186">
        <v>2025</v>
      </c>
      <c r="B3186">
        <v>15631070</v>
      </c>
      <c r="C3186" t="s">
        <v>1561</v>
      </c>
      <c r="D3186">
        <v>667</v>
      </c>
      <c r="E3186" t="s">
        <v>26</v>
      </c>
      <c r="F3186" t="s">
        <v>23</v>
      </c>
      <c r="G3186">
        <v>55</v>
      </c>
      <c r="H3186">
        <v>9</v>
      </c>
      <c r="I3186">
        <v>154393</v>
      </c>
      <c r="J3186">
        <v>1</v>
      </c>
      <c r="K3186">
        <v>1</v>
      </c>
      <c r="L3186">
        <v>1</v>
      </c>
      <c r="M3186">
        <v>137675</v>
      </c>
      <c r="N3186">
        <v>1</v>
      </c>
      <c r="O3186" t="str">
        <f t="shared" si="296"/>
        <v>46-60</v>
      </c>
      <c r="P3186" t="str">
        <f t="shared" si="297"/>
        <v>Medium</v>
      </c>
      <c r="Q3186" t="str">
        <f t="shared" si="298"/>
        <v>Long-Term</v>
      </c>
      <c r="R3186" t="str">
        <f t="shared" si="299"/>
        <v>High Balance</v>
      </c>
      <c r="S3186" t="str">
        <f t="shared" si="300"/>
        <v>High Value</v>
      </c>
      <c r="T3186">
        <v>1</v>
      </c>
      <c r="U3186">
        <f t="shared" si="301"/>
        <v>154393</v>
      </c>
    </row>
    <row r="3187" spans="1:21" x14ac:dyDescent="0.25">
      <c r="A3187">
        <v>2025</v>
      </c>
      <c r="B3187">
        <v>15761950</v>
      </c>
      <c r="C3187" t="s">
        <v>1430</v>
      </c>
      <c r="D3187">
        <v>652</v>
      </c>
      <c r="E3187" t="s">
        <v>26</v>
      </c>
      <c r="F3187" t="s">
        <v>16</v>
      </c>
      <c r="G3187">
        <v>45</v>
      </c>
      <c r="H3187">
        <v>9</v>
      </c>
      <c r="I3187">
        <v>110827</v>
      </c>
      <c r="J3187">
        <v>1</v>
      </c>
      <c r="K3187">
        <v>1</v>
      </c>
      <c r="L3187">
        <v>1</v>
      </c>
      <c r="M3187">
        <v>153384</v>
      </c>
      <c r="N3187">
        <v>1</v>
      </c>
      <c r="O3187" t="str">
        <f t="shared" si="296"/>
        <v>30-45</v>
      </c>
      <c r="P3187" t="str">
        <f t="shared" si="297"/>
        <v>Medium</v>
      </c>
      <c r="Q3187" t="str">
        <f t="shared" si="298"/>
        <v>Long-Term</v>
      </c>
      <c r="R3187" t="str">
        <f t="shared" si="299"/>
        <v>High Balance</v>
      </c>
      <c r="S3187" t="str">
        <f t="shared" si="300"/>
        <v>High Value</v>
      </c>
      <c r="T3187">
        <v>1</v>
      </c>
      <c r="U3187">
        <f t="shared" si="301"/>
        <v>110827</v>
      </c>
    </row>
    <row r="3188" spans="1:21" x14ac:dyDescent="0.25">
      <c r="A3188">
        <v>2025</v>
      </c>
      <c r="B3188">
        <v>15649668</v>
      </c>
      <c r="C3188" t="s">
        <v>743</v>
      </c>
      <c r="D3188">
        <v>637</v>
      </c>
      <c r="E3188" t="s">
        <v>26</v>
      </c>
      <c r="F3188" t="s">
        <v>16</v>
      </c>
      <c r="G3188">
        <v>36</v>
      </c>
      <c r="H3188">
        <v>10</v>
      </c>
      <c r="I3188">
        <v>145750</v>
      </c>
      <c r="J3188">
        <v>2</v>
      </c>
      <c r="K3188">
        <v>1</v>
      </c>
      <c r="L3188">
        <v>1</v>
      </c>
      <c r="M3188">
        <v>96661</v>
      </c>
      <c r="N3188">
        <v>0</v>
      </c>
      <c r="O3188" t="str">
        <f t="shared" si="296"/>
        <v>30-45</v>
      </c>
      <c r="P3188" t="str">
        <f t="shared" si="297"/>
        <v>Medium</v>
      </c>
      <c r="Q3188" t="str">
        <f t="shared" si="298"/>
        <v>Long-Term</v>
      </c>
      <c r="R3188" t="str">
        <f t="shared" si="299"/>
        <v>High Balance</v>
      </c>
      <c r="S3188" t="str">
        <f t="shared" si="300"/>
        <v>High Value</v>
      </c>
      <c r="T3188">
        <v>1</v>
      </c>
      <c r="U3188">
        <f t="shared" si="301"/>
        <v>0</v>
      </c>
    </row>
    <row r="3189" spans="1:21" x14ac:dyDescent="0.25">
      <c r="A3189">
        <v>2025</v>
      </c>
      <c r="B3189">
        <v>15713912</v>
      </c>
      <c r="C3189" t="s">
        <v>970</v>
      </c>
      <c r="D3189">
        <v>516</v>
      </c>
      <c r="E3189" t="s">
        <v>18</v>
      </c>
      <c r="F3189" t="s">
        <v>16</v>
      </c>
      <c r="G3189">
        <v>45</v>
      </c>
      <c r="H3189">
        <v>8</v>
      </c>
      <c r="I3189">
        <v>109044</v>
      </c>
      <c r="J3189">
        <v>1</v>
      </c>
      <c r="K3189">
        <v>0</v>
      </c>
      <c r="L3189">
        <v>1</v>
      </c>
      <c r="M3189">
        <v>115818</v>
      </c>
      <c r="N3189">
        <v>0</v>
      </c>
      <c r="O3189" t="str">
        <f t="shared" si="296"/>
        <v>30-45</v>
      </c>
      <c r="P3189" t="str">
        <f t="shared" si="297"/>
        <v>Low</v>
      </c>
      <c r="Q3189" t="str">
        <f t="shared" si="298"/>
        <v>Long-Term</v>
      </c>
      <c r="R3189" t="str">
        <f t="shared" si="299"/>
        <v>High Balance</v>
      </c>
      <c r="S3189" t="str">
        <f t="shared" si="300"/>
        <v>High Value</v>
      </c>
      <c r="T3189">
        <v>1</v>
      </c>
      <c r="U3189">
        <f t="shared" si="301"/>
        <v>0</v>
      </c>
    </row>
    <row r="3190" spans="1:21" x14ac:dyDescent="0.25">
      <c r="A3190">
        <v>2025</v>
      </c>
      <c r="B3190">
        <v>15586757</v>
      </c>
      <c r="C3190" t="s">
        <v>1258</v>
      </c>
      <c r="D3190">
        <v>801</v>
      </c>
      <c r="E3190" t="s">
        <v>15</v>
      </c>
      <c r="F3190" t="s">
        <v>16</v>
      </c>
      <c r="G3190">
        <v>32</v>
      </c>
      <c r="H3190">
        <v>4</v>
      </c>
      <c r="I3190">
        <v>75171</v>
      </c>
      <c r="J3190">
        <v>1</v>
      </c>
      <c r="K3190">
        <v>1</v>
      </c>
      <c r="L3190">
        <v>1</v>
      </c>
      <c r="M3190">
        <v>37898</v>
      </c>
      <c r="N3190">
        <v>0</v>
      </c>
      <c r="O3190" t="str">
        <f t="shared" si="296"/>
        <v>30-45</v>
      </c>
      <c r="P3190" t="str">
        <f t="shared" si="297"/>
        <v>High</v>
      </c>
      <c r="Q3190" t="str">
        <f t="shared" si="298"/>
        <v>Mid-Term</v>
      </c>
      <c r="R3190" t="str">
        <f t="shared" si="299"/>
        <v>Low Balance</v>
      </c>
      <c r="S3190" t="str">
        <f t="shared" si="300"/>
        <v>Normal</v>
      </c>
      <c r="T3190">
        <v>1</v>
      </c>
      <c r="U3190">
        <f t="shared" si="301"/>
        <v>0</v>
      </c>
    </row>
    <row r="3191" spans="1:21" x14ac:dyDescent="0.25">
      <c r="A3191">
        <v>2025</v>
      </c>
      <c r="B3191">
        <v>15596522</v>
      </c>
      <c r="C3191" t="s">
        <v>1595</v>
      </c>
      <c r="D3191">
        <v>692</v>
      </c>
      <c r="E3191" t="s">
        <v>15</v>
      </c>
      <c r="F3191" t="s">
        <v>16</v>
      </c>
      <c r="G3191">
        <v>42</v>
      </c>
      <c r="H3191">
        <v>2</v>
      </c>
      <c r="I3191">
        <v>0</v>
      </c>
      <c r="J3191">
        <v>2</v>
      </c>
      <c r="K3191">
        <v>1</v>
      </c>
      <c r="L3191">
        <v>0</v>
      </c>
      <c r="M3191">
        <v>145223</v>
      </c>
      <c r="N3191">
        <v>0</v>
      </c>
      <c r="O3191" t="str">
        <f t="shared" si="296"/>
        <v>30-45</v>
      </c>
      <c r="P3191" t="str">
        <f t="shared" si="297"/>
        <v>Medium</v>
      </c>
      <c r="Q3191" t="str">
        <f t="shared" si="298"/>
        <v>New</v>
      </c>
      <c r="R3191" t="str">
        <f t="shared" si="299"/>
        <v>Zero Balance</v>
      </c>
      <c r="S3191" t="str">
        <f t="shared" si="300"/>
        <v>Normal</v>
      </c>
      <c r="T3191">
        <v>1</v>
      </c>
      <c r="U3191">
        <f t="shared" si="301"/>
        <v>0</v>
      </c>
    </row>
    <row r="3192" spans="1:21" x14ac:dyDescent="0.25">
      <c r="A3192">
        <v>2025</v>
      </c>
      <c r="B3192">
        <v>15625395</v>
      </c>
      <c r="C3192" t="s">
        <v>1596</v>
      </c>
      <c r="D3192">
        <v>585</v>
      </c>
      <c r="E3192" t="s">
        <v>15</v>
      </c>
      <c r="F3192" t="s">
        <v>16</v>
      </c>
      <c r="G3192">
        <v>28</v>
      </c>
      <c r="H3192">
        <v>6</v>
      </c>
      <c r="I3192">
        <v>105796</v>
      </c>
      <c r="J3192">
        <v>1</v>
      </c>
      <c r="K3192">
        <v>1</v>
      </c>
      <c r="L3192">
        <v>1</v>
      </c>
      <c r="M3192">
        <v>41219</v>
      </c>
      <c r="N3192">
        <v>0</v>
      </c>
      <c r="O3192" t="str">
        <f t="shared" si="296"/>
        <v>&lt;30</v>
      </c>
      <c r="P3192" t="str">
        <f t="shared" si="297"/>
        <v>Low</v>
      </c>
      <c r="Q3192" t="str">
        <f t="shared" si="298"/>
        <v>Mid-Term</v>
      </c>
      <c r="R3192" t="str">
        <f t="shared" si="299"/>
        <v>High Balance</v>
      </c>
      <c r="S3192" t="str">
        <f t="shared" si="300"/>
        <v>High Value</v>
      </c>
      <c r="T3192">
        <v>1</v>
      </c>
      <c r="U3192">
        <f t="shared" si="301"/>
        <v>0</v>
      </c>
    </row>
    <row r="3193" spans="1:21" x14ac:dyDescent="0.25">
      <c r="A3193">
        <v>2025</v>
      </c>
      <c r="B3193">
        <v>15760570</v>
      </c>
      <c r="C3193" t="s">
        <v>814</v>
      </c>
      <c r="D3193">
        <v>590</v>
      </c>
      <c r="E3193" t="s">
        <v>15</v>
      </c>
      <c r="F3193" t="s">
        <v>23</v>
      </c>
      <c r="G3193">
        <v>32</v>
      </c>
      <c r="H3193">
        <v>5</v>
      </c>
      <c r="I3193">
        <v>0</v>
      </c>
      <c r="J3193">
        <v>2</v>
      </c>
      <c r="K3193">
        <v>1</v>
      </c>
      <c r="L3193">
        <v>0</v>
      </c>
      <c r="M3193">
        <v>59250</v>
      </c>
      <c r="N3193">
        <v>0</v>
      </c>
      <c r="O3193" t="str">
        <f t="shared" si="296"/>
        <v>30-45</v>
      </c>
      <c r="P3193" t="str">
        <f t="shared" si="297"/>
        <v>Low</v>
      </c>
      <c r="Q3193" t="str">
        <f t="shared" si="298"/>
        <v>Mid-Term</v>
      </c>
      <c r="R3193" t="str">
        <f t="shared" si="299"/>
        <v>Zero Balance</v>
      </c>
      <c r="S3193" t="str">
        <f t="shared" si="300"/>
        <v>Normal</v>
      </c>
      <c r="T3193">
        <v>1</v>
      </c>
      <c r="U3193">
        <f t="shared" si="301"/>
        <v>0</v>
      </c>
    </row>
    <row r="3194" spans="1:21" x14ac:dyDescent="0.25">
      <c r="A3194">
        <v>2025</v>
      </c>
      <c r="B3194">
        <v>15566689</v>
      </c>
      <c r="C3194" t="s">
        <v>1597</v>
      </c>
      <c r="D3194">
        <v>554</v>
      </c>
      <c r="E3194" t="s">
        <v>18</v>
      </c>
      <c r="F3194" t="s">
        <v>23</v>
      </c>
      <c r="G3194">
        <v>66</v>
      </c>
      <c r="H3194">
        <v>8</v>
      </c>
      <c r="I3194">
        <v>0</v>
      </c>
      <c r="J3194">
        <v>2</v>
      </c>
      <c r="K3194">
        <v>1</v>
      </c>
      <c r="L3194">
        <v>1</v>
      </c>
      <c r="M3194">
        <v>116748</v>
      </c>
      <c r="N3194">
        <v>0</v>
      </c>
      <c r="O3194" t="str">
        <f t="shared" si="296"/>
        <v>60+</v>
      </c>
      <c r="P3194" t="str">
        <f t="shared" si="297"/>
        <v>Low</v>
      </c>
      <c r="Q3194" t="str">
        <f t="shared" si="298"/>
        <v>Long-Term</v>
      </c>
      <c r="R3194" t="str">
        <f t="shared" si="299"/>
        <v>Zero Balance</v>
      </c>
      <c r="S3194" t="str">
        <f t="shared" si="300"/>
        <v>Normal</v>
      </c>
      <c r="T3194">
        <v>1</v>
      </c>
      <c r="U3194">
        <f t="shared" si="301"/>
        <v>0</v>
      </c>
    </row>
    <row r="3195" spans="1:21" x14ac:dyDescent="0.25">
      <c r="A3195">
        <v>2025</v>
      </c>
      <c r="B3195">
        <v>15725794</v>
      </c>
      <c r="C3195" t="s">
        <v>1598</v>
      </c>
      <c r="D3195">
        <v>659</v>
      </c>
      <c r="E3195" t="s">
        <v>15</v>
      </c>
      <c r="F3195" t="s">
        <v>16</v>
      </c>
      <c r="G3195">
        <v>49</v>
      </c>
      <c r="H3195">
        <v>1</v>
      </c>
      <c r="I3195">
        <v>0</v>
      </c>
      <c r="J3195">
        <v>1</v>
      </c>
      <c r="K3195">
        <v>1</v>
      </c>
      <c r="L3195">
        <v>0</v>
      </c>
      <c r="M3195">
        <v>116250</v>
      </c>
      <c r="N3195">
        <v>1</v>
      </c>
      <c r="O3195" t="str">
        <f t="shared" si="296"/>
        <v>46-60</v>
      </c>
      <c r="P3195" t="str">
        <f t="shared" si="297"/>
        <v>Medium</v>
      </c>
      <c r="Q3195" t="str">
        <f t="shared" si="298"/>
        <v>New</v>
      </c>
      <c r="R3195" t="str">
        <f t="shared" si="299"/>
        <v>Zero Balance</v>
      </c>
      <c r="S3195" t="str">
        <f t="shared" si="300"/>
        <v>Normal</v>
      </c>
      <c r="T3195">
        <v>1</v>
      </c>
      <c r="U3195">
        <f t="shared" si="301"/>
        <v>0</v>
      </c>
    </row>
    <row r="3196" spans="1:21" x14ac:dyDescent="0.25">
      <c r="A3196">
        <v>2025</v>
      </c>
      <c r="B3196">
        <v>15673539</v>
      </c>
      <c r="C3196" t="s">
        <v>547</v>
      </c>
      <c r="D3196">
        <v>690</v>
      </c>
      <c r="E3196" t="s">
        <v>15</v>
      </c>
      <c r="F3196" t="s">
        <v>16</v>
      </c>
      <c r="G3196">
        <v>26</v>
      </c>
      <c r="H3196">
        <v>3</v>
      </c>
      <c r="I3196">
        <v>118098</v>
      </c>
      <c r="J3196">
        <v>1</v>
      </c>
      <c r="K3196">
        <v>1</v>
      </c>
      <c r="L3196">
        <v>0</v>
      </c>
      <c r="M3196">
        <v>61258</v>
      </c>
      <c r="N3196">
        <v>0</v>
      </c>
      <c r="O3196" t="str">
        <f t="shared" si="296"/>
        <v>&lt;30</v>
      </c>
      <c r="P3196" t="str">
        <f t="shared" si="297"/>
        <v>Medium</v>
      </c>
      <c r="Q3196" t="str">
        <f t="shared" si="298"/>
        <v>New</v>
      </c>
      <c r="R3196" t="str">
        <f t="shared" si="299"/>
        <v>High Balance</v>
      </c>
      <c r="S3196" t="str">
        <f t="shared" si="300"/>
        <v>High Value</v>
      </c>
      <c r="T3196">
        <v>1</v>
      </c>
      <c r="U3196">
        <f t="shared" si="301"/>
        <v>0</v>
      </c>
    </row>
    <row r="3197" spans="1:21" x14ac:dyDescent="0.25">
      <c r="A3197">
        <v>2025</v>
      </c>
      <c r="B3197">
        <v>15705298</v>
      </c>
      <c r="C3197" t="s">
        <v>312</v>
      </c>
      <c r="D3197">
        <v>697</v>
      </c>
      <c r="E3197" t="s">
        <v>26</v>
      </c>
      <c r="F3197" t="s">
        <v>23</v>
      </c>
      <c r="G3197">
        <v>29</v>
      </c>
      <c r="H3197">
        <v>0</v>
      </c>
      <c r="I3197">
        <v>172694</v>
      </c>
      <c r="J3197">
        <v>1</v>
      </c>
      <c r="K3197">
        <v>0</v>
      </c>
      <c r="L3197">
        <v>0</v>
      </c>
      <c r="M3197">
        <v>141799</v>
      </c>
      <c r="N3197">
        <v>0</v>
      </c>
      <c r="O3197" t="str">
        <f t="shared" si="296"/>
        <v>&lt;30</v>
      </c>
      <c r="P3197" t="str">
        <f t="shared" si="297"/>
        <v>Medium</v>
      </c>
      <c r="Q3197" t="str">
        <f t="shared" si="298"/>
        <v>New</v>
      </c>
      <c r="R3197" t="str">
        <f t="shared" si="299"/>
        <v>High Balance</v>
      </c>
      <c r="S3197" t="str">
        <f t="shared" si="300"/>
        <v>High Value</v>
      </c>
      <c r="T3197">
        <v>1</v>
      </c>
      <c r="U3197">
        <f t="shared" si="301"/>
        <v>0</v>
      </c>
    </row>
    <row r="3198" spans="1:21" x14ac:dyDescent="0.25">
      <c r="A3198">
        <v>2025</v>
      </c>
      <c r="B3198">
        <v>15675791</v>
      </c>
      <c r="C3198" t="s">
        <v>847</v>
      </c>
      <c r="D3198">
        <v>610</v>
      </c>
      <c r="E3198" t="s">
        <v>15</v>
      </c>
      <c r="F3198" t="s">
        <v>23</v>
      </c>
      <c r="G3198">
        <v>36</v>
      </c>
      <c r="H3198">
        <v>4</v>
      </c>
      <c r="I3198">
        <v>129440</v>
      </c>
      <c r="J3198">
        <v>2</v>
      </c>
      <c r="K3198">
        <v>1</v>
      </c>
      <c r="L3198">
        <v>0</v>
      </c>
      <c r="M3198">
        <v>102638</v>
      </c>
      <c r="N3198">
        <v>0</v>
      </c>
      <c r="O3198" t="str">
        <f t="shared" si="296"/>
        <v>30-45</v>
      </c>
      <c r="P3198" t="str">
        <f t="shared" si="297"/>
        <v>Medium</v>
      </c>
      <c r="Q3198" t="str">
        <f t="shared" si="298"/>
        <v>Mid-Term</v>
      </c>
      <c r="R3198" t="str">
        <f t="shared" si="299"/>
        <v>High Balance</v>
      </c>
      <c r="S3198" t="str">
        <f t="shared" si="300"/>
        <v>High Value</v>
      </c>
      <c r="T3198">
        <v>1</v>
      </c>
      <c r="U3198">
        <f t="shared" si="301"/>
        <v>0</v>
      </c>
    </row>
    <row r="3199" spans="1:21" x14ac:dyDescent="0.25">
      <c r="A3199">
        <v>2025</v>
      </c>
      <c r="B3199">
        <v>15747043</v>
      </c>
      <c r="C3199" t="s">
        <v>1121</v>
      </c>
      <c r="D3199">
        <v>599</v>
      </c>
      <c r="E3199" t="s">
        <v>18</v>
      </c>
      <c r="F3199" t="s">
        <v>23</v>
      </c>
      <c r="G3199">
        <v>36</v>
      </c>
      <c r="H3199">
        <v>4</v>
      </c>
      <c r="I3199">
        <v>0</v>
      </c>
      <c r="J3199">
        <v>2</v>
      </c>
      <c r="K3199">
        <v>0</v>
      </c>
      <c r="L3199">
        <v>0</v>
      </c>
      <c r="M3199">
        <v>13211</v>
      </c>
      <c r="N3199">
        <v>0</v>
      </c>
      <c r="O3199" t="str">
        <f t="shared" si="296"/>
        <v>30-45</v>
      </c>
      <c r="P3199" t="str">
        <f t="shared" si="297"/>
        <v>Low</v>
      </c>
      <c r="Q3199" t="str">
        <f t="shared" si="298"/>
        <v>Mid-Term</v>
      </c>
      <c r="R3199" t="str">
        <f t="shared" si="299"/>
        <v>Zero Balance</v>
      </c>
      <c r="S3199" t="str">
        <f t="shared" si="300"/>
        <v>Normal</v>
      </c>
      <c r="T3199">
        <v>1</v>
      </c>
      <c r="U3199">
        <f t="shared" si="301"/>
        <v>0</v>
      </c>
    </row>
    <row r="3200" spans="1:21" x14ac:dyDescent="0.25">
      <c r="A3200">
        <v>2025</v>
      </c>
      <c r="B3200">
        <v>15736397</v>
      </c>
      <c r="C3200" t="s">
        <v>1109</v>
      </c>
      <c r="D3200">
        <v>544</v>
      </c>
      <c r="E3200" t="s">
        <v>15</v>
      </c>
      <c r="F3200" t="s">
        <v>23</v>
      </c>
      <c r="G3200">
        <v>23</v>
      </c>
      <c r="H3200">
        <v>1</v>
      </c>
      <c r="I3200">
        <v>96471</v>
      </c>
      <c r="J3200">
        <v>1</v>
      </c>
      <c r="K3200">
        <v>1</v>
      </c>
      <c r="L3200">
        <v>0</v>
      </c>
      <c r="M3200">
        <v>35551</v>
      </c>
      <c r="N3200">
        <v>0</v>
      </c>
      <c r="O3200" t="str">
        <f t="shared" si="296"/>
        <v>&lt;30</v>
      </c>
      <c r="P3200" t="str">
        <f t="shared" si="297"/>
        <v>Low</v>
      </c>
      <c r="Q3200" t="str">
        <f t="shared" si="298"/>
        <v>New</v>
      </c>
      <c r="R3200" t="str">
        <f t="shared" si="299"/>
        <v>Low Balance</v>
      </c>
      <c r="S3200" t="str">
        <f t="shared" si="300"/>
        <v>Normal</v>
      </c>
      <c r="T3200">
        <v>1</v>
      </c>
      <c r="U3200">
        <f t="shared" si="301"/>
        <v>0</v>
      </c>
    </row>
    <row r="3201" spans="1:21" x14ac:dyDescent="0.25">
      <c r="A3201">
        <v>2025</v>
      </c>
      <c r="B3201">
        <v>15678201</v>
      </c>
      <c r="C3201" t="s">
        <v>301</v>
      </c>
      <c r="D3201">
        <v>548</v>
      </c>
      <c r="E3201" t="s">
        <v>15</v>
      </c>
      <c r="F3201" t="s">
        <v>16</v>
      </c>
      <c r="G3201">
        <v>46</v>
      </c>
      <c r="H3201">
        <v>1</v>
      </c>
      <c r="I3201">
        <v>0</v>
      </c>
      <c r="J3201">
        <v>1</v>
      </c>
      <c r="K3201">
        <v>1</v>
      </c>
      <c r="L3201">
        <v>1</v>
      </c>
      <c r="M3201">
        <v>104469</v>
      </c>
      <c r="N3201">
        <v>1</v>
      </c>
      <c r="O3201" t="str">
        <f t="shared" si="296"/>
        <v>46-60</v>
      </c>
      <c r="P3201" t="str">
        <f t="shared" si="297"/>
        <v>Low</v>
      </c>
      <c r="Q3201" t="str">
        <f t="shared" si="298"/>
        <v>New</v>
      </c>
      <c r="R3201" t="str">
        <f t="shared" si="299"/>
        <v>Zero Balance</v>
      </c>
      <c r="S3201" t="str">
        <f t="shared" si="300"/>
        <v>Normal</v>
      </c>
      <c r="T3201">
        <v>1</v>
      </c>
      <c r="U3201">
        <f t="shared" si="301"/>
        <v>0</v>
      </c>
    </row>
    <row r="3202" spans="1:21" x14ac:dyDescent="0.25">
      <c r="A3202">
        <v>2025</v>
      </c>
      <c r="B3202">
        <v>15720745</v>
      </c>
      <c r="C3202" t="s">
        <v>854</v>
      </c>
      <c r="D3202">
        <v>635</v>
      </c>
      <c r="E3202" t="s">
        <v>18</v>
      </c>
      <c r="F3202" t="s">
        <v>23</v>
      </c>
      <c r="G3202">
        <v>24</v>
      </c>
      <c r="H3202">
        <v>4</v>
      </c>
      <c r="I3202">
        <v>140197</v>
      </c>
      <c r="J3202">
        <v>1</v>
      </c>
      <c r="K3202">
        <v>1</v>
      </c>
      <c r="L3202">
        <v>1</v>
      </c>
      <c r="M3202">
        <v>142936</v>
      </c>
      <c r="N3202">
        <v>0</v>
      </c>
      <c r="O3202" t="str">
        <f t="shared" ref="O3202:O3265" si="302">IF(G3202&lt;30,"&lt;30",IF(G3202&lt;=45,"30-45",IF(G3202&lt;=60,"46-60","60+")))</f>
        <v>&lt;30</v>
      </c>
      <c r="P3202" t="str">
        <f t="shared" ref="P3202:P3265" si="303">IF(D3202&lt;600,"Low",IF(D3202&lt;=750,"Medium","High"))</f>
        <v>Medium</v>
      </c>
      <c r="Q3202" t="str">
        <f t="shared" ref="Q3202:Q3265" si="304">IF(H3202&lt;=3,"New",IF(H3202&lt;=7,"Mid-Term","Long-Term"))</f>
        <v>Mid-Term</v>
      </c>
      <c r="R3202" t="str">
        <f t="shared" ref="R3202:R3265" si="305">IF(I3202=0,"Zero Balance",IF(I3202&lt;100000,"Low Balance","High Balance"))</f>
        <v>High Balance</v>
      </c>
      <c r="S3202" t="str">
        <f t="shared" ref="S3202:S3265" si="306">IF(I3202&gt;=100000,"High Value","Normal")</f>
        <v>High Value</v>
      </c>
      <c r="T3202">
        <v>1</v>
      </c>
      <c r="U3202">
        <f t="shared" ref="U3202:U3265" si="307">IF(N3202=1,I3202,0)</f>
        <v>0</v>
      </c>
    </row>
    <row r="3203" spans="1:21" x14ac:dyDescent="0.25">
      <c r="A3203">
        <v>2025</v>
      </c>
      <c r="B3203">
        <v>15637593</v>
      </c>
      <c r="C3203" t="s">
        <v>353</v>
      </c>
      <c r="D3203">
        <v>722</v>
      </c>
      <c r="E3203" t="s">
        <v>15</v>
      </c>
      <c r="F3203" t="s">
        <v>23</v>
      </c>
      <c r="G3203">
        <v>20</v>
      </c>
      <c r="H3203">
        <v>6</v>
      </c>
      <c r="I3203">
        <v>0</v>
      </c>
      <c r="J3203">
        <v>2</v>
      </c>
      <c r="K3203">
        <v>1</v>
      </c>
      <c r="L3203">
        <v>0</v>
      </c>
      <c r="M3203">
        <v>195486</v>
      </c>
      <c r="N3203">
        <v>0</v>
      </c>
      <c r="O3203" t="str">
        <f t="shared" si="302"/>
        <v>&lt;30</v>
      </c>
      <c r="P3203" t="str">
        <f t="shared" si="303"/>
        <v>Medium</v>
      </c>
      <c r="Q3203" t="str">
        <f t="shared" si="304"/>
        <v>Mid-Term</v>
      </c>
      <c r="R3203" t="str">
        <f t="shared" si="305"/>
        <v>Zero Balance</v>
      </c>
      <c r="S3203" t="str">
        <f t="shared" si="306"/>
        <v>Normal</v>
      </c>
      <c r="T3203">
        <v>1</v>
      </c>
      <c r="U3203">
        <f t="shared" si="307"/>
        <v>0</v>
      </c>
    </row>
    <row r="3204" spans="1:21" x14ac:dyDescent="0.25">
      <c r="A3204">
        <v>2025</v>
      </c>
      <c r="B3204">
        <v>15598070</v>
      </c>
      <c r="C3204" t="s">
        <v>218</v>
      </c>
      <c r="D3204">
        <v>564</v>
      </c>
      <c r="E3204" t="s">
        <v>15</v>
      </c>
      <c r="F3204" t="s">
        <v>16</v>
      </c>
      <c r="G3204">
        <v>33</v>
      </c>
      <c r="H3204">
        <v>4</v>
      </c>
      <c r="I3204">
        <v>135946</v>
      </c>
      <c r="J3204">
        <v>1</v>
      </c>
      <c r="K3204">
        <v>1</v>
      </c>
      <c r="L3204">
        <v>0</v>
      </c>
      <c r="M3204">
        <v>63170</v>
      </c>
      <c r="N3204">
        <v>0</v>
      </c>
      <c r="O3204" t="str">
        <f t="shared" si="302"/>
        <v>30-45</v>
      </c>
      <c r="P3204" t="str">
        <f t="shared" si="303"/>
        <v>Low</v>
      </c>
      <c r="Q3204" t="str">
        <f t="shared" si="304"/>
        <v>Mid-Term</v>
      </c>
      <c r="R3204" t="str">
        <f t="shared" si="305"/>
        <v>High Balance</v>
      </c>
      <c r="S3204" t="str">
        <f t="shared" si="306"/>
        <v>High Value</v>
      </c>
      <c r="T3204">
        <v>1</v>
      </c>
      <c r="U3204">
        <f t="shared" si="307"/>
        <v>0</v>
      </c>
    </row>
    <row r="3205" spans="1:21" x14ac:dyDescent="0.25">
      <c r="A3205">
        <v>2025</v>
      </c>
      <c r="B3205">
        <v>15787550</v>
      </c>
      <c r="C3205" t="s">
        <v>1495</v>
      </c>
      <c r="D3205">
        <v>719</v>
      </c>
      <c r="E3205" t="s">
        <v>15</v>
      </c>
      <c r="F3205" t="s">
        <v>23</v>
      </c>
      <c r="G3205">
        <v>69</v>
      </c>
      <c r="H3205">
        <v>3</v>
      </c>
      <c r="I3205">
        <v>0</v>
      </c>
      <c r="J3205">
        <v>2</v>
      </c>
      <c r="K3205">
        <v>1</v>
      </c>
      <c r="L3205">
        <v>1</v>
      </c>
      <c r="M3205">
        <v>58320</v>
      </c>
      <c r="N3205">
        <v>0</v>
      </c>
      <c r="O3205" t="str">
        <f t="shared" si="302"/>
        <v>60+</v>
      </c>
      <c r="P3205" t="str">
        <f t="shared" si="303"/>
        <v>Medium</v>
      </c>
      <c r="Q3205" t="str">
        <f t="shared" si="304"/>
        <v>New</v>
      </c>
      <c r="R3205" t="str">
        <f t="shared" si="305"/>
        <v>Zero Balance</v>
      </c>
      <c r="S3205" t="str">
        <f t="shared" si="306"/>
        <v>Normal</v>
      </c>
      <c r="T3205">
        <v>1</v>
      </c>
      <c r="U3205">
        <f t="shared" si="307"/>
        <v>0</v>
      </c>
    </row>
    <row r="3206" spans="1:21" x14ac:dyDescent="0.25">
      <c r="A3206">
        <v>2025</v>
      </c>
      <c r="B3206">
        <v>15603942</v>
      </c>
      <c r="C3206" t="s">
        <v>1599</v>
      </c>
      <c r="D3206">
        <v>547</v>
      </c>
      <c r="E3206" t="s">
        <v>26</v>
      </c>
      <c r="F3206" t="s">
        <v>23</v>
      </c>
      <c r="G3206">
        <v>50</v>
      </c>
      <c r="H3206">
        <v>3</v>
      </c>
      <c r="I3206">
        <v>81290</v>
      </c>
      <c r="J3206">
        <v>3</v>
      </c>
      <c r="K3206">
        <v>0</v>
      </c>
      <c r="L3206">
        <v>1</v>
      </c>
      <c r="M3206">
        <v>177747</v>
      </c>
      <c r="N3206">
        <v>1</v>
      </c>
      <c r="O3206" t="str">
        <f t="shared" si="302"/>
        <v>46-60</v>
      </c>
      <c r="P3206" t="str">
        <f t="shared" si="303"/>
        <v>Low</v>
      </c>
      <c r="Q3206" t="str">
        <f t="shared" si="304"/>
        <v>New</v>
      </c>
      <c r="R3206" t="str">
        <f t="shared" si="305"/>
        <v>Low Balance</v>
      </c>
      <c r="S3206" t="str">
        <f t="shared" si="306"/>
        <v>Normal</v>
      </c>
      <c r="T3206">
        <v>1</v>
      </c>
      <c r="U3206">
        <f t="shared" si="307"/>
        <v>81290</v>
      </c>
    </row>
    <row r="3207" spans="1:21" x14ac:dyDescent="0.25">
      <c r="A3207">
        <v>2025</v>
      </c>
      <c r="B3207">
        <v>15733973</v>
      </c>
      <c r="C3207" t="s">
        <v>1349</v>
      </c>
      <c r="D3207">
        <v>850</v>
      </c>
      <c r="E3207" t="s">
        <v>15</v>
      </c>
      <c r="F3207" t="s">
        <v>16</v>
      </c>
      <c r="G3207">
        <v>42</v>
      </c>
      <c r="H3207">
        <v>8</v>
      </c>
      <c r="I3207">
        <v>0</v>
      </c>
      <c r="J3207">
        <v>1</v>
      </c>
      <c r="K3207">
        <v>1</v>
      </c>
      <c r="L3207">
        <v>0</v>
      </c>
      <c r="M3207">
        <v>19633</v>
      </c>
      <c r="N3207">
        <v>1</v>
      </c>
      <c r="O3207" t="str">
        <f t="shared" si="302"/>
        <v>30-45</v>
      </c>
      <c r="P3207" t="str">
        <f t="shared" si="303"/>
        <v>High</v>
      </c>
      <c r="Q3207" t="str">
        <f t="shared" si="304"/>
        <v>Long-Term</v>
      </c>
      <c r="R3207" t="str">
        <f t="shared" si="305"/>
        <v>Zero Balance</v>
      </c>
      <c r="S3207" t="str">
        <f t="shared" si="306"/>
        <v>Normal</v>
      </c>
      <c r="T3207">
        <v>1</v>
      </c>
      <c r="U3207">
        <f t="shared" si="307"/>
        <v>0</v>
      </c>
    </row>
    <row r="3208" spans="1:21" x14ac:dyDescent="0.25">
      <c r="A3208">
        <v>2025</v>
      </c>
      <c r="B3208">
        <v>15596761</v>
      </c>
      <c r="C3208" t="s">
        <v>1600</v>
      </c>
      <c r="D3208">
        <v>515</v>
      </c>
      <c r="E3208" t="s">
        <v>26</v>
      </c>
      <c r="F3208" t="s">
        <v>23</v>
      </c>
      <c r="G3208">
        <v>60</v>
      </c>
      <c r="H3208">
        <v>9</v>
      </c>
      <c r="I3208">
        <v>113715</v>
      </c>
      <c r="J3208">
        <v>1</v>
      </c>
      <c r="K3208">
        <v>1</v>
      </c>
      <c r="L3208">
        <v>0</v>
      </c>
      <c r="M3208">
        <v>18424</v>
      </c>
      <c r="N3208">
        <v>1</v>
      </c>
      <c r="O3208" t="str">
        <f t="shared" si="302"/>
        <v>46-60</v>
      </c>
      <c r="P3208" t="str">
        <f t="shared" si="303"/>
        <v>Low</v>
      </c>
      <c r="Q3208" t="str">
        <f t="shared" si="304"/>
        <v>Long-Term</v>
      </c>
      <c r="R3208" t="str">
        <f t="shared" si="305"/>
        <v>High Balance</v>
      </c>
      <c r="S3208" t="str">
        <f t="shared" si="306"/>
        <v>High Value</v>
      </c>
      <c r="T3208">
        <v>1</v>
      </c>
      <c r="U3208">
        <f t="shared" si="307"/>
        <v>113715</v>
      </c>
    </row>
    <row r="3209" spans="1:21" x14ac:dyDescent="0.25">
      <c r="A3209">
        <v>2025</v>
      </c>
      <c r="B3209">
        <v>15652400</v>
      </c>
      <c r="C3209" t="s">
        <v>512</v>
      </c>
      <c r="D3209">
        <v>667</v>
      </c>
      <c r="E3209" t="s">
        <v>18</v>
      </c>
      <c r="F3209" t="s">
        <v>23</v>
      </c>
      <c r="G3209">
        <v>56</v>
      </c>
      <c r="H3209">
        <v>2</v>
      </c>
      <c r="I3209">
        <v>168883</v>
      </c>
      <c r="J3209">
        <v>1</v>
      </c>
      <c r="K3209">
        <v>0</v>
      </c>
      <c r="L3209">
        <v>1</v>
      </c>
      <c r="M3209">
        <v>18898</v>
      </c>
      <c r="N3209">
        <v>0</v>
      </c>
      <c r="O3209" t="str">
        <f t="shared" si="302"/>
        <v>46-60</v>
      </c>
      <c r="P3209" t="str">
        <f t="shared" si="303"/>
        <v>Medium</v>
      </c>
      <c r="Q3209" t="str">
        <f t="shared" si="304"/>
        <v>New</v>
      </c>
      <c r="R3209" t="str">
        <f t="shared" si="305"/>
        <v>High Balance</v>
      </c>
      <c r="S3209" t="str">
        <f t="shared" si="306"/>
        <v>High Value</v>
      </c>
      <c r="T3209">
        <v>1</v>
      </c>
      <c r="U3209">
        <f t="shared" si="307"/>
        <v>0</v>
      </c>
    </row>
    <row r="3210" spans="1:21" x14ac:dyDescent="0.25">
      <c r="A3210">
        <v>2025</v>
      </c>
      <c r="B3210">
        <v>15717893</v>
      </c>
      <c r="C3210" t="s">
        <v>342</v>
      </c>
      <c r="D3210">
        <v>607</v>
      </c>
      <c r="E3210" t="s">
        <v>26</v>
      </c>
      <c r="F3210" t="s">
        <v>23</v>
      </c>
      <c r="G3210">
        <v>36</v>
      </c>
      <c r="H3210">
        <v>8</v>
      </c>
      <c r="I3210">
        <v>143422</v>
      </c>
      <c r="J3210">
        <v>1</v>
      </c>
      <c r="K3210">
        <v>1</v>
      </c>
      <c r="L3210">
        <v>0</v>
      </c>
      <c r="M3210">
        <v>97879</v>
      </c>
      <c r="N3210">
        <v>0</v>
      </c>
      <c r="O3210" t="str">
        <f t="shared" si="302"/>
        <v>30-45</v>
      </c>
      <c r="P3210" t="str">
        <f t="shared" si="303"/>
        <v>Medium</v>
      </c>
      <c r="Q3210" t="str">
        <f t="shared" si="304"/>
        <v>Long-Term</v>
      </c>
      <c r="R3210" t="str">
        <f t="shared" si="305"/>
        <v>High Balance</v>
      </c>
      <c r="S3210" t="str">
        <f t="shared" si="306"/>
        <v>High Value</v>
      </c>
      <c r="T3210">
        <v>1</v>
      </c>
      <c r="U3210">
        <f t="shared" si="307"/>
        <v>0</v>
      </c>
    </row>
    <row r="3211" spans="1:21" x14ac:dyDescent="0.25">
      <c r="A3211">
        <v>2025</v>
      </c>
      <c r="B3211">
        <v>15622585</v>
      </c>
      <c r="C3211" t="s">
        <v>223</v>
      </c>
      <c r="D3211">
        <v>525</v>
      </c>
      <c r="E3211" t="s">
        <v>15</v>
      </c>
      <c r="F3211" t="s">
        <v>23</v>
      </c>
      <c r="G3211">
        <v>26</v>
      </c>
      <c r="H3211">
        <v>7</v>
      </c>
      <c r="I3211">
        <v>153644</v>
      </c>
      <c r="J3211">
        <v>1</v>
      </c>
      <c r="K3211">
        <v>1</v>
      </c>
      <c r="L3211">
        <v>1</v>
      </c>
      <c r="M3211">
        <v>63198</v>
      </c>
      <c r="N3211">
        <v>0</v>
      </c>
      <c r="O3211" t="str">
        <f t="shared" si="302"/>
        <v>&lt;30</v>
      </c>
      <c r="P3211" t="str">
        <f t="shared" si="303"/>
        <v>Low</v>
      </c>
      <c r="Q3211" t="str">
        <f t="shared" si="304"/>
        <v>Mid-Term</v>
      </c>
      <c r="R3211" t="str">
        <f t="shared" si="305"/>
        <v>High Balance</v>
      </c>
      <c r="S3211" t="str">
        <f t="shared" si="306"/>
        <v>High Value</v>
      </c>
      <c r="T3211">
        <v>1</v>
      </c>
      <c r="U3211">
        <f t="shared" si="307"/>
        <v>0</v>
      </c>
    </row>
    <row r="3212" spans="1:21" x14ac:dyDescent="0.25">
      <c r="A3212">
        <v>2025</v>
      </c>
      <c r="B3212">
        <v>15733964</v>
      </c>
      <c r="C3212" t="s">
        <v>299</v>
      </c>
      <c r="D3212">
        <v>606</v>
      </c>
      <c r="E3212" t="s">
        <v>18</v>
      </c>
      <c r="F3212" t="s">
        <v>16</v>
      </c>
      <c r="G3212">
        <v>53</v>
      </c>
      <c r="H3212">
        <v>1</v>
      </c>
      <c r="I3212">
        <v>109330</v>
      </c>
      <c r="J3212">
        <v>1</v>
      </c>
      <c r="K3212">
        <v>1</v>
      </c>
      <c r="L3212">
        <v>1</v>
      </c>
      <c r="M3212">
        <v>75860</v>
      </c>
      <c r="N3212">
        <v>0</v>
      </c>
      <c r="O3212" t="str">
        <f t="shared" si="302"/>
        <v>46-60</v>
      </c>
      <c r="P3212" t="str">
        <f t="shared" si="303"/>
        <v>Medium</v>
      </c>
      <c r="Q3212" t="str">
        <f t="shared" si="304"/>
        <v>New</v>
      </c>
      <c r="R3212" t="str">
        <f t="shared" si="305"/>
        <v>High Balance</v>
      </c>
      <c r="S3212" t="str">
        <f t="shared" si="306"/>
        <v>High Value</v>
      </c>
      <c r="T3212">
        <v>1</v>
      </c>
      <c r="U3212">
        <f t="shared" si="307"/>
        <v>0</v>
      </c>
    </row>
    <row r="3213" spans="1:21" x14ac:dyDescent="0.25">
      <c r="A3213">
        <v>2025</v>
      </c>
      <c r="B3213">
        <v>15753861</v>
      </c>
      <c r="C3213" t="s">
        <v>92</v>
      </c>
      <c r="D3213">
        <v>686</v>
      </c>
      <c r="E3213" t="s">
        <v>26</v>
      </c>
      <c r="F3213" t="s">
        <v>16</v>
      </c>
      <c r="G3213">
        <v>27</v>
      </c>
      <c r="H3213">
        <v>1</v>
      </c>
      <c r="I3213">
        <v>115096</v>
      </c>
      <c r="J3213">
        <v>2</v>
      </c>
      <c r="K3213">
        <v>0</v>
      </c>
      <c r="L3213">
        <v>0</v>
      </c>
      <c r="M3213">
        <v>78622</v>
      </c>
      <c r="N3213">
        <v>0</v>
      </c>
      <c r="O3213" t="str">
        <f t="shared" si="302"/>
        <v>&lt;30</v>
      </c>
      <c r="P3213" t="str">
        <f t="shared" si="303"/>
        <v>Medium</v>
      </c>
      <c r="Q3213" t="str">
        <f t="shared" si="304"/>
        <v>New</v>
      </c>
      <c r="R3213" t="str">
        <f t="shared" si="305"/>
        <v>High Balance</v>
      </c>
      <c r="S3213" t="str">
        <f t="shared" si="306"/>
        <v>High Value</v>
      </c>
      <c r="T3213">
        <v>1</v>
      </c>
      <c r="U3213">
        <f t="shared" si="307"/>
        <v>0</v>
      </c>
    </row>
    <row r="3214" spans="1:21" x14ac:dyDescent="0.25">
      <c r="A3214">
        <v>2025</v>
      </c>
      <c r="B3214">
        <v>15747097</v>
      </c>
      <c r="C3214" t="s">
        <v>391</v>
      </c>
      <c r="D3214">
        <v>611</v>
      </c>
      <c r="E3214" t="s">
        <v>15</v>
      </c>
      <c r="F3214" t="s">
        <v>23</v>
      </c>
      <c r="G3214">
        <v>35</v>
      </c>
      <c r="H3214">
        <v>10</v>
      </c>
      <c r="I3214">
        <v>0</v>
      </c>
      <c r="J3214">
        <v>1</v>
      </c>
      <c r="K3214">
        <v>1</v>
      </c>
      <c r="L3214">
        <v>1</v>
      </c>
      <c r="M3214">
        <v>23598</v>
      </c>
      <c r="N3214">
        <v>1</v>
      </c>
      <c r="O3214" t="str">
        <f t="shared" si="302"/>
        <v>30-45</v>
      </c>
      <c r="P3214" t="str">
        <f t="shared" si="303"/>
        <v>Medium</v>
      </c>
      <c r="Q3214" t="str">
        <f t="shared" si="304"/>
        <v>Long-Term</v>
      </c>
      <c r="R3214" t="str">
        <f t="shared" si="305"/>
        <v>Zero Balance</v>
      </c>
      <c r="S3214" t="str">
        <f t="shared" si="306"/>
        <v>Normal</v>
      </c>
      <c r="T3214">
        <v>1</v>
      </c>
      <c r="U3214">
        <f t="shared" si="307"/>
        <v>0</v>
      </c>
    </row>
    <row r="3215" spans="1:21" x14ac:dyDescent="0.25">
      <c r="A3215">
        <v>2025</v>
      </c>
      <c r="B3215">
        <v>15594762</v>
      </c>
      <c r="C3215" t="s">
        <v>387</v>
      </c>
      <c r="D3215">
        <v>827</v>
      </c>
      <c r="E3215" t="s">
        <v>18</v>
      </c>
      <c r="F3215" t="s">
        <v>23</v>
      </c>
      <c r="G3215">
        <v>46</v>
      </c>
      <c r="H3215">
        <v>1</v>
      </c>
      <c r="I3215">
        <v>183276</v>
      </c>
      <c r="J3215">
        <v>1</v>
      </c>
      <c r="K3215">
        <v>1</v>
      </c>
      <c r="L3215">
        <v>1</v>
      </c>
      <c r="M3215">
        <v>13460</v>
      </c>
      <c r="N3215">
        <v>0</v>
      </c>
      <c r="O3215" t="str">
        <f t="shared" si="302"/>
        <v>46-60</v>
      </c>
      <c r="P3215" t="str">
        <f t="shared" si="303"/>
        <v>High</v>
      </c>
      <c r="Q3215" t="str">
        <f t="shared" si="304"/>
        <v>New</v>
      </c>
      <c r="R3215" t="str">
        <f t="shared" si="305"/>
        <v>High Balance</v>
      </c>
      <c r="S3215" t="str">
        <f t="shared" si="306"/>
        <v>High Value</v>
      </c>
      <c r="T3215">
        <v>1</v>
      </c>
      <c r="U3215">
        <f t="shared" si="307"/>
        <v>0</v>
      </c>
    </row>
    <row r="3216" spans="1:21" x14ac:dyDescent="0.25">
      <c r="A3216">
        <v>2025</v>
      </c>
      <c r="B3216">
        <v>15667417</v>
      </c>
      <c r="C3216" t="s">
        <v>643</v>
      </c>
      <c r="D3216">
        <v>572</v>
      </c>
      <c r="E3216" t="s">
        <v>15</v>
      </c>
      <c r="F3216" t="s">
        <v>23</v>
      </c>
      <c r="G3216">
        <v>33</v>
      </c>
      <c r="H3216">
        <v>9</v>
      </c>
      <c r="I3216">
        <v>68194</v>
      </c>
      <c r="J3216">
        <v>1</v>
      </c>
      <c r="K3216">
        <v>1</v>
      </c>
      <c r="L3216">
        <v>0</v>
      </c>
      <c r="M3216">
        <v>19998</v>
      </c>
      <c r="N3216">
        <v>0</v>
      </c>
      <c r="O3216" t="str">
        <f t="shared" si="302"/>
        <v>30-45</v>
      </c>
      <c r="P3216" t="str">
        <f t="shared" si="303"/>
        <v>Low</v>
      </c>
      <c r="Q3216" t="str">
        <f t="shared" si="304"/>
        <v>Long-Term</v>
      </c>
      <c r="R3216" t="str">
        <f t="shared" si="305"/>
        <v>Low Balance</v>
      </c>
      <c r="S3216" t="str">
        <f t="shared" si="306"/>
        <v>Normal</v>
      </c>
      <c r="T3216">
        <v>1</v>
      </c>
      <c r="U3216">
        <f t="shared" si="307"/>
        <v>0</v>
      </c>
    </row>
    <row r="3217" spans="1:21" x14ac:dyDescent="0.25">
      <c r="A3217">
        <v>2025</v>
      </c>
      <c r="B3217">
        <v>15684861</v>
      </c>
      <c r="C3217" t="s">
        <v>1101</v>
      </c>
      <c r="D3217">
        <v>726</v>
      </c>
      <c r="E3217" t="s">
        <v>15</v>
      </c>
      <c r="F3217" t="s">
        <v>16</v>
      </c>
      <c r="G3217">
        <v>32</v>
      </c>
      <c r="H3217">
        <v>8</v>
      </c>
      <c r="I3217">
        <v>0</v>
      </c>
      <c r="J3217">
        <v>2</v>
      </c>
      <c r="K3217">
        <v>0</v>
      </c>
      <c r="L3217">
        <v>0</v>
      </c>
      <c r="M3217">
        <v>185076</v>
      </c>
      <c r="N3217">
        <v>0</v>
      </c>
      <c r="O3217" t="str">
        <f t="shared" si="302"/>
        <v>30-45</v>
      </c>
      <c r="P3217" t="str">
        <f t="shared" si="303"/>
        <v>Medium</v>
      </c>
      <c r="Q3217" t="str">
        <f t="shared" si="304"/>
        <v>Long-Term</v>
      </c>
      <c r="R3217" t="str">
        <f t="shared" si="305"/>
        <v>Zero Balance</v>
      </c>
      <c r="S3217" t="str">
        <f t="shared" si="306"/>
        <v>Normal</v>
      </c>
      <c r="T3217">
        <v>1</v>
      </c>
      <c r="U3217">
        <f t="shared" si="307"/>
        <v>0</v>
      </c>
    </row>
    <row r="3218" spans="1:21" x14ac:dyDescent="0.25">
      <c r="A3218">
        <v>2025</v>
      </c>
      <c r="B3218">
        <v>15742204</v>
      </c>
      <c r="C3218" t="s">
        <v>723</v>
      </c>
      <c r="D3218">
        <v>579</v>
      </c>
      <c r="E3218" t="s">
        <v>26</v>
      </c>
      <c r="F3218" t="s">
        <v>23</v>
      </c>
      <c r="G3218">
        <v>31</v>
      </c>
      <c r="H3218">
        <v>6</v>
      </c>
      <c r="I3218">
        <v>139730</v>
      </c>
      <c r="J3218">
        <v>1</v>
      </c>
      <c r="K3218">
        <v>0</v>
      </c>
      <c r="L3218">
        <v>1</v>
      </c>
      <c r="M3218">
        <v>135815</v>
      </c>
      <c r="N3218">
        <v>0</v>
      </c>
      <c r="O3218" t="str">
        <f t="shared" si="302"/>
        <v>30-45</v>
      </c>
      <c r="P3218" t="str">
        <f t="shared" si="303"/>
        <v>Low</v>
      </c>
      <c r="Q3218" t="str">
        <f t="shared" si="304"/>
        <v>Mid-Term</v>
      </c>
      <c r="R3218" t="str">
        <f t="shared" si="305"/>
        <v>High Balance</v>
      </c>
      <c r="S3218" t="str">
        <f t="shared" si="306"/>
        <v>High Value</v>
      </c>
      <c r="T3218">
        <v>1</v>
      </c>
      <c r="U3218">
        <f t="shared" si="307"/>
        <v>0</v>
      </c>
    </row>
    <row r="3219" spans="1:21" x14ac:dyDescent="0.25">
      <c r="A3219">
        <v>2025</v>
      </c>
      <c r="B3219">
        <v>15623502</v>
      </c>
      <c r="C3219" t="s">
        <v>251</v>
      </c>
      <c r="D3219">
        <v>598</v>
      </c>
      <c r="E3219" t="s">
        <v>18</v>
      </c>
      <c r="F3219" t="s">
        <v>16</v>
      </c>
      <c r="G3219">
        <v>56</v>
      </c>
      <c r="H3219">
        <v>4</v>
      </c>
      <c r="I3219">
        <v>98365</v>
      </c>
      <c r="J3219">
        <v>1</v>
      </c>
      <c r="K3219">
        <v>1</v>
      </c>
      <c r="L3219">
        <v>1</v>
      </c>
      <c r="M3219">
        <v>44251</v>
      </c>
      <c r="N3219">
        <v>0</v>
      </c>
      <c r="O3219" t="str">
        <f t="shared" si="302"/>
        <v>46-60</v>
      </c>
      <c r="P3219" t="str">
        <f t="shared" si="303"/>
        <v>Low</v>
      </c>
      <c r="Q3219" t="str">
        <f t="shared" si="304"/>
        <v>Mid-Term</v>
      </c>
      <c r="R3219" t="str">
        <f t="shared" si="305"/>
        <v>Low Balance</v>
      </c>
      <c r="S3219" t="str">
        <f t="shared" si="306"/>
        <v>Normal</v>
      </c>
      <c r="T3219">
        <v>1</v>
      </c>
      <c r="U3219">
        <f t="shared" si="307"/>
        <v>0</v>
      </c>
    </row>
    <row r="3220" spans="1:21" x14ac:dyDescent="0.25">
      <c r="A3220">
        <v>2025</v>
      </c>
      <c r="B3220">
        <v>15774872</v>
      </c>
      <c r="C3220" t="s">
        <v>1601</v>
      </c>
      <c r="D3220">
        <v>663</v>
      </c>
      <c r="E3220" t="s">
        <v>15</v>
      </c>
      <c r="F3220" t="s">
        <v>23</v>
      </c>
      <c r="G3220">
        <v>36</v>
      </c>
      <c r="H3220">
        <v>10</v>
      </c>
      <c r="I3220">
        <v>0</v>
      </c>
      <c r="J3220">
        <v>2</v>
      </c>
      <c r="K3220">
        <v>1</v>
      </c>
      <c r="L3220">
        <v>0</v>
      </c>
      <c r="M3220">
        <v>136350</v>
      </c>
      <c r="N3220">
        <v>0</v>
      </c>
      <c r="O3220" t="str">
        <f t="shared" si="302"/>
        <v>30-45</v>
      </c>
      <c r="P3220" t="str">
        <f t="shared" si="303"/>
        <v>Medium</v>
      </c>
      <c r="Q3220" t="str">
        <f t="shared" si="304"/>
        <v>Long-Term</v>
      </c>
      <c r="R3220" t="str">
        <f t="shared" si="305"/>
        <v>Zero Balance</v>
      </c>
      <c r="S3220" t="str">
        <f t="shared" si="306"/>
        <v>Normal</v>
      </c>
      <c r="T3220">
        <v>1</v>
      </c>
      <c r="U3220">
        <f t="shared" si="307"/>
        <v>0</v>
      </c>
    </row>
    <row r="3221" spans="1:21" x14ac:dyDescent="0.25">
      <c r="A3221">
        <v>2025</v>
      </c>
      <c r="B3221">
        <v>15611191</v>
      </c>
      <c r="C3221" t="s">
        <v>33</v>
      </c>
      <c r="D3221">
        <v>505</v>
      </c>
      <c r="E3221" t="s">
        <v>26</v>
      </c>
      <c r="F3221" t="s">
        <v>16</v>
      </c>
      <c r="G3221">
        <v>37</v>
      </c>
      <c r="H3221">
        <v>10</v>
      </c>
      <c r="I3221">
        <v>122454</v>
      </c>
      <c r="J3221">
        <v>2</v>
      </c>
      <c r="K3221">
        <v>1</v>
      </c>
      <c r="L3221">
        <v>1</v>
      </c>
      <c r="M3221">
        <v>52694</v>
      </c>
      <c r="N3221">
        <v>0</v>
      </c>
      <c r="O3221" t="str">
        <f t="shared" si="302"/>
        <v>30-45</v>
      </c>
      <c r="P3221" t="str">
        <f t="shared" si="303"/>
        <v>Low</v>
      </c>
      <c r="Q3221" t="str">
        <f t="shared" si="304"/>
        <v>Long-Term</v>
      </c>
      <c r="R3221" t="str">
        <f t="shared" si="305"/>
        <v>High Balance</v>
      </c>
      <c r="S3221" t="str">
        <f t="shared" si="306"/>
        <v>High Value</v>
      </c>
      <c r="T3221">
        <v>1</v>
      </c>
      <c r="U3221">
        <f t="shared" si="307"/>
        <v>0</v>
      </c>
    </row>
    <row r="3222" spans="1:21" x14ac:dyDescent="0.25">
      <c r="A3222">
        <v>2025</v>
      </c>
      <c r="B3222">
        <v>15674331</v>
      </c>
      <c r="C3222" t="s">
        <v>1602</v>
      </c>
      <c r="D3222">
        <v>576</v>
      </c>
      <c r="E3222" t="s">
        <v>26</v>
      </c>
      <c r="F3222" t="s">
        <v>23</v>
      </c>
      <c r="G3222">
        <v>30</v>
      </c>
      <c r="H3222">
        <v>7</v>
      </c>
      <c r="I3222">
        <v>132174</v>
      </c>
      <c r="J3222">
        <v>2</v>
      </c>
      <c r="K3222">
        <v>0</v>
      </c>
      <c r="L3222">
        <v>0</v>
      </c>
      <c r="M3222">
        <v>93767</v>
      </c>
      <c r="N3222">
        <v>0</v>
      </c>
      <c r="O3222" t="str">
        <f t="shared" si="302"/>
        <v>30-45</v>
      </c>
      <c r="P3222" t="str">
        <f t="shared" si="303"/>
        <v>Low</v>
      </c>
      <c r="Q3222" t="str">
        <f t="shared" si="304"/>
        <v>Mid-Term</v>
      </c>
      <c r="R3222" t="str">
        <f t="shared" si="305"/>
        <v>High Balance</v>
      </c>
      <c r="S3222" t="str">
        <f t="shared" si="306"/>
        <v>High Value</v>
      </c>
      <c r="T3222">
        <v>1</v>
      </c>
      <c r="U3222">
        <f t="shared" si="307"/>
        <v>0</v>
      </c>
    </row>
    <row r="3223" spans="1:21" x14ac:dyDescent="0.25">
      <c r="A3223">
        <v>2025</v>
      </c>
      <c r="B3223">
        <v>15619465</v>
      </c>
      <c r="C3223" t="s">
        <v>58</v>
      </c>
      <c r="D3223">
        <v>555</v>
      </c>
      <c r="E3223" t="s">
        <v>18</v>
      </c>
      <c r="F3223" t="s">
        <v>16</v>
      </c>
      <c r="G3223">
        <v>24</v>
      </c>
      <c r="H3223">
        <v>2</v>
      </c>
      <c r="I3223">
        <v>0</v>
      </c>
      <c r="J3223">
        <v>2</v>
      </c>
      <c r="K3223">
        <v>0</v>
      </c>
      <c r="L3223">
        <v>1</v>
      </c>
      <c r="M3223">
        <v>197867</v>
      </c>
      <c r="N3223">
        <v>0</v>
      </c>
      <c r="O3223" t="str">
        <f t="shared" si="302"/>
        <v>&lt;30</v>
      </c>
      <c r="P3223" t="str">
        <f t="shared" si="303"/>
        <v>Low</v>
      </c>
      <c r="Q3223" t="str">
        <f t="shared" si="304"/>
        <v>New</v>
      </c>
      <c r="R3223" t="str">
        <f t="shared" si="305"/>
        <v>Zero Balance</v>
      </c>
      <c r="S3223" t="str">
        <f t="shared" si="306"/>
        <v>Normal</v>
      </c>
      <c r="T3223">
        <v>1</v>
      </c>
      <c r="U3223">
        <f t="shared" si="307"/>
        <v>0</v>
      </c>
    </row>
    <row r="3224" spans="1:21" x14ac:dyDescent="0.25">
      <c r="A3224">
        <v>2025</v>
      </c>
      <c r="B3224">
        <v>15575247</v>
      </c>
      <c r="C3224" t="s">
        <v>624</v>
      </c>
      <c r="D3224">
        <v>524</v>
      </c>
      <c r="E3224" t="s">
        <v>15</v>
      </c>
      <c r="F3224" t="s">
        <v>23</v>
      </c>
      <c r="G3224">
        <v>30</v>
      </c>
      <c r="H3224">
        <v>1</v>
      </c>
      <c r="I3224">
        <v>0</v>
      </c>
      <c r="J3224">
        <v>2</v>
      </c>
      <c r="K3224">
        <v>1</v>
      </c>
      <c r="L3224">
        <v>0</v>
      </c>
      <c r="M3224">
        <v>126813</v>
      </c>
      <c r="N3224">
        <v>0</v>
      </c>
      <c r="O3224" t="str">
        <f t="shared" si="302"/>
        <v>30-45</v>
      </c>
      <c r="P3224" t="str">
        <f t="shared" si="303"/>
        <v>Low</v>
      </c>
      <c r="Q3224" t="str">
        <f t="shared" si="304"/>
        <v>New</v>
      </c>
      <c r="R3224" t="str">
        <f t="shared" si="305"/>
        <v>Zero Balance</v>
      </c>
      <c r="S3224" t="str">
        <f t="shared" si="306"/>
        <v>Normal</v>
      </c>
      <c r="T3224">
        <v>1</v>
      </c>
      <c r="U3224">
        <f t="shared" si="307"/>
        <v>0</v>
      </c>
    </row>
    <row r="3225" spans="1:21" x14ac:dyDescent="0.25">
      <c r="A3225">
        <v>2025</v>
      </c>
      <c r="B3225">
        <v>15695679</v>
      </c>
      <c r="C3225" t="s">
        <v>254</v>
      </c>
      <c r="D3225">
        <v>776</v>
      </c>
      <c r="E3225" t="s">
        <v>18</v>
      </c>
      <c r="F3225" t="s">
        <v>23</v>
      </c>
      <c r="G3225">
        <v>39</v>
      </c>
      <c r="H3225">
        <v>2</v>
      </c>
      <c r="I3225">
        <v>104349</v>
      </c>
      <c r="J3225">
        <v>1</v>
      </c>
      <c r="K3225">
        <v>0</v>
      </c>
      <c r="L3225">
        <v>0</v>
      </c>
      <c r="M3225">
        <v>79503</v>
      </c>
      <c r="N3225">
        <v>0</v>
      </c>
      <c r="O3225" t="str">
        <f t="shared" si="302"/>
        <v>30-45</v>
      </c>
      <c r="P3225" t="str">
        <f t="shared" si="303"/>
        <v>High</v>
      </c>
      <c r="Q3225" t="str">
        <f t="shared" si="304"/>
        <v>New</v>
      </c>
      <c r="R3225" t="str">
        <f t="shared" si="305"/>
        <v>High Balance</v>
      </c>
      <c r="S3225" t="str">
        <f t="shared" si="306"/>
        <v>High Value</v>
      </c>
      <c r="T3225">
        <v>1</v>
      </c>
      <c r="U3225">
        <f t="shared" si="307"/>
        <v>0</v>
      </c>
    </row>
    <row r="3226" spans="1:21" x14ac:dyDescent="0.25">
      <c r="A3226">
        <v>2025</v>
      </c>
      <c r="B3226">
        <v>15713463</v>
      </c>
      <c r="C3226" t="s">
        <v>1603</v>
      </c>
      <c r="D3226">
        <v>645</v>
      </c>
      <c r="E3226" t="s">
        <v>26</v>
      </c>
      <c r="F3226" t="s">
        <v>16</v>
      </c>
      <c r="G3226">
        <v>41</v>
      </c>
      <c r="H3226">
        <v>2</v>
      </c>
      <c r="I3226">
        <v>138881</v>
      </c>
      <c r="J3226">
        <v>1</v>
      </c>
      <c r="K3226">
        <v>1</v>
      </c>
      <c r="L3226">
        <v>0</v>
      </c>
      <c r="M3226">
        <v>129937</v>
      </c>
      <c r="N3226">
        <v>1</v>
      </c>
      <c r="O3226" t="str">
        <f t="shared" si="302"/>
        <v>30-45</v>
      </c>
      <c r="P3226" t="str">
        <f t="shared" si="303"/>
        <v>Medium</v>
      </c>
      <c r="Q3226" t="str">
        <f t="shared" si="304"/>
        <v>New</v>
      </c>
      <c r="R3226" t="str">
        <f t="shared" si="305"/>
        <v>High Balance</v>
      </c>
      <c r="S3226" t="str">
        <f t="shared" si="306"/>
        <v>High Value</v>
      </c>
      <c r="T3226">
        <v>1</v>
      </c>
      <c r="U3226">
        <f t="shared" si="307"/>
        <v>138881</v>
      </c>
    </row>
    <row r="3227" spans="1:21" x14ac:dyDescent="0.25">
      <c r="A3227">
        <v>2025</v>
      </c>
      <c r="B3227">
        <v>15785170</v>
      </c>
      <c r="C3227" t="s">
        <v>1604</v>
      </c>
      <c r="D3227">
        <v>850</v>
      </c>
      <c r="E3227" t="s">
        <v>26</v>
      </c>
      <c r="F3227" t="s">
        <v>16</v>
      </c>
      <c r="G3227">
        <v>32</v>
      </c>
      <c r="H3227">
        <v>0</v>
      </c>
      <c r="I3227">
        <v>116969</v>
      </c>
      <c r="J3227">
        <v>1</v>
      </c>
      <c r="K3227">
        <v>0</v>
      </c>
      <c r="L3227">
        <v>0</v>
      </c>
      <c r="M3227">
        <v>175095</v>
      </c>
      <c r="N3227">
        <v>0</v>
      </c>
      <c r="O3227" t="str">
        <f t="shared" si="302"/>
        <v>30-45</v>
      </c>
      <c r="P3227" t="str">
        <f t="shared" si="303"/>
        <v>High</v>
      </c>
      <c r="Q3227" t="str">
        <f t="shared" si="304"/>
        <v>New</v>
      </c>
      <c r="R3227" t="str">
        <f t="shared" si="305"/>
        <v>High Balance</v>
      </c>
      <c r="S3227" t="str">
        <f t="shared" si="306"/>
        <v>High Value</v>
      </c>
      <c r="T3227">
        <v>1</v>
      </c>
      <c r="U3227">
        <f t="shared" si="307"/>
        <v>0</v>
      </c>
    </row>
    <row r="3228" spans="1:21" x14ac:dyDescent="0.25">
      <c r="A3228">
        <v>2025</v>
      </c>
      <c r="B3228">
        <v>15796351</v>
      </c>
      <c r="C3228" t="s">
        <v>254</v>
      </c>
      <c r="D3228">
        <v>603</v>
      </c>
      <c r="E3228" t="s">
        <v>26</v>
      </c>
      <c r="F3228" t="s">
        <v>23</v>
      </c>
      <c r="G3228">
        <v>35</v>
      </c>
      <c r="H3228">
        <v>1</v>
      </c>
      <c r="I3228">
        <v>105346</v>
      </c>
      <c r="J3228">
        <v>2</v>
      </c>
      <c r="K3228">
        <v>1</v>
      </c>
      <c r="L3228">
        <v>1</v>
      </c>
      <c r="M3228">
        <v>130380</v>
      </c>
      <c r="N3228">
        <v>0</v>
      </c>
      <c r="O3228" t="str">
        <f t="shared" si="302"/>
        <v>30-45</v>
      </c>
      <c r="P3228" t="str">
        <f t="shared" si="303"/>
        <v>Medium</v>
      </c>
      <c r="Q3228" t="str">
        <f t="shared" si="304"/>
        <v>New</v>
      </c>
      <c r="R3228" t="str">
        <f t="shared" si="305"/>
        <v>High Balance</v>
      </c>
      <c r="S3228" t="str">
        <f t="shared" si="306"/>
        <v>High Value</v>
      </c>
      <c r="T3228">
        <v>1</v>
      </c>
      <c r="U3228">
        <f t="shared" si="307"/>
        <v>0</v>
      </c>
    </row>
    <row r="3229" spans="1:21" x14ac:dyDescent="0.25">
      <c r="A3229">
        <v>2025</v>
      </c>
      <c r="B3229">
        <v>15639576</v>
      </c>
      <c r="C3229" t="s">
        <v>423</v>
      </c>
      <c r="D3229">
        <v>691</v>
      </c>
      <c r="E3229" t="s">
        <v>15</v>
      </c>
      <c r="F3229" t="s">
        <v>23</v>
      </c>
      <c r="G3229">
        <v>26</v>
      </c>
      <c r="H3229">
        <v>9</v>
      </c>
      <c r="I3229">
        <v>136623</v>
      </c>
      <c r="J3229">
        <v>1</v>
      </c>
      <c r="K3229">
        <v>1</v>
      </c>
      <c r="L3229">
        <v>0</v>
      </c>
      <c r="M3229">
        <v>153228</v>
      </c>
      <c r="N3229">
        <v>0</v>
      </c>
      <c r="O3229" t="str">
        <f t="shared" si="302"/>
        <v>&lt;30</v>
      </c>
      <c r="P3229" t="str">
        <f t="shared" si="303"/>
        <v>Medium</v>
      </c>
      <c r="Q3229" t="str">
        <f t="shared" si="304"/>
        <v>Long-Term</v>
      </c>
      <c r="R3229" t="str">
        <f t="shared" si="305"/>
        <v>High Balance</v>
      </c>
      <c r="S3229" t="str">
        <f t="shared" si="306"/>
        <v>High Value</v>
      </c>
      <c r="T3229">
        <v>1</v>
      </c>
      <c r="U3229">
        <f t="shared" si="307"/>
        <v>0</v>
      </c>
    </row>
    <row r="3230" spans="1:21" x14ac:dyDescent="0.25">
      <c r="A3230">
        <v>2025</v>
      </c>
      <c r="B3230">
        <v>15693264</v>
      </c>
      <c r="C3230" t="s">
        <v>494</v>
      </c>
      <c r="D3230">
        <v>583</v>
      </c>
      <c r="E3230" t="s">
        <v>15</v>
      </c>
      <c r="F3230" t="s">
        <v>16</v>
      </c>
      <c r="G3230">
        <v>29</v>
      </c>
      <c r="H3230">
        <v>10</v>
      </c>
      <c r="I3230">
        <v>0</v>
      </c>
      <c r="J3230">
        <v>2</v>
      </c>
      <c r="K3230">
        <v>1</v>
      </c>
      <c r="L3230">
        <v>1</v>
      </c>
      <c r="M3230">
        <v>111286</v>
      </c>
      <c r="N3230">
        <v>0</v>
      </c>
      <c r="O3230" t="str">
        <f t="shared" si="302"/>
        <v>&lt;30</v>
      </c>
      <c r="P3230" t="str">
        <f t="shared" si="303"/>
        <v>Low</v>
      </c>
      <c r="Q3230" t="str">
        <f t="shared" si="304"/>
        <v>Long-Term</v>
      </c>
      <c r="R3230" t="str">
        <f t="shared" si="305"/>
        <v>Zero Balance</v>
      </c>
      <c r="S3230" t="str">
        <f t="shared" si="306"/>
        <v>Normal</v>
      </c>
      <c r="T3230">
        <v>1</v>
      </c>
      <c r="U3230">
        <f t="shared" si="307"/>
        <v>0</v>
      </c>
    </row>
    <row r="3231" spans="1:21" x14ac:dyDescent="0.25">
      <c r="A3231">
        <v>2025</v>
      </c>
      <c r="B3231">
        <v>15589715</v>
      </c>
      <c r="C3231" t="s">
        <v>1605</v>
      </c>
      <c r="D3231">
        <v>584</v>
      </c>
      <c r="E3231" t="s">
        <v>15</v>
      </c>
      <c r="F3231" t="s">
        <v>16</v>
      </c>
      <c r="G3231">
        <v>66</v>
      </c>
      <c r="H3231">
        <v>5</v>
      </c>
      <c r="I3231">
        <v>0</v>
      </c>
      <c r="J3231">
        <v>1</v>
      </c>
      <c r="K3231">
        <v>1</v>
      </c>
      <c r="L3231">
        <v>0</v>
      </c>
      <c r="M3231">
        <v>49553</v>
      </c>
      <c r="N3231">
        <v>1</v>
      </c>
      <c r="O3231" t="str">
        <f t="shared" si="302"/>
        <v>60+</v>
      </c>
      <c r="P3231" t="str">
        <f t="shared" si="303"/>
        <v>Low</v>
      </c>
      <c r="Q3231" t="str">
        <f t="shared" si="304"/>
        <v>Mid-Term</v>
      </c>
      <c r="R3231" t="str">
        <f t="shared" si="305"/>
        <v>Zero Balance</v>
      </c>
      <c r="S3231" t="str">
        <f t="shared" si="306"/>
        <v>Normal</v>
      </c>
      <c r="T3231">
        <v>1</v>
      </c>
      <c r="U3231">
        <f t="shared" si="307"/>
        <v>0</v>
      </c>
    </row>
    <row r="3232" spans="1:21" x14ac:dyDescent="0.25">
      <c r="A3232">
        <v>2025</v>
      </c>
      <c r="B3232">
        <v>15769902</v>
      </c>
      <c r="C3232" t="s">
        <v>1330</v>
      </c>
      <c r="D3232">
        <v>679</v>
      </c>
      <c r="E3232" t="s">
        <v>15</v>
      </c>
      <c r="F3232" t="s">
        <v>16</v>
      </c>
      <c r="G3232">
        <v>33</v>
      </c>
      <c r="H3232">
        <v>6</v>
      </c>
      <c r="I3232">
        <v>0</v>
      </c>
      <c r="J3232">
        <v>2</v>
      </c>
      <c r="K3232">
        <v>1</v>
      </c>
      <c r="L3232">
        <v>1</v>
      </c>
      <c r="M3232">
        <v>98016</v>
      </c>
      <c r="N3232">
        <v>0</v>
      </c>
      <c r="O3232" t="str">
        <f t="shared" si="302"/>
        <v>30-45</v>
      </c>
      <c r="P3232" t="str">
        <f t="shared" si="303"/>
        <v>Medium</v>
      </c>
      <c r="Q3232" t="str">
        <f t="shared" si="304"/>
        <v>Mid-Term</v>
      </c>
      <c r="R3232" t="str">
        <f t="shared" si="305"/>
        <v>Zero Balance</v>
      </c>
      <c r="S3232" t="str">
        <f t="shared" si="306"/>
        <v>Normal</v>
      </c>
      <c r="T3232">
        <v>1</v>
      </c>
      <c r="U3232">
        <f t="shared" si="307"/>
        <v>0</v>
      </c>
    </row>
    <row r="3233" spans="1:21" x14ac:dyDescent="0.25">
      <c r="A3233">
        <v>2025</v>
      </c>
      <c r="B3233">
        <v>15587177</v>
      </c>
      <c r="C3233" t="s">
        <v>659</v>
      </c>
      <c r="D3233">
        <v>646</v>
      </c>
      <c r="E3233" t="s">
        <v>15</v>
      </c>
      <c r="F3233" t="s">
        <v>23</v>
      </c>
      <c r="G3233">
        <v>36</v>
      </c>
      <c r="H3233">
        <v>6</v>
      </c>
      <c r="I3233">
        <v>124446</v>
      </c>
      <c r="J3233">
        <v>1</v>
      </c>
      <c r="K3233">
        <v>1</v>
      </c>
      <c r="L3233">
        <v>0</v>
      </c>
      <c r="M3233">
        <v>88481</v>
      </c>
      <c r="N3233">
        <v>0</v>
      </c>
      <c r="O3233" t="str">
        <f t="shared" si="302"/>
        <v>30-45</v>
      </c>
      <c r="P3233" t="str">
        <f t="shared" si="303"/>
        <v>Medium</v>
      </c>
      <c r="Q3233" t="str">
        <f t="shared" si="304"/>
        <v>Mid-Term</v>
      </c>
      <c r="R3233" t="str">
        <f t="shared" si="305"/>
        <v>High Balance</v>
      </c>
      <c r="S3233" t="str">
        <f t="shared" si="306"/>
        <v>High Value</v>
      </c>
      <c r="T3233">
        <v>1</v>
      </c>
      <c r="U3233">
        <f t="shared" si="307"/>
        <v>0</v>
      </c>
    </row>
    <row r="3234" spans="1:21" x14ac:dyDescent="0.25">
      <c r="A3234">
        <v>2025</v>
      </c>
      <c r="B3234">
        <v>15814553</v>
      </c>
      <c r="C3234" t="s">
        <v>641</v>
      </c>
      <c r="D3234">
        <v>559</v>
      </c>
      <c r="E3234" t="s">
        <v>15</v>
      </c>
      <c r="F3234" t="s">
        <v>16</v>
      </c>
      <c r="G3234">
        <v>34</v>
      </c>
      <c r="H3234">
        <v>5</v>
      </c>
      <c r="I3234">
        <v>69000</v>
      </c>
      <c r="J3234">
        <v>2</v>
      </c>
      <c r="K3234">
        <v>1</v>
      </c>
      <c r="L3234">
        <v>1</v>
      </c>
      <c r="M3234">
        <v>66879</v>
      </c>
      <c r="N3234">
        <v>0</v>
      </c>
      <c r="O3234" t="str">
        <f t="shared" si="302"/>
        <v>30-45</v>
      </c>
      <c r="P3234" t="str">
        <f t="shared" si="303"/>
        <v>Low</v>
      </c>
      <c r="Q3234" t="str">
        <f t="shared" si="304"/>
        <v>Mid-Term</v>
      </c>
      <c r="R3234" t="str">
        <f t="shared" si="305"/>
        <v>Low Balance</v>
      </c>
      <c r="S3234" t="str">
        <f t="shared" si="306"/>
        <v>Normal</v>
      </c>
      <c r="T3234">
        <v>1</v>
      </c>
      <c r="U3234">
        <f t="shared" si="307"/>
        <v>0</v>
      </c>
    </row>
    <row r="3235" spans="1:21" x14ac:dyDescent="0.25">
      <c r="A3235">
        <v>2025</v>
      </c>
      <c r="B3235">
        <v>15601550</v>
      </c>
      <c r="C3235" t="s">
        <v>1161</v>
      </c>
      <c r="D3235">
        <v>595</v>
      </c>
      <c r="E3235" t="s">
        <v>18</v>
      </c>
      <c r="F3235" t="s">
        <v>23</v>
      </c>
      <c r="G3235">
        <v>36</v>
      </c>
      <c r="H3235">
        <v>6</v>
      </c>
      <c r="I3235">
        <v>85768</v>
      </c>
      <c r="J3235">
        <v>1</v>
      </c>
      <c r="K3235">
        <v>1</v>
      </c>
      <c r="L3235">
        <v>1</v>
      </c>
      <c r="M3235">
        <v>24803</v>
      </c>
      <c r="N3235">
        <v>0</v>
      </c>
      <c r="O3235" t="str">
        <f t="shared" si="302"/>
        <v>30-45</v>
      </c>
      <c r="P3235" t="str">
        <f t="shared" si="303"/>
        <v>Low</v>
      </c>
      <c r="Q3235" t="str">
        <f t="shared" si="304"/>
        <v>Mid-Term</v>
      </c>
      <c r="R3235" t="str">
        <f t="shared" si="305"/>
        <v>Low Balance</v>
      </c>
      <c r="S3235" t="str">
        <f t="shared" si="306"/>
        <v>Normal</v>
      </c>
      <c r="T3235">
        <v>1</v>
      </c>
      <c r="U3235">
        <f t="shared" si="307"/>
        <v>0</v>
      </c>
    </row>
    <row r="3236" spans="1:21" x14ac:dyDescent="0.25">
      <c r="A3236">
        <v>2025</v>
      </c>
      <c r="B3236">
        <v>15664907</v>
      </c>
      <c r="C3236" t="s">
        <v>651</v>
      </c>
      <c r="D3236">
        <v>527</v>
      </c>
      <c r="E3236" t="s">
        <v>15</v>
      </c>
      <c r="F3236" t="s">
        <v>23</v>
      </c>
      <c r="G3236">
        <v>47</v>
      </c>
      <c r="H3236">
        <v>1</v>
      </c>
      <c r="I3236">
        <v>0</v>
      </c>
      <c r="J3236">
        <v>1</v>
      </c>
      <c r="K3236">
        <v>1</v>
      </c>
      <c r="L3236">
        <v>0</v>
      </c>
      <c r="M3236">
        <v>21312</v>
      </c>
      <c r="N3236">
        <v>1</v>
      </c>
      <c r="O3236" t="str">
        <f t="shared" si="302"/>
        <v>46-60</v>
      </c>
      <c r="P3236" t="str">
        <f t="shared" si="303"/>
        <v>Low</v>
      </c>
      <c r="Q3236" t="str">
        <f t="shared" si="304"/>
        <v>New</v>
      </c>
      <c r="R3236" t="str">
        <f t="shared" si="305"/>
        <v>Zero Balance</v>
      </c>
      <c r="S3236" t="str">
        <f t="shared" si="306"/>
        <v>Normal</v>
      </c>
      <c r="T3236">
        <v>1</v>
      </c>
      <c r="U3236">
        <f t="shared" si="307"/>
        <v>0</v>
      </c>
    </row>
    <row r="3237" spans="1:21" x14ac:dyDescent="0.25">
      <c r="A3237">
        <v>2025</v>
      </c>
      <c r="B3237">
        <v>15612465</v>
      </c>
      <c r="C3237" t="s">
        <v>1606</v>
      </c>
      <c r="D3237">
        <v>684</v>
      </c>
      <c r="E3237" t="s">
        <v>18</v>
      </c>
      <c r="F3237" t="s">
        <v>23</v>
      </c>
      <c r="G3237">
        <v>34</v>
      </c>
      <c r="H3237">
        <v>9</v>
      </c>
      <c r="I3237">
        <v>100628</v>
      </c>
      <c r="J3237">
        <v>2</v>
      </c>
      <c r="K3237">
        <v>1</v>
      </c>
      <c r="L3237">
        <v>1</v>
      </c>
      <c r="M3237">
        <v>190264</v>
      </c>
      <c r="N3237">
        <v>0</v>
      </c>
      <c r="O3237" t="str">
        <f t="shared" si="302"/>
        <v>30-45</v>
      </c>
      <c r="P3237" t="str">
        <f t="shared" si="303"/>
        <v>Medium</v>
      </c>
      <c r="Q3237" t="str">
        <f t="shared" si="304"/>
        <v>Long-Term</v>
      </c>
      <c r="R3237" t="str">
        <f t="shared" si="305"/>
        <v>High Balance</v>
      </c>
      <c r="S3237" t="str">
        <f t="shared" si="306"/>
        <v>High Value</v>
      </c>
      <c r="T3237">
        <v>1</v>
      </c>
      <c r="U3237">
        <f t="shared" si="307"/>
        <v>0</v>
      </c>
    </row>
    <row r="3238" spans="1:21" x14ac:dyDescent="0.25">
      <c r="A3238">
        <v>2025</v>
      </c>
      <c r="B3238">
        <v>15810800</v>
      </c>
      <c r="C3238" t="s">
        <v>1607</v>
      </c>
      <c r="D3238">
        <v>673</v>
      </c>
      <c r="E3238" t="s">
        <v>18</v>
      </c>
      <c r="F3238" t="s">
        <v>16</v>
      </c>
      <c r="G3238">
        <v>32</v>
      </c>
      <c r="H3238">
        <v>0</v>
      </c>
      <c r="I3238">
        <v>0</v>
      </c>
      <c r="J3238">
        <v>1</v>
      </c>
      <c r="K3238">
        <v>1</v>
      </c>
      <c r="L3238">
        <v>1</v>
      </c>
      <c r="M3238">
        <v>72873</v>
      </c>
      <c r="N3238">
        <v>0</v>
      </c>
      <c r="O3238" t="str">
        <f t="shared" si="302"/>
        <v>30-45</v>
      </c>
      <c r="P3238" t="str">
        <f t="shared" si="303"/>
        <v>Medium</v>
      </c>
      <c r="Q3238" t="str">
        <f t="shared" si="304"/>
        <v>New</v>
      </c>
      <c r="R3238" t="str">
        <f t="shared" si="305"/>
        <v>Zero Balance</v>
      </c>
      <c r="S3238" t="str">
        <f t="shared" si="306"/>
        <v>Normal</v>
      </c>
      <c r="T3238">
        <v>1</v>
      </c>
      <c r="U3238">
        <f t="shared" si="307"/>
        <v>0</v>
      </c>
    </row>
    <row r="3239" spans="1:21" x14ac:dyDescent="0.25">
      <c r="A3239">
        <v>2025</v>
      </c>
      <c r="B3239">
        <v>15665760</v>
      </c>
      <c r="C3239" t="s">
        <v>1608</v>
      </c>
      <c r="D3239">
        <v>802</v>
      </c>
      <c r="E3239" t="s">
        <v>18</v>
      </c>
      <c r="F3239" t="s">
        <v>23</v>
      </c>
      <c r="G3239">
        <v>38</v>
      </c>
      <c r="H3239">
        <v>7</v>
      </c>
      <c r="I3239">
        <v>0</v>
      </c>
      <c r="J3239">
        <v>2</v>
      </c>
      <c r="K3239">
        <v>0</v>
      </c>
      <c r="L3239">
        <v>1</v>
      </c>
      <c r="M3239">
        <v>57765</v>
      </c>
      <c r="N3239">
        <v>0</v>
      </c>
      <c r="O3239" t="str">
        <f t="shared" si="302"/>
        <v>30-45</v>
      </c>
      <c r="P3239" t="str">
        <f t="shared" si="303"/>
        <v>High</v>
      </c>
      <c r="Q3239" t="str">
        <f t="shared" si="304"/>
        <v>Mid-Term</v>
      </c>
      <c r="R3239" t="str">
        <f t="shared" si="305"/>
        <v>Zero Balance</v>
      </c>
      <c r="S3239" t="str">
        <f t="shared" si="306"/>
        <v>Normal</v>
      </c>
      <c r="T3239">
        <v>1</v>
      </c>
      <c r="U3239">
        <f t="shared" si="307"/>
        <v>0</v>
      </c>
    </row>
    <row r="3240" spans="1:21" x14ac:dyDescent="0.25">
      <c r="A3240">
        <v>2025</v>
      </c>
      <c r="B3240">
        <v>15588080</v>
      </c>
      <c r="C3240" t="s">
        <v>1121</v>
      </c>
      <c r="D3240">
        <v>675</v>
      </c>
      <c r="E3240" t="s">
        <v>15</v>
      </c>
      <c r="F3240" t="s">
        <v>23</v>
      </c>
      <c r="G3240">
        <v>54</v>
      </c>
      <c r="H3240">
        <v>6</v>
      </c>
      <c r="I3240">
        <v>0</v>
      </c>
      <c r="J3240">
        <v>1</v>
      </c>
      <c r="K3240">
        <v>1</v>
      </c>
      <c r="L3240">
        <v>0</v>
      </c>
      <c r="M3240">
        <v>110274</v>
      </c>
      <c r="N3240">
        <v>1</v>
      </c>
      <c r="O3240" t="str">
        <f t="shared" si="302"/>
        <v>46-60</v>
      </c>
      <c r="P3240" t="str">
        <f t="shared" si="303"/>
        <v>Medium</v>
      </c>
      <c r="Q3240" t="str">
        <f t="shared" si="304"/>
        <v>Mid-Term</v>
      </c>
      <c r="R3240" t="str">
        <f t="shared" si="305"/>
        <v>Zero Balance</v>
      </c>
      <c r="S3240" t="str">
        <f t="shared" si="306"/>
        <v>Normal</v>
      </c>
      <c r="T3240">
        <v>1</v>
      </c>
      <c r="U3240">
        <f t="shared" si="307"/>
        <v>0</v>
      </c>
    </row>
    <row r="3241" spans="1:21" x14ac:dyDescent="0.25">
      <c r="A3241">
        <v>2025</v>
      </c>
      <c r="B3241">
        <v>15776844</v>
      </c>
      <c r="C3241" t="s">
        <v>38</v>
      </c>
      <c r="D3241">
        <v>762</v>
      </c>
      <c r="E3241" t="s">
        <v>18</v>
      </c>
      <c r="F3241" t="s">
        <v>16</v>
      </c>
      <c r="G3241">
        <v>19</v>
      </c>
      <c r="H3241">
        <v>6</v>
      </c>
      <c r="I3241">
        <v>0</v>
      </c>
      <c r="J3241">
        <v>2</v>
      </c>
      <c r="K3241">
        <v>1</v>
      </c>
      <c r="L3241">
        <v>0</v>
      </c>
      <c r="M3241">
        <v>55500</v>
      </c>
      <c r="N3241">
        <v>0</v>
      </c>
      <c r="O3241" t="str">
        <f t="shared" si="302"/>
        <v>&lt;30</v>
      </c>
      <c r="P3241" t="str">
        <f t="shared" si="303"/>
        <v>High</v>
      </c>
      <c r="Q3241" t="str">
        <f t="shared" si="304"/>
        <v>Mid-Term</v>
      </c>
      <c r="R3241" t="str">
        <f t="shared" si="305"/>
        <v>Zero Balance</v>
      </c>
      <c r="S3241" t="str">
        <f t="shared" si="306"/>
        <v>Normal</v>
      </c>
      <c r="T3241">
        <v>1</v>
      </c>
      <c r="U3241">
        <f t="shared" si="307"/>
        <v>0</v>
      </c>
    </row>
    <row r="3242" spans="1:21" x14ac:dyDescent="0.25">
      <c r="A3242">
        <v>2025</v>
      </c>
      <c r="B3242">
        <v>15717560</v>
      </c>
      <c r="C3242" t="s">
        <v>65</v>
      </c>
      <c r="D3242">
        <v>580</v>
      </c>
      <c r="E3242" t="s">
        <v>15</v>
      </c>
      <c r="F3242" t="s">
        <v>23</v>
      </c>
      <c r="G3242">
        <v>50</v>
      </c>
      <c r="H3242">
        <v>0</v>
      </c>
      <c r="I3242">
        <v>125647</v>
      </c>
      <c r="J3242">
        <v>1</v>
      </c>
      <c r="K3242">
        <v>1</v>
      </c>
      <c r="L3242">
        <v>0</v>
      </c>
      <c r="M3242">
        <v>57541</v>
      </c>
      <c r="N3242">
        <v>1</v>
      </c>
      <c r="O3242" t="str">
        <f t="shared" si="302"/>
        <v>46-60</v>
      </c>
      <c r="P3242" t="str">
        <f t="shared" si="303"/>
        <v>Low</v>
      </c>
      <c r="Q3242" t="str">
        <f t="shared" si="304"/>
        <v>New</v>
      </c>
      <c r="R3242" t="str">
        <f t="shared" si="305"/>
        <v>High Balance</v>
      </c>
      <c r="S3242" t="str">
        <f t="shared" si="306"/>
        <v>High Value</v>
      </c>
      <c r="T3242">
        <v>1</v>
      </c>
      <c r="U3242">
        <f t="shared" si="307"/>
        <v>125647</v>
      </c>
    </row>
    <row r="3243" spans="1:21" x14ac:dyDescent="0.25">
      <c r="A3243">
        <v>2025</v>
      </c>
      <c r="B3243">
        <v>15629739</v>
      </c>
      <c r="C3243" t="s">
        <v>290</v>
      </c>
      <c r="D3243">
        <v>621</v>
      </c>
      <c r="E3243" t="s">
        <v>26</v>
      </c>
      <c r="F3243" t="s">
        <v>16</v>
      </c>
      <c r="G3243">
        <v>31</v>
      </c>
      <c r="H3243">
        <v>8</v>
      </c>
      <c r="I3243">
        <v>100375</v>
      </c>
      <c r="J3243">
        <v>1</v>
      </c>
      <c r="K3243">
        <v>1</v>
      </c>
      <c r="L3243">
        <v>1</v>
      </c>
      <c r="M3243">
        <v>90384</v>
      </c>
      <c r="N3243">
        <v>0</v>
      </c>
      <c r="O3243" t="str">
        <f t="shared" si="302"/>
        <v>30-45</v>
      </c>
      <c r="P3243" t="str">
        <f t="shared" si="303"/>
        <v>Medium</v>
      </c>
      <c r="Q3243" t="str">
        <f t="shared" si="304"/>
        <v>Long-Term</v>
      </c>
      <c r="R3243" t="str">
        <f t="shared" si="305"/>
        <v>High Balance</v>
      </c>
      <c r="S3243" t="str">
        <f t="shared" si="306"/>
        <v>High Value</v>
      </c>
      <c r="T3243">
        <v>1</v>
      </c>
      <c r="U3243">
        <f t="shared" si="307"/>
        <v>0</v>
      </c>
    </row>
    <row r="3244" spans="1:21" x14ac:dyDescent="0.25">
      <c r="A3244">
        <v>2025</v>
      </c>
      <c r="B3244">
        <v>15729908</v>
      </c>
      <c r="C3244" t="s">
        <v>1550</v>
      </c>
      <c r="D3244">
        <v>411</v>
      </c>
      <c r="E3244" t="s">
        <v>15</v>
      </c>
      <c r="F3244" t="s">
        <v>16</v>
      </c>
      <c r="G3244">
        <v>36</v>
      </c>
      <c r="H3244">
        <v>10</v>
      </c>
      <c r="I3244">
        <v>0</v>
      </c>
      <c r="J3244">
        <v>1</v>
      </c>
      <c r="K3244">
        <v>0</v>
      </c>
      <c r="L3244">
        <v>0</v>
      </c>
      <c r="M3244">
        <v>120694</v>
      </c>
      <c r="N3244">
        <v>0</v>
      </c>
      <c r="O3244" t="str">
        <f t="shared" si="302"/>
        <v>30-45</v>
      </c>
      <c r="P3244" t="str">
        <f t="shared" si="303"/>
        <v>Low</v>
      </c>
      <c r="Q3244" t="str">
        <f t="shared" si="304"/>
        <v>Long-Term</v>
      </c>
      <c r="R3244" t="str">
        <f t="shared" si="305"/>
        <v>Zero Balance</v>
      </c>
      <c r="S3244" t="str">
        <f t="shared" si="306"/>
        <v>Normal</v>
      </c>
      <c r="T3244">
        <v>1</v>
      </c>
      <c r="U3244">
        <f t="shared" si="307"/>
        <v>0</v>
      </c>
    </row>
    <row r="3245" spans="1:21" x14ac:dyDescent="0.25">
      <c r="A3245">
        <v>2025</v>
      </c>
      <c r="B3245">
        <v>15716781</v>
      </c>
      <c r="C3245" t="s">
        <v>1609</v>
      </c>
      <c r="D3245">
        <v>815</v>
      </c>
      <c r="E3245" t="s">
        <v>15</v>
      </c>
      <c r="F3245" t="s">
        <v>23</v>
      </c>
      <c r="G3245">
        <v>24</v>
      </c>
      <c r="H3245">
        <v>7</v>
      </c>
      <c r="I3245">
        <v>171923</v>
      </c>
      <c r="J3245">
        <v>1</v>
      </c>
      <c r="K3245">
        <v>0</v>
      </c>
      <c r="L3245">
        <v>1</v>
      </c>
      <c r="M3245">
        <v>178029</v>
      </c>
      <c r="N3245">
        <v>0</v>
      </c>
      <c r="O3245" t="str">
        <f t="shared" si="302"/>
        <v>&lt;30</v>
      </c>
      <c r="P3245" t="str">
        <f t="shared" si="303"/>
        <v>High</v>
      </c>
      <c r="Q3245" t="str">
        <f t="shared" si="304"/>
        <v>Mid-Term</v>
      </c>
      <c r="R3245" t="str">
        <f t="shared" si="305"/>
        <v>High Balance</v>
      </c>
      <c r="S3245" t="str">
        <f t="shared" si="306"/>
        <v>High Value</v>
      </c>
      <c r="T3245">
        <v>1</v>
      </c>
      <c r="U3245">
        <f t="shared" si="307"/>
        <v>0</v>
      </c>
    </row>
    <row r="3246" spans="1:21" x14ac:dyDescent="0.25">
      <c r="A3246">
        <v>2025</v>
      </c>
      <c r="B3246">
        <v>15646936</v>
      </c>
      <c r="C3246" t="s">
        <v>1576</v>
      </c>
      <c r="D3246">
        <v>631</v>
      </c>
      <c r="E3246" t="s">
        <v>26</v>
      </c>
      <c r="F3246" t="s">
        <v>16</v>
      </c>
      <c r="G3246">
        <v>32</v>
      </c>
      <c r="H3246">
        <v>2</v>
      </c>
      <c r="I3246">
        <v>146811</v>
      </c>
      <c r="J3246">
        <v>2</v>
      </c>
      <c r="K3246">
        <v>1</v>
      </c>
      <c r="L3246">
        <v>1</v>
      </c>
      <c r="M3246">
        <v>180990</v>
      </c>
      <c r="N3246">
        <v>0</v>
      </c>
      <c r="O3246" t="str">
        <f t="shared" si="302"/>
        <v>30-45</v>
      </c>
      <c r="P3246" t="str">
        <f t="shared" si="303"/>
        <v>Medium</v>
      </c>
      <c r="Q3246" t="str">
        <f t="shared" si="304"/>
        <v>New</v>
      </c>
      <c r="R3246" t="str">
        <f t="shared" si="305"/>
        <v>High Balance</v>
      </c>
      <c r="S3246" t="str">
        <f t="shared" si="306"/>
        <v>High Value</v>
      </c>
      <c r="T3246">
        <v>1</v>
      </c>
      <c r="U3246">
        <f t="shared" si="307"/>
        <v>0</v>
      </c>
    </row>
    <row r="3247" spans="1:21" x14ac:dyDescent="0.25">
      <c r="A3247">
        <v>2025</v>
      </c>
      <c r="B3247">
        <v>15768151</v>
      </c>
      <c r="C3247" t="s">
        <v>1049</v>
      </c>
      <c r="D3247">
        <v>514</v>
      </c>
      <c r="E3247" t="s">
        <v>26</v>
      </c>
      <c r="F3247" t="s">
        <v>16</v>
      </c>
      <c r="G3247">
        <v>45</v>
      </c>
      <c r="H3247">
        <v>3</v>
      </c>
      <c r="I3247">
        <v>109032</v>
      </c>
      <c r="J3247">
        <v>1</v>
      </c>
      <c r="K3247">
        <v>0</v>
      </c>
      <c r="L3247">
        <v>1</v>
      </c>
      <c r="M3247">
        <v>155407</v>
      </c>
      <c r="N3247">
        <v>1</v>
      </c>
      <c r="O3247" t="str">
        <f t="shared" si="302"/>
        <v>30-45</v>
      </c>
      <c r="P3247" t="str">
        <f t="shared" si="303"/>
        <v>Low</v>
      </c>
      <c r="Q3247" t="str">
        <f t="shared" si="304"/>
        <v>New</v>
      </c>
      <c r="R3247" t="str">
        <f t="shared" si="305"/>
        <v>High Balance</v>
      </c>
      <c r="S3247" t="str">
        <f t="shared" si="306"/>
        <v>High Value</v>
      </c>
      <c r="T3247">
        <v>1</v>
      </c>
      <c r="U3247">
        <f t="shared" si="307"/>
        <v>109032</v>
      </c>
    </row>
    <row r="3248" spans="1:21" x14ac:dyDescent="0.25">
      <c r="A3248">
        <v>2025</v>
      </c>
      <c r="B3248">
        <v>15579212</v>
      </c>
      <c r="C3248" t="s">
        <v>285</v>
      </c>
      <c r="D3248">
        <v>638</v>
      </c>
      <c r="E3248" t="s">
        <v>15</v>
      </c>
      <c r="F3248" t="s">
        <v>23</v>
      </c>
      <c r="G3248">
        <v>57</v>
      </c>
      <c r="H3248">
        <v>6</v>
      </c>
      <c r="I3248">
        <v>0</v>
      </c>
      <c r="J3248">
        <v>1</v>
      </c>
      <c r="K3248">
        <v>1</v>
      </c>
      <c r="L3248">
        <v>0</v>
      </c>
      <c r="M3248">
        <v>33676</v>
      </c>
      <c r="N3248">
        <v>1</v>
      </c>
      <c r="O3248" t="str">
        <f t="shared" si="302"/>
        <v>46-60</v>
      </c>
      <c r="P3248" t="str">
        <f t="shared" si="303"/>
        <v>Medium</v>
      </c>
      <c r="Q3248" t="str">
        <f t="shared" si="304"/>
        <v>Mid-Term</v>
      </c>
      <c r="R3248" t="str">
        <f t="shared" si="305"/>
        <v>Zero Balance</v>
      </c>
      <c r="S3248" t="str">
        <f t="shared" si="306"/>
        <v>Normal</v>
      </c>
      <c r="T3248">
        <v>1</v>
      </c>
      <c r="U3248">
        <f t="shared" si="307"/>
        <v>0</v>
      </c>
    </row>
    <row r="3249" spans="1:21" x14ac:dyDescent="0.25">
      <c r="A3249">
        <v>2025</v>
      </c>
      <c r="B3249">
        <v>15721835</v>
      </c>
      <c r="C3249" t="s">
        <v>760</v>
      </c>
      <c r="D3249">
        <v>791</v>
      </c>
      <c r="E3249" t="s">
        <v>18</v>
      </c>
      <c r="F3249" t="s">
        <v>23</v>
      </c>
      <c r="G3249">
        <v>25</v>
      </c>
      <c r="H3249">
        <v>7</v>
      </c>
      <c r="I3249">
        <v>0</v>
      </c>
      <c r="J3249">
        <v>1</v>
      </c>
      <c r="K3249">
        <v>1</v>
      </c>
      <c r="L3249">
        <v>0</v>
      </c>
      <c r="M3249">
        <v>89666</v>
      </c>
      <c r="N3249">
        <v>0</v>
      </c>
      <c r="O3249" t="str">
        <f t="shared" si="302"/>
        <v>&lt;30</v>
      </c>
      <c r="P3249" t="str">
        <f t="shared" si="303"/>
        <v>High</v>
      </c>
      <c r="Q3249" t="str">
        <f t="shared" si="304"/>
        <v>Mid-Term</v>
      </c>
      <c r="R3249" t="str">
        <f t="shared" si="305"/>
        <v>Zero Balance</v>
      </c>
      <c r="S3249" t="str">
        <f t="shared" si="306"/>
        <v>Normal</v>
      </c>
      <c r="T3249">
        <v>1</v>
      </c>
      <c r="U3249">
        <f t="shared" si="307"/>
        <v>0</v>
      </c>
    </row>
    <row r="3250" spans="1:21" x14ac:dyDescent="0.25">
      <c r="A3250">
        <v>2025</v>
      </c>
      <c r="B3250">
        <v>15800515</v>
      </c>
      <c r="C3250" t="s">
        <v>1610</v>
      </c>
      <c r="D3250">
        <v>516</v>
      </c>
      <c r="E3250" t="s">
        <v>15</v>
      </c>
      <c r="F3250" t="s">
        <v>23</v>
      </c>
      <c r="G3250">
        <v>35</v>
      </c>
      <c r="H3250">
        <v>5</v>
      </c>
      <c r="I3250">
        <v>128654</v>
      </c>
      <c r="J3250">
        <v>1</v>
      </c>
      <c r="K3250">
        <v>1</v>
      </c>
      <c r="L3250">
        <v>0</v>
      </c>
      <c r="M3250">
        <v>127558</v>
      </c>
      <c r="N3250">
        <v>0</v>
      </c>
      <c r="O3250" t="str">
        <f t="shared" si="302"/>
        <v>30-45</v>
      </c>
      <c r="P3250" t="str">
        <f t="shared" si="303"/>
        <v>Low</v>
      </c>
      <c r="Q3250" t="str">
        <f t="shared" si="304"/>
        <v>Mid-Term</v>
      </c>
      <c r="R3250" t="str">
        <f t="shared" si="305"/>
        <v>High Balance</v>
      </c>
      <c r="S3250" t="str">
        <f t="shared" si="306"/>
        <v>High Value</v>
      </c>
      <c r="T3250">
        <v>1</v>
      </c>
      <c r="U3250">
        <f t="shared" si="307"/>
        <v>0</v>
      </c>
    </row>
    <row r="3251" spans="1:21" x14ac:dyDescent="0.25">
      <c r="A3251">
        <v>2025</v>
      </c>
      <c r="B3251">
        <v>15591279</v>
      </c>
      <c r="C3251" t="s">
        <v>1455</v>
      </c>
      <c r="D3251">
        <v>734</v>
      </c>
      <c r="E3251" t="s">
        <v>15</v>
      </c>
      <c r="F3251" t="s">
        <v>23</v>
      </c>
      <c r="G3251">
        <v>37</v>
      </c>
      <c r="H3251">
        <v>3</v>
      </c>
      <c r="I3251">
        <v>80388</v>
      </c>
      <c r="J3251">
        <v>1</v>
      </c>
      <c r="K3251">
        <v>0</v>
      </c>
      <c r="L3251">
        <v>1</v>
      </c>
      <c r="M3251">
        <v>77273</v>
      </c>
      <c r="N3251">
        <v>0</v>
      </c>
      <c r="O3251" t="str">
        <f t="shared" si="302"/>
        <v>30-45</v>
      </c>
      <c r="P3251" t="str">
        <f t="shared" si="303"/>
        <v>Medium</v>
      </c>
      <c r="Q3251" t="str">
        <f t="shared" si="304"/>
        <v>New</v>
      </c>
      <c r="R3251" t="str">
        <f t="shared" si="305"/>
        <v>Low Balance</v>
      </c>
      <c r="S3251" t="str">
        <f t="shared" si="306"/>
        <v>Normal</v>
      </c>
      <c r="T3251">
        <v>1</v>
      </c>
      <c r="U3251">
        <f t="shared" si="307"/>
        <v>0</v>
      </c>
    </row>
    <row r="3252" spans="1:21" x14ac:dyDescent="0.25">
      <c r="A3252">
        <v>2025</v>
      </c>
      <c r="B3252">
        <v>15587419</v>
      </c>
      <c r="C3252" t="s">
        <v>1611</v>
      </c>
      <c r="D3252">
        <v>611</v>
      </c>
      <c r="E3252" t="s">
        <v>15</v>
      </c>
      <c r="F3252" t="s">
        <v>23</v>
      </c>
      <c r="G3252">
        <v>58</v>
      </c>
      <c r="H3252">
        <v>8</v>
      </c>
      <c r="I3252">
        <v>0</v>
      </c>
      <c r="J3252">
        <v>2</v>
      </c>
      <c r="K3252">
        <v>0</v>
      </c>
      <c r="L3252">
        <v>1</v>
      </c>
      <c r="M3252">
        <v>107666</v>
      </c>
      <c r="N3252">
        <v>1</v>
      </c>
      <c r="O3252" t="str">
        <f t="shared" si="302"/>
        <v>46-60</v>
      </c>
      <c r="P3252" t="str">
        <f t="shared" si="303"/>
        <v>Medium</v>
      </c>
      <c r="Q3252" t="str">
        <f t="shared" si="304"/>
        <v>Long-Term</v>
      </c>
      <c r="R3252" t="str">
        <f t="shared" si="305"/>
        <v>Zero Balance</v>
      </c>
      <c r="S3252" t="str">
        <f t="shared" si="306"/>
        <v>Normal</v>
      </c>
      <c r="T3252">
        <v>1</v>
      </c>
      <c r="U3252">
        <f t="shared" si="307"/>
        <v>0</v>
      </c>
    </row>
    <row r="3253" spans="1:21" x14ac:dyDescent="0.25">
      <c r="A3253">
        <v>2025</v>
      </c>
      <c r="B3253">
        <v>15750335</v>
      </c>
      <c r="C3253" t="s">
        <v>468</v>
      </c>
      <c r="D3253">
        <v>850</v>
      </c>
      <c r="E3253" t="s">
        <v>26</v>
      </c>
      <c r="F3253" t="s">
        <v>23</v>
      </c>
      <c r="G3253">
        <v>43</v>
      </c>
      <c r="H3253">
        <v>0</v>
      </c>
      <c r="I3253">
        <v>108509</v>
      </c>
      <c r="J3253">
        <v>3</v>
      </c>
      <c r="K3253">
        <v>1</v>
      </c>
      <c r="L3253">
        <v>0</v>
      </c>
      <c r="M3253">
        <v>184045</v>
      </c>
      <c r="N3253">
        <v>1</v>
      </c>
      <c r="O3253" t="str">
        <f t="shared" si="302"/>
        <v>30-45</v>
      </c>
      <c r="P3253" t="str">
        <f t="shared" si="303"/>
        <v>High</v>
      </c>
      <c r="Q3253" t="str">
        <f t="shared" si="304"/>
        <v>New</v>
      </c>
      <c r="R3253" t="str">
        <f t="shared" si="305"/>
        <v>High Balance</v>
      </c>
      <c r="S3253" t="str">
        <f t="shared" si="306"/>
        <v>High Value</v>
      </c>
      <c r="T3253">
        <v>1</v>
      </c>
      <c r="U3253">
        <f t="shared" si="307"/>
        <v>108509</v>
      </c>
    </row>
    <row r="3254" spans="1:21" x14ac:dyDescent="0.25">
      <c r="A3254">
        <v>2025</v>
      </c>
      <c r="B3254">
        <v>15699619</v>
      </c>
      <c r="C3254" t="s">
        <v>1612</v>
      </c>
      <c r="D3254">
        <v>641</v>
      </c>
      <c r="E3254" t="s">
        <v>15</v>
      </c>
      <c r="F3254" t="s">
        <v>23</v>
      </c>
      <c r="G3254">
        <v>31</v>
      </c>
      <c r="H3254">
        <v>10</v>
      </c>
      <c r="I3254">
        <v>155978</v>
      </c>
      <c r="J3254">
        <v>1</v>
      </c>
      <c r="K3254">
        <v>1</v>
      </c>
      <c r="L3254">
        <v>0</v>
      </c>
      <c r="M3254">
        <v>91511</v>
      </c>
      <c r="N3254">
        <v>0</v>
      </c>
      <c r="O3254" t="str">
        <f t="shared" si="302"/>
        <v>30-45</v>
      </c>
      <c r="P3254" t="str">
        <f t="shared" si="303"/>
        <v>Medium</v>
      </c>
      <c r="Q3254" t="str">
        <f t="shared" si="304"/>
        <v>Long-Term</v>
      </c>
      <c r="R3254" t="str">
        <f t="shared" si="305"/>
        <v>High Balance</v>
      </c>
      <c r="S3254" t="str">
        <f t="shared" si="306"/>
        <v>High Value</v>
      </c>
      <c r="T3254">
        <v>1</v>
      </c>
      <c r="U3254">
        <f t="shared" si="307"/>
        <v>0</v>
      </c>
    </row>
    <row r="3255" spans="1:21" x14ac:dyDescent="0.25">
      <c r="A3255">
        <v>2025</v>
      </c>
      <c r="B3255">
        <v>15606472</v>
      </c>
      <c r="C3255" t="s">
        <v>307</v>
      </c>
      <c r="D3255">
        <v>585</v>
      </c>
      <c r="E3255" t="s">
        <v>15</v>
      </c>
      <c r="F3255" t="s">
        <v>16</v>
      </c>
      <c r="G3255">
        <v>38</v>
      </c>
      <c r="H3255">
        <v>5</v>
      </c>
      <c r="I3255">
        <v>0</v>
      </c>
      <c r="J3255">
        <v>1</v>
      </c>
      <c r="K3255">
        <v>1</v>
      </c>
      <c r="L3255">
        <v>1</v>
      </c>
      <c r="M3255">
        <v>87364</v>
      </c>
      <c r="N3255">
        <v>0</v>
      </c>
      <c r="O3255" t="str">
        <f t="shared" si="302"/>
        <v>30-45</v>
      </c>
      <c r="P3255" t="str">
        <f t="shared" si="303"/>
        <v>Low</v>
      </c>
      <c r="Q3255" t="str">
        <f t="shared" si="304"/>
        <v>Mid-Term</v>
      </c>
      <c r="R3255" t="str">
        <f t="shared" si="305"/>
        <v>Zero Balance</v>
      </c>
      <c r="S3255" t="str">
        <f t="shared" si="306"/>
        <v>Normal</v>
      </c>
      <c r="T3255">
        <v>1</v>
      </c>
      <c r="U3255">
        <f t="shared" si="307"/>
        <v>0</v>
      </c>
    </row>
    <row r="3256" spans="1:21" x14ac:dyDescent="0.25">
      <c r="A3256">
        <v>2025</v>
      </c>
      <c r="B3256">
        <v>15778368</v>
      </c>
      <c r="C3256" t="s">
        <v>1550</v>
      </c>
      <c r="D3256">
        <v>552</v>
      </c>
      <c r="E3256" t="s">
        <v>26</v>
      </c>
      <c r="F3256" t="s">
        <v>23</v>
      </c>
      <c r="G3256">
        <v>50</v>
      </c>
      <c r="H3256">
        <v>4</v>
      </c>
      <c r="I3256">
        <v>121176</v>
      </c>
      <c r="J3256">
        <v>1</v>
      </c>
      <c r="K3256">
        <v>1</v>
      </c>
      <c r="L3256">
        <v>0</v>
      </c>
      <c r="M3256">
        <v>117505</v>
      </c>
      <c r="N3256">
        <v>1</v>
      </c>
      <c r="O3256" t="str">
        <f t="shared" si="302"/>
        <v>46-60</v>
      </c>
      <c r="P3256" t="str">
        <f t="shared" si="303"/>
        <v>Low</v>
      </c>
      <c r="Q3256" t="str">
        <f t="shared" si="304"/>
        <v>Mid-Term</v>
      </c>
      <c r="R3256" t="str">
        <f t="shared" si="305"/>
        <v>High Balance</v>
      </c>
      <c r="S3256" t="str">
        <f t="shared" si="306"/>
        <v>High Value</v>
      </c>
      <c r="T3256">
        <v>1</v>
      </c>
      <c r="U3256">
        <f t="shared" si="307"/>
        <v>121176</v>
      </c>
    </row>
    <row r="3257" spans="1:21" x14ac:dyDescent="0.25">
      <c r="A3257">
        <v>2025</v>
      </c>
      <c r="B3257">
        <v>15671387</v>
      </c>
      <c r="C3257" t="s">
        <v>1497</v>
      </c>
      <c r="D3257">
        <v>507</v>
      </c>
      <c r="E3257" t="s">
        <v>15</v>
      </c>
      <c r="F3257" t="s">
        <v>16</v>
      </c>
      <c r="G3257">
        <v>29</v>
      </c>
      <c r="H3257">
        <v>4</v>
      </c>
      <c r="I3257">
        <v>89349</v>
      </c>
      <c r="J3257">
        <v>2</v>
      </c>
      <c r="K3257">
        <v>0</v>
      </c>
      <c r="L3257">
        <v>0</v>
      </c>
      <c r="M3257">
        <v>180627</v>
      </c>
      <c r="N3257">
        <v>0</v>
      </c>
      <c r="O3257" t="str">
        <f t="shared" si="302"/>
        <v>&lt;30</v>
      </c>
      <c r="P3257" t="str">
        <f t="shared" si="303"/>
        <v>Low</v>
      </c>
      <c r="Q3257" t="str">
        <f t="shared" si="304"/>
        <v>Mid-Term</v>
      </c>
      <c r="R3257" t="str">
        <f t="shared" si="305"/>
        <v>Low Balance</v>
      </c>
      <c r="S3257" t="str">
        <f t="shared" si="306"/>
        <v>Normal</v>
      </c>
      <c r="T3257">
        <v>1</v>
      </c>
      <c r="U3257">
        <f t="shared" si="307"/>
        <v>0</v>
      </c>
    </row>
    <row r="3258" spans="1:21" x14ac:dyDescent="0.25">
      <c r="A3258">
        <v>2025</v>
      </c>
      <c r="B3258">
        <v>15573926</v>
      </c>
      <c r="C3258" t="s">
        <v>307</v>
      </c>
      <c r="D3258">
        <v>735</v>
      </c>
      <c r="E3258" t="s">
        <v>18</v>
      </c>
      <c r="F3258" t="s">
        <v>23</v>
      </c>
      <c r="G3258">
        <v>38</v>
      </c>
      <c r="H3258">
        <v>7</v>
      </c>
      <c r="I3258">
        <v>86132</v>
      </c>
      <c r="J3258">
        <v>2</v>
      </c>
      <c r="K3258">
        <v>0</v>
      </c>
      <c r="L3258">
        <v>0</v>
      </c>
      <c r="M3258">
        <v>93479</v>
      </c>
      <c r="N3258">
        <v>0</v>
      </c>
      <c r="O3258" t="str">
        <f t="shared" si="302"/>
        <v>30-45</v>
      </c>
      <c r="P3258" t="str">
        <f t="shared" si="303"/>
        <v>Medium</v>
      </c>
      <c r="Q3258" t="str">
        <f t="shared" si="304"/>
        <v>Mid-Term</v>
      </c>
      <c r="R3258" t="str">
        <f t="shared" si="305"/>
        <v>Low Balance</v>
      </c>
      <c r="S3258" t="str">
        <f t="shared" si="306"/>
        <v>Normal</v>
      </c>
      <c r="T3258">
        <v>1</v>
      </c>
      <c r="U3258">
        <f t="shared" si="307"/>
        <v>0</v>
      </c>
    </row>
    <row r="3259" spans="1:21" x14ac:dyDescent="0.25">
      <c r="A3259">
        <v>2025</v>
      </c>
      <c r="B3259">
        <v>15709183</v>
      </c>
      <c r="C3259" t="s">
        <v>280</v>
      </c>
      <c r="D3259">
        <v>707</v>
      </c>
      <c r="E3259" t="s">
        <v>15</v>
      </c>
      <c r="F3259" t="s">
        <v>16</v>
      </c>
      <c r="G3259">
        <v>58</v>
      </c>
      <c r="H3259">
        <v>3</v>
      </c>
      <c r="I3259">
        <v>102347</v>
      </c>
      <c r="J3259">
        <v>1</v>
      </c>
      <c r="K3259">
        <v>1</v>
      </c>
      <c r="L3259">
        <v>1</v>
      </c>
      <c r="M3259">
        <v>114673</v>
      </c>
      <c r="N3259">
        <v>0</v>
      </c>
      <c r="O3259" t="str">
        <f t="shared" si="302"/>
        <v>46-60</v>
      </c>
      <c r="P3259" t="str">
        <f t="shared" si="303"/>
        <v>Medium</v>
      </c>
      <c r="Q3259" t="str">
        <f t="shared" si="304"/>
        <v>New</v>
      </c>
      <c r="R3259" t="str">
        <f t="shared" si="305"/>
        <v>High Balance</v>
      </c>
      <c r="S3259" t="str">
        <f t="shared" si="306"/>
        <v>High Value</v>
      </c>
      <c r="T3259">
        <v>1</v>
      </c>
      <c r="U3259">
        <f t="shared" si="307"/>
        <v>0</v>
      </c>
    </row>
    <row r="3260" spans="1:21" x14ac:dyDescent="0.25">
      <c r="A3260">
        <v>2025</v>
      </c>
      <c r="B3260">
        <v>15577514</v>
      </c>
      <c r="C3260" t="s">
        <v>461</v>
      </c>
      <c r="D3260">
        <v>698</v>
      </c>
      <c r="E3260" t="s">
        <v>26</v>
      </c>
      <c r="F3260" t="s">
        <v>16</v>
      </c>
      <c r="G3260">
        <v>36</v>
      </c>
      <c r="H3260">
        <v>7</v>
      </c>
      <c r="I3260">
        <v>121264</v>
      </c>
      <c r="J3260">
        <v>1</v>
      </c>
      <c r="K3260">
        <v>1</v>
      </c>
      <c r="L3260">
        <v>1</v>
      </c>
      <c r="M3260">
        <v>13388</v>
      </c>
      <c r="N3260">
        <v>0</v>
      </c>
      <c r="O3260" t="str">
        <f t="shared" si="302"/>
        <v>30-45</v>
      </c>
      <c r="P3260" t="str">
        <f t="shared" si="303"/>
        <v>Medium</v>
      </c>
      <c r="Q3260" t="str">
        <f t="shared" si="304"/>
        <v>Mid-Term</v>
      </c>
      <c r="R3260" t="str">
        <f t="shared" si="305"/>
        <v>High Balance</v>
      </c>
      <c r="S3260" t="str">
        <f t="shared" si="306"/>
        <v>High Value</v>
      </c>
      <c r="T3260">
        <v>1</v>
      </c>
      <c r="U3260">
        <f t="shared" si="307"/>
        <v>0</v>
      </c>
    </row>
    <row r="3261" spans="1:21" x14ac:dyDescent="0.25">
      <c r="A3261">
        <v>2025</v>
      </c>
      <c r="B3261">
        <v>15778830</v>
      </c>
      <c r="C3261" t="s">
        <v>40</v>
      </c>
      <c r="D3261">
        <v>841</v>
      </c>
      <c r="E3261" t="s">
        <v>15</v>
      </c>
      <c r="F3261" t="s">
        <v>23</v>
      </c>
      <c r="G3261">
        <v>31</v>
      </c>
      <c r="H3261">
        <v>2</v>
      </c>
      <c r="I3261">
        <v>0</v>
      </c>
      <c r="J3261">
        <v>2</v>
      </c>
      <c r="K3261">
        <v>1</v>
      </c>
      <c r="L3261">
        <v>0</v>
      </c>
      <c r="M3261">
        <v>173241</v>
      </c>
      <c r="N3261">
        <v>0</v>
      </c>
      <c r="O3261" t="str">
        <f t="shared" si="302"/>
        <v>30-45</v>
      </c>
      <c r="P3261" t="str">
        <f t="shared" si="303"/>
        <v>High</v>
      </c>
      <c r="Q3261" t="str">
        <f t="shared" si="304"/>
        <v>New</v>
      </c>
      <c r="R3261" t="str">
        <f t="shared" si="305"/>
        <v>Zero Balance</v>
      </c>
      <c r="S3261" t="str">
        <f t="shared" si="306"/>
        <v>Normal</v>
      </c>
      <c r="T3261">
        <v>1</v>
      </c>
      <c r="U3261">
        <f t="shared" si="307"/>
        <v>0</v>
      </c>
    </row>
    <row r="3262" spans="1:21" x14ac:dyDescent="0.25">
      <c r="A3262">
        <v>2025</v>
      </c>
      <c r="B3262">
        <v>15768072</v>
      </c>
      <c r="C3262" t="s">
        <v>21</v>
      </c>
      <c r="D3262">
        <v>688</v>
      </c>
      <c r="E3262" t="s">
        <v>18</v>
      </c>
      <c r="F3262" t="s">
        <v>16</v>
      </c>
      <c r="G3262">
        <v>33</v>
      </c>
      <c r="H3262">
        <v>2</v>
      </c>
      <c r="I3262">
        <v>0</v>
      </c>
      <c r="J3262">
        <v>1</v>
      </c>
      <c r="K3262">
        <v>0</v>
      </c>
      <c r="L3262">
        <v>0</v>
      </c>
      <c r="M3262">
        <v>27557</v>
      </c>
      <c r="N3262">
        <v>1</v>
      </c>
      <c r="O3262" t="str">
        <f t="shared" si="302"/>
        <v>30-45</v>
      </c>
      <c r="P3262" t="str">
        <f t="shared" si="303"/>
        <v>Medium</v>
      </c>
      <c r="Q3262" t="str">
        <f t="shared" si="304"/>
        <v>New</v>
      </c>
      <c r="R3262" t="str">
        <f t="shared" si="305"/>
        <v>Zero Balance</v>
      </c>
      <c r="S3262" t="str">
        <f t="shared" si="306"/>
        <v>Normal</v>
      </c>
      <c r="T3262">
        <v>1</v>
      </c>
      <c r="U3262">
        <f t="shared" si="307"/>
        <v>0</v>
      </c>
    </row>
    <row r="3263" spans="1:21" x14ac:dyDescent="0.25">
      <c r="A3263">
        <v>2025</v>
      </c>
      <c r="B3263">
        <v>15768293</v>
      </c>
      <c r="C3263" t="s">
        <v>180</v>
      </c>
      <c r="D3263">
        <v>614</v>
      </c>
      <c r="E3263" t="s">
        <v>15</v>
      </c>
      <c r="F3263" t="s">
        <v>23</v>
      </c>
      <c r="G3263">
        <v>51</v>
      </c>
      <c r="H3263">
        <v>3</v>
      </c>
      <c r="I3263">
        <v>0</v>
      </c>
      <c r="J3263">
        <v>2</v>
      </c>
      <c r="K3263">
        <v>1</v>
      </c>
      <c r="L3263">
        <v>1</v>
      </c>
      <c r="M3263">
        <v>5552</v>
      </c>
      <c r="N3263">
        <v>0</v>
      </c>
      <c r="O3263" t="str">
        <f t="shared" si="302"/>
        <v>46-60</v>
      </c>
      <c r="P3263" t="str">
        <f t="shared" si="303"/>
        <v>Medium</v>
      </c>
      <c r="Q3263" t="str">
        <f t="shared" si="304"/>
        <v>New</v>
      </c>
      <c r="R3263" t="str">
        <f t="shared" si="305"/>
        <v>Zero Balance</v>
      </c>
      <c r="S3263" t="str">
        <f t="shared" si="306"/>
        <v>Normal</v>
      </c>
      <c r="T3263">
        <v>1</v>
      </c>
      <c r="U3263">
        <f t="shared" si="307"/>
        <v>0</v>
      </c>
    </row>
    <row r="3264" spans="1:21" x14ac:dyDescent="0.25">
      <c r="A3264">
        <v>2025</v>
      </c>
      <c r="B3264">
        <v>15654456</v>
      </c>
      <c r="C3264" t="s">
        <v>577</v>
      </c>
      <c r="D3264">
        <v>511</v>
      </c>
      <c r="E3264" t="s">
        <v>26</v>
      </c>
      <c r="F3264" t="s">
        <v>23</v>
      </c>
      <c r="G3264">
        <v>48</v>
      </c>
      <c r="H3264">
        <v>6</v>
      </c>
      <c r="I3264">
        <v>149726</v>
      </c>
      <c r="J3264">
        <v>1</v>
      </c>
      <c r="K3264">
        <v>0</v>
      </c>
      <c r="L3264">
        <v>0</v>
      </c>
      <c r="M3264">
        <v>88308</v>
      </c>
      <c r="N3264">
        <v>1</v>
      </c>
      <c r="O3264" t="str">
        <f t="shared" si="302"/>
        <v>46-60</v>
      </c>
      <c r="P3264" t="str">
        <f t="shared" si="303"/>
        <v>Low</v>
      </c>
      <c r="Q3264" t="str">
        <f t="shared" si="304"/>
        <v>Mid-Term</v>
      </c>
      <c r="R3264" t="str">
        <f t="shared" si="305"/>
        <v>High Balance</v>
      </c>
      <c r="S3264" t="str">
        <f t="shared" si="306"/>
        <v>High Value</v>
      </c>
      <c r="T3264">
        <v>1</v>
      </c>
      <c r="U3264">
        <f t="shared" si="307"/>
        <v>149726</v>
      </c>
    </row>
    <row r="3265" spans="1:21" x14ac:dyDescent="0.25">
      <c r="A3265">
        <v>2025</v>
      </c>
      <c r="B3265">
        <v>15807525</v>
      </c>
      <c r="C3265" t="s">
        <v>1158</v>
      </c>
      <c r="D3265">
        <v>447</v>
      </c>
      <c r="E3265" t="s">
        <v>15</v>
      </c>
      <c r="F3265" t="s">
        <v>23</v>
      </c>
      <c r="G3265">
        <v>43</v>
      </c>
      <c r="H3265">
        <v>2</v>
      </c>
      <c r="I3265">
        <v>0</v>
      </c>
      <c r="J3265">
        <v>2</v>
      </c>
      <c r="K3265">
        <v>1</v>
      </c>
      <c r="L3265">
        <v>0</v>
      </c>
      <c r="M3265">
        <v>33879</v>
      </c>
      <c r="N3265">
        <v>1</v>
      </c>
      <c r="O3265" t="str">
        <f t="shared" si="302"/>
        <v>30-45</v>
      </c>
      <c r="P3265" t="str">
        <f t="shared" si="303"/>
        <v>Low</v>
      </c>
      <c r="Q3265" t="str">
        <f t="shared" si="304"/>
        <v>New</v>
      </c>
      <c r="R3265" t="str">
        <f t="shared" si="305"/>
        <v>Zero Balance</v>
      </c>
      <c r="S3265" t="str">
        <f t="shared" si="306"/>
        <v>Normal</v>
      </c>
      <c r="T3265">
        <v>1</v>
      </c>
      <c r="U3265">
        <f t="shared" si="307"/>
        <v>0</v>
      </c>
    </row>
    <row r="3266" spans="1:21" x14ac:dyDescent="0.25">
      <c r="A3266">
        <v>2025</v>
      </c>
      <c r="B3266">
        <v>15574372</v>
      </c>
      <c r="C3266" t="s">
        <v>1613</v>
      </c>
      <c r="D3266">
        <v>738</v>
      </c>
      <c r="E3266" t="s">
        <v>15</v>
      </c>
      <c r="F3266" t="s">
        <v>23</v>
      </c>
      <c r="G3266">
        <v>35</v>
      </c>
      <c r="H3266">
        <v>5</v>
      </c>
      <c r="I3266">
        <v>161274</v>
      </c>
      <c r="J3266">
        <v>2</v>
      </c>
      <c r="K3266">
        <v>1</v>
      </c>
      <c r="L3266">
        <v>0</v>
      </c>
      <c r="M3266">
        <v>181430</v>
      </c>
      <c r="N3266">
        <v>0</v>
      </c>
      <c r="O3266" t="str">
        <f t="shared" ref="O3266:O3329" si="308">IF(G3266&lt;30,"&lt;30",IF(G3266&lt;=45,"30-45",IF(G3266&lt;=60,"46-60","60+")))</f>
        <v>30-45</v>
      </c>
      <c r="P3266" t="str">
        <f t="shared" ref="P3266:P3329" si="309">IF(D3266&lt;600,"Low",IF(D3266&lt;=750,"Medium","High"))</f>
        <v>Medium</v>
      </c>
      <c r="Q3266" t="str">
        <f t="shared" ref="Q3266:Q3329" si="310">IF(H3266&lt;=3,"New",IF(H3266&lt;=7,"Mid-Term","Long-Term"))</f>
        <v>Mid-Term</v>
      </c>
      <c r="R3266" t="str">
        <f t="shared" ref="R3266:R3329" si="311">IF(I3266=0,"Zero Balance",IF(I3266&lt;100000,"Low Balance","High Balance"))</f>
        <v>High Balance</v>
      </c>
      <c r="S3266" t="str">
        <f t="shared" ref="S3266:S3329" si="312">IF(I3266&gt;=100000,"High Value","Normal")</f>
        <v>High Value</v>
      </c>
      <c r="T3266">
        <v>1</v>
      </c>
      <c r="U3266">
        <f t="shared" ref="U3266:U3329" si="313">IF(N3266=1,I3266,0)</f>
        <v>0</v>
      </c>
    </row>
    <row r="3267" spans="1:21" x14ac:dyDescent="0.25">
      <c r="A3267">
        <v>2025</v>
      </c>
      <c r="B3267">
        <v>15671249</v>
      </c>
      <c r="C3267" t="s">
        <v>585</v>
      </c>
      <c r="D3267">
        <v>422</v>
      </c>
      <c r="E3267" t="s">
        <v>15</v>
      </c>
      <c r="F3267" t="s">
        <v>16</v>
      </c>
      <c r="G3267">
        <v>33</v>
      </c>
      <c r="H3267">
        <v>2</v>
      </c>
      <c r="I3267">
        <v>0</v>
      </c>
      <c r="J3267">
        <v>2</v>
      </c>
      <c r="K3267">
        <v>1</v>
      </c>
      <c r="L3267">
        <v>0</v>
      </c>
      <c r="M3267">
        <v>102655</v>
      </c>
      <c r="N3267">
        <v>0</v>
      </c>
      <c r="O3267" t="str">
        <f t="shared" si="308"/>
        <v>30-45</v>
      </c>
      <c r="P3267" t="str">
        <f t="shared" si="309"/>
        <v>Low</v>
      </c>
      <c r="Q3267" t="str">
        <f t="shared" si="310"/>
        <v>New</v>
      </c>
      <c r="R3267" t="str">
        <f t="shared" si="311"/>
        <v>Zero Balance</v>
      </c>
      <c r="S3267" t="str">
        <f t="shared" si="312"/>
        <v>Normal</v>
      </c>
      <c r="T3267">
        <v>1</v>
      </c>
      <c r="U3267">
        <f t="shared" si="313"/>
        <v>0</v>
      </c>
    </row>
    <row r="3268" spans="1:21" x14ac:dyDescent="0.25">
      <c r="A3268">
        <v>2025</v>
      </c>
      <c r="B3268">
        <v>15779744</v>
      </c>
      <c r="C3268" t="s">
        <v>167</v>
      </c>
      <c r="D3268">
        <v>537</v>
      </c>
      <c r="E3268" t="s">
        <v>18</v>
      </c>
      <c r="F3268" t="s">
        <v>23</v>
      </c>
      <c r="G3268">
        <v>30</v>
      </c>
      <c r="H3268">
        <v>1</v>
      </c>
      <c r="I3268">
        <v>103138</v>
      </c>
      <c r="J3268">
        <v>1</v>
      </c>
      <c r="K3268">
        <v>1</v>
      </c>
      <c r="L3268">
        <v>1</v>
      </c>
      <c r="M3268">
        <v>96555</v>
      </c>
      <c r="N3268">
        <v>0</v>
      </c>
      <c r="O3268" t="str">
        <f t="shared" si="308"/>
        <v>30-45</v>
      </c>
      <c r="P3268" t="str">
        <f t="shared" si="309"/>
        <v>Low</v>
      </c>
      <c r="Q3268" t="str">
        <f t="shared" si="310"/>
        <v>New</v>
      </c>
      <c r="R3268" t="str">
        <f t="shared" si="311"/>
        <v>High Balance</v>
      </c>
      <c r="S3268" t="str">
        <f t="shared" si="312"/>
        <v>High Value</v>
      </c>
      <c r="T3268">
        <v>1</v>
      </c>
      <c r="U3268">
        <f t="shared" si="313"/>
        <v>0</v>
      </c>
    </row>
    <row r="3269" spans="1:21" x14ac:dyDescent="0.25">
      <c r="A3269">
        <v>2025</v>
      </c>
      <c r="B3269">
        <v>15624755</v>
      </c>
      <c r="C3269" t="s">
        <v>1614</v>
      </c>
      <c r="D3269">
        <v>707</v>
      </c>
      <c r="E3269" t="s">
        <v>26</v>
      </c>
      <c r="F3269" t="s">
        <v>16</v>
      </c>
      <c r="G3269">
        <v>40</v>
      </c>
      <c r="H3269">
        <v>3</v>
      </c>
      <c r="I3269">
        <v>109628</v>
      </c>
      <c r="J3269">
        <v>1</v>
      </c>
      <c r="K3269">
        <v>1</v>
      </c>
      <c r="L3269">
        <v>0</v>
      </c>
      <c r="M3269">
        <v>189366</v>
      </c>
      <c r="N3269">
        <v>0</v>
      </c>
      <c r="O3269" t="str">
        <f t="shared" si="308"/>
        <v>30-45</v>
      </c>
      <c r="P3269" t="str">
        <f t="shared" si="309"/>
        <v>Medium</v>
      </c>
      <c r="Q3269" t="str">
        <f t="shared" si="310"/>
        <v>New</v>
      </c>
      <c r="R3269" t="str">
        <f t="shared" si="311"/>
        <v>High Balance</v>
      </c>
      <c r="S3269" t="str">
        <f t="shared" si="312"/>
        <v>High Value</v>
      </c>
      <c r="T3269">
        <v>1</v>
      </c>
      <c r="U3269">
        <f t="shared" si="313"/>
        <v>0</v>
      </c>
    </row>
    <row r="3270" spans="1:21" x14ac:dyDescent="0.25">
      <c r="A3270">
        <v>2025</v>
      </c>
      <c r="B3270">
        <v>15611430</v>
      </c>
      <c r="C3270" t="s">
        <v>1615</v>
      </c>
      <c r="D3270">
        <v>690</v>
      </c>
      <c r="E3270" t="s">
        <v>15</v>
      </c>
      <c r="F3270" t="s">
        <v>23</v>
      </c>
      <c r="G3270">
        <v>54</v>
      </c>
      <c r="H3270">
        <v>5</v>
      </c>
      <c r="I3270">
        <v>0</v>
      </c>
      <c r="J3270">
        <v>1</v>
      </c>
      <c r="K3270">
        <v>1</v>
      </c>
      <c r="L3270">
        <v>0</v>
      </c>
      <c r="M3270">
        <v>12848</v>
      </c>
      <c r="N3270">
        <v>1</v>
      </c>
      <c r="O3270" t="str">
        <f t="shared" si="308"/>
        <v>46-60</v>
      </c>
      <c r="P3270" t="str">
        <f t="shared" si="309"/>
        <v>Medium</v>
      </c>
      <c r="Q3270" t="str">
        <f t="shared" si="310"/>
        <v>Mid-Term</v>
      </c>
      <c r="R3270" t="str">
        <f t="shared" si="311"/>
        <v>Zero Balance</v>
      </c>
      <c r="S3270" t="str">
        <f t="shared" si="312"/>
        <v>Normal</v>
      </c>
      <c r="T3270">
        <v>1</v>
      </c>
      <c r="U3270">
        <f t="shared" si="313"/>
        <v>0</v>
      </c>
    </row>
    <row r="3271" spans="1:21" x14ac:dyDescent="0.25">
      <c r="A3271">
        <v>2025</v>
      </c>
      <c r="B3271">
        <v>15774744</v>
      </c>
      <c r="C3271" t="s">
        <v>1441</v>
      </c>
      <c r="D3271">
        <v>664</v>
      </c>
      <c r="E3271" t="s">
        <v>26</v>
      </c>
      <c r="F3271" t="s">
        <v>23</v>
      </c>
      <c r="G3271">
        <v>33</v>
      </c>
      <c r="H3271">
        <v>7</v>
      </c>
      <c r="I3271">
        <v>97286</v>
      </c>
      <c r="J3271">
        <v>2</v>
      </c>
      <c r="K3271">
        <v>1</v>
      </c>
      <c r="L3271">
        <v>0</v>
      </c>
      <c r="M3271">
        <v>143433</v>
      </c>
      <c r="N3271">
        <v>0</v>
      </c>
      <c r="O3271" t="str">
        <f t="shared" si="308"/>
        <v>30-45</v>
      </c>
      <c r="P3271" t="str">
        <f t="shared" si="309"/>
        <v>Medium</v>
      </c>
      <c r="Q3271" t="str">
        <f t="shared" si="310"/>
        <v>Mid-Term</v>
      </c>
      <c r="R3271" t="str">
        <f t="shared" si="311"/>
        <v>Low Balance</v>
      </c>
      <c r="S3271" t="str">
        <f t="shared" si="312"/>
        <v>Normal</v>
      </c>
      <c r="T3271">
        <v>1</v>
      </c>
      <c r="U3271">
        <f t="shared" si="313"/>
        <v>0</v>
      </c>
    </row>
    <row r="3272" spans="1:21" x14ac:dyDescent="0.25">
      <c r="A3272">
        <v>2025</v>
      </c>
      <c r="B3272">
        <v>15629885</v>
      </c>
      <c r="C3272" t="s">
        <v>1071</v>
      </c>
      <c r="D3272">
        <v>850</v>
      </c>
      <c r="E3272" t="s">
        <v>15</v>
      </c>
      <c r="F3272" t="s">
        <v>16</v>
      </c>
      <c r="G3272">
        <v>33</v>
      </c>
      <c r="H3272">
        <v>7</v>
      </c>
      <c r="I3272">
        <v>118004</v>
      </c>
      <c r="J3272">
        <v>1</v>
      </c>
      <c r="K3272">
        <v>1</v>
      </c>
      <c r="L3272">
        <v>0</v>
      </c>
      <c r="M3272">
        <v>183984</v>
      </c>
      <c r="N3272">
        <v>0</v>
      </c>
      <c r="O3272" t="str">
        <f t="shared" si="308"/>
        <v>30-45</v>
      </c>
      <c r="P3272" t="str">
        <f t="shared" si="309"/>
        <v>High</v>
      </c>
      <c r="Q3272" t="str">
        <f t="shared" si="310"/>
        <v>Mid-Term</v>
      </c>
      <c r="R3272" t="str">
        <f t="shared" si="311"/>
        <v>High Balance</v>
      </c>
      <c r="S3272" t="str">
        <f t="shared" si="312"/>
        <v>High Value</v>
      </c>
      <c r="T3272">
        <v>1</v>
      </c>
      <c r="U3272">
        <f t="shared" si="313"/>
        <v>0</v>
      </c>
    </row>
    <row r="3273" spans="1:21" x14ac:dyDescent="0.25">
      <c r="A3273">
        <v>2025</v>
      </c>
      <c r="B3273">
        <v>15708791</v>
      </c>
      <c r="C3273" t="s">
        <v>1616</v>
      </c>
      <c r="D3273">
        <v>584</v>
      </c>
      <c r="E3273" t="s">
        <v>18</v>
      </c>
      <c r="F3273" t="s">
        <v>23</v>
      </c>
      <c r="G3273">
        <v>32</v>
      </c>
      <c r="H3273">
        <v>9</v>
      </c>
      <c r="I3273">
        <v>85535</v>
      </c>
      <c r="J3273">
        <v>1</v>
      </c>
      <c r="K3273">
        <v>0</v>
      </c>
      <c r="L3273">
        <v>0</v>
      </c>
      <c r="M3273">
        <v>169137</v>
      </c>
      <c r="N3273">
        <v>0</v>
      </c>
      <c r="O3273" t="str">
        <f t="shared" si="308"/>
        <v>30-45</v>
      </c>
      <c r="P3273" t="str">
        <f t="shared" si="309"/>
        <v>Low</v>
      </c>
      <c r="Q3273" t="str">
        <f t="shared" si="310"/>
        <v>Long-Term</v>
      </c>
      <c r="R3273" t="str">
        <f t="shared" si="311"/>
        <v>Low Balance</v>
      </c>
      <c r="S3273" t="str">
        <f t="shared" si="312"/>
        <v>Normal</v>
      </c>
      <c r="T3273">
        <v>1</v>
      </c>
      <c r="U3273">
        <f t="shared" si="313"/>
        <v>0</v>
      </c>
    </row>
    <row r="3274" spans="1:21" x14ac:dyDescent="0.25">
      <c r="A3274">
        <v>2025</v>
      </c>
      <c r="B3274">
        <v>15793890</v>
      </c>
      <c r="C3274" t="s">
        <v>1617</v>
      </c>
      <c r="D3274">
        <v>728</v>
      </c>
      <c r="E3274" t="s">
        <v>15</v>
      </c>
      <c r="F3274" t="s">
        <v>16</v>
      </c>
      <c r="G3274">
        <v>59</v>
      </c>
      <c r="H3274">
        <v>4</v>
      </c>
      <c r="I3274">
        <v>0</v>
      </c>
      <c r="J3274">
        <v>1</v>
      </c>
      <c r="K3274">
        <v>1</v>
      </c>
      <c r="L3274">
        <v>1</v>
      </c>
      <c r="M3274">
        <v>163366</v>
      </c>
      <c r="N3274">
        <v>1</v>
      </c>
      <c r="O3274" t="str">
        <f t="shared" si="308"/>
        <v>46-60</v>
      </c>
      <c r="P3274" t="str">
        <f t="shared" si="309"/>
        <v>Medium</v>
      </c>
      <c r="Q3274" t="str">
        <f t="shared" si="310"/>
        <v>Mid-Term</v>
      </c>
      <c r="R3274" t="str">
        <f t="shared" si="311"/>
        <v>Zero Balance</v>
      </c>
      <c r="S3274" t="str">
        <f t="shared" si="312"/>
        <v>Normal</v>
      </c>
      <c r="T3274">
        <v>1</v>
      </c>
      <c r="U3274">
        <f t="shared" si="313"/>
        <v>0</v>
      </c>
    </row>
    <row r="3275" spans="1:21" x14ac:dyDescent="0.25">
      <c r="A3275">
        <v>2025</v>
      </c>
      <c r="B3275">
        <v>15646091</v>
      </c>
      <c r="C3275" t="s">
        <v>1618</v>
      </c>
      <c r="D3275">
        <v>560</v>
      </c>
      <c r="E3275" t="s">
        <v>18</v>
      </c>
      <c r="F3275" t="s">
        <v>16</v>
      </c>
      <c r="G3275">
        <v>43</v>
      </c>
      <c r="H3275">
        <v>4</v>
      </c>
      <c r="I3275">
        <v>95140</v>
      </c>
      <c r="J3275">
        <v>2</v>
      </c>
      <c r="K3275">
        <v>1</v>
      </c>
      <c r="L3275">
        <v>0</v>
      </c>
      <c r="M3275">
        <v>123181</v>
      </c>
      <c r="N3275">
        <v>1</v>
      </c>
      <c r="O3275" t="str">
        <f t="shared" si="308"/>
        <v>30-45</v>
      </c>
      <c r="P3275" t="str">
        <f t="shared" si="309"/>
        <v>Low</v>
      </c>
      <c r="Q3275" t="str">
        <f t="shared" si="310"/>
        <v>Mid-Term</v>
      </c>
      <c r="R3275" t="str">
        <f t="shared" si="311"/>
        <v>Low Balance</v>
      </c>
      <c r="S3275" t="str">
        <f t="shared" si="312"/>
        <v>Normal</v>
      </c>
      <c r="T3275">
        <v>1</v>
      </c>
      <c r="U3275">
        <f t="shared" si="313"/>
        <v>95140</v>
      </c>
    </row>
    <row r="3276" spans="1:21" x14ac:dyDescent="0.25">
      <c r="A3276">
        <v>2025</v>
      </c>
      <c r="B3276">
        <v>15596984</v>
      </c>
      <c r="C3276" t="s">
        <v>177</v>
      </c>
      <c r="D3276">
        <v>629</v>
      </c>
      <c r="E3276" t="s">
        <v>15</v>
      </c>
      <c r="F3276" t="s">
        <v>16</v>
      </c>
      <c r="G3276">
        <v>31</v>
      </c>
      <c r="H3276">
        <v>6</v>
      </c>
      <c r="I3276">
        <v>0</v>
      </c>
      <c r="J3276">
        <v>1</v>
      </c>
      <c r="K3276">
        <v>1</v>
      </c>
      <c r="L3276">
        <v>1</v>
      </c>
      <c r="M3276">
        <v>16448</v>
      </c>
      <c r="N3276">
        <v>1</v>
      </c>
      <c r="O3276" t="str">
        <f t="shared" si="308"/>
        <v>30-45</v>
      </c>
      <c r="P3276" t="str">
        <f t="shared" si="309"/>
        <v>Medium</v>
      </c>
      <c r="Q3276" t="str">
        <f t="shared" si="310"/>
        <v>Mid-Term</v>
      </c>
      <c r="R3276" t="str">
        <f t="shared" si="311"/>
        <v>Zero Balance</v>
      </c>
      <c r="S3276" t="str">
        <f t="shared" si="312"/>
        <v>Normal</v>
      </c>
      <c r="T3276">
        <v>1</v>
      </c>
      <c r="U3276">
        <f t="shared" si="313"/>
        <v>0</v>
      </c>
    </row>
    <row r="3277" spans="1:21" x14ac:dyDescent="0.25">
      <c r="A3277">
        <v>2025</v>
      </c>
      <c r="B3277">
        <v>15800215</v>
      </c>
      <c r="C3277" t="s">
        <v>1619</v>
      </c>
      <c r="D3277">
        <v>658</v>
      </c>
      <c r="E3277" t="s">
        <v>15</v>
      </c>
      <c r="F3277" t="s">
        <v>23</v>
      </c>
      <c r="G3277">
        <v>25</v>
      </c>
      <c r="H3277">
        <v>3</v>
      </c>
      <c r="I3277">
        <v>0</v>
      </c>
      <c r="J3277">
        <v>2</v>
      </c>
      <c r="K3277">
        <v>0</v>
      </c>
      <c r="L3277">
        <v>1</v>
      </c>
      <c r="M3277">
        <v>173948</v>
      </c>
      <c r="N3277">
        <v>0</v>
      </c>
      <c r="O3277" t="str">
        <f t="shared" si="308"/>
        <v>&lt;30</v>
      </c>
      <c r="P3277" t="str">
        <f t="shared" si="309"/>
        <v>Medium</v>
      </c>
      <c r="Q3277" t="str">
        <f t="shared" si="310"/>
        <v>New</v>
      </c>
      <c r="R3277" t="str">
        <f t="shared" si="311"/>
        <v>Zero Balance</v>
      </c>
      <c r="S3277" t="str">
        <f t="shared" si="312"/>
        <v>Normal</v>
      </c>
      <c r="T3277">
        <v>1</v>
      </c>
      <c r="U3277">
        <f t="shared" si="313"/>
        <v>0</v>
      </c>
    </row>
    <row r="3278" spans="1:21" x14ac:dyDescent="0.25">
      <c r="A3278">
        <v>2025</v>
      </c>
      <c r="B3278">
        <v>15577806</v>
      </c>
      <c r="C3278" t="s">
        <v>292</v>
      </c>
      <c r="D3278">
        <v>794</v>
      </c>
      <c r="E3278" t="s">
        <v>26</v>
      </c>
      <c r="F3278" t="s">
        <v>16</v>
      </c>
      <c r="G3278">
        <v>54</v>
      </c>
      <c r="H3278">
        <v>1</v>
      </c>
      <c r="I3278">
        <v>75901</v>
      </c>
      <c r="J3278">
        <v>1</v>
      </c>
      <c r="K3278">
        <v>1</v>
      </c>
      <c r="L3278">
        <v>1</v>
      </c>
      <c r="M3278">
        <v>192155</v>
      </c>
      <c r="N3278">
        <v>0</v>
      </c>
      <c r="O3278" t="str">
        <f t="shared" si="308"/>
        <v>46-60</v>
      </c>
      <c r="P3278" t="str">
        <f t="shared" si="309"/>
        <v>High</v>
      </c>
      <c r="Q3278" t="str">
        <f t="shared" si="310"/>
        <v>New</v>
      </c>
      <c r="R3278" t="str">
        <f t="shared" si="311"/>
        <v>Low Balance</v>
      </c>
      <c r="S3278" t="str">
        <f t="shared" si="312"/>
        <v>Normal</v>
      </c>
      <c r="T3278">
        <v>1</v>
      </c>
      <c r="U3278">
        <f t="shared" si="313"/>
        <v>0</v>
      </c>
    </row>
    <row r="3279" spans="1:21" x14ac:dyDescent="0.25">
      <c r="A3279">
        <v>2025</v>
      </c>
      <c r="B3279">
        <v>15749381</v>
      </c>
      <c r="C3279" t="s">
        <v>1587</v>
      </c>
      <c r="D3279">
        <v>790</v>
      </c>
      <c r="E3279" t="s">
        <v>15</v>
      </c>
      <c r="F3279" t="s">
        <v>16</v>
      </c>
      <c r="G3279">
        <v>41</v>
      </c>
      <c r="H3279">
        <v>2</v>
      </c>
      <c r="I3279">
        <v>126619</v>
      </c>
      <c r="J3279">
        <v>1</v>
      </c>
      <c r="K3279">
        <v>1</v>
      </c>
      <c r="L3279">
        <v>0</v>
      </c>
      <c r="M3279">
        <v>198224</v>
      </c>
      <c r="N3279">
        <v>0</v>
      </c>
      <c r="O3279" t="str">
        <f t="shared" si="308"/>
        <v>30-45</v>
      </c>
      <c r="P3279" t="str">
        <f t="shared" si="309"/>
        <v>High</v>
      </c>
      <c r="Q3279" t="str">
        <f t="shared" si="310"/>
        <v>New</v>
      </c>
      <c r="R3279" t="str">
        <f t="shared" si="311"/>
        <v>High Balance</v>
      </c>
      <c r="S3279" t="str">
        <f t="shared" si="312"/>
        <v>High Value</v>
      </c>
      <c r="T3279">
        <v>1</v>
      </c>
      <c r="U3279">
        <f t="shared" si="313"/>
        <v>0</v>
      </c>
    </row>
    <row r="3280" spans="1:21" x14ac:dyDescent="0.25">
      <c r="A3280">
        <v>2025</v>
      </c>
      <c r="B3280">
        <v>15683758</v>
      </c>
      <c r="C3280" t="s">
        <v>1034</v>
      </c>
      <c r="D3280">
        <v>640</v>
      </c>
      <c r="E3280" t="s">
        <v>15</v>
      </c>
      <c r="F3280" t="s">
        <v>23</v>
      </c>
      <c r="G3280">
        <v>44</v>
      </c>
      <c r="H3280">
        <v>7</v>
      </c>
      <c r="I3280">
        <v>111833</v>
      </c>
      <c r="J3280">
        <v>1</v>
      </c>
      <c r="K3280">
        <v>1</v>
      </c>
      <c r="L3280">
        <v>0</v>
      </c>
      <c r="M3280">
        <v>67203</v>
      </c>
      <c r="N3280">
        <v>0</v>
      </c>
      <c r="O3280" t="str">
        <f t="shared" si="308"/>
        <v>30-45</v>
      </c>
      <c r="P3280" t="str">
        <f t="shared" si="309"/>
        <v>Medium</v>
      </c>
      <c r="Q3280" t="str">
        <f t="shared" si="310"/>
        <v>Mid-Term</v>
      </c>
      <c r="R3280" t="str">
        <f t="shared" si="311"/>
        <v>High Balance</v>
      </c>
      <c r="S3280" t="str">
        <f t="shared" si="312"/>
        <v>High Value</v>
      </c>
      <c r="T3280">
        <v>1</v>
      </c>
      <c r="U3280">
        <f t="shared" si="313"/>
        <v>0</v>
      </c>
    </row>
    <row r="3281" spans="1:21" x14ac:dyDescent="0.25">
      <c r="A3281">
        <v>2025</v>
      </c>
      <c r="B3281">
        <v>15670615</v>
      </c>
      <c r="C3281" t="s">
        <v>1213</v>
      </c>
      <c r="D3281">
        <v>652</v>
      </c>
      <c r="E3281" t="s">
        <v>18</v>
      </c>
      <c r="F3281" t="s">
        <v>23</v>
      </c>
      <c r="G3281">
        <v>37</v>
      </c>
      <c r="H3281">
        <v>7</v>
      </c>
      <c r="I3281">
        <v>0</v>
      </c>
      <c r="J3281">
        <v>2</v>
      </c>
      <c r="K3281">
        <v>1</v>
      </c>
      <c r="L3281">
        <v>0</v>
      </c>
      <c r="M3281">
        <v>68790</v>
      </c>
      <c r="N3281">
        <v>0</v>
      </c>
      <c r="O3281" t="str">
        <f t="shared" si="308"/>
        <v>30-45</v>
      </c>
      <c r="P3281" t="str">
        <f t="shared" si="309"/>
        <v>Medium</v>
      </c>
      <c r="Q3281" t="str">
        <f t="shared" si="310"/>
        <v>Mid-Term</v>
      </c>
      <c r="R3281" t="str">
        <f t="shared" si="311"/>
        <v>Zero Balance</v>
      </c>
      <c r="S3281" t="str">
        <f t="shared" si="312"/>
        <v>Normal</v>
      </c>
      <c r="T3281">
        <v>1</v>
      </c>
      <c r="U3281">
        <f t="shared" si="313"/>
        <v>0</v>
      </c>
    </row>
    <row r="3282" spans="1:21" x14ac:dyDescent="0.25">
      <c r="A3282">
        <v>2025</v>
      </c>
      <c r="B3282">
        <v>15715622</v>
      </c>
      <c r="C3282" t="s">
        <v>1620</v>
      </c>
      <c r="D3282">
        <v>583</v>
      </c>
      <c r="E3282" t="s">
        <v>15</v>
      </c>
      <c r="F3282" t="s">
        <v>16</v>
      </c>
      <c r="G3282">
        <v>57</v>
      </c>
      <c r="H3282">
        <v>3</v>
      </c>
      <c r="I3282">
        <v>238388</v>
      </c>
      <c r="J3282">
        <v>1</v>
      </c>
      <c r="K3282">
        <v>0</v>
      </c>
      <c r="L3282">
        <v>1</v>
      </c>
      <c r="M3282">
        <v>147965</v>
      </c>
      <c r="N3282">
        <v>1</v>
      </c>
      <c r="O3282" t="str">
        <f t="shared" si="308"/>
        <v>46-60</v>
      </c>
      <c r="P3282" t="str">
        <f t="shared" si="309"/>
        <v>Low</v>
      </c>
      <c r="Q3282" t="str">
        <f t="shared" si="310"/>
        <v>New</v>
      </c>
      <c r="R3282" t="str">
        <f t="shared" si="311"/>
        <v>High Balance</v>
      </c>
      <c r="S3282" t="str">
        <f t="shared" si="312"/>
        <v>High Value</v>
      </c>
      <c r="T3282">
        <v>1</v>
      </c>
      <c r="U3282">
        <f t="shared" si="313"/>
        <v>238388</v>
      </c>
    </row>
    <row r="3283" spans="1:21" x14ac:dyDescent="0.25">
      <c r="A3283">
        <v>2025</v>
      </c>
      <c r="B3283">
        <v>15707634</v>
      </c>
      <c r="C3283" t="s">
        <v>1258</v>
      </c>
      <c r="D3283">
        <v>775</v>
      </c>
      <c r="E3283" t="s">
        <v>15</v>
      </c>
      <c r="F3283" t="s">
        <v>16</v>
      </c>
      <c r="G3283">
        <v>32</v>
      </c>
      <c r="H3283">
        <v>2</v>
      </c>
      <c r="I3283">
        <v>108699</v>
      </c>
      <c r="J3283">
        <v>2</v>
      </c>
      <c r="K3283">
        <v>1</v>
      </c>
      <c r="L3283">
        <v>1</v>
      </c>
      <c r="M3283">
        <v>161070</v>
      </c>
      <c r="N3283">
        <v>0</v>
      </c>
      <c r="O3283" t="str">
        <f t="shared" si="308"/>
        <v>30-45</v>
      </c>
      <c r="P3283" t="str">
        <f t="shared" si="309"/>
        <v>High</v>
      </c>
      <c r="Q3283" t="str">
        <f t="shared" si="310"/>
        <v>New</v>
      </c>
      <c r="R3283" t="str">
        <f t="shared" si="311"/>
        <v>High Balance</v>
      </c>
      <c r="S3283" t="str">
        <f t="shared" si="312"/>
        <v>High Value</v>
      </c>
      <c r="T3283">
        <v>1</v>
      </c>
      <c r="U3283">
        <f t="shared" si="313"/>
        <v>0</v>
      </c>
    </row>
    <row r="3284" spans="1:21" x14ac:dyDescent="0.25">
      <c r="A3284">
        <v>2025</v>
      </c>
      <c r="B3284">
        <v>15806901</v>
      </c>
      <c r="C3284" t="s">
        <v>36</v>
      </c>
      <c r="D3284">
        <v>584</v>
      </c>
      <c r="E3284" t="s">
        <v>15</v>
      </c>
      <c r="F3284" t="s">
        <v>16</v>
      </c>
      <c r="G3284">
        <v>39</v>
      </c>
      <c r="H3284">
        <v>2</v>
      </c>
      <c r="I3284">
        <v>112688</v>
      </c>
      <c r="J3284">
        <v>1</v>
      </c>
      <c r="K3284">
        <v>1</v>
      </c>
      <c r="L3284">
        <v>1</v>
      </c>
      <c r="M3284">
        <v>127750</v>
      </c>
      <c r="N3284">
        <v>0</v>
      </c>
      <c r="O3284" t="str">
        <f t="shared" si="308"/>
        <v>30-45</v>
      </c>
      <c r="P3284" t="str">
        <f t="shared" si="309"/>
        <v>Low</v>
      </c>
      <c r="Q3284" t="str">
        <f t="shared" si="310"/>
        <v>New</v>
      </c>
      <c r="R3284" t="str">
        <f t="shared" si="311"/>
        <v>High Balance</v>
      </c>
      <c r="S3284" t="str">
        <f t="shared" si="312"/>
        <v>High Value</v>
      </c>
      <c r="T3284">
        <v>1</v>
      </c>
      <c r="U3284">
        <f t="shared" si="313"/>
        <v>0</v>
      </c>
    </row>
    <row r="3285" spans="1:21" x14ac:dyDescent="0.25">
      <c r="A3285">
        <v>2025</v>
      </c>
      <c r="B3285">
        <v>15775335</v>
      </c>
      <c r="C3285" t="s">
        <v>1162</v>
      </c>
      <c r="D3285">
        <v>635</v>
      </c>
      <c r="E3285" t="s">
        <v>26</v>
      </c>
      <c r="F3285" t="s">
        <v>16</v>
      </c>
      <c r="G3285">
        <v>48</v>
      </c>
      <c r="H3285">
        <v>4</v>
      </c>
      <c r="I3285">
        <v>81557</v>
      </c>
      <c r="J3285">
        <v>2</v>
      </c>
      <c r="K3285">
        <v>1</v>
      </c>
      <c r="L3285">
        <v>0</v>
      </c>
      <c r="M3285">
        <v>191914</v>
      </c>
      <c r="N3285">
        <v>0</v>
      </c>
      <c r="O3285" t="str">
        <f t="shared" si="308"/>
        <v>46-60</v>
      </c>
      <c r="P3285" t="str">
        <f t="shared" si="309"/>
        <v>Medium</v>
      </c>
      <c r="Q3285" t="str">
        <f t="shared" si="310"/>
        <v>Mid-Term</v>
      </c>
      <c r="R3285" t="str">
        <f t="shared" si="311"/>
        <v>Low Balance</v>
      </c>
      <c r="S3285" t="str">
        <f t="shared" si="312"/>
        <v>Normal</v>
      </c>
      <c r="T3285">
        <v>1</v>
      </c>
      <c r="U3285">
        <f t="shared" si="313"/>
        <v>0</v>
      </c>
    </row>
    <row r="3286" spans="1:21" x14ac:dyDescent="0.25">
      <c r="A3286">
        <v>2025</v>
      </c>
      <c r="B3286">
        <v>15724150</v>
      </c>
      <c r="C3286" t="s">
        <v>1474</v>
      </c>
      <c r="D3286">
        <v>814</v>
      </c>
      <c r="E3286" t="s">
        <v>15</v>
      </c>
      <c r="F3286" t="s">
        <v>23</v>
      </c>
      <c r="G3286">
        <v>48</v>
      </c>
      <c r="H3286">
        <v>9</v>
      </c>
      <c r="I3286">
        <v>136597</v>
      </c>
      <c r="J3286">
        <v>1</v>
      </c>
      <c r="K3286">
        <v>1</v>
      </c>
      <c r="L3286">
        <v>1</v>
      </c>
      <c r="M3286">
        <v>185792</v>
      </c>
      <c r="N3286">
        <v>0</v>
      </c>
      <c r="O3286" t="str">
        <f t="shared" si="308"/>
        <v>46-60</v>
      </c>
      <c r="P3286" t="str">
        <f t="shared" si="309"/>
        <v>High</v>
      </c>
      <c r="Q3286" t="str">
        <f t="shared" si="310"/>
        <v>Long-Term</v>
      </c>
      <c r="R3286" t="str">
        <f t="shared" si="311"/>
        <v>High Balance</v>
      </c>
      <c r="S3286" t="str">
        <f t="shared" si="312"/>
        <v>High Value</v>
      </c>
      <c r="T3286">
        <v>1</v>
      </c>
      <c r="U3286">
        <f t="shared" si="313"/>
        <v>0</v>
      </c>
    </row>
    <row r="3287" spans="1:21" x14ac:dyDescent="0.25">
      <c r="A3287">
        <v>2025</v>
      </c>
      <c r="B3287">
        <v>15627220</v>
      </c>
      <c r="C3287" t="s">
        <v>262</v>
      </c>
      <c r="D3287">
        <v>735</v>
      </c>
      <c r="E3287" t="s">
        <v>26</v>
      </c>
      <c r="F3287" t="s">
        <v>16</v>
      </c>
      <c r="G3287">
        <v>43</v>
      </c>
      <c r="H3287">
        <v>9</v>
      </c>
      <c r="I3287">
        <v>98807</v>
      </c>
      <c r="J3287">
        <v>1</v>
      </c>
      <c r="K3287">
        <v>0</v>
      </c>
      <c r="L3287">
        <v>0</v>
      </c>
      <c r="M3287">
        <v>184570</v>
      </c>
      <c r="N3287">
        <v>1</v>
      </c>
      <c r="O3287" t="str">
        <f t="shared" si="308"/>
        <v>30-45</v>
      </c>
      <c r="P3287" t="str">
        <f t="shared" si="309"/>
        <v>Medium</v>
      </c>
      <c r="Q3287" t="str">
        <f t="shared" si="310"/>
        <v>Long-Term</v>
      </c>
      <c r="R3287" t="str">
        <f t="shared" si="311"/>
        <v>Low Balance</v>
      </c>
      <c r="S3287" t="str">
        <f t="shared" si="312"/>
        <v>Normal</v>
      </c>
      <c r="T3287">
        <v>1</v>
      </c>
      <c r="U3287">
        <f t="shared" si="313"/>
        <v>98807</v>
      </c>
    </row>
    <row r="3288" spans="1:21" x14ac:dyDescent="0.25">
      <c r="A3288">
        <v>2025</v>
      </c>
      <c r="B3288">
        <v>15672330</v>
      </c>
      <c r="C3288" t="s">
        <v>1621</v>
      </c>
      <c r="D3288">
        <v>678</v>
      </c>
      <c r="E3288" t="s">
        <v>15</v>
      </c>
      <c r="F3288" t="s">
        <v>16</v>
      </c>
      <c r="G3288">
        <v>31</v>
      </c>
      <c r="H3288">
        <v>1</v>
      </c>
      <c r="I3288">
        <v>0</v>
      </c>
      <c r="J3288">
        <v>2</v>
      </c>
      <c r="K3288">
        <v>0</v>
      </c>
      <c r="L3288">
        <v>1</v>
      </c>
      <c r="M3288">
        <v>130447</v>
      </c>
      <c r="N3288">
        <v>0</v>
      </c>
      <c r="O3288" t="str">
        <f t="shared" si="308"/>
        <v>30-45</v>
      </c>
      <c r="P3288" t="str">
        <f t="shared" si="309"/>
        <v>Medium</v>
      </c>
      <c r="Q3288" t="str">
        <f t="shared" si="310"/>
        <v>New</v>
      </c>
      <c r="R3288" t="str">
        <f t="shared" si="311"/>
        <v>Zero Balance</v>
      </c>
      <c r="S3288" t="str">
        <f t="shared" si="312"/>
        <v>Normal</v>
      </c>
      <c r="T3288">
        <v>1</v>
      </c>
      <c r="U3288">
        <f t="shared" si="313"/>
        <v>0</v>
      </c>
    </row>
    <row r="3289" spans="1:21" x14ac:dyDescent="0.25">
      <c r="A3289">
        <v>2025</v>
      </c>
      <c r="B3289">
        <v>15668521</v>
      </c>
      <c r="C3289" t="s">
        <v>795</v>
      </c>
      <c r="D3289">
        <v>693</v>
      </c>
      <c r="E3289" t="s">
        <v>15</v>
      </c>
      <c r="F3289" t="s">
        <v>23</v>
      </c>
      <c r="G3289">
        <v>37</v>
      </c>
      <c r="H3289">
        <v>1</v>
      </c>
      <c r="I3289">
        <v>0</v>
      </c>
      <c r="J3289">
        <v>2</v>
      </c>
      <c r="K3289">
        <v>1</v>
      </c>
      <c r="L3289">
        <v>1</v>
      </c>
      <c r="M3289">
        <v>82868</v>
      </c>
      <c r="N3289">
        <v>0</v>
      </c>
      <c r="O3289" t="str">
        <f t="shared" si="308"/>
        <v>30-45</v>
      </c>
      <c r="P3289" t="str">
        <f t="shared" si="309"/>
        <v>Medium</v>
      </c>
      <c r="Q3289" t="str">
        <f t="shared" si="310"/>
        <v>New</v>
      </c>
      <c r="R3289" t="str">
        <f t="shared" si="311"/>
        <v>Zero Balance</v>
      </c>
      <c r="S3289" t="str">
        <f t="shared" si="312"/>
        <v>Normal</v>
      </c>
      <c r="T3289">
        <v>1</v>
      </c>
      <c r="U3289">
        <f t="shared" si="313"/>
        <v>0</v>
      </c>
    </row>
    <row r="3290" spans="1:21" x14ac:dyDescent="0.25">
      <c r="A3290">
        <v>2025</v>
      </c>
      <c r="B3290">
        <v>15807837</v>
      </c>
      <c r="C3290" t="s">
        <v>311</v>
      </c>
      <c r="D3290">
        <v>640</v>
      </c>
      <c r="E3290" t="s">
        <v>15</v>
      </c>
      <c r="F3290" t="s">
        <v>16</v>
      </c>
      <c r="G3290">
        <v>30</v>
      </c>
      <c r="H3290">
        <v>6</v>
      </c>
      <c r="I3290">
        <v>107500</v>
      </c>
      <c r="J3290">
        <v>1</v>
      </c>
      <c r="K3290">
        <v>1</v>
      </c>
      <c r="L3290">
        <v>1</v>
      </c>
      <c r="M3290">
        <v>187632</v>
      </c>
      <c r="N3290">
        <v>0</v>
      </c>
      <c r="O3290" t="str">
        <f t="shared" si="308"/>
        <v>30-45</v>
      </c>
      <c r="P3290" t="str">
        <f t="shared" si="309"/>
        <v>Medium</v>
      </c>
      <c r="Q3290" t="str">
        <f t="shared" si="310"/>
        <v>Mid-Term</v>
      </c>
      <c r="R3290" t="str">
        <f t="shared" si="311"/>
        <v>High Balance</v>
      </c>
      <c r="S3290" t="str">
        <f t="shared" si="312"/>
        <v>High Value</v>
      </c>
      <c r="T3290">
        <v>1</v>
      </c>
      <c r="U3290">
        <f t="shared" si="313"/>
        <v>0</v>
      </c>
    </row>
    <row r="3291" spans="1:21" x14ac:dyDescent="0.25">
      <c r="A3291">
        <v>2025</v>
      </c>
      <c r="B3291">
        <v>15592570</v>
      </c>
      <c r="C3291" t="s">
        <v>1036</v>
      </c>
      <c r="D3291">
        <v>773</v>
      </c>
      <c r="E3291" t="s">
        <v>18</v>
      </c>
      <c r="F3291" t="s">
        <v>16</v>
      </c>
      <c r="G3291">
        <v>23</v>
      </c>
      <c r="H3291">
        <v>8</v>
      </c>
      <c r="I3291">
        <v>0</v>
      </c>
      <c r="J3291">
        <v>2</v>
      </c>
      <c r="K3291">
        <v>1</v>
      </c>
      <c r="L3291">
        <v>0</v>
      </c>
      <c r="M3291">
        <v>56760</v>
      </c>
      <c r="N3291">
        <v>0</v>
      </c>
      <c r="O3291" t="str">
        <f t="shared" si="308"/>
        <v>&lt;30</v>
      </c>
      <c r="P3291" t="str">
        <f t="shared" si="309"/>
        <v>High</v>
      </c>
      <c r="Q3291" t="str">
        <f t="shared" si="310"/>
        <v>Long-Term</v>
      </c>
      <c r="R3291" t="str">
        <f t="shared" si="311"/>
        <v>Zero Balance</v>
      </c>
      <c r="S3291" t="str">
        <f t="shared" si="312"/>
        <v>Normal</v>
      </c>
      <c r="T3291">
        <v>1</v>
      </c>
      <c r="U3291">
        <f t="shared" si="313"/>
        <v>0</v>
      </c>
    </row>
    <row r="3292" spans="1:21" x14ac:dyDescent="0.25">
      <c r="A3292">
        <v>2025</v>
      </c>
      <c r="B3292">
        <v>15748589</v>
      </c>
      <c r="C3292" t="s">
        <v>1622</v>
      </c>
      <c r="D3292">
        <v>736</v>
      </c>
      <c r="E3292" t="s">
        <v>15</v>
      </c>
      <c r="F3292" t="s">
        <v>16</v>
      </c>
      <c r="G3292">
        <v>30</v>
      </c>
      <c r="H3292">
        <v>9</v>
      </c>
      <c r="I3292">
        <v>0</v>
      </c>
      <c r="J3292">
        <v>2</v>
      </c>
      <c r="K3292">
        <v>1</v>
      </c>
      <c r="L3292">
        <v>0</v>
      </c>
      <c r="M3292">
        <v>34180</v>
      </c>
      <c r="N3292">
        <v>0</v>
      </c>
      <c r="O3292" t="str">
        <f t="shared" si="308"/>
        <v>30-45</v>
      </c>
      <c r="P3292" t="str">
        <f t="shared" si="309"/>
        <v>Medium</v>
      </c>
      <c r="Q3292" t="str">
        <f t="shared" si="310"/>
        <v>Long-Term</v>
      </c>
      <c r="R3292" t="str">
        <f t="shared" si="311"/>
        <v>Zero Balance</v>
      </c>
      <c r="S3292" t="str">
        <f t="shared" si="312"/>
        <v>Normal</v>
      </c>
      <c r="T3292">
        <v>1</v>
      </c>
      <c r="U3292">
        <f t="shared" si="313"/>
        <v>0</v>
      </c>
    </row>
    <row r="3293" spans="1:21" x14ac:dyDescent="0.25">
      <c r="A3293">
        <v>2025</v>
      </c>
      <c r="B3293">
        <v>15635893</v>
      </c>
      <c r="C3293" t="s">
        <v>77</v>
      </c>
      <c r="D3293">
        <v>693</v>
      </c>
      <c r="E3293" t="s">
        <v>15</v>
      </c>
      <c r="F3293" t="s">
        <v>16</v>
      </c>
      <c r="G3293">
        <v>28</v>
      </c>
      <c r="H3293">
        <v>8</v>
      </c>
      <c r="I3293">
        <v>0</v>
      </c>
      <c r="J3293">
        <v>2</v>
      </c>
      <c r="K3293">
        <v>1</v>
      </c>
      <c r="L3293">
        <v>1</v>
      </c>
      <c r="M3293">
        <v>158545</v>
      </c>
      <c r="N3293">
        <v>0</v>
      </c>
      <c r="O3293" t="str">
        <f t="shared" si="308"/>
        <v>&lt;30</v>
      </c>
      <c r="P3293" t="str">
        <f t="shared" si="309"/>
        <v>Medium</v>
      </c>
      <c r="Q3293" t="str">
        <f t="shared" si="310"/>
        <v>Long-Term</v>
      </c>
      <c r="R3293" t="str">
        <f t="shared" si="311"/>
        <v>Zero Balance</v>
      </c>
      <c r="S3293" t="str">
        <f t="shared" si="312"/>
        <v>Normal</v>
      </c>
      <c r="T3293">
        <v>1</v>
      </c>
      <c r="U3293">
        <f t="shared" si="313"/>
        <v>0</v>
      </c>
    </row>
    <row r="3294" spans="1:21" x14ac:dyDescent="0.25">
      <c r="A3294">
        <v>2025</v>
      </c>
      <c r="B3294">
        <v>15757632</v>
      </c>
      <c r="C3294" t="s">
        <v>1623</v>
      </c>
      <c r="D3294">
        <v>496</v>
      </c>
      <c r="E3294" t="s">
        <v>15</v>
      </c>
      <c r="F3294" t="s">
        <v>16</v>
      </c>
      <c r="G3294">
        <v>41</v>
      </c>
      <c r="H3294">
        <v>1</v>
      </c>
      <c r="I3294">
        <v>176024</v>
      </c>
      <c r="J3294">
        <v>2</v>
      </c>
      <c r="K3294">
        <v>1</v>
      </c>
      <c r="L3294">
        <v>0</v>
      </c>
      <c r="M3294">
        <v>182338</v>
      </c>
      <c r="N3294">
        <v>0</v>
      </c>
      <c r="O3294" t="str">
        <f t="shared" si="308"/>
        <v>30-45</v>
      </c>
      <c r="P3294" t="str">
        <f t="shared" si="309"/>
        <v>Low</v>
      </c>
      <c r="Q3294" t="str">
        <f t="shared" si="310"/>
        <v>New</v>
      </c>
      <c r="R3294" t="str">
        <f t="shared" si="311"/>
        <v>High Balance</v>
      </c>
      <c r="S3294" t="str">
        <f t="shared" si="312"/>
        <v>High Value</v>
      </c>
      <c r="T3294">
        <v>1</v>
      </c>
      <c r="U3294">
        <f t="shared" si="313"/>
        <v>0</v>
      </c>
    </row>
    <row r="3295" spans="1:21" x14ac:dyDescent="0.25">
      <c r="A3295">
        <v>2025</v>
      </c>
      <c r="B3295">
        <v>15691863</v>
      </c>
      <c r="C3295" t="s">
        <v>600</v>
      </c>
      <c r="D3295">
        <v>751</v>
      </c>
      <c r="E3295" t="s">
        <v>15</v>
      </c>
      <c r="F3295" t="s">
        <v>16</v>
      </c>
      <c r="G3295">
        <v>39</v>
      </c>
      <c r="H3295">
        <v>3</v>
      </c>
      <c r="I3295">
        <v>0</v>
      </c>
      <c r="J3295">
        <v>2</v>
      </c>
      <c r="K3295">
        <v>1</v>
      </c>
      <c r="L3295">
        <v>1</v>
      </c>
      <c r="M3295">
        <v>84175</v>
      </c>
      <c r="N3295">
        <v>0</v>
      </c>
      <c r="O3295" t="str">
        <f t="shared" si="308"/>
        <v>30-45</v>
      </c>
      <c r="P3295" t="str">
        <f t="shared" si="309"/>
        <v>High</v>
      </c>
      <c r="Q3295" t="str">
        <f t="shared" si="310"/>
        <v>New</v>
      </c>
      <c r="R3295" t="str">
        <f t="shared" si="311"/>
        <v>Zero Balance</v>
      </c>
      <c r="S3295" t="str">
        <f t="shared" si="312"/>
        <v>Normal</v>
      </c>
      <c r="T3295">
        <v>1</v>
      </c>
      <c r="U3295">
        <f t="shared" si="313"/>
        <v>0</v>
      </c>
    </row>
    <row r="3296" spans="1:21" x14ac:dyDescent="0.25">
      <c r="A3296">
        <v>2025</v>
      </c>
      <c r="B3296">
        <v>15706071</v>
      </c>
      <c r="C3296" t="s">
        <v>1316</v>
      </c>
      <c r="D3296">
        <v>528</v>
      </c>
      <c r="E3296" t="s">
        <v>26</v>
      </c>
      <c r="F3296" t="s">
        <v>23</v>
      </c>
      <c r="G3296">
        <v>39</v>
      </c>
      <c r="H3296">
        <v>0</v>
      </c>
      <c r="I3296">
        <v>127632</v>
      </c>
      <c r="J3296">
        <v>1</v>
      </c>
      <c r="K3296">
        <v>0</v>
      </c>
      <c r="L3296">
        <v>1</v>
      </c>
      <c r="M3296">
        <v>22198</v>
      </c>
      <c r="N3296">
        <v>1</v>
      </c>
      <c r="O3296" t="str">
        <f t="shared" si="308"/>
        <v>30-45</v>
      </c>
      <c r="P3296" t="str">
        <f t="shared" si="309"/>
        <v>Low</v>
      </c>
      <c r="Q3296" t="str">
        <f t="shared" si="310"/>
        <v>New</v>
      </c>
      <c r="R3296" t="str">
        <f t="shared" si="311"/>
        <v>High Balance</v>
      </c>
      <c r="S3296" t="str">
        <f t="shared" si="312"/>
        <v>High Value</v>
      </c>
      <c r="T3296">
        <v>1</v>
      </c>
      <c r="U3296">
        <f t="shared" si="313"/>
        <v>127632</v>
      </c>
    </row>
    <row r="3297" spans="1:21" x14ac:dyDescent="0.25">
      <c r="A3297">
        <v>2025</v>
      </c>
      <c r="B3297">
        <v>15654296</v>
      </c>
      <c r="C3297" t="s">
        <v>1624</v>
      </c>
      <c r="D3297">
        <v>754</v>
      </c>
      <c r="E3297" t="s">
        <v>18</v>
      </c>
      <c r="F3297" t="s">
        <v>16</v>
      </c>
      <c r="G3297">
        <v>19</v>
      </c>
      <c r="H3297">
        <v>9</v>
      </c>
      <c r="I3297">
        <v>0</v>
      </c>
      <c r="J3297">
        <v>1</v>
      </c>
      <c r="K3297">
        <v>1</v>
      </c>
      <c r="L3297">
        <v>0</v>
      </c>
      <c r="M3297">
        <v>189641</v>
      </c>
      <c r="N3297">
        <v>0</v>
      </c>
      <c r="O3297" t="str">
        <f t="shared" si="308"/>
        <v>&lt;30</v>
      </c>
      <c r="P3297" t="str">
        <f t="shared" si="309"/>
        <v>High</v>
      </c>
      <c r="Q3297" t="str">
        <f t="shared" si="310"/>
        <v>Long-Term</v>
      </c>
      <c r="R3297" t="str">
        <f t="shared" si="311"/>
        <v>Zero Balance</v>
      </c>
      <c r="S3297" t="str">
        <f t="shared" si="312"/>
        <v>Normal</v>
      </c>
      <c r="T3297">
        <v>1</v>
      </c>
      <c r="U3297">
        <f t="shared" si="313"/>
        <v>0</v>
      </c>
    </row>
    <row r="3298" spans="1:21" x14ac:dyDescent="0.25">
      <c r="A3298">
        <v>2025</v>
      </c>
      <c r="B3298">
        <v>15755018</v>
      </c>
      <c r="C3298" t="s">
        <v>1540</v>
      </c>
      <c r="D3298">
        <v>568</v>
      </c>
      <c r="E3298" t="s">
        <v>26</v>
      </c>
      <c r="F3298" t="s">
        <v>16</v>
      </c>
      <c r="G3298">
        <v>26</v>
      </c>
      <c r="H3298">
        <v>10</v>
      </c>
      <c r="I3298">
        <v>109819</v>
      </c>
      <c r="J3298">
        <v>2</v>
      </c>
      <c r="K3298">
        <v>1</v>
      </c>
      <c r="L3298">
        <v>0</v>
      </c>
      <c r="M3298">
        <v>154491</v>
      </c>
      <c r="N3298">
        <v>0</v>
      </c>
      <c r="O3298" t="str">
        <f t="shared" si="308"/>
        <v>&lt;30</v>
      </c>
      <c r="P3298" t="str">
        <f t="shared" si="309"/>
        <v>Low</v>
      </c>
      <c r="Q3298" t="str">
        <f t="shared" si="310"/>
        <v>Long-Term</v>
      </c>
      <c r="R3298" t="str">
        <f t="shared" si="311"/>
        <v>High Balance</v>
      </c>
      <c r="S3298" t="str">
        <f t="shared" si="312"/>
        <v>High Value</v>
      </c>
      <c r="T3298">
        <v>1</v>
      </c>
      <c r="U3298">
        <f t="shared" si="313"/>
        <v>0</v>
      </c>
    </row>
    <row r="3299" spans="1:21" x14ac:dyDescent="0.25">
      <c r="A3299">
        <v>2025</v>
      </c>
      <c r="B3299">
        <v>15594041</v>
      </c>
      <c r="C3299" t="s">
        <v>116</v>
      </c>
      <c r="D3299">
        <v>592</v>
      </c>
      <c r="E3299" t="s">
        <v>18</v>
      </c>
      <c r="F3299" t="s">
        <v>16</v>
      </c>
      <c r="G3299">
        <v>41</v>
      </c>
      <c r="H3299">
        <v>2</v>
      </c>
      <c r="I3299">
        <v>138735</v>
      </c>
      <c r="J3299">
        <v>1</v>
      </c>
      <c r="K3299">
        <v>1</v>
      </c>
      <c r="L3299">
        <v>0</v>
      </c>
      <c r="M3299">
        <v>90021</v>
      </c>
      <c r="N3299">
        <v>0</v>
      </c>
      <c r="O3299" t="str">
        <f t="shared" si="308"/>
        <v>30-45</v>
      </c>
      <c r="P3299" t="str">
        <f t="shared" si="309"/>
        <v>Low</v>
      </c>
      <c r="Q3299" t="str">
        <f t="shared" si="310"/>
        <v>New</v>
      </c>
      <c r="R3299" t="str">
        <f t="shared" si="311"/>
        <v>High Balance</v>
      </c>
      <c r="S3299" t="str">
        <f t="shared" si="312"/>
        <v>High Value</v>
      </c>
      <c r="T3299">
        <v>1</v>
      </c>
      <c r="U3299">
        <f t="shared" si="313"/>
        <v>0</v>
      </c>
    </row>
    <row r="3300" spans="1:21" x14ac:dyDescent="0.25">
      <c r="A3300">
        <v>2025</v>
      </c>
      <c r="B3300">
        <v>15670587</v>
      </c>
      <c r="C3300" t="s">
        <v>222</v>
      </c>
      <c r="D3300">
        <v>558</v>
      </c>
      <c r="E3300" t="s">
        <v>26</v>
      </c>
      <c r="F3300" t="s">
        <v>23</v>
      </c>
      <c r="G3300">
        <v>25</v>
      </c>
      <c r="H3300">
        <v>10</v>
      </c>
      <c r="I3300">
        <v>111363</v>
      </c>
      <c r="J3300">
        <v>2</v>
      </c>
      <c r="K3300">
        <v>1</v>
      </c>
      <c r="L3300">
        <v>0</v>
      </c>
      <c r="M3300">
        <v>197264</v>
      </c>
      <c r="N3300">
        <v>0</v>
      </c>
      <c r="O3300" t="str">
        <f t="shared" si="308"/>
        <v>&lt;30</v>
      </c>
      <c r="P3300" t="str">
        <f t="shared" si="309"/>
        <v>Low</v>
      </c>
      <c r="Q3300" t="str">
        <f t="shared" si="310"/>
        <v>Long-Term</v>
      </c>
      <c r="R3300" t="str">
        <f t="shared" si="311"/>
        <v>High Balance</v>
      </c>
      <c r="S3300" t="str">
        <f t="shared" si="312"/>
        <v>High Value</v>
      </c>
      <c r="T3300">
        <v>1</v>
      </c>
      <c r="U3300">
        <f t="shared" si="313"/>
        <v>0</v>
      </c>
    </row>
    <row r="3301" spans="1:21" x14ac:dyDescent="0.25">
      <c r="A3301">
        <v>2025</v>
      </c>
      <c r="B3301">
        <v>15724527</v>
      </c>
      <c r="C3301" t="s">
        <v>444</v>
      </c>
      <c r="D3301">
        <v>825</v>
      </c>
      <c r="E3301" t="s">
        <v>15</v>
      </c>
      <c r="F3301" t="s">
        <v>23</v>
      </c>
      <c r="G3301">
        <v>34</v>
      </c>
      <c r="H3301">
        <v>9</v>
      </c>
      <c r="I3301">
        <v>0</v>
      </c>
      <c r="J3301">
        <v>2</v>
      </c>
      <c r="K3301">
        <v>1</v>
      </c>
      <c r="L3301">
        <v>1</v>
      </c>
      <c r="M3301">
        <v>31933</v>
      </c>
      <c r="N3301">
        <v>0</v>
      </c>
      <c r="O3301" t="str">
        <f t="shared" si="308"/>
        <v>30-45</v>
      </c>
      <c r="P3301" t="str">
        <f t="shared" si="309"/>
        <v>High</v>
      </c>
      <c r="Q3301" t="str">
        <f t="shared" si="310"/>
        <v>Long-Term</v>
      </c>
      <c r="R3301" t="str">
        <f t="shared" si="311"/>
        <v>Zero Balance</v>
      </c>
      <c r="S3301" t="str">
        <f t="shared" si="312"/>
        <v>Normal</v>
      </c>
      <c r="T3301">
        <v>1</v>
      </c>
      <c r="U3301">
        <f t="shared" si="313"/>
        <v>0</v>
      </c>
    </row>
    <row r="3302" spans="1:21" x14ac:dyDescent="0.25">
      <c r="A3302">
        <v>2025</v>
      </c>
      <c r="B3302">
        <v>15801904</v>
      </c>
      <c r="C3302" t="s">
        <v>1625</v>
      </c>
      <c r="D3302">
        <v>677</v>
      </c>
      <c r="E3302" t="s">
        <v>26</v>
      </c>
      <c r="F3302" t="s">
        <v>23</v>
      </c>
      <c r="G3302">
        <v>28</v>
      </c>
      <c r="H3302">
        <v>0</v>
      </c>
      <c r="I3302">
        <v>143988</v>
      </c>
      <c r="J3302">
        <v>2</v>
      </c>
      <c r="K3302">
        <v>1</v>
      </c>
      <c r="L3302">
        <v>0</v>
      </c>
      <c r="M3302">
        <v>8756</v>
      </c>
      <c r="N3302">
        <v>1</v>
      </c>
      <c r="O3302" t="str">
        <f t="shared" si="308"/>
        <v>&lt;30</v>
      </c>
      <c r="P3302" t="str">
        <f t="shared" si="309"/>
        <v>Medium</v>
      </c>
      <c r="Q3302" t="str">
        <f t="shared" si="310"/>
        <v>New</v>
      </c>
      <c r="R3302" t="str">
        <f t="shared" si="311"/>
        <v>High Balance</v>
      </c>
      <c r="S3302" t="str">
        <f t="shared" si="312"/>
        <v>High Value</v>
      </c>
      <c r="T3302">
        <v>1</v>
      </c>
      <c r="U3302">
        <f t="shared" si="313"/>
        <v>143988</v>
      </c>
    </row>
    <row r="3303" spans="1:21" x14ac:dyDescent="0.25">
      <c r="A3303">
        <v>2025</v>
      </c>
      <c r="B3303">
        <v>15658195</v>
      </c>
      <c r="C3303" t="s">
        <v>1626</v>
      </c>
      <c r="D3303">
        <v>653</v>
      </c>
      <c r="E3303" t="s">
        <v>15</v>
      </c>
      <c r="F3303" t="s">
        <v>23</v>
      </c>
      <c r="G3303">
        <v>34</v>
      </c>
      <c r="H3303">
        <v>5</v>
      </c>
      <c r="I3303">
        <v>118839</v>
      </c>
      <c r="J3303">
        <v>1</v>
      </c>
      <c r="K3303">
        <v>1</v>
      </c>
      <c r="L3303">
        <v>1</v>
      </c>
      <c r="M3303">
        <v>52820</v>
      </c>
      <c r="N3303">
        <v>0</v>
      </c>
      <c r="O3303" t="str">
        <f t="shared" si="308"/>
        <v>30-45</v>
      </c>
      <c r="P3303" t="str">
        <f t="shared" si="309"/>
        <v>Medium</v>
      </c>
      <c r="Q3303" t="str">
        <f t="shared" si="310"/>
        <v>Mid-Term</v>
      </c>
      <c r="R3303" t="str">
        <f t="shared" si="311"/>
        <v>High Balance</v>
      </c>
      <c r="S3303" t="str">
        <f t="shared" si="312"/>
        <v>High Value</v>
      </c>
      <c r="T3303">
        <v>1</v>
      </c>
      <c r="U3303">
        <f t="shared" si="313"/>
        <v>0</v>
      </c>
    </row>
    <row r="3304" spans="1:21" x14ac:dyDescent="0.25">
      <c r="A3304">
        <v>2025</v>
      </c>
      <c r="B3304">
        <v>15630113</v>
      </c>
      <c r="C3304" t="s">
        <v>1627</v>
      </c>
      <c r="D3304">
        <v>593</v>
      </c>
      <c r="E3304" t="s">
        <v>18</v>
      </c>
      <c r="F3304" t="s">
        <v>23</v>
      </c>
      <c r="G3304">
        <v>35</v>
      </c>
      <c r="H3304">
        <v>4</v>
      </c>
      <c r="I3304">
        <v>161638</v>
      </c>
      <c r="J3304">
        <v>1</v>
      </c>
      <c r="K3304">
        <v>1</v>
      </c>
      <c r="L3304">
        <v>1</v>
      </c>
      <c r="M3304">
        <v>20008</v>
      </c>
      <c r="N3304">
        <v>0</v>
      </c>
      <c r="O3304" t="str">
        <f t="shared" si="308"/>
        <v>30-45</v>
      </c>
      <c r="P3304" t="str">
        <f t="shared" si="309"/>
        <v>Low</v>
      </c>
      <c r="Q3304" t="str">
        <f t="shared" si="310"/>
        <v>Mid-Term</v>
      </c>
      <c r="R3304" t="str">
        <f t="shared" si="311"/>
        <v>High Balance</v>
      </c>
      <c r="S3304" t="str">
        <f t="shared" si="312"/>
        <v>High Value</v>
      </c>
      <c r="T3304">
        <v>1</v>
      </c>
      <c r="U3304">
        <f t="shared" si="313"/>
        <v>0</v>
      </c>
    </row>
    <row r="3305" spans="1:21" x14ac:dyDescent="0.25">
      <c r="A3305">
        <v>2025</v>
      </c>
      <c r="B3305">
        <v>15784320</v>
      </c>
      <c r="C3305" t="s">
        <v>1628</v>
      </c>
      <c r="D3305">
        <v>632</v>
      </c>
      <c r="E3305" t="s">
        <v>15</v>
      </c>
      <c r="F3305" t="s">
        <v>16</v>
      </c>
      <c r="G3305">
        <v>44</v>
      </c>
      <c r="H3305">
        <v>3</v>
      </c>
      <c r="I3305">
        <v>133794</v>
      </c>
      <c r="J3305">
        <v>1</v>
      </c>
      <c r="K3305">
        <v>1</v>
      </c>
      <c r="L3305">
        <v>1</v>
      </c>
      <c r="M3305">
        <v>34607</v>
      </c>
      <c r="N3305">
        <v>1</v>
      </c>
      <c r="O3305" t="str">
        <f t="shared" si="308"/>
        <v>30-45</v>
      </c>
      <c r="P3305" t="str">
        <f t="shared" si="309"/>
        <v>Medium</v>
      </c>
      <c r="Q3305" t="str">
        <f t="shared" si="310"/>
        <v>New</v>
      </c>
      <c r="R3305" t="str">
        <f t="shared" si="311"/>
        <v>High Balance</v>
      </c>
      <c r="S3305" t="str">
        <f t="shared" si="312"/>
        <v>High Value</v>
      </c>
      <c r="T3305">
        <v>1</v>
      </c>
      <c r="U3305">
        <f t="shared" si="313"/>
        <v>133794</v>
      </c>
    </row>
    <row r="3306" spans="1:21" x14ac:dyDescent="0.25">
      <c r="A3306">
        <v>2025</v>
      </c>
      <c r="B3306">
        <v>15676513</v>
      </c>
      <c r="C3306" t="s">
        <v>423</v>
      </c>
      <c r="D3306">
        <v>601</v>
      </c>
      <c r="E3306" t="s">
        <v>26</v>
      </c>
      <c r="F3306" t="s">
        <v>23</v>
      </c>
      <c r="G3306">
        <v>35</v>
      </c>
      <c r="H3306">
        <v>8</v>
      </c>
      <c r="I3306">
        <v>71554</v>
      </c>
      <c r="J3306">
        <v>1</v>
      </c>
      <c r="K3306">
        <v>1</v>
      </c>
      <c r="L3306">
        <v>0</v>
      </c>
      <c r="M3306">
        <v>177384</v>
      </c>
      <c r="N3306">
        <v>0</v>
      </c>
      <c r="O3306" t="str">
        <f t="shared" si="308"/>
        <v>30-45</v>
      </c>
      <c r="P3306" t="str">
        <f t="shared" si="309"/>
        <v>Medium</v>
      </c>
      <c r="Q3306" t="str">
        <f t="shared" si="310"/>
        <v>Long-Term</v>
      </c>
      <c r="R3306" t="str">
        <f t="shared" si="311"/>
        <v>Low Balance</v>
      </c>
      <c r="S3306" t="str">
        <f t="shared" si="312"/>
        <v>Normal</v>
      </c>
      <c r="T3306">
        <v>1</v>
      </c>
      <c r="U3306">
        <f t="shared" si="313"/>
        <v>0</v>
      </c>
    </row>
    <row r="3307" spans="1:21" x14ac:dyDescent="0.25">
      <c r="A3307">
        <v>2025</v>
      </c>
      <c r="B3307">
        <v>15574072</v>
      </c>
      <c r="C3307" t="s">
        <v>227</v>
      </c>
      <c r="D3307">
        <v>786</v>
      </c>
      <c r="E3307" t="s">
        <v>15</v>
      </c>
      <c r="F3307" t="s">
        <v>16</v>
      </c>
      <c r="G3307">
        <v>62</v>
      </c>
      <c r="H3307">
        <v>8</v>
      </c>
      <c r="I3307">
        <v>0</v>
      </c>
      <c r="J3307">
        <v>1</v>
      </c>
      <c r="K3307">
        <v>1</v>
      </c>
      <c r="L3307">
        <v>1</v>
      </c>
      <c r="M3307">
        <v>165703</v>
      </c>
      <c r="N3307">
        <v>0</v>
      </c>
      <c r="O3307" t="str">
        <f t="shared" si="308"/>
        <v>60+</v>
      </c>
      <c r="P3307" t="str">
        <f t="shared" si="309"/>
        <v>High</v>
      </c>
      <c r="Q3307" t="str">
        <f t="shared" si="310"/>
        <v>Long-Term</v>
      </c>
      <c r="R3307" t="str">
        <f t="shared" si="311"/>
        <v>Zero Balance</v>
      </c>
      <c r="S3307" t="str">
        <f t="shared" si="312"/>
        <v>Normal</v>
      </c>
      <c r="T3307">
        <v>1</v>
      </c>
      <c r="U3307">
        <f t="shared" si="313"/>
        <v>0</v>
      </c>
    </row>
    <row r="3308" spans="1:21" x14ac:dyDescent="0.25">
      <c r="A3308">
        <v>2025</v>
      </c>
      <c r="B3308">
        <v>15633854</v>
      </c>
      <c r="C3308" t="s">
        <v>180</v>
      </c>
      <c r="D3308">
        <v>654</v>
      </c>
      <c r="E3308" t="s">
        <v>15</v>
      </c>
      <c r="F3308" t="s">
        <v>16</v>
      </c>
      <c r="G3308">
        <v>40</v>
      </c>
      <c r="H3308">
        <v>3</v>
      </c>
      <c r="I3308">
        <v>0</v>
      </c>
      <c r="J3308">
        <v>2</v>
      </c>
      <c r="K3308">
        <v>1</v>
      </c>
      <c r="L3308">
        <v>0</v>
      </c>
      <c r="M3308">
        <v>167889</v>
      </c>
      <c r="N3308">
        <v>0</v>
      </c>
      <c r="O3308" t="str">
        <f t="shared" si="308"/>
        <v>30-45</v>
      </c>
      <c r="P3308" t="str">
        <f t="shared" si="309"/>
        <v>Medium</v>
      </c>
      <c r="Q3308" t="str">
        <f t="shared" si="310"/>
        <v>New</v>
      </c>
      <c r="R3308" t="str">
        <f t="shared" si="311"/>
        <v>Zero Balance</v>
      </c>
      <c r="S3308" t="str">
        <f t="shared" si="312"/>
        <v>Normal</v>
      </c>
      <c r="T3308">
        <v>1</v>
      </c>
      <c r="U3308">
        <f t="shared" si="313"/>
        <v>0</v>
      </c>
    </row>
    <row r="3309" spans="1:21" x14ac:dyDescent="0.25">
      <c r="A3309">
        <v>2025</v>
      </c>
      <c r="B3309">
        <v>15618566</v>
      </c>
      <c r="C3309" t="s">
        <v>795</v>
      </c>
      <c r="D3309">
        <v>572</v>
      </c>
      <c r="E3309" t="s">
        <v>15</v>
      </c>
      <c r="F3309" t="s">
        <v>16</v>
      </c>
      <c r="G3309">
        <v>38</v>
      </c>
      <c r="H3309">
        <v>7</v>
      </c>
      <c r="I3309">
        <v>0</v>
      </c>
      <c r="J3309">
        <v>2</v>
      </c>
      <c r="K3309">
        <v>1</v>
      </c>
      <c r="L3309">
        <v>1</v>
      </c>
      <c r="M3309">
        <v>133123</v>
      </c>
      <c r="N3309">
        <v>0</v>
      </c>
      <c r="O3309" t="str">
        <f t="shared" si="308"/>
        <v>30-45</v>
      </c>
      <c r="P3309" t="str">
        <f t="shared" si="309"/>
        <v>Low</v>
      </c>
      <c r="Q3309" t="str">
        <f t="shared" si="310"/>
        <v>Mid-Term</v>
      </c>
      <c r="R3309" t="str">
        <f t="shared" si="311"/>
        <v>Zero Balance</v>
      </c>
      <c r="S3309" t="str">
        <f t="shared" si="312"/>
        <v>Normal</v>
      </c>
      <c r="T3309">
        <v>1</v>
      </c>
      <c r="U3309">
        <f t="shared" si="313"/>
        <v>0</v>
      </c>
    </row>
    <row r="3310" spans="1:21" x14ac:dyDescent="0.25">
      <c r="A3310">
        <v>2025</v>
      </c>
      <c r="B3310">
        <v>15733014</v>
      </c>
      <c r="C3310" t="s">
        <v>338</v>
      </c>
      <c r="D3310">
        <v>813</v>
      </c>
      <c r="E3310" t="s">
        <v>15</v>
      </c>
      <c r="F3310" t="s">
        <v>16</v>
      </c>
      <c r="G3310">
        <v>62</v>
      </c>
      <c r="H3310">
        <v>10</v>
      </c>
      <c r="I3310">
        <v>64668</v>
      </c>
      <c r="J3310">
        <v>2</v>
      </c>
      <c r="K3310">
        <v>0</v>
      </c>
      <c r="L3310">
        <v>1</v>
      </c>
      <c r="M3310">
        <v>140454</v>
      </c>
      <c r="N3310">
        <v>0</v>
      </c>
      <c r="O3310" t="str">
        <f t="shared" si="308"/>
        <v>60+</v>
      </c>
      <c r="P3310" t="str">
        <f t="shared" si="309"/>
        <v>High</v>
      </c>
      <c r="Q3310" t="str">
        <f t="shared" si="310"/>
        <v>Long-Term</v>
      </c>
      <c r="R3310" t="str">
        <f t="shared" si="311"/>
        <v>Low Balance</v>
      </c>
      <c r="S3310" t="str">
        <f t="shared" si="312"/>
        <v>Normal</v>
      </c>
      <c r="T3310">
        <v>1</v>
      </c>
      <c r="U3310">
        <f t="shared" si="313"/>
        <v>0</v>
      </c>
    </row>
    <row r="3311" spans="1:21" x14ac:dyDescent="0.25">
      <c r="A3311">
        <v>2025</v>
      </c>
      <c r="B3311">
        <v>15753343</v>
      </c>
      <c r="C3311" t="s">
        <v>435</v>
      </c>
      <c r="D3311">
        <v>523</v>
      </c>
      <c r="E3311" t="s">
        <v>15</v>
      </c>
      <c r="F3311" t="s">
        <v>16</v>
      </c>
      <c r="G3311">
        <v>28</v>
      </c>
      <c r="H3311">
        <v>2</v>
      </c>
      <c r="I3311">
        <v>121164</v>
      </c>
      <c r="J3311">
        <v>1</v>
      </c>
      <c r="K3311">
        <v>1</v>
      </c>
      <c r="L3311">
        <v>1</v>
      </c>
      <c r="M3311">
        <v>59939</v>
      </c>
      <c r="N3311">
        <v>0</v>
      </c>
      <c r="O3311" t="str">
        <f t="shared" si="308"/>
        <v>&lt;30</v>
      </c>
      <c r="P3311" t="str">
        <f t="shared" si="309"/>
        <v>Low</v>
      </c>
      <c r="Q3311" t="str">
        <f t="shared" si="310"/>
        <v>New</v>
      </c>
      <c r="R3311" t="str">
        <f t="shared" si="311"/>
        <v>High Balance</v>
      </c>
      <c r="S3311" t="str">
        <f t="shared" si="312"/>
        <v>High Value</v>
      </c>
      <c r="T3311">
        <v>1</v>
      </c>
      <c r="U3311">
        <f t="shared" si="313"/>
        <v>0</v>
      </c>
    </row>
    <row r="3312" spans="1:21" x14ac:dyDescent="0.25">
      <c r="A3312">
        <v>2025</v>
      </c>
      <c r="B3312">
        <v>15746076</v>
      </c>
      <c r="C3312" t="s">
        <v>1178</v>
      </c>
      <c r="D3312">
        <v>506</v>
      </c>
      <c r="E3312" t="s">
        <v>18</v>
      </c>
      <c r="F3312" t="s">
        <v>23</v>
      </c>
      <c r="G3312">
        <v>50</v>
      </c>
      <c r="H3312">
        <v>3</v>
      </c>
      <c r="I3312">
        <v>0</v>
      </c>
      <c r="J3312">
        <v>2</v>
      </c>
      <c r="K3312">
        <v>1</v>
      </c>
      <c r="L3312">
        <v>0</v>
      </c>
      <c r="M3312">
        <v>12017</v>
      </c>
      <c r="N3312">
        <v>0</v>
      </c>
      <c r="O3312" t="str">
        <f t="shared" si="308"/>
        <v>46-60</v>
      </c>
      <c r="P3312" t="str">
        <f t="shared" si="309"/>
        <v>Low</v>
      </c>
      <c r="Q3312" t="str">
        <f t="shared" si="310"/>
        <v>New</v>
      </c>
      <c r="R3312" t="str">
        <f t="shared" si="311"/>
        <v>Zero Balance</v>
      </c>
      <c r="S3312" t="str">
        <f t="shared" si="312"/>
        <v>Normal</v>
      </c>
      <c r="T3312">
        <v>1</v>
      </c>
      <c r="U3312">
        <f t="shared" si="313"/>
        <v>0</v>
      </c>
    </row>
    <row r="3313" spans="1:21" x14ac:dyDescent="0.25">
      <c r="A3313">
        <v>2025</v>
      </c>
      <c r="B3313">
        <v>15608226</v>
      </c>
      <c r="C3313" t="s">
        <v>1629</v>
      </c>
      <c r="D3313">
        <v>513</v>
      </c>
      <c r="E3313" t="s">
        <v>18</v>
      </c>
      <c r="F3313" t="s">
        <v>23</v>
      </c>
      <c r="G3313">
        <v>72</v>
      </c>
      <c r="H3313">
        <v>3</v>
      </c>
      <c r="I3313">
        <v>98903</v>
      </c>
      <c r="J3313">
        <v>1</v>
      </c>
      <c r="K3313">
        <v>1</v>
      </c>
      <c r="L3313">
        <v>1</v>
      </c>
      <c r="M3313">
        <v>81251</v>
      </c>
      <c r="N3313">
        <v>0</v>
      </c>
      <c r="O3313" t="str">
        <f t="shared" si="308"/>
        <v>60+</v>
      </c>
      <c r="P3313" t="str">
        <f t="shared" si="309"/>
        <v>Low</v>
      </c>
      <c r="Q3313" t="str">
        <f t="shared" si="310"/>
        <v>New</v>
      </c>
      <c r="R3313" t="str">
        <f t="shared" si="311"/>
        <v>Low Balance</v>
      </c>
      <c r="S3313" t="str">
        <f t="shared" si="312"/>
        <v>Normal</v>
      </c>
      <c r="T3313">
        <v>1</v>
      </c>
      <c r="U3313">
        <f t="shared" si="313"/>
        <v>0</v>
      </c>
    </row>
    <row r="3314" spans="1:21" x14ac:dyDescent="0.25">
      <c r="A3314">
        <v>2025</v>
      </c>
      <c r="B3314">
        <v>15605684</v>
      </c>
      <c r="C3314" t="s">
        <v>1630</v>
      </c>
      <c r="D3314">
        <v>664</v>
      </c>
      <c r="E3314" t="s">
        <v>15</v>
      </c>
      <c r="F3314" t="s">
        <v>16</v>
      </c>
      <c r="G3314">
        <v>31</v>
      </c>
      <c r="H3314">
        <v>7</v>
      </c>
      <c r="I3314">
        <v>104159</v>
      </c>
      <c r="J3314">
        <v>1</v>
      </c>
      <c r="K3314">
        <v>1</v>
      </c>
      <c r="L3314">
        <v>0</v>
      </c>
      <c r="M3314">
        <v>134170</v>
      </c>
      <c r="N3314">
        <v>0</v>
      </c>
      <c r="O3314" t="str">
        <f t="shared" si="308"/>
        <v>30-45</v>
      </c>
      <c r="P3314" t="str">
        <f t="shared" si="309"/>
        <v>Medium</v>
      </c>
      <c r="Q3314" t="str">
        <f t="shared" si="310"/>
        <v>Mid-Term</v>
      </c>
      <c r="R3314" t="str">
        <f t="shared" si="311"/>
        <v>High Balance</v>
      </c>
      <c r="S3314" t="str">
        <f t="shared" si="312"/>
        <v>High Value</v>
      </c>
      <c r="T3314">
        <v>1</v>
      </c>
      <c r="U3314">
        <f t="shared" si="313"/>
        <v>0</v>
      </c>
    </row>
    <row r="3315" spans="1:21" x14ac:dyDescent="0.25">
      <c r="A3315">
        <v>2025</v>
      </c>
      <c r="B3315">
        <v>15638988</v>
      </c>
      <c r="C3315" t="s">
        <v>117</v>
      </c>
      <c r="D3315">
        <v>684</v>
      </c>
      <c r="E3315" t="s">
        <v>15</v>
      </c>
      <c r="F3315" t="s">
        <v>23</v>
      </c>
      <c r="G3315">
        <v>54</v>
      </c>
      <c r="H3315">
        <v>6</v>
      </c>
      <c r="I3315">
        <v>0</v>
      </c>
      <c r="J3315">
        <v>2</v>
      </c>
      <c r="K3315">
        <v>1</v>
      </c>
      <c r="L3315">
        <v>1</v>
      </c>
      <c r="M3315">
        <v>94889</v>
      </c>
      <c r="N3315">
        <v>0</v>
      </c>
      <c r="O3315" t="str">
        <f t="shared" si="308"/>
        <v>46-60</v>
      </c>
      <c r="P3315" t="str">
        <f t="shared" si="309"/>
        <v>Medium</v>
      </c>
      <c r="Q3315" t="str">
        <f t="shared" si="310"/>
        <v>Mid-Term</v>
      </c>
      <c r="R3315" t="str">
        <f t="shared" si="311"/>
        <v>Zero Balance</v>
      </c>
      <c r="S3315" t="str">
        <f t="shared" si="312"/>
        <v>Normal</v>
      </c>
      <c r="T3315">
        <v>1</v>
      </c>
      <c r="U3315">
        <f t="shared" si="313"/>
        <v>0</v>
      </c>
    </row>
    <row r="3316" spans="1:21" x14ac:dyDescent="0.25">
      <c r="A3316">
        <v>2025</v>
      </c>
      <c r="B3316">
        <v>15628767</v>
      </c>
      <c r="C3316" t="s">
        <v>1631</v>
      </c>
      <c r="D3316">
        <v>608</v>
      </c>
      <c r="E3316" t="s">
        <v>18</v>
      </c>
      <c r="F3316" t="s">
        <v>16</v>
      </c>
      <c r="G3316">
        <v>63</v>
      </c>
      <c r="H3316">
        <v>3</v>
      </c>
      <c r="I3316">
        <v>139530</v>
      </c>
      <c r="J3316">
        <v>2</v>
      </c>
      <c r="K3316">
        <v>1</v>
      </c>
      <c r="L3316">
        <v>1</v>
      </c>
      <c r="M3316">
        <v>175696</v>
      </c>
      <c r="N3316">
        <v>1</v>
      </c>
      <c r="O3316" t="str">
        <f t="shared" si="308"/>
        <v>60+</v>
      </c>
      <c r="P3316" t="str">
        <f t="shared" si="309"/>
        <v>Medium</v>
      </c>
      <c r="Q3316" t="str">
        <f t="shared" si="310"/>
        <v>New</v>
      </c>
      <c r="R3316" t="str">
        <f t="shared" si="311"/>
        <v>High Balance</v>
      </c>
      <c r="S3316" t="str">
        <f t="shared" si="312"/>
        <v>High Value</v>
      </c>
      <c r="T3316">
        <v>1</v>
      </c>
      <c r="U3316">
        <f t="shared" si="313"/>
        <v>139530</v>
      </c>
    </row>
    <row r="3317" spans="1:21" x14ac:dyDescent="0.25">
      <c r="A3317">
        <v>2025</v>
      </c>
      <c r="B3317">
        <v>15737977</v>
      </c>
      <c r="C3317" t="s">
        <v>1632</v>
      </c>
      <c r="D3317">
        <v>527</v>
      </c>
      <c r="E3317" t="s">
        <v>15</v>
      </c>
      <c r="F3317" t="s">
        <v>16</v>
      </c>
      <c r="G3317">
        <v>25</v>
      </c>
      <c r="H3317">
        <v>6</v>
      </c>
      <c r="I3317">
        <v>0</v>
      </c>
      <c r="J3317">
        <v>2</v>
      </c>
      <c r="K3317">
        <v>0</v>
      </c>
      <c r="L3317">
        <v>1</v>
      </c>
      <c r="M3317">
        <v>96759</v>
      </c>
      <c r="N3317">
        <v>0</v>
      </c>
      <c r="O3317" t="str">
        <f t="shared" si="308"/>
        <v>&lt;30</v>
      </c>
      <c r="P3317" t="str">
        <f t="shared" si="309"/>
        <v>Low</v>
      </c>
      <c r="Q3317" t="str">
        <f t="shared" si="310"/>
        <v>Mid-Term</v>
      </c>
      <c r="R3317" t="str">
        <f t="shared" si="311"/>
        <v>Zero Balance</v>
      </c>
      <c r="S3317" t="str">
        <f t="shared" si="312"/>
        <v>Normal</v>
      </c>
      <c r="T3317">
        <v>1</v>
      </c>
      <c r="U3317">
        <f t="shared" si="313"/>
        <v>0</v>
      </c>
    </row>
    <row r="3318" spans="1:21" x14ac:dyDescent="0.25">
      <c r="A3318">
        <v>2025</v>
      </c>
      <c r="B3318">
        <v>15758116</v>
      </c>
      <c r="C3318" t="s">
        <v>260</v>
      </c>
      <c r="D3318">
        <v>666</v>
      </c>
      <c r="E3318" t="s">
        <v>15</v>
      </c>
      <c r="F3318" t="s">
        <v>23</v>
      </c>
      <c r="G3318">
        <v>53</v>
      </c>
      <c r="H3318">
        <v>5</v>
      </c>
      <c r="I3318">
        <v>64647</v>
      </c>
      <c r="J3318">
        <v>1</v>
      </c>
      <c r="K3318">
        <v>1</v>
      </c>
      <c r="L3318">
        <v>0</v>
      </c>
      <c r="M3318">
        <v>128019</v>
      </c>
      <c r="N3318">
        <v>1</v>
      </c>
      <c r="O3318" t="str">
        <f t="shared" si="308"/>
        <v>46-60</v>
      </c>
      <c r="P3318" t="str">
        <f t="shared" si="309"/>
        <v>Medium</v>
      </c>
      <c r="Q3318" t="str">
        <f t="shared" si="310"/>
        <v>Mid-Term</v>
      </c>
      <c r="R3318" t="str">
        <f t="shared" si="311"/>
        <v>Low Balance</v>
      </c>
      <c r="S3318" t="str">
        <f t="shared" si="312"/>
        <v>Normal</v>
      </c>
      <c r="T3318">
        <v>1</v>
      </c>
      <c r="U3318">
        <f t="shared" si="313"/>
        <v>64647</v>
      </c>
    </row>
    <row r="3319" spans="1:21" x14ac:dyDescent="0.25">
      <c r="A3319">
        <v>2025</v>
      </c>
      <c r="B3319">
        <v>15575119</v>
      </c>
      <c r="C3319" t="s">
        <v>250</v>
      </c>
      <c r="D3319">
        <v>779</v>
      </c>
      <c r="E3319" t="s">
        <v>15</v>
      </c>
      <c r="F3319" t="s">
        <v>23</v>
      </c>
      <c r="G3319">
        <v>71</v>
      </c>
      <c r="H3319">
        <v>3</v>
      </c>
      <c r="I3319">
        <v>0</v>
      </c>
      <c r="J3319">
        <v>2</v>
      </c>
      <c r="K3319">
        <v>1</v>
      </c>
      <c r="L3319">
        <v>1</v>
      </c>
      <c r="M3319">
        <v>146895</v>
      </c>
      <c r="N3319">
        <v>1</v>
      </c>
      <c r="O3319" t="str">
        <f t="shared" si="308"/>
        <v>60+</v>
      </c>
      <c r="P3319" t="str">
        <f t="shared" si="309"/>
        <v>High</v>
      </c>
      <c r="Q3319" t="str">
        <f t="shared" si="310"/>
        <v>New</v>
      </c>
      <c r="R3319" t="str">
        <f t="shared" si="311"/>
        <v>Zero Balance</v>
      </c>
      <c r="S3319" t="str">
        <f t="shared" si="312"/>
        <v>Normal</v>
      </c>
      <c r="T3319">
        <v>1</v>
      </c>
      <c r="U3319">
        <f t="shared" si="313"/>
        <v>0</v>
      </c>
    </row>
    <row r="3320" spans="1:21" x14ac:dyDescent="0.25">
      <c r="A3320">
        <v>2025</v>
      </c>
      <c r="B3320">
        <v>15625126</v>
      </c>
      <c r="C3320" t="s">
        <v>132</v>
      </c>
      <c r="D3320">
        <v>629</v>
      </c>
      <c r="E3320" t="s">
        <v>15</v>
      </c>
      <c r="F3320" t="s">
        <v>16</v>
      </c>
      <c r="G3320">
        <v>40</v>
      </c>
      <c r="H3320">
        <v>6</v>
      </c>
      <c r="I3320">
        <v>0</v>
      </c>
      <c r="J3320">
        <v>2</v>
      </c>
      <c r="K3320">
        <v>1</v>
      </c>
      <c r="L3320">
        <v>1</v>
      </c>
      <c r="M3320">
        <v>139356</v>
      </c>
      <c r="N3320">
        <v>0</v>
      </c>
      <c r="O3320" t="str">
        <f t="shared" si="308"/>
        <v>30-45</v>
      </c>
      <c r="P3320" t="str">
        <f t="shared" si="309"/>
        <v>Medium</v>
      </c>
      <c r="Q3320" t="str">
        <f t="shared" si="310"/>
        <v>Mid-Term</v>
      </c>
      <c r="R3320" t="str">
        <f t="shared" si="311"/>
        <v>Zero Balance</v>
      </c>
      <c r="S3320" t="str">
        <f t="shared" si="312"/>
        <v>Normal</v>
      </c>
      <c r="T3320">
        <v>1</v>
      </c>
      <c r="U3320">
        <f t="shared" si="313"/>
        <v>0</v>
      </c>
    </row>
    <row r="3321" spans="1:21" x14ac:dyDescent="0.25">
      <c r="A3321">
        <v>2025</v>
      </c>
      <c r="B3321">
        <v>15567114</v>
      </c>
      <c r="C3321" t="s">
        <v>1633</v>
      </c>
      <c r="D3321">
        <v>430</v>
      </c>
      <c r="E3321" t="s">
        <v>15</v>
      </c>
      <c r="F3321" t="s">
        <v>23</v>
      </c>
      <c r="G3321">
        <v>35</v>
      </c>
      <c r="H3321">
        <v>1</v>
      </c>
      <c r="I3321">
        <v>118894</v>
      </c>
      <c r="J3321">
        <v>1</v>
      </c>
      <c r="K3321">
        <v>0</v>
      </c>
      <c r="L3321">
        <v>0</v>
      </c>
      <c r="M3321">
        <v>2924</v>
      </c>
      <c r="N3321">
        <v>0</v>
      </c>
      <c r="O3321" t="str">
        <f t="shared" si="308"/>
        <v>30-45</v>
      </c>
      <c r="P3321" t="str">
        <f t="shared" si="309"/>
        <v>Low</v>
      </c>
      <c r="Q3321" t="str">
        <f t="shared" si="310"/>
        <v>New</v>
      </c>
      <c r="R3321" t="str">
        <f t="shared" si="311"/>
        <v>High Balance</v>
      </c>
      <c r="S3321" t="str">
        <f t="shared" si="312"/>
        <v>High Value</v>
      </c>
      <c r="T3321">
        <v>1</v>
      </c>
      <c r="U3321">
        <f t="shared" si="313"/>
        <v>0</v>
      </c>
    </row>
    <row r="3322" spans="1:21" x14ac:dyDescent="0.25">
      <c r="A3322">
        <v>2025</v>
      </c>
      <c r="B3322">
        <v>15672242</v>
      </c>
      <c r="C3322" t="s">
        <v>1378</v>
      </c>
      <c r="D3322">
        <v>712</v>
      </c>
      <c r="E3322" t="s">
        <v>15</v>
      </c>
      <c r="F3322" t="s">
        <v>23</v>
      </c>
      <c r="G3322">
        <v>24</v>
      </c>
      <c r="H3322">
        <v>2</v>
      </c>
      <c r="I3322">
        <v>0</v>
      </c>
      <c r="J3322">
        <v>1</v>
      </c>
      <c r="K3322">
        <v>0</v>
      </c>
      <c r="L3322">
        <v>1</v>
      </c>
      <c r="M3322">
        <v>121233</v>
      </c>
      <c r="N3322">
        <v>0</v>
      </c>
      <c r="O3322" t="str">
        <f t="shared" si="308"/>
        <v>&lt;30</v>
      </c>
      <c r="P3322" t="str">
        <f t="shared" si="309"/>
        <v>Medium</v>
      </c>
      <c r="Q3322" t="str">
        <f t="shared" si="310"/>
        <v>New</v>
      </c>
      <c r="R3322" t="str">
        <f t="shared" si="311"/>
        <v>Zero Balance</v>
      </c>
      <c r="S3322" t="str">
        <f t="shared" si="312"/>
        <v>Normal</v>
      </c>
      <c r="T3322">
        <v>1</v>
      </c>
      <c r="U3322">
        <f t="shared" si="313"/>
        <v>0</v>
      </c>
    </row>
    <row r="3323" spans="1:21" x14ac:dyDescent="0.25">
      <c r="A3323">
        <v>2025</v>
      </c>
      <c r="B3323">
        <v>15681327</v>
      </c>
      <c r="C3323" t="s">
        <v>1634</v>
      </c>
      <c r="D3323">
        <v>682</v>
      </c>
      <c r="E3323" t="s">
        <v>15</v>
      </c>
      <c r="F3323" t="s">
        <v>23</v>
      </c>
      <c r="G3323">
        <v>30</v>
      </c>
      <c r="H3323">
        <v>9</v>
      </c>
      <c r="I3323">
        <v>0</v>
      </c>
      <c r="J3323">
        <v>2</v>
      </c>
      <c r="K3323">
        <v>1</v>
      </c>
      <c r="L3323">
        <v>1</v>
      </c>
      <c r="M3323">
        <v>2053</v>
      </c>
      <c r="N3323">
        <v>0</v>
      </c>
      <c r="O3323" t="str">
        <f t="shared" si="308"/>
        <v>30-45</v>
      </c>
      <c r="P3323" t="str">
        <f t="shared" si="309"/>
        <v>Medium</v>
      </c>
      <c r="Q3323" t="str">
        <f t="shared" si="310"/>
        <v>Long-Term</v>
      </c>
      <c r="R3323" t="str">
        <f t="shared" si="311"/>
        <v>Zero Balance</v>
      </c>
      <c r="S3323" t="str">
        <f t="shared" si="312"/>
        <v>Normal</v>
      </c>
      <c r="T3323">
        <v>1</v>
      </c>
      <c r="U3323">
        <f t="shared" si="313"/>
        <v>0</v>
      </c>
    </row>
    <row r="3324" spans="1:21" x14ac:dyDescent="0.25">
      <c r="A3324">
        <v>2025</v>
      </c>
      <c r="B3324">
        <v>15802585</v>
      </c>
      <c r="C3324" t="s">
        <v>387</v>
      </c>
      <c r="D3324">
        <v>634</v>
      </c>
      <c r="E3324" t="s">
        <v>15</v>
      </c>
      <c r="F3324" t="s">
        <v>16</v>
      </c>
      <c r="G3324">
        <v>41</v>
      </c>
      <c r="H3324">
        <v>8</v>
      </c>
      <c r="I3324">
        <v>68214</v>
      </c>
      <c r="J3324">
        <v>1</v>
      </c>
      <c r="K3324">
        <v>1</v>
      </c>
      <c r="L3324">
        <v>1</v>
      </c>
      <c r="M3324">
        <v>6382</v>
      </c>
      <c r="N3324">
        <v>0</v>
      </c>
      <c r="O3324" t="str">
        <f t="shared" si="308"/>
        <v>30-45</v>
      </c>
      <c r="P3324" t="str">
        <f t="shared" si="309"/>
        <v>Medium</v>
      </c>
      <c r="Q3324" t="str">
        <f t="shared" si="310"/>
        <v>Long-Term</v>
      </c>
      <c r="R3324" t="str">
        <f t="shared" si="311"/>
        <v>Low Balance</v>
      </c>
      <c r="S3324" t="str">
        <f t="shared" si="312"/>
        <v>Normal</v>
      </c>
      <c r="T3324">
        <v>1</v>
      </c>
      <c r="U3324">
        <f t="shared" si="313"/>
        <v>0</v>
      </c>
    </row>
    <row r="3325" spans="1:21" x14ac:dyDescent="0.25">
      <c r="A3325">
        <v>2025</v>
      </c>
      <c r="B3325">
        <v>15740630</v>
      </c>
      <c r="C3325" t="s">
        <v>88</v>
      </c>
      <c r="D3325">
        <v>487</v>
      </c>
      <c r="E3325" t="s">
        <v>18</v>
      </c>
      <c r="F3325" t="s">
        <v>16</v>
      </c>
      <c r="G3325">
        <v>31</v>
      </c>
      <c r="H3325">
        <v>1</v>
      </c>
      <c r="I3325">
        <v>0</v>
      </c>
      <c r="J3325">
        <v>2</v>
      </c>
      <c r="K3325">
        <v>1</v>
      </c>
      <c r="L3325">
        <v>0</v>
      </c>
      <c r="M3325">
        <v>158750</v>
      </c>
      <c r="N3325">
        <v>0</v>
      </c>
      <c r="O3325" t="str">
        <f t="shared" si="308"/>
        <v>30-45</v>
      </c>
      <c r="P3325" t="str">
        <f t="shared" si="309"/>
        <v>Low</v>
      </c>
      <c r="Q3325" t="str">
        <f t="shared" si="310"/>
        <v>New</v>
      </c>
      <c r="R3325" t="str">
        <f t="shared" si="311"/>
        <v>Zero Balance</v>
      </c>
      <c r="S3325" t="str">
        <f t="shared" si="312"/>
        <v>Normal</v>
      </c>
      <c r="T3325">
        <v>1</v>
      </c>
      <c r="U3325">
        <f t="shared" si="313"/>
        <v>0</v>
      </c>
    </row>
    <row r="3326" spans="1:21" x14ac:dyDescent="0.25">
      <c r="A3326">
        <v>2025</v>
      </c>
      <c r="B3326">
        <v>15815420</v>
      </c>
      <c r="C3326" t="s">
        <v>1635</v>
      </c>
      <c r="D3326">
        <v>808</v>
      </c>
      <c r="E3326" t="s">
        <v>18</v>
      </c>
      <c r="F3326" t="s">
        <v>23</v>
      </c>
      <c r="G3326">
        <v>47</v>
      </c>
      <c r="H3326">
        <v>8</v>
      </c>
      <c r="I3326">
        <v>139196</v>
      </c>
      <c r="J3326">
        <v>1</v>
      </c>
      <c r="K3326">
        <v>0</v>
      </c>
      <c r="L3326">
        <v>1</v>
      </c>
      <c r="M3326">
        <v>74028</v>
      </c>
      <c r="N3326">
        <v>0</v>
      </c>
      <c r="O3326" t="str">
        <f t="shared" si="308"/>
        <v>46-60</v>
      </c>
      <c r="P3326" t="str">
        <f t="shared" si="309"/>
        <v>High</v>
      </c>
      <c r="Q3326" t="str">
        <f t="shared" si="310"/>
        <v>Long-Term</v>
      </c>
      <c r="R3326" t="str">
        <f t="shared" si="311"/>
        <v>High Balance</v>
      </c>
      <c r="S3326" t="str">
        <f t="shared" si="312"/>
        <v>High Value</v>
      </c>
      <c r="T3326">
        <v>1</v>
      </c>
      <c r="U3326">
        <f t="shared" si="313"/>
        <v>0</v>
      </c>
    </row>
    <row r="3327" spans="1:21" x14ac:dyDescent="0.25">
      <c r="A3327">
        <v>2025</v>
      </c>
      <c r="B3327">
        <v>15711468</v>
      </c>
      <c r="C3327" t="s">
        <v>1636</v>
      </c>
      <c r="D3327">
        <v>527</v>
      </c>
      <c r="E3327" t="s">
        <v>15</v>
      </c>
      <c r="F3327" t="s">
        <v>16</v>
      </c>
      <c r="G3327">
        <v>32</v>
      </c>
      <c r="H3327">
        <v>7</v>
      </c>
      <c r="I3327">
        <v>0</v>
      </c>
      <c r="J3327">
        <v>2</v>
      </c>
      <c r="K3327">
        <v>1</v>
      </c>
      <c r="L3327">
        <v>1</v>
      </c>
      <c r="M3327">
        <v>44100</v>
      </c>
      <c r="N3327">
        <v>0</v>
      </c>
      <c r="O3327" t="str">
        <f t="shared" si="308"/>
        <v>30-45</v>
      </c>
      <c r="P3327" t="str">
        <f t="shared" si="309"/>
        <v>Low</v>
      </c>
      <c r="Q3327" t="str">
        <f t="shared" si="310"/>
        <v>Mid-Term</v>
      </c>
      <c r="R3327" t="str">
        <f t="shared" si="311"/>
        <v>Zero Balance</v>
      </c>
      <c r="S3327" t="str">
        <f t="shared" si="312"/>
        <v>Normal</v>
      </c>
      <c r="T3327">
        <v>1</v>
      </c>
      <c r="U3327">
        <f t="shared" si="313"/>
        <v>0</v>
      </c>
    </row>
    <row r="3328" spans="1:21" x14ac:dyDescent="0.25">
      <c r="A3328">
        <v>2025</v>
      </c>
      <c r="B3328">
        <v>15799626</v>
      </c>
      <c r="C3328" t="s">
        <v>1637</v>
      </c>
      <c r="D3328">
        <v>637</v>
      </c>
      <c r="E3328" t="s">
        <v>26</v>
      </c>
      <c r="F3328" t="s">
        <v>23</v>
      </c>
      <c r="G3328">
        <v>50</v>
      </c>
      <c r="H3328">
        <v>4</v>
      </c>
      <c r="I3328">
        <v>126346</v>
      </c>
      <c r="J3328">
        <v>1</v>
      </c>
      <c r="K3328">
        <v>0</v>
      </c>
      <c r="L3328">
        <v>1</v>
      </c>
      <c r="M3328">
        <v>17323</v>
      </c>
      <c r="N3328">
        <v>1</v>
      </c>
      <c r="O3328" t="str">
        <f t="shared" si="308"/>
        <v>46-60</v>
      </c>
      <c r="P3328" t="str">
        <f t="shared" si="309"/>
        <v>Medium</v>
      </c>
      <c r="Q3328" t="str">
        <f t="shared" si="310"/>
        <v>Mid-Term</v>
      </c>
      <c r="R3328" t="str">
        <f t="shared" si="311"/>
        <v>High Balance</v>
      </c>
      <c r="S3328" t="str">
        <f t="shared" si="312"/>
        <v>High Value</v>
      </c>
      <c r="T3328">
        <v>1</v>
      </c>
      <c r="U3328">
        <f t="shared" si="313"/>
        <v>126346</v>
      </c>
    </row>
    <row r="3329" spans="1:21" x14ac:dyDescent="0.25">
      <c r="A3329">
        <v>2025</v>
      </c>
      <c r="B3329">
        <v>15659325</v>
      </c>
      <c r="C3329" t="s">
        <v>1060</v>
      </c>
      <c r="D3329">
        <v>802</v>
      </c>
      <c r="E3329" t="s">
        <v>18</v>
      </c>
      <c r="F3329" t="s">
        <v>23</v>
      </c>
      <c r="G3329">
        <v>40</v>
      </c>
      <c r="H3329">
        <v>5</v>
      </c>
      <c r="I3329">
        <v>0</v>
      </c>
      <c r="J3329">
        <v>2</v>
      </c>
      <c r="K3329">
        <v>1</v>
      </c>
      <c r="L3329">
        <v>1</v>
      </c>
      <c r="M3329">
        <v>175044</v>
      </c>
      <c r="N3329">
        <v>0</v>
      </c>
      <c r="O3329" t="str">
        <f t="shared" si="308"/>
        <v>30-45</v>
      </c>
      <c r="P3329" t="str">
        <f t="shared" si="309"/>
        <v>High</v>
      </c>
      <c r="Q3329" t="str">
        <f t="shared" si="310"/>
        <v>Mid-Term</v>
      </c>
      <c r="R3329" t="str">
        <f t="shared" si="311"/>
        <v>Zero Balance</v>
      </c>
      <c r="S3329" t="str">
        <f t="shared" si="312"/>
        <v>Normal</v>
      </c>
      <c r="T3329">
        <v>1</v>
      </c>
      <c r="U3329">
        <f t="shared" si="313"/>
        <v>0</v>
      </c>
    </row>
    <row r="3330" spans="1:21" x14ac:dyDescent="0.25">
      <c r="A3330">
        <v>2025</v>
      </c>
      <c r="B3330">
        <v>15651352</v>
      </c>
      <c r="C3330" t="s">
        <v>1638</v>
      </c>
      <c r="D3330">
        <v>529</v>
      </c>
      <c r="E3330" t="s">
        <v>15</v>
      </c>
      <c r="F3330" t="s">
        <v>16</v>
      </c>
      <c r="G3330">
        <v>38</v>
      </c>
      <c r="H3330">
        <v>2</v>
      </c>
      <c r="I3330">
        <v>0</v>
      </c>
      <c r="J3330">
        <v>1</v>
      </c>
      <c r="K3330">
        <v>1</v>
      </c>
      <c r="L3330">
        <v>0</v>
      </c>
      <c r="M3330">
        <v>146389</v>
      </c>
      <c r="N3330">
        <v>1</v>
      </c>
      <c r="O3330" t="str">
        <f t="shared" ref="O3330:O3393" si="314">IF(G3330&lt;30,"&lt;30",IF(G3330&lt;=45,"30-45",IF(G3330&lt;=60,"46-60","60+")))</f>
        <v>30-45</v>
      </c>
      <c r="P3330" t="str">
        <f t="shared" ref="P3330:P3393" si="315">IF(D3330&lt;600,"Low",IF(D3330&lt;=750,"Medium","High"))</f>
        <v>Low</v>
      </c>
      <c r="Q3330" t="str">
        <f t="shared" ref="Q3330:Q3393" si="316">IF(H3330&lt;=3,"New",IF(H3330&lt;=7,"Mid-Term","Long-Term"))</f>
        <v>New</v>
      </c>
      <c r="R3330" t="str">
        <f t="shared" ref="R3330:R3393" si="317">IF(I3330=0,"Zero Balance",IF(I3330&lt;100000,"Low Balance","High Balance"))</f>
        <v>Zero Balance</v>
      </c>
      <c r="S3330" t="str">
        <f t="shared" ref="S3330:S3393" si="318">IF(I3330&gt;=100000,"High Value","Normal")</f>
        <v>Normal</v>
      </c>
      <c r="T3330">
        <v>1</v>
      </c>
      <c r="U3330">
        <f t="shared" ref="U3330:U3393" si="319">IF(N3330=1,I3330,0)</f>
        <v>0</v>
      </c>
    </row>
    <row r="3331" spans="1:21" x14ac:dyDescent="0.25">
      <c r="A3331">
        <v>2025</v>
      </c>
      <c r="B3331">
        <v>15684925</v>
      </c>
      <c r="C3331" t="s">
        <v>1639</v>
      </c>
      <c r="D3331">
        <v>850</v>
      </c>
      <c r="E3331" t="s">
        <v>15</v>
      </c>
      <c r="F3331" t="s">
        <v>16</v>
      </c>
      <c r="G3331">
        <v>43</v>
      </c>
      <c r="H3331">
        <v>3</v>
      </c>
      <c r="I3331">
        <v>0</v>
      </c>
      <c r="J3331">
        <v>2</v>
      </c>
      <c r="K3331">
        <v>0</v>
      </c>
      <c r="L3331">
        <v>0</v>
      </c>
      <c r="M3331">
        <v>2466</v>
      </c>
      <c r="N3331">
        <v>0</v>
      </c>
      <c r="O3331" t="str">
        <f t="shared" si="314"/>
        <v>30-45</v>
      </c>
      <c r="P3331" t="str">
        <f t="shared" si="315"/>
        <v>High</v>
      </c>
      <c r="Q3331" t="str">
        <f t="shared" si="316"/>
        <v>New</v>
      </c>
      <c r="R3331" t="str">
        <f t="shared" si="317"/>
        <v>Zero Balance</v>
      </c>
      <c r="S3331" t="str">
        <f t="shared" si="318"/>
        <v>Normal</v>
      </c>
      <c r="T3331">
        <v>1</v>
      </c>
      <c r="U3331">
        <f t="shared" si="319"/>
        <v>0</v>
      </c>
    </row>
    <row r="3332" spans="1:21" x14ac:dyDescent="0.25">
      <c r="A3332">
        <v>2025</v>
      </c>
      <c r="B3332">
        <v>15657439</v>
      </c>
      <c r="C3332" t="s">
        <v>1495</v>
      </c>
      <c r="D3332">
        <v>738</v>
      </c>
      <c r="E3332" t="s">
        <v>15</v>
      </c>
      <c r="F3332" t="s">
        <v>23</v>
      </c>
      <c r="G3332">
        <v>18</v>
      </c>
      <c r="H3332">
        <v>4</v>
      </c>
      <c r="I3332">
        <v>0</v>
      </c>
      <c r="J3332">
        <v>2</v>
      </c>
      <c r="K3332">
        <v>1</v>
      </c>
      <c r="L3332">
        <v>1</v>
      </c>
      <c r="M3332">
        <v>47799</v>
      </c>
      <c r="N3332">
        <v>0</v>
      </c>
      <c r="O3332" t="str">
        <f t="shared" si="314"/>
        <v>&lt;30</v>
      </c>
      <c r="P3332" t="str">
        <f t="shared" si="315"/>
        <v>Medium</v>
      </c>
      <c r="Q3332" t="str">
        <f t="shared" si="316"/>
        <v>Mid-Term</v>
      </c>
      <c r="R3332" t="str">
        <f t="shared" si="317"/>
        <v>Zero Balance</v>
      </c>
      <c r="S3332" t="str">
        <f t="shared" si="318"/>
        <v>Normal</v>
      </c>
      <c r="T3332">
        <v>1</v>
      </c>
      <c r="U3332">
        <f t="shared" si="319"/>
        <v>0</v>
      </c>
    </row>
    <row r="3333" spans="1:21" x14ac:dyDescent="0.25">
      <c r="A3333">
        <v>2025</v>
      </c>
      <c r="B3333">
        <v>15574122</v>
      </c>
      <c r="C3333" t="s">
        <v>153</v>
      </c>
      <c r="D3333">
        <v>817</v>
      </c>
      <c r="E3333" t="s">
        <v>15</v>
      </c>
      <c r="F3333" t="s">
        <v>23</v>
      </c>
      <c r="G3333">
        <v>34</v>
      </c>
      <c r="H3333">
        <v>5</v>
      </c>
      <c r="I3333">
        <v>129278</v>
      </c>
      <c r="J3333">
        <v>1</v>
      </c>
      <c r="K3333">
        <v>0</v>
      </c>
      <c r="L3333">
        <v>0</v>
      </c>
      <c r="M3333">
        <v>165563</v>
      </c>
      <c r="N3333">
        <v>0</v>
      </c>
      <c r="O3333" t="str">
        <f t="shared" si="314"/>
        <v>30-45</v>
      </c>
      <c r="P3333" t="str">
        <f t="shared" si="315"/>
        <v>High</v>
      </c>
      <c r="Q3333" t="str">
        <f t="shared" si="316"/>
        <v>Mid-Term</v>
      </c>
      <c r="R3333" t="str">
        <f t="shared" si="317"/>
        <v>High Balance</v>
      </c>
      <c r="S3333" t="str">
        <f t="shared" si="318"/>
        <v>High Value</v>
      </c>
      <c r="T3333">
        <v>1</v>
      </c>
      <c r="U3333">
        <f t="shared" si="319"/>
        <v>0</v>
      </c>
    </row>
    <row r="3334" spans="1:21" x14ac:dyDescent="0.25">
      <c r="A3334">
        <v>2025</v>
      </c>
      <c r="B3334">
        <v>15720508</v>
      </c>
      <c r="C3334" t="s">
        <v>753</v>
      </c>
      <c r="D3334">
        <v>735</v>
      </c>
      <c r="E3334" t="s">
        <v>15</v>
      </c>
      <c r="F3334" t="s">
        <v>23</v>
      </c>
      <c r="G3334">
        <v>31</v>
      </c>
      <c r="H3334">
        <v>3</v>
      </c>
      <c r="I3334">
        <v>119558</v>
      </c>
      <c r="J3334">
        <v>1</v>
      </c>
      <c r="K3334">
        <v>0</v>
      </c>
      <c r="L3334">
        <v>0</v>
      </c>
      <c r="M3334">
        <v>72928</v>
      </c>
      <c r="N3334">
        <v>0</v>
      </c>
      <c r="O3334" t="str">
        <f t="shared" si="314"/>
        <v>30-45</v>
      </c>
      <c r="P3334" t="str">
        <f t="shared" si="315"/>
        <v>Medium</v>
      </c>
      <c r="Q3334" t="str">
        <f t="shared" si="316"/>
        <v>New</v>
      </c>
      <c r="R3334" t="str">
        <f t="shared" si="317"/>
        <v>High Balance</v>
      </c>
      <c r="S3334" t="str">
        <f t="shared" si="318"/>
        <v>High Value</v>
      </c>
      <c r="T3334">
        <v>1</v>
      </c>
      <c r="U3334">
        <f t="shared" si="319"/>
        <v>0</v>
      </c>
    </row>
    <row r="3335" spans="1:21" x14ac:dyDescent="0.25">
      <c r="A3335">
        <v>2025</v>
      </c>
      <c r="B3335">
        <v>15599078</v>
      </c>
      <c r="C3335" t="s">
        <v>222</v>
      </c>
      <c r="D3335">
        <v>619</v>
      </c>
      <c r="E3335" t="s">
        <v>26</v>
      </c>
      <c r="F3335" t="s">
        <v>16</v>
      </c>
      <c r="G3335">
        <v>41</v>
      </c>
      <c r="H3335">
        <v>5</v>
      </c>
      <c r="I3335">
        <v>92468</v>
      </c>
      <c r="J3335">
        <v>1</v>
      </c>
      <c r="K3335">
        <v>1</v>
      </c>
      <c r="L3335">
        <v>0</v>
      </c>
      <c r="M3335">
        <v>38270</v>
      </c>
      <c r="N3335">
        <v>0</v>
      </c>
      <c r="O3335" t="str">
        <f t="shared" si="314"/>
        <v>30-45</v>
      </c>
      <c r="P3335" t="str">
        <f t="shared" si="315"/>
        <v>Medium</v>
      </c>
      <c r="Q3335" t="str">
        <f t="shared" si="316"/>
        <v>Mid-Term</v>
      </c>
      <c r="R3335" t="str">
        <f t="shared" si="317"/>
        <v>Low Balance</v>
      </c>
      <c r="S3335" t="str">
        <f t="shared" si="318"/>
        <v>Normal</v>
      </c>
      <c r="T3335">
        <v>1</v>
      </c>
      <c r="U3335">
        <f t="shared" si="319"/>
        <v>0</v>
      </c>
    </row>
    <row r="3336" spans="1:21" x14ac:dyDescent="0.25">
      <c r="A3336">
        <v>2025</v>
      </c>
      <c r="B3336">
        <v>15702300</v>
      </c>
      <c r="C3336" t="s">
        <v>579</v>
      </c>
      <c r="D3336">
        <v>671</v>
      </c>
      <c r="E3336" t="s">
        <v>15</v>
      </c>
      <c r="F3336" t="s">
        <v>23</v>
      </c>
      <c r="G3336">
        <v>27</v>
      </c>
      <c r="H3336">
        <v>5</v>
      </c>
      <c r="I3336">
        <v>0</v>
      </c>
      <c r="J3336">
        <v>2</v>
      </c>
      <c r="K3336">
        <v>0</v>
      </c>
      <c r="L3336">
        <v>0</v>
      </c>
      <c r="M3336">
        <v>120893</v>
      </c>
      <c r="N3336">
        <v>0</v>
      </c>
      <c r="O3336" t="str">
        <f t="shared" si="314"/>
        <v>&lt;30</v>
      </c>
      <c r="P3336" t="str">
        <f t="shared" si="315"/>
        <v>Medium</v>
      </c>
      <c r="Q3336" t="str">
        <f t="shared" si="316"/>
        <v>Mid-Term</v>
      </c>
      <c r="R3336" t="str">
        <f t="shared" si="317"/>
        <v>Zero Balance</v>
      </c>
      <c r="S3336" t="str">
        <f t="shared" si="318"/>
        <v>Normal</v>
      </c>
      <c r="T3336">
        <v>1</v>
      </c>
      <c r="U3336">
        <f t="shared" si="319"/>
        <v>0</v>
      </c>
    </row>
    <row r="3337" spans="1:21" x14ac:dyDescent="0.25">
      <c r="A3337">
        <v>2025</v>
      </c>
      <c r="B3337">
        <v>15660735</v>
      </c>
      <c r="C3337" t="s">
        <v>125</v>
      </c>
      <c r="D3337">
        <v>581</v>
      </c>
      <c r="E3337" t="s">
        <v>18</v>
      </c>
      <c r="F3337" t="s">
        <v>16</v>
      </c>
      <c r="G3337">
        <v>31</v>
      </c>
      <c r="H3337">
        <v>6</v>
      </c>
      <c r="I3337">
        <v>0</v>
      </c>
      <c r="J3337">
        <v>2</v>
      </c>
      <c r="K3337">
        <v>1</v>
      </c>
      <c r="L3337">
        <v>0</v>
      </c>
      <c r="M3337">
        <v>188377</v>
      </c>
      <c r="N3337">
        <v>0</v>
      </c>
      <c r="O3337" t="str">
        <f t="shared" si="314"/>
        <v>30-45</v>
      </c>
      <c r="P3337" t="str">
        <f t="shared" si="315"/>
        <v>Low</v>
      </c>
      <c r="Q3337" t="str">
        <f t="shared" si="316"/>
        <v>Mid-Term</v>
      </c>
      <c r="R3337" t="str">
        <f t="shared" si="317"/>
        <v>Zero Balance</v>
      </c>
      <c r="S3337" t="str">
        <f t="shared" si="318"/>
        <v>Normal</v>
      </c>
      <c r="T3337">
        <v>1</v>
      </c>
      <c r="U3337">
        <f t="shared" si="319"/>
        <v>0</v>
      </c>
    </row>
    <row r="3338" spans="1:21" x14ac:dyDescent="0.25">
      <c r="A3338">
        <v>2025</v>
      </c>
      <c r="B3338">
        <v>15671390</v>
      </c>
      <c r="C3338" t="s">
        <v>1134</v>
      </c>
      <c r="D3338">
        <v>690</v>
      </c>
      <c r="E3338" t="s">
        <v>18</v>
      </c>
      <c r="F3338" t="s">
        <v>23</v>
      </c>
      <c r="G3338">
        <v>36</v>
      </c>
      <c r="H3338">
        <v>10</v>
      </c>
      <c r="I3338">
        <v>0</v>
      </c>
      <c r="J3338">
        <v>2</v>
      </c>
      <c r="K3338">
        <v>1</v>
      </c>
      <c r="L3338">
        <v>0</v>
      </c>
      <c r="M3338">
        <v>55903</v>
      </c>
      <c r="N3338">
        <v>0</v>
      </c>
      <c r="O3338" t="str">
        <f t="shared" si="314"/>
        <v>30-45</v>
      </c>
      <c r="P3338" t="str">
        <f t="shared" si="315"/>
        <v>Medium</v>
      </c>
      <c r="Q3338" t="str">
        <f t="shared" si="316"/>
        <v>Long-Term</v>
      </c>
      <c r="R3338" t="str">
        <f t="shared" si="317"/>
        <v>Zero Balance</v>
      </c>
      <c r="S3338" t="str">
        <f t="shared" si="318"/>
        <v>Normal</v>
      </c>
      <c r="T3338">
        <v>1</v>
      </c>
      <c r="U3338">
        <f t="shared" si="319"/>
        <v>0</v>
      </c>
    </row>
    <row r="3339" spans="1:21" x14ac:dyDescent="0.25">
      <c r="A3339">
        <v>2025</v>
      </c>
      <c r="B3339">
        <v>15647385</v>
      </c>
      <c r="C3339" t="s">
        <v>263</v>
      </c>
      <c r="D3339">
        <v>579</v>
      </c>
      <c r="E3339" t="s">
        <v>18</v>
      </c>
      <c r="F3339" t="s">
        <v>23</v>
      </c>
      <c r="G3339">
        <v>56</v>
      </c>
      <c r="H3339">
        <v>4</v>
      </c>
      <c r="I3339">
        <v>99341</v>
      </c>
      <c r="J3339">
        <v>1</v>
      </c>
      <c r="K3339">
        <v>0</v>
      </c>
      <c r="L3339">
        <v>0</v>
      </c>
      <c r="M3339">
        <v>4524</v>
      </c>
      <c r="N3339">
        <v>1</v>
      </c>
      <c r="O3339" t="str">
        <f t="shared" si="314"/>
        <v>46-60</v>
      </c>
      <c r="P3339" t="str">
        <f t="shared" si="315"/>
        <v>Low</v>
      </c>
      <c r="Q3339" t="str">
        <f t="shared" si="316"/>
        <v>Mid-Term</v>
      </c>
      <c r="R3339" t="str">
        <f t="shared" si="317"/>
        <v>Low Balance</v>
      </c>
      <c r="S3339" t="str">
        <f t="shared" si="318"/>
        <v>Normal</v>
      </c>
      <c r="T3339">
        <v>1</v>
      </c>
      <c r="U3339">
        <f t="shared" si="319"/>
        <v>99341</v>
      </c>
    </row>
    <row r="3340" spans="1:21" x14ac:dyDescent="0.25">
      <c r="A3340">
        <v>2025</v>
      </c>
      <c r="B3340">
        <v>15739223</v>
      </c>
      <c r="C3340" t="s">
        <v>365</v>
      </c>
      <c r="D3340">
        <v>688</v>
      </c>
      <c r="E3340" t="s">
        <v>18</v>
      </c>
      <c r="F3340" t="s">
        <v>16</v>
      </c>
      <c r="G3340">
        <v>24</v>
      </c>
      <c r="H3340">
        <v>3</v>
      </c>
      <c r="I3340">
        <v>0</v>
      </c>
      <c r="J3340">
        <v>2</v>
      </c>
      <c r="K3340">
        <v>1</v>
      </c>
      <c r="L3340">
        <v>1</v>
      </c>
      <c r="M3340">
        <v>102195</v>
      </c>
      <c r="N3340">
        <v>0</v>
      </c>
      <c r="O3340" t="str">
        <f t="shared" si="314"/>
        <v>&lt;30</v>
      </c>
      <c r="P3340" t="str">
        <f t="shared" si="315"/>
        <v>Medium</v>
      </c>
      <c r="Q3340" t="str">
        <f t="shared" si="316"/>
        <v>New</v>
      </c>
      <c r="R3340" t="str">
        <f t="shared" si="317"/>
        <v>Zero Balance</v>
      </c>
      <c r="S3340" t="str">
        <f t="shared" si="318"/>
        <v>Normal</v>
      </c>
      <c r="T3340">
        <v>1</v>
      </c>
      <c r="U3340">
        <f t="shared" si="319"/>
        <v>0</v>
      </c>
    </row>
    <row r="3341" spans="1:21" x14ac:dyDescent="0.25">
      <c r="A3341">
        <v>2025</v>
      </c>
      <c r="B3341">
        <v>15631305</v>
      </c>
      <c r="C3341" t="s">
        <v>370</v>
      </c>
      <c r="D3341">
        <v>599</v>
      </c>
      <c r="E3341" t="s">
        <v>18</v>
      </c>
      <c r="F3341" t="s">
        <v>16</v>
      </c>
      <c r="G3341">
        <v>28</v>
      </c>
      <c r="H3341">
        <v>4</v>
      </c>
      <c r="I3341">
        <v>126834</v>
      </c>
      <c r="J3341">
        <v>2</v>
      </c>
      <c r="K3341">
        <v>1</v>
      </c>
      <c r="L3341">
        <v>0</v>
      </c>
      <c r="M3341">
        <v>60843</v>
      </c>
      <c r="N3341">
        <v>1</v>
      </c>
      <c r="O3341" t="str">
        <f t="shared" si="314"/>
        <v>&lt;30</v>
      </c>
      <c r="P3341" t="str">
        <f t="shared" si="315"/>
        <v>Low</v>
      </c>
      <c r="Q3341" t="str">
        <f t="shared" si="316"/>
        <v>Mid-Term</v>
      </c>
      <c r="R3341" t="str">
        <f t="shared" si="317"/>
        <v>High Balance</v>
      </c>
      <c r="S3341" t="str">
        <f t="shared" si="318"/>
        <v>High Value</v>
      </c>
      <c r="T3341">
        <v>1</v>
      </c>
      <c r="U3341">
        <f t="shared" si="319"/>
        <v>126834</v>
      </c>
    </row>
    <row r="3342" spans="1:21" x14ac:dyDescent="0.25">
      <c r="A3342">
        <v>2025</v>
      </c>
      <c r="B3342">
        <v>15809263</v>
      </c>
      <c r="C3342" t="s">
        <v>1095</v>
      </c>
      <c r="D3342">
        <v>729</v>
      </c>
      <c r="E3342" t="s">
        <v>26</v>
      </c>
      <c r="F3342" t="s">
        <v>23</v>
      </c>
      <c r="G3342">
        <v>29</v>
      </c>
      <c r="H3342">
        <v>5</v>
      </c>
      <c r="I3342">
        <v>109677</v>
      </c>
      <c r="J3342">
        <v>1</v>
      </c>
      <c r="K3342">
        <v>1</v>
      </c>
      <c r="L3342">
        <v>1</v>
      </c>
      <c r="M3342">
        <v>25548</v>
      </c>
      <c r="N3342">
        <v>0</v>
      </c>
      <c r="O3342" t="str">
        <f t="shared" si="314"/>
        <v>&lt;30</v>
      </c>
      <c r="P3342" t="str">
        <f t="shared" si="315"/>
        <v>Medium</v>
      </c>
      <c r="Q3342" t="str">
        <f t="shared" si="316"/>
        <v>Mid-Term</v>
      </c>
      <c r="R3342" t="str">
        <f t="shared" si="317"/>
        <v>High Balance</v>
      </c>
      <c r="S3342" t="str">
        <f t="shared" si="318"/>
        <v>High Value</v>
      </c>
      <c r="T3342">
        <v>1</v>
      </c>
      <c r="U3342">
        <f t="shared" si="319"/>
        <v>0</v>
      </c>
    </row>
    <row r="3343" spans="1:21" x14ac:dyDescent="0.25">
      <c r="A3343">
        <v>2025</v>
      </c>
      <c r="B3343">
        <v>15640866</v>
      </c>
      <c r="C3343" t="s">
        <v>892</v>
      </c>
      <c r="D3343">
        <v>718</v>
      </c>
      <c r="E3343" t="s">
        <v>15</v>
      </c>
      <c r="F3343" t="s">
        <v>16</v>
      </c>
      <c r="G3343">
        <v>29</v>
      </c>
      <c r="H3343">
        <v>3</v>
      </c>
      <c r="I3343">
        <v>0</v>
      </c>
      <c r="J3343">
        <v>1</v>
      </c>
      <c r="K3343">
        <v>0</v>
      </c>
      <c r="L3343">
        <v>1</v>
      </c>
      <c r="M3343">
        <v>134462</v>
      </c>
      <c r="N3343">
        <v>0</v>
      </c>
      <c r="O3343" t="str">
        <f t="shared" si="314"/>
        <v>&lt;30</v>
      </c>
      <c r="P3343" t="str">
        <f t="shared" si="315"/>
        <v>Medium</v>
      </c>
      <c r="Q3343" t="str">
        <f t="shared" si="316"/>
        <v>New</v>
      </c>
      <c r="R3343" t="str">
        <f t="shared" si="317"/>
        <v>Zero Balance</v>
      </c>
      <c r="S3343" t="str">
        <f t="shared" si="318"/>
        <v>Normal</v>
      </c>
      <c r="T3343">
        <v>1</v>
      </c>
      <c r="U3343">
        <f t="shared" si="319"/>
        <v>0</v>
      </c>
    </row>
    <row r="3344" spans="1:21" x14ac:dyDescent="0.25">
      <c r="A3344">
        <v>2025</v>
      </c>
      <c r="B3344">
        <v>15775663</v>
      </c>
      <c r="C3344" t="s">
        <v>1181</v>
      </c>
      <c r="D3344">
        <v>712</v>
      </c>
      <c r="E3344" t="s">
        <v>26</v>
      </c>
      <c r="F3344" t="s">
        <v>23</v>
      </c>
      <c r="G3344">
        <v>53</v>
      </c>
      <c r="H3344">
        <v>6</v>
      </c>
      <c r="I3344">
        <v>134730</v>
      </c>
      <c r="J3344">
        <v>2</v>
      </c>
      <c r="K3344">
        <v>1</v>
      </c>
      <c r="L3344">
        <v>1</v>
      </c>
      <c r="M3344">
        <v>132703</v>
      </c>
      <c r="N3344">
        <v>0</v>
      </c>
      <c r="O3344" t="str">
        <f t="shared" si="314"/>
        <v>46-60</v>
      </c>
      <c r="P3344" t="str">
        <f t="shared" si="315"/>
        <v>Medium</v>
      </c>
      <c r="Q3344" t="str">
        <f t="shared" si="316"/>
        <v>Mid-Term</v>
      </c>
      <c r="R3344" t="str">
        <f t="shared" si="317"/>
        <v>High Balance</v>
      </c>
      <c r="S3344" t="str">
        <f t="shared" si="318"/>
        <v>High Value</v>
      </c>
      <c r="T3344">
        <v>1</v>
      </c>
      <c r="U3344">
        <f t="shared" si="319"/>
        <v>0</v>
      </c>
    </row>
    <row r="3345" spans="1:21" x14ac:dyDescent="0.25">
      <c r="A3345">
        <v>2025</v>
      </c>
      <c r="B3345">
        <v>15631800</v>
      </c>
      <c r="C3345" t="s">
        <v>531</v>
      </c>
      <c r="D3345">
        <v>474</v>
      </c>
      <c r="E3345" t="s">
        <v>15</v>
      </c>
      <c r="F3345" t="s">
        <v>23</v>
      </c>
      <c r="G3345">
        <v>37</v>
      </c>
      <c r="H3345">
        <v>3</v>
      </c>
      <c r="I3345">
        <v>98431</v>
      </c>
      <c r="J3345">
        <v>1</v>
      </c>
      <c r="K3345">
        <v>0</v>
      </c>
      <c r="L3345">
        <v>0</v>
      </c>
      <c r="M3345">
        <v>75698</v>
      </c>
      <c r="N3345">
        <v>0</v>
      </c>
      <c r="O3345" t="str">
        <f t="shared" si="314"/>
        <v>30-45</v>
      </c>
      <c r="P3345" t="str">
        <f t="shared" si="315"/>
        <v>Low</v>
      </c>
      <c r="Q3345" t="str">
        <f t="shared" si="316"/>
        <v>New</v>
      </c>
      <c r="R3345" t="str">
        <f t="shared" si="317"/>
        <v>Low Balance</v>
      </c>
      <c r="S3345" t="str">
        <f t="shared" si="318"/>
        <v>Normal</v>
      </c>
      <c r="T3345">
        <v>1</v>
      </c>
      <c r="U3345">
        <f t="shared" si="319"/>
        <v>0</v>
      </c>
    </row>
    <row r="3346" spans="1:21" x14ac:dyDescent="0.25">
      <c r="A3346">
        <v>2025</v>
      </c>
      <c r="B3346">
        <v>15654292</v>
      </c>
      <c r="C3346" t="s">
        <v>1640</v>
      </c>
      <c r="D3346">
        <v>565</v>
      </c>
      <c r="E3346" t="s">
        <v>26</v>
      </c>
      <c r="F3346" t="s">
        <v>23</v>
      </c>
      <c r="G3346">
        <v>33</v>
      </c>
      <c r="H3346">
        <v>8</v>
      </c>
      <c r="I3346">
        <v>130368</v>
      </c>
      <c r="J3346">
        <v>2</v>
      </c>
      <c r="K3346">
        <v>1</v>
      </c>
      <c r="L3346">
        <v>0</v>
      </c>
      <c r="M3346">
        <v>105642</v>
      </c>
      <c r="N3346">
        <v>0</v>
      </c>
      <c r="O3346" t="str">
        <f t="shared" si="314"/>
        <v>30-45</v>
      </c>
      <c r="P3346" t="str">
        <f t="shared" si="315"/>
        <v>Low</v>
      </c>
      <c r="Q3346" t="str">
        <f t="shared" si="316"/>
        <v>Long-Term</v>
      </c>
      <c r="R3346" t="str">
        <f t="shared" si="317"/>
        <v>High Balance</v>
      </c>
      <c r="S3346" t="str">
        <f t="shared" si="318"/>
        <v>High Value</v>
      </c>
      <c r="T3346">
        <v>1</v>
      </c>
      <c r="U3346">
        <f t="shared" si="319"/>
        <v>0</v>
      </c>
    </row>
    <row r="3347" spans="1:21" x14ac:dyDescent="0.25">
      <c r="A3347">
        <v>2025</v>
      </c>
      <c r="B3347">
        <v>15648320</v>
      </c>
      <c r="C3347" t="s">
        <v>1641</v>
      </c>
      <c r="D3347">
        <v>658</v>
      </c>
      <c r="E3347" t="s">
        <v>15</v>
      </c>
      <c r="F3347" t="s">
        <v>16</v>
      </c>
      <c r="G3347">
        <v>31</v>
      </c>
      <c r="H3347">
        <v>7</v>
      </c>
      <c r="I3347">
        <v>123975</v>
      </c>
      <c r="J3347">
        <v>1</v>
      </c>
      <c r="K3347">
        <v>1</v>
      </c>
      <c r="L3347">
        <v>0</v>
      </c>
      <c r="M3347">
        <v>102154</v>
      </c>
      <c r="N3347">
        <v>0</v>
      </c>
      <c r="O3347" t="str">
        <f t="shared" si="314"/>
        <v>30-45</v>
      </c>
      <c r="P3347" t="str">
        <f t="shared" si="315"/>
        <v>Medium</v>
      </c>
      <c r="Q3347" t="str">
        <f t="shared" si="316"/>
        <v>Mid-Term</v>
      </c>
      <c r="R3347" t="str">
        <f t="shared" si="317"/>
        <v>High Balance</v>
      </c>
      <c r="S3347" t="str">
        <f t="shared" si="318"/>
        <v>High Value</v>
      </c>
      <c r="T3347">
        <v>1</v>
      </c>
      <c r="U3347">
        <f t="shared" si="319"/>
        <v>0</v>
      </c>
    </row>
    <row r="3348" spans="1:21" x14ac:dyDescent="0.25">
      <c r="A3348">
        <v>2025</v>
      </c>
      <c r="B3348">
        <v>15726747</v>
      </c>
      <c r="C3348" t="s">
        <v>533</v>
      </c>
      <c r="D3348">
        <v>714</v>
      </c>
      <c r="E3348" t="s">
        <v>15</v>
      </c>
      <c r="F3348" t="s">
        <v>23</v>
      </c>
      <c r="G3348">
        <v>63</v>
      </c>
      <c r="H3348">
        <v>4</v>
      </c>
      <c r="I3348">
        <v>138082</v>
      </c>
      <c r="J3348">
        <v>1</v>
      </c>
      <c r="K3348">
        <v>0</v>
      </c>
      <c r="L3348">
        <v>1</v>
      </c>
      <c r="M3348">
        <v>166678</v>
      </c>
      <c r="N3348">
        <v>0</v>
      </c>
      <c r="O3348" t="str">
        <f t="shared" si="314"/>
        <v>60+</v>
      </c>
      <c r="P3348" t="str">
        <f t="shared" si="315"/>
        <v>Medium</v>
      </c>
      <c r="Q3348" t="str">
        <f t="shared" si="316"/>
        <v>Mid-Term</v>
      </c>
      <c r="R3348" t="str">
        <f t="shared" si="317"/>
        <v>High Balance</v>
      </c>
      <c r="S3348" t="str">
        <f t="shared" si="318"/>
        <v>High Value</v>
      </c>
      <c r="T3348">
        <v>1</v>
      </c>
      <c r="U3348">
        <f t="shared" si="319"/>
        <v>0</v>
      </c>
    </row>
    <row r="3349" spans="1:21" x14ac:dyDescent="0.25">
      <c r="A3349">
        <v>2025</v>
      </c>
      <c r="B3349">
        <v>15694510</v>
      </c>
      <c r="C3349" t="s">
        <v>1344</v>
      </c>
      <c r="D3349">
        <v>725</v>
      </c>
      <c r="E3349" t="s">
        <v>15</v>
      </c>
      <c r="F3349" t="s">
        <v>23</v>
      </c>
      <c r="G3349">
        <v>45</v>
      </c>
      <c r="H3349">
        <v>1</v>
      </c>
      <c r="I3349">
        <v>129855</v>
      </c>
      <c r="J3349">
        <v>1</v>
      </c>
      <c r="K3349">
        <v>0</v>
      </c>
      <c r="L3349">
        <v>0</v>
      </c>
      <c r="M3349">
        <v>24219</v>
      </c>
      <c r="N3349">
        <v>0</v>
      </c>
      <c r="O3349" t="str">
        <f t="shared" si="314"/>
        <v>30-45</v>
      </c>
      <c r="P3349" t="str">
        <f t="shared" si="315"/>
        <v>Medium</v>
      </c>
      <c r="Q3349" t="str">
        <f t="shared" si="316"/>
        <v>New</v>
      </c>
      <c r="R3349" t="str">
        <f t="shared" si="317"/>
        <v>High Balance</v>
      </c>
      <c r="S3349" t="str">
        <f t="shared" si="318"/>
        <v>High Value</v>
      </c>
      <c r="T3349">
        <v>1</v>
      </c>
      <c r="U3349">
        <f t="shared" si="319"/>
        <v>0</v>
      </c>
    </row>
    <row r="3350" spans="1:21" x14ac:dyDescent="0.25">
      <c r="A3350">
        <v>2025</v>
      </c>
      <c r="B3350">
        <v>15572291</v>
      </c>
      <c r="C3350" t="s">
        <v>556</v>
      </c>
      <c r="D3350">
        <v>825</v>
      </c>
      <c r="E3350" t="s">
        <v>15</v>
      </c>
      <c r="F3350" t="s">
        <v>23</v>
      </c>
      <c r="G3350">
        <v>40</v>
      </c>
      <c r="H3350">
        <v>6</v>
      </c>
      <c r="I3350">
        <v>132308</v>
      </c>
      <c r="J3350">
        <v>1</v>
      </c>
      <c r="K3350">
        <v>0</v>
      </c>
      <c r="L3350">
        <v>0</v>
      </c>
      <c r="M3350">
        <v>117122</v>
      </c>
      <c r="N3350">
        <v>0</v>
      </c>
      <c r="O3350" t="str">
        <f t="shared" si="314"/>
        <v>30-45</v>
      </c>
      <c r="P3350" t="str">
        <f t="shared" si="315"/>
        <v>High</v>
      </c>
      <c r="Q3350" t="str">
        <f t="shared" si="316"/>
        <v>Mid-Term</v>
      </c>
      <c r="R3350" t="str">
        <f t="shared" si="317"/>
        <v>High Balance</v>
      </c>
      <c r="S3350" t="str">
        <f t="shared" si="318"/>
        <v>High Value</v>
      </c>
      <c r="T3350">
        <v>1</v>
      </c>
      <c r="U3350">
        <f t="shared" si="319"/>
        <v>0</v>
      </c>
    </row>
    <row r="3351" spans="1:21" x14ac:dyDescent="0.25">
      <c r="A3351">
        <v>2025</v>
      </c>
      <c r="B3351">
        <v>15603465</v>
      </c>
      <c r="C3351" t="s">
        <v>1642</v>
      </c>
      <c r="D3351">
        <v>665</v>
      </c>
      <c r="E3351" t="s">
        <v>26</v>
      </c>
      <c r="F3351" t="s">
        <v>16</v>
      </c>
      <c r="G3351">
        <v>45</v>
      </c>
      <c r="H3351">
        <v>5</v>
      </c>
      <c r="I3351">
        <v>155448</v>
      </c>
      <c r="J3351">
        <v>2</v>
      </c>
      <c r="K3351">
        <v>1</v>
      </c>
      <c r="L3351">
        <v>0</v>
      </c>
      <c r="M3351">
        <v>51872</v>
      </c>
      <c r="N3351">
        <v>1</v>
      </c>
      <c r="O3351" t="str">
        <f t="shared" si="314"/>
        <v>30-45</v>
      </c>
      <c r="P3351" t="str">
        <f t="shared" si="315"/>
        <v>Medium</v>
      </c>
      <c r="Q3351" t="str">
        <f t="shared" si="316"/>
        <v>Mid-Term</v>
      </c>
      <c r="R3351" t="str">
        <f t="shared" si="317"/>
        <v>High Balance</v>
      </c>
      <c r="S3351" t="str">
        <f t="shared" si="318"/>
        <v>High Value</v>
      </c>
      <c r="T3351">
        <v>1</v>
      </c>
      <c r="U3351">
        <f t="shared" si="319"/>
        <v>155448</v>
      </c>
    </row>
    <row r="3352" spans="1:21" x14ac:dyDescent="0.25">
      <c r="A3352">
        <v>2025</v>
      </c>
      <c r="B3352">
        <v>15685628</v>
      </c>
      <c r="C3352" t="s">
        <v>137</v>
      </c>
      <c r="D3352">
        <v>670</v>
      </c>
      <c r="E3352" t="s">
        <v>18</v>
      </c>
      <c r="F3352" t="s">
        <v>23</v>
      </c>
      <c r="G3352">
        <v>35</v>
      </c>
      <c r="H3352">
        <v>2</v>
      </c>
      <c r="I3352">
        <v>124269</v>
      </c>
      <c r="J3352">
        <v>2</v>
      </c>
      <c r="K3352">
        <v>0</v>
      </c>
      <c r="L3352">
        <v>1</v>
      </c>
      <c r="M3352">
        <v>84321</v>
      </c>
      <c r="N3352">
        <v>0</v>
      </c>
      <c r="O3352" t="str">
        <f t="shared" si="314"/>
        <v>30-45</v>
      </c>
      <c r="P3352" t="str">
        <f t="shared" si="315"/>
        <v>Medium</v>
      </c>
      <c r="Q3352" t="str">
        <f t="shared" si="316"/>
        <v>New</v>
      </c>
      <c r="R3352" t="str">
        <f t="shared" si="317"/>
        <v>High Balance</v>
      </c>
      <c r="S3352" t="str">
        <f t="shared" si="318"/>
        <v>High Value</v>
      </c>
      <c r="T3352">
        <v>1</v>
      </c>
      <c r="U3352">
        <f t="shared" si="319"/>
        <v>0</v>
      </c>
    </row>
    <row r="3353" spans="1:21" x14ac:dyDescent="0.25">
      <c r="A3353">
        <v>2025</v>
      </c>
      <c r="B3353">
        <v>15792729</v>
      </c>
      <c r="C3353" t="s">
        <v>1509</v>
      </c>
      <c r="D3353">
        <v>474</v>
      </c>
      <c r="E3353" t="s">
        <v>26</v>
      </c>
      <c r="F3353" t="s">
        <v>16</v>
      </c>
      <c r="G3353">
        <v>34</v>
      </c>
      <c r="H3353">
        <v>9</v>
      </c>
      <c r="I3353">
        <v>176311</v>
      </c>
      <c r="J3353">
        <v>1</v>
      </c>
      <c r="K3353">
        <v>1</v>
      </c>
      <c r="L3353">
        <v>0</v>
      </c>
      <c r="M3353">
        <v>160213</v>
      </c>
      <c r="N3353">
        <v>0</v>
      </c>
      <c r="O3353" t="str">
        <f t="shared" si="314"/>
        <v>30-45</v>
      </c>
      <c r="P3353" t="str">
        <f t="shared" si="315"/>
        <v>Low</v>
      </c>
      <c r="Q3353" t="str">
        <f t="shared" si="316"/>
        <v>Long-Term</v>
      </c>
      <c r="R3353" t="str">
        <f t="shared" si="317"/>
        <v>High Balance</v>
      </c>
      <c r="S3353" t="str">
        <f t="shared" si="318"/>
        <v>High Value</v>
      </c>
      <c r="T3353">
        <v>1</v>
      </c>
      <c r="U3353">
        <f t="shared" si="319"/>
        <v>0</v>
      </c>
    </row>
    <row r="3354" spans="1:21" x14ac:dyDescent="0.25">
      <c r="A3354">
        <v>2025</v>
      </c>
      <c r="B3354">
        <v>15767414</v>
      </c>
      <c r="C3354" t="s">
        <v>137</v>
      </c>
      <c r="D3354">
        <v>591</v>
      </c>
      <c r="E3354" t="s">
        <v>15</v>
      </c>
      <c r="F3354" t="s">
        <v>23</v>
      </c>
      <c r="G3354">
        <v>40</v>
      </c>
      <c r="H3354">
        <v>2</v>
      </c>
      <c r="I3354">
        <v>99886</v>
      </c>
      <c r="J3354">
        <v>2</v>
      </c>
      <c r="K3354">
        <v>1</v>
      </c>
      <c r="L3354">
        <v>1</v>
      </c>
      <c r="M3354">
        <v>88695</v>
      </c>
      <c r="N3354">
        <v>0</v>
      </c>
      <c r="O3354" t="str">
        <f t="shared" si="314"/>
        <v>30-45</v>
      </c>
      <c r="P3354" t="str">
        <f t="shared" si="315"/>
        <v>Low</v>
      </c>
      <c r="Q3354" t="str">
        <f t="shared" si="316"/>
        <v>New</v>
      </c>
      <c r="R3354" t="str">
        <f t="shared" si="317"/>
        <v>Low Balance</v>
      </c>
      <c r="S3354" t="str">
        <f t="shared" si="318"/>
        <v>Normal</v>
      </c>
      <c r="T3354">
        <v>1</v>
      </c>
      <c r="U3354">
        <f t="shared" si="319"/>
        <v>0</v>
      </c>
    </row>
    <row r="3355" spans="1:21" x14ac:dyDescent="0.25">
      <c r="A3355">
        <v>2025</v>
      </c>
      <c r="B3355">
        <v>15568044</v>
      </c>
      <c r="C3355" t="s">
        <v>1108</v>
      </c>
      <c r="D3355">
        <v>508</v>
      </c>
      <c r="E3355" t="s">
        <v>15</v>
      </c>
      <c r="F3355" t="s">
        <v>16</v>
      </c>
      <c r="G3355">
        <v>31</v>
      </c>
      <c r="H3355">
        <v>7</v>
      </c>
      <c r="I3355">
        <v>0</v>
      </c>
      <c r="J3355">
        <v>2</v>
      </c>
      <c r="K3355">
        <v>1</v>
      </c>
      <c r="L3355">
        <v>1</v>
      </c>
      <c r="M3355">
        <v>6123</v>
      </c>
      <c r="N3355">
        <v>0</v>
      </c>
      <c r="O3355" t="str">
        <f t="shared" si="314"/>
        <v>30-45</v>
      </c>
      <c r="P3355" t="str">
        <f t="shared" si="315"/>
        <v>Low</v>
      </c>
      <c r="Q3355" t="str">
        <f t="shared" si="316"/>
        <v>Mid-Term</v>
      </c>
      <c r="R3355" t="str">
        <f t="shared" si="317"/>
        <v>Zero Balance</v>
      </c>
      <c r="S3355" t="str">
        <f t="shared" si="318"/>
        <v>Normal</v>
      </c>
      <c r="T3355">
        <v>1</v>
      </c>
      <c r="U3355">
        <f t="shared" si="319"/>
        <v>0</v>
      </c>
    </row>
    <row r="3356" spans="1:21" x14ac:dyDescent="0.25">
      <c r="A3356">
        <v>2025</v>
      </c>
      <c r="B3356">
        <v>15751333</v>
      </c>
      <c r="C3356" t="s">
        <v>302</v>
      </c>
      <c r="D3356">
        <v>695</v>
      </c>
      <c r="E3356" t="s">
        <v>15</v>
      </c>
      <c r="F3356" t="s">
        <v>16</v>
      </c>
      <c r="G3356">
        <v>36</v>
      </c>
      <c r="H3356">
        <v>2</v>
      </c>
      <c r="I3356">
        <v>0</v>
      </c>
      <c r="J3356">
        <v>2</v>
      </c>
      <c r="K3356">
        <v>0</v>
      </c>
      <c r="L3356">
        <v>1</v>
      </c>
      <c r="M3356">
        <v>167750</v>
      </c>
      <c r="N3356">
        <v>0</v>
      </c>
      <c r="O3356" t="str">
        <f t="shared" si="314"/>
        <v>30-45</v>
      </c>
      <c r="P3356" t="str">
        <f t="shared" si="315"/>
        <v>Medium</v>
      </c>
      <c r="Q3356" t="str">
        <f t="shared" si="316"/>
        <v>New</v>
      </c>
      <c r="R3356" t="str">
        <f t="shared" si="317"/>
        <v>Zero Balance</v>
      </c>
      <c r="S3356" t="str">
        <f t="shared" si="318"/>
        <v>Normal</v>
      </c>
      <c r="T3356">
        <v>1</v>
      </c>
      <c r="U3356">
        <f t="shared" si="319"/>
        <v>0</v>
      </c>
    </row>
    <row r="3357" spans="1:21" x14ac:dyDescent="0.25">
      <c r="A3357">
        <v>2025</v>
      </c>
      <c r="B3357">
        <v>15623062</v>
      </c>
      <c r="C3357" t="s">
        <v>1643</v>
      </c>
      <c r="D3357">
        <v>660</v>
      </c>
      <c r="E3357" t="s">
        <v>26</v>
      </c>
      <c r="F3357" t="s">
        <v>23</v>
      </c>
      <c r="G3357">
        <v>24</v>
      </c>
      <c r="H3357">
        <v>5</v>
      </c>
      <c r="I3357">
        <v>85089</v>
      </c>
      <c r="J3357">
        <v>1</v>
      </c>
      <c r="K3357">
        <v>1</v>
      </c>
      <c r="L3357">
        <v>1</v>
      </c>
      <c r="M3357">
        <v>71638</v>
      </c>
      <c r="N3357">
        <v>0</v>
      </c>
      <c r="O3357" t="str">
        <f t="shared" si="314"/>
        <v>&lt;30</v>
      </c>
      <c r="P3357" t="str">
        <f t="shared" si="315"/>
        <v>Medium</v>
      </c>
      <c r="Q3357" t="str">
        <f t="shared" si="316"/>
        <v>Mid-Term</v>
      </c>
      <c r="R3357" t="str">
        <f t="shared" si="317"/>
        <v>Low Balance</v>
      </c>
      <c r="S3357" t="str">
        <f t="shared" si="318"/>
        <v>Normal</v>
      </c>
      <c r="T3357">
        <v>1</v>
      </c>
      <c r="U3357">
        <f t="shared" si="319"/>
        <v>0</v>
      </c>
    </row>
    <row r="3358" spans="1:21" x14ac:dyDescent="0.25">
      <c r="A3358">
        <v>2025</v>
      </c>
      <c r="B3358">
        <v>15713621</v>
      </c>
      <c r="C3358" t="s">
        <v>1644</v>
      </c>
      <c r="D3358">
        <v>687</v>
      </c>
      <c r="E3358" t="s">
        <v>26</v>
      </c>
      <c r="F3358" t="s">
        <v>23</v>
      </c>
      <c r="G3358">
        <v>41</v>
      </c>
      <c r="H3358">
        <v>10</v>
      </c>
      <c r="I3358">
        <v>134318</v>
      </c>
      <c r="J3358">
        <v>2</v>
      </c>
      <c r="K3358">
        <v>1</v>
      </c>
      <c r="L3358">
        <v>1</v>
      </c>
      <c r="M3358">
        <v>198065</v>
      </c>
      <c r="N3358">
        <v>0</v>
      </c>
      <c r="O3358" t="str">
        <f t="shared" si="314"/>
        <v>30-45</v>
      </c>
      <c r="P3358" t="str">
        <f t="shared" si="315"/>
        <v>Medium</v>
      </c>
      <c r="Q3358" t="str">
        <f t="shared" si="316"/>
        <v>Long-Term</v>
      </c>
      <c r="R3358" t="str">
        <f t="shared" si="317"/>
        <v>High Balance</v>
      </c>
      <c r="S3358" t="str">
        <f t="shared" si="318"/>
        <v>High Value</v>
      </c>
      <c r="T3358">
        <v>1</v>
      </c>
      <c r="U3358">
        <f t="shared" si="319"/>
        <v>0</v>
      </c>
    </row>
    <row r="3359" spans="1:21" x14ac:dyDescent="0.25">
      <c r="A3359">
        <v>2025</v>
      </c>
      <c r="B3359">
        <v>15670668</v>
      </c>
      <c r="C3359" t="s">
        <v>1186</v>
      </c>
      <c r="D3359">
        <v>658</v>
      </c>
      <c r="E3359" t="s">
        <v>26</v>
      </c>
      <c r="F3359" t="s">
        <v>23</v>
      </c>
      <c r="G3359">
        <v>29</v>
      </c>
      <c r="H3359">
        <v>5</v>
      </c>
      <c r="I3359">
        <v>75396</v>
      </c>
      <c r="J3359">
        <v>2</v>
      </c>
      <c r="K3359">
        <v>0</v>
      </c>
      <c r="L3359">
        <v>1</v>
      </c>
      <c r="M3359">
        <v>54915</v>
      </c>
      <c r="N3359">
        <v>0</v>
      </c>
      <c r="O3359" t="str">
        <f t="shared" si="314"/>
        <v>&lt;30</v>
      </c>
      <c r="P3359" t="str">
        <f t="shared" si="315"/>
        <v>Medium</v>
      </c>
      <c r="Q3359" t="str">
        <f t="shared" si="316"/>
        <v>Mid-Term</v>
      </c>
      <c r="R3359" t="str">
        <f t="shared" si="317"/>
        <v>Low Balance</v>
      </c>
      <c r="S3359" t="str">
        <f t="shared" si="318"/>
        <v>Normal</v>
      </c>
      <c r="T3359">
        <v>1</v>
      </c>
      <c r="U3359">
        <f t="shared" si="319"/>
        <v>0</v>
      </c>
    </row>
    <row r="3360" spans="1:21" x14ac:dyDescent="0.25">
      <c r="A3360">
        <v>2025</v>
      </c>
      <c r="B3360">
        <v>15750638</v>
      </c>
      <c r="C3360" t="s">
        <v>1061</v>
      </c>
      <c r="D3360">
        <v>705</v>
      </c>
      <c r="E3360" t="s">
        <v>26</v>
      </c>
      <c r="F3360" t="s">
        <v>16</v>
      </c>
      <c r="G3360">
        <v>33</v>
      </c>
      <c r="H3360">
        <v>5</v>
      </c>
      <c r="I3360">
        <v>116766</v>
      </c>
      <c r="J3360">
        <v>1</v>
      </c>
      <c r="K3360">
        <v>0</v>
      </c>
      <c r="L3360">
        <v>0</v>
      </c>
      <c r="M3360">
        <v>190659</v>
      </c>
      <c r="N3360">
        <v>1</v>
      </c>
      <c r="O3360" t="str">
        <f t="shared" si="314"/>
        <v>30-45</v>
      </c>
      <c r="P3360" t="str">
        <f t="shared" si="315"/>
        <v>Medium</v>
      </c>
      <c r="Q3360" t="str">
        <f t="shared" si="316"/>
        <v>Mid-Term</v>
      </c>
      <c r="R3360" t="str">
        <f t="shared" si="317"/>
        <v>High Balance</v>
      </c>
      <c r="S3360" t="str">
        <f t="shared" si="318"/>
        <v>High Value</v>
      </c>
      <c r="T3360">
        <v>1</v>
      </c>
      <c r="U3360">
        <f t="shared" si="319"/>
        <v>116766</v>
      </c>
    </row>
    <row r="3361" spans="1:21" x14ac:dyDescent="0.25">
      <c r="A3361">
        <v>2025</v>
      </c>
      <c r="B3361">
        <v>15747878</v>
      </c>
      <c r="C3361" t="s">
        <v>1645</v>
      </c>
      <c r="D3361">
        <v>739</v>
      </c>
      <c r="E3361" t="s">
        <v>18</v>
      </c>
      <c r="F3361" t="s">
        <v>23</v>
      </c>
      <c r="G3361">
        <v>60</v>
      </c>
      <c r="H3361">
        <v>4</v>
      </c>
      <c r="I3361">
        <v>0</v>
      </c>
      <c r="J3361">
        <v>1</v>
      </c>
      <c r="K3361">
        <v>1</v>
      </c>
      <c r="L3361">
        <v>1</v>
      </c>
      <c r="M3361">
        <v>51638</v>
      </c>
      <c r="N3361">
        <v>0</v>
      </c>
      <c r="O3361" t="str">
        <f t="shared" si="314"/>
        <v>46-60</v>
      </c>
      <c r="P3361" t="str">
        <f t="shared" si="315"/>
        <v>Medium</v>
      </c>
      <c r="Q3361" t="str">
        <f t="shared" si="316"/>
        <v>Mid-Term</v>
      </c>
      <c r="R3361" t="str">
        <f t="shared" si="317"/>
        <v>Zero Balance</v>
      </c>
      <c r="S3361" t="str">
        <f t="shared" si="318"/>
        <v>Normal</v>
      </c>
      <c r="T3361">
        <v>1</v>
      </c>
      <c r="U3361">
        <f t="shared" si="319"/>
        <v>0</v>
      </c>
    </row>
    <row r="3362" spans="1:21" x14ac:dyDescent="0.25">
      <c r="A3362">
        <v>2025</v>
      </c>
      <c r="B3362">
        <v>15726796</v>
      </c>
      <c r="C3362" t="s">
        <v>1646</v>
      </c>
      <c r="D3362">
        <v>844</v>
      </c>
      <c r="E3362" t="s">
        <v>15</v>
      </c>
      <c r="F3362" t="s">
        <v>23</v>
      </c>
      <c r="G3362">
        <v>38</v>
      </c>
      <c r="H3362">
        <v>7</v>
      </c>
      <c r="I3362">
        <v>111502</v>
      </c>
      <c r="J3362">
        <v>1</v>
      </c>
      <c r="K3362">
        <v>1</v>
      </c>
      <c r="L3362">
        <v>1</v>
      </c>
      <c r="M3362">
        <v>119333</v>
      </c>
      <c r="N3362">
        <v>0</v>
      </c>
      <c r="O3362" t="str">
        <f t="shared" si="314"/>
        <v>30-45</v>
      </c>
      <c r="P3362" t="str">
        <f t="shared" si="315"/>
        <v>High</v>
      </c>
      <c r="Q3362" t="str">
        <f t="shared" si="316"/>
        <v>Mid-Term</v>
      </c>
      <c r="R3362" t="str">
        <f t="shared" si="317"/>
        <v>High Balance</v>
      </c>
      <c r="S3362" t="str">
        <f t="shared" si="318"/>
        <v>High Value</v>
      </c>
      <c r="T3362">
        <v>1</v>
      </c>
      <c r="U3362">
        <f t="shared" si="319"/>
        <v>0</v>
      </c>
    </row>
    <row r="3363" spans="1:21" x14ac:dyDescent="0.25">
      <c r="A3363">
        <v>2025</v>
      </c>
      <c r="B3363">
        <v>15754952</v>
      </c>
      <c r="C3363" t="s">
        <v>783</v>
      </c>
      <c r="D3363">
        <v>602</v>
      </c>
      <c r="E3363" t="s">
        <v>26</v>
      </c>
      <c r="F3363" t="s">
        <v>16</v>
      </c>
      <c r="G3363">
        <v>48</v>
      </c>
      <c r="H3363">
        <v>7</v>
      </c>
      <c r="I3363">
        <v>76595</v>
      </c>
      <c r="J3363">
        <v>2</v>
      </c>
      <c r="K3363">
        <v>0</v>
      </c>
      <c r="L3363">
        <v>0</v>
      </c>
      <c r="M3363">
        <v>127095</v>
      </c>
      <c r="N3363">
        <v>0</v>
      </c>
      <c r="O3363" t="str">
        <f t="shared" si="314"/>
        <v>46-60</v>
      </c>
      <c r="P3363" t="str">
        <f t="shared" si="315"/>
        <v>Medium</v>
      </c>
      <c r="Q3363" t="str">
        <f t="shared" si="316"/>
        <v>Mid-Term</v>
      </c>
      <c r="R3363" t="str">
        <f t="shared" si="317"/>
        <v>Low Balance</v>
      </c>
      <c r="S3363" t="str">
        <f t="shared" si="318"/>
        <v>Normal</v>
      </c>
      <c r="T3363">
        <v>1</v>
      </c>
      <c r="U3363">
        <f t="shared" si="319"/>
        <v>0</v>
      </c>
    </row>
    <row r="3364" spans="1:21" x14ac:dyDescent="0.25">
      <c r="A3364">
        <v>2025</v>
      </c>
      <c r="B3364">
        <v>15652192</v>
      </c>
      <c r="C3364" t="s">
        <v>1647</v>
      </c>
      <c r="D3364">
        <v>759</v>
      </c>
      <c r="E3364" t="s">
        <v>15</v>
      </c>
      <c r="F3364" t="s">
        <v>16</v>
      </c>
      <c r="G3364">
        <v>33</v>
      </c>
      <c r="H3364">
        <v>9</v>
      </c>
      <c r="I3364">
        <v>160541</v>
      </c>
      <c r="J3364">
        <v>2</v>
      </c>
      <c r="K3364">
        <v>0</v>
      </c>
      <c r="L3364">
        <v>0</v>
      </c>
      <c r="M3364">
        <v>93541</v>
      </c>
      <c r="N3364">
        <v>0</v>
      </c>
      <c r="O3364" t="str">
        <f t="shared" si="314"/>
        <v>30-45</v>
      </c>
      <c r="P3364" t="str">
        <f t="shared" si="315"/>
        <v>High</v>
      </c>
      <c r="Q3364" t="str">
        <f t="shared" si="316"/>
        <v>Long-Term</v>
      </c>
      <c r="R3364" t="str">
        <f t="shared" si="317"/>
        <v>High Balance</v>
      </c>
      <c r="S3364" t="str">
        <f t="shared" si="318"/>
        <v>High Value</v>
      </c>
      <c r="T3364">
        <v>1</v>
      </c>
      <c r="U3364">
        <f t="shared" si="319"/>
        <v>0</v>
      </c>
    </row>
    <row r="3365" spans="1:21" x14ac:dyDescent="0.25">
      <c r="A3365">
        <v>2025</v>
      </c>
      <c r="B3365">
        <v>15681924</v>
      </c>
      <c r="C3365" t="s">
        <v>1648</v>
      </c>
      <c r="D3365">
        <v>747</v>
      </c>
      <c r="E3365" t="s">
        <v>26</v>
      </c>
      <c r="F3365" t="s">
        <v>23</v>
      </c>
      <c r="G3365">
        <v>38</v>
      </c>
      <c r="H3365">
        <v>2</v>
      </c>
      <c r="I3365">
        <v>129729</v>
      </c>
      <c r="J3365">
        <v>1</v>
      </c>
      <c r="K3365">
        <v>1</v>
      </c>
      <c r="L3365">
        <v>0</v>
      </c>
      <c r="M3365">
        <v>89290</v>
      </c>
      <c r="N3365">
        <v>0</v>
      </c>
      <c r="O3365" t="str">
        <f t="shared" si="314"/>
        <v>30-45</v>
      </c>
      <c r="P3365" t="str">
        <f t="shared" si="315"/>
        <v>Medium</v>
      </c>
      <c r="Q3365" t="str">
        <f t="shared" si="316"/>
        <v>New</v>
      </c>
      <c r="R3365" t="str">
        <f t="shared" si="317"/>
        <v>High Balance</v>
      </c>
      <c r="S3365" t="str">
        <f t="shared" si="318"/>
        <v>High Value</v>
      </c>
      <c r="T3365">
        <v>1</v>
      </c>
      <c r="U3365">
        <f t="shared" si="319"/>
        <v>0</v>
      </c>
    </row>
    <row r="3366" spans="1:21" x14ac:dyDescent="0.25">
      <c r="A3366">
        <v>2025</v>
      </c>
      <c r="B3366">
        <v>15763544</v>
      </c>
      <c r="C3366" t="s">
        <v>809</v>
      </c>
      <c r="D3366">
        <v>673</v>
      </c>
      <c r="E3366" t="s">
        <v>15</v>
      </c>
      <c r="F3366" t="s">
        <v>23</v>
      </c>
      <c r="G3366">
        <v>47</v>
      </c>
      <c r="H3366">
        <v>1</v>
      </c>
      <c r="I3366">
        <v>0</v>
      </c>
      <c r="J3366">
        <v>2</v>
      </c>
      <c r="K3366">
        <v>0</v>
      </c>
      <c r="L3366">
        <v>0</v>
      </c>
      <c r="M3366">
        <v>108762</v>
      </c>
      <c r="N3366">
        <v>0</v>
      </c>
      <c r="O3366" t="str">
        <f t="shared" si="314"/>
        <v>46-60</v>
      </c>
      <c r="P3366" t="str">
        <f t="shared" si="315"/>
        <v>Medium</v>
      </c>
      <c r="Q3366" t="str">
        <f t="shared" si="316"/>
        <v>New</v>
      </c>
      <c r="R3366" t="str">
        <f t="shared" si="317"/>
        <v>Zero Balance</v>
      </c>
      <c r="S3366" t="str">
        <f t="shared" si="318"/>
        <v>Normal</v>
      </c>
      <c r="T3366">
        <v>1</v>
      </c>
      <c r="U3366">
        <f t="shared" si="319"/>
        <v>0</v>
      </c>
    </row>
    <row r="3367" spans="1:21" x14ac:dyDescent="0.25">
      <c r="A3367">
        <v>2025</v>
      </c>
      <c r="B3367">
        <v>15764431</v>
      </c>
      <c r="C3367" t="s">
        <v>1649</v>
      </c>
      <c r="D3367">
        <v>671</v>
      </c>
      <c r="E3367" t="s">
        <v>18</v>
      </c>
      <c r="F3367" t="s">
        <v>16</v>
      </c>
      <c r="G3367">
        <v>34</v>
      </c>
      <c r="H3367">
        <v>5</v>
      </c>
      <c r="I3367">
        <v>130929</v>
      </c>
      <c r="J3367">
        <v>4</v>
      </c>
      <c r="K3367">
        <v>1</v>
      </c>
      <c r="L3367">
        <v>1</v>
      </c>
      <c r="M3367">
        <v>28238</v>
      </c>
      <c r="N3367">
        <v>1</v>
      </c>
      <c r="O3367" t="str">
        <f t="shared" si="314"/>
        <v>30-45</v>
      </c>
      <c r="P3367" t="str">
        <f t="shared" si="315"/>
        <v>Medium</v>
      </c>
      <c r="Q3367" t="str">
        <f t="shared" si="316"/>
        <v>Mid-Term</v>
      </c>
      <c r="R3367" t="str">
        <f t="shared" si="317"/>
        <v>High Balance</v>
      </c>
      <c r="S3367" t="str">
        <f t="shared" si="318"/>
        <v>High Value</v>
      </c>
      <c r="T3367">
        <v>1</v>
      </c>
      <c r="U3367">
        <f t="shared" si="319"/>
        <v>130929</v>
      </c>
    </row>
    <row r="3368" spans="1:21" x14ac:dyDescent="0.25">
      <c r="A3368">
        <v>2025</v>
      </c>
      <c r="B3368">
        <v>15684010</v>
      </c>
      <c r="C3368" t="s">
        <v>943</v>
      </c>
      <c r="D3368">
        <v>640</v>
      </c>
      <c r="E3368" t="s">
        <v>26</v>
      </c>
      <c r="F3368" t="s">
        <v>16</v>
      </c>
      <c r="G3368">
        <v>74</v>
      </c>
      <c r="H3368">
        <v>2</v>
      </c>
      <c r="I3368">
        <v>116800</v>
      </c>
      <c r="J3368">
        <v>1</v>
      </c>
      <c r="K3368">
        <v>1</v>
      </c>
      <c r="L3368">
        <v>1</v>
      </c>
      <c r="M3368">
        <v>34130</v>
      </c>
      <c r="N3368">
        <v>0</v>
      </c>
      <c r="O3368" t="str">
        <f t="shared" si="314"/>
        <v>60+</v>
      </c>
      <c r="P3368" t="str">
        <f t="shared" si="315"/>
        <v>Medium</v>
      </c>
      <c r="Q3368" t="str">
        <f t="shared" si="316"/>
        <v>New</v>
      </c>
      <c r="R3368" t="str">
        <f t="shared" si="317"/>
        <v>High Balance</v>
      </c>
      <c r="S3368" t="str">
        <f t="shared" si="318"/>
        <v>High Value</v>
      </c>
      <c r="T3368">
        <v>1</v>
      </c>
      <c r="U3368">
        <f t="shared" si="319"/>
        <v>0</v>
      </c>
    </row>
    <row r="3369" spans="1:21" x14ac:dyDescent="0.25">
      <c r="A3369">
        <v>2025</v>
      </c>
      <c r="B3369">
        <v>15648881</v>
      </c>
      <c r="C3369" t="s">
        <v>195</v>
      </c>
      <c r="D3369">
        <v>581</v>
      </c>
      <c r="E3369" t="s">
        <v>26</v>
      </c>
      <c r="F3369" t="s">
        <v>23</v>
      </c>
      <c r="G3369">
        <v>40</v>
      </c>
      <c r="H3369">
        <v>0</v>
      </c>
      <c r="I3369">
        <v>101017</v>
      </c>
      <c r="J3369">
        <v>1</v>
      </c>
      <c r="K3369">
        <v>0</v>
      </c>
      <c r="L3369">
        <v>1</v>
      </c>
      <c r="M3369">
        <v>7926</v>
      </c>
      <c r="N3369">
        <v>1</v>
      </c>
      <c r="O3369" t="str">
        <f t="shared" si="314"/>
        <v>30-45</v>
      </c>
      <c r="P3369" t="str">
        <f t="shared" si="315"/>
        <v>Low</v>
      </c>
      <c r="Q3369" t="str">
        <f t="shared" si="316"/>
        <v>New</v>
      </c>
      <c r="R3369" t="str">
        <f t="shared" si="317"/>
        <v>High Balance</v>
      </c>
      <c r="S3369" t="str">
        <f t="shared" si="318"/>
        <v>High Value</v>
      </c>
      <c r="T3369">
        <v>1</v>
      </c>
      <c r="U3369">
        <f t="shared" si="319"/>
        <v>101017</v>
      </c>
    </row>
    <row r="3370" spans="1:21" x14ac:dyDescent="0.25">
      <c r="A3370">
        <v>2025</v>
      </c>
      <c r="B3370">
        <v>15733303</v>
      </c>
      <c r="C3370" t="s">
        <v>924</v>
      </c>
      <c r="D3370">
        <v>630</v>
      </c>
      <c r="E3370" t="s">
        <v>15</v>
      </c>
      <c r="F3370" t="s">
        <v>23</v>
      </c>
      <c r="G3370">
        <v>67</v>
      </c>
      <c r="H3370">
        <v>5</v>
      </c>
      <c r="I3370">
        <v>0</v>
      </c>
      <c r="J3370">
        <v>2</v>
      </c>
      <c r="K3370">
        <v>1</v>
      </c>
      <c r="L3370">
        <v>1</v>
      </c>
      <c r="M3370">
        <v>27330</v>
      </c>
      <c r="N3370">
        <v>0</v>
      </c>
      <c r="O3370" t="str">
        <f t="shared" si="314"/>
        <v>60+</v>
      </c>
      <c r="P3370" t="str">
        <f t="shared" si="315"/>
        <v>Medium</v>
      </c>
      <c r="Q3370" t="str">
        <f t="shared" si="316"/>
        <v>Mid-Term</v>
      </c>
      <c r="R3370" t="str">
        <f t="shared" si="317"/>
        <v>Zero Balance</v>
      </c>
      <c r="S3370" t="str">
        <f t="shared" si="318"/>
        <v>Normal</v>
      </c>
      <c r="T3370">
        <v>1</v>
      </c>
      <c r="U3370">
        <f t="shared" si="319"/>
        <v>0</v>
      </c>
    </row>
    <row r="3371" spans="1:21" x14ac:dyDescent="0.25">
      <c r="A3371">
        <v>2025</v>
      </c>
      <c r="B3371">
        <v>15643294</v>
      </c>
      <c r="C3371" t="s">
        <v>176</v>
      </c>
      <c r="D3371">
        <v>703</v>
      </c>
      <c r="E3371" t="s">
        <v>15</v>
      </c>
      <c r="F3371" t="s">
        <v>16</v>
      </c>
      <c r="G3371">
        <v>33</v>
      </c>
      <c r="H3371">
        <v>8</v>
      </c>
      <c r="I3371">
        <v>190567</v>
      </c>
      <c r="J3371">
        <v>1</v>
      </c>
      <c r="K3371">
        <v>1</v>
      </c>
      <c r="L3371">
        <v>1</v>
      </c>
      <c r="M3371">
        <v>79997</v>
      </c>
      <c r="N3371">
        <v>0</v>
      </c>
      <c r="O3371" t="str">
        <f t="shared" si="314"/>
        <v>30-45</v>
      </c>
      <c r="P3371" t="str">
        <f t="shared" si="315"/>
        <v>Medium</v>
      </c>
      <c r="Q3371" t="str">
        <f t="shared" si="316"/>
        <v>Long-Term</v>
      </c>
      <c r="R3371" t="str">
        <f t="shared" si="317"/>
        <v>High Balance</v>
      </c>
      <c r="S3371" t="str">
        <f t="shared" si="318"/>
        <v>High Value</v>
      </c>
      <c r="T3371">
        <v>1</v>
      </c>
      <c r="U3371">
        <f t="shared" si="319"/>
        <v>0</v>
      </c>
    </row>
    <row r="3372" spans="1:21" x14ac:dyDescent="0.25">
      <c r="A3372">
        <v>2025</v>
      </c>
      <c r="B3372">
        <v>15749905</v>
      </c>
      <c r="C3372" t="s">
        <v>390</v>
      </c>
      <c r="D3372">
        <v>698</v>
      </c>
      <c r="E3372" t="s">
        <v>18</v>
      </c>
      <c r="F3372" t="s">
        <v>16</v>
      </c>
      <c r="G3372">
        <v>47</v>
      </c>
      <c r="H3372">
        <v>6</v>
      </c>
      <c r="I3372">
        <v>0</v>
      </c>
      <c r="J3372">
        <v>1</v>
      </c>
      <c r="K3372">
        <v>1</v>
      </c>
      <c r="L3372">
        <v>0</v>
      </c>
      <c r="M3372">
        <v>50214</v>
      </c>
      <c r="N3372">
        <v>1</v>
      </c>
      <c r="O3372" t="str">
        <f t="shared" si="314"/>
        <v>46-60</v>
      </c>
      <c r="P3372" t="str">
        <f t="shared" si="315"/>
        <v>Medium</v>
      </c>
      <c r="Q3372" t="str">
        <f t="shared" si="316"/>
        <v>Mid-Term</v>
      </c>
      <c r="R3372" t="str">
        <f t="shared" si="317"/>
        <v>Zero Balance</v>
      </c>
      <c r="S3372" t="str">
        <f t="shared" si="318"/>
        <v>Normal</v>
      </c>
      <c r="T3372">
        <v>1</v>
      </c>
      <c r="U3372">
        <f t="shared" si="319"/>
        <v>0</v>
      </c>
    </row>
    <row r="3373" spans="1:21" x14ac:dyDescent="0.25">
      <c r="A3373">
        <v>2025</v>
      </c>
      <c r="B3373">
        <v>15625175</v>
      </c>
      <c r="C3373" t="s">
        <v>747</v>
      </c>
      <c r="D3373">
        <v>742</v>
      </c>
      <c r="E3373" t="s">
        <v>26</v>
      </c>
      <c r="F3373" t="s">
        <v>16</v>
      </c>
      <c r="G3373">
        <v>43</v>
      </c>
      <c r="H3373">
        <v>6</v>
      </c>
      <c r="I3373">
        <v>97068</v>
      </c>
      <c r="J3373">
        <v>1</v>
      </c>
      <c r="K3373">
        <v>0</v>
      </c>
      <c r="L3373">
        <v>1</v>
      </c>
      <c r="M3373">
        <v>60920</v>
      </c>
      <c r="N3373">
        <v>1</v>
      </c>
      <c r="O3373" t="str">
        <f t="shared" si="314"/>
        <v>30-45</v>
      </c>
      <c r="P3373" t="str">
        <f t="shared" si="315"/>
        <v>Medium</v>
      </c>
      <c r="Q3373" t="str">
        <f t="shared" si="316"/>
        <v>Mid-Term</v>
      </c>
      <c r="R3373" t="str">
        <f t="shared" si="317"/>
        <v>Low Balance</v>
      </c>
      <c r="S3373" t="str">
        <f t="shared" si="318"/>
        <v>Normal</v>
      </c>
      <c r="T3373">
        <v>1</v>
      </c>
      <c r="U3373">
        <f t="shared" si="319"/>
        <v>97068</v>
      </c>
    </row>
    <row r="3374" spans="1:21" x14ac:dyDescent="0.25">
      <c r="A3374">
        <v>2025</v>
      </c>
      <c r="B3374">
        <v>15643967</v>
      </c>
      <c r="C3374" t="s">
        <v>1001</v>
      </c>
      <c r="D3374">
        <v>652</v>
      </c>
      <c r="E3374" t="s">
        <v>15</v>
      </c>
      <c r="F3374" t="s">
        <v>16</v>
      </c>
      <c r="G3374">
        <v>37</v>
      </c>
      <c r="H3374">
        <v>4</v>
      </c>
      <c r="I3374">
        <v>92209</v>
      </c>
      <c r="J3374">
        <v>1</v>
      </c>
      <c r="K3374">
        <v>0</v>
      </c>
      <c r="L3374">
        <v>1</v>
      </c>
      <c r="M3374">
        <v>197700</v>
      </c>
      <c r="N3374">
        <v>1</v>
      </c>
      <c r="O3374" t="str">
        <f t="shared" si="314"/>
        <v>30-45</v>
      </c>
      <c r="P3374" t="str">
        <f t="shared" si="315"/>
        <v>Medium</v>
      </c>
      <c r="Q3374" t="str">
        <f t="shared" si="316"/>
        <v>Mid-Term</v>
      </c>
      <c r="R3374" t="str">
        <f t="shared" si="317"/>
        <v>Low Balance</v>
      </c>
      <c r="S3374" t="str">
        <f t="shared" si="318"/>
        <v>Normal</v>
      </c>
      <c r="T3374">
        <v>1</v>
      </c>
      <c r="U3374">
        <f t="shared" si="319"/>
        <v>92209</v>
      </c>
    </row>
    <row r="3375" spans="1:21" x14ac:dyDescent="0.25">
      <c r="A3375">
        <v>2025</v>
      </c>
      <c r="B3375">
        <v>15578251</v>
      </c>
      <c r="C3375" t="s">
        <v>1104</v>
      </c>
      <c r="D3375">
        <v>644</v>
      </c>
      <c r="E3375" t="s">
        <v>15</v>
      </c>
      <c r="F3375" t="s">
        <v>23</v>
      </c>
      <c r="G3375">
        <v>37</v>
      </c>
      <c r="H3375">
        <v>2</v>
      </c>
      <c r="I3375">
        <v>186348</v>
      </c>
      <c r="J3375">
        <v>2</v>
      </c>
      <c r="K3375">
        <v>1</v>
      </c>
      <c r="L3375">
        <v>0</v>
      </c>
      <c r="M3375">
        <v>92810</v>
      </c>
      <c r="N3375">
        <v>0</v>
      </c>
      <c r="O3375" t="str">
        <f t="shared" si="314"/>
        <v>30-45</v>
      </c>
      <c r="P3375" t="str">
        <f t="shared" si="315"/>
        <v>Medium</v>
      </c>
      <c r="Q3375" t="str">
        <f t="shared" si="316"/>
        <v>New</v>
      </c>
      <c r="R3375" t="str">
        <f t="shared" si="317"/>
        <v>High Balance</v>
      </c>
      <c r="S3375" t="str">
        <f t="shared" si="318"/>
        <v>High Value</v>
      </c>
      <c r="T3375">
        <v>1</v>
      </c>
      <c r="U3375">
        <f t="shared" si="319"/>
        <v>0</v>
      </c>
    </row>
    <row r="3376" spans="1:21" x14ac:dyDescent="0.25">
      <c r="A3376">
        <v>2025</v>
      </c>
      <c r="B3376">
        <v>15772573</v>
      </c>
      <c r="C3376" t="s">
        <v>949</v>
      </c>
      <c r="D3376">
        <v>735</v>
      </c>
      <c r="E3376" t="s">
        <v>18</v>
      </c>
      <c r="F3376" t="s">
        <v>23</v>
      </c>
      <c r="G3376">
        <v>55</v>
      </c>
      <c r="H3376">
        <v>2</v>
      </c>
      <c r="I3376">
        <v>103177</v>
      </c>
      <c r="J3376">
        <v>1</v>
      </c>
      <c r="K3376">
        <v>0</v>
      </c>
      <c r="L3376">
        <v>1</v>
      </c>
      <c r="M3376">
        <v>163516</v>
      </c>
      <c r="N3376">
        <v>0</v>
      </c>
      <c r="O3376" t="str">
        <f t="shared" si="314"/>
        <v>46-60</v>
      </c>
      <c r="P3376" t="str">
        <f t="shared" si="315"/>
        <v>Medium</v>
      </c>
      <c r="Q3376" t="str">
        <f t="shared" si="316"/>
        <v>New</v>
      </c>
      <c r="R3376" t="str">
        <f t="shared" si="317"/>
        <v>High Balance</v>
      </c>
      <c r="S3376" t="str">
        <f t="shared" si="318"/>
        <v>High Value</v>
      </c>
      <c r="T3376">
        <v>1</v>
      </c>
      <c r="U3376">
        <f t="shared" si="319"/>
        <v>0</v>
      </c>
    </row>
    <row r="3377" spans="1:21" x14ac:dyDescent="0.25">
      <c r="A3377">
        <v>2025</v>
      </c>
      <c r="B3377">
        <v>15733234</v>
      </c>
      <c r="C3377" t="s">
        <v>481</v>
      </c>
      <c r="D3377">
        <v>777</v>
      </c>
      <c r="E3377" t="s">
        <v>15</v>
      </c>
      <c r="F3377" t="s">
        <v>16</v>
      </c>
      <c r="G3377">
        <v>58</v>
      </c>
      <c r="H3377">
        <v>4</v>
      </c>
      <c r="I3377">
        <v>0</v>
      </c>
      <c r="J3377">
        <v>1</v>
      </c>
      <c r="K3377">
        <v>1</v>
      </c>
      <c r="L3377">
        <v>1</v>
      </c>
      <c r="M3377">
        <v>62449</v>
      </c>
      <c r="N3377">
        <v>1</v>
      </c>
      <c r="O3377" t="str">
        <f t="shared" si="314"/>
        <v>46-60</v>
      </c>
      <c r="P3377" t="str">
        <f t="shared" si="315"/>
        <v>High</v>
      </c>
      <c r="Q3377" t="str">
        <f t="shared" si="316"/>
        <v>Mid-Term</v>
      </c>
      <c r="R3377" t="str">
        <f t="shared" si="317"/>
        <v>Zero Balance</v>
      </c>
      <c r="S3377" t="str">
        <f t="shared" si="318"/>
        <v>Normal</v>
      </c>
      <c r="T3377">
        <v>1</v>
      </c>
      <c r="U3377">
        <f t="shared" si="319"/>
        <v>0</v>
      </c>
    </row>
    <row r="3378" spans="1:21" x14ac:dyDescent="0.25">
      <c r="A3378">
        <v>2025</v>
      </c>
      <c r="B3378">
        <v>15721582</v>
      </c>
      <c r="C3378" t="s">
        <v>432</v>
      </c>
      <c r="D3378">
        <v>644</v>
      </c>
      <c r="E3378" t="s">
        <v>26</v>
      </c>
      <c r="F3378" t="s">
        <v>16</v>
      </c>
      <c r="G3378">
        <v>40</v>
      </c>
      <c r="H3378">
        <v>4</v>
      </c>
      <c r="I3378">
        <v>77270</v>
      </c>
      <c r="J3378">
        <v>2</v>
      </c>
      <c r="K3378">
        <v>1</v>
      </c>
      <c r="L3378">
        <v>1</v>
      </c>
      <c r="M3378">
        <v>115800</v>
      </c>
      <c r="N3378">
        <v>1</v>
      </c>
      <c r="O3378" t="str">
        <f t="shared" si="314"/>
        <v>30-45</v>
      </c>
      <c r="P3378" t="str">
        <f t="shared" si="315"/>
        <v>Medium</v>
      </c>
      <c r="Q3378" t="str">
        <f t="shared" si="316"/>
        <v>Mid-Term</v>
      </c>
      <c r="R3378" t="str">
        <f t="shared" si="317"/>
        <v>Low Balance</v>
      </c>
      <c r="S3378" t="str">
        <f t="shared" si="318"/>
        <v>Normal</v>
      </c>
      <c r="T3378">
        <v>1</v>
      </c>
      <c r="U3378">
        <f t="shared" si="319"/>
        <v>77270</v>
      </c>
    </row>
    <row r="3379" spans="1:21" x14ac:dyDescent="0.25">
      <c r="A3379">
        <v>2025</v>
      </c>
      <c r="B3379">
        <v>15628219</v>
      </c>
      <c r="C3379" t="s">
        <v>741</v>
      </c>
      <c r="D3379">
        <v>665</v>
      </c>
      <c r="E3379" t="s">
        <v>26</v>
      </c>
      <c r="F3379" t="s">
        <v>16</v>
      </c>
      <c r="G3379">
        <v>37</v>
      </c>
      <c r="H3379">
        <v>3</v>
      </c>
      <c r="I3379">
        <v>111912</v>
      </c>
      <c r="J3379">
        <v>1</v>
      </c>
      <c r="K3379">
        <v>1</v>
      </c>
      <c r="L3379">
        <v>1</v>
      </c>
      <c r="M3379">
        <v>110360</v>
      </c>
      <c r="N3379">
        <v>1</v>
      </c>
      <c r="O3379" t="str">
        <f t="shared" si="314"/>
        <v>30-45</v>
      </c>
      <c r="P3379" t="str">
        <f t="shared" si="315"/>
        <v>Medium</v>
      </c>
      <c r="Q3379" t="str">
        <f t="shared" si="316"/>
        <v>New</v>
      </c>
      <c r="R3379" t="str">
        <f t="shared" si="317"/>
        <v>High Balance</v>
      </c>
      <c r="S3379" t="str">
        <f t="shared" si="318"/>
        <v>High Value</v>
      </c>
      <c r="T3379">
        <v>1</v>
      </c>
      <c r="U3379">
        <f t="shared" si="319"/>
        <v>111912</v>
      </c>
    </row>
    <row r="3380" spans="1:21" x14ac:dyDescent="0.25">
      <c r="A3380">
        <v>2025</v>
      </c>
      <c r="B3380">
        <v>15571302</v>
      </c>
      <c r="C3380" t="s">
        <v>1650</v>
      </c>
      <c r="D3380">
        <v>529</v>
      </c>
      <c r="E3380" t="s">
        <v>26</v>
      </c>
      <c r="F3380" t="s">
        <v>23</v>
      </c>
      <c r="G3380">
        <v>72</v>
      </c>
      <c r="H3380">
        <v>5</v>
      </c>
      <c r="I3380">
        <v>94216</v>
      </c>
      <c r="J3380">
        <v>1</v>
      </c>
      <c r="K3380">
        <v>1</v>
      </c>
      <c r="L3380">
        <v>1</v>
      </c>
      <c r="M3380">
        <v>78696</v>
      </c>
      <c r="N3380">
        <v>0</v>
      </c>
      <c r="O3380" t="str">
        <f t="shared" si="314"/>
        <v>60+</v>
      </c>
      <c r="P3380" t="str">
        <f t="shared" si="315"/>
        <v>Low</v>
      </c>
      <c r="Q3380" t="str">
        <f t="shared" si="316"/>
        <v>Mid-Term</v>
      </c>
      <c r="R3380" t="str">
        <f t="shared" si="317"/>
        <v>Low Balance</v>
      </c>
      <c r="S3380" t="str">
        <f t="shared" si="318"/>
        <v>Normal</v>
      </c>
      <c r="T3380">
        <v>1</v>
      </c>
      <c r="U3380">
        <f t="shared" si="319"/>
        <v>0</v>
      </c>
    </row>
    <row r="3381" spans="1:21" x14ac:dyDescent="0.25">
      <c r="A3381">
        <v>2025</v>
      </c>
      <c r="B3381">
        <v>15637178</v>
      </c>
      <c r="C3381" t="s">
        <v>1651</v>
      </c>
      <c r="D3381">
        <v>803</v>
      </c>
      <c r="E3381" t="s">
        <v>18</v>
      </c>
      <c r="F3381" t="s">
        <v>16</v>
      </c>
      <c r="G3381">
        <v>45</v>
      </c>
      <c r="H3381">
        <v>7</v>
      </c>
      <c r="I3381">
        <v>0</v>
      </c>
      <c r="J3381">
        <v>2</v>
      </c>
      <c r="K3381">
        <v>1</v>
      </c>
      <c r="L3381">
        <v>1</v>
      </c>
      <c r="M3381">
        <v>128378</v>
      </c>
      <c r="N3381">
        <v>0</v>
      </c>
      <c r="O3381" t="str">
        <f t="shared" si="314"/>
        <v>30-45</v>
      </c>
      <c r="P3381" t="str">
        <f t="shared" si="315"/>
        <v>High</v>
      </c>
      <c r="Q3381" t="str">
        <f t="shared" si="316"/>
        <v>Mid-Term</v>
      </c>
      <c r="R3381" t="str">
        <f t="shared" si="317"/>
        <v>Zero Balance</v>
      </c>
      <c r="S3381" t="str">
        <f t="shared" si="318"/>
        <v>Normal</v>
      </c>
      <c r="T3381">
        <v>1</v>
      </c>
      <c r="U3381">
        <f t="shared" si="319"/>
        <v>0</v>
      </c>
    </row>
    <row r="3382" spans="1:21" x14ac:dyDescent="0.25">
      <c r="A3382">
        <v>2025</v>
      </c>
      <c r="B3382">
        <v>15601184</v>
      </c>
      <c r="C3382" t="s">
        <v>778</v>
      </c>
      <c r="D3382">
        <v>604</v>
      </c>
      <c r="E3382" t="s">
        <v>18</v>
      </c>
      <c r="F3382" t="s">
        <v>16</v>
      </c>
      <c r="G3382">
        <v>26</v>
      </c>
      <c r="H3382">
        <v>3</v>
      </c>
      <c r="I3382">
        <v>0</v>
      </c>
      <c r="J3382">
        <v>2</v>
      </c>
      <c r="K3382">
        <v>1</v>
      </c>
      <c r="L3382">
        <v>0</v>
      </c>
      <c r="M3382">
        <v>155249</v>
      </c>
      <c r="N3382">
        <v>0</v>
      </c>
      <c r="O3382" t="str">
        <f t="shared" si="314"/>
        <v>&lt;30</v>
      </c>
      <c r="P3382" t="str">
        <f t="shared" si="315"/>
        <v>Medium</v>
      </c>
      <c r="Q3382" t="str">
        <f t="shared" si="316"/>
        <v>New</v>
      </c>
      <c r="R3382" t="str">
        <f t="shared" si="317"/>
        <v>Zero Balance</v>
      </c>
      <c r="S3382" t="str">
        <f t="shared" si="318"/>
        <v>Normal</v>
      </c>
      <c r="T3382">
        <v>1</v>
      </c>
      <c r="U3382">
        <f t="shared" si="319"/>
        <v>0</v>
      </c>
    </row>
    <row r="3383" spans="1:21" x14ac:dyDescent="0.25">
      <c r="A3383">
        <v>2025</v>
      </c>
      <c r="B3383">
        <v>15629511</v>
      </c>
      <c r="C3383" t="s">
        <v>1652</v>
      </c>
      <c r="D3383">
        <v>738</v>
      </c>
      <c r="E3383" t="s">
        <v>15</v>
      </c>
      <c r="F3383" t="s">
        <v>23</v>
      </c>
      <c r="G3383">
        <v>49</v>
      </c>
      <c r="H3383">
        <v>6</v>
      </c>
      <c r="I3383">
        <v>106771</v>
      </c>
      <c r="J3383">
        <v>1</v>
      </c>
      <c r="K3383">
        <v>1</v>
      </c>
      <c r="L3383">
        <v>0</v>
      </c>
      <c r="M3383">
        <v>123499</v>
      </c>
      <c r="N3383">
        <v>0</v>
      </c>
      <c r="O3383" t="str">
        <f t="shared" si="314"/>
        <v>46-60</v>
      </c>
      <c r="P3383" t="str">
        <f t="shared" si="315"/>
        <v>Medium</v>
      </c>
      <c r="Q3383" t="str">
        <f t="shared" si="316"/>
        <v>Mid-Term</v>
      </c>
      <c r="R3383" t="str">
        <f t="shared" si="317"/>
        <v>High Balance</v>
      </c>
      <c r="S3383" t="str">
        <f t="shared" si="318"/>
        <v>High Value</v>
      </c>
      <c r="T3383">
        <v>1</v>
      </c>
      <c r="U3383">
        <f t="shared" si="319"/>
        <v>0</v>
      </c>
    </row>
    <row r="3384" spans="1:21" x14ac:dyDescent="0.25">
      <c r="A3384">
        <v>2025</v>
      </c>
      <c r="B3384">
        <v>15570629</v>
      </c>
      <c r="C3384" t="s">
        <v>965</v>
      </c>
      <c r="D3384">
        <v>655</v>
      </c>
      <c r="E3384" t="s">
        <v>26</v>
      </c>
      <c r="F3384" t="s">
        <v>16</v>
      </c>
      <c r="G3384">
        <v>72</v>
      </c>
      <c r="H3384">
        <v>5</v>
      </c>
      <c r="I3384">
        <v>138090</v>
      </c>
      <c r="J3384">
        <v>2</v>
      </c>
      <c r="K3384">
        <v>1</v>
      </c>
      <c r="L3384">
        <v>1</v>
      </c>
      <c r="M3384">
        <v>99920</v>
      </c>
      <c r="N3384">
        <v>0</v>
      </c>
      <c r="O3384" t="str">
        <f t="shared" si="314"/>
        <v>60+</v>
      </c>
      <c r="P3384" t="str">
        <f t="shared" si="315"/>
        <v>Medium</v>
      </c>
      <c r="Q3384" t="str">
        <f t="shared" si="316"/>
        <v>Mid-Term</v>
      </c>
      <c r="R3384" t="str">
        <f t="shared" si="317"/>
        <v>High Balance</v>
      </c>
      <c r="S3384" t="str">
        <f t="shared" si="318"/>
        <v>High Value</v>
      </c>
      <c r="T3384">
        <v>1</v>
      </c>
      <c r="U3384">
        <f t="shared" si="319"/>
        <v>0</v>
      </c>
    </row>
    <row r="3385" spans="1:21" x14ac:dyDescent="0.25">
      <c r="A3385">
        <v>2025</v>
      </c>
      <c r="B3385">
        <v>15665766</v>
      </c>
      <c r="C3385" t="s">
        <v>125</v>
      </c>
      <c r="D3385">
        <v>698</v>
      </c>
      <c r="E3385" t="s">
        <v>26</v>
      </c>
      <c r="F3385" t="s">
        <v>23</v>
      </c>
      <c r="G3385">
        <v>39</v>
      </c>
      <c r="H3385">
        <v>9</v>
      </c>
      <c r="I3385">
        <v>133191</v>
      </c>
      <c r="J3385">
        <v>2</v>
      </c>
      <c r="K3385">
        <v>0</v>
      </c>
      <c r="L3385">
        <v>1</v>
      </c>
      <c r="M3385">
        <v>53289</v>
      </c>
      <c r="N3385">
        <v>0</v>
      </c>
      <c r="O3385" t="str">
        <f t="shared" si="314"/>
        <v>30-45</v>
      </c>
      <c r="P3385" t="str">
        <f t="shared" si="315"/>
        <v>Medium</v>
      </c>
      <c r="Q3385" t="str">
        <f t="shared" si="316"/>
        <v>Long-Term</v>
      </c>
      <c r="R3385" t="str">
        <f t="shared" si="317"/>
        <v>High Balance</v>
      </c>
      <c r="S3385" t="str">
        <f t="shared" si="318"/>
        <v>High Value</v>
      </c>
      <c r="T3385">
        <v>1</v>
      </c>
      <c r="U3385">
        <f t="shared" si="319"/>
        <v>0</v>
      </c>
    </row>
    <row r="3386" spans="1:21" x14ac:dyDescent="0.25">
      <c r="A3386">
        <v>2025</v>
      </c>
      <c r="B3386">
        <v>15693732</v>
      </c>
      <c r="C3386" t="s">
        <v>1653</v>
      </c>
      <c r="D3386">
        <v>775</v>
      </c>
      <c r="E3386" t="s">
        <v>15</v>
      </c>
      <c r="F3386" t="s">
        <v>16</v>
      </c>
      <c r="G3386">
        <v>66</v>
      </c>
      <c r="H3386">
        <v>9</v>
      </c>
      <c r="I3386">
        <v>0</v>
      </c>
      <c r="J3386">
        <v>2</v>
      </c>
      <c r="K3386">
        <v>1</v>
      </c>
      <c r="L3386">
        <v>1</v>
      </c>
      <c r="M3386">
        <v>67622</v>
      </c>
      <c r="N3386">
        <v>0</v>
      </c>
      <c r="O3386" t="str">
        <f t="shared" si="314"/>
        <v>60+</v>
      </c>
      <c r="P3386" t="str">
        <f t="shared" si="315"/>
        <v>High</v>
      </c>
      <c r="Q3386" t="str">
        <f t="shared" si="316"/>
        <v>Long-Term</v>
      </c>
      <c r="R3386" t="str">
        <f t="shared" si="317"/>
        <v>Zero Balance</v>
      </c>
      <c r="S3386" t="str">
        <f t="shared" si="318"/>
        <v>Normal</v>
      </c>
      <c r="T3386">
        <v>1</v>
      </c>
      <c r="U3386">
        <f t="shared" si="319"/>
        <v>0</v>
      </c>
    </row>
    <row r="3387" spans="1:21" x14ac:dyDescent="0.25">
      <c r="A3387">
        <v>2025</v>
      </c>
      <c r="B3387">
        <v>15765982</v>
      </c>
      <c r="C3387" t="s">
        <v>32</v>
      </c>
      <c r="D3387">
        <v>735</v>
      </c>
      <c r="E3387" t="s">
        <v>15</v>
      </c>
      <c r="F3387" t="s">
        <v>23</v>
      </c>
      <c r="G3387">
        <v>41</v>
      </c>
      <c r="H3387">
        <v>7</v>
      </c>
      <c r="I3387">
        <v>74136</v>
      </c>
      <c r="J3387">
        <v>1</v>
      </c>
      <c r="K3387">
        <v>1</v>
      </c>
      <c r="L3387">
        <v>1</v>
      </c>
      <c r="M3387">
        <v>11783</v>
      </c>
      <c r="N3387">
        <v>1</v>
      </c>
      <c r="O3387" t="str">
        <f t="shared" si="314"/>
        <v>30-45</v>
      </c>
      <c r="P3387" t="str">
        <f t="shared" si="315"/>
        <v>Medium</v>
      </c>
      <c r="Q3387" t="str">
        <f t="shared" si="316"/>
        <v>Mid-Term</v>
      </c>
      <c r="R3387" t="str">
        <f t="shared" si="317"/>
        <v>Low Balance</v>
      </c>
      <c r="S3387" t="str">
        <f t="shared" si="318"/>
        <v>Normal</v>
      </c>
      <c r="T3387">
        <v>1</v>
      </c>
      <c r="U3387">
        <f t="shared" si="319"/>
        <v>74136</v>
      </c>
    </row>
    <row r="3388" spans="1:21" x14ac:dyDescent="0.25">
      <c r="A3388">
        <v>2025</v>
      </c>
      <c r="B3388">
        <v>15582016</v>
      </c>
      <c r="C3388" t="s">
        <v>112</v>
      </c>
      <c r="D3388">
        <v>766</v>
      </c>
      <c r="E3388" t="s">
        <v>18</v>
      </c>
      <c r="F3388" t="s">
        <v>23</v>
      </c>
      <c r="G3388">
        <v>41</v>
      </c>
      <c r="H3388">
        <v>6</v>
      </c>
      <c r="I3388">
        <v>99208</v>
      </c>
      <c r="J3388">
        <v>2</v>
      </c>
      <c r="K3388">
        <v>1</v>
      </c>
      <c r="L3388">
        <v>0</v>
      </c>
      <c r="M3388">
        <v>62402</v>
      </c>
      <c r="N3388">
        <v>0</v>
      </c>
      <c r="O3388" t="str">
        <f t="shared" si="314"/>
        <v>30-45</v>
      </c>
      <c r="P3388" t="str">
        <f t="shared" si="315"/>
        <v>High</v>
      </c>
      <c r="Q3388" t="str">
        <f t="shared" si="316"/>
        <v>Mid-Term</v>
      </c>
      <c r="R3388" t="str">
        <f t="shared" si="317"/>
        <v>Low Balance</v>
      </c>
      <c r="S3388" t="str">
        <f t="shared" si="318"/>
        <v>Normal</v>
      </c>
      <c r="T3388">
        <v>1</v>
      </c>
      <c r="U3388">
        <f t="shared" si="319"/>
        <v>0</v>
      </c>
    </row>
    <row r="3389" spans="1:21" x14ac:dyDescent="0.25">
      <c r="A3389">
        <v>2025</v>
      </c>
      <c r="B3389">
        <v>15798024</v>
      </c>
      <c r="C3389" t="s">
        <v>1512</v>
      </c>
      <c r="D3389">
        <v>537</v>
      </c>
      <c r="E3389" t="s">
        <v>26</v>
      </c>
      <c r="F3389" t="s">
        <v>23</v>
      </c>
      <c r="G3389">
        <v>84</v>
      </c>
      <c r="H3389">
        <v>8</v>
      </c>
      <c r="I3389">
        <v>92242</v>
      </c>
      <c r="J3389">
        <v>1</v>
      </c>
      <c r="K3389">
        <v>1</v>
      </c>
      <c r="L3389">
        <v>1</v>
      </c>
      <c r="M3389">
        <v>186236</v>
      </c>
      <c r="N3389">
        <v>0</v>
      </c>
      <c r="O3389" t="str">
        <f t="shared" si="314"/>
        <v>60+</v>
      </c>
      <c r="P3389" t="str">
        <f t="shared" si="315"/>
        <v>Low</v>
      </c>
      <c r="Q3389" t="str">
        <f t="shared" si="316"/>
        <v>Long-Term</v>
      </c>
      <c r="R3389" t="str">
        <f t="shared" si="317"/>
        <v>Low Balance</v>
      </c>
      <c r="S3389" t="str">
        <f t="shared" si="318"/>
        <v>Normal</v>
      </c>
      <c r="T3389">
        <v>1</v>
      </c>
      <c r="U3389">
        <f t="shared" si="319"/>
        <v>0</v>
      </c>
    </row>
    <row r="3390" spans="1:21" x14ac:dyDescent="0.25">
      <c r="A3390">
        <v>2025</v>
      </c>
      <c r="B3390">
        <v>15588622</v>
      </c>
      <c r="C3390" t="s">
        <v>218</v>
      </c>
      <c r="D3390">
        <v>599</v>
      </c>
      <c r="E3390" t="s">
        <v>26</v>
      </c>
      <c r="F3390" t="s">
        <v>23</v>
      </c>
      <c r="G3390">
        <v>25</v>
      </c>
      <c r="H3390">
        <v>7</v>
      </c>
      <c r="I3390">
        <v>108381</v>
      </c>
      <c r="J3390">
        <v>1</v>
      </c>
      <c r="K3390">
        <v>1</v>
      </c>
      <c r="L3390">
        <v>1</v>
      </c>
      <c r="M3390">
        <v>79006</v>
      </c>
      <c r="N3390">
        <v>0</v>
      </c>
      <c r="O3390" t="str">
        <f t="shared" si="314"/>
        <v>&lt;30</v>
      </c>
      <c r="P3390" t="str">
        <f t="shared" si="315"/>
        <v>Low</v>
      </c>
      <c r="Q3390" t="str">
        <f t="shared" si="316"/>
        <v>Mid-Term</v>
      </c>
      <c r="R3390" t="str">
        <f t="shared" si="317"/>
        <v>High Balance</v>
      </c>
      <c r="S3390" t="str">
        <f t="shared" si="318"/>
        <v>High Value</v>
      </c>
      <c r="T3390">
        <v>1</v>
      </c>
      <c r="U3390">
        <f t="shared" si="319"/>
        <v>0</v>
      </c>
    </row>
    <row r="3391" spans="1:21" x14ac:dyDescent="0.25">
      <c r="A3391">
        <v>2025</v>
      </c>
      <c r="B3391">
        <v>15724863</v>
      </c>
      <c r="C3391" t="s">
        <v>1654</v>
      </c>
      <c r="D3391">
        <v>420</v>
      </c>
      <c r="E3391" t="s">
        <v>18</v>
      </c>
      <c r="F3391" t="s">
        <v>16</v>
      </c>
      <c r="G3391">
        <v>55</v>
      </c>
      <c r="H3391">
        <v>4</v>
      </c>
      <c r="I3391">
        <v>91893</v>
      </c>
      <c r="J3391">
        <v>1</v>
      </c>
      <c r="K3391">
        <v>1</v>
      </c>
      <c r="L3391">
        <v>0</v>
      </c>
      <c r="M3391">
        <v>144870</v>
      </c>
      <c r="N3391">
        <v>1</v>
      </c>
      <c r="O3391" t="str">
        <f t="shared" si="314"/>
        <v>46-60</v>
      </c>
      <c r="P3391" t="str">
        <f t="shared" si="315"/>
        <v>Low</v>
      </c>
      <c r="Q3391" t="str">
        <f t="shared" si="316"/>
        <v>Mid-Term</v>
      </c>
      <c r="R3391" t="str">
        <f t="shared" si="317"/>
        <v>Low Balance</v>
      </c>
      <c r="S3391" t="str">
        <f t="shared" si="318"/>
        <v>Normal</v>
      </c>
      <c r="T3391">
        <v>1</v>
      </c>
      <c r="U3391">
        <f t="shared" si="319"/>
        <v>91893</v>
      </c>
    </row>
    <row r="3392" spans="1:21" x14ac:dyDescent="0.25">
      <c r="A3392">
        <v>2025</v>
      </c>
      <c r="B3392">
        <v>15618213</v>
      </c>
      <c r="C3392" t="s">
        <v>1655</v>
      </c>
      <c r="D3392">
        <v>674</v>
      </c>
      <c r="E3392" t="s">
        <v>15</v>
      </c>
      <c r="F3392" t="s">
        <v>16</v>
      </c>
      <c r="G3392">
        <v>32</v>
      </c>
      <c r="H3392">
        <v>7</v>
      </c>
      <c r="I3392">
        <v>85758</v>
      </c>
      <c r="J3392">
        <v>1</v>
      </c>
      <c r="K3392">
        <v>1</v>
      </c>
      <c r="L3392">
        <v>1</v>
      </c>
      <c r="M3392">
        <v>95481</v>
      </c>
      <c r="N3392">
        <v>0</v>
      </c>
      <c r="O3392" t="str">
        <f t="shared" si="314"/>
        <v>30-45</v>
      </c>
      <c r="P3392" t="str">
        <f t="shared" si="315"/>
        <v>Medium</v>
      </c>
      <c r="Q3392" t="str">
        <f t="shared" si="316"/>
        <v>Mid-Term</v>
      </c>
      <c r="R3392" t="str">
        <f t="shared" si="317"/>
        <v>Low Balance</v>
      </c>
      <c r="S3392" t="str">
        <f t="shared" si="318"/>
        <v>Normal</v>
      </c>
      <c r="T3392">
        <v>1</v>
      </c>
      <c r="U3392">
        <f t="shared" si="319"/>
        <v>0</v>
      </c>
    </row>
    <row r="3393" spans="1:21" x14ac:dyDescent="0.25">
      <c r="A3393">
        <v>2025</v>
      </c>
      <c r="B3393">
        <v>15780411</v>
      </c>
      <c r="C3393" t="s">
        <v>1656</v>
      </c>
      <c r="D3393">
        <v>570</v>
      </c>
      <c r="E3393" t="s">
        <v>15</v>
      </c>
      <c r="F3393" t="s">
        <v>16</v>
      </c>
      <c r="G3393">
        <v>46</v>
      </c>
      <c r="H3393">
        <v>3</v>
      </c>
      <c r="I3393">
        <v>0</v>
      </c>
      <c r="J3393">
        <v>2</v>
      </c>
      <c r="K3393">
        <v>0</v>
      </c>
      <c r="L3393">
        <v>0</v>
      </c>
      <c r="M3393">
        <v>820</v>
      </c>
      <c r="N3393">
        <v>0</v>
      </c>
      <c r="O3393" t="str">
        <f t="shared" si="314"/>
        <v>46-60</v>
      </c>
      <c r="P3393" t="str">
        <f t="shared" si="315"/>
        <v>Low</v>
      </c>
      <c r="Q3393" t="str">
        <f t="shared" si="316"/>
        <v>New</v>
      </c>
      <c r="R3393" t="str">
        <f t="shared" si="317"/>
        <v>Zero Balance</v>
      </c>
      <c r="S3393" t="str">
        <f t="shared" si="318"/>
        <v>Normal</v>
      </c>
      <c r="T3393">
        <v>1</v>
      </c>
      <c r="U3393">
        <f t="shared" si="319"/>
        <v>0</v>
      </c>
    </row>
    <row r="3394" spans="1:21" x14ac:dyDescent="0.25">
      <c r="A3394">
        <v>2025</v>
      </c>
      <c r="B3394">
        <v>15725429</v>
      </c>
      <c r="C3394" t="s">
        <v>1005</v>
      </c>
      <c r="D3394">
        <v>623</v>
      </c>
      <c r="E3394" t="s">
        <v>26</v>
      </c>
      <c r="F3394" t="s">
        <v>23</v>
      </c>
      <c r="G3394">
        <v>33</v>
      </c>
      <c r="H3394">
        <v>8</v>
      </c>
      <c r="I3394">
        <v>96759</v>
      </c>
      <c r="J3394">
        <v>1</v>
      </c>
      <c r="K3394">
        <v>1</v>
      </c>
      <c r="L3394">
        <v>1</v>
      </c>
      <c r="M3394">
        <v>174778</v>
      </c>
      <c r="N3394">
        <v>0</v>
      </c>
      <c r="O3394" t="str">
        <f t="shared" ref="O3394:O3457" si="320">IF(G3394&lt;30,"&lt;30",IF(G3394&lt;=45,"30-45",IF(G3394&lt;=60,"46-60","60+")))</f>
        <v>30-45</v>
      </c>
      <c r="P3394" t="str">
        <f t="shared" ref="P3394:P3457" si="321">IF(D3394&lt;600,"Low",IF(D3394&lt;=750,"Medium","High"))</f>
        <v>Medium</v>
      </c>
      <c r="Q3394" t="str">
        <f t="shared" ref="Q3394:Q3457" si="322">IF(H3394&lt;=3,"New",IF(H3394&lt;=7,"Mid-Term","Long-Term"))</f>
        <v>Long-Term</v>
      </c>
      <c r="R3394" t="str">
        <f t="shared" ref="R3394:R3457" si="323">IF(I3394=0,"Zero Balance",IF(I3394&lt;100000,"Low Balance","High Balance"))</f>
        <v>Low Balance</v>
      </c>
      <c r="S3394" t="str">
        <f t="shared" ref="S3394:S3457" si="324">IF(I3394&gt;=100000,"High Value","Normal")</f>
        <v>Normal</v>
      </c>
      <c r="T3394">
        <v>1</v>
      </c>
      <c r="U3394">
        <f t="shared" ref="U3394:U3457" si="325">IF(N3394=1,I3394,0)</f>
        <v>0</v>
      </c>
    </row>
    <row r="3395" spans="1:21" x14ac:dyDescent="0.25">
      <c r="A3395">
        <v>2025</v>
      </c>
      <c r="B3395">
        <v>15600626</v>
      </c>
      <c r="C3395" t="s">
        <v>119</v>
      </c>
      <c r="D3395">
        <v>710</v>
      </c>
      <c r="E3395" t="s">
        <v>15</v>
      </c>
      <c r="F3395" t="s">
        <v>23</v>
      </c>
      <c r="G3395">
        <v>30</v>
      </c>
      <c r="H3395">
        <v>6</v>
      </c>
      <c r="I3395">
        <v>0</v>
      </c>
      <c r="J3395">
        <v>2</v>
      </c>
      <c r="K3395">
        <v>1</v>
      </c>
      <c r="L3395">
        <v>1</v>
      </c>
      <c r="M3395">
        <v>8991</v>
      </c>
      <c r="N3395">
        <v>0</v>
      </c>
      <c r="O3395" t="str">
        <f t="shared" si="320"/>
        <v>30-45</v>
      </c>
      <c r="P3395" t="str">
        <f t="shared" si="321"/>
        <v>Medium</v>
      </c>
      <c r="Q3395" t="str">
        <f t="shared" si="322"/>
        <v>Mid-Term</v>
      </c>
      <c r="R3395" t="str">
        <f t="shared" si="323"/>
        <v>Zero Balance</v>
      </c>
      <c r="S3395" t="str">
        <f t="shared" si="324"/>
        <v>Normal</v>
      </c>
      <c r="T3395">
        <v>1</v>
      </c>
      <c r="U3395">
        <f t="shared" si="325"/>
        <v>0</v>
      </c>
    </row>
    <row r="3396" spans="1:21" x14ac:dyDescent="0.25">
      <c r="A3396">
        <v>2025</v>
      </c>
      <c r="B3396">
        <v>15668460</v>
      </c>
      <c r="C3396" t="s">
        <v>510</v>
      </c>
      <c r="D3396">
        <v>466</v>
      </c>
      <c r="E3396" t="s">
        <v>15</v>
      </c>
      <c r="F3396" t="s">
        <v>23</v>
      </c>
      <c r="G3396">
        <v>29</v>
      </c>
      <c r="H3396">
        <v>6</v>
      </c>
      <c r="I3396">
        <v>0</v>
      </c>
      <c r="J3396">
        <v>2</v>
      </c>
      <c r="K3396">
        <v>1</v>
      </c>
      <c r="L3396">
        <v>1</v>
      </c>
      <c r="M3396">
        <v>2797</v>
      </c>
      <c r="N3396">
        <v>0</v>
      </c>
      <c r="O3396" t="str">
        <f t="shared" si="320"/>
        <v>&lt;30</v>
      </c>
      <c r="P3396" t="str">
        <f t="shared" si="321"/>
        <v>Low</v>
      </c>
      <c r="Q3396" t="str">
        <f t="shared" si="322"/>
        <v>Mid-Term</v>
      </c>
      <c r="R3396" t="str">
        <f t="shared" si="323"/>
        <v>Zero Balance</v>
      </c>
      <c r="S3396" t="str">
        <f t="shared" si="324"/>
        <v>Normal</v>
      </c>
      <c r="T3396">
        <v>1</v>
      </c>
      <c r="U3396">
        <f t="shared" si="325"/>
        <v>0</v>
      </c>
    </row>
    <row r="3397" spans="1:21" x14ac:dyDescent="0.25">
      <c r="A3397">
        <v>2025</v>
      </c>
      <c r="B3397">
        <v>15576263</v>
      </c>
      <c r="C3397" t="s">
        <v>53</v>
      </c>
      <c r="D3397">
        <v>759</v>
      </c>
      <c r="E3397" t="s">
        <v>15</v>
      </c>
      <c r="F3397" t="s">
        <v>16</v>
      </c>
      <c r="G3397">
        <v>22</v>
      </c>
      <c r="H3397">
        <v>5</v>
      </c>
      <c r="I3397">
        <v>0</v>
      </c>
      <c r="J3397">
        <v>1</v>
      </c>
      <c r="K3397">
        <v>1</v>
      </c>
      <c r="L3397">
        <v>0</v>
      </c>
      <c r="M3397">
        <v>22303</v>
      </c>
      <c r="N3397">
        <v>0</v>
      </c>
      <c r="O3397" t="str">
        <f t="shared" si="320"/>
        <v>&lt;30</v>
      </c>
      <c r="P3397" t="str">
        <f t="shared" si="321"/>
        <v>High</v>
      </c>
      <c r="Q3397" t="str">
        <f t="shared" si="322"/>
        <v>Mid-Term</v>
      </c>
      <c r="R3397" t="str">
        <f t="shared" si="323"/>
        <v>Zero Balance</v>
      </c>
      <c r="S3397" t="str">
        <f t="shared" si="324"/>
        <v>Normal</v>
      </c>
      <c r="T3397">
        <v>1</v>
      </c>
      <c r="U3397">
        <f t="shared" si="325"/>
        <v>0</v>
      </c>
    </row>
    <row r="3398" spans="1:21" x14ac:dyDescent="0.25">
      <c r="A3398">
        <v>2025</v>
      </c>
      <c r="B3398">
        <v>15720354</v>
      </c>
      <c r="C3398" t="s">
        <v>316</v>
      </c>
      <c r="D3398">
        <v>581</v>
      </c>
      <c r="E3398" t="s">
        <v>15</v>
      </c>
      <c r="F3398" t="s">
        <v>23</v>
      </c>
      <c r="G3398">
        <v>71</v>
      </c>
      <c r="H3398">
        <v>4</v>
      </c>
      <c r="I3398">
        <v>0</v>
      </c>
      <c r="J3398">
        <v>2</v>
      </c>
      <c r="K3398">
        <v>1</v>
      </c>
      <c r="L3398">
        <v>1</v>
      </c>
      <c r="M3398">
        <v>197562</v>
      </c>
      <c r="N3398">
        <v>0</v>
      </c>
      <c r="O3398" t="str">
        <f t="shared" si="320"/>
        <v>60+</v>
      </c>
      <c r="P3398" t="str">
        <f t="shared" si="321"/>
        <v>Low</v>
      </c>
      <c r="Q3398" t="str">
        <f t="shared" si="322"/>
        <v>Mid-Term</v>
      </c>
      <c r="R3398" t="str">
        <f t="shared" si="323"/>
        <v>Zero Balance</v>
      </c>
      <c r="S3398" t="str">
        <f t="shared" si="324"/>
        <v>Normal</v>
      </c>
      <c r="T3398">
        <v>1</v>
      </c>
      <c r="U3398">
        <f t="shared" si="325"/>
        <v>0</v>
      </c>
    </row>
    <row r="3399" spans="1:21" x14ac:dyDescent="0.25">
      <c r="A3399">
        <v>2025</v>
      </c>
      <c r="B3399">
        <v>15691624</v>
      </c>
      <c r="C3399" t="s">
        <v>1657</v>
      </c>
      <c r="D3399">
        <v>820</v>
      </c>
      <c r="E3399" t="s">
        <v>15</v>
      </c>
      <c r="F3399" t="s">
        <v>23</v>
      </c>
      <c r="G3399">
        <v>33</v>
      </c>
      <c r="H3399">
        <v>2</v>
      </c>
      <c r="I3399">
        <v>132150</v>
      </c>
      <c r="J3399">
        <v>2</v>
      </c>
      <c r="K3399">
        <v>1</v>
      </c>
      <c r="L3399">
        <v>0</v>
      </c>
      <c r="M3399">
        <v>23068</v>
      </c>
      <c r="N3399">
        <v>0</v>
      </c>
      <c r="O3399" t="str">
        <f t="shared" si="320"/>
        <v>30-45</v>
      </c>
      <c r="P3399" t="str">
        <f t="shared" si="321"/>
        <v>High</v>
      </c>
      <c r="Q3399" t="str">
        <f t="shared" si="322"/>
        <v>New</v>
      </c>
      <c r="R3399" t="str">
        <f t="shared" si="323"/>
        <v>High Balance</v>
      </c>
      <c r="S3399" t="str">
        <f t="shared" si="324"/>
        <v>High Value</v>
      </c>
      <c r="T3399">
        <v>1</v>
      </c>
      <c r="U3399">
        <f t="shared" si="325"/>
        <v>0</v>
      </c>
    </row>
    <row r="3400" spans="1:21" x14ac:dyDescent="0.25">
      <c r="A3400">
        <v>2025</v>
      </c>
      <c r="B3400">
        <v>15793196</v>
      </c>
      <c r="C3400" t="s">
        <v>974</v>
      </c>
      <c r="D3400">
        <v>759</v>
      </c>
      <c r="E3400" t="s">
        <v>15</v>
      </c>
      <c r="F3400" t="s">
        <v>23</v>
      </c>
      <c r="G3400">
        <v>41</v>
      </c>
      <c r="H3400">
        <v>9</v>
      </c>
      <c r="I3400">
        <v>0</v>
      </c>
      <c r="J3400">
        <v>2</v>
      </c>
      <c r="K3400">
        <v>0</v>
      </c>
      <c r="L3400">
        <v>1</v>
      </c>
      <c r="M3400">
        <v>190294</v>
      </c>
      <c r="N3400">
        <v>0</v>
      </c>
      <c r="O3400" t="str">
        <f t="shared" si="320"/>
        <v>30-45</v>
      </c>
      <c r="P3400" t="str">
        <f t="shared" si="321"/>
        <v>High</v>
      </c>
      <c r="Q3400" t="str">
        <f t="shared" si="322"/>
        <v>Long-Term</v>
      </c>
      <c r="R3400" t="str">
        <f t="shared" si="323"/>
        <v>Zero Balance</v>
      </c>
      <c r="S3400" t="str">
        <f t="shared" si="324"/>
        <v>Normal</v>
      </c>
      <c r="T3400">
        <v>1</v>
      </c>
      <c r="U3400">
        <f t="shared" si="325"/>
        <v>0</v>
      </c>
    </row>
    <row r="3401" spans="1:21" x14ac:dyDescent="0.25">
      <c r="A3401">
        <v>2025</v>
      </c>
      <c r="B3401">
        <v>15633352</v>
      </c>
      <c r="C3401" t="s">
        <v>1658</v>
      </c>
      <c r="D3401">
        <v>628</v>
      </c>
      <c r="E3401" t="s">
        <v>15</v>
      </c>
      <c r="F3401" t="s">
        <v>16</v>
      </c>
      <c r="G3401">
        <v>31</v>
      </c>
      <c r="H3401">
        <v>6</v>
      </c>
      <c r="I3401">
        <v>175444</v>
      </c>
      <c r="J3401">
        <v>1</v>
      </c>
      <c r="K3401">
        <v>1</v>
      </c>
      <c r="L3401">
        <v>0</v>
      </c>
      <c r="M3401">
        <v>113167</v>
      </c>
      <c r="N3401">
        <v>1</v>
      </c>
      <c r="O3401" t="str">
        <f t="shared" si="320"/>
        <v>30-45</v>
      </c>
      <c r="P3401" t="str">
        <f t="shared" si="321"/>
        <v>Medium</v>
      </c>
      <c r="Q3401" t="str">
        <f t="shared" si="322"/>
        <v>Mid-Term</v>
      </c>
      <c r="R3401" t="str">
        <f t="shared" si="323"/>
        <v>High Balance</v>
      </c>
      <c r="S3401" t="str">
        <f t="shared" si="324"/>
        <v>High Value</v>
      </c>
      <c r="T3401">
        <v>1</v>
      </c>
      <c r="U3401">
        <f t="shared" si="325"/>
        <v>175444</v>
      </c>
    </row>
    <row r="3402" spans="1:21" x14ac:dyDescent="0.25">
      <c r="A3402">
        <v>2025</v>
      </c>
      <c r="B3402">
        <v>15750874</v>
      </c>
      <c r="C3402" t="s">
        <v>1037</v>
      </c>
      <c r="D3402">
        <v>676</v>
      </c>
      <c r="E3402" t="s">
        <v>15</v>
      </c>
      <c r="F3402" t="s">
        <v>23</v>
      </c>
      <c r="G3402">
        <v>31</v>
      </c>
      <c r="H3402">
        <v>3</v>
      </c>
      <c r="I3402">
        <v>78990</v>
      </c>
      <c r="J3402">
        <v>1</v>
      </c>
      <c r="K3402">
        <v>1</v>
      </c>
      <c r="L3402">
        <v>1</v>
      </c>
      <c r="M3402">
        <v>124777</v>
      </c>
      <c r="N3402">
        <v>0</v>
      </c>
      <c r="O3402" t="str">
        <f t="shared" si="320"/>
        <v>30-45</v>
      </c>
      <c r="P3402" t="str">
        <f t="shared" si="321"/>
        <v>Medium</v>
      </c>
      <c r="Q3402" t="str">
        <f t="shared" si="322"/>
        <v>New</v>
      </c>
      <c r="R3402" t="str">
        <f t="shared" si="323"/>
        <v>Low Balance</v>
      </c>
      <c r="S3402" t="str">
        <f t="shared" si="324"/>
        <v>Normal</v>
      </c>
      <c r="T3402">
        <v>1</v>
      </c>
      <c r="U3402">
        <f t="shared" si="325"/>
        <v>0</v>
      </c>
    </row>
    <row r="3403" spans="1:21" x14ac:dyDescent="0.25">
      <c r="A3403">
        <v>2025</v>
      </c>
      <c r="B3403">
        <v>15588923</v>
      </c>
      <c r="C3403" t="s">
        <v>761</v>
      </c>
      <c r="D3403">
        <v>591</v>
      </c>
      <c r="E3403" t="s">
        <v>15</v>
      </c>
      <c r="F3403" t="s">
        <v>16</v>
      </c>
      <c r="G3403">
        <v>33</v>
      </c>
      <c r="H3403">
        <v>4</v>
      </c>
      <c r="I3403">
        <v>113743</v>
      </c>
      <c r="J3403">
        <v>1</v>
      </c>
      <c r="K3403">
        <v>1</v>
      </c>
      <c r="L3403">
        <v>0</v>
      </c>
      <c r="M3403">
        <v>124625</v>
      </c>
      <c r="N3403">
        <v>0</v>
      </c>
      <c r="O3403" t="str">
        <f t="shared" si="320"/>
        <v>30-45</v>
      </c>
      <c r="P3403" t="str">
        <f t="shared" si="321"/>
        <v>Low</v>
      </c>
      <c r="Q3403" t="str">
        <f t="shared" si="322"/>
        <v>Mid-Term</v>
      </c>
      <c r="R3403" t="str">
        <f t="shared" si="323"/>
        <v>High Balance</v>
      </c>
      <c r="S3403" t="str">
        <f t="shared" si="324"/>
        <v>High Value</v>
      </c>
      <c r="T3403">
        <v>1</v>
      </c>
      <c r="U3403">
        <f t="shared" si="325"/>
        <v>0</v>
      </c>
    </row>
    <row r="3404" spans="1:21" x14ac:dyDescent="0.25">
      <c r="A3404">
        <v>2025</v>
      </c>
      <c r="B3404">
        <v>15715745</v>
      </c>
      <c r="C3404" t="s">
        <v>1659</v>
      </c>
      <c r="D3404">
        <v>690</v>
      </c>
      <c r="E3404" t="s">
        <v>15</v>
      </c>
      <c r="F3404" t="s">
        <v>16</v>
      </c>
      <c r="G3404">
        <v>26</v>
      </c>
      <c r="H3404">
        <v>5</v>
      </c>
      <c r="I3404">
        <v>157625</v>
      </c>
      <c r="J3404">
        <v>1</v>
      </c>
      <c r="K3404">
        <v>1</v>
      </c>
      <c r="L3404">
        <v>1</v>
      </c>
      <c r="M3404">
        <v>49599</v>
      </c>
      <c r="N3404">
        <v>0</v>
      </c>
      <c r="O3404" t="str">
        <f t="shared" si="320"/>
        <v>&lt;30</v>
      </c>
      <c r="P3404" t="str">
        <f t="shared" si="321"/>
        <v>Medium</v>
      </c>
      <c r="Q3404" t="str">
        <f t="shared" si="322"/>
        <v>Mid-Term</v>
      </c>
      <c r="R3404" t="str">
        <f t="shared" si="323"/>
        <v>High Balance</v>
      </c>
      <c r="S3404" t="str">
        <f t="shared" si="324"/>
        <v>High Value</v>
      </c>
      <c r="T3404">
        <v>1</v>
      </c>
      <c r="U3404">
        <f t="shared" si="325"/>
        <v>0</v>
      </c>
    </row>
    <row r="3405" spans="1:21" x14ac:dyDescent="0.25">
      <c r="A3405">
        <v>2025</v>
      </c>
      <c r="B3405">
        <v>15611800</v>
      </c>
      <c r="C3405" t="s">
        <v>517</v>
      </c>
      <c r="D3405">
        <v>624</v>
      </c>
      <c r="E3405" t="s">
        <v>15</v>
      </c>
      <c r="F3405" t="s">
        <v>16</v>
      </c>
      <c r="G3405">
        <v>62</v>
      </c>
      <c r="H3405">
        <v>7</v>
      </c>
      <c r="I3405">
        <v>125164</v>
      </c>
      <c r="J3405">
        <v>2</v>
      </c>
      <c r="K3405">
        <v>1</v>
      </c>
      <c r="L3405">
        <v>1</v>
      </c>
      <c r="M3405">
        <v>151412</v>
      </c>
      <c r="N3405">
        <v>0</v>
      </c>
      <c r="O3405" t="str">
        <f t="shared" si="320"/>
        <v>60+</v>
      </c>
      <c r="P3405" t="str">
        <f t="shared" si="321"/>
        <v>Medium</v>
      </c>
      <c r="Q3405" t="str">
        <f t="shared" si="322"/>
        <v>Mid-Term</v>
      </c>
      <c r="R3405" t="str">
        <f t="shared" si="323"/>
        <v>High Balance</v>
      </c>
      <c r="S3405" t="str">
        <f t="shared" si="324"/>
        <v>High Value</v>
      </c>
      <c r="T3405">
        <v>1</v>
      </c>
      <c r="U3405">
        <f t="shared" si="325"/>
        <v>0</v>
      </c>
    </row>
    <row r="3406" spans="1:21" x14ac:dyDescent="0.25">
      <c r="A3406">
        <v>2025</v>
      </c>
      <c r="B3406">
        <v>15576928</v>
      </c>
      <c r="C3406" t="s">
        <v>1660</v>
      </c>
      <c r="D3406">
        <v>573</v>
      </c>
      <c r="E3406" t="s">
        <v>15</v>
      </c>
      <c r="F3406" t="s">
        <v>16</v>
      </c>
      <c r="G3406">
        <v>23</v>
      </c>
      <c r="H3406">
        <v>2</v>
      </c>
      <c r="I3406">
        <v>0</v>
      </c>
      <c r="J3406">
        <v>1</v>
      </c>
      <c r="K3406">
        <v>1</v>
      </c>
      <c r="L3406">
        <v>0</v>
      </c>
      <c r="M3406">
        <v>122964</v>
      </c>
      <c r="N3406">
        <v>0</v>
      </c>
      <c r="O3406" t="str">
        <f t="shared" si="320"/>
        <v>&lt;30</v>
      </c>
      <c r="P3406" t="str">
        <f t="shared" si="321"/>
        <v>Low</v>
      </c>
      <c r="Q3406" t="str">
        <f t="shared" si="322"/>
        <v>New</v>
      </c>
      <c r="R3406" t="str">
        <f t="shared" si="323"/>
        <v>Zero Balance</v>
      </c>
      <c r="S3406" t="str">
        <f t="shared" si="324"/>
        <v>Normal</v>
      </c>
      <c r="T3406">
        <v>1</v>
      </c>
      <c r="U3406">
        <f t="shared" si="325"/>
        <v>0</v>
      </c>
    </row>
    <row r="3407" spans="1:21" x14ac:dyDescent="0.25">
      <c r="A3407">
        <v>2025</v>
      </c>
      <c r="B3407">
        <v>15793693</v>
      </c>
      <c r="C3407" t="s">
        <v>1661</v>
      </c>
      <c r="D3407">
        <v>694</v>
      </c>
      <c r="E3407" t="s">
        <v>15</v>
      </c>
      <c r="F3407" t="s">
        <v>23</v>
      </c>
      <c r="G3407">
        <v>60</v>
      </c>
      <c r="H3407">
        <v>9</v>
      </c>
      <c r="I3407">
        <v>0</v>
      </c>
      <c r="J3407">
        <v>1</v>
      </c>
      <c r="K3407">
        <v>1</v>
      </c>
      <c r="L3407">
        <v>1</v>
      </c>
      <c r="M3407">
        <v>57089</v>
      </c>
      <c r="N3407">
        <v>0</v>
      </c>
      <c r="O3407" t="str">
        <f t="shared" si="320"/>
        <v>46-60</v>
      </c>
      <c r="P3407" t="str">
        <f t="shared" si="321"/>
        <v>Medium</v>
      </c>
      <c r="Q3407" t="str">
        <f t="shared" si="322"/>
        <v>Long-Term</v>
      </c>
      <c r="R3407" t="str">
        <f t="shared" si="323"/>
        <v>Zero Balance</v>
      </c>
      <c r="S3407" t="str">
        <f t="shared" si="324"/>
        <v>Normal</v>
      </c>
      <c r="T3407">
        <v>1</v>
      </c>
      <c r="U3407">
        <f t="shared" si="325"/>
        <v>0</v>
      </c>
    </row>
    <row r="3408" spans="1:21" x14ac:dyDescent="0.25">
      <c r="A3408">
        <v>2025</v>
      </c>
      <c r="B3408">
        <v>15581252</v>
      </c>
      <c r="C3408" t="s">
        <v>1609</v>
      </c>
      <c r="D3408">
        <v>632</v>
      </c>
      <c r="E3408" t="s">
        <v>18</v>
      </c>
      <c r="F3408" t="s">
        <v>16</v>
      </c>
      <c r="G3408">
        <v>29</v>
      </c>
      <c r="H3408">
        <v>7</v>
      </c>
      <c r="I3408">
        <v>80923</v>
      </c>
      <c r="J3408">
        <v>1</v>
      </c>
      <c r="K3408">
        <v>1</v>
      </c>
      <c r="L3408">
        <v>0</v>
      </c>
      <c r="M3408">
        <v>7821</v>
      </c>
      <c r="N3408">
        <v>0</v>
      </c>
      <c r="O3408" t="str">
        <f t="shared" si="320"/>
        <v>&lt;30</v>
      </c>
      <c r="P3408" t="str">
        <f t="shared" si="321"/>
        <v>Medium</v>
      </c>
      <c r="Q3408" t="str">
        <f t="shared" si="322"/>
        <v>Mid-Term</v>
      </c>
      <c r="R3408" t="str">
        <f t="shared" si="323"/>
        <v>Low Balance</v>
      </c>
      <c r="S3408" t="str">
        <f t="shared" si="324"/>
        <v>Normal</v>
      </c>
      <c r="T3408">
        <v>1</v>
      </c>
      <c r="U3408">
        <f t="shared" si="325"/>
        <v>0</v>
      </c>
    </row>
    <row r="3409" spans="1:21" x14ac:dyDescent="0.25">
      <c r="A3409">
        <v>2025</v>
      </c>
      <c r="B3409">
        <v>15797760</v>
      </c>
      <c r="C3409" t="s">
        <v>1662</v>
      </c>
      <c r="D3409">
        <v>632</v>
      </c>
      <c r="E3409" t="s">
        <v>15</v>
      </c>
      <c r="F3409" t="s">
        <v>23</v>
      </c>
      <c r="G3409">
        <v>40</v>
      </c>
      <c r="H3409">
        <v>3</v>
      </c>
      <c r="I3409">
        <v>193355</v>
      </c>
      <c r="J3409">
        <v>2</v>
      </c>
      <c r="K3409">
        <v>1</v>
      </c>
      <c r="L3409">
        <v>0</v>
      </c>
      <c r="M3409">
        <v>149188</v>
      </c>
      <c r="N3409">
        <v>0</v>
      </c>
      <c r="O3409" t="str">
        <f t="shared" si="320"/>
        <v>30-45</v>
      </c>
      <c r="P3409" t="str">
        <f t="shared" si="321"/>
        <v>Medium</v>
      </c>
      <c r="Q3409" t="str">
        <f t="shared" si="322"/>
        <v>New</v>
      </c>
      <c r="R3409" t="str">
        <f t="shared" si="323"/>
        <v>High Balance</v>
      </c>
      <c r="S3409" t="str">
        <f t="shared" si="324"/>
        <v>High Value</v>
      </c>
      <c r="T3409">
        <v>1</v>
      </c>
      <c r="U3409">
        <f t="shared" si="325"/>
        <v>0</v>
      </c>
    </row>
    <row r="3410" spans="1:21" x14ac:dyDescent="0.25">
      <c r="A3410">
        <v>2025</v>
      </c>
      <c r="B3410">
        <v>15790564</v>
      </c>
      <c r="C3410" t="s">
        <v>691</v>
      </c>
      <c r="D3410">
        <v>832</v>
      </c>
      <c r="E3410" t="s">
        <v>26</v>
      </c>
      <c r="F3410" t="s">
        <v>16</v>
      </c>
      <c r="G3410">
        <v>40</v>
      </c>
      <c r="H3410">
        <v>9</v>
      </c>
      <c r="I3410">
        <v>107649</v>
      </c>
      <c r="J3410">
        <v>2</v>
      </c>
      <c r="K3410">
        <v>1</v>
      </c>
      <c r="L3410">
        <v>1</v>
      </c>
      <c r="M3410">
        <v>134639</v>
      </c>
      <c r="N3410">
        <v>0</v>
      </c>
      <c r="O3410" t="str">
        <f t="shared" si="320"/>
        <v>30-45</v>
      </c>
      <c r="P3410" t="str">
        <f t="shared" si="321"/>
        <v>High</v>
      </c>
      <c r="Q3410" t="str">
        <f t="shared" si="322"/>
        <v>Long-Term</v>
      </c>
      <c r="R3410" t="str">
        <f t="shared" si="323"/>
        <v>High Balance</v>
      </c>
      <c r="S3410" t="str">
        <f t="shared" si="324"/>
        <v>High Value</v>
      </c>
      <c r="T3410">
        <v>1</v>
      </c>
      <c r="U3410">
        <f t="shared" si="325"/>
        <v>0</v>
      </c>
    </row>
    <row r="3411" spans="1:21" x14ac:dyDescent="0.25">
      <c r="A3411">
        <v>2025</v>
      </c>
      <c r="B3411">
        <v>15593736</v>
      </c>
      <c r="C3411" t="s">
        <v>402</v>
      </c>
      <c r="D3411">
        <v>598</v>
      </c>
      <c r="E3411" t="s">
        <v>26</v>
      </c>
      <c r="F3411" t="s">
        <v>16</v>
      </c>
      <c r="G3411">
        <v>46</v>
      </c>
      <c r="H3411">
        <v>7</v>
      </c>
      <c r="I3411">
        <v>131769</v>
      </c>
      <c r="J3411">
        <v>1</v>
      </c>
      <c r="K3411">
        <v>0</v>
      </c>
      <c r="L3411">
        <v>0</v>
      </c>
      <c r="M3411">
        <v>184980</v>
      </c>
      <c r="N3411">
        <v>1</v>
      </c>
      <c r="O3411" t="str">
        <f t="shared" si="320"/>
        <v>46-60</v>
      </c>
      <c r="P3411" t="str">
        <f t="shared" si="321"/>
        <v>Low</v>
      </c>
      <c r="Q3411" t="str">
        <f t="shared" si="322"/>
        <v>Mid-Term</v>
      </c>
      <c r="R3411" t="str">
        <f t="shared" si="323"/>
        <v>High Balance</v>
      </c>
      <c r="S3411" t="str">
        <f t="shared" si="324"/>
        <v>High Value</v>
      </c>
      <c r="T3411">
        <v>1</v>
      </c>
      <c r="U3411">
        <f t="shared" si="325"/>
        <v>131769</v>
      </c>
    </row>
    <row r="3412" spans="1:21" x14ac:dyDescent="0.25">
      <c r="A3412">
        <v>2025</v>
      </c>
      <c r="B3412">
        <v>15595937</v>
      </c>
      <c r="C3412" t="s">
        <v>989</v>
      </c>
      <c r="D3412">
        <v>430</v>
      </c>
      <c r="E3412" t="s">
        <v>26</v>
      </c>
      <c r="F3412" t="s">
        <v>23</v>
      </c>
      <c r="G3412">
        <v>36</v>
      </c>
      <c r="H3412">
        <v>1</v>
      </c>
      <c r="I3412">
        <v>138992</v>
      </c>
      <c r="J3412">
        <v>2</v>
      </c>
      <c r="K3412">
        <v>0</v>
      </c>
      <c r="L3412">
        <v>0</v>
      </c>
      <c r="M3412">
        <v>122373</v>
      </c>
      <c r="N3412">
        <v>0</v>
      </c>
      <c r="O3412" t="str">
        <f t="shared" si="320"/>
        <v>30-45</v>
      </c>
      <c r="P3412" t="str">
        <f t="shared" si="321"/>
        <v>Low</v>
      </c>
      <c r="Q3412" t="str">
        <f t="shared" si="322"/>
        <v>New</v>
      </c>
      <c r="R3412" t="str">
        <f t="shared" si="323"/>
        <v>High Balance</v>
      </c>
      <c r="S3412" t="str">
        <f t="shared" si="324"/>
        <v>High Value</v>
      </c>
      <c r="T3412">
        <v>1</v>
      </c>
      <c r="U3412">
        <f t="shared" si="325"/>
        <v>0</v>
      </c>
    </row>
    <row r="3413" spans="1:21" x14ac:dyDescent="0.25">
      <c r="A3413">
        <v>2025</v>
      </c>
      <c r="B3413">
        <v>15815628</v>
      </c>
      <c r="C3413" t="s">
        <v>1663</v>
      </c>
      <c r="D3413">
        <v>711</v>
      </c>
      <c r="E3413" t="s">
        <v>15</v>
      </c>
      <c r="F3413" t="s">
        <v>16</v>
      </c>
      <c r="G3413">
        <v>37</v>
      </c>
      <c r="H3413">
        <v>8</v>
      </c>
      <c r="I3413">
        <v>113900</v>
      </c>
      <c r="J3413">
        <v>1</v>
      </c>
      <c r="K3413">
        <v>0</v>
      </c>
      <c r="L3413">
        <v>0</v>
      </c>
      <c r="M3413">
        <v>80215</v>
      </c>
      <c r="N3413">
        <v>0</v>
      </c>
      <c r="O3413" t="str">
        <f t="shared" si="320"/>
        <v>30-45</v>
      </c>
      <c r="P3413" t="str">
        <f t="shared" si="321"/>
        <v>Medium</v>
      </c>
      <c r="Q3413" t="str">
        <f t="shared" si="322"/>
        <v>Long-Term</v>
      </c>
      <c r="R3413" t="str">
        <f t="shared" si="323"/>
        <v>High Balance</v>
      </c>
      <c r="S3413" t="str">
        <f t="shared" si="324"/>
        <v>High Value</v>
      </c>
      <c r="T3413">
        <v>1</v>
      </c>
      <c r="U3413">
        <f t="shared" si="325"/>
        <v>0</v>
      </c>
    </row>
    <row r="3414" spans="1:21" x14ac:dyDescent="0.25">
      <c r="A3414">
        <v>2025</v>
      </c>
      <c r="B3414">
        <v>15782802</v>
      </c>
      <c r="C3414" t="s">
        <v>574</v>
      </c>
      <c r="D3414">
        <v>582</v>
      </c>
      <c r="E3414" t="s">
        <v>26</v>
      </c>
      <c r="F3414" t="s">
        <v>23</v>
      </c>
      <c r="G3414">
        <v>26</v>
      </c>
      <c r="H3414">
        <v>6</v>
      </c>
      <c r="I3414">
        <v>114450</v>
      </c>
      <c r="J3414">
        <v>1</v>
      </c>
      <c r="K3414">
        <v>1</v>
      </c>
      <c r="L3414">
        <v>1</v>
      </c>
      <c r="M3414">
        <v>14082</v>
      </c>
      <c r="N3414">
        <v>0</v>
      </c>
      <c r="O3414" t="str">
        <f t="shared" si="320"/>
        <v>&lt;30</v>
      </c>
      <c r="P3414" t="str">
        <f t="shared" si="321"/>
        <v>Low</v>
      </c>
      <c r="Q3414" t="str">
        <f t="shared" si="322"/>
        <v>Mid-Term</v>
      </c>
      <c r="R3414" t="str">
        <f t="shared" si="323"/>
        <v>High Balance</v>
      </c>
      <c r="S3414" t="str">
        <f t="shared" si="324"/>
        <v>High Value</v>
      </c>
      <c r="T3414">
        <v>1</v>
      </c>
      <c r="U3414">
        <f t="shared" si="325"/>
        <v>0</v>
      </c>
    </row>
    <row r="3415" spans="1:21" x14ac:dyDescent="0.25">
      <c r="A3415">
        <v>2025</v>
      </c>
      <c r="B3415">
        <v>15627412</v>
      </c>
      <c r="C3415" t="s">
        <v>903</v>
      </c>
      <c r="D3415">
        <v>605</v>
      </c>
      <c r="E3415" t="s">
        <v>15</v>
      </c>
      <c r="F3415" t="s">
        <v>23</v>
      </c>
      <c r="G3415">
        <v>39</v>
      </c>
      <c r="H3415">
        <v>3</v>
      </c>
      <c r="I3415">
        <v>0</v>
      </c>
      <c r="J3415">
        <v>2</v>
      </c>
      <c r="K3415">
        <v>1</v>
      </c>
      <c r="L3415">
        <v>0</v>
      </c>
      <c r="M3415">
        <v>199390</v>
      </c>
      <c r="N3415">
        <v>0</v>
      </c>
      <c r="O3415" t="str">
        <f t="shared" si="320"/>
        <v>30-45</v>
      </c>
      <c r="P3415" t="str">
        <f t="shared" si="321"/>
        <v>Medium</v>
      </c>
      <c r="Q3415" t="str">
        <f t="shared" si="322"/>
        <v>New</v>
      </c>
      <c r="R3415" t="str">
        <f t="shared" si="323"/>
        <v>Zero Balance</v>
      </c>
      <c r="S3415" t="str">
        <f t="shared" si="324"/>
        <v>Normal</v>
      </c>
      <c r="T3415">
        <v>1</v>
      </c>
      <c r="U3415">
        <f t="shared" si="325"/>
        <v>0</v>
      </c>
    </row>
    <row r="3416" spans="1:21" x14ac:dyDescent="0.25">
      <c r="A3416">
        <v>2025</v>
      </c>
      <c r="B3416">
        <v>15734609</v>
      </c>
      <c r="C3416" t="s">
        <v>300</v>
      </c>
      <c r="D3416">
        <v>657</v>
      </c>
      <c r="E3416" t="s">
        <v>15</v>
      </c>
      <c r="F3416" t="s">
        <v>16</v>
      </c>
      <c r="G3416">
        <v>37</v>
      </c>
      <c r="H3416">
        <v>2</v>
      </c>
      <c r="I3416">
        <v>0</v>
      </c>
      <c r="J3416">
        <v>2</v>
      </c>
      <c r="K3416">
        <v>1</v>
      </c>
      <c r="L3416">
        <v>1</v>
      </c>
      <c r="M3416">
        <v>7667</v>
      </c>
      <c r="N3416">
        <v>0</v>
      </c>
      <c r="O3416" t="str">
        <f t="shared" si="320"/>
        <v>30-45</v>
      </c>
      <c r="P3416" t="str">
        <f t="shared" si="321"/>
        <v>Medium</v>
      </c>
      <c r="Q3416" t="str">
        <f t="shared" si="322"/>
        <v>New</v>
      </c>
      <c r="R3416" t="str">
        <f t="shared" si="323"/>
        <v>Zero Balance</v>
      </c>
      <c r="S3416" t="str">
        <f t="shared" si="324"/>
        <v>Normal</v>
      </c>
      <c r="T3416">
        <v>1</v>
      </c>
      <c r="U3416">
        <f t="shared" si="325"/>
        <v>0</v>
      </c>
    </row>
    <row r="3417" spans="1:21" x14ac:dyDescent="0.25">
      <c r="A3417">
        <v>2025</v>
      </c>
      <c r="B3417">
        <v>15710689</v>
      </c>
      <c r="C3417" t="s">
        <v>1664</v>
      </c>
      <c r="D3417">
        <v>578</v>
      </c>
      <c r="E3417" t="s">
        <v>18</v>
      </c>
      <c r="F3417" t="s">
        <v>23</v>
      </c>
      <c r="G3417">
        <v>40</v>
      </c>
      <c r="H3417">
        <v>6</v>
      </c>
      <c r="I3417">
        <v>63610</v>
      </c>
      <c r="J3417">
        <v>1</v>
      </c>
      <c r="K3417">
        <v>0</v>
      </c>
      <c r="L3417">
        <v>0</v>
      </c>
      <c r="M3417">
        <v>74966</v>
      </c>
      <c r="N3417">
        <v>1</v>
      </c>
      <c r="O3417" t="str">
        <f t="shared" si="320"/>
        <v>30-45</v>
      </c>
      <c r="P3417" t="str">
        <f t="shared" si="321"/>
        <v>Low</v>
      </c>
      <c r="Q3417" t="str">
        <f t="shared" si="322"/>
        <v>Mid-Term</v>
      </c>
      <c r="R3417" t="str">
        <f t="shared" si="323"/>
        <v>Low Balance</v>
      </c>
      <c r="S3417" t="str">
        <f t="shared" si="324"/>
        <v>Normal</v>
      </c>
      <c r="T3417">
        <v>1</v>
      </c>
      <c r="U3417">
        <f t="shared" si="325"/>
        <v>63610</v>
      </c>
    </row>
    <row r="3418" spans="1:21" x14ac:dyDescent="0.25">
      <c r="A3418">
        <v>2025</v>
      </c>
      <c r="B3418">
        <v>15565806</v>
      </c>
      <c r="C3418" t="s">
        <v>1665</v>
      </c>
      <c r="D3418">
        <v>532</v>
      </c>
      <c r="E3418" t="s">
        <v>15</v>
      </c>
      <c r="F3418" t="s">
        <v>23</v>
      </c>
      <c r="G3418">
        <v>38</v>
      </c>
      <c r="H3418">
        <v>9</v>
      </c>
      <c r="I3418">
        <v>0</v>
      </c>
      <c r="J3418">
        <v>2</v>
      </c>
      <c r="K3418">
        <v>0</v>
      </c>
      <c r="L3418">
        <v>0</v>
      </c>
      <c r="M3418">
        <v>30584</v>
      </c>
      <c r="N3418">
        <v>0</v>
      </c>
      <c r="O3418" t="str">
        <f t="shared" si="320"/>
        <v>30-45</v>
      </c>
      <c r="P3418" t="str">
        <f t="shared" si="321"/>
        <v>Low</v>
      </c>
      <c r="Q3418" t="str">
        <f t="shared" si="322"/>
        <v>Long-Term</v>
      </c>
      <c r="R3418" t="str">
        <f t="shared" si="323"/>
        <v>Zero Balance</v>
      </c>
      <c r="S3418" t="str">
        <f t="shared" si="324"/>
        <v>Normal</v>
      </c>
      <c r="T3418">
        <v>1</v>
      </c>
      <c r="U3418">
        <f t="shared" si="325"/>
        <v>0</v>
      </c>
    </row>
    <row r="3419" spans="1:21" x14ac:dyDescent="0.25">
      <c r="A3419">
        <v>2025</v>
      </c>
      <c r="B3419">
        <v>15815530</v>
      </c>
      <c r="C3419" t="s">
        <v>32</v>
      </c>
      <c r="D3419">
        <v>612</v>
      </c>
      <c r="E3419" t="s">
        <v>15</v>
      </c>
      <c r="F3419" t="s">
        <v>16</v>
      </c>
      <c r="G3419">
        <v>42</v>
      </c>
      <c r="H3419">
        <v>10</v>
      </c>
      <c r="I3419">
        <v>75498</v>
      </c>
      <c r="J3419">
        <v>1</v>
      </c>
      <c r="K3419">
        <v>0</v>
      </c>
      <c r="L3419">
        <v>0</v>
      </c>
      <c r="M3419">
        <v>149683</v>
      </c>
      <c r="N3419">
        <v>0</v>
      </c>
      <c r="O3419" t="str">
        <f t="shared" si="320"/>
        <v>30-45</v>
      </c>
      <c r="P3419" t="str">
        <f t="shared" si="321"/>
        <v>Medium</v>
      </c>
      <c r="Q3419" t="str">
        <f t="shared" si="322"/>
        <v>Long-Term</v>
      </c>
      <c r="R3419" t="str">
        <f t="shared" si="323"/>
        <v>Low Balance</v>
      </c>
      <c r="S3419" t="str">
        <f t="shared" si="324"/>
        <v>Normal</v>
      </c>
      <c r="T3419">
        <v>1</v>
      </c>
      <c r="U3419">
        <f t="shared" si="325"/>
        <v>0</v>
      </c>
    </row>
    <row r="3420" spans="1:21" x14ac:dyDescent="0.25">
      <c r="A3420">
        <v>2025</v>
      </c>
      <c r="B3420">
        <v>15632272</v>
      </c>
      <c r="C3420" t="s">
        <v>307</v>
      </c>
      <c r="D3420">
        <v>792</v>
      </c>
      <c r="E3420" t="s">
        <v>15</v>
      </c>
      <c r="F3420" t="s">
        <v>16</v>
      </c>
      <c r="G3420">
        <v>42</v>
      </c>
      <c r="H3420">
        <v>2</v>
      </c>
      <c r="I3420">
        <v>0</v>
      </c>
      <c r="J3420">
        <v>2</v>
      </c>
      <c r="K3420">
        <v>1</v>
      </c>
      <c r="L3420">
        <v>0</v>
      </c>
      <c r="M3420">
        <v>92664</v>
      </c>
      <c r="N3420">
        <v>0</v>
      </c>
      <c r="O3420" t="str">
        <f t="shared" si="320"/>
        <v>30-45</v>
      </c>
      <c r="P3420" t="str">
        <f t="shared" si="321"/>
        <v>High</v>
      </c>
      <c r="Q3420" t="str">
        <f t="shared" si="322"/>
        <v>New</v>
      </c>
      <c r="R3420" t="str">
        <f t="shared" si="323"/>
        <v>Zero Balance</v>
      </c>
      <c r="S3420" t="str">
        <f t="shared" si="324"/>
        <v>Normal</v>
      </c>
      <c r="T3420">
        <v>1</v>
      </c>
      <c r="U3420">
        <f t="shared" si="325"/>
        <v>0</v>
      </c>
    </row>
    <row r="3421" spans="1:21" x14ac:dyDescent="0.25">
      <c r="A3421">
        <v>2025</v>
      </c>
      <c r="B3421">
        <v>15684103</v>
      </c>
      <c r="C3421" t="s">
        <v>1594</v>
      </c>
      <c r="D3421">
        <v>674</v>
      </c>
      <c r="E3421" t="s">
        <v>15</v>
      </c>
      <c r="F3421" t="s">
        <v>16</v>
      </c>
      <c r="G3421">
        <v>26</v>
      </c>
      <c r="H3421">
        <v>10</v>
      </c>
      <c r="I3421">
        <v>0</v>
      </c>
      <c r="J3421">
        <v>2</v>
      </c>
      <c r="K3421">
        <v>1</v>
      </c>
      <c r="L3421">
        <v>1</v>
      </c>
      <c r="M3421">
        <v>138423</v>
      </c>
      <c r="N3421">
        <v>0</v>
      </c>
      <c r="O3421" t="str">
        <f t="shared" si="320"/>
        <v>&lt;30</v>
      </c>
      <c r="P3421" t="str">
        <f t="shared" si="321"/>
        <v>Medium</v>
      </c>
      <c r="Q3421" t="str">
        <f t="shared" si="322"/>
        <v>Long-Term</v>
      </c>
      <c r="R3421" t="str">
        <f t="shared" si="323"/>
        <v>Zero Balance</v>
      </c>
      <c r="S3421" t="str">
        <f t="shared" si="324"/>
        <v>Normal</v>
      </c>
      <c r="T3421">
        <v>1</v>
      </c>
      <c r="U3421">
        <f t="shared" si="325"/>
        <v>0</v>
      </c>
    </row>
    <row r="3422" spans="1:21" x14ac:dyDescent="0.25">
      <c r="A3422">
        <v>2025</v>
      </c>
      <c r="B3422">
        <v>15654519</v>
      </c>
      <c r="C3422" t="s">
        <v>1666</v>
      </c>
      <c r="D3422">
        <v>680</v>
      </c>
      <c r="E3422" t="s">
        <v>15</v>
      </c>
      <c r="F3422" t="s">
        <v>23</v>
      </c>
      <c r="G3422">
        <v>31</v>
      </c>
      <c r="H3422">
        <v>1</v>
      </c>
      <c r="I3422">
        <v>0</v>
      </c>
      <c r="J3422">
        <v>2</v>
      </c>
      <c r="K3422">
        <v>1</v>
      </c>
      <c r="L3422">
        <v>1</v>
      </c>
      <c r="M3422">
        <v>3148</v>
      </c>
      <c r="N3422">
        <v>0</v>
      </c>
      <c r="O3422" t="str">
        <f t="shared" si="320"/>
        <v>30-45</v>
      </c>
      <c r="P3422" t="str">
        <f t="shared" si="321"/>
        <v>Medium</v>
      </c>
      <c r="Q3422" t="str">
        <f t="shared" si="322"/>
        <v>New</v>
      </c>
      <c r="R3422" t="str">
        <f t="shared" si="323"/>
        <v>Zero Balance</v>
      </c>
      <c r="S3422" t="str">
        <f t="shared" si="324"/>
        <v>Normal</v>
      </c>
      <c r="T3422">
        <v>1</v>
      </c>
      <c r="U3422">
        <f t="shared" si="325"/>
        <v>0</v>
      </c>
    </row>
    <row r="3423" spans="1:21" x14ac:dyDescent="0.25">
      <c r="A3423">
        <v>2025</v>
      </c>
      <c r="B3423">
        <v>15767722</v>
      </c>
      <c r="C3423" t="s">
        <v>379</v>
      </c>
      <c r="D3423">
        <v>593</v>
      </c>
      <c r="E3423" t="s">
        <v>15</v>
      </c>
      <c r="F3423" t="s">
        <v>16</v>
      </c>
      <c r="G3423">
        <v>39</v>
      </c>
      <c r="H3423">
        <v>0</v>
      </c>
      <c r="I3423">
        <v>117705</v>
      </c>
      <c r="J3423">
        <v>1</v>
      </c>
      <c r="K3423">
        <v>1</v>
      </c>
      <c r="L3423">
        <v>0</v>
      </c>
      <c r="M3423">
        <v>197934</v>
      </c>
      <c r="N3423">
        <v>0</v>
      </c>
      <c r="O3423" t="str">
        <f t="shared" si="320"/>
        <v>30-45</v>
      </c>
      <c r="P3423" t="str">
        <f t="shared" si="321"/>
        <v>Low</v>
      </c>
      <c r="Q3423" t="str">
        <f t="shared" si="322"/>
        <v>New</v>
      </c>
      <c r="R3423" t="str">
        <f t="shared" si="323"/>
        <v>High Balance</v>
      </c>
      <c r="S3423" t="str">
        <f t="shared" si="324"/>
        <v>High Value</v>
      </c>
      <c r="T3423">
        <v>1</v>
      </c>
      <c r="U3423">
        <f t="shared" si="325"/>
        <v>0</v>
      </c>
    </row>
    <row r="3424" spans="1:21" x14ac:dyDescent="0.25">
      <c r="A3424">
        <v>2025</v>
      </c>
      <c r="B3424">
        <v>15654346</v>
      </c>
      <c r="C3424" t="s">
        <v>1667</v>
      </c>
      <c r="D3424">
        <v>679</v>
      </c>
      <c r="E3424" t="s">
        <v>26</v>
      </c>
      <c r="F3424" t="s">
        <v>23</v>
      </c>
      <c r="G3424">
        <v>35</v>
      </c>
      <c r="H3424">
        <v>1</v>
      </c>
      <c r="I3424">
        <v>130464</v>
      </c>
      <c r="J3424">
        <v>2</v>
      </c>
      <c r="K3424">
        <v>1</v>
      </c>
      <c r="L3424">
        <v>1</v>
      </c>
      <c r="M3424">
        <v>37341</v>
      </c>
      <c r="N3424">
        <v>0</v>
      </c>
      <c r="O3424" t="str">
        <f t="shared" si="320"/>
        <v>30-45</v>
      </c>
      <c r="P3424" t="str">
        <f t="shared" si="321"/>
        <v>Medium</v>
      </c>
      <c r="Q3424" t="str">
        <f t="shared" si="322"/>
        <v>New</v>
      </c>
      <c r="R3424" t="str">
        <f t="shared" si="323"/>
        <v>High Balance</v>
      </c>
      <c r="S3424" t="str">
        <f t="shared" si="324"/>
        <v>High Value</v>
      </c>
      <c r="T3424">
        <v>1</v>
      </c>
      <c r="U3424">
        <f t="shared" si="325"/>
        <v>0</v>
      </c>
    </row>
    <row r="3425" spans="1:21" x14ac:dyDescent="0.25">
      <c r="A3425">
        <v>2025</v>
      </c>
      <c r="B3425">
        <v>15660147</v>
      </c>
      <c r="C3425" t="s">
        <v>1065</v>
      </c>
      <c r="D3425">
        <v>493</v>
      </c>
      <c r="E3425" t="s">
        <v>18</v>
      </c>
      <c r="F3425" t="s">
        <v>23</v>
      </c>
      <c r="G3425">
        <v>32</v>
      </c>
      <c r="H3425">
        <v>8</v>
      </c>
      <c r="I3425">
        <v>46161</v>
      </c>
      <c r="J3425">
        <v>1</v>
      </c>
      <c r="K3425">
        <v>1</v>
      </c>
      <c r="L3425">
        <v>1</v>
      </c>
      <c r="M3425">
        <v>79577</v>
      </c>
      <c r="N3425">
        <v>0</v>
      </c>
      <c r="O3425" t="str">
        <f t="shared" si="320"/>
        <v>30-45</v>
      </c>
      <c r="P3425" t="str">
        <f t="shared" si="321"/>
        <v>Low</v>
      </c>
      <c r="Q3425" t="str">
        <f t="shared" si="322"/>
        <v>Long-Term</v>
      </c>
      <c r="R3425" t="str">
        <f t="shared" si="323"/>
        <v>Low Balance</v>
      </c>
      <c r="S3425" t="str">
        <f t="shared" si="324"/>
        <v>Normal</v>
      </c>
      <c r="T3425">
        <v>1</v>
      </c>
      <c r="U3425">
        <f t="shared" si="325"/>
        <v>0</v>
      </c>
    </row>
    <row r="3426" spans="1:21" x14ac:dyDescent="0.25">
      <c r="A3426">
        <v>2025</v>
      </c>
      <c r="B3426">
        <v>15814998</v>
      </c>
      <c r="C3426" t="s">
        <v>1668</v>
      </c>
      <c r="D3426">
        <v>688</v>
      </c>
      <c r="E3426" t="s">
        <v>18</v>
      </c>
      <c r="F3426" t="s">
        <v>23</v>
      </c>
      <c r="G3426">
        <v>42</v>
      </c>
      <c r="H3426">
        <v>5</v>
      </c>
      <c r="I3426">
        <v>0</v>
      </c>
      <c r="J3426">
        <v>2</v>
      </c>
      <c r="K3426">
        <v>0</v>
      </c>
      <c r="L3426">
        <v>0</v>
      </c>
      <c r="M3426">
        <v>197602</v>
      </c>
      <c r="N3426">
        <v>0</v>
      </c>
      <c r="O3426" t="str">
        <f t="shared" si="320"/>
        <v>30-45</v>
      </c>
      <c r="P3426" t="str">
        <f t="shared" si="321"/>
        <v>Medium</v>
      </c>
      <c r="Q3426" t="str">
        <f t="shared" si="322"/>
        <v>Mid-Term</v>
      </c>
      <c r="R3426" t="str">
        <f t="shared" si="323"/>
        <v>Zero Balance</v>
      </c>
      <c r="S3426" t="str">
        <f t="shared" si="324"/>
        <v>Normal</v>
      </c>
      <c r="T3426">
        <v>1</v>
      </c>
      <c r="U3426">
        <f t="shared" si="325"/>
        <v>0</v>
      </c>
    </row>
    <row r="3427" spans="1:21" x14ac:dyDescent="0.25">
      <c r="A3427">
        <v>2025</v>
      </c>
      <c r="B3427">
        <v>15802207</v>
      </c>
      <c r="C3427" t="s">
        <v>1252</v>
      </c>
      <c r="D3427">
        <v>769</v>
      </c>
      <c r="E3427" t="s">
        <v>26</v>
      </c>
      <c r="F3427" t="s">
        <v>23</v>
      </c>
      <c r="G3427">
        <v>43</v>
      </c>
      <c r="H3427">
        <v>4</v>
      </c>
      <c r="I3427">
        <v>110183</v>
      </c>
      <c r="J3427">
        <v>2</v>
      </c>
      <c r="K3427">
        <v>1</v>
      </c>
      <c r="L3427">
        <v>1</v>
      </c>
      <c r="M3427">
        <v>87537</v>
      </c>
      <c r="N3427">
        <v>0</v>
      </c>
      <c r="O3427" t="str">
        <f t="shared" si="320"/>
        <v>30-45</v>
      </c>
      <c r="P3427" t="str">
        <f t="shared" si="321"/>
        <v>High</v>
      </c>
      <c r="Q3427" t="str">
        <f t="shared" si="322"/>
        <v>Mid-Term</v>
      </c>
      <c r="R3427" t="str">
        <f t="shared" si="323"/>
        <v>High Balance</v>
      </c>
      <c r="S3427" t="str">
        <f t="shared" si="324"/>
        <v>High Value</v>
      </c>
      <c r="T3427">
        <v>1</v>
      </c>
      <c r="U3427">
        <f t="shared" si="325"/>
        <v>0</v>
      </c>
    </row>
    <row r="3428" spans="1:21" x14ac:dyDescent="0.25">
      <c r="A3428">
        <v>2025</v>
      </c>
      <c r="B3428">
        <v>15658668</v>
      </c>
      <c r="C3428" t="s">
        <v>79</v>
      </c>
      <c r="D3428">
        <v>581</v>
      </c>
      <c r="E3428" t="s">
        <v>18</v>
      </c>
      <c r="F3428" t="s">
        <v>23</v>
      </c>
      <c r="G3428">
        <v>49</v>
      </c>
      <c r="H3428">
        <v>10</v>
      </c>
      <c r="I3428">
        <v>0</v>
      </c>
      <c r="J3428">
        <v>2</v>
      </c>
      <c r="K3428">
        <v>0</v>
      </c>
      <c r="L3428">
        <v>0</v>
      </c>
      <c r="M3428">
        <v>41624</v>
      </c>
      <c r="N3428">
        <v>0</v>
      </c>
      <c r="O3428" t="str">
        <f t="shared" si="320"/>
        <v>46-60</v>
      </c>
      <c r="P3428" t="str">
        <f t="shared" si="321"/>
        <v>Low</v>
      </c>
      <c r="Q3428" t="str">
        <f t="shared" si="322"/>
        <v>Long-Term</v>
      </c>
      <c r="R3428" t="str">
        <f t="shared" si="323"/>
        <v>Zero Balance</v>
      </c>
      <c r="S3428" t="str">
        <f t="shared" si="324"/>
        <v>Normal</v>
      </c>
      <c r="T3428">
        <v>1</v>
      </c>
      <c r="U3428">
        <f t="shared" si="325"/>
        <v>0</v>
      </c>
    </row>
    <row r="3429" spans="1:21" x14ac:dyDescent="0.25">
      <c r="A3429">
        <v>2025</v>
      </c>
      <c r="B3429">
        <v>15715079</v>
      </c>
      <c r="C3429" t="s">
        <v>1669</v>
      </c>
      <c r="D3429">
        <v>465</v>
      </c>
      <c r="E3429" t="s">
        <v>15</v>
      </c>
      <c r="F3429" t="s">
        <v>23</v>
      </c>
      <c r="G3429">
        <v>41</v>
      </c>
      <c r="H3429">
        <v>9</v>
      </c>
      <c r="I3429">
        <v>117221</v>
      </c>
      <c r="J3429">
        <v>1</v>
      </c>
      <c r="K3429">
        <v>1</v>
      </c>
      <c r="L3429">
        <v>0</v>
      </c>
      <c r="M3429">
        <v>168281</v>
      </c>
      <c r="N3429">
        <v>0</v>
      </c>
      <c r="O3429" t="str">
        <f t="shared" si="320"/>
        <v>30-45</v>
      </c>
      <c r="P3429" t="str">
        <f t="shared" si="321"/>
        <v>Low</v>
      </c>
      <c r="Q3429" t="str">
        <f t="shared" si="322"/>
        <v>Long-Term</v>
      </c>
      <c r="R3429" t="str">
        <f t="shared" si="323"/>
        <v>High Balance</v>
      </c>
      <c r="S3429" t="str">
        <f t="shared" si="324"/>
        <v>High Value</v>
      </c>
      <c r="T3429">
        <v>1</v>
      </c>
      <c r="U3429">
        <f t="shared" si="325"/>
        <v>0</v>
      </c>
    </row>
    <row r="3430" spans="1:21" x14ac:dyDescent="0.25">
      <c r="A3430">
        <v>2025</v>
      </c>
      <c r="B3430">
        <v>15570360</v>
      </c>
      <c r="C3430" t="s">
        <v>674</v>
      </c>
      <c r="D3430">
        <v>641</v>
      </c>
      <c r="E3430" t="s">
        <v>15</v>
      </c>
      <c r="F3430" t="s">
        <v>16</v>
      </c>
      <c r="G3430">
        <v>35</v>
      </c>
      <c r="H3430">
        <v>4</v>
      </c>
      <c r="I3430">
        <v>0</v>
      </c>
      <c r="J3430">
        <v>2</v>
      </c>
      <c r="K3430">
        <v>0</v>
      </c>
      <c r="L3430">
        <v>0</v>
      </c>
      <c r="M3430">
        <v>125986</v>
      </c>
      <c r="N3430">
        <v>0</v>
      </c>
      <c r="O3430" t="str">
        <f t="shared" si="320"/>
        <v>30-45</v>
      </c>
      <c r="P3430" t="str">
        <f t="shared" si="321"/>
        <v>Medium</v>
      </c>
      <c r="Q3430" t="str">
        <f t="shared" si="322"/>
        <v>Mid-Term</v>
      </c>
      <c r="R3430" t="str">
        <f t="shared" si="323"/>
        <v>Zero Balance</v>
      </c>
      <c r="S3430" t="str">
        <f t="shared" si="324"/>
        <v>Normal</v>
      </c>
      <c r="T3430">
        <v>1</v>
      </c>
      <c r="U3430">
        <f t="shared" si="325"/>
        <v>0</v>
      </c>
    </row>
    <row r="3431" spans="1:21" x14ac:dyDescent="0.25">
      <c r="A3431">
        <v>2025</v>
      </c>
      <c r="B3431">
        <v>15674678</v>
      </c>
      <c r="C3431" t="s">
        <v>119</v>
      </c>
      <c r="D3431">
        <v>731</v>
      </c>
      <c r="E3431" t="s">
        <v>26</v>
      </c>
      <c r="F3431" t="s">
        <v>16</v>
      </c>
      <c r="G3431">
        <v>43</v>
      </c>
      <c r="H3431">
        <v>9</v>
      </c>
      <c r="I3431">
        <v>79120</v>
      </c>
      <c r="J3431">
        <v>1</v>
      </c>
      <c r="K3431">
        <v>0</v>
      </c>
      <c r="L3431">
        <v>0</v>
      </c>
      <c r="M3431">
        <v>549</v>
      </c>
      <c r="N3431">
        <v>1</v>
      </c>
      <c r="O3431" t="str">
        <f t="shared" si="320"/>
        <v>30-45</v>
      </c>
      <c r="P3431" t="str">
        <f t="shared" si="321"/>
        <v>Medium</v>
      </c>
      <c r="Q3431" t="str">
        <f t="shared" si="322"/>
        <v>Long-Term</v>
      </c>
      <c r="R3431" t="str">
        <f t="shared" si="323"/>
        <v>Low Balance</v>
      </c>
      <c r="S3431" t="str">
        <f t="shared" si="324"/>
        <v>Normal</v>
      </c>
      <c r="T3431">
        <v>1</v>
      </c>
      <c r="U3431">
        <f t="shared" si="325"/>
        <v>79120</v>
      </c>
    </row>
    <row r="3432" spans="1:21" x14ac:dyDescent="0.25">
      <c r="A3432">
        <v>2025</v>
      </c>
      <c r="B3432">
        <v>15780925</v>
      </c>
      <c r="C3432" t="s">
        <v>1250</v>
      </c>
      <c r="D3432">
        <v>625</v>
      </c>
      <c r="E3432" t="s">
        <v>15</v>
      </c>
      <c r="F3432" t="s">
        <v>23</v>
      </c>
      <c r="G3432">
        <v>37</v>
      </c>
      <c r="H3432">
        <v>1</v>
      </c>
      <c r="I3432">
        <v>177069</v>
      </c>
      <c r="J3432">
        <v>2</v>
      </c>
      <c r="K3432">
        <v>1</v>
      </c>
      <c r="L3432">
        <v>1</v>
      </c>
      <c r="M3432">
        <v>96089</v>
      </c>
      <c r="N3432">
        <v>0</v>
      </c>
      <c r="O3432" t="str">
        <f t="shared" si="320"/>
        <v>30-45</v>
      </c>
      <c r="P3432" t="str">
        <f t="shared" si="321"/>
        <v>Medium</v>
      </c>
      <c r="Q3432" t="str">
        <f t="shared" si="322"/>
        <v>New</v>
      </c>
      <c r="R3432" t="str">
        <f t="shared" si="323"/>
        <v>High Balance</v>
      </c>
      <c r="S3432" t="str">
        <f t="shared" si="324"/>
        <v>High Value</v>
      </c>
      <c r="T3432">
        <v>1</v>
      </c>
      <c r="U3432">
        <f t="shared" si="325"/>
        <v>0</v>
      </c>
    </row>
    <row r="3433" spans="1:21" x14ac:dyDescent="0.25">
      <c r="A3433">
        <v>2025</v>
      </c>
      <c r="B3433">
        <v>15688193</v>
      </c>
      <c r="C3433" t="s">
        <v>113</v>
      </c>
      <c r="D3433">
        <v>468</v>
      </c>
      <c r="E3433" t="s">
        <v>15</v>
      </c>
      <c r="F3433" t="s">
        <v>23</v>
      </c>
      <c r="G3433">
        <v>36</v>
      </c>
      <c r="H3433">
        <v>3</v>
      </c>
      <c r="I3433">
        <v>61637</v>
      </c>
      <c r="J3433">
        <v>1</v>
      </c>
      <c r="K3433">
        <v>0</v>
      </c>
      <c r="L3433">
        <v>0</v>
      </c>
      <c r="M3433">
        <v>107787</v>
      </c>
      <c r="N3433">
        <v>0</v>
      </c>
      <c r="O3433" t="str">
        <f t="shared" si="320"/>
        <v>30-45</v>
      </c>
      <c r="P3433" t="str">
        <f t="shared" si="321"/>
        <v>Low</v>
      </c>
      <c r="Q3433" t="str">
        <f t="shared" si="322"/>
        <v>New</v>
      </c>
      <c r="R3433" t="str">
        <f t="shared" si="323"/>
        <v>Low Balance</v>
      </c>
      <c r="S3433" t="str">
        <f t="shared" si="324"/>
        <v>Normal</v>
      </c>
      <c r="T3433">
        <v>1</v>
      </c>
      <c r="U3433">
        <f t="shared" si="325"/>
        <v>0</v>
      </c>
    </row>
    <row r="3434" spans="1:21" x14ac:dyDescent="0.25">
      <c r="A3434">
        <v>2025</v>
      </c>
      <c r="B3434">
        <v>15778219</v>
      </c>
      <c r="C3434" t="s">
        <v>1670</v>
      </c>
      <c r="D3434">
        <v>790</v>
      </c>
      <c r="E3434" t="s">
        <v>15</v>
      </c>
      <c r="F3434" t="s">
        <v>23</v>
      </c>
      <c r="G3434">
        <v>26</v>
      </c>
      <c r="H3434">
        <v>5</v>
      </c>
      <c r="I3434">
        <v>0</v>
      </c>
      <c r="J3434">
        <v>1</v>
      </c>
      <c r="K3434">
        <v>1</v>
      </c>
      <c r="L3434">
        <v>0</v>
      </c>
      <c r="M3434">
        <v>20511</v>
      </c>
      <c r="N3434">
        <v>0</v>
      </c>
      <c r="O3434" t="str">
        <f t="shared" si="320"/>
        <v>&lt;30</v>
      </c>
      <c r="P3434" t="str">
        <f t="shared" si="321"/>
        <v>High</v>
      </c>
      <c r="Q3434" t="str">
        <f t="shared" si="322"/>
        <v>Mid-Term</v>
      </c>
      <c r="R3434" t="str">
        <f t="shared" si="323"/>
        <v>Zero Balance</v>
      </c>
      <c r="S3434" t="str">
        <f t="shared" si="324"/>
        <v>Normal</v>
      </c>
      <c r="T3434">
        <v>1</v>
      </c>
      <c r="U3434">
        <f t="shared" si="325"/>
        <v>0</v>
      </c>
    </row>
    <row r="3435" spans="1:21" x14ac:dyDescent="0.25">
      <c r="A3435">
        <v>2025</v>
      </c>
      <c r="B3435">
        <v>15696514</v>
      </c>
      <c r="C3435" t="s">
        <v>291</v>
      </c>
      <c r="D3435">
        <v>587</v>
      </c>
      <c r="E3435" t="s">
        <v>26</v>
      </c>
      <c r="F3435" t="s">
        <v>16</v>
      </c>
      <c r="G3435">
        <v>37</v>
      </c>
      <c r="H3435">
        <v>6</v>
      </c>
      <c r="I3435">
        <v>104414</v>
      </c>
      <c r="J3435">
        <v>1</v>
      </c>
      <c r="K3435">
        <v>1</v>
      </c>
      <c r="L3435">
        <v>0</v>
      </c>
      <c r="M3435">
        <v>192026</v>
      </c>
      <c r="N3435">
        <v>0</v>
      </c>
      <c r="O3435" t="str">
        <f t="shared" si="320"/>
        <v>30-45</v>
      </c>
      <c r="P3435" t="str">
        <f t="shared" si="321"/>
        <v>Low</v>
      </c>
      <c r="Q3435" t="str">
        <f t="shared" si="322"/>
        <v>Mid-Term</v>
      </c>
      <c r="R3435" t="str">
        <f t="shared" si="323"/>
        <v>High Balance</v>
      </c>
      <c r="S3435" t="str">
        <f t="shared" si="324"/>
        <v>High Value</v>
      </c>
      <c r="T3435">
        <v>1</v>
      </c>
      <c r="U3435">
        <f t="shared" si="325"/>
        <v>0</v>
      </c>
    </row>
    <row r="3436" spans="1:21" x14ac:dyDescent="0.25">
      <c r="A3436">
        <v>2025</v>
      </c>
      <c r="B3436">
        <v>15712303</v>
      </c>
      <c r="C3436" t="s">
        <v>1671</v>
      </c>
      <c r="D3436">
        <v>692</v>
      </c>
      <c r="E3436" t="s">
        <v>15</v>
      </c>
      <c r="F3436" t="s">
        <v>23</v>
      </c>
      <c r="G3436">
        <v>66</v>
      </c>
      <c r="H3436">
        <v>4</v>
      </c>
      <c r="I3436">
        <v>159732</v>
      </c>
      <c r="J3436">
        <v>1</v>
      </c>
      <c r="K3436">
        <v>1</v>
      </c>
      <c r="L3436">
        <v>1</v>
      </c>
      <c r="M3436">
        <v>118188</v>
      </c>
      <c r="N3436">
        <v>0</v>
      </c>
      <c r="O3436" t="str">
        <f t="shared" si="320"/>
        <v>60+</v>
      </c>
      <c r="P3436" t="str">
        <f t="shared" si="321"/>
        <v>Medium</v>
      </c>
      <c r="Q3436" t="str">
        <f t="shared" si="322"/>
        <v>Mid-Term</v>
      </c>
      <c r="R3436" t="str">
        <f t="shared" si="323"/>
        <v>High Balance</v>
      </c>
      <c r="S3436" t="str">
        <f t="shared" si="324"/>
        <v>High Value</v>
      </c>
      <c r="T3436">
        <v>1</v>
      </c>
      <c r="U3436">
        <f t="shared" si="325"/>
        <v>0</v>
      </c>
    </row>
    <row r="3437" spans="1:21" x14ac:dyDescent="0.25">
      <c r="A3437">
        <v>2025</v>
      </c>
      <c r="B3437">
        <v>15719090</v>
      </c>
      <c r="C3437" t="s">
        <v>897</v>
      </c>
      <c r="D3437">
        <v>676</v>
      </c>
      <c r="E3437" t="s">
        <v>26</v>
      </c>
      <c r="F3437" t="s">
        <v>16</v>
      </c>
      <c r="G3437">
        <v>34</v>
      </c>
      <c r="H3437">
        <v>4</v>
      </c>
      <c r="I3437">
        <v>89437</v>
      </c>
      <c r="J3437">
        <v>1</v>
      </c>
      <c r="K3437">
        <v>1</v>
      </c>
      <c r="L3437">
        <v>1</v>
      </c>
      <c r="M3437">
        <v>189541</v>
      </c>
      <c r="N3437">
        <v>0</v>
      </c>
      <c r="O3437" t="str">
        <f t="shared" si="320"/>
        <v>30-45</v>
      </c>
      <c r="P3437" t="str">
        <f t="shared" si="321"/>
        <v>Medium</v>
      </c>
      <c r="Q3437" t="str">
        <f t="shared" si="322"/>
        <v>Mid-Term</v>
      </c>
      <c r="R3437" t="str">
        <f t="shared" si="323"/>
        <v>Low Balance</v>
      </c>
      <c r="S3437" t="str">
        <f t="shared" si="324"/>
        <v>Normal</v>
      </c>
      <c r="T3437">
        <v>1</v>
      </c>
      <c r="U3437">
        <f t="shared" si="325"/>
        <v>0</v>
      </c>
    </row>
    <row r="3438" spans="1:21" x14ac:dyDescent="0.25">
      <c r="A3438">
        <v>2025</v>
      </c>
      <c r="B3438">
        <v>15735632</v>
      </c>
      <c r="C3438" t="s">
        <v>620</v>
      </c>
      <c r="D3438">
        <v>571</v>
      </c>
      <c r="E3438" t="s">
        <v>15</v>
      </c>
      <c r="F3438" t="s">
        <v>23</v>
      </c>
      <c r="G3438">
        <v>41</v>
      </c>
      <c r="H3438">
        <v>8</v>
      </c>
      <c r="I3438">
        <v>0</v>
      </c>
      <c r="J3438">
        <v>1</v>
      </c>
      <c r="K3438">
        <v>1</v>
      </c>
      <c r="L3438">
        <v>1</v>
      </c>
      <c r="M3438">
        <v>63736</v>
      </c>
      <c r="N3438">
        <v>0</v>
      </c>
      <c r="O3438" t="str">
        <f t="shared" si="320"/>
        <v>30-45</v>
      </c>
      <c r="P3438" t="str">
        <f t="shared" si="321"/>
        <v>Low</v>
      </c>
      <c r="Q3438" t="str">
        <f t="shared" si="322"/>
        <v>Long-Term</v>
      </c>
      <c r="R3438" t="str">
        <f t="shared" si="323"/>
        <v>Zero Balance</v>
      </c>
      <c r="S3438" t="str">
        <f t="shared" si="324"/>
        <v>Normal</v>
      </c>
      <c r="T3438">
        <v>1</v>
      </c>
      <c r="U3438">
        <f t="shared" si="325"/>
        <v>0</v>
      </c>
    </row>
    <row r="3439" spans="1:21" x14ac:dyDescent="0.25">
      <c r="A3439">
        <v>2025</v>
      </c>
      <c r="B3439">
        <v>15619436</v>
      </c>
      <c r="C3439" t="s">
        <v>748</v>
      </c>
      <c r="D3439">
        <v>700</v>
      </c>
      <c r="E3439" t="s">
        <v>15</v>
      </c>
      <c r="F3439" t="s">
        <v>16</v>
      </c>
      <c r="G3439">
        <v>32</v>
      </c>
      <c r="H3439">
        <v>3</v>
      </c>
      <c r="I3439">
        <v>0</v>
      </c>
      <c r="J3439">
        <v>1</v>
      </c>
      <c r="K3439">
        <v>0</v>
      </c>
      <c r="L3439">
        <v>0</v>
      </c>
      <c r="M3439">
        <v>95740</v>
      </c>
      <c r="N3439">
        <v>0</v>
      </c>
      <c r="O3439" t="str">
        <f t="shared" si="320"/>
        <v>30-45</v>
      </c>
      <c r="P3439" t="str">
        <f t="shared" si="321"/>
        <v>Medium</v>
      </c>
      <c r="Q3439" t="str">
        <f t="shared" si="322"/>
        <v>New</v>
      </c>
      <c r="R3439" t="str">
        <f t="shared" si="323"/>
        <v>Zero Balance</v>
      </c>
      <c r="S3439" t="str">
        <f t="shared" si="324"/>
        <v>Normal</v>
      </c>
      <c r="T3439">
        <v>1</v>
      </c>
      <c r="U3439">
        <f t="shared" si="325"/>
        <v>0</v>
      </c>
    </row>
    <row r="3440" spans="1:21" x14ac:dyDescent="0.25">
      <c r="A3440">
        <v>2025</v>
      </c>
      <c r="B3440">
        <v>15722404</v>
      </c>
      <c r="C3440" t="s">
        <v>366</v>
      </c>
      <c r="D3440">
        <v>445</v>
      </c>
      <c r="E3440" t="s">
        <v>15</v>
      </c>
      <c r="F3440" t="s">
        <v>16</v>
      </c>
      <c r="G3440">
        <v>30</v>
      </c>
      <c r="H3440">
        <v>3</v>
      </c>
      <c r="I3440">
        <v>0</v>
      </c>
      <c r="J3440">
        <v>2</v>
      </c>
      <c r="K3440">
        <v>1</v>
      </c>
      <c r="L3440">
        <v>1</v>
      </c>
      <c r="M3440">
        <v>127939</v>
      </c>
      <c r="N3440">
        <v>0</v>
      </c>
      <c r="O3440" t="str">
        <f t="shared" si="320"/>
        <v>30-45</v>
      </c>
      <c r="P3440" t="str">
        <f t="shared" si="321"/>
        <v>Low</v>
      </c>
      <c r="Q3440" t="str">
        <f t="shared" si="322"/>
        <v>New</v>
      </c>
      <c r="R3440" t="str">
        <f t="shared" si="323"/>
        <v>Zero Balance</v>
      </c>
      <c r="S3440" t="str">
        <f t="shared" si="324"/>
        <v>Normal</v>
      </c>
      <c r="T3440">
        <v>1</v>
      </c>
      <c r="U3440">
        <f t="shared" si="325"/>
        <v>0</v>
      </c>
    </row>
    <row r="3441" spans="1:21" x14ac:dyDescent="0.25">
      <c r="A3441">
        <v>2025</v>
      </c>
      <c r="B3441">
        <v>15662063</v>
      </c>
      <c r="C3441" t="s">
        <v>1672</v>
      </c>
      <c r="D3441">
        <v>746</v>
      </c>
      <c r="E3441" t="s">
        <v>15</v>
      </c>
      <c r="F3441" t="s">
        <v>23</v>
      </c>
      <c r="G3441">
        <v>36</v>
      </c>
      <c r="H3441">
        <v>7</v>
      </c>
      <c r="I3441">
        <v>142401</v>
      </c>
      <c r="J3441">
        <v>1</v>
      </c>
      <c r="K3441">
        <v>1</v>
      </c>
      <c r="L3441">
        <v>1</v>
      </c>
      <c r="M3441">
        <v>193439</v>
      </c>
      <c r="N3441">
        <v>0</v>
      </c>
      <c r="O3441" t="str">
        <f t="shared" si="320"/>
        <v>30-45</v>
      </c>
      <c r="P3441" t="str">
        <f t="shared" si="321"/>
        <v>Medium</v>
      </c>
      <c r="Q3441" t="str">
        <f t="shared" si="322"/>
        <v>Mid-Term</v>
      </c>
      <c r="R3441" t="str">
        <f t="shared" si="323"/>
        <v>High Balance</v>
      </c>
      <c r="S3441" t="str">
        <f t="shared" si="324"/>
        <v>High Value</v>
      </c>
      <c r="T3441">
        <v>1</v>
      </c>
      <c r="U3441">
        <f t="shared" si="325"/>
        <v>0</v>
      </c>
    </row>
    <row r="3442" spans="1:21" x14ac:dyDescent="0.25">
      <c r="A3442">
        <v>2025</v>
      </c>
      <c r="B3442">
        <v>15745605</v>
      </c>
      <c r="C3442" t="s">
        <v>1190</v>
      </c>
      <c r="D3442">
        <v>722</v>
      </c>
      <c r="E3442" t="s">
        <v>15</v>
      </c>
      <c r="F3442" t="s">
        <v>16</v>
      </c>
      <c r="G3442">
        <v>47</v>
      </c>
      <c r="H3442">
        <v>2</v>
      </c>
      <c r="I3442">
        <v>88011</v>
      </c>
      <c r="J3442">
        <v>1</v>
      </c>
      <c r="K3442">
        <v>1</v>
      </c>
      <c r="L3442">
        <v>1</v>
      </c>
      <c r="M3442">
        <v>90656</v>
      </c>
      <c r="N3442">
        <v>1</v>
      </c>
      <c r="O3442" t="str">
        <f t="shared" si="320"/>
        <v>46-60</v>
      </c>
      <c r="P3442" t="str">
        <f t="shared" si="321"/>
        <v>Medium</v>
      </c>
      <c r="Q3442" t="str">
        <f t="shared" si="322"/>
        <v>New</v>
      </c>
      <c r="R3442" t="str">
        <f t="shared" si="323"/>
        <v>Low Balance</v>
      </c>
      <c r="S3442" t="str">
        <f t="shared" si="324"/>
        <v>Normal</v>
      </c>
      <c r="T3442">
        <v>1</v>
      </c>
      <c r="U3442">
        <f t="shared" si="325"/>
        <v>88011</v>
      </c>
    </row>
    <row r="3443" spans="1:21" x14ac:dyDescent="0.25">
      <c r="A3443">
        <v>2025</v>
      </c>
      <c r="B3443">
        <v>15636658</v>
      </c>
      <c r="C3443" t="s">
        <v>1075</v>
      </c>
      <c r="D3443">
        <v>596</v>
      </c>
      <c r="E3443" t="s">
        <v>15</v>
      </c>
      <c r="F3443" t="s">
        <v>23</v>
      </c>
      <c r="G3443">
        <v>36</v>
      </c>
      <c r="H3443">
        <v>2</v>
      </c>
      <c r="I3443">
        <v>0</v>
      </c>
      <c r="J3443">
        <v>2</v>
      </c>
      <c r="K3443">
        <v>1</v>
      </c>
      <c r="L3443">
        <v>1</v>
      </c>
      <c r="M3443">
        <v>12067</v>
      </c>
      <c r="N3443">
        <v>0</v>
      </c>
      <c r="O3443" t="str">
        <f t="shared" si="320"/>
        <v>30-45</v>
      </c>
      <c r="P3443" t="str">
        <f t="shared" si="321"/>
        <v>Low</v>
      </c>
      <c r="Q3443" t="str">
        <f t="shared" si="322"/>
        <v>New</v>
      </c>
      <c r="R3443" t="str">
        <f t="shared" si="323"/>
        <v>Zero Balance</v>
      </c>
      <c r="S3443" t="str">
        <f t="shared" si="324"/>
        <v>Normal</v>
      </c>
      <c r="T3443">
        <v>1</v>
      </c>
      <c r="U3443">
        <f t="shared" si="325"/>
        <v>0</v>
      </c>
    </row>
    <row r="3444" spans="1:21" x14ac:dyDescent="0.25">
      <c r="A3444">
        <v>2025</v>
      </c>
      <c r="B3444">
        <v>15784130</v>
      </c>
      <c r="C3444" t="s">
        <v>27</v>
      </c>
      <c r="D3444">
        <v>850</v>
      </c>
      <c r="E3444" t="s">
        <v>26</v>
      </c>
      <c r="F3444" t="s">
        <v>16</v>
      </c>
      <c r="G3444">
        <v>30</v>
      </c>
      <c r="H3444">
        <v>8</v>
      </c>
      <c r="I3444">
        <v>154870</v>
      </c>
      <c r="J3444">
        <v>1</v>
      </c>
      <c r="K3444">
        <v>1</v>
      </c>
      <c r="L3444">
        <v>1</v>
      </c>
      <c r="M3444">
        <v>54191</v>
      </c>
      <c r="N3444">
        <v>0</v>
      </c>
      <c r="O3444" t="str">
        <f t="shared" si="320"/>
        <v>30-45</v>
      </c>
      <c r="P3444" t="str">
        <f t="shared" si="321"/>
        <v>High</v>
      </c>
      <c r="Q3444" t="str">
        <f t="shared" si="322"/>
        <v>Long-Term</v>
      </c>
      <c r="R3444" t="str">
        <f t="shared" si="323"/>
        <v>High Balance</v>
      </c>
      <c r="S3444" t="str">
        <f t="shared" si="324"/>
        <v>High Value</v>
      </c>
      <c r="T3444">
        <v>1</v>
      </c>
      <c r="U3444">
        <f t="shared" si="325"/>
        <v>0</v>
      </c>
    </row>
    <row r="3445" spans="1:21" x14ac:dyDescent="0.25">
      <c r="A3445">
        <v>2025</v>
      </c>
      <c r="B3445">
        <v>15606755</v>
      </c>
      <c r="C3445" t="s">
        <v>481</v>
      </c>
      <c r="D3445">
        <v>597</v>
      </c>
      <c r="E3445" t="s">
        <v>18</v>
      </c>
      <c r="F3445" t="s">
        <v>16</v>
      </c>
      <c r="G3445">
        <v>46</v>
      </c>
      <c r="H3445">
        <v>4</v>
      </c>
      <c r="I3445">
        <v>0</v>
      </c>
      <c r="J3445">
        <v>2</v>
      </c>
      <c r="K3445">
        <v>1</v>
      </c>
      <c r="L3445">
        <v>0</v>
      </c>
      <c r="M3445">
        <v>58667</v>
      </c>
      <c r="N3445">
        <v>1</v>
      </c>
      <c r="O3445" t="str">
        <f t="shared" si="320"/>
        <v>46-60</v>
      </c>
      <c r="P3445" t="str">
        <f t="shared" si="321"/>
        <v>Low</v>
      </c>
      <c r="Q3445" t="str">
        <f t="shared" si="322"/>
        <v>Mid-Term</v>
      </c>
      <c r="R3445" t="str">
        <f t="shared" si="323"/>
        <v>Zero Balance</v>
      </c>
      <c r="S3445" t="str">
        <f t="shared" si="324"/>
        <v>Normal</v>
      </c>
      <c r="T3445">
        <v>1</v>
      </c>
      <c r="U3445">
        <f t="shared" si="325"/>
        <v>0</v>
      </c>
    </row>
    <row r="3446" spans="1:21" x14ac:dyDescent="0.25">
      <c r="A3446">
        <v>2025</v>
      </c>
      <c r="B3446">
        <v>15801699</v>
      </c>
      <c r="C3446" t="s">
        <v>1673</v>
      </c>
      <c r="D3446">
        <v>436</v>
      </c>
      <c r="E3446" t="s">
        <v>18</v>
      </c>
      <c r="F3446" t="s">
        <v>23</v>
      </c>
      <c r="G3446">
        <v>43</v>
      </c>
      <c r="H3446">
        <v>5</v>
      </c>
      <c r="I3446">
        <v>0</v>
      </c>
      <c r="J3446">
        <v>2</v>
      </c>
      <c r="K3446">
        <v>1</v>
      </c>
      <c r="L3446">
        <v>1</v>
      </c>
      <c r="M3446">
        <v>35687</v>
      </c>
      <c r="N3446">
        <v>0</v>
      </c>
      <c r="O3446" t="str">
        <f t="shared" si="320"/>
        <v>30-45</v>
      </c>
      <c r="P3446" t="str">
        <f t="shared" si="321"/>
        <v>Low</v>
      </c>
      <c r="Q3446" t="str">
        <f t="shared" si="322"/>
        <v>Mid-Term</v>
      </c>
      <c r="R3446" t="str">
        <f t="shared" si="323"/>
        <v>Zero Balance</v>
      </c>
      <c r="S3446" t="str">
        <f t="shared" si="324"/>
        <v>Normal</v>
      </c>
      <c r="T3446">
        <v>1</v>
      </c>
      <c r="U3446">
        <f t="shared" si="325"/>
        <v>0</v>
      </c>
    </row>
    <row r="3447" spans="1:21" x14ac:dyDescent="0.25">
      <c r="A3447">
        <v>2025</v>
      </c>
      <c r="B3447">
        <v>15784097</v>
      </c>
      <c r="C3447" t="s">
        <v>792</v>
      </c>
      <c r="D3447">
        <v>660</v>
      </c>
      <c r="E3447" t="s">
        <v>26</v>
      </c>
      <c r="F3447" t="s">
        <v>23</v>
      </c>
      <c r="G3447">
        <v>28</v>
      </c>
      <c r="H3447">
        <v>1</v>
      </c>
      <c r="I3447">
        <v>118402</v>
      </c>
      <c r="J3447">
        <v>2</v>
      </c>
      <c r="K3447">
        <v>1</v>
      </c>
      <c r="L3447">
        <v>0</v>
      </c>
      <c r="M3447">
        <v>14289</v>
      </c>
      <c r="N3447">
        <v>0</v>
      </c>
      <c r="O3447" t="str">
        <f t="shared" si="320"/>
        <v>&lt;30</v>
      </c>
      <c r="P3447" t="str">
        <f t="shared" si="321"/>
        <v>Medium</v>
      </c>
      <c r="Q3447" t="str">
        <f t="shared" si="322"/>
        <v>New</v>
      </c>
      <c r="R3447" t="str">
        <f t="shared" si="323"/>
        <v>High Balance</v>
      </c>
      <c r="S3447" t="str">
        <f t="shared" si="324"/>
        <v>High Value</v>
      </c>
      <c r="T3447">
        <v>1</v>
      </c>
      <c r="U3447">
        <f t="shared" si="325"/>
        <v>0</v>
      </c>
    </row>
    <row r="3448" spans="1:21" x14ac:dyDescent="0.25">
      <c r="A3448">
        <v>2025</v>
      </c>
      <c r="B3448">
        <v>15764654</v>
      </c>
      <c r="C3448" t="s">
        <v>705</v>
      </c>
      <c r="D3448">
        <v>649</v>
      </c>
      <c r="E3448" t="s">
        <v>15</v>
      </c>
      <c r="F3448" t="s">
        <v>23</v>
      </c>
      <c r="G3448">
        <v>37</v>
      </c>
      <c r="H3448">
        <v>9</v>
      </c>
      <c r="I3448">
        <v>87375</v>
      </c>
      <c r="J3448">
        <v>2</v>
      </c>
      <c r="K3448">
        <v>1</v>
      </c>
      <c r="L3448">
        <v>1</v>
      </c>
      <c r="M3448">
        <v>247</v>
      </c>
      <c r="N3448">
        <v>0</v>
      </c>
      <c r="O3448" t="str">
        <f t="shared" si="320"/>
        <v>30-45</v>
      </c>
      <c r="P3448" t="str">
        <f t="shared" si="321"/>
        <v>Medium</v>
      </c>
      <c r="Q3448" t="str">
        <f t="shared" si="322"/>
        <v>Long-Term</v>
      </c>
      <c r="R3448" t="str">
        <f t="shared" si="323"/>
        <v>Low Balance</v>
      </c>
      <c r="S3448" t="str">
        <f t="shared" si="324"/>
        <v>Normal</v>
      </c>
      <c r="T3448">
        <v>1</v>
      </c>
      <c r="U3448">
        <f t="shared" si="325"/>
        <v>0</v>
      </c>
    </row>
    <row r="3449" spans="1:21" x14ac:dyDescent="0.25">
      <c r="A3449">
        <v>2025</v>
      </c>
      <c r="B3449">
        <v>15612092</v>
      </c>
      <c r="C3449" t="s">
        <v>660</v>
      </c>
      <c r="D3449">
        <v>646</v>
      </c>
      <c r="E3449" t="s">
        <v>26</v>
      </c>
      <c r="F3449" t="s">
        <v>23</v>
      </c>
      <c r="G3449">
        <v>32</v>
      </c>
      <c r="H3449">
        <v>8</v>
      </c>
      <c r="I3449">
        <v>105398</v>
      </c>
      <c r="J3449">
        <v>1</v>
      </c>
      <c r="K3449">
        <v>1</v>
      </c>
      <c r="L3449">
        <v>0</v>
      </c>
      <c r="M3449">
        <v>78112</v>
      </c>
      <c r="N3449">
        <v>1</v>
      </c>
      <c r="O3449" t="str">
        <f t="shared" si="320"/>
        <v>30-45</v>
      </c>
      <c r="P3449" t="str">
        <f t="shared" si="321"/>
        <v>Medium</v>
      </c>
      <c r="Q3449" t="str">
        <f t="shared" si="322"/>
        <v>Long-Term</v>
      </c>
      <c r="R3449" t="str">
        <f t="shared" si="323"/>
        <v>High Balance</v>
      </c>
      <c r="S3449" t="str">
        <f t="shared" si="324"/>
        <v>High Value</v>
      </c>
      <c r="T3449">
        <v>1</v>
      </c>
      <c r="U3449">
        <f t="shared" si="325"/>
        <v>105398</v>
      </c>
    </row>
    <row r="3450" spans="1:21" x14ac:dyDescent="0.25">
      <c r="A3450">
        <v>2025</v>
      </c>
      <c r="B3450">
        <v>15610903</v>
      </c>
      <c r="C3450" t="s">
        <v>1674</v>
      </c>
      <c r="D3450">
        <v>560</v>
      </c>
      <c r="E3450" t="s">
        <v>18</v>
      </c>
      <c r="F3450" t="s">
        <v>16</v>
      </c>
      <c r="G3450">
        <v>31</v>
      </c>
      <c r="H3450">
        <v>5</v>
      </c>
      <c r="I3450">
        <v>125342</v>
      </c>
      <c r="J3450">
        <v>1</v>
      </c>
      <c r="K3450">
        <v>1</v>
      </c>
      <c r="L3450">
        <v>0</v>
      </c>
      <c r="M3450">
        <v>79547</v>
      </c>
      <c r="N3450">
        <v>0</v>
      </c>
      <c r="O3450" t="str">
        <f t="shared" si="320"/>
        <v>30-45</v>
      </c>
      <c r="P3450" t="str">
        <f t="shared" si="321"/>
        <v>Low</v>
      </c>
      <c r="Q3450" t="str">
        <f t="shared" si="322"/>
        <v>Mid-Term</v>
      </c>
      <c r="R3450" t="str">
        <f t="shared" si="323"/>
        <v>High Balance</v>
      </c>
      <c r="S3450" t="str">
        <f t="shared" si="324"/>
        <v>High Value</v>
      </c>
      <c r="T3450">
        <v>1</v>
      </c>
      <c r="U3450">
        <f t="shared" si="325"/>
        <v>0</v>
      </c>
    </row>
    <row r="3451" spans="1:21" x14ac:dyDescent="0.25">
      <c r="A3451">
        <v>2025</v>
      </c>
      <c r="B3451">
        <v>15705777</v>
      </c>
      <c r="C3451" t="s">
        <v>1675</v>
      </c>
      <c r="D3451">
        <v>710</v>
      </c>
      <c r="E3451" t="s">
        <v>26</v>
      </c>
      <c r="F3451" t="s">
        <v>23</v>
      </c>
      <c r="G3451">
        <v>49</v>
      </c>
      <c r="H3451">
        <v>10</v>
      </c>
      <c r="I3451">
        <v>129165</v>
      </c>
      <c r="J3451">
        <v>1</v>
      </c>
      <c r="K3451">
        <v>1</v>
      </c>
      <c r="L3451">
        <v>1</v>
      </c>
      <c r="M3451">
        <v>193267</v>
      </c>
      <c r="N3451">
        <v>0</v>
      </c>
      <c r="O3451" t="str">
        <f t="shared" si="320"/>
        <v>46-60</v>
      </c>
      <c r="P3451" t="str">
        <f t="shared" si="321"/>
        <v>Medium</v>
      </c>
      <c r="Q3451" t="str">
        <f t="shared" si="322"/>
        <v>Long-Term</v>
      </c>
      <c r="R3451" t="str">
        <f t="shared" si="323"/>
        <v>High Balance</v>
      </c>
      <c r="S3451" t="str">
        <f t="shared" si="324"/>
        <v>High Value</v>
      </c>
      <c r="T3451">
        <v>1</v>
      </c>
      <c r="U3451">
        <f t="shared" si="325"/>
        <v>0</v>
      </c>
    </row>
    <row r="3452" spans="1:21" x14ac:dyDescent="0.25">
      <c r="A3452">
        <v>2025</v>
      </c>
      <c r="B3452">
        <v>15661936</v>
      </c>
      <c r="C3452" t="s">
        <v>1549</v>
      </c>
      <c r="D3452">
        <v>513</v>
      </c>
      <c r="E3452" t="s">
        <v>15</v>
      </c>
      <c r="F3452" t="s">
        <v>23</v>
      </c>
      <c r="G3452">
        <v>40</v>
      </c>
      <c r="H3452">
        <v>3</v>
      </c>
      <c r="I3452">
        <v>141004</v>
      </c>
      <c r="J3452">
        <v>1</v>
      </c>
      <c r="K3452">
        <v>1</v>
      </c>
      <c r="L3452">
        <v>0</v>
      </c>
      <c r="M3452">
        <v>105028</v>
      </c>
      <c r="N3452">
        <v>0</v>
      </c>
      <c r="O3452" t="str">
        <f t="shared" si="320"/>
        <v>30-45</v>
      </c>
      <c r="P3452" t="str">
        <f t="shared" si="321"/>
        <v>Low</v>
      </c>
      <c r="Q3452" t="str">
        <f t="shared" si="322"/>
        <v>New</v>
      </c>
      <c r="R3452" t="str">
        <f t="shared" si="323"/>
        <v>High Balance</v>
      </c>
      <c r="S3452" t="str">
        <f t="shared" si="324"/>
        <v>High Value</v>
      </c>
      <c r="T3452">
        <v>1</v>
      </c>
      <c r="U3452">
        <f t="shared" si="325"/>
        <v>0</v>
      </c>
    </row>
    <row r="3453" spans="1:21" x14ac:dyDescent="0.25">
      <c r="A3453">
        <v>2025</v>
      </c>
      <c r="B3453">
        <v>15700864</v>
      </c>
      <c r="C3453" t="s">
        <v>112</v>
      </c>
      <c r="D3453">
        <v>607</v>
      </c>
      <c r="E3453" t="s">
        <v>15</v>
      </c>
      <c r="F3453" t="s">
        <v>16</v>
      </c>
      <c r="G3453">
        <v>21</v>
      </c>
      <c r="H3453">
        <v>0</v>
      </c>
      <c r="I3453">
        <v>0</v>
      </c>
      <c r="J3453">
        <v>2</v>
      </c>
      <c r="K3453">
        <v>1</v>
      </c>
      <c r="L3453">
        <v>0</v>
      </c>
      <c r="M3453">
        <v>116107</v>
      </c>
      <c r="N3453">
        <v>0</v>
      </c>
      <c r="O3453" t="str">
        <f t="shared" si="320"/>
        <v>&lt;30</v>
      </c>
      <c r="P3453" t="str">
        <f t="shared" si="321"/>
        <v>Medium</v>
      </c>
      <c r="Q3453" t="str">
        <f t="shared" si="322"/>
        <v>New</v>
      </c>
      <c r="R3453" t="str">
        <f t="shared" si="323"/>
        <v>Zero Balance</v>
      </c>
      <c r="S3453" t="str">
        <f t="shared" si="324"/>
        <v>Normal</v>
      </c>
      <c r="T3453">
        <v>1</v>
      </c>
      <c r="U3453">
        <f t="shared" si="325"/>
        <v>0</v>
      </c>
    </row>
    <row r="3454" spans="1:21" x14ac:dyDescent="0.25">
      <c r="A3454">
        <v>2025</v>
      </c>
      <c r="B3454">
        <v>15722965</v>
      </c>
      <c r="C3454" t="s">
        <v>837</v>
      </c>
      <c r="D3454">
        <v>757</v>
      </c>
      <c r="E3454" t="s">
        <v>15</v>
      </c>
      <c r="F3454" t="s">
        <v>23</v>
      </c>
      <c r="G3454">
        <v>57</v>
      </c>
      <c r="H3454">
        <v>3</v>
      </c>
      <c r="I3454">
        <v>89079</v>
      </c>
      <c r="J3454">
        <v>1</v>
      </c>
      <c r="K3454">
        <v>1</v>
      </c>
      <c r="L3454">
        <v>1</v>
      </c>
      <c r="M3454">
        <v>53179</v>
      </c>
      <c r="N3454">
        <v>1</v>
      </c>
      <c r="O3454" t="str">
        <f t="shared" si="320"/>
        <v>46-60</v>
      </c>
      <c r="P3454" t="str">
        <f t="shared" si="321"/>
        <v>High</v>
      </c>
      <c r="Q3454" t="str">
        <f t="shared" si="322"/>
        <v>New</v>
      </c>
      <c r="R3454" t="str">
        <f t="shared" si="323"/>
        <v>Low Balance</v>
      </c>
      <c r="S3454" t="str">
        <f t="shared" si="324"/>
        <v>Normal</v>
      </c>
      <c r="T3454">
        <v>1</v>
      </c>
      <c r="U3454">
        <f t="shared" si="325"/>
        <v>89079</v>
      </c>
    </row>
    <row r="3455" spans="1:21" x14ac:dyDescent="0.25">
      <c r="A3455">
        <v>2025</v>
      </c>
      <c r="B3455">
        <v>15737521</v>
      </c>
      <c r="C3455" t="s">
        <v>641</v>
      </c>
      <c r="D3455">
        <v>619</v>
      </c>
      <c r="E3455" t="s">
        <v>26</v>
      </c>
      <c r="F3455" t="s">
        <v>23</v>
      </c>
      <c r="G3455">
        <v>40</v>
      </c>
      <c r="H3455">
        <v>9</v>
      </c>
      <c r="I3455">
        <v>103604</v>
      </c>
      <c r="J3455">
        <v>2</v>
      </c>
      <c r="K3455">
        <v>0</v>
      </c>
      <c r="L3455">
        <v>0</v>
      </c>
      <c r="M3455">
        <v>140947</v>
      </c>
      <c r="N3455">
        <v>0</v>
      </c>
      <c r="O3455" t="str">
        <f t="shared" si="320"/>
        <v>30-45</v>
      </c>
      <c r="P3455" t="str">
        <f t="shared" si="321"/>
        <v>Medium</v>
      </c>
      <c r="Q3455" t="str">
        <f t="shared" si="322"/>
        <v>Long-Term</v>
      </c>
      <c r="R3455" t="str">
        <f t="shared" si="323"/>
        <v>High Balance</v>
      </c>
      <c r="S3455" t="str">
        <f t="shared" si="324"/>
        <v>High Value</v>
      </c>
      <c r="T3455">
        <v>1</v>
      </c>
      <c r="U3455">
        <f t="shared" si="325"/>
        <v>0</v>
      </c>
    </row>
    <row r="3456" spans="1:21" x14ac:dyDescent="0.25">
      <c r="A3456">
        <v>2025</v>
      </c>
      <c r="B3456">
        <v>15814465</v>
      </c>
      <c r="C3456" t="s">
        <v>734</v>
      </c>
      <c r="D3456">
        <v>612</v>
      </c>
      <c r="E3456" t="s">
        <v>15</v>
      </c>
      <c r="F3456" t="s">
        <v>23</v>
      </c>
      <c r="G3456">
        <v>24</v>
      </c>
      <c r="H3456">
        <v>1</v>
      </c>
      <c r="I3456">
        <v>182705</v>
      </c>
      <c r="J3456">
        <v>1</v>
      </c>
      <c r="K3456">
        <v>1</v>
      </c>
      <c r="L3456">
        <v>1</v>
      </c>
      <c r="M3456">
        <v>171837</v>
      </c>
      <c r="N3456">
        <v>0</v>
      </c>
      <c r="O3456" t="str">
        <f t="shared" si="320"/>
        <v>&lt;30</v>
      </c>
      <c r="P3456" t="str">
        <f t="shared" si="321"/>
        <v>Medium</v>
      </c>
      <c r="Q3456" t="str">
        <f t="shared" si="322"/>
        <v>New</v>
      </c>
      <c r="R3456" t="str">
        <f t="shared" si="323"/>
        <v>High Balance</v>
      </c>
      <c r="S3456" t="str">
        <f t="shared" si="324"/>
        <v>High Value</v>
      </c>
      <c r="T3456">
        <v>1</v>
      </c>
      <c r="U3456">
        <f t="shared" si="325"/>
        <v>0</v>
      </c>
    </row>
    <row r="3457" spans="1:21" x14ac:dyDescent="0.25">
      <c r="A3457">
        <v>2025</v>
      </c>
      <c r="B3457">
        <v>15580988</v>
      </c>
      <c r="C3457" t="s">
        <v>1676</v>
      </c>
      <c r="D3457">
        <v>842</v>
      </c>
      <c r="E3457" t="s">
        <v>15</v>
      </c>
      <c r="F3457" t="s">
        <v>23</v>
      </c>
      <c r="G3457">
        <v>29</v>
      </c>
      <c r="H3457">
        <v>8</v>
      </c>
      <c r="I3457">
        <v>0</v>
      </c>
      <c r="J3457">
        <v>2</v>
      </c>
      <c r="K3457">
        <v>1</v>
      </c>
      <c r="L3457">
        <v>1</v>
      </c>
      <c r="M3457">
        <v>123437</v>
      </c>
      <c r="N3457">
        <v>0</v>
      </c>
      <c r="O3457" t="str">
        <f t="shared" si="320"/>
        <v>&lt;30</v>
      </c>
      <c r="P3457" t="str">
        <f t="shared" si="321"/>
        <v>High</v>
      </c>
      <c r="Q3457" t="str">
        <f t="shared" si="322"/>
        <v>Long-Term</v>
      </c>
      <c r="R3457" t="str">
        <f t="shared" si="323"/>
        <v>Zero Balance</v>
      </c>
      <c r="S3457" t="str">
        <f t="shared" si="324"/>
        <v>Normal</v>
      </c>
      <c r="T3457">
        <v>1</v>
      </c>
      <c r="U3457">
        <f t="shared" si="325"/>
        <v>0</v>
      </c>
    </row>
    <row r="3458" spans="1:21" x14ac:dyDescent="0.25">
      <c r="A3458">
        <v>2025</v>
      </c>
      <c r="B3458">
        <v>15789974</v>
      </c>
      <c r="C3458" t="s">
        <v>1513</v>
      </c>
      <c r="D3458">
        <v>713</v>
      </c>
      <c r="E3458" t="s">
        <v>15</v>
      </c>
      <c r="F3458" t="s">
        <v>23</v>
      </c>
      <c r="G3458">
        <v>33</v>
      </c>
      <c r="H3458">
        <v>6</v>
      </c>
      <c r="I3458">
        <v>94598</v>
      </c>
      <c r="J3458">
        <v>1</v>
      </c>
      <c r="K3458">
        <v>0</v>
      </c>
      <c r="L3458">
        <v>0</v>
      </c>
      <c r="M3458">
        <v>197520</v>
      </c>
      <c r="N3458">
        <v>1</v>
      </c>
      <c r="O3458" t="str">
        <f t="shared" ref="O3458:O3521" si="326">IF(G3458&lt;30,"&lt;30",IF(G3458&lt;=45,"30-45",IF(G3458&lt;=60,"46-60","60+")))</f>
        <v>30-45</v>
      </c>
      <c r="P3458" t="str">
        <f t="shared" ref="P3458:P3521" si="327">IF(D3458&lt;600,"Low",IF(D3458&lt;=750,"Medium","High"))</f>
        <v>Medium</v>
      </c>
      <c r="Q3458" t="str">
        <f t="shared" ref="Q3458:Q3521" si="328">IF(H3458&lt;=3,"New",IF(H3458&lt;=7,"Mid-Term","Long-Term"))</f>
        <v>Mid-Term</v>
      </c>
      <c r="R3458" t="str">
        <f t="shared" ref="R3458:R3521" si="329">IF(I3458=0,"Zero Balance",IF(I3458&lt;100000,"Low Balance","High Balance"))</f>
        <v>Low Balance</v>
      </c>
      <c r="S3458" t="str">
        <f t="shared" ref="S3458:S3521" si="330">IF(I3458&gt;=100000,"High Value","Normal")</f>
        <v>Normal</v>
      </c>
      <c r="T3458">
        <v>1</v>
      </c>
      <c r="U3458">
        <f t="shared" ref="U3458:U3521" si="331">IF(N3458=1,I3458,0)</f>
        <v>94598</v>
      </c>
    </row>
    <row r="3459" spans="1:21" x14ac:dyDescent="0.25">
      <c r="A3459">
        <v>2025</v>
      </c>
      <c r="B3459">
        <v>15713370</v>
      </c>
      <c r="C3459" t="s">
        <v>79</v>
      </c>
      <c r="D3459">
        <v>657</v>
      </c>
      <c r="E3459" t="s">
        <v>18</v>
      </c>
      <c r="F3459" t="s">
        <v>23</v>
      </c>
      <c r="G3459">
        <v>36</v>
      </c>
      <c r="H3459">
        <v>8</v>
      </c>
      <c r="I3459">
        <v>188241</v>
      </c>
      <c r="J3459">
        <v>2</v>
      </c>
      <c r="K3459">
        <v>0</v>
      </c>
      <c r="L3459">
        <v>0</v>
      </c>
      <c r="M3459">
        <v>183059</v>
      </c>
      <c r="N3459">
        <v>1</v>
      </c>
      <c r="O3459" t="str">
        <f t="shared" si="326"/>
        <v>30-45</v>
      </c>
      <c r="P3459" t="str">
        <f t="shared" si="327"/>
        <v>Medium</v>
      </c>
      <c r="Q3459" t="str">
        <f t="shared" si="328"/>
        <v>Long-Term</v>
      </c>
      <c r="R3459" t="str">
        <f t="shared" si="329"/>
        <v>High Balance</v>
      </c>
      <c r="S3459" t="str">
        <f t="shared" si="330"/>
        <v>High Value</v>
      </c>
      <c r="T3459">
        <v>1</v>
      </c>
      <c r="U3459">
        <f t="shared" si="331"/>
        <v>188241</v>
      </c>
    </row>
    <row r="3460" spans="1:21" x14ac:dyDescent="0.25">
      <c r="A3460">
        <v>2025</v>
      </c>
      <c r="B3460">
        <v>15748673</v>
      </c>
      <c r="C3460" t="s">
        <v>738</v>
      </c>
      <c r="D3460">
        <v>770</v>
      </c>
      <c r="E3460" t="s">
        <v>15</v>
      </c>
      <c r="F3460" t="s">
        <v>16</v>
      </c>
      <c r="G3460">
        <v>37</v>
      </c>
      <c r="H3460">
        <v>9</v>
      </c>
      <c r="I3460">
        <v>0</v>
      </c>
      <c r="J3460">
        <v>2</v>
      </c>
      <c r="K3460">
        <v>0</v>
      </c>
      <c r="L3460">
        <v>0</v>
      </c>
      <c r="M3460">
        <v>22711</v>
      </c>
      <c r="N3460">
        <v>0</v>
      </c>
      <c r="O3460" t="str">
        <f t="shared" si="326"/>
        <v>30-45</v>
      </c>
      <c r="P3460" t="str">
        <f t="shared" si="327"/>
        <v>High</v>
      </c>
      <c r="Q3460" t="str">
        <f t="shared" si="328"/>
        <v>Long-Term</v>
      </c>
      <c r="R3460" t="str">
        <f t="shared" si="329"/>
        <v>Zero Balance</v>
      </c>
      <c r="S3460" t="str">
        <f t="shared" si="330"/>
        <v>Normal</v>
      </c>
      <c r="T3460">
        <v>1</v>
      </c>
      <c r="U3460">
        <f t="shared" si="331"/>
        <v>0</v>
      </c>
    </row>
    <row r="3461" spans="1:21" x14ac:dyDescent="0.25">
      <c r="A3461">
        <v>2025</v>
      </c>
      <c r="B3461">
        <v>15754919</v>
      </c>
      <c r="C3461" t="s">
        <v>1405</v>
      </c>
      <c r="D3461">
        <v>773</v>
      </c>
      <c r="E3461" t="s">
        <v>15</v>
      </c>
      <c r="F3461" t="s">
        <v>16</v>
      </c>
      <c r="G3461">
        <v>40</v>
      </c>
      <c r="H3461">
        <v>10</v>
      </c>
      <c r="I3461">
        <v>0</v>
      </c>
      <c r="J3461">
        <v>2</v>
      </c>
      <c r="K3461">
        <v>0</v>
      </c>
      <c r="L3461">
        <v>1</v>
      </c>
      <c r="M3461">
        <v>69303</v>
      </c>
      <c r="N3461">
        <v>0</v>
      </c>
      <c r="O3461" t="str">
        <f t="shared" si="326"/>
        <v>30-45</v>
      </c>
      <c r="P3461" t="str">
        <f t="shared" si="327"/>
        <v>High</v>
      </c>
      <c r="Q3461" t="str">
        <f t="shared" si="328"/>
        <v>Long-Term</v>
      </c>
      <c r="R3461" t="str">
        <f t="shared" si="329"/>
        <v>Zero Balance</v>
      </c>
      <c r="S3461" t="str">
        <f t="shared" si="330"/>
        <v>Normal</v>
      </c>
      <c r="T3461">
        <v>1</v>
      </c>
      <c r="U3461">
        <f t="shared" si="331"/>
        <v>0</v>
      </c>
    </row>
    <row r="3462" spans="1:21" x14ac:dyDescent="0.25">
      <c r="A3462">
        <v>2025</v>
      </c>
      <c r="B3462">
        <v>15641662</v>
      </c>
      <c r="C3462" t="s">
        <v>1677</v>
      </c>
      <c r="D3462">
        <v>470</v>
      </c>
      <c r="E3462" t="s">
        <v>26</v>
      </c>
      <c r="F3462" t="s">
        <v>23</v>
      </c>
      <c r="G3462">
        <v>39</v>
      </c>
      <c r="H3462">
        <v>5</v>
      </c>
      <c r="I3462">
        <v>117470</v>
      </c>
      <c r="J3462">
        <v>2</v>
      </c>
      <c r="K3462">
        <v>0</v>
      </c>
      <c r="L3462">
        <v>0</v>
      </c>
      <c r="M3462">
        <v>63706</v>
      </c>
      <c r="N3462">
        <v>0</v>
      </c>
      <c r="O3462" t="str">
        <f t="shared" si="326"/>
        <v>30-45</v>
      </c>
      <c r="P3462" t="str">
        <f t="shared" si="327"/>
        <v>Low</v>
      </c>
      <c r="Q3462" t="str">
        <f t="shared" si="328"/>
        <v>Mid-Term</v>
      </c>
      <c r="R3462" t="str">
        <f t="shared" si="329"/>
        <v>High Balance</v>
      </c>
      <c r="S3462" t="str">
        <f t="shared" si="330"/>
        <v>High Value</v>
      </c>
      <c r="T3462">
        <v>1</v>
      </c>
      <c r="U3462">
        <f t="shared" si="331"/>
        <v>0</v>
      </c>
    </row>
    <row r="3463" spans="1:21" x14ac:dyDescent="0.25">
      <c r="A3463">
        <v>2025</v>
      </c>
      <c r="B3463">
        <v>15813422</v>
      </c>
      <c r="C3463" t="s">
        <v>457</v>
      </c>
      <c r="D3463">
        <v>781</v>
      </c>
      <c r="E3463" t="s">
        <v>18</v>
      </c>
      <c r="F3463" t="s">
        <v>23</v>
      </c>
      <c r="G3463">
        <v>35</v>
      </c>
      <c r="H3463">
        <v>4</v>
      </c>
      <c r="I3463">
        <v>80791</v>
      </c>
      <c r="J3463">
        <v>1</v>
      </c>
      <c r="K3463">
        <v>1</v>
      </c>
      <c r="L3463">
        <v>0</v>
      </c>
      <c r="M3463">
        <v>116430</v>
      </c>
      <c r="N3463">
        <v>0</v>
      </c>
      <c r="O3463" t="str">
        <f t="shared" si="326"/>
        <v>30-45</v>
      </c>
      <c r="P3463" t="str">
        <f t="shared" si="327"/>
        <v>High</v>
      </c>
      <c r="Q3463" t="str">
        <f t="shared" si="328"/>
        <v>Mid-Term</v>
      </c>
      <c r="R3463" t="str">
        <f t="shared" si="329"/>
        <v>Low Balance</v>
      </c>
      <c r="S3463" t="str">
        <f t="shared" si="330"/>
        <v>Normal</v>
      </c>
      <c r="T3463">
        <v>1</v>
      </c>
      <c r="U3463">
        <f t="shared" si="331"/>
        <v>0</v>
      </c>
    </row>
    <row r="3464" spans="1:21" x14ac:dyDescent="0.25">
      <c r="A3464">
        <v>2025</v>
      </c>
      <c r="B3464">
        <v>15713596</v>
      </c>
      <c r="C3464" t="s">
        <v>683</v>
      </c>
      <c r="D3464">
        <v>428</v>
      </c>
      <c r="E3464" t="s">
        <v>15</v>
      </c>
      <c r="F3464" t="s">
        <v>16</v>
      </c>
      <c r="G3464">
        <v>62</v>
      </c>
      <c r="H3464">
        <v>1</v>
      </c>
      <c r="I3464">
        <v>107736</v>
      </c>
      <c r="J3464">
        <v>1</v>
      </c>
      <c r="K3464">
        <v>0</v>
      </c>
      <c r="L3464">
        <v>1</v>
      </c>
      <c r="M3464">
        <v>58382</v>
      </c>
      <c r="N3464">
        <v>0</v>
      </c>
      <c r="O3464" t="str">
        <f t="shared" si="326"/>
        <v>60+</v>
      </c>
      <c r="P3464" t="str">
        <f t="shared" si="327"/>
        <v>Low</v>
      </c>
      <c r="Q3464" t="str">
        <f t="shared" si="328"/>
        <v>New</v>
      </c>
      <c r="R3464" t="str">
        <f t="shared" si="329"/>
        <v>High Balance</v>
      </c>
      <c r="S3464" t="str">
        <f t="shared" si="330"/>
        <v>High Value</v>
      </c>
      <c r="T3464">
        <v>1</v>
      </c>
      <c r="U3464">
        <f t="shared" si="331"/>
        <v>0</v>
      </c>
    </row>
    <row r="3465" spans="1:21" x14ac:dyDescent="0.25">
      <c r="A3465">
        <v>2025</v>
      </c>
      <c r="B3465">
        <v>15791216</v>
      </c>
      <c r="C3465" t="s">
        <v>1678</v>
      </c>
      <c r="D3465">
        <v>600</v>
      </c>
      <c r="E3465" t="s">
        <v>26</v>
      </c>
      <c r="F3465" t="s">
        <v>23</v>
      </c>
      <c r="G3465">
        <v>43</v>
      </c>
      <c r="H3465">
        <v>8</v>
      </c>
      <c r="I3465">
        <v>133379</v>
      </c>
      <c r="J3465">
        <v>1</v>
      </c>
      <c r="K3465">
        <v>1</v>
      </c>
      <c r="L3465">
        <v>0</v>
      </c>
      <c r="M3465">
        <v>177379</v>
      </c>
      <c r="N3465">
        <v>1</v>
      </c>
      <c r="O3465" t="str">
        <f t="shared" si="326"/>
        <v>30-45</v>
      </c>
      <c r="P3465" t="str">
        <f t="shared" si="327"/>
        <v>Medium</v>
      </c>
      <c r="Q3465" t="str">
        <f t="shared" si="328"/>
        <v>Long-Term</v>
      </c>
      <c r="R3465" t="str">
        <f t="shared" si="329"/>
        <v>High Balance</v>
      </c>
      <c r="S3465" t="str">
        <f t="shared" si="330"/>
        <v>High Value</v>
      </c>
      <c r="T3465">
        <v>1</v>
      </c>
      <c r="U3465">
        <f t="shared" si="331"/>
        <v>133379</v>
      </c>
    </row>
    <row r="3466" spans="1:21" x14ac:dyDescent="0.25">
      <c r="A3466">
        <v>2025</v>
      </c>
      <c r="B3466">
        <v>15689031</v>
      </c>
      <c r="C3466" t="s">
        <v>761</v>
      </c>
      <c r="D3466">
        <v>697</v>
      </c>
      <c r="E3466" t="s">
        <v>18</v>
      </c>
      <c r="F3466" t="s">
        <v>16</v>
      </c>
      <c r="G3466">
        <v>37</v>
      </c>
      <c r="H3466">
        <v>7</v>
      </c>
      <c r="I3466">
        <v>168067</v>
      </c>
      <c r="J3466">
        <v>1</v>
      </c>
      <c r="K3466">
        <v>1</v>
      </c>
      <c r="L3466">
        <v>0</v>
      </c>
      <c r="M3466">
        <v>35451</v>
      </c>
      <c r="N3466">
        <v>0</v>
      </c>
      <c r="O3466" t="str">
        <f t="shared" si="326"/>
        <v>30-45</v>
      </c>
      <c r="P3466" t="str">
        <f t="shared" si="327"/>
        <v>Medium</v>
      </c>
      <c r="Q3466" t="str">
        <f t="shared" si="328"/>
        <v>Mid-Term</v>
      </c>
      <c r="R3466" t="str">
        <f t="shared" si="329"/>
        <v>High Balance</v>
      </c>
      <c r="S3466" t="str">
        <f t="shared" si="330"/>
        <v>High Value</v>
      </c>
      <c r="T3466">
        <v>1</v>
      </c>
      <c r="U3466">
        <f t="shared" si="331"/>
        <v>0</v>
      </c>
    </row>
    <row r="3467" spans="1:21" x14ac:dyDescent="0.25">
      <c r="A3467">
        <v>2025</v>
      </c>
      <c r="B3467">
        <v>15763704</v>
      </c>
      <c r="C3467" t="s">
        <v>871</v>
      </c>
      <c r="D3467">
        <v>692</v>
      </c>
      <c r="E3467" t="s">
        <v>26</v>
      </c>
      <c r="F3467" t="s">
        <v>16</v>
      </c>
      <c r="G3467">
        <v>43</v>
      </c>
      <c r="H3467">
        <v>2</v>
      </c>
      <c r="I3467">
        <v>69014</v>
      </c>
      <c r="J3467">
        <v>2</v>
      </c>
      <c r="K3467">
        <v>0</v>
      </c>
      <c r="L3467">
        <v>0</v>
      </c>
      <c r="M3467">
        <v>164621</v>
      </c>
      <c r="N3467">
        <v>0</v>
      </c>
      <c r="O3467" t="str">
        <f t="shared" si="326"/>
        <v>30-45</v>
      </c>
      <c r="P3467" t="str">
        <f t="shared" si="327"/>
        <v>Medium</v>
      </c>
      <c r="Q3467" t="str">
        <f t="shared" si="328"/>
        <v>New</v>
      </c>
      <c r="R3467" t="str">
        <f t="shared" si="329"/>
        <v>Low Balance</v>
      </c>
      <c r="S3467" t="str">
        <f t="shared" si="330"/>
        <v>Normal</v>
      </c>
      <c r="T3467">
        <v>1</v>
      </c>
      <c r="U3467">
        <f t="shared" si="331"/>
        <v>0</v>
      </c>
    </row>
    <row r="3468" spans="1:21" x14ac:dyDescent="0.25">
      <c r="A3468">
        <v>2025</v>
      </c>
      <c r="B3468">
        <v>15631339</v>
      </c>
      <c r="C3468" t="s">
        <v>1679</v>
      </c>
      <c r="D3468">
        <v>791</v>
      </c>
      <c r="E3468" t="s">
        <v>15</v>
      </c>
      <c r="F3468" t="s">
        <v>23</v>
      </c>
      <c r="G3468">
        <v>28</v>
      </c>
      <c r="H3468">
        <v>4</v>
      </c>
      <c r="I3468">
        <v>0</v>
      </c>
      <c r="J3468">
        <v>1</v>
      </c>
      <c r="K3468">
        <v>1</v>
      </c>
      <c r="L3468">
        <v>0</v>
      </c>
      <c r="M3468">
        <v>174435</v>
      </c>
      <c r="N3468">
        <v>0</v>
      </c>
      <c r="O3468" t="str">
        <f t="shared" si="326"/>
        <v>&lt;30</v>
      </c>
      <c r="P3468" t="str">
        <f t="shared" si="327"/>
        <v>High</v>
      </c>
      <c r="Q3468" t="str">
        <f t="shared" si="328"/>
        <v>Mid-Term</v>
      </c>
      <c r="R3468" t="str">
        <f t="shared" si="329"/>
        <v>Zero Balance</v>
      </c>
      <c r="S3468" t="str">
        <f t="shared" si="330"/>
        <v>Normal</v>
      </c>
      <c r="T3468">
        <v>1</v>
      </c>
      <c r="U3468">
        <f t="shared" si="331"/>
        <v>0</v>
      </c>
    </row>
    <row r="3469" spans="1:21" x14ac:dyDescent="0.25">
      <c r="A3469">
        <v>2025</v>
      </c>
      <c r="B3469">
        <v>15771509</v>
      </c>
      <c r="C3469" t="s">
        <v>1680</v>
      </c>
      <c r="D3469">
        <v>538</v>
      </c>
      <c r="E3469" t="s">
        <v>26</v>
      </c>
      <c r="F3469" t="s">
        <v>16</v>
      </c>
      <c r="G3469">
        <v>42</v>
      </c>
      <c r="H3469">
        <v>1</v>
      </c>
      <c r="I3469">
        <v>98549</v>
      </c>
      <c r="J3469">
        <v>2</v>
      </c>
      <c r="K3469">
        <v>0</v>
      </c>
      <c r="L3469">
        <v>1</v>
      </c>
      <c r="M3469">
        <v>94048</v>
      </c>
      <c r="N3469">
        <v>0</v>
      </c>
      <c r="O3469" t="str">
        <f t="shared" si="326"/>
        <v>30-45</v>
      </c>
      <c r="P3469" t="str">
        <f t="shared" si="327"/>
        <v>Low</v>
      </c>
      <c r="Q3469" t="str">
        <f t="shared" si="328"/>
        <v>New</v>
      </c>
      <c r="R3469" t="str">
        <f t="shared" si="329"/>
        <v>Low Balance</v>
      </c>
      <c r="S3469" t="str">
        <f t="shared" si="330"/>
        <v>Normal</v>
      </c>
      <c r="T3469">
        <v>1</v>
      </c>
      <c r="U3469">
        <f t="shared" si="331"/>
        <v>0</v>
      </c>
    </row>
    <row r="3470" spans="1:21" x14ac:dyDescent="0.25">
      <c r="A3470">
        <v>2025</v>
      </c>
      <c r="B3470">
        <v>15769586</v>
      </c>
      <c r="C3470" t="s">
        <v>1681</v>
      </c>
      <c r="D3470">
        <v>820</v>
      </c>
      <c r="E3470" t="s">
        <v>15</v>
      </c>
      <c r="F3470" t="s">
        <v>16</v>
      </c>
      <c r="G3470">
        <v>49</v>
      </c>
      <c r="H3470">
        <v>1</v>
      </c>
      <c r="I3470">
        <v>0</v>
      </c>
      <c r="J3470">
        <v>2</v>
      </c>
      <c r="K3470">
        <v>1</v>
      </c>
      <c r="L3470">
        <v>1</v>
      </c>
      <c r="M3470">
        <v>119087</v>
      </c>
      <c r="N3470">
        <v>0</v>
      </c>
      <c r="O3470" t="str">
        <f t="shared" si="326"/>
        <v>46-60</v>
      </c>
      <c r="P3470" t="str">
        <f t="shared" si="327"/>
        <v>High</v>
      </c>
      <c r="Q3470" t="str">
        <f t="shared" si="328"/>
        <v>New</v>
      </c>
      <c r="R3470" t="str">
        <f t="shared" si="329"/>
        <v>Zero Balance</v>
      </c>
      <c r="S3470" t="str">
        <f t="shared" si="330"/>
        <v>Normal</v>
      </c>
      <c r="T3470">
        <v>1</v>
      </c>
      <c r="U3470">
        <f t="shared" si="331"/>
        <v>0</v>
      </c>
    </row>
    <row r="3471" spans="1:21" x14ac:dyDescent="0.25">
      <c r="A3471">
        <v>2025</v>
      </c>
      <c r="B3471">
        <v>15656096</v>
      </c>
      <c r="C3471" t="s">
        <v>1682</v>
      </c>
      <c r="D3471">
        <v>679</v>
      </c>
      <c r="E3471" t="s">
        <v>18</v>
      </c>
      <c r="F3471" t="s">
        <v>16</v>
      </c>
      <c r="G3471">
        <v>26</v>
      </c>
      <c r="H3471">
        <v>3</v>
      </c>
      <c r="I3471">
        <v>76554</v>
      </c>
      <c r="J3471">
        <v>1</v>
      </c>
      <c r="K3471">
        <v>1</v>
      </c>
      <c r="L3471">
        <v>1</v>
      </c>
      <c r="M3471">
        <v>184800</v>
      </c>
      <c r="N3471">
        <v>0</v>
      </c>
      <c r="O3471" t="str">
        <f t="shared" si="326"/>
        <v>&lt;30</v>
      </c>
      <c r="P3471" t="str">
        <f t="shared" si="327"/>
        <v>Medium</v>
      </c>
      <c r="Q3471" t="str">
        <f t="shared" si="328"/>
        <v>New</v>
      </c>
      <c r="R3471" t="str">
        <f t="shared" si="329"/>
        <v>Low Balance</v>
      </c>
      <c r="S3471" t="str">
        <f t="shared" si="330"/>
        <v>Normal</v>
      </c>
      <c r="T3471">
        <v>1</v>
      </c>
      <c r="U3471">
        <f t="shared" si="331"/>
        <v>0</v>
      </c>
    </row>
    <row r="3472" spans="1:21" x14ac:dyDescent="0.25">
      <c r="A3472">
        <v>2025</v>
      </c>
      <c r="B3472">
        <v>15585280</v>
      </c>
      <c r="C3472" t="s">
        <v>1683</v>
      </c>
      <c r="D3472">
        <v>649</v>
      </c>
      <c r="E3472" t="s">
        <v>15</v>
      </c>
      <c r="F3472" t="s">
        <v>16</v>
      </c>
      <c r="G3472">
        <v>36</v>
      </c>
      <c r="H3472">
        <v>2</v>
      </c>
      <c r="I3472">
        <v>0</v>
      </c>
      <c r="J3472">
        <v>2</v>
      </c>
      <c r="K3472">
        <v>0</v>
      </c>
      <c r="L3472">
        <v>1</v>
      </c>
      <c r="M3472">
        <v>75035</v>
      </c>
      <c r="N3472">
        <v>0</v>
      </c>
      <c r="O3472" t="str">
        <f t="shared" si="326"/>
        <v>30-45</v>
      </c>
      <c r="P3472" t="str">
        <f t="shared" si="327"/>
        <v>Medium</v>
      </c>
      <c r="Q3472" t="str">
        <f t="shared" si="328"/>
        <v>New</v>
      </c>
      <c r="R3472" t="str">
        <f t="shared" si="329"/>
        <v>Zero Balance</v>
      </c>
      <c r="S3472" t="str">
        <f t="shared" si="330"/>
        <v>Normal</v>
      </c>
      <c r="T3472">
        <v>1</v>
      </c>
      <c r="U3472">
        <f t="shared" si="331"/>
        <v>0</v>
      </c>
    </row>
    <row r="3473" spans="1:21" x14ac:dyDescent="0.25">
      <c r="A3473">
        <v>2025</v>
      </c>
      <c r="B3473">
        <v>15743582</v>
      </c>
      <c r="C3473" t="s">
        <v>125</v>
      </c>
      <c r="D3473">
        <v>632</v>
      </c>
      <c r="E3473" t="s">
        <v>15</v>
      </c>
      <c r="F3473" t="s">
        <v>16</v>
      </c>
      <c r="G3473">
        <v>27</v>
      </c>
      <c r="H3473">
        <v>3</v>
      </c>
      <c r="I3473">
        <v>107376</v>
      </c>
      <c r="J3473">
        <v>1</v>
      </c>
      <c r="K3473">
        <v>1</v>
      </c>
      <c r="L3473">
        <v>1</v>
      </c>
      <c r="M3473">
        <v>62703</v>
      </c>
      <c r="N3473">
        <v>0</v>
      </c>
      <c r="O3473" t="str">
        <f t="shared" si="326"/>
        <v>&lt;30</v>
      </c>
      <c r="P3473" t="str">
        <f t="shared" si="327"/>
        <v>Medium</v>
      </c>
      <c r="Q3473" t="str">
        <f t="shared" si="328"/>
        <v>New</v>
      </c>
      <c r="R3473" t="str">
        <f t="shared" si="329"/>
        <v>High Balance</v>
      </c>
      <c r="S3473" t="str">
        <f t="shared" si="330"/>
        <v>High Value</v>
      </c>
      <c r="T3473">
        <v>1</v>
      </c>
      <c r="U3473">
        <f t="shared" si="331"/>
        <v>0</v>
      </c>
    </row>
    <row r="3474" spans="1:21" x14ac:dyDescent="0.25">
      <c r="A3474">
        <v>2025</v>
      </c>
      <c r="B3474">
        <v>15761692</v>
      </c>
      <c r="C3474" t="s">
        <v>418</v>
      </c>
      <c r="D3474">
        <v>594</v>
      </c>
      <c r="E3474" t="s">
        <v>15</v>
      </c>
      <c r="F3474" t="s">
        <v>23</v>
      </c>
      <c r="G3474">
        <v>40</v>
      </c>
      <c r="H3474">
        <v>9</v>
      </c>
      <c r="I3474">
        <v>122417</v>
      </c>
      <c r="J3474">
        <v>2</v>
      </c>
      <c r="K3474">
        <v>0</v>
      </c>
      <c r="L3474">
        <v>1</v>
      </c>
      <c r="M3474">
        <v>190883</v>
      </c>
      <c r="N3474">
        <v>0</v>
      </c>
      <c r="O3474" t="str">
        <f t="shared" si="326"/>
        <v>30-45</v>
      </c>
      <c r="P3474" t="str">
        <f t="shared" si="327"/>
        <v>Low</v>
      </c>
      <c r="Q3474" t="str">
        <f t="shared" si="328"/>
        <v>Long-Term</v>
      </c>
      <c r="R3474" t="str">
        <f t="shared" si="329"/>
        <v>High Balance</v>
      </c>
      <c r="S3474" t="str">
        <f t="shared" si="330"/>
        <v>High Value</v>
      </c>
      <c r="T3474">
        <v>1</v>
      </c>
      <c r="U3474">
        <f t="shared" si="331"/>
        <v>0</v>
      </c>
    </row>
    <row r="3475" spans="1:21" x14ac:dyDescent="0.25">
      <c r="A3475">
        <v>2025</v>
      </c>
      <c r="B3475">
        <v>15627840</v>
      </c>
      <c r="C3475" t="s">
        <v>582</v>
      </c>
      <c r="D3475">
        <v>682</v>
      </c>
      <c r="E3475" t="s">
        <v>15</v>
      </c>
      <c r="F3475" t="s">
        <v>16</v>
      </c>
      <c r="G3475">
        <v>42</v>
      </c>
      <c r="H3475">
        <v>0</v>
      </c>
      <c r="I3475">
        <v>0</v>
      </c>
      <c r="J3475">
        <v>1</v>
      </c>
      <c r="K3475">
        <v>0</v>
      </c>
      <c r="L3475">
        <v>1</v>
      </c>
      <c r="M3475">
        <v>91982</v>
      </c>
      <c r="N3475">
        <v>1</v>
      </c>
      <c r="O3475" t="str">
        <f t="shared" si="326"/>
        <v>30-45</v>
      </c>
      <c r="P3475" t="str">
        <f t="shared" si="327"/>
        <v>Medium</v>
      </c>
      <c r="Q3475" t="str">
        <f t="shared" si="328"/>
        <v>New</v>
      </c>
      <c r="R3475" t="str">
        <f t="shared" si="329"/>
        <v>Zero Balance</v>
      </c>
      <c r="S3475" t="str">
        <f t="shared" si="330"/>
        <v>Normal</v>
      </c>
      <c r="T3475">
        <v>1</v>
      </c>
      <c r="U3475">
        <f t="shared" si="331"/>
        <v>0</v>
      </c>
    </row>
    <row r="3476" spans="1:21" x14ac:dyDescent="0.25">
      <c r="A3476">
        <v>2025</v>
      </c>
      <c r="B3476">
        <v>15778861</v>
      </c>
      <c r="C3476" t="s">
        <v>93</v>
      </c>
      <c r="D3476">
        <v>720</v>
      </c>
      <c r="E3476" t="s">
        <v>18</v>
      </c>
      <c r="F3476" t="s">
        <v>23</v>
      </c>
      <c r="G3476">
        <v>33</v>
      </c>
      <c r="H3476">
        <v>6</v>
      </c>
      <c r="I3476">
        <v>97189</v>
      </c>
      <c r="J3476">
        <v>1</v>
      </c>
      <c r="K3476">
        <v>0</v>
      </c>
      <c r="L3476">
        <v>0</v>
      </c>
      <c r="M3476">
        <v>91881</v>
      </c>
      <c r="N3476">
        <v>0</v>
      </c>
      <c r="O3476" t="str">
        <f t="shared" si="326"/>
        <v>30-45</v>
      </c>
      <c r="P3476" t="str">
        <f t="shared" si="327"/>
        <v>Medium</v>
      </c>
      <c r="Q3476" t="str">
        <f t="shared" si="328"/>
        <v>Mid-Term</v>
      </c>
      <c r="R3476" t="str">
        <f t="shared" si="329"/>
        <v>Low Balance</v>
      </c>
      <c r="S3476" t="str">
        <f t="shared" si="330"/>
        <v>Normal</v>
      </c>
      <c r="T3476">
        <v>1</v>
      </c>
      <c r="U3476">
        <f t="shared" si="331"/>
        <v>0</v>
      </c>
    </row>
    <row r="3477" spans="1:21" x14ac:dyDescent="0.25">
      <c r="A3477">
        <v>2025</v>
      </c>
      <c r="B3477">
        <v>15770554</v>
      </c>
      <c r="C3477" t="s">
        <v>645</v>
      </c>
      <c r="D3477">
        <v>769</v>
      </c>
      <c r="E3477" t="s">
        <v>15</v>
      </c>
      <c r="F3477" t="s">
        <v>23</v>
      </c>
      <c r="G3477">
        <v>31</v>
      </c>
      <c r="H3477">
        <v>4</v>
      </c>
      <c r="I3477">
        <v>61297</v>
      </c>
      <c r="J3477">
        <v>2</v>
      </c>
      <c r="K3477">
        <v>1</v>
      </c>
      <c r="L3477">
        <v>1</v>
      </c>
      <c r="M3477">
        <v>7118</v>
      </c>
      <c r="N3477">
        <v>0</v>
      </c>
      <c r="O3477" t="str">
        <f t="shared" si="326"/>
        <v>30-45</v>
      </c>
      <c r="P3477" t="str">
        <f t="shared" si="327"/>
        <v>High</v>
      </c>
      <c r="Q3477" t="str">
        <f t="shared" si="328"/>
        <v>Mid-Term</v>
      </c>
      <c r="R3477" t="str">
        <f t="shared" si="329"/>
        <v>Low Balance</v>
      </c>
      <c r="S3477" t="str">
        <f t="shared" si="330"/>
        <v>Normal</v>
      </c>
      <c r="T3477">
        <v>1</v>
      </c>
      <c r="U3477">
        <f t="shared" si="331"/>
        <v>0</v>
      </c>
    </row>
    <row r="3478" spans="1:21" x14ac:dyDescent="0.25">
      <c r="A3478">
        <v>2025</v>
      </c>
      <c r="B3478">
        <v>15806956</v>
      </c>
      <c r="C3478" t="s">
        <v>1555</v>
      </c>
      <c r="D3478">
        <v>746</v>
      </c>
      <c r="E3478" t="s">
        <v>18</v>
      </c>
      <c r="F3478" t="s">
        <v>23</v>
      </c>
      <c r="G3478">
        <v>30</v>
      </c>
      <c r="H3478">
        <v>1</v>
      </c>
      <c r="I3478">
        <v>112667</v>
      </c>
      <c r="J3478">
        <v>1</v>
      </c>
      <c r="K3478">
        <v>0</v>
      </c>
      <c r="L3478">
        <v>0</v>
      </c>
      <c r="M3478">
        <v>11710</v>
      </c>
      <c r="N3478">
        <v>1</v>
      </c>
      <c r="O3478" t="str">
        <f t="shared" si="326"/>
        <v>30-45</v>
      </c>
      <c r="P3478" t="str">
        <f t="shared" si="327"/>
        <v>Medium</v>
      </c>
      <c r="Q3478" t="str">
        <f t="shared" si="328"/>
        <v>New</v>
      </c>
      <c r="R3478" t="str">
        <f t="shared" si="329"/>
        <v>High Balance</v>
      </c>
      <c r="S3478" t="str">
        <f t="shared" si="330"/>
        <v>High Value</v>
      </c>
      <c r="T3478">
        <v>1</v>
      </c>
      <c r="U3478">
        <f t="shared" si="331"/>
        <v>112667</v>
      </c>
    </row>
    <row r="3479" spans="1:21" x14ac:dyDescent="0.25">
      <c r="A3479">
        <v>2025</v>
      </c>
      <c r="B3479">
        <v>15701908</v>
      </c>
      <c r="C3479" t="s">
        <v>1684</v>
      </c>
      <c r="D3479">
        <v>623</v>
      </c>
      <c r="E3479" t="s">
        <v>18</v>
      </c>
      <c r="F3479" t="s">
        <v>16</v>
      </c>
      <c r="G3479">
        <v>40</v>
      </c>
      <c r="H3479">
        <v>7</v>
      </c>
      <c r="I3479">
        <v>0</v>
      </c>
      <c r="J3479">
        <v>1</v>
      </c>
      <c r="K3479">
        <v>1</v>
      </c>
      <c r="L3479">
        <v>1</v>
      </c>
      <c r="M3479">
        <v>25904</v>
      </c>
      <c r="N3479">
        <v>0</v>
      </c>
      <c r="O3479" t="str">
        <f t="shared" si="326"/>
        <v>30-45</v>
      </c>
      <c r="P3479" t="str">
        <f t="shared" si="327"/>
        <v>Medium</v>
      </c>
      <c r="Q3479" t="str">
        <f t="shared" si="328"/>
        <v>Mid-Term</v>
      </c>
      <c r="R3479" t="str">
        <f t="shared" si="329"/>
        <v>Zero Balance</v>
      </c>
      <c r="S3479" t="str">
        <f t="shared" si="330"/>
        <v>Normal</v>
      </c>
      <c r="T3479">
        <v>1</v>
      </c>
      <c r="U3479">
        <f t="shared" si="331"/>
        <v>0</v>
      </c>
    </row>
    <row r="3480" spans="1:21" x14ac:dyDescent="0.25">
      <c r="A3480">
        <v>2025</v>
      </c>
      <c r="B3480">
        <v>15736990</v>
      </c>
      <c r="C3480" t="s">
        <v>285</v>
      </c>
      <c r="D3480">
        <v>537</v>
      </c>
      <c r="E3480" t="s">
        <v>15</v>
      </c>
      <c r="F3480" t="s">
        <v>23</v>
      </c>
      <c r="G3480">
        <v>28</v>
      </c>
      <c r="H3480">
        <v>3</v>
      </c>
      <c r="I3480">
        <v>157842</v>
      </c>
      <c r="J3480">
        <v>1</v>
      </c>
      <c r="K3480">
        <v>1</v>
      </c>
      <c r="L3480">
        <v>0</v>
      </c>
      <c r="M3480">
        <v>86911</v>
      </c>
      <c r="N3480">
        <v>0</v>
      </c>
      <c r="O3480" t="str">
        <f t="shared" si="326"/>
        <v>&lt;30</v>
      </c>
      <c r="P3480" t="str">
        <f t="shared" si="327"/>
        <v>Low</v>
      </c>
      <c r="Q3480" t="str">
        <f t="shared" si="328"/>
        <v>New</v>
      </c>
      <c r="R3480" t="str">
        <f t="shared" si="329"/>
        <v>High Balance</v>
      </c>
      <c r="S3480" t="str">
        <f t="shared" si="330"/>
        <v>High Value</v>
      </c>
      <c r="T3480">
        <v>1</v>
      </c>
      <c r="U3480">
        <f t="shared" si="331"/>
        <v>0</v>
      </c>
    </row>
    <row r="3481" spans="1:21" x14ac:dyDescent="0.25">
      <c r="A3481">
        <v>2025</v>
      </c>
      <c r="B3481">
        <v>15743714</v>
      </c>
      <c r="C3481" t="s">
        <v>227</v>
      </c>
      <c r="D3481">
        <v>468</v>
      </c>
      <c r="E3481" t="s">
        <v>15</v>
      </c>
      <c r="F3481" t="s">
        <v>23</v>
      </c>
      <c r="G3481">
        <v>46</v>
      </c>
      <c r="H3481">
        <v>7</v>
      </c>
      <c r="I3481">
        <v>91444</v>
      </c>
      <c r="J3481">
        <v>1</v>
      </c>
      <c r="K3481">
        <v>1</v>
      </c>
      <c r="L3481">
        <v>0</v>
      </c>
      <c r="M3481">
        <v>10958</v>
      </c>
      <c r="N3481">
        <v>0</v>
      </c>
      <c r="O3481" t="str">
        <f t="shared" si="326"/>
        <v>46-60</v>
      </c>
      <c r="P3481" t="str">
        <f t="shared" si="327"/>
        <v>Low</v>
      </c>
      <c r="Q3481" t="str">
        <f t="shared" si="328"/>
        <v>Mid-Term</v>
      </c>
      <c r="R3481" t="str">
        <f t="shared" si="329"/>
        <v>Low Balance</v>
      </c>
      <c r="S3481" t="str">
        <f t="shared" si="330"/>
        <v>Normal</v>
      </c>
      <c r="T3481">
        <v>1</v>
      </c>
      <c r="U3481">
        <f t="shared" si="331"/>
        <v>0</v>
      </c>
    </row>
    <row r="3482" spans="1:21" x14ac:dyDescent="0.25">
      <c r="A3482">
        <v>2025</v>
      </c>
      <c r="B3482">
        <v>15807993</v>
      </c>
      <c r="C3482" t="s">
        <v>989</v>
      </c>
      <c r="D3482">
        <v>588</v>
      </c>
      <c r="E3482" t="s">
        <v>26</v>
      </c>
      <c r="F3482" t="s">
        <v>16</v>
      </c>
      <c r="G3482">
        <v>30</v>
      </c>
      <c r="H3482">
        <v>0</v>
      </c>
      <c r="I3482">
        <v>110148</v>
      </c>
      <c r="J3482">
        <v>1</v>
      </c>
      <c r="K3482">
        <v>1</v>
      </c>
      <c r="L3482">
        <v>0</v>
      </c>
      <c r="M3482">
        <v>5791</v>
      </c>
      <c r="N3482">
        <v>1</v>
      </c>
      <c r="O3482" t="str">
        <f t="shared" si="326"/>
        <v>30-45</v>
      </c>
      <c r="P3482" t="str">
        <f t="shared" si="327"/>
        <v>Low</v>
      </c>
      <c r="Q3482" t="str">
        <f t="shared" si="328"/>
        <v>New</v>
      </c>
      <c r="R3482" t="str">
        <f t="shared" si="329"/>
        <v>High Balance</v>
      </c>
      <c r="S3482" t="str">
        <f t="shared" si="330"/>
        <v>High Value</v>
      </c>
      <c r="T3482">
        <v>1</v>
      </c>
      <c r="U3482">
        <f t="shared" si="331"/>
        <v>110148</v>
      </c>
    </row>
    <row r="3483" spans="1:21" x14ac:dyDescent="0.25">
      <c r="A3483">
        <v>2025</v>
      </c>
      <c r="B3483">
        <v>15644686</v>
      </c>
      <c r="C3483" t="s">
        <v>136</v>
      </c>
      <c r="D3483">
        <v>729</v>
      </c>
      <c r="E3483" t="s">
        <v>18</v>
      </c>
      <c r="F3483" t="s">
        <v>16</v>
      </c>
      <c r="G3483">
        <v>34</v>
      </c>
      <c r="H3483">
        <v>9</v>
      </c>
      <c r="I3483">
        <v>53300</v>
      </c>
      <c r="J3483">
        <v>2</v>
      </c>
      <c r="K3483">
        <v>1</v>
      </c>
      <c r="L3483">
        <v>1</v>
      </c>
      <c r="M3483">
        <v>42856</v>
      </c>
      <c r="N3483">
        <v>0</v>
      </c>
      <c r="O3483" t="str">
        <f t="shared" si="326"/>
        <v>30-45</v>
      </c>
      <c r="P3483" t="str">
        <f t="shared" si="327"/>
        <v>Medium</v>
      </c>
      <c r="Q3483" t="str">
        <f t="shared" si="328"/>
        <v>Long-Term</v>
      </c>
      <c r="R3483" t="str">
        <f t="shared" si="329"/>
        <v>Low Balance</v>
      </c>
      <c r="S3483" t="str">
        <f t="shared" si="330"/>
        <v>Normal</v>
      </c>
      <c r="T3483">
        <v>1</v>
      </c>
      <c r="U3483">
        <f t="shared" si="331"/>
        <v>0</v>
      </c>
    </row>
    <row r="3484" spans="1:21" x14ac:dyDescent="0.25">
      <c r="A3484">
        <v>2025</v>
      </c>
      <c r="B3484">
        <v>15677377</v>
      </c>
      <c r="C3484" t="s">
        <v>509</v>
      </c>
      <c r="D3484">
        <v>543</v>
      </c>
      <c r="E3484" t="s">
        <v>18</v>
      </c>
      <c r="F3484" t="s">
        <v>23</v>
      </c>
      <c r="G3484">
        <v>37</v>
      </c>
      <c r="H3484">
        <v>3</v>
      </c>
      <c r="I3484">
        <v>0</v>
      </c>
      <c r="J3484">
        <v>2</v>
      </c>
      <c r="K3484">
        <v>1</v>
      </c>
      <c r="L3484">
        <v>1</v>
      </c>
      <c r="M3484">
        <v>78916</v>
      </c>
      <c r="N3484">
        <v>0</v>
      </c>
      <c r="O3484" t="str">
        <f t="shared" si="326"/>
        <v>30-45</v>
      </c>
      <c r="P3484" t="str">
        <f t="shared" si="327"/>
        <v>Low</v>
      </c>
      <c r="Q3484" t="str">
        <f t="shared" si="328"/>
        <v>New</v>
      </c>
      <c r="R3484" t="str">
        <f t="shared" si="329"/>
        <v>Zero Balance</v>
      </c>
      <c r="S3484" t="str">
        <f t="shared" si="330"/>
        <v>Normal</v>
      </c>
      <c r="T3484">
        <v>1</v>
      </c>
      <c r="U3484">
        <f t="shared" si="331"/>
        <v>0</v>
      </c>
    </row>
    <row r="3485" spans="1:21" x14ac:dyDescent="0.25">
      <c r="A3485">
        <v>2025</v>
      </c>
      <c r="B3485">
        <v>15626412</v>
      </c>
      <c r="C3485" t="s">
        <v>1685</v>
      </c>
      <c r="D3485">
        <v>499</v>
      </c>
      <c r="E3485" t="s">
        <v>18</v>
      </c>
      <c r="F3485" t="s">
        <v>23</v>
      </c>
      <c r="G3485">
        <v>39</v>
      </c>
      <c r="H3485">
        <v>6</v>
      </c>
      <c r="I3485">
        <v>0</v>
      </c>
      <c r="J3485">
        <v>2</v>
      </c>
      <c r="K3485">
        <v>1</v>
      </c>
      <c r="L3485">
        <v>1</v>
      </c>
      <c r="M3485">
        <v>81409</v>
      </c>
      <c r="N3485">
        <v>0</v>
      </c>
      <c r="O3485" t="str">
        <f t="shared" si="326"/>
        <v>30-45</v>
      </c>
      <c r="P3485" t="str">
        <f t="shared" si="327"/>
        <v>Low</v>
      </c>
      <c r="Q3485" t="str">
        <f t="shared" si="328"/>
        <v>Mid-Term</v>
      </c>
      <c r="R3485" t="str">
        <f t="shared" si="329"/>
        <v>Zero Balance</v>
      </c>
      <c r="S3485" t="str">
        <f t="shared" si="330"/>
        <v>Normal</v>
      </c>
      <c r="T3485">
        <v>1</v>
      </c>
      <c r="U3485">
        <f t="shared" si="331"/>
        <v>0</v>
      </c>
    </row>
    <row r="3486" spans="1:21" x14ac:dyDescent="0.25">
      <c r="A3486">
        <v>2025</v>
      </c>
      <c r="B3486">
        <v>15643679</v>
      </c>
      <c r="C3486" t="s">
        <v>1050</v>
      </c>
      <c r="D3486">
        <v>784</v>
      </c>
      <c r="E3486" t="s">
        <v>26</v>
      </c>
      <c r="F3486" t="s">
        <v>23</v>
      </c>
      <c r="G3486">
        <v>28</v>
      </c>
      <c r="H3486">
        <v>2</v>
      </c>
      <c r="I3486">
        <v>70234</v>
      </c>
      <c r="J3486">
        <v>2</v>
      </c>
      <c r="K3486">
        <v>1</v>
      </c>
      <c r="L3486">
        <v>1</v>
      </c>
      <c r="M3486">
        <v>179253</v>
      </c>
      <c r="N3486">
        <v>0</v>
      </c>
      <c r="O3486" t="str">
        <f t="shared" si="326"/>
        <v>&lt;30</v>
      </c>
      <c r="P3486" t="str">
        <f t="shared" si="327"/>
        <v>High</v>
      </c>
      <c r="Q3486" t="str">
        <f t="shared" si="328"/>
        <v>New</v>
      </c>
      <c r="R3486" t="str">
        <f t="shared" si="329"/>
        <v>Low Balance</v>
      </c>
      <c r="S3486" t="str">
        <f t="shared" si="330"/>
        <v>Normal</v>
      </c>
      <c r="T3486">
        <v>1</v>
      </c>
      <c r="U3486">
        <f t="shared" si="331"/>
        <v>0</v>
      </c>
    </row>
    <row r="3487" spans="1:21" x14ac:dyDescent="0.25">
      <c r="A3487">
        <v>2025</v>
      </c>
      <c r="B3487">
        <v>15728456</v>
      </c>
      <c r="C3487" t="s">
        <v>1686</v>
      </c>
      <c r="D3487">
        <v>604</v>
      </c>
      <c r="E3487" t="s">
        <v>15</v>
      </c>
      <c r="F3487" t="s">
        <v>23</v>
      </c>
      <c r="G3487">
        <v>33</v>
      </c>
      <c r="H3487">
        <v>3</v>
      </c>
      <c r="I3487">
        <v>0</v>
      </c>
      <c r="J3487">
        <v>1</v>
      </c>
      <c r="K3487">
        <v>1</v>
      </c>
      <c r="L3487">
        <v>0</v>
      </c>
      <c r="M3487">
        <v>42171</v>
      </c>
      <c r="N3487">
        <v>1</v>
      </c>
      <c r="O3487" t="str">
        <f t="shared" si="326"/>
        <v>30-45</v>
      </c>
      <c r="P3487" t="str">
        <f t="shared" si="327"/>
        <v>Medium</v>
      </c>
      <c r="Q3487" t="str">
        <f t="shared" si="328"/>
        <v>New</v>
      </c>
      <c r="R3487" t="str">
        <f t="shared" si="329"/>
        <v>Zero Balance</v>
      </c>
      <c r="S3487" t="str">
        <f t="shared" si="330"/>
        <v>Normal</v>
      </c>
      <c r="T3487">
        <v>1</v>
      </c>
      <c r="U3487">
        <f t="shared" si="331"/>
        <v>0</v>
      </c>
    </row>
    <row r="3488" spans="1:21" x14ac:dyDescent="0.25">
      <c r="A3488">
        <v>2025</v>
      </c>
      <c r="B3488">
        <v>15630661</v>
      </c>
      <c r="C3488" t="s">
        <v>1687</v>
      </c>
      <c r="D3488">
        <v>614</v>
      </c>
      <c r="E3488" t="s">
        <v>18</v>
      </c>
      <c r="F3488" t="s">
        <v>16</v>
      </c>
      <c r="G3488">
        <v>25</v>
      </c>
      <c r="H3488">
        <v>10</v>
      </c>
      <c r="I3488">
        <v>75212</v>
      </c>
      <c r="J3488">
        <v>1</v>
      </c>
      <c r="K3488">
        <v>1</v>
      </c>
      <c r="L3488">
        <v>0</v>
      </c>
      <c r="M3488">
        <v>58965</v>
      </c>
      <c r="N3488">
        <v>0</v>
      </c>
      <c r="O3488" t="str">
        <f t="shared" si="326"/>
        <v>&lt;30</v>
      </c>
      <c r="P3488" t="str">
        <f t="shared" si="327"/>
        <v>Medium</v>
      </c>
      <c r="Q3488" t="str">
        <f t="shared" si="328"/>
        <v>Long-Term</v>
      </c>
      <c r="R3488" t="str">
        <f t="shared" si="329"/>
        <v>Low Balance</v>
      </c>
      <c r="S3488" t="str">
        <f t="shared" si="330"/>
        <v>Normal</v>
      </c>
      <c r="T3488">
        <v>1</v>
      </c>
      <c r="U3488">
        <f t="shared" si="331"/>
        <v>0</v>
      </c>
    </row>
    <row r="3489" spans="1:21" x14ac:dyDescent="0.25">
      <c r="A3489">
        <v>2025</v>
      </c>
      <c r="B3489">
        <v>15734044</v>
      </c>
      <c r="C3489" t="s">
        <v>351</v>
      </c>
      <c r="D3489">
        <v>671</v>
      </c>
      <c r="E3489" t="s">
        <v>15</v>
      </c>
      <c r="F3489" t="s">
        <v>16</v>
      </c>
      <c r="G3489">
        <v>31</v>
      </c>
      <c r="H3489">
        <v>7</v>
      </c>
      <c r="I3489">
        <v>41299</v>
      </c>
      <c r="J3489">
        <v>1</v>
      </c>
      <c r="K3489">
        <v>0</v>
      </c>
      <c r="L3489">
        <v>1</v>
      </c>
      <c r="M3489">
        <v>102681</v>
      </c>
      <c r="N3489">
        <v>0</v>
      </c>
      <c r="O3489" t="str">
        <f t="shared" si="326"/>
        <v>30-45</v>
      </c>
      <c r="P3489" t="str">
        <f t="shared" si="327"/>
        <v>Medium</v>
      </c>
      <c r="Q3489" t="str">
        <f t="shared" si="328"/>
        <v>Mid-Term</v>
      </c>
      <c r="R3489" t="str">
        <f t="shared" si="329"/>
        <v>Low Balance</v>
      </c>
      <c r="S3489" t="str">
        <f t="shared" si="330"/>
        <v>Normal</v>
      </c>
      <c r="T3489">
        <v>1</v>
      </c>
      <c r="U3489">
        <f t="shared" si="331"/>
        <v>0</v>
      </c>
    </row>
    <row r="3490" spans="1:21" x14ac:dyDescent="0.25">
      <c r="A3490">
        <v>2025</v>
      </c>
      <c r="B3490">
        <v>15705001</v>
      </c>
      <c r="C3490" t="s">
        <v>547</v>
      </c>
      <c r="D3490">
        <v>587</v>
      </c>
      <c r="E3490" t="s">
        <v>18</v>
      </c>
      <c r="F3490" t="s">
        <v>16</v>
      </c>
      <c r="G3490">
        <v>35</v>
      </c>
      <c r="H3490">
        <v>3</v>
      </c>
      <c r="I3490">
        <v>83287</v>
      </c>
      <c r="J3490">
        <v>1</v>
      </c>
      <c r="K3490">
        <v>1</v>
      </c>
      <c r="L3490">
        <v>0</v>
      </c>
      <c r="M3490">
        <v>125554</v>
      </c>
      <c r="N3490">
        <v>0</v>
      </c>
      <c r="O3490" t="str">
        <f t="shared" si="326"/>
        <v>30-45</v>
      </c>
      <c r="P3490" t="str">
        <f t="shared" si="327"/>
        <v>Low</v>
      </c>
      <c r="Q3490" t="str">
        <f t="shared" si="328"/>
        <v>New</v>
      </c>
      <c r="R3490" t="str">
        <f t="shared" si="329"/>
        <v>Low Balance</v>
      </c>
      <c r="S3490" t="str">
        <f t="shared" si="330"/>
        <v>Normal</v>
      </c>
      <c r="T3490">
        <v>1</v>
      </c>
      <c r="U3490">
        <f t="shared" si="331"/>
        <v>0</v>
      </c>
    </row>
    <row r="3491" spans="1:21" x14ac:dyDescent="0.25">
      <c r="A3491">
        <v>2025</v>
      </c>
      <c r="B3491">
        <v>15809817</v>
      </c>
      <c r="C3491" t="s">
        <v>405</v>
      </c>
      <c r="D3491">
        <v>593</v>
      </c>
      <c r="E3491" t="s">
        <v>18</v>
      </c>
      <c r="F3491" t="s">
        <v>23</v>
      </c>
      <c r="G3491">
        <v>43</v>
      </c>
      <c r="H3491">
        <v>10</v>
      </c>
      <c r="I3491">
        <v>0</v>
      </c>
      <c r="J3491">
        <v>2</v>
      </c>
      <c r="K3491">
        <v>0</v>
      </c>
      <c r="L3491">
        <v>0</v>
      </c>
      <c r="M3491">
        <v>53478</v>
      </c>
      <c r="N3491">
        <v>0</v>
      </c>
      <c r="O3491" t="str">
        <f t="shared" si="326"/>
        <v>30-45</v>
      </c>
      <c r="P3491" t="str">
        <f t="shared" si="327"/>
        <v>Low</v>
      </c>
      <c r="Q3491" t="str">
        <f t="shared" si="328"/>
        <v>Long-Term</v>
      </c>
      <c r="R3491" t="str">
        <f t="shared" si="329"/>
        <v>Zero Balance</v>
      </c>
      <c r="S3491" t="str">
        <f t="shared" si="330"/>
        <v>Normal</v>
      </c>
      <c r="T3491">
        <v>1</v>
      </c>
      <c r="U3491">
        <f t="shared" si="331"/>
        <v>0</v>
      </c>
    </row>
    <row r="3492" spans="1:21" x14ac:dyDescent="0.25">
      <c r="A3492">
        <v>2025</v>
      </c>
      <c r="B3492">
        <v>15809137</v>
      </c>
      <c r="C3492" t="s">
        <v>544</v>
      </c>
      <c r="D3492">
        <v>453</v>
      </c>
      <c r="E3492" t="s">
        <v>15</v>
      </c>
      <c r="F3492" t="s">
        <v>23</v>
      </c>
      <c r="G3492">
        <v>29</v>
      </c>
      <c r="H3492">
        <v>6</v>
      </c>
      <c r="I3492">
        <v>0</v>
      </c>
      <c r="J3492">
        <v>1</v>
      </c>
      <c r="K3492">
        <v>0</v>
      </c>
      <c r="L3492">
        <v>0</v>
      </c>
      <c r="M3492">
        <v>198376</v>
      </c>
      <c r="N3492">
        <v>1</v>
      </c>
      <c r="O3492" t="str">
        <f t="shared" si="326"/>
        <v>&lt;30</v>
      </c>
      <c r="P3492" t="str">
        <f t="shared" si="327"/>
        <v>Low</v>
      </c>
      <c r="Q3492" t="str">
        <f t="shared" si="328"/>
        <v>Mid-Term</v>
      </c>
      <c r="R3492" t="str">
        <f t="shared" si="329"/>
        <v>Zero Balance</v>
      </c>
      <c r="S3492" t="str">
        <f t="shared" si="330"/>
        <v>Normal</v>
      </c>
      <c r="T3492">
        <v>1</v>
      </c>
      <c r="U3492">
        <f t="shared" si="331"/>
        <v>0</v>
      </c>
    </row>
    <row r="3493" spans="1:21" x14ac:dyDescent="0.25">
      <c r="A3493">
        <v>2025</v>
      </c>
      <c r="B3493">
        <v>15751593</v>
      </c>
      <c r="C3493" t="s">
        <v>645</v>
      </c>
      <c r="D3493">
        <v>570</v>
      </c>
      <c r="E3493" t="s">
        <v>26</v>
      </c>
      <c r="F3493" t="s">
        <v>23</v>
      </c>
      <c r="G3493">
        <v>35</v>
      </c>
      <c r="H3493">
        <v>6</v>
      </c>
      <c r="I3493">
        <v>85669</v>
      </c>
      <c r="J3493">
        <v>1</v>
      </c>
      <c r="K3493">
        <v>1</v>
      </c>
      <c r="L3493">
        <v>0</v>
      </c>
      <c r="M3493">
        <v>105525</v>
      </c>
      <c r="N3493">
        <v>0</v>
      </c>
      <c r="O3493" t="str">
        <f t="shared" si="326"/>
        <v>30-45</v>
      </c>
      <c r="P3493" t="str">
        <f t="shared" si="327"/>
        <v>Low</v>
      </c>
      <c r="Q3493" t="str">
        <f t="shared" si="328"/>
        <v>Mid-Term</v>
      </c>
      <c r="R3493" t="str">
        <f t="shared" si="329"/>
        <v>Low Balance</v>
      </c>
      <c r="S3493" t="str">
        <f t="shared" si="330"/>
        <v>Normal</v>
      </c>
      <c r="T3493">
        <v>1</v>
      </c>
      <c r="U3493">
        <f t="shared" si="331"/>
        <v>0</v>
      </c>
    </row>
    <row r="3494" spans="1:21" x14ac:dyDescent="0.25">
      <c r="A3494">
        <v>2025</v>
      </c>
      <c r="B3494">
        <v>15626491</v>
      </c>
      <c r="C3494" t="s">
        <v>250</v>
      </c>
      <c r="D3494">
        <v>655</v>
      </c>
      <c r="E3494" t="s">
        <v>15</v>
      </c>
      <c r="F3494" t="s">
        <v>16</v>
      </c>
      <c r="G3494">
        <v>45</v>
      </c>
      <c r="H3494">
        <v>7</v>
      </c>
      <c r="I3494">
        <v>57327</v>
      </c>
      <c r="J3494">
        <v>1</v>
      </c>
      <c r="K3494">
        <v>0</v>
      </c>
      <c r="L3494">
        <v>1</v>
      </c>
      <c r="M3494">
        <v>47349</v>
      </c>
      <c r="N3494">
        <v>0</v>
      </c>
      <c r="O3494" t="str">
        <f t="shared" si="326"/>
        <v>30-45</v>
      </c>
      <c r="P3494" t="str">
        <f t="shared" si="327"/>
        <v>Medium</v>
      </c>
      <c r="Q3494" t="str">
        <f t="shared" si="328"/>
        <v>Mid-Term</v>
      </c>
      <c r="R3494" t="str">
        <f t="shared" si="329"/>
        <v>Low Balance</v>
      </c>
      <c r="S3494" t="str">
        <f t="shared" si="330"/>
        <v>Normal</v>
      </c>
      <c r="T3494">
        <v>1</v>
      </c>
      <c r="U3494">
        <f t="shared" si="331"/>
        <v>0</v>
      </c>
    </row>
    <row r="3495" spans="1:21" x14ac:dyDescent="0.25">
      <c r="A3495">
        <v>2025</v>
      </c>
      <c r="B3495">
        <v>15765461</v>
      </c>
      <c r="C3495" t="s">
        <v>1121</v>
      </c>
      <c r="D3495">
        <v>632</v>
      </c>
      <c r="E3495" t="s">
        <v>18</v>
      </c>
      <c r="F3495" t="s">
        <v>23</v>
      </c>
      <c r="G3495">
        <v>47</v>
      </c>
      <c r="H3495">
        <v>3</v>
      </c>
      <c r="I3495">
        <v>0</v>
      </c>
      <c r="J3495">
        <v>2</v>
      </c>
      <c r="K3495">
        <v>1</v>
      </c>
      <c r="L3495">
        <v>0</v>
      </c>
      <c r="M3495">
        <v>178822</v>
      </c>
      <c r="N3495">
        <v>0</v>
      </c>
      <c r="O3495" t="str">
        <f t="shared" si="326"/>
        <v>46-60</v>
      </c>
      <c r="P3495" t="str">
        <f t="shared" si="327"/>
        <v>Medium</v>
      </c>
      <c r="Q3495" t="str">
        <f t="shared" si="328"/>
        <v>New</v>
      </c>
      <c r="R3495" t="str">
        <f t="shared" si="329"/>
        <v>Zero Balance</v>
      </c>
      <c r="S3495" t="str">
        <f t="shared" si="330"/>
        <v>Normal</v>
      </c>
      <c r="T3495">
        <v>1</v>
      </c>
      <c r="U3495">
        <f t="shared" si="331"/>
        <v>0</v>
      </c>
    </row>
    <row r="3496" spans="1:21" x14ac:dyDescent="0.25">
      <c r="A3496">
        <v>2025</v>
      </c>
      <c r="B3496">
        <v>15568120</v>
      </c>
      <c r="C3496" t="s">
        <v>1688</v>
      </c>
      <c r="D3496">
        <v>681</v>
      </c>
      <c r="E3496" t="s">
        <v>15</v>
      </c>
      <c r="F3496" t="s">
        <v>16</v>
      </c>
      <c r="G3496">
        <v>37</v>
      </c>
      <c r="H3496">
        <v>7</v>
      </c>
      <c r="I3496">
        <v>69610</v>
      </c>
      <c r="J3496">
        <v>1</v>
      </c>
      <c r="K3496">
        <v>1</v>
      </c>
      <c r="L3496">
        <v>1</v>
      </c>
      <c r="M3496">
        <v>72128</v>
      </c>
      <c r="N3496">
        <v>0</v>
      </c>
      <c r="O3496" t="str">
        <f t="shared" si="326"/>
        <v>30-45</v>
      </c>
      <c r="P3496" t="str">
        <f t="shared" si="327"/>
        <v>Medium</v>
      </c>
      <c r="Q3496" t="str">
        <f t="shared" si="328"/>
        <v>Mid-Term</v>
      </c>
      <c r="R3496" t="str">
        <f t="shared" si="329"/>
        <v>Low Balance</v>
      </c>
      <c r="S3496" t="str">
        <f t="shared" si="330"/>
        <v>Normal</v>
      </c>
      <c r="T3496">
        <v>1</v>
      </c>
      <c r="U3496">
        <f t="shared" si="331"/>
        <v>0</v>
      </c>
    </row>
    <row r="3497" spans="1:21" x14ac:dyDescent="0.25">
      <c r="A3497">
        <v>2025</v>
      </c>
      <c r="B3497">
        <v>15787161</v>
      </c>
      <c r="C3497" t="s">
        <v>387</v>
      </c>
      <c r="D3497">
        <v>591</v>
      </c>
      <c r="E3497" t="s">
        <v>26</v>
      </c>
      <c r="F3497" t="s">
        <v>23</v>
      </c>
      <c r="G3497">
        <v>46</v>
      </c>
      <c r="H3497">
        <v>4</v>
      </c>
      <c r="I3497">
        <v>129269</v>
      </c>
      <c r="J3497">
        <v>1</v>
      </c>
      <c r="K3497">
        <v>1</v>
      </c>
      <c r="L3497">
        <v>0</v>
      </c>
      <c r="M3497">
        <v>163504</v>
      </c>
      <c r="N3497">
        <v>0</v>
      </c>
      <c r="O3497" t="str">
        <f t="shared" si="326"/>
        <v>46-60</v>
      </c>
      <c r="P3497" t="str">
        <f t="shared" si="327"/>
        <v>Low</v>
      </c>
      <c r="Q3497" t="str">
        <f t="shared" si="328"/>
        <v>Mid-Term</v>
      </c>
      <c r="R3497" t="str">
        <f t="shared" si="329"/>
        <v>High Balance</v>
      </c>
      <c r="S3497" t="str">
        <f t="shared" si="330"/>
        <v>High Value</v>
      </c>
      <c r="T3497">
        <v>1</v>
      </c>
      <c r="U3497">
        <f t="shared" si="331"/>
        <v>0</v>
      </c>
    </row>
    <row r="3498" spans="1:21" x14ac:dyDescent="0.25">
      <c r="A3498">
        <v>2025</v>
      </c>
      <c r="B3498">
        <v>15812324</v>
      </c>
      <c r="C3498" t="s">
        <v>443</v>
      </c>
      <c r="D3498">
        <v>779</v>
      </c>
      <c r="E3498" t="s">
        <v>15</v>
      </c>
      <c r="F3498" t="s">
        <v>23</v>
      </c>
      <c r="G3498">
        <v>27</v>
      </c>
      <c r="H3498">
        <v>1</v>
      </c>
      <c r="I3498">
        <v>0</v>
      </c>
      <c r="J3498">
        <v>2</v>
      </c>
      <c r="K3498">
        <v>1</v>
      </c>
      <c r="L3498">
        <v>1</v>
      </c>
      <c r="M3498">
        <v>190623</v>
      </c>
      <c r="N3498">
        <v>0</v>
      </c>
      <c r="O3498" t="str">
        <f t="shared" si="326"/>
        <v>&lt;30</v>
      </c>
      <c r="P3498" t="str">
        <f t="shared" si="327"/>
        <v>High</v>
      </c>
      <c r="Q3498" t="str">
        <f t="shared" si="328"/>
        <v>New</v>
      </c>
      <c r="R3498" t="str">
        <f t="shared" si="329"/>
        <v>Zero Balance</v>
      </c>
      <c r="S3498" t="str">
        <f t="shared" si="330"/>
        <v>Normal</v>
      </c>
      <c r="T3498">
        <v>1</v>
      </c>
      <c r="U3498">
        <f t="shared" si="331"/>
        <v>0</v>
      </c>
    </row>
    <row r="3499" spans="1:21" x14ac:dyDescent="0.25">
      <c r="A3499">
        <v>2025</v>
      </c>
      <c r="B3499">
        <v>15588944</v>
      </c>
      <c r="C3499" t="s">
        <v>1689</v>
      </c>
      <c r="D3499">
        <v>456</v>
      </c>
      <c r="E3499" t="s">
        <v>15</v>
      </c>
      <c r="F3499" t="s">
        <v>16</v>
      </c>
      <c r="G3499">
        <v>63</v>
      </c>
      <c r="H3499">
        <v>1</v>
      </c>
      <c r="I3499">
        <v>165351</v>
      </c>
      <c r="J3499">
        <v>2</v>
      </c>
      <c r="K3499">
        <v>0</v>
      </c>
      <c r="L3499">
        <v>0</v>
      </c>
      <c r="M3499">
        <v>140758</v>
      </c>
      <c r="N3499">
        <v>1</v>
      </c>
      <c r="O3499" t="str">
        <f t="shared" si="326"/>
        <v>60+</v>
      </c>
      <c r="P3499" t="str">
        <f t="shared" si="327"/>
        <v>Low</v>
      </c>
      <c r="Q3499" t="str">
        <f t="shared" si="328"/>
        <v>New</v>
      </c>
      <c r="R3499" t="str">
        <f t="shared" si="329"/>
        <v>High Balance</v>
      </c>
      <c r="S3499" t="str">
        <f t="shared" si="330"/>
        <v>High Value</v>
      </c>
      <c r="T3499">
        <v>1</v>
      </c>
      <c r="U3499">
        <f t="shared" si="331"/>
        <v>165351</v>
      </c>
    </row>
    <row r="3500" spans="1:21" x14ac:dyDescent="0.25">
      <c r="A3500">
        <v>2025</v>
      </c>
      <c r="B3500">
        <v>15694253</v>
      </c>
      <c r="C3500" t="s">
        <v>747</v>
      </c>
      <c r="D3500">
        <v>686</v>
      </c>
      <c r="E3500" t="s">
        <v>15</v>
      </c>
      <c r="F3500" t="s">
        <v>16</v>
      </c>
      <c r="G3500">
        <v>41</v>
      </c>
      <c r="H3500">
        <v>7</v>
      </c>
      <c r="I3500">
        <v>152106</v>
      </c>
      <c r="J3500">
        <v>2</v>
      </c>
      <c r="K3500">
        <v>0</v>
      </c>
      <c r="L3500">
        <v>1</v>
      </c>
      <c r="M3500">
        <v>132374</v>
      </c>
      <c r="N3500">
        <v>0</v>
      </c>
      <c r="O3500" t="str">
        <f t="shared" si="326"/>
        <v>30-45</v>
      </c>
      <c r="P3500" t="str">
        <f t="shared" si="327"/>
        <v>Medium</v>
      </c>
      <c r="Q3500" t="str">
        <f t="shared" si="328"/>
        <v>Mid-Term</v>
      </c>
      <c r="R3500" t="str">
        <f t="shared" si="329"/>
        <v>High Balance</v>
      </c>
      <c r="S3500" t="str">
        <f t="shared" si="330"/>
        <v>High Value</v>
      </c>
      <c r="T3500">
        <v>1</v>
      </c>
      <c r="U3500">
        <f t="shared" si="331"/>
        <v>0</v>
      </c>
    </row>
    <row r="3501" spans="1:21" x14ac:dyDescent="0.25">
      <c r="A3501">
        <v>2025</v>
      </c>
      <c r="B3501">
        <v>15759566</v>
      </c>
      <c r="C3501" t="s">
        <v>1690</v>
      </c>
      <c r="D3501">
        <v>617</v>
      </c>
      <c r="E3501" t="s">
        <v>15</v>
      </c>
      <c r="F3501" t="s">
        <v>23</v>
      </c>
      <c r="G3501">
        <v>74</v>
      </c>
      <c r="H3501">
        <v>10</v>
      </c>
      <c r="I3501">
        <v>0</v>
      </c>
      <c r="J3501">
        <v>2</v>
      </c>
      <c r="K3501">
        <v>1</v>
      </c>
      <c r="L3501">
        <v>1</v>
      </c>
      <c r="M3501">
        <v>53950</v>
      </c>
      <c r="N3501">
        <v>0</v>
      </c>
      <c r="O3501" t="str">
        <f t="shared" si="326"/>
        <v>60+</v>
      </c>
      <c r="P3501" t="str">
        <f t="shared" si="327"/>
        <v>Medium</v>
      </c>
      <c r="Q3501" t="str">
        <f t="shared" si="328"/>
        <v>Long-Term</v>
      </c>
      <c r="R3501" t="str">
        <f t="shared" si="329"/>
        <v>Zero Balance</v>
      </c>
      <c r="S3501" t="str">
        <f t="shared" si="330"/>
        <v>Normal</v>
      </c>
      <c r="T3501">
        <v>1</v>
      </c>
      <c r="U3501">
        <f t="shared" si="331"/>
        <v>0</v>
      </c>
    </row>
    <row r="3502" spans="1:21" x14ac:dyDescent="0.25">
      <c r="A3502">
        <v>2025</v>
      </c>
      <c r="B3502">
        <v>15675675</v>
      </c>
      <c r="C3502" t="s">
        <v>1691</v>
      </c>
      <c r="D3502">
        <v>850</v>
      </c>
      <c r="E3502" t="s">
        <v>15</v>
      </c>
      <c r="F3502" t="s">
        <v>16</v>
      </c>
      <c r="G3502">
        <v>32</v>
      </c>
      <c r="H3502">
        <v>5</v>
      </c>
      <c r="I3502">
        <v>106291</v>
      </c>
      <c r="J3502">
        <v>1</v>
      </c>
      <c r="K3502">
        <v>1</v>
      </c>
      <c r="L3502">
        <v>0</v>
      </c>
      <c r="M3502">
        <v>121983</v>
      </c>
      <c r="N3502">
        <v>0</v>
      </c>
      <c r="O3502" t="str">
        <f t="shared" si="326"/>
        <v>30-45</v>
      </c>
      <c r="P3502" t="str">
        <f t="shared" si="327"/>
        <v>High</v>
      </c>
      <c r="Q3502" t="str">
        <f t="shared" si="328"/>
        <v>Mid-Term</v>
      </c>
      <c r="R3502" t="str">
        <f t="shared" si="329"/>
        <v>High Balance</v>
      </c>
      <c r="S3502" t="str">
        <f t="shared" si="330"/>
        <v>High Value</v>
      </c>
      <c r="T3502">
        <v>1</v>
      </c>
      <c r="U3502">
        <f t="shared" si="331"/>
        <v>0</v>
      </c>
    </row>
    <row r="3503" spans="1:21" x14ac:dyDescent="0.25">
      <c r="A3503">
        <v>2025</v>
      </c>
      <c r="B3503">
        <v>15802060</v>
      </c>
      <c r="C3503" t="s">
        <v>484</v>
      </c>
      <c r="D3503">
        <v>646</v>
      </c>
      <c r="E3503" t="s">
        <v>26</v>
      </c>
      <c r="F3503" t="s">
        <v>16</v>
      </c>
      <c r="G3503">
        <v>30</v>
      </c>
      <c r="H3503">
        <v>10</v>
      </c>
      <c r="I3503">
        <v>100549</v>
      </c>
      <c r="J3503">
        <v>2</v>
      </c>
      <c r="K3503">
        <v>0</v>
      </c>
      <c r="L3503">
        <v>0</v>
      </c>
      <c r="M3503">
        <v>136984</v>
      </c>
      <c r="N3503">
        <v>0</v>
      </c>
      <c r="O3503" t="str">
        <f t="shared" si="326"/>
        <v>30-45</v>
      </c>
      <c r="P3503" t="str">
        <f t="shared" si="327"/>
        <v>Medium</v>
      </c>
      <c r="Q3503" t="str">
        <f t="shared" si="328"/>
        <v>Long-Term</v>
      </c>
      <c r="R3503" t="str">
        <f t="shared" si="329"/>
        <v>High Balance</v>
      </c>
      <c r="S3503" t="str">
        <f t="shared" si="330"/>
        <v>High Value</v>
      </c>
      <c r="T3503">
        <v>1</v>
      </c>
      <c r="U3503">
        <f t="shared" si="331"/>
        <v>0</v>
      </c>
    </row>
    <row r="3504" spans="1:21" x14ac:dyDescent="0.25">
      <c r="A3504">
        <v>2025</v>
      </c>
      <c r="B3504">
        <v>15660505</v>
      </c>
      <c r="C3504" t="s">
        <v>604</v>
      </c>
      <c r="D3504">
        <v>735</v>
      </c>
      <c r="E3504" t="s">
        <v>26</v>
      </c>
      <c r="F3504" t="s">
        <v>23</v>
      </c>
      <c r="G3504">
        <v>46</v>
      </c>
      <c r="H3504">
        <v>2</v>
      </c>
      <c r="I3504">
        <v>106345</v>
      </c>
      <c r="J3504">
        <v>1</v>
      </c>
      <c r="K3504">
        <v>1</v>
      </c>
      <c r="L3504">
        <v>0</v>
      </c>
      <c r="M3504">
        <v>114371</v>
      </c>
      <c r="N3504">
        <v>1</v>
      </c>
      <c r="O3504" t="str">
        <f t="shared" si="326"/>
        <v>46-60</v>
      </c>
      <c r="P3504" t="str">
        <f t="shared" si="327"/>
        <v>Medium</v>
      </c>
      <c r="Q3504" t="str">
        <f t="shared" si="328"/>
        <v>New</v>
      </c>
      <c r="R3504" t="str">
        <f t="shared" si="329"/>
        <v>High Balance</v>
      </c>
      <c r="S3504" t="str">
        <f t="shared" si="330"/>
        <v>High Value</v>
      </c>
      <c r="T3504">
        <v>1</v>
      </c>
      <c r="U3504">
        <f t="shared" si="331"/>
        <v>106345</v>
      </c>
    </row>
    <row r="3505" spans="1:21" x14ac:dyDescent="0.25">
      <c r="A3505">
        <v>2025</v>
      </c>
      <c r="B3505">
        <v>15782630</v>
      </c>
      <c r="C3505" t="s">
        <v>394</v>
      </c>
      <c r="D3505">
        <v>543</v>
      </c>
      <c r="E3505" t="s">
        <v>15</v>
      </c>
      <c r="F3505" t="s">
        <v>23</v>
      </c>
      <c r="G3505">
        <v>35</v>
      </c>
      <c r="H3505">
        <v>5</v>
      </c>
      <c r="I3505">
        <v>137482</v>
      </c>
      <c r="J3505">
        <v>1</v>
      </c>
      <c r="K3505">
        <v>0</v>
      </c>
      <c r="L3505">
        <v>0</v>
      </c>
      <c r="M3505">
        <v>62389</v>
      </c>
      <c r="N3505">
        <v>0</v>
      </c>
      <c r="O3505" t="str">
        <f t="shared" si="326"/>
        <v>30-45</v>
      </c>
      <c r="P3505" t="str">
        <f t="shared" si="327"/>
        <v>Low</v>
      </c>
      <c r="Q3505" t="str">
        <f t="shared" si="328"/>
        <v>Mid-Term</v>
      </c>
      <c r="R3505" t="str">
        <f t="shared" si="329"/>
        <v>High Balance</v>
      </c>
      <c r="S3505" t="str">
        <f t="shared" si="330"/>
        <v>High Value</v>
      </c>
      <c r="T3505">
        <v>1</v>
      </c>
      <c r="U3505">
        <f t="shared" si="331"/>
        <v>0</v>
      </c>
    </row>
    <row r="3506" spans="1:21" x14ac:dyDescent="0.25">
      <c r="A3506">
        <v>2025</v>
      </c>
      <c r="B3506">
        <v>15700710</v>
      </c>
      <c r="C3506" t="s">
        <v>1692</v>
      </c>
      <c r="D3506">
        <v>490</v>
      </c>
      <c r="E3506" t="s">
        <v>15</v>
      </c>
      <c r="F3506" t="s">
        <v>16</v>
      </c>
      <c r="G3506">
        <v>37</v>
      </c>
      <c r="H3506">
        <v>3</v>
      </c>
      <c r="I3506">
        <v>116466</v>
      </c>
      <c r="J3506">
        <v>1</v>
      </c>
      <c r="K3506">
        <v>0</v>
      </c>
      <c r="L3506">
        <v>1</v>
      </c>
      <c r="M3506">
        <v>24436</v>
      </c>
      <c r="N3506">
        <v>0</v>
      </c>
      <c r="O3506" t="str">
        <f t="shared" si="326"/>
        <v>30-45</v>
      </c>
      <c r="P3506" t="str">
        <f t="shared" si="327"/>
        <v>Low</v>
      </c>
      <c r="Q3506" t="str">
        <f t="shared" si="328"/>
        <v>New</v>
      </c>
      <c r="R3506" t="str">
        <f t="shared" si="329"/>
        <v>High Balance</v>
      </c>
      <c r="S3506" t="str">
        <f t="shared" si="330"/>
        <v>High Value</v>
      </c>
      <c r="T3506">
        <v>1</v>
      </c>
      <c r="U3506">
        <f t="shared" si="331"/>
        <v>0</v>
      </c>
    </row>
    <row r="3507" spans="1:21" x14ac:dyDescent="0.25">
      <c r="A3507">
        <v>2025</v>
      </c>
      <c r="B3507">
        <v>15742834</v>
      </c>
      <c r="C3507" t="s">
        <v>249</v>
      </c>
      <c r="D3507">
        <v>640</v>
      </c>
      <c r="E3507" t="s">
        <v>15</v>
      </c>
      <c r="F3507" t="s">
        <v>23</v>
      </c>
      <c r="G3507">
        <v>45</v>
      </c>
      <c r="H3507">
        <v>1</v>
      </c>
      <c r="I3507">
        <v>0</v>
      </c>
      <c r="J3507">
        <v>1</v>
      </c>
      <c r="K3507">
        <v>1</v>
      </c>
      <c r="L3507">
        <v>1</v>
      </c>
      <c r="M3507">
        <v>10908</v>
      </c>
      <c r="N3507">
        <v>0</v>
      </c>
      <c r="O3507" t="str">
        <f t="shared" si="326"/>
        <v>30-45</v>
      </c>
      <c r="P3507" t="str">
        <f t="shared" si="327"/>
        <v>Medium</v>
      </c>
      <c r="Q3507" t="str">
        <f t="shared" si="328"/>
        <v>New</v>
      </c>
      <c r="R3507" t="str">
        <f t="shared" si="329"/>
        <v>Zero Balance</v>
      </c>
      <c r="S3507" t="str">
        <f t="shared" si="330"/>
        <v>Normal</v>
      </c>
      <c r="T3507">
        <v>1</v>
      </c>
      <c r="U3507">
        <f t="shared" si="331"/>
        <v>0</v>
      </c>
    </row>
    <row r="3508" spans="1:21" x14ac:dyDescent="0.25">
      <c r="A3508">
        <v>2025</v>
      </c>
      <c r="B3508">
        <v>15806511</v>
      </c>
      <c r="C3508" t="s">
        <v>1693</v>
      </c>
      <c r="D3508">
        <v>445</v>
      </c>
      <c r="E3508" t="s">
        <v>18</v>
      </c>
      <c r="F3508" t="s">
        <v>23</v>
      </c>
      <c r="G3508">
        <v>45</v>
      </c>
      <c r="H3508">
        <v>10</v>
      </c>
      <c r="I3508">
        <v>0</v>
      </c>
      <c r="J3508">
        <v>2</v>
      </c>
      <c r="K3508">
        <v>0</v>
      </c>
      <c r="L3508">
        <v>1</v>
      </c>
      <c r="M3508">
        <v>90977</v>
      </c>
      <c r="N3508">
        <v>0</v>
      </c>
      <c r="O3508" t="str">
        <f t="shared" si="326"/>
        <v>30-45</v>
      </c>
      <c r="P3508" t="str">
        <f t="shared" si="327"/>
        <v>Low</v>
      </c>
      <c r="Q3508" t="str">
        <f t="shared" si="328"/>
        <v>Long-Term</v>
      </c>
      <c r="R3508" t="str">
        <f t="shared" si="329"/>
        <v>Zero Balance</v>
      </c>
      <c r="S3508" t="str">
        <f t="shared" si="330"/>
        <v>Normal</v>
      </c>
      <c r="T3508">
        <v>1</v>
      </c>
      <c r="U3508">
        <f t="shared" si="331"/>
        <v>0</v>
      </c>
    </row>
    <row r="3509" spans="1:21" x14ac:dyDescent="0.25">
      <c r="A3509">
        <v>2025</v>
      </c>
      <c r="B3509">
        <v>15608166</v>
      </c>
      <c r="C3509" t="s">
        <v>504</v>
      </c>
      <c r="D3509">
        <v>761</v>
      </c>
      <c r="E3509" t="s">
        <v>15</v>
      </c>
      <c r="F3509" t="s">
        <v>23</v>
      </c>
      <c r="G3509">
        <v>36</v>
      </c>
      <c r="H3509">
        <v>9</v>
      </c>
      <c r="I3509">
        <v>127638</v>
      </c>
      <c r="J3509">
        <v>1</v>
      </c>
      <c r="K3509">
        <v>1</v>
      </c>
      <c r="L3509">
        <v>1</v>
      </c>
      <c r="M3509">
        <v>81063</v>
      </c>
      <c r="N3509">
        <v>0</v>
      </c>
      <c r="O3509" t="str">
        <f t="shared" si="326"/>
        <v>30-45</v>
      </c>
      <c r="P3509" t="str">
        <f t="shared" si="327"/>
        <v>High</v>
      </c>
      <c r="Q3509" t="str">
        <f t="shared" si="328"/>
        <v>Long-Term</v>
      </c>
      <c r="R3509" t="str">
        <f t="shared" si="329"/>
        <v>High Balance</v>
      </c>
      <c r="S3509" t="str">
        <f t="shared" si="330"/>
        <v>High Value</v>
      </c>
      <c r="T3509">
        <v>1</v>
      </c>
      <c r="U3509">
        <f t="shared" si="331"/>
        <v>0</v>
      </c>
    </row>
    <row r="3510" spans="1:21" x14ac:dyDescent="0.25">
      <c r="A3510">
        <v>2025</v>
      </c>
      <c r="B3510">
        <v>15614230</v>
      </c>
      <c r="C3510" t="s">
        <v>919</v>
      </c>
      <c r="D3510">
        <v>426</v>
      </c>
      <c r="E3510" t="s">
        <v>15</v>
      </c>
      <c r="F3510" t="s">
        <v>16</v>
      </c>
      <c r="G3510">
        <v>34</v>
      </c>
      <c r="H3510">
        <v>3</v>
      </c>
      <c r="I3510">
        <v>0</v>
      </c>
      <c r="J3510">
        <v>2</v>
      </c>
      <c r="K3510">
        <v>1</v>
      </c>
      <c r="L3510">
        <v>1</v>
      </c>
      <c r="M3510">
        <v>61231</v>
      </c>
      <c r="N3510">
        <v>0</v>
      </c>
      <c r="O3510" t="str">
        <f t="shared" si="326"/>
        <v>30-45</v>
      </c>
      <c r="P3510" t="str">
        <f t="shared" si="327"/>
        <v>Low</v>
      </c>
      <c r="Q3510" t="str">
        <f t="shared" si="328"/>
        <v>New</v>
      </c>
      <c r="R3510" t="str">
        <f t="shared" si="329"/>
        <v>Zero Balance</v>
      </c>
      <c r="S3510" t="str">
        <f t="shared" si="330"/>
        <v>Normal</v>
      </c>
      <c r="T3510">
        <v>1</v>
      </c>
      <c r="U3510">
        <f t="shared" si="331"/>
        <v>0</v>
      </c>
    </row>
    <row r="3511" spans="1:21" x14ac:dyDescent="0.25">
      <c r="A3511">
        <v>2025</v>
      </c>
      <c r="B3511">
        <v>15729958</v>
      </c>
      <c r="C3511" t="s">
        <v>170</v>
      </c>
      <c r="D3511">
        <v>777</v>
      </c>
      <c r="E3511" t="s">
        <v>15</v>
      </c>
      <c r="F3511" t="s">
        <v>23</v>
      </c>
      <c r="G3511">
        <v>37</v>
      </c>
      <c r="H3511">
        <v>1</v>
      </c>
      <c r="I3511">
        <v>0</v>
      </c>
      <c r="J3511">
        <v>1</v>
      </c>
      <c r="K3511">
        <v>1</v>
      </c>
      <c r="L3511">
        <v>1</v>
      </c>
      <c r="M3511">
        <v>126838</v>
      </c>
      <c r="N3511">
        <v>0</v>
      </c>
      <c r="O3511" t="str">
        <f t="shared" si="326"/>
        <v>30-45</v>
      </c>
      <c r="P3511" t="str">
        <f t="shared" si="327"/>
        <v>High</v>
      </c>
      <c r="Q3511" t="str">
        <f t="shared" si="328"/>
        <v>New</v>
      </c>
      <c r="R3511" t="str">
        <f t="shared" si="329"/>
        <v>Zero Balance</v>
      </c>
      <c r="S3511" t="str">
        <f t="shared" si="330"/>
        <v>Normal</v>
      </c>
      <c r="T3511">
        <v>1</v>
      </c>
      <c r="U3511">
        <f t="shared" si="331"/>
        <v>0</v>
      </c>
    </row>
    <row r="3512" spans="1:21" x14ac:dyDescent="0.25">
      <c r="A3512">
        <v>2025</v>
      </c>
      <c r="B3512">
        <v>15800814</v>
      </c>
      <c r="C3512" t="s">
        <v>747</v>
      </c>
      <c r="D3512">
        <v>534</v>
      </c>
      <c r="E3512" t="s">
        <v>15</v>
      </c>
      <c r="F3512" t="s">
        <v>23</v>
      </c>
      <c r="G3512">
        <v>35</v>
      </c>
      <c r="H3512">
        <v>2</v>
      </c>
      <c r="I3512">
        <v>81952</v>
      </c>
      <c r="J3512">
        <v>2</v>
      </c>
      <c r="K3512">
        <v>1</v>
      </c>
      <c r="L3512">
        <v>0</v>
      </c>
      <c r="M3512">
        <v>115669</v>
      </c>
      <c r="N3512">
        <v>0</v>
      </c>
      <c r="O3512" t="str">
        <f t="shared" si="326"/>
        <v>30-45</v>
      </c>
      <c r="P3512" t="str">
        <f t="shared" si="327"/>
        <v>Low</v>
      </c>
      <c r="Q3512" t="str">
        <f t="shared" si="328"/>
        <v>New</v>
      </c>
      <c r="R3512" t="str">
        <f t="shared" si="329"/>
        <v>Low Balance</v>
      </c>
      <c r="S3512" t="str">
        <f t="shared" si="330"/>
        <v>Normal</v>
      </c>
      <c r="T3512">
        <v>1</v>
      </c>
      <c r="U3512">
        <f t="shared" si="331"/>
        <v>0</v>
      </c>
    </row>
    <row r="3513" spans="1:21" x14ac:dyDescent="0.25">
      <c r="A3513">
        <v>2025</v>
      </c>
      <c r="B3513">
        <v>15674727</v>
      </c>
      <c r="C3513" t="s">
        <v>475</v>
      </c>
      <c r="D3513">
        <v>777</v>
      </c>
      <c r="E3513" t="s">
        <v>15</v>
      </c>
      <c r="F3513" t="s">
        <v>16</v>
      </c>
      <c r="G3513">
        <v>42</v>
      </c>
      <c r="H3513">
        <v>5</v>
      </c>
      <c r="I3513">
        <v>147532</v>
      </c>
      <c r="J3513">
        <v>1</v>
      </c>
      <c r="K3513">
        <v>1</v>
      </c>
      <c r="L3513">
        <v>1</v>
      </c>
      <c r="M3513">
        <v>38819</v>
      </c>
      <c r="N3513">
        <v>0</v>
      </c>
      <c r="O3513" t="str">
        <f t="shared" si="326"/>
        <v>30-45</v>
      </c>
      <c r="P3513" t="str">
        <f t="shared" si="327"/>
        <v>High</v>
      </c>
      <c r="Q3513" t="str">
        <f t="shared" si="328"/>
        <v>Mid-Term</v>
      </c>
      <c r="R3513" t="str">
        <f t="shared" si="329"/>
        <v>High Balance</v>
      </c>
      <c r="S3513" t="str">
        <f t="shared" si="330"/>
        <v>High Value</v>
      </c>
      <c r="T3513">
        <v>1</v>
      </c>
      <c r="U3513">
        <f t="shared" si="331"/>
        <v>0</v>
      </c>
    </row>
    <row r="3514" spans="1:21" x14ac:dyDescent="0.25">
      <c r="A3514">
        <v>2025</v>
      </c>
      <c r="B3514">
        <v>15657779</v>
      </c>
      <c r="C3514" t="s">
        <v>1694</v>
      </c>
      <c r="D3514">
        <v>806</v>
      </c>
      <c r="E3514" t="s">
        <v>18</v>
      </c>
      <c r="F3514" t="s">
        <v>23</v>
      </c>
      <c r="G3514">
        <v>18</v>
      </c>
      <c r="H3514">
        <v>3</v>
      </c>
      <c r="I3514">
        <v>0</v>
      </c>
      <c r="J3514">
        <v>2</v>
      </c>
      <c r="K3514">
        <v>1</v>
      </c>
      <c r="L3514">
        <v>1</v>
      </c>
      <c r="M3514">
        <v>86995</v>
      </c>
      <c r="N3514">
        <v>0</v>
      </c>
      <c r="O3514" t="str">
        <f t="shared" si="326"/>
        <v>&lt;30</v>
      </c>
      <c r="P3514" t="str">
        <f t="shared" si="327"/>
        <v>High</v>
      </c>
      <c r="Q3514" t="str">
        <f t="shared" si="328"/>
        <v>New</v>
      </c>
      <c r="R3514" t="str">
        <f t="shared" si="329"/>
        <v>Zero Balance</v>
      </c>
      <c r="S3514" t="str">
        <f t="shared" si="330"/>
        <v>Normal</v>
      </c>
      <c r="T3514">
        <v>1</v>
      </c>
      <c r="U3514">
        <f t="shared" si="331"/>
        <v>0</v>
      </c>
    </row>
    <row r="3515" spans="1:21" x14ac:dyDescent="0.25">
      <c r="A3515">
        <v>2025</v>
      </c>
      <c r="B3515">
        <v>15801395</v>
      </c>
      <c r="C3515" t="s">
        <v>1695</v>
      </c>
      <c r="D3515">
        <v>790</v>
      </c>
      <c r="E3515" t="s">
        <v>15</v>
      </c>
      <c r="F3515" t="s">
        <v>16</v>
      </c>
      <c r="G3515">
        <v>33</v>
      </c>
      <c r="H3515">
        <v>10</v>
      </c>
      <c r="I3515">
        <v>135121</v>
      </c>
      <c r="J3515">
        <v>1</v>
      </c>
      <c r="K3515">
        <v>0</v>
      </c>
      <c r="L3515">
        <v>0</v>
      </c>
      <c r="M3515">
        <v>195205</v>
      </c>
      <c r="N3515">
        <v>0</v>
      </c>
      <c r="O3515" t="str">
        <f t="shared" si="326"/>
        <v>30-45</v>
      </c>
      <c r="P3515" t="str">
        <f t="shared" si="327"/>
        <v>High</v>
      </c>
      <c r="Q3515" t="str">
        <f t="shared" si="328"/>
        <v>Long-Term</v>
      </c>
      <c r="R3515" t="str">
        <f t="shared" si="329"/>
        <v>High Balance</v>
      </c>
      <c r="S3515" t="str">
        <f t="shared" si="330"/>
        <v>High Value</v>
      </c>
      <c r="T3515">
        <v>1</v>
      </c>
      <c r="U3515">
        <f t="shared" si="331"/>
        <v>0</v>
      </c>
    </row>
    <row r="3516" spans="1:21" x14ac:dyDescent="0.25">
      <c r="A3516">
        <v>2025</v>
      </c>
      <c r="B3516">
        <v>15757911</v>
      </c>
      <c r="C3516" t="s">
        <v>70</v>
      </c>
      <c r="D3516">
        <v>643</v>
      </c>
      <c r="E3516" t="s">
        <v>18</v>
      </c>
      <c r="F3516" t="s">
        <v>16</v>
      </c>
      <c r="G3516">
        <v>32</v>
      </c>
      <c r="H3516">
        <v>2</v>
      </c>
      <c r="I3516">
        <v>0</v>
      </c>
      <c r="J3516">
        <v>1</v>
      </c>
      <c r="K3516">
        <v>0</v>
      </c>
      <c r="L3516">
        <v>0</v>
      </c>
      <c r="M3516">
        <v>131302</v>
      </c>
      <c r="N3516">
        <v>0</v>
      </c>
      <c r="O3516" t="str">
        <f t="shared" si="326"/>
        <v>30-45</v>
      </c>
      <c r="P3516" t="str">
        <f t="shared" si="327"/>
        <v>Medium</v>
      </c>
      <c r="Q3516" t="str">
        <f t="shared" si="328"/>
        <v>New</v>
      </c>
      <c r="R3516" t="str">
        <f t="shared" si="329"/>
        <v>Zero Balance</v>
      </c>
      <c r="S3516" t="str">
        <f t="shared" si="330"/>
        <v>Normal</v>
      </c>
      <c r="T3516">
        <v>1</v>
      </c>
      <c r="U3516">
        <f t="shared" si="331"/>
        <v>0</v>
      </c>
    </row>
    <row r="3517" spans="1:21" x14ac:dyDescent="0.25">
      <c r="A3517">
        <v>2025</v>
      </c>
      <c r="B3517">
        <v>15665340</v>
      </c>
      <c r="C3517" t="s">
        <v>213</v>
      </c>
      <c r="D3517">
        <v>584</v>
      </c>
      <c r="E3517" t="s">
        <v>18</v>
      </c>
      <c r="F3517" t="s">
        <v>16</v>
      </c>
      <c r="G3517">
        <v>37</v>
      </c>
      <c r="H3517">
        <v>8</v>
      </c>
      <c r="I3517">
        <v>0</v>
      </c>
      <c r="J3517">
        <v>2</v>
      </c>
      <c r="K3517">
        <v>0</v>
      </c>
      <c r="L3517">
        <v>1</v>
      </c>
      <c r="M3517">
        <v>100835</v>
      </c>
      <c r="N3517">
        <v>0</v>
      </c>
      <c r="O3517" t="str">
        <f t="shared" si="326"/>
        <v>30-45</v>
      </c>
      <c r="P3517" t="str">
        <f t="shared" si="327"/>
        <v>Low</v>
      </c>
      <c r="Q3517" t="str">
        <f t="shared" si="328"/>
        <v>Long-Term</v>
      </c>
      <c r="R3517" t="str">
        <f t="shared" si="329"/>
        <v>Zero Balance</v>
      </c>
      <c r="S3517" t="str">
        <f t="shared" si="330"/>
        <v>Normal</v>
      </c>
      <c r="T3517">
        <v>1</v>
      </c>
      <c r="U3517">
        <f t="shared" si="331"/>
        <v>0</v>
      </c>
    </row>
    <row r="3518" spans="1:21" x14ac:dyDescent="0.25">
      <c r="A3518">
        <v>2025</v>
      </c>
      <c r="B3518">
        <v>15787151</v>
      </c>
      <c r="C3518" t="s">
        <v>249</v>
      </c>
      <c r="D3518">
        <v>638</v>
      </c>
      <c r="E3518" t="s">
        <v>15</v>
      </c>
      <c r="F3518" t="s">
        <v>16</v>
      </c>
      <c r="G3518">
        <v>34</v>
      </c>
      <c r="H3518">
        <v>7</v>
      </c>
      <c r="I3518">
        <v>0</v>
      </c>
      <c r="J3518">
        <v>2</v>
      </c>
      <c r="K3518">
        <v>1</v>
      </c>
      <c r="L3518">
        <v>1</v>
      </c>
      <c r="M3518">
        <v>198970</v>
      </c>
      <c r="N3518">
        <v>0</v>
      </c>
      <c r="O3518" t="str">
        <f t="shared" si="326"/>
        <v>30-45</v>
      </c>
      <c r="P3518" t="str">
        <f t="shared" si="327"/>
        <v>Medium</v>
      </c>
      <c r="Q3518" t="str">
        <f t="shared" si="328"/>
        <v>Mid-Term</v>
      </c>
      <c r="R3518" t="str">
        <f t="shared" si="329"/>
        <v>Zero Balance</v>
      </c>
      <c r="S3518" t="str">
        <f t="shared" si="330"/>
        <v>Normal</v>
      </c>
      <c r="T3518">
        <v>1</v>
      </c>
      <c r="U3518">
        <f t="shared" si="331"/>
        <v>0</v>
      </c>
    </row>
    <row r="3519" spans="1:21" x14ac:dyDescent="0.25">
      <c r="A3519">
        <v>2025</v>
      </c>
      <c r="B3519">
        <v>15757821</v>
      </c>
      <c r="C3519" t="s">
        <v>797</v>
      </c>
      <c r="D3519">
        <v>771</v>
      </c>
      <c r="E3519" t="s">
        <v>18</v>
      </c>
      <c r="F3519" t="s">
        <v>23</v>
      </c>
      <c r="G3519">
        <v>18</v>
      </c>
      <c r="H3519">
        <v>1</v>
      </c>
      <c r="I3519">
        <v>0</v>
      </c>
      <c r="J3519">
        <v>2</v>
      </c>
      <c r="K3519">
        <v>0</v>
      </c>
      <c r="L3519">
        <v>0</v>
      </c>
      <c r="M3519">
        <v>41543</v>
      </c>
      <c r="N3519">
        <v>0</v>
      </c>
      <c r="O3519" t="str">
        <f t="shared" si="326"/>
        <v>&lt;30</v>
      </c>
      <c r="P3519" t="str">
        <f t="shared" si="327"/>
        <v>High</v>
      </c>
      <c r="Q3519" t="str">
        <f t="shared" si="328"/>
        <v>New</v>
      </c>
      <c r="R3519" t="str">
        <f t="shared" si="329"/>
        <v>Zero Balance</v>
      </c>
      <c r="S3519" t="str">
        <f t="shared" si="330"/>
        <v>Normal</v>
      </c>
      <c r="T3519">
        <v>1</v>
      </c>
      <c r="U3519">
        <f t="shared" si="331"/>
        <v>0</v>
      </c>
    </row>
    <row r="3520" spans="1:21" x14ac:dyDescent="0.25">
      <c r="A3520">
        <v>2025</v>
      </c>
      <c r="B3520">
        <v>15600688</v>
      </c>
      <c r="C3520" t="s">
        <v>1696</v>
      </c>
      <c r="D3520">
        <v>600</v>
      </c>
      <c r="E3520" t="s">
        <v>15</v>
      </c>
      <c r="F3520" t="s">
        <v>16</v>
      </c>
      <c r="G3520">
        <v>39</v>
      </c>
      <c r="H3520">
        <v>5</v>
      </c>
      <c r="I3520">
        <v>0</v>
      </c>
      <c r="J3520">
        <v>2</v>
      </c>
      <c r="K3520">
        <v>0</v>
      </c>
      <c r="L3520">
        <v>0</v>
      </c>
      <c r="M3520">
        <v>118272</v>
      </c>
      <c r="N3520">
        <v>0</v>
      </c>
      <c r="O3520" t="str">
        <f t="shared" si="326"/>
        <v>30-45</v>
      </c>
      <c r="P3520" t="str">
        <f t="shared" si="327"/>
        <v>Medium</v>
      </c>
      <c r="Q3520" t="str">
        <f t="shared" si="328"/>
        <v>Mid-Term</v>
      </c>
      <c r="R3520" t="str">
        <f t="shared" si="329"/>
        <v>Zero Balance</v>
      </c>
      <c r="S3520" t="str">
        <f t="shared" si="330"/>
        <v>Normal</v>
      </c>
      <c r="T3520">
        <v>1</v>
      </c>
      <c r="U3520">
        <f t="shared" si="331"/>
        <v>0</v>
      </c>
    </row>
    <row r="3521" spans="1:21" x14ac:dyDescent="0.25">
      <c r="A3521">
        <v>2025</v>
      </c>
      <c r="B3521">
        <v>15594878</v>
      </c>
      <c r="C3521" t="s">
        <v>809</v>
      </c>
      <c r="D3521">
        <v>661</v>
      </c>
      <c r="E3521" t="s">
        <v>18</v>
      </c>
      <c r="F3521" t="s">
        <v>16</v>
      </c>
      <c r="G3521">
        <v>41</v>
      </c>
      <c r="H3521">
        <v>5</v>
      </c>
      <c r="I3521">
        <v>28083</v>
      </c>
      <c r="J3521">
        <v>1</v>
      </c>
      <c r="K3521">
        <v>1</v>
      </c>
      <c r="L3521">
        <v>0</v>
      </c>
      <c r="M3521">
        <v>69586</v>
      </c>
      <c r="N3521">
        <v>1</v>
      </c>
      <c r="O3521" t="str">
        <f t="shared" si="326"/>
        <v>30-45</v>
      </c>
      <c r="P3521" t="str">
        <f t="shared" si="327"/>
        <v>Medium</v>
      </c>
      <c r="Q3521" t="str">
        <f t="shared" si="328"/>
        <v>Mid-Term</v>
      </c>
      <c r="R3521" t="str">
        <f t="shared" si="329"/>
        <v>Low Balance</v>
      </c>
      <c r="S3521" t="str">
        <f t="shared" si="330"/>
        <v>Normal</v>
      </c>
      <c r="T3521">
        <v>1</v>
      </c>
      <c r="U3521">
        <f t="shared" si="331"/>
        <v>28083</v>
      </c>
    </row>
    <row r="3522" spans="1:21" x14ac:dyDescent="0.25">
      <c r="A3522">
        <v>2025</v>
      </c>
      <c r="B3522">
        <v>15569248</v>
      </c>
      <c r="C3522" t="s">
        <v>868</v>
      </c>
      <c r="D3522">
        <v>554</v>
      </c>
      <c r="E3522" t="s">
        <v>15</v>
      </c>
      <c r="F3522" t="s">
        <v>16</v>
      </c>
      <c r="G3522">
        <v>43</v>
      </c>
      <c r="H3522">
        <v>10</v>
      </c>
      <c r="I3522">
        <v>0</v>
      </c>
      <c r="J3522">
        <v>2</v>
      </c>
      <c r="K3522">
        <v>1</v>
      </c>
      <c r="L3522">
        <v>0</v>
      </c>
      <c r="M3522">
        <v>149629</v>
      </c>
      <c r="N3522">
        <v>1</v>
      </c>
      <c r="O3522" t="str">
        <f t="shared" ref="O3522:O3585" si="332">IF(G3522&lt;30,"&lt;30",IF(G3522&lt;=45,"30-45",IF(G3522&lt;=60,"46-60","60+")))</f>
        <v>30-45</v>
      </c>
      <c r="P3522" t="str">
        <f t="shared" ref="P3522:P3585" si="333">IF(D3522&lt;600,"Low",IF(D3522&lt;=750,"Medium","High"))</f>
        <v>Low</v>
      </c>
      <c r="Q3522" t="str">
        <f t="shared" ref="Q3522:Q3585" si="334">IF(H3522&lt;=3,"New",IF(H3522&lt;=7,"Mid-Term","Long-Term"))</f>
        <v>Long-Term</v>
      </c>
      <c r="R3522" t="str">
        <f t="shared" ref="R3522:R3585" si="335">IF(I3522=0,"Zero Balance",IF(I3522&lt;100000,"Low Balance","High Balance"))</f>
        <v>Zero Balance</v>
      </c>
      <c r="S3522" t="str">
        <f t="shared" ref="S3522:S3585" si="336">IF(I3522&gt;=100000,"High Value","Normal")</f>
        <v>Normal</v>
      </c>
      <c r="T3522">
        <v>1</v>
      </c>
      <c r="U3522">
        <f t="shared" ref="U3522:U3585" si="337">IF(N3522=1,I3522,0)</f>
        <v>0</v>
      </c>
    </row>
    <row r="3523" spans="1:21" x14ac:dyDescent="0.25">
      <c r="A3523">
        <v>2025</v>
      </c>
      <c r="B3523">
        <v>15812706</v>
      </c>
      <c r="C3523" t="s">
        <v>1697</v>
      </c>
      <c r="D3523">
        <v>627</v>
      </c>
      <c r="E3523" t="s">
        <v>18</v>
      </c>
      <c r="F3523" t="s">
        <v>23</v>
      </c>
      <c r="G3523">
        <v>49</v>
      </c>
      <c r="H3523">
        <v>4</v>
      </c>
      <c r="I3523">
        <v>111088</v>
      </c>
      <c r="J3523">
        <v>1</v>
      </c>
      <c r="K3523">
        <v>0</v>
      </c>
      <c r="L3523">
        <v>1</v>
      </c>
      <c r="M3523">
        <v>146680</v>
      </c>
      <c r="N3523">
        <v>0</v>
      </c>
      <c r="O3523" t="str">
        <f t="shared" si="332"/>
        <v>46-60</v>
      </c>
      <c r="P3523" t="str">
        <f t="shared" si="333"/>
        <v>Medium</v>
      </c>
      <c r="Q3523" t="str">
        <f t="shared" si="334"/>
        <v>Mid-Term</v>
      </c>
      <c r="R3523" t="str">
        <f t="shared" si="335"/>
        <v>High Balance</v>
      </c>
      <c r="S3523" t="str">
        <f t="shared" si="336"/>
        <v>High Value</v>
      </c>
      <c r="T3523">
        <v>1</v>
      </c>
      <c r="U3523">
        <f t="shared" si="337"/>
        <v>0</v>
      </c>
    </row>
    <row r="3524" spans="1:21" x14ac:dyDescent="0.25">
      <c r="A3524">
        <v>2025</v>
      </c>
      <c r="B3524">
        <v>15645045</v>
      </c>
      <c r="C3524" t="s">
        <v>1698</v>
      </c>
      <c r="D3524">
        <v>659</v>
      </c>
      <c r="E3524" t="s">
        <v>15</v>
      </c>
      <c r="F3524" t="s">
        <v>16</v>
      </c>
      <c r="G3524">
        <v>38</v>
      </c>
      <c r="H3524">
        <v>9</v>
      </c>
      <c r="I3524">
        <v>0</v>
      </c>
      <c r="J3524">
        <v>2</v>
      </c>
      <c r="K3524">
        <v>1</v>
      </c>
      <c r="L3524">
        <v>1</v>
      </c>
      <c r="M3524">
        <v>132809</v>
      </c>
      <c r="N3524">
        <v>0</v>
      </c>
      <c r="O3524" t="str">
        <f t="shared" si="332"/>
        <v>30-45</v>
      </c>
      <c r="P3524" t="str">
        <f t="shared" si="333"/>
        <v>Medium</v>
      </c>
      <c r="Q3524" t="str">
        <f t="shared" si="334"/>
        <v>Long-Term</v>
      </c>
      <c r="R3524" t="str">
        <f t="shared" si="335"/>
        <v>Zero Balance</v>
      </c>
      <c r="S3524" t="str">
        <f t="shared" si="336"/>
        <v>Normal</v>
      </c>
      <c r="T3524">
        <v>1</v>
      </c>
      <c r="U3524">
        <f t="shared" si="337"/>
        <v>0</v>
      </c>
    </row>
    <row r="3525" spans="1:21" x14ac:dyDescent="0.25">
      <c r="A3525">
        <v>2025</v>
      </c>
      <c r="B3525">
        <v>15766746</v>
      </c>
      <c r="C3525" t="s">
        <v>1699</v>
      </c>
      <c r="D3525">
        <v>835</v>
      </c>
      <c r="E3525" t="s">
        <v>15</v>
      </c>
      <c r="F3525" t="s">
        <v>23</v>
      </c>
      <c r="G3525">
        <v>35</v>
      </c>
      <c r="H3525">
        <v>6</v>
      </c>
      <c r="I3525">
        <v>127120</v>
      </c>
      <c r="J3525">
        <v>1</v>
      </c>
      <c r="K3525">
        <v>1</v>
      </c>
      <c r="L3525">
        <v>0</v>
      </c>
      <c r="M3525">
        <v>28708</v>
      </c>
      <c r="N3525">
        <v>0</v>
      </c>
      <c r="O3525" t="str">
        <f t="shared" si="332"/>
        <v>30-45</v>
      </c>
      <c r="P3525" t="str">
        <f t="shared" si="333"/>
        <v>High</v>
      </c>
      <c r="Q3525" t="str">
        <f t="shared" si="334"/>
        <v>Mid-Term</v>
      </c>
      <c r="R3525" t="str">
        <f t="shared" si="335"/>
        <v>High Balance</v>
      </c>
      <c r="S3525" t="str">
        <f t="shared" si="336"/>
        <v>High Value</v>
      </c>
      <c r="T3525">
        <v>1</v>
      </c>
      <c r="U3525">
        <f t="shared" si="337"/>
        <v>0</v>
      </c>
    </row>
    <row r="3526" spans="1:21" x14ac:dyDescent="0.25">
      <c r="A3526">
        <v>2025</v>
      </c>
      <c r="B3526">
        <v>15700383</v>
      </c>
      <c r="C3526" t="s">
        <v>1290</v>
      </c>
      <c r="D3526">
        <v>763</v>
      </c>
      <c r="E3526" t="s">
        <v>15</v>
      </c>
      <c r="F3526" t="s">
        <v>16</v>
      </c>
      <c r="G3526">
        <v>35</v>
      </c>
      <c r="H3526">
        <v>7</v>
      </c>
      <c r="I3526">
        <v>115652</v>
      </c>
      <c r="J3526">
        <v>2</v>
      </c>
      <c r="K3526">
        <v>1</v>
      </c>
      <c r="L3526">
        <v>1</v>
      </c>
      <c r="M3526">
        <v>104706</v>
      </c>
      <c r="N3526">
        <v>0</v>
      </c>
      <c r="O3526" t="str">
        <f t="shared" si="332"/>
        <v>30-45</v>
      </c>
      <c r="P3526" t="str">
        <f t="shared" si="333"/>
        <v>High</v>
      </c>
      <c r="Q3526" t="str">
        <f t="shared" si="334"/>
        <v>Mid-Term</v>
      </c>
      <c r="R3526" t="str">
        <f t="shared" si="335"/>
        <v>High Balance</v>
      </c>
      <c r="S3526" t="str">
        <f t="shared" si="336"/>
        <v>High Value</v>
      </c>
      <c r="T3526">
        <v>1</v>
      </c>
      <c r="U3526">
        <f t="shared" si="337"/>
        <v>0</v>
      </c>
    </row>
    <row r="3527" spans="1:21" x14ac:dyDescent="0.25">
      <c r="A3527">
        <v>2025</v>
      </c>
      <c r="B3527">
        <v>15632551</v>
      </c>
      <c r="C3527" t="s">
        <v>68</v>
      </c>
      <c r="D3527">
        <v>625</v>
      </c>
      <c r="E3527" t="s">
        <v>26</v>
      </c>
      <c r="F3527" t="s">
        <v>23</v>
      </c>
      <c r="G3527">
        <v>31</v>
      </c>
      <c r="H3527">
        <v>4</v>
      </c>
      <c r="I3527">
        <v>77743</v>
      </c>
      <c r="J3527">
        <v>2</v>
      </c>
      <c r="K3527">
        <v>1</v>
      </c>
      <c r="L3527">
        <v>0</v>
      </c>
      <c r="M3527">
        <v>75336</v>
      </c>
      <c r="N3527">
        <v>0</v>
      </c>
      <c r="O3527" t="str">
        <f t="shared" si="332"/>
        <v>30-45</v>
      </c>
      <c r="P3527" t="str">
        <f t="shared" si="333"/>
        <v>Medium</v>
      </c>
      <c r="Q3527" t="str">
        <f t="shared" si="334"/>
        <v>Mid-Term</v>
      </c>
      <c r="R3527" t="str">
        <f t="shared" si="335"/>
        <v>Low Balance</v>
      </c>
      <c r="S3527" t="str">
        <f t="shared" si="336"/>
        <v>Normal</v>
      </c>
      <c r="T3527">
        <v>1</v>
      </c>
      <c r="U3527">
        <f t="shared" si="337"/>
        <v>0</v>
      </c>
    </row>
    <row r="3528" spans="1:21" x14ac:dyDescent="0.25">
      <c r="A3528">
        <v>2025</v>
      </c>
      <c r="B3528">
        <v>15795129</v>
      </c>
      <c r="C3528" t="s">
        <v>1025</v>
      </c>
      <c r="D3528">
        <v>799</v>
      </c>
      <c r="E3528" t="s">
        <v>15</v>
      </c>
      <c r="F3528" t="s">
        <v>16</v>
      </c>
      <c r="G3528">
        <v>30</v>
      </c>
      <c r="H3528">
        <v>9</v>
      </c>
      <c r="I3528">
        <v>0</v>
      </c>
      <c r="J3528">
        <v>2</v>
      </c>
      <c r="K3528">
        <v>1</v>
      </c>
      <c r="L3528">
        <v>0</v>
      </c>
      <c r="M3528">
        <v>136828</v>
      </c>
      <c r="N3528">
        <v>0</v>
      </c>
      <c r="O3528" t="str">
        <f t="shared" si="332"/>
        <v>30-45</v>
      </c>
      <c r="P3528" t="str">
        <f t="shared" si="333"/>
        <v>High</v>
      </c>
      <c r="Q3528" t="str">
        <f t="shared" si="334"/>
        <v>Long-Term</v>
      </c>
      <c r="R3528" t="str">
        <f t="shared" si="335"/>
        <v>Zero Balance</v>
      </c>
      <c r="S3528" t="str">
        <f t="shared" si="336"/>
        <v>Normal</v>
      </c>
      <c r="T3528">
        <v>1</v>
      </c>
      <c r="U3528">
        <f t="shared" si="337"/>
        <v>0</v>
      </c>
    </row>
    <row r="3529" spans="1:21" x14ac:dyDescent="0.25">
      <c r="A3529">
        <v>2025</v>
      </c>
      <c r="B3529">
        <v>15650545</v>
      </c>
      <c r="C3529" t="s">
        <v>1700</v>
      </c>
      <c r="D3529">
        <v>849</v>
      </c>
      <c r="E3529" t="s">
        <v>15</v>
      </c>
      <c r="F3529" t="s">
        <v>23</v>
      </c>
      <c r="G3529">
        <v>69</v>
      </c>
      <c r="H3529">
        <v>7</v>
      </c>
      <c r="I3529">
        <v>71996</v>
      </c>
      <c r="J3529">
        <v>1</v>
      </c>
      <c r="K3529">
        <v>1</v>
      </c>
      <c r="L3529">
        <v>1</v>
      </c>
      <c r="M3529">
        <v>139066</v>
      </c>
      <c r="N3529">
        <v>0</v>
      </c>
      <c r="O3529" t="str">
        <f t="shared" si="332"/>
        <v>60+</v>
      </c>
      <c r="P3529" t="str">
        <f t="shared" si="333"/>
        <v>High</v>
      </c>
      <c r="Q3529" t="str">
        <f t="shared" si="334"/>
        <v>Mid-Term</v>
      </c>
      <c r="R3529" t="str">
        <f t="shared" si="335"/>
        <v>Low Balance</v>
      </c>
      <c r="S3529" t="str">
        <f t="shared" si="336"/>
        <v>Normal</v>
      </c>
      <c r="T3529">
        <v>1</v>
      </c>
      <c r="U3529">
        <f t="shared" si="337"/>
        <v>0</v>
      </c>
    </row>
    <row r="3530" spans="1:21" x14ac:dyDescent="0.25">
      <c r="A3530">
        <v>2025</v>
      </c>
      <c r="B3530">
        <v>15612769</v>
      </c>
      <c r="C3530" t="s">
        <v>390</v>
      </c>
      <c r="D3530">
        <v>692</v>
      </c>
      <c r="E3530" t="s">
        <v>15</v>
      </c>
      <c r="F3530" t="s">
        <v>23</v>
      </c>
      <c r="G3530">
        <v>28</v>
      </c>
      <c r="H3530">
        <v>5</v>
      </c>
      <c r="I3530">
        <v>61582</v>
      </c>
      <c r="J3530">
        <v>1</v>
      </c>
      <c r="K3530">
        <v>1</v>
      </c>
      <c r="L3530">
        <v>1</v>
      </c>
      <c r="M3530">
        <v>70180</v>
      </c>
      <c r="N3530">
        <v>0</v>
      </c>
      <c r="O3530" t="str">
        <f t="shared" si="332"/>
        <v>&lt;30</v>
      </c>
      <c r="P3530" t="str">
        <f t="shared" si="333"/>
        <v>Medium</v>
      </c>
      <c r="Q3530" t="str">
        <f t="shared" si="334"/>
        <v>Mid-Term</v>
      </c>
      <c r="R3530" t="str">
        <f t="shared" si="335"/>
        <v>Low Balance</v>
      </c>
      <c r="S3530" t="str">
        <f t="shared" si="336"/>
        <v>Normal</v>
      </c>
      <c r="T3530">
        <v>1</v>
      </c>
      <c r="U3530">
        <f t="shared" si="337"/>
        <v>0</v>
      </c>
    </row>
    <row r="3531" spans="1:21" x14ac:dyDescent="0.25">
      <c r="A3531">
        <v>2025</v>
      </c>
      <c r="B3531">
        <v>15710853</v>
      </c>
      <c r="C3531" t="s">
        <v>617</v>
      </c>
      <c r="D3531">
        <v>623</v>
      </c>
      <c r="E3531" t="s">
        <v>15</v>
      </c>
      <c r="F3531" t="s">
        <v>16</v>
      </c>
      <c r="G3531">
        <v>24</v>
      </c>
      <c r="H3531">
        <v>5</v>
      </c>
      <c r="I3531">
        <v>0</v>
      </c>
      <c r="J3531">
        <v>2</v>
      </c>
      <c r="K3531">
        <v>1</v>
      </c>
      <c r="L3531">
        <v>0</v>
      </c>
      <c r="M3531">
        <v>116160</v>
      </c>
      <c r="N3531">
        <v>0</v>
      </c>
      <c r="O3531" t="str">
        <f t="shared" si="332"/>
        <v>&lt;30</v>
      </c>
      <c r="P3531" t="str">
        <f t="shared" si="333"/>
        <v>Medium</v>
      </c>
      <c r="Q3531" t="str">
        <f t="shared" si="334"/>
        <v>Mid-Term</v>
      </c>
      <c r="R3531" t="str">
        <f t="shared" si="335"/>
        <v>Zero Balance</v>
      </c>
      <c r="S3531" t="str">
        <f t="shared" si="336"/>
        <v>Normal</v>
      </c>
      <c r="T3531">
        <v>1</v>
      </c>
      <c r="U3531">
        <f t="shared" si="337"/>
        <v>0</v>
      </c>
    </row>
    <row r="3532" spans="1:21" x14ac:dyDescent="0.25">
      <c r="A3532">
        <v>2025</v>
      </c>
      <c r="B3532">
        <v>15623712</v>
      </c>
      <c r="C3532" t="s">
        <v>1701</v>
      </c>
      <c r="D3532">
        <v>453</v>
      </c>
      <c r="E3532" t="s">
        <v>18</v>
      </c>
      <c r="F3532" t="s">
        <v>16</v>
      </c>
      <c r="G3532">
        <v>42</v>
      </c>
      <c r="H3532">
        <v>5</v>
      </c>
      <c r="I3532">
        <v>0</v>
      </c>
      <c r="J3532">
        <v>3</v>
      </c>
      <c r="K3532">
        <v>1</v>
      </c>
      <c r="L3532">
        <v>0</v>
      </c>
      <c r="M3532">
        <v>83008</v>
      </c>
      <c r="N3532">
        <v>1</v>
      </c>
      <c r="O3532" t="str">
        <f t="shared" si="332"/>
        <v>30-45</v>
      </c>
      <c r="P3532" t="str">
        <f t="shared" si="333"/>
        <v>Low</v>
      </c>
      <c r="Q3532" t="str">
        <f t="shared" si="334"/>
        <v>Mid-Term</v>
      </c>
      <c r="R3532" t="str">
        <f t="shared" si="335"/>
        <v>Zero Balance</v>
      </c>
      <c r="S3532" t="str">
        <f t="shared" si="336"/>
        <v>Normal</v>
      </c>
      <c r="T3532">
        <v>1</v>
      </c>
      <c r="U3532">
        <f t="shared" si="337"/>
        <v>0</v>
      </c>
    </row>
    <row r="3533" spans="1:21" x14ac:dyDescent="0.25">
      <c r="A3533">
        <v>2025</v>
      </c>
      <c r="B3533">
        <v>15653251</v>
      </c>
      <c r="C3533" t="s">
        <v>1702</v>
      </c>
      <c r="D3533">
        <v>408</v>
      </c>
      <c r="E3533" t="s">
        <v>15</v>
      </c>
      <c r="F3533" t="s">
        <v>16</v>
      </c>
      <c r="G3533">
        <v>84</v>
      </c>
      <c r="H3533">
        <v>8</v>
      </c>
      <c r="I3533">
        <v>87873</v>
      </c>
      <c r="J3533">
        <v>1</v>
      </c>
      <c r="K3533">
        <v>0</v>
      </c>
      <c r="L3533">
        <v>0</v>
      </c>
      <c r="M3533">
        <v>188485</v>
      </c>
      <c r="N3533">
        <v>1</v>
      </c>
      <c r="O3533" t="str">
        <f t="shared" si="332"/>
        <v>60+</v>
      </c>
      <c r="P3533" t="str">
        <f t="shared" si="333"/>
        <v>Low</v>
      </c>
      <c r="Q3533" t="str">
        <f t="shared" si="334"/>
        <v>Long-Term</v>
      </c>
      <c r="R3533" t="str">
        <f t="shared" si="335"/>
        <v>Low Balance</v>
      </c>
      <c r="S3533" t="str">
        <f t="shared" si="336"/>
        <v>Normal</v>
      </c>
      <c r="T3533">
        <v>1</v>
      </c>
      <c r="U3533">
        <f t="shared" si="337"/>
        <v>87873</v>
      </c>
    </row>
    <row r="3534" spans="1:21" x14ac:dyDescent="0.25">
      <c r="A3534">
        <v>2025</v>
      </c>
      <c r="B3534">
        <v>15755077</v>
      </c>
      <c r="C3534" t="s">
        <v>1261</v>
      </c>
      <c r="D3534">
        <v>778</v>
      </c>
      <c r="E3534" t="s">
        <v>26</v>
      </c>
      <c r="F3534" t="s">
        <v>16</v>
      </c>
      <c r="G3534">
        <v>37</v>
      </c>
      <c r="H3534">
        <v>0</v>
      </c>
      <c r="I3534">
        <v>105618</v>
      </c>
      <c r="J3534">
        <v>2</v>
      </c>
      <c r="K3534">
        <v>1</v>
      </c>
      <c r="L3534">
        <v>1</v>
      </c>
      <c r="M3534">
        <v>133700</v>
      </c>
      <c r="N3534">
        <v>1</v>
      </c>
      <c r="O3534" t="str">
        <f t="shared" si="332"/>
        <v>30-45</v>
      </c>
      <c r="P3534" t="str">
        <f t="shared" si="333"/>
        <v>High</v>
      </c>
      <c r="Q3534" t="str">
        <f t="shared" si="334"/>
        <v>New</v>
      </c>
      <c r="R3534" t="str">
        <f t="shared" si="335"/>
        <v>High Balance</v>
      </c>
      <c r="S3534" t="str">
        <f t="shared" si="336"/>
        <v>High Value</v>
      </c>
      <c r="T3534">
        <v>1</v>
      </c>
      <c r="U3534">
        <f t="shared" si="337"/>
        <v>105618</v>
      </c>
    </row>
    <row r="3535" spans="1:21" x14ac:dyDescent="0.25">
      <c r="A3535">
        <v>2025</v>
      </c>
      <c r="B3535">
        <v>15808557</v>
      </c>
      <c r="C3535" t="s">
        <v>851</v>
      </c>
      <c r="D3535">
        <v>695</v>
      </c>
      <c r="E3535" t="s">
        <v>15</v>
      </c>
      <c r="F3535" t="s">
        <v>16</v>
      </c>
      <c r="G3535">
        <v>42</v>
      </c>
      <c r="H3535">
        <v>5</v>
      </c>
      <c r="I3535">
        <v>0</v>
      </c>
      <c r="J3535">
        <v>1</v>
      </c>
      <c r="K3535">
        <v>0</v>
      </c>
      <c r="L3535">
        <v>1</v>
      </c>
      <c r="M3535">
        <v>72172</v>
      </c>
      <c r="N3535">
        <v>1</v>
      </c>
      <c r="O3535" t="str">
        <f t="shared" si="332"/>
        <v>30-45</v>
      </c>
      <c r="P3535" t="str">
        <f t="shared" si="333"/>
        <v>Medium</v>
      </c>
      <c r="Q3535" t="str">
        <f t="shared" si="334"/>
        <v>Mid-Term</v>
      </c>
      <c r="R3535" t="str">
        <f t="shared" si="335"/>
        <v>Zero Balance</v>
      </c>
      <c r="S3535" t="str">
        <f t="shared" si="336"/>
        <v>Normal</v>
      </c>
      <c r="T3535">
        <v>1</v>
      </c>
      <c r="U3535">
        <f t="shared" si="337"/>
        <v>0</v>
      </c>
    </row>
    <row r="3536" spans="1:21" x14ac:dyDescent="0.25">
      <c r="A3536">
        <v>2025</v>
      </c>
      <c r="B3536">
        <v>15614687</v>
      </c>
      <c r="C3536" t="s">
        <v>153</v>
      </c>
      <c r="D3536">
        <v>677</v>
      </c>
      <c r="E3536" t="s">
        <v>26</v>
      </c>
      <c r="F3536" t="s">
        <v>16</v>
      </c>
      <c r="G3536">
        <v>44</v>
      </c>
      <c r="H3536">
        <v>4</v>
      </c>
      <c r="I3536">
        <v>148771</v>
      </c>
      <c r="J3536">
        <v>2</v>
      </c>
      <c r="K3536">
        <v>1</v>
      </c>
      <c r="L3536">
        <v>1</v>
      </c>
      <c r="M3536">
        <v>191058</v>
      </c>
      <c r="N3536">
        <v>0</v>
      </c>
      <c r="O3536" t="str">
        <f t="shared" si="332"/>
        <v>30-45</v>
      </c>
      <c r="P3536" t="str">
        <f t="shared" si="333"/>
        <v>Medium</v>
      </c>
      <c r="Q3536" t="str">
        <f t="shared" si="334"/>
        <v>Mid-Term</v>
      </c>
      <c r="R3536" t="str">
        <f t="shared" si="335"/>
        <v>High Balance</v>
      </c>
      <c r="S3536" t="str">
        <f t="shared" si="336"/>
        <v>High Value</v>
      </c>
      <c r="T3536">
        <v>1</v>
      </c>
      <c r="U3536">
        <f t="shared" si="337"/>
        <v>0</v>
      </c>
    </row>
    <row r="3537" spans="1:21" x14ac:dyDescent="0.25">
      <c r="A3537">
        <v>2025</v>
      </c>
      <c r="B3537">
        <v>15626882</v>
      </c>
      <c r="C3537" t="s">
        <v>1703</v>
      </c>
      <c r="D3537">
        <v>662</v>
      </c>
      <c r="E3537" t="s">
        <v>18</v>
      </c>
      <c r="F3537" t="s">
        <v>23</v>
      </c>
      <c r="G3537">
        <v>37</v>
      </c>
      <c r="H3537">
        <v>5</v>
      </c>
      <c r="I3537">
        <v>94901</v>
      </c>
      <c r="J3537">
        <v>1</v>
      </c>
      <c r="K3537">
        <v>1</v>
      </c>
      <c r="L3537">
        <v>1</v>
      </c>
      <c r="M3537">
        <v>48234</v>
      </c>
      <c r="N3537">
        <v>0</v>
      </c>
      <c r="O3537" t="str">
        <f t="shared" si="332"/>
        <v>30-45</v>
      </c>
      <c r="P3537" t="str">
        <f t="shared" si="333"/>
        <v>Medium</v>
      </c>
      <c r="Q3537" t="str">
        <f t="shared" si="334"/>
        <v>Mid-Term</v>
      </c>
      <c r="R3537" t="str">
        <f t="shared" si="335"/>
        <v>Low Balance</v>
      </c>
      <c r="S3537" t="str">
        <f t="shared" si="336"/>
        <v>Normal</v>
      </c>
      <c r="T3537">
        <v>1</v>
      </c>
      <c r="U3537">
        <f t="shared" si="337"/>
        <v>0</v>
      </c>
    </row>
    <row r="3538" spans="1:21" x14ac:dyDescent="0.25">
      <c r="A3538">
        <v>2025</v>
      </c>
      <c r="B3538">
        <v>15748034</v>
      </c>
      <c r="C3538" t="s">
        <v>1704</v>
      </c>
      <c r="D3538">
        <v>534</v>
      </c>
      <c r="E3538" t="s">
        <v>15</v>
      </c>
      <c r="F3538" t="s">
        <v>23</v>
      </c>
      <c r="G3538">
        <v>29</v>
      </c>
      <c r="H3538">
        <v>7</v>
      </c>
      <c r="I3538">
        <v>174852</v>
      </c>
      <c r="J3538">
        <v>1</v>
      </c>
      <c r="K3538">
        <v>1</v>
      </c>
      <c r="L3538">
        <v>1</v>
      </c>
      <c r="M3538">
        <v>79178</v>
      </c>
      <c r="N3538">
        <v>0</v>
      </c>
      <c r="O3538" t="str">
        <f t="shared" si="332"/>
        <v>&lt;30</v>
      </c>
      <c r="P3538" t="str">
        <f t="shared" si="333"/>
        <v>Low</v>
      </c>
      <c r="Q3538" t="str">
        <f t="shared" si="334"/>
        <v>Mid-Term</v>
      </c>
      <c r="R3538" t="str">
        <f t="shared" si="335"/>
        <v>High Balance</v>
      </c>
      <c r="S3538" t="str">
        <f t="shared" si="336"/>
        <v>High Value</v>
      </c>
      <c r="T3538">
        <v>1</v>
      </c>
      <c r="U3538">
        <f t="shared" si="337"/>
        <v>0</v>
      </c>
    </row>
    <row r="3539" spans="1:21" x14ac:dyDescent="0.25">
      <c r="A3539">
        <v>2025</v>
      </c>
      <c r="B3539">
        <v>15632324</v>
      </c>
      <c r="C3539" t="s">
        <v>387</v>
      </c>
      <c r="D3539">
        <v>602</v>
      </c>
      <c r="E3539" t="s">
        <v>15</v>
      </c>
      <c r="F3539" t="s">
        <v>23</v>
      </c>
      <c r="G3539">
        <v>59</v>
      </c>
      <c r="H3539">
        <v>7</v>
      </c>
      <c r="I3539">
        <v>0</v>
      </c>
      <c r="J3539">
        <v>2</v>
      </c>
      <c r="K3539">
        <v>1</v>
      </c>
      <c r="L3539">
        <v>1</v>
      </c>
      <c r="M3539">
        <v>162347</v>
      </c>
      <c r="N3539">
        <v>0</v>
      </c>
      <c r="O3539" t="str">
        <f t="shared" si="332"/>
        <v>46-60</v>
      </c>
      <c r="P3539" t="str">
        <f t="shared" si="333"/>
        <v>Medium</v>
      </c>
      <c r="Q3539" t="str">
        <f t="shared" si="334"/>
        <v>Mid-Term</v>
      </c>
      <c r="R3539" t="str">
        <f t="shared" si="335"/>
        <v>Zero Balance</v>
      </c>
      <c r="S3539" t="str">
        <f t="shared" si="336"/>
        <v>Normal</v>
      </c>
      <c r="T3539">
        <v>1</v>
      </c>
      <c r="U3539">
        <f t="shared" si="337"/>
        <v>0</v>
      </c>
    </row>
    <row r="3540" spans="1:21" x14ac:dyDescent="0.25">
      <c r="A3540">
        <v>2025</v>
      </c>
      <c r="B3540">
        <v>15761023</v>
      </c>
      <c r="C3540" t="s">
        <v>761</v>
      </c>
      <c r="D3540">
        <v>554</v>
      </c>
      <c r="E3540" t="s">
        <v>26</v>
      </c>
      <c r="F3540" t="s">
        <v>16</v>
      </c>
      <c r="G3540">
        <v>43</v>
      </c>
      <c r="H3540">
        <v>2</v>
      </c>
      <c r="I3540">
        <v>120847</v>
      </c>
      <c r="J3540">
        <v>1</v>
      </c>
      <c r="K3540">
        <v>1</v>
      </c>
      <c r="L3540">
        <v>0</v>
      </c>
      <c r="M3540">
        <v>7612</v>
      </c>
      <c r="N3540">
        <v>1</v>
      </c>
      <c r="O3540" t="str">
        <f t="shared" si="332"/>
        <v>30-45</v>
      </c>
      <c r="P3540" t="str">
        <f t="shared" si="333"/>
        <v>Low</v>
      </c>
      <c r="Q3540" t="str">
        <f t="shared" si="334"/>
        <v>New</v>
      </c>
      <c r="R3540" t="str">
        <f t="shared" si="335"/>
        <v>High Balance</v>
      </c>
      <c r="S3540" t="str">
        <f t="shared" si="336"/>
        <v>High Value</v>
      </c>
      <c r="T3540">
        <v>1</v>
      </c>
      <c r="U3540">
        <f t="shared" si="337"/>
        <v>120847</v>
      </c>
    </row>
    <row r="3541" spans="1:21" x14ac:dyDescent="0.25">
      <c r="A3541">
        <v>2025</v>
      </c>
      <c r="B3541">
        <v>15761453</v>
      </c>
      <c r="C3541" t="s">
        <v>1369</v>
      </c>
      <c r="D3541">
        <v>667</v>
      </c>
      <c r="E3541" t="s">
        <v>15</v>
      </c>
      <c r="F3541" t="s">
        <v>23</v>
      </c>
      <c r="G3541">
        <v>42</v>
      </c>
      <c r="H3541">
        <v>6</v>
      </c>
      <c r="I3541">
        <v>0</v>
      </c>
      <c r="J3541">
        <v>1</v>
      </c>
      <c r="K3541">
        <v>1</v>
      </c>
      <c r="L3541">
        <v>0</v>
      </c>
      <c r="M3541">
        <v>88890</v>
      </c>
      <c r="N3541">
        <v>0</v>
      </c>
      <c r="O3541" t="str">
        <f t="shared" si="332"/>
        <v>30-45</v>
      </c>
      <c r="P3541" t="str">
        <f t="shared" si="333"/>
        <v>Medium</v>
      </c>
      <c r="Q3541" t="str">
        <f t="shared" si="334"/>
        <v>Mid-Term</v>
      </c>
      <c r="R3541" t="str">
        <f t="shared" si="335"/>
        <v>Zero Balance</v>
      </c>
      <c r="S3541" t="str">
        <f t="shared" si="336"/>
        <v>Normal</v>
      </c>
      <c r="T3541">
        <v>1</v>
      </c>
      <c r="U3541">
        <f t="shared" si="337"/>
        <v>0</v>
      </c>
    </row>
    <row r="3542" spans="1:21" x14ac:dyDescent="0.25">
      <c r="A3542">
        <v>2025</v>
      </c>
      <c r="B3542">
        <v>15646726</v>
      </c>
      <c r="C3542" t="s">
        <v>199</v>
      </c>
      <c r="D3542">
        <v>672</v>
      </c>
      <c r="E3542" t="s">
        <v>15</v>
      </c>
      <c r="F3542" t="s">
        <v>23</v>
      </c>
      <c r="G3542">
        <v>43</v>
      </c>
      <c r="H3542">
        <v>5</v>
      </c>
      <c r="I3542">
        <v>0</v>
      </c>
      <c r="J3542">
        <v>1</v>
      </c>
      <c r="K3542">
        <v>0</v>
      </c>
      <c r="L3542">
        <v>0</v>
      </c>
      <c r="M3542">
        <v>63833</v>
      </c>
      <c r="N3542">
        <v>0</v>
      </c>
      <c r="O3542" t="str">
        <f t="shared" si="332"/>
        <v>30-45</v>
      </c>
      <c r="P3542" t="str">
        <f t="shared" si="333"/>
        <v>Medium</v>
      </c>
      <c r="Q3542" t="str">
        <f t="shared" si="334"/>
        <v>Mid-Term</v>
      </c>
      <c r="R3542" t="str">
        <f t="shared" si="335"/>
        <v>Zero Balance</v>
      </c>
      <c r="S3542" t="str">
        <f t="shared" si="336"/>
        <v>Normal</v>
      </c>
      <c r="T3542">
        <v>1</v>
      </c>
      <c r="U3542">
        <f t="shared" si="337"/>
        <v>0</v>
      </c>
    </row>
    <row r="3543" spans="1:21" x14ac:dyDescent="0.25">
      <c r="A3543">
        <v>2025</v>
      </c>
      <c r="B3543">
        <v>15637169</v>
      </c>
      <c r="C3543" t="s">
        <v>44</v>
      </c>
      <c r="D3543">
        <v>838</v>
      </c>
      <c r="E3543" t="s">
        <v>18</v>
      </c>
      <c r="F3543" t="s">
        <v>16</v>
      </c>
      <c r="G3543">
        <v>67</v>
      </c>
      <c r="H3543">
        <v>4</v>
      </c>
      <c r="I3543">
        <v>103268</v>
      </c>
      <c r="J3543">
        <v>1</v>
      </c>
      <c r="K3543">
        <v>1</v>
      </c>
      <c r="L3543">
        <v>1</v>
      </c>
      <c r="M3543">
        <v>78310</v>
      </c>
      <c r="N3543">
        <v>0</v>
      </c>
      <c r="O3543" t="str">
        <f t="shared" si="332"/>
        <v>60+</v>
      </c>
      <c r="P3543" t="str">
        <f t="shared" si="333"/>
        <v>High</v>
      </c>
      <c r="Q3543" t="str">
        <f t="shared" si="334"/>
        <v>Mid-Term</v>
      </c>
      <c r="R3543" t="str">
        <f t="shared" si="335"/>
        <v>High Balance</v>
      </c>
      <c r="S3543" t="str">
        <f t="shared" si="336"/>
        <v>High Value</v>
      </c>
      <c r="T3543">
        <v>1</v>
      </c>
      <c r="U3543">
        <f t="shared" si="337"/>
        <v>0</v>
      </c>
    </row>
    <row r="3544" spans="1:21" x14ac:dyDescent="0.25">
      <c r="A3544">
        <v>2025</v>
      </c>
      <c r="B3544">
        <v>15636024</v>
      </c>
      <c r="C3544" t="s">
        <v>730</v>
      </c>
      <c r="D3544">
        <v>692</v>
      </c>
      <c r="E3544" t="s">
        <v>18</v>
      </c>
      <c r="F3544" t="s">
        <v>16</v>
      </c>
      <c r="G3544">
        <v>34</v>
      </c>
      <c r="H3544">
        <v>4</v>
      </c>
      <c r="I3544">
        <v>109699</v>
      </c>
      <c r="J3544">
        <v>1</v>
      </c>
      <c r="K3544">
        <v>1</v>
      </c>
      <c r="L3544">
        <v>1</v>
      </c>
      <c r="M3544">
        <v>37899</v>
      </c>
      <c r="N3544">
        <v>0</v>
      </c>
      <c r="O3544" t="str">
        <f t="shared" si="332"/>
        <v>30-45</v>
      </c>
      <c r="P3544" t="str">
        <f t="shared" si="333"/>
        <v>Medium</v>
      </c>
      <c r="Q3544" t="str">
        <f t="shared" si="334"/>
        <v>Mid-Term</v>
      </c>
      <c r="R3544" t="str">
        <f t="shared" si="335"/>
        <v>High Balance</v>
      </c>
      <c r="S3544" t="str">
        <f t="shared" si="336"/>
        <v>High Value</v>
      </c>
      <c r="T3544">
        <v>1</v>
      </c>
      <c r="U3544">
        <f t="shared" si="337"/>
        <v>0</v>
      </c>
    </row>
    <row r="3545" spans="1:21" x14ac:dyDescent="0.25">
      <c r="A3545">
        <v>2025</v>
      </c>
      <c r="B3545">
        <v>15801218</v>
      </c>
      <c r="C3545" t="s">
        <v>1705</v>
      </c>
      <c r="D3545">
        <v>675</v>
      </c>
      <c r="E3545" t="s">
        <v>15</v>
      </c>
      <c r="F3545" t="s">
        <v>23</v>
      </c>
      <c r="G3545">
        <v>49</v>
      </c>
      <c r="H3545">
        <v>8</v>
      </c>
      <c r="I3545">
        <v>135133</v>
      </c>
      <c r="J3545">
        <v>1</v>
      </c>
      <c r="K3545">
        <v>0</v>
      </c>
      <c r="L3545">
        <v>1</v>
      </c>
      <c r="M3545">
        <v>179521</v>
      </c>
      <c r="N3545">
        <v>1</v>
      </c>
      <c r="O3545" t="str">
        <f t="shared" si="332"/>
        <v>46-60</v>
      </c>
      <c r="P3545" t="str">
        <f t="shared" si="333"/>
        <v>Medium</v>
      </c>
      <c r="Q3545" t="str">
        <f t="shared" si="334"/>
        <v>Long-Term</v>
      </c>
      <c r="R3545" t="str">
        <f t="shared" si="335"/>
        <v>High Balance</v>
      </c>
      <c r="S3545" t="str">
        <f t="shared" si="336"/>
        <v>High Value</v>
      </c>
      <c r="T3545">
        <v>1</v>
      </c>
      <c r="U3545">
        <f t="shared" si="337"/>
        <v>135133</v>
      </c>
    </row>
    <row r="3546" spans="1:21" x14ac:dyDescent="0.25">
      <c r="A3546">
        <v>2025</v>
      </c>
      <c r="B3546">
        <v>15642655</v>
      </c>
      <c r="C3546" t="s">
        <v>583</v>
      </c>
      <c r="D3546">
        <v>731</v>
      </c>
      <c r="E3546" t="s">
        <v>18</v>
      </c>
      <c r="F3546" t="s">
        <v>23</v>
      </c>
      <c r="G3546">
        <v>33</v>
      </c>
      <c r="H3546">
        <v>1</v>
      </c>
      <c r="I3546">
        <v>0</v>
      </c>
      <c r="J3546">
        <v>1</v>
      </c>
      <c r="K3546">
        <v>1</v>
      </c>
      <c r="L3546">
        <v>0</v>
      </c>
      <c r="M3546">
        <v>130727</v>
      </c>
      <c r="N3546">
        <v>0</v>
      </c>
      <c r="O3546" t="str">
        <f t="shared" si="332"/>
        <v>30-45</v>
      </c>
      <c r="P3546" t="str">
        <f t="shared" si="333"/>
        <v>Medium</v>
      </c>
      <c r="Q3546" t="str">
        <f t="shared" si="334"/>
        <v>New</v>
      </c>
      <c r="R3546" t="str">
        <f t="shared" si="335"/>
        <v>Zero Balance</v>
      </c>
      <c r="S3546" t="str">
        <f t="shared" si="336"/>
        <v>Normal</v>
      </c>
      <c r="T3546">
        <v>1</v>
      </c>
      <c r="U3546">
        <f t="shared" si="337"/>
        <v>0</v>
      </c>
    </row>
    <row r="3547" spans="1:21" x14ac:dyDescent="0.25">
      <c r="A3547">
        <v>2025</v>
      </c>
      <c r="B3547">
        <v>15690130</v>
      </c>
      <c r="C3547" t="s">
        <v>1706</v>
      </c>
      <c r="D3547">
        <v>468</v>
      </c>
      <c r="E3547" t="s">
        <v>15</v>
      </c>
      <c r="F3547" t="s">
        <v>16</v>
      </c>
      <c r="G3547">
        <v>32</v>
      </c>
      <c r="H3547">
        <v>8</v>
      </c>
      <c r="I3547">
        <v>137649</v>
      </c>
      <c r="J3547">
        <v>1</v>
      </c>
      <c r="K3547">
        <v>0</v>
      </c>
      <c r="L3547">
        <v>0</v>
      </c>
      <c r="M3547">
        <v>198714</v>
      </c>
      <c r="N3547">
        <v>0</v>
      </c>
      <c r="O3547" t="str">
        <f t="shared" si="332"/>
        <v>30-45</v>
      </c>
      <c r="P3547" t="str">
        <f t="shared" si="333"/>
        <v>Low</v>
      </c>
      <c r="Q3547" t="str">
        <f t="shared" si="334"/>
        <v>Long-Term</v>
      </c>
      <c r="R3547" t="str">
        <f t="shared" si="335"/>
        <v>High Balance</v>
      </c>
      <c r="S3547" t="str">
        <f t="shared" si="336"/>
        <v>High Value</v>
      </c>
      <c r="T3547">
        <v>1</v>
      </c>
      <c r="U3547">
        <f t="shared" si="337"/>
        <v>0</v>
      </c>
    </row>
    <row r="3548" spans="1:21" x14ac:dyDescent="0.25">
      <c r="A3548">
        <v>2025</v>
      </c>
      <c r="B3548">
        <v>15653753</v>
      </c>
      <c r="C3548" t="s">
        <v>1533</v>
      </c>
      <c r="D3548">
        <v>542</v>
      </c>
      <c r="E3548" t="s">
        <v>18</v>
      </c>
      <c r="F3548" t="s">
        <v>23</v>
      </c>
      <c r="G3548">
        <v>43</v>
      </c>
      <c r="H3548">
        <v>6</v>
      </c>
      <c r="I3548">
        <v>113568</v>
      </c>
      <c r="J3548">
        <v>1</v>
      </c>
      <c r="K3548">
        <v>1</v>
      </c>
      <c r="L3548">
        <v>0</v>
      </c>
      <c r="M3548">
        <v>89543</v>
      </c>
      <c r="N3548">
        <v>0</v>
      </c>
      <c r="O3548" t="str">
        <f t="shared" si="332"/>
        <v>30-45</v>
      </c>
      <c r="P3548" t="str">
        <f t="shared" si="333"/>
        <v>Low</v>
      </c>
      <c r="Q3548" t="str">
        <f t="shared" si="334"/>
        <v>Mid-Term</v>
      </c>
      <c r="R3548" t="str">
        <f t="shared" si="335"/>
        <v>High Balance</v>
      </c>
      <c r="S3548" t="str">
        <f t="shared" si="336"/>
        <v>High Value</v>
      </c>
      <c r="T3548">
        <v>1</v>
      </c>
      <c r="U3548">
        <f t="shared" si="337"/>
        <v>0</v>
      </c>
    </row>
    <row r="3549" spans="1:21" x14ac:dyDescent="0.25">
      <c r="A3549">
        <v>2025</v>
      </c>
      <c r="B3549">
        <v>15641359</v>
      </c>
      <c r="C3549" t="s">
        <v>286</v>
      </c>
      <c r="D3549">
        <v>662</v>
      </c>
      <c r="E3549" t="s">
        <v>18</v>
      </c>
      <c r="F3549" t="s">
        <v>16</v>
      </c>
      <c r="G3549">
        <v>35</v>
      </c>
      <c r="H3549">
        <v>6</v>
      </c>
      <c r="I3549">
        <v>0</v>
      </c>
      <c r="J3549">
        <v>2</v>
      </c>
      <c r="K3549">
        <v>0</v>
      </c>
      <c r="L3549">
        <v>0</v>
      </c>
      <c r="M3549">
        <v>2424</v>
      </c>
      <c r="N3549">
        <v>1</v>
      </c>
      <c r="O3549" t="str">
        <f t="shared" si="332"/>
        <v>30-45</v>
      </c>
      <c r="P3549" t="str">
        <f t="shared" si="333"/>
        <v>Medium</v>
      </c>
      <c r="Q3549" t="str">
        <f t="shared" si="334"/>
        <v>Mid-Term</v>
      </c>
      <c r="R3549" t="str">
        <f t="shared" si="335"/>
        <v>Zero Balance</v>
      </c>
      <c r="S3549" t="str">
        <f t="shared" si="336"/>
        <v>Normal</v>
      </c>
      <c r="T3549">
        <v>1</v>
      </c>
      <c r="U3549">
        <f t="shared" si="337"/>
        <v>0</v>
      </c>
    </row>
    <row r="3550" spans="1:21" x14ac:dyDescent="0.25">
      <c r="A3550">
        <v>2025</v>
      </c>
      <c r="B3550">
        <v>15776827</v>
      </c>
      <c r="C3550" t="s">
        <v>1522</v>
      </c>
      <c r="D3550">
        <v>770</v>
      </c>
      <c r="E3550" t="s">
        <v>26</v>
      </c>
      <c r="F3550" t="s">
        <v>23</v>
      </c>
      <c r="G3550">
        <v>37</v>
      </c>
      <c r="H3550">
        <v>5</v>
      </c>
      <c r="I3550">
        <v>141547</v>
      </c>
      <c r="J3550">
        <v>2</v>
      </c>
      <c r="K3550">
        <v>0</v>
      </c>
      <c r="L3550">
        <v>1</v>
      </c>
      <c r="M3550">
        <v>180327</v>
      </c>
      <c r="N3550">
        <v>0</v>
      </c>
      <c r="O3550" t="str">
        <f t="shared" si="332"/>
        <v>30-45</v>
      </c>
      <c r="P3550" t="str">
        <f t="shared" si="333"/>
        <v>High</v>
      </c>
      <c r="Q3550" t="str">
        <f t="shared" si="334"/>
        <v>Mid-Term</v>
      </c>
      <c r="R3550" t="str">
        <f t="shared" si="335"/>
        <v>High Balance</v>
      </c>
      <c r="S3550" t="str">
        <f t="shared" si="336"/>
        <v>High Value</v>
      </c>
      <c r="T3550">
        <v>1</v>
      </c>
      <c r="U3550">
        <f t="shared" si="337"/>
        <v>0</v>
      </c>
    </row>
    <row r="3551" spans="1:21" x14ac:dyDescent="0.25">
      <c r="A3551">
        <v>2025</v>
      </c>
      <c r="B3551">
        <v>15647725</v>
      </c>
      <c r="C3551" t="s">
        <v>577</v>
      </c>
      <c r="D3551">
        <v>675</v>
      </c>
      <c r="E3551" t="s">
        <v>15</v>
      </c>
      <c r="F3551" t="s">
        <v>16</v>
      </c>
      <c r="G3551">
        <v>61</v>
      </c>
      <c r="H3551">
        <v>5</v>
      </c>
      <c r="I3551">
        <v>62055</v>
      </c>
      <c r="J3551">
        <v>3</v>
      </c>
      <c r="K3551">
        <v>1</v>
      </c>
      <c r="L3551">
        <v>0</v>
      </c>
      <c r="M3551">
        <v>166305</v>
      </c>
      <c r="N3551">
        <v>1</v>
      </c>
      <c r="O3551" t="str">
        <f t="shared" si="332"/>
        <v>60+</v>
      </c>
      <c r="P3551" t="str">
        <f t="shared" si="333"/>
        <v>Medium</v>
      </c>
      <c r="Q3551" t="str">
        <f t="shared" si="334"/>
        <v>Mid-Term</v>
      </c>
      <c r="R3551" t="str">
        <f t="shared" si="335"/>
        <v>Low Balance</v>
      </c>
      <c r="S3551" t="str">
        <f t="shared" si="336"/>
        <v>Normal</v>
      </c>
      <c r="T3551">
        <v>1</v>
      </c>
      <c r="U3551">
        <f t="shared" si="337"/>
        <v>62055</v>
      </c>
    </row>
    <row r="3552" spans="1:21" x14ac:dyDescent="0.25">
      <c r="A3552">
        <v>2025</v>
      </c>
      <c r="B3552">
        <v>15648455</v>
      </c>
      <c r="C3552" t="s">
        <v>456</v>
      </c>
      <c r="D3552">
        <v>647</v>
      </c>
      <c r="E3552" t="s">
        <v>26</v>
      </c>
      <c r="F3552" t="s">
        <v>23</v>
      </c>
      <c r="G3552">
        <v>51</v>
      </c>
      <c r="H3552">
        <v>4</v>
      </c>
      <c r="I3552">
        <v>131157</v>
      </c>
      <c r="J3552">
        <v>1</v>
      </c>
      <c r="K3552">
        <v>1</v>
      </c>
      <c r="L3552">
        <v>0</v>
      </c>
      <c r="M3552">
        <v>29884</v>
      </c>
      <c r="N3552">
        <v>0</v>
      </c>
      <c r="O3552" t="str">
        <f t="shared" si="332"/>
        <v>46-60</v>
      </c>
      <c r="P3552" t="str">
        <f t="shared" si="333"/>
        <v>Medium</v>
      </c>
      <c r="Q3552" t="str">
        <f t="shared" si="334"/>
        <v>Mid-Term</v>
      </c>
      <c r="R3552" t="str">
        <f t="shared" si="335"/>
        <v>High Balance</v>
      </c>
      <c r="S3552" t="str">
        <f t="shared" si="336"/>
        <v>High Value</v>
      </c>
      <c r="T3552">
        <v>1</v>
      </c>
      <c r="U3552">
        <f t="shared" si="337"/>
        <v>0</v>
      </c>
    </row>
    <row r="3553" spans="1:21" x14ac:dyDescent="0.25">
      <c r="A3553">
        <v>2025</v>
      </c>
      <c r="B3553">
        <v>15580629</v>
      </c>
      <c r="C3553" t="s">
        <v>1707</v>
      </c>
      <c r="D3553">
        <v>604</v>
      </c>
      <c r="E3553" t="s">
        <v>15</v>
      </c>
      <c r="F3553" t="s">
        <v>23</v>
      </c>
      <c r="G3553">
        <v>31</v>
      </c>
      <c r="H3553">
        <v>6</v>
      </c>
      <c r="I3553">
        <v>134838</v>
      </c>
      <c r="J3553">
        <v>1</v>
      </c>
      <c r="K3553">
        <v>1</v>
      </c>
      <c r="L3553">
        <v>0</v>
      </c>
      <c r="M3553">
        <v>192029</v>
      </c>
      <c r="N3553">
        <v>0</v>
      </c>
      <c r="O3553" t="str">
        <f t="shared" si="332"/>
        <v>30-45</v>
      </c>
      <c r="P3553" t="str">
        <f t="shared" si="333"/>
        <v>Medium</v>
      </c>
      <c r="Q3553" t="str">
        <f t="shared" si="334"/>
        <v>Mid-Term</v>
      </c>
      <c r="R3553" t="str">
        <f t="shared" si="335"/>
        <v>High Balance</v>
      </c>
      <c r="S3553" t="str">
        <f t="shared" si="336"/>
        <v>High Value</v>
      </c>
      <c r="T3553">
        <v>1</v>
      </c>
      <c r="U3553">
        <f t="shared" si="337"/>
        <v>0</v>
      </c>
    </row>
    <row r="3554" spans="1:21" x14ac:dyDescent="0.25">
      <c r="A3554">
        <v>2025</v>
      </c>
      <c r="B3554">
        <v>15730161</v>
      </c>
      <c r="C3554" t="s">
        <v>535</v>
      </c>
      <c r="D3554">
        <v>833</v>
      </c>
      <c r="E3554" t="s">
        <v>15</v>
      </c>
      <c r="F3554" t="s">
        <v>16</v>
      </c>
      <c r="G3554">
        <v>39</v>
      </c>
      <c r="H3554">
        <v>3</v>
      </c>
      <c r="I3554">
        <v>0</v>
      </c>
      <c r="J3554">
        <v>2</v>
      </c>
      <c r="K3554">
        <v>1</v>
      </c>
      <c r="L3554">
        <v>0</v>
      </c>
      <c r="M3554">
        <v>1711</v>
      </c>
      <c r="N3554">
        <v>0</v>
      </c>
      <c r="O3554" t="str">
        <f t="shared" si="332"/>
        <v>30-45</v>
      </c>
      <c r="P3554" t="str">
        <f t="shared" si="333"/>
        <v>High</v>
      </c>
      <c r="Q3554" t="str">
        <f t="shared" si="334"/>
        <v>New</v>
      </c>
      <c r="R3554" t="str">
        <f t="shared" si="335"/>
        <v>Zero Balance</v>
      </c>
      <c r="S3554" t="str">
        <f t="shared" si="336"/>
        <v>Normal</v>
      </c>
      <c r="T3554">
        <v>1</v>
      </c>
      <c r="U3554">
        <f t="shared" si="337"/>
        <v>0</v>
      </c>
    </row>
    <row r="3555" spans="1:21" x14ac:dyDescent="0.25">
      <c r="A3555">
        <v>2025</v>
      </c>
      <c r="B3555">
        <v>15626612</v>
      </c>
      <c r="C3555" t="s">
        <v>67</v>
      </c>
      <c r="D3555">
        <v>741</v>
      </c>
      <c r="E3555" t="s">
        <v>18</v>
      </c>
      <c r="F3555" t="s">
        <v>23</v>
      </c>
      <c r="G3555">
        <v>40</v>
      </c>
      <c r="H3555">
        <v>4</v>
      </c>
      <c r="I3555">
        <v>104784</v>
      </c>
      <c r="J3555">
        <v>1</v>
      </c>
      <c r="K3555">
        <v>1</v>
      </c>
      <c r="L3555">
        <v>0</v>
      </c>
      <c r="M3555">
        <v>135164</v>
      </c>
      <c r="N3555">
        <v>1</v>
      </c>
      <c r="O3555" t="str">
        <f t="shared" si="332"/>
        <v>30-45</v>
      </c>
      <c r="P3555" t="str">
        <f t="shared" si="333"/>
        <v>Medium</v>
      </c>
      <c r="Q3555" t="str">
        <f t="shared" si="334"/>
        <v>Mid-Term</v>
      </c>
      <c r="R3555" t="str">
        <f t="shared" si="335"/>
        <v>High Balance</v>
      </c>
      <c r="S3555" t="str">
        <f t="shared" si="336"/>
        <v>High Value</v>
      </c>
      <c r="T3555">
        <v>1</v>
      </c>
      <c r="U3555">
        <f t="shared" si="337"/>
        <v>104784</v>
      </c>
    </row>
    <row r="3556" spans="1:21" x14ac:dyDescent="0.25">
      <c r="A3556">
        <v>2025</v>
      </c>
      <c r="B3556">
        <v>15662865</v>
      </c>
      <c r="C3556" t="s">
        <v>1708</v>
      </c>
      <c r="D3556">
        <v>658</v>
      </c>
      <c r="E3556" t="s">
        <v>18</v>
      </c>
      <c r="F3556" t="s">
        <v>23</v>
      </c>
      <c r="G3556">
        <v>36</v>
      </c>
      <c r="H3556">
        <v>1</v>
      </c>
      <c r="I3556">
        <v>0</v>
      </c>
      <c r="J3556">
        <v>2</v>
      </c>
      <c r="K3556">
        <v>0</v>
      </c>
      <c r="L3556">
        <v>1</v>
      </c>
      <c r="M3556">
        <v>84927</v>
      </c>
      <c r="N3556">
        <v>0</v>
      </c>
      <c r="O3556" t="str">
        <f t="shared" si="332"/>
        <v>30-45</v>
      </c>
      <c r="P3556" t="str">
        <f t="shared" si="333"/>
        <v>Medium</v>
      </c>
      <c r="Q3556" t="str">
        <f t="shared" si="334"/>
        <v>New</v>
      </c>
      <c r="R3556" t="str">
        <f t="shared" si="335"/>
        <v>Zero Balance</v>
      </c>
      <c r="S3556" t="str">
        <f t="shared" si="336"/>
        <v>Normal</v>
      </c>
      <c r="T3556">
        <v>1</v>
      </c>
      <c r="U3556">
        <f t="shared" si="337"/>
        <v>0</v>
      </c>
    </row>
    <row r="3557" spans="1:21" x14ac:dyDescent="0.25">
      <c r="A3557">
        <v>2025</v>
      </c>
      <c r="B3557">
        <v>15629094</v>
      </c>
      <c r="C3557" t="s">
        <v>1420</v>
      </c>
      <c r="D3557">
        <v>528</v>
      </c>
      <c r="E3557" t="s">
        <v>15</v>
      </c>
      <c r="F3557" t="s">
        <v>16</v>
      </c>
      <c r="G3557">
        <v>36</v>
      </c>
      <c r="H3557">
        <v>1</v>
      </c>
      <c r="I3557">
        <v>156948</v>
      </c>
      <c r="J3557">
        <v>1</v>
      </c>
      <c r="K3557">
        <v>1</v>
      </c>
      <c r="L3557">
        <v>1</v>
      </c>
      <c r="M3557">
        <v>149912</v>
      </c>
      <c r="N3557">
        <v>1</v>
      </c>
      <c r="O3557" t="str">
        <f t="shared" si="332"/>
        <v>30-45</v>
      </c>
      <c r="P3557" t="str">
        <f t="shared" si="333"/>
        <v>Low</v>
      </c>
      <c r="Q3557" t="str">
        <f t="shared" si="334"/>
        <v>New</v>
      </c>
      <c r="R3557" t="str">
        <f t="shared" si="335"/>
        <v>High Balance</v>
      </c>
      <c r="S3557" t="str">
        <f t="shared" si="336"/>
        <v>High Value</v>
      </c>
      <c r="T3557">
        <v>1</v>
      </c>
      <c r="U3557">
        <f t="shared" si="337"/>
        <v>156948</v>
      </c>
    </row>
    <row r="3558" spans="1:21" x14ac:dyDescent="0.25">
      <c r="A3558">
        <v>2025</v>
      </c>
      <c r="B3558">
        <v>15651823</v>
      </c>
      <c r="C3558" t="s">
        <v>1385</v>
      </c>
      <c r="D3558">
        <v>590</v>
      </c>
      <c r="E3558" t="s">
        <v>15</v>
      </c>
      <c r="F3558" t="s">
        <v>16</v>
      </c>
      <c r="G3558">
        <v>60</v>
      </c>
      <c r="H3558">
        <v>6</v>
      </c>
      <c r="I3558">
        <v>147752</v>
      </c>
      <c r="J3558">
        <v>1</v>
      </c>
      <c r="K3558">
        <v>1</v>
      </c>
      <c r="L3558">
        <v>0</v>
      </c>
      <c r="M3558">
        <v>88206</v>
      </c>
      <c r="N3558">
        <v>1</v>
      </c>
      <c r="O3558" t="str">
        <f t="shared" si="332"/>
        <v>46-60</v>
      </c>
      <c r="P3558" t="str">
        <f t="shared" si="333"/>
        <v>Low</v>
      </c>
      <c r="Q3558" t="str">
        <f t="shared" si="334"/>
        <v>Mid-Term</v>
      </c>
      <c r="R3558" t="str">
        <f t="shared" si="335"/>
        <v>High Balance</v>
      </c>
      <c r="S3558" t="str">
        <f t="shared" si="336"/>
        <v>High Value</v>
      </c>
      <c r="T3558">
        <v>1</v>
      </c>
      <c r="U3558">
        <f t="shared" si="337"/>
        <v>147752</v>
      </c>
    </row>
    <row r="3559" spans="1:21" x14ac:dyDescent="0.25">
      <c r="A3559">
        <v>2025</v>
      </c>
      <c r="B3559">
        <v>15594827</v>
      </c>
      <c r="C3559" t="s">
        <v>1709</v>
      </c>
      <c r="D3559">
        <v>675</v>
      </c>
      <c r="E3559" t="s">
        <v>15</v>
      </c>
      <c r="F3559" t="s">
        <v>23</v>
      </c>
      <c r="G3559">
        <v>34</v>
      </c>
      <c r="H3559">
        <v>1</v>
      </c>
      <c r="I3559">
        <v>124619</v>
      </c>
      <c r="J3559">
        <v>2</v>
      </c>
      <c r="K3559">
        <v>0</v>
      </c>
      <c r="L3559">
        <v>1</v>
      </c>
      <c r="M3559">
        <v>163668</v>
      </c>
      <c r="N3559">
        <v>0</v>
      </c>
      <c r="O3559" t="str">
        <f t="shared" si="332"/>
        <v>30-45</v>
      </c>
      <c r="P3559" t="str">
        <f t="shared" si="333"/>
        <v>Medium</v>
      </c>
      <c r="Q3559" t="str">
        <f t="shared" si="334"/>
        <v>New</v>
      </c>
      <c r="R3559" t="str">
        <f t="shared" si="335"/>
        <v>High Balance</v>
      </c>
      <c r="S3559" t="str">
        <f t="shared" si="336"/>
        <v>High Value</v>
      </c>
      <c r="T3559">
        <v>1</v>
      </c>
      <c r="U3559">
        <f t="shared" si="337"/>
        <v>0</v>
      </c>
    </row>
    <row r="3560" spans="1:21" x14ac:dyDescent="0.25">
      <c r="A3560">
        <v>2025</v>
      </c>
      <c r="B3560">
        <v>15786392</v>
      </c>
      <c r="C3560" t="s">
        <v>335</v>
      </c>
      <c r="D3560">
        <v>765</v>
      </c>
      <c r="E3560" t="s">
        <v>15</v>
      </c>
      <c r="F3560" t="s">
        <v>23</v>
      </c>
      <c r="G3560">
        <v>41</v>
      </c>
      <c r="H3560">
        <v>4</v>
      </c>
      <c r="I3560">
        <v>124182</v>
      </c>
      <c r="J3560">
        <v>1</v>
      </c>
      <c r="K3560">
        <v>0</v>
      </c>
      <c r="L3560">
        <v>0</v>
      </c>
      <c r="M3560">
        <v>100153</v>
      </c>
      <c r="N3560">
        <v>0</v>
      </c>
      <c r="O3560" t="str">
        <f t="shared" si="332"/>
        <v>30-45</v>
      </c>
      <c r="P3560" t="str">
        <f t="shared" si="333"/>
        <v>High</v>
      </c>
      <c r="Q3560" t="str">
        <f t="shared" si="334"/>
        <v>Mid-Term</v>
      </c>
      <c r="R3560" t="str">
        <f t="shared" si="335"/>
        <v>High Balance</v>
      </c>
      <c r="S3560" t="str">
        <f t="shared" si="336"/>
        <v>High Value</v>
      </c>
      <c r="T3560">
        <v>1</v>
      </c>
      <c r="U3560">
        <f t="shared" si="337"/>
        <v>0</v>
      </c>
    </row>
    <row r="3561" spans="1:21" x14ac:dyDescent="0.25">
      <c r="A3561">
        <v>2025</v>
      </c>
      <c r="B3561">
        <v>15727353</v>
      </c>
      <c r="C3561" t="s">
        <v>484</v>
      </c>
      <c r="D3561">
        <v>650</v>
      </c>
      <c r="E3561" t="s">
        <v>15</v>
      </c>
      <c r="F3561" t="s">
        <v>16</v>
      </c>
      <c r="G3561">
        <v>64</v>
      </c>
      <c r="H3561">
        <v>7</v>
      </c>
      <c r="I3561">
        <v>142028</v>
      </c>
      <c r="J3561">
        <v>1</v>
      </c>
      <c r="K3561">
        <v>1</v>
      </c>
      <c r="L3561">
        <v>0</v>
      </c>
      <c r="M3561">
        <v>32275</v>
      </c>
      <c r="N3561">
        <v>1</v>
      </c>
      <c r="O3561" t="str">
        <f t="shared" si="332"/>
        <v>60+</v>
      </c>
      <c r="P3561" t="str">
        <f t="shared" si="333"/>
        <v>Medium</v>
      </c>
      <c r="Q3561" t="str">
        <f t="shared" si="334"/>
        <v>Mid-Term</v>
      </c>
      <c r="R3561" t="str">
        <f t="shared" si="335"/>
        <v>High Balance</v>
      </c>
      <c r="S3561" t="str">
        <f t="shared" si="336"/>
        <v>High Value</v>
      </c>
      <c r="T3561">
        <v>1</v>
      </c>
      <c r="U3561">
        <f t="shared" si="337"/>
        <v>142028</v>
      </c>
    </row>
    <row r="3562" spans="1:21" x14ac:dyDescent="0.25">
      <c r="A3562">
        <v>2025</v>
      </c>
      <c r="B3562">
        <v>15733777</v>
      </c>
      <c r="C3562" t="s">
        <v>413</v>
      </c>
      <c r="D3562">
        <v>817</v>
      </c>
      <c r="E3562" t="s">
        <v>15</v>
      </c>
      <c r="F3562" t="s">
        <v>23</v>
      </c>
      <c r="G3562">
        <v>44</v>
      </c>
      <c r="H3562">
        <v>8</v>
      </c>
      <c r="I3562">
        <v>0</v>
      </c>
      <c r="J3562">
        <v>1</v>
      </c>
      <c r="K3562">
        <v>0</v>
      </c>
      <c r="L3562">
        <v>0</v>
      </c>
      <c r="M3562">
        <v>65502</v>
      </c>
      <c r="N3562">
        <v>1</v>
      </c>
      <c r="O3562" t="str">
        <f t="shared" si="332"/>
        <v>30-45</v>
      </c>
      <c r="P3562" t="str">
        <f t="shared" si="333"/>
        <v>High</v>
      </c>
      <c r="Q3562" t="str">
        <f t="shared" si="334"/>
        <v>Long-Term</v>
      </c>
      <c r="R3562" t="str">
        <f t="shared" si="335"/>
        <v>Zero Balance</v>
      </c>
      <c r="S3562" t="str">
        <f t="shared" si="336"/>
        <v>Normal</v>
      </c>
      <c r="T3562">
        <v>1</v>
      </c>
      <c r="U3562">
        <f t="shared" si="337"/>
        <v>0</v>
      </c>
    </row>
    <row r="3563" spans="1:21" x14ac:dyDescent="0.25">
      <c r="A3563">
        <v>2025</v>
      </c>
      <c r="B3563">
        <v>15614302</v>
      </c>
      <c r="C3563" t="s">
        <v>1710</v>
      </c>
      <c r="D3563">
        <v>699</v>
      </c>
      <c r="E3563" t="s">
        <v>26</v>
      </c>
      <c r="F3563" t="s">
        <v>16</v>
      </c>
      <c r="G3563">
        <v>31</v>
      </c>
      <c r="H3563">
        <v>10</v>
      </c>
      <c r="I3563">
        <v>125838</v>
      </c>
      <c r="J3563">
        <v>2</v>
      </c>
      <c r="K3563">
        <v>1</v>
      </c>
      <c r="L3563">
        <v>0</v>
      </c>
      <c r="M3563">
        <v>189393</v>
      </c>
      <c r="N3563">
        <v>0</v>
      </c>
      <c r="O3563" t="str">
        <f t="shared" si="332"/>
        <v>30-45</v>
      </c>
      <c r="P3563" t="str">
        <f t="shared" si="333"/>
        <v>Medium</v>
      </c>
      <c r="Q3563" t="str">
        <f t="shared" si="334"/>
        <v>Long-Term</v>
      </c>
      <c r="R3563" t="str">
        <f t="shared" si="335"/>
        <v>High Balance</v>
      </c>
      <c r="S3563" t="str">
        <f t="shared" si="336"/>
        <v>High Value</v>
      </c>
      <c r="T3563">
        <v>1</v>
      </c>
      <c r="U3563">
        <f t="shared" si="337"/>
        <v>0</v>
      </c>
    </row>
    <row r="3564" spans="1:21" x14ac:dyDescent="0.25">
      <c r="A3564">
        <v>2025</v>
      </c>
      <c r="B3564">
        <v>15723263</v>
      </c>
      <c r="C3564" t="s">
        <v>144</v>
      </c>
      <c r="D3564">
        <v>495</v>
      </c>
      <c r="E3564" t="s">
        <v>26</v>
      </c>
      <c r="F3564" t="s">
        <v>16</v>
      </c>
      <c r="G3564">
        <v>34</v>
      </c>
      <c r="H3564">
        <v>9</v>
      </c>
      <c r="I3564">
        <v>117160</v>
      </c>
      <c r="J3564">
        <v>1</v>
      </c>
      <c r="K3564">
        <v>1</v>
      </c>
      <c r="L3564">
        <v>1</v>
      </c>
      <c r="M3564">
        <v>116069</v>
      </c>
      <c r="N3564">
        <v>1</v>
      </c>
      <c r="O3564" t="str">
        <f t="shared" si="332"/>
        <v>30-45</v>
      </c>
      <c r="P3564" t="str">
        <f t="shared" si="333"/>
        <v>Low</v>
      </c>
      <c r="Q3564" t="str">
        <f t="shared" si="334"/>
        <v>Long-Term</v>
      </c>
      <c r="R3564" t="str">
        <f t="shared" si="335"/>
        <v>High Balance</v>
      </c>
      <c r="S3564" t="str">
        <f t="shared" si="336"/>
        <v>High Value</v>
      </c>
      <c r="T3564">
        <v>1</v>
      </c>
      <c r="U3564">
        <f t="shared" si="337"/>
        <v>117160</v>
      </c>
    </row>
    <row r="3565" spans="1:21" x14ac:dyDescent="0.25">
      <c r="A3565">
        <v>2025</v>
      </c>
      <c r="B3565">
        <v>15687270</v>
      </c>
      <c r="C3565" t="s">
        <v>1566</v>
      </c>
      <c r="D3565">
        <v>491</v>
      </c>
      <c r="E3565" t="s">
        <v>18</v>
      </c>
      <c r="F3565" t="s">
        <v>16</v>
      </c>
      <c r="G3565">
        <v>61</v>
      </c>
      <c r="H3565">
        <v>8</v>
      </c>
      <c r="I3565">
        <v>0</v>
      </c>
      <c r="J3565">
        <v>2</v>
      </c>
      <c r="K3565">
        <v>0</v>
      </c>
      <c r="L3565">
        <v>1</v>
      </c>
      <c r="M3565">
        <v>139862</v>
      </c>
      <c r="N3565">
        <v>0</v>
      </c>
      <c r="O3565" t="str">
        <f t="shared" si="332"/>
        <v>60+</v>
      </c>
      <c r="P3565" t="str">
        <f t="shared" si="333"/>
        <v>Low</v>
      </c>
      <c r="Q3565" t="str">
        <f t="shared" si="334"/>
        <v>Long-Term</v>
      </c>
      <c r="R3565" t="str">
        <f t="shared" si="335"/>
        <v>Zero Balance</v>
      </c>
      <c r="S3565" t="str">
        <f t="shared" si="336"/>
        <v>Normal</v>
      </c>
      <c r="T3565">
        <v>1</v>
      </c>
      <c r="U3565">
        <f t="shared" si="337"/>
        <v>0</v>
      </c>
    </row>
    <row r="3566" spans="1:21" x14ac:dyDescent="0.25">
      <c r="A3566">
        <v>2025</v>
      </c>
      <c r="B3566">
        <v>15803121</v>
      </c>
      <c r="C3566" t="s">
        <v>150</v>
      </c>
      <c r="D3566">
        <v>847</v>
      </c>
      <c r="E3566" t="s">
        <v>15</v>
      </c>
      <c r="F3566" t="s">
        <v>23</v>
      </c>
      <c r="G3566">
        <v>51</v>
      </c>
      <c r="H3566">
        <v>5</v>
      </c>
      <c r="I3566">
        <v>97566</v>
      </c>
      <c r="J3566">
        <v>1</v>
      </c>
      <c r="K3566">
        <v>0</v>
      </c>
      <c r="L3566">
        <v>0</v>
      </c>
      <c r="M3566">
        <v>144184</v>
      </c>
      <c r="N3566">
        <v>1</v>
      </c>
      <c r="O3566" t="str">
        <f t="shared" si="332"/>
        <v>46-60</v>
      </c>
      <c r="P3566" t="str">
        <f t="shared" si="333"/>
        <v>High</v>
      </c>
      <c r="Q3566" t="str">
        <f t="shared" si="334"/>
        <v>Mid-Term</v>
      </c>
      <c r="R3566" t="str">
        <f t="shared" si="335"/>
        <v>Low Balance</v>
      </c>
      <c r="S3566" t="str">
        <f t="shared" si="336"/>
        <v>Normal</v>
      </c>
      <c r="T3566">
        <v>1</v>
      </c>
      <c r="U3566">
        <f t="shared" si="337"/>
        <v>97566</v>
      </c>
    </row>
    <row r="3567" spans="1:21" x14ac:dyDescent="0.25">
      <c r="A3567">
        <v>2025</v>
      </c>
      <c r="B3567">
        <v>15598700</v>
      </c>
      <c r="C3567" t="s">
        <v>1711</v>
      </c>
      <c r="D3567">
        <v>676</v>
      </c>
      <c r="E3567" t="s">
        <v>18</v>
      </c>
      <c r="F3567" t="s">
        <v>16</v>
      </c>
      <c r="G3567">
        <v>30</v>
      </c>
      <c r="H3567">
        <v>5</v>
      </c>
      <c r="I3567">
        <v>0</v>
      </c>
      <c r="J3567">
        <v>2</v>
      </c>
      <c r="K3567">
        <v>0</v>
      </c>
      <c r="L3567">
        <v>1</v>
      </c>
      <c r="M3567">
        <v>157888</v>
      </c>
      <c r="N3567">
        <v>0</v>
      </c>
      <c r="O3567" t="str">
        <f t="shared" si="332"/>
        <v>30-45</v>
      </c>
      <c r="P3567" t="str">
        <f t="shared" si="333"/>
        <v>Medium</v>
      </c>
      <c r="Q3567" t="str">
        <f t="shared" si="334"/>
        <v>Mid-Term</v>
      </c>
      <c r="R3567" t="str">
        <f t="shared" si="335"/>
        <v>Zero Balance</v>
      </c>
      <c r="S3567" t="str">
        <f t="shared" si="336"/>
        <v>Normal</v>
      </c>
      <c r="T3567">
        <v>1</v>
      </c>
      <c r="U3567">
        <f t="shared" si="337"/>
        <v>0</v>
      </c>
    </row>
    <row r="3568" spans="1:21" x14ac:dyDescent="0.25">
      <c r="A3568">
        <v>2025</v>
      </c>
      <c r="B3568">
        <v>15741875</v>
      </c>
      <c r="C3568" t="s">
        <v>620</v>
      </c>
      <c r="D3568">
        <v>746</v>
      </c>
      <c r="E3568" t="s">
        <v>18</v>
      </c>
      <c r="F3568" t="s">
        <v>16</v>
      </c>
      <c r="G3568">
        <v>25</v>
      </c>
      <c r="H3568">
        <v>3</v>
      </c>
      <c r="I3568">
        <v>104834</v>
      </c>
      <c r="J3568">
        <v>1</v>
      </c>
      <c r="K3568">
        <v>0</v>
      </c>
      <c r="L3568">
        <v>0</v>
      </c>
      <c r="M3568">
        <v>71911</v>
      </c>
      <c r="N3568">
        <v>0</v>
      </c>
      <c r="O3568" t="str">
        <f t="shared" si="332"/>
        <v>&lt;30</v>
      </c>
      <c r="P3568" t="str">
        <f t="shared" si="333"/>
        <v>Medium</v>
      </c>
      <c r="Q3568" t="str">
        <f t="shared" si="334"/>
        <v>New</v>
      </c>
      <c r="R3568" t="str">
        <f t="shared" si="335"/>
        <v>High Balance</v>
      </c>
      <c r="S3568" t="str">
        <f t="shared" si="336"/>
        <v>High Value</v>
      </c>
      <c r="T3568">
        <v>1</v>
      </c>
      <c r="U3568">
        <f t="shared" si="337"/>
        <v>0</v>
      </c>
    </row>
    <row r="3569" spans="1:21" x14ac:dyDescent="0.25">
      <c r="A3569">
        <v>2025</v>
      </c>
      <c r="B3569">
        <v>15631709</v>
      </c>
      <c r="C3569" t="s">
        <v>208</v>
      </c>
      <c r="D3569">
        <v>470</v>
      </c>
      <c r="E3569" t="s">
        <v>18</v>
      </c>
      <c r="F3569" t="s">
        <v>16</v>
      </c>
      <c r="G3569">
        <v>31</v>
      </c>
      <c r="H3569">
        <v>2</v>
      </c>
      <c r="I3569">
        <v>101675</v>
      </c>
      <c r="J3569">
        <v>2</v>
      </c>
      <c r="K3569">
        <v>1</v>
      </c>
      <c r="L3569">
        <v>0</v>
      </c>
      <c r="M3569">
        <v>45034</v>
      </c>
      <c r="N3569">
        <v>0</v>
      </c>
      <c r="O3569" t="str">
        <f t="shared" si="332"/>
        <v>30-45</v>
      </c>
      <c r="P3569" t="str">
        <f t="shared" si="333"/>
        <v>Low</v>
      </c>
      <c r="Q3569" t="str">
        <f t="shared" si="334"/>
        <v>New</v>
      </c>
      <c r="R3569" t="str">
        <f t="shared" si="335"/>
        <v>High Balance</v>
      </c>
      <c r="S3569" t="str">
        <f t="shared" si="336"/>
        <v>High Value</v>
      </c>
      <c r="T3569">
        <v>1</v>
      </c>
      <c r="U3569">
        <f t="shared" si="337"/>
        <v>0</v>
      </c>
    </row>
    <row r="3570" spans="1:21" x14ac:dyDescent="0.25">
      <c r="A3570">
        <v>2025</v>
      </c>
      <c r="B3570">
        <v>15672970</v>
      </c>
      <c r="C3570" t="s">
        <v>169</v>
      </c>
      <c r="D3570">
        <v>714</v>
      </c>
      <c r="E3570" t="s">
        <v>18</v>
      </c>
      <c r="F3570" t="s">
        <v>23</v>
      </c>
      <c r="G3570">
        <v>20</v>
      </c>
      <c r="H3570">
        <v>3</v>
      </c>
      <c r="I3570">
        <v>0</v>
      </c>
      <c r="J3570">
        <v>2</v>
      </c>
      <c r="K3570">
        <v>0</v>
      </c>
      <c r="L3570">
        <v>1</v>
      </c>
      <c r="M3570">
        <v>150466</v>
      </c>
      <c r="N3570">
        <v>0</v>
      </c>
      <c r="O3570" t="str">
        <f t="shared" si="332"/>
        <v>&lt;30</v>
      </c>
      <c r="P3570" t="str">
        <f t="shared" si="333"/>
        <v>Medium</v>
      </c>
      <c r="Q3570" t="str">
        <f t="shared" si="334"/>
        <v>New</v>
      </c>
      <c r="R3570" t="str">
        <f t="shared" si="335"/>
        <v>Zero Balance</v>
      </c>
      <c r="S3570" t="str">
        <f t="shared" si="336"/>
        <v>Normal</v>
      </c>
      <c r="T3570">
        <v>1</v>
      </c>
      <c r="U3570">
        <f t="shared" si="337"/>
        <v>0</v>
      </c>
    </row>
    <row r="3571" spans="1:21" x14ac:dyDescent="0.25">
      <c r="A3571">
        <v>2025</v>
      </c>
      <c r="B3571">
        <v>15761670</v>
      </c>
      <c r="C3571" t="s">
        <v>1365</v>
      </c>
      <c r="D3571">
        <v>695</v>
      </c>
      <c r="E3571" t="s">
        <v>15</v>
      </c>
      <c r="F3571" t="s">
        <v>16</v>
      </c>
      <c r="G3571">
        <v>50</v>
      </c>
      <c r="H3571">
        <v>8</v>
      </c>
      <c r="I3571">
        <v>0</v>
      </c>
      <c r="J3571">
        <v>1</v>
      </c>
      <c r="K3571">
        <v>1</v>
      </c>
      <c r="L3571">
        <v>0</v>
      </c>
      <c r="M3571">
        <v>126382</v>
      </c>
      <c r="N3571">
        <v>1</v>
      </c>
      <c r="O3571" t="str">
        <f t="shared" si="332"/>
        <v>46-60</v>
      </c>
      <c r="P3571" t="str">
        <f t="shared" si="333"/>
        <v>Medium</v>
      </c>
      <c r="Q3571" t="str">
        <f t="shared" si="334"/>
        <v>Long-Term</v>
      </c>
      <c r="R3571" t="str">
        <f t="shared" si="335"/>
        <v>Zero Balance</v>
      </c>
      <c r="S3571" t="str">
        <f t="shared" si="336"/>
        <v>Normal</v>
      </c>
      <c r="T3571">
        <v>1</v>
      </c>
      <c r="U3571">
        <f t="shared" si="337"/>
        <v>0</v>
      </c>
    </row>
    <row r="3572" spans="1:21" x14ac:dyDescent="0.25">
      <c r="A3572">
        <v>2025</v>
      </c>
      <c r="B3572">
        <v>15706005</v>
      </c>
      <c r="C3572" t="s">
        <v>1226</v>
      </c>
      <c r="D3572">
        <v>674</v>
      </c>
      <c r="E3572" t="s">
        <v>15</v>
      </c>
      <c r="F3572" t="s">
        <v>23</v>
      </c>
      <c r="G3572">
        <v>46</v>
      </c>
      <c r="H3572">
        <v>2</v>
      </c>
      <c r="I3572">
        <v>174701</v>
      </c>
      <c r="J3572">
        <v>1</v>
      </c>
      <c r="K3572">
        <v>1</v>
      </c>
      <c r="L3572">
        <v>0</v>
      </c>
      <c r="M3572">
        <v>90190</v>
      </c>
      <c r="N3572">
        <v>1</v>
      </c>
      <c r="O3572" t="str">
        <f t="shared" si="332"/>
        <v>46-60</v>
      </c>
      <c r="P3572" t="str">
        <f t="shared" si="333"/>
        <v>Medium</v>
      </c>
      <c r="Q3572" t="str">
        <f t="shared" si="334"/>
        <v>New</v>
      </c>
      <c r="R3572" t="str">
        <f t="shared" si="335"/>
        <v>High Balance</v>
      </c>
      <c r="S3572" t="str">
        <f t="shared" si="336"/>
        <v>High Value</v>
      </c>
      <c r="T3572">
        <v>1</v>
      </c>
      <c r="U3572">
        <f t="shared" si="337"/>
        <v>174701</v>
      </c>
    </row>
    <row r="3573" spans="1:21" x14ac:dyDescent="0.25">
      <c r="A3573">
        <v>2025</v>
      </c>
      <c r="B3573">
        <v>15790336</v>
      </c>
      <c r="C3573" t="s">
        <v>1427</v>
      </c>
      <c r="D3573">
        <v>664</v>
      </c>
      <c r="E3573" t="s">
        <v>26</v>
      </c>
      <c r="F3573" t="s">
        <v>23</v>
      </c>
      <c r="G3573">
        <v>36</v>
      </c>
      <c r="H3573">
        <v>6</v>
      </c>
      <c r="I3573">
        <v>71143</v>
      </c>
      <c r="J3573">
        <v>2</v>
      </c>
      <c r="K3573">
        <v>1</v>
      </c>
      <c r="L3573">
        <v>0</v>
      </c>
      <c r="M3573">
        <v>122433</v>
      </c>
      <c r="N3573">
        <v>0</v>
      </c>
      <c r="O3573" t="str">
        <f t="shared" si="332"/>
        <v>30-45</v>
      </c>
      <c r="P3573" t="str">
        <f t="shared" si="333"/>
        <v>Medium</v>
      </c>
      <c r="Q3573" t="str">
        <f t="shared" si="334"/>
        <v>Mid-Term</v>
      </c>
      <c r="R3573" t="str">
        <f t="shared" si="335"/>
        <v>Low Balance</v>
      </c>
      <c r="S3573" t="str">
        <f t="shared" si="336"/>
        <v>Normal</v>
      </c>
      <c r="T3573">
        <v>1</v>
      </c>
      <c r="U3573">
        <f t="shared" si="337"/>
        <v>0</v>
      </c>
    </row>
    <row r="3574" spans="1:21" x14ac:dyDescent="0.25">
      <c r="A3574">
        <v>2025</v>
      </c>
      <c r="B3574">
        <v>15754267</v>
      </c>
      <c r="C3574" t="s">
        <v>545</v>
      </c>
      <c r="D3574">
        <v>697</v>
      </c>
      <c r="E3574" t="s">
        <v>26</v>
      </c>
      <c r="F3574" t="s">
        <v>23</v>
      </c>
      <c r="G3574">
        <v>31</v>
      </c>
      <c r="H3574">
        <v>3</v>
      </c>
      <c r="I3574">
        <v>108805</v>
      </c>
      <c r="J3574">
        <v>2</v>
      </c>
      <c r="K3574">
        <v>0</v>
      </c>
      <c r="L3574">
        <v>1</v>
      </c>
      <c r="M3574">
        <v>123826</v>
      </c>
      <c r="N3574">
        <v>0</v>
      </c>
      <c r="O3574" t="str">
        <f t="shared" si="332"/>
        <v>30-45</v>
      </c>
      <c r="P3574" t="str">
        <f t="shared" si="333"/>
        <v>Medium</v>
      </c>
      <c r="Q3574" t="str">
        <f t="shared" si="334"/>
        <v>New</v>
      </c>
      <c r="R3574" t="str">
        <f t="shared" si="335"/>
        <v>High Balance</v>
      </c>
      <c r="S3574" t="str">
        <f t="shared" si="336"/>
        <v>High Value</v>
      </c>
      <c r="T3574">
        <v>1</v>
      </c>
      <c r="U3574">
        <f t="shared" si="337"/>
        <v>0</v>
      </c>
    </row>
    <row r="3575" spans="1:21" x14ac:dyDescent="0.25">
      <c r="A3575">
        <v>2025</v>
      </c>
      <c r="B3575">
        <v>15791988</v>
      </c>
      <c r="C3575" t="s">
        <v>1596</v>
      </c>
      <c r="D3575">
        <v>670</v>
      </c>
      <c r="E3575" t="s">
        <v>15</v>
      </c>
      <c r="F3575" t="s">
        <v>23</v>
      </c>
      <c r="G3575">
        <v>68</v>
      </c>
      <c r="H3575">
        <v>4</v>
      </c>
      <c r="I3575">
        <v>0</v>
      </c>
      <c r="J3575">
        <v>2</v>
      </c>
      <c r="K3575">
        <v>1</v>
      </c>
      <c r="L3575">
        <v>1</v>
      </c>
      <c r="M3575">
        <v>11427</v>
      </c>
      <c r="N3575">
        <v>0</v>
      </c>
      <c r="O3575" t="str">
        <f t="shared" si="332"/>
        <v>60+</v>
      </c>
      <c r="P3575" t="str">
        <f t="shared" si="333"/>
        <v>Medium</v>
      </c>
      <c r="Q3575" t="str">
        <f t="shared" si="334"/>
        <v>Mid-Term</v>
      </c>
      <c r="R3575" t="str">
        <f t="shared" si="335"/>
        <v>Zero Balance</v>
      </c>
      <c r="S3575" t="str">
        <f t="shared" si="336"/>
        <v>Normal</v>
      </c>
      <c r="T3575">
        <v>1</v>
      </c>
      <c r="U3575">
        <f t="shared" si="337"/>
        <v>0</v>
      </c>
    </row>
    <row r="3576" spans="1:21" x14ac:dyDescent="0.25">
      <c r="A3576">
        <v>2025</v>
      </c>
      <c r="B3576">
        <v>15683375</v>
      </c>
      <c r="C3576" t="s">
        <v>1712</v>
      </c>
      <c r="D3576">
        <v>541</v>
      </c>
      <c r="E3576" t="s">
        <v>15</v>
      </c>
      <c r="F3576" t="s">
        <v>16</v>
      </c>
      <c r="G3576">
        <v>32</v>
      </c>
      <c r="H3576">
        <v>4</v>
      </c>
      <c r="I3576">
        <v>0</v>
      </c>
      <c r="J3576">
        <v>1</v>
      </c>
      <c r="K3576">
        <v>1</v>
      </c>
      <c r="L3576">
        <v>1</v>
      </c>
      <c r="M3576">
        <v>114951</v>
      </c>
      <c r="N3576">
        <v>0</v>
      </c>
      <c r="O3576" t="str">
        <f t="shared" si="332"/>
        <v>30-45</v>
      </c>
      <c r="P3576" t="str">
        <f t="shared" si="333"/>
        <v>Low</v>
      </c>
      <c r="Q3576" t="str">
        <f t="shared" si="334"/>
        <v>Mid-Term</v>
      </c>
      <c r="R3576" t="str">
        <f t="shared" si="335"/>
        <v>Zero Balance</v>
      </c>
      <c r="S3576" t="str">
        <f t="shared" si="336"/>
        <v>Normal</v>
      </c>
      <c r="T3576">
        <v>1</v>
      </c>
      <c r="U3576">
        <f t="shared" si="337"/>
        <v>0</v>
      </c>
    </row>
    <row r="3577" spans="1:21" x14ac:dyDescent="0.25">
      <c r="A3577">
        <v>2025</v>
      </c>
      <c r="B3577">
        <v>15625151</v>
      </c>
      <c r="C3577" t="s">
        <v>674</v>
      </c>
      <c r="D3577">
        <v>640</v>
      </c>
      <c r="E3577" t="s">
        <v>15</v>
      </c>
      <c r="F3577" t="s">
        <v>16</v>
      </c>
      <c r="G3577">
        <v>66</v>
      </c>
      <c r="H3577">
        <v>9</v>
      </c>
      <c r="I3577">
        <v>116038</v>
      </c>
      <c r="J3577">
        <v>1</v>
      </c>
      <c r="K3577">
        <v>0</v>
      </c>
      <c r="L3577">
        <v>1</v>
      </c>
      <c r="M3577">
        <v>184636</v>
      </c>
      <c r="N3577">
        <v>0</v>
      </c>
      <c r="O3577" t="str">
        <f t="shared" si="332"/>
        <v>60+</v>
      </c>
      <c r="P3577" t="str">
        <f t="shared" si="333"/>
        <v>Medium</v>
      </c>
      <c r="Q3577" t="str">
        <f t="shared" si="334"/>
        <v>Long-Term</v>
      </c>
      <c r="R3577" t="str">
        <f t="shared" si="335"/>
        <v>High Balance</v>
      </c>
      <c r="S3577" t="str">
        <f t="shared" si="336"/>
        <v>High Value</v>
      </c>
      <c r="T3577">
        <v>1</v>
      </c>
      <c r="U3577">
        <f t="shared" si="337"/>
        <v>0</v>
      </c>
    </row>
    <row r="3578" spans="1:21" x14ac:dyDescent="0.25">
      <c r="A3578">
        <v>2025</v>
      </c>
      <c r="B3578">
        <v>15635285</v>
      </c>
      <c r="C3578" t="s">
        <v>156</v>
      </c>
      <c r="D3578">
        <v>647</v>
      </c>
      <c r="E3578" t="s">
        <v>15</v>
      </c>
      <c r="F3578" t="s">
        <v>23</v>
      </c>
      <c r="G3578">
        <v>28</v>
      </c>
      <c r="H3578">
        <v>8</v>
      </c>
      <c r="I3578">
        <v>0</v>
      </c>
      <c r="J3578">
        <v>2</v>
      </c>
      <c r="K3578">
        <v>1</v>
      </c>
      <c r="L3578">
        <v>1</v>
      </c>
      <c r="M3578">
        <v>91055</v>
      </c>
      <c r="N3578">
        <v>0</v>
      </c>
      <c r="O3578" t="str">
        <f t="shared" si="332"/>
        <v>&lt;30</v>
      </c>
      <c r="P3578" t="str">
        <f t="shared" si="333"/>
        <v>Medium</v>
      </c>
      <c r="Q3578" t="str">
        <f t="shared" si="334"/>
        <v>Long-Term</v>
      </c>
      <c r="R3578" t="str">
        <f t="shared" si="335"/>
        <v>Zero Balance</v>
      </c>
      <c r="S3578" t="str">
        <f t="shared" si="336"/>
        <v>Normal</v>
      </c>
      <c r="T3578">
        <v>1</v>
      </c>
      <c r="U3578">
        <f t="shared" si="337"/>
        <v>0</v>
      </c>
    </row>
    <row r="3579" spans="1:21" x14ac:dyDescent="0.25">
      <c r="A3579">
        <v>2025</v>
      </c>
      <c r="B3579">
        <v>15574296</v>
      </c>
      <c r="C3579" t="s">
        <v>594</v>
      </c>
      <c r="D3579">
        <v>757</v>
      </c>
      <c r="E3579" t="s">
        <v>15</v>
      </c>
      <c r="F3579" t="s">
        <v>23</v>
      </c>
      <c r="G3579">
        <v>23</v>
      </c>
      <c r="H3579">
        <v>2</v>
      </c>
      <c r="I3579">
        <v>80674</v>
      </c>
      <c r="J3579">
        <v>2</v>
      </c>
      <c r="K3579">
        <v>1</v>
      </c>
      <c r="L3579">
        <v>0</v>
      </c>
      <c r="M3579">
        <v>93992</v>
      </c>
      <c r="N3579">
        <v>0</v>
      </c>
      <c r="O3579" t="str">
        <f t="shared" si="332"/>
        <v>&lt;30</v>
      </c>
      <c r="P3579" t="str">
        <f t="shared" si="333"/>
        <v>High</v>
      </c>
      <c r="Q3579" t="str">
        <f t="shared" si="334"/>
        <v>New</v>
      </c>
      <c r="R3579" t="str">
        <f t="shared" si="335"/>
        <v>Low Balance</v>
      </c>
      <c r="S3579" t="str">
        <f t="shared" si="336"/>
        <v>Normal</v>
      </c>
      <c r="T3579">
        <v>1</v>
      </c>
      <c r="U3579">
        <f t="shared" si="337"/>
        <v>0</v>
      </c>
    </row>
    <row r="3580" spans="1:21" x14ac:dyDescent="0.25">
      <c r="A3580">
        <v>2025</v>
      </c>
      <c r="B3580">
        <v>15711618</v>
      </c>
      <c r="C3580" t="s">
        <v>191</v>
      </c>
      <c r="D3580">
        <v>704</v>
      </c>
      <c r="E3580" t="s">
        <v>26</v>
      </c>
      <c r="F3580" t="s">
        <v>16</v>
      </c>
      <c r="G3580">
        <v>39</v>
      </c>
      <c r="H3580">
        <v>1</v>
      </c>
      <c r="I3580">
        <v>124641</v>
      </c>
      <c r="J3580">
        <v>1</v>
      </c>
      <c r="K3580">
        <v>1</v>
      </c>
      <c r="L3580">
        <v>0</v>
      </c>
      <c r="M3580">
        <v>116511</v>
      </c>
      <c r="N3580">
        <v>1</v>
      </c>
      <c r="O3580" t="str">
        <f t="shared" si="332"/>
        <v>30-45</v>
      </c>
      <c r="P3580" t="str">
        <f t="shared" si="333"/>
        <v>Medium</v>
      </c>
      <c r="Q3580" t="str">
        <f t="shared" si="334"/>
        <v>New</v>
      </c>
      <c r="R3580" t="str">
        <f t="shared" si="335"/>
        <v>High Balance</v>
      </c>
      <c r="S3580" t="str">
        <f t="shared" si="336"/>
        <v>High Value</v>
      </c>
      <c r="T3580">
        <v>1</v>
      </c>
      <c r="U3580">
        <f t="shared" si="337"/>
        <v>124641</v>
      </c>
    </row>
    <row r="3581" spans="1:21" x14ac:dyDescent="0.25">
      <c r="A3581">
        <v>2025</v>
      </c>
      <c r="B3581">
        <v>15670943</v>
      </c>
      <c r="C3581" t="s">
        <v>1713</v>
      </c>
      <c r="D3581">
        <v>778</v>
      </c>
      <c r="E3581" t="s">
        <v>26</v>
      </c>
      <c r="F3581" t="s">
        <v>23</v>
      </c>
      <c r="G3581">
        <v>31</v>
      </c>
      <c r="H3581">
        <v>9</v>
      </c>
      <c r="I3581">
        <v>182275</v>
      </c>
      <c r="J3581">
        <v>2</v>
      </c>
      <c r="K3581">
        <v>1</v>
      </c>
      <c r="L3581">
        <v>0</v>
      </c>
      <c r="M3581">
        <v>190631</v>
      </c>
      <c r="N3581">
        <v>0</v>
      </c>
      <c r="O3581" t="str">
        <f t="shared" si="332"/>
        <v>30-45</v>
      </c>
      <c r="P3581" t="str">
        <f t="shared" si="333"/>
        <v>High</v>
      </c>
      <c r="Q3581" t="str">
        <f t="shared" si="334"/>
        <v>Long-Term</v>
      </c>
      <c r="R3581" t="str">
        <f t="shared" si="335"/>
        <v>High Balance</v>
      </c>
      <c r="S3581" t="str">
        <f t="shared" si="336"/>
        <v>High Value</v>
      </c>
      <c r="T3581">
        <v>1</v>
      </c>
      <c r="U3581">
        <f t="shared" si="337"/>
        <v>0</v>
      </c>
    </row>
    <row r="3582" spans="1:21" x14ac:dyDescent="0.25">
      <c r="A3582">
        <v>2025</v>
      </c>
      <c r="B3582">
        <v>15634359</v>
      </c>
      <c r="C3582" t="s">
        <v>1556</v>
      </c>
      <c r="D3582">
        <v>639</v>
      </c>
      <c r="E3582" t="s">
        <v>26</v>
      </c>
      <c r="F3582" t="s">
        <v>16</v>
      </c>
      <c r="G3582">
        <v>41</v>
      </c>
      <c r="H3582">
        <v>5</v>
      </c>
      <c r="I3582">
        <v>98636</v>
      </c>
      <c r="J3582">
        <v>1</v>
      </c>
      <c r="K3582">
        <v>1</v>
      </c>
      <c r="L3582">
        <v>0</v>
      </c>
      <c r="M3582">
        <v>199971</v>
      </c>
      <c r="N3582">
        <v>0</v>
      </c>
      <c r="O3582" t="str">
        <f t="shared" si="332"/>
        <v>30-45</v>
      </c>
      <c r="P3582" t="str">
        <f t="shared" si="333"/>
        <v>Medium</v>
      </c>
      <c r="Q3582" t="str">
        <f t="shared" si="334"/>
        <v>Mid-Term</v>
      </c>
      <c r="R3582" t="str">
        <f t="shared" si="335"/>
        <v>Low Balance</v>
      </c>
      <c r="S3582" t="str">
        <f t="shared" si="336"/>
        <v>Normal</v>
      </c>
      <c r="T3582">
        <v>1</v>
      </c>
      <c r="U3582">
        <f t="shared" si="337"/>
        <v>0</v>
      </c>
    </row>
    <row r="3583" spans="1:21" x14ac:dyDescent="0.25">
      <c r="A3583">
        <v>2025</v>
      </c>
      <c r="B3583">
        <v>15586629</v>
      </c>
      <c r="C3583" t="s">
        <v>186</v>
      </c>
      <c r="D3583">
        <v>637</v>
      </c>
      <c r="E3583" t="s">
        <v>15</v>
      </c>
      <c r="F3583" t="s">
        <v>23</v>
      </c>
      <c r="G3583">
        <v>33</v>
      </c>
      <c r="H3583">
        <v>5</v>
      </c>
      <c r="I3583">
        <v>0</v>
      </c>
      <c r="J3583">
        <v>2</v>
      </c>
      <c r="K3583">
        <v>1</v>
      </c>
      <c r="L3583">
        <v>0</v>
      </c>
      <c r="M3583">
        <v>139947</v>
      </c>
      <c r="N3583">
        <v>0</v>
      </c>
      <c r="O3583" t="str">
        <f t="shared" si="332"/>
        <v>30-45</v>
      </c>
      <c r="P3583" t="str">
        <f t="shared" si="333"/>
        <v>Medium</v>
      </c>
      <c r="Q3583" t="str">
        <f t="shared" si="334"/>
        <v>Mid-Term</v>
      </c>
      <c r="R3583" t="str">
        <f t="shared" si="335"/>
        <v>Zero Balance</v>
      </c>
      <c r="S3583" t="str">
        <f t="shared" si="336"/>
        <v>Normal</v>
      </c>
      <c r="T3583">
        <v>1</v>
      </c>
      <c r="U3583">
        <f t="shared" si="337"/>
        <v>0</v>
      </c>
    </row>
    <row r="3584" spans="1:21" x14ac:dyDescent="0.25">
      <c r="A3584">
        <v>2025</v>
      </c>
      <c r="B3584">
        <v>15588461</v>
      </c>
      <c r="C3584" t="s">
        <v>870</v>
      </c>
      <c r="D3584">
        <v>686</v>
      </c>
      <c r="E3584" t="s">
        <v>15</v>
      </c>
      <c r="F3584" t="s">
        <v>23</v>
      </c>
      <c r="G3584">
        <v>35</v>
      </c>
      <c r="H3584">
        <v>4</v>
      </c>
      <c r="I3584">
        <v>0</v>
      </c>
      <c r="J3584">
        <v>1</v>
      </c>
      <c r="K3584">
        <v>1</v>
      </c>
      <c r="L3584">
        <v>0</v>
      </c>
      <c r="M3584">
        <v>8816</v>
      </c>
      <c r="N3584">
        <v>0</v>
      </c>
      <c r="O3584" t="str">
        <f t="shared" si="332"/>
        <v>30-45</v>
      </c>
      <c r="P3584" t="str">
        <f t="shared" si="333"/>
        <v>Medium</v>
      </c>
      <c r="Q3584" t="str">
        <f t="shared" si="334"/>
        <v>Mid-Term</v>
      </c>
      <c r="R3584" t="str">
        <f t="shared" si="335"/>
        <v>Zero Balance</v>
      </c>
      <c r="S3584" t="str">
        <f t="shared" si="336"/>
        <v>Normal</v>
      </c>
      <c r="T3584">
        <v>1</v>
      </c>
      <c r="U3584">
        <f t="shared" si="337"/>
        <v>0</v>
      </c>
    </row>
    <row r="3585" spans="1:21" x14ac:dyDescent="0.25">
      <c r="A3585">
        <v>2025</v>
      </c>
      <c r="B3585">
        <v>15773221</v>
      </c>
      <c r="C3585" t="s">
        <v>161</v>
      </c>
      <c r="D3585">
        <v>577</v>
      </c>
      <c r="E3585" t="s">
        <v>18</v>
      </c>
      <c r="F3585" t="s">
        <v>23</v>
      </c>
      <c r="G3585">
        <v>43</v>
      </c>
      <c r="H3585">
        <v>8</v>
      </c>
      <c r="I3585">
        <v>79757</v>
      </c>
      <c r="J3585">
        <v>1</v>
      </c>
      <c r="K3585">
        <v>1</v>
      </c>
      <c r="L3585">
        <v>0</v>
      </c>
      <c r="M3585">
        <v>135651</v>
      </c>
      <c r="N3585">
        <v>1</v>
      </c>
      <c r="O3585" t="str">
        <f t="shared" si="332"/>
        <v>30-45</v>
      </c>
      <c r="P3585" t="str">
        <f t="shared" si="333"/>
        <v>Low</v>
      </c>
      <c r="Q3585" t="str">
        <f t="shared" si="334"/>
        <v>Long-Term</v>
      </c>
      <c r="R3585" t="str">
        <f t="shared" si="335"/>
        <v>Low Balance</v>
      </c>
      <c r="S3585" t="str">
        <f t="shared" si="336"/>
        <v>Normal</v>
      </c>
      <c r="T3585">
        <v>1</v>
      </c>
      <c r="U3585">
        <f t="shared" si="337"/>
        <v>79757</v>
      </c>
    </row>
    <row r="3586" spans="1:21" x14ac:dyDescent="0.25">
      <c r="A3586">
        <v>2025</v>
      </c>
      <c r="B3586">
        <v>15664227</v>
      </c>
      <c r="C3586" t="s">
        <v>1714</v>
      </c>
      <c r="D3586">
        <v>506</v>
      </c>
      <c r="E3586" t="s">
        <v>26</v>
      </c>
      <c r="F3586" t="s">
        <v>23</v>
      </c>
      <c r="G3586">
        <v>28</v>
      </c>
      <c r="H3586">
        <v>8</v>
      </c>
      <c r="I3586">
        <v>53054</v>
      </c>
      <c r="J3586">
        <v>1</v>
      </c>
      <c r="K3586">
        <v>0</v>
      </c>
      <c r="L3586">
        <v>1</v>
      </c>
      <c r="M3586">
        <v>24577</v>
      </c>
      <c r="N3586">
        <v>0</v>
      </c>
      <c r="O3586" t="str">
        <f t="shared" ref="O3586:O3649" si="338">IF(G3586&lt;30,"&lt;30",IF(G3586&lt;=45,"30-45",IF(G3586&lt;=60,"46-60","60+")))</f>
        <v>&lt;30</v>
      </c>
      <c r="P3586" t="str">
        <f t="shared" ref="P3586:P3649" si="339">IF(D3586&lt;600,"Low",IF(D3586&lt;=750,"Medium","High"))</f>
        <v>Low</v>
      </c>
      <c r="Q3586" t="str">
        <f t="shared" ref="Q3586:Q3649" si="340">IF(H3586&lt;=3,"New",IF(H3586&lt;=7,"Mid-Term","Long-Term"))</f>
        <v>Long-Term</v>
      </c>
      <c r="R3586" t="str">
        <f t="shared" ref="R3586:R3649" si="341">IF(I3586=0,"Zero Balance",IF(I3586&lt;100000,"Low Balance","High Balance"))</f>
        <v>Low Balance</v>
      </c>
      <c r="S3586" t="str">
        <f t="shared" ref="S3586:S3649" si="342">IF(I3586&gt;=100000,"High Value","Normal")</f>
        <v>Normal</v>
      </c>
      <c r="T3586">
        <v>1</v>
      </c>
      <c r="U3586">
        <f t="shared" ref="U3586:U3649" si="343">IF(N3586=1,I3586,0)</f>
        <v>0</v>
      </c>
    </row>
    <row r="3587" spans="1:21" x14ac:dyDescent="0.25">
      <c r="A3587">
        <v>2025</v>
      </c>
      <c r="B3587">
        <v>15741745</v>
      </c>
      <c r="C3587" t="s">
        <v>1307</v>
      </c>
      <c r="D3587">
        <v>757</v>
      </c>
      <c r="E3587" t="s">
        <v>15</v>
      </c>
      <c r="F3587" t="s">
        <v>23</v>
      </c>
      <c r="G3587">
        <v>28</v>
      </c>
      <c r="H3587">
        <v>7</v>
      </c>
      <c r="I3587">
        <v>120912</v>
      </c>
      <c r="J3587">
        <v>2</v>
      </c>
      <c r="K3587">
        <v>1</v>
      </c>
      <c r="L3587">
        <v>1</v>
      </c>
      <c r="M3587">
        <v>131249</v>
      </c>
      <c r="N3587">
        <v>0</v>
      </c>
      <c r="O3587" t="str">
        <f t="shared" si="338"/>
        <v>&lt;30</v>
      </c>
      <c r="P3587" t="str">
        <f t="shared" si="339"/>
        <v>High</v>
      </c>
      <c r="Q3587" t="str">
        <f t="shared" si="340"/>
        <v>Mid-Term</v>
      </c>
      <c r="R3587" t="str">
        <f t="shared" si="341"/>
        <v>High Balance</v>
      </c>
      <c r="S3587" t="str">
        <f t="shared" si="342"/>
        <v>High Value</v>
      </c>
      <c r="T3587">
        <v>1</v>
      </c>
      <c r="U3587">
        <f t="shared" si="343"/>
        <v>0</v>
      </c>
    </row>
    <row r="3588" spans="1:21" x14ac:dyDescent="0.25">
      <c r="A3588">
        <v>2025</v>
      </c>
      <c r="B3588">
        <v>15652626</v>
      </c>
      <c r="C3588" t="s">
        <v>1267</v>
      </c>
      <c r="D3588">
        <v>826</v>
      </c>
      <c r="E3588" t="s">
        <v>15</v>
      </c>
      <c r="F3588" t="s">
        <v>23</v>
      </c>
      <c r="G3588">
        <v>55</v>
      </c>
      <c r="H3588">
        <v>4</v>
      </c>
      <c r="I3588">
        <v>115286</v>
      </c>
      <c r="J3588">
        <v>1</v>
      </c>
      <c r="K3588">
        <v>1</v>
      </c>
      <c r="L3588">
        <v>0</v>
      </c>
      <c r="M3588">
        <v>140126</v>
      </c>
      <c r="N3588">
        <v>0</v>
      </c>
      <c r="O3588" t="str">
        <f t="shared" si="338"/>
        <v>46-60</v>
      </c>
      <c r="P3588" t="str">
        <f t="shared" si="339"/>
        <v>High</v>
      </c>
      <c r="Q3588" t="str">
        <f t="shared" si="340"/>
        <v>Mid-Term</v>
      </c>
      <c r="R3588" t="str">
        <f t="shared" si="341"/>
        <v>High Balance</v>
      </c>
      <c r="S3588" t="str">
        <f t="shared" si="342"/>
        <v>High Value</v>
      </c>
      <c r="T3588">
        <v>1</v>
      </c>
      <c r="U3588">
        <f t="shared" si="343"/>
        <v>0</v>
      </c>
    </row>
    <row r="3589" spans="1:21" x14ac:dyDescent="0.25">
      <c r="A3589">
        <v>2025</v>
      </c>
      <c r="B3589">
        <v>15599410</v>
      </c>
      <c r="C3589" t="s">
        <v>689</v>
      </c>
      <c r="D3589">
        <v>721</v>
      </c>
      <c r="E3589" t="s">
        <v>15</v>
      </c>
      <c r="F3589" t="s">
        <v>23</v>
      </c>
      <c r="G3589">
        <v>41</v>
      </c>
      <c r="H3589">
        <v>2</v>
      </c>
      <c r="I3589">
        <v>0</v>
      </c>
      <c r="J3589">
        <v>2</v>
      </c>
      <c r="K3589">
        <v>1</v>
      </c>
      <c r="L3589">
        <v>0</v>
      </c>
      <c r="M3589">
        <v>168220</v>
      </c>
      <c r="N3589">
        <v>0</v>
      </c>
      <c r="O3589" t="str">
        <f t="shared" si="338"/>
        <v>30-45</v>
      </c>
      <c r="P3589" t="str">
        <f t="shared" si="339"/>
        <v>Medium</v>
      </c>
      <c r="Q3589" t="str">
        <f t="shared" si="340"/>
        <v>New</v>
      </c>
      <c r="R3589" t="str">
        <f t="shared" si="341"/>
        <v>Zero Balance</v>
      </c>
      <c r="S3589" t="str">
        <f t="shared" si="342"/>
        <v>Normal</v>
      </c>
      <c r="T3589">
        <v>1</v>
      </c>
      <c r="U3589">
        <f t="shared" si="343"/>
        <v>0</v>
      </c>
    </row>
    <row r="3590" spans="1:21" x14ac:dyDescent="0.25">
      <c r="A3590">
        <v>2025</v>
      </c>
      <c r="B3590">
        <v>15571958</v>
      </c>
      <c r="C3590" t="s">
        <v>243</v>
      </c>
      <c r="D3590">
        <v>489</v>
      </c>
      <c r="E3590" t="s">
        <v>18</v>
      </c>
      <c r="F3590" t="s">
        <v>23</v>
      </c>
      <c r="G3590">
        <v>40</v>
      </c>
      <c r="H3590">
        <v>3</v>
      </c>
      <c r="I3590">
        <v>221533</v>
      </c>
      <c r="J3590">
        <v>1</v>
      </c>
      <c r="K3590">
        <v>1</v>
      </c>
      <c r="L3590">
        <v>0</v>
      </c>
      <c r="M3590">
        <v>171867</v>
      </c>
      <c r="N3590">
        <v>0</v>
      </c>
      <c r="O3590" t="str">
        <f t="shared" si="338"/>
        <v>30-45</v>
      </c>
      <c r="P3590" t="str">
        <f t="shared" si="339"/>
        <v>Low</v>
      </c>
      <c r="Q3590" t="str">
        <f t="shared" si="340"/>
        <v>New</v>
      </c>
      <c r="R3590" t="str">
        <f t="shared" si="341"/>
        <v>High Balance</v>
      </c>
      <c r="S3590" t="str">
        <f t="shared" si="342"/>
        <v>High Value</v>
      </c>
      <c r="T3590">
        <v>1</v>
      </c>
      <c r="U3590">
        <f t="shared" si="343"/>
        <v>0</v>
      </c>
    </row>
    <row r="3591" spans="1:21" x14ac:dyDescent="0.25">
      <c r="A3591">
        <v>2025</v>
      </c>
      <c r="B3591">
        <v>15785406</v>
      </c>
      <c r="C3591" t="s">
        <v>453</v>
      </c>
      <c r="D3591">
        <v>446</v>
      </c>
      <c r="E3591" t="s">
        <v>15</v>
      </c>
      <c r="F3591" t="s">
        <v>16</v>
      </c>
      <c r="G3591">
        <v>51</v>
      </c>
      <c r="H3591">
        <v>4</v>
      </c>
      <c r="I3591">
        <v>105056</v>
      </c>
      <c r="J3591">
        <v>1</v>
      </c>
      <c r="K3591">
        <v>0</v>
      </c>
      <c r="L3591">
        <v>0</v>
      </c>
      <c r="M3591">
        <v>70614</v>
      </c>
      <c r="N3591">
        <v>0</v>
      </c>
      <c r="O3591" t="str">
        <f t="shared" si="338"/>
        <v>46-60</v>
      </c>
      <c r="P3591" t="str">
        <f t="shared" si="339"/>
        <v>Low</v>
      </c>
      <c r="Q3591" t="str">
        <f t="shared" si="340"/>
        <v>Mid-Term</v>
      </c>
      <c r="R3591" t="str">
        <f t="shared" si="341"/>
        <v>High Balance</v>
      </c>
      <c r="S3591" t="str">
        <f t="shared" si="342"/>
        <v>High Value</v>
      </c>
      <c r="T3591">
        <v>1</v>
      </c>
      <c r="U3591">
        <f t="shared" si="343"/>
        <v>0</v>
      </c>
    </row>
    <row r="3592" spans="1:21" x14ac:dyDescent="0.25">
      <c r="A3592">
        <v>2025</v>
      </c>
      <c r="B3592">
        <v>15687884</v>
      </c>
      <c r="C3592" t="s">
        <v>861</v>
      </c>
      <c r="D3592">
        <v>677</v>
      </c>
      <c r="E3592" t="s">
        <v>15</v>
      </c>
      <c r="F3592" t="s">
        <v>23</v>
      </c>
      <c r="G3592">
        <v>37</v>
      </c>
      <c r="H3592">
        <v>3</v>
      </c>
      <c r="I3592">
        <v>88363</v>
      </c>
      <c r="J3592">
        <v>1</v>
      </c>
      <c r="K3592">
        <v>0</v>
      </c>
      <c r="L3592">
        <v>1</v>
      </c>
      <c r="M3592">
        <v>117946</v>
      </c>
      <c r="N3592">
        <v>0</v>
      </c>
      <c r="O3592" t="str">
        <f t="shared" si="338"/>
        <v>30-45</v>
      </c>
      <c r="P3592" t="str">
        <f t="shared" si="339"/>
        <v>Medium</v>
      </c>
      <c r="Q3592" t="str">
        <f t="shared" si="340"/>
        <v>New</v>
      </c>
      <c r="R3592" t="str">
        <f t="shared" si="341"/>
        <v>Low Balance</v>
      </c>
      <c r="S3592" t="str">
        <f t="shared" si="342"/>
        <v>Normal</v>
      </c>
      <c r="T3592">
        <v>1</v>
      </c>
      <c r="U3592">
        <f t="shared" si="343"/>
        <v>0</v>
      </c>
    </row>
    <row r="3593" spans="1:21" x14ac:dyDescent="0.25">
      <c r="A3593">
        <v>2025</v>
      </c>
      <c r="B3593">
        <v>15621685</v>
      </c>
      <c r="C3593" t="s">
        <v>1715</v>
      </c>
      <c r="D3593">
        <v>769</v>
      </c>
      <c r="E3593" t="s">
        <v>15</v>
      </c>
      <c r="F3593" t="s">
        <v>23</v>
      </c>
      <c r="G3593">
        <v>29</v>
      </c>
      <c r="H3593">
        <v>2</v>
      </c>
      <c r="I3593">
        <v>123758</v>
      </c>
      <c r="J3593">
        <v>2</v>
      </c>
      <c r="K3593">
        <v>1</v>
      </c>
      <c r="L3593">
        <v>0</v>
      </c>
      <c r="M3593">
        <v>84873</v>
      </c>
      <c r="N3593">
        <v>0</v>
      </c>
      <c r="O3593" t="str">
        <f t="shared" si="338"/>
        <v>&lt;30</v>
      </c>
      <c r="P3593" t="str">
        <f t="shared" si="339"/>
        <v>High</v>
      </c>
      <c r="Q3593" t="str">
        <f t="shared" si="340"/>
        <v>New</v>
      </c>
      <c r="R3593" t="str">
        <f t="shared" si="341"/>
        <v>High Balance</v>
      </c>
      <c r="S3593" t="str">
        <f t="shared" si="342"/>
        <v>High Value</v>
      </c>
      <c r="T3593">
        <v>1</v>
      </c>
      <c r="U3593">
        <f t="shared" si="343"/>
        <v>0</v>
      </c>
    </row>
    <row r="3594" spans="1:21" x14ac:dyDescent="0.25">
      <c r="A3594">
        <v>2025</v>
      </c>
      <c r="B3594">
        <v>15628886</v>
      </c>
      <c r="C3594" t="s">
        <v>1716</v>
      </c>
      <c r="D3594">
        <v>677</v>
      </c>
      <c r="E3594" t="s">
        <v>18</v>
      </c>
      <c r="F3594" t="s">
        <v>23</v>
      </c>
      <c r="G3594">
        <v>56</v>
      </c>
      <c r="H3594">
        <v>5</v>
      </c>
      <c r="I3594">
        <v>123960</v>
      </c>
      <c r="J3594">
        <v>1</v>
      </c>
      <c r="K3594">
        <v>1</v>
      </c>
      <c r="L3594">
        <v>1</v>
      </c>
      <c r="M3594">
        <v>60591</v>
      </c>
      <c r="N3594">
        <v>1</v>
      </c>
      <c r="O3594" t="str">
        <f t="shared" si="338"/>
        <v>46-60</v>
      </c>
      <c r="P3594" t="str">
        <f t="shared" si="339"/>
        <v>Medium</v>
      </c>
      <c r="Q3594" t="str">
        <f t="shared" si="340"/>
        <v>Mid-Term</v>
      </c>
      <c r="R3594" t="str">
        <f t="shared" si="341"/>
        <v>High Balance</v>
      </c>
      <c r="S3594" t="str">
        <f t="shared" si="342"/>
        <v>High Value</v>
      </c>
      <c r="T3594">
        <v>1</v>
      </c>
      <c r="U3594">
        <f t="shared" si="343"/>
        <v>123960</v>
      </c>
    </row>
    <row r="3595" spans="1:21" x14ac:dyDescent="0.25">
      <c r="A3595">
        <v>2025</v>
      </c>
      <c r="B3595">
        <v>15699325</v>
      </c>
      <c r="C3595" t="s">
        <v>1217</v>
      </c>
      <c r="D3595">
        <v>555</v>
      </c>
      <c r="E3595" t="s">
        <v>26</v>
      </c>
      <c r="F3595" t="s">
        <v>16</v>
      </c>
      <c r="G3595">
        <v>62</v>
      </c>
      <c r="H3595">
        <v>10</v>
      </c>
      <c r="I3595">
        <v>114823</v>
      </c>
      <c r="J3595">
        <v>1</v>
      </c>
      <c r="K3595">
        <v>0</v>
      </c>
      <c r="L3595">
        <v>1</v>
      </c>
      <c r="M3595">
        <v>8444</v>
      </c>
      <c r="N3595">
        <v>0</v>
      </c>
      <c r="O3595" t="str">
        <f t="shared" si="338"/>
        <v>60+</v>
      </c>
      <c r="P3595" t="str">
        <f t="shared" si="339"/>
        <v>Low</v>
      </c>
      <c r="Q3595" t="str">
        <f t="shared" si="340"/>
        <v>Long-Term</v>
      </c>
      <c r="R3595" t="str">
        <f t="shared" si="341"/>
        <v>High Balance</v>
      </c>
      <c r="S3595" t="str">
        <f t="shared" si="342"/>
        <v>High Value</v>
      </c>
      <c r="T3595">
        <v>1</v>
      </c>
      <c r="U3595">
        <f t="shared" si="343"/>
        <v>0</v>
      </c>
    </row>
    <row r="3596" spans="1:21" x14ac:dyDescent="0.25">
      <c r="A3596">
        <v>2025</v>
      </c>
      <c r="B3596">
        <v>15578369</v>
      </c>
      <c r="C3596" t="s">
        <v>1717</v>
      </c>
      <c r="D3596">
        <v>652</v>
      </c>
      <c r="E3596" t="s">
        <v>26</v>
      </c>
      <c r="F3596" t="s">
        <v>16</v>
      </c>
      <c r="G3596">
        <v>37</v>
      </c>
      <c r="H3596">
        <v>9</v>
      </c>
      <c r="I3596">
        <v>145219</v>
      </c>
      <c r="J3596">
        <v>1</v>
      </c>
      <c r="K3596">
        <v>1</v>
      </c>
      <c r="L3596">
        <v>0</v>
      </c>
      <c r="M3596">
        <v>159133</v>
      </c>
      <c r="N3596">
        <v>0</v>
      </c>
      <c r="O3596" t="str">
        <f t="shared" si="338"/>
        <v>30-45</v>
      </c>
      <c r="P3596" t="str">
        <f t="shared" si="339"/>
        <v>Medium</v>
      </c>
      <c r="Q3596" t="str">
        <f t="shared" si="340"/>
        <v>Long-Term</v>
      </c>
      <c r="R3596" t="str">
        <f t="shared" si="341"/>
        <v>High Balance</v>
      </c>
      <c r="S3596" t="str">
        <f t="shared" si="342"/>
        <v>High Value</v>
      </c>
      <c r="T3596">
        <v>1</v>
      </c>
      <c r="U3596">
        <f t="shared" si="343"/>
        <v>0</v>
      </c>
    </row>
    <row r="3597" spans="1:21" x14ac:dyDescent="0.25">
      <c r="A3597">
        <v>2025</v>
      </c>
      <c r="B3597">
        <v>15654156</v>
      </c>
      <c r="C3597" t="s">
        <v>535</v>
      </c>
      <c r="D3597">
        <v>722</v>
      </c>
      <c r="E3597" t="s">
        <v>26</v>
      </c>
      <c r="F3597" t="s">
        <v>16</v>
      </c>
      <c r="G3597">
        <v>32</v>
      </c>
      <c r="H3597">
        <v>5</v>
      </c>
      <c r="I3597">
        <v>106808</v>
      </c>
      <c r="J3597">
        <v>1</v>
      </c>
      <c r="K3597">
        <v>1</v>
      </c>
      <c r="L3597">
        <v>1</v>
      </c>
      <c r="M3597">
        <v>76999</v>
      </c>
      <c r="N3597">
        <v>0</v>
      </c>
      <c r="O3597" t="str">
        <f t="shared" si="338"/>
        <v>30-45</v>
      </c>
      <c r="P3597" t="str">
        <f t="shared" si="339"/>
        <v>Medium</v>
      </c>
      <c r="Q3597" t="str">
        <f t="shared" si="340"/>
        <v>Mid-Term</v>
      </c>
      <c r="R3597" t="str">
        <f t="shared" si="341"/>
        <v>High Balance</v>
      </c>
      <c r="S3597" t="str">
        <f t="shared" si="342"/>
        <v>High Value</v>
      </c>
      <c r="T3597">
        <v>1</v>
      </c>
      <c r="U3597">
        <f t="shared" si="343"/>
        <v>0</v>
      </c>
    </row>
    <row r="3598" spans="1:21" x14ac:dyDescent="0.25">
      <c r="A3598">
        <v>2025</v>
      </c>
      <c r="B3598">
        <v>15707199</v>
      </c>
      <c r="C3598" t="s">
        <v>586</v>
      </c>
      <c r="D3598">
        <v>643</v>
      </c>
      <c r="E3598" t="s">
        <v>15</v>
      </c>
      <c r="F3598" t="s">
        <v>23</v>
      </c>
      <c r="G3598">
        <v>36</v>
      </c>
      <c r="H3598">
        <v>0</v>
      </c>
      <c r="I3598">
        <v>148160</v>
      </c>
      <c r="J3598">
        <v>1</v>
      </c>
      <c r="K3598">
        <v>0</v>
      </c>
      <c r="L3598">
        <v>0</v>
      </c>
      <c r="M3598">
        <v>55836</v>
      </c>
      <c r="N3598">
        <v>0</v>
      </c>
      <c r="O3598" t="str">
        <f t="shared" si="338"/>
        <v>30-45</v>
      </c>
      <c r="P3598" t="str">
        <f t="shared" si="339"/>
        <v>Medium</v>
      </c>
      <c r="Q3598" t="str">
        <f t="shared" si="340"/>
        <v>New</v>
      </c>
      <c r="R3598" t="str">
        <f t="shared" si="341"/>
        <v>High Balance</v>
      </c>
      <c r="S3598" t="str">
        <f t="shared" si="342"/>
        <v>High Value</v>
      </c>
      <c r="T3598">
        <v>1</v>
      </c>
      <c r="U3598">
        <f t="shared" si="343"/>
        <v>0</v>
      </c>
    </row>
    <row r="3599" spans="1:21" x14ac:dyDescent="0.25">
      <c r="A3599">
        <v>2025</v>
      </c>
      <c r="B3599">
        <v>15671630</v>
      </c>
      <c r="C3599" t="s">
        <v>524</v>
      </c>
      <c r="D3599">
        <v>796</v>
      </c>
      <c r="E3599" t="s">
        <v>26</v>
      </c>
      <c r="F3599" t="s">
        <v>16</v>
      </c>
      <c r="G3599">
        <v>40</v>
      </c>
      <c r="H3599">
        <v>1</v>
      </c>
      <c r="I3599">
        <v>99746</v>
      </c>
      <c r="J3599">
        <v>1</v>
      </c>
      <c r="K3599">
        <v>1</v>
      </c>
      <c r="L3599">
        <v>0</v>
      </c>
      <c r="M3599">
        <v>177524</v>
      </c>
      <c r="N3599">
        <v>0</v>
      </c>
      <c r="O3599" t="str">
        <f t="shared" si="338"/>
        <v>30-45</v>
      </c>
      <c r="P3599" t="str">
        <f t="shared" si="339"/>
        <v>High</v>
      </c>
      <c r="Q3599" t="str">
        <f t="shared" si="340"/>
        <v>New</v>
      </c>
      <c r="R3599" t="str">
        <f t="shared" si="341"/>
        <v>Low Balance</v>
      </c>
      <c r="S3599" t="str">
        <f t="shared" si="342"/>
        <v>Normal</v>
      </c>
      <c r="T3599">
        <v>1</v>
      </c>
      <c r="U3599">
        <f t="shared" si="343"/>
        <v>0</v>
      </c>
    </row>
    <row r="3600" spans="1:21" x14ac:dyDescent="0.25">
      <c r="A3600">
        <v>2025</v>
      </c>
      <c r="B3600">
        <v>15632079</v>
      </c>
      <c r="C3600" t="s">
        <v>830</v>
      </c>
      <c r="D3600">
        <v>720</v>
      </c>
      <c r="E3600" t="s">
        <v>26</v>
      </c>
      <c r="F3600" t="s">
        <v>16</v>
      </c>
      <c r="G3600">
        <v>37</v>
      </c>
      <c r="H3600">
        <v>8</v>
      </c>
      <c r="I3600">
        <v>156283</v>
      </c>
      <c r="J3600">
        <v>1</v>
      </c>
      <c r="K3600">
        <v>1</v>
      </c>
      <c r="L3600">
        <v>0</v>
      </c>
      <c r="M3600">
        <v>45986</v>
      </c>
      <c r="N3600">
        <v>0</v>
      </c>
      <c r="O3600" t="str">
        <f t="shared" si="338"/>
        <v>30-45</v>
      </c>
      <c r="P3600" t="str">
        <f t="shared" si="339"/>
        <v>Medium</v>
      </c>
      <c r="Q3600" t="str">
        <f t="shared" si="340"/>
        <v>Long-Term</v>
      </c>
      <c r="R3600" t="str">
        <f t="shared" si="341"/>
        <v>High Balance</v>
      </c>
      <c r="S3600" t="str">
        <f t="shared" si="342"/>
        <v>High Value</v>
      </c>
      <c r="T3600">
        <v>1</v>
      </c>
      <c r="U3600">
        <f t="shared" si="343"/>
        <v>0</v>
      </c>
    </row>
    <row r="3601" spans="1:21" x14ac:dyDescent="0.25">
      <c r="A3601">
        <v>2025</v>
      </c>
      <c r="B3601">
        <v>15767921</v>
      </c>
      <c r="C3601" t="s">
        <v>157</v>
      </c>
      <c r="D3601">
        <v>613</v>
      </c>
      <c r="E3601" t="s">
        <v>15</v>
      </c>
      <c r="F3601" t="s">
        <v>23</v>
      </c>
      <c r="G3601">
        <v>41</v>
      </c>
      <c r="H3601">
        <v>7</v>
      </c>
      <c r="I3601">
        <v>0</v>
      </c>
      <c r="J3601">
        <v>2</v>
      </c>
      <c r="K3601">
        <v>1</v>
      </c>
      <c r="L3601">
        <v>0</v>
      </c>
      <c r="M3601">
        <v>60298</v>
      </c>
      <c r="N3601">
        <v>0</v>
      </c>
      <c r="O3601" t="str">
        <f t="shared" si="338"/>
        <v>30-45</v>
      </c>
      <c r="P3601" t="str">
        <f t="shared" si="339"/>
        <v>Medium</v>
      </c>
      <c r="Q3601" t="str">
        <f t="shared" si="340"/>
        <v>Mid-Term</v>
      </c>
      <c r="R3601" t="str">
        <f t="shared" si="341"/>
        <v>Zero Balance</v>
      </c>
      <c r="S3601" t="str">
        <f t="shared" si="342"/>
        <v>Normal</v>
      </c>
      <c r="T3601">
        <v>1</v>
      </c>
      <c r="U3601">
        <f t="shared" si="343"/>
        <v>0</v>
      </c>
    </row>
    <row r="3602" spans="1:21" x14ac:dyDescent="0.25">
      <c r="A3602">
        <v>2025</v>
      </c>
      <c r="B3602">
        <v>15573599</v>
      </c>
      <c r="C3602" t="s">
        <v>1718</v>
      </c>
      <c r="D3602">
        <v>506</v>
      </c>
      <c r="E3602" t="s">
        <v>15</v>
      </c>
      <c r="F3602" t="s">
        <v>16</v>
      </c>
      <c r="G3602">
        <v>57</v>
      </c>
      <c r="H3602">
        <v>6</v>
      </c>
      <c r="I3602">
        <v>0</v>
      </c>
      <c r="J3602">
        <v>2</v>
      </c>
      <c r="K3602">
        <v>0</v>
      </c>
      <c r="L3602">
        <v>1</v>
      </c>
      <c r="M3602">
        <v>194421</v>
      </c>
      <c r="N3602">
        <v>1</v>
      </c>
      <c r="O3602" t="str">
        <f t="shared" si="338"/>
        <v>46-60</v>
      </c>
      <c r="P3602" t="str">
        <f t="shared" si="339"/>
        <v>Low</v>
      </c>
      <c r="Q3602" t="str">
        <f t="shared" si="340"/>
        <v>Mid-Term</v>
      </c>
      <c r="R3602" t="str">
        <f t="shared" si="341"/>
        <v>Zero Balance</v>
      </c>
      <c r="S3602" t="str">
        <f t="shared" si="342"/>
        <v>Normal</v>
      </c>
      <c r="T3602">
        <v>1</v>
      </c>
      <c r="U3602">
        <f t="shared" si="343"/>
        <v>0</v>
      </c>
    </row>
    <row r="3603" spans="1:21" x14ac:dyDescent="0.25">
      <c r="A3603">
        <v>2025</v>
      </c>
      <c r="B3603">
        <v>15747208</v>
      </c>
      <c r="C3603" t="s">
        <v>1517</v>
      </c>
      <c r="D3603">
        <v>608</v>
      </c>
      <c r="E3603" t="s">
        <v>15</v>
      </c>
      <c r="F3603" t="s">
        <v>23</v>
      </c>
      <c r="G3603">
        <v>50</v>
      </c>
      <c r="H3603">
        <v>6</v>
      </c>
      <c r="I3603">
        <v>0</v>
      </c>
      <c r="J3603">
        <v>1</v>
      </c>
      <c r="K3603">
        <v>1</v>
      </c>
      <c r="L3603">
        <v>0</v>
      </c>
      <c r="M3603">
        <v>93569</v>
      </c>
      <c r="N3603">
        <v>1</v>
      </c>
      <c r="O3603" t="str">
        <f t="shared" si="338"/>
        <v>46-60</v>
      </c>
      <c r="P3603" t="str">
        <f t="shared" si="339"/>
        <v>Medium</v>
      </c>
      <c r="Q3603" t="str">
        <f t="shared" si="340"/>
        <v>Mid-Term</v>
      </c>
      <c r="R3603" t="str">
        <f t="shared" si="341"/>
        <v>Zero Balance</v>
      </c>
      <c r="S3603" t="str">
        <f t="shared" si="342"/>
        <v>Normal</v>
      </c>
      <c r="T3603">
        <v>1</v>
      </c>
      <c r="U3603">
        <f t="shared" si="343"/>
        <v>0</v>
      </c>
    </row>
    <row r="3604" spans="1:21" x14ac:dyDescent="0.25">
      <c r="A3604">
        <v>2025</v>
      </c>
      <c r="B3604">
        <v>15582762</v>
      </c>
      <c r="C3604" t="s">
        <v>311</v>
      </c>
      <c r="D3604">
        <v>667</v>
      </c>
      <c r="E3604" t="s">
        <v>18</v>
      </c>
      <c r="F3604" t="s">
        <v>23</v>
      </c>
      <c r="G3604">
        <v>77</v>
      </c>
      <c r="H3604">
        <v>2</v>
      </c>
      <c r="I3604">
        <v>0</v>
      </c>
      <c r="J3604">
        <v>1</v>
      </c>
      <c r="K3604">
        <v>1</v>
      </c>
      <c r="L3604">
        <v>1</v>
      </c>
      <c r="M3604">
        <v>34703</v>
      </c>
      <c r="N3604">
        <v>0</v>
      </c>
      <c r="O3604" t="str">
        <f t="shared" si="338"/>
        <v>60+</v>
      </c>
      <c r="P3604" t="str">
        <f t="shared" si="339"/>
        <v>Medium</v>
      </c>
      <c r="Q3604" t="str">
        <f t="shared" si="340"/>
        <v>New</v>
      </c>
      <c r="R3604" t="str">
        <f t="shared" si="341"/>
        <v>Zero Balance</v>
      </c>
      <c r="S3604" t="str">
        <f t="shared" si="342"/>
        <v>Normal</v>
      </c>
      <c r="T3604">
        <v>1</v>
      </c>
      <c r="U3604">
        <f t="shared" si="343"/>
        <v>0</v>
      </c>
    </row>
    <row r="3605" spans="1:21" x14ac:dyDescent="0.25">
      <c r="A3605">
        <v>2025</v>
      </c>
      <c r="B3605">
        <v>15772528</v>
      </c>
      <c r="C3605" t="s">
        <v>1719</v>
      </c>
      <c r="D3605">
        <v>750</v>
      </c>
      <c r="E3605" t="s">
        <v>15</v>
      </c>
      <c r="F3605" t="s">
        <v>16</v>
      </c>
      <c r="G3605">
        <v>47</v>
      </c>
      <c r="H3605">
        <v>7</v>
      </c>
      <c r="I3605">
        <v>121376</v>
      </c>
      <c r="J3605">
        <v>2</v>
      </c>
      <c r="K3605">
        <v>1</v>
      </c>
      <c r="L3605">
        <v>0</v>
      </c>
      <c r="M3605">
        <v>54474</v>
      </c>
      <c r="N3605">
        <v>1</v>
      </c>
      <c r="O3605" t="str">
        <f t="shared" si="338"/>
        <v>46-60</v>
      </c>
      <c r="P3605" t="str">
        <f t="shared" si="339"/>
        <v>Medium</v>
      </c>
      <c r="Q3605" t="str">
        <f t="shared" si="340"/>
        <v>Mid-Term</v>
      </c>
      <c r="R3605" t="str">
        <f t="shared" si="341"/>
        <v>High Balance</v>
      </c>
      <c r="S3605" t="str">
        <f t="shared" si="342"/>
        <v>High Value</v>
      </c>
      <c r="T3605">
        <v>1</v>
      </c>
      <c r="U3605">
        <f t="shared" si="343"/>
        <v>121376</v>
      </c>
    </row>
    <row r="3606" spans="1:21" x14ac:dyDescent="0.25">
      <c r="A3606">
        <v>2025</v>
      </c>
      <c r="B3606">
        <v>15755798</v>
      </c>
      <c r="C3606" t="s">
        <v>532</v>
      </c>
      <c r="D3606">
        <v>610</v>
      </c>
      <c r="E3606" t="s">
        <v>15</v>
      </c>
      <c r="F3606" t="s">
        <v>23</v>
      </c>
      <c r="G3606">
        <v>33</v>
      </c>
      <c r="H3606">
        <v>4</v>
      </c>
      <c r="I3606">
        <v>111582</v>
      </c>
      <c r="J3606">
        <v>1</v>
      </c>
      <c r="K3606">
        <v>0</v>
      </c>
      <c r="L3606">
        <v>0</v>
      </c>
      <c r="M3606">
        <v>113943</v>
      </c>
      <c r="N3606">
        <v>0</v>
      </c>
      <c r="O3606" t="str">
        <f t="shared" si="338"/>
        <v>30-45</v>
      </c>
      <c r="P3606" t="str">
        <f t="shared" si="339"/>
        <v>Medium</v>
      </c>
      <c r="Q3606" t="str">
        <f t="shared" si="340"/>
        <v>Mid-Term</v>
      </c>
      <c r="R3606" t="str">
        <f t="shared" si="341"/>
        <v>High Balance</v>
      </c>
      <c r="S3606" t="str">
        <f t="shared" si="342"/>
        <v>High Value</v>
      </c>
      <c r="T3606">
        <v>1</v>
      </c>
      <c r="U3606">
        <f t="shared" si="343"/>
        <v>0</v>
      </c>
    </row>
    <row r="3607" spans="1:21" x14ac:dyDescent="0.25">
      <c r="A3607">
        <v>2025</v>
      </c>
      <c r="B3607">
        <v>15788683</v>
      </c>
      <c r="C3607" t="s">
        <v>262</v>
      </c>
      <c r="D3607">
        <v>588</v>
      </c>
      <c r="E3607" t="s">
        <v>26</v>
      </c>
      <c r="F3607" t="s">
        <v>16</v>
      </c>
      <c r="G3607">
        <v>34</v>
      </c>
      <c r="H3607">
        <v>10</v>
      </c>
      <c r="I3607">
        <v>129418</v>
      </c>
      <c r="J3607">
        <v>1</v>
      </c>
      <c r="K3607">
        <v>1</v>
      </c>
      <c r="L3607">
        <v>0</v>
      </c>
      <c r="M3607">
        <v>153727</v>
      </c>
      <c r="N3607">
        <v>0</v>
      </c>
      <c r="O3607" t="str">
        <f t="shared" si="338"/>
        <v>30-45</v>
      </c>
      <c r="P3607" t="str">
        <f t="shared" si="339"/>
        <v>Low</v>
      </c>
      <c r="Q3607" t="str">
        <f t="shared" si="340"/>
        <v>Long-Term</v>
      </c>
      <c r="R3607" t="str">
        <f t="shared" si="341"/>
        <v>High Balance</v>
      </c>
      <c r="S3607" t="str">
        <f t="shared" si="342"/>
        <v>High Value</v>
      </c>
      <c r="T3607">
        <v>1</v>
      </c>
      <c r="U3607">
        <f t="shared" si="343"/>
        <v>0</v>
      </c>
    </row>
    <row r="3608" spans="1:21" x14ac:dyDescent="0.25">
      <c r="A3608">
        <v>2025</v>
      </c>
      <c r="B3608">
        <v>15616922</v>
      </c>
      <c r="C3608" t="s">
        <v>974</v>
      </c>
      <c r="D3608">
        <v>479</v>
      </c>
      <c r="E3608" t="s">
        <v>15</v>
      </c>
      <c r="F3608" t="s">
        <v>16</v>
      </c>
      <c r="G3608">
        <v>26</v>
      </c>
      <c r="H3608">
        <v>1</v>
      </c>
      <c r="I3608">
        <v>0</v>
      </c>
      <c r="J3608">
        <v>2</v>
      </c>
      <c r="K3608">
        <v>1</v>
      </c>
      <c r="L3608">
        <v>1</v>
      </c>
      <c r="M3608">
        <v>19117</v>
      </c>
      <c r="N3608">
        <v>0</v>
      </c>
      <c r="O3608" t="str">
        <f t="shared" si="338"/>
        <v>&lt;30</v>
      </c>
      <c r="P3608" t="str">
        <f t="shared" si="339"/>
        <v>Low</v>
      </c>
      <c r="Q3608" t="str">
        <f t="shared" si="340"/>
        <v>New</v>
      </c>
      <c r="R3608" t="str">
        <f t="shared" si="341"/>
        <v>Zero Balance</v>
      </c>
      <c r="S3608" t="str">
        <f t="shared" si="342"/>
        <v>Normal</v>
      </c>
      <c r="T3608">
        <v>1</v>
      </c>
      <c r="U3608">
        <f t="shared" si="343"/>
        <v>0</v>
      </c>
    </row>
    <row r="3609" spans="1:21" x14ac:dyDescent="0.25">
      <c r="A3609">
        <v>2025</v>
      </c>
      <c r="B3609">
        <v>15771855</v>
      </c>
      <c r="C3609" t="s">
        <v>1587</v>
      </c>
      <c r="D3609">
        <v>682</v>
      </c>
      <c r="E3609" t="s">
        <v>15</v>
      </c>
      <c r="F3609" t="s">
        <v>23</v>
      </c>
      <c r="G3609">
        <v>37</v>
      </c>
      <c r="H3609">
        <v>5</v>
      </c>
      <c r="I3609">
        <v>0</v>
      </c>
      <c r="J3609">
        <v>2</v>
      </c>
      <c r="K3609">
        <v>0</v>
      </c>
      <c r="L3609">
        <v>1</v>
      </c>
      <c r="M3609">
        <v>112555</v>
      </c>
      <c r="N3609">
        <v>0</v>
      </c>
      <c r="O3609" t="str">
        <f t="shared" si="338"/>
        <v>30-45</v>
      </c>
      <c r="P3609" t="str">
        <f t="shared" si="339"/>
        <v>Medium</v>
      </c>
      <c r="Q3609" t="str">
        <f t="shared" si="340"/>
        <v>Mid-Term</v>
      </c>
      <c r="R3609" t="str">
        <f t="shared" si="341"/>
        <v>Zero Balance</v>
      </c>
      <c r="S3609" t="str">
        <f t="shared" si="342"/>
        <v>Normal</v>
      </c>
      <c r="T3609">
        <v>1</v>
      </c>
      <c r="U3609">
        <f t="shared" si="343"/>
        <v>0</v>
      </c>
    </row>
    <row r="3610" spans="1:21" x14ac:dyDescent="0.25">
      <c r="A3610">
        <v>2025</v>
      </c>
      <c r="B3610">
        <v>15601873</v>
      </c>
      <c r="C3610" t="s">
        <v>1720</v>
      </c>
      <c r="D3610">
        <v>677</v>
      </c>
      <c r="E3610" t="s">
        <v>15</v>
      </c>
      <c r="F3610" t="s">
        <v>16</v>
      </c>
      <c r="G3610">
        <v>36</v>
      </c>
      <c r="H3610">
        <v>7</v>
      </c>
      <c r="I3610">
        <v>0</v>
      </c>
      <c r="J3610">
        <v>1</v>
      </c>
      <c r="K3610">
        <v>1</v>
      </c>
      <c r="L3610">
        <v>0</v>
      </c>
      <c r="M3610">
        <v>47319</v>
      </c>
      <c r="N3610">
        <v>0</v>
      </c>
      <c r="O3610" t="str">
        <f t="shared" si="338"/>
        <v>30-45</v>
      </c>
      <c r="P3610" t="str">
        <f t="shared" si="339"/>
        <v>Medium</v>
      </c>
      <c r="Q3610" t="str">
        <f t="shared" si="340"/>
        <v>Mid-Term</v>
      </c>
      <c r="R3610" t="str">
        <f t="shared" si="341"/>
        <v>Zero Balance</v>
      </c>
      <c r="S3610" t="str">
        <f t="shared" si="342"/>
        <v>Normal</v>
      </c>
      <c r="T3610">
        <v>1</v>
      </c>
      <c r="U3610">
        <f t="shared" si="343"/>
        <v>0</v>
      </c>
    </row>
    <row r="3611" spans="1:21" x14ac:dyDescent="0.25">
      <c r="A3611">
        <v>2025</v>
      </c>
      <c r="B3611">
        <v>15657868</v>
      </c>
      <c r="C3611" t="s">
        <v>1721</v>
      </c>
      <c r="D3611">
        <v>850</v>
      </c>
      <c r="E3611" t="s">
        <v>26</v>
      </c>
      <c r="F3611" t="s">
        <v>23</v>
      </c>
      <c r="G3611">
        <v>40</v>
      </c>
      <c r="H3611">
        <v>6</v>
      </c>
      <c r="I3611">
        <v>94607</v>
      </c>
      <c r="J3611">
        <v>1</v>
      </c>
      <c r="K3611">
        <v>1</v>
      </c>
      <c r="L3611">
        <v>0</v>
      </c>
      <c r="M3611">
        <v>36690</v>
      </c>
      <c r="N3611">
        <v>0</v>
      </c>
      <c r="O3611" t="str">
        <f t="shared" si="338"/>
        <v>30-45</v>
      </c>
      <c r="P3611" t="str">
        <f t="shared" si="339"/>
        <v>High</v>
      </c>
      <c r="Q3611" t="str">
        <f t="shared" si="340"/>
        <v>Mid-Term</v>
      </c>
      <c r="R3611" t="str">
        <f t="shared" si="341"/>
        <v>Low Balance</v>
      </c>
      <c r="S3611" t="str">
        <f t="shared" si="342"/>
        <v>Normal</v>
      </c>
      <c r="T3611">
        <v>1</v>
      </c>
      <c r="U3611">
        <f t="shared" si="343"/>
        <v>0</v>
      </c>
    </row>
    <row r="3612" spans="1:21" x14ac:dyDescent="0.25">
      <c r="A3612">
        <v>2025</v>
      </c>
      <c r="B3612">
        <v>15711716</v>
      </c>
      <c r="C3612" t="s">
        <v>1085</v>
      </c>
      <c r="D3612">
        <v>580</v>
      </c>
      <c r="E3612" t="s">
        <v>15</v>
      </c>
      <c r="F3612" t="s">
        <v>16</v>
      </c>
      <c r="G3612">
        <v>56</v>
      </c>
      <c r="H3612">
        <v>1</v>
      </c>
      <c r="I3612">
        <v>131368</v>
      </c>
      <c r="J3612">
        <v>1</v>
      </c>
      <c r="K3612">
        <v>1</v>
      </c>
      <c r="L3612">
        <v>0</v>
      </c>
      <c r="M3612">
        <v>106919</v>
      </c>
      <c r="N3612">
        <v>1</v>
      </c>
      <c r="O3612" t="str">
        <f t="shared" si="338"/>
        <v>46-60</v>
      </c>
      <c r="P3612" t="str">
        <f t="shared" si="339"/>
        <v>Low</v>
      </c>
      <c r="Q3612" t="str">
        <f t="shared" si="340"/>
        <v>New</v>
      </c>
      <c r="R3612" t="str">
        <f t="shared" si="341"/>
        <v>High Balance</v>
      </c>
      <c r="S3612" t="str">
        <f t="shared" si="342"/>
        <v>High Value</v>
      </c>
      <c r="T3612">
        <v>1</v>
      </c>
      <c r="U3612">
        <f t="shared" si="343"/>
        <v>131368</v>
      </c>
    </row>
    <row r="3613" spans="1:21" x14ac:dyDescent="0.25">
      <c r="A3613">
        <v>2025</v>
      </c>
      <c r="B3613">
        <v>15734246</v>
      </c>
      <c r="C3613" t="s">
        <v>691</v>
      </c>
      <c r="D3613">
        <v>746</v>
      </c>
      <c r="E3613" t="s">
        <v>15</v>
      </c>
      <c r="F3613" t="s">
        <v>16</v>
      </c>
      <c r="G3613">
        <v>21</v>
      </c>
      <c r="H3613">
        <v>8</v>
      </c>
      <c r="I3613">
        <v>166883</v>
      </c>
      <c r="J3613">
        <v>2</v>
      </c>
      <c r="K3613">
        <v>0</v>
      </c>
      <c r="L3613">
        <v>1</v>
      </c>
      <c r="M3613">
        <v>194564</v>
      </c>
      <c r="N3613">
        <v>0</v>
      </c>
      <c r="O3613" t="str">
        <f t="shared" si="338"/>
        <v>&lt;30</v>
      </c>
      <c r="P3613" t="str">
        <f t="shared" si="339"/>
        <v>Medium</v>
      </c>
      <c r="Q3613" t="str">
        <f t="shared" si="340"/>
        <v>Long-Term</v>
      </c>
      <c r="R3613" t="str">
        <f t="shared" si="341"/>
        <v>High Balance</v>
      </c>
      <c r="S3613" t="str">
        <f t="shared" si="342"/>
        <v>High Value</v>
      </c>
      <c r="T3613">
        <v>1</v>
      </c>
      <c r="U3613">
        <f t="shared" si="343"/>
        <v>0</v>
      </c>
    </row>
    <row r="3614" spans="1:21" x14ac:dyDescent="0.25">
      <c r="A3614">
        <v>2025</v>
      </c>
      <c r="B3614">
        <v>15792151</v>
      </c>
      <c r="C3614" t="s">
        <v>782</v>
      </c>
      <c r="D3614">
        <v>635</v>
      </c>
      <c r="E3614" t="s">
        <v>18</v>
      </c>
      <c r="F3614" t="s">
        <v>16</v>
      </c>
      <c r="G3614">
        <v>37</v>
      </c>
      <c r="H3614">
        <v>3</v>
      </c>
      <c r="I3614">
        <v>0</v>
      </c>
      <c r="J3614">
        <v>2</v>
      </c>
      <c r="K3614">
        <v>1</v>
      </c>
      <c r="L3614">
        <v>0</v>
      </c>
      <c r="M3614">
        <v>91087</v>
      </c>
      <c r="N3614">
        <v>0</v>
      </c>
      <c r="O3614" t="str">
        <f t="shared" si="338"/>
        <v>30-45</v>
      </c>
      <c r="P3614" t="str">
        <f t="shared" si="339"/>
        <v>Medium</v>
      </c>
      <c r="Q3614" t="str">
        <f t="shared" si="340"/>
        <v>New</v>
      </c>
      <c r="R3614" t="str">
        <f t="shared" si="341"/>
        <v>Zero Balance</v>
      </c>
      <c r="S3614" t="str">
        <f t="shared" si="342"/>
        <v>Normal</v>
      </c>
      <c r="T3614">
        <v>1</v>
      </c>
      <c r="U3614">
        <f t="shared" si="343"/>
        <v>0</v>
      </c>
    </row>
    <row r="3615" spans="1:21" x14ac:dyDescent="0.25">
      <c r="A3615">
        <v>2025</v>
      </c>
      <c r="B3615">
        <v>15770159</v>
      </c>
      <c r="C3615" t="s">
        <v>1655</v>
      </c>
      <c r="D3615">
        <v>664</v>
      </c>
      <c r="E3615" t="s">
        <v>26</v>
      </c>
      <c r="F3615" t="s">
        <v>23</v>
      </c>
      <c r="G3615">
        <v>25</v>
      </c>
      <c r="H3615">
        <v>6</v>
      </c>
      <c r="I3615">
        <v>172813</v>
      </c>
      <c r="J3615">
        <v>2</v>
      </c>
      <c r="K3615">
        <v>1</v>
      </c>
      <c r="L3615">
        <v>1</v>
      </c>
      <c r="M3615">
        <v>108009</v>
      </c>
      <c r="N3615">
        <v>0</v>
      </c>
      <c r="O3615" t="str">
        <f t="shared" si="338"/>
        <v>&lt;30</v>
      </c>
      <c r="P3615" t="str">
        <f t="shared" si="339"/>
        <v>Medium</v>
      </c>
      <c r="Q3615" t="str">
        <f t="shared" si="340"/>
        <v>Mid-Term</v>
      </c>
      <c r="R3615" t="str">
        <f t="shared" si="341"/>
        <v>High Balance</v>
      </c>
      <c r="S3615" t="str">
        <f t="shared" si="342"/>
        <v>High Value</v>
      </c>
      <c r="T3615">
        <v>1</v>
      </c>
      <c r="U3615">
        <f t="shared" si="343"/>
        <v>0</v>
      </c>
    </row>
    <row r="3616" spans="1:21" x14ac:dyDescent="0.25">
      <c r="A3616">
        <v>2025</v>
      </c>
      <c r="B3616">
        <v>15747649</v>
      </c>
      <c r="C3616" t="s">
        <v>1722</v>
      </c>
      <c r="D3616">
        <v>558</v>
      </c>
      <c r="E3616" t="s">
        <v>26</v>
      </c>
      <c r="F3616" t="s">
        <v>16</v>
      </c>
      <c r="G3616">
        <v>36</v>
      </c>
      <c r="H3616">
        <v>0</v>
      </c>
      <c r="I3616">
        <v>126607</v>
      </c>
      <c r="J3616">
        <v>2</v>
      </c>
      <c r="K3616">
        <v>1</v>
      </c>
      <c r="L3616">
        <v>1</v>
      </c>
      <c r="M3616">
        <v>172364</v>
      </c>
      <c r="N3616">
        <v>0</v>
      </c>
      <c r="O3616" t="str">
        <f t="shared" si="338"/>
        <v>30-45</v>
      </c>
      <c r="P3616" t="str">
        <f t="shared" si="339"/>
        <v>Low</v>
      </c>
      <c r="Q3616" t="str">
        <f t="shared" si="340"/>
        <v>New</v>
      </c>
      <c r="R3616" t="str">
        <f t="shared" si="341"/>
        <v>High Balance</v>
      </c>
      <c r="S3616" t="str">
        <f t="shared" si="342"/>
        <v>High Value</v>
      </c>
      <c r="T3616">
        <v>1</v>
      </c>
      <c r="U3616">
        <f t="shared" si="343"/>
        <v>0</v>
      </c>
    </row>
    <row r="3617" spans="1:21" x14ac:dyDescent="0.25">
      <c r="A3617">
        <v>2025</v>
      </c>
      <c r="B3617">
        <v>15639357</v>
      </c>
      <c r="C3617" t="s">
        <v>1550</v>
      </c>
      <c r="D3617">
        <v>415</v>
      </c>
      <c r="E3617" t="s">
        <v>15</v>
      </c>
      <c r="F3617" t="s">
        <v>23</v>
      </c>
      <c r="G3617">
        <v>46</v>
      </c>
      <c r="H3617">
        <v>9</v>
      </c>
      <c r="I3617">
        <v>134950</v>
      </c>
      <c r="J3617">
        <v>3</v>
      </c>
      <c r="K3617">
        <v>0</v>
      </c>
      <c r="L3617">
        <v>0</v>
      </c>
      <c r="M3617">
        <v>178587</v>
      </c>
      <c r="N3617">
        <v>1</v>
      </c>
      <c r="O3617" t="str">
        <f t="shared" si="338"/>
        <v>46-60</v>
      </c>
      <c r="P3617" t="str">
        <f t="shared" si="339"/>
        <v>Low</v>
      </c>
      <c r="Q3617" t="str">
        <f t="shared" si="340"/>
        <v>Long-Term</v>
      </c>
      <c r="R3617" t="str">
        <f t="shared" si="341"/>
        <v>High Balance</v>
      </c>
      <c r="S3617" t="str">
        <f t="shared" si="342"/>
        <v>High Value</v>
      </c>
      <c r="T3617">
        <v>1</v>
      </c>
      <c r="U3617">
        <f t="shared" si="343"/>
        <v>134950</v>
      </c>
    </row>
    <row r="3618" spans="1:21" x14ac:dyDescent="0.25">
      <c r="A3618">
        <v>2025</v>
      </c>
      <c r="B3618">
        <v>15738907</v>
      </c>
      <c r="C3618" t="s">
        <v>1638</v>
      </c>
      <c r="D3618">
        <v>798</v>
      </c>
      <c r="E3618" t="s">
        <v>15</v>
      </c>
      <c r="F3618" t="s">
        <v>16</v>
      </c>
      <c r="G3618">
        <v>60</v>
      </c>
      <c r="H3618">
        <v>6</v>
      </c>
      <c r="I3618">
        <v>96956</v>
      </c>
      <c r="J3618">
        <v>1</v>
      </c>
      <c r="K3618">
        <v>1</v>
      </c>
      <c r="L3618">
        <v>0</v>
      </c>
      <c r="M3618">
        <v>31907</v>
      </c>
      <c r="N3618">
        <v>1</v>
      </c>
      <c r="O3618" t="str">
        <f t="shared" si="338"/>
        <v>46-60</v>
      </c>
      <c r="P3618" t="str">
        <f t="shared" si="339"/>
        <v>High</v>
      </c>
      <c r="Q3618" t="str">
        <f t="shared" si="340"/>
        <v>Mid-Term</v>
      </c>
      <c r="R3618" t="str">
        <f t="shared" si="341"/>
        <v>Low Balance</v>
      </c>
      <c r="S3618" t="str">
        <f t="shared" si="342"/>
        <v>Normal</v>
      </c>
      <c r="T3618">
        <v>1</v>
      </c>
      <c r="U3618">
        <f t="shared" si="343"/>
        <v>96956</v>
      </c>
    </row>
    <row r="3619" spans="1:21" x14ac:dyDescent="0.25">
      <c r="A3619">
        <v>2025</v>
      </c>
      <c r="B3619">
        <v>15663446</v>
      </c>
      <c r="C3619" t="s">
        <v>777</v>
      </c>
      <c r="D3619">
        <v>792</v>
      </c>
      <c r="E3619" t="s">
        <v>26</v>
      </c>
      <c r="F3619" t="s">
        <v>16</v>
      </c>
      <c r="G3619">
        <v>29</v>
      </c>
      <c r="H3619">
        <v>4</v>
      </c>
      <c r="I3619">
        <v>107602</v>
      </c>
      <c r="J3619">
        <v>1</v>
      </c>
      <c r="K3619">
        <v>1</v>
      </c>
      <c r="L3619">
        <v>0</v>
      </c>
      <c r="M3619">
        <v>18922</v>
      </c>
      <c r="N3619">
        <v>1</v>
      </c>
      <c r="O3619" t="str">
        <f t="shared" si="338"/>
        <v>&lt;30</v>
      </c>
      <c r="P3619" t="str">
        <f t="shared" si="339"/>
        <v>High</v>
      </c>
      <c r="Q3619" t="str">
        <f t="shared" si="340"/>
        <v>Mid-Term</v>
      </c>
      <c r="R3619" t="str">
        <f t="shared" si="341"/>
        <v>High Balance</v>
      </c>
      <c r="S3619" t="str">
        <f t="shared" si="342"/>
        <v>High Value</v>
      </c>
      <c r="T3619">
        <v>1</v>
      </c>
      <c r="U3619">
        <f t="shared" si="343"/>
        <v>107602</v>
      </c>
    </row>
    <row r="3620" spans="1:21" x14ac:dyDescent="0.25">
      <c r="A3620">
        <v>2025</v>
      </c>
      <c r="B3620">
        <v>15750867</v>
      </c>
      <c r="C3620" t="s">
        <v>564</v>
      </c>
      <c r="D3620">
        <v>489</v>
      </c>
      <c r="E3620" t="s">
        <v>26</v>
      </c>
      <c r="F3620" t="s">
        <v>16</v>
      </c>
      <c r="G3620">
        <v>46</v>
      </c>
      <c r="H3620">
        <v>8</v>
      </c>
      <c r="I3620">
        <v>92060</v>
      </c>
      <c r="J3620">
        <v>1</v>
      </c>
      <c r="K3620">
        <v>1</v>
      </c>
      <c r="L3620">
        <v>0</v>
      </c>
      <c r="M3620">
        <v>147223</v>
      </c>
      <c r="N3620">
        <v>1</v>
      </c>
      <c r="O3620" t="str">
        <f t="shared" si="338"/>
        <v>46-60</v>
      </c>
      <c r="P3620" t="str">
        <f t="shared" si="339"/>
        <v>Low</v>
      </c>
      <c r="Q3620" t="str">
        <f t="shared" si="340"/>
        <v>Long-Term</v>
      </c>
      <c r="R3620" t="str">
        <f t="shared" si="341"/>
        <v>Low Balance</v>
      </c>
      <c r="S3620" t="str">
        <f t="shared" si="342"/>
        <v>Normal</v>
      </c>
      <c r="T3620">
        <v>1</v>
      </c>
      <c r="U3620">
        <f t="shared" si="343"/>
        <v>92060</v>
      </c>
    </row>
    <row r="3621" spans="1:21" x14ac:dyDescent="0.25">
      <c r="A3621">
        <v>2025</v>
      </c>
      <c r="B3621">
        <v>15715939</v>
      </c>
      <c r="C3621" t="s">
        <v>699</v>
      </c>
      <c r="D3621">
        <v>730</v>
      </c>
      <c r="E3621" t="s">
        <v>15</v>
      </c>
      <c r="F3621" t="s">
        <v>23</v>
      </c>
      <c r="G3621">
        <v>33</v>
      </c>
      <c r="H3621">
        <v>0</v>
      </c>
      <c r="I3621">
        <v>0</v>
      </c>
      <c r="J3621">
        <v>2</v>
      </c>
      <c r="K3621">
        <v>1</v>
      </c>
      <c r="L3621">
        <v>0</v>
      </c>
      <c r="M3621">
        <v>1475</v>
      </c>
      <c r="N3621">
        <v>0</v>
      </c>
      <c r="O3621" t="str">
        <f t="shared" si="338"/>
        <v>30-45</v>
      </c>
      <c r="P3621" t="str">
        <f t="shared" si="339"/>
        <v>Medium</v>
      </c>
      <c r="Q3621" t="str">
        <f t="shared" si="340"/>
        <v>New</v>
      </c>
      <c r="R3621" t="str">
        <f t="shared" si="341"/>
        <v>Zero Balance</v>
      </c>
      <c r="S3621" t="str">
        <f t="shared" si="342"/>
        <v>Normal</v>
      </c>
      <c r="T3621">
        <v>1</v>
      </c>
      <c r="U3621">
        <f t="shared" si="343"/>
        <v>0</v>
      </c>
    </row>
    <row r="3622" spans="1:21" x14ac:dyDescent="0.25">
      <c r="A3622">
        <v>2025</v>
      </c>
      <c r="B3622">
        <v>15763806</v>
      </c>
      <c r="C3622" t="s">
        <v>1723</v>
      </c>
      <c r="D3622">
        <v>773</v>
      </c>
      <c r="E3622" t="s">
        <v>15</v>
      </c>
      <c r="F3622" t="s">
        <v>23</v>
      </c>
      <c r="G3622">
        <v>41</v>
      </c>
      <c r="H3622">
        <v>4</v>
      </c>
      <c r="I3622">
        <v>0</v>
      </c>
      <c r="J3622">
        <v>2</v>
      </c>
      <c r="K3622">
        <v>1</v>
      </c>
      <c r="L3622">
        <v>1</v>
      </c>
      <c r="M3622">
        <v>24925</v>
      </c>
      <c r="N3622">
        <v>0</v>
      </c>
      <c r="O3622" t="str">
        <f t="shared" si="338"/>
        <v>30-45</v>
      </c>
      <c r="P3622" t="str">
        <f t="shared" si="339"/>
        <v>High</v>
      </c>
      <c r="Q3622" t="str">
        <f t="shared" si="340"/>
        <v>Mid-Term</v>
      </c>
      <c r="R3622" t="str">
        <f t="shared" si="341"/>
        <v>Zero Balance</v>
      </c>
      <c r="S3622" t="str">
        <f t="shared" si="342"/>
        <v>Normal</v>
      </c>
      <c r="T3622">
        <v>1</v>
      </c>
      <c r="U3622">
        <f t="shared" si="343"/>
        <v>0</v>
      </c>
    </row>
    <row r="3623" spans="1:21" x14ac:dyDescent="0.25">
      <c r="A3623">
        <v>2025</v>
      </c>
      <c r="B3623">
        <v>15637993</v>
      </c>
      <c r="C3623" t="s">
        <v>538</v>
      </c>
      <c r="D3623">
        <v>711</v>
      </c>
      <c r="E3623" t="s">
        <v>15</v>
      </c>
      <c r="F3623" t="s">
        <v>23</v>
      </c>
      <c r="G3623">
        <v>36</v>
      </c>
      <c r="H3623">
        <v>9</v>
      </c>
      <c r="I3623">
        <v>137689</v>
      </c>
      <c r="J3623">
        <v>1</v>
      </c>
      <c r="K3623">
        <v>1</v>
      </c>
      <c r="L3623">
        <v>1</v>
      </c>
      <c r="M3623">
        <v>46884</v>
      </c>
      <c r="N3623">
        <v>0</v>
      </c>
      <c r="O3623" t="str">
        <f t="shared" si="338"/>
        <v>30-45</v>
      </c>
      <c r="P3623" t="str">
        <f t="shared" si="339"/>
        <v>Medium</v>
      </c>
      <c r="Q3623" t="str">
        <f t="shared" si="340"/>
        <v>Long-Term</v>
      </c>
      <c r="R3623" t="str">
        <f t="shared" si="341"/>
        <v>High Balance</v>
      </c>
      <c r="S3623" t="str">
        <f t="shared" si="342"/>
        <v>High Value</v>
      </c>
      <c r="T3623">
        <v>1</v>
      </c>
      <c r="U3623">
        <f t="shared" si="343"/>
        <v>0</v>
      </c>
    </row>
    <row r="3624" spans="1:21" x14ac:dyDescent="0.25">
      <c r="A3624">
        <v>2025</v>
      </c>
      <c r="B3624">
        <v>15720338</v>
      </c>
      <c r="C3624" t="s">
        <v>311</v>
      </c>
      <c r="D3624">
        <v>592</v>
      </c>
      <c r="E3624" t="s">
        <v>18</v>
      </c>
      <c r="F3624" t="s">
        <v>23</v>
      </c>
      <c r="G3624">
        <v>55</v>
      </c>
      <c r="H3624">
        <v>8</v>
      </c>
      <c r="I3624">
        <v>85845</v>
      </c>
      <c r="J3624">
        <v>2</v>
      </c>
      <c r="K3624">
        <v>1</v>
      </c>
      <c r="L3624">
        <v>1</v>
      </c>
      <c r="M3624">
        <v>128918</v>
      </c>
      <c r="N3624">
        <v>0</v>
      </c>
      <c r="O3624" t="str">
        <f t="shared" si="338"/>
        <v>46-60</v>
      </c>
      <c r="P3624" t="str">
        <f t="shared" si="339"/>
        <v>Low</v>
      </c>
      <c r="Q3624" t="str">
        <f t="shared" si="340"/>
        <v>Long-Term</v>
      </c>
      <c r="R3624" t="str">
        <f t="shared" si="341"/>
        <v>Low Balance</v>
      </c>
      <c r="S3624" t="str">
        <f t="shared" si="342"/>
        <v>Normal</v>
      </c>
      <c r="T3624">
        <v>1</v>
      </c>
      <c r="U3624">
        <f t="shared" si="343"/>
        <v>0</v>
      </c>
    </row>
    <row r="3625" spans="1:21" x14ac:dyDescent="0.25">
      <c r="A3625">
        <v>2025</v>
      </c>
      <c r="B3625">
        <v>15627162</v>
      </c>
      <c r="C3625" t="s">
        <v>1724</v>
      </c>
      <c r="D3625">
        <v>695</v>
      </c>
      <c r="E3625" t="s">
        <v>26</v>
      </c>
      <c r="F3625" t="s">
        <v>23</v>
      </c>
      <c r="G3625">
        <v>27</v>
      </c>
      <c r="H3625">
        <v>6</v>
      </c>
      <c r="I3625">
        <v>125553</v>
      </c>
      <c r="J3625">
        <v>1</v>
      </c>
      <c r="K3625">
        <v>1</v>
      </c>
      <c r="L3625">
        <v>0</v>
      </c>
      <c r="M3625">
        <v>105291</v>
      </c>
      <c r="N3625">
        <v>0</v>
      </c>
      <c r="O3625" t="str">
        <f t="shared" si="338"/>
        <v>&lt;30</v>
      </c>
      <c r="P3625" t="str">
        <f t="shared" si="339"/>
        <v>Medium</v>
      </c>
      <c r="Q3625" t="str">
        <f t="shared" si="340"/>
        <v>Mid-Term</v>
      </c>
      <c r="R3625" t="str">
        <f t="shared" si="341"/>
        <v>High Balance</v>
      </c>
      <c r="S3625" t="str">
        <f t="shared" si="342"/>
        <v>High Value</v>
      </c>
      <c r="T3625">
        <v>1</v>
      </c>
      <c r="U3625">
        <f t="shared" si="343"/>
        <v>0</v>
      </c>
    </row>
    <row r="3626" spans="1:21" x14ac:dyDescent="0.25">
      <c r="A3626">
        <v>2025</v>
      </c>
      <c r="B3626">
        <v>15596710</v>
      </c>
      <c r="C3626" t="s">
        <v>209</v>
      </c>
      <c r="D3626">
        <v>640</v>
      </c>
      <c r="E3626" t="s">
        <v>15</v>
      </c>
      <c r="F3626" t="s">
        <v>16</v>
      </c>
      <c r="G3626">
        <v>33</v>
      </c>
      <c r="H3626">
        <v>1</v>
      </c>
      <c r="I3626">
        <v>167298</v>
      </c>
      <c r="J3626">
        <v>1</v>
      </c>
      <c r="K3626">
        <v>0</v>
      </c>
      <c r="L3626">
        <v>1</v>
      </c>
      <c r="M3626">
        <v>145382</v>
      </c>
      <c r="N3626">
        <v>0</v>
      </c>
      <c r="O3626" t="str">
        <f t="shared" si="338"/>
        <v>30-45</v>
      </c>
      <c r="P3626" t="str">
        <f t="shared" si="339"/>
        <v>Medium</v>
      </c>
      <c r="Q3626" t="str">
        <f t="shared" si="340"/>
        <v>New</v>
      </c>
      <c r="R3626" t="str">
        <f t="shared" si="341"/>
        <v>High Balance</v>
      </c>
      <c r="S3626" t="str">
        <f t="shared" si="342"/>
        <v>High Value</v>
      </c>
      <c r="T3626">
        <v>1</v>
      </c>
      <c r="U3626">
        <f t="shared" si="343"/>
        <v>0</v>
      </c>
    </row>
    <row r="3627" spans="1:21" x14ac:dyDescent="0.25">
      <c r="A3627">
        <v>2025</v>
      </c>
      <c r="B3627">
        <v>15781678</v>
      </c>
      <c r="C3627" t="s">
        <v>387</v>
      </c>
      <c r="D3627">
        <v>470</v>
      </c>
      <c r="E3627" t="s">
        <v>18</v>
      </c>
      <c r="F3627" t="s">
        <v>23</v>
      </c>
      <c r="G3627">
        <v>31</v>
      </c>
      <c r="H3627">
        <v>4</v>
      </c>
      <c r="I3627">
        <v>55733</v>
      </c>
      <c r="J3627">
        <v>2</v>
      </c>
      <c r="K3627">
        <v>1</v>
      </c>
      <c r="L3627">
        <v>1</v>
      </c>
      <c r="M3627">
        <v>103793</v>
      </c>
      <c r="N3627">
        <v>0</v>
      </c>
      <c r="O3627" t="str">
        <f t="shared" si="338"/>
        <v>30-45</v>
      </c>
      <c r="P3627" t="str">
        <f t="shared" si="339"/>
        <v>Low</v>
      </c>
      <c r="Q3627" t="str">
        <f t="shared" si="340"/>
        <v>Mid-Term</v>
      </c>
      <c r="R3627" t="str">
        <f t="shared" si="341"/>
        <v>Low Balance</v>
      </c>
      <c r="S3627" t="str">
        <f t="shared" si="342"/>
        <v>Normal</v>
      </c>
      <c r="T3627">
        <v>1</v>
      </c>
      <c r="U3627">
        <f t="shared" si="343"/>
        <v>0</v>
      </c>
    </row>
    <row r="3628" spans="1:21" x14ac:dyDescent="0.25">
      <c r="A3628">
        <v>2025</v>
      </c>
      <c r="B3628">
        <v>15634968</v>
      </c>
      <c r="C3628" t="s">
        <v>318</v>
      </c>
      <c r="D3628">
        <v>789</v>
      </c>
      <c r="E3628" t="s">
        <v>26</v>
      </c>
      <c r="F3628" t="s">
        <v>16</v>
      </c>
      <c r="G3628">
        <v>37</v>
      </c>
      <c r="H3628">
        <v>6</v>
      </c>
      <c r="I3628">
        <v>110689</v>
      </c>
      <c r="J3628">
        <v>1</v>
      </c>
      <c r="K3628">
        <v>1</v>
      </c>
      <c r="L3628">
        <v>1</v>
      </c>
      <c r="M3628">
        <v>71121</v>
      </c>
      <c r="N3628">
        <v>1</v>
      </c>
      <c r="O3628" t="str">
        <f t="shared" si="338"/>
        <v>30-45</v>
      </c>
      <c r="P3628" t="str">
        <f t="shared" si="339"/>
        <v>High</v>
      </c>
      <c r="Q3628" t="str">
        <f t="shared" si="340"/>
        <v>Mid-Term</v>
      </c>
      <c r="R3628" t="str">
        <f t="shared" si="341"/>
        <v>High Balance</v>
      </c>
      <c r="S3628" t="str">
        <f t="shared" si="342"/>
        <v>High Value</v>
      </c>
      <c r="T3628">
        <v>1</v>
      </c>
      <c r="U3628">
        <f t="shared" si="343"/>
        <v>110689</v>
      </c>
    </row>
    <row r="3629" spans="1:21" x14ac:dyDescent="0.25">
      <c r="A3629">
        <v>2025</v>
      </c>
      <c r="B3629">
        <v>15609475</v>
      </c>
      <c r="C3629" t="s">
        <v>333</v>
      </c>
      <c r="D3629">
        <v>604</v>
      </c>
      <c r="E3629" t="s">
        <v>18</v>
      </c>
      <c r="F3629" t="s">
        <v>16</v>
      </c>
      <c r="G3629">
        <v>39</v>
      </c>
      <c r="H3629">
        <v>7</v>
      </c>
      <c r="I3629">
        <v>98544</v>
      </c>
      <c r="J3629">
        <v>1</v>
      </c>
      <c r="K3629">
        <v>1</v>
      </c>
      <c r="L3629">
        <v>1</v>
      </c>
      <c r="M3629">
        <v>52328</v>
      </c>
      <c r="N3629">
        <v>0</v>
      </c>
      <c r="O3629" t="str">
        <f t="shared" si="338"/>
        <v>30-45</v>
      </c>
      <c r="P3629" t="str">
        <f t="shared" si="339"/>
        <v>Medium</v>
      </c>
      <c r="Q3629" t="str">
        <f t="shared" si="340"/>
        <v>Mid-Term</v>
      </c>
      <c r="R3629" t="str">
        <f t="shared" si="341"/>
        <v>Low Balance</v>
      </c>
      <c r="S3629" t="str">
        <f t="shared" si="342"/>
        <v>Normal</v>
      </c>
      <c r="T3629">
        <v>1</v>
      </c>
      <c r="U3629">
        <f t="shared" si="343"/>
        <v>0</v>
      </c>
    </row>
    <row r="3630" spans="1:21" x14ac:dyDescent="0.25">
      <c r="A3630">
        <v>2025</v>
      </c>
      <c r="B3630">
        <v>15573319</v>
      </c>
      <c r="C3630" t="s">
        <v>614</v>
      </c>
      <c r="D3630">
        <v>493</v>
      </c>
      <c r="E3630" t="s">
        <v>26</v>
      </c>
      <c r="F3630" t="s">
        <v>16</v>
      </c>
      <c r="G3630">
        <v>35</v>
      </c>
      <c r="H3630">
        <v>8</v>
      </c>
      <c r="I3630">
        <v>178318</v>
      </c>
      <c r="J3630">
        <v>1</v>
      </c>
      <c r="K3630">
        <v>0</v>
      </c>
      <c r="L3630">
        <v>0</v>
      </c>
      <c r="M3630">
        <v>197429</v>
      </c>
      <c r="N3630">
        <v>0</v>
      </c>
      <c r="O3630" t="str">
        <f t="shared" si="338"/>
        <v>30-45</v>
      </c>
      <c r="P3630" t="str">
        <f t="shared" si="339"/>
        <v>Low</v>
      </c>
      <c r="Q3630" t="str">
        <f t="shared" si="340"/>
        <v>Long-Term</v>
      </c>
      <c r="R3630" t="str">
        <f t="shared" si="341"/>
        <v>High Balance</v>
      </c>
      <c r="S3630" t="str">
        <f t="shared" si="342"/>
        <v>High Value</v>
      </c>
      <c r="T3630">
        <v>1</v>
      </c>
      <c r="U3630">
        <f t="shared" si="343"/>
        <v>0</v>
      </c>
    </row>
    <row r="3631" spans="1:21" x14ac:dyDescent="0.25">
      <c r="A3631">
        <v>2025</v>
      </c>
      <c r="B3631">
        <v>15738291</v>
      </c>
      <c r="C3631" t="s">
        <v>1725</v>
      </c>
      <c r="D3631">
        <v>671</v>
      </c>
      <c r="E3631" t="s">
        <v>15</v>
      </c>
      <c r="F3631" t="s">
        <v>16</v>
      </c>
      <c r="G3631">
        <v>48</v>
      </c>
      <c r="H3631">
        <v>8</v>
      </c>
      <c r="I3631">
        <v>115714</v>
      </c>
      <c r="J3631">
        <v>2</v>
      </c>
      <c r="K3631">
        <v>0</v>
      </c>
      <c r="L3631">
        <v>0</v>
      </c>
      <c r="M3631">
        <v>83211</v>
      </c>
      <c r="N3631">
        <v>0</v>
      </c>
      <c r="O3631" t="str">
        <f t="shared" si="338"/>
        <v>46-60</v>
      </c>
      <c r="P3631" t="str">
        <f t="shared" si="339"/>
        <v>Medium</v>
      </c>
      <c r="Q3631" t="str">
        <f t="shared" si="340"/>
        <v>Long-Term</v>
      </c>
      <c r="R3631" t="str">
        <f t="shared" si="341"/>
        <v>High Balance</v>
      </c>
      <c r="S3631" t="str">
        <f t="shared" si="342"/>
        <v>High Value</v>
      </c>
      <c r="T3631">
        <v>1</v>
      </c>
      <c r="U3631">
        <f t="shared" si="343"/>
        <v>0</v>
      </c>
    </row>
    <row r="3632" spans="1:21" x14ac:dyDescent="0.25">
      <c r="A3632">
        <v>2025</v>
      </c>
      <c r="B3632">
        <v>15782456</v>
      </c>
      <c r="C3632" t="s">
        <v>1322</v>
      </c>
      <c r="D3632">
        <v>656</v>
      </c>
      <c r="E3632" t="s">
        <v>15</v>
      </c>
      <c r="F3632" t="s">
        <v>23</v>
      </c>
      <c r="G3632">
        <v>46</v>
      </c>
      <c r="H3632">
        <v>9</v>
      </c>
      <c r="I3632">
        <v>143267</v>
      </c>
      <c r="J3632">
        <v>2</v>
      </c>
      <c r="K3632">
        <v>0</v>
      </c>
      <c r="L3632">
        <v>0</v>
      </c>
      <c r="M3632">
        <v>193099</v>
      </c>
      <c r="N3632">
        <v>0</v>
      </c>
      <c r="O3632" t="str">
        <f t="shared" si="338"/>
        <v>46-60</v>
      </c>
      <c r="P3632" t="str">
        <f t="shared" si="339"/>
        <v>Medium</v>
      </c>
      <c r="Q3632" t="str">
        <f t="shared" si="340"/>
        <v>Long-Term</v>
      </c>
      <c r="R3632" t="str">
        <f t="shared" si="341"/>
        <v>High Balance</v>
      </c>
      <c r="S3632" t="str">
        <f t="shared" si="342"/>
        <v>High Value</v>
      </c>
      <c r="T3632">
        <v>1</v>
      </c>
      <c r="U3632">
        <f t="shared" si="343"/>
        <v>0</v>
      </c>
    </row>
    <row r="3633" spans="1:21" x14ac:dyDescent="0.25">
      <c r="A3633">
        <v>2025</v>
      </c>
      <c r="B3633">
        <v>15794841</v>
      </c>
      <c r="C3633" t="s">
        <v>456</v>
      </c>
      <c r="D3633">
        <v>739</v>
      </c>
      <c r="E3633" t="s">
        <v>18</v>
      </c>
      <c r="F3633" t="s">
        <v>23</v>
      </c>
      <c r="G3633">
        <v>19</v>
      </c>
      <c r="H3633">
        <v>5</v>
      </c>
      <c r="I3633">
        <v>89750</v>
      </c>
      <c r="J3633">
        <v>1</v>
      </c>
      <c r="K3633">
        <v>1</v>
      </c>
      <c r="L3633">
        <v>0</v>
      </c>
      <c r="M3633">
        <v>193009</v>
      </c>
      <c r="N3633">
        <v>0</v>
      </c>
      <c r="O3633" t="str">
        <f t="shared" si="338"/>
        <v>&lt;30</v>
      </c>
      <c r="P3633" t="str">
        <f t="shared" si="339"/>
        <v>Medium</v>
      </c>
      <c r="Q3633" t="str">
        <f t="shared" si="340"/>
        <v>Mid-Term</v>
      </c>
      <c r="R3633" t="str">
        <f t="shared" si="341"/>
        <v>Low Balance</v>
      </c>
      <c r="S3633" t="str">
        <f t="shared" si="342"/>
        <v>Normal</v>
      </c>
      <c r="T3633">
        <v>1</v>
      </c>
      <c r="U3633">
        <f t="shared" si="343"/>
        <v>0</v>
      </c>
    </row>
    <row r="3634" spans="1:21" x14ac:dyDescent="0.25">
      <c r="A3634">
        <v>2025</v>
      </c>
      <c r="B3634">
        <v>15684696</v>
      </c>
      <c r="C3634" t="s">
        <v>1355</v>
      </c>
      <c r="D3634">
        <v>560</v>
      </c>
      <c r="E3634" t="s">
        <v>18</v>
      </c>
      <c r="F3634" t="s">
        <v>16</v>
      </c>
      <c r="G3634">
        <v>26</v>
      </c>
      <c r="H3634">
        <v>3</v>
      </c>
      <c r="I3634">
        <v>116576</v>
      </c>
      <c r="J3634">
        <v>1</v>
      </c>
      <c r="K3634">
        <v>1</v>
      </c>
      <c r="L3634">
        <v>0</v>
      </c>
      <c r="M3634">
        <v>157567</v>
      </c>
      <c r="N3634">
        <v>0</v>
      </c>
      <c r="O3634" t="str">
        <f t="shared" si="338"/>
        <v>&lt;30</v>
      </c>
      <c r="P3634" t="str">
        <f t="shared" si="339"/>
        <v>Low</v>
      </c>
      <c r="Q3634" t="str">
        <f t="shared" si="340"/>
        <v>New</v>
      </c>
      <c r="R3634" t="str">
        <f t="shared" si="341"/>
        <v>High Balance</v>
      </c>
      <c r="S3634" t="str">
        <f t="shared" si="342"/>
        <v>High Value</v>
      </c>
      <c r="T3634">
        <v>1</v>
      </c>
      <c r="U3634">
        <f t="shared" si="343"/>
        <v>0</v>
      </c>
    </row>
    <row r="3635" spans="1:21" x14ac:dyDescent="0.25">
      <c r="A3635">
        <v>2025</v>
      </c>
      <c r="B3635">
        <v>15629846</v>
      </c>
      <c r="C3635" t="s">
        <v>1726</v>
      </c>
      <c r="D3635">
        <v>827</v>
      </c>
      <c r="E3635" t="s">
        <v>26</v>
      </c>
      <c r="F3635" t="s">
        <v>16</v>
      </c>
      <c r="G3635">
        <v>47</v>
      </c>
      <c r="H3635">
        <v>8</v>
      </c>
      <c r="I3635">
        <v>143002</v>
      </c>
      <c r="J3635">
        <v>2</v>
      </c>
      <c r="K3635">
        <v>1</v>
      </c>
      <c r="L3635">
        <v>0</v>
      </c>
      <c r="M3635">
        <v>108978</v>
      </c>
      <c r="N3635">
        <v>0</v>
      </c>
      <c r="O3635" t="str">
        <f t="shared" si="338"/>
        <v>46-60</v>
      </c>
      <c r="P3635" t="str">
        <f t="shared" si="339"/>
        <v>High</v>
      </c>
      <c r="Q3635" t="str">
        <f t="shared" si="340"/>
        <v>Long-Term</v>
      </c>
      <c r="R3635" t="str">
        <f t="shared" si="341"/>
        <v>High Balance</v>
      </c>
      <c r="S3635" t="str">
        <f t="shared" si="342"/>
        <v>High Value</v>
      </c>
      <c r="T3635">
        <v>1</v>
      </c>
      <c r="U3635">
        <f t="shared" si="343"/>
        <v>0</v>
      </c>
    </row>
    <row r="3636" spans="1:21" x14ac:dyDescent="0.25">
      <c r="A3636">
        <v>2025</v>
      </c>
      <c r="B3636">
        <v>15674442</v>
      </c>
      <c r="C3636" t="s">
        <v>456</v>
      </c>
      <c r="D3636">
        <v>681</v>
      </c>
      <c r="E3636" t="s">
        <v>15</v>
      </c>
      <c r="F3636" t="s">
        <v>23</v>
      </c>
      <c r="G3636">
        <v>23</v>
      </c>
      <c r="H3636">
        <v>7</v>
      </c>
      <c r="I3636">
        <v>157762</v>
      </c>
      <c r="J3636">
        <v>1</v>
      </c>
      <c r="K3636">
        <v>0</v>
      </c>
      <c r="L3636">
        <v>0</v>
      </c>
      <c r="M3636">
        <v>147760</v>
      </c>
      <c r="N3636">
        <v>0</v>
      </c>
      <c r="O3636" t="str">
        <f t="shared" si="338"/>
        <v>&lt;30</v>
      </c>
      <c r="P3636" t="str">
        <f t="shared" si="339"/>
        <v>Medium</v>
      </c>
      <c r="Q3636" t="str">
        <f t="shared" si="340"/>
        <v>Mid-Term</v>
      </c>
      <c r="R3636" t="str">
        <f t="shared" si="341"/>
        <v>High Balance</v>
      </c>
      <c r="S3636" t="str">
        <f t="shared" si="342"/>
        <v>High Value</v>
      </c>
      <c r="T3636">
        <v>1</v>
      </c>
      <c r="U3636">
        <f t="shared" si="343"/>
        <v>0</v>
      </c>
    </row>
    <row r="3637" spans="1:21" x14ac:dyDescent="0.25">
      <c r="A3637">
        <v>2025</v>
      </c>
      <c r="B3637">
        <v>15571689</v>
      </c>
      <c r="C3637" t="s">
        <v>1312</v>
      </c>
      <c r="D3637">
        <v>740</v>
      </c>
      <c r="E3637" t="s">
        <v>15</v>
      </c>
      <c r="F3637" t="s">
        <v>16</v>
      </c>
      <c r="G3637">
        <v>37</v>
      </c>
      <c r="H3637">
        <v>5</v>
      </c>
      <c r="I3637">
        <v>0</v>
      </c>
      <c r="J3637">
        <v>2</v>
      </c>
      <c r="K3637">
        <v>1</v>
      </c>
      <c r="L3637">
        <v>1</v>
      </c>
      <c r="M3637">
        <v>27528</v>
      </c>
      <c r="N3637">
        <v>0</v>
      </c>
      <c r="O3637" t="str">
        <f t="shared" si="338"/>
        <v>30-45</v>
      </c>
      <c r="P3637" t="str">
        <f t="shared" si="339"/>
        <v>Medium</v>
      </c>
      <c r="Q3637" t="str">
        <f t="shared" si="340"/>
        <v>Mid-Term</v>
      </c>
      <c r="R3637" t="str">
        <f t="shared" si="341"/>
        <v>Zero Balance</v>
      </c>
      <c r="S3637" t="str">
        <f t="shared" si="342"/>
        <v>Normal</v>
      </c>
      <c r="T3637">
        <v>1</v>
      </c>
      <c r="U3637">
        <f t="shared" si="343"/>
        <v>0</v>
      </c>
    </row>
    <row r="3638" spans="1:21" x14ac:dyDescent="0.25">
      <c r="A3638">
        <v>2025</v>
      </c>
      <c r="B3638">
        <v>15730469</v>
      </c>
      <c r="C3638" t="s">
        <v>548</v>
      </c>
      <c r="D3638">
        <v>663</v>
      </c>
      <c r="E3638" t="s">
        <v>18</v>
      </c>
      <c r="F3638" t="s">
        <v>23</v>
      </c>
      <c r="G3638">
        <v>31</v>
      </c>
      <c r="H3638">
        <v>4</v>
      </c>
      <c r="I3638">
        <v>103430</v>
      </c>
      <c r="J3638">
        <v>2</v>
      </c>
      <c r="K3638">
        <v>0</v>
      </c>
      <c r="L3638">
        <v>1</v>
      </c>
      <c r="M3638">
        <v>36479</v>
      </c>
      <c r="N3638">
        <v>0</v>
      </c>
      <c r="O3638" t="str">
        <f t="shared" si="338"/>
        <v>30-45</v>
      </c>
      <c r="P3638" t="str">
        <f t="shared" si="339"/>
        <v>Medium</v>
      </c>
      <c r="Q3638" t="str">
        <f t="shared" si="340"/>
        <v>Mid-Term</v>
      </c>
      <c r="R3638" t="str">
        <f t="shared" si="341"/>
        <v>High Balance</v>
      </c>
      <c r="S3638" t="str">
        <f t="shared" si="342"/>
        <v>High Value</v>
      </c>
      <c r="T3638">
        <v>1</v>
      </c>
      <c r="U3638">
        <f t="shared" si="343"/>
        <v>0</v>
      </c>
    </row>
    <row r="3639" spans="1:21" x14ac:dyDescent="0.25">
      <c r="A3639">
        <v>2025</v>
      </c>
      <c r="B3639">
        <v>15809320</v>
      </c>
      <c r="C3639" t="s">
        <v>1727</v>
      </c>
      <c r="D3639">
        <v>845</v>
      </c>
      <c r="E3639" t="s">
        <v>18</v>
      </c>
      <c r="F3639" t="s">
        <v>16</v>
      </c>
      <c r="G3639">
        <v>52</v>
      </c>
      <c r="H3639">
        <v>0</v>
      </c>
      <c r="I3639">
        <v>0</v>
      </c>
      <c r="J3639">
        <v>1</v>
      </c>
      <c r="K3639">
        <v>1</v>
      </c>
      <c r="L3639">
        <v>0</v>
      </c>
      <c r="M3639">
        <v>31727</v>
      </c>
      <c r="N3639">
        <v>1</v>
      </c>
      <c r="O3639" t="str">
        <f t="shared" si="338"/>
        <v>46-60</v>
      </c>
      <c r="P3639" t="str">
        <f t="shared" si="339"/>
        <v>High</v>
      </c>
      <c r="Q3639" t="str">
        <f t="shared" si="340"/>
        <v>New</v>
      </c>
      <c r="R3639" t="str">
        <f t="shared" si="341"/>
        <v>Zero Balance</v>
      </c>
      <c r="S3639" t="str">
        <f t="shared" si="342"/>
        <v>Normal</v>
      </c>
      <c r="T3639">
        <v>1</v>
      </c>
      <c r="U3639">
        <f t="shared" si="343"/>
        <v>0</v>
      </c>
    </row>
    <row r="3640" spans="1:21" x14ac:dyDescent="0.25">
      <c r="A3640">
        <v>2025</v>
      </c>
      <c r="B3640">
        <v>15684367</v>
      </c>
      <c r="C3640" t="s">
        <v>1728</v>
      </c>
      <c r="D3640">
        <v>555</v>
      </c>
      <c r="E3640" t="s">
        <v>18</v>
      </c>
      <c r="F3640" t="s">
        <v>23</v>
      </c>
      <c r="G3640">
        <v>27</v>
      </c>
      <c r="H3640">
        <v>5</v>
      </c>
      <c r="I3640">
        <v>0</v>
      </c>
      <c r="J3640">
        <v>2</v>
      </c>
      <c r="K3640">
        <v>0</v>
      </c>
      <c r="L3640">
        <v>0</v>
      </c>
      <c r="M3640">
        <v>96399</v>
      </c>
      <c r="N3640">
        <v>0</v>
      </c>
      <c r="O3640" t="str">
        <f t="shared" si="338"/>
        <v>&lt;30</v>
      </c>
      <c r="P3640" t="str">
        <f t="shared" si="339"/>
        <v>Low</v>
      </c>
      <c r="Q3640" t="str">
        <f t="shared" si="340"/>
        <v>Mid-Term</v>
      </c>
      <c r="R3640" t="str">
        <f t="shared" si="341"/>
        <v>Zero Balance</v>
      </c>
      <c r="S3640" t="str">
        <f t="shared" si="342"/>
        <v>Normal</v>
      </c>
      <c r="T3640">
        <v>1</v>
      </c>
      <c r="U3640">
        <f t="shared" si="343"/>
        <v>0</v>
      </c>
    </row>
    <row r="3641" spans="1:21" x14ac:dyDescent="0.25">
      <c r="A3641">
        <v>2025</v>
      </c>
      <c r="B3641">
        <v>15793049</v>
      </c>
      <c r="C3641" t="s">
        <v>422</v>
      </c>
      <c r="D3641">
        <v>680</v>
      </c>
      <c r="E3641" t="s">
        <v>26</v>
      </c>
      <c r="F3641" t="s">
        <v>16</v>
      </c>
      <c r="G3641">
        <v>48</v>
      </c>
      <c r="H3641">
        <v>8</v>
      </c>
      <c r="I3641">
        <v>115115</v>
      </c>
      <c r="J3641">
        <v>1</v>
      </c>
      <c r="K3641">
        <v>1</v>
      </c>
      <c r="L3641">
        <v>0</v>
      </c>
      <c r="M3641">
        <v>139559</v>
      </c>
      <c r="N3641">
        <v>1</v>
      </c>
      <c r="O3641" t="str">
        <f t="shared" si="338"/>
        <v>46-60</v>
      </c>
      <c r="P3641" t="str">
        <f t="shared" si="339"/>
        <v>Medium</v>
      </c>
      <c r="Q3641" t="str">
        <f t="shared" si="340"/>
        <v>Long-Term</v>
      </c>
      <c r="R3641" t="str">
        <f t="shared" si="341"/>
        <v>High Balance</v>
      </c>
      <c r="S3641" t="str">
        <f t="shared" si="342"/>
        <v>High Value</v>
      </c>
      <c r="T3641">
        <v>1</v>
      </c>
      <c r="U3641">
        <f t="shared" si="343"/>
        <v>115115</v>
      </c>
    </row>
    <row r="3642" spans="1:21" x14ac:dyDescent="0.25">
      <c r="A3642">
        <v>2025</v>
      </c>
      <c r="B3642">
        <v>15603665</v>
      </c>
      <c r="C3642" t="s">
        <v>1091</v>
      </c>
      <c r="D3642">
        <v>638</v>
      </c>
      <c r="E3642" t="s">
        <v>26</v>
      </c>
      <c r="F3642" t="s">
        <v>16</v>
      </c>
      <c r="G3642">
        <v>39</v>
      </c>
      <c r="H3642">
        <v>0</v>
      </c>
      <c r="I3642">
        <v>122501</v>
      </c>
      <c r="J3642">
        <v>2</v>
      </c>
      <c r="K3642">
        <v>1</v>
      </c>
      <c r="L3642">
        <v>1</v>
      </c>
      <c r="M3642">
        <v>95008</v>
      </c>
      <c r="N3642">
        <v>0</v>
      </c>
      <c r="O3642" t="str">
        <f t="shared" si="338"/>
        <v>30-45</v>
      </c>
      <c r="P3642" t="str">
        <f t="shared" si="339"/>
        <v>Medium</v>
      </c>
      <c r="Q3642" t="str">
        <f t="shared" si="340"/>
        <v>New</v>
      </c>
      <c r="R3642" t="str">
        <f t="shared" si="341"/>
        <v>High Balance</v>
      </c>
      <c r="S3642" t="str">
        <f t="shared" si="342"/>
        <v>High Value</v>
      </c>
      <c r="T3642">
        <v>1</v>
      </c>
      <c r="U3642">
        <f t="shared" si="343"/>
        <v>0</v>
      </c>
    </row>
    <row r="3643" spans="1:21" x14ac:dyDescent="0.25">
      <c r="A3643">
        <v>2025</v>
      </c>
      <c r="B3643">
        <v>15613623</v>
      </c>
      <c r="C3643" t="s">
        <v>1729</v>
      </c>
      <c r="D3643">
        <v>640</v>
      </c>
      <c r="E3643" t="s">
        <v>18</v>
      </c>
      <c r="F3643" t="s">
        <v>23</v>
      </c>
      <c r="G3643">
        <v>62</v>
      </c>
      <c r="H3643">
        <v>3</v>
      </c>
      <c r="I3643">
        <v>0</v>
      </c>
      <c r="J3643">
        <v>1</v>
      </c>
      <c r="K3643">
        <v>1</v>
      </c>
      <c r="L3643">
        <v>1</v>
      </c>
      <c r="M3643">
        <v>101663</v>
      </c>
      <c r="N3643">
        <v>0</v>
      </c>
      <c r="O3643" t="str">
        <f t="shared" si="338"/>
        <v>60+</v>
      </c>
      <c r="P3643" t="str">
        <f t="shared" si="339"/>
        <v>Medium</v>
      </c>
      <c r="Q3643" t="str">
        <f t="shared" si="340"/>
        <v>New</v>
      </c>
      <c r="R3643" t="str">
        <f t="shared" si="341"/>
        <v>Zero Balance</v>
      </c>
      <c r="S3643" t="str">
        <f t="shared" si="342"/>
        <v>Normal</v>
      </c>
      <c r="T3643">
        <v>1</v>
      </c>
      <c r="U3643">
        <f t="shared" si="343"/>
        <v>0</v>
      </c>
    </row>
    <row r="3644" spans="1:21" x14ac:dyDescent="0.25">
      <c r="A3644">
        <v>2025</v>
      </c>
      <c r="B3644">
        <v>15569572</v>
      </c>
      <c r="C3644" t="s">
        <v>1053</v>
      </c>
      <c r="D3644">
        <v>778</v>
      </c>
      <c r="E3644" t="s">
        <v>15</v>
      </c>
      <c r="F3644" t="s">
        <v>23</v>
      </c>
      <c r="G3644">
        <v>42</v>
      </c>
      <c r="H3644">
        <v>6</v>
      </c>
      <c r="I3644">
        <v>0</v>
      </c>
      <c r="J3644">
        <v>2</v>
      </c>
      <c r="K3644">
        <v>1</v>
      </c>
      <c r="L3644">
        <v>1</v>
      </c>
      <c r="M3644">
        <v>106197</v>
      </c>
      <c r="N3644">
        <v>0</v>
      </c>
      <c r="O3644" t="str">
        <f t="shared" si="338"/>
        <v>30-45</v>
      </c>
      <c r="P3644" t="str">
        <f t="shared" si="339"/>
        <v>High</v>
      </c>
      <c r="Q3644" t="str">
        <f t="shared" si="340"/>
        <v>Mid-Term</v>
      </c>
      <c r="R3644" t="str">
        <f t="shared" si="341"/>
        <v>Zero Balance</v>
      </c>
      <c r="S3644" t="str">
        <f t="shared" si="342"/>
        <v>Normal</v>
      </c>
      <c r="T3644">
        <v>1</v>
      </c>
      <c r="U3644">
        <f t="shared" si="343"/>
        <v>0</v>
      </c>
    </row>
    <row r="3645" spans="1:21" x14ac:dyDescent="0.25">
      <c r="A3645">
        <v>2025</v>
      </c>
      <c r="B3645">
        <v>15698791</v>
      </c>
      <c r="C3645" t="s">
        <v>1078</v>
      </c>
      <c r="D3645">
        <v>679</v>
      </c>
      <c r="E3645" t="s">
        <v>15</v>
      </c>
      <c r="F3645" t="s">
        <v>23</v>
      </c>
      <c r="G3645">
        <v>45</v>
      </c>
      <c r="H3645">
        <v>3</v>
      </c>
      <c r="I3645">
        <v>146758</v>
      </c>
      <c r="J3645">
        <v>1</v>
      </c>
      <c r="K3645">
        <v>1</v>
      </c>
      <c r="L3645">
        <v>0</v>
      </c>
      <c r="M3645">
        <v>48467</v>
      </c>
      <c r="N3645">
        <v>0</v>
      </c>
      <c r="O3645" t="str">
        <f t="shared" si="338"/>
        <v>30-45</v>
      </c>
      <c r="P3645" t="str">
        <f t="shared" si="339"/>
        <v>Medium</v>
      </c>
      <c r="Q3645" t="str">
        <f t="shared" si="340"/>
        <v>New</v>
      </c>
      <c r="R3645" t="str">
        <f t="shared" si="341"/>
        <v>High Balance</v>
      </c>
      <c r="S3645" t="str">
        <f t="shared" si="342"/>
        <v>High Value</v>
      </c>
      <c r="T3645">
        <v>1</v>
      </c>
      <c r="U3645">
        <f t="shared" si="343"/>
        <v>0</v>
      </c>
    </row>
    <row r="3646" spans="1:21" x14ac:dyDescent="0.25">
      <c r="A3646">
        <v>2025</v>
      </c>
      <c r="B3646">
        <v>15626233</v>
      </c>
      <c r="C3646" t="s">
        <v>1293</v>
      </c>
      <c r="D3646">
        <v>593</v>
      </c>
      <c r="E3646" t="s">
        <v>15</v>
      </c>
      <c r="F3646" t="s">
        <v>16</v>
      </c>
      <c r="G3646">
        <v>32</v>
      </c>
      <c r="H3646">
        <v>3</v>
      </c>
      <c r="I3646">
        <v>0</v>
      </c>
      <c r="J3646">
        <v>2</v>
      </c>
      <c r="K3646">
        <v>1</v>
      </c>
      <c r="L3646">
        <v>1</v>
      </c>
      <c r="M3646">
        <v>151978</v>
      </c>
      <c r="N3646">
        <v>0</v>
      </c>
      <c r="O3646" t="str">
        <f t="shared" si="338"/>
        <v>30-45</v>
      </c>
      <c r="P3646" t="str">
        <f t="shared" si="339"/>
        <v>Low</v>
      </c>
      <c r="Q3646" t="str">
        <f t="shared" si="340"/>
        <v>New</v>
      </c>
      <c r="R3646" t="str">
        <f t="shared" si="341"/>
        <v>Zero Balance</v>
      </c>
      <c r="S3646" t="str">
        <f t="shared" si="342"/>
        <v>Normal</v>
      </c>
      <c r="T3646">
        <v>1</v>
      </c>
      <c r="U3646">
        <f t="shared" si="343"/>
        <v>0</v>
      </c>
    </row>
    <row r="3647" spans="1:21" x14ac:dyDescent="0.25">
      <c r="A3647">
        <v>2025</v>
      </c>
      <c r="B3647">
        <v>15607263</v>
      </c>
      <c r="C3647" t="s">
        <v>1730</v>
      </c>
      <c r="D3647">
        <v>788</v>
      </c>
      <c r="E3647" t="s">
        <v>15</v>
      </c>
      <c r="F3647" t="s">
        <v>23</v>
      </c>
      <c r="G3647">
        <v>55</v>
      </c>
      <c r="H3647">
        <v>3</v>
      </c>
      <c r="I3647">
        <v>0</v>
      </c>
      <c r="J3647">
        <v>1</v>
      </c>
      <c r="K3647">
        <v>0</v>
      </c>
      <c r="L3647">
        <v>1</v>
      </c>
      <c r="M3647">
        <v>13288</v>
      </c>
      <c r="N3647">
        <v>1</v>
      </c>
      <c r="O3647" t="str">
        <f t="shared" si="338"/>
        <v>46-60</v>
      </c>
      <c r="P3647" t="str">
        <f t="shared" si="339"/>
        <v>High</v>
      </c>
      <c r="Q3647" t="str">
        <f t="shared" si="340"/>
        <v>New</v>
      </c>
      <c r="R3647" t="str">
        <f t="shared" si="341"/>
        <v>Zero Balance</v>
      </c>
      <c r="S3647" t="str">
        <f t="shared" si="342"/>
        <v>Normal</v>
      </c>
      <c r="T3647">
        <v>1</v>
      </c>
      <c r="U3647">
        <f t="shared" si="343"/>
        <v>0</v>
      </c>
    </row>
    <row r="3648" spans="1:21" x14ac:dyDescent="0.25">
      <c r="A3648">
        <v>2025</v>
      </c>
      <c r="B3648">
        <v>15610900</v>
      </c>
      <c r="C3648" t="s">
        <v>809</v>
      </c>
      <c r="D3648">
        <v>770</v>
      </c>
      <c r="E3648" t="s">
        <v>15</v>
      </c>
      <c r="F3648" t="s">
        <v>16</v>
      </c>
      <c r="G3648">
        <v>70</v>
      </c>
      <c r="H3648">
        <v>9</v>
      </c>
      <c r="I3648">
        <v>110739</v>
      </c>
      <c r="J3648">
        <v>1</v>
      </c>
      <c r="K3648">
        <v>1</v>
      </c>
      <c r="L3648">
        <v>0</v>
      </c>
      <c r="M3648">
        <v>22667</v>
      </c>
      <c r="N3648">
        <v>1</v>
      </c>
      <c r="O3648" t="str">
        <f t="shared" si="338"/>
        <v>60+</v>
      </c>
      <c r="P3648" t="str">
        <f t="shared" si="339"/>
        <v>High</v>
      </c>
      <c r="Q3648" t="str">
        <f t="shared" si="340"/>
        <v>Long-Term</v>
      </c>
      <c r="R3648" t="str">
        <f t="shared" si="341"/>
        <v>High Balance</v>
      </c>
      <c r="S3648" t="str">
        <f t="shared" si="342"/>
        <v>High Value</v>
      </c>
      <c r="T3648">
        <v>1</v>
      </c>
      <c r="U3648">
        <f t="shared" si="343"/>
        <v>110739</v>
      </c>
    </row>
    <row r="3649" spans="1:21" x14ac:dyDescent="0.25">
      <c r="A3649">
        <v>2025</v>
      </c>
      <c r="B3649">
        <v>15624775</v>
      </c>
      <c r="C3649" t="s">
        <v>356</v>
      </c>
      <c r="D3649">
        <v>729</v>
      </c>
      <c r="E3649" t="s">
        <v>15</v>
      </c>
      <c r="F3649" t="s">
        <v>23</v>
      </c>
      <c r="G3649">
        <v>67</v>
      </c>
      <c r="H3649">
        <v>2</v>
      </c>
      <c r="I3649">
        <v>94204</v>
      </c>
      <c r="J3649">
        <v>1</v>
      </c>
      <c r="K3649">
        <v>0</v>
      </c>
      <c r="L3649">
        <v>1</v>
      </c>
      <c r="M3649">
        <v>102391</v>
      </c>
      <c r="N3649">
        <v>0</v>
      </c>
      <c r="O3649" t="str">
        <f t="shared" si="338"/>
        <v>60+</v>
      </c>
      <c r="P3649" t="str">
        <f t="shared" si="339"/>
        <v>Medium</v>
      </c>
      <c r="Q3649" t="str">
        <f t="shared" si="340"/>
        <v>New</v>
      </c>
      <c r="R3649" t="str">
        <f t="shared" si="341"/>
        <v>Low Balance</v>
      </c>
      <c r="S3649" t="str">
        <f t="shared" si="342"/>
        <v>Normal</v>
      </c>
      <c r="T3649">
        <v>1</v>
      </c>
      <c r="U3649">
        <f t="shared" si="343"/>
        <v>0</v>
      </c>
    </row>
    <row r="3650" spans="1:21" x14ac:dyDescent="0.25">
      <c r="A3650">
        <v>2025</v>
      </c>
      <c r="B3650">
        <v>15691703</v>
      </c>
      <c r="C3650" t="s">
        <v>220</v>
      </c>
      <c r="D3650">
        <v>545</v>
      </c>
      <c r="E3650" t="s">
        <v>15</v>
      </c>
      <c r="F3650" t="s">
        <v>23</v>
      </c>
      <c r="G3650">
        <v>47</v>
      </c>
      <c r="H3650">
        <v>8</v>
      </c>
      <c r="I3650">
        <v>105792</v>
      </c>
      <c r="J3650">
        <v>1</v>
      </c>
      <c r="K3650">
        <v>0</v>
      </c>
      <c r="L3650">
        <v>1</v>
      </c>
      <c r="M3650">
        <v>67830</v>
      </c>
      <c r="N3650">
        <v>1</v>
      </c>
      <c r="O3650" t="str">
        <f t="shared" ref="O3650:O3713" si="344">IF(G3650&lt;30,"&lt;30",IF(G3650&lt;=45,"30-45",IF(G3650&lt;=60,"46-60","60+")))</f>
        <v>46-60</v>
      </c>
      <c r="P3650" t="str">
        <f t="shared" ref="P3650:P3713" si="345">IF(D3650&lt;600,"Low",IF(D3650&lt;=750,"Medium","High"))</f>
        <v>Low</v>
      </c>
      <c r="Q3650" t="str">
        <f t="shared" ref="Q3650:Q3713" si="346">IF(H3650&lt;=3,"New",IF(H3650&lt;=7,"Mid-Term","Long-Term"))</f>
        <v>Long-Term</v>
      </c>
      <c r="R3650" t="str">
        <f t="shared" ref="R3650:R3713" si="347">IF(I3650=0,"Zero Balance",IF(I3650&lt;100000,"Low Balance","High Balance"))</f>
        <v>High Balance</v>
      </c>
      <c r="S3650" t="str">
        <f t="shared" ref="S3650:S3713" si="348">IF(I3650&gt;=100000,"High Value","Normal")</f>
        <v>High Value</v>
      </c>
      <c r="T3650">
        <v>1</v>
      </c>
      <c r="U3650">
        <f t="shared" ref="U3650:U3713" si="349">IF(N3650=1,I3650,0)</f>
        <v>105792</v>
      </c>
    </row>
    <row r="3651" spans="1:21" x14ac:dyDescent="0.25">
      <c r="A3651">
        <v>2025</v>
      </c>
      <c r="B3651">
        <v>15745355</v>
      </c>
      <c r="C3651" t="s">
        <v>1077</v>
      </c>
      <c r="D3651">
        <v>597</v>
      </c>
      <c r="E3651" t="s">
        <v>15</v>
      </c>
      <c r="F3651" t="s">
        <v>23</v>
      </c>
      <c r="G3651">
        <v>41</v>
      </c>
      <c r="H3651">
        <v>4</v>
      </c>
      <c r="I3651">
        <v>153198</v>
      </c>
      <c r="J3651">
        <v>1</v>
      </c>
      <c r="K3651">
        <v>1</v>
      </c>
      <c r="L3651">
        <v>1</v>
      </c>
      <c r="M3651">
        <v>92090</v>
      </c>
      <c r="N3651">
        <v>0</v>
      </c>
      <c r="O3651" t="str">
        <f t="shared" si="344"/>
        <v>30-45</v>
      </c>
      <c r="P3651" t="str">
        <f t="shared" si="345"/>
        <v>Low</v>
      </c>
      <c r="Q3651" t="str">
        <f t="shared" si="346"/>
        <v>Mid-Term</v>
      </c>
      <c r="R3651" t="str">
        <f t="shared" si="347"/>
        <v>High Balance</v>
      </c>
      <c r="S3651" t="str">
        <f t="shared" si="348"/>
        <v>High Value</v>
      </c>
      <c r="T3651">
        <v>1</v>
      </c>
      <c r="U3651">
        <f t="shared" si="349"/>
        <v>0</v>
      </c>
    </row>
    <row r="3652" spans="1:21" x14ac:dyDescent="0.25">
      <c r="A3652">
        <v>2025</v>
      </c>
      <c r="B3652">
        <v>15724955</v>
      </c>
      <c r="C3652" t="s">
        <v>881</v>
      </c>
      <c r="D3652">
        <v>537</v>
      </c>
      <c r="E3652" t="s">
        <v>15</v>
      </c>
      <c r="F3652" t="s">
        <v>23</v>
      </c>
      <c r="G3652">
        <v>38</v>
      </c>
      <c r="H3652">
        <v>3</v>
      </c>
      <c r="I3652">
        <v>0</v>
      </c>
      <c r="J3652">
        <v>2</v>
      </c>
      <c r="K3652">
        <v>0</v>
      </c>
      <c r="L3652">
        <v>0</v>
      </c>
      <c r="M3652">
        <v>141023</v>
      </c>
      <c r="N3652">
        <v>0</v>
      </c>
      <c r="O3652" t="str">
        <f t="shared" si="344"/>
        <v>30-45</v>
      </c>
      <c r="P3652" t="str">
        <f t="shared" si="345"/>
        <v>Low</v>
      </c>
      <c r="Q3652" t="str">
        <f t="shared" si="346"/>
        <v>New</v>
      </c>
      <c r="R3652" t="str">
        <f t="shared" si="347"/>
        <v>Zero Balance</v>
      </c>
      <c r="S3652" t="str">
        <f t="shared" si="348"/>
        <v>Normal</v>
      </c>
      <c r="T3652">
        <v>1</v>
      </c>
      <c r="U3652">
        <f t="shared" si="349"/>
        <v>0</v>
      </c>
    </row>
    <row r="3653" spans="1:21" x14ac:dyDescent="0.25">
      <c r="A3653">
        <v>2025</v>
      </c>
      <c r="B3653">
        <v>15628999</v>
      </c>
      <c r="C3653" t="s">
        <v>1098</v>
      </c>
      <c r="D3653">
        <v>732</v>
      </c>
      <c r="E3653" t="s">
        <v>15</v>
      </c>
      <c r="F3653" t="s">
        <v>23</v>
      </c>
      <c r="G3653">
        <v>79</v>
      </c>
      <c r="H3653">
        <v>10</v>
      </c>
      <c r="I3653">
        <v>61811</v>
      </c>
      <c r="J3653">
        <v>1</v>
      </c>
      <c r="K3653">
        <v>1</v>
      </c>
      <c r="L3653">
        <v>1</v>
      </c>
      <c r="M3653">
        <v>104223</v>
      </c>
      <c r="N3653">
        <v>0</v>
      </c>
      <c r="O3653" t="str">
        <f t="shared" si="344"/>
        <v>60+</v>
      </c>
      <c r="P3653" t="str">
        <f t="shared" si="345"/>
        <v>Medium</v>
      </c>
      <c r="Q3653" t="str">
        <f t="shared" si="346"/>
        <v>Long-Term</v>
      </c>
      <c r="R3653" t="str">
        <f t="shared" si="347"/>
        <v>Low Balance</v>
      </c>
      <c r="S3653" t="str">
        <f t="shared" si="348"/>
        <v>Normal</v>
      </c>
      <c r="T3653">
        <v>1</v>
      </c>
      <c r="U3653">
        <f t="shared" si="349"/>
        <v>0</v>
      </c>
    </row>
    <row r="3654" spans="1:21" x14ac:dyDescent="0.25">
      <c r="A3654">
        <v>2025</v>
      </c>
      <c r="B3654">
        <v>15654341</v>
      </c>
      <c r="C3654" t="s">
        <v>1495</v>
      </c>
      <c r="D3654">
        <v>542</v>
      </c>
      <c r="E3654" t="s">
        <v>15</v>
      </c>
      <c r="F3654" t="s">
        <v>23</v>
      </c>
      <c r="G3654">
        <v>34</v>
      </c>
      <c r="H3654">
        <v>8</v>
      </c>
      <c r="I3654">
        <v>101116</v>
      </c>
      <c r="J3654">
        <v>1</v>
      </c>
      <c r="K3654">
        <v>1</v>
      </c>
      <c r="L3654">
        <v>0</v>
      </c>
      <c r="M3654">
        <v>196395</v>
      </c>
      <c r="N3654">
        <v>0</v>
      </c>
      <c r="O3654" t="str">
        <f t="shared" si="344"/>
        <v>30-45</v>
      </c>
      <c r="P3654" t="str">
        <f t="shared" si="345"/>
        <v>Low</v>
      </c>
      <c r="Q3654" t="str">
        <f t="shared" si="346"/>
        <v>Long-Term</v>
      </c>
      <c r="R3654" t="str">
        <f t="shared" si="347"/>
        <v>High Balance</v>
      </c>
      <c r="S3654" t="str">
        <f t="shared" si="348"/>
        <v>High Value</v>
      </c>
      <c r="T3654">
        <v>1</v>
      </c>
      <c r="U3654">
        <f t="shared" si="349"/>
        <v>0</v>
      </c>
    </row>
    <row r="3655" spans="1:21" x14ac:dyDescent="0.25">
      <c r="A3655">
        <v>2025</v>
      </c>
      <c r="B3655">
        <v>15744240</v>
      </c>
      <c r="C3655" t="s">
        <v>628</v>
      </c>
      <c r="D3655">
        <v>688</v>
      </c>
      <c r="E3655" t="s">
        <v>26</v>
      </c>
      <c r="F3655" t="s">
        <v>16</v>
      </c>
      <c r="G3655">
        <v>46</v>
      </c>
      <c r="H3655">
        <v>0</v>
      </c>
      <c r="I3655">
        <v>74458</v>
      </c>
      <c r="J3655">
        <v>1</v>
      </c>
      <c r="K3655">
        <v>0</v>
      </c>
      <c r="L3655">
        <v>1</v>
      </c>
      <c r="M3655">
        <v>6866</v>
      </c>
      <c r="N3655">
        <v>0</v>
      </c>
      <c r="O3655" t="str">
        <f t="shared" si="344"/>
        <v>46-60</v>
      </c>
      <c r="P3655" t="str">
        <f t="shared" si="345"/>
        <v>Medium</v>
      </c>
      <c r="Q3655" t="str">
        <f t="shared" si="346"/>
        <v>New</v>
      </c>
      <c r="R3655" t="str">
        <f t="shared" si="347"/>
        <v>Low Balance</v>
      </c>
      <c r="S3655" t="str">
        <f t="shared" si="348"/>
        <v>Normal</v>
      </c>
      <c r="T3655">
        <v>1</v>
      </c>
      <c r="U3655">
        <f t="shared" si="349"/>
        <v>0</v>
      </c>
    </row>
    <row r="3656" spans="1:21" x14ac:dyDescent="0.25">
      <c r="A3656">
        <v>2025</v>
      </c>
      <c r="B3656">
        <v>15632365</v>
      </c>
      <c r="C3656" t="s">
        <v>284</v>
      </c>
      <c r="D3656">
        <v>542</v>
      </c>
      <c r="E3656" t="s">
        <v>26</v>
      </c>
      <c r="F3656" t="s">
        <v>23</v>
      </c>
      <c r="G3656">
        <v>33</v>
      </c>
      <c r="H3656">
        <v>8</v>
      </c>
      <c r="I3656">
        <v>142871</v>
      </c>
      <c r="J3656">
        <v>2</v>
      </c>
      <c r="K3656">
        <v>0</v>
      </c>
      <c r="L3656">
        <v>0</v>
      </c>
      <c r="M3656">
        <v>77738</v>
      </c>
      <c r="N3656">
        <v>0</v>
      </c>
      <c r="O3656" t="str">
        <f t="shared" si="344"/>
        <v>30-45</v>
      </c>
      <c r="P3656" t="str">
        <f t="shared" si="345"/>
        <v>Low</v>
      </c>
      <c r="Q3656" t="str">
        <f t="shared" si="346"/>
        <v>Long-Term</v>
      </c>
      <c r="R3656" t="str">
        <f t="shared" si="347"/>
        <v>High Balance</v>
      </c>
      <c r="S3656" t="str">
        <f t="shared" si="348"/>
        <v>High Value</v>
      </c>
      <c r="T3656">
        <v>1</v>
      </c>
      <c r="U3656">
        <f t="shared" si="349"/>
        <v>0</v>
      </c>
    </row>
    <row r="3657" spans="1:21" x14ac:dyDescent="0.25">
      <c r="A3657">
        <v>2025</v>
      </c>
      <c r="B3657">
        <v>15729689</v>
      </c>
      <c r="C3657" t="s">
        <v>498</v>
      </c>
      <c r="D3657">
        <v>754</v>
      </c>
      <c r="E3657" t="s">
        <v>26</v>
      </c>
      <c r="F3657" t="s">
        <v>23</v>
      </c>
      <c r="G3657">
        <v>35</v>
      </c>
      <c r="H3657">
        <v>6</v>
      </c>
      <c r="I3657">
        <v>98586</v>
      </c>
      <c r="J3657">
        <v>2</v>
      </c>
      <c r="K3657">
        <v>0</v>
      </c>
      <c r="L3657">
        <v>1</v>
      </c>
      <c r="M3657">
        <v>106117</v>
      </c>
      <c r="N3657">
        <v>0</v>
      </c>
      <c r="O3657" t="str">
        <f t="shared" si="344"/>
        <v>30-45</v>
      </c>
      <c r="P3657" t="str">
        <f t="shared" si="345"/>
        <v>High</v>
      </c>
      <c r="Q3657" t="str">
        <f t="shared" si="346"/>
        <v>Mid-Term</v>
      </c>
      <c r="R3657" t="str">
        <f t="shared" si="347"/>
        <v>Low Balance</v>
      </c>
      <c r="S3657" t="str">
        <f t="shared" si="348"/>
        <v>Normal</v>
      </c>
      <c r="T3657">
        <v>1</v>
      </c>
      <c r="U3657">
        <f t="shared" si="349"/>
        <v>0</v>
      </c>
    </row>
    <row r="3658" spans="1:21" x14ac:dyDescent="0.25">
      <c r="A3658">
        <v>2025</v>
      </c>
      <c r="B3658">
        <v>15759284</v>
      </c>
      <c r="C3658" t="s">
        <v>725</v>
      </c>
      <c r="D3658">
        <v>750</v>
      </c>
      <c r="E3658" t="s">
        <v>15</v>
      </c>
      <c r="F3658" t="s">
        <v>16</v>
      </c>
      <c r="G3658">
        <v>37</v>
      </c>
      <c r="H3658">
        <v>6</v>
      </c>
      <c r="I3658">
        <v>0</v>
      </c>
      <c r="J3658">
        <v>1</v>
      </c>
      <c r="K3658">
        <v>1</v>
      </c>
      <c r="L3658">
        <v>1</v>
      </c>
      <c r="M3658">
        <v>117948</v>
      </c>
      <c r="N3658">
        <v>1</v>
      </c>
      <c r="O3658" t="str">
        <f t="shared" si="344"/>
        <v>30-45</v>
      </c>
      <c r="P3658" t="str">
        <f t="shared" si="345"/>
        <v>Medium</v>
      </c>
      <c r="Q3658" t="str">
        <f t="shared" si="346"/>
        <v>Mid-Term</v>
      </c>
      <c r="R3658" t="str">
        <f t="shared" si="347"/>
        <v>Zero Balance</v>
      </c>
      <c r="S3658" t="str">
        <f t="shared" si="348"/>
        <v>Normal</v>
      </c>
      <c r="T3658">
        <v>1</v>
      </c>
      <c r="U3658">
        <f t="shared" si="349"/>
        <v>0</v>
      </c>
    </row>
    <row r="3659" spans="1:21" x14ac:dyDescent="0.25">
      <c r="A3659">
        <v>2025</v>
      </c>
      <c r="B3659">
        <v>15602124</v>
      </c>
      <c r="C3659" t="s">
        <v>1731</v>
      </c>
      <c r="D3659">
        <v>731</v>
      </c>
      <c r="E3659" t="s">
        <v>15</v>
      </c>
      <c r="F3659" t="s">
        <v>23</v>
      </c>
      <c r="G3659">
        <v>30</v>
      </c>
      <c r="H3659">
        <v>7</v>
      </c>
      <c r="I3659">
        <v>0</v>
      </c>
      <c r="J3659">
        <v>2</v>
      </c>
      <c r="K3659">
        <v>1</v>
      </c>
      <c r="L3659">
        <v>1</v>
      </c>
      <c r="M3659">
        <v>184582</v>
      </c>
      <c r="N3659">
        <v>0</v>
      </c>
      <c r="O3659" t="str">
        <f t="shared" si="344"/>
        <v>30-45</v>
      </c>
      <c r="P3659" t="str">
        <f t="shared" si="345"/>
        <v>Medium</v>
      </c>
      <c r="Q3659" t="str">
        <f t="shared" si="346"/>
        <v>Mid-Term</v>
      </c>
      <c r="R3659" t="str">
        <f t="shared" si="347"/>
        <v>Zero Balance</v>
      </c>
      <c r="S3659" t="str">
        <f t="shared" si="348"/>
        <v>Normal</v>
      </c>
      <c r="T3659">
        <v>1</v>
      </c>
      <c r="U3659">
        <f t="shared" si="349"/>
        <v>0</v>
      </c>
    </row>
    <row r="3660" spans="1:21" x14ac:dyDescent="0.25">
      <c r="A3660">
        <v>2025</v>
      </c>
      <c r="B3660">
        <v>15661903</v>
      </c>
      <c r="C3660" t="s">
        <v>189</v>
      </c>
      <c r="D3660">
        <v>699</v>
      </c>
      <c r="E3660" t="s">
        <v>15</v>
      </c>
      <c r="F3660" t="s">
        <v>16</v>
      </c>
      <c r="G3660">
        <v>43</v>
      </c>
      <c r="H3660">
        <v>3</v>
      </c>
      <c r="I3660">
        <v>80764</v>
      </c>
      <c r="J3660">
        <v>1</v>
      </c>
      <c r="K3660">
        <v>1</v>
      </c>
      <c r="L3660">
        <v>0</v>
      </c>
      <c r="M3660">
        <v>199379</v>
      </c>
      <c r="N3660">
        <v>1</v>
      </c>
      <c r="O3660" t="str">
        <f t="shared" si="344"/>
        <v>30-45</v>
      </c>
      <c r="P3660" t="str">
        <f t="shared" si="345"/>
        <v>Medium</v>
      </c>
      <c r="Q3660" t="str">
        <f t="shared" si="346"/>
        <v>New</v>
      </c>
      <c r="R3660" t="str">
        <f t="shared" si="347"/>
        <v>Low Balance</v>
      </c>
      <c r="S3660" t="str">
        <f t="shared" si="348"/>
        <v>Normal</v>
      </c>
      <c r="T3660">
        <v>1</v>
      </c>
      <c r="U3660">
        <f t="shared" si="349"/>
        <v>80764</v>
      </c>
    </row>
    <row r="3661" spans="1:21" x14ac:dyDescent="0.25">
      <c r="A3661">
        <v>2025</v>
      </c>
      <c r="B3661">
        <v>15664668</v>
      </c>
      <c r="C3661" t="s">
        <v>1732</v>
      </c>
      <c r="D3661">
        <v>534</v>
      </c>
      <c r="E3661" t="s">
        <v>15</v>
      </c>
      <c r="F3661" t="s">
        <v>16</v>
      </c>
      <c r="G3661">
        <v>42</v>
      </c>
      <c r="H3661">
        <v>9</v>
      </c>
      <c r="I3661">
        <v>144802</v>
      </c>
      <c r="J3661">
        <v>1</v>
      </c>
      <c r="K3661">
        <v>0</v>
      </c>
      <c r="L3661">
        <v>1</v>
      </c>
      <c r="M3661">
        <v>12483</v>
      </c>
      <c r="N3661">
        <v>1</v>
      </c>
      <c r="O3661" t="str">
        <f t="shared" si="344"/>
        <v>30-45</v>
      </c>
      <c r="P3661" t="str">
        <f t="shared" si="345"/>
        <v>Low</v>
      </c>
      <c r="Q3661" t="str">
        <f t="shared" si="346"/>
        <v>Long-Term</v>
      </c>
      <c r="R3661" t="str">
        <f t="shared" si="347"/>
        <v>High Balance</v>
      </c>
      <c r="S3661" t="str">
        <f t="shared" si="348"/>
        <v>High Value</v>
      </c>
      <c r="T3661">
        <v>1</v>
      </c>
      <c r="U3661">
        <f t="shared" si="349"/>
        <v>144802</v>
      </c>
    </row>
    <row r="3662" spans="1:21" x14ac:dyDescent="0.25">
      <c r="A3662">
        <v>2025</v>
      </c>
      <c r="B3662">
        <v>15736431</v>
      </c>
      <c r="C3662" t="s">
        <v>1733</v>
      </c>
      <c r="D3662">
        <v>494</v>
      </c>
      <c r="E3662" t="s">
        <v>18</v>
      </c>
      <c r="F3662" t="s">
        <v>23</v>
      </c>
      <c r="G3662">
        <v>27</v>
      </c>
      <c r="H3662">
        <v>2</v>
      </c>
      <c r="I3662">
        <v>0</v>
      </c>
      <c r="J3662">
        <v>2</v>
      </c>
      <c r="K3662">
        <v>1</v>
      </c>
      <c r="L3662">
        <v>0</v>
      </c>
      <c r="M3662">
        <v>22405</v>
      </c>
      <c r="N3662">
        <v>0</v>
      </c>
      <c r="O3662" t="str">
        <f t="shared" si="344"/>
        <v>&lt;30</v>
      </c>
      <c r="P3662" t="str">
        <f t="shared" si="345"/>
        <v>Low</v>
      </c>
      <c r="Q3662" t="str">
        <f t="shared" si="346"/>
        <v>New</v>
      </c>
      <c r="R3662" t="str">
        <f t="shared" si="347"/>
        <v>Zero Balance</v>
      </c>
      <c r="S3662" t="str">
        <f t="shared" si="348"/>
        <v>Normal</v>
      </c>
      <c r="T3662">
        <v>1</v>
      </c>
      <c r="U3662">
        <f t="shared" si="349"/>
        <v>0</v>
      </c>
    </row>
    <row r="3663" spans="1:21" x14ac:dyDescent="0.25">
      <c r="A3663">
        <v>2025</v>
      </c>
      <c r="B3663">
        <v>15748639</v>
      </c>
      <c r="C3663" t="s">
        <v>1734</v>
      </c>
      <c r="D3663">
        <v>497</v>
      </c>
      <c r="E3663" t="s">
        <v>26</v>
      </c>
      <c r="F3663" t="s">
        <v>23</v>
      </c>
      <c r="G3663">
        <v>35</v>
      </c>
      <c r="H3663">
        <v>7</v>
      </c>
      <c r="I3663">
        <v>110054</v>
      </c>
      <c r="J3663">
        <v>2</v>
      </c>
      <c r="K3663">
        <v>1</v>
      </c>
      <c r="L3663">
        <v>1</v>
      </c>
      <c r="M3663">
        <v>92887</v>
      </c>
      <c r="N3663">
        <v>0</v>
      </c>
      <c r="O3663" t="str">
        <f t="shared" si="344"/>
        <v>30-45</v>
      </c>
      <c r="P3663" t="str">
        <f t="shared" si="345"/>
        <v>Low</v>
      </c>
      <c r="Q3663" t="str">
        <f t="shared" si="346"/>
        <v>Mid-Term</v>
      </c>
      <c r="R3663" t="str">
        <f t="shared" si="347"/>
        <v>High Balance</v>
      </c>
      <c r="S3663" t="str">
        <f t="shared" si="348"/>
        <v>High Value</v>
      </c>
      <c r="T3663">
        <v>1</v>
      </c>
      <c r="U3663">
        <f t="shared" si="349"/>
        <v>0</v>
      </c>
    </row>
    <row r="3664" spans="1:21" x14ac:dyDescent="0.25">
      <c r="A3664">
        <v>2025</v>
      </c>
      <c r="B3664">
        <v>15628123</v>
      </c>
      <c r="C3664" t="s">
        <v>176</v>
      </c>
      <c r="D3664">
        <v>632</v>
      </c>
      <c r="E3664" t="s">
        <v>15</v>
      </c>
      <c r="F3664" t="s">
        <v>16</v>
      </c>
      <c r="G3664">
        <v>28</v>
      </c>
      <c r="H3664">
        <v>5</v>
      </c>
      <c r="I3664">
        <v>118891</v>
      </c>
      <c r="J3664">
        <v>1</v>
      </c>
      <c r="K3664">
        <v>0</v>
      </c>
      <c r="L3664">
        <v>1</v>
      </c>
      <c r="M3664">
        <v>145158</v>
      </c>
      <c r="N3664">
        <v>0</v>
      </c>
      <c r="O3664" t="str">
        <f t="shared" si="344"/>
        <v>&lt;30</v>
      </c>
      <c r="P3664" t="str">
        <f t="shared" si="345"/>
        <v>Medium</v>
      </c>
      <c r="Q3664" t="str">
        <f t="shared" si="346"/>
        <v>Mid-Term</v>
      </c>
      <c r="R3664" t="str">
        <f t="shared" si="347"/>
        <v>High Balance</v>
      </c>
      <c r="S3664" t="str">
        <f t="shared" si="348"/>
        <v>High Value</v>
      </c>
      <c r="T3664">
        <v>1</v>
      </c>
      <c r="U3664">
        <f t="shared" si="349"/>
        <v>0</v>
      </c>
    </row>
    <row r="3665" spans="1:21" x14ac:dyDescent="0.25">
      <c r="A3665">
        <v>2025</v>
      </c>
      <c r="B3665">
        <v>15602731</v>
      </c>
      <c r="C3665" t="s">
        <v>1225</v>
      </c>
      <c r="D3665">
        <v>724</v>
      </c>
      <c r="E3665" t="s">
        <v>15</v>
      </c>
      <c r="F3665" t="s">
        <v>23</v>
      </c>
      <c r="G3665">
        <v>31</v>
      </c>
      <c r="H3665">
        <v>5</v>
      </c>
      <c r="I3665">
        <v>0</v>
      </c>
      <c r="J3665">
        <v>1</v>
      </c>
      <c r="K3665">
        <v>1</v>
      </c>
      <c r="L3665">
        <v>0</v>
      </c>
      <c r="M3665">
        <v>134890</v>
      </c>
      <c r="N3665">
        <v>1</v>
      </c>
      <c r="O3665" t="str">
        <f t="shared" si="344"/>
        <v>30-45</v>
      </c>
      <c r="P3665" t="str">
        <f t="shared" si="345"/>
        <v>Medium</v>
      </c>
      <c r="Q3665" t="str">
        <f t="shared" si="346"/>
        <v>Mid-Term</v>
      </c>
      <c r="R3665" t="str">
        <f t="shared" si="347"/>
        <v>Zero Balance</v>
      </c>
      <c r="S3665" t="str">
        <f t="shared" si="348"/>
        <v>Normal</v>
      </c>
      <c r="T3665">
        <v>1</v>
      </c>
      <c r="U3665">
        <f t="shared" si="349"/>
        <v>0</v>
      </c>
    </row>
    <row r="3666" spans="1:21" x14ac:dyDescent="0.25">
      <c r="A3666">
        <v>2025</v>
      </c>
      <c r="B3666">
        <v>15794137</v>
      </c>
      <c r="C3666" t="s">
        <v>1725</v>
      </c>
      <c r="D3666">
        <v>751</v>
      </c>
      <c r="E3666" t="s">
        <v>26</v>
      </c>
      <c r="F3666" t="s">
        <v>16</v>
      </c>
      <c r="G3666">
        <v>37</v>
      </c>
      <c r="H3666">
        <v>0</v>
      </c>
      <c r="I3666">
        <v>151219</v>
      </c>
      <c r="J3666">
        <v>1</v>
      </c>
      <c r="K3666">
        <v>1</v>
      </c>
      <c r="L3666">
        <v>1</v>
      </c>
      <c r="M3666">
        <v>109309</v>
      </c>
      <c r="N3666">
        <v>0</v>
      </c>
      <c r="O3666" t="str">
        <f t="shared" si="344"/>
        <v>30-45</v>
      </c>
      <c r="P3666" t="str">
        <f t="shared" si="345"/>
        <v>High</v>
      </c>
      <c r="Q3666" t="str">
        <f t="shared" si="346"/>
        <v>New</v>
      </c>
      <c r="R3666" t="str">
        <f t="shared" si="347"/>
        <v>High Balance</v>
      </c>
      <c r="S3666" t="str">
        <f t="shared" si="348"/>
        <v>High Value</v>
      </c>
      <c r="T3666">
        <v>1</v>
      </c>
      <c r="U3666">
        <f t="shared" si="349"/>
        <v>0</v>
      </c>
    </row>
    <row r="3667" spans="1:21" x14ac:dyDescent="0.25">
      <c r="A3667">
        <v>2025</v>
      </c>
      <c r="B3667">
        <v>15748696</v>
      </c>
      <c r="C3667" t="s">
        <v>688</v>
      </c>
      <c r="D3667">
        <v>733</v>
      </c>
      <c r="E3667" t="s">
        <v>15</v>
      </c>
      <c r="F3667" t="s">
        <v>23</v>
      </c>
      <c r="G3667">
        <v>42</v>
      </c>
      <c r="H3667">
        <v>9</v>
      </c>
      <c r="I3667">
        <v>150507</v>
      </c>
      <c r="J3667">
        <v>1</v>
      </c>
      <c r="K3667">
        <v>0</v>
      </c>
      <c r="L3667">
        <v>1</v>
      </c>
      <c r="M3667">
        <v>169964</v>
      </c>
      <c r="N3667">
        <v>0</v>
      </c>
      <c r="O3667" t="str">
        <f t="shared" si="344"/>
        <v>30-45</v>
      </c>
      <c r="P3667" t="str">
        <f t="shared" si="345"/>
        <v>Medium</v>
      </c>
      <c r="Q3667" t="str">
        <f t="shared" si="346"/>
        <v>Long-Term</v>
      </c>
      <c r="R3667" t="str">
        <f t="shared" si="347"/>
        <v>High Balance</v>
      </c>
      <c r="S3667" t="str">
        <f t="shared" si="348"/>
        <v>High Value</v>
      </c>
      <c r="T3667">
        <v>1</v>
      </c>
      <c r="U3667">
        <f t="shared" si="349"/>
        <v>0</v>
      </c>
    </row>
    <row r="3668" spans="1:21" x14ac:dyDescent="0.25">
      <c r="A3668">
        <v>2025</v>
      </c>
      <c r="B3668">
        <v>15725068</v>
      </c>
      <c r="C3668" t="s">
        <v>687</v>
      </c>
      <c r="D3668">
        <v>701</v>
      </c>
      <c r="E3668" t="s">
        <v>18</v>
      </c>
      <c r="F3668" t="s">
        <v>16</v>
      </c>
      <c r="G3668">
        <v>21</v>
      </c>
      <c r="H3668">
        <v>9</v>
      </c>
      <c r="I3668">
        <v>0</v>
      </c>
      <c r="J3668">
        <v>2</v>
      </c>
      <c r="K3668">
        <v>1</v>
      </c>
      <c r="L3668">
        <v>1</v>
      </c>
      <c r="M3668">
        <v>26327</v>
      </c>
      <c r="N3668">
        <v>0</v>
      </c>
      <c r="O3668" t="str">
        <f t="shared" si="344"/>
        <v>&lt;30</v>
      </c>
      <c r="P3668" t="str">
        <f t="shared" si="345"/>
        <v>Medium</v>
      </c>
      <c r="Q3668" t="str">
        <f t="shared" si="346"/>
        <v>Long-Term</v>
      </c>
      <c r="R3668" t="str">
        <f t="shared" si="347"/>
        <v>Zero Balance</v>
      </c>
      <c r="S3668" t="str">
        <f t="shared" si="348"/>
        <v>Normal</v>
      </c>
      <c r="T3668">
        <v>1</v>
      </c>
      <c r="U3668">
        <f t="shared" si="349"/>
        <v>0</v>
      </c>
    </row>
    <row r="3669" spans="1:21" x14ac:dyDescent="0.25">
      <c r="A3669">
        <v>2025</v>
      </c>
      <c r="B3669">
        <v>15807340</v>
      </c>
      <c r="C3669" t="s">
        <v>281</v>
      </c>
      <c r="D3669">
        <v>525</v>
      </c>
      <c r="E3669" t="s">
        <v>26</v>
      </c>
      <c r="F3669" t="s">
        <v>23</v>
      </c>
      <c r="G3669">
        <v>33</v>
      </c>
      <c r="H3669">
        <v>4</v>
      </c>
      <c r="I3669">
        <v>131024</v>
      </c>
      <c r="J3669">
        <v>2</v>
      </c>
      <c r="K3669">
        <v>0</v>
      </c>
      <c r="L3669">
        <v>0</v>
      </c>
      <c r="M3669">
        <v>55073</v>
      </c>
      <c r="N3669">
        <v>0</v>
      </c>
      <c r="O3669" t="str">
        <f t="shared" si="344"/>
        <v>30-45</v>
      </c>
      <c r="P3669" t="str">
        <f t="shared" si="345"/>
        <v>Low</v>
      </c>
      <c r="Q3669" t="str">
        <f t="shared" si="346"/>
        <v>Mid-Term</v>
      </c>
      <c r="R3669" t="str">
        <f t="shared" si="347"/>
        <v>High Balance</v>
      </c>
      <c r="S3669" t="str">
        <f t="shared" si="348"/>
        <v>High Value</v>
      </c>
      <c r="T3669">
        <v>1</v>
      </c>
      <c r="U3669">
        <f t="shared" si="349"/>
        <v>0</v>
      </c>
    </row>
    <row r="3670" spans="1:21" x14ac:dyDescent="0.25">
      <c r="A3670">
        <v>2025</v>
      </c>
      <c r="B3670">
        <v>15586133</v>
      </c>
      <c r="C3670" t="s">
        <v>88</v>
      </c>
      <c r="D3670">
        <v>666</v>
      </c>
      <c r="E3670" t="s">
        <v>26</v>
      </c>
      <c r="F3670" t="s">
        <v>16</v>
      </c>
      <c r="G3670">
        <v>44</v>
      </c>
      <c r="H3670">
        <v>2</v>
      </c>
      <c r="I3670">
        <v>122314</v>
      </c>
      <c r="J3670">
        <v>1</v>
      </c>
      <c r="K3670">
        <v>0</v>
      </c>
      <c r="L3670">
        <v>0</v>
      </c>
      <c r="M3670">
        <v>68575</v>
      </c>
      <c r="N3670">
        <v>1</v>
      </c>
      <c r="O3670" t="str">
        <f t="shared" si="344"/>
        <v>30-45</v>
      </c>
      <c r="P3670" t="str">
        <f t="shared" si="345"/>
        <v>Medium</v>
      </c>
      <c r="Q3670" t="str">
        <f t="shared" si="346"/>
        <v>New</v>
      </c>
      <c r="R3670" t="str">
        <f t="shared" si="347"/>
        <v>High Balance</v>
      </c>
      <c r="S3670" t="str">
        <f t="shared" si="348"/>
        <v>High Value</v>
      </c>
      <c r="T3670">
        <v>1</v>
      </c>
      <c r="U3670">
        <f t="shared" si="349"/>
        <v>122314</v>
      </c>
    </row>
    <row r="3671" spans="1:21" x14ac:dyDescent="0.25">
      <c r="A3671">
        <v>2025</v>
      </c>
      <c r="B3671">
        <v>15576185</v>
      </c>
      <c r="C3671" t="s">
        <v>744</v>
      </c>
      <c r="D3671">
        <v>653</v>
      </c>
      <c r="E3671" t="s">
        <v>15</v>
      </c>
      <c r="F3671" t="s">
        <v>23</v>
      </c>
      <c r="G3671">
        <v>29</v>
      </c>
      <c r="H3671">
        <v>2</v>
      </c>
      <c r="I3671">
        <v>0</v>
      </c>
      <c r="J3671">
        <v>2</v>
      </c>
      <c r="K3671">
        <v>1</v>
      </c>
      <c r="L3671">
        <v>1</v>
      </c>
      <c r="M3671">
        <v>41672</v>
      </c>
      <c r="N3671">
        <v>0</v>
      </c>
      <c r="O3671" t="str">
        <f t="shared" si="344"/>
        <v>&lt;30</v>
      </c>
      <c r="P3671" t="str">
        <f t="shared" si="345"/>
        <v>Medium</v>
      </c>
      <c r="Q3671" t="str">
        <f t="shared" si="346"/>
        <v>New</v>
      </c>
      <c r="R3671" t="str">
        <f t="shared" si="347"/>
        <v>Zero Balance</v>
      </c>
      <c r="S3671" t="str">
        <f t="shared" si="348"/>
        <v>Normal</v>
      </c>
      <c r="T3671">
        <v>1</v>
      </c>
      <c r="U3671">
        <f t="shared" si="349"/>
        <v>0</v>
      </c>
    </row>
    <row r="3672" spans="1:21" x14ac:dyDescent="0.25">
      <c r="A3672">
        <v>2025</v>
      </c>
      <c r="B3672">
        <v>15660809</v>
      </c>
      <c r="C3672" t="s">
        <v>1735</v>
      </c>
      <c r="D3672">
        <v>850</v>
      </c>
      <c r="E3672" t="s">
        <v>15</v>
      </c>
      <c r="F3672" t="s">
        <v>23</v>
      </c>
      <c r="G3672">
        <v>28</v>
      </c>
      <c r="H3672">
        <v>4</v>
      </c>
      <c r="I3672">
        <v>0</v>
      </c>
      <c r="J3672">
        <v>2</v>
      </c>
      <c r="K3672">
        <v>1</v>
      </c>
      <c r="L3672">
        <v>1</v>
      </c>
      <c r="M3672">
        <v>12409</v>
      </c>
      <c r="N3672">
        <v>0</v>
      </c>
      <c r="O3672" t="str">
        <f t="shared" si="344"/>
        <v>&lt;30</v>
      </c>
      <c r="P3672" t="str">
        <f t="shared" si="345"/>
        <v>High</v>
      </c>
      <c r="Q3672" t="str">
        <f t="shared" si="346"/>
        <v>Mid-Term</v>
      </c>
      <c r="R3672" t="str">
        <f t="shared" si="347"/>
        <v>Zero Balance</v>
      </c>
      <c r="S3672" t="str">
        <f t="shared" si="348"/>
        <v>Normal</v>
      </c>
      <c r="T3672">
        <v>1</v>
      </c>
      <c r="U3672">
        <f t="shared" si="349"/>
        <v>0</v>
      </c>
    </row>
    <row r="3673" spans="1:21" x14ac:dyDescent="0.25">
      <c r="A3673">
        <v>2025</v>
      </c>
      <c r="B3673">
        <v>15616666</v>
      </c>
      <c r="C3673" t="s">
        <v>973</v>
      </c>
      <c r="D3673">
        <v>646</v>
      </c>
      <c r="E3673" t="s">
        <v>26</v>
      </c>
      <c r="F3673" t="s">
        <v>16</v>
      </c>
      <c r="G3673">
        <v>52</v>
      </c>
      <c r="H3673">
        <v>6</v>
      </c>
      <c r="I3673">
        <v>111739</v>
      </c>
      <c r="J3673">
        <v>2</v>
      </c>
      <c r="K3673">
        <v>0</v>
      </c>
      <c r="L3673">
        <v>1</v>
      </c>
      <c r="M3673">
        <v>68367</v>
      </c>
      <c r="N3673">
        <v>0</v>
      </c>
      <c r="O3673" t="str">
        <f t="shared" si="344"/>
        <v>46-60</v>
      </c>
      <c r="P3673" t="str">
        <f t="shared" si="345"/>
        <v>Medium</v>
      </c>
      <c r="Q3673" t="str">
        <f t="shared" si="346"/>
        <v>Mid-Term</v>
      </c>
      <c r="R3673" t="str">
        <f t="shared" si="347"/>
        <v>High Balance</v>
      </c>
      <c r="S3673" t="str">
        <f t="shared" si="348"/>
        <v>High Value</v>
      </c>
      <c r="T3673">
        <v>1</v>
      </c>
      <c r="U3673">
        <f t="shared" si="349"/>
        <v>0</v>
      </c>
    </row>
    <row r="3674" spans="1:21" x14ac:dyDescent="0.25">
      <c r="A3674">
        <v>2025</v>
      </c>
      <c r="B3674">
        <v>15706904</v>
      </c>
      <c r="C3674" t="s">
        <v>301</v>
      </c>
      <c r="D3674">
        <v>750</v>
      </c>
      <c r="E3674" t="s">
        <v>15</v>
      </c>
      <c r="F3674" t="s">
        <v>23</v>
      </c>
      <c r="G3674">
        <v>43</v>
      </c>
      <c r="H3674">
        <v>6</v>
      </c>
      <c r="I3674">
        <v>113882</v>
      </c>
      <c r="J3674">
        <v>1</v>
      </c>
      <c r="K3674">
        <v>1</v>
      </c>
      <c r="L3674">
        <v>1</v>
      </c>
      <c r="M3674">
        <v>74564</v>
      </c>
      <c r="N3674">
        <v>0</v>
      </c>
      <c r="O3674" t="str">
        <f t="shared" si="344"/>
        <v>30-45</v>
      </c>
      <c r="P3674" t="str">
        <f t="shared" si="345"/>
        <v>Medium</v>
      </c>
      <c r="Q3674" t="str">
        <f t="shared" si="346"/>
        <v>Mid-Term</v>
      </c>
      <c r="R3674" t="str">
        <f t="shared" si="347"/>
        <v>High Balance</v>
      </c>
      <c r="S3674" t="str">
        <f t="shared" si="348"/>
        <v>High Value</v>
      </c>
      <c r="T3674">
        <v>1</v>
      </c>
      <c r="U3674">
        <f t="shared" si="349"/>
        <v>0</v>
      </c>
    </row>
    <row r="3675" spans="1:21" x14ac:dyDescent="0.25">
      <c r="A3675">
        <v>2025</v>
      </c>
      <c r="B3675">
        <v>15606915</v>
      </c>
      <c r="C3675" t="s">
        <v>394</v>
      </c>
      <c r="D3675">
        <v>764</v>
      </c>
      <c r="E3675" t="s">
        <v>15</v>
      </c>
      <c r="F3675" t="s">
        <v>23</v>
      </c>
      <c r="G3675">
        <v>24</v>
      </c>
      <c r="H3675">
        <v>7</v>
      </c>
      <c r="I3675">
        <v>98149</v>
      </c>
      <c r="J3675">
        <v>1</v>
      </c>
      <c r="K3675">
        <v>1</v>
      </c>
      <c r="L3675">
        <v>0</v>
      </c>
      <c r="M3675">
        <v>26844</v>
      </c>
      <c r="N3675">
        <v>0</v>
      </c>
      <c r="O3675" t="str">
        <f t="shared" si="344"/>
        <v>&lt;30</v>
      </c>
      <c r="P3675" t="str">
        <f t="shared" si="345"/>
        <v>High</v>
      </c>
      <c r="Q3675" t="str">
        <f t="shared" si="346"/>
        <v>Mid-Term</v>
      </c>
      <c r="R3675" t="str">
        <f t="shared" si="347"/>
        <v>Low Balance</v>
      </c>
      <c r="S3675" t="str">
        <f t="shared" si="348"/>
        <v>Normal</v>
      </c>
      <c r="T3675">
        <v>1</v>
      </c>
      <c r="U3675">
        <f t="shared" si="349"/>
        <v>0</v>
      </c>
    </row>
    <row r="3676" spans="1:21" x14ac:dyDescent="0.25">
      <c r="A3676">
        <v>2025</v>
      </c>
      <c r="B3676">
        <v>15749693</v>
      </c>
      <c r="C3676" t="s">
        <v>1736</v>
      </c>
      <c r="D3676">
        <v>658</v>
      </c>
      <c r="E3676" t="s">
        <v>15</v>
      </c>
      <c r="F3676" t="s">
        <v>16</v>
      </c>
      <c r="G3676">
        <v>32</v>
      </c>
      <c r="H3676">
        <v>9</v>
      </c>
      <c r="I3676">
        <v>0</v>
      </c>
      <c r="J3676">
        <v>2</v>
      </c>
      <c r="K3676">
        <v>1</v>
      </c>
      <c r="L3676">
        <v>0</v>
      </c>
      <c r="M3676">
        <v>156775</v>
      </c>
      <c r="N3676">
        <v>0</v>
      </c>
      <c r="O3676" t="str">
        <f t="shared" si="344"/>
        <v>30-45</v>
      </c>
      <c r="P3676" t="str">
        <f t="shared" si="345"/>
        <v>Medium</v>
      </c>
      <c r="Q3676" t="str">
        <f t="shared" si="346"/>
        <v>Long-Term</v>
      </c>
      <c r="R3676" t="str">
        <f t="shared" si="347"/>
        <v>Zero Balance</v>
      </c>
      <c r="S3676" t="str">
        <f t="shared" si="348"/>
        <v>Normal</v>
      </c>
      <c r="T3676">
        <v>1</v>
      </c>
      <c r="U3676">
        <f t="shared" si="349"/>
        <v>0</v>
      </c>
    </row>
    <row r="3677" spans="1:21" x14ac:dyDescent="0.25">
      <c r="A3677">
        <v>2025</v>
      </c>
      <c r="B3677">
        <v>15791743</v>
      </c>
      <c r="C3677" t="s">
        <v>1737</v>
      </c>
      <c r="D3677">
        <v>727</v>
      </c>
      <c r="E3677" t="s">
        <v>15</v>
      </c>
      <c r="F3677" t="s">
        <v>23</v>
      </c>
      <c r="G3677">
        <v>32</v>
      </c>
      <c r="H3677">
        <v>1</v>
      </c>
      <c r="I3677">
        <v>59272</v>
      </c>
      <c r="J3677">
        <v>1</v>
      </c>
      <c r="K3677">
        <v>1</v>
      </c>
      <c r="L3677">
        <v>1</v>
      </c>
      <c r="M3677">
        <v>46019</v>
      </c>
      <c r="N3677">
        <v>0</v>
      </c>
      <c r="O3677" t="str">
        <f t="shared" si="344"/>
        <v>30-45</v>
      </c>
      <c r="P3677" t="str">
        <f t="shared" si="345"/>
        <v>Medium</v>
      </c>
      <c r="Q3677" t="str">
        <f t="shared" si="346"/>
        <v>New</v>
      </c>
      <c r="R3677" t="str">
        <f t="shared" si="347"/>
        <v>Low Balance</v>
      </c>
      <c r="S3677" t="str">
        <f t="shared" si="348"/>
        <v>Normal</v>
      </c>
      <c r="T3677">
        <v>1</v>
      </c>
      <c r="U3677">
        <f t="shared" si="349"/>
        <v>0</v>
      </c>
    </row>
    <row r="3678" spans="1:21" x14ac:dyDescent="0.25">
      <c r="A3678">
        <v>2025</v>
      </c>
      <c r="B3678">
        <v>15796480</v>
      </c>
      <c r="C3678" t="s">
        <v>975</v>
      </c>
      <c r="D3678">
        <v>687</v>
      </c>
      <c r="E3678" t="s">
        <v>15</v>
      </c>
      <c r="F3678" t="s">
        <v>16</v>
      </c>
      <c r="G3678">
        <v>31</v>
      </c>
      <c r="H3678">
        <v>2</v>
      </c>
      <c r="I3678">
        <v>0</v>
      </c>
      <c r="J3678">
        <v>2</v>
      </c>
      <c r="K3678">
        <v>0</v>
      </c>
      <c r="L3678">
        <v>1</v>
      </c>
      <c r="M3678">
        <v>145411</v>
      </c>
      <c r="N3678">
        <v>0</v>
      </c>
      <c r="O3678" t="str">
        <f t="shared" si="344"/>
        <v>30-45</v>
      </c>
      <c r="P3678" t="str">
        <f t="shared" si="345"/>
        <v>Medium</v>
      </c>
      <c r="Q3678" t="str">
        <f t="shared" si="346"/>
        <v>New</v>
      </c>
      <c r="R3678" t="str">
        <f t="shared" si="347"/>
        <v>Zero Balance</v>
      </c>
      <c r="S3678" t="str">
        <f t="shared" si="348"/>
        <v>Normal</v>
      </c>
      <c r="T3678">
        <v>1</v>
      </c>
      <c r="U3678">
        <f t="shared" si="349"/>
        <v>0</v>
      </c>
    </row>
    <row r="3679" spans="1:21" x14ac:dyDescent="0.25">
      <c r="A3679">
        <v>2025</v>
      </c>
      <c r="B3679">
        <v>15790442</v>
      </c>
      <c r="C3679" t="s">
        <v>699</v>
      </c>
      <c r="D3679">
        <v>631</v>
      </c>
      <c r="E3679" t="s">
        <v>18</v>
      </c>
      <c r="F3679" t="s">
        <v>23</v>
      </c>
      <c r="G3679">
        <v>33</v>
      </c>
      <c r="H3679">
        <v>2</v>
      </c>
      <c r="I3679">
        <v>0</v>
      </c>
      <c r="J3679">
        <v>2</v>
      </c>
      <c r="K3679">
        <v>1</v>
      </c>
      <c r="L3679">
        <v>1</v>
      </c>
      <c r="M3679">
        <v>158269</v>
      </c>
      <c r="N3679">
        <v>0</v>
      </c>
      <c r="O3679" t="str">
        <f t="shared" si="344"/>
        <v>30-45</v>
      </c>
      <c r="P3679" t="str">
        <f t="shared" si="345"/>
        <v>Medium</v>
      </c>
      <c r="Q3679" t="str">
        <f t="shared" si="346"/>
        <v>New</v>
      </c>
      <c r="R3679" t="str">
        <f t="shared" si="347"/>
        <v>Zero Balance</v>
      </c>
      <c r="S3679" t="str">
        <f t="shared" si="348"/>
        <v>Normal</v>
      </c>
      <c r="T3679">
        <v>1</v>
      </c>
      <c r="U3679">
        <f t="shared" si="349"/>
        <v>0</v>
      </c>
    </row>
    <row r="3680" spans="1:21" x14ac:dyDescent="0.25">
      <c r="A3680">
        <v>2025</v>
      </c>
      <c r="B3680">
        <v>15609458</v>
      </c>
      <c r="C3680" t="s">
        <v>1005</v>
      </c>
      <c r="D3680">
        <v>797</v>
      </c>
      <c r="E3680" t="s">
        <v>15</v>
      </c>
      <c r="F3680" t="s">
        <v>23</v>
      </c>
      <c r="G3680">
        <v>30</v>
      </c>
      <c r="H3680">
        <v>10</v>
      </c>
      <c r="I3680">
        <v>69413</v>
      </c>
      <c r="J3680">
        <v>1</v>
      </c>
      <c r="K3680">
        <v>1</v>
      </c>
      <c r="L3680">
        <v>1</v>
      </c>
      <c r="M3680">
        <v>74638</v>
      </c>
      <c r="N3680">
        <v>0</v>
      </c>
      <c r="O3680" t="str">
        <f t="shared" si="344"/>
        <v>30-45</v>
      </c>
      <c r="P3680" t="str">
        <f t="shared" si="345"/>
        <v>High</v>
      </c>
      <c r="Q3680" t="str">
        <f t="shared" si="346"/>
        <v>Long-Term</v>
      </c>
      <c r="R3680" t="str">
        <f t="shared" si="347"/>
        <v>Low Balance</v>
      </c>
      <c r="S3680" t="str">
        <f t="shared" si="348"/>
        <v>Normal</v>
      </c>
      <c r="T3680">
        <v>1</v>
      </c>
      <c r="U3680">
        <f t="shared" si="349"/>
        <v>0</v>
      </c>
    </row>
    <row r="3681" spans="1:21" x14ac:dyDescent="0.25">
      <c r="A3681">
        <v>2025</v>
      </c>
      <c r="B3681">
        <v>15593897</v>
      </c>
      <c r="C3681" t="s">
        <v>390</v>
      </c>
      <c r="D3681">
        <v>650</v>
      </c>
      <c r="E3681" t="s">
        <v>18</v>
      </c>
      <c r="F3681" t="s">
        <v>23</v>
      </c>
      <c r="G3681">
        <v>25</v>
      </c>
      <c r="H3681">
        <v>7</v>
      </c>
      <c r="I3681">
        <v>160599</v>
      </c>
      <c r="J3681">
        <v>2</v>
      </c>
      <c r="K3681">
        <v>1</v>
      </c>
      <c r="L3681">
        <v>1</v>
      </c>
      <c r="M3681">
        <v>28392</v>
      </c>
      <c r="N3681">
        <v>0</v>
      </c>
      <c r="O3681" t="str">
        <f t="shared" si="344"/>
        <v>&lt;30</v>
      </c>
      <c r="P3681" t="str">
        <f t="shared" si="345"/>
        <v>Medium</v>
      </c>
      <c r="Q3681" t="str">
        <f t="shared" si="346"/>
        <v>Mid-Term</v>
      </c>
      <c r="R3681" t="str">
        <f t="shared" si="347"/>
        <v>High Balance</v>
      </c>
      <c r="S3681" t="str">
        <f t="shared" si="348"/>
        <v>High Value</v>
      </c>
      <c r="T3681">
        <v>1</v>
      </c>
      <c r="U3681">
        <f t="shared" si="349"/>
        <v>0</v>
      </c>
    </row>
    <row r="3682" spans="1:21" x14ac:dyDescent="0.25">
      <c r="A3682">
        <v>2025</v>
      </c>
      <c r="B3682">
        <v>15604576</v>
      </c>
      <c r="C3682" t="s">
        <v>1738</v>
      </c>
      <c r="D3682">
        <v>850</v>
      </c>
      <c r="E3682" t="s">
        <v>18</v>
      </c>
      <c r="F3682" t="s">
        <v>23</v>
      </c>
      <c r="G3682">
        <v>22</v>
      </c>
      <c r="H3682">
        <v>3</v>
      </c>
      <c r="I3682">
        <v>0</v>
      </c>
      <c r="J3682">
        <v>1</v>
      </c>
      <c r="K3682">
        <v>1</v>
      </c>
      <c r="L3682">
        <v>1</v>
      </c>
      <c r="M3682">
        <v>144386</v>
      </c>
      <c r="N3682">
        <v>0</v>
      </c>
      <c r="O3682" t="str">
        <f t="shared" si="344"/>
        <v>&lt;30</v>
      </c>
      <c r="P3682" t="str">
        <f t="shared" si="345"/>
        <v>High</v>
      </c>
      <c r="Q3682" t="str">
        <f t="shared" si="346"/>
        <v>New</v>
      </c>
      <c r="R3682" t="str">
        <f t="shared" si="347"/>
        <v>Zero Balance</v>
      </c>
      <c r="S3682" t="str">
        <f t="shared" si="348"/>
        <v>Normal</v>
      </c>
      <c r="T3682">
        <v>1</v>
      </c>
      <c r="U3682">
        <f t="shared" si="349"/>
        <v>0</v>
      </c>
    </row>
    <row r="3683" spans="1:21" x14ac:dyDescent="0.25">
      <c r="A3683">
        <v>2025</v>
      </c>
      <c r="B3683">
        <v>15666270</v>
      </c>
      <c r="C3683" t="s">
        <v>938</v>
      </c>
      <c r="D3683">
        <v>676</v>
      </c>
      <c r="E3683" t="s">
        <v>15</v>
      </c>
      <c r="F3683" t="s">
        <v>16</v>
      </c>
      <c r="G3683">
        <v>40</v>
      </c>
      <c r="H3683">
        <v>2</v>
      </c>
      <c r="I3683">
        <v>147803</v>
      </c>
      <c r="J3683">
        <v>1</v>
      </c>
      <c r="K3683">
        <v>1</v>
      </c>
      <c r="L3683">
        <v>0</v>
      </c>
      <c r="M3683">
        <v>95181</v>
      </c>
      <c r="N3683">
        <v>1</v>
      </c>
      <c r="O3683" t="str">
        <f t="shared" si="344"/>
        <v>30-45</v>
      </c>
      <c r="P3683" t="str">
        <f t="shared" si="345"/>
        <v>Medium</v>
      </c>
      <c r="Q3683" t="str">
        <f t="shared" si="346"/>
        <v>New</v>
      </c>
      <c r="R3683" t="str">
        <f t="shared" si="347"/>
        <v>High Balance</v>
      </c>
      <c r="S3683" t="str">
        <f t="shared" si="348"/>
        <v>High Value</v>
      </c>
      <c r="T3683">
        <v>1</v>
      </c>
      <c r="U3683">
        <f t="shared" si="349"/>
        <v>147803</v>
      </c>
    </row>
    <row r="3684" spans="1:21" x14ac:dyDescent="0.25">
      <c r="A3684">
        <v>2025</v>
      </c>
      <c r="B3684">
        <v>15572626</v>
      </c>
      <c r="C3684" t="s">
        <v>477</v>
      </c>
      <c r="D3684">
        <v>620</v>
      </c>
      <c r="E3684" t="s">
        <v>18</v>
      </c>
      <c r="F3684" t="s">
        <v>23</v>
      </c>
      <c r="G3684">
        <v>44</v>
      </c>
      <c r="H3684">
        <v>8</v>
      </c>
      <c r="I3684">
        <v>0</v>
      </c>
      <c r="J3684">
        <v>2</v>
      </c>
      <c r="K3684">
        <v>1</v>
      </c>
      <c r="L3684">
        <v>1</v>
      </c>
      <c r="M3684">
        <v>15628</v>
      </c>
      <c r="N3684">
        <v>0</v>
      </c>
      <c r="O3684" t="str">
        <f t="shared" si="344"/>
        <v>30-45</v>
      </c>
      <c r="P3684" t="str">
        <f t="shared" si="345"/>
        <v>Medium</v>
      </c>
      <c r="Q3684" t="str">
        <f t="shared" si="346"/>
        <v>Long-Term</v>
      </c>
      <c r="R3684" t="str">
        <f t="shared" si="347"/>
        <v>Zero Balance</v>
      </c>
      <c r="S3684" t="str">
        <f t="shared" si="348"/>
        <v>Normal</v>
      </c>
      <c r="T3684">
        <v>1</v>
      </c>
      <c r="U3684">
        <f t="shared" si="349"/>
        <v>0</v>
      </c>
    </row>
    <row r="3685" spans="1:21" x14ac:dyDescent="0.25">
      <c r="A3685">
        <v>2025</v>
      </c>
      <c r="B3685">
        <v>15727197</v>
      </c>
      <c r="C3685" t="s">
        <v>177</v>
      </c>
      <c r="D3685">
        <v>576</v>
      </c>
      <c r="E3685" t="s">
        <v>15</v>
      </c>
      <c r="F3685" t="s">
        <v>16</v>
      </c>
      <c r="G3685">
        <v>52</v>
      </c>
      <c r="H3685">
        <v>9</v>
      </c>
      <c r="I3685">
        <v>170229</v>
      </c>
      <c r="J3685">
        <v>2</v>
      </c>
      <c r="K3685">
        <v>0</v>
      </c>
      <c r="L3685">
        <v>0</v>
      </c>
      <c r="M3685">
        <v>148478</v>
      </c>
      <c r="N3685">
        <v>1</v>
      </c>
      <c r="O3685" t="str">
        <f t="shared" si="344"/>
        <v>46-60</v>
      </c>
      <c r="P3685" t="str">
        <f t="shared" si="345"/>
        <v>Low</v>
      </c>
      <c r="Q3685" t="str">
        <f t="shared" si="346"/>
        <v>Long-Term</v>
      </c>
      <c r="R3685" t="str">
        <f t="shared" si="347"/>
        <v>High Balance</v>
      </c>
      <c r="S3685" t="str">
        <f t="shared" si="348"/>
        <v>High Value</v>
      </c>
      <c r="T3685">
        <v>1</v>
      </c>
      <c r="U3685">
        <f t="shared" si="349"/>
        <v>170229</v>
      </c>
    </row>
    <row r="3686" spans="1:21" x14ac:dyDescent="0.25">
      <c r="A3686">
        <v>2025</v>
      </c>
      <c r="B3686">
        <v>15714006</v>
      </c>
      <c r="C3686" t="s">
        <v>1464</v>
      </c>
      <c r="D3686">
        <v>482</v>
      </c>
      <c r="E3686" t="s">
        <v>15</v>
      </c>
      <c r="F3686" t="s">
        <v>16</v>
      </c>
      <c r="G3686">
        <v>35</v>
      </c>
      <c r="H3686">
        <v>2</v>
      </c>
      <c r="I3686">
        <v>133112</v>
      </c>
      <c r="J3686">
        <v>1</v>
      </c>
      <c r="K3686">
        <v>0</v>
      </c>
      <c r="L3686">
        <v>1</v>
      </c>
      <c r="M3686">
        <v>79958</v>
      </c>
      <c r="N3686">
        <v>0</v>
      </c>
      <c r="O3686" t="str">
        <f t="shared" si="344"/>
        <v>30-45</v>
      </c>
      <c r="P3686" t="str">
        <f t="shared" si="345"/>
        <v>Low</v>
      </c>
      <c r="Q3686" t="str">
        <f t="shared" si="346"/>
        <v>New</v>
      </c>
      <c r="R3686" t="str">
        <f t="shared" si="347"/>
        <v>High Balance</v>
      </c>
      <c r="S3686" t="str">
        <f t="shared" si="348"/>
        <v>High Value</v>
      </c>
      <c r="T3686">
        <v>1</v>
      </c>
      <c r="U3686">
        <f t="shared" si="349"/>
        <v>0</v>
      </c>
    </row>
    <row r="3687" spans="1:21" x14ac:dyDescent="0.25">
      <c r="A3687">
        <v>2025</v>
      </c>
      <c r="B3687">
        <v>15642137</v>
      </c>
      <c r="C3687" t="s">
        <v>1104</v>
      </c>
      <c r="D3687">
        <v>695</v>
      </c>
      <c r="E3687" t="s">
        <v>18</v>
      </c>
      <c r="F3687" t="s">
        <v>16</v>
      </c>
      <c r="G3687">
        <v>39</v>
      </c>
      <c r="H3687">
        <v>5</v>
      </c>
      <c r="I3687">
        <v>0</v>
      </c>
      <c r="J3687">
        <v>2</v>
      </c>
      <c r="K3687">
        <v>0</v>
      </c>
      <c r="L3687">
        <v>0</v>
      </c>
      <c r="M3687">
        <v>102764</v>
      </c>
      <c r="N3687">
        <v>0</v>
      </c>
      <c r="O3687" t="str">
        <f t="shared" si="344"/>
        <v>30-45</v>
      </c>
      <c r="P3687" t="str">
        <f t="shared" si="345"/>
        <v>Medium</v>
      </c>
      <c r="Q3687" t="str">
        <f t="shared" si="346"/>
        <v>Mid-Term</v>
      </c>
      <c r="R3687" t="str">
        <f t="shared" si="347"/>
        <v>Zero Balance</v>
      </c>
      <c r="S3687" t="str">
        <f t="shared" si="348"/>
        <v>Normal</v>
      </c>
      <c r="T3687">
        <v>1</v>
      </c>
      <c r="U3687">
        <f t="shared" si="349"/>
        <v>0</v>
      </c>
    </row>
    <row r="3688" spans="1:21" x14ac:dyDescent="0.25">
      <c r="A3688">
        <v>2025</v>
      </c>
      <c r="B3688">
        <v>15665327</v>
      </c>
      <c r="C3688" t="s">
        <v>228</v>
      </c>
      <c r="D3688">
        <v>706</v>
      </c>
      <c r="E3688" t="s">
        <v>15</v>
      </c>
      <c r="F3688" t="s">
        <v>23</v>
      </c>
      <c r="G3688">
        <v>18</v>
      </c>
      <c r="H3688">
        <v>2</v>
      </c>
      <c r="I3688">
        <v>176140</v>
      </c>
      <c r="J3688">
        <v>2</v>
      </c>
      <c r="K3688">
        <v>1</v>
      </c>
      <c r="L3688">
        <v>0</v>
      </c>
      <c r="M3688">
        <v>129654</v>
      </c>
      <c r="N3688">
        <v>0</v>
      </c>
      <c r="O3688" t="str">
        <f t="shared" si="344"/>
        <v>&lt;30</v>
      </c>
      <c r="P3688" t="str">
        <f t="shared" si="345"/>
        <v>Medium</v>
      </c>
      <c r="Q3688" t="str">
        <f t="shared" si="346"/>
        <v>New</v>
      </c>
      <c r="R3688" t="str">
        <f t="shared" si="347"/>
        <v>High Balance</v>
      </c>
      <c r="S3688" t="str">
        <f t="shared" si="348"/>
        <v>High Value</v>
      </c>
      <c r="T3688">
        <v>1</v>
      </c>
      <c r="U3688">
        <f t="shared" si="349"/>
        <v>0</v>
      </c>
    </row>
    <row r="3689" spans="1:21" x14ac:dyDescent="0.25">
      <c r="A3689">
        <v>2025</v>
      </c>
      <c r="B3689">
        <v>15626806</v>
      </c>
      <c r="C3689" t="s">
        <v>1739</v>
      </c>
      <c r="D3689">
        <v>668</v>
      </c>
      <c r="E3689" t="s">
        <v>15</v>
      </c>
      <c r="F3689" t="s">
        <v>16</v>
      </c>
      <c r="G3689">
        <v>32</v>
      </c>
      <c r="H3689">
        <v>2</v>
      </c>
      <c r="I3689">
        <v>0</v>
      </c>
      <c r="J3689">
        <v>2</v>
      </c>
      <c r="K3689">
        <v>1</v>
      </c>
      <c r="L3689">
        <v>1</v>
      </c>
      <c r="M3689">
        <v>40652</v>
      </c>
      <c r="N3689">
        <v>0</v>
      </c>
      <c r="O3689" t="str">
        <f t="shared" si="344"/>
        <v>30-45</v>
      </c>
      <c r="P3689" t="str">
        <f t="shared" si="345"/>
        <v>Medium</v>
      </c>
      <c r="Q3689" t="str">
        <f t="shared" si="346"/>
        <v>New</v>
      </c>
      <c r="R3689" t="str">
        <f t="shared" si="347"/>
        <v>Zero Balance</v>
      </c>
      <c r="S3689" t="str">
        <f t="shared" si="348"/>
        <v>Normal</v>
      </c>
      <c r="T3689">
        <v>1</v>
      </c>
      <c r="U3689">
        <f t="shared" si="349"/>
        <v>0</v>
      </c>
    </row>
    <row r="3690" spans="1:21" x14ac:dyDescent="0.25">
      <c r="A3690">
        <v>2025</v>
      </c>
      <c r="B3690">
        <v>15662578</v>
      </c>
      <c r="C3690" t="s">
        <v>1740</v>
      </c>
      <c r="D3690">
        <v>679</v>
      </c>
      <c r="E3690" t="s">
        <v>26</v>
      </c>
      <c r="F3690" t="s">
        <v>23</v>
      </c>
      <c r="G3690">
        <v>35</v>
      </c>
      <c r="H3690">
        <v>1</v>
      </c>
      <c r="I3690">
        <v>110245</v>
      </c>
      <c r="J3690">
        <v>1</v>
      </c>
      <c r="K3690">
        <v>1</v>
      </c>
      <c r="L3690">
        <v>1</v>
      </c>
      <c r="M3690">
        <v>178291</v>
      </c>
      <c r="N3690">
        <v>0</v>
      </c>
      <c r="O3690" t="str">
        <f t="shared" si="344"/>
        <v>30-45</v>
      </c>
      <c r="P3690" t="str">
        <f t="shared" si="345"/>
        <v>Medium</v>
      </c>
      <c r="Q3690" t="str">
        <f t="shared" si="346"/>
        <v>New</v>
      </c>
      <c r="R3690" t="str">
        <f t="shared" si="347"/>
        <v>High Balance</v>
      </c>
      <c r="S3690" t="str">
        <f t="shared" si="348"/>
        <v>High Value</v>
      </c>
      <c r="T3690">
        <v>1</v>
      </c>
      <c r="U3690">
        <f t="shared" si="349"/>
        <v>0</v>
      </c>
    </row>
    <row r="3691" spans="1:21" x14ac:dyDescent="0.25">
      <c r="A3691">
        <v>2025</v>
      </c>
      <c r="B3691">
        <v>15790829</v>
      </c>
      <c r="C3691" t="s">
        <v>792</v>
      </c>
      <c r="D3691">
        <v>703</v>
      </c>
      <c r="E3691" t="s">
        <v>15</v>
      </c>
      <c r="F3691" t="s">
        <v>16</v>
      </c>
      <c r="G3691">
        <v>45</v>
      </c>
      <c r="H3691">
        <v>5</v>
      </c>
      <c r="I3691">
        <v>0</v>
      </c>
      <c r="J3691">
        <v>2</v>
      </c>
      <c r="K3691">
        <v>1</v>
      </c>
      <c r="L3691">
        <v>0</v>
      </c>
      <c r="M3691">
        <v>131906</v>
      </c>
      <c r="N3691">
        <v>0</v>
      </c>
      <c r="O3691" t="str">
        <f t="shared" si="344"/>
        <v>30-45</v>
      </c>
      <c r="P3691" t="str">
        <f t="shared" si="345"/>
        <v>Medium</v>
      </c>
      <c r="Q3691" t="str">
        <f t="shared" si="346"/>
        <v>Mid-Term</v>
      </c>
      <c r="R3691" t="str">
        <f t="shared" si="347"/>
        <v>Zero Balance</v>
      </c>
      <c r="S3691" t="str">
        <f t="shared" si="348"/>
        <v>Normal</v>
      </c>
      <c r="T3691">
        <v>1</v>
      </c>
      <c r="U3691">
        <f t="shared" si="349"/>
        <v>0</v>
      </c>
    </row>
    <row r="3692" spans="1:21" x14ac:dyDescent="0.25">
      <c r="A3692">
        <v>2025</v>
      </c>
      <c r="B3692">
        <v>15654959</v>
      </c>
      <c r="C3692" t="s">
        <v>1741</v>
      </c>
      <c r="D3692">
        <v>670</v>
      </c>
      <c r="E3692" t="s">
        <v>18</v>
      </c>
      <c r="F3692" t="s">
        <v>23</v>
      </c>
      <c r="G3692">
        <v>67</v>
      </c>
      <c r="H3692">
        <v>6</v>
      </c>
      <c r="I3692">
        <v>158720</v>
      </c>
      <c r="J3692">
        <v>1</v>
      </c>
      <c r="K3692">
        <v>1</v>
      </c>
      <c r="L3692">
        <v>1</v>
      </c>
      <c r="M3692">
        <v>118607</v>
      </c>
      <c r="N3692">
        <v>0</v>
      </c>
      <c r="O3692" t="str">
        <f t="shared" si="344"/>
        <v>60+</v>
      </c>
      <c r="P3692" t="str">
        <f t="shared" si="345"/>
        <v>Medium</v>
      </c>
      <c r="Q3692" t="str">
        <f t="shared" si="346"/>
        <v>Mid-Term</v>
      </c>
      <c r="R3692" t="str">
        <f t="shared" si="347"/>
        <v>High Balance</v>
      </c>
      <c r="S3692" t="str">
        <f t="shared" si="348"/>
        <v>High Value</v>
      </c>
      <c r="T3692">
        <v>1</v>
      </c>
      <c r="U3692">
        <f t="shared" si="349"/>
        <v>0</v>
      </c>
    </row>
    <row r="3693" spans="1:21" x14ac:dyDescent="0.25">
      <c r="A3693">
        <v>2025</v>
      </c>
      <c r="B3693">
        <v>15760244</v>
      </c>
      <c r="C3693" t="s">
        <v>1742</v>
      </c>
      <c r="D3693">
        <v>590</v>
      </c>
      <c r="E3693" t="s">
        <v>15</v>
      </c>
      <c r="F3693" t="s">
        <v>16</v>
      </c>
      <c r="G3693">
        <v>76</v>
      </c>
      <c r="H3693">
        <v>5</v>
      </c>
      <c r="I3693">
        <v>160980</v>
      </c>
      <c r="J3693">
        <v>1</v>
      </c>
      <c r="K3693">
        <v>0</v>
      </c>
      <c r="L3693">
        <v>1</v>
      </c>
      <c r="M3693">
        <v>13849</v>
      </c>
      <c r="N3693">
        <v>0</v>
      </c>
      <c r="O3693" t="str">
        <f t="shared" si="344"/>
        <v>60+</v>
      </c>
      <c r="P3693" t="str">
        <f t="shared" si="345"/>
        <v>Low</v>
      </c>
      <c r="Q3693" t="str">
        <f t="shared" si="346"/>
        <v>Mid-Term</v>
      </c>
      <c r="R3693" t="str">
        <f t="shared" si="347"/>
        <v>High Balance</v>
      </c>
      <c r="S3693" t="str">
        <f t="shared" si="348"/>
        <v>High Value</v>
      </c>
      <c r="T3693">
        <v>1</v>
      </c>
      <c r="U3693">
        <f t="shared" si="349"/>
        <v>0</v>
      </c>
    </row>
    <row r="3694" spans="1:21" x14ac:dyDescent="0.25">
      <c r="A3694">
        <v>2025</v>
      </c>
      <c r="B3694">
        <v>15715394</v>
      </c>
      <c r="C3694" t="s">
        <v>925</v>
      </c>
      <c r="D3694">
        <v>613</v>
      </c>
      <c r="E3694" t="s">
        <v>18</v>
      </c>
      <c r="F3694" t="s">
        <v>23</v>
      </c>
      <c r="G3694">
        <v>35</v>
      </c>
      <c r="H3694">
        <v>4</v>
      </c>
      <c r="I3694">
        <v>123558</v>
      </c>
      <c r="J3694">
        <v>2</v>
      </c>
      <c r="K3694">
        <v>0</v>
      </c>
      <c r="L3694">
        <v>1</v>
      </c>
      <c r="M3694">
        <v>170903</v>
      </c>
      <c r="N3694">
        <v>0</v>
      </c>
      <c r="O3694" t="str">
        <f t="shared" si="344"/>
        <v>30-45</v>
      </c>
      <c r="P3694" t="str">
        <f t="shared" si="345"/>
        <v>Medium</v>
      </c>
      <c r="Q3694" t="str">
        <f t="shared" si="346"/>
        <v>Mid-Term</v>
      </c>
      <c r="R3694" t="str">
        <f t="shared" si="347"/>
        <v>High Balance</v>
      </c>
      <c r="S3694" t="str">
        <f t="shared" si="348"/>
        <v>High Value</v>
      </c>
      <c r="T3694">
        <v>1</v>
      </c>
      <c r="U3694">
        <f t="shared" si="349"/>
        <v>0</v>
      </c>
    </row>
    <row r="3695" spans="1:21" x14ac:dyDescent="0.25">
      <c r="A3695">
        <v>2025</v>
      </c>
      <c r="B3695">
        <v>15722246</v>
      </c>
      <c r="C3695" t="s">
        <v>938</v>
      </c>
      <c r="D3695">
        <v>742</v>
      </c>
      <c r="E3695" t="s">
        <v>15</v>
      </c>
      <c r="F3695" t="s">
        <v>16</v>
      </c>
      <c r="G3695">
        <v>60</v>
      </c>
      <c r="H3695">
        <v>4</v>
      </c>
      <c r="I3695">
        <v>0</v>
      </c>
      <c r="J3695">
        <v>1</v>
      </c>
      <c r="K3695">
        <v>1</v>
      </c>
      <c r="L3695">
        <v>1</v>
      </c>
      <c r="M3695">
        <v>13162</v>
      </c>
      <c r="N3695">
        <v>1</v>
      </c>
      <c r="O3695" t="str">
        <f t="shared" si="344"/>
        <v>46-60</v>
      </c>
      <c r="P3695" t="str">
        <f t="shared" si="345"/>
        <v>Medium</v>
      </c>
      <c r="Q3695" t="str">
        <f t="shared" si="346"/>
        <v>Mid-Term</v>
      </c>
      <c r="R3695" t="str">
        <f t="shared" si="347"/>
        <v>Zero Balance</v>
      </c>
      <c r="S3695" t="str">
        <f t="shared" si="348"/>
        <v>Normal</v>
      </c>
      <c r="T3695">
        <v>1</v>
      </c>
      <c r="U3695">
        <f t="shared" si="349"/>
        <v>0</v>
      </c>
    </row>
    <row r="3696" spans="1:21" x14ac:dyDescent="0.25">
      <c r="A3696">
        <v>2025</v>
      </c>
      <c r="B3696">
        <v>15609704</v>
      </c>
      <c r="C3696" t="s">
        <v>543</v>
      </c>
      <c r="D3696">
        <v>608</v>
      </c>
      <c r="E3696" t="s">
        <v>15</v>
      </c>
      <c r="F3696" t="s">
        <v>16</v>
      </c>
      <c r="G3696">
        <v>33</v>
      </c>
      <c r="H3696">
        <v>4</v>
      </c>
      <c r="I3696">
        <v>0</v>
      </c>
      <c r="J3696">
        <v>1</v>
      </c>
      <c r="K3696">
        <v>1</v>
      </c>
      <c r="L3696">
        <v>0</v>
      </c>
      <c r="M3696">
        <v>79304</v>
      </c>
      <c r="N3696">
        <v>1</v>
      </c>
      <c r="O3696" t="str">
        <f t="shared" si="344"/>
        <v>30-45</v>
      </c>
      <c r="P3696" t="str">
        <f t="shared" si="345"/>
        <v>Medium</v>
      </c>
      <c r="Q3696" t="str">
        <f t="shared" si="346"/>
        <v>Mid-Term</v>
      </c>
      <c r="R3696" t="str">
        <f t="shared" si="347"/>
        <v>Zero Balance</v>
      </c>
      <c r="S3696" t="str">
        <f t="shared" si="348"/>
        <v>Normal</v>
      </c>
      <c r="T3696">
        <v>1</v>
      </c>
      <c r="U3696">
        <f t="shared" si="349"/>
        <v>0</v>
      </c>
    </row>
    <row r="3697" spans="1:21" x14ac:dyDescent="0.25">
      <c r="A3697">
        <v>2025</v>
      </c>
      <c r="B3697">
        <v>15757628</v>
      </c>
      <c r="C3697" t="s">
        <v>583</v>
      </c>
      <c r="D3697">
        <v>571</v>
      </c>
      <c r="E3697" t="s">
        <v>15</v>
      </c>
      <c r="F3697" t="s">
        <v>23</v>
      </c>
      <c r="G3697">
        <v>40</v>
      </c>
      <c r="H3697">
        <v>10</v>
      </c>
      <c r="I3697">
        <v>112897</v>
      </c>
      <c r="J3697">
        <v>1</v>
      </c>
      <c r="K3697">
        <v>1</v>
      </c>
      <c r="L3697">
        <v>1</v>
      </c>
      <c r="M3697">
        <v>121403</v>
      </c>
      <c r="N3697">
        <v>0</v>
      </c>
      <c r="O3697" t="str">
        <f t="shared" si="344"/>
        <v>30-45</v>
      </c>
      <c r="P3697" t="str">
        <f t="shared" si="345"/>
        <v>Low</v>
      </c>
      <c r="Q3697" t="str">
        <f t="shared" si="346"/>
        <v>Long-Term</v>
      </c>
      <c r="R3697" t="str">
        <f t="shared" si="347"/>
        <v>High Balance</v>
      </c>
      <c r="S3697" t="str">
        <f t="shared" si="348"/>
        <v>High Value</v>
      </c>
      <c r="T3697">
        <v>1</v>
      </c>
      <c r="U3697">
        <f t="shared" si="349"/>
        <v>0</v>
      </c>
    </row>
    <row r="3698" spans="1:21" x14ac:dyDescent="0.25">
      <c r="A3698">
        <v>2025</v>
      </c>
      <c r="B3698">
        <v>15633586</v>
      </c>
      <c r="C3698" t="s">
        <v>1743</v>
      </c>
      <c r="D3698">
        <v>595</v>
      </c>
      <c r="E3698" t="s">
        <v>15</v>
      </c>
      <c r="F3698" t="s">
        <v>16</v>
      </c>
      <c r="G3698">
        <v>39</v>
      </c>
      <c r="H3698">
        <v>7</v>
      </c>
      <c r="I3698">
        <v>120962</v>
      </c>
      <c r="J3698">
        <v>1</v>
      </c>
      <c r="K3698">
        <v>0</v>
      </c>
      <c r="L3698">
        <v>0</v>
      </c>
      <c r="M3698">
        <v>23305</v>
      </c>
      <c r="N3698">
        <v>0</v>
      </c>
      <c r="O3698" t="str">
        <f t="shared" si="344"/>
        <v>30-45</v>
      </c>
      <c r="P3698" t="str">
        <f t="shared" si="345"/>
        <v>Low</v>
      </c>
      <c r="Q3698" t="str">
        <f t="shared" si="346"/>
        <v>Mid-Term</v>
      </c>
      <c r="R3698" t="str">
        <f t="shared" si="347"/>
        <v>High Balance</v>
      </c>
      <c r="S3698" t="str">
        <f t="shared" si="348"/>
        <v>High Value</v>
      </c>
      <c r="T3698">
        <v>1</v>
      </c>
      <c r="U3698">
        <f t="shared" si="349"/>
        <v>0</v>
      </c>
    </row>
    <row r="3699" spans="1:21" x14ac:dyDescent="0.25">
      <c r="A3699">
        <v>2025</v>
      </c>
      <c r="B3699">
        <v>15565796</v>
      </c>
      <c r="C3699" t="s">
        <v>871</v>
      </c>
      <c r="D3699">
        <v>745</v>
      </c>
      <c r="E3699" t="s">
        <v>26</v>
      </c>
      <c r="F3699" t="s">
        <v>23</v>
      </c>
      <c r="G3699">
        <v>48</v>
      </c>
      <c r="H3699">
        <v>10</v>
      </c>
      <c r="I3699">
        <v>96049</v>
      </c>
      <c r="J3699">
        <v>1</v>
      </c>
      <c r="K3699">
        <v>1</v>
      </c>
      <c r="L3699">
        <v>0</v>
      </c>
      <c r="M3699">
        <v>74511</v>
      </c>
      <c r="N3699">
        <v>0</v>
      </c>
      <c r="O3699" t="str">
        <f t="shared" si="344"/>
        <v>46-60</v>
      </c>
      <c r="P3699" t="str">
        <f t="shared" si="345"/>
        <v>Medium</v>
      </c>
      <c r="Q3699" t="str">
        <f t="shared" si="346"/>
        <v>Long-Term</v>
      </c>
      <c r="R3699" t="str">
        <f t="shared" si="347"/>
        <v>Low Balance</v>
      </c>
      <c r="S3699" t="str">
        <f t="shared" si="348"/>
        <v>Normal</v>
      </c>
      <c r="T3699">
        <v>1</v>
      </c>
      <c r="U3699">
        <f t="shared" si="349"/>
        <v>0</v>
      </c>
    </row>
    <row r="3700" spans="1:21" x14ac:dyDescent="0.25">
      <c r="A3700">
        <v>2025</v>
      </c>
      <c r="B3700">
        <v>15717935</v>
      </c>
      <c r="C3700" t="s">
        <v>39</v>
      </c>
      <c r="D3700">
        <v>589</v>
      </c>
      <c r="E3700" t="s">
        <v>15</v>
      </c>
      <c r="F3700" t="s">
        <v>16</v>
      </c>
      <c r="G3700">
        <v>21</v>
      </c>
      <c r="H3700">
        <v>3</v>
      </c>
      <c r="I3700">
        <v>0</v>
      </c>
      <c r="J3700">
        <v>2</v>
      </c>
      <c r="K3700">
        <v>0</v>
      </c>
      <c r="L3700">
        <v>1</v>
      </c>
      <c r="M3700">
        <v>55601</v>
      </c>
      <c r="N3700">
        <v>0</v>
      </c>
      <c r="O3700" t="str">
        <f t="shared" si="344"/>
        <v>&lt;30</v>
      </c>
      <c r="P3700" t="str">
        <f t="shared" si="345"/>
        <v>Low</v>
      </c>
      <c r="Q3700" t="str">
        <f t="shared" si="346"/>
        <v>New</v>
      </c>
      <c r="R3700" t="str">
        <f t="shared" si="347"/>
        <v>Zero Balance</v>
      </c>
      <c r="S3700" t="str">
        <f t="shared" si="348"/>
        <v>Normal</v>
      </c>
      <c r="T3700">
        <v>1</v>
      </c>
      <c r="U3700">
        <f t="shared" si="349"/>
        <v>0</v>
      </c>
    </row>
    <row r="3701" spans="1:21" x14ac:dyDescent="0.25">
      <c r="A3701">
        <v>2025</v>
      </c>
      <c r="B3701">
        <v>15577700</v>
      </c>
      <c r="C3701" t="s">
        <v>1744</v>
      </c>
      <c r="D3701">
        <v>749</v>
      </c>
      <c r="E3701" t="s">
        <v>15</v>
      </c>
      <c r="F3701" t="s">
        <v>23</v>
      </c>
      <c r="G3701">
        <v>37</v>
      </c>
      <c r="H3701">
        <v>10</v>
      </c>
      <c r="I3701">
        <v>185064</v>
      </c>
      <c r="J3701">
        <v>2</v>
      </c>
      <c r="K3701">
        <v>1</v>
      </c>
      <c r="L3701">
        <v>1</v>
      </c>
      <c r="M3701">
        <v>134527</v>
      </c>
      <c r="N3701">
        <v>0</v>
      </c>
      <c r="O3701" t="str">
        <f t="shared" si="344"/>
        <v>30-45</v>
      </c>
      <c r="P3701" t="str">
        <f t="shared" si="345"/>
        <v>Medium</v>
      </c>
      <c r="Q3701" t="str">
        <f t="shared" si="346"/>
        <v>Long-Term</v>
      </c>
      <c r="R3701" t="str">
        <f t="shared" si="347"/>
        <v>High Balance</v>
      </c>
      <c r="S3701" t="str">
        <f t="shared" si="348"/>
        <v>High Value</v>
      </c>
      <c r="T3701">
        <v>1</v>
      </c>
      <c r="U3701">
        <f t="shared" si="349"/>
        <v>0</v>
      </c>
    </row>
    <row r="3702" spans="1:21" x14ac:dyDescent="0.25">
      <c r="A3702">
        <v>2025</v>
      </c>
      <c r="B3702">
        <v>15747345</v>
      </c>
      <c r="C3702" t="s">
        <v>635</v>
      </c>
      <c r="D3702">
        <v>678</v>
      </c>
      <c r="E3702" t="s">
        <v>15</v>
      </c>
      <c r="F3702" t="s">
        <v>16</v>
      </c>
      <c r="G3702">
        <v>22</v>
      </c>
      <c r="H3702">
        <v>6</v>
      </c>
      <c r="I3702">
        <v>118065</v>
      </c>
      <c r="J3702">
        <v>2</v>
      </c>
      <c r="K3702">
        <v>1</v>
      </c>
      <c r="L3702">
        <v>1</v>
      </c>
      <c r="M3702">
        <v>195424</v>
      </c>
      <c r="N3702">
        <v>0</v>
      </c>
      <c r="O3702" t="str">
        <f t="shared" si="344"/>
        <v>&lt;30</v>
      </c>
      <c r="P3702" t="str">
        <f t="shared" si="345"/>
        <v>Medium</v>
      </c>
      <c r="Q3702" t="str">
        <f t="shared" si="346"/>
        <v>Mid-Term</v>
      </c>
      <c r="R3702" t="str">
        <f t="shared" si="347"/>
        <v>High Balance</v>
      </c>
      <c r="S3702" t="str">
        <f t="shared" si="348"/>
        <v>High Value</v>
      </c>
      <c r="T3702">
        <v>1</v>
      </c>
      <c r="U3702">
        <f t="shared" si="349"/>
        <v>0</v>
      </c>
    </row>
    <row r="3703" spans="1:21" x14ac:dyDescent="0.25">
      <c r="A3703">
        <v>2025</v>
      </c>
      <c r="B3703">
        <v>15678317</v>
      </c>
      <c r="C3703" t="s">
        <v>756</v>
      </c>
      <c r="D3703">
        <v>603</v>
      </c>
      <c r="E3703" t="s">
        <v>15</v>
      </c>
      <c r="F3703" t="s">
        <v>23</v>
      </c>
      <c r="G3703">
        <v>46</v>
      </c>
      <c r="H3703">
        <v>2</v>
      </c>
      <c r="I3703">
        <v>0</v>
      </c>
      <c r="J3703">
        <v>2</v>
      </c>
      <c r="K3703">
        <v>1</v>
      </c>
      <c r="L3703">
        <v>1</v>
      </c>
      <c r="M3703">
        <v>59563</v>
      </c>
      <c r="N3703">
        <v>0</v>
      </c>
      <c r="O3703" t="str">
        <f t="shared" si="344"/>
        <v>46-60</v>
      </c>
      <c r="P3703" t="str">
        <f t="shared" si="345"/>
        <v>Medium</v>
      </c>
      <c r="Q3703" t="str">
        <f t="shared" si="346"/>
        <v>New</v>
      </c>
      <c r="R3703" t="str">
        <f t="shared" si="347"/>
        <v>Zero Balance</v>
      </c>
      <c r="S3703" t="str">
        <f t="shared" si="348"/>
        <v>Normal</v>
      </c>
      <c r="T3703">
        <v>1</v>
      </c>
      <c r="U3703">
        <f t="shared" si="349"/>
        <v>0</v>
      </c>
    </row>
    <row r="3704" spans="1:21" x14ac:dyDescent="0.25">
      <c r="A3704">
        <v>2025</v>
      </c>
      <c r="B3704">
        <v>15698335</v>
      </c>
      <c r="C3704" t="s">
        <v>635</v>
      </c>
      <c r="D3704">
        <v>504</v>
      </c>
      <c r="E3704" t="s">
        <v>15</v>
      </c>
      <c r="F3704" t="s">
        <v>16</v>
      </c>
      <c r="G3704">
        <v>73</v>
      </c>
      <c r="H3704">
        <v>8</v>
      </c>
      <c r="I3704">
        <v>0</v>
      </c>
      <c r="J3704">
        <v>1</v>
      </c>
      <c r="K3704">
        <v>1</v>
      </c>
      <c r="L3704">
        <v>1</v>
      </c>
      <c r="M3704">
        <v>34596</v>
      </c>
      <c r="N3704">
        <v>0</v>
      </c>
      <c r="O3704" t="str">
        <f t="shared" si="344"/>
        <v>60+</v>
      </c>
      <c r="P3704" t="str">
        <f t="shared" si="345"/>
        <v>Low</v>
      </c>
      <c r="Q3704" t="str">
        <f t="shared" si="346"/>
        <v>Long-Term</v>
      </c>
      <c r="R3704" t="str">
        <f t="shared" si="347"/>
        <v>Zero Balance</v>
      </c>
      <c r="S3704" t="str">
        <f t="shared" si="348"/>
        <v>Normal</v>
      </c>
      <c r="T3704">
        <v>1</v>
      </c>
      <c r="U3704">
        <f t="shared" si="349"/>
        <v>0</v>
      </c>
    </row>
    <row r="3705" spans="1:21" x14ac:dyDescent="0.25">
      <c r="A3705">
        <v>2025</v>
      </c>
      <c r="B3705">
        <v>15768451</v>
      </c>
      <c r="C3705" t="s">
        <v>140</v>
      </c>
      <c r="D3705">
        <v>739</v>
      </c>
      <c r="E3705" t="s">
        <v>26</v>
      </c>
      <c r="F3705" t="s">
        <v>23</v>
      </c>
      <c r="G3705">
        <v>40</v>
      </c>
      <c r="H3705">
        <v>5</v>
      </c>
      <c r="I3705">
        <v>149131</v>
      </c>
      <c r="J3705">
        <v>3</v>
      </c>
      <c r="K3705">
        <v>1</v>
      </c>
      <c r="L3705">
        <v>1</v>
      </c>
      <c r="M3705">
        <v>60037</v>
      </c>
      <c r="N3705">
        <v>1</v>
      </c>
      <c r="O3705" t="str">
        <f t="shared" si="344"/>
        <v>30-45</v>
      </c>
      <c r="P3705" t="str">
        <f t="shared" si="345"/>
        <v>Medium</v>
      </c>
      <c r="Q3705" t="str">
        <f t="shared" si="346"/>
        <v>Mid-Term</v>
      </c>
      <c r="R3705" t="str">
        <f t="shared" si="347"/>
        <v>High Balance</v>
      </c>
      <c r="S3705" t="str">
        <f t="shared" si="348"/>
        <v>High Value</v>
      </c>
      <c r="T3705">
        <v>1</v>
      </c>
      <c r="U3705">
        <f t="shared" si="349"/>
        <v>149131</v>
      </c>
    </row>
    <row r="3706" spans="1:21" x14ac:dyDescent="0.25">
      <c r="A3706">
        <v>2025</v>
      </c>
      <c r="B3706">
        <v>15753213</v>
      </c>
      <c r="C3706" t="s">
        <v>751</v>
      </c>
      <c r="D3706">
        <v>604</v>
      </c>
      <c r="E3706" t="s">
        <v>15</v>
      </c>
      <c r="F3706" t="s">
        <v>16</v>
      </c>
      <c r="G3706">
        <v>34</v>
      </c>
      <c r="H3706">
        <v>7</v>
      </c>
      <c r="I3706">
        <v>0</v>
      </c>
      <c r="J3706">
        <v>2</v>
      </c>
      <c r="K3706">
        <v>1</v>
      </c>
      <c r="L3706">
        <v>0</v>
      </c>
      <c r="M3706">
        <v>193021</v>
      </c>
      <c r="N3706">
        <v>0</v>
      </c>
      <c r="O3706" t="str">
        <f t="shared" si="344"/>
        <v>30-45</v>
      </c>
      <c r="P3706" t="str">
        <f t="shared" si="345"/>
        <v>Medium</v>
      </c>
      <c r="Q3706" t="str">
        <f t="shared" si="346"/>
        <v>Mid-Term</v>
      </c>
      <c r="R3706" t="str">
        <f t="shared" si="347"/>
        <v>Zero Balance</v>
      </c>
      <c r="S3706" t="str">
        <f t="shared" si="348"/>
        <v>Normal</v>
      </c>
      <c r="T3706">
        <v>1</v>
      </c>
      <c r="U3706">
        <f t="shared" si="349"/>
        <v>0</v>
      </c>
    </row>
    <row r="3707" spans="1:21" x14ac:dyDescent="0.25">
      <c r="A3707">
        <v>2025</v>
      </c>
      <c r="B3707">
        <v>15769645</v>
      </c>
      <c r="C3707" t="s">
        <v>1745</v>
      </c>
      <c r="D3707">
        <v>612</v>
      </c>
      <c r="E3707" t="s">
        <v>15</v>
      </c>
      <c r="F3707" t="s">
        <v>16</v>
      </c>
      <c r="G3707">
        <v>35</v>
      </c>
      <c r="H3707">
        <v>3</v>
      </c>
      <c r="I3707">
        <v>0</v>
      </c>
      <c r="J3707">
        <v>1</v>
      </c>
      <c r="K3707">
        <v>1</v>
      </c>
      <c r="L3707">
        <v>1</v>
      </c>
      <c r="M3707">
        <v>48109</v>
      </c>
      <c r="N3707">
        <v>0</v>
      </c>
      <c r="O3707" t="str">
        <f t="shared" si="344"/>
        <v>30-45</v>
      </c>
      <c r="P3707" t="str">
        <f t="shared" si="345"/>
        <v>Medium</v>
      </c>
      <c r="Q3707" t="str">
        <f t="shared" si="346"/>
        <v>New</v>
      </c>
      <c r="R3707" t="str">
        <f t="shared" si="347"/>
        <v>Zero Balance</v>
      </c>
      <c r="S3707" t="str">
        <f t="shared" si="348"/>
        <v>Normal</v>
      </c>
      <c r="T3707">
        <v>1</v>
      </c>
      <c r="U3707">
        <f t="shared" si="349"/>
        <v>0</v>
      </c>
    </row>
    <row r="3708" spans="1:21" x14ac:dyDescent="0.25">
      <c r="A3708">
        <v>2025</v>
      </c>
      <c r="B3708">
        <v>15657565</v>
      </c>
      <c r="C3708" t="s">
        <v>666</v>
      </c>
      <c r="D3708">
        <v>629</v>
      </c>
      <c r="E3708" t="s">
        <v>18</v>
      </c>
      <c r="F3708" t="s">
        <v>16</v>
      </c>
      <c r="G3708">
        <v>44</v>
      </c>
      <c r="H3708">
        <v>6</v>
      </c>
      <c r="I3708">
        <v>125513</v>
      </c>
      <c r="J3708">
        <v>2</v>
      </c>
      <c r="K3708">
        <v>0</v>
      </c>
      <c r="L3708">
        <v>0</v>
      </c>
      <c r="M3708">
        <v>79083</v>
      </c>
      <c r="N3708">
        <v>0</v>
      </c>
      <c r="O3708" t="str">
        <f t="shared" si="344"/>
        <v>30-45</v>
      </c>
      <c r="P3708" t="str">
        <f t="shared" si="345"/>
        <v>Medium</v>
      </c>
      <c r="Q3708" t="str">
        <f t="shared" si="346"/>
        <v>Mid-Term</v>
      </c>
      <c r="R3708" t="str">
        <f t="shared" si="347"/>
        <v>High Balance</v>
      </c>
      <c r="S3708" t="str">
        <f t="shared" si="348"/>
        <v>High Value</v>
      </c>
      <c r="T3708">
        <v>1</v>
      </c>
      <c r="U3708">
        <f t="shared" si="349"/>
        <v>0</v>
      </c>
    </row>
    <row r="3709" spans="1:21" x14ac:dyDescent="0.25">
      <c r="A3709">
        <v>2025</v>
      </c>
      <c r="B3709">
        <v>15620323</v>
      </c>
      <c r="C3709" t="s">
        <v>1648</v>
      </c>
      <c r="D3709">
        <v>652</v>
      </c>
      <c r="E3709" t="s">
        <v>18</v>
      </c>
      <c r="F3709" t="s">
        <v>16</v>
      </c>
      <c r="G3709">
        <v>42</v>
      </c>
      <c r="H3709">
        <v>3</v>
      </c>
      <c r="I3709">
        <v>83492</v>
      </c>
      <c r="J3709">
        <v>2</v>
      </c>
      <c r="K3709">
        <v>1</v>
      </c>
      <c r="L3709">
        <v>0</v>
      </c>
      <c r="M3709">
        <v>37914</v>
      </c>
      <c r="N3709">
        <v>0</v>
      </c>
      <c r="O3709" t="str">
        <f t="shared" si="344"/>
        <v>30-45</v>
      </c>
      <c r="P3709" t="str">
        <f t="shared" si="345"/>
        <v>Medium</v>
      </c>
      <c r="Q3709" t="str">
        <f t="shared" si="346"/>
        <v>New</v>
      </c>
      <c r="R3709" t="str">
        <f t="shared" si="347"/>
        <v>Low Balance</v>
      </c>
      <c r="S3709" t="str">
        <f t="shared" si="348"/>
        <v>Normal</v>
      </c>
      <c r="T3709">
        <v>1</v>
      </c>
      <c r="U3709">
        <f t="shared" si="349"/>
        <v>0</v>
      </c>
    </row>
    <row r="3710" spans="1:21" x14ac:dyDescent="0.25">
      <c r="A3710">
        <v>2025</v>
      </c>
      <c r="B3710">
        <v>15679983</v>
      </c>
      <c r="C3710" t="s">
        <v>1746</v>
      </c>
      <c r="D3710">
        <v>565</v>
      </c>
      <c r="E3710" t="s">
        <v>15</v>
      </c>
      <c r="F3710" t="s">
        <v>23</v>
      </c>
      <c r="G3710">
        <v>34</v>
      </c>
      <c r="H3710">
        <v>7</v>
      </c>
      <c r="I3710">
        <v>0</v>
      </c>
      <c r="J3710">
        <v>1</v>
      </c>
      <c r="K3710">
        <v>0</v>
      </c>
      <c r="L3710">
        <v>0</v>
      </c>
      <c r="M3710">
        <v>74594</v>
      </c>
      <c r="N3710">
        <v>0</v>
      </c>
      <c r="O3710" t="str">
        <f t="shared" si="344"/>
        <v>30-45</v>
      </c>
      <c r="P3710" t="str">
        <f t="shared" si="345"/>
        <v>Low</v>
      </c>
      <c r="Q3710" t="str">
        <f t="shared" si="346"/>
        <v>Mid-Term</v>
      </c>
      <c r="R3710" t="str">
        <f t="shared" si="347"/>
        <v>Zero Balance</v>
      </c>
      <c r="S3710" t="str">
        <f t="shared" si="348"/>
        <v>Normal</v>
      </c>
      <c r="T3710">
        <v>1</v>
      </c>
      <c r="U3710">
        <f t="shared" si="349"/>
        <v>0</v>
      </c>
    </row>
    <row r="3711" spans="1:21" x14ac:dyDescent="0.25">
      <c r="A3711">
        <v>2025</v>
      </c>
      <c r="B3711">
        <v>15812616</v>
      </c>
      <c r="C3711" t="s">
        <v>414</v>
      </c>
      <c r="D3711">
        <v>707</v>
      </c>
      <c r="E3711" t="s">
        <v>15</v>
      </c>
      <c r="F3711" t="s">
        <v>16</v>
      </c>
      <c r="G3711">
        <v>49</v>
      </c>
      <c r="H3711">
        <v>10</v>
      </c>
      <c r="I3711">
        <v>0</v>
      </c>
      <c r="J3711">
        <v>1</v>
      </c>
      <c r="K3711">
        <v>1</v>
      </c>
      <c r="L3711">
        <v>0</v>
      </c>
      <c r="M3711">
        <v>82968</v>
      </c>
      <c r="N3711">
        <v>1</v>
      </c>
      <c r="O3711" t="str">
        <f t="shared" si="344"/>
        <v>46-60</v>
      </c>
      <c r="P3711" t="str">
        <f t="shared" si="345"/>
        <v>Medium</v>
      </c>
      <c r="Q3711" t="str">
        <f t="shared" si="346"/>
        <v>Long-Term</v>
      </c>
      <c r="R3711" t="str">
        <f t="shared" si="347"/>
        <v>Zero Balance</v>
      </c>
      <c r="S3711" t="str">
        <f t="shared" si="348"/>
        <v>Normal</v>
      </c>
      <c r="T3711">
        <v>1</v>
      </c>
      <c r="U3711">
        <f t="shared" si="349"/>
        <v>0</v>
      </c>
    </row>
    <row r="3712" spans="1:21" x14ac:dyDescent="0.25">
      <c r="A3712">
        <v>2025</v>
      </c>
      <c r="B3712">
        <v>15601796</v>
      </c>
      <c r="C3712" t="s">
        <v>437</v>
      </c>
      <c r="D3712">
        <v>645</v>
      </c>
      <c r="E3712" t="s">
        <v>15</v>
      </c>
      <c r="F3712" t="s">
        <v>23</v>
      </c>
      <c r="G3712">
        <v>30</v>
      </c>
      <c r="H3712">
        <v>1</v>
      </c>
      <c r="I3712">
        <v>125739</v>
      </c>
      <c r="J3712">
        <v>1</v>
      </c>
      <c r="K3712">
        <v>1</v>
      </c>
      <c r="L3712">
        <v>1</v>
      </c>
      <c r="M3712">
        <v>193441</v>
      </c>
      <c r="N3712">
        <v>0</v>
      </c>
      <c r="O3712" t="str">
        <f t="shared" si="344"/>
        <v>30-45</v>
      </c>
      <c r="P3712" t="str">
        <f t="shared" si="345"/>
        <v>Medium</v>
      </c>
      <c r="Q3712" t="str">
        <f t="shared" si="346"/>
        <v>New</v>
      </c>
      <c r="R3712" t="str">
        <f t="shared" si="347"/>
        <v>High Balance</v>
      </c>
      <c r="S3712" t="str">
        <f t="shared" si="348"/>
        <v>High Value</v>
      </c>
      <c r="T3712">
        <v>1</v>
      </c>
      <c r="U3712">
        <f t="shared" si="349"/>
        <v>0</v>
      </c>
    </row>
    <row r="3713" spans="1:21" x14ac:dyDescent="0.25">
      <c r="A3713">
        <v>2025</v>
      </c>
      <c r="B3713">
        <v>15729489</v>
      </c>
      <c r="C3713" t="s">
        <v>1589</v>
      </c>
      <c r="D3713">
        <v>762</v>
      </c>
      <c r="E3713" t="s">
        <v>26</v>
      </c>
      <c r="F3713" t="s">
        <v>16</v>
      </c>
      <c r="G3713">
        <v>34</v>
      </c>
      <c r="H3713">
        <v>8</v>
      </c>
      <c r="I3713">
        <v>98593</v>
      </c>
      <c r="J3713">
        <v>1</v>
      </c>
      <c r="K3713">
        <v>0</v>
      </c>
      <c r="L3713">
        <v>1</v>
      </c>
      <c r="M3713">
        <v>191790</v>
      </c>
      <c r="N3713">
        <v>1</v>
      </c>
      <c r="O3713" t="str">
        <f t="shared" si="344"/>
        <v>30-45</v>
      </c>
      <c r="P3713" t="str">
        <f t="shared" si="345"/>
        <v>High</v>
      </c>
      <c r="Q3713" t="str">
        <f t="shared" si="346"/>
        <v>Long-Term</v>
      </c>
      <c r="R3713" t="str">
        <f t="shared" si="347"/>
        <v>Low Balance</v>
      </c>
      <c r="S3713" t="str">
        <f t="shared" si="348"/>
        <v>Normal</v>
      </c>
      <c r="T3713">
        <v>1</v>
      </c>
      <c r="U3713">
        <f t="shared" si="349"/>
        <v>98593</v>
      </c>
    </row>
    <row r="3714" spans="1:21" x14ac:dyDescent="0.25">
      <c r="A3714">
        <v>2025</v>
      </c>
      <c r="B3714">
        <v>15613216</v>
      </c>
      <c r="C3714" t="s">
        <v>58</v>
      </c>
      <c r="D3714">
        <v>639</v>
      </c>
      <c r="E3714" t="s">
        <v>18</v>
      </c>
      <c r="F3714" t="s">
        <v>16</v>
      </c>
      <c r="G3714">
        <v>39</v>
      </c>
      <c r="H3714">
        <v>1</v>
      </c>
      <c r="I3714">
        <v>141789</v>
      </c>
      <c r="J3714">
        <v>1</v>
      </c>
      <c r="K3714">
        <v>1</v>
      </c>
      <c r="L3714">
        <v>0</v>
      </c>
      <c r="M3714">
        <v>92456</v>
      </c>
      <c r="N3714">
        <v>0</v>
      </c>
      <c r="O3714" t="str">
        <f t="shared" ref="O3714:O3777" si="350">IF(G3714&lt;30,"&lt;30",IF(G3714&lt;=45,"30-45",IF(G3714&lt;=60,"46-60","60+")))</f>
        <v>30-45</v>
      </c>
      <c r="P3714" t="str">
        <f t="shared" ref="P3714:P3777" si="351">IF(D3714&lt;600,"Low",IF(D3714&lt;=750,"Medium","High"))</f>
        <v>Medium</v>
      </c>
      <c r="Q3714" t="str">
        <f t="shared" ref="Q3714:Q3777" si="352">IF(H3714&lt;=3,"New",IF(H3714&lt;=7,"Mid-Term","Long-Term"))</f>
        <v>New</v>
      </c>
      <c r="R3714" t="str">
        <f t="shared" ref="R3714:R3777" si="353">IF(I3714=0,"Zero Balance",IF(I3714&lt;100000,"Low Balance","High Balance"))</f>
        <v>High Balance</v>
      </c>
      <c r="S3714" t="str">
        <f t="shared" ref="S3714:S3777" si="354">IF(I3714&gt;=100000,"High Value","Normal")</f>
        <v>High Value</v>
      </c>
      <c r="T3714">
        <v>1</v>
      </c>
      <c r="U3714">
        <f t="shared" ref="U3714:U3777" si="355">IF(N3714=1,I3714,0)</f>
        <v>0</v>
      </c>
    </row>
    <row r="3715" spans="1:21" x14ac:dyDescent="0.25">
      <c r="A3715">
        <v>2025</v>
      </c>
      <c r="B3715">
        <v>15657937</v>
      </c>
      <c r="C3715" t="s">
        <v>1441</v>
      </c>
      <c r="D3715">
        <v>709</v>
      </c>
      <c r="E3715" t="s">
        <v>26</v>
      </c>
      <c r="F3715" t="s">
        <v>23</v>
      </c>
      <c r="G3715">
        <v>22</v>
      </c>
      <c r="H3715">
        <v>0</v>
      </c>
      <c r="I3715">
        <v>112950</v>
      </c>
      <c r="J3715">
        <v>1</v>
      </c>
      <c r="K3715">
        <v>0</v>
      </c>
      <c r="L3715">
        <v>0</v>
      </c>
      <c r="M3715">
        <v>155232</v>
      </c>
      <c r="N3715">
        <v>0</v>
      </c>
      <c r="O3715" t="str">
        <f t="shared" si="350"/>
        <v>&lt;30</v>
      </c>
      <c r="P3715" t="str">
        <f t="shared" si="351"/>
        <v>Medium</v>
      </c>
      <c r="Q3715" t="str">
        <f t="shared" si="352"/>
        <v>New</v>
      </c>
      <c r="R3715" t="str">
        <f t="shared" si="353"/>
        <v>High Balance</v>
      </c>
      <c r="S3715" t="str">
        <f t="shared" si="354"/>
        <v>High Value</v>
      </c>
      <c r="T3715">
        <v>1</v>
      </c>
      <c r="U3715">
        <f t="shared" si="355"/>
        <v>0</v>
      </c>
    </row>
    <row r="3716" spans="1:21" x14ac:dyDescent="0.25">
      <c r="A3716">
        <v>2025</v>
      </c>
      <c r="B3716">
        <v>15815428</v>
      </c>
      <c r="C3716" t="s">
        <v>1747</v>
      </c>
      <c r="D3716">
        <v>823</v>
      </c>
      <c r="E3716" t="s">
        <v>15</v>
      </c>
      <c r="F3716" t="s">
        <v>23</v>
      </c>
      <c r="G3716">
        <v>34</v>
      </c>
      <c r="H3716">
        <v>3</v>
      </c>
      <c r="I3716">
        <v>105057</v>
      </c>
      <c r="J3716">
        <v>1</v>
      </c>
      <c r="K3716">
        <v>1</v>
      </c>
      <c r="L3716">
        <v>0</v>
      </c>
      <c r="M3716">
        <v>9218</v>
      </c>
      <c r="N3716">
        <v>0</v>
      </c>
      <c r="O3716" t="str">
        <f t="shared" si="350"/>
        <v>30-45</v>
      </c>
      <c r="P3716" t="str">
        <f t="shared" si="351"/>
        <v>High</v>
      </c>
      <c r="Q3716" t="str">
        <f t="shared" si="352"/>
        <v>New</v>
      </c>
      <c r="R3716" t="str">
        <f t="shared" si="353"/>
        <v>High Balance</v>
      </c>
      <c r="S3716" t="str">
        <f t="shared" si="354"/>
        <v>High Value</v>
      </c>
      <c r="T3716">
        <v>1</v>
      </c>
      <c r="U3716">
        <f t="shared" si="355"/>
        <v>0</v>
      </c>
    </row>
    <row r="3717" spans="1:21" x14ac:dyDescent="0.25">
      <c r="A3717">
        <v>2025</v>
      </c>
      <c r="B3717">
        <v>15640409</v>
      </c>
      <c r="C3717" t="s">
        <v>366</v>
      </c>
      <c r="D3717">
        <v>817</v>
      </c>
      <c r="E3717" t="s">
        <v>26</v>
      </c>
      <c r="F3717" t="s">
        <v>16</v>
      </c>
      <c r="G3717">
        <v>46</v>
      </c>
      <c r="H3717">
        <v>0</v>
      </c>
      <c r="I3717">
        <v>89088</v>
      </c>
      <c r="J3717">
        <v>1</v>
      </c>
      <c r="K3717">
        <v>0</v>
      </c>
      <c r="L3717">
        <v>1</v>
      </c>
      <c r="M3717">
        <v>87942</v>
      </c>
      <c r="N3717">
        <v>1</v>
      </c>
      <c r="O3717" t="str">
        <f t="shared" si="350"/>
        <v>46-60</v>
      </c>
      <c r="P3717" t="str">
        <f t="shared" si="351"/>
        <v>High</v>
      </c>
      <c r="Q3717" t="str">
        <f t="shared" si="352"/>
        <v>New</v>
      </c>
      <c r="R3717" t="str">
        <f t="shared" si="353"/>
        <v>Low Balance</v>
      </c>
      <c r="S3717" t="str">
        <f t="shared" si="354"/>
        <v>Normal</v>
      </c>
      <c r="T3717">
        <v>1</v>
      </c>
      <c r="U3717">
        <f t="shared" si="355"/>
        <v>89088</v>
      </c>
    </row>
    <row r="3718" spans="1:21" x14ac:dyDescent="0.25">
      <c r="A3718">
        <v>2025</v>
      </c>
      <c r="B3718">
        <v>15699492</v>
      </c>
      <c r="C3718" t="s">
        <v>56</v>
      </c>
      <c r="D3718">
        <v>665</v>
      </c>
      <c r="E3718" t="s">
        <v>26</v>
      </c>
      <c r="F3718" t="s">
        <v>16</v>
      </c>
      <c r="G3718">
        <v>27</v>
      </c>
      <c r="H3718">
        <v>2</v>
      </c>
      <c r="I3718">
        <v>147436</v>
      </c>
      <c r="J3718">
        <v>1</v>
      </c>
      <c r="K3718">
        <v>0</v>
      </c>
      <c r="L3718">
        <v>0</v>
      </c>
      <c r="M3718">
        <v>187508</v>
      </c>
      <c r="N3718">
        <v>0</v>
      </c>
      <c r="O3718" t="str">
        <f t="shared" si="350"/>
        <v>&lt;30</v>
      </c>
      <c r="P3718" t="str">
        <f t="shared" si="351"/>
        <v>Medium</v>
      </c>
      <c r="Q3718" t="str">
        <f t="shared" si="352"/>
        <v>New</v>
      </c>
      <c r="R3718" t="str">
        <f t="shared" si="353"/>
        <v>High Balance</v>
      </c>
      <c r="S3718" t="str">
        <f t="shared" si="354"/>
        <v>High Value</v>
      </c>
      <c r="T3718">
        <v>1</v>
      </c>
      <c r="U3718">
        <f t="shared" si="355"/>
        <v>0</v>
      </c>
    </row>
    <row r="3719" spans="1:21" x14ac:dyDescent="0.25">
      <c r="A3719">
        <v>2025</v>
      </c>
      <c r="B3719">
        <v>15623536</v>
      </c>
      <c r="C3719" t="s">
        <v>157</v>
      </c>
      <c r="D3719">
        <v>646</v>
      </c>
      <c r="E3719" t="s">
        <v>26</v>
      </c>
      <c r="F3719" t="s">
        <v>23</v>
      </c>
      <c r="G3719">
        <v>39</v>
      </c>
      <c r="H3719">
        <v>0</v>
      </c>
      <c r="I3719">
        <v>154440</v>
      </c>
      <c r="J3719">
        <v>1</v>
      </c>
      <c r="K3719">
        <v>1</v>
      </c>
      <c r="L3719">
        <v>0</v>
      </c>
      <c r="M3719">
        <v>171519</v>
      </c>
      <c r="N3719">
        <v>0</v>
      </c>
      <c r="O3719" t="str">
        <f t="shared" si="350"/>
        <v>30-45</v>
      </c>
      <c r="P3719" t="str">
        <f t="shared" si="351"/>
        <v>Medium</v>
      </c>
      <c r="Q3719" t="str">
        <f t="shared" si="352"/>
        <v>New</v>
      </c>
      <c r="R3719" t="str">
        <f t="shared" si="353"/>
        <v>High Balance</v>
      </c>
      <c r="S3719" t="str">
        <f t="shared" si="354"/>
        <v>High Value</v>
      </c>
      <c r="T3719">
        <v>1</v>
      </c>
      <c r="U3719">
        <f t="shared" si="355"/>
        <v>0</v>
      </c>
    </row>
    <row r="3720" spans="1:21" x14ac:dyDescent="0.25">
      <c r="A3720">
        <v>2025</v>
      </c>
      <c r="B3720">
        <v>15707551</v>
      </c>
      <c r="C3720" t="s">
        <v>1748</v>
      </c>
      <c r="D3720">
        <v>568</v>
      </c>
      <c r="E3720" t="s">
        <v>15</v>
      </c>
      <c r="F3720" t="s">
        <v>23</v>
      </c>
      <c r="G3720">
        <v>30</v>
      </c>
      <c r="H3720">
        <v>8</v>
      </c>
      <c r="I3720">
        <v>73054</v>
      </c>
      <c r="J3720">
        <v>2</v>
      </c>
      <c r="K3720">
        <v>1</v>
      </c>
      <c r="L3720">
        <v>1</v>
      </c>
      <c r="M3720">
        <v>27012</v>
      </c>
      <c r="N3720">
        <v>0</v>
      </c>
      <c r="O3720" t="str">
        <f t="shared" si="350"/>
        <v>30-45</v>
      </c>
      <c r="P3720" t="str">
        <f t="shared" si="351"/>
        <v>Low</v>
      </c>
      <c r="Q3720" t="str">
        <f t="shared" si="352"/>
        <v>Long-Term</v>
      </c>
      <c r="R3720" t="str">
        <f t="shared" si="353"/>
        <v>Low Balance</v>
      </c>
      <c r="S3720" t="str">
        <f t="shared" si="354"/>
        <v>Normal</v>
      </c>
      <c r="T3720">
        <v>1</v>
      </c>
      <c r="U3720">
        <f t="shared" si="355"/>
        <v>0</v>
      </c>
    </row>
    <row r="3721" spans="1:21" x14ac:dyDescent="0.25">
      <c r="A3721">
        <v>2025</v>
      </c>
      <c r="B3721">
        <v>15577999</v>
      </c>
      <c r="C3721" t="s">
        <v>696</v>
      </c>
      <c r="D3721">
        <v>850</v>
      </c>
      <c r="E3721" t="s">
        <v>15</v>
      </c>
      <c r="F3721" t="s">
        <v>16</v>
      </c>
      <c r="G3721">
        <v>62</v>
      </c>
      <c r="H3721">
        <v>1</v>
      </c>
      <c r="I3721">
        <v>124678</v>
      </c>
      <c r="J3721">
        <v>1</v>
      </c>
      <c r="K3721">
        <v>1</v>
      </c>
      <c r="L3721">
        <v>0</v>
      </c>
      <c r="M3721">
        <v>70916</v>
      </c>
      <c r="N3721">
        <v>1</v>
      </c>
      <c r="O3721" t="str">
        <f t="shared" si="350"/>
        <v>60+</v>
      </c>
      <c r="P3721" t="str">
        <f t="shared" si="351"/>
        <v>High</v>
      </c>
      <c r="Q3721" t="str">
        <f t="shared" si="352"/>
        <v>New</v>
      </c>
      <c r="R3721" t="str">
        <f t="shared" si="353"/>
        <v>High Balance</v>
      </c>
      <c r="S3721" t="str">
        <f t="shared" si="354"/>
        <v>High Value</v>
      </c>
      <c r="T3721">
        <v>1</v>
      </c>
      <c r="U3721">
        <f t="shared" si="355"/>
        <v>124678</v>
      </c>
    </row>
    <row r="3722" spans="1:21" x14ac:dyDescent="0.25">
      <c r="A3722">
        <v>2025</v>
      </c>
      <c r="B3722">
        <v>15788775</v>
      </c>
      <c r="C3722" t="s">
        <v>166</v>
      </c>
      <c r="D3722">
        <v>473</v>
      </c>
      <c r="E3722" t="s">
        <v>26</v>
      </c>
      <c r="F3722" t="s">
        <v>23</v>
      </c>
      <c r="G3722">
        <v>40</v>
      </c>
      <c r="H3722">
        <v>8</v>
      </c>
      <c r="I3722">
        <v>152576</v>
      </c>
      <c r="J3722">
        <v>2</v>
      </c>
      <c r="K3722">
        <v>1</v>
      </c>
      <c r="L3722">
        <v>0</v>
      </c>
      <c r="M3722">
        <v>73074</v>
      </c>
      <c r="N3722">
        <v>0</v>
      </c>
      <c r="O3722" t="str">
        <f t="shared" si="350"/>
        <v>30-45</v>
      </c>
      <c r="P3722" t="str">
        <f t="shared" si="351"/>
        <v>Low</v>
      </c>
      <c r="Q3722" t="str">
        <f t="shared" si="352"/>
        <v>Long-Term</v>
      </c>
      <c r="R3722" t="str">
        <f t="shared" si="353"/>
        <v>High Balance</v>
      </c>
      <c r="S3722" t="str">
        <f t="shared" si="354"/>
        <v>High Value</v>
      </c>
      <c r="T3722">
        <v>1</v>
      </c>
      <c r="U3722">
        <f t="shared" si="355"/>
        <v>0</v>
      </c>
    </row>
    <row r="3723" spans="1:21" x14ac:dyDescent="0.25">
      <c r="A3723">
        <v>2025</v>
      </c>
      <c r="B3723">
        <v>15758362</v>
      </c>
      <c r="C3723" t="s">
        <v>620</v>
      </c>
      <c r="D3723">
        <v>731</v>
      </c>
      <c r="E3723" t="s">
        <v>15</v>
      </c>
      <c r="F3723" t="s">
        <v>16</v>
      </c>
      <c r="G3723">
        <v>41</v>
      </c>
      <c r="H3723">
        <v>9</v>
      </c>
      <c r="I3723">
        <v>152244</v>
      </c>
      <c r="J3723">
        <v>1</v>
      </c>
      <c r="K3723">
        <v>1</v>
      </c>
      <c r="L3723">
        <v>1</v>
      </c>
      <c r="M3723">
        <v>88784</v>
      </c>
      <c r="N3723">
        <v>0</v>
      </c>
      <c r="O3723" t="str">
        <f t="shared" si="350"/>
        <v>30-45</v>
      </c>
      <c r="P3723" t="str">
        <f t="shared" si="351"/>
        <v>Medium</v>
      </c>
      <c r="Q3723" t="str">
        <f t="shared" si="352"/>
        <v>Long-Term</v>
      </c>
      <c r="R3723" t="str">
        <f t="shared" si="353"/>
        <v>High Balance</v>
      </c>
      <c r="S3723" t="str">
        <f t="shared" si="354"/>
        <v>High Value</v>
      </c>
      <c r="T3723">
        <v>1</v>
      </c>
      <c r="U3723">
        <f t="shared" si="355"/>
        <v>0</v>
      </c>
    </row>
    <row r="3724" spans="1:21" x14ac:dyDescent="0.25">
      <c r="A3724">
        <v>2025</v>
      </c>
      <c r="B3724">
        <v>15807961</v>
      </c>
      <c r="C3724" t="s">
        <v>989</v>
      </c>
      <c r="D3724">
        <v>619</v>
      </c>
      <c r="E3724" t="s">
        <v>15</v>
      </c>
      <c r="F3724" t="s">
        <v>23</v>
      </c>
      <c r="G3724">
        <v>25</v>
      </c>
      <c r="H3724">
        <v>4</v>
      </c>
      <c r="I3724">
        <v>0</v>
      </c>
      <c r="J3724">
        <v>1</v>
      </c>
      <c r="K3724">
        <v>1</v>
      </c>
      <c r="L3724">
        <v>0</v>
      </c>
      <c r="M3724">
        <v>145524</v>
      </c>
      <c r="N3724">
        <v>0</v>
      </c>
      <c r="O3724" t="str">
        <f t="shared" si="350"/>
        <v>&lt;30</v>
      </c>
      <c r="P3724" t="str">
        <f t="shared" si="351"/>
        <v>Medium</v>
      </c>
      <c r="Q3724" t="str">
        <f t="shared" si="352"/>
        <v>Mid-Term</v>
      </c>
      <c r="R3724" t="str">
        <f t="shared" si="353"/>
        <v>Zero Balance</v>
      </c>
      <c r="S3724" t="str">
        <f t="shared" si="354"/>
        <v>Normal</v>
      </c>
      <c r="T3724">
        <v>1</v>
      </c>
      <c r="U3724">
        <f t="shared" si="355"/>
        <v>0</v>
      </c>
    </row>
    <row r="3725" spans="1:21" x14ac:dyDescent="0.25">
      <c r="A3725">
        <v>2025</v>
      </c>
      <c r="B3725">
        <v>15710978</v>
      </c>
      <c r="C3725" t="s">
        <v>747</v>
      </c>
      <c r="D3725">
        <v>715</v>
      </c>
      <c r="E3725" t="s">
        <v>26</v>
      </c>
      <c r="F3725" t="s">
        <v>23</v>
      </c>
      <c r="G3725">
        <v>42</v>
      </c>
      <c r="H3725">
        <v>2</v>
      </c>
      <c r="I3725">
        <v>88121</v>
      </c>
      <c r="J3725">
        <v>2</v>
      </c>
      <c r="K3725">
        <v>1</v>
      </c>
      <c r="L3725">
        <v>1</v>
      </c>
      <c r="M3725">
        <v>21333</v>
      </c>
      <c r="N3725">
        <v>0</v>
      </c>
      <c r="O3725" t="str">
        <f t="shared" si="350"/>
        <v>30-45</v>
      </c>
      <c r="P3725" t="str">
        <f t="shared" si="351"/>
        <v>Medium</v>
      </c>
      <c r="Q3725" t="str">
        <f t="shared" si="352"/>
        <v>New</v>
      </c>
      <c r="R3725" t="str">
        <f t="shared" si="353"/>
        <v>Low Balance</v>
      </c>
      <c r="S3725" t="str">
        <f t="shared" si="354"/>
        <v>Normal</v>
      </c>
      <c r="T3725">
        <v>1</v>
      </c>
      <c r="U3725">
        <f t="shared" si="355"/>
        <v>0</v>
      </c>
    </row>
    <row r="3726" spans="1:21" x14ac:dyDescent="0.25">
      <c r="A3726">
        <v>2025</v>
      </c>
      <c r="B3726">
        <v>15703541</v>
      </c>
      <c r="C3726" t="s">
        <v>1109</v>
      </c>
      <c r="D3726">
        <v>772</v>
      </c>
      <c r="E3726" t="s">
        <v>26</v>
      </c>
      <c r="F3726" t="s">
        <v>16</v>
      </c>
      <c r="G3726">
        <v>51</v>
      </c>
      <c r="H3726">
        <v>9</v>
      </c>
      <c r="I3726">
        <v>143931</v>
      </c>
      <c r="J3726">
        <v>1</v>
      </c>
      <c r="K3726">
        <v>0</v>
      </c>
      <c r="L3726">
        <v>1</v>
      </c>
      <c r="M3726">
        <v>46676</v>
      </c>
      <c r="N3726">
        <v>1</v>
      </c>
      <c r="O3726" t="str">
        <f t="shared" si="350"/>
        <v>46-60</v>
      </c>
      <c r="P3726" t="str">
        <f t="shared" si="351"/>
        <v>High</v>
      </c>
      <c r="Q3726" t="str">
        <f t="shared" si="352"/>
        <v>Long-Term</v>
      </c>
      <c r="R3726" t="str">
        <f t="shared" si="353"/>
        <v>High Balance</v>
      </c>
      <c r="S3726" t="str">
        <f t="shared" si="354"/>
        <v>High Value</v>
      </c>
      <c r="T3726">
        <v>1</v>
      </c>
      <c r="U3726">
        <f t="shared" si="355"/>
        <v>143931</v>
      </c>
    </row>
    <row r="3727" spans="1:21" x14ac:dyDescent="0.25">
      <c r="A3727">
        <v>2025</v>
      </c>
      <c r="B3727">
        <v>15626474</v>
      </c>
      <c r="C3727" t="s">
        <v>1037</v>
      </c>
      <c r="D3727">
        <v>686</v>
      </c>
      <c r="E3727" t="s">
        <v>15</v>
      </c>
      <c r="F3727" t="s">
        <v>16</v>
      </c>
      <c r="G3727">
        <v>31</v>
      </c>
      <c r="H3727">
        <v>1</v>
      </c>
      <c r="I3727">
        <v>0</v>
      </c>
      <c r="J3727">
        <v>2</v>
      </c>
      <c r="K3727">
        <v>1</v>
      </c>
      <c r="L3727">
        <v>0</v>
      </c>
      <c r="M3727">
        <v>4802</v>
      </c>
      <c r="N3727">
        <v>0</v>
      </c>
      <c r="O3727" t="str">
        <f t="shared" si="350"/>
        <v>30-45</v>
      </c>
      <c r="P3727" t="str">
        <f t="shared" si="351"/>
        <v>Medium</v>
      </c>
      <c r="Q3727" t="str">
        <f t="shared" si="352"/>
        <v>New</v>
      </c>
      <c r="R3727" t="str">
        <f t="shared" si="353"/>
        <v>Zero Balance</v>
      </c>
      <c r="S3727" t="str">
        <f t="shared" si="354"/>
        <v>Normal</v>
      </c>
      <c r="T3727">
        <v>1</v>
      </c>
      <c r="U3727">
        <f t="shared" si="355"/>
        <v>0</v>
      </c>
    </row>
    <row r="3728" spans="1:21" x14ac:dyDescent="0.25">
      <c r="A3728">
        <v>2025</v>
      </c>
      <c r="B3728">
        <v>15608344</v>
      </c>
      <c r="C3728" t="s">
        <v>1343</v>
      </c>
      <c r="D3728">
        <v>749</v>
      </c>
      <c r="E3728" t="s">
        <v>26</v>
      </c>
      <c r="F3728" t="s">
        <v>16</v>
      </c>
      <c r="G3728">
        <v>29</v>
      </c>
      <c r="H3728">
        <v>7</v>
      </c>
      <c r="I3728">
        <v>137059</v>
      </c>
      <c r="J3728">
        <v>3</v>
      </c>
      <c r="K3728">
        <v>1</v>
      </c>
      <c r="L3728">
        <v>0</v>
      </c>
      <c r="M3728">
        <v>102976</v>
      </c>
      <c r="N3728">
        <v>1</v>
      </c>
      <c r="O3728" t="str">
        <f t="shared" si="350"/>
        <v>&lt;30</v>
      </c>
      <c r="P3728" t="str">
        <f t="shared" si="351"/>
        <v>Medium</v>
      </c>
      <c r="Q3728" t="str">
        <f t="shared" si="352"/>
        <v>Mid-Term</v>
      </c>
      <c r="R3728" t="str">
        <f t="shared" si="353"/>
        <v>High Balance</v>
      </c>
      <c r="S3728" t="str">
        <f t="shared" si="354"/>
        <v>High Value</v>
      </c>
      <c r="T3728">
        <v>1</v>
      </c>
      <c r="U3728">
        <f t="shared" si="355"/>
        <v>137059</v>
      </c>
    </row>
    <row r="3729" spans="1:21" x14ac:dyDescent="0.25">
      <c r="A3729">
        <v>2025</v>
      </c>
      <c r="B3729">
        <v>15768367</v>
      </c>
      <c r="C3729" t="s">
        <v>970</v>
      </c>
      <c r="D3729">
        <v>781</v>
      </c>
      <c r="E3729" t="s">
        <v>15</v>
      </c>
      <c r="F3729" t="s">
        <v>16</v>
      </c>
      <c r="G3729">
        <v>27</v>
      </c>
      <c r="H3729">
        <v>7</v>
      </c>
      <c r="I3729">
        <v>186559</v>
      </c>
      <c r="J3729">
        <v>1</v>
      </c>
      <c r="K3729">
        <v>1</v>
      </c>
      <c r="L3729">
        <v>1</v>
      </c>
      <c r="M3729">
        <v>175071</v>
      </c>
      <c r="N3729">
        <v>1</v>
      </c>
      <c r="O3729" t="str">
        <f t="shared" si="350"/>
        <v>&lt;30</v>
      </c>
      <c r="P3729" t="str">
        <f t="shared" si="351"/>
        <v>High</v>
      </c>
      <c r="Q3729" t="str">
        <f t="shared" si="352"/>
        <v>Mid-Term</v>
      </c>
      <c r="R3729" t="str">
        <f t="shared" si="353"/>
        <v>High Balance</v>
      </c>
      <c r="S3729" t="str">
        <f t="shared" si="354"/>
        <v>High Value</v>
      </c>
      <c r="T3729">
        <v>1</v>
      </c>
      <c r="U3729">
        <f t="shared" si="355"/>
        <v>186559</v>
      </c>
    </row>
    <row r="3730" spans="1:21" x14ac:dyDescent="0.25">
      <c r="A3730">
        <v>2025</v>
      </c>
      <c r="B3730">
        <v>15806210</v>
      </c>
      <c r="C3730" t="s">
        <v>1749</v>
      </c>
      <c r="D3730">
        <v>675</v>
      </c>
      <c r="E3730" t="s">
        <v>18</v>
      </c>
      <c r="F3730" t="s">
        <v>23</v>
      </c>
      <c r="G3730">
        <v>66</v>
      </c>
      <c r="H3730">
        <v>5</v>
      </c>
      <c r="I3730">
        <v>115654</v>
      </c>
      <c r="J3730">
        <v>2</v>
      </c>
      <c r="K3730">
        <v>1</v>
      </c>
      <c r="L3730">
        <v>1</v>
      </c>
      <c r="M3730">
        <v>131971</v>
      </c>
      <c r="N3730">
        <v>0</v>
      </c>
      <c r="O3730" t="str">
        <f t="shared" si="350"/>
        <v>60+</v>
      </c>
      <c r="P3730" t="str">
        <f t="shared" si="351"/>
        <v>Medium</v>
      </c>
      <c r="Q3730" t="str">
        <f t="shared" si="352"/>
        <v>Mid-Term</v>
      </c>
      <c r="R3730" t="str">
        <f t="shared" si="353"/>
        <v>High Balance</v>
      </c>
      <c r="S3730" t="str">
        <f t="shared" si="354"/>
        <v>High Value</v>
      </c>
      <c r="T3730">
        <v>1</v>
      </c>
      <c r="U3730">
        <f t="shared" si="355"/>
        <v>0</v>
      </c>
    </row>
    <row r="3731" spans="1:21" x14ac:dyDescent="0.25">
      <c r="A3731">
        <v>2025</v>
      </c>
      <c r="B3731">
        <v>15697702</v>
      </c>
      <c r="C3731" t="s">
        <v>1441</v>
      </c>
      <c r="D3731">
        <v>730</v>
      </c>
      <c r="E3731" t="s">
        <v>18</v>
      </c>
      <c r="F3731" t="s">
        <v>23</v>
      </c>
      <c r="G3731">
        <v>29</v>
      </c>
      <c r="H3731">
        <v>2</v>
      </c>
      <c r="I3731">
        <v>0</v>
      </c>
      <c r="J3731">
        <v>2</v>
      </c>
      <c r="K3731">
        <v>1</v>
      </c>
      <c r="L3731">
        <v>0</v>
      </c>
      <c r="M3731">
        <v>14174</v>
      </c>
      <c r="N3731">
        <v>0</v>
      </c>
      <c r="O3731" t="str">
        <f t="shared" si="350"/>
        <v>&lt;30</v>
      </c>
      <c r="P3731" t="str">
        <f t="shared" si="351"/>
        <v>Medium</v>
      </c>
      <c r="Q3731" t="str">
        <f t="shared" si="352"/>
        <v>New</v>
      </c>
      <c r="R3731" t="str">
        <f t="shared" si="353"/>
        <v>Zero Balance</v>
      </c>
      <c r="S3731" t="str">
        <f t="shared" si="354"/>
        <v>Normal</v>
      </c>
      <c r="T3731">
        <v>1</v>
      </c>
      <c r="U3731">
        <f t="shared" si="355"/>
        <v>0</v>
      </c>
    </row>
    <row r="3732" spans="1:21" x14ac:dyDescent="0.25">
      <c r="A3732">
        <v>2025</v>
      </c>
      <c r="B3732">
        <v>15689152</v>
      </c>
      <c r="C3732" t="s">
        <v>517</v>
      </c>
      <c r="D3732">
        <v>683</v>
      </c>
      <c r="E3732" t="s">
        <v>18</v>
      </c>
      <c r="F3732" t="s">
        <v>23</v>
      </c>
      <c r="G3732">
        <v>38</v>
      </c>
      <c r="H3732">
        <v>3</v>
      </c>
      <c r="I3732">
        <v>126153</v>
      </c>
      <c r="J3732">
        <v>1</v>
      </c>
      <c r="K3732">
        <v>0</v>
      </c>
      <c r="L3732">
        <v>0</v>
      </c>
      <c r="M3732">
        <v>15379</v>
      </c>
      <c r="N3732">
        <v>0</v>
      </c>
      <c r="O3732" t="str">
        <f t="shared" si="350"/>
        <v>30-45</v>
      </c>
      <c r="P3732" t="str">
        <f t="shared" si="351"/>
        <v>Medium</v>
      </c>
      <c r="Q3732" t="str">
        <f t="shared" si="352"/>
        <v>New</v>
      </c>
      <c r="R3732" t="str">
        <f t="shared" si="353"/>
        <v>High Balance</v>
      </c>
      <c r="S3732" t="str">
        <f t="shared" si="354"/>
        <v>High Value</v>
      </c>
      <c r="T3732">
        <v>1</v>
      </c>
      <c r="U3732">
        <f t="shared" si="355"/>
        <v>0</v>
      </c>
    </row>
    <row r="3733" spans="1:21" x14ac:dyDescent="0.25">
      <c r="A3733">
        <v>2025</v>
      </c>
      <c r="B3733">
        <v>15568573</v>
      </c>
      <c r="C3733" t="s">
        <v>113</v>
      </c>
      <c r="D3733">
        <v>554</v>
      </c>
      <c r="E3733" t="s">
        <v>26</v>
      </c>
      <c r="F3733" t="s">
        <v>16</v>
      </c>
      <c r="G3733">
        <v>51</v>
      </c>
      <c r="H3733">
        <v>7</v>
      </c>
      <c r="I3733">
        <v>105702</v>
      </c>
      <c r="J3733">
        <v>1</v>
      </c>
      <c r="K3733">
        <v>0</v>
      </c>
      <c r="L3733">
        <v>1</v>
      </c>
      <c r="M3733">
        <v>179798</v>
      </c>
      <c r="N3733">
        <v>1</v>
      </c>
      <c r="O3733" t="str">
        <f t="shared" si="350"/>
        <v>46-60</v>
      </c>
      <c r="P3733" t="str">
        <f t="shared" si="351"/>
        <v>Low</v>
      </c>
      <c r="Q3733" t="str">
        <f t="shared" si="352"/>
        <v>Mid-Term</v>
      </c>
      <c r="R3733" t="str">
        <f t="shared" si="353"/>
        <v>High Balance</v>
      </c>
      <c r="S3733" t="str">
        <f t="shared" si="354"/>
        <v>High Value</v>
      </c>
      <c r="T3733">
        <v>1</v>
      </c>
      <c r="U3733">
        <f t="shared" si="355"/>
        <v>105702</v>
      </c>
    </row>
    <row r="3734" spans="1:21" x14ac:dyDescent="0.25">
      <c r="A3734">
        <v>2025</v>
      </c>
      <c r="B3734">
        <v>15689598</v>
      </c>
      <c r="C3734" t="s">
        <v>1215</v>
      </c>
      <c r="D3734">
        <v>722</v>
      </c>
      <c r="E3734" t="s">
        <v>15</v>
      </c>
      <c r="F3734" t="s">
        <v>23</v>
      </c>
      <c r="G3734">
        <v>46</v>
      </c>
      <c r="H3734">
        <v>6</v>
      </c>
      <c r="I3734">
        <v>0</v>
      </c>
      <c r="J3734">
        <v>1</v>
      </c>
      <c r="K3734">
        <v>1</v>
      </c>
      <c r="L3734">
        <v>1</v>
      </c>
      <c r="M3734">
        <v>93918</v>
      </c>
      <c r="N3734">
        <v>1</v>
      </c>
      <c r="O3734" t="str">
        <f t="shared" si="350"/>
        <v>46-60</v>
      </c>
      <c r="P3734" t="str">
        <f t="shared" si="351"/>
        <v>Medium</v>
      </c>
      <c r="Q3734" t="str">
        <f t="shared" si="352"/>
        <v>Mid-Term</v>
      </c>
      <c r="R3734" t="str">
        <f t="shared" si="353"/>
        <v>Zero Balance</v>
      </c>
      <c r="S3734" t="str">
        <f t="shared" si="354"/>
        <v>Normal</v>
      </c>
      <c r="T3734">
        <v>1</v>
      </c>
      <c r="U3734">
        <f t="shared" si="355"/>
        <v>0</v>
      </c>
    </row>
    <row r="3735" spans="1:21" x14ac:dyDescent="0.25">
      <c r="A3735">
        <v>2025</v>
      </c>
      <c r="B3735">
        <v>15713374</v>
      </c>
      <c r="C3735" t="s">
        <v>559</v>
      </c>
      <c r="D3735">
        <v>689</v>
      </c>
      <c r="E3735" t="s">
        <v>26</v>
      </c>
      <c r="F3735" t="s">
        <v>23</v>
      </c>
      <c r="G3735">
        <v>67</v>
      </c>
      <c r="H3735">
        <v>9</v>
      </c>
      <c r="I3735">
        <v>157095</v>
      </c>
      <c r="J3735">
        <v>1</v>
      </c>
      <c r="K3735">
        <v>1</v>
      </c>
      <c r="L3735">
        <v>1</v>
      </c>
      <c r="M3735">
        <v>99490</v>
      </c>
      <c r="N3735">
        <v>0</v>
      </c>
      <c r="O3735" t="str">
        <f t="shared" si="350"/>
        <v>60+</v>
      </c>
      <c r="P3735" t="str">
        <f t="shared" si="351"/>
        <v>Medium</v>
      </c>
      <c r="Q3735" t="str">
        <f t="shared" si="352"/>
        <v>Long-Term</v>
      </c>
      <c r="R3735" t="str">
        <f t="shared" si="353"/>
        <v>High Balance</v>
      </c>
      <c r="S3735" t="str">
        <f t="shared" si="354"/>
        <v>High Value</v>
      </c>
      <c r="T3735">
        <v>1</v>
      </c>
      <c r="U3735">
        <f t="shared" si="355"/>
        <v>0</v>
      </c>
    </row>
    <row r="3736" spans="1:21" x14ac:dyDescent="0.25">
      <c r="A3736">
        <v>2025</v>
      </c>
      <c r="B3736">
        <v>15679733</v>
      </c>
      <c r="C3736" t="s">
        <v>1750</v>
      </c>
      <c r="D3736">
        <v>796</v>
      </c>
      <c r="E3736" t="s">
        <v>26</v>
      </c>
      <c r="F3736" t="s">
        <v>23</v>
      </c>
      <c r="G3736">
        <v>40</v>
      </c>
      <c r="H3736">
        <v>2</v>
      </c>
      <c r="I3736">
        <v>113228</v>
      </c>
      <c r="J3736">
        <v>2</v>
      </c>
      <c r="K3736">
        <v>1</v>
      </c>
      <c r="L3736">
        <v>1</v>
      </c>
      <c r="M3736">
        <v>46415</v>
      </c>
      <c r="N3736">
        <v>0</v>
      </c>
      <c r="O3736" t="str">
        <f t="shared" si="350"/>
        <v>30-45</v>
      </c>
      <c r="P3736" t="str">
        <f t="shared" si="351"/>
        <v>High</v>
      </c>
      <c r="Q3736" t="str">
        <f t="shared" si="352"/>
        <v>New</v>
      </c>
      <c r="R3736" t="str">
        <f t="shared" si="353"/>
        <v>High Balance</v>
      </c>
      <c r="S3736" t="str">
        <f t="shared" si="354"/>
        <v>High Value</v>
      </c>
      <c r="T3736">
        <v>1</v>
      </c>
      <c r="U3736">
        <f t="shared" si="355"/>
        <v>0</v>
      </c>
    </row>
    <row r="3737" spans="1:21" x14ac:dyDescent="0.25">
      <c r="A3737">
        <v>2025</v>
      </c>
      <c r="B3737">
        <v>15759274</v>
      </c>
      <c r="C3737" t="s">
        <v>1751</v>
      </c>
      <c r="D3737">
        <v>447</v>
      </c>
      <c r="E3737" t="s">
        <v>15</v>
      </c>
      <c r="F3737" t="s">
        <v>16</v>
      </c>
      <c r="G3737">
        <v>32</v>
      </c>
      <c r="H3737">
        <v>10</v>
      </c>
      <c r="I3737">
        <v>0</v>
      </c>
      <c r="J3737">
        <v>1</v>
      </c>
      <c r="K3737">
        <v>1</v>
      </c>
      <c r="L3737">
        <v>1</v>
      </c>
      <c r="M3737">
        <v>151816</v>
      </c>
      <c r="N3737">
        <v>0</v>
      </c>
      <c r="O3737" t="str">
        <f t="shared" si="350"/>
        <v>30-45</v>
      </c>
      <c r="P3737" t="str">
        <f t="shared" si="351"/>
        <v>Low</v>
      </c>
      <c r="Q3737" t="str">
        <f t="shared" si="352"/>
        <v>Long-Term</v>
      </c>
      <c r="R3737" t="str">
        <f t="shared" si="353"/>
        <v>Zero Balance</v>
      </c>
      <c r="S3737" t="str">
        <f t="shared" si="354"/>
        <v>Normal</v>
      </c>
      <c r="T3737">
        <v>1</v>
      </c>
      <c r="U3737">
        <f t="shared" si="355"/>
        <v>0</v>
      </c>
    </row>
    <row r="3738" spans="1:21" x14ac:dyDescent="0.25">
      <c r="A3738">
        <v>2025</v>
      </c>
      <c r="B3738">
        <v>15607748</v>
      </c>
      <c r="C3738" t="s">
        <v>709</v>
      </c>
      <c r="D3738">
        <v>498</v>
      </c>
      <c r="E3738" t="s">
        <v>26</v>
      </c>
      <c r="F3738" t="s">
        <v>23</v>
      </c>
      <c r="G3738">
        <v>37</v>
      </c>
      <c r="H3738">
        <v>8</v>
      </c>
      <c r="I3738">
        <v>108433</v>
      </c>
      <c r="J3738">
        <v>2</v>
      </c>
      <c r="K3738">
        <v>1</v>
      </c>
      <c r="L3738">
        <v>1</v>
      </c>
      <c r="M3738">
        <v>14865</v>
      </c>
      <c r="N3738">
        <v>0</v>
      </c>
      <c r="O3738" t="str">
        <f t="shared" si="350"/>
        <v>30-45</v>
      </c>
      <c r="P3738" t="str">
        <f t="shared" si="351"/>
        <v>Low</v>
      </c>
      <c r="Q3738" t="str">
        <f t="shared" si="352"/>
        <v>Long-Term</v>
      </c>
      <c r="R3738" t="str">
        <f t="shared" si="353"/>
        <v>High Balance</v>
      </c>
      <c r="S3738" t="str">
        <f t="shared" si="354"/>
        <v>High Value</v>
      </c>
      <c r="T3738">
        <v>1</v>
      </c>
      <c r="U3738">
        <f t="shared" si="355"/>
        <v>0</v>
      </c>
    </row>
    <row r="3739" spans="1:21" x14ac:dyDescent="0.25">
      <c r="A3739">
        <v>2025</v>
      </c>
      <c r="B3739">
        <v>15607577</v>
      </c>
      <c r="C3739" t="s">
        <v>1226</v>
      </c>
      <c r="D3739">
        <v>663</v>
      </c>
      <c r="E3739" t="s">
        <v>18</v>
      </c>
      <c r="F3739" t="s">
        <v>23</v>
      </c>
      <c r="G3739">
        <v>27</v>
      </c>
      <c r="H3739">
        <v>8</v>
      </c>
      <c r="I3739">
        <v>0</v>
      </c>
      <c r="J3739">
        <v>1</v>
      </c>
      <c r="K3739">
        <v>1</v>
      </c>
      <c r="L3739">
        <v>1</v>
      </c>
      <c r="M3739">
        <v>188008</v>
      </c>
      <c r="N3739">
        <v>0</v>
      </c>
      <c r="O3739" t="str">
        <f t="shared" si="350"/>
        <v>&lt;30</v>
      </c>
      <c r="P3739" t="str">
        <f t="shared" si="351"/>
        <v>Medium</v>
      </c>
      <c r="Q3739" t="str">
        <f t="shared" si="352"/>
        <v>Long-Term</v>
      </c>
      <c r="R3739" t="str">
        <f t="shared" si="353"/>
        <v>Zero Balance</v>
      </c>
      <c r="S3739" t="str">
        <f t="shared" si="354"/>
        <v>Normal</v>
      </c>
      <c r="T3739">
        <v>1</v>
      </c>
      <c r="U3739">
        <f t="shared" si="355"/>
        <v>0</v>
      </c>
    </row>
    <row r="3740" spans="1:21" x14ac:dyDescent="0.25">
      <c r="A3740">
        <v>2025</v>
      </c>
      <c r="B3740">
        <v>15813697</v>
      </c>
      <c r="C3740" t="s">
        <v>1159</v>
      </c>
      <c r="D3740">
        <v>498</v>
      </c>
      <c r="E3740" t="s">
        <v>26</v>
      </c>
      <c r="F3740" t="s">
        <v>16</v>
      </c>
      <c r="G3740">
        <v>44</v>
      </c>
      <c r="H3740">
        <v>2</v>
      </c>
      <c r="I3740">
        <v>120703</v>
      </c>
      <c r="J3740">
        <v>2</v>
      </c>
      <c r="K3740">
        <v>1</v>
      </c>
      <c r="L3740">
        <v>1</v>
      </c>
      <c r="M3740">
        <v>98176</v>
      </c>
      <c r="N3740">
        <v>0</v>
      </c>
      <c r="O3740" t="str">
        <f t="shared" si="350"/>
        <v>30-45</v>
      </c>
      <c r="P3740" t="str">
        <f t="shared" si="351"/>
        <v>Low</v>
      </c>
      <c r="Q3740" t="str">
        <f t="shared" si="352"/>
        <v>New</v>
      </c>
      <c r="R3740" t="str">
        <f t="shared" si="353"/>
        <v>High Balance</v>
      </c>
      <c r="S3740" t="str">
        <f t="shared" si="354"/>
        <v>High Value</v>
      </c>
      <c r="T3740">
        <v>1</v>
      </c>
      <c r="U3740">
        <f t="shared" si="355"/>
        <v>0</v>
      </c>
    </row>
    <row r="3741" spans="1:21" x14ac:dyDescent="0.25">
      <c r="A3741">
        <v>2025</v>
      </c>
      <c r="B3741">
        <v>15801125</v>
      </c>
      <c r="C3741" t="s">
        <v>1752</v>
      </c>
      <c r="D3741">
        <v>627</v>
      </c>
      <c r="E3741" t="s">
        <v>15</v>
      </c>
      <c r="F3741" t="s">
        <v>16</v>
      </c>
      <c r="G3741">
        <v>32</v>
      </c>
      <c r="H3741">
        <v>1</v>
      </c>
      <c r="I3741">
        <v>0</v>
      </c>
      <c r="J3741">
        <v>1</v>
      </c>
      <c r="K3741">
        <v>1</v>
      </c>
      <c r="L3741">
        <v>0</v>
      </c>
      <c r="M3741">
        <v>106852</v>
      </c>
      <c r="N3741">
        <v>0</v>
      </c>
      <c r="O3741" t="str">
        <f t="shared" si="350"/>
        <v>30-45</v>
      </c>
      <c r="P3741" t="str">
        <f t="shared" si="351"/>
        <v>Medium</v>
      </c>
      <c r="Q3741" t="str">
        <f t="shared" si="352"/>
        <v>New</v>
      </c>
      <c r="R3741" t="str">
        <f t="shared" si="353"/>
        <v>Zero Balance</v>
      </c>
      <c r="S3741" t="str">
        <f t="shared" si="354"/>
        <v>Normal</v>
      </c>
      <c r="T3741">
        <v>1</v>
      </c>
      <c r="U3741">
        <f t="shared" si="355"/>
        <v>0</v>
      </c>
    </row>
    <row r="3742" spans="1:21" x14ac:dyDescent="0.25">
      <c r="A3742">
        <v>2025</v>
      </c>
      <c r="B3742">
        <v>15777855</v>
      </c>
      <c r="C3742" t="s">
        <v>388</v>
      </c>
      <c r="D3742">
        <v>649</v>
      </c>
      <c r="E3742" t="s">
        <v>15</v>
      </c>
      <c r="F3742" t="s">
        <v>23</v>
      </c>
      <c r="G3742">
        <v>45</v>
      </c>
      <c r="H3742">
        <v>7</v>
      </c>
      <c r="I3742">
        <v>0</v>
      </c>
      <c r="J3742">
        <v>2</v>
      </c>
      <c r="K3742">
        <v>0</v>
      </c>
      <c r="L3742">
        <v>1</v>
      </c>
      <c r="M3742">
        <v>75204</v>
      </c>
      <c r="N3742">
        <v>0</v>
      </c>
      <c r="O3742" t="str">
        <f t="shared" si="350"/>
        <v>30-45</v>
      </c>
      <c r="P3742" t="str">
        <f t="shared" si="351"/>
        <v>Medium</v>
      </c>
      <c r="Q3742" t="str">
        <f t="shared" si="352"/>
        <v>Mid-Term</v>
      </c>
      <c r="R3742" t="str">
        <f t="shared" si="353"/>
        <v>Zero Balance</v>
      </c>
      <c r="S3742" t="str">
        <f t="shared" si="354"/>
        <v>Normal</v>
      </c>
      <c r="T3742">
        <v>1</v>
      </c>
      <c r="U3742">
        <f t="shared" si="355"/>
        <v>0</v>
      </c>
    </row>
    <row r="3743" spans="1:21" x14ac:dyDescent="0.25">
      <c r="A3743">
        <v>2025</v>
      </c>
      <c r="B3743">
        <v>15635396</v>
      </c>
      <c r="C3743" t="s">
        <v>809</v>
      </c>
      <c r="D3743">
        <v>738</v>
      </c>
      <c r="E3743" t="s">
        <v>26</v>
      </c>
      <c r="F3743" t="s">
        <v>16</v>
      </c>
      <c r="G3743">
        <v>29</v>
      </c>
      <c r="H3743">
        <v>9</v>
      </c>
      <c r="I3743">
        <v>139106</v>
      </c>
      <c r="J3743">
        <v>1</v>
      </c>
      <c r="K3743">
        <v>1</v>
      </c>
      <c r="L3743">
        <v>0</v>
      </c>
      <c r="M3743">
        <v>141872</v>
      </c>
      <c r="N3743">
        <v>1</v>
      </c>
      <c r="O3743" t="str">
        <f t="shared" si="350"/>
        <v>&lt;30</v>
      </c>
      <c r="P3743" t="str">
        <f t="shared" si="351"/>
        <v>Medium</v>
      </c>
      <c r="Q3743" t="str">
        <f t="shared" si="352"/>
        <v>Long-Term</v>
      </c>
      <c r="R3743" t="str">
        <f t="shared" si="353"/>
        <v>High Balance</v>
      </c>
      <c r="S3743" t="str">
        <f t="shared" si="354"/>
        <v>High Value</v>
      </c>
      <c r="T3743">
        <v>1</v>
      </c>
      <c r="U3743">
        <f t="shared" si="355"/>
        <v>139106</v>
      </c>
    </row>
    <row r="3744" spans="1:21" x14ac:dyDescent="0.25">
      <c r="A3744">
        <v>2025</v>
      </c>
      <c r="B3744">
        <v>15698031</v>
      </c>
      <c r="C3744" t="s">
        <v>1049</v>
      </c>
      <c r="D3744">
        <v>587</v>
      </c>
      <c r="E3744" t="s">
        <v>26</v>
      </c>
      <c r="F3744" t="s">
        <v>16</v>
      </c>
      <c r="G3744">
        <v>39</v>
      </c>
      <c r="H3744">
        <v>6</v>
      </c>
      <c r="I3744">
        <v>101852</v>
      </c>
      <c r="J3744">
        <v>2</v>
      </c>
      <c r="K3744">
        <v>1</v>
      </c>
      <c r="L3744">
        <v>0</v>
      </c>
      <c r="M3744">
        <v>7104</v>
      </c>
      <c r="N3744">
        <v>0</v>
      </c>
      <c r="O3744" t="str">
        <f t="shared" si="350"/>
        <v>30-45</v>
      </c>
      <c r="P3744" t="str">
        <f t="shared" si="351"/>
        <v>Low</v>
      </c>
      <c r="Q3744" t="str">
        <f t="shared" si="352"/>
        <v>Mid-Term</v>
      </c>
      <c r="R3744" t="str">
        <f t="shared" si="353"/>
        <v>High Balance</v>
      </c>
      <c r="S3744" t="str">
        <f t="shared" si="354"/>
        <v>High Value</v>
      </c>
      <c r="T3744">
        <v>1</v>
      </c>
      <c r="U3744">
        <f t="shared" si="355"/>
        <v>0</v>
      </c>
    </row>
    <row r="3745" spans="1:21" x14ac:dyDescent="0.25">
      <c r="A3745">
        <v>2025</v>
      </c>
      <c r="B3745">
        <v>15678944</v>
      </c>
      <c r="C3745" t="s">
        <v>323</v>
      </c>
      <c r="D3745">
        <v>655</v>
      </c>
      <c r="E3745" t="s">
        <v>26</v>
      </c>
      <c r="F3745" t="s">
        <v>16</v>
      </c>
      <c r="G3745">
        <v>32</v>
      </c>
      <c r="H3745">
        <v>6</v>
      </c>
      <c r="I3745">
        <v>130936</v>
      </c>
      <c r="J3745">
        <v>1</v>
      </c>
      <c r="K3745">
        <v>1</v>
      </c>
      <c r="L3745">
        <v>0</v>
      </c>
      <c r="M3745">
        <v>9242</v>
      </c>
      <c r="N3745">
        <v>1</v>
      </c>
      <c r="O3745" t="str">
        <f t="shared" si="350"/>
        <v>30-45</v>
      </c>
      <c r="P3745" t="str">
        <f t="shared" si="351"/>
        <v>Medium</v>
      </c>
      <c r="Q3745" t="str">
        <f t="shared" si="352"/>
        <v>Mid-Term</v>
      </c>
      <c r="R3745" t="str">
        <f t="shared" si="353"/>
        <v>High Balance</v>
      </c>
      <c r="S3745" t="str">
        <f t="shared" si="354"/>
        <v>High Value</v>
      </c>
      <c r="T3745">
        <v>1</v>
      </c>
      <c r="U3745">
        <f t="shared" si="355"/>
        <v>130936</v>
      </c>
    </row>
    <row r="3746" spans="1:21" x14ac:dyDescent="0.25">
      <c r="A3746">
        <v>2025</v>
      </c>
      <c r="B3746">
        <v>15718507</v>
      </c>
      <c r="C3746" t="s">
        <v>783</v>
      </c>
      <c r="D3746">
        <v>647</v>
      </c>
      <c r="E3746" t="s">
        <v>26</v>
      </c>
      <c r="F3746" t="s">
        <v>23</v>
      </c>
      <c r="G3746">
        <v>37</v>
      </c>
      <c r="H3746">
        <v>3</v>
      </c>
      <c r="I3746">
        <v>116510</v>
      </c>
      <c r="J3746">
        <v>1</v>
      </c>
      <c r="K3746">
        <v>1</v>
      </c>
      <c r="L3746">
        <v>1</v>
      </c>
      <c r="M3746">
        <v>149518</v>
      </c>
      <c r="N3746">
        <v>1</v>
      </c>
      <c r="O3746" t="str">
        <f t="shared" si="350"/>
        <v>30-45</v>
      </c>
      <c r="P3746" t="str">
        <f t="shared" si="351"/>
        <v>Medium</v>
      </c>
      <c r="Q3746" t="str">
        <f t="shared" si="352"/>
        <v>New</v>
      </c>
      <c r="R3746" t="str">
        <f t="shared" si="353"/>
        <v>High Balance</v>
      </c>
      <c r="S3746" t="str">
        <f t="shared" si="354"/>
        <v>High Value</v>
      </c>
      <c r="T3746">
        <v>1</v>
      </c>
      <c r="U3746">
        <f t="shared" si="355"/>
        <v>116510</v>
      </c>
    </row>
    <row r="3747" spans="1:21" x14ac:dyDescent="0.25">
      <c r="A3747">
        <v>2025</v>
      </c>
      <c r="B3747">
        <v>15808334</v>
      </c>
      <c r="C3747" t="s">
        <v>806</v>
      </c>
      <c r="D3747">
        <v>776</v>
      </c>
      <c r="E3747" t="s">
        <v>26</v>
      </c>
      <c r="F3747" t="s">
        <v>16</v>
      </c>
      <c r="G3747">
        <v>37</v>
      </c>
      <c r="H3747">
        <v>1</v>
      </c>
      <c r="I3747">
        <v>93124</v>
      </c>
      <c r="J3747">
        <v>2</v>
      </c>
      <c r="K3747">
        <v>1</v>
      </c>
      <c r="L3747">
        <v>1</v>
      </c>
      <c r="M3747">
        <v>196079</v>
      </c>
      <c r="N3747">
        <v>0</v>
      </c>
      <c r="O3747" t="str">
        <f t="shared" si="350"/>
        <v>30-45</v>
      </c>
      <c r="P3747" t="str">
        <f t="shared" si="351"/>
        <v>High</v>
      </c>
      <c r="Q3747" t="str">
        <f t="shared" si="352"/>
        <v>New</v>
      </c>
      <c r="R3747" t="str">
        <f t="shared" si="353"/>
        <v>Low Balance</v>
      </c>
      <c r="S3747" t="str">
        <f t="shared" si="354"/>
        <v>Normal</v>
      </c>
      <c r="T3747">
        <v>1</v>
      </c>
      <c r="U3747">
        <f t="shared" si="355"/>
        <v>0</v>
      </c>
    </row>
    <row r="3748" spans="1:21" x14ac:dyDescent="0.25">
      <c r="A3748">
        <v>2025</v>
      </c>
      <c r="B3748">
        <v>15804709</v>
      </c>
      <c r="C3748" t="s">
        <v>1517</v>
      </c>
      <c r="D3748">
        <v>688</v>
      </c>
      <c r="E3748" t="s">
        <v>26</v>
      </c>
      <c r="F3748" t="s">
        <v>23</v>
      </c>
      <c r="G3748">
        <v>35</v>
      </c>
      <c r="H3748">
        <v>5</v>
      </c>
      <c r="I3748">
        <v>111578</v>
      </c>
      <c r="J3748">
        <v>1</v>
      </c>
      <c r="K3748">
        <v>0</v>
      </c>
      <c r="L3748">
        <v>0</v>
      </c>
      <c r="M3748">
        <v>166166</v>
      </c>
      <c r="N3748">
        <v>1</v>
      </c>
      <c r="O3748" t="str">
        <f t="shared" si="350"/>
        <v>30-45</v>
      </c>
      <c r="P3748" t="str">
        <f t="shared" si="351"/>
        <v>Medium</v>
      </c>
      <c r="Q3748" t="str">
        <f t="shared" si="352"/>
        <v>Mid-Term</v>
      </c>
      <c r="R3748" t="str">
        <f t="shared" si="353"/>
        <v>High Balance</v>
      </c>
      <c r="S3748" t="str">
        <f t="shared" si="354"/>
        <v>High Value</v>
      </c>
      <c r="T3748">
        <v>1</v>
      </c>
      <c r="U3748">
        <f t="shared" si="355"/>
        <v>111578</v>
      </c>
    </row>
    <row r="3749" spans="1:21" x14ac:dyDescent="0.25">
      <c r="A3749">
        <v>2025</v>
      </c>
      <c r="B3749">
        <v>15645835</v>
      </c>
      <c r="C3749" t="s">
        <v>602</v>
      </c>
      <c r="D3749">
        <v>605</v>
      </c>
      <c r="E3749" t="s">
        <v>15</v>
      </c>
      <c r="F3749" t="s">
        <v>23</v>
      </c>
      <c r="G3749">
        <v>32</v>
      </c>
      <c r="H3749">
        <v>9</v>
      </c>
      <c r="I3749">
        <v>0</v>
      </c>
      <c r="J3749">
        <v>2</v>
      </c>
      <c r="K3749">
        <v>1</v>
      </c>
      <c r="L3749">
        <v>1</v>
      </c>
      <c r="M3749">
        <v>55724</v>
      </c>
      <c r="N3749">
        <v>0</v>
      </c>
      <c r="O3749" t="str">
        <f t="shared" si="350"/>
        <v>30-45</v>
      </c>
      <c r="P3749" t="str">
        <f t="shared" si="351"/>
        <v>Medium</v>
      </c>
      <c r="Q3749" t="str">
        <f t="shared" si="352"/>
        <v>Long-Term</v>
      </c>
      <c r="R3749" t="str">
        <f t="shared" si="353"/>
        <v>Zero Balance</v>
      </c>
      <c r="S3749" t="str">
        <f t="shared" si="354"/>
        <v>Normal</v>
      </c>
      <c r="T3749">
        <v>1</v>
      </c>
      <c r="U3749">
        <f t="shared" si="355"/>
        <v>0</v>
      </c>
    </row>
    <row r="3750" spans="1:21" x14ac:dyDescent="0.25">
      <c r="A3750">
        <v>2025</v>
      </c>
      <c r="B3750">
        <v>15738166</v>
      </c>
      <c r="C3750" t="s">
        <v>723</v>
      </c>
      <c r="D3750">
        <v>596</v>
      </c>
      <c r="E3750" t="s">
        <v>15</v>
      </c>
      <c r="F3750" t="s">
        <v>16</v>
      </c>
      <c r="G3750">
        <v>39</v>
      </c>
      <c r="H3750">
        <v>10</v>
      </c>
      <c r="I3750">
        <v>86546</v>
      </c>
      <c r="J3750">
        <v>1</v>
      </c>
      <c r="K3750">
        <v>0</v>
      </c>
      <c r="L3750">
        <v>1</v>
      </c>
      <c r="M3750">
        <v>131769</v>
      </c>
      <c r="N3750">
        <v>0</v>
      </c>
      <c r="O3750" t="str">
        <f t="shared" si="350"/>
        <v>30-45</v>
      </c>
      <c r="P3750" t="str">
        <f t="shared" si="351"/>
        <v>Low</v>
      </c>
      <c r="Q3750" t="str">
        <f t="shared" si="352"/>
        <v>Long-Term</v>
      </c>
      <c r="R3750" t="str">
        <f t="shared" si="353"/>
        <v>Low Balance</v>
      </c>
      <c r="S3750" t="str">
        <f t="shared" si="354"/>
        <v>Normal</v>
      </c>
      <c r="T3750">
        <v>1</v>
      </c>
      <c r="U3750">
        <f t="shared" si="355"/>
        <v>0</v>
      </c>
    </row>
    <row r="3751" spans="1:21" x14ac:dyDescent="0.25">
      <c r="A3751">
        <v>2025</v>
      </c>
      <c r="B3751">
        <v>15675360</v>
      </c>
      <c r="C3751" t="s">
        <v>1753</v>
      </c>
      <c r="D3751">
        <v>427</v>
      </c>
      <c r="E3751" t="s">
        <v>15</v>
      </c>
      <c r="F3751" t="s">
        <v>23</v>
      </c>
      <c r="G3751">
        <v>33</v>
      </c>
      <c r="H3751">
        <v>8</v>
      </c>
      <c r="I3751">
        <v>0</v>
      </c>
      <c r="J3751">
        <v>1</v>
      </c>
      <c r="K3751">
        <v>1</v>
      </c>
      <c r="L3751">
        <v>1</v>
      </c>
      <c r="M3751">
        <v>13859</v>
      </c>
      <c r="N3751">
        <v>0</v>
      </c>
      <c r="O3751" t="str">
        <f t="shared" si="350"/>
        <v>30-45</v>
      </c>
      <c r="P3751" t="str">
        <f t="shared" si="351"/>
        <v>Low</v>
      </c>
      <c r="Q3751" t="str">
        <f t="shared" si="352"/>
        <v>Long-Term</v>
      </c>
      <c r="R3751" t="str">
        <f t="shared" si="353"/>
        <v>Zero Balance</v>
      </c>
      <c r="S3751" t="str">
        <f t="shared" si="354"/>
        <v>Normal</v>
      </c>
      <c r="T3751">
        <v>1</v>
      </c>
      <c r="U3751">
        <f t="shared" si="355"/>
        <v>0</v>
      </c>
    </row>
    <row r="3752" spans="1:21" x14ac:dyDescent="0.25">
      <c r="A3752">
        <v>2025</v>
      </c>
      <c r="B3752">
        <v>15793042</v>
      </c>
      <c r="C3752" t="s">
        <v>701</v>
      </c>
      <c r="D3752">
        <v>629</v>
      </c>
      <c r="E3752" t="s">
        <v>15</v>
      </c>
      <c r="F3752" t="s">
        <v>23</v>
      </c>
      <c r="G3752">
        <v>39</v>
      </c>
      <c r="H3752">
        <v>2</v>
      </c>
      <c r="I3752">
        <v>129669</v>
      </c>
      <c r="J3752">
        <v>2</v>
      </c>
      <c r="K3752">
        <v>1</v>
      </c>
      <c r="L3752">
        <v>0</v>
      </c>
      <c r="M3752">
        <v>82774</v>
      </c>
      <c r="N3752">
        <v>0</v>
      </c>
      <c r="O3752" t="str">
        <f t="shared" si="350"/>
        <v>30-45</v>
      </c>
      <c r="P3752" t="str">
        <f t="shared" si="351"/>
        <v>Medium</v>
      </c>
      <c r="Q3752" t="str">
        <f t="shared" si="352"/>
        <v>New</v>
      </c>
      <c r="R3752" t="str">
        <f t="shared" si="353"/>
        <v>High Balance</v>
      </c>
      <c r="S3752" t="str">
        <f t="shared" si="354"/>
        <v>High Value</v>
      </c>
      <c r="T3752">
        <v>1</v>
      </c>
      <c r="U3752">
        <f t="shared" si="355"/>
        <v>0</v>
      </c>
    </row>
    <row r="3753" spans="1:21" x14ac:dyDescent="0.25">
      <c r="A3753">
        <v>2025</v>
      </c>
      <c r="B3753">
        <v>15630106</v>
      </c>
      <c r="C3753" t="s">
        <v>442</v>
      </c>
      <c r="D3753">
        <v>496</v>
      </c>
      <c r="E3753" t="s">
        <v>18</v>
      </c>
      <c r="F3753" t="s">
        <v>23</v>
      </c>
      <c r="G3753">
        <v>29</v>
      </c>
      <c r="H3753">
        <v>2</v>
      </c>
      <c r="I3753">
        <v>0</v>
      </c>
      <c r="J3753">
        <v>2</v>
      </c>
      <c r="K3753">
        <v>1</v>
      </c>
      <c r="L3753">
        <v>0</v>
      </c>
      <c r="M3753">
        <v>55390</v>
      </c>
      <c r="N3753">
        <v>0</v>
      </c>
      <c r="O3753" t="str">
        <f t="shared" si="350"/>
        <v>&lt;30</v>
      </c>
      <c r="P3753" t="str">
        <f t="shared" si="351"/>
        <v>Low</v>
      </c>
      <c r="Q3753" t="str">
        <f t="shared" si="352"/>
        <v>New</v>
      </c>
      <c r="R3753" t="str">
        <f t="shared" si="353"/>
        <v>Zero Balance</v>
      </c>
      <c r="S3753" t="str">
        <f t="shared" si="354"/>
        <v>Normal</v>
      </c>
      <c r="T3753">
        <v>1</v>
      </c>
      <c r="U3753">
        <f t="shared" si="355"/>
        <v>0</v>
      </c>
    </row>
    <row r="3754" spans="1:21" x14ac:dyDescent="0.25">
      <c r="A3754">
        <v>2025</v>
      </c>
      <c r="B3754">
        <v>15810385</v>
      </c>
      <c r="C3754" t="s">
        <v>1042</v>
      </c>
      <c r="D3754">
        <v>717</v>
      </c>
      <c r="E3754" t="s">
        <v>18</v>
      </c>
      <c r="F3754" t="s">
        <v>16</v>
      </c>
      <c r="G3754">
        <v>36</v>
      </c>
      <c r="H3754">
        <v>2</v>
      </c>
      <c r="I3754">
        <v>164558</v>
      </c>
      <c r="J3754">
        <v>1</v>
      </c>
      <c r="K3754">
        <v>0</v>
      </c>
      <c r="L3754">
        <v>1</v>
      </c>
      <c r="M3754">
        <v>82337</v>
      </c>
      <c r="N3754">
        <v>0</v>
      </c>
      <c r="O3754" t="str">
        <f t="shared" si="350"/>
        <v>30-45</v>
      </c>
      <c r="P3754" t="str">
        <f t="shared" si="351"/>
        <v>Medium</v>
      </c>
      <c r="Q3754" t="str">
        <f t="shared" si="352"/>
        <v>New</v>
      </c>
      <c r="R3754" t="str">
        <f t="shared" si="353"/>
        <v>High Balance</v>
      </c>
      <c r="S3754" t="str">
        <f t="shared" si="354"/>
        <v>High Value</v>
      </c>
      <c r="T3754">
        <v>1</v>
      </c>
      <c r="U3754">
        <f t="shared" si="355"/>
        <v>0</v>
      </c>
    </row>
    <row r="3755" spans="1:21" x14ac:dyDescent="0.25">
      <c r="A3755">
        <v>2025</v>
      </c>
      <c r="B3755">
        <v>15578211</v>
      </c>
      <c r="C3755" t="s">
        <v>1419</v>
      </c>
      <c r="D3755">
        <v>777</v>
      </c>
      <c r="E3755" t="s">
        <v>15</v>
      </c>
      <c r="F3755" t="s">
        <v>23</v>
      </c>
      <c r="G3755">
        <v>23</v>
      </c>
      <c r="H3755">
        <v>6</v>
      </c>
      <c r="I3755">
        <v>0</v>
      </c>
      <c r="J3755">
        <v>2</v>
      </c>
      <c r="K3755">
        <v>1</v>
      </c>
      <c r="L3755">
        <v>1</v>
      </c>
      <c r="M3755">
        <v>163225</v>
      </c>
      <c r="N3755">
        <v>0</v>
      </c>
      <c r="O3755" t="str">
        <f t="shared" si="350"/>
        <v>&lt;30</v>
      </c>
      <c r="P3755" t="str">
        <f t="shared" si="351"/>
        <v>High</v>
      </c>
      <c r="Q3755" t="str">
        <f t="shared" si="352"/>
        <v>Mid-Term</v>
      </c>
      <c r="R3755" t="str">
        <f t="shared" si="353"/>
        <v>Zero Balance</v>
      </c>
      <c r="S3755" t="str">
        <f t="shared" si="354"/>
        <v>Normal</v>
      </c>
      <c r="T3755">
        <v>1</v>
      </c>
      <c r="U3755">
        <f t="shared" si="355"/>
        <v>0</v>
      </c>
    </row>
    <row r="3756" spans="1:21" x14ac:dyDescent="0.25">
      <c r="A3756">
        <v>2025</v>
      </c>
      <c r="B3756">
        <v>15572792</v>
      </c>
      <c r="C3756" t="s">
        <v>510</v>
      </c>
      <c r="D3756">
        <v>535</v>
      </c>
      <c r="E3756" t="s">
        <v>18</v>
      </c>
      <c r="F3756" t="s">
        <v>23</v>
      </c>
      <c r="G3756">
        <v>35</v>
      </c>
      <c r="H3756">
        <v>8</v>
      </c>
      <c r="I3756">
        <v>118990</v>
      </c>
      <c r="J3756">
        <v>1</v>
      </c>
      <c r="K3756">
        <v>1</v>
      </c>
      <c r="L3756">
        <v>1</v>
      </c>
      <c r="M3756">
        <v>135537</v>
      </c>
      <c r="N3756">
        <v>0</v>
      </c>
      <c r="O3756" t="str">
        <f t="shared" si="350"/>
        <v>30-45</v>
      </c>
      <c r="P3756" t="str">
        <f t="shared" si="351"/>
        <v>Low</v>
      </c>
      <c r="Q3756" t="str">
        <f t="shared" si="352"/>
        <v>Long-Term</v>
      </c>
      <c r="R3756" t="str">
        <f t="shared" si="353"/>
        <v>High Balance</v>
      </c>
      <c r="S3756" t="str">
        <f t="shared" si="354"/>
        <v>High Value</v>
      </c>
      <c r="T3756">
        <v>1</v>
      </c>
      <c r="U3756">
        <f t="shared" si="355"/>
        <v>0</v>
      </c>
    </row>
    <row r="3757" spans="1:21" x14ac:dyDescent="0.25">
      <c r="A3757">
        <v>2025</v>
      </c>
      <c r="B3757">
        <v>15620030</v>
      </c>
      <c r="C3757" t="s">
        <v>795</v>
      </c>
      <c r="D3757">
        <v>744</v>
      </c>
      <c r="E3757" t="s">
        <v>15</v>
      </c>
      <c r="F3757" t="s">
        <v>23</v>
      </c>
      <c r="G3757">
        <v>29</v>
      </c>
      <c r="H3757">
        <v>1</v>
      </c>
      <c r="I3757">
        <v>0</v>
      </c>
      <c r="J3757">
        <v>1</v>
      </c>
      <c r="K3757">
        <v>0</v>
      </c>
      <c r="L3757">
        <v>0</v>
      </c>
      <c r="M3757">
        <v>82423</v>
      </c>
      <c r="N3757">
        <v>0</v>
      </c>
      <c r="O3757" t="str">
        <f t="shared" si="350"/>
        <v>&lt;30</v>
      </c>
      <c r="P3757" t="str">
        <f t="shared" si="351"/>
        <v>Medium</v>
      </c>
      <c r="Q3757" t="str">
        <f t="shared" si="352"/>
        <v>New</v>
      </c>
      <c r="R3757" t="str">
        <f t="shared" si="353"/>
        <v>Zero Balance</v>
      </c>
      <c r="S3757" t="str">
        <f t="shared" si="354"/>
        <v>Normal</v>
      </c>
      <c r="T3757">
        <v>1</v>
      </c>
      <c r="U3757">
        <f t="shared" si="355"/>
        <v>0</v>
      </c>
    </row>
    <row r="3758" spans="1:21" x14ac:dyDescent="0.25">
      <c r="A3758">
        <v>2025</v>
      </c>
      <c r="B3758">
        <v>15783541</v>
      </c>
      <c r="C3758" t="s">
        <v>1754</v>
      </c>
      <c r="D3758">
        <v>755</v>
      </c>
      <c r="E3758" t="s">
        <v>15</v>
      </c>
      <c r="F3758" t="s">
        <v>23</v>
      </c>
      <c r="G3758">
        <v>31</v>
      </c>
      <c r="H3758">
        <v>5</v>
      </c>
      <c r="I3758">
        <v>0</v>
      </c>
      <c r="J3758">
        <v>2</v>
      </c>
      <c r="K3758">
        <v>0</v>
      </c>
      <c r="L3758">
        <v>1</v>
      </c>
      <c r="M3758">
        <v>194661</v>
      </c>
      <c r="N3758">
        <v>0</v>
      </c>
      <c r="O3758" t="str">
        <f t="shared" si="350"/>
        <v>30-45</v>
      </c>
      <c r="P3758" t="str">
        <f t="shared" si="351"/>
        <v>High</v>
      </c>
      <c r="Q3758" t="str">
        <f t="shared" si="352"/>
        <v>Mid-Term</v>
      </c>
      <c r="R3758" t="str">
        <f t="shared" si="353"/>
        <v>Zero Balance</v>
      </c>
      <c r="S3758" t="str">
        <f t="shared" si="354"/>
        <v>Normal</v>
      </c>
      <c r="T3758">
        <v>1</v>
      </c>
      <c r="U3758">
        <f t="shared" si="355"/>
        <v>0</v>
      </c>
    </row>
    <row r="3759" spans="1:21" x14ac:dyDescent="0.25">
      <c r="A3759">
        <v>2025</v>
      </c>
      <c r="B3759">
        <v>15679284</v>
      </c>
      <c r="C3759" t="s">
        <v>1378</v>
      </c>
      <c r="D3759">
        <v>593</v>
      </c>
      <c r="E3759" t="s">
        <v>18</v>
      </c>
      <c r="F3759" t="s">
        <v>16</v>
      </c>
      <c r="G3759">
        <v>45</v>
      </c>
      <c r="H3759">
        <v>6</v>
      </c>
      <c r="I3759">
        <v>79260</v>
      </c>
      <c r="J3759">
        <v>1</v>
      </c>
      <c r="K3759">
        <v>1</v>
      </c>
      <c r="L3759">
        <v>0</v>
      </c>
      <c r="M3759">
        <v>55347</v>
      </c>
      <c r="N3759">
        <v>0</v>
      </c>
      <c r="O3759" t="str">
        <f t="shared" si="350"/>
        <v>30-45</v>
      </c>
      <c r="P3759" t="str">
        <f t="shared" si="351"/>
        <v>Low</v>
      </c>
      <c r="Q3759" t="str">
        <f t="shared" si="352"/>
        <v>Mid-Term</v>
      </c>
      <c r="R3759" t="str">
        <f t="shared" si="353"/>
        <v>Low Balance</v>
      </c>
      <c r="S3759" t="str">
        <f t="shared" si="354"/>
        <v>Normal</v>
      </c>
      <c r="T3759">
        <v>1</v>
      </c>
      <c r="U3759">
        <f t="shared" si="355"/>
        <v>0</v>
      </c>
    </row>
    <row r="3760" spans="1:21" x14ac:dyDescent="0.25">
      <c r="A3760">
        <v>2025</v>
      </c>
      <c r="B3760">
        <v>15582910</v>
      </c>
      <c r="C3760" t="s">
        <v>400</v>
      </c>
      <c r="D3760">
        <v>514</v>
      </c>
      <c r="E3760" t="s">
        <v>15</v>
      </c>
      <c r="F3760" t="s">
        <v>23</v>
      </c>
      <c r="G3760">
        <v>38</v>
      </c>
      <c r="H3760">
        <v>4</v>
      </c>
      <c r="I3760">
        <v>112230</v>
      </c>
      <c r="J3760">
        <v>1</v>
      </c>
      <c r="K3760">
        <v>1</v>
      </c>
      <c r="L3760">
        <v>0</v>
      </c>
      <c r="M3760">
        <v>16717</v>
      </c>
      <c r="N3760">
        <v>1</v>
      </c>
      <c r="O3760" t="str">
        <f t="shared" si="350"/>
        <v>30-45</v>
      </c>
      <c r="P3760" t="str">
        <f t="shared" si="351"/>
        <v>Low</v>
      </c>
      <c r="Q3760" t="str">
        <f t="shared" si="352"/>
        <v>Mid-Term</v>
      </c>
      <c r="R3760" t="str">
        <f t="shared" si="353"/>
        <v>High Balance</v>
      </c>
      <c r="S3760" t="str">
        <f t="shared" si="354"/>
        <v>High Value</v>
      </c>
      <c r="T3760">
        <v>1</v>
      </c>
      <c r="U3760">
        <f t="shared" si="355"/>
        <v>112230</v>
      </c>
    </row>
    <row r="3761" spans="1:21" x14ac:dyDescent="0.25">
      <c r="A3761">
        <v>2025</v>
      </c>
      <c r="B3761">
        <v>15688337</v>
      </c>
      <c r="C3761" t="s">
        <v>1755</v>
      </c>
      <c r="D3761">
        <v>721</v>
      </c>
      <c r="E3761" t="s">
        <v>15</v>
      </c>
      <c r="F3761" t="s">
        <v>23</v>
      </c>
      <c r="G3761">
        <v>40</v>
      </c>
      <c r="H3761">
        <v>9</v>
      </c>
      <c r="I3761">
        <v>118130</v>
      </c>
      <c r="J3761">
        <v>1</v>
      </c>
      <c r="K3761">
        <v>1</v>
      </c>
      <c r="L3761">
        <v>1</v>
      </c>
      <c r="M3761">
        <v>160278</v>
      </c>
      <c r="N3761">
        <v>0</v>
      </c>
      <c r="O3761" t="str">
        <f t="shared" si="350"/>
        <v>30-45</v>
      </c>
      <c r="P3761" t="str">
        <f t="shared" si="351"/>
        <v>Medium</v>
      </c>
      <c r="Q3761" t="str">
        <f t="shared" si="352"/>
        <v>Long-Term</v>
      </c>
      <c r="R3761" t="str">
        <f t="shared" si="353"/>
        <v>High Balance</v>
      </c>
      <c r="S3761" t="str">
        <f t="shared" si="354"/>
        <v>High Value</v>
      </c>
      <c r="T3761">
        <v>1</v>
      </c>
      <c r="U3761">
        <f t="shared" si="355"/>
        <v>0</v>
      </c>
    </row>
    <row r="3762" spans="1:21" x14ac:dyDescent="0.25">
      <c r="A3762">
        <v>2025</v>
      </c>
      <c r="B3762">
        <v>15734970</v>
      </c>
      <c r="C3762" t="s">
        <v>322</v>
      </c>
      <c r="D3762">
        <v>835</v>
      </c>
      <c r="E3762" t="s">
        <v>18</v>
      </c>
      <c r="F3762" t="s">
        <v>23</v>
      </c>
      <c r="G3762">
        <v>38</v>
      </c>
      <c r="H3762">
        <v>7</v>
      </c>
      <c r="I3762">
        <v>86824</v>
      </c>
      <c r="J3762">
        <v>1</v>
      </c>
      <c r="K3762">
        <v>0</v>
      </c>
      <c r="L3762">
        <v>0</v>
      </c>
      <c r="M3762">
        <v>175906</v>
      </c>
      <c r="N3762">
        <v>0</v>
      </c>
      <c r="O3762" t="str">
        <f t="shared" si="350"/>
        <v>30-45</v>
      </c>
      <c r="P3762" t="str">
        <f t="shared" si="351"/>
        <v>High</v>
      </c>
      <c r="Q3762" t="str">
        <f t="shared" si="352"/>
        <v>Mid-Term</v>
      </c>
      <c r="R3762" t="str">
        <f t="shared" si="353"/>
        <v>Low Balance</v>
      </c>
      <c r="S3762" t="str">
        <f t="shared" si="354"/>
        <v>Normal</v>
      </c>
      <c r="T3762">
        <v>1</v>
      </c>
      <c r="U3762">
        <f t="shared" si="355"/>
        <v>0</v>
      </c>
    </row>
    <row r="3763" spans="1:21" x14ac:dyDescent="0.25">
      <c r="A3763">
        <v>2025</v>
      </c>
      <c r="B3763">
        <v>15759140</v>
      </c>
      <c r="C3763" t="s">
        <v>1387</v>
      </c>
      <c r="D3763">
        <v>682</v>
      </c>
      <c r="E3763" t="s">
        <v>15</v>
      </c>
      <c r="F3763" t="s">
        <v>16</v>
      </c>
      <c r="G3763">
        <v>64</v>
      </c>
      <c r="H3763">
        <v>10</v>
      </c>
      <c r="I3763">
        <v>128307</v>
      </c>
      <c r="J3763">
        <v>1</v>
      </c>
      <c r="K3763">
        <v>0</v>
      </c>
      <c r="L3763">
        <v>1</v>
      </c>
      <c r="M3763">
        <v>66041</v>
      </c>
      <c r="N3763">
        <v>0</v>
      </c>
      <c r="O3763" t="str">
        <f t="shared" si="350"/>
        <v>60+</v>
      </c>
      <c r="P3763" t="str">
        <f t="shared" si="351"/>
        <v>Medium</v>
      </c>
      <c r="Q3763" t="str">
        <f t="shared" si="352"/>
        <v>Long-Term</v>
      </c>
      <c r="R3763" t="str">
        <f t="shared" si="353"/>
        <v>High Balance</v>
      </c>
      <c r="S3763" t="str">
        <f t="shared" si="354"/>
        <v>High Value</v>
      </c>
      <c r="T3763">
        <v>1</v>
      </c>
      <c r="U3763">
        <f t="shared" si="355"/>
        <v>0</v>
      </c>
    </row>
    <row r="3764" spans="1:21" x14ac:dyDescent="0.25">
      <c r="A3764">
        <v>2025</v>
      </c>
      <c r="B3764">
        <v>15643042</v>
      </c>
      <c r="C3764" t="s">
        <v>469</v>
      </c>
      <c r="D3764">
        <v>590</v>
      </c>
      <c r="E3764" t="s">
        <v>26</v>
      </c>
      <c r="F3764" t="s">
        <v>16</v>
      </c>
      <c r="G3764">
        <v>40</v>
      </c>
      <c r="H3764">
        <v>2</v>
      </c>
      <c r="I3764">
        <v>117641</v>
      </c>
      <c r="J3764">
        <v>2</v>
      </c>
      <c r="K3764">
        <v>0</v>
      </c>
      <c r="L3764">
        <v>0</v>
      </c>
      <c r="M3764">
        <v>92198</v>
      </c>
      <c r="N3764">
        <v>0</v>
      </c>
      <c r="O3764" t="str">
        <f t="shared" si="350"/>
        <v>30-45</v>
      </c>
      <c r="P3764" t="str">
        <f t="shared" si="351"/>
        <v>Low</v>
      </c>
      <c r="Q3764" t="str">
        <f t="shared" si="352"/>
        <v>New</v>
      </c>
      <c r="R3764" t="str">
        <f t="shared" si="353"/>
        <v>High Balance</v>
      </c>
      <c r="S3764" t="str">
        <f t="shared" si="354"/>
        <v>High Value</v>
      </c>
      <c r="T3764">
        <v>1</v>
      </c>
      <c r="U3764">
        <f t="shared" si="355"/>
        <v>0</v>
      </c>
    </row>
    <row r="3765" spans="1:21" x14ac:dyDescent="0.25">
      <c r="A3765">
        <v>2025</v>
      </c>
      <c r="B3765">
        <v>15773868</v>
      </c>
      <c r="C3765" t="s">
        <v>1756</v>
      </c>
      <c r="D3765">
        <v>653</v>
      </c>
      <c r="E3765" t="s">
        <v>26</v>
      </c>
      <c r="F3765" t="s">
        <v>16</v>
      </c>
      <c r="G3765">
        <v>37</v>
      </c>
      <c r="H3765">
        <v>3</v>
      </c>
      <c r="I3765">
        <v>125734</v>
      </c>
      <c r="J3765">
        <v>2</v>
      </c>
      <c r="K3765">
        <v>1</v>
      </c>
      <c r="L3765">
        <v>0</v>
      </c>
      <c r="M3765">
        <v>134625</v>
      </c>
      <c r="N3765">
        <v>1</v>
      </c>
      <c r="O3765" t="str">
        <f t="shared" si="350"/>
        <v>30-45</v>
      </c>
      <c r="P3765" t="str">
        <f t="shared" si="351"/>
        <v>Medium</v>
      </c>
      <c r="Q3765" t="str">
        <f t="shared" si="352"/>
        <v>New</v>
      </c>
      <c r="R3765" t="str">
        <f t="shared" si="353"/>
        <v>High Balance</v>
      </c>
      <c r="S3765" t="str">
        <f t="shared" si="354"/>
        <v>High Value</v>
      </c>
      <c r="T3765">
        <v>1</v>
      </c>
      <c r="U3765">
        <f t="shared" si="355"/>
        <v>125734</v>
      </c>
    </row>
    <row r="3766" spans="1:21" x14ac:dyDescent="0.25">
      <c r="A3766">
        <v>2025</v>
      </c>
      <c r="B3766">
        <v>15615820</v>
      </c>
      <c r="C3766" t="s">
        <v>140</v>
      </c>
      <c r="D3766">
        <v>837</v>
      </c>
      <c r="E3766" t="s">
        <v>15</v>
      </c>
      <c r="F3766" t="s">
        <v>23</v>
      </c>
      <c r="G3766">
        <v>49</v>
      </c>
      <c r="H3766">
        <v>8</v>
      </c>
      <c r="I3766">
        <v>103302</v>
      </c>
      <c r="J3766">
        <v>1</v>
      </c>
      <c r="K3766">
        <v>1</v>
      </c>
      <c r="L3766">
        <v>1</v>
      </c>
      <c r="M3766">
        <v>50975</v>
      </c>
      <c r="N3766">
        <v>0</v>
      </c>
      <c r="O3766" t="str">
        <f t="shared" si="350"/>
        <v>46-60</v>
      </c>
      <c r="P3766" t="str">
        <f t="shared" si="351"/>
        <v>High</v>
      </c>
      <c r="Q3766" t="str">
        <f t="shared" si="352"/>
        <v>Long-Term</v>
      </c>
      <c r="R3766" t="str">
        <f t="shared" si="353"/>
        <v>High Balance</v>
      </c>
      <c r="S3766" t="str">
        <f t="shared" si="354"/>
        <v>High Value</v>
      </c>
      <c r="T3766">
        <v>1</v>
      </c>
      <c r="U3766">
        <f t="shared" si="355"/>
        <v>0</v>
      </c>
    </row>
    <row r="3767" spans="1:21" x14ac:dyDescent="0.25">
      <c r="A3767">
        <v>2025</v>
      </c>
      <c r="B3767">
        <v>15730273</v>
      </c>
      <c r="C3767" t="s">
        <v>123</v>
      </c>
      <c r="D3767">
        <v>841</v>
      </c>
      <c r="E3767" t="s">
        <v>15</v>
      </c>
      <c r="F3767" t="s">
        <v>23</v>
      </c>
      <c r="G3767">
        <v>27</v>
      </c>
      <c r="H3767">
        <v>8</v>
      </c>
      <c r="I3767">
        <v>0</v>
      </c>
      <c r="J3767">
        <v>1</v>
      </c>
      <c r="K3767">
        <v>1</v>
      </c>
      <c r="L3767">
        <v>0</v>
      </c>
      <c r="M3767">
        <v>171923</v>
      </c>
      <c r="N3767">
        <v>0</v>
      </c>
      <c r="O3767" t="str">
        <f t="shared" si="350"/>
        <v>&lt;30</v>
      </c>
      <c r="P3767" t="str">
        <f t="shared" si="351"/>
        <v>High</v>
      </c>
      <c r="Q3767" t="str">
        <f t="shared" si="352"/>
        <v>Long-Term</v>
      </c>
      <c r="R3767" t="str">
        <f t="shared" si="353"/>
        <v>Zero Balance</v>
      </c>
      <c r="S3767" t="str">
        <f t="shared" si="354"/>
        <v>Normal</v>
      </c>
      <c r="T3767">
        <v>1</v>
      </c>
      <c r="U3767">
        <f t="shared" si="355"/>
        <v>0</v>
      </c>
    </row>
    <row r="3768" spans="1:21" x14ac:dyDescent="0.25">
      <c r="A3768">
        <v>2025</v>
      </c>
      <c r="B3768">
        <v>15724890</v>
      </c>
      <c r="C3768" t="s">
        <v>1757</v>
      </c>
      <c r="D3768">
        <v>584</v>
      </c>
      <c r="E3768" t="s">
        <v>18</v>
      </c>
      <c r="F3768" t="s">
        <v>23</v>
      </c>
      <c r="G3768">
        <v>36</v>
      </c>
      <c r="H3768">
        <v>4</v>
      </c>
      <c r="I3768">
        <v>82696</v>
      </c>
      <c r="J3768">
        <v>2</v>
      </c>
      <c r="K3768">
        <v>0</v>
      </c>
      <c r="L3768">
        <v>0</v>
      </c>
      <c r="M3768">
        <v>83058</v>
      </c>
      <c r="N3768">
        <v>0</v>
      </c>
      <c r="O3768" t="str">
        <f t="shared" si="350"/>
        <v>30-45</v>
      </c>
      <c r="P3768" t="str">
        <f t="shared" si="351"/>
        <v>Low</v>
      </c>
      <c r="Q3768" t="str">
        <f t="shared" si="352"/>
        <v>Mid-Term</v>
      </c>
      <c r="R3768" t="str">
        <f t="shared" si="353"/>
        <v>Low Balance</v>
      </c>
      <c r="S3768" t="str">
        <f t="shared" si="354"/>
        <v>Normal</v>
      </c>
      <c r="T3768">
        <v>1</v>
      </c>
      <c r="U3768">
        <f t="shared" si="355"/>
        <v>0</v>
      </c>
    </row>
    <row r="3769" spans="1:21" x14ac:dyDescent="0.25">
      <c r="A3769">
        <v>2025</v>
      </c>
      <c r="B3769">
        <v>15765952</v>
      </c>
      <c r="C3769" t="s">
        <v>868</v>
      </c>
      <c r="D3769">
        <v>769</v>
      </c>
      <c r="E3769" t="s">
        <v>15</v>
      </c>
      <c r="F3769" t="s">
        <v>23</v>
      </c>
      <c r="G3769">
        <v>29</v>
      </c>
      <c r="H3769">
        <v>4</v>
      </c>
      <c r="I3769">
        <v>145471</v>
      </c>
      <c r="J3769">
        <v>1</v>
      </c>
      <c r="K3769">
        <v>1</v>
      </c>
      <c r="L3769">
        <v>0</v>
      </c>
      <c r="M3769">
        <v>188383</v>
      </c>
      <c r="N3769">
        <v>0</v>
      </c>
      <c r="O3769" t="str">
        <f t="shared" si="350"/>
        <v>&lt;30</v>
      </c>
      <c r="P3769" t="str">
        <f t="shared" si="351"/>
        <v>High</v>
      </c>
      <c r="Q3769" t="str">
        <f t="shared" si="352"/>
        <v>Mid-Term</v>
      </c>
      <c r="R3769" t="str">
        <f t="shared" si="353"/>
        <v>High Balance</v>
      </c>
      <c r="S3769" t="str">
        <f t="shared" si="354"/>
        <v>High Value</v>
      </c>
      <c r="T3769">
        <v>1</v>
      </c>
      <c r="U3769">
        <f t="shared" si="355"/>
        <v>0</v>
      </c>
    </row>
    <row r="3770" spans="1:21" x14ac:dyDescent="0.25">
      <c r="A3770">
        <v>2025</v>
      </c>
      <c r="B3770">
        <v>15685920</v>
      </c>
      <c r="C3770" t="s">
        <v>54</v>
      </c>
      <c r="D3770">
        <v>599</v>
      </c>
      <c r="E3770" t="s">
        <v>18</v>
      </c>
      <c r="F3770" t="s">
        <v>23</v>
      </c>
      <c r="G3770">
        <v>34</v>
      </c>
      <c r="H3770">
        <v>2</v>
      </c>
      <c r="I3770">
        <v>101507</v>
      </c>
      <c r="J3770">
        <v>1</v>
      </c>
      <c r="K3770">
        <v>0</v>
      </c>
      <c r="L3770">
        <v>0</v>
      </c>
      <c r="M3770">
        <v>198030</v>
      </c>
      <c r="N3770">
        <v>0</v>
      </c>
      <c r="O3770" t="str">
        <f t="shared" si="350"/>
        <v>30-45</v>
      </c>
      <c r="P3770" t="str">
        <f t="shared" si="351"/>
        <v>Low</v>
      </c>
      <c r="Q3770" t="str">
        <f t="shared" si="352"/>
        <v>New</v>
      </c>
      <c r="R3770" t="str">
        <f t="shared" si="353"/>
        <v>High Balance</v>
      </c>
      <c r="S3770" t="str">
        <f t="shared" si="354"/>
        <v>High Value</v>
      </c>
      <c r="T3770">
        <v>1</v>
      </c>
      <c r="U3770">
        <f t="shared" si="355"/>
        <v>0</v>
      </c>
    </row>
    <row r="3771" spans="1:21" x14ac:dyDescent="0.25">
      <c r="A3771">
        <v>2025</v>
      </c>
      <c r="B3771">
        <v>15663263</v>
      </c>
      <c r="C3771" t="s">
        <v>210</v>
      </c>
      <c r="D3771">
        <v>698</v>
      </c>
      <c r="E3771" t="s">
        <v>15</v>
      </c>
      <c r="F3771" t="s">
        <v>23</v>
      </c>
      <c r="G3771">
        <v>47</v>
      </c>
      <c r="H3771">
        <v>5</v>
      </c>
      <c r="I3771">
        <v>156265</v>
      </c>
      <c r="J3771">
        <v>2</v>
      </c>
      <c r="K3771">
        <v>0</v>
      </c>
      <c r="L3771">
        <v>0</v>
      </c>
      <c r="M3771">
        <v>1056</v>
      </c>
      <c r="N3771">
        <v>0</v>
      </c>
      <c r="O3771" t="str">
        <f t="shared" si="350"/>
        <v>46-60</v>
      </c>
      <c r="P3771" t="str">
        <f t="shared" si="351"/>
        <v>Medium</v>
      </c>
      <c r="Q3771" t="str">
        <f t="shared" si="352"/>
        <v>Mid-Term</v>
      </c>
      <c r="R3771" t="str">
        <f t="shared" si="353"/>
        <v>High Balance</v>
      </c>
      <c r="S3771" t="str">
        <f t="shared" si="354"/>
        <v>High Value</v>
      </c>
      <c r="T3771">
        <v>1</v>
      </c>
      <c r="U3771">
        <f t="shared" si="355"/>
        <v>0</v>
      </c>
    </row>
    <row r="3772" spans="1:21" x14ac:dyDescent="0.25">
      <c r="A3772">
        <v>2025</v>
      </c>
      <c r="B3772">
        <v>15568953</v>
      </c>
      <c r="C3772" t="s">
        <v>1110</v>
      </c>
      <c r="D3772">
        <v>477</v>
      </c>
      <c r="E3772" t="s">
        <v>15</v>
      </c>
      <c r="F3772" t="s">
        <v>23</v>
      </c>
      <c r="G3772">
        <v>27</v>
      </c>
      <c r="H3772">
        <v>1</v>
      </c>
      <c r="I3772">
        <v>128555</v>
      </c>
      <c r="J3772">
        <v>1</v>
      </c>
      <c r="K3772">
        <v>1</v>
      </c>
      <c r="L3772">
        <v>1</v>
      </c>
      <c r="M3772">
        <v>133173</v>
      </c>
      <c r="N3772">
        <v>0</v>
      </c>
      <c r="O3772" t="str">
        <f t="shared" si="350"/>
        <v>&lt;30</v>
      </c>
      <c r="P3772" t="str">
        <f t="shared" si="351"/>
        <v>Low</v>
      </c>
      <c r="Q3772" t="str">
        <f t="shared" si="352"/>
        <v>New</v>
      </c>
      <c r="R3772" t="str">
        <f t="shared" si="353"/>
        <v>High Balance</v>
      </c>
      <c r="S3772" t="str">
        <f t="shared" si="354"/>
        <v>High Value</v>
      </c>
      <c r="T3772">
        <v>1</v>
      </c>
      <c r="U3772">
        <f t="shared" si="355"/>
        <v>0</v>
      </c>
    </row>
    <row r="3773" spans="1:21" x14ac:dyDescent="0.25">
      <c r="A3773">
        <v>2025</v>
      </c>
      <c r="B3773">
        <v>15643361</v>
      </c>
      <c r="C3773" t="s">
        <v>1758</v>
      </c>
      <c r="D3773">
        <v>477</v>
      </c>
      <c r="E3773" t="s">
        <v>26</v>
      </c>
      <c r="F3773" t="s">
        <v>23</v>
      </c>
      <c r="G3773">
        <v>34</v>
      </c>
      <c r="H3773">
        <v>8</v>
      </c>
      <c r="I3773">
        <v>139960</v>
      </c>
      <c r="J3773">
        <v>2</v>
      </c>
      <c r="K3773">
        <v>1</v>
      </c>
      <c r="L3773">
        <v>1</v>
      </c>
      <c r="M3773">
        <v>189876</v>
      </c>
      <c r="N3773">
        <v>0</v>
      </c>
      <c r="O3773" t="str">
        <f t="shared" si="350"/>
        <v>30-45</v>
      </c>
      <c r="P3773" t="str">
        <f t="shared" si="351"/>
        <v>Low</v>
      </c>
      <c r="Q3773" t="str">
        <f t="shared" si="352"/>
        <v>Long-Term</v>
      </c>
      <c r="R3773" t="str">
        <f t="shared" si="353"/>
        <v>High Balance</v>
      </c>
      <c r="S3773" t="str">
        <f t="shared" si="354"/>
        <v>High Value</v>
      </c>
      <c r="T3773">
        <v>1</v>
      </c>
      <c r="U3773">
        <f t="shared" si="355"/>
        <v>0</v>
      </c>
    </row>
    <row r="3774" spans="1:21" x14ac:dyDescent="0.25">
      <c r="A3774">
        <v>2025</v>
      </c>
      <c r="B3774">
        <v>15699486</v>
      </c>
      <c r="C3774" t="s">
        <v>287</v>
      </c>
      <c r="D3774">
        <v>745</v>
      </c>
      <c r="E3774" t="s">
        <v>18</v>
      </c>
      <c r="F3774" t="s">
        <v>23</v>
      </c>
      <c r="G3774">
        <v>34</v>
      </c>
      <c r="H3774">
        <v>7</v>
      </c>
      <c r="I3774">
        <v>132945</v>
      </c>
      <c r="J3774">
        <v>1</v>
      </c>
      <c r="K3774">
        <v>1</v>
      </c>
      <c r="L3774">
        <v>1</v>
      </c>
      <c r="M3774">
        <v>31803</v>
      </c>
      <c r="N3774">
        <v>0</v>
      </c>
      <c r="O3774" t="str">
        <f t="shared" si="350"/>
        <v>30-45</v>
      </c>
      <c r="P3774" t="str">
        <f t="shared" si="351"/>
        <v>Medium</v>
      </c>
      <c r="Q3774" t="str">
        <f t="shared" si="352"/>
        <v>Mid-Term</v>
      </c>
      <c r="R3774" t="str">
        <f t="shared" si="353"/>
        <v>High Balance</v>
      </c>
      <c r="S3774" t="str">
        <f t="shared" si="354"/>
        <v>High Value</v>
      </c>
      <c r="T3774">
        <v>1</v>
      </c>
      <c r="U3774">
        <f t="shared" si="355"/>
        <v>0</v>
      </c>
    </row>
    <row r="3775" spans="1:21" x14ac:dyDescent="0.25">
      <c r="A3775">
        <v>2025</v>
      </c>
      <c r="B3775">
        <v>15747854</v>
      </c>
      <c r="C3775" t="s">
        <v>1759</v>
      </c>
      <c r="D3775">
        <v>749</v>
      </c>
      <c r="E3775" t="s">
        <v>15</v>
      </c>
      <c r="F3775" t="s">
        <v>16</v>
      </c>
      <c r="G3775">
        <v>35</v>
      </c>
      <c r="H3775">
        <v>3</v>
      </c>
      <c r="I3775">
        <v>0</v>
      </c>
      <c r="J3775">
        <v>3</v>
      </c>
      <c r="K3775">
        <v>1</v>
      </c>
      <c r="L3775">
        <v>1</v>
      </c>
      <c r="M3775">
        <v>132650</v>
      </c>
      <c r="N3775">
        <v>0</v>
      </c>
      <c r="O3775" t="str">
        <f t="shared" si="350"/>
        <v>30-45</v>
      </c>
      <c r="P3775" t="str">
        <f t="shared" si="351"/>
        <v>Medium</v>
      </c>
      <c r="Q3775" t="str">
        <f t="shared" si="352"/>
        <v>New</v>
      </c>
      <c r="R3775" t="str">
        <f t="shared" si="353"/>
        <v>Zero Balance</v>
      </c>
      <c r="S3775" t="str">
        <f t="shared" si="354"/>
        <v>Normal</v>
      </c>
      <c r="T3775">
        <v>1</v>
      </c>
      <c r="U3775">
        <f t="shared" si="355"/>
        <v>0</v>
      </c>
    </row>
    <row r="3776" spans="1:21" x14ac:dyDescent="0.25">
      <c r="A3776">
        <v>2025</v>
      </c>
      <c r="B3776">
        <v>15691785</v>
      </c>
      <c r="C3776" t="s">
        <v>392</v>
      </c>
      <c r="D3776">
        <v>850</v>
      </c>
      <c r="E3776" t="s">
        <v>15</v>
      </c>
      <c r="F3776" t="s">
        <v>23</v>
      </c>
      <c r="G3776">
        <v>61</v>
      </c>
      <c r="H3776">
        <v>1</v>
      </c>
      <c r="I3776">
        <v>0</v>
      </c>
      <c r="J3776">
        <v>1</v>
      </c>
      <c r="K3776">
        <v>1</v>
      </c>
      <c r="L3776">
        <v>0</v>
      </c>
      <c r="M3776">
        <v>53068</v>
      </c>
      <c r="N3776">
        <v>1</v>
      </c>
      <c r="O3776" t="str">
        <f t="shared" si="350"/>
        <v>60+</v>
      </c>
      <c r="P3776" t="str">
        <f t="shared" si="351"/>
        <v>High</v>
      </c>
      <c r="Q3776" t="str">
        <f t="shared" si="352"/>
        <v>New</v>
      </c>
      <c r="R3776" t="str">
        <f t="shared" si="353"/>
        <v>Zero Balance</v>
      </c>
      <c r="S3776" t="str">
        <f t="shared" si="354"/>
        <v>Normal</v>
      </c>
      <c r="T3776">
        <v>1</v>
      </c>
      <c r="U3776">
        <f t="shared" si="355"/>
        <v>0</v>
      </c>
    </row>
    <row r="3777" spans="1:21" x14ac:dyDescent="0.25">
      <c r="A3777">
        <v>2025</v>
      </c>
      <c r="B3777">
        <v>15709004</v>
      </c>
      <c r="C3777" t="s">
        <v>461</v>
      </c>
      <c r="D3777">
        <v>528</v>
      </c>
      <c r="E3777" t="s">
        <v>26</v>
      </c>
      <c r="F3777" t="s">
        <v>23</v>
      </c>
      <c r="G3777">
        <v>22</v>
      </c>
      <c r="H3777">
        <v>5</v>
      </c>
      <c r="I3777">
        <v>93547</v>
      </c>
      <c r="J3777">
        <v>2</v>
      </c>
      <c r="K3777">
        <v>0</v>
      </c>
      <c r="L3777">
        <v>1</v>
      </c>
      <c r="M3777">
        <v>962</v>
      </c>
      <c r="N3777">
        <v>0</v>
      </c>
      <c r="O3777" t="str">
        <f t="shared" si="350"/>
        <v>&lt;30</v>
      </c>
      <c r="P3777" t="str">
        <f t="shared" si="351"/>
        <v>Low</v>
      </c>
      <c r="Q3777" t="str">
        <f t="shared" si="352"/>
        <v>Mid-Term</v>
      </c>
      <c r="R3777" t="str">
        <f t="shared" si="353"/>
        <v>Low Balance</v>
      </c>
      <c r="S3777" t="str">
        <f t="shared" si="354"/>
        <v>Normal</v>
      </c>
      <c r="T3777">
        <v>1</v>
      </c>
      <c r="U3777">
        <f t="shared" si="355"/>
        <v>0</v>
      </c>
    </row>
    <row r="3778" spans="1:21" x14ac:dyDescent="0.25">
      <c r="A3778">
        <v>2025</v>
      </c>
      <c r="B3778">
        <v>15652218</v>
      </c>
      <c r="C3778" t="s">
        <v>251</v>
      </c>
      <c r="D3778">
        <v>750</v>
      </c>
      <c r="E3778" t="s">
        <v>15</v>
      </c>
      <c r="F3778" t="s">
        <v>23</v>
      </c>
      <c r="G3778">
        <v>33</v>
      </c>
      <c r="H3778">
        <v>2</v>
      </c>
      <c r="I3778">
        <v>152303</v>
      </c>
      <c r="J3778">
        <v>1</v>
      </c>
      <c r="K3778">
        <v>1</v>
      </c>
      <c r="L3778">
        <v>0</v>
      </c>
      <c r="M3778">
        <v>71333</v>
      </c>
      <c r="N3778">
        <v>0</v>
      </c>
      <c r="O3778" t="str">
        <f t="shared" ref="O3778:O3841" si="356">IF(G3778&lt;30,"&lt;30",IF(G3778&lt;=45,"30-45",IF(G3778&lt;=60,"46-60","60+")))</f>
        <v>30-45</v>
      </c>
      <c r="P3778" t="str">
        <f t="shared" ref="P3778:P3841" si="357">IF(D3778&lt;600,"Low",IF(D3778&lt;=750,"Medium","High"))</f>
        <v>Medium</v>
      </c>
      <c r="Q3778" t="str">
        <f t="shared" ref="Q3778:Q3841" si="358">IF(H3778&lt;=3,"New",IF(H3778&lt;=7,"Mid-Term","Long-Term"))</f>
        <v>New</v>
      </c>
      <c r="R3778" t="str">
        <f t="shared" ref="R3778:R3841" si="359">IF(I3778=0,"Zero Balance",IF(I3778&lt;100000,"Low Balance","High Balance"))</f>
        <v>High Balance</v>
      </c>
      <c r="S3778" t="str">
        <f t="shared" ref="S3778:S3841" si="360">IF(I3778&gt;=100000,"High Value","Normal")</f>
        <v>High Value</v>
      </c>
      <c r="T3778">
        <v>1</v>
      </c>
      <c r="U3778">
        <f t="shared" ref="U3778:U3841" si="361">IF(N3778=1,I3778,0)</f>
        <v>0</v>
      </c>
    </row>
    <row r="3779" spans="1:21" x14ac:dyDescent="0.25">
      <c r="A3779">
        <v>2025</v>
      </c>
      <c r="B3779">
        <v>15697127</v>
      </c>
      <c r="C3779" t="s">
        <v>340</v>
      </c>
      <c r="D3779">
        <v>543</v>
      </c>
      <c r="E3779" t="s">
        <v>15</v>
      </c>
      <c r="F3779" t="s">
        <v>16</v>
      </c>
      <c r="G3779">
        <v>31</v>
      </c>
      <c r="H3779">
        <v>2</v>
      </c>
      <c r="I3779">
        <v>147674</v>
      </c>
      <c r="J3779">
        <v>1</v>
      </c>
      <c r="K3779">
        <v>1</v>
      </c>
      <c r="L3779">
        <v>1</v>
      </c>
      <c r="M3779">
        <v>16659</v>
      </c>
      <c r="N3779">
        <v>0</v>
      </c>
      <c r="O3779" t="str">
        <f t="shared" si="356"/>
        <v>30-45</v>
      </c>
      <c r="P3779" t="str">
        <f t="shared" si="357"/>
        <v>Low</v>
      </c>
      <c r="Q3779" t="str">
        <f t="shared" si="358"/>
        <v>New</v>
      </c>
      <c r="R3779" t="str">
        <f t="shared" si="359"/>
        <v>High Balance</v>
      </c>
      <c r="S3779" t="str">
        <f t="shared" si="360"/>
        <v>High Value</v>
      </c>
      <c r="T3779">
        <v>1</v>
      </c>
      <c r="U3779">
        <f t="shared" si="361"/>
        <v>0</v>
      </c>
    </row>
    <row r="3780" spans="1:21" x14ac:dyDescent="0.25">
      <c r="A3780">
        <v>2025</v>
      </c>
      <c r="B3780">
        <v>15658486</v>
      </c>
      <c r="C3780" t="s">
        <v>1760</v>
      </c>
      <c r="D3780">
        <v>579</v>
      </c>
      <c r="E3780" t="s">
        <v>18</v>
      </c>
      <c r="F3780" t="s">
        <v>16</v>
      </c>
      <c r="G3780">
        <v>59</v>
      </c>
      <c r="H3780">
        <v>3</v>
      </c>
      <c r="I3780">
        <v>148021</v>
      </c>
      <c r="J3780">
        <v>1</v>
      </c>
      <c r="K3780">
        <v>1</v>
      </c>
      <c r="L3780">
        <v>1</v>
      </c>
      <c r="M3780">
        <v>74878</v>
      </c>
      <c r="N3780">
        <v>0</v>
      </c>
      <c r="O3780" t="str">
        <f t="shared" si="356"/>
        <v>46-60</v>
      </c>
      <c r="P3780" t="str">
        <f t="shared" si="357"/>
        <v>Low</v>
      </c>
      <c r="Q3780" t="str">
        <f t="shared" si="358"/>
        <v>New</v>
      </c>
      <c r="R3780" t="str">
        <f t="shared" si="359"/>
        <v>High Balance</v>
      </c>
      <c r="S3780" t="str">
        <f t="shared" si="360"/>
        <v>High Value</v>
      </c>
      <c r="T3780">
        <v>1</v>
      </c>
      <c r="U3780">
        <f t="shared" si="361"/>
        <v>0</v>
      </c>
    </row>
    <row r="3781" spans="1:21" x14ac:dyDescent="0.25">
      <c r="A3781">
        <v>2025</v>
      </c>
      <c r="B3781">
        <v>15694160</v>
      </c>
      <c r="C3781" t="s">
        <v>544</v>
      </c>
      <c r="D3781">
        <v>624</v>
      </c>
      <c r="E3781" t="s">
        <v>15</v>
      </c>
      <c r="F3781" t="s">
        <v>23</v>
      </c>
      <c r="G3781">
        <v>37</v>
      </c>
      <c r="H3781">
        <v>0</v>
      </c>
      <c r="I3781">
        <v>0</v>
      </c>
      <c r="J3781">
        <v>2</v>
      </c>
      <c r="K3781">
        <v>0</v>
      </c>
      <c r="L3781">
        <v>0</v>
      </c>
      <c r="M3781">
        <v>112105</v>
      </c>
      <c r="N3781">
        <v>0</v>
      </c>
      <c r="O3781" t="str">
        <f t="shared" si="356"/>
        <v>30-45</v>
      </c>
      <c r="P3781" t="str">
        <f t="shared" si="357"/>
        <v>Medium</v>
      </c>
      <c r="Q3781" t="str">
        <f t="shared" si="358"/>
        <v>New</v>
      </c>
      <c r="R3781" t="str">
        <f t="shared" si="359"/>
        <v>Zero Balance</v>
      </c>
      <c r="S3781" t="str">
        <f t="shared" si="360"/>
        <v>Normal</v>
      </c>
      <c r="T3781">
        <v>1</v>
      </c>
      <c r="U3781">
        <f t="shared" si="361"/>
        <v>0</v>
      </c>
    </row>
    <row r="3782" spans="1:21" x14ac:dyDescent="0.25">
      <c r="A3782">
        <v>2025</v>
      </c>
      <c r="B3782">
        <v>15685290</v>
      </c>
      <c r="C3782" t="s">
        <v>729</v>
      </c>
      <c r="D3782">
        <v>595</v>
      </c>
      <c r="E3782" t="s">
        <v>26</v>
      </c>
      <c r="F3782" t="s">
        <v>23</v>
      </c>
      <c r="G3782">
        <v>46</v>
      </c>
      <c r="H3782">
        <v>5</v>
      </c>
      <c r="I3782">
        <v>142361</v>
      </c>
      <c r="J3782">
        <v>2</v>
      </c>
      <c r="K3782">
        <v>1</v>
      </c>
      <c r="L3782">
        <v>0</v>
      </c>
      <c r="M3782">
        <v>48421</v>
      </c>
      <c r="N3782">
        <v>1</v>
      </c>
      <c r="O3782" t="str">
        <f t="shared" si="356"/>
        <v>46-60</v>
      </c>
      <c r="P3782" t="str">
        <f t="shared" si="357"/>
        <v>Low</v>
      </c>
      <c r="Q3782" t="str">
        <f t="shared" si="358"/>
        <v>Mid-Term</v>
      </c>
      <c r="R3782" t="str">
        <f t="shared" si="359"/>
        <v>High Balance</v>
      </c>
      <c r="S3782" t="str">
        <f t="shared" si="360"/>
        <v>High Value</v>
      </c>
      <c r="T3782">
        <v>1</v>
      </c>
      <c r="U3782">
        <f t="shared" si="361"/>
        <v>142361</v>
      </c>
    </row>
    <row r="3783" spans="1:21" x14ac:dyDescent="0.25">
      <c r="A3783">
        <v>2025</v>
      </c>
      <c r="B3783">
        <v>15701042</v>
      </c>
      <c r="C3783" t="s">
        <v>1761</v>
      </c>
      <c r="D3783">
        <v>596</v>
      </c>
      <c r="E3783" t="s">
        <v>26</v>
      </c>
      <c r="F3783" t="s">
        <v>16</v>
      </c>
      <c r="G3783">
        <v>27</v>
      </c>
      <c r="H3783">
        <v>2</v>
      </c>
      <c r="I3783">
        <v>151028</v>
      </c>
      <c r="J3783">
        <v>1</v>
      </c>
      <c r="K3783">
        <v>1</v>
      </c>
      <c r="L3783">
        <v>0</v>
      </c>
      <c r="M3783">
        <v>170321</v>
      </c>
      <c r="N3783">
        <v>0</v>
      </c>
      <c r="O3783" t="str">
        <f t="shared" si="356"/>
        <v>&lt;30</v>
      </c>
      <c r="P3783" t="str">
        <f t="shared" si="357"/>
        <v>Low</v>
      </c>
      <c r="Q3783" t="str">
        <f t="shared" si="358"/>
        <v>New</v>
      </c>
      <c r="R3783" t="str">
        <f t="shared" si="359"/>
        <v>High Balance</v>
      </c>
      <c r="S3783" t="str">
        <f t="shared" si="360"/>
        <v>High Value</v>
      </c>
      <c r="T3783">
        <v>1</v>
      </c>
      <c r="U3783">
        <f t="shared" si="361"/>
        <v>0</v>
      </c>
    </row>
    <row r="3784" spans="1:21" x14ac:dyDescent="0.25">
      <c r="A3784">
        <v>2025</v>
      </c>
      <c r="B3784">
        <v>15680449</v>
      </c>
      <c r="C3784" t="s">
        <v>753</v>
      </c>
      <c r="D3784">
        <v>431</v>
      </c>
      <c r="E3784" t="s">
        <v>26</v>
      </c>
      <c r="F3784" t="s">
        <v>16</v>
      </c>
      <c r="G3784">
        <v>44</v>
      </c>
      <c r="H3784">
        <v>2</v>
      </c>
      <c r="I3784">
        <v>138844</v>
      </c>
      <c r="J3784">
        <v>1</v>
      </c>
      <c r="K3784">
        <v>1</v>
      </c>
      <c r="L3784">
        <v>0</v>
      </c>
      <c r="M3784">
        <v>37688</v>
      </c>
      <c r="N3784">
        <v>1</v>
      </c>
      <c r="O3784" t="str">
        <f t="shared" si="356"/>
        <v>30-45</v>
      </c>
      <c r="P3784" t="str">
        <f t="shared" si="357"/>
        <v>Low</v>
      </c>
      <c r="Q3784" t="str">
        <f t="shared" si="358"/>
        <v>New</v>
      </c>
      <c r="R3784" t="str">
        <f t="shared" si="359"/>
        <v>High Balance</v>
      </c>
      <c r="S3784" t="str">
        <f t="shared" si="360"/>
        <v>High Value</v>
      </c>
      <c r="T3784">
        <v>1</v>
      </c>
      <c r="U3784">
        <f t="shared" si="361"/>
        <v>138844</v>
      </c>
    </row>
    <row r="3785" spans="1:21" x14ac:dyDescent="0.25">
      <c r="A3785">
        <v>2025</v>
      </c>
      <c r="B3785">
        <v>15599860</v>
      </c>
      <c r="C3785" t="s">
        <v>1030</v>
      </c>
      <c r="D3785">
        <v>647</v>
      </c>
      <c r="E3785" t="s">
        <v>18</v>
      </c>
      <c r="F3785" t="s">
        <v>16</v>
      </c>
      <c r="G3785">
        <v>26</v>
      </c>
      <c r="H3785">
        <v>8</v>
      </c>
      <c r="I3785">
        <v>109958</v>
      </c>
      <c r="J3785">
        <v>1</v>
      </c>
      <c r="K3785">
        <v>1</v>
      </c>
      <c r="L3785">
        <v>1</v>
      </c>
      <c r="M3785">
        <v>136592</v>
      </c>
      <c r="N3785">
        <v>1</v>
      </c>
      <c r="O3785" t="str">
        <f t="shared" si="356"/>
        <v>&lt;30</v>
      </c>
      <c r="P3785" t="str">
        <f t="shared" si="357"/>
        <v>Medium</v>
      </c>
      <c r="Q3785" t="str">
        <f t="shared" si="358"/>
        <v>Long-Term</v>
      </c>
      <c r="R3785" t="str">
        <f t="shared" si="359"/>
        <v>High Balance</v>
      </c>
      <c r="S3785" t="str">
        <f t="shared" si="360"/>
        <v>High Value</v>
      </c>
      <c r="T3785">
        <v>1</v>
      </c>
      <c r="U3785">
        <f t="shared" si="361"/>
        <v>109958</v>
      </c>
    </row>
    <row r="3786" spans="1:21" x14ac:dyDescent="0.25">
      <c r="A3786">
        <v>2025</v>
      </c>
      <c r="B3786">
        <v>15723169</v>
      </c>
      <c r="C3786" t="s">
        <v>847</v>
      </c>
      <c r="D3786">
        <v>640</v>
      </c>
      <c r="E3786" t="s">
        <v>15</v>
      </c>
      <c r="F3786" t="s">
        <v>16</v>
      </c>
      <c r="G3786">
        <v>31</v>
      </c>
      <c r="H3786">
        <v>9</v>
      </c>
      <c r="I3786">
        <v>138858</v>
      </c>
      <c r="J3786">
        <v>1</v>
      </c>
      <c r="K3786">
        <v>1</v>
      </c>
      <c r="L3786">
        <v>0</v>
      </c>
      <c r="M3786">
        <v>48641</v>
      </c>
      <c r="N3786">
        <v>0</v>
      </c>
      <c r="O3786" t="str">
        <f t="shared" si="356"/>
        <v>30-45</v>
      </c>
      <c r="P3786" t="str">
        <f t="shared" si="357"/>
        <v>Medium</v>
      </c>
      <c r="Q3786" t="str">
        <f t="shared" si="358"/>
        <v>Long-Term</v>
      </c>
      <c r="R3786" t="str">
        <f t="shared" si="359"/>
        <v>High Balance</v>
      </c>
      <c r="S3786" t="str">
        <f t="shared" si="360"/>
        <v>High Value</v>
      </c>
      <c r="T3786">
        <v>1</v>
      </c>
      <c r="U3786">
        <f t="shared" si="361"/>
        <v>0</v>
      </c>
    </row>
    <row r="3787" spans="1:21" x14ac:dyDescent="0.25">
      <c r="A3787">
        <v>2025</v>
      </c>
      <c r="B3787">
        <v>15803842</v>
      </c>
      <c r="C3787" t="s">
        <v>1642</v>
      </c>
      <c r="D3787">
        <v>752</v>
      </c>
      <c r="E3787" t="s">
        <v>26</v>
      </c>
      <c r="F3787" t="s">
        <v>16</v>
      </c>
      <c r="G3787">
        <v>45</v>
      </c>
      <c r="H3787">
        <v>3</v>
      </c>
      <c r="I3787">
        <v>105426</v>
      </c>
      <c r="J3787">
        <v>2</v>
      </c>
      <c r="K3787">
        <v>0</v>
      </c>
      <c r="L3787">
        <v>1</v>
      </c>
      <c r="M3787">
        <v>89773</v>
      </c>
      <c r="N3787">
        <v>0</v>
      </c>
      <c r="O3787" t="str">
        <f t="shared" si="356"/>
        <v>30-45</v>
      </c>
      <c r="P3787" t="str">
        <f t="shared" si="357"/>
        <v>High</v>
      </c>
      <c r="Q3787" t="str">
        <f t="shared" si="358"/>
        <v>New</v>
      </c>
      <c r="R3787" t="str">
        <f t="shared" si="359"/>
        <v>High Balance</v>
      </c>
      <c r="S3787" t="str">
        <f t="shared" si="360"/>
        <v>High Value</v>
      </c>
      <c r="T3787">
        <v>1</v>
      </c>
      <c r="U3787">
        <f t="shared" si="361"/>
        <v>0</v>
      </c>
    </row>
    <row r="3788" spans="1:21" x14ac:dyDescent="0.25">
      <c r="A3788">
        <v>2025</v>
      </c>
      <c r="B3788">
        <v>15728224</v>
      </c>
      <c r="C3788" t="s">
        <v>320</v>
      </c>
      <c r="D3788">
        <v>710</v>
      </c>
      <c r="E3788" t="s">
        <v>26</v>
      </c>
      <c r="F3788" t="s">
        <v>16</v>
      </c>
      <c r="G3788">
        <v>41</v>
      </c>
      <c r="H3788">
        <v>9</v>
      </c>
      <c r="I3788">
        <v>149156</v>
      </c>
      <c r="J3788">
        <v>2</v>
      </c>
      <c r="K3788">
        <v>1</v>
      </c>
      <c r="L3788">
        <v>0</v>
      </c>
      <c r="M3788">
        <v>42131</v>
      </c>
      <c r="N3788">
        <v>1</v>
      </c>
      <c r="O3788" t="str">
        <f t="shared" si="356"/>
        <v>30-45</v>
      </c>
      <c r="P3788" t="str">
        <f t="shared" si="357"/>
        <v>Medium</v>
      </c>
      <c r="Q3788" t="str">
        <f t="shared" si="358"/>
        <v>Long-Term</v>
      </c>
      <c r="R3788" t="str">
        <f t="shared" si="359"/>
        <v>High Balance</v>
      </c>
      <c r="S3788" t="str">
        <f t="shared" si="360"/>
        <v>High Value</v>
      </c>
      <c r="T3788">
        <v>1</v>
      </c>
      <c r="U3788">
        <f t="shared" si="361"/>
        <v>149156</v>
      </c>
    </row>
    <row r="3789" spans="1:21" x14ac:dyDescent="0.25">
      <c r="A3789">
        <v>2025</v>
      </c>
      <c r="B3789">
        <v>15644174</v>
      </c>
      <c r="C3789" t="s">
        <v>218</v>
      </c>
      <c r="D3789">
        <v>638</v>
      </c>
      <c r="E3789" t="s">
        <v>26</v>
      </c>
      <c r="F3789" t="s">
        <v>23</v>
      </c>
      <c r="G3789">
        <v>27</v>
      </c>
      <c r="H3789">
        <v>4</v>
      </c>
      <c r="I3789">
        <v>135096</v>
      </c>
      <c r="J3789">
        <v>1</v>
      </c>
      <c r="K3789">
        <v>1</v>
      </c>
      <c r="L3789">
        <v>1</v>
      </c>
      <c r="M3789">
        <v>186524</v>
      </c>
      <c r="N3789">
        <v>1</v>
      </c>
      <c r="O3789" t="str">
        <f t="shared" si="356"/>
        <v>&lt;30</v>
      </c>
      <c r="P3789" t="str">
        <f t="shared" si="357"/>
        <v>Medium</v>
      </c>
      <c r="Q3789" t="str">
        <f t="shared" si="358"/>
        <v>Mid-Term</v>
      </c>
      <c r="R3789" t="str">
        <f t="shared" si="359"/>
        <v>High Balance</v>
      </c>
      <c r="S3789" t="str">
        <f t="shared" si="360"/>
        <v>High Value</v>
      </c>
      <c r="T3789">
        <v>1</v>
      </c>
      <c r="U3789">
        <f t="shared" si="361"/>
        <v>135096</v>
      </c>
    </row>
    <row r="3790" spans="1:21" x14ac:dyDescent="0.25">
      <c r="A3790">
        <v>2025</v>
      </c>
      <c r="B3790">
        <v>15707110</v>
      </c>
      <c r="C3790" t="s">
        <v>76</v>
      </c>
      <c r="D3790">
        <v>660</v>
      </c>
      <c r="E3790" t="s">
        <v>26</v>
      </c>
      <c r="F3790" t="s">
        <v>23</v>
      </c>
      <c r="G3790">
        <v>28</v>
      </c>
      <c r="H3790">
        <v>2</v>
      </c>
      <c r="I3790">
        <v>170890</v>
      </c>
      <c r="J3790">
        <v>2</v>
      </c>
      <c r="K3790">
        <v>1</v>
      </c>
      <c r="L3790">
        <v>0</v>
      </c>
      <c r="M3790">
        <v>41759</v>
      </c>
      <c r="N3790">
        <v>0</v>
      </c>
      <c r="O3790" t="str">
        <f t="shared" si="356"/>
        <v>&lt;30</v>
      </c>
      <c r="P3790" t="str">
        <f t="shared" si="357"/>
        <v>Medium</v>
      </c>
      <c r="Q3790" t="str">
        <f t="shared" si="358"/>
        <v>New</v>
      </c>
      <c r="R3790" t="str">
        <f t="shared" si="359"/>
        <v>High Balance</v>
      </c>
      <c r="S3790" t="str">
        <f t="shared" si="360"/>
        <v>High Value</v>
      </c>
      <c r="T3790">
        <v>1</v>
      </c>
      <c r="U3790">
        <f t="shared" si="361"/>
        <v>0</v>
      </c>
    </row>
    <row r="3791" spans="1:21" x14ac:dyDescent="0.25">
      <c r="A3791">
        <v>2025</v>
      </c>
      <c r="B3791">
        <v>15765415</v>
      </c>
      <c r="C3791" t="s">
        <v>443</v>
      </c>
      <c r="D3791">
        <v>609</v>
      </c>
      <c r="E3791" t="s">
        <v>18</v>
      </c>
      <c r="F3791" t="s">
        <v>16</v>
      </c>
      <c r="G3791">
        <v>45</v>
      </c>
      <c r="H3791">
        <v>4</v>
      </c>
      <c r="I3791">
        <v>89122</v>
      </c>
      <c r="J3791">
        <v>1</v>
      </c>
      <c r="K3791">
        <v>1</v>
      </c>
      <c r="L3791">
        <v>1</v>
      </c>
      <c r="M3791">
        <v>199257</v>
      </c>
      <c r="N3791">
        <v>0</v>
      </c>
      <c r="O3791" t="str">
        <f t="shared" si="356"/>
        <v>30-45</v>
      </c>
      <c r="P3791" t="str">
        <f t="shared" si="357"/>
        <v>Medium</v>
      </c>
      <c r="Q3791" t="str">
        <f t="shared" si="358"/>
        <v>Mid-Term</v>
      </c>
      <c r="R3791" t="str">
        <f t="shared" si="359"/>
        <v>Low Balance</v>
      </c>
      <c r="S3791" t="str">
        <f t="shared" si="360"/>
        <v>Normal</v>
      </c>
      <c r="T3791">
        <v>1</v>
      </c>
      <c r="U3791">
        <f t="shared" si="361"/>
        <v>0</v>
      </c>
    </row>
    <row r="3792" spans="1:21" x14ac:dyDescent="0.25">
      <c r="A3792">
        <v>2025</v>
      </c>
      <c r="B3792">
        <v>15756751</v>
      </c>
      <c r="C3792" t="s">
        <v>987</v>
      </c>
      <c r="D3792">
        <v>596</v>
      </c>
      <c r="E3792" t="s">
        <v>18</v>
      </c>
      <c r="F3792" t="s">
        <v>16</v>
      </c>
      <c r="G3792">
        <v>54</v>
      </c>
      <c r="H3792">
        <v>0</v>
      </c>
      <c r="I3792">
        <v>78126</v>
      </c>
      <c r="J3792">
        <v>1</v>
      </c>
      <c r="K3792">
        <v>1</v>
      </c>
      <c r="L3792">
        <v>1</v>
      </c>
      <c r="M3792">
        <v>153483</v>
      </c>
      <c r="N3792">
        <v>1</v>
      </c>
      <c r="O3792" t="str">
        <f t="shared" si="356"/>
        <v>46-60</v>
      </c>
      <c r="P3792" t="str">
        <f t="shared" si="357"/>
        <v>Low</v>
      </c>
      <c r="Q3792" t="str">
        <f t="shared" si="358"/>
        <v>New</v>
      </c>
      <c r="R3792" t="str">
        <f t="shared" si="359"/>
        <v>Low Balance</v>
      </c>
      <c r="S3792" t="str">
        <f t="shared" si="360"/>
        <v>Normal</v>
      </c>
      <c r="T3792">
        <v>1</v>
      </c>
      <c r="U3792">
        <f t="shared" si="361"/>
        <v>78126</v>
      </c>
    </row>
    <row r="3793" spans="1:21" x14ac:dyDescent="0.25">
      <c r="A3793">
        <v>2025</v>
      </c>
      <c r="B3793">
        <v>15795151</v>
      </c>
      <c r="C3793" t="s">
        <v>1762</v>
      </c>
      <c r="D3793">
        <v>705</v>
      </c>
      <c r="E3793" t="s">
        <v>15</v>
      </c>
      <c r="F3793" t="s">
        <v>16</v>
      </c>
      <c r="G3793">
        <v>38</v>
      </c>
      <c r="H3793">
        <v>3</v>
      </c>
      <c r="I3793">
        <v>123894</v>
      </c>
      <c r="J3793">
        <v>1</v>
      </c>
      <c r="K3793">
        <v>1</v>
      </c>
      <c r="L3793">
        <v>0</v>
      </c>
      <c r="M3793">
        <v>21177</v>
      </c>
      <c r="N3793">
        <v>0</v>
      </c>
      <c r="O3793" t="str">
        <f t="shared" si="356"/>
        <v>30-45</v>
      </c>
      <c r="P3793" t="str">
        <f t="shared" si="357"/>
        <v>Medium</v>
      </c>
      <c r="Q3793" t="str">
        <f t="shared" si="358"/>
        <v>New</v>
      </c>
      <c r="R3793" t="str">
        <f t="shared" si="359"/>
        <v>High Balance</v>
      </c>
      <c r="S3793" t="str">
        <f t="shared" si="360"/>
        <v>High Value</v>
      </c>
      <c r="T3793">
        <v>1</v>
      </c>
      <c r="U3793">
        <f t="shared" si="361"/>
        <v>0</v>
      </c>
    </row>
    <row r="3794" spans="1:21" x14ac:dyDescent="0.25">
      <c r="A3794">
        <v>2025</v>
      </c>
      <c r="B3794">
        <v>15632859</v>
      </c>
      <c r="C3794" t="s">
        <v>927</v>
      </c>
      <c r="D3794">
        <v>444</v>
      </c>
      <c r="E3794" t="s">
        <v>15</v>
      </c>
      <c r="F3794" t="s">
        <v>23</v>
      </c>
      <c r="G3794">
        <v>36</v>
      </c>
      <c r="H3794">
        <v>7</v>
      </c>
      <c r="I3794">
        <v>0</v>
      </c>
      <c r="J3794">
        <v>2</v>
      </c>
      <c r="K3794">
        <v>0</v>
      </c>
      <c r="L3794">
        <v>1</v>
      </c>
      <c r="M3794">
        <v>138744</v>
      </c>
      <c r="N3794">
        <v>0</v>
      </c>
      <c r="O3794" t="str">
        <f t="shared" si="356"/>
        <v>30-45</v>
      </c>
      <c r="P3794" t="str">
        <f t="shared" si="357"/>
        <v>Low</v>
      </c>
      <c r="Q3794" t="str">
        <f t="shared" si="358"/>
        <v>Mid-Term</v>
      </c>
      <c r="R3794" t="str">
        <f t="shared" si="359"/>
        <v>Zero Balance</v>
      </c>
      <c r="S3794" t="str">
        <f t="shared" si="360"/>
        <v>Normal</v>
      </c>
      <c r="T3794">
        <v>1</v>
      </c>
      <c r="U3794">
        <f t="shared" si="361"/>
        <v>0</v>
      </c>
    </row>
    <row r="3795" spans="1:21" x14ac:dyDescent="0.25">
      <c r="A3795">
        <v>2025</v>
      </c>
      <c r="B3795">
        <v>15584037</v>
      </c>
      <c r="C3795" t="s">
        <v>631</v>
      </c>
      <c r="D3795">
        <v>727</v>
      </c>
      <c r="E3795" t="s">
        <v>26</v>
      </c>
      <c r="F3795" t="s">
        <v>23</v>
      </c>
      <c r="G3795">
        <v>58</v>
      </c>
      <c r="H3795">
        <v>5</v>
      </c>
      <c r="I3795">
        <v>106913</v>
      </c>
      <c r="J3795">
        <v>1</v>
      </c>
      <c r="K3795">
        <v>1</v>
      </c>
      <c r="L3795">
        <v>0</v>
      </c>
      <c r="M3795">
        <v>25881</v>
      </c>
      <c r="N3795">
        <v>1</v>
      </c>
      <c r="O3795" t="str">
        <f t="shared" si="356"/>
        <v>46-60</v>
      </c>
      <c r="P3795" t="str">
        <f t="shared" si="357"/>
        <v>Medium</v>
      </c>
      <c r="Q3795" t="str">
        <f t="shared" si="358"/>
        <v>Mid-Term</v>
      </c>
      <c r="R3795" t="str">
        <f t="shared" si="359"/>
        <v>High Balance</v>
      </c>
      <c r="S3795" t="str">
        <f t="shared" si="360"/>
        <v>High Value</v>
      </c>
      <c r="T3795">
        <v>1</v>
      </c>
      <c r="U3795">
        <f t="shared" si="361"/>
        <v>106913</v>
      </c>
    </row>
    <row r="3796" spans="1:21" x14ac:dyDescent="0.25">
      <c r="A3796">
        <v>2025</v>
      </c>
      <c r="B3796">
        <v>15621409</v>
      </c>
      <c r="C3796" t="s">
        <v>76</v>
      </c>
      <c r="D3796">
        <v>496</v>
      </c>
      <c r="E3796" t="s">
        <v>15</v>
      </c>
      <c r="F3796" t="s">
        <v>23</v>
      </c>
      <c r="G3796">
        <v>32</v>
      </c>
      <c r="H3796">
        <v>4</v>
      </c>
      <c r="I3796">
        <v>127846</v>
      </c>
      <c r="J3796">
        <v>1</v>
      </c>
      <c r="K3796">
        <v>1</v>
      </c>
      <c r="L3796">
        <v>0</v>
      </c>
      <c r="M3796">
        <v>66469</v>
      </c>
      <c r="N3796">
        <v>0</v>
      </c>
      <c r="O3796" t="str">
        <f t="shared" si="356"/>
        <v>30-45</v>
      </c>
      <c r="P3796" t="str">
        <f t="shared" si="357"/>
        <v>Low</v>
      </c>
      <c r="Q3796" t="str">
        <f t="shared" si="358"/>
        <v>Mid-Term</v>
      </c>
      <c r="R3796" t="str">
        <f t="shared" si="359"/>
        <v>High Balance</v>
      </c>
      <c r="S3796" t="str">
        <f t="shared" si="360"/>
        <v>High Value</v>
      </c>
      <c r="T3796">
        <v>1</v>
      </c>
      <c r="U3796">
        <f t="shared" si="361"/>
        <v>0</v>
      </c>
    </row>
    <row r="3797" spans="1:21" x14ac:dyDescent="0.25">
      <c r="A3797">
        <v>2025</v>
      </c>
      <c r="B3797">
        <v>15581102</v>
      </c>
      <c r="C3797" t="s">
        <v>676</v>
      </c>
      <c r="D3797">
        <v>554</v>
      </c>
      <c r="E3797" t="s">
        <v>15</v>
      </c>
      <c r="F3797" t="s">
        <v>16</v>
      </c>
      <c r="G3797">
        <v>22</v>
      </c>
      <c r="H3797">
        <v>8</v>
      </c>
      <c r="I3797">
        <v>0</v>
      </c>
      <c r="J3797">
        <v>2</v>
      </c>
      <c r="K3797">
        <v>0</v>
      </c>
      <c r="L3797">
        <v>1</v>
      </c>
      <c r="M3797">
        <v>142671</v>
      </c>
      <c r="N3797">
        <v>0</v>
      </c>
      <c r="O3797" t="str">
        <f t="shared" si="356"/>
        <v>&lt;30</v>
      </c>
      <c r="P3797" t="str">
        <f t="shared" si="357"/>
        <v>Low</v>
      </c>
      <c r="Q3797" t="str">
        <f t="shared" si="358"/>
        <v>Long-Term</v>
      </c>
      <c r="R3797" t="str">
        <f t="shared" si="359"/>
        <v>Zero Balance</v>
      </c>
      <c r="S3797" t="str">
        <f t="shared" si="360"/>
        <v>Normal</v>
      </c>
      <c r="T3797">
        <v>1</v>
      </c>
      <c r="U3797">
        <f t="shared" si="361"/>
        <v>0</v>
      </c>
    </row>
    <row r="3798" spans="1:21" x14ac:dyDescent="0.25">
      <c r="A3798">
        <v>2025</v>
      </c>
      <c r="B3798">
        <v>15578096</v>
      </c>
      <c r="C3798" t="s">
        <v>282</v>
      </c>
      <c r="D3798">
        <v>537</v>
      </c>
      <c r="E3798" t="s">
        <v>15</v>
      </c>
      <c r="F3798" t="s">
        <v>23</v>
      </c>
      <c r="G3798">
        <v>26</v>
      </c>
      <c r="H3798">
        <v>7</v>
      </c>
      <c r="I3798">
        <v>106398</v>
      </c>
      <c r="J3798">
        <v>1</v>
      </c>
      <c r="K3798">
        <v>0</v>
      </c>
      <c r="L3798">
        <v>0</v>
      </c>
      <c r="M3798">
        <v>103563</v>
      </c>
      <c r="N3798">
        <v>0</v>
      </c>
      <c r="O3798" t="str">
        <f t="shared" si="356"/>
        <v>&lt;30</v>
      </c>
      <c r="P3798" t="str">
        <f t="shared" si="357"/>
        <v>Low</v>
      </c>
      <c r="Q3798" t="str">
        <f t="shared" si="358"/>
        <v>Mid-Term</v>
      </c>
      <c r="R3798" t="str">
        <f t="shared" si="359"/>
        <v>High Balance</v>
      </c>
      <c r="S3798" t="str">
        <f t="shared" si="360"/>
        <v>High Value</v>
      </c>
      <c r="T3798">
        <v>1</v>
      </c>
      <c r="U3798">
        <f t="shared" si="361"/>
        <v>0</v>
      </c>
    </row>
    <row r="3799" spans="1:21" x14ac:dyDescent="0.25">
      <c r="A3799">
        <v>2025</v>
      </c>
      <c r="B3799">
        <v>15669887</v>
      </c>
      <c r="C3799" t="s">
        <v>1763</v>
      </c>
      <c r="D3799">
        <v>839</v>
      </c>
      <c r="E3799" t="s">
        <v>15</v>
      </c>
      <c r="F3799" t="s">
        <v>16</v>
      </c>
      <c r="G3799">
        <v>51</v>
      </c>
      <c r="H3799">
        <v>3</v>
      </c>
      <c r="I3799">
        <v>0</v>
      </c>
      <c r="J3799">
        <v>1</v>
      </c>
      <c r="K3799">
        <v>1</v>
      </c>
      <c r="L3799">
        <v>1</v>
      </c>
      <c r="M3799">
        <v>69101</v>
      </c>
      <c r="N3799">
        <v>1</v>
      </c>
      <c r="O3799" t="str">
        <f t="shared" si="356"/>
        <v>46-60</v>
      </c>
      <c r="P3799" t="str">
        <f t="shared" si="357"/>
        <v>High</v>
      </c>
      <c r="Q3799" t="str">
        <f t="shared" si="358"/>
        <v>New</v>
      </c>
      <c r="R3799" t="str">
        <f t="shared" si="359"/>
        <v>Zero Balance</v>
      </c>
      <c r="S3799" t="str">
        <f t="shared" si="360"/>
        <v>Normal</v>
      </c>
      <c r="T3799">
        <v>1</v>
      </c>
      <c r="U3799">
        <f t="shared" si="361"/>
        <v>0</v>
      </c>
    </row>
    <row r="3800" spans="1:21" x14ac:dyDescent="0.25">
      <c r="A3800">
        <v>2025</v>
      </c>
      <c r="B3800">
        <v>15621834</v>
      </c>
      <c r="C3800" t="s">
        <v>1764</v>
      </c>
      <c r="D3800">
        <v>700</v>
      </c>
      <c r="E3800" t="s">
        <v>18</v>
      </c>
      <c r="F3800" t="s">
        <v>16</v>
      </c>
      <c r="G3800">
        <v>43</v>
      </c>
      <c r="H3800">
        <v>0</v>
      </c>
      <c r="I3800">
        <v>0</v>
      </c>
      <c r="J3800">
        <v>2</v>
      </c>
      <c r="K3800">
        <v>1</v>
      </c>
      <c r="L3800">
        <v>0</v>
      </c>
      <c r="M3800">
        <v>59475</v>
      </c>
      <c r="N3800">
        <v>0</v>
      </c>
      <c r="O3800" t="str">
        <f t="shared" si="356"/>
        <v>30-45</v>
      </c>
      <c r="P3800" t="str">
        <f t="shared" si="357"/>
        <v>Medium</v>
      </c>
      <c r="Q3800" t="str">
        <f t="shared" si="358"/>
        <v>New</v>
      </c>
      <c r="R3800" t="str">
        <f t="shared" si="359"/>
        <v>Zero Balance</v>
      </c>
      <c r="S3800" t="str">
        <f t="shared" si="360"/>
        <v>Normal</v>
      </c>
      <c r="T3800">
        <v>1</v>
      </c>
      <c r="U3800">
        <f t="shared" si="361"/>
        <v>0</v>
      </c>
    </row>
    <row r="3801" spans="1:21" x14ac:dyDescent="0.25">
      <c r="A3801">
        <v>2025</v>
      </c>
      <c r="B3801">
        <v>15655341</v>
      </c>
      <c r="C3801" t="s">
        <v>576</v>
      </c>
      <c r="D3801">
        <v>458</v>
      </c>
      <c r="E3801" t="s">
        <v>18</v>
      </c>
      <c r="F3801" t="s">
        <v>16</v>
      </c>
      <c r="G3801">
        <v>35</v>
      </c>
      <c r="H3801">
        <v>5</v>
      </c>
      <c r="I3801">
        <v>166492</v>
      </c>
      <c r="J3801">
        <v>1</v>
      </c>
      <c r="K3801">
        <v>1</v>
      </c>
      <c r="L3801">
        <v>0</v>
      </c>
      <c r="M3801">
        <v>135288</v>
      </c>
      <c r="N3801">
        <v>0</v>
      </c>
      <c r="O3801" t="str">
        <f t="shared" si="356"/>
        <v>30-45</v>
      </c>
      <c r="P3801" t="str">
        <f t="shared" si="357"/>
        <v>Low</v>
      </c>
      <c r="Q3801" t="str">
        <f t="shared" si="358"/>
        <v>Mid-Term</v>
      </c>
      <c r="R3801" t="str">
        <f t="shared" si="359"/>
        <v>High Balance</v>
      </c>
      <c r="S3801" t="str">
        <f t="shared" si="360"/>
        <v>High Value</v>
      </c>
      <c r="T3801">
        <v>1</v>
      </c>
      <c r="U3801">
        <f t="shared" si="361"/>
        <v>0</v>
      </c>
    </row>
    <row r="3802" spans="1:21" x14ac:dyDescent="0.25">
      <c r="A3802">
        <v>2025</v>
      </c>
      <c r="B3802">
        <v>15685314</v>
      </c>
      <c r="C3802" t="s">
        <v>867</v>
      </c>
      <c r="D3802">
        <v>850</v>
      </c>
      <c r="E3802" t="s">
        <v>15</v>
      </c>
      <c r="F3802" t="s">
        <v>16</v>
      </c>
      <c r="G3802">
        <v>28</v>
      </c>
      <c r="H3802">
        <v>2</v>
      </c>
      <c r="I3802">
        <v>0</v>
      </c>
      <c r="J3802">
        <v>2</v>
      </c>
      <c r="K3802">
        <v>1</v>
      </c>
      <c r="L3802">
        <v>1</v>
      </c>
      <c r="M3802">
        <v>38774</v>
      </c>
      <c r="N3802">
        <v>0</v>
      </c>
      <c r="O3802" t="str">
        <f t="shared" si="356"/>
        <v>&lt;30</v>
      </c>
      <c r="P3802" t="str">
        <f t="shared" si="357"/>
        <v>High</v>
      </c>
      <c r="Q3802" t="str">
        <f t="shared" si="358"/>
        <v>New</v>
      </c>
      <c r="R3802" t="str">
        <f t="shared" si="359"/>
        <v>Zero Balance</v>
      </c>
      <c r="S3802" t="str">
        <f t="shared" si="360"/>
        <v>Normal</v>
      </c>
      <c r="T3802">
        <v>1</v>
      </c>
      <c r="U3802">
        <f t="shared" si="361"/>
        <v>0</v>
      </c>
    </row>
    <row r="3803" spans="1:21" x14ac:dyDescent="0.25">
      <c r="A3803">
        <v>2025</v>
      </c>
      <c r="B3803">
        <v>15653997</v>
      </c>
      <c r="C3803" t="s">
        <v>1765</v>
      </c>
      <c r="D3803">
        <v>699</v>
      </c>
      <c r="E3803" t="s">
        <v>18</v>
      </c>
      <c r="F3803" t="s">
        <v>23</v>
      </c>
      <c r="G3803">
        <v>31</v>
      </c>
      <c r="H3803">
        <v>6</v>
      </c>
      <c r="I3803">
        <v>114494</v>
      </c>
      <c r="J3803">
        <v>1</v>
      </c>
      <c r="K3803">
        <v>0</v>
      </c>
      <c r="L3803">
        <v>0</v>
      </c>
      <c r="M3803">
        <v>138396</v>
      </c>
      <c r="N3803">
        <v>0</v>
      </c>
      <c r="O3803" t="str">
        <f t="shared" si="356"/>
        <v>30-45</v>
      </c>
      <c r="P3803" t="str">
        <f t="shared" si="357"/>
        <v>Medium</v>
      </c>
      <c r="Q3803" t="str">
        <f t="shared" si="358"/>
        <v>Mid-Term</v>
      </c>
      <c r="R3803" t="str">
        <f t="shared" si="359"/>
        <v>High Balance</v>
      </c>
      <c r="S3803" t="str">
        <f t="shared" si="360"/>
        <v>High Value</v>
      </c>
      <c r="T3803">
        <v>1</v>
      </c>
      <c r="U3803">
        <f t="shared" si="361"/>
        <v>0</v>
      </c>
    </row>
    <row r="3804" spans="1:21" x14ac:dyDescent="0.25">
      <c r="A3804">
        <v>2025</v>
      </c>
      <c r="B3804">
        <v>15629551</v>
      </c>
      <c r="C3804" t="s">
        <v>228</v>
      </c>
      <c r="D3804">
        <v>615</v>
      </c>
      <c r="E3804" t="s">
        <v>26</v>
      </c>
      <c r="F3804" t="s">
        <v>16</v>
      </c>
      <c r="G3804">
        <v>44</v>
      </c>
      <c r="H3804">
        <v>9</v>
      </c>
      <c r="I3804">
        <v>126105</v>
      </c>
      <c r="J3804">
        <v>2</v>
      </c>
      <c r="K3804">
        <v>0</v>
      </c>
      <c r="L3804">
        <v>1</v>
      </c>
      <c r="M3804">
        <v>110718</v>
      </c>
      <c r="N3804">
        <v>0</v>
      </c>
      <c r="O3804" t="str">
        <f t="shared" si="356"/>
        <v>30-45</v>
      </c>
      <c r="P3804" t="str">
        <f t="shared" si="357"/>
        <v>Medium</v>
      </c>
      <c r="Q3804" t="str">
        <f t="shared" si="358"/>
        <v>Long-Term</v>
      </c>
      <c r="R3804" t="str">
        <f t="shared" si="359"/>
        <v>High Balance</v>
      </c>
      <c r="S3804" t="str">
        <f t="shared" si="360"/>
        <v>High Value</v>
      </c>
      <c r="T3804">
        <v>1</v>
      </c>
      <c r="U3804">
        <f t="shared" si="361"/>
        <v>0</v>
      </c>
    </row>
    <row r="3805" spans="1:21" x14ac:dyDescent="0.25">
      <c r="A3805">
        <v>2025</v>
      </c>
      <c r="B3805">
        <v>15651264</v>
      </c>
      <c r="C3805" t="s">
        <v>1189</v>
      </c>
      <c r="D3805">
        <v>850</v>
      </c>
      <c r="E3805" t="s">
        <v>26</v>
      </c>
      <c r="F3805" t="s">
        <v>23</v>
      </c>
      <c r="G3805">
        <v>51</v>
      </c>
      <c r="H3805">
        <v>4</v>
      </c>
      <c r="I3805">
        <v>124426</v>
      </c>
      <c r="J3805">
        <v>1</v>
      </c>
      <c r="K3805">
        <v>0</v>
      </c>
      <c r="L3805">
        <v>0</v>
      </c>
      <c r="M3805">
        <v>118545</v>
      </c>
      <c r="N3805">
        <v>1</v>
      </c>
      <c r="O3805" t="str">
        <f t="shared" si="356"/>
        <v>46-60</v>
      </c>
      <c r="P3805" t="str">
        <f t="shared" si="357"/>
        <v>High</v>
      </c>
      <c r="Q3805" t="str">
        <f t="shared" si="358"/>
        <v>Mid-Term</v>
      </c>
      <c r="R3805" t="str">
        <f t="shared" si="359"/>
        <v>High Balance</v>
      </c>
      <c r="S3805" t="str">
        <f t="shared" si="360"/>
        <v>High Value</v>
      </c>
      <c r="T3805">
        <v>1</v>
      </c>
      <c r="U3805">
        <f t="shared" si="361"/>
        <v>124426</v>
      </c>
    </row>
    <row r="3806" spans="1:21" x14ac:dyDescent="0.25">
      <c r="A3806">
        <v>2025</v>
      </c>
      <c r="B3806">
        <v>15760825</v>
      </c>
      <c r="C3806" t="s">
        <v>645</v>
      </c>
      <c r="D3806">
        <v>604</v>
      </c>
      <c r="E3806" t="s">
        <v>15</v>
      </c>
      <c r="F3806" t="s">
        <v>16</v>
      </c>
      <c r="G3806">
        <v>40</v>
      </c>
      <c r="H3806">
        <v>1</v>
      </c>
      <c r="I3806">
        <v>0</v>
      </c>
      <c r="J3806">
        <v>2</v>
      </c>
      <c r="K3806">
        <v>1</v>
      </c>
      <c r="L3806">
        <v>0</v>
      </c>
      <c r="M3806">
        <v>123207</v>
      </c>
      <c r="N3806">
        <v>0</v>
      </c>
      <c r="O3806" t="str">
        <f t="shared" si="356"/>
        <v>30-45</v>
      </c>
      <c r="P3806" t="str">
        <f t="shared" si="357"/>
        <v>Medium</v>
      </c>
      <c r="Q3806" t="str">
        <f t="shared" si="358"/>
        <v>New</v>
      </c>
      <c r="R3806" t="str">
        <f t="shared" si="359"/>
        <v>Zero Balance</v>
      </c>
      <c r="S3806" t="str">
        <f t="shared" si="360"/>
        <v>Normal</v>
      </c>
      <c r="T3806">
        <v>1</v>
      </c>
      <c r="U3806">
        <f t="shared" si="361"/>
        <v>0</v>
      </c>
    </row>
    <row r="3807" spans="1:21" x14ac:dyDescent="0.25">
      <c r="A3807">
        <v>2025</v>
      </c>
      <c r="B3807">
        <v>15597394</v>
      </c>
      <c r="C3807" t="s">
        <v>1094</v>
      </c>
      <c r="D3807">
        <v>668</v>
      </c>
      <c r="E3807" t="s">
        <v>18</v>
      </c>
      <c r="F3807" t="s">
        <v>23</v>
      </c>
      <c r="G3807">
        <v>34</v>
      </c>
      <c r="H3807">
        <v>0</v>
      </c>
      <c r="I3807">
        <v>0</v>
      </c>
      <c r="J3807">
        <v>1</v>
      </c>
      <c r="K3807">
        <v>0</v>
      </c>
      <c r="L3807">
        <v>0</v>
      </c>
      <c r="M3807">
        <v>99985</v>
      </c>
      <c r="N3807">
        <v>0</v>
      </c>
      <c r="O3807" t="str">
        <f t="shared" si="356"/>
        <v>30-45</v>
      </c>
      <c r="P3807" t="str">
        <f t="shared" si="357"/>
        <v>Medium</v>
      </c>
      <c r="Q3807" t="str">
        <f t="shared" si="358"/>
        <v>New</v>
      </c>
      <c r="R3807" t="str">
        <f t="shared" si="359"/>
        <v>Zero Balance</v>
      </c>
      <c r="S3807" t="str">
        <f t="shared" si="360"/>
        <v>Normal</v>
      </c>
      <c r="T3807">
        <v>1</v>
      </c>
      <c r="U3807">
        <f t="shared" si="361"/>
        <v>0</v>
      </c>
    </row>
    <row r="3808" spans="1:21" x14ac:dyDescent="0.25">
      <c r="A3808">
        <v>2025</v>
      </c>
      <c r="B3808">
        <v>15740383</v>
      </c>
      <c r="C3808" t="s">
        <v>1766</v>
      </c>
      <c r="D3808">
        <v>594</v>
      </c>
      <c r="E3808" t="s">
        <v>18</v>
      </c>
      <c r="F3808" t="s">
        <v>16</v>
      </c>
      <c r="G3808">
        <v>38</v>
      </c>
      <c r="H3808">
        <v>10</v>
      </c>
      <c r="I3808">
        <v>0</v>
      </c>
      <c r="J3808">
        <v>2</v>
      </c>
      <c r="K3808">
        <v>1</v>
      </c>
      <c r="L3808">
        <v>0</v>
      </c>
      <c r="M3808">
        <v>58333</v>
      </c>
      <c r="N3808">
        <v>0</v>
      </c>
      <c r="O3808" t="str">
        <f t="shared" si="356"/>
        <v>30-45</v>
      </c>
      <c r="P3808" t="str">
        <f t="shared" si="357"/>
        <v>Low</v>
      </c>
      <c r="Q3808" t="str">
        <f t="shared" si="358"/>
        <v>Long-Term</v>
      </c>
      <c r="R3808" t="str">
        <f t="shared" si="359"/>
        <v>Zero Balance</v>
      </c>
      <c r="S3808" t="str">
        <f t="shared" si="360"/>
        <v>Normal</v>
      </c>
      <c r="T3808">
        <v>1</v>
      </c>
      <c r="U3808">
        <f t="shared" si="361"/>
        <v>0</v>
      </c>
    </row>
    <row r="3809" spans="1:21" x14ac:dyDescent="0.25">
      <c r="A3809">
        <v>2025</v>
      </c>
      <c r="B3809">
        <v>15670562</v>
      </c>
      <c r="C3809" t="s">
        <v>1767</v>
      </c>
      <c r="D3809">
        <v>470</v>
      </c>
      <c r="E3809" t="s">
        <v>15</v>
      </c>
      <c r="F3809" t="s">
        <v>23</v>
      </c>
      <c r="G3809">
        <v>30</v>
      </c>
      <c r="H3809">
        <v>3</v>
      </c>
      <c r="I3809">
        <v>101141</v>
      </c>
      <c r="J3809">
        <v>1</v>
      </c>
      <c r="K3809">
        <v>1</v>
      </c>
      <c r="L3809">
        <v>1</v>
      </c>
      <c r="M3809">
        <v>50907</v>
      </c>
      <c r="N3809">
        <v>0</v>
      </c>
      <c r="O3809" t="str">
        <f t="shared" si="356"/>
        <v>30-45</v>
      </c>
      <c r="P3809" t="str">
        <f t="shared" si="357"/>
        <v>Low</v>
      </c>
      <c r="Q3809" t="str">
        <f t="shared" si="358"/>
        <v>New</v>
      </c>
      <c r="R3809" t="str">
        <f t="shared" si="359"/>
        <v>High Balance</v>
      </c>
      <c r="S3809" t="str">
        <f t="shared" si="360"/>
        <v>High Value</v>
      </c>
      <c r="T3809">
        <v>1</v>
      </c>
      <c r="U3809">
        <f t="shared" si="361"/>
        <v>0</v>
      </c>
    </row>
    <row r="3810" spans="1:21" x14ac:dyDescent="0.25">
      <c r="A3810">
        <v>2025</v>
      </c>
      <c r="B3810">
        <v>15698117</v>
      </c>
      <c r="C3810" t="s">
        <v>1768</v>
      </c>
      <c r="D3810">
        <v>701</v>
      </c>
      <c r="E3810" t="s">
        <v>26</v>
      </c>
      <c r="F3810" t="s">
        <v>23</v>
      </c>
      <c r="G3810">
        <v>41</v>
      </c>
      <c r="H3810">
        <v>0</v>
      </c>
      <c r="I3810">
        <v>150845</v>
      </c>
      <c r="J3810">
        <v>1</v>
      </c>
      <c r="K3810">
        <v>0</v>
      </c>
      <c r="L3810">
        <v>1</v>
      </c>
      <c r="M3810">
        <v>127623</v>
      </c>
      <c r="N3810">
        <v>0</v>
      </c>
      <c r="O3810" t="str">
        <f t="shared" si="356"/>
        <v>30-45</v>
      </c>
      <c r="P3810" t="str">
        <f t="shared" si="357"/>
        <v>Medium</v>
      </c>
      <c r="Q3810" t="str">
        <f t="shared" si="358"/>
        <v>New</v>
      </c>
      <c r="R3810" t="str">
        <f t="shared" si="359"/>
        <v>High Balance</v>
      </c>
      <c r="S3810" t="str">
        <f t="shared" si="360"/>
        <v>High Value</v>
      </c>
      <c r="T3810">
        <v>1</v>
      </c>
      <c r="U3810">
        <f t="shared" si="361"/>
        <v>0</v>
      </c>
    </row>
    <row r="3811" spans="1:21" x14ac:dyDescent="0.25">
      <c r="A3811">
        <v>2025</v>
      </c>
      <c r="B3811">
        <v>15694805</v>
      </c>
      <c r="C3811" t="s">
        <v>223</v>
      </c>
      <c r="D3811">
        <v>664</v>
      </c>
      <c r="E3811" t="s">
        <v>18</v>
      </c>
      <c r="F3811" t="s">
        <v>23</v>
      </c>
      <c r="G3811">
        <v>35</v>
      </c>
      <c r="H3811">
        <v>1</v>
      </c>
      <c r="I3811">
        <v>115024</v>
      </c>
      <c r="J3811">
        <v>1</v>
      </c>
      <c r="K3811">
        <v>0</v>
      </c>
      <c r="L3811">
        <v>1</v>
      </c>
      <c r="M3811">
        <v>169666</v>
      </c>
      <c r="N3811">
        <v>0</v>
      </c>
      <c r="O3811" t="str">
        <f t="shared" si="356"/>
        <v>30-45</v>
      </c>
      <c r="P3811" t="str">
        <f t="shared" si="357"/>
        <v>Medium</v>
      </c>
      <c r="Q3811" t="str">
        <f t="shared" si="358"/>
        <v>New</v>
      </c>
      <c r="R3811" t="str">
        <f t="shared" si="359"/>
        <v>High Balance</v>
      </c>
      <c r="S3811" t="str">
        <f t="shared" si="360"/>
        <v>High Value</v>
      </c>
      <c r="T3811">
        <v>1</v>
      </c>
      <c r="U3811">
        <f t="shared" si="361"/>
        <v>0</v>
      </c>
    </row>
    <row r="3812" spans="1:21" x14ac:dyDescent="0.25">
      <c r="A3812">
        <v>2025</v>
      </c>
      <c r="B3812">
        <v>15746802</v>
      </c>
      <c r="C3812" t="s">
        <v>19</v>
      </c>
      <c r="D3812">
        <v>477</v>
      </c>
      <c r="E3812" t="s">
        <v>15</v>
      </c>
      <c r="F3812" t="s">
        <v>16</v>
      </c>
      <c r="G3812">
        <v>30</v>
      </c>
      <c r="H3812">
        <v>6</v>
      </c>
      <c r="I3812">
        <v>131286</v>
      </c>
      <c r="J3812">
        <v>1</v>
      </c>
      <c r="K3812">
        <v>1</v>
      </c>
      <c r="L3812">
        <v>0</v>
      </c>
      <c r="M3812">
        <v>194144</v>
      </c>
      <c r="N3812">
        <v>0</v>
      </c>
      <c r="O3812" t="str">
        <f t="shared" si="356"/>
        <v>30-45</v>
      </c>
      <c r="P3812" t="str">
        <f t="shared" si="357"/>
        <v>Low</v>
      </c>
      <c r="Q3812" t="str">
        <f t="shared" si="358"/>
        <v>Mid-Term</v>
      </c>
      <c r="R3812" t="str">
        <f t="shared" si="359"/>
        <v>High Balance</v>
      </c>
      <c r="S3812" t="str">
        <f t="shared" si="360"/>
        <v>High Value</v>
      </c>
      <c r="T3812">
        <v>1</v>
      </c>
      <c r="U3812">
        <f t="shared" si="361"/>
        <v>0</v>
      </c>
    </row>
    <row r="3813" spans="1:21" x14ac:dyDescent="0.25">
      <c r="A3813">
        <v>2025</v>
      </c>
      <c r="B3813">
        <v>15589428</v>
      </c>
      <c r="C3813" t="s">
        <v>1700</v>
      </c>
      <c r="D3813">
        <v>756</v>
      </c>
      <c r="E3813" t="s">
        <v>15</v>
      </c>
      <c r="F3813" t="s">
        <v>16</v>
      </c>
      <c r="G3813">
        <v>42</v>
      </c>
      <c r="H3813">
        <v>9</v>
      </c>
      <c r="I3813">
        <v>0</v>
      </c>
      <c r="J3813">
        <v>2</v>
      </c>
      <c r="K3813">
        <v>1</v>
      </c>
      <c r="L3813">
        <v>0</v>
      </c>
      <c r="M3813">
        <v>35673</v>
      </c>
      <c r="N3813">
        <v>0</v>
      </c>
      <c r="O3813" t="str">
        <f t="shared" si="356"/>
        <v>30-45</v>
      </c>
      <c r="P3813" t="str">
        <f t="shared" si="357"/>
        <v>High</v>
      </c>
      <c r="Q3813" t="str">
        <f t="shared" si="358"/>
        <v>Long-Term</v>
      </c>
      <c r="R3813" t="str">
        <f t="shared" si="359"/>
        <v>Zero Balance</v>
      </c>
      <c r="S3813" t="str">
        <f t="shared" si="360"/>
        <v>Normal</v>
      </c>
      <c r="T3813">
        <v>1</v>
      </c>
      <c r="U3813">
        <f t="shared" si="361"/>
        <v>0</v>
      </c>
    </row>
    <row r="3814" spans="1:21" x14ac:dyDescent="0.25">
      <c r="A3814">
        <v>2025</v>
      </c>
      <c r="B3814">
        <v>15790267</v>
      </c>
      <c r="C3814" t="s">
        <v>612</v>
      </c>
      <c r="D3814">
        <v>625</v>
      </c>
      <c r="E3814" t="s">
        <v>15</v>
      </c>
      <c r="F3814" t="s">
        <v>16</v>
      </c>
      <c r="G3814">
        <v>40</v>
      </c>
      <c r="H3814">
        <v>7</v>
      </c>
      <c r="I3814">
        <v>141268</v>
      </c>
      <c r="J3814">
        <v>1</v>
      </c>
      <c r="K3814">
        <v>0</v>
      </c>
      <c r="L3814">
        <v>1</v>
      </c>
      <c r="M3814">
        <v>177397</v>
      </c>
      <c r="N3814">
        <v>0</v>
      </c>
      <c r="O3814" t="str">
        <f t="shared" si="356"/>
        <v>30-45</v>
      </c>
      <c r="P3814" t="str">
        <f t="shared" si="357"/>
        <v>Medium</v>
      </c>
      <c r="Q3814" t="str">
        <f t="shared" si="358"/>
        <v>Mid-Term</v>
      </c>
      <c r="R3814" t="str">
        <f t="shared" si="359"/>
        <v>High Balance</v>
      </c>
      <c r="S3814" t="str">
        <f t="shared" si="360"/>
        <v>High Value</v>
      </c>
      <c r="T3814">
        <v>1</v>
      </c>
      <c r="U3814">
        <f t="shared" si="361"/>
        <v>0</v>
      </c>
    </row>
    <row r="3815" spans="1:21" x14ac:dyDescent="0.25">
      <c r="A3815">
        <v>2025</v>
      </c>
      <c r="B3815">
        <v>15665402</v>
      </c>
      <c r="C3815" t="s">
        <v>956</v>
      </c>
      <c r="D3815">
        <v>703</v>
      </c>
      <c r="E3815" t="s">
        <v>18</v>
      </c>
      <c r="F3815" t="s">
        <v>23</v>
      </c>
      <c r="G3815">
        <v>73</v>
      </c>
      <c r="H3815">
        <v>5</v>
      </c>
      <c r="I3815">
        <v>137762</v>
      </c>
      <c r="J3815">
        <v>1</v>
      </c>
      <c r="K3815">
        <v>1</v>
      </c>
      <c r="L3815">
        <v>1</v>
      </c>
      <c r="M3815">
        <v>159677</v>
      </c>
      <c r="N3815">
        <v>0</v>
      </c>
      <c r="O3815" t="str">
        <f t="shared" si="356"/>
        <v>60+</v>
      </c>
      <c r="P3815" t="str">
        <f t="shared" si="357"/>
        <v>Medium</v>
      </c>
      <c r="Q3815" t="str">
        <f t="shared" si="358"/>
        <v>Mid-Term</v>
      </c>
      <c r="R3815" t="str">
        <f t="shared" si="359"/>
        <v>High Balance</v>
      </c>
      <c r="S3815" t="str">
        <f t="shared" si="360"/>
        <v>High Value</v>
      </c>
      <c r="T3815">
        <v>1</v>
      </c>
      <c r="U3815">
        <f t="shared" si="361"/>
        <v>0</v>
      </c>
    </row>
    <row r="3816" spans="1:21" x14ac:dyDescent="0.25">
      <c r="A3816">
        <v>2025</v>
      </c>
      <c r="B3816">
        <v>15642093</v>
      </c>
      <c r="C3816" t="s">
        <v>141</v>
      </c>
      <c r="D3816">
        <v>646</v>
      </c>
      <c r="E3816" t="s">
        <v>15</v>
      </c>
      <c r="F3816" t="s">
        <v>23</v>
      </c>
      <c r="G3816">
        <v>30</v>
      </c>
      <c r="H3816">
        <v>7</v>
      </c>
      <c r="I3816">
        <v>0</v>
      </c>
      <c r="J3816">
        <v>2</v>
      </c>
      <c r="K3816">
        <v>1</v>
      </c>
      <c r="L3816">
        <v>0</v>
      </c>
      <c r="M3816">
        <v>153567</v>
      </c>
      <c r="N3816">
        <v>0</v>
      </c>
      <c r="O3816" t="str">
        <f t="shared" si="356"/>
        <v>30-45</v>
      </c>
      <c r="P3816" t="str">
        <f t="shared" si="357"/>
        <v>Medium</v>
      </c>
      <c r="Q3816" t="str">
        <f t="shared" si="358"/>
        <v>Mid-Term</v>
      </c>
      <c r="R3816" t="str">
        <f t="shared" si="359"/>
        <v>Zero Balance</v>
      </c>
      <c r="S3816" t="str">
        <f t="shared" si="360"/>
        <v>Normal</v>
      </c>
      <c r="T3816">
        <v>1</v>
      </c>
      <c r="U3816">
        <f t="shared" si="361"/>
        <v>0</v>
      </c>
    </row>
    <row r="3817" spans="1:21" x14ac:dyDescent="0.25">
      <c r="A3817">
        <v>2025</v>
      </c>
      <c r="B3817">
        <v>15666181</v>
      </c>
      <c r="C3817" t="s">
        <v>1769</v>
      </c>
      <c r="D3817">
        <v>650</v>
      </c>
      <c r="E3817" t="s">
        <v>15</v>
      </c>
      <c r="F3817" t="s">
        <v>23</v>
      </c>
      <c r="G3817">
        <v>33</v>
      </c>
      <c r="H3817">
        <v>0</v>
      </c>
      <c r="I3817">
        <v>98065</v>
      </c>
      <c r="J3817">
        <v>1</v>
      </c>
      <c r="K3817">
        <v>1</v>
      </c>
      <c r="L3817">
        <v>0</v>
      </c>
      <c r="M3817">
        <v>52412</v>
      </c>
      <c r="N3817">
        <v>0</v>
      </c>
      <c r="O3817" t="str">
        <f t="shared" si="356"/>
        <v>30-45</v>
      </c>
      <c r="P3817" t="str">
        <f t="shared" si="357"/>
        <v>Medium</v>
      </c>
      <c r="Q3817" t="str">
        <f t="shared" si="358"/>
        <v>New</v>
      </c>
      <c r="R3817" t="str">
        <f t="shared" si="359"/>
        <v>Low Balance</v>
      </c>
      <c r="S3817" t="str">
        <f t="shared" si="360"/>
        <v>Normal</v>
      </c>
      <c r="T3817">
        <v>1</v>
      </c>
      <c r="U3817">
        <f t="shared" si="361"/>
        <v>0</v>
      </c>
    </row>
    <row r="3818" spans="1:21" x14ac:dyDescent="0.25">
      <c r="A3818">
        <v>2025</v>
      </c>
      <c r="B3818">
        <v>15602554</v>
      </c>
      <c r="C3818" t="s">
        <v>953</v>
      </c>
      <c r="D3818">
        <v>664</v>
      </c>
      <c r="E3818" t="s">
        <v>15</v>
      </c>
      <c r="F3818" t="s">
        <v>16</v>
      </c>
      <c r="G3818">
        <v>31</v>
      </c>
      <c r="H3818">
        <v>9</v>
      </c>
      <c r="I3818">
        <v>114520</v>
      </c>
      <c r="J3818">
        <v>2</v>
      </c>
      <c r="K3818">
        <v>0</v>
      </c>
      <c r="L3818">
        <v>1</v>
      </c>
      <c r="M3818">
        <v>79222</v>
      </c>
      <c r="N3818">
        <v>0</v>
      </c>
      <c r="O3818" t="str">
        <f t="shared" si="356"/>
        <v>30-45</v>
      </c>
      <c r="P3818" t="str">
        <f t="shared" si="357"/>
        <v>Medium</v>
      </c>
      <c r="Q3818" t="str">
        <f t="shared" si="358"/>
        <v>Long-Term</v>
      </c>
      <c r="R3818" t="str">
        <f t="shared" si="359"/>
        <v>High Balance</v>
      </c>
      <c r="S3818" t="str">
        <f t="shared" si="360"/>
        <v>High Value</v>
      </c>
      <c r="T3818">
        <v>1</v>
      </c>
      <c r="U3818">
        <f t="shared" si="361"/>
        <v>0</v>
      </c>
    </row>
    <row r="3819" spans="1:21" x14ac:dyDescent="0.25">
      <c r="A3819">
        <v>2025</v>
      </c>
      <c r="B3819">
        <v>15724251</v>
      </c>
      <c r="C3819" t="s">
        <v>1060</v>
      </c>
      <c r="D3819">
        <v>682</v>
      </c>
      <c r="E3819" t="s">
        <v>26</v>
      </c>
      <c r="F3819" t="s">
        <v>16</v>
      </c>
      <c r="G3819">
        <v>29</v>
      </c>
      <c r="H3819">
        <v>6</v>
      </c>
      <c r="I3819">
        <v>101013</v>
      </c>
      <c r="J3819">
        <v>1</v>
      </c>
      <c r="K3819">
        <v>0</v>
      </c>
      <c r="L3819">
        <v>0</v>
      </c>
      <c r="M3819">
        <v>32590</v>
      </c>
      <c r="N3819">
        <v>1</v>
      </c>
      <c r="O3819" t="str">
        <f t="shared" si="356"/>
        <v>&lt;30</v>
      </c>
      <c r="P3819" t="str">
        <f t="shared" si="357"/>
        <v>Medium</v>
      </c>
      <c r="Q3819" t="str">
        <f t="shared" si="358"/>
        <v>Mid-Term</v>
      </c>
      <c r="R3819" t="str">
        <f t="shared" si="359"/>
        <v>High Balance</v>
      </c>
      <c r="S3819" t="str">
        <f t="shared" si="360"/>
        <v>High Value</v>
      </c>
      <c r="T3819">
        <v>1</v>
      </c>
      <c r="U3819">
        <f t="shared" si="361"/>
        <v>101013</v>
      </c>
    </row>
    <row r="3820" spans="1:21" x14ac:dyDescent="0.25">
      <c r="A3820">
        <v>2025</v>
      </c>
      <c r="B3820">
        <v>15740147</v>
      </c>
      <c r="C3820" t="s">
        <v>870</v>
      </c>
      <c r="D3820">
        <v>725</v>
      </c>
      <c r="E3820" t="s">
        <v>15</v>
      </c>
      <c r="F3820" t="s">
        <v>16</v>
      </c>
      <c r="G3820">
        <v>44</v>
      </c>
      <c r="H3820">
        <v>10</v>
      </c>
      <c r="I3820">
        <v>0</v>
      </c>
      <c r="J3820">
        <v>1</v>
      </c>
      <c r="K3820">
        <v>0</v>
      </c>
      <c r="L3820">
        <v>1</v>
      </c>
      <c r="M3820">
        <v>93778</v>
      </c>
      <c r="N3820">
        <v>0</v>
      </c>
      <c r="O3820" t="str">
        <f t="shared" si="356"/>
        <v>30-45</v>
      </c>
      <c r="P3820" t="str">
        <f t="shared" si="357"/>
        <v>Medium</v>
      </c>
      <c r="Q3820" t="str">
        <f t="shared" si="358"/>
        <v>Long-Term</v>
      </c>
      <c r="R3820" t="str">
        <f t="shared" si="359"/>
        <v>Zero Balance</v>
      </c>
      <c r="S3820" t="str">
        <f t="shared" si="360"/>
        <v>Normal</v>
      </c>
      <c r="T3820">
        <v>1</v>
      </c>
      <c r="U3820">
        <f t="shared" si="361"/>
        <v>0</v>
      </c>
    </row>
    <row r="3821" spans="1:21" x14ac:dyDescent="0.25">
      <c r="A3821">
        <v>2025</v>
      </c>
      <c r="B3821">
        <v>15718289</v>
      </c>
      <c r="C3821" t="s">
        <v>119</v>
      </c>
      <c r="D3821">
        <v>553</v>
      </c>
      <c r="E3821" t="s">
        <v>26</v>
      </c>
      <c r="F3821" t="s">
        <v>23</v>
      </c>
      <c r="G3821">
        <v>46</v>
      </c>
      <c r="H3821">
        <v>3</v>
      </c>
      <c r="I3821">
        <v>82291</v>
      </c>
      <c r="J3821">
        <v>1</v>
      </c>
      <c r="K3821">
        <v>1</v>
      </c>
      <c r="L3821">
        <v>0</v>
      </c>
      <c r="M3821">
        <v>112550</v>
      </c>
      <c r="N3821">
        <v>1</v>
      </c>
      <c r="O3821" t="str">
        <f t="shared" si="356"/>
        <v>46-60</v>
      </c>
      <c r="P3821" t="str">
        <f t="shared" si="357"/>
        <v>Low</v>
      </c>
      <c r="Q3821" t="str">
        <f t="shared" si="358"/>
        <v>New</v>
      </c>
      <c r="R3821" t="str">
        <f t="shared" si="359"/>
        <v>Low Balance</v>
      </c>
      <c r="S3821" t="str">
        <f t="shared" si="360"/>
        <v>Normal</v>
      </c>
      <c r="T3821">
        <v>1</v>
      </c>
      <c r="U3821">
        <f t="shared" si="361"/>
        <v>82291</v>
      </c>
    </row>
    <row r="3822" spans="1:21" x14ac:dyDescent="0.25">
      <c r="A3822">
        <v>2025</v>
      </c>
      <c r="B3822">
        <v>15763148</v>
      </c>
      <c r="C3822" t="s">
        <v>689</v>
      </c>
      <c r="D3822">
        <v>576</v>
      </c>
      <c r="E3822" t="s">
        <v>15</v>
      </c>
      <c r="F3822" t="s">
        <v>23</v>
      </c>
      <c r="G3822">
        <v>39</v>
      </c>
      <c r="H3822">
        <v>9</v>
      </c>
      <c r="I3822">
        <v>84720</v>
      </c>
      <c r="J3822">
        <v>1</v>
      </c>
      <c r="K3822">
        <v>0</v>
      </c>
      <c r="L3822">
        <v>0</v>
      </c>
      <c r="M3822">
        <v>191063</v>
      </c>
      <c r="N3822">
        <v>0</v>
      </c>
      <c r="O3822" t="str">
        <f t="shared" si="356"/>
        <v>30-45</v>
      </c>
      <c r="P3822" t="str">
        <f t="shared" si="357"/>
        <v>Low</v>
      </c>
      <c r="Q3822" t="str">
        <f t="shared" si="358"/>
        <v>Long-Term</v>
      </c>
      <c r="R3822" t="str">
        <f t="shared" si="359"/>
        <v>Low Balance</v>
      </c>
      <c r="S3822" t="str">
        <f t="shared" si="360"/>
        <v>Normal</v>
      </c>
      <c r="T3822">
        <v>1</v>
      </c>
      <c r="U3822">
        <f t="shared" si="361"/>
        <v>0</v>
      </c>
    </row>
    <row r="3823" spans="1:21" x14ac:dyDescent="0.25">
      <c r="A3823">
        <v>2025</v>
      </c>
      <c r="B3823">
        <v>15685245</v>
      </c>
      <c r="C3823" t="s">
        <v>1770</v>
      </c>
      <c r="D3823">
        <v>608</v>
      </c>
      <c r="E3823" t="s">
        <v>18</v>
      </c>
      <c r="F3823" t="s">
        <v>16</v>
      </c>
      <c r="G3823">
        <v>56</v>
      </c>
      <c r="H3823">
        <v>5</v>
      </c>
      <c r="I3823">
        <v>0</v>
      </c>
      <c r="J3823">
        <v>2</v>
      </c>
      <c r="K3823">
        <v>0</v>
      </c>
      <c r="L3823">
        <v>1</v>
      </c>
      <c r="M3823">
        <v>153810</v>
      </c>
      <c r="N3823">
        <v>0</v>
      </c>
      <c r="O3823" t="str">
        <f t="shared" si="356"/>
        <v>46-60</v>
      </c>
      <c r="P3823" t="str">
        <f t="shared" si="357"/>
        <v>Medium</v>
      </c>
      <c r="Q3823" t="str">
        <f t="shared" si="358"/>
        <v>Mid-Term</v>
      </c>
      <c r="R3823" t="str">
        <f t="shared" si="359"/>
        <v>Zero Balance</v>
      </c>
      <c r="S3823" t="str">
        <f t="shared" si="360"/>
        <v>Normal</v>
      </c>
      <c r="T3823">
        <v>1</v>
      </c>
      <c r="U3823">
        <f t="shared" si="361"/>
        <v>0</v>
      </c>
    </row>
    <row r="3824" spans="1:21" x14ac:dyDescent="0.25">
      <c r="A3824">
        <v>2025</v>
      </c>
      <c r="B3824">
        <v>15626985</v>
      </c>
      <c r="C3824" t="s">
        <v>1551</v>
      </c>
      <c r="D3824">
        <v>850</v>
      </c>
      <c r="E3824" t="s">
        <v>15</v>
      </c>
      <c r="F3824" t="s">
        <v>16</v>
      </c>
      <c r="G3824">
        <v>39</v>
      </c>
      <c r="H3824">
        <v>0</v>
      </c>
      <c r="I3824">
        <v>104387</v>
      </c>
      <c r="J3824">
        <v>1</v>
      </c>
      <c r="K3824">
        <v>1</v>
      </c>
      <c r="L3824">
        <v>0</v>
      </c>
      <c r="M3824">
        <v>105887</v>
      </c>
      <c r="N3824">
        <v>0</v>
      </c>
      <c r="O3824" t="str">
        <f t="shared" si="356"/>
        <v>30-45</v>
      </c>
      <c r="P3824" t="str">
        <f t="shared" si="357"/>
        <v>High</v>
      </c>
      <c r="Q3824" t="str">
        <f t="shared" si="358"/>
        <v>New</v>
      </c>
      <c r="R3824" t="str">
        <f t="shared" si="359"/>
        <v>High Balance</v>
      </c>
      <c r="S3824" t="str">
        <f t="shared" si="360"/>
        <v>High Value</v>
      </c>
      <c r="T3824">
        <v>1</v>
      </c>
      <c r="U3824">
        <f t="shared" si="361"/>
        <v>0</v>
      </c>
    </row>
    <row r="3825" spans="1:21" x14ac:dyDescent="0.25">
      <c r="A3825">
        <v>2025</v>
      </c>
      <c r="B3825">
        <v>15585823</v>
      </c>
      <c r="C3825" t="s">
        <v>1071</v>
      </c>
      <c r="D3825">
        <v>627</v>
      </c>
      <c r="E3825" t="s">
        <v>15</v>
      </c>
      <c r="F3825" t="s">
        <v>23</v>
      </c>
      <c r="G3825">
        <v>31</v>
      </c>
      <c r="H3825">
        <v>8</v>
      </c>
      <c r="I3825">
        <v>128132</v>
      </c>
      <c r="J3825">
        <v>1</v>
      </c>
      <c r="K3825">
        <v>1</v>
      </c>
      <c r="L3825">
        <v>0</v>
      </c>
      <c r="M3825">
        <v>96131</v>
      </c>
      <c r="N3825">
        <v>0</v>
      </c>
      <c r="O3825" t="str">
        <f t="shared" si="356"/>
        <v>30-45</v>
      </c>
      <c r="P3825" t="str">
        <f t="shared" si="357"/>
        <v>Medium</v>
      </c>
      <c r="Q3825" t="str">
        <f t="shared" si="358"/>
        <v>Long-Term</v>
      </c>
      <c r="R3825" t="str">
        <f t="shared" si="359"/>
        <v>High Balance</v>
      </c>
      <c r="S3825" t="str">
        <f t="shared" si="360"/>
        <v>High Value</v>
      </c>
      <c r="T3825">
        <v>1</v>
      </c>
      <c r="U3825">
        <f t="shared" si="361"/>
        <v>0</v>
      </c>
    </row>
    <row r="3826" spans="1:21" x14ac:dyDescent="0.25">
      <c r="A3826">
        <v>2025</v>
      </c>
      <c r="B3826">
        <v>15728167</v>
      </c>
      <c r="C3826" t="s">
        <v>778</v>
      </c>
      <c r="D3826">
        <v>667</v>
      </c>
      <c r="E3826" t="s">
        <v>15</v>
      </c>
      <c r="F3826" t="s">
        <v>23</v>
      </c>
      <c r="G3826">
        <v>44</v>
      </c>
      <c r="H3826">
        <v>2</v>
      </c>
      <c r="I3826">
        <v>122807</v>
      </c>
      <c r="J3826">
        <v>1</v>
      </c>
      <c r="K3826">
        <v>0</v>
      </c>
      <c r="L3826">
        <v>0</v>
      </c>
      <c r="M3826">
        <v>15121</v>
      </c>
      <c r="N3826">
        <v>0</v>
      </c>
      <c r="O3826" t="str">
        <f t="shared" si="356"/>
        <v>30-45</v>
      </c>
      <c r="P3826" t="str">
        <f t="shared" si="357"/>
        <v>Medium</v>
      </c>
      <c r="Q3826" t="str">
        <f t="shared" si="358"/>
        <v>New</v>
      </c>
      <c r="R3826" t="str">
        <f t="shared" si="359"/>
        <v>High Balance</v>
      </c>
      <c r="S3826" t="str">
        <f t="shared" si="360"/>
        <v>High Value</v>
      </c>
      <c r="T3826">
        <v>1</v>
      </c>
      <c r="U3826">
        <f t="shared" si="361"/>
        <v>0</v>
      </c>
    </row>
    <row r="3827" spans="1:21" x14ac:dyDescent="0.25">
      <c r="A3827">
        <v>2025</v>
      </c>
      <c r="B3827">
        <v>15762928</v>
      </c>
      <c r="C3827" t="s">
        <v>1771</v>
      </c>
      <c r="D3827">
        <v>548</v>
      </c>
      <c r="E3827" t="s">
        <v>18</v>
      </c>
      <c r="F3827" t="s">
        <v>23</v>
      </c>
      <c r="G3827">
        <v>44</v>
      </c>
      <c r="H3827">
        <v>8</v>
      </c>
      <c r="I3827">
        <v>0</v>
      </c>
      <c r="J3827">
        <v>1</v>
      </c>
      <c r="K3827">
        <v>1</v>
      </c>
      <c r="L3827">
        <v>0</v>
      </c>
      <c r="M3827">
        <v>16990</v>
      </c>
      <c r="N3827">
        <v>0</v>
      </c>
      <c r="O3827" t="str">
        <f t="shared" si="356"/>
        <v>30-45</v>
      </c>
      <c r="P3827" t="str">
        <f t="shared" si="357"/>
        <v>Low</v>
      </c>
      <c r="Q3827" t="str">
        <f t="shared" si="358"/>
        <v>Long-Term</v>
      </c>
      <c r="R3827" t="str">
        <f t="shared" si="359"/>
        <v>Zero Balance</v>
      </c>
      <c r="S3827" t="str">
        <f t="shared" si="360"/>
        <v>Normal</v>
      </c>
      <c r="T3827">
        <v>1</v>
      </c>
      <c r="U3827">
        <f t="shared" si="361"/>
        <v>0</v>
      </c>
    </row>
    <row r="3828" spans="1:21" x14ac:dyDescent="0.25">
      <c r="A3828">
        <v>2025</v>
      </c>
      <c r="B3828">
        <v>15751774</v>
      </c>
      <c r="C3828" t="s">
        <v>1772</v>
      </c>
      <c r="D3828">
        <v>774</v>
      </c>
      <c r="E3828" t="s">
        <v>15</v>
      </c>
      <c r="F3828" t="s">
        <v>23</v>
      </c>
      <c r="G3828">
        <v>76</v>
      </c>
      <c r="H3828">
        <v>4</v>
      </c>
      <c r="I3828">
        <v>112511</v>
      </c>
      <c r="J3828">
        <v>1</v>
      </c>
      <c r="K3828">
        <v>1</v>
      </c>
      <c r="L3828">
        <v>1</v>
      </c>
      <c r="M3828">
        <v>143133</v>
      </c>
      <c r="N3828">
        <v>0</v>
      </c>
      <c r="O3828" t="str">
        <f t="shared" si="356"/>
        <v>60+</v>
      </c>
      <c r="P3828" t="str">
        <f t="shared" si="357"/>
        <v>High</v>
      </c>
      <c r="Q3828" t="str">
        <f t="shared" si="358"/>
        <v>Mid-Term</v>
      </c>
      <c r="R3828" t="str">
        <f t="shared" si="359"/>
        <v>High Balance</v>
      </c>
      <c r="S3828" t="str">
        <f t="shared" si="360"/>
        <v>High Value</v>
      </c>
      <c r="T3828">
        <v>1</v>
      </c>
      <c r="U3828">
        <f t="shared" si="361"/>
        <v>0</v>
      </c>
    </row>
    <row r="3829" spans="1:21" x14ac:dyDescent="0.25">
      <c r="A3829">
        <v>2025</v>
      </c>
      <c r="B3829">
        <v>15654733</v>
      </c>
      <c r="C3829" t="s">
        <v>314</v>
      </c>
      <c r="D3829">
        <v>794</v>
      </c>
      <c r="E3829" t="s">
        <v>26</v>
      </c>
      <c r="F3829" t="s">
        <v>23</v>
      </c>
      <c r="G3829">
        <v>57</v>
      </c>
      <c r="H3829">
        <v>3</v>
      </c>
      <c r="I3829">
        <v>117056</v>
      </c>
      <c r="J3829">
        <v>1</v>
      </c>
      <c r="K3829">
        <v>1</v>
      </c>
      <c r="L3829">
        <v>0</v>
      </c>
      <c r="M3829">
        <v>93337</v>
      </c>
      <c r="N3829">
        <v>1</v>
      </c>
      <c r="O3829" t="str">
        <f t="shared" si="356"/>
        <v>46-60</v>
      </c>
      <c r="P3829" t="str">
        <f t="shared" si="357"/>
        <v>High</v>
      </c>
      <c r="Q3829" t="str">
        <f t="shared" si="358"/>
        <v>New</v>
      </c>
      <c r="R3829" t="str">
        <f t="shared" si="359"/>
        <v>High Balance</v>
      </c>
      <c r="S3829" t="str">
        <f t="shared" si="360"/>
        <v>High Value</v>
      </c>
      <c r="T3829">
        <v>1</v>
      </c>
      <c r="U3829">
        <f t="shared" si="361"/>
        <v>117056</v>
      </c>
    </row>
    <row r="3830" spans="1:21" x14ac:dyDescent="0.25">
      <c r="A3830">
        <v>2025</v>
      </c>
      <c r="B3830">
        <v>15809777</v>
      </c>
      <c r="C3830" t="s">
        <v>1773</v>
      </c>
      <c r="D3830">
        <v>497</v>
      </c>
      <c r="E3830" t="s">
        <v>26</v>
      </c>
      <c r="F3830" t="s">
        <v>16</v>
      </c>
      <c r="G3830">
        <v>55</v>
      </c>
      <c r="H3830">
        <v>7</v>
      </c>
      <c r="I3830">
        <v>131779</v>
      </c>
      <c r="J3830">
        <v>1</v>
      </c>
      <c r="K3830">
        <v>1</v>
      </c>
      <c r="L3830">
        <v>1</v>
      </c>
      <c r="M3830">
        <v>9973</v>
      </c>
      <c r="N3830">
        <v>0</v>
      </c>
      <c r="O3830" t="str">
        <f t="shared" si="356"/>
        <v>46-60</v>
      </c>
      <c r="P3830" t="str">
        <f t="shared" si="357"/>
        <v>Low</v>
      </c>
      <c r="Q3830" t="str">
        <f t="shared" si="358"/>
        <v>Mid-Term</v>
      </c>
      <c r="R3830" t="str">
        <f t="shared" si="359"/>
        <v>High Balance</v>
      </c>
      <c r="S3830" t="str">
        <f t="shared" si="360"/>
        <v>High Value</v>
      </c>
      <c r="T3830">
        <v>1</v>
      </c>
      <c r="U3830">
        <f t="shared" si="361"/>
        <v>0</v>
      </c>
    </row>
    <row r="3831" spans="1:21" x14ac:dyDescent="0.25">
      <c r="A3831">
        <v>2025</v>
      </c>
      <c r="B3831">
        <v>15744200</v>
      </c>
      <c r="C3831" t="s">
        <v>653</v>
      </c>
      <c r="D3831">
        <v>587</v>
      </c>
      <c r="E3831" t="s">
        <v>15</v>
      </c>
      <c r="F3831" t="s">
        <v>16</v>
      </c>
      <c r="G3831">
        <v>36</v>
      </c>
      <c r="H3831">
        <v>1</v>
      </c>
      <c r="I3831">
        <v>70784</v>
      </c>
      <c r="J3831">
        <v>1</v>
      </c>
      <c r="K3831">
        <v>1</v>
      </c>
      <c r="L3831">
        <v>0</v>
      </c>
      <c r="M3831">
        <v>30580</v>
      </c>
      <c r="N3831">
        <v>0</v>
      </c>
      <c r="O3831" t="str">
        <f t="shared" si="356"/>
        <v>30-45</v>
      </c>
      <c r="P3831" t="str">
        <f t="shared" si="357"/>
        <v>Low</v>
      </c>
      <c r="Q3831" t="str">
        <f t="shared" si="358"/>
        <v>New</v>
      </c>
      <c r="R3831" t="str">
        <f t="shared" si="359"/>
        <v>Low Balance</v>
      </c>
      <c r="S3831" t="str">
        <f t="shared" si="360"/>
        <v>Normal</v>
      </c>
      <c r="T3831">
        <v>1</v>
      </c>
      <c r="U3831">
        <f t="shared" si="361"/>
        <v>0</v>
      </c>
    </row>
    <row r="3832" spans="1:21" x14ac:dyDescent="0.25">
      <c r="A3832">
        <v>2025</v>
      </c>
      <c r="B3832">
        <v>15720713</v>
      </c>
      <c r="C3832" t="s">
        <v>1406</v>
      </c>
      <c r="D3832">
        <v>850</v>
      </c>
      <c r="E3832" t="s">
        <v>15</v>
      </c>
      <c r="F3832" t="s">
        <v>16</v>
      </c>
      <c r="G3832">
        <v>29</v>
      </c>
      <c r="H3832">
        <v>10</v>
      </c>
      <c r="I3832">
        <v>0</v>
      </c>
      <c r="J3832">
        <v>2</v>
      </c>
      <c r="K3832">
        <v>1</v>
      </c>
      <c r="L3832">
        <v>1</v>
      </c>
      <c r="M3832">
        <v>199776</v>
      </c>
      <c r="N3832">
        <v>0</v>
      </c>
      <c r="O3832" t="str">
        <f t="shared" si="356"/>
        <v>&lt;30</v>
      </c>
      <c r="P3832" t="str">
        <f t="shared" si="357"/>
        <v>High</v>
      </c>
      <c r="Q3832" t="str">
        <f t="shared" si="358"/>
        <v>Long-Term</v>
      </c>
      <c r="R3832" t="str">
        <f t="shared" si="359"/>
        <v>Zero Balance</v>
      </c>
      <c r="S3832" t="str">
        <f t="shared" si="360"/>
        <v>Normal</v>
      </c>
      <c r="T3832">
        <v>1</v>
      </c>
      <c r="U3832">
        <f t="shared" si="361"/>
        <v>0</v>
      </c>
    </row>
    <row r="3833" spans="1:21" x14ac:dyDescent="0.25">
      <c r="A3833">
        <v>2025</v>
      </c>
      <c r="B3833">
        <v>15695356</v>
      </c>
      <c r="C3833" t="s">
        <v>595</v>
      </c>
      <c r="D3833">
        <v>722</v>
      </c>
      <c r="E3833" t="s">
        <v>15</v>
      </c>
      <c r="F3833" t="s">
        <v>23</v>
      </c>
      <c r="G3833">
        <v>46</v>
      </c>
      <c r="H3833">
        <v>5</v>
      </c>
      <c r="I3833">
        <v>0</v>
      </c>
      <c r="J3833">
        <v>2</v>
      </c>
      <c r="K3833">
        <v>1</v>
      </c>
      <c r="L3833">
        <v>0</v>
      </c>
      <c r="M3833">
        <v>179909</v>
      </c>
      <c r="N3833">
        <v>0</v>
      </c>
      <c r="O3833" t="str">
        <f t="shared" si="356"/>
        <v>46-60</v>
      </c>
      <c r="P3833" t="str">
        <f t="shared" si="357"/>
        <v>Medium</v>
      </c>
      <c r="Q3833" t="str">
        <f t="shared" si="358"/>
        <v>Mid-Term</v>
      </c>
      <c r="R3833" t="str">
        <f t="shared" si="359"/>
        <v>Zero Balance</v>
      </c>
      <c r="S3833" t="str">
        <f t="shared" si="360"/>
        <v>Normal</v>
      </c>
      <c r="T3833">
        <v>1</v>
      </c>
      <c r="U3833">
        <f t="shared" si="361"/>
        <v>0</v>
      </c>
    </row>
    <row r="3834" spans="1:21" x14ac:dyDescent="0.25">
      <c r="A3834">
        <v>2025</v>
      </c>
      <c r="B3834">
        <v>15653315</v>
      </c>
      <c r="C3834" t="s">
        <v>262</v>
      </c>
      <c r="D3834">
        <v>555</v>
      </c>
      <c r="E3834" t="s">
        <v>18</v>
      </c>
      <c r="F3834" t="s">
        <v>16</v>
      </c>
      <c r="G3834">
        <v>35</v>
      </c>
      <c r="H3834">
        <v>1</v>
      </c>
      <c r="I3834">
        <v>0</v>
      </c>
      <c r="J3834">
        <v>2</v>
      </c>
      <c r="K3834">
        <v>1</v>
      </c>
      <c r="L3834">
        <v>0</v>
      </c>
      <c r="M3834">
        <v>101667</v>
      </c>
      <c r="N3834">
        <v>0</v>
      </c>
      <c r="O3834" t="str">
        <f t="shared" si="356"/>
        <v>30-45</v>
      </c>
      <c r="P3834" t="str">
        <f t="shared" si="357"/>
        <v>Low</v>
      </c>
      <c r="Q3834" t="str">
        <f t="shared" si="358"/>
        <v>New</v>
      </c>
      <c r="R3834" t="str">
        <f t="shared" si="359"/>
        <v>Zero Balance</v>
      </c>
      <c r="S3834" t="str">
        <f t="shared" si="360"/>
        <v>Normal</v>
      </c>
      <c r="T3834">
        <v>1</v>
      </c>
      <c r="U3834">
        <f t="shared" si="361"/>
        <v>0</v>
      </c>
    </row>
    <row r="3835" spans="1:21" x14ac:dyDescent="0.25">
      <c r="A3835">
        <v>2025</v>
      </c>
      <c r="B3835">
        <v>15604792</v>
      </c>
      <c r="C3835" t="s">
        <v>656</v>
      </c>
      <c r="D3835">
        <v>609</v>
      </c>
      <c r="E3835" t="s">
        <v>26</v>
      </c>
      <c r="F3835" t="s">
        <v>23</v>
      </c>
      <c r="G3835">
        <v>38</v>
      </c>
      <c r="H3835">
        <v>6</v>
      </c>
      <c r="I3835">
        <v>140752</v>
      </c>
      <c r="J3835">
        <v>2</v>
      </c>
      <c r="K3835">
        <v>0</v>
      </c>
      <c r="L3835">
        <v>1</v>
      </c>
      <c r="M3835">
        <v>171430</v>
      </c>
      <c r="N3835">
        <v>0</v>
      </c>
      <c r="O3835" t="str">
        <f t="shared" si="356"/>
        <v>30-45</v>
      </c>
      <c r="P3835" t="str">
        <f t="shared" si="357"/>
        <v>Medium</v>
      </c>
      <c r="Q3835" t="str">
        <f t="shared" si="358"/>
        <v>Mid-Term</v>
      </c>
      <c r="R3835" t="str">
        <f t="shared" si="359"/>
        <v>High Balance</v>
      </c>
      <c r="S3835" t="str">
        <f t="shared" si="360"/>
        <v>High Value</v>
      </c>
      <c r="T3835">
        <v>1</v>
      </c>
      <c r="U3835">
        <f t="shared" si="361"/>
        <v>0</v>
      </c>
    </row>
    <row r="3836" spans="1:21" x14ac:dyDescent="0.25">
      <c r="A3836">
        <v>2025</v>
      </c>
      <c r="B3836">
        <v>15704819</v>
      </c>
      <c r="C3836" t="s">
        <v>1607</v>
      </c>
      <c r="D3836">
        <v>734</v>
      </c>
      <c r="E3836" t="s">
        <v>18</v>
      </c>
      <c r="F3836" t="s">
        <v>16</v>
      </c>
      <c r="G3836">
        <v>39</v>
      </c>
      <c r="H3836">
        <v>6</v>
      </c>
      <c r="I3836">
        <v>92126</v>
      </c>
      <c r="J3836">
        <v>2</v>
      </c>
      <c r="K3836">
        <v>0</v>
      </c>
      <c r="L3836">
        <v>0</v>
      </c>
      <c r="M3836">
        <v>112973</v>
      </c>
      <c r="N3836">
        <v>0</v>
      </c>
      <c r="O3836" t="str">
        <f t="shared" si="356"/>
        <v>30-45</v>
      </c>
      <c r="P3836" t="str">
        <f t="shared" si="357"/>
        <v>Medium</v>
      </c>
      <c r="Q3836" t="str">
        <f t="shared" si="358"/>
        <v>Mid-Term</v>
      </c>
      <c r="R3836" t="str">
        <f t="shared" si="359"/>
        <v>Low Balance</v>
      </c>
      <c r="S3836" t="str">
        <f t="shared" si="360"/>
        <v>Normal</v>
      </c>
      <c r="T3836">
        <v>1</v>
      </c>
      <c r="U3836">
        <f t="shared" si="361"/>
        <v>0</v>
      </c>
    </row>
    <row r="3837" spans="1:21" x14ac:dyDescent="0.25">
      <c r="A3837">
        <v>2025</v>
      </c>
      <c r="B3837">
        <v>15670859</v>
      </c>
      <c r="C3837" t="s">
        <v>235</v>
      </c>
      <c r="D3837">
        <v>718</v>
      </c>
      <c r="E3837" t="s">
        <v>26</v>
      </c>
      <c r="F3837" t="s">
        <v>16</v>
      </c>
      <c r="G3837">
        <v>39</v>
      </c>
      <c r="H3837">
        <v>7</v>
      </c>
      <c r="I3837">
        <v>93149</v>
      </c>
      <c r="J3837">
        <v>2</v>
      </c>
      <c r="K3837">
        <v>1</v>
      </c>
      <c r="L3837">
        <v>1</v>
      </c>
      <c r="M3837">
        <v>190746</v>
      </c>
      <c r="N3837">
        <v>0</v>
      </c>
      <c r="O3837" t="str">
        <f t="shared" si="356"/>
        <v>30-45</v>
      </c>
      <c r="P3837" t="str">
        <f t="shared" si="357"/>
        <v>Medium</v>
      </c>
      <c r="Q3837" t="str">
        <f t="shared" si="358"/>
        <v>Mid-Term</v>
      </c>
      <c r="R3837" t="str">
        <f t="shared" si="359"/>
        <v>Low Balance</v>
      </c>
      <c r="S3837" t="str">
        <f t="shared" si="360"/>
        <v>Normal</v>
      </c>
      <c r="T3837">
        <v>1</v>
      </c>
      <c r="U3837">
        <f t="shared" si="361"/>
        <v>0</v>
      </c>
    </row>
    <row r="3838" spans="1:21" x14ac:dyDescent="0.25">
      <c r="A3838">
        <v>2025</v>
      </c>
      <c r="B3838">
        <v>15602797</v>
      </c>
      <c r="C3838" t="s">
        <v>611</v>
      </c>
      <c r="D3838">
        <v>645</v>
      </c>
      <c r="E3838" t="s">
        <v>18</v>
      </c>
      <c r="F3838" t="s">
        <v>16</v>
      </c>
      <c r="G3838">
        <v>49</v>
      </c>
      <c r="H3838">
        <v>5</v>
      </c>
      <c r="I3838">
        <v>110133</v>
      </c>
      <c r="J3838">
        <v>3</v>
      </c>
      <c r="K3838">
        <v>0</v>
      </c>
      <c r="L3838">
        <v>1</v>
      </c>
      <c r="M3838">
        <v>187690</v>
      </c>
      <c r="N3838">
        <v>1</v>
      </c>
      <c r="O3838" t="str">
        <f t="shared" si="356"/>
        <v>46-60</v>
      </c>
      <c r="P3838" t="str">
        <f t="shared" si="357"/>
        <v>Medium</v>
      </c>
      <c r="Q3838" t="str">
        <f t="shared" si="358"/>
        <v>Mid-Term</v>
      </c>
      <c r="R3838" t="str">
        <f t="shared" si="359"/>
        <v>High Balance</v>
      </c>
      <c r="S3838" t="str">
        <f t="shared" si="360"/>
        <v>High Value</v>
      </c>
      <c r="T3838">
        <v>1</v>
      </c>
      <c r="U3838">
        <f t="shared" si="361"/>
        <v>110133</v>
      </c>
    </row>
    <row r="3839" spans="1:21" x14ac:dyDescent="0.25">
      <c r="A3839">
        <v>2025</v>
      </c>
      <c r="B3839">
        <v>15662533</v>
      </c>
      <c r="C3839" t="s">
        <v>1453</v>
      </c>
      <c r="D3839">
        <v>598</v>
      </c>
      <c r="E3839" t="s">
        <v>18</v>
      </c>
      <c r="F3839" t="s">
        <v>16</v>
      </c>
      <c r="G3839">
        <v>23</v>
      </c>
      <c r="H3839">
        <v>6</v>
      </c>
      <c r="I3839">
        <v>0</v>
      </c>
      <c r="J3839">
        <v>2</v>
      </c>
      <c r="K3839">
        <v>1</v>
      </c>
      <c r="L3839">
        <v>0</v>
      </c>
      <c r="M3839">
        <v>153229</v>
      </c>
      <c r="N3839">
        <v>0</v>
      </c>
      <c r="O3839" t="str">
        <f t="shared" si="356"/>
        <v>&lt;30</v>
      </c>
      <c r="P3839" t="str">
        <f t="shared" si="357"/>
        <v>Low</v>
      </c>
      <c r="Q3839" t="str">
        <f t="shared" si="358"/>
        <v>Mid-Term</v>
      </c>
      <c r="R3839" t="str">
        <f t="shared" si="359"/>
        <v>Zero Balance</v>
      </c>
      <c r="S3839" t="str">
        <f t="shared" si="360"/>
        <v>Normal</v>
      </c>
      <c r="T3839">
        <v>1</v>
      </c>
      <c r="U3839">
        <f t="shared" si="361"/>
        <v>0</v>
      </c>
    </row>
    <row r="3840" spans="1:21" x14ac:dyDescent="0.25">
      <c r="A3840">
        <v>2025</v>
      </c>
      <c r="B3840">
        <v>15778154</v>
      </c>
      <c r="C3840" t="s">
        <v>456</v>
      </c>
      <c r="D3840">
        <v>628</v>
      </c>
      <c r="E3840" t="s">
        <v>26</v>
      </c>
      <c r="F3840" t="s">
        <v>23</v>
      </c>
      <c r="G3840">
        <v>50</v>
      </c>
      <c r="H3840">
        <v>4</v>
      </c>
      <c r="I3840">
        <v>122228</v>
      </c>
      <c r="J3840">
        <v>1</v>
      </c>
      <c r="K3840">
        <v>0</v>
      </c>
      <c r="L3840">
        <v>1</v>
      </c>
      <c r="M3840">
        <v>14218</v>
      </c>
      <c r="N3840">
        <v>1</v>
      </c>
      <c r="O3840" t="str">
        <f t="shared" si="356"/>
        <v>46-60</v>
      </c>
      <c r="P3840" t="str">
        <f t="shared" si="357"/>
        <v>Medium</v>
      </c>
      <c r="Q3840" t="str">
        <f t="shared" si="358"/>
        <v>Mid-Term</v>
      </c>
      <c r="R3840" t="str">
        <f t="shared" si="359"/>
        <v>High Balance</v>
      </c>
      <c r="S3840" t="str">
        <f t="shared" si="360"/>
        <v>High Value</v>
      </c>
      <c r="T3840">
        <v>1</v>
      </c>
      <c r="U3840">
        <f t="shared" si="361"/>
        <v>122228</v>
      </c>
    </row>
    <row r="3841" spans="1:21" x14ac:dyDescent="0.25">
      <c r="A3841">
        <v>2025</v>
      </c>
      <c r="B3841">
        <v>15806230</v>
      </c>
      <c r="C3841" t="s">
        <v>213</v>
      </c>
      <c r="D3841">
        <v>629</v>
      </c>
      <c r="E3841" t="s">
        <v>26</v>
      </c>
      <c r="F3841" t="s">
        <v>23</v>
      </c>
      <c r="G3841">
        <v>40</v>
      </c>
      <c r="H3841">
        <v>2</v>
      </c>
      <c r="I3841">
        <v>121648</v>
      </c>
      <c r="J3841">
        <v>2</v>
      </c>
      <c r="K3841">
        <v>1</v>
      </c>
      <c r="L3841">
        <v>1</v>
      </c>
      <c r="M3841">
        <v>64850</v>
      </c>
      <c r="N3841">
        <v>1</v>
      </c>
      <c r="O3841" t="str">
        <f t="shared" si="356"/>
        <v>30-45</v>
      </c>
      <c r="P3841" t="str">
        <f t="shared" si="357"/>
        <v>Medium</v>
      </c>
      <c r="Q3841" t="str">
        <f t="shared" si="358"/>
        <v>New</v>
      </c>
      <c r="R3841" t="str">
        <f t="shared" si="359"/>
        <v>High Balance</v>
      </c>
      <c r="S3841" t="str">
        <f t="shared" si="360"/>
        <v>High Value</v>
      </c>
      <c r="T3841">
        <v>1</v>
      </c>
      <c r="U3841">
        <f t="shared" si="361"/>
        <v>121648</v>
      </c>
    </row>
    <row r="3842" spans="1:21" x14ac:dyDescent="0.25">
      <c r="A3842">
        <v>2025</v>
      </c>
      <c r="B3842">
        <v>15662884</v>
      </c>
      <c r="C3842" t="s">
        <v>771</v>
      </c>
      <c r="D3842">
        <v>739</v>
      </c>
      <c r="E3842" t="s">
        <v>26</v>
      </c>
      <c r="F3842" t="s">
        <v>23</v>
      </c>
      <c r="G3842">
        <v>58</v>
      </c>
      <c r="H3842">
        <v>1</v>
      </c>
      <c r="I3842">
        <v>110598</v>
      </c>
      <c r="J3842">
        <v>1</v>
      </c>
      <c r="K3842">
        <v>0</v>
      </c>
      <c r="L3842">
        <v>1</v>
      </c>
      <c r="M3842">
        <v>160123</v>
      </c>
      <c r="N3842">
        <v>1</v>
      </c>
      <c r="O3842" t="str">
        <f t="shared" ref="O3842:O3905" si="362">IF(G3842&lt;30,"&lt;30",IF(G3842&lt;=45,"30-45",IF(G3842&lt;=60,"46-60","60+")))</f>
        <v>46-60</v>
      </c>
      <c r="P3842" t="str">
        <f t="shared" ref="P3842:P3905" si="363">IF(D3842&lt;600,"Low",IF(D3842&lt;=750,"Medium","High"))</f>
        <v>Medium</v>
      </c>
      <c r="Q3842" t="str">
        <f t="shared" ref="Q3842:Q3905" si="364">IF(H3842&lt;=3,"New",IF(H3842&lt;=7,"Mid-Term","Long-Term"))</f>
        <v>New</v>
      </c>
      <c r="R3842" t="str">
        <f t="shared" ref="R3842:R3905" si="365">IF(I3842=0,"Zero Balance",IF(I3842&lt;100000,"Low Balance","High Balance"))</f>
        <v>High Balance</v>
      </c>
      <c r="S3842" t="str">
        <f t="shared" ref="S3842:S3905" si="366">IF(I3842&gt;=100000,"High Value","Normal")</f>
        <v>High Value</v>
      </c>
      <c r="T3842">
        <v>1</v>
      </c>
      <c r="U3842">
        <f t="shared" ref="U3842:U3905" si="367">IF(N3842=1,I3842,0)</f>
        <v>110598</v>
      </c>
    </row>
    <row r="3843" spans="1:21" x14ac:dyDescent="0.25">
      <c r="A3843">
        <v>2025</v>
      </c>
      <c r="B3843">
        <v>15750778</v>
      </c>
      <c r="C3843" t="s">
        <v>601</v>
      </c>
      <c r="D3843">
        <v>653</v>
      </c>
      <c r="E3843" t="s">
        <v>15</v>
      </c>
      <c r="F3843" t="s">
        <v>16</v>
      </c>
      <c r="G3843">
        <v>60</v>
      </c>
      <c r="H3843">
        <v>2</v>
      </c>
      <c r="I3843">
        <v>120731</v>
      </c>
      <c r="J3843">
        <v>4</v>
      </c>
      <c r="K3843">
        <v>1</v>
      </c>
      <c r="L3843">
        <v>1</v>
      </c>
      <c r="M3843">
        <v>138160</v>
      </c>
      <c r="N3843">
        <v>1</v>
      </c>
      <c r="O3843" t="str">
        <f t="shared" si="362"/>
        <v>46-60</v>
      </c>
      <c r="P3843" t="str">
        <f t="shared" si="363"/>
        <v>Medium</v>
      </c>
      <c r="Q3843" t="str">
        <f t="shared" si="364"/>
        <v>New</v>
      </c>
      <c r="R3843" t="str">
        <f t="shared" si="365"/>
        <v>High Balance</v>
      </c>
      <c r="S3843" t="str">
        <f t="shared" si="366"/>
        <v>High Value</v>
      </c>
      <c r="T3843">
        <v>1</v>
      </c>
      <c r="U3843">
        <f t="shared" si="367"/>
        <v>120731</v>
      </c>
    </row>
    <row r="3844" spans="1:21" x14ac:dyDescent="0.25">
      <c r="A3844">
        <v>2025</v>
      </c>
      <c r="B3844">
        <v>15717185</v>
      </c>
      <c r="C3844" t="s">
        <v>439</v>
      </c>
      <c r="D3844">
        <v>711</v>
      </c>
      <c r="E3844" t="s">
        <v>15</v>
      </c>
      <c r="F3844" t="s">
        <v>23</v>
      </c>
      <c r="G3844">
        <v>28</v>
      </c>
      <c r="H3844">
        <v>8</v>
      </c>
      <c r="I3844">
        <v>0</v>
      </c>
      <c r="J3844">
        <v>2</v>
      </c>
      <c r="K3844">
        <v>1</v>
      </c>
      <c r="L3844">
        <v>1</v>
      </c>
      <c r="M3844">
        <v>64286</v>
      </c>
      <c r="N3844">
        <v>0</v>
      </c>
      <c r="O3844" t="str">
        <f t="shared" si="362"/>
        <v>&lt;30</v>
      </c>
      <c r="P3844" t="str">
        <f t="shared" si="363"/>
        <v>Medium</v>
      </c>
      <c r="Q3844" t="str">
        <f t="shared" si="364"/>
        <v>Long-Term</v>
      </c>
      <c r="R3844" t="str">
        <f t="shared" si="365"/>
        <v>Zero Balance</v>
      </c>
      <c r="S3844" t="str">
        <f t="shared" si="366"/>
        <v>Normal</v>
      </c>
      <c r="T3844">
        <v>1</v>
      </c>
      <c r="U3844">
        <f t="shared" si="367"/>
        <v>0</v>
      </c>
    </row>
    <row r="3845" spans="1:21" x14ac:dyDescent="0.25">
      <c r="A3845">
        <v>2025</v>
      </c>
      <c r="B3845">
        <v>15677804</v>
      </c>
      <c r="C3845" t="s">
        <v>1155</v>
      </c>
      <c r="D3845">
        <v>783</v>
      </c>
      <c r="E3845" t="s">
        <v>18</v>
      </c>
      <c r="F3845" t="s">
        <v>23</v>
      </c>
      <c r="G3845">
        <v>38</v>
      </c>
      <c r="H3845">
        <v>1</v>
      </c>
      <c r="I3845">
        <v>0</v>
      </c>
      <c r="J3845">
        <v>3</v>
      </c>
      <c r="K3845">
        <v>1</v>
      </c>
      <c r="L3845">
        <v>1</v>
      </c>
      <c r="M3845">
        <v>80179</v>
      </c>
      <c r="N3845">
        <v>1</v>
      </c>
      <c r="O3845" t="str">
        <f t="shared" si="362"/>
        <v>30-45</v>
      </c>
      <c r="P3845" t="str">
        <f t="shared" si="363"/>
        <v>High</v>
      </c>
      <c r="Q3845" t="str">
        <f t="shared" si="364"/>
        <v>New</v>
      </c>
      <c r="R3845" t="str">
        <f t="shared" si="365"/>
        <v>Zero Balance</v>
      </c>
      <c r="S3845" t="str">
        <f t="shared" si="366"/>
        <v>Normal</v>
      </c>
      <c r="T3845">
        <v>1</v>
      </c>
      <c r="U3845">
        <f t="shared" si="367"/>
        <v>0</v>
      </c>
    </row>
    <row r="3846" spans="1:21" x14ac:dyDescent="0.25">
      <c r="A3846">
        <v>2025</v>
      </c>
      <c r="B3846">
        <v>15568915</v>
      </c>
      <c r="C3846" t="s">
        <v>1158</v>
      </c>
      <c r="D3846">
        <v>681</v>
      </c>
      <c r="E3846" t="s">
        <v>15</v>
      </c>
      <c r="F3846" t="s">
        <v>23</v>
      </c>
      <c r="G3846">
        <v>38</v>
      </c>
      <c r="H3846">
        <v>6</v>
      </c>
      <c r="I3846">
        <v>153722</v>
      </c>
      <c r="J3846">
        <v>1</v>
      </c>
      <c r="K3846">
        <v>1</v>
      </c>
      <c r="L3846">
        <v>0</v>
      </c>
      <c r="M3846">
        <v>101320</v>
      </c>
      <c r="N3846">
        <v>0</v>
      </c>
      <c r="O3846" t="str">
        <f t="shared" si="362"/>
        <v>30-45</v>
      </c>
      <c r="P3846" t="str">
        <f t="shared" si="363"/>
        <v>Medium</v>
      </c>
      <c r="Q3846" t="str">
        <f t="shared" si="364"/>
        <v>Mid-Term</v>
      </c>
      <c r="R3846" t="str">
        <f t="shared" si="365"/>
        <v>High Balance</v>
      </c>
      <c r="S3846" t="str">
        <f t="shared" si="366"/>
        <v>High Value</v>
      </c>
      <c r="T3846">
        <v>1</v>
      </c>
      <c r="U3846">
        <f t="shared" si="367"/>
        <v>0</v>
      </c>
    </row>
    <row r="3847" spans="1:21" x14ac:dyDescent="0.25">
      <c r="A3847">
        <v>2025</v>
      </c>
      <c r="B3847">
        <v>15736495</v>
      </c>
      <c r="C3847" t="s">
        <v>83</v>
      </c>
      <c r="D3847">
        <v>712</v>
      </c>
      <c r="E3847" t="s">
        <v>15</v>
      </c>
      <c r="F3847" t="s">
        <v>23</v>
      </c>
      <c r="G3847">
        <v>34</v>
      </c>
      <c r="H3847">
        <v>8</v>
      </c>
      <c r="I3847">
        <v>114088</v>
      </c>
      <c r="J3847">
        <v>1</v>
      </c>
      <c r="K3847">
        <v>1</v>
      </c>
      <c r="L3847">
        <v>0</v>
      </c>
      <c r="M3847">
        <v>92795</v>
      </c>
      <c r="N3847">
        <v>0</v>
      </c>
      <c r="O3847" t="str">
        <f t="shared" si="362"/>
        <v>30-45</v>
      </c>
      <c r="P3847" t="str">
        <f t="shared" si="363"/>
        <v>Medium</v>
      </c>
      <c r="Q3847" t="str">
        <f t="shared" si="364"/>
        <v>Long-Term</v>
      </c>
      <c r="R3847" t="str">
        <f t="shared" si="365"/>
        <v>High Balance</v>
      </c>
      <c r="S3847" t="str">
        <f t="shared" si="366"/>
        <v>High Value</v>
      </c>
      <c r="T3847">
        <v>1</v>
      </c>
      <c r="U3847">
        <f t="shared" si="367"/>
        <v>0</v>
      </c>
    </row>
    <row r="3848" spans="1:21" x14ac:dyDescent="0.25">
      <c r="A3848">
        <v>2025</v>
      </c>
      <c r="B3848">
        <v>15737354</v>
      </c>
      <c r="C3848" t="s">
        <v>67</v>
      </c>
      <c r="D3848">
        <v>554</v>
      </c>
      <c r="E3848" t="s">
        <v>15</v>
      </c>
      <c r="F3848" t="s">
        <v>16</v>
      </c>
      <c r="G3848">
        <v>48</v>
      </c>
      <c r="H3848">
        <v>7</v>
      </c>
      <c r="I3848">
        <v>0</v>
      </c>
      <c r="J3848">
        <v>2</v>
      </c>
      <c r="K3848">
        <v>1</v>
      </c>
      <c r="L3848">
        <v>1</v>
      </c>
      <c r="M3848">
        <v>63708</v>
      </c>
      <c r="N3848">
        <v>0</v>
      </c>
      <c r="O3848" t="str">
        <f t="shared" si="362"/>
        <v>46-60</v>
      </c>
      <c r="P3848" t="str">
        <f t="shared" si="363"/>
        <v>Low</v>
      </c>
      <c r="Q3848" t="str">
        <f t="shared" si="364"/>
        <v>Mid-Term</v>
      </c>
      <c r="R3848" t="str">
        <f t="shared" si="365"/>
        <v>Zero Balance</v>
      </c>
      <c r="S3848" t="str">
        <f t="shared" si="366"/>
        <v>Normal</v>
      </c>
      <c r="T3848">
        <v>1</v>
      </c>
      <c r="U3848">
        <f t="shared" si="367"/>
        <v>0</v>
      </c>
    </row>
    <row r="3849" spans="1:21" x14ac:dyDescent="0.25">
      <c r="A3849">
        <v>2025</v>
      </c>
      <c r="B3849">
        <v>15667889</v>
      </c>
      <c r="C3849" t="s">
        <v>784</v>
      </c>
      <c r="D3849">
        <v>611</v>
      </c>
      <c r="E3849" t="s">
        <v>15</v>
      </c>
      <c r="F3849" t="s">
        <v>16</v>
      </c>
      <c r="G3849">
        <v>37</v>
      </c>
      <c r="H3849">
        <v>6</v>
      </c>
      <c r="I3849">
        <v>0</v>
      </c>
      <c r="J3849">
        <v>2</v>
      </c>
      <c r="K3849">
        <v>1</v>
      </c>
      <c r="L3849">
        <v>0</v>
      </c>
      <c r="M3849">
        <v>110783</v>
      </c>
      <c r="N3849">
        <v>0</v>
      </c>
      <c r="O3849" t="str">
        <f t="shared" si="362"/>
        <v>30-45</v>
      </c>
      <c r="P3849" t="str">
        <f t="shared" si="363"/>
        <v>Medium</v>
      </c>
      <c r="Q3849" t="str">
        <f t="shared" si="364"/>
        <v>Mid-Term</v>
      </c>
      <c r="R3849" t="str">
        <f t="shared" si="365"/>
        <v>Zero Balance</v>
      </c>
      <c r="S3849" t="str">
        <f t="shared" si="366"/>
        <v>Normal</v>
      </c>
      <c r="T3849">
        <v>1</v>
      </c>
      <c r="U3849">
        <f t="shared" si="367"/>
        <v>0</v>
      </c>
    </row>
    <row r="3850" spans="1:21" x14ac:dyDescent="0.25">
      <c r="A3850">
        <v>2025</v>
      </c>
      <c r="B3850">
        <v>15577831</v>
      </c>
      <c r="C3850" t="s">
        <v>946</v>
      </c>
      <c r="D3850">
        <v>560</v>
      </c>
      <c r="E3850" t="s">
        <v>26</v>
      </c>
      <c r="F3850" t="s">
        <v>23</v>
      </c>
      <c r="G3850">
        <v>41</v>
      </c>
      <c r="H3850">
        <v>4</v>
      </c>
      <c r="I3850">
        <v>152532</v>
      </c>
      <c r="J3850">
        <v>1</v>
      </c>
      <c r="K3850">
        <v>0</v>
      </c>
      <c r="L3850">
        <v>0</v>
      </c>
      <c r="M3850">
        <v>10780</v>
      </c>
      <c r="N3850">
        <v>0</v>
      </c>
      <c r="O3850" t="str">
        <f t="shared" si="362"/>
        <v>30-45</v>
      </c>
      <c r="P3850" t="str">
        <f t="shared" si="363"/>
        <v>Low</v>
      </c>
      <c r="Q3850" t="str">
        <f t="shared" si="364"/>
        <v>Mid-Term</v>
      </c>
      <c r="R3850" t="str">
        <f t="shared" si="365"/>
        <v>High Balance</v>
      </c>
      <c r="S3850" t="str">
        <f t="shared" si="366"/>
        <v>High Value</v>
      </c>
      <c r="T3850">
        <v>1</v>
      </c>
      <c r="U3850">
        <f t="shared" si="367"/>
        <v>0</v>
      </c>
    </row>
    <row r="3851" spans="1:21" x14ac:dyDescent="0.25">
      <c r="A3851">
        <v>2025</v>
      </c>
      <c r="B3851">
        <v>15729836</v>
      </c>
      <c r="C3851" t="s">
        <v>176</v>
      </c>
      <c r="D3851">
        <v>646</v>
      </c>
      <c r="E3851" t="s">
        <v>18</v>
      </c>
      <c r="F3851" t="s">
        <v>23</v>
      </c>
      <c r="G3851">
        <v>32</v>
      </c>
      <c r="H3851">
        <v>1</v>
      </c>
      <c r="I3851">
        <v>0</v>
      </c>
      <c r="J3851">
        <v>2</v>
      </c>
      <c r="K3851">
        <v>1</v>
      </c>
      <c r="L3851">
        <v>0</v>
      </c>
      <c r="M3851">
        <v>183289</v>
      </c>
      <c r="N3851">
        <v>0</v>
      </c>
      <c r="O3851" t="str">
        <f t="shared" si="362"/>
        <v>30-45</v>
      </c>
      <c r="P3851" t="str">
        <f t="shared" si="363"/>
        <v>Medium</v>
      </c>
      <c r="Q3851" t="str">
        <f t="shared" si="364"/>
        <v>New</v>
      </c>
      <c r="R3851" t="str">
        <f t="shared" si="365"/>
        <v>Zero Balance</v>
      </c>
      <c r="S3851" t="str">
        <f t="shared" si="366"/>
        <v>Normal</v>
      </c>
      <c r="T3851">
        <v>1</v>
      </c>
      <c r="U3851">
        <f t="shared" si="367"/>
        <v>0</v>
      </c>
    </row>
    <row r="3852" spans="1:21" x14ac:dyDescent="0.25">
      <c r="A3852">
        <v>2025</v>
      </c>
      <c r="B3852">
        <v>15775293</v>
      </c>
      <c r="C3852" t="s">
        <v>814</v>
      </c>
      <c r="D3852">
        <v>680</v>
      </c>
      <c r="E3852" t="s">
        <v>15</v>
      </c>
      <c r="F3852" t="s">
        <v>23</v>
      </c>
      <c r="G3852">
        <v>34</v>
      </c>
      <c r="H3852">
        <v>3</v>
      </c>
      <c r="I3852">
        <v>143293</v>
      </c>
      <c r="J3852">
        <v>1</v>
      </c>
      <c r="K3852">
        <v>1</v>
      </c>
      <c r="L3852">
        <v>0</v>
      </c>
      <c r="M3852">
        <v>66526</v>
      </c>
      <c r="N3852">
        <v>0</v>
      </c>
      <c r="O3852" t="str">
        <f t="shared" si="362"/>
        <v>30-45</v>
      </c>
      <c r="P3852" t="str">
        <f t="shared" si="363"/>
        <v>Medium</v>
      </c>
      <c r="Q3852" t="str">
        <f t="shared" si="364"/>
        <v>New</v>
      </c>
      <c r="R3852" t="str">
        <f t="shared" si="365"/>
        <v>High Balance</v>
      </c>
      <c r="S3852" t="str">
        <f t="shared" si="366"/>
        <v>High Value</v>
      </c>
      <c r="T3852">
        <v>1</v>
      </c>
      <c r="U3852">
        <f t="shared" si="367"/>
        <v>0</v>
      </c>
    </row>
    <row r="3853" spans="1:21" x14ac:dyDescent="0.25">
      <c r="A3853">
        <v>2025</v>
      </c>
      <c r="B3853">
        <v>15697597</v>
      </c>
      <c r="C3853" t="s">
        <v>1533</v>
      </c>
      <c r="D3853">
        <v>631</v>
      </c>
      <c r="E3853" t="s">
        <v>15</v>
      </c>
      <c r="F3853" t="s">
        <v>23</v>
      </c>
      <c r="G3853">
        <v>26</v>
      </c>
      <c r="H3853">
        <v>1</v>
      </c>
      <c r="I3853">
        <v>149145</v>
      </c>
      <c r="J3853">
        <v>1</v>
      </c>
      <c r="K3853">
        <v>0</v>
      </c>
      <c r="L3853">
        <v>1</v>
      </c>
      <c r="M3853">
        <v>123698</v>
      </c>
      <c r="N3853">
        <v>0</v>
      </c>
      <c r="O3853" t="str">
        <f t="shared" si="362"/>
        <v>&lt;30</v>
      </c>
      <c r="P3853" t="str">
        <f t="shared" si="363"/>
        <v>Medium</v>
      </c>
      <c r="Q3853" t="str">
        <f t="shared" si="364"/>
        <v>New</v>
      </c>
      <c r="R3853" t="str">
        <f t="shared" si="365"/>
        <v>High Balance</v>
      </c>
      <c r="S3853" t="str">
        <f t="shared" si="366"/>
        <v>High Value</v>
      </c>
      <c r="T3853">
        <v>1</v>
      </c>
      <c r="U3853">
        <f t="shared" si="367"/>
        <v>0</v>
      </c>
    </row>
    <row r="3854" spans="1:21" x14ac:dyDescent="0.25">
      <c r="A3854">
        <v>2025</v>
      </c>
      <c r="B3854">
        <v>15639669</v>
      </c>
      <c r="C3854" t="s">
        <v>444</v>
      </c>
      <c r="D3854">
        <v>746</v>
      </c>
      <c r="E3854" t="s">
        <v>15</v>
      </c>
      <c r="F3854" t="s">
        <v>23</v>
      </c>
      <c r="G3854">
        <v>36</v>
      </c>
      <c r="H3854">
        <v>9</v>
      </c>
      <c r="I3854">
        <v>127157</v>
      </c>
      <c r="J3854">
        <v>1</v>
      </c>
      <c r="K3854">
        <v>1</v>
      </c>
      <c r="L3854">
        <v>1</v>
      </c>
      <c r="M3854">
        <v>155700</v>
      </c>
      <c r="N3854">
        <v>0</v>
      </c>
      <c r="O3854" t="str">
        <f t="shared" si="362"/>
        <v>30-45</v>
      </c>
      <c r="P3854" t="str">
        <f t="shared" si="363"/>
        <v>Medium</v>
      </c>
      <c r="Q3854" t="str">
        <f t="shared" si="364"/>
        <v>Long-Term</v>
      </c>
      <c r="R3854" t="str">
        <f t="shared" si="365"/>
        <v>High Balance</v>
      </c>
      <c r="S3854" t="str">
        <f t="shared" si="366"/>
        <v>High Value</v>
      </c>
      <c r="T3854">
        <v>1</v>
      </c>
      <c r="U3854">
        <f t="shared" si="367"/>
        <v>0</v>
      </c>
    </row>
    <row r="3855" spans="1:21" x14ac:dyDescent="0.25">
      <c r="A3855">
        <v>2025</v>
      </c>
      <c r="B3855">
        <v>15631392</v>
      </c>
      <c r="C3855" t="s">
        <v>527</v>
      </c>
      <c r="D3855">
        <v>654</v>
      </c>
      <c r="E3855" t="s">
        <v>26</v>
      </c>
      <c r="F3855" t="s">
        <v>23</v>
      </c>
      <c r="G3855">
        <v>43</v>
      </c>
      <c r="H3855">
        <v>9</v>
      </c>
      <c r="I3855">
        <v>84673</v>
      </c>
      <c r="J3855">
        <v>2</v>
      </c>
      <c r="K3855">
        <v>0</v>
      </c>
      <c r="L3855">
        <v>1</v>
      </c>
      <c r="M3855">
        <v>82081</v>
      </c>
      <c r="N3855">
        <v>0</v>
      </c>
      <c r="O3855" t="str">
        <f t="shared" si="362"/>
        <v>30-45</v>
      </c>
      <c r="P3855" t="str">
        <f t="shared" si="363"/>
        <v>Medium</v>
      </c>
      <c r="Q3855" t="str">
        <f t="shared" si="364"/>
        <v>Long-Term</v>
      </c>
      <c r="R3855" t="str">
        <f t="shared" si="365"/>
        <v>Low Balance</v>
      </c>
      <c r="S3855" t="str">
        <f t="shared" si="366"/>
        <v>Normal</v>
      </c>
      <c r="T3855">
        <v>1</v>
      </c>
      <c r="U3855">
        <f t="shared" si="367"/>
        <v>0</v>
      </c>
    </row>
    <row r="3856" spans="1:21" x14ac:dyDescent="0.25">
      <c r="A3856">
        <v>2025</v>
      </c>
      <c r="B3856">
        <v>15580935</v>
      </c>
      <c r="C3856" t="s">
        <v>185</v>
      </c>
      <c r="D3856">
        <v>687</v>
      </c>
      <c r="E3856" t="s">
        <v>26</v>
      </c>
      <c r="F3856" t="s">
        <v>23</v>
      </c>
      <c r="G3856">
        <v>33</v>
      </c>
      <c r="H3856">
        <v>9</v>
      </c>
      <c r="I3856">
        <v>135962</v>
      </c>
      <c r="J3856">
        <v>2</v>
      </c>
      <c r="K3856">
        <v>1</v>
      </c>
      <c r="L3856">
        <v>0</v>
      </c>
      <c r="M3856">
        <v>121748</v>
      </c>
      <c r="N3856">
        <v>0</v>
      </c>
      <c r="O3856" t="str">
        <f t="shared" si="362"/>
        <v>30-45</v>
      </c>
      <c r="P3856" t="str">
        <f t="shared" si="363"/>
        <v>Medium</v>
      </c>
      <c r="Q3856" t="str">
        <f t="shared" si="364"/>
        <v>Long-Term</v>
      </c>
      <c r="R3856" t="str">
        <f t="shared" si="365"/>
        <v>High Balance</v>
      </c>
      <c r="S3856" t="str">
        <f t="shared" si="366"/>
        <v>High Value</v>
      </c>
      <c r="T3856">
        <v>1</v>
      </c>
      <c r="U3856">
        <f t="shared" si="367"/>
        <v>0</v>
      </c>
    </row>
    <row r="3857" spans="1:21" x14ac:dyDescent="0.25">
      <c r="A3857">
        <v>2025</v>
      </c>
      <c r="B3857">
        <v>15590344</v>
      </c>
      <c r="C3857" t="s">
        <v>324</v>
      </c>
      <c r="D3857">
        <v>708</v>
      </c>
      <c r="E3857" t="s">
        <v>26</v>
      </c>
      <c r="F3857" t="s">
        <v>23</v>
      </c>
      <c r="G3857">
        <v>32</v>
      </c>
      <c r="H3857">
        <v>3</v>
      </c>
      <c r="I3857">
        <v>151691</v>
      </c>
      <c r="J3857">
        <v>2</v>
      </c>
      <c r="K3857">
        <v>1</v>
      </c>
      <c r="L3857">
        <v>1</v>
      </c>
      <c r="M3857">
        <v>172811</v>
      </c>
      <c r="N3857">
        <v>0</v>
      </c>
      <c r="O3857" t="str">
        <f t="shared" si="362"/>
        <v>30-45</v>
      </c>
      <c r="P3857" t="str">
        <f t="shared" si="363"/>
        <v>Medium</v>
      </c>
      <c r="Q3857" t="str">
        <f t="shared" si="364"/>
        <v>New</v>
      </c>
      <c r="R3857" t="str">
        <f t="shared" si="365"/>
        <v>High Balance</v>
      </c>
      <c r="S3857" t="str">
        <f t="shared" si="366"/>
        <v>High Value</v>
      </c>
      <c r="T3857">
        <v>1</v>
      </c>
      <c r="U3857">
        <f t="shared" si="367"/>
        <v>0</v>
      </c>
    </row>
    <row r="3858" spans="1:21" x14ac:dyDescent="0.25">
      <c r="A3858">
        <v>2025</v>
      </c>
      <c r="B3858">
        <v>15653306</v>
      </c>
      <c r="C3858" t="s">
        <v>1035</v>
      </c>
      <c r="D3858">
        <v>679</v>
      </c>
      <c r="E3858" t="s">
        <v>26</v>
      </c>
      <c r="F3858" t="s">
        <v>16</v>
      </c>
      <c r="G3858">
        <v>32</v>
      </c>
      <c r="H3858">
        <v>0</v>
      </c>
      <c r="I3858">
        <v>88335</v>
      </c>
      <c r="J3858">
        <v>1</v>
      </c>
      <c r="K3858">
        <v>0</v>
      </c>
      <c r="L3858">
        <v>0</v>
      </c>
      <c r="M3858">
        <v>159585</v>
      </c>
      <c r="N3858">
        <v>0</v>
      </c>
      <c r="O3858" t="str">
        <f t="shared" si="362"/>
        <v>30-45</v>
      </c>
      <c r="P3858" t="str">
        <f t="shared" si="363"/>
        <v>Medium</v>
      </c>
      <c r="Q3858" t="str">
        <f t="shared" si="364"/>
        <v>New</v>
      </c>
      <c r="R3858" t="str">
        <f t="shared" si="365"/>
        <v>Low Balance</v>
      </c>
      <c r="S3858" t="str">
        <f t="shared" si="366"/>
        <v>Normal</v>
      </c>
      <c r="T3858">
        <v>1</v>
      </c>
      <c r="U3858">
        <f t="shared" si="367"/>
        <v>0</v>
      </c>
    </row>
    <row r="3859" spans="1:21" x14ac:dyDescent="0.25">
      <c r="A3859">
        <v>2025</v>
      </c>
      <c r="B3859">
        <v>15805025</v>
      </c>
      <c r="C3859" t="s">
        <v>1774</v>
      </c>
      <c r="D3859">
        <v>636</v>
      </c>
      <c r="E3859" t="s">
        <v>15</v>
      </c>
      <c r="F3859" t="s">
        <v>16</v>
      </c>
      <c r="G3859">
        <v>45</v>
      </c>
      <c r="H3859">
        <v>7</v>
      </c>
      <c r="I3859">
        <v>139859</v>
      </c>
      <c r="J3859">
        <v>1</v>
      </c>
      <c r="K3859">
        <v>1</v>
      </c>
      <c r="L3859">
        <v>1</v>
      </c>
      <c r="M3859">
        <v>108403</v>
      </c>
      <c r="N3859">
        <v>0</v>
      </c>
      <c r="O3859" t="str">
        <f t="shared" si="362"/>
        <v>30-45</v>
      </c>
      <c r="P3859" t="str">
        <f t="shared" si="363"/>
        <v>Medium</v>
      </c>
      <c r="Q3859" t="str">
        <f t="shared" si="364"/>
        <v>Mid-Term</v>
      </c>
      <c r="R3859" t="str">
        <f t="shared" si="365"/>
        <v>High Balance</v>
      </c>
      <c r="S3859" t="str">
        <f t="shared" si="366"/>
        <v>High Value</v>
      </c>
      <c r="T3859">
        <v>1</v>
      </c>
      <c r="U3859">
        <f t="shared" si="367"/>
        <v>0</v>
      </c>
    </row>
    <row r="3860" spans="1:21" x14ac:dyDescent="0.25">
      <c r="A3860">
        <v>2025</v>
      </c>
      <c r="B3860">
        <v>15658449</v>
      </c>
      <c r="C3860" t="s">
        <v>1775</v>
      </c>
      <c r="D3860">
        <v>695</v>
      </c>
      <c r="E3860" t="s">
        <v>15</v>
      </c>
      <c r="F3860" t="s">
        <v>23</v>
      </c>
      <c r="G3860">
        <v>45</v>
      </c>
      <c r="H3860">
        <v>9</v>
      </c>
      <c r="I3860">
        <v>43135</v>
      </c>
      <c r="J3860">
        <v>1</v>
      </c>
      <c r="K3860">
        <v>0</v>
      </c>
      <c r="L3860">
        <v>1</v>
      </c>
      <c r="M3860">
        <v>77330</v>
      </c>
      <c r="N3860">
        <v>0</v>
      </c>
      <c r="O3860" t="str">
        <f t="shared" si="362"/>
        <v>30-45</v>
      </c>
      <c r="P3860" t="str">
        <f t="shared" si="363"/>
        <v>Medium</v>
      </c>
      <c r="Q3860" t="str">
        <f t="shared" si="364"/>
        <v>Long-Term</v>
      </c>
      <c r="R3860" t="str">
        <f t="shared" si="365"/>
        <v>Low Balance</v>
      </c>
      <c r="S3860" t="str">
        <f t="shared" si="366"/>
        <v>Normal</v>
      </c>
      <c r="T3860">
        <v>1</v>
      </c>
      <c r="U3860">
        <f t="shared" si="367"/>
        <v>0</v>
      </c>
    </row>
    <row r="3861" spans="1:21" x14ac:dyDescent="0.25">
      <c r="A3861">
        <v>2025</v>
      </c>
      <c r="B3861">
        <v>15694450</v>
      </c>
      <c r="C3861" t="s">
        <v>63</v>
      </c>
      <c r="D3861">
        <v>677</v>
      </c>
      <c r="E3861" t="s">
        <v>15</v>
      </c>
      <c r="F3861" t="s">
        <v>23</v>
      </c>
      <c r="G3861">
        <v>42</v>
      </c>
      <c r="H3861">
        <v>5</v>
      </c>
      <c r="I3861">
        <v>99580</v>
      </c>
      <c r="J3861">
        <v>1</v>
      </c>
      <c r="K3861">
        <v>1</v>
      </c>
      <c r="L3861">
        <v>0</v>
      </c>
      <c r="M3861">
        <v>21008</v>
      </c>
      <c r="N3861">
        <v>0</v>
      </c>
      <c r="O3861" t="str">
        <f t="shared" si="362"/>
        <v>30-45</v>
      </c>
      <c r="P3861" t="str">
        <f t="shared" si="363"/>
        <v>Medium</v>
      </c>
      <c r="Q3861" t="str">
        <f t="shared" si="364"/>
        <v>Mid-Term</v>
      </c>
      <c r="R3861" t="str">
        <f t="shared" si="365"/>
        <v>Low Balance</v>
      </c>
      <c r="S3861" t="str">
        <f t="shared" si="366"/>
        <v>Normal</v>
      </c>
      <c r="T3861">
        <v>1</v>
      </c>
      <c r="U3861">
        <f t="shared" si="367"/>
        <v>0</v>
      </c>
    </row>
    <row r="3862" spans="1:21" x14ac:dyDescent="0.25">
      <c r="A3862">
        <v>2025</v>
      </c>
      <c r="B3862">
        <v>15605666</v>
      </c>
      <c r="C3862" t="s">
        <v>1776</v>
      </c>
      <c r="D3862">
        <v>720</v>
      </c>
      <c r="E3862" t="s">
        <v>15</v>
      </c>
      <c r="F3862" t="s">
        <v>16</v>
      </c>
      <c r="G3862">
        <v>34</v>
      </c>
      <c r="H3862">
        <v>6</v>
      </c>
      <c r="I3862">
        <v>110717</v>
      </c>
      <c r="J3862">
        <v>1</v>
      </c>
      <c r="K3862">
        <v>1</v>
      </c>
      <c r="L3862">
        <v>1</v>
      </c>
      <c r="M3862">
        <v>9398</v>
      </c>
      <c r="N3862">
        <v>0</v>
      </c>
      <c r="O3862" t="str">
        <f t="shared" si="362"/>
        <v>30-45</v>
      </c>
      <c r="P3862" t="str">
        <f t="shared" si="363"/>
        <v>Medium</v>
      </c>
      <c r="Q3862" t="str">
        <f t="shared" si="364"/>
        <v>Mid-Term</v>
      </c>
      <c r="R3862" t="str">
        <f t="shared" si="365"/>
        <v>High Balance</v>
      </c>
      <c r="S3862" t="str">
        <f t="shared" si="366"/>
        <v>High Value</v>
      </c>
      <c r="T3862">
        <v>1</v>
      </c>
      <c r="U3862">
        <f t="shared" si="367"/>
        <v>0</v>
      </c>
    </row>
    <row r="3863" spans="1:21" x14ac:dyDescent="0.25">
      <c r="A3863">
        <v>2025</v>
      </c>
      <c r="B3863">
        <v>15615126</v>
      </c>
      <c r="C3863" t="s">
        <v>144</v>
      </c>
      <c r="D3863">
        <v>780</v>
      </c>
      <c r="E3863" t="s">
        <v>15</v>
      </c>
      <c r="F3863" t="s">
        <v>16</v>
      </c>
      <c r="G3863">
        <v>37</v>
      </c>
      <c r="H3863">
        <v>3</v>
      </c>
      <c r="I3863">
        <v>0</v>
      </c>
      <c r="J3863">
        <v>2</v>
      </c>
      <c r="K3863">
        <v>0</v>
      </c>
      <c r="L3863">
        <v>0</v>
      </c>
      <c r="M3863">
        <v>182157</v>
      </c>
      <c r="N3863">
        <v>1</v>
      </c>
      <c r="O3863" t="str">
        <f t="shared" si="362"/>
        <v>30-45</v>
      </c>
      <c r="P3863" t="str">
        <f t="shared" si="363"/>
        <v>High</v>
      </c>
      <c r="Q3863" t="str">
        <f t="shared" si="364"/>
        <v>New</v>
      </c>
      <c r="R3863" t="str">
        <f t="shared" si="365"/>
        <v>Zero Balance</v>
      </c>
      <c r="S3863" t="str">
        <f t="shared" si="366"/>
        <v>Normal</v>
      </c>
      <c r="T3863">
        <v>1</v>
      </c>
      <c r="U3863">
        <f t="shared" si="367"/>
        <v>0</v>
      </c>
    </row>
    <row r="3864" spans="1:21" x14ac:dyDescent="0.25">
      <c r="A3864">
        <v>2025</v>
      </c>
      <c r="B3864">
        <v>15726588</v>
      </c>
      <c r="C3864" t="s">
        <v>1777</v>
      </c>
      <c r="D3864">
        <v>653</v>
      </c>
      <c r="E3864" t="s">
        <v>18</v>
      </c>
      <c r="F3864" t="s">
        <v>16</v>
      </c>
      <c r="G3864">
        <v>36</v>
      </c>
      <c r="H3864">
        <v>3</v>
      </c>
      <c r="I3864">
        <v>0</v>
      </c>
      <c r="J3864">
        <v>2</v>
      </c>
      <c r="K3864">
        <v>0</v>
      </c>
      <c r="L3864">
        <v>0</v>
      </c>
      <c r="M3864">
        <v>110526</v>
      </c>
      <c r="N3864">
        <v>0</v>
      </c>
      <c r="O3864" t="str">
        <f t="shared" si="362"/>
        <v>30-45</v>
      </c>
      <c r="P3864" t="str">
        <f t="shared" si="363"/>
        <v>Medium</v>
      </c>
      <c r="Q3864" t="str">
        <f t="shared" si="364"/>
        <v>New</v>
      </c>
      <c r="R3864" t="str">
        <f t="shared" si="365"/>
        <v>Zero Balance</v>
      </c>
      <c r="S3864" t="str">
        <f t="shared" si="366"/>
        <v>Normal</v>
      </c>
      <c r="T3864">
        <v>1</v>
      </c>
      <c r="U3864">
        <f t="shared" si="367"/>
        <v>0</v>
      </c>
    </row>
    <row r="3865" spans="1:21" x14ac:dyDescent="0.25">
      <c r="A3865">
        <v>2025</v>
      </c>
      <c r="B3865">
        <v>15645095</v>
      </c>
      <c r="C3865" t="s">
        <v>278</v>
      </c>
      <c r="D3865">
        <v>674</v>
      </c>
      <c r="E3865" t="s">
        <v>15</v>
      </c>
      <c r="F3865" t="s">
        <v>16</v>
      </c>
      <c r="G3865">
        <v>28</v>
      </c>
      <c r="H3865">
        <v>3</v>
      </c>
      <c r="I3865">
        <v>0</v>
      </c>
      <c r="J3865">
        <v>1</v>
      </c>
      <c r="K3865">
        <v>1</v>
      </c>
      <c r="L3865">
        <v>0</v>
      </c>
      <c r="M3865">
        <v>51537</v>
      </c>
      <c r="N3865">
        <v>0</v>
      </c>
      <c r="O3865" t="str">
        <f t="shared" si="362"/>
        <v>&lt;30</v>
      </c>
      <c r="P3865" t="str">
        <f t="shared" si="363"/>
        <v>Medium</v>
      </c>
      <c r="Q3865" t="str">
        <f t="shared" si="364"/>
        <v>New</v>
      </c>
      <c r="R3865" t="str">
        <f t="shared" si="365"/>
        <v>Zero Balance</v>
      </c>
      <c r="S3865" t="str">
        <f t="shared" si="366"/>
        <v>Normal</v>
      </c>
      <c r="T3865">
        <v>1</v>
      </c>
      <c r="U3865">
        <f t="shared" si="367"/>
        <v>0</v>
      </c>
    </row>
    <row r="3866" spans="1:21" x14ac:dyDescent="0.25">
      <c r="A3866">
        <v>2025</v>
      </c>
      <c r="B3866">
        <v>15808960</v>
      </c>
      <c r="C3866" t="s">
        <v>1778</v>
      </c>
      <c r="D3866">
        <v>620</v>
      </c>
      <c r="E3866" t="s">
        <v>26</v>
      </c>
      <c r="F3866" t="s">
        <v>23</v>
      </c>
      <c r="G3866">
        <v>40</v>
      </c>
      <c r="H3866">
        <v>5</v>
      </c>
      <c r="I3866">
        <v>108197</v>
      </c>
      <c r="J3866">
        <v>2</v>
      </c>
      <c r="K3866">
        <v>1</v>
      </c>
      <c r="L3866">
        <v>0</v>
      </c>
      <c r="M3866">
        <v>49722</v>
      </c>
      <c r="N3866">
        <v>0</v>
      </c>
      <c r="O3866" t="str">
        <f t="shared" si="362"/>
        <v>30-45</v>
      </c>
      <c r="P3866" t="str">
        <f t="shared" si="363"/>
        <v>Medium</v>
      </c>
      <c r="Q3866" t="str">
        <f t="shared" si="364"/>
        <v>Mid-Term</v>
      </c>
      <c r="R3866" t="str">
        <f t="shared" si="365"/>
        <v>High Balance</v>
      </c>
      <c r="S3866" t="str">
        <f t="shared" si="366"/>
        <v>High Value</v>
      </c>
      <c r="T3866">
        <v>1</v>
      </c>
      <c r="U3866">
        <f t="shared" si="367"/>
        <v>0</v>
      </c>
    </row>
    <row r="3867" spans="1:21" x14ac:dyDescent="0.25">
      <c r="A3867">
        <v>2025</v>
      </c>
      <c r="B3867">
        <v>15729435</v>
      </c>
      <c r="C3867" t="s">
        <v>371</v>
      </c>
      <c r="D3867">
        <v>623</v>
      </c>
      <c r="E3867" t="s">
        <v>15</v>
      </c>
      <c r="F3867" t="s">
        <v>23</v>
      </c>
      <c r="G3867">
        <v>40</v>
      </c>
      <c r="H3867">
        <v>6</v>
      </c>
      <c r="I3867">
        <v>0</v>
      </c>
      <c r="J3867">
        <v>2</v>
      </c>
      <c r="K3867">
        <v>1</v>
      </c>
      <c r="L3867">
        <v>1</v>
      </c>
      <c r="M3867">
        <v>66119</v>
      </c>
      <c r="N3867">
        <v>0</v>
      </c>
      <c r="O3867" t="str">
        <f t="shared" si="362"/>
        <v>30-45</v>
      </c>
      <c r="P3867" t="str">
        <f t="shared" si="363"/>
        <v>Medium</v>
      </c>
      <c r="Q3867" t="str">
        <f t="shared" si="364"/>
        <v>Mid-Term</v>
      </c>
      <c r="R3867" t="str">
        <f t="shared" si="365"/>
        <v>Zero Balance</v>
      </c>
      <c r="S3867" t="str">
        <f t="shared" si="366"/>
        <v>Normal</v>
      </c>
      <c r="T3867">
        <v>1</v>
      </c>
      <c r="U3867">
        <f t="shared" si="367"/>
        <v>0</v>
      </c>
    </row>
    <row r="3868" spans="1:21" x14ac:dyDescent="0.25">
      <c r="A3868">
        <v>2025</v>
      </c>
      <c r="B3868">
        <v>15656840</v>
      </c>
      <c r="C3868" t="s">
        <v>1779</v>
      </c>
      <c r="D3868">
        <v>547</v>
      </c>
      <c r="E3868" t="s">
        <v>15</v>
      </c>
      <c r="F3868" t="s">
        <v>16</v>
      </c>
      <c r="G3868">
        <v>29</v>
      </c>
      <c r="H3868">
        <v>6</v>
      </c>
      <c r="I3868">
        <v>104451</v>
      </c>
      <c r="J3868">
        <v>1</v>
      </c>
      <c r="K3868">
        <v>1</v>
      </c>
      <c r="L3868">
        <v>1</v>
      </c>
      <c r="M3868">
        <v>37160</v>
      </c>
      <c r="N3868">
        <v>0</v>
      </c>
      <c r="O3868" t="str">
        <f t="shared" si="362"/>
        <v>&lt;30</v>
      </c>
      <c r="P3868" t="str">
        <f t="shared" si="363"/>
        <v>Low</v>
      </c>
      <c r="Q3868" t="str">
        <f t="shared" si="364"/>
        <v>Mid-Term</v>
      </c>
      <c r="R3868" t="str">
        <f t="shared" si="365"/>
        <v>High Balance</v>
      </c>
      <c r="S3868" t="str">
        <f t="shared" si="366"/>
        <v>High Value</v>
      </c>
      <c r="T3868">
        <v>1</v>
      </c>
      <c r="U3868">
        <f t="shared" si="367"/>
        <v>0</v>
      </c>
    </row>
    <row r="3869" spans="1:21" x14ac:dyDescent="0.25">
      <c r="A3869">
        <v>2025</v>
      </c>
      <c r="B3869">
        <v>15659149</v>
      </c>
      <c r="C3869" t="s">
        <v>443</v>
      </c>
      <c r="D3869">
        <v>530</v>
      </c>
      <c r="E3869" t="s">
        <v>15</v>
      </c>
      <c r="F3869" t="s">
        <v>23</v>
      </c>
      <c r="G3869">
        <v>39</v>
      </c>
      <c r="H3869">
        <v>2</v>
      </c>
      <c r="I3869">
        <v>0</v>
      </c>
      <c r="J3869">
        <v>2</v>
      </c>
      <c r="K3869">
        <v>1</v>
      </c>
      <c r="L3869">
        <v>0</v>
      </c>
      <c r="M3869">
        <v>197923</v>
      </c>
      <c r="N3869">
        <v>0</v>
      </c>
      <c r="O3869" t="str">
        <f t="shared" si="362"/>
        <v>30-45</v>
      </c>
      <c r="P3869" t="str">
        <f t="shared" si="363"/>
        <v>Low</v>
      </c>
      <c r="Q3869" t="str">
        <f t="shared" si="364"/>
        <v>New</v>
      </c>
      <c r="R3869" t="str">
        <f t="shared" si="365"/>
        <v>Zero Balance</v>
      </c>
      <c r="S3869" t="str">
        <f t="shared" si="366"/>
        <v>Normal</v>
      </c>
      <c r="T3869">
        <v>1</v>
      </c>
      <c r="U3869">
        <f t="shared" si="367"/>
        <v>0</v>
      </c>
    </row>
    <row r="3870" spans="1:21" x14ac:dyDescent="0.25">
      <c r="A3870">
        <v>2025</v>
      </c>
      <c r="B3870">
        <v>15585490</v>
      </c>
      <c r="C3870" t="s">
        <v>1553</v>
      </c>
      <c r="D3870">
        <v>746</v>
      </c>
      <c r="E3870" t="s">
        <v>15</v>
      </c>
      <c r="F3870" t="s">
        <v>16</v>
      </c>
      <c r="G3870">
        <v>34</v>
      </c>
      <c r="H3870">
        <v>4</v>
      </c>
      <c r="I3870">
        <v>0</v>
      </c>
      <c r="J3870">
        <v>1</v>
      </c>
      <c r="K3870">
        <v>0</v>
      </c>
      <c r="L3870">
        <v>1</v>
      </c>
      <c r="M3870">
        <v>65167</v>
      </c>
      <c r="N3870">
        <v>0</v>
      </c>
      <c r="O3870" t="str">
        <f t="shared" si="362"/>
        <v>30-45</v>
      </c>
      <c r="P3870" t="str">
        <f t="shared" si="363"/>
        <v>Medium</v>
      </c>
      <c r="Q3870" t="str">
        <f t="shared" si="364"/>
        <v>Mid-Term</v>
      </c>
      <c r="R3870" t="str">
        <f t="shared" si="365"/>
        <v>Zero Balance</v>
      </c>
      <c r="S3870" t="str">
        <f t="shared" si="366"/>
        <v>Normal</v>
      </c>
      <c r="T3870">
        <v>1</v>
      </c>
      <c r="U3870">
        <f t="shared" si="367"/>
        <v>0</v>
      </c>
    </row>
    <row r="3871" spans="1:21" x14ac:dyDescent="0.25">
      <c r="A3871">
        <v>2025</v>
      </c>
      <c r="B3871">
        <v>15674929</v>
      </c>
      <c r="C3871" t="s">
        <v>541</v>
      </c>
      <c r="D3871">
        <v>512</v>
      </c>
      <c r="E3871" t="s">
        <v>15</v>
      </c>
      <c r="F3871" t="s">
        <v>16</v>
      </c>
      <c r="G3871">
        <v>31</v>
      </c>
      <c r="H3871">
        <v>7</v>
      </c>
      <c r="I3871">
        <v>0</v>
      </c>
      <c r="J3871">
        <v>2</v>
      </c>
      <c r="K3871">
        <v>0</v>
      </c>
      <c r="L3871">
        <v>0</v>
      </c>
      <c r="M3871">
        <v>49326</v>
      </c>
      <c r="N3871">
        <v>0</v>
      </c>
      <c r="O3871" t="str">
        <f t="shared" si="362"/>
        <v>30-45</v>
      </c>
      <c r="P3871" t="str">
        <f t="shared" si="363"/>
        <v>Low</v>
      </c>
      <c r="Q3871" t="str">
        <f t="shared" si="364"/>
        <v>Mid-Term</v>
      </c>
      <c r="R3871" t="str">
        <f t="shared" si="365"/>
        <v>Zero Balance</v>
      </c>
      <c r="S3871" t="str">
        <f t="shared" si="366"/>
        <v>Normal</v>
      </c>
      <c r="T3871">
        <v>1</v>
      </c>
      <c r="U3871">
        <f t="shared" si="367"/>
        <v>0</v>
      </c>
    </row>
    <row r="3872" spans="1:21" x14ac:dyDescent="0.25">
      <c r="A3872">
        <v>2025</v>
      </c>
      <c r="B3872">
        <v>15746341</v>
      </c>
      <c r="C3872" t="s">
        <v>1780</v>
      </c>
      <c r="D3872">
        <v>630</v>
      </c>
      <c r="E3872" t="s">
        <v>15</v>
      </c>
      <c r="F3872" t="s">
        <v>23</v>
      </c>
      <c r="G3872">
        <v>40</v>
      </c>
      <c r="H3872">
        <v>8</v>
      </c>
      <c r="I3872">
        <v>0</v>
      </c>
      <c r="J3872">
        <v>2</v>
      </c>
      <c r="K3872">
        <v>1</v>
      </c>
      <c r="L3872">
        <v>1</v>
      </c>
      <c r="M3872">
        <v>42496</v>
      </c>
      <c r="N3872">
        <v>0</v>
      </c>
      <c r="O3872" t="str">
        <f t="shared" si="362"/>
        <v>30-45</v>
      </c>
      <c r="P3872" t="str">
        <f t="shared" si="363"/>
        <v>Medium</v>
      </c>
      <c r="Q3872" t="str">
        <f t="shared" si="364"/>
        <v>Long-Term</v>
      </c>
      <c r="R3872" t="str">
        <f t="shared" si="365"/>
        <v>Zero Balance</v>
      </c>
      <c r="S3872" t="str">
        <f t="shared" si="366"/>
        <v>Normal</v>
      </c>
      <c r="T3872">
        <v>1</v>
      </c>
      <c r="U3872">
        <f t="shared" si="367"/>
        <v>0</v>
      </c>
    </row>
    <row r="3873" spans="1:21" x14ac:dyDescent="0.25">
      <c r="A3873">
        <v>2025</v>
      </c>
      <c r="B3873">
        <v>15662091</v>
      </c>
      <c r="C3873" t="s">
        <v>1679</v>
      </c>
      <c r="D3873">
        <v>570</v>
      </c>
      <c r="E3873" t="s">
        <v>18</v>
      </c>
      <c r="F3873" t="s">
        <v>23</v>
      </c>
      <c r="G3873">
        <v>21</v>
      </c>
      <c r="H3873">
        <v>7</v>
      </c>
      <c r="I3873">
        <v>116100</v>
      </c>
      <c r="J3873">
        <v>1</v>
      </c>
      <c r="K3873">
        <v>1</v>
      </c>
      <c r="L3873">
        <v>1</v>
      </c>
      <c r="M3873">
        <v>148088</v>
      </c>
      <c r="N3873">
        <v>0</v>
      </c>
      <c r="O3873" t="str">
        <f t="shared" si="362"/>
        <v>&lt;30</v>
      </c>
      <c r="P3873" t="str">
        <f t="shared" si="363"/>
        <v>Low</v>
      </c>
      <c r="Q3873" t="str">
        <f t="shared" si="364"/>
        <v>Mid-Term</v>
      </c>
      <c r="R3873" t="str">
        <f t="shared" si="365"/>
        <v>High Balance</v>
      </c>
      <c r="S3873" t="str">
        <f t="shared" si="366"/>
        <v>High Value</v>
      </c>
      <c r="T3873">
        <v>1</v>
      </c>
      <c r="U3873">
        <f t="shared" si="367"/>
        <v>0</v>
      </c>
    </row>
    <row r="3874" spans="1:21" x14ac:dyDescent="0.25">
      <c r="A3874">
        <v>2025</v>
      </c>
      <c r="B3874">
        <v>15620123</v>
      </c>
      <c r="C3874" t="s">
        <v>1330</v>
      </c>
      <c r="D3874">
        <v>605</v>
      </c>
      <c r="E3874" t="s">
        <v>15</v>
      </c>
      <c r="F3874" t="s">
        <v>23</v>
      </c>
      <c r="G3874">
        <v>39</v>
      </c>
      <c r="H3874">
        <v>6</v>
      </c>
      <c r="I3874">
        <v>111170</v>
      </c>
      <c r="J3874">
        <v>1</v>
      </c>
      <c r="K3874">
        <v>0</v>
      </c>
      <c r="L3874">
        <v>0</v>
      </c>
      <c r="M3874">
        <v>9641</v>
      </c>
      <c r="N3874">
        <v>0</v>
      </c>
      <c r="O3874" t="str">
        <f t="shared" si="362"/>
        <v>30-45</v>
      </c>
      <c r="P3874" t="str">
        <f t="shared" si="363"/>
        <v>Medium</v>
      </c>
      <c r="Q3874" t="str">
        <f t="shared" si="364"/>
        <v>Mid-Term</v>
      </c>
      <c r="R3874" t="str">
        <f t="shared" si="365"/>
        <v>High Balance</v>
      </c>
      <c r="S3874" t="str">
        <f t="shared" si="366"/>
        <v>High Value</v>
      </c>
      <c r="T3874">
        <v>1</v>
      </c>
      <c r="U3874">
        <f t="shared" si="367"/>
        <v>0</v>
      </c>
    </row>
    <row r="3875" spans="1:21" x14ac:dyDescent="0.25">
      <c r="A3875">
        <v>2025</v>
      </c>
      <c r="B3875">
        <v>15616240</v>
      </c>
      <c r="C3875" t="s">
        <v>725</v>
      </c>
      <c r="D3875">
        <v>530</v>
      </c>
      <c r="E3875" t="s">
        <v>18</v>
      </c>
      <c r="F3875" t="s">
        <v>23</v>
      </c>
      <c r="G3875">
        <v>37</v>
      </c>
      <c r="H3875">
        <v>4</v>
      </c>
      <c r="I3875">
        <v>0</v>
      </c>
      <c r="J3875">
        <v>2</v>
      </c>
      <c r="K3875">
        <v>1</v>
      </c>
      <c r="L3875">
        <v>1</v>
      </c>
      <c r="M3875">
        <v>164844</v>
      </c>
      <c r="N3875">
        <v>0</v>
      </c>
      <c r="O3875" t="str">
        <f t="shared" si="362"/>
        <v>30-45</v>
      </c>
      <c r="P3875" t="str">
        <f t="shared" si="363"/>
        <v>Low</v>
      </c>
      <c r="Q3875" t="str">
        <f t="shared" si="364"/>
        <v>Mid-Term</v>
      </c>
      <c r="R3875" t="str">
        <f t="shared" si="365"/>
        <v>Zero Balance</v>
      </c>
      <c r="S3875" t="str">
        <f t="shared" si="366"/>
        <v>Normal</v>
      </c>
      <c r="T3875">
        <v>1</v>
      </c>
      <c r="U3875">
        <f t="shared" si="367"/>
        <v>0</v>
      </c>
    </row>
    <row r="3876" spans="1:21" x14ac:dyDescent="0.25">
      <c r="A3876">
        <v>2025</v>
      </c>
      <c r="B3876">
        <v>15624186</v>
      </c>
      <c r="C3876" t="s">
        <v>680</v>
      </c>
      <c r="D3876">
        <v>813</v>
      </c>
      <c r="E3876" t="s">
        <v>26</v>
      </c>
      <c r="F3876" t="s">
        <v>16</v>
      </c>
      <c r="G3876">
        <v>25</v>
      </c>
      <c r="H3876">
        <v>5</v>
      </c>
      <c r="I3876">
        <v>123616</v>
      </c>
      <c r="J3876">
        <v>1</v>
      </c>
      <c r="K3876">
        <v>0</v>
      </c>
      <c r="L3876">
        <v>1</v>
      </c>
      <c r="M3876">
        <v>132959</v>
      </c>
      <c r="N3876">
        <v>0</v>
      </c>
      <c r="O3876" t="str">
        <f t="shared" si="362"/>
        <v>&lt;30</v>
      </c>
      <c r="P3876" t="str">
        <f t="shared" si="363"/>
        <v>High</v>
      </c>
      <c r="Q3876" t="str">
        <f t="shared" si="364"/>
        <v>Mid-Term</v>
      </c>
      <c r="R3876" t="str">
        <f t="shared" si="365"/>
        <v>High Balance</v>
      </c>
      <c r="S3876" t="str">
        <f t="shared" si="366"/>
        <v>High Value</v>
      </c>
      <c r="T3876">
        <v>1</v>
      </c>
      <c r="U3876">
        <f t="shared" si="367"/>
        <v>0</v>
      </c>
    </row>
    <row r="3877" spans="1:21" x14ac:dyDescent="0.25">
      <c r="A3877">
        <v>2025</v>
      </c>
      <c r="B3877">
        <v>15605036</v>
      </c>
      <c r="C3877" t="s">
        <v>88</v>
      </c>
      <c r="D3877">
        <v>704</v>
      </c>
      <c r="E3877" t="s">
        <v>18</v>
      </c>
      <c r="F3877" t="s">
        <v>16</v>
      </c>
      <c r="G3877">
        <v>37</v>
      </c>
      <c r="H3877">
        <v>9</v>
      </c>
      <c r="I3877">
        <v>155620</v>
      </c>
      <c r="J3877">
        <v>1</v>
      </c>
      <c r="K3877">
        <v>1</v>
      </c>
      <c r="L3877">
        <v>1</v>
      </c>
      <c r="M3877">
        <v>135089</v>
      </c>
      <c r="N3877">
        <v>0</v>
      </c>
      <c r="O3877" t="str">
        <f t="shared" si="362"/>
        <v>30-45</v>
      </c>
      <c r="P3877" t="str">
        <f t="shared" si="363"/>
        <v>Medium</v>
      </c>
      <c r="Q3877" t="str">
        <f t="shared" si="364"/>
        <v>Long-Term</v>
      </c>
      <c r="R3877" t="str">
        <f t="shared" si="365"/>
        <v>High Balance</v>
      </c>
      <c r="S3877" t="str">
        <f t="shared" si="366"/>
        <v>High Value</v>
      </c>
      <c r="T3877">
        <v>1</v>
      </c>
      <c r="U3877">
        <f t="shared" si="367"/>
        <v>0</v>
      </c>
    </row>
    <row r="3878" spans="1:21" x14ac:dyDescent="0.25">
      <c r="A3878">
        <v>2025</v>
      </c>
      <c r="B3878">
        <v>15805151</v>
      </c>
      <c r="C3878" t="s">
        <v>208</v>
      </c>
      <c r="D3878">
        <v>565</v>
      </c>
      <c r="E3878" t="s">
        <v>26</v>
      </c>
      <c r="F3878" t="s">
        <v>23</v>
      </c>
      <c r="G3878">
        <v>31</v>
      </c>
      <c r="H3878">
        <v>2</v>
      </c>
      <c r="I3878">
        <v>89558</v>
      </c>
      <c r="J3878">
        <v>2</v>
      </c>
      <c r="K3878">
        <v>1</v>
      </c>
      <c r="L3878">
        <v>1</v>
      </c>
      <c r="M3878">
        <v>4442</v>
      </c>
      <c r="N3878">
        <v>0</v>
      </c>
      <c r="O3878" t="str">
        <f t="shared" si="362"/>
        <v>30-45</v>
      </c>
      <c r="P3878" t="str">
        <f t="shared" si="363"/>
        <v>Low</v>
      </c>
      <c r="Q3878" t="str">
        <f t="shared" si="364"/>
        <v>New</v>
      </c>
      <c r="R3878" t="str">
        <f t="shared" si="365"/>
        <v>Low Balance</v>
      </c>
      <c r="S3878" t="str">
        <f t="shared" si="366"/>
        <v>Normal</v>
      </c>
      <c r="T3878">
        <v>1</v>
      </c>
      <c r="U3878">
        <f t="shared" si="367"/>
        <v>0</v>
      </c>
    </row>
    <row r="3879" spans="1:21" x14ac:dyDescent="0.25">
      <c r="A3879">
        <v>2025</v>
      </c>
      <c r="B3879">
        <v>15753847</v>
      </c>
      <c r="C3879" t="s">
        <v>179</v>
      </c>
      <c r="D3879">
        <v>645</v>
      </c>
      <c r="E3879" t="s">
        <v>18</v>
      </c>
      <c r="F3879" t="s">
        <v>23</v>
      </c>
      <c r="G3879">
        <v>45</v>
      </c>
      <c r="H3879">
        <v>4</v>
      </c>
      <c r="I3879">
        <v>0</v>
      </c>
      <c r="J3879">
        <v>1</v>
      </c>
      <c r="K3879">
        <v>0</v>
      </c>
      <c r="L3879">
        <v>1</v>
      </c>
      <c r="M3879">
        <v>174917</v>
      </c>
      <c r="N3879">
        <v>1</v>
      </c>
      <c r="O3879" t="str">
        <f t="shared" si="362"/>
        <v>30-45</v>
      </c>
      <c r="P3879" t="str">
        <f t="shared" si="363"/>
        <v>Medium</v>
      </c>
      <c r="Q3879" t="str">
        <f t="shared" si="364"/>
        <v>Mid-Term</v>
      </c>
      <c r="R3879" t="str">
        <f t="shared" si="365"/>
        <v>Zero Balance</v>
      </c>
      <c r="S3879" t="str">
        <f t="shared" si="366"/>
        <v>Normal</v>
      </c>
      <c r="T3879">
        <v>1</v>
      </c>
      <c r="U3879">
        <f t="shared" si="367"/>
        <v>0</v>
      </c>
    </row>
    <row r="3880" spans="1:21" x14ac:dyDescent="0.25">
      <c r="A3880">
        <v>2025</v>
      </c>
      <c r="B3880">
        <v>15653222</v>
      </c>
      <c r="C3880" t="s">
        <v>856</v>
      </c>
      <c r="D3880">
        <v>526</v>
      </c>
      <c r="E3880" t="s">
        <v>26</v>
      </c>
      <c r="F3880" t="s">
        <v>16</v>
      </c>
      <c r="G3880">
        <v>32</v>
      </c>
      <c r="H3880">
        <v>6</v>
      </c>
      <c r="I3880">
        <v>131939</v>
      </c>
      <c r="J3880">
        <v>2</v>
      </c>
      <c r="K3880">
        <v>1</v>
      </c>
      <c r="L3880">
        <v>1</v>
      </c>
      <c r="M3880">
        <v>1796</v>
      </c>
      <c r="N3880">
        <v>0</v>
      </c>
      <c r="O3880" t="str">
        <f t="shared" si="362"/>
        <v>30-45</v>
      </c>
      <c r="P3880" t="str">
        <f t="shared" si="363"/>
        <v>Low</v>
      </c>
      <c r="Q3880" t="str">
        <f t="shared" si="364"/>
        <v>Mid-Term</v>
      </c>
      <c r="R3880" t="str">
        <f t="shared" si="365"/>
        <v>High Balance</v>
      </c>
      <c r="S3880" t="str">
        <f t="shared" si="366"/>
        <v>High Value</v>
      </c>
      <c r="T3880">
        <v>1</v>
      </c>
      <c r="U3880">
        <f t="shared" si="367"/>
        <v>0</v>
      </c>
    </row>
    <row r="3881" spans="1:21" x14ac:dyDescent="0.25">
      <c r="A3881">
        <v>2025</v>
      </c>
      <c r="B3881">
        <v>15757541</v>
      </c>
      <c r="C3881" t="s">
        <v>1781</v>
      </c>
      <c r="D3881">
        <v>778</v>
      </c>
      <c r="E3881" t="s">
        <v>15</v>
      </c>
      <c r="F3881" t="s">
        <v>16</v>
      </c>
      <c r="G3881">
        <v>33</v>
      </c>
      <c r="H3881">
        <v>9</v>
      </c>
      <c r="I3881">
        <v>151773</v>
      </c>
      <c r="J3881">
        <v>2</v>
      </c>
      <c r="K3881">
        <v>0</v>
      </c>
      <c r="L3881">
        <v>0</v>
      </c>
      <c r="M3881">
        <v>180250</v>
      </c>
      <c r="N3881">
        <v>1</v>
      </c>
      <c r="O3881" t="str">
        <f t="shared" si="362"/>
        <v>30-45</v>
      </c>
      <c r="P3881" t="str">
        <f t="shared" si="363"/>
        <v>High</v>
      </c>
      <c r="Q3881" t="str">
        <f t="shared" si="364"/>
        <v>Long-Term</v>
      </c>
      <c r="R3881" t="str">
        <f t="shared" si="365"/>
        <v>High Balance</v>
      </c>
      <c r="S3881" t="str">
        <f t="shared" si="366"/>
        <v>High Value</v>
      </c>
      <c r="T3881">
        <v>1</v>
      </c>
      <c r="U3881">
        <f t="shared" si="367"/>
        <v>151773</v>
      </c>
    </row>
    <row r="3882" spans="1:21" x14ac:dyDescent="0.25">
      <c r="A3882">
        <v>2025</v>
      </c>
      <c r="B3882">
        <v>15726945</v>
      </c>
      <c r="C3882" t="s">
        <v>1782</v>
      </c>
      <c r="D3882">
        <v>677</v>
      </c>
      <c r="E3882" t="s">
        <v>15</v>
      </c>
      <c r="F3882" t="s">
        <v>16</v>
      </c>
      <c r="G3882">
        <v>72</v>
      </c>
      <c r="H3882">
        <v>8</v>
      </c>
      <c r="I3882">
        <v>0</v>
      </c>
      <c r="J3882">
        <v>2</v>
      </c>
      <c r="K3882">
        <v>1</v>
      </c>
      <c r="L3882">
        <v>1</v>
      </c>
      <c r="M3882">
        <v>153604</v>
      </c>
      <c r="N3882">
        <v>0</v>
      </c>
      <c r="O3882" t="str">
        <f t="shared" si="362"/>
        <v>60+</v>
      </c>
      <c r="P3882" t="str">
        <f t="shared" si="363"/>
        <v>Medium</v>
      </c>
      <c r="Q3882" t="str">
        <f t="shared" si="364"/>
        <v>Long-Term</v>
      </c>
      <c r="R3882" t="str">
        <f t="shared" si="365"/>
        <v>Zero Balance</v>
      </c>
      <c r="S3882" t="str">
        <f t="shared" si="366"/>
        <v>Normal</v>
      </c>
      <c r="T3882">
        <v>1</v>
      </c>
      <c r="U3882">
        <f t="shared" si="367"/>
        <v>0</v>
      </c>
    </row>
    <row r="3883" spans="1:21" x14ac:dyDescent="0.25">
      <c r="A3883">
        <v>2025</v>
      </c>
      <c r="B3883">
        <v>15794276</v>
      </c>
      <c r="C3883" t="s">
        <v>580</v>
      </c>
      <c r="D3883">
        <v>588</v>
      </c>
      <c r="E3883" t="s">
        <v>15</v>
      </c>
      <c r="F3883" t="s">
        <v>16</v>
      </c>
      <c r="G3883">
        <v>64</v>
      </c>
      <c r="H3883">
        <v>3</v>
      </c>
      <c r="I3883">
        <v>0</v>
      </c>
      <c r="J3883">
        <v>1</v>
      </c>
      <c r="K3883">
        <v>1</v>
      </c>
      <c r="L3883">
        <v>1</v>
      </c>
      <c r="M3883">
        <v>189704</v>
      </c>
      <c r="N3883">
        <v>0</v>
      </c>
      <c r="O3883" t="str">
        <f t="shared" si="362"/>
        <v>60+</v>
      </c>
      <c r="P3883" t="str">
        <f t="shared" si="363"/>
        <v>Low</v>
      </c>
      <c r="Q3883" t="str">
        <f t="shared" si="364"/>
        <v>New</v>
      </c>
      <c r="R3883" t="str">
        <f t="shared" si="365"/>
        <v>Zero Balance</v>
      </c>
      <c r="S3883" t="str">
        <f t="shared" si="366"/>
        <v>Normal</v>
      </c>
      <c r="T3883">
        <v>1</v>
      </c>
      <c r="U3883">
        <f t="shared" si="367"/>
        <v>0</v>
      </c>
    </row>
    <row r="3884" spans="1:21" x14ac:dyDescent="0.25">
      <c r="A3884">
        <v>2025</v>
      </c>
      <c r="B3884">
        <v>15568328</v>
      </c>
      <c r="C3884" t="s">
        <v>351</v>
      </c>
      <c r="D3884">
        <v>488</v>
      </c>
      <c r="E3884" t="s">
        <v>15</v>
      </c>
      <c r="F3884" t="s">
        <v>16</v>
      </c>
      <c r="G3884">
        <v>22</v>
      </c>
      <c r="H3884">
        <v>6</v>
      </c>
      <c r="I3884">
        <v>0</v>
      </c>
      <c r="J3884">
        <v>2</v>
      </c>
      <c r="K3884">
        <v>1</v>
      </c>
      <c r="L3884">
        <v>1</v>
      </c>
      <c r="M3884">
        <v>66394</v>
      </c>
      <c r="N3884">
        <v>0</v>
      </c>
      <c r="O3884" t="str">
        <f t="shared" si="362"/>
        <v>&lt;30</v>
      </c>
      <c r="P3884" t="str">
        <f t="shared" si="363"/>
        <v>Low</v>
      </c>
      <c r="Q3884" t="str">
        <f t="shared" si="364"/>
        <v>Mid-Term</v>
      </c>
      <c r="R3884" t="str">
        <f t="shared" si="365"/>
        <v>Zero Balance</v>
      </c>
      <c r="S3884" t="str">
        <f t="shared" si="366"/>
        <v>Normal</v>
      </c>
      <c r="T3884">
        <v>1</v>
      </c>
      <c r="U3884">
        <f t="shared" si="367"/>
        <v>0</v>
      </c>
    </row>
    <row r="3885" spans="1:21" x14ac:dyDescent="0.25">
      <c r="A3885">
        <v>2025</v>
      </c>
      <c r="B3885">
        <v>15604355</v>
      </c>
      <c r="C3885" t="s">
        <v>1783</v>
      </c>
      <c r="D3885">
        <v>519</v>
      </c>
      <c r="E3885" t="s">
        <v>15</v>
      </c>
      <c r="F3885" t="s">
        <v>23</v>
      </c>
      <c r="G3885">
        <v>39</v>
      </c>
      <c r="H3885">
        <v>1</v>
      </c>
      <c r="I3885">
        <v>97700</v>
      </c>
      <c r="J3885">
        <v>1</v>
      </c>
      <c r="K3885">
        <v>1</v>
      </c>
      <c r="L3885">
        <v>1</v>
      </c>
      <c r="M3885">
        <v>30709</v>
      </c>
      <c r="N3885">
        <v>0</v>
      </c>
      <c r="O3885" t="str">
        <f t="shared" si="362"/>
        <v>30-45</v>
      </c>
      <c r="P3885" t="str">
        <f t="shared" si="363"/>
        <v>Low</v>
      </c>
      <c r="Q3885" t="str">
        <f t="shared" si="364"/>
        <v>New</v>
      </c>
      <c r="R3885" t="str">
        <f t="shared" si="365"/>
        <v>Low Balance</v>
      </c>
      <c r="S3885" t="str">
        <f t="shared" si="366"/>
        <v>Normal</v>
      </c>
      <c r="T3885">
        <v>1</v>
      </c>
      <c r="U3885">
        <f t="shared" si="367"/>
        <v>0</v>
      </c>
    </row>
    <row r="3886" spans="1:21" x14ac:dyDescent="0.25">
      <c r="A3886">
        <v>2025</v>
      </c>
      <c r="B3886">
        <v>15735788</v>
      </c>
      <c r="C3886" t="s">
        <v>1133</v>
      </c>
      <c r="D3886">
        <v>709</v>
      </c>
      <c r="E3886" t="s">
        <v>15</v>
      </c>
      <c r="F3886" t="s">
        <v>23</v>
      </c>
      <c r="G3886">
        <v>31</v>
      </c>
      <c r="H3886">
        <v>6</v>
      </c>
      <c r="I3886">
        <v>0</v>
      </c>
      <c r="J3886">
        <v>2</v>
      </c>
      <c r="K3886">
        <v>1</v>
      </c>
      <c r="L3886">
        <v>1</v>
      </c>
      <c r="M3886">
        <v>71010</v>
      </c>
      <c r="N3886">
        <v>0</v>
      </c>
      <c r="O3886" t="str">
        <f t="shared" si="362"/>
        <v>30-45</v>
      </c>
      <c r="P3886" t="str">
        <f t="shared" si="363"/>
        <v>Medium</v>
      </c>
      <c r="Q3886" t="str">
        <f t="shared" si="364"/>
        <v>Mid-Term</v>
      </c>
      <c r="R3886" t="str">
        <f t="shared" si="365"/>
        <v>Zero Balance</v>
      </c>
      <c r="S3886" t="str">
        <f t="shared" si="366"/>
        <v>Normal</v>
      </c>
      <c r="T3886">
        <v>1</v>
      </c>
      <c r="U3886">
        <f t="shared" si="367"/>
        <v>0</v>
      </c>
    </row>
    <row r="3887" spans="1:21" x14ac:dyDescent="0.25">
      <c r="A3887">
        <v>2025</v>
      </c>
      <c r="B3887">
        <v>15618255</v>
      </c>
      <c r="C3887" t="s">
        <v>928</v>
      </c>
      <c r="D3887">
        <v>642</v>
      </c>
      <c r="E3887" t="s">
        <v>26</v>
      </c>
      <c r="F3887" t="s">
        <v>16</v>
      </c>
      <c r="G3887">
        <v>56</v>
      </c>
      <c r="H3887">
        <v>6</v>
      </c>
      <c r="I3887">
        <v>103245</v>
      </c>
      <c r="J3887">
        <v>2</v>
      </c>
      <c r="K3887">
        <v>1</v>
      </c>
      <c r="L3887">
        <v>0</v>
      </c>
      <c r="M3887">
        <v>143050</v>
      </c>
      <c r="N3887">
        <v>1</v>
      </c>
      <c r="O3887" t="str">
        <f t="shared" si="362"/>
        <v>46-60</v>
      </c>
      <c r="P3887" t="str">
        <f t="shared" si="363"/>
        <v>Medium</v>
      </c>
      <c r="Q3887" t="str">
        <f t="shared" si="364"/>
        <v>Mid-Term</v>
      </c>
      <c r="R3887" t="str">
        <f t="shared" si="365"/>
        <v>High Balance</v>
      </c>
      <c r="S3887" t="str">
        <f t="shared" si="366"/>
        <v>High Value</v>
      </c>
      <c r="T3887">
        <v>1</v>
      </c>
      <c r="U3887">
        <f t="shared" si="367"/>
        <v>103245</v>
      </c>
    </row>
    <row r="3888" spans="1:21" x14ac:dyDescent="0.25">
      <c r="A3888">
        <v>2025</v>
      </c>
      <c r="B3888">
        <v>15720941</v>
      </c>
      <c r="C3888" t="s">
        <v>153</v>
      </c>
      <c r="D3888">
        <v>710</v>
      </c>
      <c r="E3888" t="s">
        <v>26</v>
      </c>
      <c r="F3888" t="s">
        <v>23</v>
      </c>
      <c r="G3888">
        <v>34</v>
      </c>
      <c r="H3888">
        <v>8</v>
      </c>
      <c r="I3888">
        <v>147833</v>
      </c>
      <c r="J3888">
        <v>2</v>
      </c>
      <c r="K3888">
        <v>0</v>
      </c>
      <c r="L3888">
        <v>1</v>
      </c>
      <c r="M3888">
        <v>1562</v>
      </c>
      <c r="N3888">
        <v>0</v>
      </c>
      <c r="O3888" t="str">
        <f t="shared" si="362"/>
        <v>30-45</v>
      </c>
      <c r="P3888" t="str">
        <f t="shared" si="363"/>
        <v>Medium</v>
      </c>
      <c r="Q3888" t="str">
        <f t="shared" si="364"/>
        <v>Long-Term</v>
      </c>
      <c r="R3888" t="str">
        <f t="shared" si="365"/>
        <v>High Balance</v>
      </c>
      <c r="S3888" t="str">
        <f t="shared" si="366"/>
        <v>High Value</v>
      </c>
      <c r="T3888">
        <v>1</v>
      </c>
      <c r="U3888">
        <f t="shared" si="367"/>
        <v>0</v>
      </c>
    </row>
    <row r="3889" spans="1:21" x14ac:dyDescent="0.25">
      <c r="A3889">
        <v>2025</v>
      </c>
      <c r="B3889">
        <v>15769110</v>
      </c>
      <c r="C3889" t="s">
        <v>1784</v>
      </c>
      <c r="D3889">
        <v>653</v>
      </c>
      <c r="E3889" t="s">
        <v>15</v>
      </c>
      <c r="F3889" t="s">
        <v>16</v>
      </c>
      <c r="G3889">
        <v>46</v>
      </c>
      <c r="H3889">
        <v>5</v>
      </c>
      <c r="I3889">
        <v>0</v>
      </c>
      <c r="J3889">
        <v>2</v>
      </c>
      <c r="K3889">
        <v>1</v>
      </c>
      <c r="L3889">
        <v>0</v>
      </c>
      <c r="M3889">
        <v>49708</v>
      </c>
      <c r="N3889">
        <v>0</v>
      </c>
      <c r="O3889" t="str">
        <f t="shared" si="362"/>
        <v>46-60</v>
      </c>
      <c r="P3889" t="str">
        <f t="shared" si="363"/>
        <v>Medium</v>
      </c>
      <c r="Q3889" t="str">
        <f t="shared" si="364"/>
        <v>Mid-Term</v>
      </c>
      <c r="R3889" t="str">
        <f t="shared" si="365"/>
        <v>Zero Balance</v>
      </c>
      <c r="S3889" t="str">
        <f t="shared" si="366"/>
        <v>Normal</v>
      </c>
      <c r="T3889">
        <v>1</v>
      </c>
      <c r="U3889">
        <f t="shared" si="367"/>
        <v>0</v>
      </c>
    </row>
    <row r="3890" spans="1:21" x14ac:dyDescent="0.25">
      <c r="A3890">
        <v>2025</v>
      </c>
      <c r="B3890">
        <v>15576094</v>
      </c>
      <c r="C3890" t="s">
        <v>701</v>
      </c>
      <c r="D3890">
        <v>743</v>
      </c>
      <c r="E3890" t="s">
        <v>15</v>
      </c>
      <c r="F3890" t="s">
        <v>23</v>
      </c>
      <c r="G3890">
        <v>71</v>
      </c>
      <c r="H3890">
        <v>0</v>
      </c>
      <c r="I3890">
        <v>0</v>
      </c>
      <c r="J3890">
        <v>2</v>
      </c>
      <c r="K3890">
        <v>0</v>
      </c>
      <c r="L3890">
        <v>1</v>
      </c>
      <c r="M3890">
        <v>29838</v>
      </c>
      <c r="N3890">
        <v>0</v>
      </c>
      <c r="O3890" t="str">
        <f t="shared" si="362"/>
        <v>60+</v>
      </c>
      <c r="P3890" t="str">
        <f t="shared" si="363"/>
        <v>Medium</v>
      </c>
      <c r="Q3890" t="str">
        <f t="shared" si="364"/>
        <v>New</v>
      </c>
      <c r="R3890" t="str">
        <f t="shared" si="365"/>
        <v>Zero Balance</v>
      </c>
      <c r="S3890" t="str">
        <f t="shared" si="366"/>
        <v>Normal</v>
      </c>
      <c r="T3890">
        <v>1</v>
      </c>
      <c r="U3890">
        <f t="shared" si="367"/>
        <v>0</v>
      </c>
    </row>
    <row r="3891" spans="1:21" x14ac:dyDescent="0.25">
      <c r="A3891">
        <v>2025</v>
      </c>
      <c r="B3891">
        <v>15756150</v>
      </c>
      <c r="C3891" t="s">
        <v>651</v>
      </c>
      <c r="D3891">
        <v>418</v>
      </c>
      <c r="E3891" t="s">
        <v>15</v>
      </c>
      <c r="F3891" t="s">
        <v>16</v>
      </c>
      <c r="G3891">
        <v>39</v>
      </c>
      <c r="H3891">
        <v>2</v>
      </c>
      <c r="I3891">
        <v>0</v>
      </c>
      <c r="J3891">
        <v>2</v>
      </c>
      <c r="K3891">
        <v>0</v>
      </c>
      <c r="L3891">
        <v>0</v>
      </c>
      <c r="M3891">
        <v>9042</v>
      </c>
      <c r="N3891">
        <v>0</v>
      </c>
      <c r="O3891" t="str">
        <f t="shared" si="362"/>
        <v>30-45</v>
      </c>
      <c r="P3891" t="str">
        <f t="shared" si="363"/>
        <v>Low</v>
      </c>
      <c r="Q3891" t="str">
        <f t="shared" si="364"/>
        <v>New</v>
      </c>
      <c r="R3891" t="str">
        <f t="shared" si="365"/>
        <v>Zero Balance</v>
      </c>
      <c r="S3891" t="str">
        <f t="shared" si="366"/>
        <v>Normal</v>
      </c>
      <c r="T3891">
        <v>1</v>
      </c>
      <c r="U3891">
        <f t="shared" si="367"/>
        <v>0</v>
      </c>
    </row>
    <row r="3892" spans="1:21" x14ac:dyDescent="0.25">
      <c r="A3892">
        <v>2025</v>
      </c>
      <c r="B3892">
        <v>15719579</v>
      </c>
      <c r="C3892" t="s">
        <v>243</v>
      </c>
      <c r="D3892">
        <v>670</v>
      </c>
      <c r="E3892" t="s">
        <v>26</v>
      </c>
      <c r="F3892" t="s">
        <v>16</v>
      </c>
      <c r="G3892">
        <v>33</v>
      </c>
      <c r="H3892">
        <v>9</v>
      </c>
      <c r="I3892">
        <v>84521</v>
      </c>
      <c r="J3892">
        <v>2</v>
      </c>
      <c r="K3892">
        <v>0</v>
      </c>
      <c r="L3892">
        <v>1</v>
      </c>
      <c r="M3892">
        <v>198017</v>
      </c>
      <c r="N3892">
        <v>0</v>
      </c>
      <c r="O3892" t="str">
        <f t="shared" si="362"/>
        <v>30-45</v>
      </c>
      <c r="P3892" t="str">
        <f t="shared" si="363"/>
        <v>Medium</v>
      </c>
      <c r="Q3892" t="str">
        <f t="shared" si="364"/>
        <v>Long-Term</v>
      </c>
      <c r="R3892" t="str">
        <f t="shared" si="365"/>
        <v>Low Balance</v>
      </c>
      <c r="S3892" t="str">
        <f t="shared" si="366"/>
        <v>Normal</v>
      </c>
      <c r="T3892">
        <v>1</v>
      </c>
      <c r="U3892">
        <f t="shared" si="367"/>
        <v>0</v>
      </c>
    </row>
    <row r="3893" spans="1:21" x14ac:dyDescent="0.25">
      <c r="A3893">
        <v>2025</v>
      </c>
      <c r="B3893">
        <v>15748854</v>
      </c>
      <c r="C3893" t="s">
        <v>701</v>
      </c>
      <c r="D3893">
        <v>723</v>
      </c>
      <c r="E3893" t="s">
        <v>26</v>
      </c>
      <c r="F3893" t="s">
        <v>16</v>
      </c>
      <c r="G3893">
        <v>28</v>
      </c>
      <c r="H3893">
        <v>5</v>
      </c>
      <c r="I3893">
        <v>91938</v>
      </c>
      <c r="J3893">
        <v>1</v>
      </c>
      <c r="K3893">
        <v>1</v>
      </c>
      <c r="L3893">
        <v>0</v>
      </c>
      <c r="M3893">
        <v>143482</v>
      </c>
      <c r="N3893">
        <v>0</v>
      </c>
      <c r="O3893" t="str">
        <f t="shared" si="362"/>
        <v>&lt;30</v>
      </c>
      <c r="P3893" t="str">
        <f t="shared" si="363"/>
        <v>Medium</v>
      </c>
      <c r="Q3893" t="str">
        <f t="shared" si="364"/>
        <v>Mid-Term</v>
      </c>
      <c r="R3893" t="str">
        <f t="shared" si="365"/>
        <v>Low Balance</v>
      </c>
      <c r="S3893" t="str">
        <f t="shared" si="366"/>
        <v>Normal</v>
      </c>
      <c r="T3893">
        <v>1</v>
      </c>
      <c r="U3893">
        <f t="shared" si="367"/>
        <v>0</v>
      </c>
    </row>
    <row r="3894" spans="1:21" x14ac:dyDescent="0.25">
      <c r="A3894">
        <v>2025</v>
      </c>
      <c r="B3894">
        <v>15612455</v>
      </c>
      <c r="C3894" t="s">
        <v>254</v>
      </c>
      <c r="D3894">
        <v>549</v>
      </c>
      <c r="E3894" t="s">
        <v>26</v>
      </c>
      <c r="F3894" t="s">
        <v>23</v>
      </c>
      <c r="G3894">
        <v>45</v>
      </c>
      <c r="H3894">
        <v>6</v>
      </c>
      <c r="I3894">
        <v>124241</v>
      </c>
      <c r="J3894">
        <v>1</v>
      </c>
      <c r="K3894">
        <v>1</v>
      </c>
      <c r="L3894">
        <v>1</v>
      </c>
      <c r="M3894">
        <v>146373</v>
      </c>
      <c r="N3894">
        <v>0</v>
      </c>
      <c r="O3894" t="str">
        <f t="shared" si="362"/>
        <v>30-45</v>
      </c>
      <c r="P3894" t="str">
        <f t="shared" si="363"/>
        <v>Low</v>
      </c>
      <c r="Q3894" t="str">
        <f t="shared" si="364"/>
        <v>Mid-Term</v>
      </c>
      <c r="R3894" t="str">
        <f t="shared" si="365"/>
        <v>High Balance</v>
      </c>
      <c r="S3894" t="str">
        <f t="shared" si="366"/>
        <v>High Value</v>
      </c>
      <c r="T3894">
        <v>1</v>
      </c>
      <c r="U3894">
        <f t="shared" si="367"/>
        <v>0</v>
      </c>
    </row>
    <row r="3895" spans="1:21" x14ac:dyDescent="0.25">
      <c r="A3895">
        <v>2025</v>
      </c>
      <c r="B3895">
        <v>15664802</v>
      </c>
      <c r="C3895" t="s">
        <v>1282</v>
      </c>
      <c r="D3895">
        <v>543</v>
      </c>
      <c r="E3895" t="s">
        <v>15</v>
      </c>
      <c r="F3895" t="s">
        <v>16</v>
      </c>
      <c r="G3895">
        <v>42</v>
      </c>
      <c r="H3895">
        <v>5</v>
      </c>
      <c r="I3895">
        <v>0</v>
      </c>
      <c r="J3895">
        <v>2</v>
      </c>
      <c r="K3895">
        <v>0</v>
      </c>
      <c r="L3895">
        <v>0</v>
      </c>
      <c r="M3895">
        <v>101905</v>
      </c>
      <c r="N3895">
        <v>0</v>
      </c>
      <c r="O3895" t="str">
        <f t="shared" si="362"/>
        <v>30-45</v>
      </c>
      <c r="P3895" t="str">
        <f t="shared" si="363"/>
        <v>Low</v>
      </c>
      <c r="Q3895" t="str">
        <f t="shared" si="364"/>
        <v>Mid-Term</v>
      </c>
      <c r="R3895" t="str">
        <f t="shared" si="365"/>
        <v>Zero Balance</v>
      </c>
      <c r="S3895" t="str">
        <f t="shared" si="366"/>
        <v>Normal</v>
      </c>
      <c r="T3895">
        <v>1</v>
      </c>
      <c r="U3895">
        <f t="shared" si="367"/>
        <v>0</v>
      </c>
    </row>
    <row r="3896" spans="1:21" x14ac:dyDescent="0.25">
      <c r="A3896">
        <v>2025</v>
      </c>
      <c r="B3896">
        <v>15735687</v>
      </c>
      <c r="C3896" t="s">
        <v>1282</v>
      </c>
      <c r="D3896">
        <v>595</v>
      </c>
      <c r="E3896" t="s">
        <v>18</v>
      </c>
      <c r="F3896" t="s">
        <v>23</v>
      </c>
      <c r="G3896">
        <v>37</v>
      </c>
      <c r="H3896">
        <v>2</v>
      </c>
      <c r="I3896">
        <v>157085</v>
      </c>
      <c r="J3896">
        <v>1</v>
      </c>
      <c r="K3896">
        <v>1</v>
      </c>
      <c r="L3896">
        <v>0</v>
      </c>
      <c r="M3896">
        <v>134767</v>
      </c>
      <c r="N3896">
        <v>0</v>
      </c>
      <c r="O3896" t="str">
        <f t="shared" si="362"/>
        <v>30-45</v>
      </c>
      <c r="P3896" t="str">
        <f t="shared" si="363"/>
        <v>Low</v>
      </c>
      <c r="Q3896" t="str">
        <f t="shared" si="364"/>
        <v>New</v>
      </c>
      <c r="R3896" t="str">
        <f t="shared" si="365"/>
        <v>High Balance</v>
      </c>
      <c r="S3896" t="str">
        <f t="shared" si="366"/>
        <v>High Value</v>
      </c>
      <c r="T3896">
        <v>1</v>
      </c>
      <c r="U3896">
        <f t="shared" si="367"/>
        <v>0</v>
      </c>
    </row>
    <row r="3897" spans="1:21" x14ac:dyDescent="0.25">
      <c r="A3897">
        <v>2025</v>
      </c>
      <c r="B3897">
        <v>15664734</v>
      </c>
      <c r="C3897" t="s">
        <v>192</v>
      </c>
      <c r="D3897">
        <v>673</v>
      </c>
      <c r="E3897" t="s">
        <v>26</v>
      </c>
      <c r="F3897" t="s">
        <v>16</v>
      </c>
      <c r="G3897">
        <v>25</v>
      </c>
      <c r="H3897">
        <v>3</v>
      </c>
      <c r="I3897">
        <v>108245</v>
      </c>
      <c r="J3897">
        <v>2</v>
      </c>
      <c r="K3897">
        <v>1</v>
      </c>
      <c r="L3897">
        <v>1</v>
      </c>
      <c r="M3897">
        <v>103574</v>
      </c>
      <c r="N3897">
        <v>0</v>
      </c>
      <c r="O3897" t="str">
        <f t="shared" si="362"/>
        <v>&lt;30</v>
      </c>
      <c r="P3897" t="str">
        <f t="shared" si="363"/>
        <v>Medium</v>
      </c>
      <c r="Q3897" t="str">
        <f t="shared" si="364"/>
        <v>New</v>
      </c>
      <c r="R3897" t="str">
        <f t="shared" si="365"/>
        <v>High Balance</v>
      </c>
      <c r="S3897" t="str">
        <f t="shared" si="366"/>
        <v>High Value</v>
      </c>
      <c r="T3897">
        <v>1</v>
      </c>
      <c r="U3897">
        <f t="shared" si="367"/>
        <v>0</v>
      </c>
    </row>
    <row r="3898" spans="1:21" x14ac:dyDescent="0.25">
      <c r="A3898">
        <v>2025</v>
      </c>
      <c r="B3898">
        <v>15767894</v>
      </c>
      <c r="C3898" t="s">
        <v>227</v>
      </c>
      <c r="D3898">
        <v>741</v>
      </c>
      <c r="E3898" t="s">
        <v>15</v>
      </c>
      <c r="F3898" t="s">
        <v>16</v>
      </c>
      <c r="G3898">
        <v>21</v>
      </c>
      <c r="H3898">
        <v>9</v>
      </c>
      <c r="I3898">
        <v>0</v>
      </c>
      <c r="J3898">
        <v>2</v>
      </c>
      <c r="K3898">
        <v>0</v>
      </c>
      <c r="L3898">
        <v>1</v>
      </c>
      <c r="M3898">
        <v>139260</v>
      </c>
      <c r="N3898">
        <v>0</v>
      </c>
      <c r="O3898" t="str">
        <f t="shared" si="362"/>
        <v>&lt;30</v>
      </c>
      <c r="P3898" t="str">
        <f t="shared" si="363"/>
        <v>Medium</v>
      </c>
      <c r="Q3898" t="str">
        <f t="shared" si="364"/>
        <v>Long-Term</v>
      </c>
      <c r="R3898" t="str">
        <f t="shared" si="365"/>
        <v>Zero Balance</v>
      </c>
      <c r="S3898" t="str">
        <f t="shared" si="366"/>
        <v>Normal</v>
      </c>
      <c r="T3898">
        <v>1</v>
      </c>
      <c r="U3898">
        <f t="shared" si="367"/>
        <v>0</v>
      </c>
    </row>
    <row r="3899" spans="1:21" x14ac:dyDescent="0.25">
      <c r="A3899">
        <v>2025</v>
      </c>
      <c r="B3899">
        <v>15666884</v>
      </c>
      <c r="C3899" t="s">
        <v>783</v>
      </c>
      <c r="D3899">
        <v>508</v>
      </c>
      <c r="E3899" t="s">
        <v>26</v>
      </c>
      <c r="F3899" t="s">
        <v>16</v>
      </c>
      <c r="G3899">
        <v>41</v>
      </c>
      <c r="H3899">
        <v>5</v>
      </c>
      <c r="I3899">
        <v>82162</v>
      </c>
      <c r="J3899">
        <v>2</v>
      </c>
      <c r="K3899">
        <v>1</v>
      </c>
      <c r="L3899">
        <v>0</v>
      </c>
      <c r="M3899">
        <v>187776</v>
      </c>
      <c r="N3899">
        <v>0</v>
      </c>
      <c r="O3899" t="str">
        <f t="shared" si="362"/>
        <v>30-45</v>
      </c>
      <c r="P3899" t="str">
        <f t="shared" si="363"/>
        <v>Low</v>
      </c>
      <c r="Q3899" t="str">
        <f t="shared" si="364"/>
        <v>Mid-Term</v>
      </c>
      <c r="R3899" t="str">
        <f t="shared" si="365"/>
        <v>Low Balance</v>
      </c>
      <c r="S3899" t="str">
        <f t="shared" si="366"/>
        <v>Normal</v>
      </c>
      <c r="T3899">
        <v>1</v>
      </c>
      <c r="U3899">
        <f t="shared" si="367"/>
        <v>0</v>
      </c>
    </row>
    <row r="3900" spans="1:21" x14ac:dyDescent="0.25">
      <c r="A3900">
        <v>2025</v>
      </c>
      <c r="B3900">
        <v>15750156</v>
      </c>
      <c r="C3900" t="s">
        <v>1587</v>
      </c>
      <c r="D3900">
        <v>662</v>
      </c>
      <c r="E3900" t="s">
        <v>26</v>
      </c>
      <c r="F3900" t="s">
        <v>23</v>
      </c>
      <c r="G3900">
        <v>59</v>
      </c>
      <c r="H3900">
        <v>2</v>
      </c>
      <c r="I3900">
        <v>104568</v>
      </c>
      <c r="J3900">
        <v>1</v>
      </c>
      <c r="K3900">
        <v>1</v>
      </c>
      <c r="L3900">
        <v>0</v>
      </c>
      <c r="M3900">
        <v>8059</v>
      </c>
      <c r="N3900">
        <v>1</v>
      </c>
      <c r="O3900" t="str">
        <f t="shared" si="362"/>
        <v>46-60</v>
      </c>
      <c r="P3900" t="str">
        <f t="shared" si="363"/>
        <v>Medium</v>
      </c>
      <c r="Q3900" t="str">
        <f t="shared" si="364"/>
        <v>New</v>
      </c>
      <c r="R3900" t="str">
        <f t="shared" si="365"/>
        <v>High Balance</v>
      </c>
      <c r="S3900" t="str">
        <f t="shared" si="366"/>
        <v>High Value</v>
      </c>
      <c r="T3900">
        <v>1</v>
      </c>
      <c r="U3900">
        <f t="shared" si="367"/>
        <v>104568</v>
      </c>
    </row>
    <row r="3901" spans="1:21" x14ac:dyDescent="0.25">
      <c r="A3901">
        <v>2025</v>
      </c>
      <c r="B3901">
        <v>15751120</v>
      </c>
      <c r="C3901" t="s">
        <v>553</v>
      </c>
      <c r="D3901">
        <v>752</v>
      </c>
      <c r="E3901" t="s">
        <v>15</v>
      </c>
      <c r="F3901" t="s">
        <v>16</v>
      </c>
      <c r="G3901">
        <v>36</v>
      </c>
      <c r="H3901">
        <v>2</v>
      </c>
      <c r="I3901">
        <v>119912</v>
      </c>
      <c r="J3901">
        <v>1</v>
      </c>
      <c r="K3901">
        <v>1</v>
      </c>
      <c r="L3901">
        <v>0</v>
      </c>
      <c r="M3901">
        <v>124355</v>
      </c>
      <c r="N3901">
        <v>0</v>
      </c>
      <c r="O3901" t="str">
        <f t="shared" si="362"/>
        <v>30-45</v>
      </c>
      <c r="P3901" t="str">
        <f t="shared" si="363"/>
        <v>High</v>
      </c>
      <c r="Q3901" t="str">
        <f t="shared" si="364"/>
        <v>New</v>
      </c>
      <c r="R3901" t="str">
        <f t="shared" si="365"/>
        <v>High Balance</v>
      </c>
      <c r="S3901" t="str">
        <f t="shared" si="366"/>
        <v>High Value</v>
      </c>
      <c r="T3901">
        <v>1</v>
      </c>
      <c r="U3901">
        <f t="shared" si="367"/>
        <v>0</v>
      </c>
    </row>
    <row r="3902" spans="1:21" x14ac:dyDescent="0.25">
      <c r="A3902">
        <v>2025</v>
      </c>
      <c r="B3902">
        <v>15575748</v>
      </c>
      <c r="C3902" t="s">
        <v>888</v>
      </c>
      <c r="D3902">
        <v>809</v>
      </c>
      <c r="E3902" t="s">
        <v>15</v>
      </c>
      <c r="F3902" t="s">
        <v>23</v>
      </c>
      <c r="G3902">
        <v>36</v>
      </c>
      <c r="H3902">
        <v>9</v>
      </c>
      <c r="I3902">
        <v>68882</v>
      </c>
      <c r="J3902">
        <v>2</v>
      </c>
      <c r="K3902">
        <v>0</v>
      </c>
      <c r="L3902">
        <v>1</v>
      </c>
      <c r="M3902">
        <v>109135</v>
      </c>
      <c r="N3902">
        <v>0</v>
      </c>
      <c r="O3902" t="str">
        <f t="shared" si="362"/>
        <v>30-45</v>
      </c>
      <c r="P3902" t="str">
        <f t="shared" si="363"/>
        <v>High</v>
      </c>
      <c r="Q3902" t="str">
        <f t="shared" si="364"/>
        <v>Long-Term</v>
      </c>
      <c r="R3902" t="str">
        <f t="shared" si="365"/>
        <v>Low Balance</v>
      </c>
      <c r="S3902" t="str">
        <f t="shared" si="366"/>
        <v>Normal</v>
      </c>
      <c r="T3902">
        <v>1</v>
      </c>
      <c r="U3902">
        <f t="shared" si="367"/>
        <v>0</v>
      </c>
    </row>
    <row r="3903" spans="1:21" x14ac:dyDescent="0.25">
      <c r="A3903">
        <v>2025</v>
      </c>
      <c r="B3903">
        <v>15714610</v>
      </c>
      <c r="C3903" t="s">
        <v>163</v>
      </c>
      <c r="D3903">
        <v>575</v>
      </c>
      <c r="E3903" t="s">
        <v>18</v>
      </c>
      <c r="F3903" t="s">
        <v>23</v>
      </c>
      <c r="G3903">
        <v>30</v>
      </c>
      <c r="H3903">
        <v>2</v>
      </c>
      <c r="I3903">
        <v>0</v>
      </c>
      <c r="J3903">
        <v>2</v>
      </c>
      <c r="K3903">
        <v>1</v>
      </c>
      <c r="L3903">
        <v>1</v>
      </c>
      <c r="M3903">
        <v>82223</v>
      </c>
      <c r="N3903">
        <v>0</v>
      </c>
      <c r="O3903" t="str">
        <f t="shared" si="362"/>
        <v>30-45</v>
      </c>
      <c r="P3903" t="str">
        <f t="shared" si="363"/>
        <v>Low</v>
      </c>
      <c r="Q3903" t="str">
        <f t="shared" si="364"/>
        <v>New</v>
      </c>
      <c r="R3903" t="str">
        <f t="shared" si="365"/>
        <v>Zero Balance</v>
      </c>
      <c r="S3903" t="str">
        <f t="shared" si="366"/>
        <v>Normal</v>
      </c>
      <c r="T3903">
        <v>1</v>
      </c>
      <c r="U3903">
        <f t="shared" si="367"/>
        <v>0</v>
      </c>
    </row>
    <row r="3904" spans="1:21" x14ac:dyDescent="0.25">
      <c r="A3904">
        <v>2025</v>
      </c>
      <c r="B3904">
        <v>15720305</v>
      </c>
      <c r="C3904" t="s">
        <v>329</v>
      </c>
      <c r="D3904">
        <v>591</v>
      </c>
      <c r="E3904" t="s">
        <v>18</v>
      </c>
      <c r="F3904" t="s">
        <v>16</v>
      </c>
      <c r="G3904">
        <v>40</v>
      </c>
      <c r="H3904">
        <v>1</v>
      </c>
      <c r="I3904">
        <v>86376</v>
      </c>
      <c r="J3904">
        <v>1</v>
      </c>
      <c r="K3904">
        <v>0</v>
      </c>
      <c r="L3904">
        <v>1</v>
      </c>
      <c r="M3904">
        <v>136767</v>
      </c>
      <c r="N3904">
        <v>1</v>
      </c>
      <c r="O3904" t="str">
        <f t="shared" si="362"/>
        <v>30-45</v>
      </c>
      <c r="P3904" t="str">
        <f t="shared" si="363"/>
        <v>Low</v>
      </c>
      <c r="Q3904" t="str">
        <f t="shared" si="364"/>
        <v>New</v>
      </c>
      <c r="R3904" t="str">
        <f t="shared" si="365"/>
        <v>Low Balance</v>
      </c>
      <c r="S3904" t="str">
        <f t="shared" si="366"/>
        <v>Normal</v>
      </c>
      <c r="T3904">
        <v>1</v>
      </c>
      <c r="U3904">
        <f t="shared" si="367"/>
        <v>86376</v>
      </c>
    </row>
    <row r="3905" spans="1:21" x14ac:dyDescent="0.25">
      <c r="A3905">
        <v>2025</v>
      </c>
      <c r="B3905">
        <v>15678129</v>
      </c>
      <c r="C3905" t="s">
        <v>17</v>
      </c>
      <c r="D3905">
        <v>643</v>
      </c>
      <c r="E3905" t="s">
        <v>18</v>
      </c>
      <c r="F3905" t="s">
        <v>16</v>
      </c>
      <c r="G3905">
        <v>45</v>
      </c>
      <c r="H3905">
        <v>9</v>
      </c>
      <c r="I3905">
        <v>150840</v>
      </c>
      <c r="J3905">
        <v>2</v>
      </c>
      <c r="K3905">
        <v>1</v>
      </c>
      <c r="L3905">
        <v>0</v>
      </c>
      <c r="M3905">
        <v>155516</v>
      </c>
      <c r="N3905">
        <v>0</v>
      </c>
      <c r="O3905" t="str">
        <f t="shared" si="362"/>
        <v>30-45</v>
      </c>
      <c r="P3905" t="str">
        <f t="shared" si="363"/>
        <v>Medium</v>
      </c>
      <c r="Q3905" t="str">
        <f t="shared" si="364"/>
        <v>Long-Term</v>
      </c>
      <c r="R3905" t="str">
        <f t="shared" si="365"/>
        <v>High Balance</v>
      </c>
      <c r="S3905" t="str">
        <f t="shared" si="366"/>
        <v>High Value</v>
      </c>
      <c r="T3905">
        <v>1</v>
      </c>
      <c r="U3905">
        <f t="shared" si="367"/>
        <v>0</v>
      </c>
    </row>
    <row r="3906" spans="1:21" x14ac:dyDescent="0.25">
      <c r="A3906">
        <v>2025</v>
      </c>
      <c r="B3906">
        <v>15566633</v>
      </c>
      <c r="C3906" t="s">
        <v>232</v>
      </c>
      <c r="D3906">
        <v>698</v>
      </c>
      <c r="E3906" t="s">
        <v>26</v>
      </c>
      <c r="F3906" t="s">
        <v>23</v>
      </c>
      <c r="G3906">
        <v>55</v>
      </c>
      <c r="H3906">
        <v>8</v>
      </c>
      <c r="I3906">
        <v>155059</v>
      </c>
      <c r="J3906">
        <v>2</v>
      </c>
      <c r="K3906">
        <v>1</v>
      </c>
      <c r="L3906">
        <v>1</v>
      </c>
      <c r="M3906">
        <v>144584</v>
      </c>
      <c r="N3906">
        <v>0</v>
      </c>
      <c r="O3906" t="str">
        <f t="shared" ref="O3906:O3969" si="368">IF(G3906&lt;30,"&lt;30",IF(G3906&lt;=45,"30-45",IF(G3906&lt;=60,"46-60","60+")))</f>
        <v>46-60</v>
      </c>
      <c r="P3906" t="str">
        <f t="shared" ref="P3906:P3969" si="369">IF(D3906&lt;600,"Low",IF(D3906&lt;=750,"Medium","High"))</f>
        <v>Medium</v>
      </c>
      <c r="Q3906" t="str">
        <f t="shared" ref="Q3906:Q3969" si="370">IF(H3906&lt;=3,"New",IF(H3906&lt;=7,"Mid-Term","Long-Term"))</f>
        <v>Long-Term</v>
      </c>
      <c r="R3906" t="str">
        <f t="shared" ref="R3906:R3969" si="371">IF(I3906=0,"Zero Balance",IF(I3906&lt;100000,"Low Balance","High Balance"))</f>
        <v>High Balance</v>
      </c>
      <c r="S3906" t="str">
        <f t="shared" ref="S3906:S3969" si="372">IF(I3906&gt;=100000,"High Value","Normal")</f>
        <v>High Value</v>
      </c>
      <c r="T3906">
        <v>1</v>
      </c>
      <c r="U3906">
        <f t="shared" ref="U3906:U3969" si="373">IF(N3906=1,I3906,0)</f>
        <v>0</v>
      </c>
    </row>
    <row r="3907" spans="1:21" x14ac:dyDescent="0.25">
      <c r="A3907">
        <v>2025</v>
      </c>
      <c r="B3907">
        <v>15680436</v>
      </c>
      <c r="C3907" t="s">
        <v>753</v>
      </c>
      <c r="D3907">
        <v>496</v>
      </c>
      <c r="E3907" t="s">
        <v>15</v>
      </c>
      <c r="F3907" t="s">
        <v>16</v>
      </c>
      <c r="G3907">
        <v>29</v>
      </c>
      <c r="H3907">
        <v>4</v>
      </c>
      <c r="I3907">
        <v>0</v>
      </c>
      <c r="J3907">
        <v>2</v>
      </c>
      <c r="K3907">
        <v>1</v>
      </c>
      <c r="L3907">
        <v>0</v>
      </c>
      <c r="M3907">
        <v>164807</v>
      </c>
      <c r="N3907">
        <v>0</v>
      </c>
      <c r="O3907" t="str">
        <f t="shared" si="368"/>
        <v>&lt;30</v>
      </c>
      <c r="P3907" t="str">
        <f t="shared" si="369"/>
        <v>Low</v>
      </c>
      <c r="Q3907" t="str">
        <f t="shared" si="370"/>
        <v>Mid-Term</v>
      </c>
      <c r="R3907" t="str">
        <f t="shared" si="371"/>
        <v>Zero Balance</v>
      </c>
      <c r="S3907" t="str">
        <f t="shared" si="372"/>
        <v>Normal</v>
      </c>
      <c r="T3907">
        <v>1</v>
      </c>
      <c r="U3907">
        <f t="shared" si="373"/>
        <v>0</v>
      </c>
    </row>
    <row r="3908" spans="1:21" x14ac:dyDescent="0.25">
      <c r="A3908">
        <v>2025</v>
      </c>
      <c r="B3908">
        <v>15674343</v>
      </c>
      <c r="C3908" t="s">
        <v>668</v>
      </c>
      <c r="D3908">
        <v>597</v>
      </c>
      <c r="E3908" t="s">
        <v>15</v>
      </c>
      <c r="F3908" t="s">
        <v>23</v>
      </c>
      <c r="G3908">
        <v>44</v>
      </c>
      <c r="H3908">
        <v>8</v>
      </c>
      <c r="I3908">
        <v>78128</v>
      </c>
      <c r="J3908">
        <v>2</v>
      </c>
      <c r="K3908">
        <v>0</v>
      </c>
      <c r="L3908">
        <v>1</v>
      </c>
      <c r="M3908">
        <v>109153</v>
      </c>
      <c r="N3908">
        <v>0</v>
      </c>
      <c r="O3908" t="str">
        <f t="shared" si="368"/>
        <v>30-45</v>
      </c>
      <c r="P3908" t="str">
        <f t="shared" si="369"/>
        <v>Low</v>
      </c>
      <c r="Q3908" t="str">
        <f t="shared" si="370"/>
        <v>Long-Term</v>
      </c>
      <c r="R3908" t="str">
        <f t="shared" si="371"/>
        <v>Low Balance</v>
      </c>
      <c r="S3908" t="str">
        <f t="shared" si="372"/>
        <v>Normal</v>
      </c>
      <c r="T3908">
        <v>1</v>
      </c>
      <c r="U3908">
        <f t="shared" si="373"/>
        <v>0</v>
      </c>
    </row>
    <row r="3909" spans="1:21" x14ac:dyDescent="0.25">
      <c r="A3909">
        <v>2025</v>
      </c>
      <c r="B3909">
        <v>15658890</v>
      </c>
      <c r="C3909" t="s">
        <v>1785</v>
      </c>
      <c r="D3909">
        <v>603</v>
      </c>
      <c r="E3909" t="s">
        <v>26</v>
      </c>
      <c r="F3909" t="s">
        <v>23</v>
      </c>
      <c r="G3909">
        <v>46</v>
      </c>
      <c r="H3909">
        <v>4</v>
      </c>
      <c r="I3909">
        <v>98900</v>
      </c>
      <c r="J3909">
        <v>2</v>
      </c>
      <c r="K3909">
        <v>1</v>
      </c>
      <c r="L3909">
        <v>1</v>
      </c>
      <c r="M3909">
        <v>86190</v>
      </c>
      <c r="N3909">
        <v>0</v>
      </c>
      <c r="O3909" t="str">
        <f t="shared" si="368"/>
        <v>46-60</v>
      </c>
      <c r="P3909" t="str">
        <f t="shared" si="369"/>
        <v>Medium</v>
      </c>
      <c r="Q3909" t="str">
        <f t="shared" si="370"/>
        <v>Mid-Term</v>
      </c>
      <c r="R3909" t="str">
        <f t="shared" si="371"/>
        <v>Low Balance</v>
      </c>
      <c r="S3909" t="str">
        <f t="shared" si="372"/>
        <v>Normal</v>
      </c>
      <c r="T3909">
        <v>1</v>
      </c>
      <c r="U3909">
        <f t="shared" si="373"/>
        <v>0</v>
      </c>
    </row>
    <row r="3910" spans="1:21" x14ac:dyDescent="0.25">
      <c r="A3910">
        <v>2025</v>
      </c>
      <c r="B3910">
        <v>15599004</v>
      </c>
      <c r="C3910" t="s">
        <v>75</v>
      </c>
      <c r="D3910">
        <v>655</v>
      </c>
      <c r="E3910" t="s">
        <v>18</v>
      </c>
      <c r="F3910" t="s">
        <v>23</v>
      </c>
      <c r="G3910">
        <v>37</v>
      </c>
      <c r="H3910">
        <v>1</v>
      </c>
      <c r="I3910">
        <v>0</v>
      </c>
      <c r="J3910">
        <v>1</v>
      </c>
      <c r="K3910">
        <v>1</v>
      </c>
      <c r="L3910">
        <v>1</v>
      </c>
      <c r="M3910">
        <v>106041</v>
      </c>
      <c r="N3910">
        <v>0</v>
      </c>
      <c r="O3910" t="str">
        <f t="shared" si="368"/>
        <v>30-45</v>
      </c>
      <c r="P3910" t="str">
        <f t="shared" si="369"/>
        <v>Medium</v>
      </c>
      <c r="Q3910" t="str">
        <f t="shared" si="370"/>
        <v>New</v>
      </c>
      <c r="R3910" t="str">
        <f t="shared" si="371"/>
        <v>Zero Balance</v>
      </c>
      <c r="S3910" t="str">
        <f t="shared" si="372"/>
        <v>Normal</v>
      </c>
      <c r="T3910">
        <v>1</v>
      </c>
      <c r="U3910">
        <f t="shared" si="373"/>
        <v>0</v>
      </c>
    </row>
    <row r="3911" spans="1:21" x14ac:dyDescent="0.25">
      <c r="A3911">
        <v>2025</v>
      </c>
      <c r="B3911">
        <v>15726487</v>
      </c>
      <c r="C3911" t="s">
        <v>633</v>
      </c>
      <c r="D3911">
        <v>431</v>
      </c>
      <c r="E3911" t="s">
        <v>15</v>
      </c>
      <c r="F3911" t="s">
        <v>23</v>
      </c>
      <c r="G3911">
        <v>63</v>
      </c>
      <c r="H3911">
        <v>6</v>
      </c>
      <c r="I3911">
        <v>160983</v>
      </c>
      <c r="J3911">
        <v>1</v>
      </c>
      <c r="K3911">
        <v>1</v>
      </c>
      <c r="L3911">
        <v>1</v>
      </c>
      <c r="M3911">
        <v>168008</v>
      </c>
      <c r="N3911">
        <v>0</v>
      </c>
      <c r="O3911" t="str">
        <f t="shared" si="368"/>
        <v>60+</v>
      </c>
      <c r="P3911" t="str">
        <f t="shared" si="369"/>
        <v>Low</v>
      </c>
      <c r="Q3911" t="str">
        <f t="shared" si="370"/>
        <v>Mid-Term</v>
      </c>
      <c r="R3911" t="str">
        <f t="shared" si="371"/>
        <v>High Balance</v>
      </c>
      <c r="S3911" t="str">
        <f t="shared" si="372"/>
        <v>High Value</v>
      </c>
      <c r="T3911">
        <v>1</v>
      </c>
      <c r="U3911">
        <f t="shared" si="373"/>
        <v>0</v>
      </c>
    </row>
    <row r="3912" spans="1:21" x14ac:dyDescent="0.25">
      <c r="A3912">
        <v>2025</v>
      </c>
      <c r="B3912">
        <v>15698716</v>
      </c>
      <c r="C3912" t="s">
        <v>1786</v>
      </c>
      <c r="D3912">
        <v>620</v>
      </c>
      <c r="E3912" t="s">
        <v>15</v>
      </c>
      <c r="F3912" t="s">
        <v>16</v>
      </c>
      <c r="G3912">
        <v>70</v>
      </c>
      <c r="H3912">
        <v>3</v>
      </c>
      <c r="I3912">
        <v>87926</v>
      </c>
      <c r="J3912">
        <v>2</v>
      </c>
      <c r="K3912">
        <v>1</v>
      </c>
      <c r="L3912">
        <v>0</v>
      </c>
      <c r="M3912">
        <v>33350</v>
      </c>
      <c r="N3912">
        <v>1</v>
      </c>
      <c r="O3912" t="str">
        <f t="shared" si="368"/>
        <v>60+</v>
      </c>
      <c r="P3912" t="str">
        <f t="shared" si="369"/>
        <v>Medium</v>
      </c>
      <c r="Q3912" t="str">
        <f t="shared" si="370"/>
        <v>New</v>
      </c>
      <c r="R3912" t="str">
        <f t="shared" si="371"/>
        <v>Low Balance</v>
      </c>
      <c r="S3912" t="str">
        <f t="shared" si="372"/>
        <v>Normal</v>
      </c>
      <c r="T3912">
        <v>1</v>
      </c>
      <c r="U3912">
        <f t="shared" si="373"/>
        <v>87926</v>
      </c>
    </row>
    <row r="3913" spans="1:21" x14ac:dyDescent="0.25">
      <c r="A3913">
        <v>2025</v>
      </c>
      <c r="B3913">
        <v>15710527</v>
      </c>
      <c r="C3913" t="s">
        <v>994</v>
      </c>
      <c r="D3913">
        <v>782</v>
      </c>
      <c r="E3913" t="s">
        <v>15</v>
      </c>
      <c r="F3913" t="s">
        <v>16</v>
      </c>
      <c r="G3913">
        <v>35</v>
      </c>
      <c r="H3913">
        <v>4</v>
      </c>
      <c r="I3913">
        <v>0</v>
      </c>
      <c r="J3913">
        <v>1</v>
      </c>
      <c r="K3913">
        <v>1</v>
      </c>
      <c r="L3913">
        <v>1</v>
      </c>
      <c r="M3913">
        <v>119565</v>
      </c>
      <c r="N3913">
        <v>0</v>
      </c>
      <c r="O3913" t="str">
        <f t="shared" si="368"/>
        <v>30-45</v>
      </c>
      <c r="P3913" t="str">
        <f t="shared" si="369"/>
        <v>High</v>
      </c>
      <c r="Q3913" t="str">
        <f t="shared" si="370"/>
        <v>Mid-Term</v>
      </c>
      <c r="R3913" t="str">
        <f t="shared" si="371"/>
        <v>Zero Balance</v>
      </c>
      <c r="S3913" t="str">
        <f t="shared" si="372"/>
        <v>Normal</v>
      </c>
      <c r="T3913">
        <v>1</v>
      </c>
      <c r="U3913">
        <f t="shared" si="373"/>
        <v>0</v>
      </c>
    </row>
    <row r="3914" spans="1:21" x14ac:dyDescent="0.25">
      <c r="A3914">
        <v>2025</v>
      </c>
      <c r="B3914">
        <v>15655590</v>
      </c>
      <c r="C3914" t="s">
        <v>1787</v>
      </c>
      <c r="D3914">
        <v>581</v>
      </c>
      <c r="E3914" t="s">
        <v>18</v>
      </c>
      <c r="F3914" t="s">
        <v>23</v>
      </c>
      <c r="G3914">
        <v>46</v>
      </c>
      <c r="H3914">
        <v>2</v>
      </c>
      <c r="I3914">
        <v>79385</v>
      </c>
      <c r="J3914">
        <v>2</v>
      </c>
      <c r="K3914">
        <v>0</v>
      </c>
      <c r="L3914">
        <v>0</v>
      </c>
      <c r="M3914">
        <v>188493</v>
      </c>
      <c r="N3914">
        <v>0</v>
      </c>
      <c r="O3914" t="str">
        <f t="shared" si="368"/>
        <v>46-60</v>
      </c>
      <c r="P3914" t="str">
        <f t="shared" si="369"/>
        <v>Low</v>
      </c>
      <c r="Q3914" t="str">
        <f t="shared" si="370"/>
        <v>New</v>
      </c>
      <c r="R3914" t="str">
        <f t="shared" si="371"/>
        <v>Low Balance</v>
      </c>
      <c r="S3914" t="str">
        <f t="shared" si="372"/>
        <v>Normal</v>
      </c>
      <c r="T3914">
        <v>1</v>
      </c>
      <c r="U3914">
        <f t="shared" si="373"/>
        <v>0</v>
      </c>
    </row>
    <row r="3915" spans="1:21" x14ac:dyDescent="0.25">
      <c r="A3915">
        <v>2025</v>
      </c>
      <c r="B3915">
        <v>15732266</v>
      </c>
      <c r="C3915" t="s">
        <v>1788</v>
      </c>
      <c r="D3915">
        <v>553</v>
      </c>
      <c r="E3915" t="s">
        <v>26</v>
      </c>
      <c r="F3915" t="s">
        <v>23</v>
      </c>
      <c r="G3915">
        <v>53</v>
      </c>
      <c r="H3915">
        <v>5</v>
      </c>
      <c r="I3915">
        <v>127998</v>
      </c>
      <c r="J3915">
        <v>1</v>
      </c>
      <c r="K3915">
        <v>1</v>
      </c>
      <c r="L3915">
        <v>0</v>
      </c>
      <c r="M3915">
        <v>165379</v>
      </c>
      <c r="N3915">
        <v>1</v>
      </c>
      <c r="O3915" t="str">
        <f t="shared" si="368"/>
        <v>46-60</v>
      </c>
      <c r="P3915" t="str">
        <f t="shared" si="369"/>
        <v>Low</v>
      </c>
      <c r="Q3915" t="str">
        <f t="shared" si="370"/>
        <v>Mid-Term</v>
      </c>
      <c r="R3915" t="str">
        <f t="shared" si="371"/>
        <v>High Balance</v>
      </c>
      <c r="S3915" t="str">
        <f t="shared" si="372"/>
        <v>High Value</v>
      </c>
      <c r="T3915">
        <v>1</v>
      </c>
      <c r="U3915">
        <f t="shared" si="373"/>
        <v>127998</v>
      </c>
    </row>
    <row r="3916" spans="1:21" x14ac:dyDescent="0.25">
      <c r="A3916">
        <v>2025</v>
      </c>
      <c r="B3916">
        <v>15669326</v>
      </c>
      <c r="C3916" t="s">
        <v>305</v>
      </c>
      <c r="D3916">
        <v>658</v>
      </c>
      <c r="E3916" t="s">
        <v>15</v>
      </c>
      <c r="F3916" t="s">
        <v>23</v>
      </c>
      <c r="G3916">
        <v>44</v>
      </c>
      <c r="H3916">
        <v>2</v>
      </c>
      <c r="I3916">
        <v>168396</v>
      </c>
      <c r="J3916">
        <v>1</v>
      </c>
      <c r="K3916">
        <v>1</v>
      </c>
      <c r="L3916">
        <v>1</v>
      </c>
      <c r="M3916">
        <v>14179</v>
      </c>
      <c r="N3916">
        <v>0</v>
      </c>
      <c r="O3916" t="str">
        <f t="shared" si="368"/>
        <v>30-45</v>
      </c>
      <c r="P3916" t="str">
        <f t="shared" si="369"/>
        <v>Medium</v>
      </c>
      <c r="Q3916" t="str">
        <f t="shared" si="370"/>
        <v>New</v>
      </c>
      <c r="R3916" t="str">
        <f t="shared" si="371"/>
        <v>High Balance</v>
      </c>
      <c r="S3916" t="str">
        <f t="shared" si="372"/>
        <v>High Value</v>
      </c>
      <c r="T3916">
        <v>1</v>
      </c>
      <c r="U3916">
        <f t="shared" si="373"/>
        <v>0</v>
      </c>
    </row>
    <row r="3917" spans="1:21" x14ac:dyDescent="0.25">
      <c r="A3917">
        <v>2025</v>
      </c>
      <c r="B3917">
        <v>15672246</v>
      </c>
      <c r="C3917" t="s">
        <v>1789</v>
      </c>
      <c r="D3917">
        <v>686</v>
      </c>
      <c r="E3917" t="s">
        <v>26</v>
      </c>
      <c r="F3917" t="s">
        <v>23</v>
      </c>
      <c r="G3917">
        <v>43</v>
      </c>
      <c r="H3917">
        <v>2</v>
      </c>
      <c r="I3917">
        <v>134896</v>
      </c>
      <c r="J3917">
        <v>1</v>
      </c>
      <c r="K3917">
        <v>1</v>
      </c>
      <c r="L3917">
        <v>1</v>
      </c>
      <c r="M3917">
        <v>97847</v>
      </c>
      <c r="N3917">
        <v>0</v>
      </c>
      <c r="O3917" t="str">
        <f t="shared" si="368"/>
        <v>30-45</v>
      </c>
      <c r="P3917" t="str">
        <f t="shared" si="369"/>
        <v>Medium</v>
      </c>
      <c r="Q3917" t="str">
        <f t="shared" si="370"/>
        <v>New</v>
      </c>
      <c r="R3917" t="str">
        <f t="shared" si="371"/>
        <v>High Balance</v>
      </c>
      <c r="S3917" t="str">
        <f t="shared" si="372"/>
        <v>High Value</v>
      </c>
      <c r="T3917">
        <v>1</v>
      </c>
      <c r="U3917">
        <f t="shared" si="373"/>
        <v>0</v>
      </c>
    </row>
    <row r="3918" spans="1:21" x14ac:dyDescent="0.25">
      <c r="A3918">
        <v>2025</v>
      </c>
      <c r="B3918">
        <v>15620276</v>
      </c>
      <c r="C3918" t="s">
        <v>91</v>
      </c>
      <c r="D3918">
        <v>539</v>
      </c>
      <c r="E3918" t="s">
        <v>18</v>
      </c>
      <c r="F3918" t="s">
        <v>23</v>
      </c>
      <c r="G3918">
        <v>36</v>
      </c>
      <c r="H3918">
        <v>6</v>
      </c>
      <c r="I3918">
        <v>0</v>
      </c>
      <c r="J3918">
        <v>3</v>
      </c>
      <c r="K3918">
        <v>1</v>
      </c>
      <c r="L3918">
        <v>1</v>
      </c>
      <c r="M3918">
        <v>118960</v>
      </c>
      <c r="N3918">
        <v>0</v>
      </c>
      <c r="O3918" t="str">
        <f t="shared" si="368"/>
        <v>30-45</v>
      </c>
      <c r="P3918" t="str">
        <f t="shared" si="369"/>
        <v>Low</v>
      </c>
      <c r="Q3918" t="str">
        <f t="shared" si="370"/>
        <v>Mid-Term</v>
      </c>
      <c r="R3918" t="str">
        <f t="shared" si="371"/>
        <v>Zero Balance</v>
      </c>
      <c r="S3918" t="str">
        <f t="shared" si="372"/>
        <v>Normal</v>
      </c>
      <c r="T3918">
        <v>1</v>
      </c>
      <c r="U3918">
        <f t="shared" si="373"/>
        <v>0</v>
      </c>
    </row>
    <row r="3919" spans="1:21" x14ac:dyDescent="0.25">
      <c r="A3919">
        <v>2025</v>
      </c>
      <c r="B3919">
        <v>15640258</v>
      </c>
      <c r="C3919" t="s">
        <v>167</v>
      </c>
      <c r="D3919">
        <v>685</v>
      </c>
      <c r="E3919" t="s">
        <v>15</v>
      </c>
      <c r="F3919" t="s">
        <v>16</v>
      </c>
      <c r="G3919">
        <v>50</v>
      </c>
      <c r="H3919">
        <v>6</v>
      </c>
      <c r="I3919">
        <v>94239</v>
      </c>
      <c r="J3919">
        <v>2</v>
      </c>
      <c r="K3919">
        <v>1</v>
      </c>
      <c r="L3919">
        <v>1</v>
      </c>
      <c r="M3919">
        <v>50664</v>
      </c>
      <c r="N3919">
        <v>1</v>
      </c>
      <c r="O3919" t="str">
        <f t="shared" si="368"/>
        <v>46-60</v>
      </c>
      <c r="P3919" t="str">
        <f t="shared" si="369"/>
        <v>Medium</v>
      </c>
      <c r="Q3919" t="str">
        <f t="shared" si="370"/>
        <v>Mid-Term</v>
      </c>
      <c r="R3919" t="str">
        <f t="shared" si="371"/>
        <v>Low Balance</v>
      </c>
      <c r="S3919" t="str">
        <f t="shared" si="372"/>
        <v>Normal</v>
      </c>
      <c r="T3919">
        <v>1</v>
      </c>
      <c r="U3919">
        <f t="shared" si="373"/>
        <v>94239</v>
      </c>
    </row>
    <row r="3920" spans="1:21" x14ac:dyDescent="0.25">
      <c r="A3920">
        <v>2025</v>
      </c>
      <c r="B3920">
        <v>15740283</v>
      </c>
      <c r="C3920" t="s">
        <v>898</v>
      </c>
      <c r="D3920">
        <v>850</v>
      </c>
      <c r="E3920" t="s">
        <v>15</v>
      </c>
      <c r="F3920" t="s">
        <v>23</v>
      </c>
      <c r="G3920">
        <v>29</v>
      </c>
      <c r="H3920">
        <v>1</v>
      </c>
      <c r="I3920">
        <v>0</v>
      </c>
      <c r="J3920">
        <v>2</v>
      </c>
      <c r="K3920">
        <v>0</v>
      </c>
      <c r="L3920">
        <v>0</v>
      </c>
      <c r="M3920">
        <v>152997</v>
      </c>
      <c r="N3920">
        <v>0</v>
      </c>
      <c r="O3920" t="str">
        <f t="shared" si="368"/>
        <v>&lt;30</v>
      </c>
      <c r="P3920" t="str">
        <f t="shared" si="369"/>
        <v>High</v>
      </c>
      <c r="Q3920" t="str">
        <f t="shared" si="370"/>
        <v>New</v>
      </c>
      <c r="R3920" t="str">
        <f t="shared" si="371"/>
        <v>Zero Balance</v>
      </c>
      <c r="S3920" t="str">
        <f t="shared" si="372"/>
        <v>Normal</v>
      </c>
      <c r="T3920">
        <v>1</v>
      </c>
      <c r="U3920">
        <f t="shared" si="373"/>
        <v>0</v>
      </c>
    </row>
    <row r="3921" spans="1:21" x14ac:dyDescent="0.25">
      <c r="A3921">
        <v>2025</v>
      </c>
      <c r="B3921">
        <v>15759717</v>
      </c>
      <c r="C3921" t="s">
        <v>587</v>
      </c>
      <c r="D3921">
        <v>763</v>
      </c>
      <c r="E3921" t="s">
        <v>18</v>
      </c>
      <c r="F3921" t="s">
        <v>16</v>
      </c>
      <c r="G3921">
        <v>39</v>
      </c>
      <c r="H3921">
        <v>7</v>
      </c>
      <c r="I3921">
        <v>0</v>
      </c>
      <c r="J3921">
        <v>2</v>
      </c>
      <c r="K3921">
        <v>1</v>
      </c>
      <c r="L3921">
        <v>0</v>
      </c>
      <c r="M3921">
        <v>19459</v>
      </c>
      <c r="N3921">
        <v>0</v>
      </c>
      <c r="O3921" t="str">
        <f t="shared" si="368"/>
        <v>30-45</v>
      </c>
      <c r="P3921" t="str">
        <f t="shared" si="369"/>
        <v>High</v>
      </c>
      <c r="Q3921" t="str">
        <f t="shared" si="370"/>
        <v>Mid-Term</v>
      </c>
      <c r="R3921" t="str">
        <f t="shared" si="371"/>
        <v>Zero Balance</v>
      </c>
      <c r="S3921" t="str">
        <f t="shared" si="372"/>
        <v>Normal</v>
      </c>
      <c r="T3921">
        <v>1</v>
      </c>
      <c r="U3921">
        <f t="shared" si="373"/>
        <v>0</v>
      </c>
    </row>
    <row r="3922" spans="1:21" x14ac:dyDescent="0.25">
      <c r="A3922">
        <v>2025</v>
      </c>
      <c r="B3922">
        <v>15620268</v>
      </c>
      <c r="C3922" t="s">
        <v>1101</v>
      </c>
      <c r="D3922">
        <v>634</v>
      </c>
      <c r="E3922" t="s">
        <v>26</v>
      </c>
      <c r="F3922" t="s">
        <v>23</v>
      </c>
      <c r="G3922">
        <v>43</v>
      </c>
      <c r="H3922">
        <v>3</v>
      </c>
      <c r="I3922">
        <v>212696</v>
      </c>
      <c r="J3922">
        <v>1</v>
      </c>
      <c r="K3922">
        <v>1</v>
      </c>
      <c r="L3922">
        <v>0</v>
      </c>
      <c r="M3922">
        <v>115269</v>
      </c>
      <c r="N3922">
        <v>0</v>
      </c>
      <c r="O3922" t="str">
        <f t="shared" si="368"/>
        <v>30-45</v>
      </c>
      <c r="P3922" t="str">
        <f t="shared" si="369"/>
        <v>Medium</v>
      </c>
      <c r="Q3922" t="str">
        <f t="shared" si="370"/>
        <v>New</v>
      </c>
      <c r="R3922" t="str">
        <f t="shared" si="371"/>
        <v>High Balance</v>
      </c>
      <c r="S3922" t="str">
        <f t="shared" si="372"/>
        <v>High Value</v>
      </c>
      <c r="T3922">
        <v>1</v>
      </c>
      <c r="U3922">
        <f t="shared" si="373"/>
        <v>0</v>
      </c>
    </row>
    <row r="3923" spans="1:21" x14ac:dyDescent="0.25">
      <c r="A3923">
        <v>2025</v>
      </c>
      <c r="B3923">
        <v>15743871</v>
      </c>
      <c r="C3923" t="s">
        <v>1474</v>
      </c>
      <c r="D3923">
        <v>567</v>
      </c>
      <c r="E3923" t="s">
        <v>15</v>
      </c>
      <c r="F3923" t="s">
        <v>23</v>
      </c>
      <c r="G3923">
        <v>59</v>
      </c>
      <c r="H3923">
        <v>3</v>
      </c>
      <c r="I3923">
        <v>0</v>
      </c>
      <c r="J3923">
        <v>2</v>
      </c>
      <c r="K3923">
        <v>1</v>
      </c>
      <c r="L3923">
        <v>0</v>
      </c>
      <c r="M3923">
        <v>25844</v>
      </c>
      <c r="N3923">
        <v>1</v>
      </c>
      <c r="O3923" t="str">
        <f t="shared" si="368"/>
        <v>46-60</v>
      </c>
      <c r="P3923" t="str">
        <f t="shared" si="369"/>
        <v>Low</v>
      </c>
      <c r="Q3923" t="str">
        <f t="shared" si="370"/>
        <v>New</v>
      </c>
      <c r="R3923" t="str">
        <f t="shared" si="371"/>
        <v>Zero Balance</v>
      </c>
      <c r="S3923" t="str">
        <f t="shared" si="372"/>
        <v>Normal</v>
      </c>
      <c r="T3923">
        <v>1</v>
      </c>
      <c r="U3923">
        <f t="shared" si="373"/>
        <v>0</v>
      </c>
    </row>
    <row r="3924" spans="1:21" x14ac:dyDescent="0.25">
      <c r="A3924">
        <v>2025</v>
      </c>
      <c r="B3924">
        <v>15614491</v>
      </c>
      <c r="C3924" t="s">
        <v>1790</v>
      </c>
      <c r="D3924">
        <v>539</v>
      </c>
      <c r="E3924" t="s">
        <v>15</v>
      </c>
      <c r="F3924" t="s">
        <v>23</v>
      </c>
      <c r="G3924">
        <v>39</v>
      </c>
      <c r="H3924">
        <v>3</v>
      </c>
      <c r="I3924">
        <v>139154</v>
      </c>
      <c r="J3924">
        <v>2</v>
      </c>
      <c r="K3924">
        <v>1</v>
      </c>
      <c r="L3924">
        <v>0</v>
      </c>
      <c r="M3924">
        <v>147662</v>
      </c>
      <c r="N3924">
        <v>0</v>
      </c>
      <c r="O3924" t="str">
        <f t="shared" si="368"/>
        <v>30-45</v>
      </c>
      <c r="P3924" t="str">
        <f t="shared" si="369"/>
        <v>Low</v>
      </c>
      <c r="Q3924" t="str">
        <f t="shared" si="370"/>
        <v>New</v>
      </c>
      <c r="R3924" t="str">
        <f t="shared" si="371"/>
        <v>High Balance</v>
      </c>
      <c r="S3924" t="str">
        <f t="shared" si="372"/>
        <v>High Value</v>
      </c>
      <c r="T3924">
        <v>1</v>
      </c>
      <c r="U3924">
        <f t="shared" si="373"/>
        <v>0</v>
      </c>
    </row>
    <row r="3925" spans="1:21" x14ac:dyDescent="0.25">
      <c r="A3925">
        <v>2025</v>
      </c>
      <c r="B3925">
        <v>15595047</v>
      </c>
      <c r="C3925" t="s">
        <v>854</v>
      </c>
      <c r="D3925">
        <v>764</v>
      </c>
      <c r="E3925" t="s">
        <v>15</v>
      </c>
      <c r="F3925" t="s">
        <v>23</v>
      </c>
      <c r="G3925">
        <v>41</v>
      </c>
      <c r="H3925">
        <v>7</v>
      </c>
      <c r="I3925">
        <v>0</v>
      </c>
      <c r="J3925">
        <v>2</v>
      </c>
      <c r="K3925">
        <v>0</v>
      </c>
      <c r="L3925">
        <v>0</v>
      </c>
      <c r="M3925">
        <v>134878</v>
      </c>
      <c r="N3925">
        <v>0</v>
      </c>
      <c r="O3925" t="str">
        <f t="shared" si="368"/>
        <v>30-45</v>
      </c>
      <c r="P3925" t="str">
        <f t="shared" si="369"/>
        <v>High</v>
      </c>
      <c r="Q3925" t="str">
        <f t="shared" si="370"/>
        <v>Mid-Term</v>
      </c>
      <c r="R3925" t="str">
        <f t="shared" si="371"/>
        <v>Zero Balance</v>
      </c>
      <c r="S3925" t="str">
        <f t="shared" si="372"/>
        <v>Normal</v>
      </c>
      <c r="T3925">
        <v>1</v>
      </c>
      <c r="U3925">
        <f t="shared" si="373"/>
        <v>0</v>
      </c>
    </row>
    <row r="3926" spans="1:21" x14ac:dyDescent="0.25">
      <c r="A3926">
        <v>2025</v>
      </c>
      <c r="B3926">
        <v>15732334</v>
      </c>
      <c r="C3926" t="s">
        <v>351</v>
      </c>
      <c r="D3926">
        <v>653</v>
      </c>
      <c r="E3926" t="s">
        <v>15</v>
      </c>
      <c r="F3926" t="s">
        <v>16</v>
      </c>
      <c r="G3926">
        <v>40</v>
      </c>
      <c r="H3926">
        <v>0</v>
      </c>
      <c r="I3926">
        <v>0</v>
      </c>
      <c r="J3926">
        <v>2</v>
      </c>
      <c r="K3926">
        <v>1</v>
      </c>
      <c r="L3926">
        <v>0</v>
      </c>
      <c r="M3926">
        <v>35796</v>
      </c>
      <c r="N3926">
        <v>0</v>
      </c>
      <c r="O3926" t="str">
        <f t="shared" si="368"/>
        <v>30-45</v>
      </c>
      <c r="P3926" t="str">
        <f t="shared" si="369"/>
        <v>Medium</v>
      </c>
      <c r="Q3926" t="str">
        <f t="shared" si="370"/>
        <v>New</v>
      </c>
      <c r="R3926" t="str">
        <f t="shared" si="371"/>
        <v>Zero Balance</v>
      </c>
      <c r="S3926" t="str">
        <f t="shared" si="372"/>
        <v>Normal</v>
      </c>
      <c r="T3926">
        <v>1</v>
      </c>
      <c r="U3926">
        <f t="shared" si="373"/>
        <v>0</v>
      </c>
    </row>
    <row r="3927" spans="1:21" x14ac:dyDescent="0.25">
      <c r="A3927">
        <v>2025</v>
      </c>
      <c r="B3927">
        <v>15701206</v>
      </c>
      <c r="C3927" t="s">
        <v>1791</v>
      </c>
      <c r="D3927">
        <v>566</v>
      </c>
      <c r="E3927" t="s">
        <v>18</v>
      </c>
      <c r="F3927" t="s">
        <v>23</v>
      </c>
      <c r="G3927">
        <v>44</v>
      </c>
      <c r="H3927">
        <v>5</v>
      </c>
      <c r="I3927">
        <v>0</v>
      </c>
      <c r="J3927">
        <v>2</v>
      </c>
      <c r="K3927">
        <v>1</v>
      </c>
      <c r="L3927">
        <v>0</v>
      </c>
      <c r="M3927">
        <v>66463</v>
      </c>
      <c r="N3927">
        <v>0</v>
      </c>
      <c r="O3927" t="str">
        <f t="shared" si="368"/>
        <v>30-45</v>
      </c>
      <c r="P3927" t="str">
        <f t="shared" si="369"/>
        <v>Low</v>
      </c>
      <c r="Q3927" t="str">
        <f t="shared" si="370"/>
        <v>Mid-Term</v>
      </c>
      <c r="R3927" t="str">
        <f t="shared" si="371"/>
        <v>Zero Balance</v>
      </c>
      <c r="S3927" t="str">
        <f t="shared" si="372"/>
        <v>Normal</v>
      </c>
      <c r="T3927">
        <v>1</v>
      </c>
      <c r="U3927">
        <f t="shared" si="373"/>
        <v>0</v>
      </c>
    </row>
    <row r="3928" spans="1:21" x14ac:dyDescent="0.25">
      <c r="A3928">
        <v>2025</v>
      </c>
      <c r="B3928">
        <v>15581280</v>
      </c>
      <c r="C3928" t="s">
        <v>302</v>
      </c>
      <c r="D3928">
        <v>714</v>
      </c>
      <c r="E3928" t="s">
        <v>26</v>
      </c>
      <c r="F3928" t="s">
        <v>23</v>
      </c>
      <c r="G3928">
        <v>29</v>
      </c>
      <c r="H3928">
        <v>6</v>
      </c>
      <c r="I3928">
        <v>92887</v>
      </c>
      <c r="J3928">
        <v>1</v>
      </c>
      <c r="K3928">
        <v>1</v>
      </c>
      <c r="L3928">
        <v>1</v>
      </c>
      <c r="M3928">
        <v>69578</v>
      </c>
      <c r="N3928">
        <v>0</v>
      </c>
      <c r="O3928" t="str">
        <f t="shared" si="368"/>
        <v>&lt;30</v>
      </c>
      <c r="P3928" t="str">
        <f t="shared" si="369"/>
        <v>Medium</v>
      </c>
      <c r="Q3928" t="str">
        <f t="shared" si="370"/>
        <v>Mid-Term</v>
      </c>
      <c r="R3928" t="str">
        <f t="shared" si="371"/>
        <v>Low Balance</v>
      </c>
      <c r="S3928" t="str">
        <f t="shared" si="372"/>
        <v>Normal</v>
      </c>
      <c r="T3928">
        <v>1</v>
      </c>
      <c r="U3928">
        <f t="shared" si="373"/>
        <v>0</v>
      </c>
    </row>
    <row r="3929" spans="1:21" x14ac:dyDescent="0.25">
      <c r="A3929">
        <v>2025</v>
      </c>
      <c r="B3929">
        <v>15651943</v>
      </c>
      <c r="C3929" t="s">
        <v>1792</v>
      </c>
      <c r="D3929">
        <v>580</v>
      </c>
      <c r="E3929" t="s">
        <v>18</v>
      </c>
      <c r="F3929" t="s">
        <v>16</v>
      </c>
      <c r="G3929">
        <v>65</v>
      </c>
      <c r="H3929">
        <v>1</v>
      </c>
      <c r="I3929">
        <v>0</v>
      </c>
      <c r="J3929">
        <v>2</v>
      </c>
      <c r="K3929">
        <v>0</v>
      </c>
      <c r="L3929">
        <v>1</v>
      </c>
      <c r="M3929">
        <v>103182</v>
      </c>
      <c r="N3929">
        <v>0</v>
      </c>
      <c r="O3929" t="str">
        <f t="shared" si="368"/>
        <v>60+</v>
      </c>
      <c r="P3929" t="str">
        <f t="shared" si="369"/>
        <v>Low</v>
      </c>
      <c r="Q3929" t="str">
        <f t="shared" si="370"/>
        <v>New</v>
      </c>
      <c r="R3929" t="str">
        <f t="shared" si="371"/>
        <v>Zero Balance</v>
      </c>
      <c r="S3929" t="str">
        <f t="shared" si="372"/>
        <v>Normal</v>
      </c>
      <c r="T3929">
        <v>1</v>
      </c>
      <c r="U3929">
        <f t="shared" si="373"/>
        <v>0</v>
      </c>
    </row>
    <row r="3930" spans="1:21" x14ac:dyDescent="0.25">
      <c r="A3930">
        <v>2025</v>
      </c>
      <c r="B3930">
        <v>15609545</v>
      </c>
      <c r="C3930" t="s">
        <v>614</v>
      </c>
      <c r="D3930">
        <v>548</v>
      </c>
      <c r="E3930" t="s">
        <v>15</v>
      </c>
      <c r="F3930" t="s">
        <v>23</v>
      </c>
      <c r="G3930">
        <v>29</v>
      </c>
      <c r="H3930">
        <v>5</v>
      </c>
      <c r="I3930">
        <v>83443</v>
      </c>
      <c r="J3930">
        <v>1</v>
      </c>
      <c r="K3930">
        <v>0</v>
      </c>
      <c r="L3930">
        <v>1</v>
      </c>
      <c r="M3930">
        <v>177017</v>
      </c>
      <c r="N3930">
        <v>0</v>
      </c>
      <c r="O3930" t="str">
        <f t="shared" si="368"/>
        <v>&lt;30</v>
      </c>
      <c r="P3930" t="str">
        <f t="shared" si="369"/>
        <v>Low</v>
      </c>
      <c r="Q3930" t="str">
        <f t="shared" si="370"/>
        <v>Mid-Term</v>
      </c>
      <c r="R3930" t="str">
        <f t="shared" si="371"/>
        <v>Low Balance</v>
      </c>
      <c r="S3930" t="str">
        <f t="shared" si="372"/>
        <v>Normal</v>
      </c>
      <c r="T3930">
        <v>1</v>
      </c>
      <c r="U3930">
        <f t="shared" si="373"/>
        <v>0</v>
      </c>
    </row>
    <row r="3931" spans="1:21" x14ac:dyDescent="0.25">
      <c r="A3931">
        <v>2025</v>
      </c>
      <c r="B3931">
        <v>15658548</v>
      </c>
      <c r="C3931" t="s">
        <v>1584</v>
      </c>
      <c r="D3931">
        <v>646</v>
      </c>
      <c r="E3931" t="s">
        <v>26</v>
      </c>
      <c r="F3931" t="s">
        <v>16</v>
      </c>
      <c r="G3931">
        <v>36</v>
      </c>
      <c r="H3931">
        <v>6</v>
      </c>
      <c r="I3931">
        <v>144773</v>
      </c>
      <c r="J3931">
        <v>2</v>
      </c>
      <c r="K3931">
        <v>1</v>
      </c>
      <c r="L3931">
        <v>0</v>
      </c>
      <c r="M3931">
        <v>53217</v>
      </c>
      <c r="N3931">
        <v>0</v>
      </c>
      <c r="O3931" t="str">
        <f t="shared" si="368"/>
        <v>30-45</v>
      </c>
      <c r="P3931" t="str">
        <f t="shared" si="369"/>
        <v>Medium</v>
      </c>
      <c r="Q3931" t="str">
        <f t="shared" si="370"/>
        <v>Mid-Term</v>
      </c>
      <c r="R3931" t="str">
        <f t="shared" si="371"/>
        <v>High Balance</v>
      </c>
      <c r="S3931" t="str">
        <f t="shared" si="372"/>
        <v>High Value</v>
      </c>
      <c r="T3931">
        <v>1</v>
      </c>
      <c r="U3931">
        <f t="shared" si="373"/>
        <v>0</v>
      </c>
    </row>
    <row r="3932" spans="1:21" x14ac:dyDescent="0.25">
      <c r="A3932">
        <v>2025</v>
      </c>
      <c r="B3932">
        <v>15626008</v>
      </c>
      <c r="C3932" t="s">
        <v>216</v>
      </c>
      <c r="D3932">
        <v>622</v>
      </c>
      <c r="E3932" t="s">
        <v>26</v>
      </c>
      <c r="F3932" t="s">
        <v>16</v>
      </c>
      <c r="G3932">
        <v>52</v>
      </c>
      <c r="H3932">
        <v>9</v>
      </c>
      <c r="I3932">
        <v>111974</v>
      </c>
      <c r="J3932">
        <v>1</v>
      </c>
      <c r="K3932">
        <v>1</v>
      </c>
      <c r="L3932">
        <v>1</v>
      </c>
      <c r="M3932">
        <v>162756</v>
      </c>
      <c r="N3932">
        <v>1</v>
      </c>
      <c r="O3932" t="str">
        <f t="shared" si="368"/>
        <v>46-60</v>
      </c>
      <c r="P3932" t="str">
        <f t="shared" si="369"/>
        <v>Medium</v>
      </c>
      <c r="Q3932" t="str">
        <f t="shared" si="370"/>
        <v>Long-Term</v>
      </c>
      <c r="R3932" t="str">
        <f t="shared" si="371"/>
        <v>High Balance</v>
      </c>
      <c r="S3932" t="str">
        <f t="shared" si="372"/>
        <v>High Value</v>
      </c>
      <c r="T3932">
        <v>1</v>
      </c>
      <c r="U3932">
        <f t="shared" si="373"/>
        <v>111974</v>
      </c>
    </row>
    <row r="3933" spans="1:21" x14ac:dyDescent="0.25">
      <c r="A3933">
        <v>2025</v>
      </c>
      <c r="B3933">
        <v>15774133</v>
      </c>
      <c r="C3933" t="s">
        <v>649</v>
      </c>
      <c r="D3933">
        <v>706</v>
      </c>
      <c r="E3933" t="s">
        <v>15</v>
      </c>
      <c r="F3933" t="s">
        <v>16</v>
      </c>
      <c r="G3933">
        <v>35</v>
      </c>
      <c r="H3933">
        <v>8</v>
      </c>
      <c r="I3933">
        <v>178033</v>
      </c>
      <c r="J3933">
        <v>1</v>
      </c>
      <c r="K3933">
        <v>0</v>
      </c>
      <c r="L3933">
        <v>1</v>
      </c>
      <c r="M3933">
        <v>42182</v>
      </c>
      <c r="N3933">
        <v>0</v>
      </c>
      <c r="O3933" t="str">
        <f t="shared" si="368"/>
        <v>30-45</v>
      </c>
      <c r="P3933" t="str">
        <f t="shared" si="369"/>
        <v>Medium</v>
      </c>
      <c r="Q3933" t="str">
        <f t="shared" si="370"/>
        <v>Long-Term</v>
      </c>
      <c r="R3933" t="str">
        <f t="shared" si="371"/>
        <v>High Balance</v>
      </c>
      <c r="S3933" t="str">
        <f t="shared" si="372"/>
        <v>High Value</v>
      </c>
      <c r="T3933">
        <v>1</v>
      </c>
      <c r="U3933">
        <f t="shared" si="373"/>
        <v>0</v>
      </c>
    </row>
    <row r="3934" spans="1:21" x14ac:dyDescent="0.25">
      <c r="A3934">
        <v>2025</v>
      </c>
      <c r="B3934">
        <v>15763798</v>
      </c>
      <c r="C3934" t="s">
        <v>524</v>
      </c>
      <c r="D3934">
        <v>680</v>
      </c>
      <c r="E3934" t="s">
        <v>15</v>
      </c>
      <c r="F3934" t="s">
        <v>23</v>
      </c>
      <c r="G3934">
        <v>23</v>
      </c>
      <c r="H3934">
        <v>5</v>
      </c>
      <c r="I3934">
        <v>140007</v>
      </c>
      <c r="J3934">
        <v>1</v>
      </c>
      <c r="K3934">
        <v>0</v>
      </c>
      <c r="L3934">
        <v>1</v>
      </c>
      <c r="M3934">
        <v>31714</v>
      </c>
      <c r="N3934">
        <v>0</v>
      </c>
      <c r="O3934" t="str">
        <f t="shared" si="368"/>
        <v>&lt;30</v>
      </c>
      <c r="P3934" t="str">
        <f t="shared" si="369"/>
        <v>Medium</v>
      </c>
      <c r="Q3934" t="str">
        <f t="shared" si="370"/>
        <v>Mid-Term</v>
      </c>
      <c r="R3934" t="str">
        <f t="shared" si="371"/>
        <v>High Balance</v>
      </c>
      <c r="S3934" t="str">
        <f t="shared" si="372"/>
        <v>High Value</v>
      </c>
      <c r="T3934">
        <v>1</v>
      </c>
      <c r="U3934">
        <f t="shared" si="373"/>
        <v>0</v>
      </c>
    </row>
    <row r="3935" spans="1:21" x14ac:dyDescent="0.25">
      <c r="A3935">
        <v>2025</v>
      </c>
      <c r="B3935">
        <v>15758013</v>
      </c>
      <c r="C3935" t="s">
        <v>577</v>
      </c>
      <c r="D3935">
        <v>698</v>
      </c>
      <c r="E3935" t="s">
        <v>15</v>
      </c>
      <c r="F3935" t="s">
        <v>23</v>
      </c>
      <c r="G3935">
        <v>37</v>
      </c>
      <c r="H3935">
        <v>5</v>
      </c>
      <c r="I3935">
        <v>98401</v>
      </c>
      <c r="J3935">
        <v>2</v>
      </c>
      <c r="K3935">
        <v>0</v>
      </c>
      <c r="L3935">
        <v>0</v>
      </c>
      <c r="M3935">
        <v>25017</v>
      </c>
      <c r="N3935">
        <v>0</v>
      </c>
      <c r="O3935" t="str">
        <f t="shared" si="368"/>
        <v>30-45</v>
      </c>
      <c r="P3935" t="str">
        <f t="shared" si="369"/>
        <v>Medium</v>
      </c>
      <c r="Q3935" t="str">
        <f t="shared" si="370"/>
        <v>Mid-Term</v>
      </c>
      <c r="R3935" t="str">
        <f t="shared" si="371"/>
        <v>Low Balance</v>
      </c>
      <c r="S3935" t="str">
        <f t="shared" si="372"/>
        <v>Normal</v>
      </c>
      <c r="T3935">
        <v>1</v>
      </c>
      <c r="U3935">
        <f t="shared" si="373"/>
        <v>0</v>
      </c>
    </row>
    <row r="3936" spans="1:21" x14ac:dyDescent="0.25">
      <c r="A3936">
        <v>2025</v>
      </c>
      <c r="B3936">
        <v>15705765</v>
      </c>
      <c r="C3936" t="s">
        <v>1307</v>
      </c>
      <c r="D3936">
        <v>581</v>
      </c>
      <c r="E3936" t="s">
        <v>18</v>
      </c>
      <c r="F3936" t="s">
        <v>16</v>
      </c>
      <c r="G3936">
        <v>46</v>
      </c>
      <c r="H3936">
        <v>1</v>
      </c>
      <c r="I3936">
        <v>0</v>
      </c>
      <c r="J3936">
        <v>2</v>
      </c>
      <c r="K3936">
        <v>1</v>
      </c>
      <c r="L3936">
        <v>0</v>
      </c>
      <c r="M3936">
        <v>104272</v>
      </c>
      <c r="N3936">
        <v>0</v>
      </c>
      <c r="O3936" t="str">
        <f t="shared" si="368"/>
        <v>46-60</v>
      </c>
      <c r="P3936" t="str">
        <f t="shared" si="369"/>
        <v>Low</v>
      </c>
      <c r="Q3936" t="str">
        <f t="shared" si="370"/>
        <v>New</v>
      </c>
      <c r="R3936" t="str">
        <f t="shared" si="371"/>
        <v>Zero Balance</v>
      </c>
      <c r="S3936" t="str">
        <f t="shared" si="372"/>
        <v>Normal</v>
      </c>
      <c r="T3936">
        <v>1</v>
      </c>
      <c r="U3936">
        <f t="shared" si="373"/>
        <v>0</v>
      </c>
    </row>
    <row r="3937" spans="1:21" x14ac:dyDescent="0.25">
      <c r="A3937">
        <v>2025</v>
      </c>
      <c r="B3937">
        <v>15648362</v>
      </c>
      <c r="C3937" t="s">
        <v>136</v>
      </c>
      <c r="D3937">
        <v>728</v>
      </c>
      <c r="E3937" t="s">
        <v>26</v>
      </c>
      <c r="F3937" t="s">
        <v>23</v>
      </c>
      <c r="G3937">
        <v>45</v>
      </c>
      <c r="H3937">
        <v>3</v>
      </c>
      <c r="I3937">
        <v>108924</v>
      </c>
      <c r="J3937">
        <v>2</v>
      </c>
      <c r="K3937">
        <v>1</v>
      </c>
      <c r="L3937">
        <v>0</v>
      </c>
      <c r="M3937">
        <v>84300</v>
      </c>
      <c r="N3937">
        <v>1</v>
      </c>
      <c r="O3937" t="str">
        <f t="shared" si="368"/>
        <v>30-45</v>
      </c>
      <c r="P3937" t="str">
        <f t="shared" si="369"/>
        <v>Medium</v>
      </c>
      <c r="Q3937" t="str">
        <f t="shared" si="370"/>
        <v>New</v>
      </c>
      <c r="R3937" t="str">
        <f t="shared" si="371"/>
        <v>High Balance</v>
      </c>
      <c r="S3937" t="str">
        <f t="shared" si="372"/>
        <v>High Value</v>
      </c>
      <c r="T3937">
        <v>1</v>
      </c>
      <c r="U3937">
        <f t="shared" si="373"/>
        <v>108924</v>
      </c>
    </row>
    <row r="3938" spans="1:21" x14ac:dyDescent="0.25">
      <c r="A3938">
        <v>2025</v>
      </c>
      <c r="B3938">
        <v>15761102</v>
      </c>
      <c r="C3938" t="s">
        <v>192</v>
      </c>
      <c r="D3938">
        <v>707</v>
      </c>
      <c r="E3938" t="s">
        <v>18</v>
      </c>
      <c r="F3938" t="s">
        <v>16</v>
      </c>
      <c r="G3938">
        <v>32</v>
      </c>
      <c r="H3938">
        <v>4</v>
      </c>
      <c r="I3938">
        <v>132836</v>
      </c>
      <c r="J3938">
        <v>1</v>
      </c>
      <c r="K3938">
        <v>0</v>
      </c>
      <c r="L3938">
        <v>0</v>
      </c>
      <c r="M3938">
        <v>136877</v>
      </c>
      <c r="N3938">
        <v>0</v>
      </c>
      <c r="O3938" t="str">
        <f t="shared" si="368"/>
        <v>30-45</v>
      </c>
      <c r="P3938" t="str">
        <f t="shared" si="369"/>
        <v>Medium</v>
      </c>
      <c r="Q3938" t="str">
        <f t="shared" si="370"/>
        <v>Mid-Term</v>
      </c>
      <c r="R3938" t="str">
        <f t="shared" si="371"/>
        <v>High Balance</v>
      </c>
      <c r="S3938" t="str">
        <f t="shared" si="372"/>
        <v>High Value</v>
      </c>
      <c r="T3938">
        <v>1</v>
      </c>
      <c r="U3938">
        <f t="shared" si="373"/>
        <v>0</v>
      </c>
    </row>
    <row r="3939" spans="1:21" x14ac:dyDescent="0.25">
      <c r="A3939">
        <v>2025</v>
      </c>
      <c r="B3939">
        <v>15610165</v>
      </c>
      <c r="C3939" t="s">
        <v>376</v>
      </c>
      <c r="D3939">
        <v>761</v>
      </c>
      <c r="E3939" t="s">
        <v>15</v>
      </c>
      <c r="F3939" t="s">
        <v>16</v>
      </c>
      <c r="G3939">
        <v>26</v>
      </c>
      <c r="H3939">
        <v>1</v>
      </c>
      <c r="I3939">
        <v>0</v>
      </c>
      <c r="J3939">
        <v>2</v>
      </c>
      <c r="K3939">
        <v>1</v>
      </c>
      <c r="L3939">
        <v>1</v>
      </c>
      <c r="M3939">
        <v>199409</v>
      </c>
      <c r="N3939">
        <v>0</v>
      </c>
      <c r="O3939" t="str">
        <f t="shared" si="368"/>
        <v>&lt;30</v>
      </c>
      <c r="P3939" t="str">
        <f t="shared" si="369"/>
        <v>High</v>
      </c>
      <c r="Q3939" t="str">
        <f t="shared" si="370"/>
        <v>New</v>
      </c>
      <c r="R3939" t="str">
        <f t="shared" si="371"/>
        <v>Zero Balance</v>
      </c>
      <c r="S3939" t="str">
        <f t="shared" si="372"/>
        <v>Normal</v>
      </c>
      <c r="T3939">
        <v>1</v>
      </c>
      <c r="U3939">
        <f t="shared" si="373"/>
        <v>0</v>
      </c>
    </row>
    <row r="3940" spans="1:21" x14ac:dyDescent="0.25">
      <c r="A3940">
        <v>2025</v>
      </c>
      <c r="B3940">
        <v>15723717</v>
      </c>
      <c r="C3940" t="s">
        <v>377</v>
      </c>
      <c r="D3940">
        <v>483</v>
      </c>
      <c r="E3940" t="s">
        <v>26</v>
      </c>
      <c r="F3940" t="s">
        <v>23</v>
      </c>
      <c r="G3940">
        <v>41</v>
      </c>
      <c r="H3940">
        <v>1</v>
      </c>
      <c r="I3940">
        <v>118334</v>
      </c>
      <c r="J3940">
        <v>1</v>
      </c>
      <c r="K3940">
        <v>0</v>
      </c>
      <c r="L3940">
        <v>0</v>
      </c>
      <c r="M3940">
        <v>163148</v>
      </c>
      <c r="N3940">
        <v>1</v>
      </c>
      <c r="O3940" t="str">
        <f t="shared" si="368"/>
        <v>30-45</v>
      </c>
      <c r="P3940" t="str">
        <f t="shared" si="369"/>
        <v>Low</v>
      </c>
      <c r="Q3940" t="str">
        <f t="shared" si="370"/>
        <v>New</v>
      </c>
      <c r="R3940" t="str">
        <f t="shared" si="371"/>
        <v>High Balance</v>
      </c>
      <c r="S3940" t="str">
        <f t="shared" si="372"/>
        <v>High Value</v>
      </c>
      <c r="T3940">
        <v>1</v>
      </c>
      <c r="U3940">
        <f t="shared" si="373"/>
        <v>118334</v>
      </c>
    </row>
    <row r="3941" spans="1:21" x14ac:dyDescent="0.25">
      <c r="A3941">
        <v>2025</v>
      </c>
      <c r="B3941">
        <v>15654611</v>
      </c>
      <c r="C3941" t="s">
        <v>1537</v>
      </c>
      <c r="D3941">
        <v>736</v>
      </c>
      <c r="E3941" t="s">
        <v>26</v>
      </c>
      <c r="F3941" t="s">
        <v>16</v>
      </c>
      <c r="G3941">
        <v>25</v>
      </c>
      <c r="H3941">
        <v>9</v>
      </c>
      <c r="I3941">
        <v>81733</v>
      </c>
      <c r="J3941">
        <v>2</v>
      </c>
      <c r="K3941">
        <v>1</v>
      </c>
      <c r="L3941">
        <v>0</v>
      </c>
      <c r="M3941">
        <v>136497</v>
      </c>
      <c r="N3941">
        <v>0</v>
      </c>
      <c r="O3941" t="str">
        <f t="shared" si="368"/>
        <v>&lt;30</v>
      </c>
      <c r="P3941" t="str">
        <f t="shared" si="369"/>
        <v>Medium</v>
      </c>
      <c r="Q3941" t="str">
        <f t="shared" si="370"/>
        <v>Long-Term</v>
      </c>
      <c r="R3941" t="str">
        <f t="shared" si="371"/>
        <v>Low Balance</v>
      </c>
      <c r="S3941" t="str">
        <f t="shared" si="372"/>
        <v>Normal</v>
      </c>
      <c r="T3941">
        <v>1</v>
      </c>
      <c r="U3941">
        <f t="shared" si="373"/>
        <v>0</v>
      </c>
    </row>
    <row r="3942" spans="1:21" x14ac:dyDescent="0.25">
      <c r="A3942">
        <v>2025</v>
      </c>
      <c r="B3942">
        <v>15659736</v>
      </c>
      <c r="C3942" t="s">
        <v>1793</v>
      </c>
      <c r="D3942">
        <v>716</v>
      </c>
      <c r="E3942" t="s">
        <v>26</v>
      </c>
      <c r="F3942" t="s">
        <v>23</v>
      </c>
      <c r="G3942">
        <v>66</v>
      </c>
      <c r="H3942">
        <v>5</v>
      </c>
      <c r="I3942">
        <v>121412</v>
      </c>
      <c r="J3942">
        <v>1</v>
      </c>
      <c r="K3942">
        <v>0</v>
      </c>
      <c r="L3942">
        <v>0</v>
      </c>
      <c r="M3942">
        <v>10070</v>
      </c>
      <c r="N3942">
        <v>1</v>
      </c>
      <c r="O3942" t="str">
        <f t="shared" si="368"/>
        <v>60+</v>
      </c>
      <c r="P3942" t="str">
        <f t="shared" si="369"/>
        <v>Medium</v>
      </c>
      <c r="Q3942" t="str">
        <f t="shared" si="370"/>
        <v>Mid-Term</v>
      </c>
      <c r="R3942" t="str">
        <f t="shared" si="371"/>
        <v>High Balance</v>
      </c>
      <c r="S3942" t="str">
        <f t="shared" si="372"/>
        <v>High Value</v>
      </c>
      <c r="T3942">
        <v>1</v>
      </c>
      <c r="U3942">
        <f t="shared" si="373"/>
        <v>121412</v>
      </c>
    </row>
    <row r="3943" spans="1:21" x14ac:dyDescent="0.25">
      <c r="A3943">
        <v>2025</v>
      </c>
      <c r="B3943">
        <v>15603170</v>
      </c>
      <c r="C3943" t="s">
        <v>262</v>
      </c>
      <c r="D3943">
        <v>654</v>
      </c>
      <c r="E3943" t="s">
        <v>15</v>
      </c>
      <c r="F3943" t="s">
        <v>23</v>
      </c>
      <c r="G3943">
        <v>32</v>
      </c>
      <c r="H3943">
        <v>9</v>
      </c>
      <c r="I3943">
        <v>121456</v>
      </c>
      <c r="J3943">
        <v>1</v>
      </c>
      <c r="K3943">
        <v>1</v>
      </c>
      <c r="L3943">
        <v>0</v>
      </c>
      <c r="M3943">
        <v>190069</v>
      </c>
      <c r="N3943">
        <v>1</v>
      </c>
      <c r="O3943" t="str">
        <f t="shared" si="368"/>
        <v>30-45</v>
      </c>
      <c r="P3943" t="str">
        <f t="shared" si="369"/>
        <v>Medium</v>
      </c>
      <c r="Q3943" t="str">
        <f t="shared" si="370"/>
        <v>Long-Term</v>
      </c>
      <c r="R3943" t="str">
        <f t="shared" si="371"/>
        <v>High Balance</v>
      </c>
      <c r="S3943" t="str">
        <f t="shared" si="372"/>
        <v>High Value</v>
      </c>
      <c r="T3943">
        <v>1</v>
      </c>
      <c r="U3943">
        <f t="shared" si="373"/>
        <v>121456</v>
      </c>
    </row>
    <row r="3944" spans="1:21" x14ac:dyDescent="0.25">
      <c r="A3944">
        <v>2025</v>
      </c>
      <c r="B3944">
        <v>15786167</v>
      </c>
      <c r="C3944" t="s">
        <v>1794</v>
      </c>
      <c r="D3944">
        <v>649</v>
      </c>
      <c r="E3944" t="s">
        <v>18</v>
      </c>
      <c r="F3944" t="s">
        <v>23</v>
      </c>
      <c r="G3944">
        <v>20</v>
      </c>
      <c r="H3944">
        <v>5</v>
      </c>
      <c r="I3944">
        <v>0</v>
      </c>
      <c r="J3944">
        <v>2</v>
      </c>
      <c r="K3944">
        <v>1</v>
      </c>
      <c r="L3944">
        <v>1</v>
      </c>
      <c r="M3944">
        <v>58310</v>
      </c>
      <c r="N3944">
        <v>0</v>
      </c>
      <c r="O3944" t="str">
        <f t="shared" si="368"/>
        <v>&lt;30</v>
      </c>
      <c r="P3944" t="str">
        <f t="shared" si="369"/>
        <v>Medium</v>
      </c>
      <c r="Q3944" t="str">
        <f t="shared" si="370"/>
        <v>Mid-Term</v>
      </c>
      <c r="R3944" t="str">
        <f t="shared" si="371"/>
        <v>Zero Balance</v>
      </c>
      <c r="S3944" t="str">
        <f t="shared" si="372"/>
        <v>Normal</v>
      </c>
      <c r="T3944">
        <v>1</v>
      </c>
      <c r="U3944">
        <f t="shared" si="373"/>
        <v>0</v>
      </c>
    </row>
    <row r="3945" spans="1:21" x14ac:dyDescent="0.25">
      <c r="A3945">
        <v>2025</v>
      </c>
      <c r="B3945">
        <v>15671915</v>
      </c>
      <c r="C3945" t="s">
        <v>1795</v>
      </c>
      <c r="D3945">
        <v>649</v>
      </c>
      <c r="E3945" t="s">
        <v>15</v>
      </c>
      <c r="F3945" t="s">
        <v>23</v>
      </c>
      <c r="G3945">
        <v>46</v>
      </c>
      <c r="H3945">
        <v>5</v>
      </c>
      <c r="I3945">
        <v>0</v>
      </c>
      <c r="J3945">
        <v>2</v>
      </c>
      <c r="K3945">
        <v>1</v>
      </c>
      <c r="L3945">
        <v>1</v>
      </c>
      <c r="M3945">
        <v>76947</v>
      </c>
      <c r="N3945">
        <v>0</v>
      </c>
      <c r="O3945" t="str">
        <f t="shared" si="368"/>
        <v>46-60</v>
      </c>
      <c r="P3945" t="str">
        <f t="shared" si="369"/>
        <v>Medium</v>
      </c>
      <c r="Q3945" t="str">
        <f t="shared" si="370"/>
        <v>Mid-Term</v>
      </c>
      <c r="R3945" t="str">
        <f t="shared" si="371"/>
        <v>Zero Balance</v>
      </c>
      <c r="S3945" t="str">
        <f t="shared" si="372"/>
        <v>Normal</v>
      </c>
      <c r="T3945">
        <v>1</v>
      </c>
      <c r="U3945">
        <f t="shared" si="373"/>
        <v>0</v>
      </c>
    </row>
    <row r="3946" spans="1:21" x14ac:dyDescent="0.25">
      <c r="A3946">
        <v>2025</v>
      </c>
      <c r="B3946">
        <v>15794792</v>
      </c>
      <c r="C3946" t="s">
        <v>815</v>
      </c>
      <c r="D3946">
        <v>612</v>
      </c>
      <c r="E3946" t="s">
        <v>15</v>
      </c>
      <c r="F3946" t="s">
        <v>16</v>
      </c>
      <c r="G3946">
        <v>31</v>
      </c>
      <c r="H3946">
        <v>8</v>
      </c>
      <c r="I3946">
        <v>117990</v>
      </c>
      <c r="J3946">
        <v>1</v>
      </c>
      <c r="K3946">
        <v>1</v>
      </c>
      <c r="L3946">
        <v>1</v>
      </c>
      <c r="M3946">
        <v>54130</v>
      </c>
      <c r="N3946">
        <v>0</v>
      </c>
      <c r="O3946" t="str">
        <f t="shared" si="368"/>
        <v>30-45</v>
      </c>
      <c r="P3946" t="str">
        <f t="shared" si="369"/>
        <v>Medium</v>
      </c>
      <c r="Q3946" t="str">
        <f t="shared" si="370"/>
        <v>Long-Term</v>
      </c>
      <c r="R3946" t="str">
        <f t="shared" si="371"/>
        <v>High Balance</v>
      </c>
      <c r="S3946" t="str">
        <f t="shared" si="372"/>
        <v>High Value</v>
      </c>
      <c r="T3946">
        <v>1</v>
      </c>
      <c r="U3946">
        <f t="shared" si="373"/>
        <v>0</v>
      </c>
    </row>
    <row r="3947" spans="1:21" x14ac:dyDescent="0.25">
      <c r="A3947">
        <v>2025</v>
      </c>
      <c r="B3947">
        <v>15652789</v>
      </c>
      <c r="C3947" t="s">
        <v>848</v>
      </c>
      <c r="D3947">
        <v>657</v>
      </c>
      <c r="E3947" t="s">
        <v>18</v>
      </c>
      <c r="F3947" t="s">
        <v>23</v>
      </c>
      <c r="G3947">
        <v>40</v>
      </c>
      <c r="H3947">
        <v>10</v>
      </c>
      <c r="I3947">
        <v>0</v>
      </c>
      <c r="J3947">
        <v>2</v>
      </c>
      <c r="K3947">
        <v>1</v>
      </c>
      <c r="L3947">
        <v>1</v>
      </c>
      <c r="M3947">
        <v>52991</v>
      </c>
      <c r="N3947">
        <v>0</v>
      </c>
      <c r="O3947" t="str">
        <f t="shared" si="368"/>
        <v>30-45</v>
      </c>
      <c r="P3947" t="str">
        <f t="shared" si="369"/>
        <v>Medium</v>
      </c>
      <c r="Q3947" t="str">
        <f t="shared" si="370"/>
        <v>Long-Term</v>
      </c>
      <c r="R3947" t="str">
        <f t="shared" si="371"/>
        <v>Zero Balance</v>
      </c>
      <c r="S3947" t="str">
        <f t="shared" si="372"/>
        <v>Normal</v>
      </c>
      <c r="T3947">
        <v>1</v>
      </c>
      <c r="U3947">
        <f t="shared" si="373"/>
        <v>0</v>
      </c>
    </row>
    <row r="3948" spans="1:21" x14ac:dyDescent="0.25">
      <c r="A3948">
        <v>2025</v>
      </c>
      <c r="B3948">
        <v>15739168</v>
      </c>
      <c r="C3948" t="s">
        <v>1796</v>
      </c>
      <c r="D3948">
        <v>511</v>
      </c>
      <c r="E3948" t="s">
        <v>15</v>
      </c>
      <c r="F3948" t="s">
        <v>16</v>
      </c>
      <c r="G3948">
        <v>31</v>
      </c>
      <c r="H3948">
        <v>5</v>
      </c>
      <c r="I3948">
        <v>137411</v>
      </c>
      <c r="J3948">
        <v>1</v>
      </c>
      <c r="K3948">
        <v>0</v>
      </c>
      <c r="L3948">
        <v>1</v>
      </c>
      <c r="M3948">
        <v>161855</v>
      </c>
      <c r="N3948">
        <v>0</v>
      </c>
      <c r="O3948" t="str">
        <f t="shared" si="368"/>
        <v>30-45</v>
      </c>
      <c r="P3948" t="str">
        <f t="shared" si="369"/>
        <v>Low</v>
      </c>
      <c r="Q3948" t="str">
        <f t="shared" si="370"/>
        <v>Mid-Term</v>
      </c>
      <c r="R3948" t="str">
        <f t="shared" si="371"/>
        <v>High Balance</v>
      </c>
      <c r="S3948" t="str">
        <f t="shared" si="372"/>
        <v>High Value</v>
      </c>
      <c r="T3948">
        <v>1</v>
      </c>
      <c r="U3948">
        <f t="shared" si="373"/>
        <v>0</v>
      </c>
    </row>
    <row r="3949" spans="1:21" x14ac:dyDescent="0.25">
      <c r="A3949">
        <v>2025</v>
      </c>
      <c r="B3949">
        <v>15719950</v>
      </c>
      <c r="C3949" t="s">
        <v>341</v>
      </c>
      <c r="D3949">
        <v>682</v>
      </c>
      <c r="E3949" t="s">
        <v>15</v>
      </c>
      <c r="F3949" t="s">
        <v>23</v>
      </c>
      <c r="G3949">
        <v>61</v>
      </c>
      <c r="H3949">
        <v>10</v>
      </c>
      <c r="I3949">
        <v>73688</v>
      </c>
      <c r="J3949">
        <v>1</v>
      </c>
      <c r="K3949">
        <v>1</v>
      </c>
      <c r="L3949">
        <v>1</v>
      </c>
      <c r="M3949">
        <v>172141</v>
      </c>
      <c r="N3949">
        <v>0</v>
      </c>
      <c r="O3949" t="str">
        <f t="shared" si="368"/>
        <v>60+</v>
      </c>
      <c r="P3949" t="str">
        <f t="shared" si="369"/>
        <v>Medium</v>
      </c>
      <c r="Q3949" t="str">
        <f t="shared" si="370"/>
        <v>Long-Term</v>
      </c>
      <c r="R3949" t="str">
        <f t="shared" si="371"/>
        <v>Low Balance</v>
      </c>
      <c r="S3949" t="str">
        <f t="shared" si="372"/>
        <v>Normal</v>
      </c>
      <c r="T3949">
        <v>1</v>
      </c>
      <c r="U3949">
        <f t="shared" si="373"/>
        <v>0</v>
      </c>
    </row>
    <row r="3950" spans="1:21" x14ac:dyDescent="0.25">
      <c r="A3950">
        <v>2025</v>
      </c>
      <c r="B3950">
        <v>15743818</v>
      </c>
      <c r="C3950" t="s">
        <v>106</v>
      </c>
      <c r="D3950">
        <v>748</v>
      </c>
      <c r="E3950" t="s">
        <v>18</v>
      </c>
      <c r="F3950" t="s">
        <v>23</v>
      </c>
      <c r="G3950">
        <v>58</v>
      </c>
      <c r="H3950">
        <v>9</v>
      </c>
      <c r="I3950">
        <v>122331</v>
      </c>
      <c r="J3950">
        <v>2</v>
      </c>
      <c r="K3950">
        <v>0</v>
      </c>
      <c r="L3950">
        <v>1</v>
      </c>
      <c r="M3950">
        <v>124429</v>
      </c>
      <c r="N3950">
        <v>0</v>
      </c>
      <c r="O3950" t="str">
        <f t="shared" si="368"/>
        <v>46-60</v>
      </c>
      <c r="P3950" t="str">
        <f t="shared" si="369"/>
        <v>Medium</v>
      </c>
      <c r="Q3950" t="str">
        <f t="shared" si="370"/>
        <v>Long-Term</v>
      </c>
      <c r="R3950" t="str">
        <f t="shared" si="371"/>
        <v>High Balance</v>
      </c>
      <c r="S3950" t="str">
        <f t="shared" si="372"/>
        <v>High Value</v>
      </c>
      <c r="T3950">
        <v>1</v>
      </c>
      <c r="U3950">
        <f t="shared" si="373"/>
        <v>0</v>
      </c>
    </row>
    <row r="3951" spans="1:21" x14ac:dyDescent="0.25">
      <c r="A3951">
        <v>2025</v>
      </c>
      <c r="B3951">
        <v>15717937</v>
      </c>
      <c r="C3951" t="s">
        <v>1263</v>
      </c>
      <c r="D3951">
        <v>554</v>
      </c>
      <c r="E3951" t="s">
        <v>26</v>
      </c>
      <c r="F3951" t="s">
        <v>23</v>
      </c>
      <c r="G3951">
        <v>43</v>
      </c>
      <c r="H3951">
        <v>5</v>
      </c>
      <c r="I3951">
        <v>99907</v>
      </c>
      <c r="J3951">
        <v>1</v>
      </c>
      <c r="K3951">
        <v>0</v>
      </c>
      <c r="L3951">
        <v>0</v>
      </c>
      <c r="M3951">
        <v>24983</v>
      </c>
      <c r="N3951">
        <v>0</v>
      </c>
      <c r="O3951" t="str">
        <f t="shared" si="368"/>
        <v>30-45</v>
      </c>
      <c r="P3951" t="str">
        <f t="shared" si="369"/>
        <v>Low</v>
      </c>
      <c r="Q3951" t="str">
        <f t="shared" si="370"/>
        <v>Mid-Term</v>
      </c>
      <c r="R3951" t="str">
        <f t="shared" si="371"/>
        <v>Low Balance</v>
      </c>
      <c r="S3951" t="str">
        <f t="shared" si="372"/>
        <v>Normal</v>
      </c>
      <c r="T3951">
        <v>1</v>
      </c>
      <c r="U3951">
        <f t="shared" si="373"/>
        <v>0</v>
      </c>
    </row>
    <row r="3952" spans="1:21" x14ac:dyDescent="0.25">
      <c r="A3952">
        <v>2025</v>
      </c>
      <c r="B3952">
        <v>15602841</v>
      </c>
      <c r="C3952" t="s">
        <v>1797</v>
      </c>
      <c r="D3952">
        <v>794</v>
      </c>
      <c r="E3952" t="s">
        <v>18</v>
      </c>
      <c r="F3952" t="s">
        <v>16</v>
      </c>
      <c r="G3952">
        <v>28</v>
      </c>
      <c r="H3952">
        <v>5</v>
      </c>
      <c r="I3952">
        <v>0</v>
      </c>
      <c r="J3952">
        <v>2</v>
      </c>
      <c r="K3952">
        <v>0</v>
      </c>
      <c r="L3952">
        <v>1</v>
      </c>
      <c r="M3952">
        <v>86700</v>
      </c>
      <c r="N3952">
        <v>0</v>
      </c>
      <c r="O3952" t="str">
        <f t="shared" si="368"/>
        <v>&lt;30</v>
      </c>
      <c r="P3952" t="str">
        <f t="shared" si="369"/>
        <v>High</v>
      </c>
      <c r="Q3952" t="str">
        <f t="shared" si="370"/>
        <v>Mid-Term</v>
      </c>
      <c r="R3952" t="str">
        <f t="shared" si="371"/>
        <v>Zero Balance</v>
      </c>
      <c r="S3952" t="str">
        <f t="shared" si="372"/>
        <v>Normal</v>
      </c>
      <c r="T3952">
        <v>1</v>
      </c>
      <c r="U3952">
        <f t="shared" si="373"/>
        <v>0</v>
      </c>
    </row>
    <row r="3953" spans="1:21" x14ac:dyDescent="0.25">
      <c r="A3953">
        <v>2025</v>
      </c>
      <c r="B3953">
        <v>15619972</v>
      </c>
      <c r="C3953" t="s">
        <v>985</v>
      </c>
      <c r="D3953">
        <v>807</v>
      </c>
      <c r="E3953" t="s">
        <v>15</v>
      </c>
      <c r="F3953" t="s">
        <v>16</v>
      </c>
      <c r="G3953">
        <v>47</v>
      </c>
      <c r="H3953">
        <v>9</v>
      </c>
      <c r="I3953">
        <v>167665</v>
      </c>
      <c r="J3953">
        <v>1</v>
      </c>
      <c r="K3953">
        <v>0</v>
      </c>
      <c r="L3953">
        <v>0</v>
      </c>
      <c r="M3953">
        <v>125440</v>
      </c>
      <c r="N3953">
        <v>1</v>
      </c>
      <c r="O3953" t="str">
        <f t="shared" si="368"/>
        <v>46-60</v>
      </c>
      <c r="P3953" t="str">
        <f t="shared" si="369"/>
        <v>High</v>
      </c>
      <c r="Q3953" t="str">
        <f t="shared" si="370"/>
        <v>Long-Term</v>
      </c>
      <c r="R3953" t="str">
        <f t="shared" si="371"/>
        <v>High Balance</v>
      </c>
      <c r="S3953" t="str">
        <f t="shared" si="372"/>
        <v>High Value</v>
      </c>
      <c r="T3953">
        <v>1</v>
      </c>
      <c r="U3953">
        <f t="shared" si="373"/>
        <v>167665</v>
      </c>
    </row>
    <row r="3954" spans="1:21" x14ac:dyDescent="0.25">
      <c r="A3954">
        <v>2025</v>
      </c>
      <c r="B3954">
        <v>15796114</v>
      </c>
      <c r="C3954" t="s">
        <v>1798</v>
      </c>
      <c r="D3954">
        <v>594</v>
      </c>
      <c r="E3954" t="s">
        <v>15</v>
      </c>
      <c r="F3954" t="s">
        <v>16</v>
      </c>
      <c r="G3954">
        <v>34</v>
      </c>
      <c r="H3954">
        <v>7</v>
      </c>
      <c r="I3954">
        <v>141526</v>
      </c>
      <c r="J3954">
        <v>1</v>
      </c>
      <c r="K3954">
        <v>0</v>
      </c>
      <c r="L3954">
        <v>0</v>
      </c>
      <c r="M3954">
        <v>9443</v>
      </c>
      <c r="N3954">
        <v>0</v>
      </c>
      <c r="O3954" t="str">
        <f t="shared" si="368"/>
        <v>30-45</v>
      </c>
      <c r="P3954" t="str">
        <f t="shared" si="369"/>
        <v>Low</v>
      </c>
      <c r="Q3954" t="str">
        <f t="shared" si="370"/>
        <v>Mid-Term</v>
      </c>
      <c r="R3954" t="str">
        <f t="shared" si="371"/>
        <v>High Balance</v>
      </c>
      <c r="S3954" t="str">
        <f t="shared" si="372"/>
        <v>High Value</v>
      </c>
      <c r="T3954">
        <v>1</v>
      </c>
      <c r="U3954">
        <f t="shared" si="373"/>
        <v>0</v>
      </c>
    </row>
    <row r="3955" spans="1:21" x14ac:dyDescent="0.25">
      <c r="A3955">
        <v>2025</v>
      </c>
      <c r="B3955">
        <v>15633546</v>
      </c>
      <c r="C3955" t="s">
        <v>1799</v>
      </c>
      <c r="D3955">
        <v>652</v>
      </c>
      <c r="E3955" t="s">
        <v>18</v>
      </c>
      <c r="F3955" t="s">
        <v>16</v>
      </c>
      <c r="G3955">
        <v>33</v>
      </c>
      <c r="H3955">
        <v>3</v>
      </c>
      <c r="I3955">
        <v>124833</v>
      </c>
      <c r="J3955">
        <v>1</v>
      </c>
      <c r="K3955">
        <v>1</v>
      </c>
      <c r="L3955">
        <v>0</v>
      </c>
      <c r="M3955">
        <v>195877</v>
      </c>
      <c r="N3955">
        <v>0</v>
      </c>
      <c r="O3955" t="str">
        <f t="shared" si="368"/>
        <v>30-45</v>
      </c>
      <c r="P3955" t="str">
        <f t="shared" si="369"/>
        <v>Medium</v>
      </c>
      <c r="Q3955" t="str">
        <f t="shared" si="370"/>
        <v>New</v>
      </c>
      <c r="R3955" t="str">
        <f t="shared" si="371"/>
        <v>High Balance</v>
      </c>
      <c r="S3955" t="str">
        <f t="shared" si="372"/>
        <v>High Value</v>
      </c>
      <c r="T3955">
        <v>1</v>
      </c>
      <c r="U3955">
        <f t="shared" si="373"/>
        <v>0</v>
      </c>
    </row>
    <row r="3956" spans="1:21" x14ac:dyDescent="0.25">
      <c r="A3956">
        <v>2025</v>
      </c>
      <c r="B3956">
        <v>15758755</v>
      </c>
      <c r="C3956" t="s">
        <v>574</v>
      </c>
      <c r="D3956">
        <v>729</v>
      </c>
      <c r="E3956" t="s">
        <v>15</v>
      </c>
      <c r="F3956" t="s">
        <v>16</v>
      </c>
      <c r="G3956">
        <v>34</v>
      </c>
      <c r="H3956">
        <v>9</v>
      </c>
      <c r="I3956">
        <v>132122</v>
      </c>
      <c r="J3956">
        <v>1</v>
      </c>
      <c r="K3956">
        <v>0</v>
      </c>
      <c r="L3956">
        <v>1</v>
      </c>
      <c r="M3956">
        <v>105409</v>
      </c>
      <c r="N3956">
        <v>0</v>
      </c>
      <c r="O3956" t="str">
        <f t="shared" si="368"/>
        <v>30-45</v>
      </c>
      <c r="P3956" t="str">
        <f t="shared" si="369"/>
        <v>Medium</v>
      </c>
      <c r="Q3956" t="str">
        <f t="shared" si="370"/>
        <v>Long-Term</v>
      </c>
      <c r="R3956" t="str">
        <f t="shared" si="371"/>
        <v>High Balance</v>
      </c>
      <c r="S3956" t="str">
        <f t="shared" si="372"/>
        <v>High Value</v>
      </c>
      <c r="T3956">
        <v>1</v>
      </c>
      <c r="U3956">
        <f t="shared" si="373"/>
        <v>0</v>
      </c>
    </row>
    <row r="3957" spans="1:21" x14ac:dyDescent="0.25">
      <c r="A3957">
        <v>2025</v>
      </c>
      <c r="B3957">
        <v>15695168</v>
      </c>
      <c r="C3957" t="s">
        <v>473</v>
      </c>
      <c r="D3957">
        <v>625</v>
      </c>
      <c r="E3957" t="s">
        <v>15</v>
      </c>
      <c r="F3957" t="s">
        <v>23</v>
      </c>
      <c r="G3957">
        <v>39</v>
      </c>
      <c r="H3957">
        <v>2</v>
      </c>
      <c r="I3957">
        <v>0</v>
      </c>
      <c r="J3957">
        <v>2</v>
      </c>
      <c r="K3957">
        <v>1</v>
      </c>
      <c r="L3957">
        <v>0</v>
      </c>
      <c r="M3957">
        <v>100403</v>
      </c>
      <c r="N3957">
        <v>0</v>
      </c>
      <c r="O3957" t="str">
        <f t="shared" si="368"/>
        <v>30-45</v>
      </c>
      <c r="P3957" t="str">
        <f t="shared" si="369"/>
        <v>Medium</v>
      </c>
      <c r="Q3957" t="str">
        <f t="shared" si="370"/>
        <v>New</v>
      </c>
      <c r="R3957" t="str">
        <f t="shared" si="371"/>
        <v>Zero Balance</v>
      </c>
      <c r="S3957" t="str">
        <f t="shared" si="372"/>
        <v>Normal</v>
      </c>
      <c r="T3957">
        <v>1</v>
      </c>
      <c r="U3957">
        <f t="shared" si="373"/>
        <v>0</v>
      </c>
    </row>
    <row r="3958" spans="1:21" x14ac:dyDescent="0.25">
      <c r="A3958">
        <v>2025</v>
      </c>
      <c r="B3958">
        <v>15754342</v>
      </c>
      <c r="C3958" t="s">
        <v>1081</v>
      </c>
      <c r="D3958">
        <v>597</v>
      </c>
      <c r="E3958" t="s">
        <v>26</v>
      </c>
      <c r="F3958" t="s">
        <v>16</v>
      </c>
      <c r="G3958">
        <v>60</v>
      </c>
      <c r="H3958">
        <v>0</v>
      </c>
      <c r="I3958">
        <v>78540</v>
      </c>
      <c r="J3958">
        <v>1</v>
      </c>
      <c r="K3958">
        <v>0</v>
      </c>
      <c r="L3958">
        <v>1</v>
      </c>
      <c r="M3958">
        <v>48503</v>
      </c>
      <c r="N3958">
        <v>0</v>
      </c>
      <c r="O3958" t="str">
        <f t="shared" si="368"/>
        <v>46-60</v>
      </c>
      <c r="P3958" t="str">
        <f t="shared" si="369"/>
        <v>Low</v>
      </c>
      <c r="Q3958" t="str">
        <f t="shared" si="370"/>
        <v>New</v>
      </c>
      <c r="R3958" t="str">
        <f t="shared" si="371"/>
        <v>Low Balance</v>
      </c>
      <c r="S3958" t="str">
        <f t="shared" si="372"/>
        <v>Normal</v>
      </c>
      <c r="T3958">
        <v>1</v>
      </c>
      <c r="U3958">
        <f t="shared" si="373"/>
        <v>0</v>
      </c>
    </row>
    <row r="3959" spans="1:21" x14ac:dyDescent="0.25">
      <c r="A3959">
        <v>2025</v>
      </c>
      <c r="B3959">
        <v>15756610</v>
      </c>
      <c r="C3959" t="s">
        <v>1800</v>
      </c>
      <c r="D3959">
        <v>657</v>
      </c>
      <c r="E3959" t="s">
        <v>26</v>
      </c>
      <c r="F3959" t="s">
        <v>16</v>
      </c>
      <c r="G3959">
        <v>38</v>
      </c>
      <c r="H3959">
        <v>5</v>
      </c>
      <c r="I3959">
        <v>123770</v>
      </c>
      <c r="J3959">
        <v>1</v>
      </c>
      <c r="K3959">
        <v>0</v>
      </c>
      <c r="L3959">
        <v>0</v>
      </c>
      <c r="M3959">
        <v>47020</v>
      </c>
      <c r="N3959">
        <v>1</v>
      </c>
      <c r="O3959" t="str">
        <f t="shared" si="368"/>
        <v>30-45</v>
      </c>
      <c r="P3959" t="str">
        <f t="shared" si="369"/>
        <v>Medium</v>
      </c>
      <c r="Q3959" t="str">
        <f t="shared" si="370"/>
        <v>Mid-Term</v>
      </c>
      <c r="R3959" t="str">
        <f t="shared" si="371"/>
        <v>High Balance</v>
      </c>
      <c r="S3959" t="str">
        <f t="shared" si="372"/>
        <v>High Value</v>
      </c>
      <c r="T3959">
        <v>1</v>
      </c>
      <c r="U3959">
        <f t="shared" si="373"/>
        <v>123770</v>
      </c>
    </row>
    <row r="3960" spans="1:21" x14ac:dyDescent="0.25">
      <c r="A3960">
        <v>2025</v>
      </c>
      <c r="B3960">
        <v>15640917</v>
      </c>
      <c r="C3960" t="s">
        <v>603</v>
      </c>
      <c r="D3960">
        <v>633</v>
      </c>
      <c r="E3960" t="s">
        <v>15</v>
      </c>
      <c r="F3960" t="s">
        <v>23</v>
      </c>
      <c r="G3960">
        <v>43</v>
      </c>
      <c r="H3960">
        <v>5</v>
      </c>
      <c r="I3960">
        <v>0</v>
      </c>
      <c r="J3960">
        <v>2</v>
      </c>
      <c r="K3960">
        <v>1</v>
      </c>
      <c r="L3960">
        <v>1</v>
      </c>
      <c r="M3960">
        <v>48250</v>
      </c>
      <c r="N3960">
        <v>0</v>
      </c>
      <c r="O3960" t="str">
        <f t="shared" si="368"/>
        <v>30-45</v>
      </c>
      <c r="P3960" t="str">
        <f t="shared" si="369"/>
        <v>Medium</v>
      </c>
      <c r="Q3960" t="str">
        <f t="shared" si="370"/>
        <v>Mid-Term</v>
      </c>
      <c r="R3960" t="str">
        <f t="shared" si="371"/>
        <v>Zero Balance</v>
      </c>
      <c r="S3960" t="str">
        <f t="shared" si="372"/>
        <v>Normal</v>
      </c>
      <c r="T3960">
        <v>1</v>
      </c>
      <c r="U3960">
        <f t="shared" si="373"/>
        <v>0</v>
      </c>
    </row>
    <row r="3961" spans="1:21" x14ac:dyDescent="0.25">
      <c r="A3961">
        <v>2025</v>
      </c>
      <c r="B3961">
        <v>15663164</v>
      </c>
      <c r="C3961" t="s">
        <v>882</v>
      </c>
      <c r="D3961">
        <v>663</v>
      </c>
      <c r="E3961" t="s">
        <v>26</v>
      </c>
      <c r="F3961" t="s">
        <v>23</v>
      </c>
      <c r="G3961">
        <v>49</v>
      </c>
      <c r="H3961">
        <v>7</v>
      </c>
      <c r="I3961">
        <v>116151</v>
      </c>
      <c r="J3961">
        <v>3</v>
      </c>
      <c r="K3961">
        <v>1</v>
      </c>
      <c r="L3961">
        <v>1</v>
      </c>
      <c r="M3961">
        <v>84359</v>
      </c>
      <c r="N3961">
        <v>1</v>
      </c>
      <c r="O3961" t="str">
        <f t="shared" si="368"/>
        <v>46-60</v>
      </c>
      <c r="P3961" t="str">
        <f t="shared" si="369"/>
        <v>Medium</v>
      </c>
      <c r="Q3961" t="str">
        <f t="shared" si="370"/>
        <v>Mid-Term</v>
      </c>
      <c r="R3961" t="str">
        <f t="shared" si="371"/>
        <v>High Balance</v>
      </c>
      <c r="S3961" t="str">
        <f t="shared" si="372"/>
        <v>High Value</v>
      </c>
      <c r="T3961">
        <v>1</v>
      </c>
      <c r="U3961">
        <f t="shared" si="373"/>
        <v>116151</v>
      </c>
    </row>
    <row r="3962" spans="1:21" x14ac:dyDescent="0.25">
      <c r="A3962">
        <v>2025</v>
      </c>
      <c r="B3962">
        <v>15616811</v>
      </c>
      <c r="C3962" t="s">
        <v>140</v>
      </c>
      <c r="D3962">
        <v>535</v>
      </c>
      <c r="E3962" t="s">
        <v>15</v>
      </c>
      <c r="F3962" t="s">
        <v>23</v>
      </c>
      <c r="G3962">
        <v>47</v>
      </c>
      <c r="H3962">
        <v>0</v>
      </c>
      <c r="I3962">
        <v>160729</v>
      </c>
      <c r="J3962">
        <v>1</v>
      </c>
      <c r="K3962">
        <v>0</v>
      </c>
      <c r="L3962">
        <v>1</v>
      </c>
      <c r="M3962">
        <v>145986</v>
      </c>
      <c r="N3962">
        <v>0</v>
      </c>
      <c r="O3962" t="str">
        <f t="shared" si="368"/>
        <v>46-60</v>
      </c>
      <c r="P3962" t="str">
        <f t="shared" si="369"/>
        <v>Low</v>
      </c>
      <c r="Q3962" t="str">
        <f t="shared" si="370"/>
        <v>New</v>
      </c>
      <c r="R3962" t="str">
        <f t="shared" si="371"/>
        <v>High Balance</v>
      </c>
      <c r="S3962" t="str">
        <f t="shared" si="372"/>
        <v>High Value</v>
      </c>
      <c r="T3962">
        <v>1</v>
      </c>
      <c r="U3962">
        <f t="shared" si="373"/>
        <v>0</v>
      </c>
    </row>
    <row r="3963" spans="1:21" x14ac:dyDescent="0.25">
      <c r="A3963">
        <v>2025</v>
      </c>
      <c r="B3963">
        <v>15610781</v>
      </c>
      <c r="C3963" t="s">
        <v>1517</v>
      </c>
      <c r="D3963">
        <v>702</v>
      </c>
      <c r="E3963" t="s">
        <v>15</v>
      </c>
      <c r="F3963" t="s">
        <v>16</v>
      </c>
      <c r="G3963">
        <v>29</v>
      </c>
      <c r="H3963">
        <v>10</v>
      </c>
      <c r="I3963">
        <v>88379</v>
      </c>
      <c r="J3963">
        <v>1</v>
      </c>
      <c r="K3963">
        <v>1</v>
      </c>
      <c r="L3963">
        <v>0</v>
      </c>
      <c r="M3963">
        <v>88550</v>
      </c>
      <c r="N3963">
        <v>0</v>
      </c>
      <c r="O3963" t="str">
        <f t="shared" si="368"/>
        <v>&lt;30</v>
      </c>
      <c r="P3963" t="str">
        <f t="shared" si="369"/>
        <v>Medium</v>
      </c>
      <c r="Q3963" t="str">
        <f t="shared" si="370"/>
        <v>Long-Term</v>
      </c>
      <c r="R3963" t="str">
        <f t="shared" si="371"/>
        <v>Low Balance</v>
      </c>
      <c r="S3963" t="str">
        <f t="shared" si="372"/>
        <v>Normal</v>
      </c>
      <c r="T3963">
        <v>1</v>
      </c>
      <c r="U3963">
        <f t="shared" si="373"/>
        <v>0</v>
      </c>
    </row>
    <row r="3964" spans="1:21" x14ac:dyDescent="0.25">
      <c r="A3964">
        <v>2025</v>
      </c>
      <c r="B3964">
        <v>15600911</v>
      </c>
      <c r="C3964" t="s">
        <v>1801</v>
      </c>
      <c r="D3964">
        <v>712</v>
      </c>
      <c r="E3964" t="s">
        <v>15</v>
      </c>
      <c r="F3964" t="s">
        <v>23</v>
      </c>
      <c r="G3964">
        <v>33</v>
      </c>
      <c r="H3964">
        <v>2</v>
      </c>
      <c r="I3964">
        <v>182888</v>
      </c>
      <c r="J3964">
        <v>1</v>
      </c>
      <c r="K3964">
        <v>1</v>
      </c>
      <c r="L3964">
        <v>0</v>
      </c>
      <c r="M3964">
        <v>3061</v>
      </c>
      <c r="N3964">
        <v>0</v>
      </c>
      <c r="O3964" t="str">
        <f t="shared" si="368"/>
        <v>30-45</v>
      </c>
      <c r="P3964" t="str">
        <f t="shared" si="369"/>
        <v>Medium</v>
      </c>
      <c r="Q3964" t="str">
        <f t="shared" si="370"/>
        <v>New</v>
      </c>
      <c r="R3964" t="str">
        <f t="shared" si="371"/>
        <v>High Balance</v>
      </c>
      <c r="S3964" t="str">
        <f t="shared" si="372"/>
        <v>High Value</v>
      </c>
      <c r="T3964">
        <v>1</v>
      </c>
      <c r="U3964">
        <f t="shared" si="373"/>
        <v>0</v>
      </c>
    </row>
    <row r="3965" spans="1:21" x14ac:dyDescent="0.25">
      <c r="A3965">
        <v>2025</v>
      </c>
      <c r="B3965">
        <v>15629603</v>
      </c>
      <c r="C3965" t="s">
        <v>285</v>
      </c>
      <c r="D3965">
        <v>607</v>
      </c>
      <c r="E3965" t="s">
        <v>15</v>
      </c>
      <c r="F3965" t="s">
        <v>23</v>
      </c>
      <c r="G3965">
        <v>31</v>
      </c>
      <c r="H3965">
        <v>8</v>
      </c>
      <c r="I3965">
        <v>0</v>
      </c>
      <c r="J3965">
        <v>2</v>
      </c>
      <c r="K3965">
        <v>1</v>
      </c>
      <c r="L3965">
        <v>1</v>
      </c>
      <c r="M3965">
        <v>43196</v>
      </c>
      <c r="N3965">
        <v>0</v>
      </c>
      <c r="O3965" t="str">
        <f t="shared" si="368"/>
        <v>30-45</v>
      </c>
      <c r="P3965" t="str">
        <f t="shared" si="369"/>
        <v>Medium</v>
      </c>
      <c r="Q3965" t="str">
        <f t="shared" si="370"/>
        <v>Long-Term</v>
      </c>
      <c r="R3965" t="str">
        <f t="shared" si="371"/>
        <v>Zero Balance</v>
      </c>
      <c r="S3965" t="str">
        <f t="shared" si="372"/>
        <v>Normal</v>
      </c>
      <c r="T3965">
        <v>1</v>
      </c>
      <c r="U3965">
        <f t="shared" si="373"/>
        <v>0</v>
      </c>
    </row>
    <row r="3966" spans="1:21" x14ac:dyDescent="0.25">
      <c r="A3966">
        <v>2025</v>
      </c>
      <c r="B3966">
        <v>15714981</v>
      </c>
      <c r="C3966" t="s">
        <v>1802</v>
      </c>
      <c r="D3966">
        <v>476</v>
      </c>
      <c r="E3966" t="s">
        <v>15</v>
      </c>
      <c r="F3966" t="s">
        <v>23</v>
      </c>
      <c r="G3966">
        <v>37</v>
      </c>
      <c r="H3966">
        <v>4</v>
      </c>
      <c r="I3966">
        <v>0</v>
      </c>
      <c r="J3966">
        <v>1</v>
      </c>
      <c r="K3966">
        <v>1</v>
      </c>
      <c r="L3966">
        <v>1</v>
      </c>
      <c r="M3966">
        <v>55776</v>
      </c>
      <c r="N3966">
        <v>1</v>
      </c>
      <c r="O3966" t="str">
        <f t="shared" si="368"/>
        <v>30-45</v>
      </c>
      <c r="P3966" t="str">
        <f t="shared" si="369"/>
        <v>Low</v>
      </c>
      <c r="Q3966" t="str">
        <f t="shared" si="370"/>
        <v>Mid-Term</v>
      </c>
      <c r="R3966" t="str">
        <f t="shared" si="371"/>
        <v>Zero Balance</v>
      </c>
      <c r="S3966" t="str">
        <f t="shared" si="372"/>
        <v>Normal</v>
      </c>
      <c r="T3966">
        <v>1</v>
      </c>
      <c r="U3966">
        <f t="shared" si="373"/>
        <v>0</v>
      </c>
    </row>
    <row r="3967" spans="1:21" x14ac:dyDescent="0.25">
      <c r="A3967">
        <v>2025</v>
      </c>
      <c r="B3967">
        <v>15775892</v>
      </c>
      <c r="C3967" t="s">
        <v>1425</v>
      </c>
      <c r="D3967">
        <v>748</v>
      </c>
      <c r="E3967" t="s">
        <v>18</v>
      </c>
      <c r="F3967" t="s">
        <v>16</v>
      </c>
      <c r="G3967">
        <v>23</v>
      </c>
      <c r="H3967">
        <v>8</v>
      </c>
      <c r="I3967">
        <v>85600</v>
      </c>
      <c r="J3967">
        <v>1</v>
      </c>
      <c r="K3967">
        <v>0</v>
      </c>
      <c r="L3967">
        <v>0</v>
      </c>
      <c r="M3967">
        <v>134078</v>
      </c>
      <c r="N3967">
        <v>0</v>
      </c>
      <c r="O3967" t="str">
        <f t="shared" si="368"/>
        <v>&lt;30</v>
      </c>
      <c r="P3967" t="str">
        <f t="shared" si="369"/>
        <v>Medium</v>
      </c>
      <c r="Q3967" t="str">
        <f t="shared" si="370"/>
        <v>Long-Term</v>
      </c>
      <c r="R3967" t="str">
        <f t="shared" si="371"/>
        <v>Low Balance</v>
      </c>
      <c r="S3967" t="str">
        <f t="shared" si="372"/>
        <v>Normal</v>
      </c>
      <c r="T3967">
        <v>1</v>
      </c>
      <c r="U3967">
        <f t="shared" si="373"/>
        <v>0</v>
      </c>
    </row>
    <row r="3968" spans="1:21" x14ac:dyDescent="0.25">
      <c r="A3968">
        <v>2025</v>
      </c>
      <c r="B3968">
        <v>15782778</v>
      </c>
      <c r="C3968" t="s">
        <v>1803</v>
      </c>
      <c r="D3968">
        <v>815</v>
      </c>
      <c r="E3968" t="s">
        <v>15</v>
      </c>
      <c r="F3968" t="s">
        <v>23</v>
      </c>
      <c r="G3968">
        <v>35</v>
      </c>
      <c r="H3968">
        <v>4</v>
      </c>
      <c r="I3968">
        <v>0</v>
      </c>
      <c r="J3968">
        <v>2</v>
      </c>
      <c r="K3968">
        <v>0</v>
      </c>
      <c r="L3968">
        <v>1</v>
      </c>
      <c r="M3968">
        <v>198490</v>
      </c>
      <c r="N3968">
        <v>0</v>
      </c>
      <c r="O3968" t="str">
        <f t="shared" si="368"/>
        <v>30-45</v>
      </c>
      <c r="P3968" t="str">
        <f t="shared" si="369"/>
        <v>High</v>
      </c>
      <c r="Q3968" t="str">
        <f t="shared" si="370"/>
        <v>Mid-Term</v>
      </c>
      <c r="R3968" t="str">
        <f t="shared" si="371"/>
        <v>Zero Balance</v>
      </c>
      <c r="S3968" t="str">
        <f t="shared" si="372"/>
        <v>Normal</v>
      </c>
      <c r="T3968">
        <v>1</v>
      </c>
      <c r="U3968">
        <f t="shared" si="373"/>
        <v>0</v>
      </c>
    </row>
    <row r="3969" spans="1:21" x14ac:dyDescent="0.25">
      <c r="A3969">
        <v>2025</v>
      </c>
      <c r="B3969">
        <v>15786643</v>
      </c>
      <c r="C3969" t="s">
        <v>75</v>
      </c>
      <c r="D3969">
        <v>602</v>
      </c>
      <c r="E3969" t="s">
        <v>15</v>
      </c>
      <c r="F3969" t="s">
        <v>23</v>
      </c>
      <c r="G3969">
        <v>32</v>
      </c>
      <c r="H3969">
        <v>10</v>
      </c>
      <c r="I3969">
        <v>0</v>
      </c>
      <c r="J3969">
        <v>2</v>
      </c>
      <c r="K3969">
        <v>1</v>
      </c>
      <c r="L3969">
        <v>1</v>
      </c>
      <c r="M3969">
        <v>116053</v>
      </c>
      <c r="N3969">
        <v>0</v>
      </c>
      <c r="O3969" t="str">
        <f t="shared" si="368"/>
        <v>30-45</v>
      </c>
      <c r="P3969" t="str">
        <f t="shared" si="369"/>
        <v>Medium</v>
      </c>
      <c r="Q3969" t="str">
        <f t="shared" si="370"/>
        <v>Long-Term</v>
      </c>
      <c r="R3969" t="str">
        <f t="shared" si="371"/>
        <v>Zero Balance</v>
      </c>
      <c r="S3969" t="str">
        <f t="shared" si="372"/>
        <v>Normal</v>
      </c>
      <c r="T3969">
        <v>1</v>
      </c>
      <c r="U3969">
        <f t="shared" si="373"/>
        <v>0</v>
      </c>
    </row>
    <row r="3970" spans="1:21" x14ac:dyDescent="0.25">
      <c r="A3970">
        <v>2025</v>
      </c>
      <c r="B3970">
        <v>15595657</v>
      </c>
      <c r="C3970" t="s">
        <v>1804</v>
      </c>
      <c r="D3970">
        <v>649</v>
      </c>
      <c r="E3970" t="s">
        <v>26</v>
      </c>
      <c r="F3970" t="s">
        <v>23</v>
      </c>
      <c r="G3970">
        <v>40</v>
      </c>
      <c r="H3970">
        <v>4</v>
      </c>
      <c r="I3970">
        <v>95001</v>
      </c>
      <c r="J3970">
        <v>1</v>
      </c>
      <c r="K3970">
        <v>0</v>
      </c>
      <c r="L3970">
        <v>1</v>
      </c>
      <c r="M3970">
        <v>123203</v>
      </c>
      <c r="N3970">
        <v>0</v>
      </c>
      <c r="O3970" t="str">
        <f t="shared" ref="O3970:O4033" si="374">IF(G3970&lt;30,"&lt;30",IF(G3970&lt;=45,"30-45",IF(G3970&lt;=60,"46-60","60+")))</f>
        <v>30-45</v>
      </c>
      <c r="P3970" t="str">
        <f t="shared" ref="P3970:P4033" si="375">IF(D3970&lt;600,"Low",IF(D3970&lt;=750,"Medium","High"))</f>
        <v>Medium</v>
      </c>
      <c r="Q3970" t="str">
        <f t="shared" ref="Q3970:Q4033" si="376">IF(H3970&lt;=3,"New",IF(H3970&lt;=7,"Mid-Term","Long-Term"))</f>
        <v>Mid-Term</v>
      </c>
      <c r="R3970" t="str">
        <f t="shared" ref="R3970:R4033" si="377">IF(I3970=0,"Zero Balance",IF(I3970&lt;100000,"Low Balance","High Balance"))</f>
        <v>Low Balance</v>
      </c>
      <c r="S3970" t="str">
        <f t="shared" ref="S3970:S4033" si="378">IF(I3970&gt;=100000,"High Value","Normal")</f>
        <v>Normal</v>
      </c>
      <c r="T3970">
        <v>1</v>
      </c>
      <c r="U3970">
        <f t="shared" ref="U3970:U4033" si="379">IF(N3970=1,I3970,0)</f>
        <v>0</v>
      </c>
    </row>
    <row r="3971" spans="1:21" x14ac:dyDescent="0.25">
      <c r="A3971">
        <v>2025</v>
      </c>
      <c r="B3971">
        <v>15743673</v>
      </c>
      <c r="C3971" t="s">
        <v>178</v>
      </c>
      <c r="D3971">
        <v>551</v>
      </c>
      <c r="E3971" t="s">
        <v>18</v>
      </c>
      <c r="F3971" t="s">
        <v>23</v>
      </c>
      <c r="G3971">
        <v>27</v>
      </c>
      <c r="H3971">
        <v>2</v>
      </c>
      <c r="I3971">
        <v>113873</v>
      </c>
      <c r="J3971">
        <v>1</v>
      </c>
      <c r="K3971">
        <v>1</v>
      </c>
      <c r="L3971">
        <v>1</v>
      </c>
      <c r="M3971">
        <v>85130</v>
      </c>
      <c r="N3971">
        <v>1</v>
      </c>
      <c r="O3971" t="str">
        <f t="shared" si="374"/>
        <v>&lt;30</v>
      </c>
      <c r="P3971" t="str">
        <f t="shared" si="375"/>
        <v>Low</v>
      </c>
      <c r="Q3971" t="str">
        <f t="shared" si="376"/>
        <v>New</v>
      </c>
      <c r="R3971" t="str">
        <f t="shared" si="377"/>
        <v>High Balance</v>
      </c>
      <c r="S3971" t="str">
        <f t="shared" si="378"/>
        <v>High Value</v>
      </c>
      <c r="T3971">
        <v>1</v>
      </c>
      <c r="U3971">
        <f t="shared" si="379"/>
        <v>113873</v>
      </c>
    </row>
    <row r="3972" spans="1:21" x14ac:dyDescent="0.25">
      <c r="A3972">
        <v>2025</v>
      </c>
      <c r="B3972">
        <v>15634310</v>
      </c>
      <c r="C3972" t="s">
        <v>130</v>
      </c>
      <c r="D3972">
        <v>509</v>
      </c>
      <c r="E3972" t="s">
        <v>15</v>
      </c>
      <c r="F3972" t="s">
        <v>23</v>
      </c>
      <c r="G3972">
        <v>30</v>
      </c>
      <c r="H3972">
        <v>6</v>
      </c>
      <c r="I3972">
        <v>0</v>
      </c>
      <c r="J3972">
        <v>2</v>
      </c>
      <c r="K3972">
        <v>1</v>
      </c>
      <c r="L3972">
        <v>0</v>
      </c>
      <c r="M3972">
        <v>180599</v>
      </c>
      <c r="N3972">
        <v>0</v>
      </c>
      <c r="O3972" t="str">
        <f t="shared" si="374"/>
        <v>30-45</v>
      </c>
      <c r="P3972" t="str">
        <f t="shared" si="375"/>
        <v>Low</v>
      </c>
      <c r="Q3972" t="str">
        <f t="shared" si="376"/>
        <v>Mid-Term</v>
      </c>
      <c r="R3972" t="str">
        <f t="shared" si="377"/>
        <v>Zero Balance</v>
      </c>
      <c r="S3972" t="str">
        <f t="shared" si="378"/>
        <v>Normal</v>
      </c>
      <c r="T3972">
        <v>1</v>
      </c>
      <c r="U3972">
        <f t="shared" si="379"/>
        <v>0</v>
      </c>
    </row>
    <row r="3973" spans="1:21" x14ac:dyDescent="0.25">
      <c r="A3973">
        <v>2025</v>
      </c>
      <c r="B3973">
        <v>15790809</v>
      </c>
      <c r="C3973" t="s">
        <v>1227</v>
      </c>
      <c r="D3973">
        <v>685</v>
      </c>
      <c r="E3973" t="s">
        <v>18</v>
      </c>
      <c r="F3973" t="s">
        <v>23</v>
      </c>
      <c r="G3973">
        <v>40</v>
      </c>
      <c r="H3973">
        <v>7</v>
      </c>
      <c r="I3973">
        <v>74897</v>
      </c>
      <c r="J3973">
        <v>1</v>
      </c>
      <c r="K3973">
        <v>1</v>
      </c>
      <c r="L3973">
        <v>0</v>
      </c>
      <c r="M3973">
        <v>198694</v>
      </c>
      <c r="N3973">
        <v>0</v>
      </c>
      <c r="O3973" t="str">
        <f t="shared" si="374"/>
        <v>30-45</v>
      </c>
      <c r="P3973" t="str">
        <f t="shared" si="375"/>
        <v>Medium</v>
      </c>
      <c r="Q3973" t="str">
        <f t="shared" si="376"/>
        <v>Mid-Term</v>
      </c>
      <c r="R3973" t="str">
        <f t="shared" si="377"/>
        <v>Low Balance</v>
      </c>
      <c r="S3973" t="str">
        <f t="shared" si="378"/>
        <v>Normal</v>
      </c>
      <c r="T3973">
        <v>1</v>
      </c>
      <c r="U3973">
        <f t="shared" si="379"/>
        <v>0</v>
      </c>
    </row>
    <row r="3974" spans="1:21" x14ac:dyDescent="0.25">
      <c r="A3974">
        <v>2025</v>
      </c>
      <c r="B3974">
        <v>15668695</v>
      </c>
      <c r="C3974" t="s">
        <v>76</v>
      </c>
      <c r="D3974">
        <v>536</v>
      </c>
      <c r="E3974" t="s">
        <v>15</v>
      </c>
      <c r="F3974" t="s">
        <v>16</v>
      </c>
      <c r="G3974">
        <v>22</v>
      </c>
      <c r="H3974">
        <v>5</v>
      </c>
      <c r="I3974">
        <v>89493</v>
      </c>
      <c r="J3974">
        <v>1</v>
      </c>
      <c r="K3974">
        <v>0</v>
      </c>
      <c r="L3974">
        <v>0</v>
      </c>
      <c r="M3974">
        <v>42934</v>
      </c>
      <c r="N3974">
        <v>0</v>
      </c>
      <c r="O3974" t="str">
        <f t="shared" si="374"/>
        <v>&lt;30</v>
      </c>
      <c r="P3974" t="str">
        <f t="shared" si="375"/>
        <v>Low</v>
      </c>
      <c r="Q3974" t="str">
        <f t="shared" si="376"/>
        <v>Mid-Term</v>
      </c>
      <c r="R3974" t="str">
        <f t="shared" si="377"/>
        <v>Low Balance</v>
      </c>
      <c r="S3974" t="str">
        <f t="shared" si="378"/>
        <v>Normal</v>
      </c>
      <c r="T3974">
        <v>1</v>
      </c>
      <c r="U3974">
        <f t="shared" si="379"/>
        <v>0</v>
      </c>
    </row>
    <row r="3975" spans="1:21" x14ac:dyDescent="0.25">
      <c r="A3975">
        <v>2025</v>
      </c>
      <c r="B3975">
        <v>15669281</v>
      </c>
      <c r="C3975" t="s">
        <v>263</v>
      </c>
      <c r="D3975">
        <v>711</v>
      </c>
      <c r="E3975" t="s">
        <v>18</v>
      </c>
      <c r="F3975" t="s">
        <v>23</v>
      </c>
      <c r="G3975">
        <v>38</v>
      </c>
      <c r="H3975">
        <v>3</v>
      </c>
      <c r="I3975">
        <v>128719</v>
      </c>
      <c r="J3975">
        <v>1</v>
      </c>
      <c r="K3975">
        <v>0</v>
      </c>
      <c r="L3975">
        <v>0</v>
      </c>
      <c r="M3975">
        <v>114793</v>
      </c>
      <c r="N3975">
        <v>0</v>
      </c>
      <c r="O3975" t="str">
        <f t="shared" si="374"/>
        <v>30-45</v>
      </c>
      <c r="P3975" t="str">
        <f t="shared" si="375"/>
        <v>Medium</v>
      </c>
      <c r="Q3975" t="str">
        <f t="shared" si="376"/>
        <v>New</v>
      </c>
      <c r="R3975" t="str">
        <f t="shared" si="377"/>
        <v>High Balance</v>
      </c>
      <c r="S3975" t="str">
        <f t="shared" si="378"/>
        <v>High Value</v>
      </c>
      <c r="T3975">
        <v>1</v>
      </c>
      <c r="U3975">
        <f t="shared" si="379"/>
        <v>0</v>
      </c>
    </row>
    <row r="3976" spans="1:21" x14ac:dyDescent="0.25">
      <c r="A3976">
        <v>2025</v>
      </c>
      <c r="B3976">
        <v>15621031</v>
      </c>
      <c r="C3976" t="s">
        <v>1805</v>
      </c>
      <c r="D3976">
        <v>761</v>
      </c>
      <c r="E3976" t="s">
        <v>18</v>
      </c>
      <c r="F3976" t="s">
        <v>23</v>
      </c>
      <c r="G3976">
        <v>27</v>
      </c>
      <c r="H3976">
        <v>8</v>
      </c>
      <c r="I3976">
        <v>0</v>
      </c>
      <c r="J3976">
        <v>2</v>
      </c>
      <c r="K3976">
        <v>1</v>
      </c>
      <c r="L3976">
        <v>0</v>
      </c>
      <c r="M3976">
        <v>63298</v>
      </c>
      <c r="N3976">
        <v>0</v>
      </c>
      <c r="O3976" t="str">
        <f t="shared" si="374"/>
        <v>&lt;30</v>
      </c>
      <c r="P3976" t="str">
        <f t="shared" si="375"/>
        <v>High</v>
      </c>
      <c r="Q3976" t="str">
        <f t="shared" si="376"/>
        <v>Long-Term</v>
      </c>
      <c r="R3976" t="str">
        <f t="shared" si="377"/>
        <v>Zero Balance</v>
      </c>
      <c r="S3976" t="str">
        <f t="shared" si="378"/>
        <v>Normal</v>
      </c>
      <c r="T3976">
        <v>1</v>
      </c>
      <c r="U3976">
        <f t="shared" si="379"/>
        <v>0</v>
      </c>
    </row>
    <row r="3977" spans="1:21" x14ac:dyDescent="0.25">
      <c r="A3977">
        <v>2025</v>
      </c>
      <c r="B3977">
        <v>15720071</v>
      </c>
      <c r="C3977" t="s">
        <v>112</v>
      </c>
      <c r="D3977">
        <v>535</v>
      </c>
      <c r="E3977" t="s">
        <v>15</v>
      </c>
      <c r="F3977" t="s">
        <v>16</v>
      </c>
      <c r="G3977">
        <v>49</v>
      </c>
      <c r="H3977">
        <v>3</v>
      </c>
      <c r="I3977">
        <v>0</v>
      </c>
      <c r="J3977">
        <v>1</v>
      </c>
      <c r="K3977">
        <v>0</v>
      </c>
      <c r="L3977">
        <v>0</v>
      </c>
      <c r="M3977">
        <v>61820</v>
      </c>
      <c r="N3977">
        <v>1</v>
      </c>
      <c r="O3977" t="str">
        <f t="shared" si="374"/>
        <v>46-60</v>
      </c>
      <c r="P3977" t="str">
        <f t="shared" si="375"/>
        <v>Low</v>
      </c>
      <c r="Q3977" t="str">
        <f t="shared" si="376"/>
        <v>New</v>
      </c>
      <c r="R3977" t="str">
        <f t="shared" si="377"/>
        <v>Zero Balance</v>
      </c>
      <c r="S3977" t="str">
        <f t="shared" si="378"/>
        <v>Normal</v>
      </c>
      <c r="T3977">
        <v>1</v>
      </c>
      <c r="U3977">
        <f t="shared" si="379"/>
        <v>0</v>
      </c>
    </row>
    <row r="3978" spans="1:21" x14ac:dyDescent="0.25">
      <c r="A3978">
        <v>2025</v>
      </c>
      <c r="B3978">
        <v>15792180</v>
      </c>
      <c r="C3978" t="s">
        <v>1479</v>
      </c>
      <c r="D3978">
        <v>566</v>
      </c>
      <c r="E3978" t="s">
        <v>26</v>
      </c>
      <c r="F3978" t="s">
        <v>23</v>
      </c>
      <c r="G3978">
        <v>22</v>
      </c>
      <c r="H3978">
        <v>7</v>
      </c>
      <c r="I3978">
        <v>144955</v>
      </c>
      <c r="J3978">
        <v>2</v>
      </c>
      <c r="K3978">
        <v>1</v>
      </c>
      <c r="L3978">
        <v>0</v>
      </c>
      <c r="M3978">
        <v>102246</v>
      </c>
      <c r="N3978">
        <v>0</v>
      </c>
      <c r="O3978" t="str">
        <f t="shared" si="374"/>
        <v>&lt;30</v>
      </c>
      <c r="P3978" t="str">
        <f t="shared" si="375"/>
        <v>Low</v>
      </c>
      <c r="Q3978" t="str">
        <f t="shared" si="376"/>
        <v>Mid-Term</v>
      </c>
      <c r="R3978" t="str">
        <f t="shared" si="377"/>
        <v>High Balance</v>
      </c>
      <c r="S3978" t="str">
        <f t="shared" si="378"/>
        <v>High Value</v>
      </c>
      <c r="T3978">
        <v>1</v>
      </c>
      <c r="U3978">
        <f t="shared" si="379"/>
        <v>0</v>
      </c>
    </row>
    <row r="3979" spans="1:21" x14ac:dyDescent="0.25">
      <c r="A3979">
        <v>2025</v>
      </c>
      <c r="B3979">
        <v>15813894</v>
      </c>
      <c r="C3979" t="s">
        <v>1184</v>
      </c>
      <c r="D3979">
        <v>620</v>
      </c>
      <c r="E3979" t="s">
        <v>18</v>
      </c>
      <c r="F3979" t="s">
        <v>23</v>
      </c>
      <c r="G3979">
        <v>21</v>
      </c>
      <c r="H3979">
        <v>9</v>
      </c>
      <c r="I3979">
        <v>0</v>
      </c>
      <c r="J3979">
        <v>2</v>
      </c>
      <c r="K3979">
        <v>0</v>
      </c>
      <c r="L3979">
        <v>0</v>
      </c>
      <c r="M3979">
        <v>154883</v>
      </c>
      <c r="N3979">
        <v>0</v>
      </c>
      <c r="O3979" t="str">
        <f t="shared" si="374"/>
        <v>&lt;30</v>
      </c>
      <c r="P3979" t="str">
        <f t="shared" si="375"/>
        <v>Medium</v>
      </c>
      <c r="Q3979" t="str">
        <f t="shared" si="376"/>
        <v>Long-Term</v>
      </c>
      <c r="R3979" t="str">
        <f t="shared" si="377"/>
        <v>Zero Balance</v>
      </c>
      <c r="S3979" t="str">
        <f t="shared" si="378"/>
        <v>Normal</v>
      </c>
      <c r="T3979">
        <v>1</v>
      </c>
      <c r="U3979">
        <f t="shared" si="379"/>
        <v>0</v>
      </c>
    </row>
    <row r="3980" spans="1:21" x14ac:dyDescent="0.25">
      <c r="A3980">
        <v>2025</v>
      </c>
      <c r="B3980">
        <v>15669490</v>
      </c>
      <c r="C3980" t="s">
        <v>1806</v>
      </c>
      <c r="D3980">
        <v>837</v>
      </c>
      <c r="E3980" t="s">
        <v>26</v>
      </c>
      <c r="F3980" t="s">
        <v>23</v>
      </c>
      <c r="G3980">
        <v>37</v>
      </c>
      <c r="H3980">
        <v>6</v>
      </c>
      <c r="I3980">
        <v>94002</v>
      </c>
      <c r="J3980">
        <v>2</v>
      </c>
      <c r="K3980">
        <v>1</v>
      </c>
      <c r="L3980">
        <v>0</v>
      </c>
      <c r="M3980">
        <v>140723</v>
      </c>
      <c r="N3980">
        <v>0</v>
      </c>
      <c r="O3980" t="str">
        <f t="shared" si="374"/>
        <v>30-45</v>
      </c>
      <c r="P3980" t="str">
        <f t="shared" si="375"/>
        <v>High</v>
      </c>
      <c r="Q3980" t="str">
        <f t="shared" si="376"/>
        <v>Mid-Term</v>
      </c>
      <c r="R3980" t="str">
        <f t="shared" si="377"/>
        <v>Low Balance</v>
      </c>
      <c r="S3980" t="str">
        <f t="shared" si="378"/>
        <v>Normal</v>
      </c>
      <c r="T3980">
        <v>1</v>
      </c>
      <c r="U3980">
        <f t="shared" si="379"/>
        <v>0</v>
      </c>
    </row>
    <row r="3981" spans="1:21" x14ac:dyDescent="0.25">
      <c r="A3981">
        <v>2025</v>
      </c>
      <c r="B3981">
        <v>15783030</v>
      </c>
      <c r="C3981" t="s">
        <v>632</v>
      </c>
      <c r="D3981">
        <v>685</v>
      </c>
      <c r="E3981" t="s">
        <v>15</v>
      </c>
      <c r="F3981" t="s">
        <v>16</v>
      </c>
      <c r="G3981">
        <v>40</v>
      </c>
      <c r="H3981">
        <v>7</v>
      </c>
      <c r="I3981">
        <v>0</v>
      </c>
      <c r="J3981">
        <v>1</v>
      </c>
      <c r="K3981">
        <v>1</v>
      </c>
      <c r="L3981">
        <v>0</v>
      </c>
      <c r="M3981">
        <v>72853</v>
      </c>
      <c r="N3981">
        <v>1</v>
      </c>
      <c r="O3981" t="str">
        <f t="shared" si="374"/>
        <v>30-45</v>
      </c>
      <c r="P3981" t="str">
        <f t="shared" si="375"/>
        <v>Medium</v>
      </c>
      <c r="Q3981" t="str">
        <f t="shared" si="376"/>
        <v>Mid-Term</v>
      </c>
      <c r="R3981" t="str">
        <f t="shared" si="377"/>
        <v>Zero Balance</v>
      </c>
      <c r="S3981" t="str">
        <f t="shared" si="378"/>
        <v>Normal</v>
      </c>
      <c r="T3981">
        <v>1</v>
      </c>
      <c r="U3981">
        <f t="shared" si="379"/>
        <v>0</v>
      </c>
    </row>
    <row r="3982" spans="1:21" x14ac:dyDescent="0.25">
      <c r="A3982">
        <v>2025</v>
      </c>
      <c r="B3982">
        <v>15695792</v>
      </c>
      <c r="C3982" t="s">
        <v>227</v>
      </c>
      <c r="D3982">
        <v>673</v>
      </c>
      <c r="E3982" t="s">
        <v>15</v>
      </c>
      <c r="F3982" t="s">
        <v>23</v>
      </c>
      <c r="G3982">
        <v>65</v>
      </c>
      <c r="H3982">
        <v>0</v>
      </c>
      <c r="I3982">
        <v>0</v>
      </c>
      <c r="J3982">
        <v>1</v>
      </c>
      <c r="K3982">
        <v>1</v>
      </c>
      <c r="L3982">
        <v>1</v>
      </c>
      <c r="M3982">
        <v>85733</v>
      </c>
      <c r="N3982">
        <v>0</v>
      </c>
      <c r="O3982" t="str">
        <f t="shared" si="374"/>
        <v>60+</v>
      </c>
      <c r="P3982" t="str">
        <f t="shared" si="375"/>
        <v>Medium</v>
      </c>
      <c r="Q3982" t="str">
        <f t="shared" si="376"/>
        <v>New</v>
      </c>
      <c r="R3982" t="str">
        <f t="shared" si="377"/>
        <v>Zero Balance</v>
      </c>
      <c r="S3982" t="str">
        <f t="shared" si="378"/>
        <v>Normal</v>
      </c>
      <c r="T3982">
        <v>1</v>
      </c>
      <c r="U3982">
        <f t="shared" si="379"/>
        <v>0</v>
      </c>
    </row>
    <row r="3983" spans="1:21" x14ac:dyDescent="0.25">
      <c r="A3983">
        <v>2025</v>
      </c>
      <c r="B3983">
        <v>15575676</v>
      </c>
      <c r="C3983" t="s">
        <v>383</v>
      </c>
      <c r="D3983">
        <v>638</v>
      </c>
      <c r="E3983" t="s">
        <v>15</v>
      </c>
      <c r="F3983" t="s">
        <v>23</v>
      </c>
      <c r="G3983">
        <v>24</v>
      </c>
      <c r="H3983">
        <v>1</v>
      </c>
      <c r="I3983">
        <v>0</v>
      </c>
      <c r="J3983">
        <v>2</v>
      </c>
      <c r="K3983">
        <v>0</v>
      </c>
      <c r="L3983">
        <v>1</v>
      </c>
      <c r="M3983">
        <v>162597</v>
      </c>
      <c r="N3983">
        <v>0</v>
      </c>
      <c r="O3983" t="str">
        <f t="shared" si="374"/>
        <v>&lt;30</v>
      </c>
      <c r="P3983" t="str">
        <f t="shared" si="375"/>
        <v>Medium</v>
      </c>
      <c r="Q3983" t="str">
        <f t="shared" si="376"/>
        <v>New</v>
      </c>
      <c r="R3983" t="str">
        <f t="shared" si="377"/>
        <v>Zero Balance</v>
      </c>
      <c r="S3983" t="str">
        <f t="shared" si="378"/>
        <v>Normal</v>
      </c>
      <c r="T3983">
        <v>1</v>
      </c>
      <c r="U3983">
        <f t="shared" si="379"/>
        <v>0</v>
      </c>
    </row>
    <row r="3984" spans="1:21" x14ac:dyDescent="0.25">
      <c r="A3984">
        <v>2025</v>
      </c>
      <c r="B3984">
        <v>15627665</v>
      </c>
      <c r="C3984" t="s">
        <v>701</v>
      </c>
      <c r="D3984">
        <v>614</v>
      </c>
      <c r="E3984" t="s">
        <v>15</v>
      </c>
      <c r="F3984" t="s">
        <v>23</v>
      </c>
      <c r="G3984">
        <v>46</v>
      </c>
      <c r="H3984">
        <v>4</v>
      </c>
      <c r="I3984">
        <v>0</v>
      </c>
      <c r="J3984">
        <v>1</v>
      </c>
      <c r="K3984">
        <v>1</v>
      </c>
      <c r="L3984">
        <v>0</v>
      </c>
      <c r="M3984">
        <v>74380</v>
      </c>
      <c r="N3984">
        <v>1</v>
      </c>
      <c r="O3984" t="str">
        <f t="shared" si="374"/>
        <v>46-60</v>
      </c>
      <c r="P3984" t="str">
        <f t="shared" si="375"/>
        <v>Medium</v>
      </c>
      <c r="Q3984" t="str">
        <f t="shared" si="376"/>
        <v>Mid-Term</v>
      </c>
      <c r="R3984" t="str">
        <f t="shared" si="377"/>
        <v>Zero Balance</v>
      </c>
      <c r="S3984" t="str">
        <f t="shared" si="378"/>
        <v>Normal</v>
      </c>
      <c r="T3984">
        <v>1</v>
      </c>
      <c r="U3984">
        <f t="shared" si="379"/>
        <v>0</v>
      </c>
    </row>
    <row r="3985" spans="1:21" x14ac:dyDescent="0.25">
      <c r="A3985">
        <v>2025</v>
      </c>
      <c r="B3985">
        <v>15814092</v>
      </c>
      <c r="C3985" t="s">
        <v>1109</v>
      </c>
      <c r="D3985">
        <v>626</v>
      </c>
      <c r="E3985" t="s">
        <v>15</v>
      </c>
      <c r="F3985" t="s">
        <v>16</v>
      </c>
      <c r="G3985">
        <v>44</v>
      </c>
      <c r="H3985">
        <v>2</v>
      </c>
      <c r="I3985">
        <v>0</v>
      </c>
      <c r="J3985">
        <v>1</v>
      </c>
      <c r="K3985">
        <v>0</v>
      </c>
      <c r="L3985">
        <v>1</v>
      </c>
      <c r="M3985">
        <v>173117</v>
      </c>
      <c r="N3985">
        <v>1</v>
      </c>
      <c r="O3985" t="str">
        <f t="shared" si="374"/>
        <v>30-45</v>
      </c>
      <c r="P3985" t="str">
        <f t="shared" si="375"/>
        <v>Medium</v>
      </c>
      <c r="Q3985" t="str">
        <f t="shared" si="376"/>
        <v>New</v>
      </c>
      <c r="R3985" t="str">
        <f t="shared" si="377"/>
        <v>Zero Balance</v>
      </c>
      <c r="S3985" t="str">
        <f t="shared" si="378"/>
        <v>Normal</v>
      </c>
      <c r="T3985">
        <v>1</v>
      </c>
      <c r="U3985">
        <f t="shared" si="379"/>
        <v>0</v>
      </c>
    </row>
    <row r="3986" spans="1:21" x14ac:dyDescent="0.25">
      <c r="A3986">
        <v>2025</v>
      </c>
      <c r="B3986">
        <v>15695225</v>
      </c>
      <c r="C3986" t="s">
        <v>180</v>
      </c>
      <c r="D3986">
        <v>834</v>
      </c>
      <c r="E3986" t="s">
        <v>18</v>
      </c>
      <c r="F3986" t="s">
        <v>23</v>
      </c>
      <c r="G3986">
        <v>38</v>
      </c>
      <c r="H3986">
        <v>8</v>
      </c>
      <c r="I3986">
        <v>0</v>
      </c>
      <c r="J3986">
        <v>2</v>
      </c>
      <c r="K3986">
        <v>1</v>
      </c>
      <c r="L3986">
        <v>1</v>
      </c>
      <c r="M3986">
        <v>66485</v>
      </c>
      <c r="N3986">
        <v>0</v>
      </c>
      <c r="O3986" t="str">
        <f t="shared" si="374"/>
        <v>30-45</v>
      </c>
      <c r="P3986" t="str">
        <f t="shared" si="375"/>
        <v>High</v>
      </c>
      <c r="Q3986" t="str">
        <f t="shared" si="376"/>
        <v>Long-Term</v>
      </c>
      <c r="R3986" t="str">
        <f t="shared" si="377"/>
        <v>Zero Balance</v>
      </c>
      <c r="S3986" t="str">
        <f t="shared" si="378"/>
        <v>Normal</v>
      </c>
      <c r="T3986">
        <v>1</v>
      </c>
      <c r="U3986">
        <f t="shared" si="379"/>
        <v>0</v>
      </c>
    </row>
    <row r="3987" spans="1:21" x14ac:dyDescent="0.25">
      <c r="A3987">
        <v>2025</v>
      </c>
      <c r="B3987">
        <v>15615091</v>
      </c>
      <c r="C3987" t="s">
        <v>1807</v>
      </c>
      <c r="D3987">
        <v>691</v>
      </c>
      <c r="E3987" t="s">
        <v>15</v>
      </c>
      <c r="F3987" t="s">
        <v>23</v>
      </c>
      <c r="G3987">
        <v>24</v>
      </c>
      <c r="H3987">
        <v>6</v>
      </c>
      <c r="I3987">
        <v>0</v>
      </c>
      <c r="J3987">
        <v>2</v>
      </c>
      <c r="K3987">
        <v>1</v>
      </c>
      <c r="L3987">
        <v>1</v>
      </c>
      <c r="M3987">
        <v>92811</v>
      </c>
      <c r="N3987">
        <v>0</v>
      </c>
      <c r="O3987" t="str">
        <f t="shared" si="374"/>
        <v>&lt;30</v>
      </c>
      <c r="P3987" t="str">
        <f t="shared" si="375"/>
        <v>Medium</v>
      </c>
      <c r="Q3987" t="str">
        <f t="shared" si="376"/>
        <v>Mid-Term</v>
      </c>
      <c r="R3987" t="str">
        <f t="shared" si="377"/>
        <v>Zero Balance</v>
      </c>
      <c r="S3987" t="str">
        <f t="shared" si="378"/>
        <v>Normal</v>
      </c>
      <c r="T3987">
        <v>1</v>
      </c>
      <c r="U3987">
        <f t="shared" si="379"/>
        <v>0</v>
      </c>
    </row>
    <row r="3988" spans="1:21" x14ac:dyDescent="0.25">
      <c r="A3988">
        <v>2025</v>
      </c>
      <c r="B3988">
        <v>15794345</v>
      </c>
      <c r="C3988" t="s">
        <v>149</v>
      </c>
      <c r="D3988">
        <v>706</v>
      </c>
      <c r="E3988" t="s">
        <v>18</v>
      </c>
      <c r="F3988" t="s">
        <v>23</v>
      </c>
      <c r="G3988">
        <v>38</v>
      </c>
      <c r="H3988">
        <v>8</v>
      </c>
      <c r="I3988">
        <v>0</v>
      </c>
      <c r="J3988">
        <v>2</v>
      </c>
      <c r="K3988">
        <v>0</v>
      </c>
      <c r="L3988">
        <v>1</v>
      </c>
      <c r="M3988">
        <v>46635</v>
      </c>
      <c r="N3988">
        <v>0</v>
      </c>
      <c r="O3988" t="str">
        <f t="shared" si="374"/>
        <v>30-45</v>
      </c>
      <c r="P3988" t="str">
        <f t="shared" si="375"/>
        <v>Medium</v>
      </c>
      <c r="Q3988" t="str">
        <f t="shared" si="376"/>
        <v>Long-Term</v>
      </c>
      <c r="R3988" t="str">
        <f t="shared" si="377"/>
        <v>Zero Balance</v>
      </c>
      <c r="S3988" t="str">
        <f t="shared" si="378"/>
        <v>Normal</v>
      </c>
      <c r="T3988">
        <v>1</v>
      </c>
      <c r="U3988">
        <f t="shared" si="379"/>
        <v>0</v>
      </c>
    </row>
    <row r="3989" spans="1:21" x14ac:dyDescent="0.25">
      <c r="A3989">
        <v>2025</v>
      </c>
      <c r="B3989">
        <v>15726484</v>
      </c>
      <c r="C3989" t="s">
        <v>1808</v>
      </c>
      <c r="D3989">
        <v>633</v>
      </c>
      <c r="E3989" t="s">
        <v>15</v>
      </c>
      <c r="F3989" t="s">
        <v>23</v>
      </c>
      <c r="G3989">
        <v>37</v>
      </c>
      <c r="H3989">
        <v>7</v>
      </c>
      <c r="I3989">
        <v>141546</v>
      </c>
      <c r="J3989">
        <v>1</v>
      </c>
      <c r="K3989">
        <v>1</v>
      </c>
      <c r="L3989">
        <v>1</v>
      </c>
      <c r="M3989">
        <v>124830</v>
      </c>
      <c r="N3989">
        <v>0</v>
      </c>
      <c r="O3989" t="str">
        <f t="shared" si="374"/>
        <v>30-45</v>
      </c>
      <c r="P3989" t="str">
        <f t="shared" si="375"/>
        <v>Medium</v>
      </c>
      <c r="Q3989" t="str">
        <f t="shared" si="376"/>
        <v>Mid-Term</v>
      </c>
      <c r="R3989" t="str">
        <f t="shared" si="377"/>
        <v>High Balance</v>
      </c>
      <c r="S3989" t="str">
        <f t="shared" si="378"/>
        <v>High Value</v>
      </c>
      <c r="T3989">
        <v>1</v>
      </c>
      <c r="U3989">
        <f t="shared" si="379"/>
        <v>0</v>
      </c>
    </row>
    <row r="3990" spans="1:21" x14ac:dyDescent="0.25">
      <c r="A3990">
        <v>2025</v>
      </c>
      <c r="B3990">
        <v>15650442</v>
      </c>
      <c r="C3990" t="s">
        <v>314</v>
      </c>
      <c r="D3990">
        <v>644</v>
      </c>
      <c r="E3990" t="s">
        <v>26</v>
      </c>
      <c r="F3990" t="s">
        <v>16</v>
      </c>
      <c r="G3990">
        <v>32</v>
      </c>
      <c r="H3990">
        <v>8</v>
      </c>
      <c r="I3990">
        <v>141529</v>
      </c>
      <c r="J3990">
        <v>1</v>
      </c>
      <c r="K3990">
        <v>1</v>
      </c>
      <c r="L3990">
        <v>1</v>
      </c>
      <c r="M3990">
        <v>167087</v>
      </c>
      <c r="N3990">
        <v>1</v>
      </c>
      <c r="O3990" t="str">
        <f t="shared" si="374"/>
        <v>30-45</v>
      </c>
      <c r="P3990" t="str">
        <f t="shared" si="375"/>
        <v>Medium</v>
      </c>
      <c r="Q3990" t="str">
        <f t="shared" si="376"/>
        <v>Long-Term</v>
      </c>
      <c r="R3990" t="str">
        <f t="shared" si="377"/>
        <v>High Balance</v>
      </c>
      <c r="S3990" t="str">
        <f t="shared" si="378"/>
        <v>High Value</v>
      </c>
      <c r="T3990">
        <v>1</v>
      </c>
      <c r="U3990">
        <f t="shared" si="379"/>
        <v>141529</v>
      </c>
    </row>
    <row r="3991" spans="1:21" x14ac:dyDescent="0.25">
      <c r="A3991">
        <v>2025</v>
      </c>
      <c r="B3991">
        <v>15714256</v>
      </c>
      <c r="C3991" t="s">
        <v>41</v>
      </c>
      <c r="D3991">
        <v>666</v>
      </c>
      <c r="E3991" t="s">
        <v>15</v>
      </c>
      <c r="F3991" t="s">
        <v>23</v>
      </c>
      <c r="G3991">
        <v>30</v>
      </c>
      <c r="H3991">
        <v>7</v>
      </c>
      <c r="I3991">
        <v>109805</v>
      </c>
      <c r="J3991">
        <v>1</v>
      </c>
      <c r="K3991">
        <v>0</v>
      </c>
      <c r="L3991">
        <v>1</v>
      </c>
      <c r="M3991">
        <v>163626</v>
      </c>
      <c r="N3991">
        <v>0</v>
      </c>
      <c r="O3991" t="str">
        <f t="shared" si="374"/>
        <v>30-45</v>
      </c>
      <c r="P3991" t="str">
        <f t="shared" si="375"/>
        <v>Medium</v>
      </c>
      <c r="Q3991" t="str">
        <f t="shared" si="376"/>
        <v>Mid-Term</v>
      </c>
      <c r="R3991" t="str">
        <f t="shared" si="377"/>
        <v>High Balance</v>
      </c>
      <c r="S3991" t="str">
        <f t="shared" si="378"/>
        <v>High Value</v>
      </c>
      <c r="T3991">
        <v>1</v>
      </c>
      <c r="U3991">
        <f t="shared" si="379"/>
        <v>0</v>
      </c>
    </row>
    <row r="3992" spans="1:21" x14ac:dyDescent="0.25">
      <c r="A3992">
        <v>2025</v>
      </c>
      <c r="B3992">
        <v>15778752</v>
      </c>
      <c r="C3992" t="s">
        <v>287</v>
      </c>
      <c r="D3992">
        <v>708</v>
      </c>
      <c r="E3992" t="s">
        <v>15</v>
      </c>
      <c r="F3992" t="s">
        <v>23</v>
      </c>
      <c r="G3992">
        <v>32</v>
      </c>
      <c r="H3992">
        <v>10</v>
      </c>
      <c r="I3992">
        <v>86614</v>
      </c>
      <c r="J3992">
        <v>2</v>
      </c>
      <c r="K3992">
        <v>1</v>
      </c>
      <c r="L3992">
        <v>1</v>
      </c>
      <c r="M3992">
        <v>172129</v>
      </c>
      <c r="N3992">
        <v>0</v>
      </c>
      <c r="O3992" t="str">
        <f t="shared" si="374"/>
        <v>30-45</v>
      </c>
      <c r="P3992" t="str">
        <f t="shared" si="375"/>
        <v>Medium</v>
      </c>
      <c r="Q3992" t="str">
        <f t="shared" si="376"/>
        <v>Long-Term</v>
      </c>
      <c r="R3992" t="str">
        <f t="shared" si="377"/>
        <v>Low Balance</v>
      </c>
      <c r="S3992" t="str">
        <f t="shared" si="378"/>
        <v>Normal</v>
      </c>
      <c r="T3992">
        <v>1</v>
      </c>
      <c r="U3992">
        <f t="shared" si="379"/>
        <v>0</v>
      </c>
    </row>
    <row r="3993" spans="1:21" x14ac:dyDescent="0.25">
      <c r="A3993">
        <v>2025</v>
      </c>
      <c r="B3993">
        <v>15601659</v>
      </c>
      <c r="C3993" t="s">
        <v>1107</v>
      </c>
      <c r="D3993">
        <v>496</v>
      </c>
      <c r="E3993" t="s">
        <v>26</v>
      </c>
      <c r="F3993" t="s">
        <v>16</v>
      </c>
      <c r="G3993">
        <v>59</v>
      </c>
      <c r="H3993">
        <v>7</v>
      </c>
      <c r="I3993">
        <v>91680</v>
      </c>
      <c r="J3993">
        <v>2</v>
      </c>
      <c r="K3993">
        <v>1</v>
      </c>
      <c r="L3993">
        <v>0</v>
      </c>
      <c r="M3993">
        <v>163141</v>
      </c>
      <c r="N3993">
        <v>1</v>
      </c>
      <c r="O3993" t="str">
        <f t="shared" si="374"/>
        <v>46-60</v>
      </c>
      <c r="P3993" t="str">
        <f t="shared" si="375"/>
        <v>Low</v>
      </c>
      <c r="Q3993" t="str">
        <f t="shared" si="376"/>
        <v>Mid-Term</v>
      </c>
      <c r="R3993" t="str">
        <f t="shared" si="377"/>
        <v>Low Balance</v>
      </c>
      <c r="S3993" t="str">
        <f t="shared" si="378"/>
        <v>Normal</v>
      </c>
      <c r="T3993">
        <v>1</v>
      </c>
      <c r="U3993">
        <f t="shared" si="379"/>
        <v>91680</v>
      </c>
    </row>
    <row r="3994" spans="1:21" x14ac:dyDescent="0.25">
      <c r="A3994">
        <v>2025</v>
      </c>
      <c r="B3994">
        <v>15602811</v>
      </c>
      <c r="C3994" t="s">
        <v>1368</v>
      </c>
      <c r="D3994">
        <v>730</v>
      </c>
      <c r="E3994" t="s">
        <v>26</v>
      </c>
      <c r="F3994" t="s">
        <v>23</v>
      </c>
      <c r="G3994">
        <v>38</v>
      </c>
      <c r="H3994">
        <v>0</v>
      </c>
      <c r="I3994">
        <v>38848</v>
      </c>
      <c r="J3994">
        <v>2</v>
      </c>
      <c r="K3994">
        <v>0</v>
      </c>
      <c r="L3994">
        <v>0</v>
      </c>
      <c r="M3994">
        <v>94003</v>
      </c>
      <c r="N3994">
        <v>0</v>
      </c>
      <c r="O3994" t="str">
        <f t="shared" si="374"/>
        <v>30-45</v>
      </c>
      <c r="P3994" t="str">
        <f t="shared" si="375"/>
        <v>Medium</v>
      </c>
      <c r="Q3994" t="str">
        <f t="shared" si="376"/>
        <v>New</v>
      </c>
      <c r="R3994" t="str">
        <f t="shared" si="377"/>
        <v>Low Balance</v>
      </c>
      <c r="S3994" t="str">
        <f t="shared" si="378"/>
        <v>Normal</v>
      </c>
      <c r="T3994">
        <v>1</v>
      </c>
      <c r="U3994">
        <f t="shared" si="379"/>
        <v>0</v>
      </c>
    </row>
    <row r="3995" spans="1:21" x14ac:dyDescent="0.25">
      <c r="A3995">
        <v>2025</v>
      </c>
      <c r="B3995">
        <v>15779414</v>
      </c>
      <c r="C3995" t="s">
        <v>260</v>
      </c>
      <c r="D3995">
        <v>696</v>
      </c>
      <c r="E3995" t="s">
        <v>18</v>
      </c>
      <c r="F3995" t="s">
        <v>23</v>
      </c>
      <c r="G3995">
        <v>40</v>
      </c>
      <c r="H3995">
        <v>3</v>
      </c>
      <c r="I3995">
        <v>153639</v>
      </c>
      <c r="J3995">
        <v>1</v>
      </c>
      <c r="K3995">
        <v>1</v>
      </c>
      <c r="L3995">
        <v>1</v>
      </c>
      <c r="M3995">
        <v>138352</v>
      </c>
      <c r="N3995">
        <v>0</v>
      </c>
      <c r="O3995" t="str">
        <f t="shared" si="374"/>
        <v>30-45</v>
      </c>
      <c r="P3995" t="str">
        <f t="shared" si="375"/>
        <v>Medium</v>
      </c>
      <c r="Q3995" t="str">
        <f t="shared" si="376"/>
        <v>New</v>
      </c>
      <c r="R3995" t="str">
        <f t="shared" si="377"/>
        <v>High Balance</v>
      </c>
      <c r="S3995" t="str">
        <f t="shared" si="378"/>
        <v>High Value</v>
      </c>
      <c r="T3995">
        <v>1</v>
      </c>
      <c r="U3995">
        <f t="shared" si="379"/>
        <v>0</v>
      </c>
    </row>
    <row r="3996" spans="1:21" x14ac:dyDescent="0.25">
      <c r="A3996">
        <v>2025</v>
      </c>
      <c r="B3996">
        <v>15763097</v>
      </c>
      <c r="C3996" t="s">
        <v>1606</v>
      </c>
      <c r="D3996">
        <v>809</v>
      </c>
      <c r="E3996" t="s">
        <v>18</v>
      </c>
      <c r="F3996" t="s">
        <v>23</v>
      </c>
      <c r="G3996">
        <v>80</v>
      </c>
      <c r="H3996">
        <v>8</v>
      </c>
      <c r="I3996">
        <v>0</v>
      </c>
      <c r="J3996">
        <v>2</v>
      </c>
      <c r="K3996">
        <v>0</v>
      </c>
      <c r="L3996">
        <v>1</v>
      </c>
      <c r="M3996">
        <v>34164</v>
      </c>
      <c r="N3996">
        <v>0</v>
      </c>
      <c r="O3996" t="str">
        <f t="shared" si="374"/>
        <v>60+</v>
      </c>
      <c r="P3996" t="str">
        <f t="shared" si="375"/>
        <v>High</v>
      </c>
      <c r="Q3996" t="str">
        <f t="shared" si="376"/>
        <v>Long-Term</v>
      </c>
      <c r="R3996" t="str">
        <f t="shared" si="377"/>
        <v>Zero Balance</v>
      </c>
      <c r="S3996" t="str">
        <f t="shared" si="378"/>
        <v>Normal</v>
      </c>
      <c r="T3996">
        <v>1</v>
      </c>
      <c r="U3996">
        <f t="shared" si="379"/>
        <v>0</v>
      </c>
    </row>
    <row r="3997" spans="1:21" x14ac:dyDescent="0.25">
      <c r="A3997">
        <v>2025</v>
      </c>
      <c r="B3997">
        <v>15633666</v>
      </c>
      <c r="C3997" t="s">
        <v>289</v>
      </c>
      <c r="D3997">
        <v>701</v>
      </c>
      <c r="E3997" t="s">
        <v>18</v>
      </c>
      <c r="F3997" t="s">
        <v>16</v>
      </c>
      <c r="G3997">
        <v>33</v>
      </c>
      <c r="H3997">
        <v>7</v>
      </c>
      <c r="I3997">
        <v>123870</v>
      </c>
      <c r="J3997">
        <v>1</v>
      </c>
      <c r="K3997">
        <v>1</v>
      </c>
      <c r="L3997">
        <v>0</v>
      </c>
      <c r="M3997">
        <v>97795</v>
      </c>
      <c r="N3997">
        <v>0</v>
      </c>
      <c r="O3997" t="str">
        <f t="shared" si="374"/>
        <v>30-45</v>
      </c>
      <c r="P3997" t="str">
        <f t="shared" si="375"/>
        <v>Medium</v>
      </c>
      <c r="Q3997" t="str">
        <f t="shared" si="376"/>
        <v>Mid-Term</v>
      </c>
      <c r="R3997" t="str">
        <f t="shared" si="377"/>
        <v>High Balance</v>
      </c>
      <c r="S3997" t="str">
        <f t="shared" si="378"/>
        <v>High Value</v>
      </c>
      <c r="T3997">
        <v>1</v>
      </c>
      <c r="U3997">
        <f t="shared" si="379"/>
        <v>0</v>
      </c>
    </row>
    <row r="3998" spans="1:21" x14ac:dyDescent="0.25">
      <c r="A3998">
        <v>2025</v>
      </c>
      <c r="B3998">
        <v>15718789</v>
      </c>
      <c r="C3998" t="s">
        <v>1809</v>
      </c>
      <c r="D3998">
        <v>604</v>
      </c>
      <c r="E3998" t="s">
        <v>15</v>
      </c>
      <c r="F3998" t="s">
        <v>23</v>
      </c>
      <c r="G3998">
        <v>30</v>
      </c>
      <c r="H3998">
        <v>5</v>
      </c>
      <c r="I3998">
        <v>0</v>
      </c>
      <c r="J3998">
        <v>2</v>
      </c>
      <c r="K3998">
        <v>1</v>
      </c>
      <c r="L3998">
        <v>0</v>
      </c>
      <c r="M3998">
        <v>75787</v>
      </c>
      <c r="N3998">
        <v>0</v>
      </c>
      <c r="O3998" t="str">
        <f t="shared" si="374"/>
        <v>30-45</v>
      </c>
      <c r="P3998" t="str">
        <f t="shared" si="375"/>
        <v>Medium</v>
      </c>
      <c r="Q3998" t="str">
        <f t="shared" si="376"/>
        <v>Mid-Term</v>
      </c>
      <c r="R3998" t="str">
        <f t="shared" si="377"/>
        <v>Zero Balance</v>
      </c>
      <c r="S3998" t="str">
        <f t="shared" si="378"/>
        <v>Normal</v>
      </c>
      <c r="T3998">
        <v>1</v>
      </c>
      <c r="U3998">
        <f t="shared" si="379"/>
        <v>0</v>
      </c>
    </row>
    <row r="3999" spans="1:21" x14ac:dyDescent="0.25">
      <c r="A3999">
        <v>2025</v>
      </c>
      <c r="B3999">
        <v>15690620</v>
      </c>
      <c r="C3999" t="s">
        <v>1188</v>
      </c>
      <c r="D3999">
        <v>665</v>
      </c>
      <c r="E3999" t="s">
        <v>15</v>
      </c>
      <c r="F3999" t="s">
        <v>23</v>
      </c>
      <c r="G3999">
        <v>39</v>
      </c>
      <c r="H3999">
        <v>10</v>
      </c>
      <c r="I3999">
        <v>46324</v>
      </c>
      <c r="J3999">
        <v>1</v>
      </c>
      <c r="K3999">
        <v>1</v>
      </c>
      <c r="L3999">
        <v>0</v>
      </c>
      <c r="M3999">
        <v>136812</v>
      </c>
      <c r="N3999">
        <v>0</v>
      </c>
      <c r="O3999" t="str">
        <f t="shared" si="374"/>
        <v>30-45</v>
      </c>
      <c r="P3999" t="str">
        <f t="shared" si="375"/>
        <v>Medium</v>
      </c>
      <c r="Q3999" t="str">
        <f t="shared" si="376"/>
        <v>Long-Term</v>
      </c>
      <c r="R3999" t="str">
        <f t="shared" si="377"/>
        <v>Low Balance</v>
      </c>
      <c r="S3999" t="str">
        <f t="shared" si="378"/>
        <v>Normal</v>
      </c>
      <c r="T3999">
        <v>1</v>
      </c>
      <c r="U3999">
        <f t="shared" si="379"/>
        <v>0</v>
      </c>
    </row>
    <row r="4000" spans="1:21" x14ac:dyDescent="0.25">
      <c r="A4000">
        <v>2025</v>
      </c>
      <c r="B4000">
        <v>15737071</v>
      </c>
      <c r="C4000" t="s">
        <v>603</v>
      </c>
      <c r="D4000">
        <v>639</v>
      </c>
      <c r="E4000" t="s">
        <v>15</v>
      </c>
      <c r="F4000" t="s">
        <v>16</v>
      </c>
      <c r="G4000">
        <v>60</v>
      </c>
      <c r="H4000">
        <v>5</v>
      </c>
      <c r="I4000">
        <v>162040</v>
      </c>
      <c r="J4000">
        <v>1</v>
      </c>
      <c r="K4000">
        <v>1</v>
      </c>
      <c r="L4000">
        <v>1</v>
      </c>
      <c r="M4000">
        <v>84362</v>
      </c>
      <c r="N4000">
        <v>1</v>
      </c>
      <c r="O4000" t="str">
        <f t="shared" si="374"/>
        <v>46-60</v>
      </c>
      <c r="P4000" t="str">
        <f t="shared" si="375"/>
        <v>Medium</v>
      </c>
      <c r="Q4000" t="str">
        <f t="shared" si="376"/>
        <v>Mid-Term</v>
      </c>
      <c r="R4000" t="str">
        <f t="shared" si="377"/>
        <v>High Balance</v>
      </c>
      <c r="S4000" t="str">
        <f t="shared" si="378"/>
        <v>High Value</v>
      </c>
      <c r="T4000">
        <v>1</v>
      </c>
      <c r="U4000">
        <f t="shared" si="379"/>
        <v>162040</v>
      </c>
    </row>
    <row r="4001" spans="1:21" x14ac:dyDescent="0.25">
      <c r="A4001">
        <v>2025</v>
      </c>
      <c r="B4001">
        <v>15665062</v>
      </c>
      <c r="C4001" t="s">
        <v>958</v>
      </c>
      <c r="D4001">
        <v>696</v>
      </c>
      <c r="E4001" t="s">
        <v>15</v>
      </c>
      <c r="F4001" t="s">
        <v>23</v>
      </c>
      <c r="G4001">
        <v>19</v>
      </c>
      <c r="H4001">
        <v>1</v>
      </c>
      <c r="I4001">
        <v>110929</v>
      </c>
      <c r="J4001">
        <v>1</v>
      </c>
      <c r="K4001">
        <v>1</v>
      </c>
      <c r="L4001">
        <v>1</v>
      </c>
      <c r="M4001">
        <v>2767</v>
      </c>
      <c r="N4001">
        <v>0</v>
      </c>
      <c r="O4001" t="str">
        <f t="shared" si="374"/>
        <v>&lt;30</v>
      </c>
      <c r="P4001" t="str">
        <f t="shared" si="375"/>
        <v>Medium</v>
      </c>
      <c r="Q4001" t="str">
        <f t="shared" si="376"/>
        <v>New</v>
      </c>
      <c r="R4001" t="str">
        <f t="shared" si="377"/>
        <v>High Balance</v>
      </c>
      <c r="S4001" t="str">
        <f t="shared" si="378"/>
        <v>High Value</v>
      </c>
      <c r="T4001">
        <v>1</v>
      </c>
      <c r="U4001">
        <f t="shared" si="379"/>
        <v>0</v>
      </c>
    </row>
    <row r="4002" spans="1:21" x14ac:dyDescent="0.25">
      <c r="A4002">
        <v>2025</v>
      </c>
      <c r="B4002">
        <v>15600692</v>
      </c>
      <c r="C4002" t="s">
        <v>334</v>
      </c>
      <c r="D4002">
        <v>520</v>
      </c>
      <c r="E4002" t="s">
        <v>15</v>
      </c>
      <c r="F4002" t="s">
        <v>23</v>
      </c>
      <c r="G4002">
        <v>38</v>
      </c>
      <c r="H4002">
        <v>5</v>
      </c>
      <c r="I4002">
        <v>0</v>
      </c>
      <c r="J4002">
        <v>2</v>
      </c>
      <c r="K4002">
        <v>1</v>
      </c>
      <c r="L4002">
        <v>0</v>
      </c>
      <c r="M4002">
        <v>163186</v>
      </c>
      <c r="N4002">
        <v>0</v>
      </c>
      <c r="O4002" t="str">
        <f t="shared" si="374"/>
        <v>30-45</v>
      </c>
      <c r="P4002" t="str">
        <f t="shared" si="375"/>
        <v>Low</v>
      </c>
      <c r="Q4002" t="str">
        <f t="shared" si="376"/>
        <v>Mid-Term</v>
      </c>
      <c r="R4002" t="str">
        <f t="shared" si="377"/>
        <v>Zero Balance</v>
      </c>
      <c r="S4002" t="str">
        <f t="shared" si="378"/>
        <v>Normal</v>
      </c>
      <c r="T4002">
        <v>1</v>
      </c>
      <c r="U4002">
        <f t="shared" si="379"/>
        <v>0</v>
      </c>
    </row>
    <row r="4003" spans="1:21" x14ac:dyDescent="0.25">
      <c r="A4003">
        <v>2025</v>
      </c>
      <c r="B4003">
        <v>15792064</v>
      </c>
      <c r="C4003" t="s">
        <v>365</v>
      </c>
      <c r="D4003">
        <v>545</v>
      </c>
      <c r="E4003" t="s">
        <v>26</v>
      </c>
      <c r="F4003" t="s">
        <v>23</v>
      </c>
      <c r="G4003">
        <v>53</v>
      </c>
      <c r="H4003">
        <v>5</v>
      </c>
      <c r="I4003">
        <v>114422</v>
      </c>
      <c r="J4003">
        <v>1</v>
      </c>
      <c r="K4003">
        <v>1</v>
      </c>
      <c r="L4003">
        <v>0</v>
      </c>
      <c r="M4003">
        <v>180598</v>
      </c>
      <c r="N4003">
        <v>1</v>
      </c>
      <c r="O4003" t="str">
        <f t="shared" si="374"/>
        <v>46-60</v>
      </c>
      <c r="P4003" t="str">
        <f t="shared" si="375"/>
        <v>Low</v>
      </c>
      <c r="Q4003" t="str">
        <f t="shared" si="376"/>
        <v>Mid-Term</v>
      </c>
      <c r="R4003" t="str">
        <f t="shared" si="377"/>
        <v>High Balance</v>
      </c>
      <c r="S4003" t="str">
        <f t="shared" si="378"/>
        <v>High Value</v>
      </c>
      <c r="T4003">
        <v>1</v>
      </c>
      <c r="U4003">
        <f t="shared" si="379"/>
        <v>114422</v>
      </c>
    </row>
    <row r="4004" spans="1:21" x14ac:dyDescent="0.25">
      <c r="A4004">
        <v>2025</v>
      </c>
      <c r="B4004">
        <v>15811486</v>
      </c>
      <c r="C4004" t="s">
        <v>603</v>
      </c>
      <c r="D4004">
        <v>634</v>
      </c>
      <c r="E4004" t="s">
        <v>26</v>
      </c>
      <c r="F4004" t="s">
        <v>16</v>
      </c>
      <c r="G4004">
        <v>29</v>
      </c>
      <c r="H4004">
        <v>8</v>
      </c>
      <c r="I4004">
        <v>130036</v>
      </c>
      <c r="J4004">
        <v>2</v>
      </c>
      <c r="K4004">
        <v>0</v>
      </c>
      <c r="L4004">
        <v>1</v>
      </c>
      <c r="M4004">
        <v>69850</v>
      </c>
      <c r="N4004">
        <v>0</v>
      </c>
      <c r="O4004" t="str">
        <f t="shared" si="374"/>
        <v>&lt;30</v>
      </c>
      <c r="P4004" t="str">
        <f t="shared" si="375"/>
        <v>Medium</v>
      </c>
      <c r="Q4004" t="str">
        <f t="shared" si="376"/>
        <v>Long-Term</v>
      </c>
      <c r="R4004" t="str">
        <f t="shared" si="377"/>
        <v>High Balance</v>
      </c>
      <c r="S4004" t="str">
        <f t="shared" si="378"/>
        <v>High Value</v>
      </c>
      <c r="T4004">
        <v>1</v>
      </c>
      <c r="U4004">
        <f t="shared" si="379"/>
        <v>0</v>
      </c>
    </row>
    <row r="4005" spans="1:21" x14ac:dyDescent="0.25">
      <c r="A4005">
        <v>2025</v>
      </c>
      <c r="B4005">
        <v>15626141</v>
      </c>
      <c r="C4005" t="s">
        <v>928</v>
      </c>
      <c r="D4005">
        <v>750</v>
      </c>
      <c r="E4005" t="s">
        <v>15</v>
      </c>
      <c r="F4005" t="s">
        <v>16</v>
      </c>
      <c r="G4005">
        <v>26</v>
      </c>
      <c r="H4005">
        <v>1</v>
      </c>
      <c r="I4005">
        <v>151510</v>
      </c>
      <c r="J4005">
        <v>2</v>
      </c>
      <c r="K4005">
        <v>1</v>
      </c>
      <c r="L4005">
        <v>1</v>
      </c>
      <c r="M4005">
        <v>19922</v>
      </c>
      <c r="N4005">
        <v>0</v>
      </c>
      <c r="O4005" t="str">
        <f t="shared" si="374"/>
        <v>&lt;30</v>
      </c>
      <c r="P4005" t="str">
        <f t="shared" si="375"/>
        <v>Medium</v>
      </c>
      <c r="Q4005" t="str">
        <f t="shared" si="376"/>
        <v>New</v>
      </c>
      <c r="R4005" t="str">
        <f t="shared" si="377"/>
        <v>High Balance</v>
      </c>
      <c r="S4005" t="str">
        <f t="shared" si="378"/>
        <v>High Value</v>
      </c>
      <c r="T4005">
        <v>1</v>
      </c>
      <c r="U4005">
        <f t="shared" si="379"/>
        <v>0</v>
      </c>
    </row>
    <row r="4006" spans="1:21" x14ac:dyDescent="0.25">
      <c r="A4006">
        <v>2025</v>
      </c>
      <c r="B4006">
        <v>15738546</v>
      </c>
      <c r="C4006" t="s">
        <v>1810</v>
      </c>
      <c r="D4006">
        <v>530</v>
      </c>
      <c r="E4006" t="s">
        <v>18</v>
      </c>
      <c r="F4006" t="s">
        <v>16</v>
      </c>
      <c r="G4006">
        <v>41</v>
      </c>
      <c r="H4006">
        <v>4</v>
      </c>
      <c r="I4006">
        <v>0</v>
      </c>
      <c r="J4006">
        <v>2</v>
      </c>
      <c r="K4006">
        <v>0</v>
      </c>
      <c r="L4006">
        <v>1</v>
      </c>
      <c r="M4006">
        <v>147607</v>
      </c>
      <c r="N4006">
        <v>0</v>
      </c>
      <c r="O4006" t="str">
        <f t="shared" si="374"/>
        <v>30-45</v>
      </c>
      <c r="P4006" t="str">
        <f t="shared" si="375"/>
        <v>Low</v>
      </c>
      <c r="Q4006" t="str">
        <f t="shared" si="376"/>
        <v>Mid-Term</v>
      </c>
      <c r="R4006" t="str">
        <f t="shared" si="377"/>
        <v>Zero Balance</v>
      </c>
      <c r="S4006" t="str">
        <f t="shared" si="378"/>
        <v>Normal</v>
      </c>
      <c r="T4006">
        <v>1</v>
      </c>
      <c r="U4006">
        <f t="shared" si="379"/>
        <v>0</v>
      </c>
    </row>
    <row r="4007" spans="1:21" x14ac:dyDescent="0.25">
      <c r="A4007">
        <v>2025</v>
      </c>
      <c r="B4007">
        <v>15677052</v>
      </c>
      <c r="C4007" t="s">
        <v>130</v>
      </c>
      <c r="D4007">
        <v>589</v>
      </c>
      <c r="E4007" t="s">
        <v>15</v>
      </c>
      <c r="F4007" t="s">
        <v>16</v>
      </c>
      <c r="G4007">
        <v>59</v>
      </c>
      <c r="H4007">
        <v>2</v>
      </c>
      <c r="I4007">
        <v>0</v>
      </c>
      <c r="J4007">
        <v>2</v>
      </c>
      <c r="K4007">
        <v>1</v>
      </c>
      <c r="L4007">
        <v>1</v>
      </c>
      <c r="M4007">
        <v>126160</v>
      </c>
      <c r="N4007">
        <v>1</v>
      </c>
      <c r="O4007" t="str">
        <f t="shared" si="374"/>
        <v>46-60</v>
      </c>
      <c r="P4007" t="str">
        <f t="shared" si="375"/>
        <v>Low</v>
      </c>
      <c r="Q4007" t="str">
        <f t="shared" si="376"/>
        <v>New</v>
      </c>
      <c r="R4007" t="str">
        <f t="shared" si="377"/>
        <v>Zero Balance</v>
      </c>
      <c r="S4007" t="str">
        <f t="shared" si="378"/>
        <v>Normal</v>
      </c>
      <c r="T4007">
        <v>1</v>
      </c>
      <c r="U4007">
        <f t="shared" si="379"/>
        <v>0</v>
      </c>
    </row>
    <row r="4008" spans="1:21" x14ac:dyDescent="0.25">
      <c r="A4008">
        <v>2025</v>
      </c>
      <c r="B4008">
        <v>15656454</v>
      </c>
      <c r="C4008" t="s">
        <v>1328</v>
      </c>
      <c r="D4008">
        <v>654</v>
      </c>
      <c r="E4008" t="s">
        <v>15</v>
      </c>
      <c r="F4008" t="s">
        <v>23</v>
      </c>
      <c r="G4008">
        <v>37</v>
      </c>
      <c r="H4008">
        <v>6</v>
      </c>
      <c r="I4008">
        <v>83569</v>
      </c>
      <c r="J4008">
        <v>1</v>
      </c>
      <c r="K4008">
        <v>1</v>
      </c>
      <c r="L4008">
        <v>0</v>
      </c>
      <c r="M4008">
        <v>47047</v>
      </c>
      <c r="N4008">
        <v>0</v>
      </c>
      <c r="O4008" t="str">
        <f t="shared" si="374"/>
        <v>30-45</v>
      </c>
      <c r="P4008" t="str">
        <f t="shared" si="375"/>
        <v>Medium</v>
      </c>
      <c r="Q4008" t="str">
        <f t="shared" si="376"/>
        <v>Mid-Term</v>
      </c>
      <c r="R4008" t="str">
        <f t="shared" si="377"/>
        <v>Low Balance</v>
      </c>
      <c r="S4008" t="str">
        <f t="shared" si="378"/>
        <v>Normal</v>
      </c>
      <c r="T4008">
        <v>1</v>
      </c>
      <c r="U4008">
        <f t="shared" si="379"/>
        <v>0</v>
      </c>
    </row>
    <row r="4009" spans="1:21" x14ac:dyDescent="0.25">
      <c r="A4009">
        <v>2025</v>
      </c>
      <c r="B4009">
        <v>15645496</v>
      </c>
      <c r="C4009" t="s">
        <v>1811</v>
      </c>
      <c r="D4009">
        <v>648</v>
      </c>
      <c r="E4009" t="s">
        <v>15</v>
      </c>
      <c r="F4009" t="s">
        <v>16</v>
      </c>
      <c r="G4009">
        <v>43</v>
      </c>
      <c r="H4009">
        <v>7</v>
      </c>
      <c r="I4009">
        <v>139972</v>
      </c>
      <c r="J4009">
        <v>1</v>
      </c>
      <c r="K4009">
        <v>1</v>
      </c>
      <c r="L4009">
        <v>0</v>
      </c>
      <c r="M4009">
        <v>143669</v>
      </c>
      <c r="N4009">
        <v>0</v>
      </c>
      <c r="O4009" t="str">
        <f t="shared" si="374"/>
        <v>30-45</v>
      </c>
      <c r="P4009" t="str">
        <f t="shared" si="375"/>
        <v>Medium</v>
      </c>
      <c r="Q4009" t="str">
        <f t="shared" si="376"/>
        <v>Mid-Term</v>
      </c>
      <c r="R4009" t="str">
        <f t="shared" si="377"/>
        <v>High Balance</v>
      </c>
      <c r="S4009" t="str">
        <f t="shared" si="378"/>
        <v>High Value</v>
      </c>
      <c r="T4009">
        <v>1</v>
      </c>
      <c r="U4009">
        <f t="shared" si="379"/>
        <v>0</v>
      </c>
    </row>
    <row r="4010" spans="1:21" x14ac:dyDescent="0.25">
      <c r="A4010">
        <v>2025</v>
      </c>
      <c r="B4010">
        <v>15612505</v>
      </c>
      <c r="C4010" t="s">
        <v>1812</v>
      </c>
      <c r="D4010">
        <v>835</v>
      </c>
      <c r="E4010" t="s">
        <v>18</v>
      </c>
      <c r="F4010" t="s">
        <v>23</v>
      </c>
      <c r="G4010">
        <v>45</v>
      </c>
      <c r="H4010">
        <v>3</v>
      </c>
      <c r="I4010">
        <v>100212</v>
      </c>
      <c r="J4010">
        <v>1</v>
      </c>
      <c r="K4010">
        <v>1</v>
      </c>
      <c r="L4010">
        <v>0</v>
      </c>
      <c r="M4010">
        <v>152578</v>
      </c>
      <c r="N4010">
        <v>0</v>
      </c>
      <c r="O4010" t="str">
        <f t="shared" si="374"/>
        <v>30-45</v>
      </c>
      <c r="P4010" t="str">
        <f t="shared" si="375"/>
        <v>High</v>
      </c>
      <c r="Q4010" t="str">
        <f t="shared" si="376"/>
        <v>New</v>
      </c>
      <c r="R4010" t="str">
        <f t="shared" si="377"/>
        <v>High Balance</v>
      </c>
      <c r="S4010" t="str">
        <f t="shared" si="378"/>
        <v>High Value</v>
      </c>
      <c r="T4010">
        <v>1</v>
      </c>
      <c r="U4010">
        <f t="shared" si="379"/>
        <v>0</v>
      </c>
    </row>
    <row r="4011" spans="1:21" x14ac:dyDescent="0.25">
      <c r="A4011">
        <v>2025</v>
      </c>
      <c r="B4011">
        <v>15708513</v>
      </c>
      <c r="C4011" t="s">
        <v>873</v>
      </c>
      <c r="D4011">
        <v>446</v>
      </c>
      <c r="E4011" t="s">
        <v>15</v>
      </c>
      <c r="F4011" t="s">
        <v>16</v>
      </c>
      <c r="G4011">
        <v>39</v>
      </c>
      <c r="H4011">
        <v>1</v>
      </c>
      <c r="I4011">
        <v>90217</v>
      </c>
      <c r="J4011">
        <v>1</v>
      </c>
      <c r="K4011">
        <v>1</v>
      </c>
      <c r="L4011">
        <v>0</v>
      </c>
      <c r="M4011">
        <v>191350</v>
      </c>
      <c r="N4011">
        <v>0</v>
      </c>
      <c r="O4011" t="str">
        <f t="shared" si="374"/>
        <v>30-45</v>
      </c>
      <c r="P4011" t="str">
        <f t="shared" si="375"/>
        <v>Low</v>
      </c>
      <c r="Q4011" t="str">
        <f t="shared" si="376"/>
        <v>New</v>
      </c>
      <c r="R4011" t="str">
        <f t="shared" si="377"/>
        <v>Low Balance</v>
      </c>
      <c r="S4011" t="str">
        <f t="shared" si="378"/>
        <v>Normal</v>
      </c>
      <c r="T4011">
        <v>1</v>
      </c>
      <c r="U4011">
        <f t="shared" si="379"/>
        <v>0</v>
      </c>
    </row>
    <row r="4012" spans="1:21" x14ac:dyDescent="0.25">
      <c r="A4012">
        <v>2025</v>
      </c>
      <c r="B4012">
        <v>15685654</v>
      </c>
      <c r="C4012" t="s">
        <v>1550</v>
      </c>
      <c r="D4012">
        <v>514</v>
      </c>
      <c r="E4012" t="s">
        <v>18</v>
      </c>
      <c r="F4012" t="s">
        <v>23</v>
      </c>
      <c r="G4012">
        <v>66</v>
      </c>
      <c r="H4012">
        <v>9</v>
      </c>
      <c r="I4012">
        <v>0</v>
      </c>
      <c r="J4012">
        <v>2</v>
      </c>
      <c r="K4012">
        <v>1</v>
      </c>
      <c r="L4012">
        <v>1</v>
      </c>
      <c r="M4012">
        <v>14234</v>
      </c>
      <c r="N4012">
        <v>0</v>
      </c>
      <c r="O4012" t="str">
        <f t="shared" si="374"/>
        <v>60+</v>
      </c>
      <c r="P4012" t="str">
        <f t="shared" si="375"/>
        <v>Low</v>
      </c>
      <c r="Q4012" t="str">
        <f t="shared" si="376"/>
        <v>Long-Term</v>
      </c>
      <c r="R4012" t="str">
        <f t="shared" si="377"/>
        <v>Zero Balance</v>
      </c>
      <c r="S4012" t="str">
        <f t="shared" si="378"/>
        <v>Normal</v>
      </c>
      <c r="T4012">
        <v>1</v>
      </c>
      <c r="U4012">
        <f t="shared" si="379"/>
        <v>0</v>
      </c>
    </row>
    <row r="4013" spans="1:21" x14ac:dyDescent="0.25">
      <c r="A4013">
        <v>2025</v>
      </c>
      <c r="B4013">
        <v>15732307</v>
      </c>
      <c r="C4013" t="s">
        <v>1652</v>
      </c>
      <c r="D4013">
        <v>694</v>
      </c>
      <c r="E4013" t="s">
        <v>26</v>
      </c>
      <c r="F4013" t="s">
        <v>23</v>
      </c>
      <c r="G4013">
        <v>33</v>
      </c>
      <c r="H4013">
        <v>4</v>
      </c>
      <c r="I4013">
        <v>124067</v>
      </c>
      <c r="J4013">
        <v>1</v>
      </c>
      <c r="K4013">
        <v>1</v>
      </c>
      <c r="L4013">
        <v>1</v>
      </c>
      <c r="M4013">
        <v>77907</v>
      </c>
      <c r="N4013">
        <v>0</v>
      </c>
      <c r="O4013" t="str">
        <f t="shared" si="374"/>
        <v>30-45</v>
      </c>
      <c r="P4013" t="str">
        <f t="shared" si="375"/>
        <v>Medium</v>
      </c>
      <c r="Q4013" t="str">
        <f t="shared" si="376"/>
        <v>Mid-Term</v>
      </c>
      <c r="R4013" t="str">
        <f t="shared" si="377"/>
        <v>High Balance</v>
      </c>
      <c r="S4013" t="str">
        <f t="shared" si="378"/>
        <v>High Value</v>
      </c>
      <c r="T4013">
        <v>1</v>
      </c>
      <c r="U4013">
        <f t="shared" si="379"/>
        <v>0</v>
      </c>
    </row>
    <row r="4014" spans="1:21" x14ac:dyDescent="0.25">
      <c r="A4014">
        <v>2025</v>
      </c>
      <c r="B4014">
        <v>15726814</v>
      </c>
      <c r="C4014" t="s">
        <v>459</v>
      </c>
      <c r="D4014">
        <v>554</v>
      </c>
      <c r="E4014" t="s">
        <v>18</v>
      </c>
      <c r="F4014" t="s">
        <v>23</v>
      </c>
      <c r="G4014">
        <v>46</v>
      </c>
      <c r="H4014">
        <v>4</v>
      </c>
      <c r="I4014">
        <v>0</v>
      </c>
      <c r="J4014">
        <v>2</v>
      </c>
      <c r="K4014">
        <v>0</v>
      </c>
      <c r="L4014">
        <v>1</v>
      </c>
      <c r="M4014">
        <v>57321</v>
      </c>
      <c r="N4014">
        <v>0</v>
      </c>
      <c r="O4014" t="str">
        <f t="shared" si="374"/>
        <v>46-60</v>
      </c>
      <c r="P4014" t="str">
        <f t="shared" si="375"/>
        <v>Low</v>
      </c>
      <c r="Q4014" t="str">
        <f t="shared" si="376"/>
        <v>Mid-Term</v>
      </c>
      <c r="R4014" t="str">
        <f t="shared" si="377"/>
        <v>Zero Balance</v>
      </c>
      <c r="S4014" t="str">
        <f t="shared" si="378"/>
        <v>Normal</v>
      </c>
      <c r="T4014">
        <v>1</v>
      </c>
      <c r="U4014">
        <f t="shared" si="379"/>
        <v>0</v>
      </c>
    </row>
    <row r="4015" spans="1:21" x14ac:dyDescent="0.25">
      <c r="A4015">
        <v>2025</v>
      </c>
      <c r="B4015">
        <v>15653776</v>
      </c>
      <c r="C4015" t="s">
        <v>1813</v>
      </c>
      <c r="D4015">
        <v>720</v>
      </c>
      <c r="E4015" t="s">
        <v>26</v>
      </c>
      <c r="F4015" t="s">
        <v>16</v>
      </c>
      <c r="G4015">
        <v>57</v>
      </c>
      <c r="H4015">
        <v>1</v>
      </c>
      <c r="I4015">
        <v>162082</v>
      </c>
      <c r="J4015">
        <v>4</v>
      </c>
      <c r="K4015">
        <v>0</v>
      </c>
      <c r="L4015">
        <v>0</v>
      </c>
      <c r="M4015">
        <v>27146</v>
      </c>
      <c r="N4015">
        <v>1</v>
      </c>
      <c r="O4015" t="str">
        <f t="shared" si="374"/>
        <v>46-60</v>
      </c>
      <c r="P4015" t="str">
        <f t="shared" si="375"/>
        <v>Medium</v>
      </c>
      <c r="Q4015" t="str">
        <f t="shared" si="376"/>
        <v>New</v>
      </c>
      <c r="R4015" t="str">
        <f t="shared" si="377"/>
        <v>High Balance</v>
      </c>
      <c r="S4015" t="str">
        <f t="shared" si="378"/>
        <v>High Value</v>
      </c>
      <c r="T4015">
        <v>1</v>
      </c>
      <c r="U4015">
        <f t="shared" si="379"/>
        <v>162082</v>
      </c>
    </row>
    <row r="4016" spans="1:21" x14ac:dyDescent="0.25">
      <c r="A4016">
        <v>2025</v>
      </c>
      <c r="B4016">
        <v>15597914</v>
      </c>
      <c r="C4016" t="s">
        <v>1814</v>
      </c>
      <c r="D4016">
        <v>641</v>
      </c>
      <c r="E4016" t="s">
        <v>26</v>
      </c>
      <c r="F4016" t="s">
        <v>16</v>
      </c>
      <c r="G4016">
        <v>51</v>
      </c>
      <c r="H4016">
        <v>2</v>
      </c>
      <c r="I4016">
        <v>117307</v>
      </c>
      <c r="J4016">
        <v>4</v>
      </c>
      <c r="K4016">
        <v>1</v>
      </c>
      <c r="L4016">
        <v>1</v>
      </c>
      <c r="M4016">
        <v>26913</v>
      </c>
      <c r="N4016">
        <v>1</v>
      </c>
      <c r="O4016" t="str">
        <f t="shared" si="374"/>
        <v>46-60</v>
      </c>
      <c r="P4016" t="str">
        <f t="shared" si="375"/>
        <v>Medium</v>
      </c>
      <c r="Q4016" t="str">
        <f t="shared" si="376"/>
        <v>New</v>
      </c>
      <c r="R4016" t="str">
        <f t="shared" si="377"/>
        <v>High Balance</v>
      </c>
      <c r="S4016" t="str">
        <f t="shared" si="378"/>
        <v>High Value</v>
      </c>
      <c r="T4016">
        <v>1</v>
      </c>
      <c r="U4016">
        <f t="shared" si="379"/>
        <v>117307</v>
      </c>
    </row>
    <row r="4017" spans="1:21" x14ac:dyDescent="0.25">
      <c r="A4017">
        <v>2025</v>
      </c>
      <c r="B4017">
        <v>15631603</v>
      </c>
      <c r="C4017" t="s">
        <v>1815</v>
      </c>
      <c r="D4017">
        <v>813</v>
      </c>
      <c r="E4017" t="s">
        <v>15</v>
      </c>
      <c r="F4017" t="s">
        <v>23</v>
      </c>
      <c r="G4017">
        <v>32</v>
      </c>
      <c r="H4017">
        <v>1</v>
      </c>
      <c r="I4017">
        <v>122890</v>
      </c>
      <c r="J4017">
        <v>1</v>
      </c>
      <c r="K4017">
        <v>1</v>
      </c>
      <c r="L4017">
        <v>1</v>
      </c>
      <c r="M4017">
        <v>26476</v>
      </c>
      <c r="N4017">
        <v>0</v>
      </c>
      <c r="O4017" t="str">
        <f t="shared" si="374"/>
        <v>30-45</v>
      </c>
      <c r="P4017" t="str">
        <f t="shared" si="375"/>
        <v>High</v>
      </c>
      <c r="Q4017" t="str">
        <f t="shared" si="376"/>
        <v>New</v>
      </c>
      <c r="R4017" t="str">
        <f t="shared" si="377"/>
        <v>High Balance</v>
      </c>
      <c r="S4017" t="str">
        <f t="shared" si="378"/>
        <v>High Value</v>
      </c>
      <c r="T4017">
        <v>1</v>
      </c>
      <c r="U4017">
        <f t="shared" si="379"/>
        <v>0</v>
      </c>
    </row>
    <row r="4018" spans="1:21" x14ac:dyDescent="0.25">
      <c r="A4018">
        <v>2025</v>
      </c>
      <c r="B4018">
        <v>15789753</v>
      </c>
      <c r="C4018" t="s">
        <v>219</v>
      </c>
      <c r="D4018">
        <v>480</v>
      </c>
      <c r="E4018" t="s">
        <v>15</v>
      </c>
      <c r="F4018" t="s">
        <v>23</v>
      </c>
      <c r="G4018">
        <v>40</v>
      </c>
      <c r="H4018">
        <v>6</v>
      </c>
      <c r="I4018">
        <v>148791</v>
      </c>
      <c r="J4018">
        <v>1</v>
      </c>
      <c r="K4018">
        <v>0</v>
      </c>
      <c r="L4018">
        <v>1</v>
      </c>
      <c r="M4018">
        <v>79330</v>
      </c>
      <c r="N4018">
        <v>0</v>
      </c>
      <c r="O4018" t="str">
        <f t="shared" si="374"/>
        <v>30-45</v>
      </c>
      <c r="P4018" t="str">
        <f t="shared" si="375"/>
        <v>Low</v>
      </c>
      <c r="Q4018" t="str">
        <f t="shared" si="376"/>
        <v>Mid-Term</v>
      </c>
      <c r="R4018" t="str">
        <f t="shared" si="377"/>
        <v>High Balance</v>
      </c>
      <c r="S4018" t="str">
        <f t="shared" si="378"/>
        <v>High Value</v>
      </c>
      <c r="T4018">
        <v>1</v>
      </c>
      <c r="U4018">
        <f t="shared" si="379"/>
        <v>0</v>
      </c>
    </row>
    <row r="4019" spans="1:21" x14ac:dyDescent="0.25">
      <c r="A4019">
        <v>2025</v>
      </c>
      <c r="B4019">
        <v>15678034</v>
      </c>
      <c r="C4019" t="s">
        <v>1816</v>
      </c>
      <c r="D4019">
        <v>811</v>
      </c>
      <c r="E4019" t="s">
        <v>15</v>
      </c>
      <c r="F4019" t="s">
        <v>23</v>
      </c>
      <c r="G4019">
        <v>46</v>
      </c>
      <c r="H4019">
        <v>9</v>
      </c>
      <c r="I4019">
        <v>180226</v>
      </c>
      <c r="J4019">
        <v>1</v>
      </c>
      <c r="K4019">
        <v>1</v>
      </c>
      <c r="L4019">
        <v>0</v>
      </c>
      <c r="M4019">
        <v>13465</v>
      </c>
      <c r="N4019">
        <v>1</v>
      </c>
      <c r="O4019" t="str">
        <f t="shared" si="374"/>
        <v>46-60</v>
      </c>
      <c r="P4019" t="str">
        <f t="shared" si="375"/>
        <v>High</v>
      </c>
      <c r="Q4019" t="str">
        <f t="shared" si="376"/>
        <v>Long-Term</v>
      </c>
      <c r="R4019" t="str">
        <f t="shared" si="377"/>
        <v>High Balance</v>
      </c>
      <c r="S4019" t="str">
        <f t="shared" si="378"/>
        <v>High Value</v>
      </c>
      <c r="T4019">
        <v>1</v>
      </c>
      <c r="U4019">
        <f t="shared" si="379"/>
        <v>180226</v>
      </c>
    </row>
    <row r="4020" spans="1:21" x14ac:dyDescent="0.25">
      <c r="A4020">
        <v>2025</v>
      </c>
      <c r="B4020">
        <v>15690209</v>
      </c>
      <c r="C4020" t="s">
        <v>59</v>
      </c>
      <c r="D4020">
        <v>715</v>
      </c>
      <c r="E4020" t="s">
        <v>26</v>
      </c>
      <c r="F4020" t="s">
        <v>16</v>
      </c>
      <c r="G4020">
        <v>32</v>
      </c>
      <c r="H4020">
        <v>3</v>
      </c>
      <c r="I4020">
        <v>104857</v>
      </c>
      <c r="J4020">
        <v>2</v>
      </c>
      <c r="K4020">
        <v>1</v>
      </c>
      <c r="L4020">
        <v>0</v>
      </c>
      <c r="M4020">
        <v>114150</v>
      </c>
      <c r="N4020">
        <v>0</v>
      </c>
      <c r="O4020" t="str">
        <f t="shared" si="374"/>
        <v>30-45</v>
      </c>
      <c r="P4020" t="str">
        <f t="shared" si="375"/>
        <v>Medium</v>
      </c>
      <c r="Q4020" t="str">
        <f t="shared" si="376"/>
        <v>New</v>
      </c>
      <c r="R4020" t="str">
        <f t="shared" si="377"/>
        <v>High Balance</v>
      </c>
      <c r="S4020" t="str">
        <f t="shared" si="378"/>
        <v>High Value</v>
      </c>
      <c r="T4020">
        <v>1</v>
      </c>
      <c r="U4020">
        <f t="shared" si="379"/>
        <v>0</v>
      </c>
    </row>
    <row r="4021" spans="1:21" x14ac:dyDescent="0.25">
      <c r="A4021">
        <v>2025</v>
      </c>
      <c r="B4021">
        <v>15592091</v>
      </c>
      <c r="C4021" t="s">
        <v>1817</v>
      </c>
      <c r="D4021">
        <v>620</v>
      </c>
      <c r="E4021" t="s">
        <v>18</v>
      </c>
      <c r="F4021" t="s">
        <v>23</v>
      </c>
      <c r="G4021">
        <v>31</v>
      </c>
      <c r="H4021">
        <v>2</v>
      </c>
      <c r="I4021">
        <v>166834</v>
      </c>
      <c r="J4021">
        <v>2</v>
      </c>
      <c r="K4021">
        <v>1</v>
      </c>
      <c r="L4021">
        <v>1</v>
      </c>
      <c r="M4021">
        <v>135172</v>
      </c>
      <c r="N4021">
        <v>0</v>
      </c>
      <c r="O4021" t="str">
        <f t="shared" si="374"/>
        <v>30-45</v>
      </c>
      <c r="P4021" t="str">
        <f t="shared" si="375"/>
        <v>Medium</v>
      </c>
      <c r="Q4021" t="str">
        <f t="shared" si="376"/>
        <v>New</v>
      </c>
      <c r="R4021" t="str">
        <f t="shared" si="377"/>
        <v>High Balance</v>
      </c>
      <c r="S4021" t="str">
        <f t="shared" si="378"/>
        <v>High Value</v>
      </c>
      <c r="T4021">
        <v>1</v>
      </c>
      <c r="U4021">
        <f t="shared" si="379"/>
        <v>0</v>
      </c>
    </row>
    <row r="4022" spans="1:21" x14ac:dyDescent="0.25">
      <c r="A4022">
        <v>2025</v>
      </c>
      <c r="B4022">
        <v>15647453</v>
      </c>
      <c r="C4022" t="s">
        <v>258</v>
      </c>
      <c r="D4022">
        <v>721</v>
      </c>
      <c r="E4022" t="s">
        <v>15</v>
      </c>
      <c r="F4022" t="s">
        <v>23</v>
      </c>
      <c r="G4022">
        <v>42</v>
      </c>
      <c r="H4022">
        <v>4</v>
      </c>
      <c r="I4022">
        <v>102937</v>
      </c>
      <c r="J4022">
        <v>1</v>
      </c>
      <c r="K4022">
        <v>0</v>
      </c>
      <c r="L4022">
        <v>0</v>
      </c>
      <c r="M4022">
        <v>1188</v>
      </c>
      <c r="N4022">
        <v>0</v>
      </c>
      <c r="O4022" t="str">
        <f t="shared" si="374"/>
        <v>30-45</v>
      </c>
      <c r="P4022" t="str">
        <f t="shared" si="375"/>
        <v>Medium</v>
      </c>
      <c r="Q4022" t="str">
        <f t="shared" si="376"/>
        <v>Mid-Term</v>
      </c>
      <c r="R4022" t="str">
        <f t="shared" si="377"/>
        <v>High Balance</v>
      </c>
      <c r="S4022" t="str">
        <f t="shared" si="378"/>
        <v>High Value</v>
      </c>
      <c r="T4022">
        <v>1</v>
      </c>
      <c r="U4022">
        <f t="shared" si="379"/>
        <v>0</v>
      </c>
    </row>
    <row r="4023" spans="1:21" x14ac:dyDescent="0.25">
      <c r="A4023">
        <v>2025</v>
      </c>
      <c r="B4023">
        <v>15697100</v>
      </c>
      <c r="C4023" t="s">
        <v>699</v>
      </c>
      <c r="D4023">
        <v>772</v>
      </c>
      <c r="E4023" t="s">
        <v>26</v>
      </c>
      <c r="F4023" t="s">
        <v>16</v>
      </c>
      <c r="G4023">
        <v>48</v>
      </c>
      <c r="H4023">
        <v>6</v>
      </c>
      <c r="I4023">
        <v>108737</v>
      </c>
      <c r="J4023">
        <v>1</v>
      </c>
      <c r="K4023">
        <v>1</v>
      </c>
      <c r="L4023">
        <v>0</v>
      </c>
      <c r="M4023">
        <v>184565</v>
      </c>
      <c r="N4023">
        <v>1</v>
      </c>
      <c r="O4023" t="str">
        <f t="shared" si="374"/>
        <v>46-60</v>
      </c>
      <c r="P4023" t="str">
        <f t="shared" si="375"/>
        <v>High</v>
      </c>
      <c r="Q4023" t="str">
        <f t="shared" si="376"/>
        <v>Mid-Term</v>
      </c>
      <c r="R4023" t="str">
        <f t="shared" si="377"/>
        <v>High Balance</v>
      </c>
      <c r="S4023" t="str">
        <f t="shared" si="378"/>
        <v>High Value</v>
      </c>
      <c r="T4023">
        <v>1</v>
      </c>
      <c r="U4023">
        <f t="shared" si="379"/>
        <v>108737</v>
      </c>
    </row>
    <row r="4024" spans="1:21" x14ac:dyDescent="0.25">
      <c r="A4024">
        <v>2025</v>
      </c>
      <c r="B4024">
        <v>15811290</v>
      </c>
      <c r="C4024" t="s">
        <v>1586</v>
      </c>
      <c r="D4024">
        <v>680</v>
      </c>
      <c r="E4024" t="s">
        <v>26</v>
      </c>
      <c r="F4024" t="s">
        <v>23</v>
      </c>
      <c r="G4024">
        <v>44</v>
      </c>
      <c r="H4024">
        <v>0</v>
      </c>
      <c r="I4024">
        <v>129975</v>
      </c>
      <c r="J4024">
        <v>2</v>
      </c>
      <c r="K4024">
        <v>1</v>
      </c>
      <c r="L4024">
        <v>1</v>
      </c>
      <c r="M4024">
        <v>33391</v>
      </c>
      <c r="N4024">
        <v>0</v>
      </c>
      <c r="O4024" t="str">
        <f t="shared" si="374"/>
        <v>30-45</v>
      </c>
      <c r="P4024" t="str">
        <f t="shared" si="375"/>
        <v>Medium</v>
      </c>
      <c r="Q4024" t="str">
        <f t="shared" si="376"/>
        <v>New</v>
      </c>
      <c r="R4024" t="str">
        <f t="shared" si="377"/>
        <v>High Balance</v>
      </c>
      <c r="S4024" t="str">
        <f t="shared" si="378"/>
        <v>High Value</v>
      </c>
      <c r="T4024">
        <v>1</v>
      </c>
      <c r="U4024">
        <f t="shared" si="379"/>
        <v>0</v>
      </c>
    </row>
    <row r="4025" spans="1:21" x14ac:dyDescent="0.25">
      <c r="A4025">
        <v>2025</v>
      </c>
      <c r="B4025">
        <v>15629187</v>
      </c>
      <c r="C4025" t="s">
        <v>1818</v>
      </c>
      <c r="D4025">
        <v>535</v>
      </c>
      <c r="E4025" t="s">
        <v>15</v>
      </c>
      <c r="F4025" t="s">
        <v>23</v>
      </c>
      <c r="G4025">
        <v>38</v>
      </c>
      <c r="H4025">
        <v>8</v>
      </c>
      <c r="I4025">
        <v>85982</v>
      </c>
      <c r="J4025">
        <v>1</v>
      </c>
      <c r="K4025">
        <v>1</v>
      </c>
      <c r="L4025">
        <v>0</v>
      </c>
      <c r="M4025">
        <v>9238</v>
      </c>
      <c r="N4025">
        <v>0</v>
      </c>
      <c r="O4025" t="str">
        <f t="shared" si="374"/>
        <v>30-45</v>
      </c>
      <c r="P4025" t="str">
        <f t="shared" si="375"/>
        <v>Low</v>
      </c>
      <c r="Q4025" t="str">
        <f t="shared" si="376"/>
        <v>Long-Term</v>
      </c>
      <c r="R4025" t="str">
        <f t="shared" si="377"/>
        <v>Low Balance</v>
      </c>
      <c r="S4025" t="str">
        <f t="shared" si="378"/>
        <v>Normal</v>
      </c>
      <c r="T4025">
        <v>1</v>
      </c>
      <c r="U4025">
        <f t="shared" si="379"/>
        <v>0</v>
      </c>
    </row>
    <row r="4026" spans="1:21" x14ac:dyDescent="0.25">
      <c r="A4026">
        <v>2025</v>
      </c>
      <c r="B4026">
        <v>15758073</v>
      </c>
      <c r="C4026" t="s">
        <v>40</v>
      </c>
      <c r="D4026">
        <v>655</v>
      </c>
      <c r="E4026" t="s">
        <v>15</v>
      </c>
      <c r="F4026" t="s">
        <v>16</v>
      </c>
      <c r="G4026">
        <v>20</v>
      </c>
      <c r="H4026">
        <v>7</v>
      </c>
      <c r="I4026">
        <v>134398</v>
      </c>
      <c r="J4026">
        <v>1</v>
      </c>
      <c r="K4026">
        <v>0</v>
      </c>
      <c r="L4026">
        <v>0</v>
      </c>
      <c r="M4026">
        <v>28030</v>
      </c>
      <c r="N4026">
        <v>0</v>
      </c>
      <c r="O4026" t="str">
        <f t="shared" si="374"/>
        <v>&lt;30</v>
      </c>
      <c r="P4026" t="str">
        <f t="shared" si="375"/>
        <v>Medium</v>
      </c>
      <c r="Q4026" t="str">
        <f t="shared" si="376"/>
        <v>Mid-Term</v>
      </c>
      <c r="R4026" t="str">
        <f t="shared" si="377"/>
        <v>High Balance</v>
      </c>
      <c r="S4026" t="str">
        <f t="shared" si="378"/>
        <v>High Value</v>
      </c>
      <c r="T4026">
        <v>1</v>
      </c>
      <c r="U4026">
        <f t="shared" si="379"/>
        <v>0</v>
      </c>
    </row>
    <row r="4027" spans="1:21" x14ac:dyDescent="0.25">
      <c r="A4027">
        <v>2025</v>
      </c>
      <c r="B4027">
        <v>15640769</v>
      </c>
      <c r="C4027" t="s">
        <v>1819</v>
      </c>
      <c r="D4027">
        <v>660</v>
      </c>
      <c r="E4027" t="s">
        <v>15</v>
      </c>
      <c r="F4027" t="s">
        <v>23</v>
      </c>
      <c r="G4027">
        <v>63</v>
      </c>
      <c r="H4027">
        <v>8</v>
      </c>
      <c r="I4027">
        <v>137842</v>
      </c>
      <c r="J4027">
        <v>1</v>
      </c>
      <c r="K4027">
        <v>1</v>
      </c>
      <c r="L4027">
        <v>1</v>
      </c>
      <c r="M4027">
        <v>42790</v>
      </c>
      <c r="N4027">
        <v>0</v>
      </c>
      <c r="O4027" t="str">
        <f t="shared" si="374"/>
        <v>60+</v>
      </c>
      <c r="P4027" t="str">
        <f t="shared" si="375"/>
        <v>Medium</v>
      </c>
      <c r="Q4027" t="str">
        <f t="shared" si="376"/>
        <v>Long-Term</v>
      </c>
      <c r="R4027" t="str">
        <f t="shared" si="377"/>
        <v>High Balance</v>
      </c>
      <c r="S4027" t="str">
        <f t="shared" si="378"/>
        <v>High Value</v>
      </c>
      <c r="T4027">
        <v>1</v>
      </c>
      <c r="U4027">
        <f t="shared" si="379"/>
        <v>0</v>
      </c>
    </row>
    <row r="4028" spans="1:21" x14ac:dyDescent="0.25">
      <c r="A4028">
        <v>2025</v>
      </c>
      <c r="B4028">
        <v>15606641</v>
      </c>
      <c r="C4028" t="s">
        <v>1820</v>
      </c>
      <c r="D4028">
        <v>762</v>
      </c>
      <c r="E4028" t="s">
        <v>26</v>
      </c>
      <c r="F4028" t="s">
        <v>23</v>
      </c>
      <c r="G4028">
        <v>56</v>
      </c>
      <c r="H4028">
        <v>10</v>
      </c>
      <c r="I4028">
        <v>100261</v>
      </c>
      <c r="J4028">
        <v>3</v>
      </c>
      <c r="K4028">
        <v>1</v>
      </c>
      <c r="L4028">
        <v>1</v>
      </c>
      <c r="M4028">
        <v>77142</v>
      </c>
      <c r="N4028">
        <v>1</v>
      </c>
      <c r="O4028" t="str">
        <f t="shared" si="374"/>
        <v>46-60</v>
      </c>
      <c r="P4028" t="str">
        <f t="shared" si="375"/>
        <v>High</v>
      </c>
      <c r="Q4028" t="str">
        <f t="shared" si="376"/>
        <v>Long-Term</v>
      </c>
      <c r="R4028" t="str">
        <f t="shared" si="377"/>
        <v>High Balance</v>
      </c>
      <c r="S4028" t="str">
        <f t="shared" si="378"/>
        <v>High Value</v>
      </c>
      <c r="T4028">
        <v>1</v>
      </c>
      <c r="U4028">
        <f t="shared" si="379"/>
        <v>100261</v>
      </c>
    </row>
    <row r="4029" spans="1:21" x14ac:dyDescent="0.25">
      <c r="A4029">
        <v>2025</v>
      </c>
      <c r="B4029">
        <v>15718280</v>
      </c>
      <c r="C4029" t="s">
        <v>1821</v>
      </c>
      <c r="D4029">
        <v>662</v>
      </c>
      <c r="E4029" t="s">
        <v>26</v>
      </c>
      <c r="F4029" t="s">
        <v>23</v>
      </c>
      <c r="G4029">
        <v>39</v>
      </c>
      <c r="H4029">
        <v>5</v>
      </c>
      <c r="I4029">
        <v>139822</v>
      </c>
      <c r="J4029">
        <v>2</v>
      </c>
      <c r="K4029">
        <v>1</v>
      </c>
      <c r="L4029">
        <v>1</v>
      </c>
      <c r="M4029">
        <v>146220</v>
      </c>
      <c r="N4029">
        <v>0</v>
      </c>
      <c r="O4029" t="str">
        <f t="shared" si="374"/>
        <v>30-45</v>
      </c>
      <c r="P4029" t="str">
        <f t="shared" si="375"/>
        <v>Medium</v>
      </c>
      <c r="Q4029" t="str">
        <f t="shared" si="376"/>
        <v>Mid-Term</v>
      </c>
      <c r="R4029" t="str">
        <f t="shared" si="377"/>
        <v>High Balance</v>
      </c>
      <c r="S4029" t="str">
        <f t="shared" si="378"/>
        <v>High Value</v>
      </c>
      <c r="T4029">
        <v>1</v>
      </c>
      <c r="U4029">
        <f t="shared" si="379"/>
        <v>0</v>
      </c>
    </row>
    <row r="4030" spans="1:21" x14ac:dyDescent="0.25">
      <c r="A4030">
        <v>2025</v>
      </c>
      <c r="B4030">
        <v>15764335</v>
      </c>
      <c r="C4030" t="s">
        <v>1425</v>
      </c>
      <c r="D4030">
        <v>463</v>
      </c>
      <c r="E4030" t="s">
        <v>26</v>
      </c>
      <c r="F4030" t="s">
        <v>16</v>
      </c>
      <c r="G4030">
        <v>41</v>
      </c>
      <c r="H4030">
        <v>8</v>
      </c>
      <c r="I4030">
        <v>123152</v>
      </c>
      <c r="J4030">
        <v>2</v>
      </c>
      <c r="K4030">
        <v>1</v>
      </c>
      <c r="L4030">
        <v>0</v>
      </c>
      <c r="M4030">
        <v>70128</v>
      </c>
      <c r="N4030">
        <v>0</v>
      </c>
      <c r="O4030" t="str">
        <f t="shared" si="374"/>
        <v>30-45</v>
      </c>
      <c r="P4030" t="str">
        <f t="shared" si="375"/>
        <v>Low</v>
      </c>
      <c r="Q4030" t="str">
        <f t="shared" si="376"/>
        <v>Long-Term</v>
      </c>
      <c r="R4030" t="str">
        <f t="shared" si="377"/>
        <v>High Balance</v>
      </c>
      <c r="S4030" t="str">
        <f t="shared" si="378"/>
        <v>High Value</v>
      </c>
      <c r="T4030">
        <v>1</v>
      </c>
      <c r="U4030">
        <f t="shared" si="379"/>
        <v>0</v>
      </c>
    </row>
    <row r="4031" spans="1:21" x14ac:dyDescent="0.25">
      <c r="A4031">
        <v>2025</v>
      </c>
      <c r="B4031">
        <v>15634218</v>
      </c>
      <c r="C4031" t="s">
        <v>851</v>
      </c>
      <c r="D4031">
        <v>501</v>
      </c>
      <c r="E4031" t="s">
        <v>26</v>
      </c>
      <c r="F4031" t="s">
        <v>23</v>
      </c>
      <c r="G4031">
        <v>27</v>
      </c>
      <c r="H4031">
        <v>4</v>
      </c>
      <c r="I4031">
        <v>95332</v>
      </c>
      <c r="J4031">
        <v>2</v>
      </c>
      <c r="K4031">
        <v>1</v>
      </c>
      <c r="L4031">
        <v>0</v>
      </c>
      <c r="M4031">
        <v>132105</v>
      </c>
      <c r="N4031">
        <v>0</v>
      </c>
      <c r="O4031" t="str">
        <f t="shared" si="374"/>
        <v>&lt;30</v>
      </c>
      <c r="P4031" t="str">
        <f t="shared" si="375"/>
        <v>Low</v>
      </c>
      <c r="Q4031" t="str">
        <f t="shared" si="376"/>
        <v>Mid-Term</v>
      </c>
      <c r="R4031" t="str">
        <f t="shared" si="377"/>
        <v>Low Balance</v>
      </c>
      <c r="S4031" t="str">
        <f t="shared" si="378"/>
        <v>Normal</v>
      </c>
      <c r="T4031">
        <v>1</v>
      </c>
      <c r="U4031">
        <f t="shared" si="379"/>
        <v>0</v>
      </c>
    </row>
    <row r="4032" spans="1:21" x14ac:dyDescent="0.25">
      <c r="A4032">
        <v>2025</v>
      </c>
      <c r="B4032">
        <v>15808760</v>
      </c>
      <c r="C4032" t="s">
        <v>1822</v>
      </c>
      <c r="D4032">
        <v>603</v>
      </c>
      <c r="E4032" t="s">
        <v>18</v>
      </c>
      <c r="F4032" t="s">
        <v>16</v>
      </c>
      <c r="G4032">
        <v>42</v>
      </c>
      <c r="H4032">
        <v>6</v>
      </c>
      <c r="I4032">
        <v>0</v>
      </c>
      <c r="J4032">
        <v>1</v>
      </c>
      <c r="K4032">
        <v>1</v>
      </c>
      <c r="L4032">
        <v>1</v>
      </c>
      <c r="M4032">
        <v>90438</v>
      </c>
      <c r="N4032">
        <v>0</v>
      </c>
      <c r="O4032" t="str">
        <f t="shared" si="374"/>
        <v>30-45</v>
      </c>
      <c r="P4032" t="str">
        <f t="shared" si="375"/>
        <v>Medium</v>
      </c>
      <c r="Q4032" t="str">
        <f t="shared" si="376"/>
        <v>Mid-Term</v>
      </c>
      <c r="R4032" t="str">
        <f t="shared" si="377"/>
        <v>Zero Balance</v>
      </c>
      <c r="S4032" t="str">
        <f t="shared" si="378"/>
        <v>Normal</v>
      </c>
      <c r="T4032">
        <v>1</v>
      </c>
      <c r="U4032">
        <f t="shared" si="379"/>
        <v>0</v>
      </c>
    </row>
    <row r="4033" spans="1:21" x14ac:dyDescent="0.25">
      <c r="A4033">
        <v>2025</v>
      </c>
      <c r="B4033">
        <v>15648461</v>
      </c>
      <c r="C4033" t="s">
        <v>1412</v>
      </c>
      <c r="D4033">
        <v>688</v>
      </c>
      <c r="E4033" t="s">
        <v>18</v>
      </c>
      <c r="F4033" t="s">
        <v>23</v>
      </c>
      <c r="G4033">
        <v>37</v>
      </c>
      <c r="H4033">
        <v>7</v>
      </c>
      <c r="I4033">
        <v>138162</v>
      </c>
      <c r="J4033">
        <v>2</v>
      </c>
      <c r="K4033">
        <v>1</v>
      </c>
      <c r="L4033">
        <v>1</v>
      </c>
      <c r="M4033">
        <v>113926</v>
      </c>
      <c r="N4033">
        <v>0</v>
      </c>
      <c r="O4033" t="str">
        <f t="shared" si="374"/>
        <v>30-45</v>
      </c>
      <c r="P4033" t="str">
        <f t="shared" si="375"/>
        <v>Medium</v>
      </c>
      <c r="Q4033" t="str">
        <f t="shared" si="376"/>
        <v>Mid-Term</v>
      </c>
      <c r="R4033" t="str">
        <f t="shared" si="377"/>
        <v>High Balance</v>
      </c>
      <c r="S4033" t="str">
        <f t="shared" si="378"/>
        <v>High Value</v>
      </c>
      <c r="T4033">
        <v>1</v>
      </c>
      <c r="U4033">
        <f t="shared" si="379"/>
        <v>0</v>
      </c>
    </row>
    <row r="4034" spans="1:21" x14ac:dyDescent="0.25">
      <c r="A4034">
        <v>2025</v>
      </c>
      <c r="B4034">
        <v>15593555</v>
      </c>
      <c r="C4034" t="s">
        <v>1129</v>
      </c>
      <c r="D4034">
        <v>430</v>
      </c>
      <c r="E4034" t="s">
        <v>15</v>
      </c>
      <c r="F4034" t="s">
        <v>23</v>
      </c>
      <c r="G4034">
        <v>38</v>
      </c>
      <c r="H4034">
        <v>9</v>
      </c>
      <c r="I4034">
        <v>0</v>
      </c>
      <c r="J4034">
        <v>2</v>
      </c>
      <c r="K4034">
        <v>1</v>
      </c>
      <c r="L4034">
        <v>1</v>
      </c>
      <c r="M4034">
        <v>12051</v>
      </c>
      <c r="N4034">
        <v>0</v>
      </c>
      <c r="O4034" t="str">
        <f t="shared" ref="O4034:O4097" si="380">IF(G4034&lt;30,"&lt;30",IF(G4034&lt;=45,"30-45",IF(G4034&lt;=60,"46-60","60+")))</f>
        <v>30-45</v>
      </c>
      <c r="P4034" t="str">
        <f t="shared" ref="P4034:P4097" si="381">IF(D4034&lt;600,"Low",IF(D4034&lt;=750,"Medium","High"))</f>
        <v>Low</v>
      </c>
      <c r="Q4034" t="str">
        <f t="shared" ref="Q4034:Q4097" si="382">IF(H4034&lt;=3,"New",IF(H4034&lt;=7,"Mid-Term","Long-Term"))</f>
        <v>Long-Term</v>
      </c>
      <c r="R4034" t="str">
        <f t="shared" ref="R4034:R4097" si="383">IF(I4034=0,"Zero Balance",IF(I4034&lt;100000,"Low Balance","High Balance"))</f>
        <v>Zero Balance</v>
      </c>
      <c r="S4034" t="str">
        <f t="shared" ref="S4034:S4097" si="384">IF(I4034&gt;=100000,"High Value","Normal")</f>
        <v>Normal</v>
      </c>
      <c r="T4034">
        <v>1</v>
      </c>
      <c r="U4034">
        <f t="shared" ref="U4034:U4097" si="385">IF(N4034=1,I4034,0)</f>
        <v>0</v>
      </c>
    </row>
    <row r="4035" spans="1:21" x14ac:dyDescent="0.25">
      <c r="A4035">
        <v>2025</v>
      </c>
      <c r="B4035">
        <v>15569079</v>
      </c>
      <c r="C4035" t="s">
        <v>1823</v>
      </c>
      <c r="D4035">
        <v>632</v>
      </c>
      <c r="E4035" t="s">
        <v>26</v>
      </c>
      <c r="F4035" t="s">
        <v>23</v>
      </c>
      <c r="G4035">
        <v>48</v>
      </c>
      <c r="H4035">
        <v>6</v>
      </c>
      <c r="I4035">
        <v>126066</v>
      </c>
      <c r="J4035">
        <v>1</v>
      </c>
      <c r="K4035">
        <v>1</v>
      </c>
      <c r="L4035">
        <v>0</v>
      </c>
      <c r="M4035">
        <v>64346</v>
      </c>
      <c r="N4035">
        <v>1</v>
      </c>
      <c r="O4035" t="str">
        <f t="shared" si="380"/>
        <v>46-60</v>
      </c>
      <c r="P4035" t="str">
        <f t="shared" si="381"/>
        <v>Medium</v>
      </c>
      <c r="Q4035" t="str">
        <f t="shared" si="382"/>
        <v>Mid-Term</v>
      </c>
      <c r="R4035" t="str">
        <f t="shared" si="383"/>
        <v>High Balance</v>
      </c>
      <c r="S4035" t="str">
        <f t="shared" si="384"/>
        <v>High Value</v>
      </c>
      <c r="T4035">
        <v>1</v>
      </c>
      <c r="U4035">
        <f t="shared" si="385"/>
        <v>126066</v>
      </c>
    </row>
    <row r="4036" spans="1:21" x14ac:dyDescent="0.25">
      <c r="A4036">
        <v>2025</v>
      </c>
      <c r="B4036">
        <v>15800736</v>
      </c>
      <c r="C4036" t="s">
        <v>1824</v>
      </c>
      <c r="D4036">
        <v>601</v>
      </c>
      <c r="E4036" t="s">
        <v>18</v>
      </c>
      <c r="F4036" t="s">
        <v>16</v>
      </c>
      <c r="G4036">
        <v>42</v>
      </c>
      <c r="H4036">
        <v>4</v>
      </c>
      <c r="I4036">
        <v>96764</v>
      </c>
      <c r="J4036">
        <v>1</v>
      </c>
      <c r="K4036">
        <v>1</v>
      </c>
      <c r="L4036">
        <v>1</v>
      </c>
      <c r="M4036">
        <v>199243</v>
      </c>
      <c r="N4036">
        <v>0</v>
      </c>
      <c r="O4036" t="str">
        <f t="shared" si="380"/>
        <v>30-45</v>
      </c>
      <c r="P4036" t="str">
        <f t="shared" si="381"/>
        <v>Medium</v>
      </c>
      <c r="Q4036" t="str">
        <f t="shared" si="382"/>
        <v>Mid-Term</v>
      </c>
      <c r="R4036" t="str">
        <f t="shared" si="383"/>
        <v>Low Balance</v>
      </c>
      <c r="S4036" t="str">
        <f t="shared" si="384"/>
        <v>Normal</v>
      </c>
      <c r="T4036">
        <v>1</v>
      </c>
      <c r="U4036">
        <f t="shared" si="385"/>
        <v>0</v>
      </c>
    </row>
    <row r="4037" spans="1:21" x14ac:dyDescent="0.25">
      <c r="A4037">
        <v>2025</v>
      </c>
      <c r="B4037">
        <v>15792607</v>
      </c>
      <c r="C4037" t="s">
        <v>467</v>
      </c>
      <c r="D4037">
        <v>769</v>
      </c>
      <c r="E4037" t="s">
        <v>15</v>
      </c>
      <c r="F4037" t="s">
        <v>16</v>
      </c>
      <c r="G4037">
        <v>38</v>
      </c>
      <c r="H4037">
        <v>2</v>
      </c>
      <c r="I4037">
        <v>0</v>
      </c>
      <c r="J4037">
        <v>2</v>
      </c>
      <c r="K4037">
        <v>0</v>
      </c>
      <c r="L4037">
        <v>0</v>
      </c>
      <c r="M4037">
        <v>75579</v>
      </c>
      <c r="N4037">
        <v>0</v>
      </c>
      <c r="O4037" t="str">
        <f t="shared" si="380"/>
        <v>30-45</v>
      </c>
      <c r="P4037" t="str">
        <f t="shared" si="381"/>
        <v>High</v>
      </c>
      <c r="Q4037" t="str">
        <f t="shared" si="382"/>
        <v>New</v>
      </c>
      <c r="R4037" t="str">
        <f t="shared" si="383"/>
        <v>Zero Balance</v>
      </c>
      <c r="S4037" t="str">
        <f t="shared" si="384"/>
        <v>Normal</v>
      </c>
      <c r="T4037">
        <v>1</v>
      </c>
      <c r="U4037">
        <f t="shared" si="385"/>
        <v>0</v>
      </c>
    </row>
    <row r="4038" spans="1:21" x14ac:dyDescent="0.25">
      <c r="A4038">
        <v>2025</v>
      </c>
      <c r="B4038">
        <v>15640034</v>
      </c>
      <c r="C4038" t="s">
        <v>1825</v>
      </c>
      <c r="D4038">
        <v>551</v>
      </c>
      <c r="E4038" t="s">
        <v>15</v>
      </c>
      <c r="F4038" t="s">
        <v>23</v>
      </c>
      <c r="G4038">
        <v>42</v>
      </c>
      <c r="H4038">
        <v>2</v>
      </c>
      <c r="I4038">
        <v>139561</v>
      </c>
      <c r="J4038">
        <v>1</v>
      </c>
      <c r="K4038">
        <v>1</v>
      </c>
      <c r="L4038">
        <v>0</v>
      </c>
      <c r="M4038">
        <v>43435</v>
      </c>
      <c r="N4038">
        <v>1</v>
      </c>
      <c r="O4038" t="str">
        <f t="shared" si="380"/>
        <v>30-45</v>
      </c>
      <c r="P4038" t="str">
        <f t="shared" si="381"/>
        <v>Low</v>
      </c>
      <c r="Q4038" t="str">
        <f t="shared" si="382"/>
        <v>New</v>
      </c>
      <c r="R4038" t="str">
        <f t="shared" si="383"/>
        <v>High Balance</v>
      </c>
      <c r="S4038" t="str">
        <f t="shared" si="384"/>
        <v>High Value</v>
      </c>
      <c r="T4038">
        <v>1</v>
      </c>
      <c r="U4038">
        <f t="shared" si="385"/>
        <v>139561</v>
      </c>
    </row>
    <row r="4039" spans="1:21" x14ac:dyDescent="0.25">
      <c r="A4039">
        <v>2025</v>
      </c>
      <c r="B4039">
        <v>15807563</v>
      </c>
      <c r="C4039" t="s">
        <v>263</v>
      </c>
      <c r="D4039">
        <v>841</v>
      </c>
      <c r="E4039" t="s">
        <v>15</v>
      </c>
      <c r="F4039" t="s">
        <v>16</v>
      </c>
      <c r="G4039">
        <v>52</v>
      </c>
      <c r="H4039">
        <v>5</v>
      </c>
      <c r="I4039">
        <v>0</v>
      </c>
      <c r="J4039">
        <v>1</v>
      </c>
      <c r="K4039">
        <v>0</v>
      </c>
      <c r="L4039">
        <v>0</v>
      </c>
      <c r="M4039">
        <v>183240</v>
      </c>
      <c r="N4039">
        <v>1</v>
      </c>
      <c r="O4039" t="str">
        <f t="shared" si="380"/>
        <v>46-60</v>
      </c>
      <c r="P4039" t="str">
        <f t="shared" si="381"/>
        <v>High</v>
      </c>
      <c r="Q4039" t="str">
        <f t="shared" si="382"/>
        <v>Mid-Term</v>
      </c>
      <c r="R4039" t="str">
        <f t="shared" si="383"/>
        <v>Zero Balance</v>
      </c>
      <c r="S4039" t="str">
        <f t="shared" si="384"/>
        <v>Normal</v>
      </c>
      <c r="T4039">
        <v>1</v>
      </c>
      <c r="U4039">
        <f t="shared" si="385"/>
        <v>0</v>
      </c>
    </row>
    <row r="4040" spans="1:21" x14ac:dyDescent="0.25">
      <c r="A4040">
        <v>2025</v>
      </c>
      <c r="B4040">
        <v>15684461</v>
      </c>
      <c r="C4040" t="s">
        <v>490</v>
      </c>
      <c r="D4040">
        <v>469</v>
      </c>
      <c r="E4040" t="s">
        <v>18</v>
      </c>
      <c r="F4040" t="s">
        <v>16</v>
      </c>
      <c r="G4040">
        <v>31</v>
      </c>
      <c r="H4040">
        <v>6</v>
      </c>
      <c r="I4040">
        <v>0</v>
      </c>
      <c r="J4040">
        <v>1</v>
      </c>
      <c r="K4040">
        <v>1</v>
      </c>
      <c r="L4040">
        <v>0</v>
      </c>
      <c r="M4040">
        <v>146214</v>
      </c>
      <c r="N4040">
        <v>1</v>
      </c>
      <c r="O4040" t="str">
        <f t="shared" si="380"/>
        <v>30-45</v>
      </c>
      <c r="P4040" t="str">
        <f t="shared" si="381"/>
        <v>Low</v>
      </c>
      <c r="Q4040" t="str">
        <f t="shared" si="382"/>
        <v>Mid-Term</v>
      </c>
      <c r="R4040" t="str">
        <f t="shared" si="383"/>
        <v>Zero Balance</v>
      </c>
      <c r="S4040" t="str">
        <f t="shared" si="384"/>
        <v>Normal</v>
      </c>
      <c r="T4040">
        <v>1</v>
      </c>
      <c r="U4040">
        <f t="shared" si="385"/>
        <v>0</v>
      </c>
    </row>
    <row r="4041" spans="1:21" x14ac:dyDescent="0.25">
      <c r="A4041">
        <v>2025</v>
      </c>
      <c r="B4041">
        <v>15580134</v>
      </c>
      <c r="C4041" t="s">
        <v>199</v>
      </c>
      <c r="D4041">
        <v>479</v>
      </c>
      <c r="E4041" t="s">
        <v>18</v>
      </c>
      <c r="F4041" t="s">
        <v>23</v>
      </c>
      <c r="G4041">
        <v>27</v>
      </c>
      <c r="H4041">
        <v>2</v>
      </c>
      <c r="I4041">
        <v>172463</v>
      </c>
      <c r="J4041">
        <v>1</v>
      </c>
      <c r="K4041">
        <v>1</v>
      </c>
      <c r="L4041">
        <v>1</v>
      </c>
      <c r="M4041">
        <v>40315</v>
      </c>
      <c r="N4041">
        <v>0</v>
      </c>
      <c r="O4041" t="str">
        <f t="shared" si="380"/>
        <v>&lt;30</v>
      </c>
      <c r="P4041" t="str">
        <f t="shared" si="381"/>
        <v>Low</v>
      </c>
      <c r="Q4041" t="str">
        <f t="shared" si="382"/>
        <v>New</v>
      </c>
      <c r="R4041" t="str">
        <f t="shared" si="383"/>
        <v>High Balance</v>
      </c>
      <c r="S4041" t="str">
        <f t="shared" si="384"/>
        <v>High Value</v>
      </c>
      <c r="T4041">
        <v>1</v>
      </c>
      <c r="U4041">
        <f t="shared" si="385"/>
        <v>0</v>
      </c>
    </row>
    <row r="4042" spans="1:21" x14ac:dyDescent="0.25">
      <c r="A4042">
        <v>2025</v>
      </c>
      <c r="B4042">
        <v>15679075</v>
      </c>
      <c r="C4042" t="s">
        <v>1037</v>
      </c>
      <c r="D4042">
        <v>701</v>
      </c>
      <c r="E4042" t="s">
        <v>15</v>
      </c>
      <c r="F4042" t="s">
        <v>23</v>
      </c>
      <c r="G4042">
        <v>37</v>
      </c>
      <c r="H4042">
        <v>8</v>
      </c>
      <c r="I4042">
        <v>107799</v>
      </c>
      <c r="J4042">
        <v>1</v>
      </c>
      <c r="K4042">
        <v>1</v>
      </c>
      <c r="L4042">
        <v>0</v>
      </c>
      <c r="M4042">
        <v>16967</v>
      </c>
      <c r="N4042">
        <v>0</v>
      </c>
      <c r="O4042" t="str">
        <f t="shared" si="380"/>
        <v>30-45</v>
      </c>
      <c r="P4042" t="str">
        <f t="shared" si="381"/>
        <v>Medium</v>
      </c>
      <c r="Q4042" t="str">
        <f t="shared" si="382"/>
        <v>Long-Term</v>
      </c>
      <c r="R4042" t="str">
        <f t="shared" si="383"/>
        <v>High Balance</v>
      </c>
      <c r="S4042" t="str">
        <f t="shared" si="384"/>
        <v>High Value</v>
      </c>
      <c r="T4042">
        <v>1</v>
      </c>
      <c r="U4042">
        <f t="shared" si="385"/>
        <v>0</v>
      </c>
    </row>
    <row r="4043" spans="1:21" x14ac:dyDescent="0.25">
      <c r="A4043">
        <v>2025</v>
      </c>
      <c r="B4043">
        <v>15742504</v>
      </c>
      <c r="C4043" t="s">
        <v>1438</v>
      </c>
      <c r="D4043">
        <v>593</v>
      </c>
      <c r="E4043" t="s">
        <v>15</v>
      </c>
      <c r="F4043" t="s">
        <v>23</v>
      </c>
      <c r="G4043">
        <v>36</v>
      </c>
      <c r="H4043">
        <v>2</v>
      </c>
      <c r="I4043">
        <v>70181</v>
      </c>
      <c r="J4043">
        <v>2</v>
      </c>
      <c r="K4043">
        <v>1</v>
      </c>
      <c r="L4043">
        <v>0</v>
      </c>
      <c r="M4043">
        <v>80608</v>
      </c>
      <c r="N4043">
        <v>0</v>
      </c>
      <c r="O4043" t="str">
        <f t="shared" si="380"/>
        <v>30-45</v>
      </c>
      <c r="P4043" t="str">
        <f t="shared" si="381"/>
        <v>Low</v>
      </c>
      <c r="Q4043" t="str">
        <f t="shared" si="382"/>
        <v>New</v>
      </c>
      <c r="R4043" t="str">
        <f t="shared" si="383"/>
        <v>Low Balance</v>
      </c>
      <c r="S4043" t="str">
        <f t="shared" si="384"/>
        <v>Normal</v>
      </c>
      <c r="T4043">
        <v>1</v>
      </c>
      <c r="U4043">
        <f t="shared" si="385"/>
        <v>0</v>
      </c>
    </row>
    <row r="4044" spans="1:21" x14ac:dyDescent="0.25">
      <c r="A4044">
        <v>2025</v>
      </c>
      <c r="B4044">
        <v>15567328</v>
      </c>
      <c r="C4044" t="s">
        <v>405</v>
      </c>
      <c r="D4044">
        <v>738</v>
      </c>
      <c r="E4044" t="s">
        <v>18</v>
      </c>
      <c r="F4044" t="s">
        <v>23</v>
      </c>
      <c r="G4044">
        <v>38</v>
      </c>
      <c r="H4044">
        <v>5</v>
      </c>
      <c r="I4044">
        <v>177997</v>
      </c>
      <c r="J4044">
        <v>1</v>
      </c>
      <c r="K4044">
        <v>0</v>
      </c>
      <c r="L4044">
        <v>1</v>
      </c>
      <c r="M4044">
        <v>19233</v>
      </c>
      <c r="N4044">
        <v>0</v>
      </c>
      <c r="O4044" t="str">
        <f t="shared" si="380"/>
        <v>30-45</v>
      </c>
      <c r="P4044" t="str">
        <f t="shared" si="381"/>
        <v>Medium</v>
      </c>
      <c r="Q4044" t="str">
        <f t="shared" si="382"/>
        <v>Mid-Term</v>
      </c>
      <c r="R4044" t="str">
        <f t="shared" si="383"/>
        <v>High Balance</v>
      </c>
      <c r="S4044" t="str">
        <f t="shared" si="384"/>
        <v>High Value</v>
      </c>
      <c r="T4044">
        <v>1</v>
      </c>
      <c r="U4044">
        <f t="shared" si="385"/>
        <v>0</v>
      </c>
    </row>
    <row r="4045" spans="1:21" x14ac:dyDescent="0.25">
      <c r="A4045">
        <v>2025</v>
      </c>
      <c r="B4045">
        <v>15698294</v>
      </c>
      <c r="C4045" t="s">
        <v>1826</v>
      </c>
      <c r="D4045">
        <v>635</v>
      </c>
      <c r="E4045" t="s">
        <v>18</v>
      </c>
      <c r="F4045" t="s">
        <v>23</v>
      </c>
      <c r="G4045">
        <v>31</v>
      </c>
      <c r="H4045">
        <v>1</v>
      </c>
      <c r="I4045">
        <v>0</v>
      </c>
      <c r="J4045">
        <v>2</v>
      </c>
      <c r="K4045">
        <v>1</v>
      </c>
      <c r="L4045">
        <v>0</v>
      </c>
      <c r="M4045">
        <v>135382</v>
      </c>
      <c r="N4045">
        <v>0</v>
      </c>
      <c r="O4045" t="str">
        <f t="shared" si="380"/>
        <v>30-45</v>
      </c>
      <c r="P4045" t="str">
        <f t="shared" si="381"/>
        <v>Medium</v>
      </c>
      <c r="Q4045" t="str">
        <f t="shared" si="382"/>
        <v>New</v>
      </c>
      <c r="R4045" t="str">
        <f t="shared" si="383"/>
        <v>Zero Balance</v>
      </c>
      <c r="S4045" t="str">
        <f t="shared" si="384"/>
        <v>Normal</v>
      </c>
      <c r="T4045">
        <v>1</v>
      </c>
      <c r="U4045">
        <f t="shared" si="385"/>
        <v>0</v>
      </c>
    </row>
    <row r="4046" spans="1:21" x14ac:dyDescent="0.25">
      <c r="A4046">
        <v>2025</v>
      </c>
      <c r="B4046">
        <v>15607142</v>
      </c>
      <c r="C4046" t="s">
        <v>869</v>
      </c>
      <c r="D4046">
        <v>658</v>
      </c>
      <c r="E4046" t="s">
        <v>15</v>
      </c>
      <c r="F4046" t="s">
        <v>23</v>
      </c>
      <c r="G4046">
        <v>32</v>
      </c>
      <c r="H4046">
        <v>8</v>
      </c>
      <c r="I4046">
        <v>0</v>
      </c>
      <c r="J4046">
        <v>1</v>
      </c>
      <c r="K4046">
        <v>1</v>
      </c>
      <c r="L4046">
        <v>1</v>
      </c>
      <c r="M4046">
        <v>80411</v>
      </c>
      <c r="N4046">
        <v>0</v>
      </c>
      <c r="O4046" t="str">
        <f t="shared" si="380"/>
        <v>30-45</v>
      </c>
      <c r="P4046" t="str">
        <f t="shared" si="381"/>
        <v>Medium</v>
      </c>
      <c r="Q4046" t="str">
        <f t="shared" si="382"/>
        <v>Long-Term</v>
      </c>
      <c r="R4046" t="str">
        <f t="shared" si="383"/>
        <v>Zero Balance</v>
      </c>
      <c r="S4046" t="str">
        <f t="shared" si="384"/>
        <v>Normal</v>
      </c>
      <c r="T4046">
        <v>1</v>
      </c>
      <c r="U4046">
        <f t="shared" si="385"/>
        <v>0</v>
      </c>
    </row>
    <row r="4047" spans="1:21" x14ac:dyDescent="0.25">
      <c r="A4047">
        <v>2025</v>
      </c>
      <c r="B4047">
        <v>15738516</v>
      </c>
      <c r="C4047" t="s">
        <v>1116</v>
      </c>
      <c r="D4047">
        <v>687</v>
      </c>
      <c r="E4047" t="s">
        <v>18</v>
      </c>
      <c r="F4047" t="s">
        <v>16</v>
      </c>
      <c r="G4047">
        <v>36</v>
      </c>
      <c r="H4047">
        <v>5</v>
      </c>
      <c r="I4047">
        <v>0</v>
      </c>
      <c r="J4047">
        <v>1</v>
      </c>
      <c r="K4047">
        <v>1</v>
      </c>
      <c r="L4047">
        <v>0</v>
      </c>
      <c r="M4047">
        <v>17696</v>
      </c>
      <c r="N4047">
        <v>0</v>
      </c>
      <c r="O4047" t="str">
        <f t="shared" si="380"/>
        <v>30-45</v>
      </c>
      <c r="P4047" t="str">
        <f t="shared" si="381"/>
        <v>Medium</v>
      </c>
      <c r="Q4047" t="str">
        <f t="shared" si="382"/>
        <v>Mid-Term</v>
      </c>
      <c r="R4047" t="str">
        <f t="shared" si="383"/>
        <v>Zero Balance</v>
      </c>
      <c r="S4047" t="str">
        <f t="shared" si="384"/>
        <v>Normal</v>
      </c>
      <c r="T4047">
        <v>1</v>
      </c>
      <c r="U4047">
        <f t="shared" si="385"/>
        <v>0</v>
      </c>
    </row>
    <row r="4048" spans="1:21" x14ac:dyDescent="0.25">
      <c r="A4048">
        <v>2025</v>
      </c>
      <c r="B4048">
        <v>15806403</v>
      </c>
      <c r="C4048" t="s">
        <v>95</v>
      </c>
      <c r="D4048">
        <v>650</v>
      </c>
      <c r="E4048" t="s">
        <v>15</v>
      </c>
      <c r="F4048" t="s">
        <v>23</v>
      </c>
      <c r="G4048">
        <v>37</v>
      </c>
      <c r="H4048">
        <v>9</v>
      </c>
      <c r="I4048">
        <v>0</v>
      </c>
      <c r="J4048">
        <v>2</v>
      </c>
      <c r="K4048">
        <v>1</v>
      </c>
      <c r="L4048">
        <v>0</v>
      </c>
      <c r="M4048">
        <v>17974</v>
      </c>
      <c r="N4048">
        <v>0</v>
      </c>
      <c r="O4048" t="str">
        <f t="shared" si="380"/>
        <v>30-45</v>
      </c>
      <c r="P4048" t="str">
        <f t="shared" si="381"/>
        <v>Medium</v>
      </c>
      <c r="Q4048" t="str">
        <f t="shared" si="382"/>
        <v>Long-Term</v>
      </c>
      <c r="R4048" t="str">
        <f t="shared" si="383"/>
        <v>Zero Balance</v>
      </c>
      <c r="S4048" t="str">
        <f t="shared" si="384"/>
        <v>Normal</v>
      </c>
      <c r="T4048">
        <v>1</v>
      </c>
      <c r="U4048">
        <f t="shared" si="385"/>
        <v>0</v>
      </c>
    </row>
    <row r="4049" spans="1:21" x14ac:dyDescent="0.25">
      <c r="A4049">
        <v>2025</v>
      </c>
      <c r="B4049">
        <v>15656707</v>
      </c>
      <c r="C4049" t="s">
        <v>149</v>
      </c>
      <c r="D4049">
        <v>720</v>
      </c>
      <c r="E4049" t="s">
        <v>18</v>
      </c>
      <c r="F4049" t="s">
        <v>23</v>
      </c>
      <c r="G4049">
        <v>21</v>
      </c>
      <c r="H4049">
        <v>2</v>
      </c>
      <c r="I4049">
        <v>123201</v>
      </c>
      <c r="J4049">
        <v>1</v>
      </c>
      <c r="K4049">
        <v>1</v>
      </c>
      <c r="L4049">
        <v>1</v>
      </c>
      <c r="M4049">
        <v>180712</v>
      </c>
      <c r="N4049">
        <v>0</v>
      </c>
      <c r="O4049" t="str">
        <f t="shared" si="380"/>
        <v>&lt;30</v>
      </c>
      <c r="P4049" t="str">
        <f t="shared" si="381"/>
        <v>Medium</v>
      </c>
      <c r="Q4049" t="str">
        <f t="shared" si="382"/>
        <v>New</v>
      </c>
      <c r="R4049" t="str">
        <f t="shared" si="383"/>
        <v>High Balance</v>
      </c>
      <c r="S4049" t="str">
        <f t="shared" si="384"/>
        <v>High Value</v>
      </c>
      <c r="T4049">
        <v>1</v>
      </c>
      <c r="U4049">
        <f t="shared" si="385"/>
        <v>0</v>
      </c>
    </row>
    <row r="4050" spans="1:21" x14ac:dyDescent="0.25">
      <c r="A4050">
        <v>2025</v>
      </c>
      <c r="B4050">
        <v>15653715</v>
      </c>
      <c r="C4050" t="s">
        <v>1701</v>
      </c>
      <c r="D4050">
        <v>602</v>
      </c>
      <c r="E4050" t="s">
        <v>15</v>
      </c>
      <c r="F4050" t="s">
        <v>16</v>
      </c>
      <c r="G4050">
        <v>63</v>
      </c>
      <c r="H4050">
        <v>7</v>
      </c>
      <c r="I4050">
        <v>0</v>
      </c>
      <c r="J4050">
        <v>2</v>
      </c>
      <c r="K4050">
        <v>1</v>
      </c>
      <c r="L4050">
        <v>1</v>
      </c>
      <c r="M4050">
        <v>56323</v>
      </c>
      <c r="N4050">
        <v>0</v>
      </c>
      <c r="O4050" t="str">
        <f t="shared" si="380"/>
        <v>60+</v>
      </c>
      <c r="P4050" t="str">
        <f t="shared" si="381"/>
        <v>Medium</v>
      </c>
      <c r="Q4050" t="str">
        <f t="shared" si="382"/>
        <v>Mid-Term</v>
      </c>
      <c r="R4050" t="str">
        <f t="shared" si="383"/>
        <v>Zero Balance</v>
      </c>
      <c r="S4050" t="str">
        <f t="shared" si="384"/>
        <v>Normal</v>
      </c>
      <c r="T4050">
        <v>1</v>
      </c>
      <c r="U4050">
        <f t="shared" si="385"/>
        <v>0</v>
      </c>
    </row>
    <row r="4051" spans="1:21" x14ac:dyDescent="0.25">
      <c r="A4051">
        <v>2025</v>
      </c>
      <c r="B4051">
        <v>15806184</v>
      </c>
      <c r="C4051" t="s">
        <v>423</v>
      </c>
      <c r="D4051">
        <v>618</v>
      </c>
      <c r="E4051" t="s">
        <v>18</v>
      </c>
      <c r="F4051" t="s">
        <v>23</v>
      </c>
      <c r="G4051">
        <v>33</v>
      </c>
      <c r="H4051">
        <v>4</v>
      </c>
      <c r="I4051">
        <v>0</v>
      </c>
      <c r="J4051">
        <v>2</v>
      </c>
      <c r="K4051">
        <v>1</v>
      </c>
      <c r="L4051">
        <v>1</v>
      </c>
      <c r="M4051">
        <v>77550</v>
      </c>
      <c r="N4051">
        <v>0</v>
      </c>
      <c r="O4051" t="str">
        <f t="shared" si="380"/>
        <v>30-45</v>
      </c>
      <c r="P4051" t="str">
        <f t="shared" si="381"/>
        <v>Medium</v>
      </c>
      <c r="Q4051" t="str">
        <f t="shared" si="382"/>
        <v>Mid-Term</v>
      </c>
      <c r="R4051" t="str">
        <f t="shared" si="383"/>
        <v>Zero Balance</v>
      </c>
      <c r="S4051" t="str">
        <f t="shared" si="384"/>
        <v>Normal</v>
      </c>
      <c r="T4051">
        <v>1</v>
      </c>
      <c r="U4051">
        <f t="shared" si="385"/>
        <v>0</v>
      </c>
    </row>
    <row r="4052" spans="1:21" x14ac:dyDescent="0.25">
      <c r="A4052">
        <v>2025</v>
      </c>
      <c r="B4052">
        <v>15585734</v>
      </c>
      <c r="C4052" t="s">
        <v>1827</v>
      </c>
      <c r="D4052">
        <v>803</v>
      </c>
      <c r="E4052" t="s">
        <v>26</v>
      </c>
      <c r="F4052" t="s">
        <v>23</v>
      </c>
      <c r="G4052">
        <v>41</v>
      </c>
      <c r="H4052">
        <v>9</v>
      </c>
      <c r="I4052">
        <v>137743</v>
      </c>
      <c r="J4052">
        <v>2</v>
      </c>
      <c r="K4052">
        <v>1</v>
      </c>
      <c r="L4052">
        <v>1</v>
      </c>
      <c r="M4052">
        <v>166958</v>
      </c>
      <c r="N4052">
        <v>0</v>
      </c>
      <c r="O4052" t="str">
        <f t="shared" si="380"/>
        <v>30-45</v>
      </c>
      <c r="P4052" t="str">
        <f t="shared" si="381"/>
        <v>High</v>
      </c>
      <c r="Q4052" t="str">
        <f t="shared" si="382"/>
        <v>Long-Term</v>
      </c>
      <c r="R4052" t="str">
        <f t="shared" si="383"/>
        <v>High Balance</v>
      </c>
      <c r="S4052" t="str">
        <f t="shared" si="384"/>
        <v>High Value</v>
      </c>
      <c r="T4052">
        <v>1</v>
      </c>
      <c r="U4052">
        <f t="shared" si="385"/>
        <v>0</v>
      </c>
    </row>
    <row r="4053" spans="1:21" x14ac:dyDescent="0.25">
      <c r="A4053">
        <v>2025</v>
      </c>
      <c r="B4053">
        <v>15725639</v>
      </c>
      <c r="C4053" t="s">
        <v>1828</v>
      </c>
      <c r="D4053">
        <v>793</v>
      </c>
      <c r="E4053" t="s">
        <v>15</v>
      </c>
      <c r="F4053" t="s">
        <v>16</v>
      </c>
      <c r="G4053">
        <v>63</v>
      </c>
      <c r="H4053">
        <v>9</v>
      </c>
      <c r="I4053">
        <v>116271</v>
      </c>
      <c r="J4053">
        <v>1</v>
      </c>
      <c r="K4053">
        <v>1</v>
      </c>
      <c r="L4053">
        <v>1</v>
      </c>
      <c r="M4053">
        <v>184243</v>
      </c>
      <c r="N4053">
        <v>0</v>
      </c>
      <c r="O4053" t="str">
        <f t="shared" si="380"/>
        <v>60+</v>
      </c>
      <c r="P4053" t="str">
        <f t="shared" si="381"/>
        <v>High</v>
      </c>
      <c r="Q4053" t="str">
        <f t="shared" si="382"/>
        <v>Long-Term</v>
      </c>
      <c r="R4053" t="str">
        <f t="shared" si="383"/>
        <v>High Balance</v>
      </c>
      <c r="S4053" t="str">
        <f t="shared" si="384"/>
        <v>High Value</v>
      </c>
      <c r="T4053">
        <v>1</v>
      </c>
      <c r="U4053">
        <f t="shared" si="385"/>
        <v>0</v>
      </c>
    </row>
    <row r="4054" spans="1:21" x14ac:dyDescent="0.25">
      <c r="A4054">
        <v>2025</v>
      </c>
      <c r="B4054">
        <v>15618401</v>
      </c>
      <c r="C4054" t="s">
        <v>527</v>
      </c>
      <c r="D4054">
        <v>616</v>
      </c>
      <c r="E4054" t="s">
        <v>26</v>
      </c>
      <c r="F4054" t="s">
        <v>23</v>
      </c>
      <c r="G4054">
        <v>41</v>
      </c>
      <c r="H4054">
        <v>10</v>
      </c>
      <c r="I4054">
        <v>113220</v>
      </c>
      <c r="J4054">
        <v>2</v>
      </c>
      <c r="K4054">
        <v>1</v>
      </c>
      <c r="L4054">
        <v>1</v>
      </c>
      <c r="M4054">
        <v>114073</v>
      </c>
      <c r="N4054">
        <v>0</v>
      </c>
      <c r="O4054" t="str">
        <f t="shared" si="380"/>
        <v>30-45</v>
      </c>
      <c r="P4054" t="str">
        <f t="shared" si="381"/>
        <v>Medium</v>
      </c>
      <c r="Q4054" t="str">
        <f t="shared" si="382"/>
        <v>Long-Term</v>
      </c>
      <c r="R4054" t="str">
        <f t="shared" si="383"/>
        <v>High Balance</v>
      </c>
      <c r="S4054" t="str">
        <f t="shared" si="384"/>
        <v>High Value</v>
      </c>
      <c r="T4054">
        <v>1</v>
      </c>
      <c r="U4054">
        <f t="shared" si="385"/>
        <v>0</v>
      </c>
    </row>
    <row r="4055" spans="1:21" x14ac:dyDescent="0.25">
      <c r="A4055">
        <v>2025</v>
      </c>
      <c r="B4055">
        <v>15785385</v>
      </c>
      <c r="C4055" t="s">
        <v>1107</v>
      </c>
      <c r="D4055">
        <v>550</v>
      </c>
      <c r="E4055" t="s">
        <v>18</v>
      </c>
      <c r="F4055" t="s">
        <v>23</v>
      </c>
      <c r="G4055">
        <v>51</v>
      </c>
      <c r="H4055">
        <v>5</v>
      </c>
      <c r="I4055">
        <v>0</v>
      </c>
      <c r="J4055">
        <v>2</v>
      </c>
      <c r="K4055">
        <v>1</v>
      </c>
      <c r="L4055">
        <v>0</v>
      </c>
      <c r="M4055">
        <v>153917</v>
      </c>
      <c r="N4055">
        <v>0</v>
      </c>
      <c r="O4055" t="str">
        <f t="shared" si="380"/>
        <v>46-60</v>
      </c>
      <c r="P4055" t="str">
        <f t="shared" si="381"/>
        <v>Low</v>
      </c>
      <c r="Q4055" t="str">
        <f t="shared" si="382"/>
        <v>Mid-Term</v>
      </c>
      <c r="R4055" t="str">
        <f t="shared" si="383"/>
        <v>Zero Balance</v>
      </c>
      <c r="S4055" t="str">
        <f t="shared" si="384"/>
        <v>Normal</v>
      </c>
      <c r="T4055">
        <v>1</v>
      </c>
      <c r="U4055">
        <f t="shared" si="385"/>
        <v>0</v>
      </c>
    </row>
    <row r="4056" spans="1:21" x14ac:dyDescent="0.25">
      <c r="A4056">
        <v>2025</v>
      </c>
      <c r="B4056">
        <v>15734762</v>
      </c>
      <c r="C4056" t="s">
        <v>1584</v>
      </c>
      <c r="D4056">
        <v>602</v>
      </c>
      <c r="E4056" t="s">
        <v>15</v>
      </c>
      <c r="F4056" t="s">
        <v>16</v>
      </c>
      <c r="G4056">
        <v>56</v>
      </c>
      <c r="H4056">
        <v>3</v>
      </c>
      <c r="I4056">
        <v>115895</v>
      </c>
      <c r="J4056">
        <v>3</v>
      </c>
      <c r="K4056">
        <v>1</v>
      </c>
      <c r="L4056">
        <v>0</v>
      </c>
      <c r="M4056">
        <v>4176</v>
      </c>
      <c r="N4056">
        <v>1</v>
      </c>
      <c r="O4056" t="str">
        <f t="shared" si="380"/>
        <v>46-60</v>
      </c>
      <c r="P4056" t="str">
        <f t="shared" si="381"/>
        <v>Medium</v>
      </c>
      <c r="Q4056" t="str">
        <f t="shared" si="382"/>
        <v>New</v>
      </c>
      <c r="R4056" t="str">
        <f t="shared" si="383"/>
        <v>High Balance</v>
      </c>
      <c r="S4056" t="str">
        <f t="shared" si="384"/>
        <v>High Value</v>
      </c>
      <c r="T4056">
        <v>1</v>
      </c>
      <c r="U4056">
        <f t="shared" si="385"/>
        <v>115895</v>
      </c>
    </row>
    <row r="4057" spans="1:21" x14ac:dyDescent="0.25">
      <c r="A4057">
        <v>2025</v>
      </c>
      <c r="B4057">
        <v>15767129</v>
      </c>
      <c r="C4057" t="s">
        <v>1829</v>
      </c>
      <c r="D4057">
        <v>452</v>
      </c>
      <c r="E4057" t="s">
        <v>15</v>
      </c>
      <c r="F4057" t="s">
        <v>16</v>
      </c>
      <c r="G4057">
        <v>60</v>
      </c>
      <c r="H4057">
        <v>6</v>
      </c>
      <c r="I4057">
        <v>121730</v>
      </c>
      <c r="J4057">
        <v>1</v>
      </c>
      <c r="K4057">
        <v>1</v>
      </c>
      <c r="L4057">
        <v>1</v>
      </c>
      <c r="M4057">
        <v>142963</v>
      </c>
      <c r="N4057">
        <v>0</v>
      </c>
      <c r="O4057" t="str">
        <f t="shared" si="380"/>
        <v>46-60</v>
      </c>
      <c r="P4057" t="str">
        <f t="shared" si="381"/>
        <v>Low</v>
      </c>
      <c r="Q4057" t="str">
        <f t="shared" si="382"/>
        <v>Mid-Term</v>
      </c>
      <c r="R4057" t="str">
        <f t="shared" si="383"/>
        <v>High Balance</v>
      </c>
      <c r="S4057" t="str">
        <f t="shared" si="384"/>
        <v>High Value</v>
      </c>
      <c r="T4057">
        <v>1</v>
      </c>
      <c r="U4057">
        <f t="shared" si="385"/>
        <v>0</v>
      </c>
    </row>
    <row r="4058" spans="1:21" x14ac:dyDescent="0.25">
      <c r="A4058">
        <v>2025</v>
      </c>
      <c r="B4058">
        <v>15797204</v>
      </c>
      <c r="C4058" t="s">
        <v>1830</v>
      </c>
      <c r="D4058">
        <v>655</v>
      </c>
      <c r="E4058" t="s">
        <v>18</v>
      </c>
      <c r="F4058" t="s">
        <v>16</v>
      </c>
      <c r="G4058">
        <v>28</v>
      </c>
      <c r="H4058">
        <v>3</v>
      </c>
      <c r="I4058">
        <v>113812</v>
      </c>
      <c r="J4058">
        <v>2</v>
      </c>
      <c r="K4058">
        <v>0</v>
      </c>
      <c r="L4058">
        <v>1</v>
      </c>
      <c r="M4058">
        <v>76844</v>
      </c>
      <c r="N4058">
        <v>0</v>
      </c>
      <c r="O4058" t="str">
        <f t="shared" si="380"/>
        <v>&lt;30</v>
      </c>
      <c r="P4058" t="str">
        <f t="shared" si="381"/>
        <v>Medium</v>
      </c>
      <c r="Q4058" t="str">
        <f t="shared" si="382"/>
        <v>New</v>
      </c>
      <c r="R4058" t="str">
        <f t="shared" si="383"/>
        <v>High Balance</v>
      </c>
      <c r="S4058" t="str">
        <f t="shared" si="384"/>
        <v>High Value</v>
      </c>
      <c r="T4058">
        <v>1</v>
      </c>
      <c r="U4058">
        <f t="shared" si="385"/>
        <v>0</v>
      </c>
    </row>
    <row r="4059" spans="1:21" x14ac:dyDescent="0.25">
      <c r="A4059">
        <v>2025</v>
      </c>
      <c r="B4059">
        <v>15769272</v>
      </c>
      <c r="C4059" t="s">
        <v>80</v>
      </c>
      <c r="D4059">
        <v>510</v>
      </c>
      <c r="E4059" t="s">
        <v>15</v>
      </c>
      <c r="F4059" t="s">
        <v>16</v>
      </c>
      <c r="G4059">
        <v>26</v>
      </c>
      <c r="H4059">
        <v>6</v>
      </c>
      <c r="I4059">
        <v>136214</v>
      </c>
      <c r="J4059">
        <v>1</v>
      </c>
      <c r="K4059">
        <v>0</v>
      </c>
      <c r="L4059">
        <v>0</v>
      </c>
      <c r="M4059">
        <v>159742</v>
      </c>
      <c r="N4059">
        <v>0</v>
      </c>
      <c r="O4059" t="str">
        <f t="shared" si="380"/>
        <v>&lt;30</v>
      </c>
      <c r="P4059" t="str">
        <f t="shared" si="381"/>
        <v>Low</v>
      </c>
      <c r="Q4059" t="str">
        <f t="shared" si="382"/>
        <v>Mid-Term</v>
      </c>
      <c r="R4059" t="str">
        <f t="shared" si="383"/>
        <v>High Balance</v>
      </c>
      <c r="S4059" t="str">
        <f t="shared" si="384"/>
        <v>High Value</v>
      </c>
      <c r="T4059">
        <v>1</v>
      </c>
      <c r="U4059">
        <f t="shared" si="385"/>
        <v>0</v>
      </c>
    </row>
    <row r="4060" spans="1:21" x14ac:dyDescent="0.25">
      <c r="A4060">
        <v>2025</v>
      </c>
      <c r="B4060">
        <v>15771966</v>
      </c>
      <c r="C4060" t="s">
        <v>784</v>
      </c>
      <c r="D4060">
        <v>557</v>
      </c>
      <c r="E4060" t="s">
        <v>15</v>
      </c>
      <c r="F4060" t="s">
        <v>23</v>
      </c>
      <c r="G4060">
        <v>39</v>
      </c>
      <c r="H4060">
        <v>8</v>
      </c>
      <c r="I4060">
        <v>146200</v>
      </c>
      <c r="J4060">
        <v>1</v>
      </c>
      <c r="K4060">
        <v>1</v>
      </c>
      <c r="L4060">
        <v>0</v>
      </c>
      <c r="M4060">
        <v>177945</v>
      </c>
      <c r="N4060">
        <v>0</v>
      </c>
      <c r="O4060" t="str">
        <f t="shared" si="380"/>
        <v>30-45</v>
      </c>
      <c r="P4060" t="str">
        <f t="shared" si="381"/>
        <v>Low</v>
      </c>
      <c r="Q4060" t="str">
        <f t="shared" si="382"/>
        <v>Long-Term</v>
      </c>
      <c r="R4060" t="str">
        <f t="shared" si="383"/>
        <v>High Balance</v>
      </c>
      <c r="S4060" t="str">
        <f t="shared" si="384"/>
        <v>High Value</v>
      </c>
      <c r="T4060">
        <v>1</v>
      </c>
      <c r="U4060">
        <f t="shared" si="385"/>
        <v>0</v>
      </c>
    </row>
    <row r="4061" spans="1:21" x14ac:dyDescent="0.25">
      <c r="A4061">
        <v>2025</v>
      </c>
      <c r="B4061">
        <v>15691952</v>
      </c>
      <c r="C4061" t="s">
        <v>116</v>
      </c>
      <c r="D4061">
        <v>676</v>
      </c>
      <c r="E4061" t="s">
        <v>15</v>
      </c>
      <c r="F4061" t="s">
        <v>23</v>
      </c>
      <c r="G4061">
        <v>37</v>
      </c>
      <c r="H4061">
        <v>10</v>
      </c>
      <c r="I4061">
        <v>106243</v>
      </c>
      <c r="J4061">
        <v>1</v>
      </c>
      <c r="K4061">
        <v>1</v>
      </c>
      <c r="L4061">
        <v>1</v>
      </c>
      <c r="M4061">
        <v>166678</v>
      </c>
      <c r="N4061">
        <v>0</v>
      </c>
      <c r="O4061" t="str">
        <f t="shared" si="380"/>
        <v>30-45</v>
      </c>
      <c r="P4061" t="str">
        <f t="shared" si="381"/>
        <v>Medium</v>
      </c>
      <c r="Q4061" t="str">
        <f t="shared" si="382"/>
        <v>Long-Term</v>
      </c>
      <c r="R4061" t="str">
        <f t="shared" si="383"/>
        <v>High Balance</v>
      </c>
      <c r="S4061" t="str">
        <f t="shared" si="384"/>
        <v>High Value</v>
      </c>
      <c r="T4061">
        <v>1</v>
      </c>
      <c r="U4061">
        <f t="shared" si="385"/>
        <v>0</v>
      </c>
    </row>
    <row r="4062" spans="1:21" x14ac:dyDescent="0.25">
      <c r="A4062">
        <v>2025</v>
      </c>
      <c r="B4062">
        <v>15593250</v>
      </c>
      <c r="C4062" t="s">
        <v>59</v>
      </c>
      <c r="D4062">
        <v>640</v>
      </c>
      <c r="E4062" t="s">
        <v>15</v>
      </c>
      <c r="F4062" t="s">
        <v>16</v>
      </c>
      <c r="G4062">
        <v>29</v>
      </c>
      <c r="H4062">
        <v>4</v>
      </c>
      <c r="I4062">
        <v>0</v>
      </c>
      <c r="J4062">
        <v>2</v>
      </c>
      <c r="K4062">
        <v>1</v>
      </c>
      <c r="L4062">
        <v>0</v>
      </c>
      <c r="M4062">
        <v>44904</v>
      </c>
      <c r="N4062">
        <v>0</v>
      </c>
      <c r="O4062" t="str">
        <f t="shared" si="380"/>
        <v>&lt;30</v>
      </c>
      <c r="P4062" t="str">
        <f t="shared" si="381"/>
        <v>Medium</v>
      </c>
      <c r="Q4062" t="str">
        <f t="shared" si="382"/>
        <v>Mid-Term</v>
      </c>
      <c r="R4062" t="str">
        <f t="shared" si="383"/>
        <v>Zero Balance</v>
      </c>
      <c r="S4062" t="str">
        <f t="shared" si="384"/>
        <v>Normal</v>
      </c>
      <c r="T4062">
        <v>1</v>
      </c>
      <c r="U4062">
        <f t="shared" si="385"/>
        <v>0</v>
      </c>
    </row>
    <row r="4063" spans="1:21" x14ac:dyDescent="0.25">
      <c r="A4063">
        <v>2025</v>
      </c>
      <c r="B4063">
        <v>15605333</v>
      </c>
      <c r="C4063" t="s">
        <v>1831</v>
      </c>
      <c r="D4063">
        <v>529</v>
      </c>
      <c r="E4063" t="s">
        <v>18</v>
      </c>
      <c r="F4063" t="s">
        <v>23</v>
      </c>
      <c r="G4063">
        <v>31</v>
      </c>
      <c r="H4063">
        <v>6</v>
      </c>
      <c r="I4063">
        <v>0</v>
      </c>
      <c r="J4063">
        <v>1</v>
      </c>
      <c r="K4063">
        <v>1</v>
      </c>
      <c r="L4063">
        <v>0</v>
      </c>
      <c r="M4063">
        <v>10626</v>
      </c>
      <c r="N4063">
        <v>0</v>
      </c>
      <c r="O4063" t="str">
        <f t="shared" si="380"/>
        <v>30-45</v>
      </c>
      <c r="P4063" t="str">
        <f t="shared" si="381"/>
        <v>Low</v>
      </c>
      <c r="Q4063" t="str">
        <f t="shared" si="382"/>
        <v>Mid-Term</v>
      </c>
      <c r="R4063" t="str">
        <f t="shared" si="383"/>
        <v>Zero Balance</v>
      </c>
      <c r="S4063" t="str">
        <f t="shared" si="384"/>
        <v>Normal</v>
      </c>
      <c r="T4063">
        <v>1</v>
      </c>
      <c r="U4063">
        <f t="shared" si="385"/>
        <v>0</v>
      </c>
    </row>
    <row r="4064" spans="1:21" x14ac:dyDescent="0.25">
      <c r="A4064">
        <v>2025</v>
      </c>
      <c r="B4064">
        <v>15800083</v>
      </c>
      <c r="C4064" t="s">
        <v>1478</v>
      </c>
      <c r="D4064">
        <v>559</v>
      </c>
      <c r="E4064" t="s">
        <v>15</v>
      </c>
      <c r="F4064" t="s">
        <v>23</v>
      </c>
      <c r="G4064">
        <v>45</v>
      </c>
      <c r="H4064">
        <v>8</v>
      </c>
      <c r="I4064">
        <v>24043</v>
      </c>
      <c r="J4064">
        <v>1</v>
      </c>
      <c r="K4064">
        <v>0</v>
      </c>
      <c r="L4064">
        <v>1</v>
      </c>
      <c r="M4064">
        <v>169781</v>
      </c>
      <c r="N4064">
        <v>1</v>
      </c>
      <c r="O4064" t="str">
        <f t="shared" si="380"/>
        <v>30-45</v>
      </c>
      <c r="P4064" t="str">
        <f t="shared" si="381"/>
        <v>Low</v>
      </c>
      <c r="Q4064" t="str">
        <f t="shared" si="382"/>
        <v>Long-Term</v>
      </c>
      <c r="R4064" t="str">
        <f t="shared" si="383"/>
        <v>Low Balance</v>
      </c>
      <c r="S4064" t="str">
        <f t="shared" si="384"/>
        <v>Normal</v>
      </c>
      <c r="T4064">
        <v>1</v>
      </c>
      <c r="U4064">
        <f t="shared" si="385"/>
        <v>24043</v>
      </c>
    </row>
    <row r="4065" spans="1:21" x14ac:dyDescent="0.25">
      <c r="A4065">
        <v>2025</v>
      </c>
      <c r="B4065">
        <v>15575691</v>
      </c>
      <c r="C4065" t="s">
        <v>747</v>
      </c>
      <c r="D4065">
        <v>689</v>
      </c>
      <c r="E4065" t="s">
        <v>15</v>
      </c>
      <c r="F4065" t="s">
        <v>16</v>
      </c>
      <c r="G4065">
        <v>58</v>
      </c>
      <c r="H4065">
        <v>5</v>
      </c>
      <c r="I4065">
        <v>0</v>
      </c>
      <c r="J4065">
        <v>2</v>
      </c>
      <c r="K4065">
        <v>0</v>
      </c>
      <c r="L4065">
        <v>1</v>
      </c>
      <c r="M4065">
        <v>49849</v>
      </c>
      <c r="N4065">
        <v>0</v>
      </c>
      <c r="O4065" t="str">
        <f t="shared" si="380"/>
        <v>46-60</v>
      </c>
      <c r="P4065" t="str">
        <f t="shared" si="381"/>
        <v>Medium</v>
      </c>
      <c r="Q4065" t="str">
        <f t="shared" si="382"/>
        <v>Mid-Term</v>
      </c>
      <c r="R4065" t="str">
        <f t="shared" si="383"/>
        <v>Zero Balance</v>
      </c>
      <c r="S4065" t="str">
        <f t="shared" si="384"/>
        <v>Normal</v>
      </c>
      <c r="T4065">
        <v>1</v>
      </c>
      <c r="U4065">
        <f t="shared" si="385"/>
        <v>0</v>
      </c>
    </row>
    <row r="4066" spans="1:21" x14ac:dyDescent="0.25">
      <c r="A4066">
        <v>2025</v>
      </c>
      <c r="B4066">
        <v>15689886</v>
      </c>
      <c r="C4066" t="s">
        <v>832</v>
      </c>
      <c r="D4066">
        <v>626</v>
      </c>
      <c r="E4066" t="s">
        <v>26</v>
      </c>
      <c r="F4066" t="s">
        <v>23</v>
      </c>
      <c r="G4066">
        <v>39</v>
      </c>
      <c r="H4066">
        <v>10</v>
      </c>
      <c r="I4066">
        <v>132288</v>
      </c>
      <c r="J4066">
        <v>3</v>
      </c>
      <c r="K4066">
        <v>1</v>
      </c>
      <c r="L4066">
        <v>1</v>
      </c>
      <c r="M4066">
        <v>51468</v>
      </c>
      <c r="N4066">
        <v>1</v>
      </c>
      <c r="O4066" t="str">
        <f t="shared" si="380"/>
        <v>30-45</v>
      </c>
      <c r="P4066" t="str">
        <f t="shared" si="381"/>
        <v>Medium</v>
      </c>
      <c r="Q4066" t="str">
        <f t="shared" si="382"/>
        <v>Long-Term</v>
      </c>
      <c r="R4066" t="str">
        <f t="shared" si="383"/>
        <v>High Balance</v>
      </c>
      <c r="S4066" t="str">
        <f t="shared" si="384"/>
        <v>High Value</v>
      </c>
      <c r="T4066">
        <v>1</v>
      </c>
      <c r="U4066">
        <f t="shared" si="385"/>
        <v>132288</v>
      </c>
    </row>
    <row r="4067" spans="1:21" x14ac:dyDescent="0.25">
      <c r="A4067">
        <v>2025</v>
      </c>
      <c r="B4067">
        <v>15809838</v>
      </c>
      <c r="C4067" t="s">
        <v>700</v>
      </c>
      <c r="D4067">
        <v>697</v>
      </c>
      <c r="E4067" t="s">
        <v>18</v>
      </c>
      <c r="F4067" t="s">
        <v>23</v>
      </c>
      <c r="G4067">
        <v>30</v>
      </c>
      <c r="H4067">
        <v>1</v>
      </c>
      <c r="I4067">
        <v>0</v>
      </c>
      <c r="J4067">
        <v>2</v>
      </c>
      <c r="K4067">
        <v>0</v>
      </c>
      <c r="L4067">
        <v>0</v>
      </c>
      <c r="M4067">
        <v>736</v>
      </c>
      <c r="N4067">
        <v>0</v>
      </c>
      <c r="O4067" t="str">
        <f t="shared" si="380"/>
        <v>30-45</v>
      </c>
      <c r="P4067" t="str">
        <f t="shared" si="381"/>
        <v>Medium</v>
      </c>
      <c r="Q4067" t="str">
        <f t="shared" si="382"/>
        <v>New</v>
      </c>
      <c r="R4067" t="str">
        <f t="shared" si="383"/>
        <v>Zero Balance</v>
      </c>
      <c r="S4067" t="str">
        <f t="shared" si="384"/>
        <v>Normal</v>
      </c>
      <c r="T4067">
        <v>1</v>
      </c>
      <c r="U4067">
        <f t="shared" si="385"/>
        <v>0</v>
      </c>
    </row>
    <row r="4068" spans="1:21" x14ac:dyDescent="0.25">
      <c r="A4068">
        <v>2025</v>
      </c>
      <c r="B4068">
        <v>15736154</v>
      </c>
      <c r="C4068" t="s">
        <v>1025</v>
      </c>
      <c r="D4068">
        <v>823</v>
      </c>
      <c r="E4068" t="s">
        <v>15</v>
      </c>
      <c r="F4068" t="s">
        <v>16</v>
      </c>
      <c r="G4068">
        <v>44</v>
      </c>
      <c r="H4068">
        <v>1</v>
      </c>
      <c r="I4068">
        <v>0</v>
      </c>
      <c r="J4068">
        <v>2</v>
      </c>
      <c r="K4068">
        <v>0</v>
      </c>
      <c r="L4068">
        <v>1</v>
      </c>
      <c r="M4068">
        <v>182496</v>
      </c>
      <c r="N4068">
        <v>0</v>
      </c>
      <c r="O4068" t="str">
        <f t="shared" si="380"/>
        <v>30-45</v>
      </c>
      <c r="P4068" t="str">
        <f t="shared" si="381"/>
        <v>High</v>
      </c>
      <c r="Q4068" t="str">
        <f t="shared" si="382"/>
        <v>New</v>
      </c>
      <c r="R4068" t="str">
        <f t="shared" si="383"/>
        <v>Zero Balance</v>
      </c>
      <c r="S4068" t="str">
        <f t="shared" si="384"/>
        <v>Normal</v>
      </c>
      <c r="T4068">
        <v>1</v>
      </c>
      <c r="U4068">
        <f t="shared" si="385"/>
        <v>0</v>
      </c>
    </row>
    <row r="4069" spans="1:21" x14ac:dyDescent="0.25">
      <c r="A4069">
        <v>2025</v>
      </c>
      <c r="B4069">
        <v>15767391</v>
      </c>
      <c r="C4069" t="s">
        <v>630</v>
      </c>
      <c r="D4069">
        <v>565</v>
      </c>
      <c r="E4069" t="s">
        <v>26</v>
      </c>
      <c r="F4069" t="s">
        <v>16</v>
      </c>
      <c r="G4069">
        <v>32</v>
      </c>
      <c r="H4069">
        <v>4</v>
      </c>
      <c r="I4069">
        <v>90323</v>
      </c>
      <c r="J4069">
        <v>2</v>
      </c>
      <c r="K4069">
        <v>0</v>
      </c>
      <c r="L4069">
        <v>1</v>
      </c>
      <c r="M4069">
        <v>118740</v>
      </c>
      <c r="N4069">
        <v>0</v>
      </c>
      <c r="O4069" t="str">
        <f t="shared" si="380"/>
        <v>30-45</v>
      </c>
      <c r="P4069" t="str">
        <f t="shared" si="381"/>
        <v>Low</v>
      </c>
      <c r="Q4069" t="str">
        <f t="shared" si="382"/>
        <v>Mid-Term</v>
      </c>
      <c r="R4069" t="str">
        <f t="shared" si="383"/>
        <v>Low Balance</v>
      </c>
      <c r="S4069" t="str">
        <f t="shared" si="384"/>
        <v>Normal</v>
      </c>
      <c r="T4069">
        <v>1</v>
      </c>
      <c r="U4069">
        <f t="shared" si="385"/>
        <v>0</v>
      </c>
    </row>
    <row r="4070" spans="1:21" x14ac:dyDescent="0.25">
      <c r="A4070">
        <v>2025</v>
      </c>
      <c r="B4070">
        <v>15704910</v>
      </c>
      <c r="C4070" t="s">
        <v>1832</v>
      </c>
      <c r="D4070">
        <v>631</v>
      </c>
      <c r="E4070" t="s">
        <v>18</v>
      </c>
      <c r="F4070" t="s">
        <v>23</v>
      </c>
      <c r="G4070">
        <v>23</v>
      </c>
      <c r="H4070">
        <v>3</v>
      </c>
      <c r="I4070">
        <v>0</v>
      </c>
      <c r="J4070">
        <v>2</v>
      </c>
      <c r="K4070">
        <v>1</v>
      </c>
      <c r="L4070">
        <v>0</v>
      </c>
      <c r="M4070">
        <v>13813</v>
      </c>
      <c r="N4070">
        <v>0</v>
      </c>
      <c r="O4070" t="str">
        <f t="shared" si="380"/>
        <v>&lt;30</v>
      </c>
      <c r="P4070" t="str">
        <f t="shared" si="381"/>
        <v>Medium</v>
      </c>
      <c r="Q4070" t="str">
        <f t="shared" si="382"/>
        <v>New</v>
      </c>
      <c r="R4070" t="str">
        <f t="shared" si="383"/>
        <v>Zero Balance</v>
      </c>
      <c r="S4070" t="str">
        <f t="shared" si="384"/>
        <v>Normal</v>
      </c>
      <c r="T4070">
        <v>1</v>
      </c>
      <c r="U4070">
        <f t="shared" si="385"/>
        <v>0</v>
      </c>
    </row>
    <row r="4071" spans="1:21" x14ac:dyDescent="0.25">
      <c r="A4071">
        <v>2025</v>
      </c>
      <c r="B4071">
        <v>15656613</v>
      </c>
      <c r="C4071" t="s">
        <v>680</v>
      </c>
      <c r="D4071">
        <v>646</v>
      </c>
      <c r="E4071" t="s">
        <v>15</v>
      </c>
      <c r="F4071" t="s">
        <v>16</v>
      </c>
      <c r="G4071">
        <v>34</v>
      </c>
      <c r="H4071">
        <v>3</v>
      </c>
      <c r="I4071">
        <v>131283</v>
      </c>
      <c r="J4071">
        <v>1</v>
      </c>
      <c r="K4071">
        <v>0</v>
      </c>
      <c r="L4071">
        <v>0</v>
      </c>
      <c r="M4071">
        <v>130501</v>
      </c>
      <c r="N4071">
        <v>0</v>
      </c>
      <c r="O4071" t="str">
        <f t="shared" si="380"/>
        <v>30-45</v>
      </c>
      <c r="P4071" t="str">
        <f t="shared" si="381"/>
        <v>Medium</v>
      </c>
      <c r="Q4071" t="str">
        <f t="shared" si="382"/>
        <v>New</v>
      </c>
      <c r="R4071" t="str">
        <f t="shared" si="383"/>
        <v>High Balance</v>
      </c>
      <c r="S4071" t="str">
        <f t="shared" si="384"/>
        <v>High Value</v>
      </c>
      <c r="T4071">
        <v>1</v>
      </c>
      <c r="U4071">
        <f t="shared" si="385"/>
        <v>0</v>
      </c>
    </row>
    <row r="4072" spans="1:21" x14ac:dyDescent="0.25">
      <c r="A4072">
        <v>2025</v>
      </c>
      <c r="B4072">
        <v>15611551</v>
      </c>
      <c r="C4072" t="s">
        <v>17</v>
      </c>
      <c r="D4072">
        <v>676</v>
      </c>
      <c r="E4072" t="s">
        <v>18</v>
      </c>
      <c r="F4072" t="s">
        <v>23</v>
      </c>
      <c r="G4072">
        <v>48</v>
      </c>
      <c r="H4072">
        <v>1</v>
      </c>
      <c r="I4072">
        <v>131660</v>
      </c>
      <c r="J4072">
        <v>2</v>
      </c>
      <c r="K4072">
        <v>0</v>
      </c>
      <c r="L4072">
        <v>1</v>
      </c>
      <c r="M4072">
        <v>14152</v>
      </c>
      <c r="N4072">
        <v>0</v>
      </c>
      <c r="O4072" t="str">
        <f t="shared" si="380"/>
        <v>46-60</v>
      </c>
      <c r="P4072" t="str">
        <f t="shared" si="381"/>
        <v>Medium</v>
      </c>
      <c r="Q4072" t="str">
        <f t="shared" si="382"/>
        <v>New</v>
      </c>
      <c r="R4072" t="str">
        <f t="shared" si="383"/>
        <v>High Balance</v>
      </c>
      <c r="S4072" t="str">
        <f t="shared" si="384"/>
        <v>High Value</v>
      </c>
      <c r="T4072">
        <v>1</v>
      </c>
      <c r="U4072">
        <f t="shared" si="385"/>
        <v>0</v>
      </c>
    </row>
    <row r="4073" spans="1:21" x14ac:dyDescent="0.25">
      <c r="A4073">
        <v>2025</v>
      </c>
      <c r="B4073">
        <v>15732430</v>
      </c>
      <c r="C4073" t="s">
        <v>28</v>
      </c>
      <c r="D4073">
        <v>850</v>
      </c>
      <c r="E4073" t="s">
        <v>18</v>
      </c>
      <c r="F4073" t="s">
        <v>16</v>
      </c>
      <c r="G4073">
        <v>54</v>
      </c>
      <c r="H4073">
        <v>4</v>
      </c>
      <c r="I4073">
        <v>120953</v>
      </c>
      <c r="J4073">
        <v>1</v>
      </c>
      <c r="K4073">
        <v>1</v>
      </c>
      <c r="L4073">
        <v>0</v>
      </c>
      <c r="M4073">
        <v>66963</v>
      </c>
      <c r="N4073">
        <v>0</v>
      </c>
      <c r="O4073" t="str">
        <f t="shared" si="380"/>
        <v>46-60</v>
      </c>
      <c r="P4073" t="str">
        <f t="shared" si="381"/>
        <v>High</v>
      </c>
      <c r="Q4073" t="str">
        <f t="shared" si="382"/>
        <v>Mid-Term</v>
      </c>
      <c r="R4073" t="str">
        <f t="shared" si="383"/>
        <v>High Balance</v>
      </c>
      <c r="S4073" t="str">
        <f t="shared" si="384"/>
        <v>High Value</v>
      </c>
      <c r="T4073">
        <v>1</v>
      </c>
      <c r="U4073">
        <f t="shared" si="385"/>
        <v>0</v>
      </c>
    </row>
    <row r="4074" spans="1:21" x14ac:dyDescent="0.25">
      <c r="A4074">
        <v>2025</v>
      </c>
      <c r="B4074">
        <v>15741865</v>
      </c>
      <c r="C4074" t="s">
        <v>828</v>
      </c>
      <c r="D4074">
        <v>810</v>
      </c>
      <c r="E4074" t="s">
        <v>15</v>
      </c>
      <c r="F4074" t="s">
        <v>16</v>
      </c>
      <c r="G4074">
        <v>38</v>
      </c>
      <c r="H4074">
        <v>9</v>
      </c>
      <c r="I4074">
        <v>153166</v>
      </c>
      <c r="J4074">
        <v>1</v>
      </c>
      <c r="K4074">
        <v>1</v>
      </c>
      <c r="L4074">
        <v>1</v>
      </c>
      <c r="M4074">
        <v>93262</v>
      </c>
      <c r="N4074">
        <v>0</v>
      </c>
      <c r="O4074" t="str">
        <f t="shared" si="380"/>
        <v>30-45</v>
      </c>
      <c r="P4074" t="str">
        <f t="shared" si="381"/>
        <v>High</v>
      </c>
      <c r="Q4074" t="str">
        <f t="shared" si="382"/>
        <v>Long-Term</v>
      </c>
      <c r="R4074" t="str">
        <f t="shared" si="383"/>
        <v>High Balance</v>
      </c>
      <c r="S4074" t="str">
        <f t="shared" si="384"/>
        <v>High Value</v>
      </c>
      <c r="T4074">
        <v>1</v>
      </c>
      <c r="U4074">
        <f t="shared" si="385"/>
        <v>0</v>
      </c>
    </row>
    <row r="4075" spans="1:21" x14ac:dyDescent="0.25">
      <c r="A4075">
        <v>2025</v>
      </c>
      <c r="B4075">
        <v>15634143</v>
      </c>
      <c r="C4075" t="s">
        <v>1833</v>
      </c>
      <c r="D4075">
        <v>581</v>
      </c>
      <c r="E4075" t="s">
        <v>18</v>
      </c>
      <c r="F4075" t="s">
        <v>23</v>
      </c>
      <c r="G4075">
        <v>30</v>
      </c>
      <c r="H4075">
        <v>0</v>
      </c>
      <c r="I4075">
        <v>53292</v>
      </c>
      <c r="J4075">
        <v>1</v>
      </c>
      <c r="K4075">
        <v>0</v>
      </c>
      <c r="L4075">
        <v>0</v>
      </c>
      <c r="M4075">
        <v>196582</v>
      </c>
      <c r="N4075">
        <v>0</v>
      </c>
      <c r="O4075" t="str">
        <f t="shared" si="380"/>
        <v>30-45</v>
      </c>
      <c r="P4075" t="str">
        <f t="shared" si="381"/>
        <v>Low</v>
      </c>
      <c r="Q4075" t="str">
        <f t="shared" si="382"/>
        <v>New</v>
      </c>
      <c r="R4075" t="str">
        <f t="shared" si="383"/>
        <v>Low Balance</v>
      </c>
      <c r="S4075" t="str">
        <f t="shared" si="384"/>
        <v>Normal</v>
      </c>
      <c r="T4075">
        <v>1</v>
      </c>
      <c r="U4075">
        <f t="shared" si="385"/>
        <v>0</v>
      </c>
    </row>
    <row r="4076" spans="1:21" x14ac:dyDescent="0.25">
      <c r="A4076">
        <v>2025</v>
      </c>
      <c r="B4076">
        <v>15609676</v>
      </c>
      <c r="C4076" t="s">
        <v>1834</v>
      </c>
      <c r="D4076">
        <v>718</v>
      </c>
      <c r="E4076" t="s">
        <v>15</v>
      </c>
      <c r="F4076" t="s">
        <v>16</v>
      </c>
      <c r="G4076">
        <v>35</v>
      </c>
      <c r="H4076">
        <v>2</v>
      </c>
      <c r="I4076">
        <v>167925</v>
      </c>
      <c r="J4076">
        <v>1</v>
      </c>
      <c r="K4076">
        <v>1</v>
      </c>
      <c r="L4076">
        <v>0</v>
      </c>
      <c r="M4076">
        <v>43025</v>
      </c>
      <c r="N4076">
        <v>0</v>
      </c>
      <c r="O4076" t="str">
        <f t="shared" si="380"/>
        <v>30-45</v>
      </c>
      <c r="P4076" t="str">
        <f t="shared" si="381"/>
        <v>Medium</v>
      </c>
      <c r="Q4076" t="str">
        <f t="shared" si="382"/>
        <v>New</v>
      </c>
      <c r="R4076" t="str">
        <f t="shared" si="383"/>
        <v>High Balance</v>
      </c>
      <c r="S4076" t="str">
        <f t="shared" si="384"/>
        <v>High Value</v>
      </c>
      <c r="T4076">
        <v>1</v>
      </c>
      <c r="U4076">
        <f t="shared" si="385"/>
        <v>0</v>
      </c>
    </row>
    <row r="4077" spans="1:21" x14ac:dyDescent="0.25">
      <c r="A4077">
        <v>2025</v>
      </c>
      <c r="B4077">
        <v>15761600</v>
      </c>
      <c r="C4077" t="s">
        <v>322</v>
      </c>
      <c r="D4077">
        <v>713</v>
      </c>
      <c r="E4077" t="s">
        <v>15</v>
      </c>
      <c r="F4077" t="s">
        <v>23</v>
      </c>
      <c r="G4077">
        <v>43</v>
      </c>
      <c r="H4077">
        <v>5</v>
      </c>
      <c r="I4077">
        <v>86394</v>
      </c>
      <c r="J4077">
        <v>1</v>
      </c>
      <c r="K4077">
        <v>1</v>
      </c>
      <c r="L4077">
        <v>1</v>
      </c>
      <c r="M4077">
        <v>130001</v>
      </c>
      <c r="N4077">
        <v>0</v>
      </c>
      <c r="O4077" t="str">
        <f t="shared" si="380"/>
        <v>30-45</v>
      </c>
      <c r="P4077" t="str">
        <f t="shared" si="381"/>
        <v>Medium</v>
      </c>
      <c r="Q4077" t="str">
        <f t="shared" si="382"/>
        <v>Mid-Term</v>
      </c>
      <c r="R4077" t="str">
        <f t="shared" si="383"/>
        <v>Low Balance</v>
      </c>
      <c r="S4077" t="str">
        <f t="shared" si="384"/>
        <v>Normal</v>
      </c>
      <c r="T4077">
        <v>1</v>
      </c>
      <c r="U4077">
        <f t="shared" si="385"/>
        <v>0</v>
      </c>
    </row>
    <row r="4078" spans="1:21" x14ac:dyDescent="0.25">
      <c r="A4078">
        <v>2025</v>
      </c>
      <c r="B4078">
        <v>15676404</v>
      </c>
      <c r="C4078" t="s">
        <v>1835</v>
      </c>
      <c r="D4078">
        <v>672</v>
      </c>
      <c r="E4078" t="s">
        <v>15</v>
      </c>
      <c r="F4078" t="s">
        <v>16</v>
      </c>
      <c r="G4078">
        <v>50</v>
      </c>
      <c r="H4078">
        <v>1</v>
      </c>
      <c r="I4078">
        <v>0</v>
      </c>
      <c r="J4078">
        <v>1</v>
      </c>
      <c r="K4078">
        <v>1</v>
      </c>
      <c r="L4078">
        <v>0</v>
      </c>
      <c r="M4078">
        <v>12107</v>
      </c>
      <c r="N4078">
        <v>1</v>
      </c>
      <c r="O4078" t="str">
        <f t="shared" si="380"/>
        <v>46-60</v>
      </c>
      <c r="P4078" t="str">
        <f t="shared" si="381"/>
        <v>Medium</v>
      </c>
      <c r="Q4078" t="str">
        <f t="shared" si="382"/>
        <v>New</v>
      </c>
      <c r="R4078" t="str">
        <f t="shared" si="383"/>
        <v>Zero Balance</v>
      </c>
      <c r="S4078" t="str">
        <f t="shared" si="384"/>
        <v>Normal</v>
      </c>
      <c r="T4078">
        <v>1</v>
      </c>
      <c r="U4078">
        <f t="shared" si="385"/>
        <v>0</v>
      </c>
    </row>
    <row r="4079" spans="1:21" x14ac:dyDescent="0.25">
      <c r="A4079">
        <v>2025</v>
      </c>
      <c r="B4079">
        <v>15659236</v>
      </c>
      <c r="C4079" t="s">
        <v>793</v>
      </c>
      <c r="D4079">
        <v>781</v>
      </c>
      <c r="E4079" t="s">
        <v>18</v>
      </c>
      <c r="F4079" t="s">
        <v>23</v>
      </c>
      <c r="G4079">
        <v>33</v>
      </c>
      <c r="H4079">
        <v>3</v>
      </c>
      <c r="I4079">
        <v>0</v>
      </c>
      <c r="J4079">
        <v>2</v>
      </c>
      <c r="K4079">
        <v>1</v>
      </c>
      <c r="L4079">
        <v>1</v>
      </c>
      <c r="M4079">
        <v>42556</v>
      </c>
      <c r="N4079">
        <v>0</v>
      </c>
      <c r="O4079" t="str">
        <f t="shared" si="380"/>
        <v>30-45</v>
      </c>
      <c r="P4079" t="str">
        <f t="shared" si="381"/>
        <v>High</v>
      </c>
      <c r="Q4079" t="str">
        <f t="shared" si="382"/>
        <v>New</v>
      </c>
      <c r="R4079" t="str">
        <f t="shared" si="383"/>
        <v>Zero Balance</v>
      </c>
      <c r="S4079" t="str">
        <f t="shared" si="384"/>
        <v>Normal</v>
      </c>
      <c r="T4079">
        <v>1</v>
      </c>
      <c r="U4079">
        <f t="shared" si="385"/>
        <v>0</v>
      </c>
    </row>
    <row r="4080" spans="1:21" x14ac:dyDescent="0.25">
      <c r="A4080">
        <v>2025</v>
      </c>
      <c r="B4080">
        <v>15690440</v>
      </c>
      <c r="C4080" t="s">
        <v>1836</v>
      </c>
      <c r="D4080">
        <v>656</v>
      </c>
      <c r="E4080" t="s">
        <v>18</v>
      </c>
      <c r="F4080" t="s">
        <v>23</v>
      </c>
      <c r="G4080">
        <v>47</v>
      </c>
      <c r="H4080">
        <v>1</v>
      </c>
      <c r="I4080">
        <v>0</v>
      </c>
      <c r="J4080">
        <v>2</v>
      </c>
      <c r="K4080">
        <v>1</v>
      </c>
      <c r="L4080">
        <v>1</v>
      </c>
      <c r="M4080">
        <v>197962</v>
      </c>
      <c r="N4080">
        <v>0</v>
      </c>
      <c r="O4080" t="str">
        <f t="shared" si="380"/>
        <v>46-60</v>
      </c>
      <c r="P4080" t="str">
        <f t="shared" si="381"/>
        <v>Medium</v>
      </c>
      <c r="Q4080" t="str">
        <f t="shared" si="382"/>
        <v>New</v>
      </c>
      <c r="R4080" t="str">
        <f t="shared" si="383"/>
        <v>Zero Balance</v>
      </c>
      <c r="S4080" t="str">
        <f t="shared" si="384"/>
        <v>Normal</v>
      </c>
      <c r="T4080">
        <v>1</v>
      </c>
      <c r="U4080">
        <f t="shared" si="385"/>
        <v>0</v>
      </c>
    </row>
    <row r="4081" spans="1:21" x14ac:dyDescent="0.25">
      <c r="A4081">
        <v>2025</v>
      </c>
      <c r="B4081">
        <v>15694601</v>
      </c>
      <c r="C4081" t="s">
        <v>420</v>
      </c>
      <c r="D4081">
        <v>583</v>
      </c>
      <c r="E4081" t="s">
        <v>15</v>
      </c>
      <c r="F4081" t="s">
        <v>16</v>
      </c>
      <c r="G4081">
        <v>31</v>
      </c>
      <c r="H4081">
        <v>4</v>
      </c>
      <c r="I4081">
        <v>158979</v>
      </c>
      <c r="J4081">
        <v>1</v>
      </c>
      <c r="K4081">
        <v>1</v>
      </c>
      <c r="L4081">
        <v>0</v>
      </c>
      <c r="M4081">
        <v>12539</v>
      </c>
      <c r="N4081">
        <v>0</v>
      </c>
      <c r="O4081" t="str">
        <f t="shared" si="380"/>
        <v>30-45</v>
      </c>
      <c r="P4081" t="str">
        <f t="shared" si="381"/>
        <v>Low</v>
      </c>
      <c r="Q4081" t="str">
        <f t="shared" si="382"/>
        <v>Mid-Term</v>
      </c>
      <c r="R4081" t="str">
        <f t="shared" si="383"/>
        <v>High Balance</v>
      </c>
      <c r="S4081" t="str">
        <f t="shared" si="384"/>
        <v>High Value</v>
      </c>
      <c r="T4081">
        <v>1</v>
      </c>
      <c r="U4081">
        <f t="shared" si="385"/>
        <v>0</v>
      </c>
    </row>
    <row r="4082" spans="1:21" x14ac:dyDescent="0.25">
      <c r="A4082">
        <v>2025</v>
      </c>
      <c r="B4082">
        <v>15812262</v>
      </c>
      <c r="C4082" t="s">
        <v>1837</v>
      </c>
      <c r="D4082">
        <v>808</v>
      </c>
      <c r="E4082" t="s">
        <v>26</v>
      </c>
      <c r="F4082" t="s">
        <v>16</v>
      </c>
      <c r="G4082">
        <v>37</v>
      </c>
      <c r="H4082">
        <v>2</v>
      </c>
      <c r="I4082">
        <v>100432</v>
      </c>
      <c r="J4082">
        <v>1</v>
      </c>
      <c r="K4082">
        <v>1</v>
      </c>
      <c r="L4082">
        <v>0</v>
      </c>
      <c r="M4082">
        <v>35140</v>
      </c>
      <c r="N4082">
        <v>1</v>
      </c>
      <c r="O4082" t="str">
        <f t="shared" si="380"/>
        <v>30-45</v>
      </c>
      <c r="P4082" t="str">
        <f t="shared" si="381"/>
        <v>High</v>
      </c>
      <c r="Q4082" t="str">
        <f t="shared" si="382"/>
        <v>New</v>
      </c>
      <c r="R4082" t="str">
        <f t="shared" si="383"/>
        <v>High Balance</v>
      </c>
      <c r="S4082" t="str">
        <f t="shared" si="384"/>
        <v>High Value</v>
      </c>
      <c r="T4082">
        <v>1</v>
      </c>
      <c r="U4082">
        <f t="shared" si="385"/>
        <v>100432</v>
      </c>
    </row>
    <row r="4083" spans="1:21" x14ac:dyDescent="0.25">
      <c r="A4083">
        <v>2025</v>
      </c>
      <c r="B4083">
        <v>15762821</v>
      </c>
      <c r="C4083" t="s">
        <v>439</v>
      </c>
      <c r="D4083">
        <v>721</v>
      </c>
      <c r="E4083" t="s">
        <v>18</v>
      </c>
      <c r="F4083" t="s">
        <v>23</v>
      </c>
      <c r="G4083">
        <v>33</v>
      </c>
      <c r="H4083">
        <v>5</v>
      </c>
      <c r="I4083">
        <v>0</v>
      </c>
      <c r="J4083">
        <v>2</v>
      </c>
      <c r="K4083">
        <v>0</v>
      </c>
      <c r="L4083">
        <v>1</v>
      </c>
      <c r="M4083">
        <v>117627</v>
      </c>
      <c r="N4083">
        <v>0</v>
      </c>
      <c r="O4083" t="str">
        <f t="shared" si="380"/>
        <v>30-45</v>
      </c>
      <c r="P4083" t="str">
        <f t="shared" si="381"/>
        <v>Medium</v>
      </c>
      <c r="Q4083" t="str">
        <f t="shared" si="382"/>
        <v>Mid-Term</v>
      </c>
      <c r="R4083" t="str">
        <f t="shared" si="383"/>
        <v>Zero Balance</v>
      </c>
      <c r="S4083" t="str">
        <f t="shared" si="384"/>
        <v>Normal</v>
      </c>
      <c r="T4083">
        <v>1</v>
      </c>
      <c r="U4083">
        <f t="shared" si="385"/>
        <v>0</v>
      </c>
    </row>
    <row r="4084" spans="1:21" x14ac:dyDescent="0.25">
      <c r="A4084">
        <v>2025</v>
      </c>
      <c r="B4084">
        <v>15669301</v>
      </c>
      <c r="C4084" t="s">
        <v>604</v>
      </c>
      <c r="D4084">
        <v>778</v>
      </c>
      <c r="E4084" t="s">
        <v>26</v>
      </c>
      <c r="F4084" t="s">
        <v>16</v>
      </c>
      <c r="G4084">
        <v>29</v>
      </c>
      <c r="H4084">
        <v>6</v>
      </c>
      <c r="I4084">
        <v>150359</v>
      </c>
      <c r="J4084">
        <v>1</v>
      </c>
      <c r="K4084">
        <v>1</v>
      </c>
      <c r="L4084">
        <v>0</v>
      </c>
      <c r="M4084">
        <v>62454</v>
      </c>
      <c r="N4084">
        <v>1</v>
      </c>
      <c r="O4084" t="str">
        <f t="shared" si="380"/>
        <v>&lt;30</v>
      </c>
      <c r="P4084" t="str">
        <f t="shared" si="381"/>
        <v>High</v>
      </c>
      <c r="Q4084" t="str">
        <f t="shared" si="382"/>
        <v>Mid-Term</v>
      </c>
      <c r="R4084" t="str">
        <f t="shared" si="383"/>
        <v>High Balance</v>
      </c>
      <c r="S4084" t="str">
        <f t="shared" si="384"/>
        <v>High Value</v>
      </c>
      <c r="T4084">
        <v>1</v>
      </c>
      <c r="U4084">
        <f t="shared" si="385"/>
        <v>150359</v>
      </c>
    </row>
    <row r="4085" spans="1:21" x14ac:dyDescent="0.25">
      <c r="A4085">
        <v>2025</v>
      </c>
      <c r="B4085">
        <v>15672640</v>
      </c>
      <c r="C4085" t="s">
        <v>594</v>
      </c>
      <c r="D4085">
        <v>850</v>
      </c>
      <c r="E4085" t="s">
        <v>18</v>
      </c>
      <c r="F4085" t="s">
        <v>16</v>
      </c>
      <c r="G4085">
        <v>45</v>
      </c>
      <c r="H4085">
        <v>4</v>
      </c>
      <c r="I4085">
        <v>114348</v>
      </c>
      <c r="J4085">
        <v>2</v>
      </c>
      <c r="K4085">
        <v>1</v>
      </c>
      <c r="L4085">
        <v>1</v>
      </c>
      <c r="M4085">
        <v>109089</v>
      </c>
      <c r="N4085">
        <v>0</v>
      </c>
      <c r="O4085" t="str">
        <f t="shared" si="380"/>
        <v>30-45</v>
      </c>
      <c r="P4085" t="str">
        <f t="shared" si="381"/>
        <v>High</v>
      </c>
      <c r="Q4085" t="str">
        <f t="shared" si="382"/>
        <v>Mid-Term</v>
      </c>
      <c r="R4085" t="str">
        <f t="shared" si="383"/>
        <v>High Balance</v>
      </c>
      <c r="S4085" t="str">
        <f t="shared" si="384"/>
        <v>High Value</v>
      </c>
      <c r="T4085">
        <v>1</v>
      </c>
      <c r="U4085">
        <f t="shared" si="385"/>
        <v>0</v>
      </c>
    </row>
    <row r="4086" spans="1:21" x14ac:dyDescent="0.25">
      <c r="A4086">
        <v>2025</v>
      </c>
      <c r="B4086">
        <v>15750458</v>
      </c>
      <c r="C4086" t="s">
        <v>179</v>
      </c>
      <c r="D4086">
        <v>693</v>
      </c>
      <c r="E4086" t="s">
        <v>15</v>
      </c>
      <c r="F4086" t="s">
        <v>16</v>
      </c>
      <c r="G4086">
        <v>39</v>
      </c>
      <c r="H4086">
        <v>4</v>
      </c>
      <c r="I4086">
        <v>0</v>
      </c>
      <c r="J4086">
        <v>2</v>
      </c>
      <c r="K4086">
        <v>0</v>
      </c>
      <c r="L4086">
        <v>1</v>
      </c>
      <c r="M4086">
        <v>142331</v>
      </c>
      <c r="N4086">
        <v>0</v>
      </c>
      <c r="O4086" t="str">
        <f t="shared" si="380"/>
        <v>30-45</v>
      </c>
      <c r="P4086" t="str">
        <f t="shared" si="381"/>
        <v>Medium</v>
      </c>
      <c r="Q4086" t="str">
        <f t="shared" si="382"/>
        <v>Mid-Term</v>
      </c>
      <c r="R4086" t="str">
        <f t="shared" si="383"/>
        <v>Zero Balance</v>
      </c>
      <c r="S4086" t="str">
        <f t="shared" si="384"/>
        <v>Normal</v>
      </c>
      <c r="T4086">
        <v>1</v>
      </c>
      <c r="U4086">
        <f t="shared" si="385"/>
        <v>0</v>
      </c>
    </row>
    <row r="4087" spans="1:21" x14ac:dyDescent="0.25">
      <c r="A4087">
        <v>2025</v>
      </c>
      <c r="B4087">
        <v>15627251</v>
      </c>
      <c r="C4087" t="s">
        <v>1838</v>
      </c>
      <c r="D4087">
        <v>520</v>
      </c>
      <c r="E4087" t="s">
        <v>15</v>
      </c>
      <c r="F4087" t="s">
        <v>23</v>
      </c>
      <c r="G4087">
        <v>34</v>
      </c>
      <c r="H4087">
        <v>4</v>
      </c>
      <c r="I4087">
        <v>134008</v>
      </c>
      <c r="J4087">
        <v>1</v>
      </c>
      <c r="K4087">
        <v>1</v>
      </c>
      <c r="L4087">
        <v>1</v>
      </c>
      <c r="M4087">
        <v>193209</v>
      </c>
      <c r="N4087">
        <v>0</v>
      </c>
      <c r="O4087" t="str">
        <f t="shared" si="380"/>
        <v>30-45</v>
      </c>
      <c r="P4087" t="str">
        <f t="shared" si="381"/>
        <v>Low</v>
      </c>
      <c r="Q4087" t="str">
        <f t="shared" si="382"/>
        <v>Mid-Term</v>
      </c>
      <c r="R4087" t="str">
        <f t="shared" si="383"/>
        <v>High Balance</v>
      </c>
      <c r="S4087" t="str">
        <f t="shared" si="384"/>
        <v>High Value</v>
      </c>
      <c r="T4087">
        <v>1</v>
      </c>
      <c r="U4087">
        <f t="shared" si="385"/>
        <v>0</v>
      </c>
    </row>
    <row r="4088" spans="1:21" x14ac:dyDescent="0.25">
      <c r="A4088">
        <v>2025</v>
      </c>
      <c r="B4088">
        <v>15764294</v>
      </c>
      <c r="C4088" t="s">
        <v>1031</v>
      </c>
      <c r="D4088">
        <v>759</v>
      </c>
      <c r="E4088" t="s">
        <v>26</v>
      </c>
      <c r="F4088" t="s">
        <v>23</v>
      </c>
      <c r="G4088">
        <v>31</v>
      </c>
      <c r="H4088">
        <v>4</v>
      </c>
      <c r="I4088">
        <v>98900</v>
      </c>
      <c r="J4088">
        <v>1</v>
      </c>
      <c r="K4088">
        <v>1</v>
      </c>
      <c r="L4088">
        <v>1</v>
      </c>
      <c r="M4088">
        <v>47833</v>
      </c>
      <c r="N4088">
        <v>0</v>
      </c>
      <c r="O4088" t="str">
        <f t="shared" si="380"/>
        <v>30-45</v>
      </c>
      <c r="P4088" t="str">
        <f t="shared" si="381"/>
        <v>High</v>
      </c>
      <c r="Q4088" t="str">
        <f t="shared" si="382"/>
        <v>Mid-Term</v>
      </c>
      <c r="R4088" t="str">
        <f t="shared" si="383"/>
        <v>Low Balance</v>
      </c>
      <c r="S4088" t="str">
        <f t="shared" si="384"/>
        <v>Normal</v>
      </c>
      <c r="T4088">
        <v>1</v>
      </c>
      <c r="U4088">
        <f t="shared" si="385"/>
        <v>0</v>
      </c>
    </row>
    <row r="4089" spans="1:21" x14ac:dyDescent="0.25">
      <c r="A4089">
        <v>2025</v>
      </c>
      <c r="B4089">
        <v>15659962</v>
      </c>
      <c r="C4089" t="s">
        <v>243</v>
      </c>
      <c r="D4089">
        <v>637</v>
      </c>
      <c r="E4089" t="s">
        <v>15</v>
      </c>
      <c r="F4089" t="s">
        <v>23</v>
      </c>
      <c r="G4089">
        <v>60</v>
      </c>
      <c r="H4089">
        <v>3</v>
      </c>
      <c r="I4089">
        <v>0</v>
      </c>
      <c r="J4089">
        <v>2</v>
      </c>
      <c r="K4089">
        <v>1</v>
      </c>
      <c r="L4089">
        <v>1</v>
      </c>
      <c r="M4089">
        <v>70174</v>
      </c>
      <c r="N4089">
        <v>0</v>
      </c>
      <c r="O4089" t="str">
        <f t="shared" si="380"/>
        <v>46-60</v>
      </c>
      <c r="P4089" t="str">
        <f t="shared" si="381"/>
        <v>Medium</v>
      </c>
      <c r="Q4089" t="str">
        <f t="shared" si="382"/>
        <v>New</v>
      </c>
      <c r="R4089" t="str">
        <f t="shared" si="383"/>
        <v>Zero Balance</v>
      </c>
      <c r="S4089" t="str">
        <f t="shared" si="384"/>
        <v>Normal</v>
      </c>
      <c r="T4089">
        <v>1</v>
      </c>
      <c r="U4089">
        <f t="shared" si="385"/>
        <v>0</v>
      </c>
    </row>
    <row r="4090" spans="1:21" x14ac:dyDescent="0.25">
      <c r="A4090">
        <v>2025</v>
      </c>
      <c r="B4090">
        <v>15788536</v>
      </c>
      <c r="C4090" t="s">
        <v>1839</v>
      </c>
      <c r="D4090">
        <v>755</v>
      </c>
      <c r="E4090" t="s">
        <v>26</v>
      </c>
      <c r="F4090" t="s">
        <v>23</v>
      </c>
      <c r="G4090">
        <v>40</v>
      </c>
      <c r="H4090">
        <v>2</v>
      </c>
      <c r="I4090">
        <v>137431</v>
      </c>
      <c r="J4090">
        <v>2</v>
      </c>
      <c r="K4090">
        <v>0</v>
      </c>
      <c r="L4090">
        <v>0</v>
      </c>
      <c r="M4090">
        <v>176769</v>
      </c>
      <c r="N4090">
        <v>0</v>
      </c>
      <c r="O4090" t="str">
        <f t="shared" si="380"/>
        <v>30-45</v>
      </c>
      <c r="P4090" t="str">
        <f t="shared" si="381"/>
        <v>High</v>
      </c>
      <c r="Q4090" t="str">
        <f t="shared" si="382"/>
        <v>New</v>
      </c>
      <c r="R4090" t="str">
        <f t="shared" si="383"/>
        <v>High Balance</v>
      </c>
      <c r="S4090" t="str">
        <f t="shared" si="384"/>
        <v>High Value</v>
      </c>
      <c r="T4090">
        <v>1</v>
      </c>
      <c r="U4090">
        <f t="shared" si="385"/>
        <v>0</v>
      </c>
    </row>
    <row r="4091" spans="1:21" x14ac:dyDescent="0.25">
      <c r="A4091">
        <v>2025</v>
      </c>
      <c r="B4091">
        <v>15596979</v>
      </c>
      <c r="C4091" t="s">
        <v>1104</v>
      </c>
      <c r="D4091">
        <v>662</v>
      </c>
      <c r="E4091" t="s">
        <v>15</v>
      </c>
      <c r="F4091" t="s">
        <v>16</v>
      </c>
      <c r="G4091">
        <v>47</v>
      </c>
      <c r="H4091">
        <v>6</v>
      </c>
      <c r="I4091">
        <v>0</v>
      </c>
      <c r="J4091">
        <v>2</v>
      </c>
      <c r="K4091">
        <v>1</v>
      </c>
      <c r="L4091">
        <v>1</v>
      </c>
      <c r="M4091">
        <v>129393</v>
      </c>
      <c r="N4091">
        <v>0</v>
      </c>
      <c r="O4091" t="str">
        <f t="shared" si="380"/>
        <v>46-60</v>
      </c>
      <c r="P4091" t="str">
        <f t="shared" si="381"/>
        <v>Medium</v>
      </c>
      <c r="Q4091" t="str">
        <f t="shared" si="382"/>
        <v>Mid-Term</v>
      </c>
      <c r="R4091" t="str">
        <f t="shared" si="383"/>
        <v>Zero Balance</v>
      </c>
      <c r="S4091" t="str">
        <f t="shared" si="384"/>
        <v>Normal</v>
      </c>
      <c r="T4091">
        <v>1</v>
      </c>
      <c r="U4091">
        <f t="shared" si="385"/>
        <v>0</v>
      </c>
    </row>
    <row r="4092" spans="1:21" x14ac:dyDescent="0.25">
      <c r="A4092">
        <v>2025</v>
      </c>
      <c r="B4092">
        <v>15681220</v>
      </c>
      <c r="C4092" t="s">
        <v>167</v>
      </c>
      <c r="D4092">
        <v>503</v>
      </c>
      <c r="E4092" t="s">
        <v>15</v>
      </c>
      <c r="F4092" t="s">
        <v>16</v>
      </c>
      <c r="G4092">
        <v>37</v>
      </c>
      <c r="H4092">
        <v>8</v>
      </c>
      <c r="I4092">
        <v>0</v>
      </c>
      <c r="J4092">
        <v>2</v>
      </c>
      <c r="K4092">
        <v>1</v>
      </c>
      <c r="L4092">
        <v>1</v>
      </c>
      <c r="M4092">
        <v>97893</v>
      </c>
      <c r="N4092">
        <v>0</v>
      </c>
      <c r="O4092" t="str">
        <f t="shared" si="380"/>
        <v>30-45</v>
      </c>
      <c r="P4092" t="str">
        <f t="shared" si="381"/>
        <v>Low</v>
      </c>
      <c r="Q4092" t="str">
        <f t="shared" si="382"/>
        <v>Long-Term</v>
      </c>
      <c r="R4092" t="str">
        <f t="shared" si="383"/>
        <v>Zero Balance</v>
      </c>
      <c r="S4092" t="str">
        <f t="shared" si="384"/>
        <v>Normal</v>
      </c>
      <c r="T4092">
        <v>1</v>
      </c>
      <c r="U4092">
        <f t="shared" si="385"/>
        <v>0</v>
      </c>
    </row>
    <row r="4093" spans="1:21" x14ac:dyDescent="0.25">
      <c r="A4093">
        <v>2025</v>
      </c>
      <c r="B4093">
        <v>15635097</v>
      </c>
      <c r="C4093" t="s">
        <v>968</v>
      </c>
      <c r="D4093">
        <v>599</v>
      </c>
      <c r="E4093" t="s">
        <v>26</v>
      </c>
      <c r="F4093" t="s">
        <v>23</v>
      </c>
      <c r="G4093">
        <v>39</v>
      </c>
      <c r="H4093">
        <v>2</v>
      </c>
      <c r="I4093">
        <v>188977</v>
      </c>
      <c r="J4093">
        <v>2</v>
      </c>
      <c r="K4093">
        <v>0</v>
      </c>
      <c r="L4093">
        <v>1</v>
      </c>
      <c r="M4093">
        <v>176142</v>
      </c>
      <c r="N4093">
        <v>0</v>
      </c>
      <c r="O4093" t="str">
        <f t="shared" si="380"/>
        <v>30-45</v>
      </c>
      <c r="P4093" t="str">
        <f t="shared" si="381"/>
        <v>Low</v>
      </c>
      <c r="Q4093" t="str">
        <f t="shared" si="382"/>
        <v>New</v>
      </c>
      <c r="R4093" t="str">
        <f t="shared" si="383"/>
        <v>High Balance</v>
      </c>
      <c r="S4093" t="str">
        <f t="shared" si="384"/>
        <v>High Value</v>
      </c>
      <c r="T4093">
        <v>1</v>
      </c>
      <c r="U4093">
        <f t="shared" si="385"/>
        <v>0</v>
      </c>
    </row>
    <row r="4094" spans="1:21" x14ac:dyDescent="0.25">
      <c r="A4094">
        <v>2025</v>
      </c>
      <c r="B4094">
        <v>15780779</v>
      </c>
      <c r="C4094" t="s">
        <v>1840</v>
      </c>
      <c r="D4094">
        <v>583</v>
      </c>
      <c r="E4094" t="s">
        <v>18</v>
      </c>
      <c r="F4094" t="s">
        <v>16</v>
      </c>
      <c r="G4094">
        <v>40</v>
      </c>
      <c r="H4094">
        <v>4</v>
      </c>
      <c r="I4094">
        <v>0</v>
      </c>
      <c r="J4094">
        <v>2</v>
      </c>
      <c r="K4094">
        <v>1</v>
      </c>
      <c r="L4094">
        <v>0</v>
      </c>
      <c r="M4094">
        <v>114094</v>
      </c>
      <c r="N4094">
        <v>0</v>
      </c>
      <c r="O4094" t="str">
        <f t="shared" si="380"/>
        <v>30-45</v>
      </c>
      <c r="P4094" t="str">
        <f t="shared" si="381"/>
        <v>Low</v>
      </c>
      <c r="Q4094" t="str">
        <f t="shared" si="382"/>
        <v>Mid-Term</v>
      </c>
      <c r="R4094" t="str">
        <f t="shared" si="383"/>
        <v>Zero Balance</v>
      </c>
      <c r="S4094" t="str">
        <f t="shared" si="384"/>
        <v>Normal</v>
      </c>
      <c r="T4094">
        <v>1</v>
      </c>
      <c r="U4094">
        <f t="shared" si="385"/>
        <v>0</v>
      </c>
    </row>
    <row r="4095" spans="1:21" x14ac:dyDescent="0.25">
      <c r="A4095">
        <v>2025</v>
      </c>
      <c r="B4095">
        <v>15798470</v>
      </c>
      <c r="C4095" t="s">
        <v>1841</v>
      </c>
      <c r="D4095">
        <v>764</v>
      </c>
      <c r="E4095" t="s">
        <v>18</v>
      </c>
      <c r="F4095" t="s">
        <v>16</v>
      </c>
      <c r="G4095">
        <v>48</v>
      </c>
      <c r="H4095">
        <v>1</v>
      </c>
      <c r="I4095">
        <v>75991</v>
      </c>
      <c r="J4095">
        <v>1</v>
      </c>
      <c r="K4095">
        <v>1</v>
      </c>
      <c r="L4095">
        <v>0</v>
      </c>
      <c r="M4095">
        <v>158324</v>
      </c>
      <c r="N4095">
        <v>1</v>
      </c>
      <c r="O4095" t="str">
        <f t="shared" si="380"/>
        <v>46-60</v>
      </c>
      <c r="P4095" t="str">
        <f t="shared" si="381"/>
        <v>High</v>
      </c>
      <c r="Q4095" t="str">
        <f t="shared" si="382"/>
        <v>New</v>
      </c>
      <c r="R4095" t="str">
        <f t="shared" si="383"/>
        <v>Low Balance</v>
      </c>
      <c r="S4095" t="str">
        <f t="shared" si="384"/>
        <v>Normal</v>
      </c>
      <c r="T4095">
        <v>1</v>
      </c>
      <c r="U4095">
        <f t="shared" si="385"/>
        <v>75991</v>
      </c>
    </row>
    <row r="4096" spans="1:21" x14ac:dyDescent="0.25">
      <c r="A4096">
        <v>2025</v>
      </c>
      <c r="B4096">
        <v>15760880</v>
      </c>
      <c r="C4096" t="s">
        <v>1842</v>
      </c>
      <c r="D4096">
        <v>513</v>
      </c>
      <c r="E4096" t="s">
        <v>15</v>
      </c>
      <c r="F4096" t="s">
        <v>23</v>
      </c>
      <c r="G4096">
        <v>29</v>
      </c>
      <c r="H4096">
        <v>10</v>
      </c>
      <c r="I4096">
        <v>0</v>
      </c>
      <c r="J4096">
        <v>2</v>
      </c>
      <c r="K4096">
        <v>0</v>
      </c>
      <c r="L4096">
        <v>1</v>
      </c>
      <c r="M4096">
        <v>25515</v>
      </c>
      <c r="N4096">
        <v>0</v>
      </c>
      <c r="O4096" t="str">
        <f t="shared" si="380"/>
        <v>&lt;30</v>
      </c>
      <c r="P4096" t="str">
        <f t="shared" si="381"/>
        <v>Low</v>
      </c>
      <c r="Q4096" t="str">
        <f t="shared" si="382"/>
        <v>Long-Term</v>
      </c>
      <c r="R4096" t="str">
        <f t="shared" si="383"/>
        <v>Zero Balance</v>
      </c>
      <c r="S4096" t="str">
        <f t="shared" si="384"/>
        <v>Normal</v>
      </c>
      <c r="T4096">
        <v>1</v>
      </c>
      <c r="U4096">
        <f t="shared" si="385"/>
        <v>0</v>
      </c>
    </row>
    <row r="4097" spans="1:21" x14ac:dyDescent="0.25">
      <c r="A4097">
        <v>2025</v>
      </c>
      <c r="B4097">
        <v>15616929</v>
      </c>
      <c r="C4097" t="s">
        <v>464</v>
      </c>
      <c r="D4097">
        <v>730</v>
      </c>
      <c r="E4097" t="s">
        <v>18</v>
      </c>
      <c r="F4097" t="s">
        <v>23</v>
      </c>
      <c r="G4097">
        <v>62</v>
      </c>
      <c r="H4097">
        <v>5</v>
      </c>
      <c r="I4097">
        <v>112181</v>
      </c>
      <c r="J4097">
        <v>1</v>
      </c>
      <c r="K4097">
        <v>0</v>
      </c>
      <c r="L4097">
        <v>1</v>
      </c>
      <c r="M4097">
        <v>61514</v>
      </c>
      <c r="N4097">
        <v>0</v>
      </c>
      <c r="O4097" t="str">
        <f t="shared" si="380"/>
        <v>60+</v>
      </c>
      <c r="P4097" t="str">
        <f t="shared" si="381"/>
        <v>Medium</v>
      </c>
      <c r="Q4097" t="str">
        <f t="shared" si="382"/>
        <v>Mid-Term</v>
      </c>
      <c r="R4097" t="str">
        <f t="shared" si="383"/>
        <v>High Balance</v>
      </c>
      <c r="S4097" t="str">
        <f t="shared" si="384"/>
        <v>High Value</v>
      </c>
      <c r="T4097">
        <v>1</v>
      </c>
      <c r="U4097">
        <f t="shared" si="385"/>
        <v>0</v>
      </c>
    </row>
    <row r="4098" spans="1:21" x14ac:dyDescent="0.25">
      <c r="A4098">
        <v>2025</v>
      </c>
      <c r="B4098">
        <v>15758775</v>
      </c>
      <c r="C4098" t="s">
        <v>1643</v>
      </c>
      <c r="D4098">
        <v>820</v>
      </c>
      <c r="E4098" t="s">
        <v>18</v>
      </c>
      <c r="F4098" t="s">
        <v>23</v>
      </c>
      <c r="G4098">
        <v>34</v>
      </c>
      <c r="H4098">
        <v>10</v>
      </c>
      <c r="I4098">
        <v>97208</v>
      </c>
      <c r="J4098">
        <v>1</v>
      </c>
      <c r="K4098">
        <v>1</v>
      </c>
      <c r="L4098">
        <v>1</v>
      </c>
      <c r="M4098">
        <v>59553</v>
      </c>
      <c r="N4098">
        <v>0</v>
      </c>
      <c r="O4098" t="str">
        <f t="shared" ref="O4098:O4161" si="386">IF(G4098&lt;30,"&lt;30",IF(G4098&lt;=45,"30-45",IF(G4098&lt;=60,"46-60","60+")))</f>
        <v>30-45</v>
      </c>
      <c r="P4098" t="str">
        <f t="shared" ref="P4098:P4161" si="387">IF(D4098&lt;600,"Low",IF(D4098&lt;=750,"Medium","High"))</f>
        <v>High</v>
      </c>
      <c r="Q4098" t="str">
        <f t="shared" ref="Q4098:Q4161" si="388">IF(H4098&lt;=3,"New",IF(H4098&lt;=7,"Mid-Term","Long-Term"))</f>
        <v>Long-Term</v>
      </c>
      <c r="R4098" t="str">
        <f t="shared" ref="R4098:R4161" si="389">IF(I4098=0,"Zero Balance",IF(I4098&lt;100000,"Low Balance","High Balance"))</f>
        <v>Low Balance</v>
      </c>
      <c r="S4098" t="str">
        <f t="shared" ref="S4098:S4161" si="390">IF(I4098&gt;=100000,"High Value","Normal")</f>
        <v>Normal</v>
      </c>
      <c r="T4098">
        <v>1</v>
      </c>
      <c r="U4098">
        <f t="shared" ref="U4098:U4161" si="391">IF(N4098=1,I4098,0)</f>
        <v>0</v>
      </c>
    </row>
    <row r="4099" spans="1:21" x14ac:dyDescent="0.25">
      <c r="A4099">
        <v>2025</v>
      </c>
      <c r="B4099">
        <v>15663386</v>
      </c>
      <c r="C4099" t="s">
        <v>943</v>
      </c>
      <c r="D4099">
        <v>597</v>
      </c>
      <c r="E4099" t="s">
        <v>18</v>
      </c>
      <c r="F4099" t="s">
        <v>16</v>
      </c>
      <c r="G4099">
        <v>26</v>
      </c>
      <c r="H4099">
        <v>7</v>
      </c>
      <c r="I4099">
        <v>0</v>
      </c>
      <c r="J4099">
        <v>2</v>
      </c>
      <c r="K4099">
        <v>1</v>
      </c>
      <c r="L4099">
        <v>0</v>
      </c>
      <c r="M4099">
        <v>110253</v>
      </c>
      <c r="N4099">
        <v>0</v>
      </c>
      <c r="O4099" t="str">
        <f t="shared" si="386"/>
        <v>&lt;30</v>
      </c>
      <c r="P4099" t="str">
        <f t="shared" si="387"/>
        <v>Low</v>
      </c>
      <c r="Q4099" t="str">
        <f t="shared" si="388"/>
        <v>Mid-Term</v>
      </c>
      <c r="R4099" t="str">
        <f t="shared" si="389"/>
        <v>Zero Balance</v>
      </c>
      <c r="S4099" t="str">
        <f t="shared" si="390"/>
        <v>Normal</v>
      </c>
      <c r="T4099">
        <v>1</v>
      </c>
      <c r="U4099">
        <f t="shared" si="391"/>
        <v>0</v>
      </c>
    </row>
    <row r="4100" spans="1:21" x14ac:dyDescent="0.25">
      <c r="A4100">
        <v>2025</v>
      </c>
      <c r="B4100">
        <v>15621267</v>
      </c>
      <c r="C4100" t="s">
        <v>536</v>
      </c>
      <c r="D4100">
        <v>637</v>
      </c>
      <c r="E4100" t="s">
        <v>15</v>
      </c>
      <c r="F4100" t="s">
        <v>23</v>
      </c>
      <c r="G4100">
        <v>32</v>
      </c>
      <c r="H4100">
        <v>5</v>
      </c>
      <c r="I4100">
        <v>0</v>
      </c>
      <c r="J4100">
        <v>1</v>
      </c>
      <c r="K4100">
        <v>0</v>
      </c>
      <c r="L4100">
        <v>0</v>
      </c>
      <c r="M4100">
        <v>148769</v>
      </c>
      <c r="N4100">
        <v>0</v>
      </c>
      <c r="O4100" t="str">
        <f t="shared" si="386"/>
        <v>30-45</v>
      </c>
      <c r="P4100" t="str">
        <f t="shared" si="387"/>
        <v>Medium</v>
      </c>
      <c r="Q4100" t="str">
        <f t="shared" si="388"/>
        <v>Mid-Term</v>
      </c>
      <c r="R4100" t="str">
        <f t="shared" si="389"/>
        <v>Zero Balance</v>
      </c>
      <c r="S4100" t="str">
        <f t="shared" si="390"/>
        <v>Normal</v>
      </c>
      <c r="T4100">
        <v>1</v>
      </c>
      <c r="U4100">
        <f t="shared" si="391"/>
        <v>0</v>
      </c>
    </row>
    <row r="4101" spans="1:21" x14ac:dyDescent="0.25">
      <c r="A4101">
        <v>2025</v>
      </c>
      <c r="B4101">
        <v>15720509</v>
      </c>
      <c r="C4101" t="s">
        <v>391</v>
      </c>
      <c r="D4101">
        <v>696</v>
      </c>
      <c r="E4101" t="s">
        <v>15</v>
      </c>
      <c r="F4101" t="s">
        <v>23</v>
      </c>
      <c r="G4101">
        <v>34</v>
      </c>
      <c r="H4101">
        <v>9</v>
      </c>
      <c r="I4101">
        <v>150857</v>
      </c>
      <c r="J4101">
        <v>1</v>
      </c>
      <c r="K4101">
        <v>0</v>
      </c>
      <c r="L4101">
        <v>1</v>
      </c>
      <c r="M4101">
        <v>8237</v>
      </c>
      <c r="N4101">
        <v>0</v>
      </c>
      <c r="O4101" t="str">
        <f t="shared" si="386"/>
        <v>30-45</v>
      </c>
      <c r="P4101" t="str">
        <f t="shared" si="387"/>
        <v>Medium</v>
      </c>
      <c r="Q4101" t="str">
        <f t="shared" si="388"/>
        <v>Long-Term</v>
      </c>
      <c r="R4101" t="str">
        <f t="shared" si="389"/>
        <v>High Balance</v>
      </c>
      <c r="S4101" t="str">
        <f t="shared" si="390"/>
        <v>High Value</v>
      </c>
      <c r="T4101">
        <v>1</v>
      </c>
      <c r="U4101">
        <f t="shared" si="391"/>
        <v>0</v>
      </c>
    </row>
    <row r="4102" spans="1:21" x14ac:dyDescent="0.25">
      <c r="A4102">
        <v>2025</v>
      </c>
      <c r="B4102">
        <v>15693322</v>
      </c>
      <c r="C4102" t="s">
        <v>1843</v>
      </c>
      <c r="D4102">
        <v>635</v>
      </c>
      <c r="E4102" t="s">
        <v>26</v>
      </c>
      <c r="F4102" t="s">
        <v>16</v>
      </c>
      <c r="G4102">
        <v>37</v>
      </c>
      <c r="H4102">
        <v>9</v>
      </c>
      <c r="I4102">
        <v>146748</v>
      </c>
      <c r="J4102">
        <v>1</v>
      </c>
      <c r="K4102">
        <v>0</v>
      </c>
      <c r="L4102">
        <v>1</v>
      </c>
      <c r="M4102">
        <v>11408</v>
      </c>
      <c r="N4102">
        <v>0</v>
      </c>
      <c r="O4102" t="str">
        <f t="shared" si="386"/>
        <v>30-45</v>
      </c>
      <c r="P4102" t="str">
        <f t="shared" si="387"/>
        <v>Medium</v>
      </c>
      <c r="Q4102" t="str">
        <f t="shared" si="388"/>
        <v>Long-Term</v>
      </c>
      <c r="R4102" t="str">
        <f t="shared" si="389"/>
        <v>High Balance</v>
      </c>
      <c r="S4102" t="str">
        <f t="shared" si="390"/>
        <v>High Value</v>
      </c>
      <c r="T4102">
        <v>1</v>
      </c>
      <c r="U4102">
        <f t="shared" si="391"/>
        <v>0</v>
      </c>
    </row>
    <row r="4103" spans="1:21" x14ac:dyDescent="0.25">
      <c r="A4103">
        <v>2025</v>
      </c>
      <c r="B4103">
        <v>15589544</v>
      </c>
      <c r="C4103" t="s">
        <v>264</v>
      </c>
      <c r="D4103">
        <v>673</v>
      </c>
      <c r="E4103" t="s">
        <v>18</v>
      </c>
      <c r="F4103" t="s">
        <v>16</v>
      </c>
      <c r="G4103">
        <v>57</v>
      </c>
      <c r="H4103">
        <v>4</v>
      </c>
      <c r="I4103">
        <v>0</v>
      </c>
      <c r="J4103">
        <v>2</v>
      </c>
      <c r="K4103">
        <v>1</v>
      </c>
      <c r="L4103">
        <v>1</v>
      </c>
      <c r="M4103">
        <v>49684</v>
      </c>
      <c r="N4103">
        <v>0</v>
      </c>
      <c r="O4103" t="str">
        <f t="shared" si="386"/>
        <v>46-60</v>
      </c>
      <c r="P4103" t="str">
        <f t="shared" si="387"/>
        <v>Medium</v>
      </c>
      <c r="Q4103" t="str">
        <f t="shared" si="388"/>
        <v>Mid-Term</v>
      </c>
      <c r="R4103" t="str">
        <f t="shared" si="389"/>
        <v>Zero Balance</v>
      </c>
      <c r="S4103" t="str">
        <f t="shared" si="390"/>
        <v>Normal</v>
      </c>
      <c r="T4103">
        <v>1</v>
      </c>
      <c r="U4103">
        <f t="shared" si="391"/>
        <v>0</v>
      </c>
    </row>
    <row r="4104" spans="1:21" x14ac:dyDescent="0.25">
      <c r="A4104">
        <v>2025</v>
      </c>
      <c r="B4104">
        <v>15772030</v>
      </c>
      <c r="C4104" t="s">
        <v>1844</v>
      </c>
      <c r="D4104">
        <v>662</v>
      </c>
      <c r="E4104" t="s">
        <v>18</v>
      </c>
      <c r="F4104" t="s">
        <v>23</v>
      </c>
      <c r="G4104">
        <v>33</v>
      </c>
      <c r="H4104">
        <v>3</v>
      </c>
      <c r="I4104">
        <v>0</v>
      </c>
      <c r="J4104">
        <v>2</v>
      </c>
      <c r="K4104">
        <v>0</v>
      </c>
      <c r="L4104">
        <v>1</v>
      </c>
      <c r="M4104">
        <v>68065</v>
      </c>
      <c r="N4104">
        <v>0</v>
      </c>
      <c r="O4104" t="str">
        <f t="shared" si="386"/>
        <v>30-45</v>
      </c>
      <c r="P4104" t="str">
        <f t="shared" si="387"/>
        <v>Medium</v>
      </c>
      <c r="Q4104" t="str">
        <f t="shared" si="388"/>
        <v>New</v>
      </c>
      <c r="R4104" t="str">
        <f t="shared" si="389"/>
        <v>Zero Balance</v>
      </c>
      <c r="S4104" t="str">
        <f t="shared" si="390"/>
        <v>Normal</v>
      </c>
      <c r="T4104">
        <v>1</v>
      </c>
      <c r="U4104">
        <f t="shared" si="391"/>
        <v>0</v>
      </c>
    </row>
    <row r="4105" spans="1:21" x14ac:dyDescent="0.25">
      <c r="A4105">
        <v>2025</v>
      </c>
      <c r="B4105">
        <v>15693337</v>
      </c>
      <c r="C4105" t="s">
        <v>804</v>
      </c>
      <c r="D4105">
        <v>683</v>
      </c>
      <c r="E4105" t="s">
        <v>18</v>
      </c>
      <c r="F4105" t="s">
        <v>23</v>
      </c>
      <c r="G4105">
        <v>41</v>
      </c>
      <c r="H4105">
        <v>0</v>
      </c>
      <c r="I4105">
        <v>148863</v>
      </c>
      <c r="J4105">
        <v>1</v>
      </c>
      <c r="K4105">
        <v>1</v>
      </c>
      <c r="L4105">
        <v>1</v>
      </c>
      <c r="M4105">
        <v>163911</v>
      </c>
      <c r="N4105">
        <v>0</v>
      </c>
      <c r="O4105" t="str">
        <f t="shared" si="386"/>
        <v>30-45</v>
      </c>
      <c r="P4105" t="str">
        <f t="shared" si="387"/>
        <v>Medium</v>
      </c>
      <c r="Q4105" t="str">
        <f t="shared" si="388"/>
        <v>New</v>
      </c>
      <c r="R4105" t="str">
        <f t="shared" si="389"/>
        <v>High Balance</v>
      </c>
      <c r="S4105" t="str">
        <f t="shared" si="390"/>
        <v>High Value</v>
      </c>
      <c r="T4105">
        <v>1</v>
      </c>
      <c r="U4105">
        <f t="shared" si="391"/>
        <v>0</v>
      </c>
    </row>
    <row r="4106" spans="1:21" x14ac:dyDescent="0.25">
      <c r="A4106">
        <v>2025</v>
      </c>
      <c r="B4106">
        <v>15676571</v>
      </c>
      <c r="C4106" t="s">
        <v>1845</v>
      </c>
      <c r="D4106">
        <v>850</v>
      </c>
      <c r="E4106" t="s">
        <v>15</v>
      </c>
      <c r="F4106" t="s">
        <v>23</v>
      </c>
      <c r="G4106">
        <v>55</v>
      </c>
      <c r="H4106">
        <v>6</v>
      </c>
      <c r="I4106">
        <v>0</v>
      </c>
      <c r="J4106">
        <v>1</v>
      </c>
      <c r="K4106">
        <v>1</v>
      </c>
      <c r="L4106">
        <v>0</v>
      </c>
      <c r="M4106">
        <v>944</v>
      </c>
      <c r="N4106">
        <v>1</v>
      </c>
      <c r="O4106" t="str">
        <f t="shared" si="386"/>
        <v>46-60</v>
      </c>
      <c r="P4106" t="str">
        <f t="shared" si="387"/>
        <v>High</v>
      </c>
      <c r="Q4106" t="str">
        <f t="shared" si="388"/>
        <v>Mid-Term</v>
      </c>
      <c r="R4106" t="str">
        <f t="shared" si="389"/>
        <v>Zero Balance</v>
      </c>
      <c r="S4106" t="str">
        <f t="shared" si="390"/>
        <v>Normal</v>
      </c>
      <c r="T4106">
        <v>1</v>
      </c>
      <c r="U4106">
        <f t="shared" si="391"/>
        <v>0</v>
      </c>
    </row>
    <row r="4107" spans="1:21" x14ac:dyDescent="0.25">
      <c r="A4107">
        <v>2025</v>
      </c>
      <c r="B4107">
        <v>15701392</v>
      </c>
      <c r="C4107" t="s">
        <v>48</v>
      </c>
      <c r="D4107">
        <v>815</v>
      </c>
      <c r="E4107" t="s">
        <v>18</v>
      </c>
      <c r="F4107" t="s">
        <v>23</v>
      </c>
      <c r="G4107">
        <v>28</v>
      </c>
      <c r="H4107">
        <v>6</v>
      </c>
      <c r="I4107">
        <v>0</v>
      </c>
      <c r="J4107">
        <v>2</v>
      </c>
      <c r="K4107">
        <v>0</v>
      </c>
      <c r="L4107">
        <v>1</v>
      </c>
      <c r="M4107">
        <v>185548</v>
      </c>
      <c r="N4107">
        <v>0</v>
      </c>
      <c r="O4107" t="str">
        <f t="shared" si="386"/>
        <v>&lt;30</v>
      </c>
      <c r="P4107" t="str">
        <f t="shared" si="387"/>
        <v>High</v>
      </c>
      <c r="Q4107" t="str">
        <f t="shared" si="388"/>
        <v>Mid-Term</v>
      </c>
      <c r="R4107" t="str">
        <f t="shared" si="389"/>
        <v>Zero Balance</v>
      </c>
      <c r="S4107" t="str">
        <f t="shared" si="390"/>
        <v>Normal</v>
      </c>
      <c r="T4107">
        <v>1</v>
      </c>
      <c r="U4107">
        <f t="shared" si="391"/>
        <v>0</v>
      </c>
    </row>
    <row r="4108" spans="1:21" x14ac:dyDescent="0.25">
      <c r="A4108">
        <v>2025</v>
      </c>
      <c r="B4108">
        <v>15741092</v>
      </c>
      <c r="C4108" t="s">
        <v>790</v>
      </c>
      <c r="D4108">
        <v>671</v>
      </c>
      <c r="E4108" t="s">
        <v>18</v>
      </c>
      <c r="F4108" t="s">
        <v>23</v>
      </c>
      <c r="G4108">
        <v>34</v>
      </c>
      <c r="H4108">
        <v>10</v>
      </c>
      <c r="I4108">
        <v>153360</v>
      </c>
      <c r="J4108">
        <v>1</v>
      </c>
      <c r="K4108">
        <v>1</v>
      </c>
      <c r="L4108">
        <v>0</v>
      </c>
      <c r="M4108">
        <v>140510</v>
      </c>
      <c r="N4108">
        <v>0</v>
      </c>
      <c r="O4108" t="str">
        <f t="shared" si="386"/>
        <v>30-45</v>
      </c>
      <c r="P4108" t="str">
        <f t="shared" si="387"/>
        <v>Medium</v>
      </c>
      <c r="Q4108" t="str">
        <f t="shared" si="388"/>
        <v>Long-Term</v>
      </c>
      <c r="R4108" t="str">
        <f t="shared" si="389"/>
        <v>High Balance</v>
      </c>
      <c r="S4108" t="str">
        <f t="shared" si="390"/>
        <v>High Value</v>
      </c>
      <c r="T4108">
        <v>1</v>
      </c>
      <c r="U4108">
        <f t="shared" si="391"/>
        <v>0</v>
      </c>
    </row>
    <row r="4109" spans="1:21" x14ac:dyDescent="0.25">
      <c r="A4109">
        <v>2025</v>
      </c>
      <c r="B4109">
        <v>15643865</v>
      </c>
      <c r="C4109" t="s">
        <v>1227</v>
      </c>
      <c r="D4109">
        <v>601</v>
      </c>
      <c r="E4109" t="s">
        <v>15</v>
      </c>
      <c r="F4109" t="s">
        <v>16</v>
      </c>
      <c r="G4109">
        <v>40</v>
      </c>
      <c r="H4109">
        <v>3</v>
      </c>
      <c r="I4109">
        <v>92055</v>
      </c>
      <c r="J4109">
        <v>1</v>
      </c>
      <c r="K4109">
        <v>0</v>
      </c>
      <c r="L4109">
        <v>1</v>
      </c>
      <c r="M4109">
        <v>164652</v>
      </c>
      <c r="N4109">
        <v>1</v>
      </c>
      <c r="O4109" t="str">
        <f t="shared" si="386"/>
        <v>30-45</v>
      </c>
      <c r="P4109" t="str">
        <f t="shared" si="387"/>
        <v>Medium</v>
      </c>
      <c r="Q4109" t="str">
        <f t="shared" si="388"/>
        <v>New</v>
      </c>
      <c r="R4109" t="str">
        <f t="shared" si="389"/>
        <v>Low Balance</v>
      </c>
      <c r="S4109" t="str">
        <f t="shared" si="390"/>
        <v>Normal</v>
      </c>
      <c r="T4109">
        <v>1</v>
      </c>
      <c r="U4109">
        <f t="shared" si="391"/>
        <v>92055</v>
      </c>
    </row>
    <row r="4110" spans="1:21" x14ac:dyDescent="0.25">
      <c r="A4110">
        <v>2025</v>
      </c>
      <c r="B4110">
        <v>15769389</v>
      </c>
      <c r="C4110" t="s">
        <v>674</v>
      </c>
      <c r="D4110">
        <v>709</v>
      </c>
      <c r="E4110" t="s">
        <v>26</v>
      </c>
      <c r="F4110" t="s">
        <v>16</v>
      </c>
      <c r="G4110">
        <v>39</v>
      </c>
      <c r="H4110">
        <v>9</v>
      </c>
      <c r="I4110">
        <v>124724</v>
      </c>
      <c r="J4110">
        <v>1</v>
      </c>
      <c r="K4110">
        <v>1</v>
      </c>
      <c r="L4110">
        <v>0</v>
      </c>
      <c r="M4110">
        <v>73642</v>
      </c>
      <c r="N4110">
        <v>0</v>
      </c>
      <c r="O4110" t="str">
        <f t="shared" si="386"/>
        <v>30-45</v>
      </c>
      <c r="P4110" t="str">
        <f t="shared" si="387"/>
        <v>Medium</v>
      </c>
      <c r="Q4110" t="str">
        <f t="shared" si="388"/>
        <v>Long-Term</v>
      </c>
      <c r="R4110" t="str">
        <f t="shared" si="389"/>
        <v>High Balance</v>
      </c>
      <c r="S4110" t="str">
        <f t="shared" si="390"/>
        <v>High Value</v>
      </c>
      <c r="T4110">
        <v>1</v>
      </c>
      <c r="U4110">
        <f t="shared" si="391"/>
        <v>0</v>
      </c>
    </row>
    <row r="4111" spans="1:21" x14ac:dyDescent="0.25">
      <c r="A4111">
        <v>2025</v>
      </c>
      <c r="B4111">
        <v>15807768</v>
      </c>
      <c r="C4111" t="s">
        <v>1846</v>
      </c>
      <c r="D4111">
        <v>702</v>
      </c>
      <c r="E4111" t="s">
        <v>26</v>
      </c>
      <c r="F4111" t="s">
        <v>23</v>
      </c>
      <c r="G4111">
        <v>28</v>
      </c>
      <c r="H4111">
        <v>1</v>
      </c>
      <c r="I4111">
        <v>103034</v>
      </c>
      <c r="J4111">
        <v>1</v>
      </c>
      <c r="K4111">
        <v>1</v>
      </c>
      <c r="L4111">
        <v>1</v>
      </c>
      <c r="M4111">
        <v>40322</v>
      </c>
      <c r="N4111">
        <v>0</v>
      </c>
      <c r="O4111" t="str">
        <f t="shared" si="386"/>
        <v>&lt;30</v>
      </c>
      <c r="P4111" t="str">
        <f t="shared" si="387"/>
        <v>Medium</v>
      </c>
      <c r="Q4111" t="str">
        <f t="shared" si="388"/>
        <v>New</v>
      </c>
      <c r="R4111" t="str">
        <f t="shared" si="389"/>
        <v>High Balance</v>
      </c>
      <c r="S4111" t="str">
        <f t="shared" si="390"/>
        <v>High Value</v>
      </c>
      <c r="T4111">
        <v>1</v>
      </c>
      <c r="U4111">
        <f t="shared" si="391"/>
        <v>0</v>
      </c>
    </row>
    <row r="4112" spans="1:21" x14ac:dyDescent="0.25">
      <c r="A4112">
        <v>2025</v>
      </c>
      <c r="B4112">
        <v>15801630</v>
      </c>
      <c r="C4112" t="s">
        <v>43</v>
      </c>
      <c r="D4112">
        <v>558</v>
      </c>
      <c r="E4112" t="s">
        <v>15</v>
      </c>
      <c r="F4112" t="s">
        <v>23</v>
      </c>
      <c r="G4112">
        <v>40</v>
      </c>
      <c r="H4112">
        <v>6</v>
      </c>
      <c r="I4112">
        <v>0</v>
      </c>
      <c r="J4112">
        <v>2</v>
      </c>
      <c r="K4112">
        <v>1</v>
      </c>
      <c r="L4112">
        <v>0</v>
      </c>
      <c r="M4112">
        <v>173845</v>
      </c>
      <c r="N4112">
        <v>0</v>
      </c>
      <c r="O4112" t="str">
        <f t="shared" si="386"/>
        <v>30-45</v>
      </c>
      <c r="P4112" t="str">
        <f t="shared" si="387"/>
        <v>Low</v>
      </c>
      <c r="Q4112" t="str">
        <f t="shared" si="388"/>
        <v>Mid-Term</v>
      </c>
      <c r="R4112" t="str">
        <f t="shared" si="389"/>
        <v>Zero Balance</v>
      </c>
      <c r="S4112" t="str">
        <f t="shared" si="390"/>
        <v>Normal</v>
      </c>
      <c r="T4112">
        <v>1</v>
      </c>
      <c r="U4112">
        <f t="shared" si="391"/>
        <v>0</v>
      </c>
    </row>
    <row r="4113" spans="1:21" x14ac:dyDescent="0.25">
      <c r="A4113">
        <v>2025</v>
      </c>
      <c r="B4113">
        <v>15705034</v>
      </c>
      <c r="C4113" t="s">
        <v>892</v>
      </c>
      <c r="D4113">
        <v>691</v>
      </c>
      <c r="E4113" t="s">
        <v>18</v>
      </c>
      <c r="F4113" t="s">
        <v>23</v>
      </c>
      <c r="G4113">
        <v>40</v>
      </c>
      <c r="H4113">
        <v>1</v>
      </c>
      <c r="I4113">
        <v>0</v>
      </c>
      <c r="J4113">
        <v>2</v>
      </c>
      <c r="K4113">
        <v>1</v>
      </c>
      <c r="L4113">
        <v>1</v>
      </c>
      <c r="M4113">
        <v>145613</v>
      </c>
      <c r="N4113">
        <v>0</v>
      </c>
      <c r="O4113" t="str">
        <f t="shared" si="386"/>
        <v>30-45</v>
      </c>
      <c r="P4113" t="str">
        <f t="shared" si="387"/>
        <v>Medium</v>
      </c>
      <c r="Q4113" t="str">
        <f t="shared" si="388"/>
        <v>New</v>
      </c>
      <c r="R4113" t="str">
        <f t="shared" si="389"/>
        <v>Zero Balance</v>
      </c>
      <c r="S4113" t="str">
        <f t="shared" si="390"/>
        <v>Normal</v>
      </c>
      <c r="T4113">
        <v>1</v>
      </c>
      <c r="U4113">
        <f t="shared" si="391"/>
        <v>0</v>
      </c>
    </row>
    <row r="4114" spans="1:21" x14ac:dyDescent="0.25">
      <c r="A4114">
        <v>2025</v>
      </c>
      <c r="B4114">
        <v>15763107</v>
      </c>
      <c r="C4114" t="s">
        <v>467</v>
      </c>
      <c r="D4114">
        <v>700</v>
      </c>
      <c r="E4114" t="s">
        <v>15</v>
      </c>
      <c r="F4114" t="s">
        <v>16</v>
      </c>
      <c r="G4114">
        <v>30</v>
      </c>
      <c r="H4114">
        <v>9</v>
      </c>
      <c r="I4114">
        <v>0</v>
      </c>
      <c r="J4114">
        <v>1</v>
      </c>
      <c r="K4114">
        <v>1</v>
      </c>
      <c r="L4114">
        <v>1</v>
      </c>
      <c r="M4114">
        <v>174972</v>
      </c>
      <c r="N4114">
        <v>0</v>
      </c>
      <c r="O4114" t="str">
        <f t="shared" si="386"/>
        <v>30-45</v>
      </c>
      <c r="P4114" t="str">
        <f t="shared" si="387"/>
        <v>Medium</v>
      </c>
      <c r="Q4114" t="str">
        <f t="shared" si="388"/>
        <v>Long-Term</v>
      </c>
      <c r="R4114" t="str">
        <f t="shared" si="389"/>
        <v>Zero Balance</v>
      </c>
      <c r="S4114" t="str">
        <f t="shared" si="390"/>
        <v>Normal</v>
      </c>
      <c r="T4114">
        <v>1</v>
      </c>
      <c r="U4114">
        <f t="shared" si="391"/>
        <v>0</v>
      </c>
    </row>
    <row r="4115" spans="1:21" x14ac:dyDescent="0.25">
      <c r="A4115">
        <v>2025</v>
      </c>
      <c r="B4115">
        <v>15667085</v>
      </c>
      <c r="C4115" t="s">
        <v>1379</v>
      </c>
      <c r="D4115">
        <v>667</v>
      </c>
      <c r="E4115" t="s">
        <v>15</v>
      </c>
      <c r="F4115" t="s">
        <v>23</v>
      </c>
      <c r="G4115">
        <v>33</v>
      </c>
      <c r="H4115">
        <v>4</v>
      </c>
      <c r="I4115">
        <v>0</v>
      </c>
      <c r="J4115">
        <v>2</v>
      </c>
      <c r="K4115">
        <v>1</v>
      </c>
      <c r="L4115">
        <v>1</v>
      </c>
      <c r="M4115">
        <v>131835</v>
      </c>
      <c r="N4115">
        <v>0</v>
      </c>
      <c r="O4115" t="str">
        <f t="shared" si="386"/>
        <v>30-45</v>
      </c>
      <c r="P4115" t="str">
        <f t="shared" si="387"/>
        <v>Medium</v>
      </c>
      <c r="Q4115" t="str">
        <f t="shared" si="388"/>
        <v>Mid-Term</v>
      </c>
      <c r="R4115" t="str">
        <f t="shared" si="389"/>
        <v>Zero Balance</v>
      </c>
      <c r="S4115" t="str">
        <f t="shared" si="390"/>
        <v>Normal</v>
      </c>
      <c r="T4115">
        <v>1</v>
      </c>
      <c r="U4115">
        <f t="shared" si="391"/>
        <v>0</v>
      </c>
    </row>
    <row r="4116" spans="1:21" x14ac:dyDescent="0.25">
      <c r="A4116">
        <v>2025</v>
      </c>
      <c r="B4116">
        <v>15647008</v>
      </c>
      <c r="C4116" t="s">
        <v>1679</v>
      </c>
      <c r="D4116">
        <v>624</v>
      </c>
      <c r="E4116" t="s">
        <v>26</v>
      </c>
      <c r="F4116" t="s">
        <v>23</v>
      </c>
      <c r="G4116">
        <v>54</v>
      </c>
      <c r="H4116">
        <v>3</v>
      </c>
      <c r="I4116">
        <v>116726</v>
      </c>
      <c r="J4116">
        <v>1</v>
      </c>
      <c r="K4116">
        <v>1</v>
      </c>
      <c r="L4116">
        <v>0</v>
      </c>
      <c r="M4116">
        <v>110498</v>
      </c>
      <c r="N4116">
        <v>1</v>
      </c>
      <c r="O4116" t="str">
        <f t="shared" si="386"/>
        <v>46-60</v>
      </c>
      <c r="P4116" t="str">
        <f t="shared" si="387"/>
        <v>Medium</v>
      </c>
      <c r="Q4116" t="str">
        <f t="shared" si="388"/>
        <v>New</v>
      </c>
      <c r="R4116" t="str">
        <f t="shared" si="389"/>
        <v>High Balance</v>
      </c>
      <c r="S4116" t="str">
        <f t="shared" si="390"/>
        <v>High Value</v>
      </c>
      <c r="T4116">
        <v>1</v>
      </c>
      <c r="U4116">
        <f t="shared" si="391"/>
        <v>116726</v>
      </c>
    </row>
    <row r="4117" spans="1:21" x14ac:dyDescent="0.25">
      <c r="A4117">
        <v>2025</v>
      </c>
      <c r="B4117">
        <v>15584505</v>
      </c>
      <c r="C4117" t="s">
        <v>17</v>
      </c>
      <c r="D4117">
        <v>580</v>
      </c>
      <c r="E4117" t="s">
        <v>15</v>
      </c>
      <c r="F4117" t="s">
        <v>16</v>
      </c>
      <c r="G4117">
        <v>23</v>
      </c>
      <c r="H4117">
        <v>5</v>
      </c>
      <c r="I4117">
        <v>113924</v>
      </c>
      <c r="J4117">
        <v>2</v>
      </c>
      <c r="K4117">
        <v>0</v>
      </c>
      <c r="L4117">
        <v>0</v>
      </c>
      <c r="M4117">
        <v>196241</v>
      </c>
      <c r="N4117">
        <v>0</v>
      </c>
      <c r="O4117" t="str">
        <f t="shared" si="386"/>
        <v>&lt;30</v>
      </c>
      <c r="P4117" t="str">
        <f t="shared" si="387"/>
        <v>Low</v>
      </c>
      <c r="Q4117" t="str">
        <f t="shared" si="388"/>
        <v>Mid-Term</v>
      </c>
      <c r="R4117" t="str">
        <f t="shared" si="389"/>
        <v>High Balance</v>
      </c>
      <c r="S4117" t="str">
        <f t="shared" si="390"/>
        <v>High Value</v>
      </c>
      <c r="T4117">
        <v>1</v>
      </c>
      <c r="U4117">
        <f t="shared" si="391"/>
        <v>0</v>
      </c>
    </row>
    <row r="4118" spans="1:21" x14ac:dyDescent="0.25">
      <c r="A4118">
        <v>2025</v>
      </c>
      <c r="B4118">
        <v>15748068</v>
      </c>
      <c r="C4118" t="s">
        <v>268</v>
      </c>
      <c r="D4118">
        <v>571</v>
      </c>
      <c r="E4118" t="s">
        <v>18</v>
      </c>
      <c r="F4118" t="s">
        <v>16</v>
      </c>
      <c r="G4118">
        <v>31</v>
      </c>
      <c r="H4118">
        <v>3</v>
      </c>
      <c r="I4118">
        <v>0</v>
      </c>
      <c r="J4118">
        <v>2</v>
      </c>
      <c r="K4118">
        <v>1</v>
      </c>
      <c r="L4118">
        <v>1</v>
      </c>
      <c r="M4118">
        <v>194668</v>
      </c>
      <c r="N4118">
        <v>0</v>
      </c>
      <c r="O4118" t="str">
        <f t="shared" si="386"/>
        <v>30-45</v>
      </c>
      <c r="P4118" t="str">
        <f t="shared" si="387"/>
        <v>Low</v>
      </c>
      <c r="Q4118" t="str">
        <f t="shared" si="388"/>
        <v>New</v>
      </c>
      <c r="R4118" t="str">
        <f t="shared" si="389"/>
        <v>Zero Balance</v>
      </c>
      <c r="S4118" t="str">
        <f t="shared" si="390"/>
        <v>Normal</v>
      </c>
      <c r="T4118">
        <v>1</v>
      </c>
      <c r="U4118">
        <f t="shared" si="391"/>
        <v>0</v>
      </c>
    </row>
    <row r="4119" spans="1:21" x14ac:dyDescent="0.25">
      <c r="A4119">
        <v>2025</v>
      </c>
      <c r="B4119">
        <v>15663964</v>
      </c>
      <c r="C4119" t="s">
        <v>531</v>
      </c>
      <c r="D4119">
        <v>561</v>
      </c>
      <c r="E4119" t="s">
        <v>15</v>
      </c>
      <c r="F4119" t="s">
        <v>23</v>
      </c>
      <c r="G4119">
        <v>37</v>
      </c>
      <c r="H4119">
        <v>5</v>
      </c>
      <c r="I4119">
        <v>0</v>
      </c>
      <c r="J4119">
        <v>2</v>
      </c>
      <c r="K4119">
        <v>1</v>
      </c>
      <c r="L4119">
        <v>0</v>
      </c>
      <c r="M4119">
        <v>83093</v>
      </c>
      <c r="N4119">
        <v>0</v>
      </c>
      <c r="O4119" t="str">
        <f t="shared" si="386"/>
        <v>30-45</v>
      </c>
      <c r="P4119" t="str">
        <f t="shared" si="387"/>
        <v>Low</v>
      </c>
      <c r="Q4119" t="str">
        <f t="shared" si="388"/>
        <v>Mid-Term</v>
      </c>
      <c r="R4119" t="str">
        <f t="shared" si="389"/>
        <v>Zero Balance</v>
      </c>
      <c r="S4119" t="str">
        <f t="shared" si="390"/>
        <v>Normal</v>
      </c>
      <c r="T4119">
        <v>1</v>
      </c>
      <c r="U4119">
        <f t="shared" si="391"/>
        <v>0</v>
      </c>
    </row>
    <row r="4120" spans="1:21" x14ac:dyDescent="0.25">
      <c r="A4120">
        <v>2025</v>
      </c>
      <c r="B4120">
        <v>15782311</v>
      </c>
      <c r="C4120" t="s">
        <v>532</v>
      </c>
      <c r="D4120">
        <v>529</v>
      </c>
      <c r="E4120" t="s">
        <v>15</v>
      </c>
      <c r="F4120" t="s">
        <v>23</v>
      </c>
      <c r="G4120">
        <v>28</v>
      </c>
      <c r="H4120">
        <v>9</v>
      </c>
      <c r="I4120">
        <v>0</v>
      </c>
      <c r="J4120">
        <v>2</v>
      </c>
      <c r="K4120">
        <v>1</v>
      </c>
      <c r="L4120">
        <v>1</v>
      </c>
      <c r="M4120">
        <v>52545</v>
      </c>
      <c r="N4120">
        <v>0</v>
      </c>
      <c r="O4120" t="str">
        <f t="shared" si="386"/>
        <v>&lt;30</v>
      </c>
      <c r="P4120" t="str">
        <f t="shared" si="387"/>
        <v>Low</v>
      </c>
      <c r="Q4120" t="str">
        <f t="shared" si="388"/>
        <v>Long-Term</v>
      </c>
      <c r="R4120" t="str">
        <f t="shared" si="389"/>
        <v>Zero Balance</v>
      </c>
      <c r="S4120" t="str">
        <f t="shared" si="390"/>
        <v>Normal</v>
      </c>
      <c r="T4120">
        <v>1</v>
      </c>
      <c r="U4120">
        <f t="shared" si="391"/>
        <v>0</v>
      </c>
    </row>
    <row r="4121" spans="1:21" x14ac:dyDescent="0.25">
      <c r="A4121">
        <v>2025</v>
      </c>
      <c r="B4121">
        <v>15588197</v>
      </c>
      <c r="C4121" t="s">
        <v>76</v>
      </c>
      <c r="D4121">
        <v>670</v>
      </c>
      <c r="E4121" t="s">
        <v>15</v>
      </c>
      <c r="F4121" t="s">
        <v>23</v>
      </c>
      <c r="G4121">
        <v>36</v>
      </c>
      <c r="H4121">
        <v>7</v>
      </c>
      <c r="I4121">
        <v>0</v>
      </c>
      <c r="J4121">
        <v>2</v>
      </c>
      <c r="K4121">
        <v>0</v>
      </c>
      <c r="L4121">
        <v>0</v>
      </c>
      <c r="M4121">
        <v>59572</v>
      </c>
      <c r="N4121">
        <v>0</v>
      </c>
      <c r="O4121" t="str">
        <f t="shared" si="386"/>
        <v>30-45</v>
      </c>
      <c r="P4121" t="str">
        <f t="shared" si="387"/>
        <v>Medium</v>
      </c>
      <c r="Q4121" t="str">
        <f t="shared" si="388"/>
        <v>Mid-Term</v>
      </c>
      <c r="R4121" t="str">
        <f t="shared" si="389"/>
        <v>Zero Balance</v>
      </c>
      <c r="S4121" t="str">
        <f t="shared" si="390"/>
        <v>Normal</v>
      </c>
      <c r="T4121">
        <v>1</v>
      </c>
      <c r="U4121">
        <f t="shared" si="391"/>
        <v>0</v>
      </c>
    </row>
    <row r="4122" spans="1:21" x14ac:dyDescent="0.25">
      <c r="A4122">
        <v>2025</v>
      </c>
      <c r="B4122">
        <v>15610105</v>
      </c>
      <c r="C4122" t="s">
        <v>628</v>
      </c>
      <c r="D4122">
        <v>666</v>
      </c>
      <c r="E4122" t="s">
        <v>26</v>
      </c>
      <c r="F4122" t="s">
        <v>16</v>
      </c>
      <c r="G4122">
        <v>21</v>
      </c>
      <c r="H4122">
        <v>1</v>
      </c>
      <c r="I4122">
        <v>121827</v>
      </c>
      <c r="J4122">
        <v>2</v>
      </c>
      <c r="K4122">
        <v>1</v>
      </c>
      <c r="L4122">
        <v>1</v>
      </c>
      <c r="M4122">
        <v>99818</v>
      </c>
      <c r="N4122">
        <v>0</v>
      </c>
      <c r="O4122" t="str">
        <f t="shared" si="386"/>
        <v>&lt;30</v>
      </c>
      <c r="P4122" t="str">
        <f t="shared" si="387"/>
        <v>Medium</v>
      </c>
      <c r="Q4122" t="str">
        <f t="shared" si="388"/>
        <v>New</v>
      </c>
      <c r="R4122" t="str">
        <f t="shared" si="389"/>
        <v>High Balance</v>
      </c>
      <c r="S4122" t="str">
        <f t="shared" si="390"/>
        <v>High Value</v>
      </c>
      <c r="T4122">
        <v>1</v>
      </c>
      <c r="U4122">
        <f t="shared" si="391"/>
        <v>0</v>
      </c>
    </row>
    <row r="4123" spans="1:21" x14ac:dyDescent="0.25">
      <c r="A4123">
        <v>2025</v>
      </c>
      <c r="B4123">
        <v>15606133</v>
      </c>
      <c r="C4123" t="s">
        <v>1847</v>
      </c>
      <c r="D4123">
        <v>628</v>
      </c>
      <c r="E4123" t="s">
        <v>18</v>
      </c>
      <c r="F4123" t="s">
        <v>23</v>
      </c>
      <c r="G4123">
        <v>42</v>
      </c>
      <c r="H4123">
        <v>7</v>
      </c>
      <c r="I4123">
        <v>0</v>
      </c>
      <c r="J4123">
        <v>2</v>
      </c>
      <c r="K4123">
        <v>0</v>
      </c>
      <c r="L4123">
        <v>1</v>
      </c>
      <c r="M4123">
        <v>172968</v>
      </c>
      <c r="N4123">
        <v>0</v>
      </c>
      <c r="O4123" t="str">
        <f t="shared" si="386"/>
        <v>30-45</v>
      </c>
      <c r="P4123" t="str">
        <f t="shared" si="387"/>
        <v>Medium</v>
      </c>
      <c r="Q4123" t="str">
        <f t="shared" si="388"/>
        <v>Mid-Term</v>
      </c>
      <c r="R4123" t="str">
        <f t="shared" si="389"/>
        <v>Zero Balance</v>
      </c>
      <c r="S4123" t="str">
        <f t="shared" si="390"/>
        <v>Normal</v>
      </c>
      <c r="T4123">
        <v>1</v>
      </c>
      <c r="U4123">
        <f t="shared" si="391"/>
        <v>0</v>
      </c>
    </row>
    <row r="4124" spans="1:21" x14ac:dyDescent="0.25">
      <c r="A4124">
        <v>2025</v>
      </c>
      <c r="B4124">
        <v>15599403</v>
      </c>
      <c r="C4124" t="s">
        <v>134</v>
      </c>
      <c r="D4124">
        <v>577</v>
      </c>
      <c r="E4124" t="s">
        <v>15</v>
      </c>
      <c r="F4124" t="s">
        <v>23</v>
      </c>
      <c r="G4124">
        <v>60</v>
      </c>
      <c r="H4124">
        <v>10</v>
      </c>
      <c r="I4124">
        <v>125390</v>
      </c>
      <c r="J4124">
        <v>2</v>
      </c>
      <c r="K4124">
        <v>1</v>
      </c>
      <c r="L4124">
        <v>1</v>
      </c>
      <c r="M4124">
        <v>178617</v>
      </c>
      <c r="N4124">
        <v>0</v>
      </c>
      <c r="O4124" t="str">
        <f t="shared" si="386"/>
        <v>46-60</v>
      </c>
      <c r="P4124" t="str">
        <f t="shared" si="387"/>
        <v>Low</v>
      </c>
      <c r="Q4124" t="str">
        <f t="shared" si="388"/>
        <v>Long-Term</v>
      </c>
      <c r="R4124" t="str">
        <f t="shared" si="389"/>
        <v>High Balance</v>
      </c>
      <c r="S4124" t="str">
        <f t="shared" si="390"/>
        <v>High Value</v>
      </c>
      <c r="T4124">
        <v>1</v>
      </c>
      <c r="U4124">
        <f t="shared" si="391"/>
        <v>0</v>
      </c>
    </row>
    <row r="4125" spans="1:21" x14ac:dyDescent="0.25">
      <c r="A4125">
        <v>2025</v>
      </c>
      <c r="B4125">
        <v>15648225</v>
      </c>
      <c r="C4125" t="s">
        <v>721</v>
      </c>
      <c r="D4125">
        <v>652</v>
      </c>
      <c r="E4125" t="s">
        <v>18</v>
      </c>
      <c r="F4125" t="s">
        <v>16</v>
      </c>
      <c r="G4125">
        <v>38</v>
      </c>
      <c r="H4125">
        <v>1</v>
      </c>
      <c r="I4125">
        <v>103895</v>
      </c>
      <c r="J4125">
        <v>1</v>
      </c>
      <c r="K4125">
        <v>0</v>
      </c>
      <c r="L4125">
        <v>1</v>
      </c>
      <c r="M4125">
        <v>159649</v>
      </c>
      <c r="N4125">
        <v>0</v>
      </c>
      <c r="O4125" t="str">
        <f t="shared" si="386"/>
        <v>30-45</v>
      </c>
      <c r="P4125" t="str">
        <f t="shared" si="387"/>
        <v>Medium</v>
      </c>
      <c r="Q4125" t="str">
        <f t="shared" si="388"/>
        <v>New</v>
      </c>
      <c r="R4125" t="str">
        <f t="shared" si="389"/>
        <v>High Balance</v>
      </c>
      <c r="S4125" t="str">
        <f t="shared" si="390"/>
        <v>High Value</v>
      </c>
      <c r="T4125">
        <v>1</v>
      </c>
      <c r="U4125">
        <f t="shared" si="391"/>
        <v>0</v>
      </c>
    </row>
    <row r="4126" spans="1:21" x14ac:dyDescent="0.25">
      <c r="A4126">
        <v>2025</v>
      </c>
      <c r="B4126">
        <v>15608406</v>
      </c>
      <c r="C4126" t="s">
        <v>1848</v>
      </c>
      <c r="D4126">
        <v>678</v>
      </c>
      <c r="E4126" t="s">
        <v>15</v>
      </c>
      <c r="F4126" t="s">
        <v>23</v>
      </c>
      <c r="G4126">
        <v>26</v>
      </c>
      <c r="H4126">
        <v>5</v>
      </c>
      <c r="I4126">
        <v>111128</v>
      </c>
      <c r="J4126">
        <v>1</v>
      </c>
      <c r="K4126">
        <v>1</v>
      </c>
      <c r="L4126">
        <v>0</v>
      </c>
      <c r="M4126">
        <v>60941</v>
      </c>
      <c r="N4126">
        <v>1</v>
      </c>
      <c r="O4126" t="str">
        <f t="shared" si="386"/>
        <v>&lt;30</v>
      </c>
      <c r="P4126" t="str">
        <f t="shared" si="387"/>
        <v>Medium</v>
      </c>
      <c r="Q4126" t="str">
        <f t="shared" si="388"/>
        <v>Mid-Term</v>
      </c>
      <c r="R4126" t="str">
        <f t="shared" si="389"/>
        <v>High Balance</v>
      </c>
      <c r="S4126" t="str">
        <f t="shared" si="390"/>
        <v>High Value</v>
      </c>
      <c r="T4126">
        <v>1</v>
      </c>
      <c r="U4126">
        <f t="shared" si="391"/>
        <v>111128</v>
      </c>
    </row>
    <row r="4127" spans="1:21" x14ac:dyDescent="0.25">
      <c r="A4127">
        <v>2025</v>
      </c>
      <c r="B4127">
        <v>15633378</v>
      </c>
      <c r="C4127" t="s">
        <v>280</v>
      </c>
      <c r="D4127">
        <v>692</v>
      </c>
      <c r="E4127" t="s">
        <v>18</v>
      </c>
      <c r="F4127" t="s">
        <v>16</v>
      </c>
      <c r="G4127">
        <v>49</v>
      </c>
      <c r="H4127">
        <v>9</v>
      </c>
      <c r="I4127">
        <v>0</v>
      </c>
      <c r="J4127">
        <v>2</v>
      </c>
      <c r="K4127">
        <v>1</v>
      </c>
      <c r="L4127">
        <v>0</v>
      </c>
      <c r="M4127">
        <v>178343</v>
      </c>
      <c r="N4127">
        <v>0</v>
      </c>
      <c r="O4127" t="str">
        <f t="shared" si="386"/>
        <v>46-60</v>
      </c>
      <c r="P4127" t="str">
        <f t="shared" si="387"/>
        <v>Medium</v>
      </c>
      <c r="Q4127" t="str">
        <f t="shared" si="388"/>
        <v>Long-Term</v>
      </c>
      <c r="R4127" t="str">
        <f t="shared" si="389"/>
        <v>Zero Balance</v>
      </c>
      <c r="S4127" t="str">
        <f t="shared" si="390"/>
        <v>Normal</v>
      </c>
      <c r="T4127">
        <v>1</v>
      </c>
      <c r="U4127">
        <f t="shared" si="391"/>
        <v>0</v>
      </c>
    </row>
    <row r="4128" spans="1:21" x14ac:dyDescent="0.25">
      <c r="A4128">
        <v>2025</v>
      </c>
      <c r="B4128">
        <v>15664759</v>
      </c>
      <c r="C4128" t="s">
        <v>714</v>
      </c>
      <c r="D4128">
        <v>675</v>
      </c>
      <c r="E4128" t="s">
        <v>18</v>
      </c>
      <c r="F4128" t="s">
        <v>23</v>
      </c>
      <c r="G4128">
        <v>32</v>
      </c>
      <c r="H4128">
        <v>10</v>
      </c>
      <c r="I4128">
        <v>0</v>
      </c>
      <c r="J4128">
        <v>2</v>
      </c>
      <c r="K4128">
        <v>1</v>
      </c>
      <c r="L4128">
        <v>0</v>
      </c>
      <c r="M4128">
        <v>191546</v>
      </c>
      <c r="N4128">
        <v>0</v>
      </c>
      <c r="O4128" t="str">
        <f t="shared" si="386"/>
        <v>30-45</v>
      </c>
      <c r="P4128" t="str">
        <f t="shared" si="387"/>
        <v>Medium</v>
      </c>
      <c r="Q4128" t="str">
        <f t="shared" si="388"/>
        <v>Long-Term</v>
      </c>
      <c r="R4128" t="str">
        <f t="shared" si="389"/>
        <v>Zero Balance</v>
      </c>
      <c r="S4128" t="str">
        <f t="shared" si="390"/>
        <v>Normal</v>
      </c>
      <c r="T4128">
        <v>1</v>
      </c>
      <c r="U4128">
        <f t="shared" si="391"/>
        <v>0</v>
      </c>
    </row>
    <row r="4129" spans="1:21" x14ac:dyDescent="0.25">
      <c r="A4129">
        <v>2025</v>
      </c>
      <c r="B4129">
        <v>15625545</v>
      </c>
      <c r="C4129" t="s">
        <v>1849</v>
      </c>
      <c r="D4129">
        <v>712</v>
      </c>
      <c r="E4129" t="s">
        <v>18</v>
      </c>
      <c r="F4129" t="s">
        <v>23</v>
      </c>
      <c r="G4129">
        <v>52</v>
      </c>
      <c r="H4129">
        <v>9</v>
      </c>
      <c r="I4129">
        <v>0</v>
      </c>
      <c r="J4129">
        <v>1</v>
      </c>
      <c r="K4129">
        <v>1</v>
      </c>
      <c r="L4129">
        <v>1</v>
      </c>
      <c r="M4129">
        <v>117977</v>
      </c>
      <c r="N4129">
        <v>1</v>
      </c>
      <c r="O4129" t="str">
        <f t="shared" si="386"/>
        <v>46-60</v>
      </c>
      <c r="P4129" t="str">
        <f t="shared" si="387"/>
        <v>Medium</v>
      </c>
      <c r="Q4129" t="str">
        <f t="shared" si="388"/>
        <v>Long-Term</v>
      </c>
      <c r="R4129" t="str">
        <f t="shared" si="389"/>
        <v>Zero Balance</v>
      </c>
      <c r="S4129" t="str">
        <f t="shared" si="390"/>
        <v>Normal</v>
      </c>
      <c r="T4129">
        <v>1</v>
      </c>
      <c r="U4129">
        <f t="shared" si="391"/>
        <v>0</v>
      </c>
    </row>
    <row r="4130" spans="1:21" x14ac:dyDescent="0.25">
      <c r="A4130">
        <v>2025</v>
      </c>
      <c r="B4130">
        <v>15772148</v>
      </c>
      <c r="C4130" t="s">
        <v>828</v>
      </c>
      <c r="D4130">
        <v>639</v>
      </c>
      <c r="E4130" t="s">
        <v>26</v>
      </c>
      <c r="F4130" t="s">
        <v>16</v>
      </c>
      <c r="G4130">
        <v>37</v>
      </c>
      <c r="H4130">
        <v>5</v>
      </c>
      <c r="I4130">
        <v>151242</v>
      </c>
      <c r="J4130">
        <v>1</v>
      </c>
      <c r="K4130">
        <v>0</v>
      </c>
      <c r="L4130">
        <v>1</v>
      </c>
      <c r="M4130">
        <v>49638</v>
      </c>
      <c r="N4130">
        <v>0</v>
      </c>
      <c r="O4130" t="str">
        <f t="shared" si="386"/>
        <v>30-45</v>
      </c>
      <c r="P4130" t="str">
        <f t="shared" si="387"/>
        <v>Medium</v>
      </c>
      <c r="Q4130" t="str">
        <f t="shared" si="388"/>
        <v>Mid-Term</v>
      </c>
      <c r="R4130" t="str">
        <f t="shared" si="389"/>
        <v>High Balance</v>
      </c>
      <c r="S4130" t="str">
        <f t="shared" si="390"/>
        <v>High Value</v>
      </c>
      <c r="T4130">
        <v>1</v>
      </c>
      <c r="U4130">
        <f t="shared" si="391"/>
        <v>0</v>
      </c>
    </row>
    <row r="4131" spans="1:21" x14ac:dyDescent="0.25">
      <c r="A4131">
        <v>2025</v>
      </c>
      <c r="B4131">
        <v>15810829</v>
      </c>
      <c r="C4131" t="s">
        <v>1850</v>
      </c>
      <c r="D4131">
        <v>618</v>
      </c>
      <c r="E4131" t="s">
        <v>15</v>
      </c>
      <c r="F4131" t="s">
        <v>23</v>
      </c>
      <c r="G4131">
        <v>48</v>
      </c>
      <c r="H4131">
        <v>7</v>
      </c>
      <c r="I4131">
        <v>0</v>
      </c>
      <c r="J4131">
        <v>1</v>
      </c>
      <c r="K4131">
        <v>1</v>
      </c>
      <c r="L4131">
        <v>0</v>
      </c>
      <c r="M4131">
        <v>13922</v>
      </c>
      <c r="N4131">
        <v>1</v>
      </c>
      <c r="O4131" t="str">
        <f t="shared" si="386"/>
        <v>46-60</v>
      </c>
      <c r="P4131" t="str">
        <f t="shared" si="387"/>
        <v>Medium</v>
      </c>
      <c r="Q4131" t="str">
        <f t="shared" si="388"/>
        <v>Mid-Term</v>
      </c>
      <c r="R4131" t="str">
        <f t="shared" si="389"/>
        <v>Zero Balance</v>
      </c>
      <c r="S4131" t="str">
        <f t="shared" si="390"/>
        <v>Normal</v>
      </c>
      <c r="T4131">
        <v>1</v>
      </c>
      <c r="U4131">
        <f t="shared" si="391"/>
        <v>0</v>
      </c>
    </row>
    <row r="4132" spans="1:21" x14ac:dyDescent="0.25">
      <c r="A4132">
        <v>2025</v>
      </c>
      <c r="B4132">
        <v>15731669</v>
      </c>
      <c r="C4132" t="s">
        <v>1851</v>
      </c>
      <c r="D4132">
        <v>554</v>
      </c>
      <c r="E4132" t="s">
        <v>15</v>
      </c>
      <c r="F4132" t="s">
        <v>23</v>
      </c>
      <c r="G4132">
        <v>39</v>
      </c>
      <c r="H4132">
        <v>2</v>
      </c>
      <c r="I4132">
        <v>129710</v>
      </c>
      <c r="J4132">
        <v>1</v>
      </c>
      <c r="K4132">
        <v>1</v>
      </c>
      <c r="L4132">
        <v>0</v>
      </c>
      <c r="M4132">
        <v>173197</v>
      </c>
      <c r="N4132">
        <v>0</v>
      </c>
      <c r="O4132" t="str">
        <f t="shared" si="386"/>
        <v>30-45</v>
      </c>
      <c r="P4132" t="str">
        <f t="shared" si="387"/>
        <v>Low</v>
      </c>
      <c r="Q4132" t="str">
        <f t="shared" si="388"/>
        <v>New</v>
      </c>
      <c r="R4132" t="str">
        <f t="shared" si="389"/>
        <v>High Balance</v>
      </c>
      <c r="S4132" t="str">
        <f t="shared" si="390"/>
        <v>High Value</v>
      </c>
      <c r="T4132">
        <v>1</v>
      </c>
      <c r="U4132">
        <f t="shared" si="391"/>
        <v>0</v>
      </c>
    </row>
    <row r="4133" spans="1:21" x14ac:dyDescent="0.25">
      <c r="A4133">
        <v>2025</v>
      </c>
      <c r="B4133">
        <v>15738634</v>
      </c>
      <c r="C4133" t="s">
        <v>308</v>
      </c>
      <c r="D4133">
        <v>533</v>
      </c>
      <c r="E4133" t="s">
        <v>15</v>
      </c>
      <c r="F4133" t="s">
        <v>23</v>
      </c>
      <c r="G4133">
        <v>47</v>
      </c>
      <c r="H4133">
        <v>9</v>
      </c>
      <c r="I4133">
        <v>83347</v>
      </c>
      <c r="J4133">
        <v>1</v>
      </c>
      <c r="K4133">
        <v>1</v>
      </c>
      <c r="L4133">
        <v>1</v>
      </c>
      <c r="M4133">
        <v>137696</v>
      </c>
      <c r="N4133">
        <v>0</v>
      </c>
      <c r="O4133" t="str">
        <f t="shared" si="386"/>
        <v>46-60</v>
      </c>
      <c r="P4133" t="str">
        <f t="shared" si="387"/>
        <v>Low</v>
      </c>
      <c r="Q4133" t="str">
        <f t="shared" si="388"/>
        <v>Long-Term</v>
      </c>
      <c r="R4133" t="str">
        <f t="shared" si="389"/>
        <v>Low Balance</v>
      </c>
      <c r="S4133" t="str">
        <f t="shared" si="390"/>
        <v>Normal</v>
      </c>
      <c r="T4133">
        <v>1</v>
      </c>
      <c r="U4133">
        <f t="shared" si="391"/>
        <v>0</v>
      </c>
    </row>
    <row r="4134" spans="1:21" x14ac:dyDescent="0.25">
      <c r="A4134">
        <v>2025</v>
      </c>
      <c r="B4134">
        <v>15737571</v>
      </c>
      <c r="C4134" t="s">
        <v>1473</v>
      </c>
      <c r="D4134">
        <v>540</v>
      </c>
      <c r="E4134" t="s">
        <v>18</v>
      </c>
      <c r="F4134" t="s">
        <v>16</v>
      </c>
      <c r="G4134">
        <v>28</v>
      </c>
      <c r="H4134">
        <v>6</v>
      </c>
      <c r="I4134">
        <v>84121</v>
      </c>
      <c r="J4134">
        <v>1</v>
      </c>
      <c r="K4134">
        <v>0</v>
      </c>
      <c r="L4134">
        <v>1</v>
      </c>
      <c r="M4134">
        <v>80699</v>
      </c>
      <c r="N4134">
        <v>0</v>
      </c>
      <c r="O4134" t="str">
        <f t="shared" si="386"/>
        <v>&lt;30</v>
      </c>
      <c r="P4134" t="str">
        <f t="shared" si="387"/>
        <v>Low</v>
      </c>
      <c r="Q4134" t="str">
        <f t="shared" si="388"/>
        <v>Mid-Term</v>
      </c>
      <c r="R4134" t="str">
        <f t="shared" si="389"/>
        <v>Low Balance</v>
      </c>
      <c r="S4134" t="str">
        <f t="shared" si="390"/>
        <v>Normal</v>
      </c>
      <c r="T4134">
        <v>1</v>
      </c>
      <c r="U4134">
        <f t="shared" si="391"/>
        <v>0</v>
      </c>
    </row>
    <row r="4135" spans="1:21" x14ac:dyDescent="0.25">
      <c r="A4135">
        <v>2025</v>
      </c>
      <c r="B4135">
        <v>15667602</v>
      </c>
      <c r="C4135" t="s">
        <v>360</v>
      </c>
      <c r="D4135">
        <v>704</v>
      </c>
      <c r="E4135" t="s">
        <v>18</v>
      </c>
      <c r="F4135" t="s">
        <v>23</v>
      </c>
      <c r="G4135">
        <v>33</v>
      </c>
      <c r="H4135">
        <v>3</v>
      </c>
      <c r="I4135">
        <v>0</v>
      </c>
      <c r="J4135">
        <v>2</v>
      </c>
      <c r="K4135">
        <v>1</v>
      </c>
      <c r="L4135">
        <v>0</v>
      </c>
      <c r="M4135">
        <v>73019</v>
      </c>
      <c r="N4135">
        <v>0</v>
      </c>
      <c r="O4135" t="str">
        <f t="shared" si="386"/>
        <v>30-45</v>
      </c>
      <c r="P4135" t="str">
        <f t="shared" si="387"/>
        <v>Medium</v>
      </c>
      <c r="Q4135" t="str">
        <f t="shared" si="388"/>
        <v>New</v>
      </c>
      <c r="R4135" t="str">
        <f t="shared" si="389"/>
        <v>Zero Balance</v>
      </c>
      <c r="S4135" t="str">
        <f t="shared" si="390"/>
        <v>Normal</v>
      </c>
      <c r="T4135">
        <v>1</v>
      </c>
      <c r="U4135">
        <f t="shared" si="391"/>
        <v>0</v>
      </c>
    </row>
    <row r="4136" spans="1:21" x14ac:dyDescent="0.25">
      <c r="A4136">
        <v>2025</v>
      </c>
      <c r="B4136">
        <v>15684147</v>
      </c>
      <c r="C4136" t="s">
        <v>747</v>
      </c>
      <c r="D4136">
        <v>678</v>
      </c>
      <c r="E4136" t="s">
        <v>15</v>
      </c>
      <c r="F4136" t="s">
        <v>23</v>
      </c>
      <c r="G4136">
        <v>43</v>
      </c>
      <c r="H4136">
        <v>5</v>
      </c>
      <c r="I4136">
        <v>102338</v>
      </c>
      <c r="J4136">
        <v>1</v>
      </c>
      <c r="K4136">
        <v>1</v>
      </c>
      <c r="L4136">
        <v>1</v>
      </c>
      <c r="M4136">
        <v>79650</v>
      </c>
      <c r="N4136">
        <v>0</v>
      </c>
      <c r="O4136" t="str">
        <f t="shared" si="386"/>
        <v>30-45</v>
      </c>
      <c r="P4136" t="str">
        <f t="shared" si="387"/>
        <v>Medium</v>
      </c>
      <c r="Q4136" t="str">
        <f t="shared" si="388"/>
        <v>Mid-Term</v>
      </c>
      <c r="R4136" t="str">
        <f t="shared" si="389"/>
        <v>High Balance</v>
      </c>
      <c r="S4136" t="str">
        <f t="shared" si="390"/>
        <v>High Value</v>
      </c>
      <c r="T4136">
        <v>1</v>
      </c>
      <c r="U4136">
        <f t="shared" si="391"/>
        <v>0</v>
      </c>
    </row>
    <row r="4137" spans="1:21" x14ac:dyDescent="0.25">
      <c r="A4137">
        <v>2025</v>
      </c>
      <c r="B4137">
        <v>15789874</v>
      </c>
      <c r="C4137" t="s">
        <v>1109</v>
      </c>
      <c r="D4137">
        <v>712</v>
      </c>
      <c r="E4137" t="s">
        <v>15</v>
      </c>
      <c r="F4137" t="s">
        <v>16</v>
      </c>
      <c r="G4137">
        <v>29</v>
      </c>
      <c r="H4137">
        <v>3</v>
      </c>
      <c r="I4137">
        <v>87376</v>
      </c>
      <c r="J4137">
        <v>2</v>
      </c>
      <c r="K4137">
        <v>0</v>
      </c>
      <c r="L4137">
        <v>0</v>
      </c>
      <c r="M4137">
        <v>166195</v>
      </c>
      <c r="N4137">
        <v>0</v>
      </c>
      <c r="O4137" t="str">
        <f t="shared" si="386"/>
        <v>&lt;30</v>
      </c>
      <c r="P4137" t="str">
        <f t="shared" si="387"/>
        <v>Medium</v>
      </c>
      <c r="Q4137" t="str">
        <f t="shared" si="388"/>
        <v>New</v>
      </c>
      <c r="R4137" t="str">
        <f t="shared" si="389"/>
        <v>Low Balance</v>
      </c>
      <c r="S4137" t="str">
        <f t="shared" si="390"/>
        <v>Normal</v>
      </c>
      <c r="T4137">
        <v>1</v>
      </c>
      <c r="U4137">
        <f t="shared" si="391"/>
        <v>0</v>
      </c>
    </row>
    <row r="4138" spans="1:21" x14ac:dyDescent="0.25">
      <c r="A4138">
        <v>2025</v>
      </c>
      <c r="B4138">
        <v>15757952</v>
      </c>
      <c r="C4138" t="s">
        <v>480</v>
      </c>
      <c r="D4138">
        <v>651</v>
      </c>
      <c r="E4138" t="s">
        <v>15</v>
      </c>
      <c r="F4138" t="s">
        <v>23</v>
      </c>
      <c r="G4138">
        <v>44</v>
      </c>
      <c r="H4138">
        <v>2</v>
      </c>
      <c r="I4138">
        <v>0</v>
      </c>
      <c r="J4138">
        <v>3</v>
      </c>
      <c r="K4138">
        <v>1</v>
      </c>
      <c r="L4138">
        <v>0</v>
      </c>
      <c r="M4138">
        <v>102530</v>
      </c>
      <c r="N4138">
        <v>1</v>
      </c>
      <c r="O4138" t="str">
        <f t="shared" si="386"/>
        <v>30-45</v>
      </c>
      <c r="P4138" t="str">
        <f t="shared" si="387"/>
        <v>Medium</v>
      </c>
      <c r="Q4138" t="str">
        <f t="shared" si="388"/>
        <v>New</v>
      </c>
      <c r="R4138" t="str">
        <f t="shared" si="389"/>
        <v>Zero Balance</v>
      </c>
      <c r="S4138" t="str">
        <f t="shared" si="390"/>
        <v>Normal</v>
      </c>
      <c r="T4138">
        <v>1</v>
      </c>
      <c r="U4138">
        <f t="shared" si="391"/>
        <v>0</v>
      </c>
    </row>
    <row r="4139" spans="1:21" x14ac:dyDescent="0.25">
      <c r="A4139">
        <v>2025</v>
      </c>
      <c r="B4139">
        <v>15698732</v>
      </c>
      <c r="C4139" t="s">
        <v>275</v>
      </c>
      <c r="D4139">
        <v>789</v>
      </c>
      <c r="E4139" t="s">
        <v>26</v>
      </c>
      <c r="F4139" t="s">
        <v>23</v>
      </c>
      <c r="G4139">
        <v>51</v>
      </c>
      <c r="H4139">
        <v>3</v>
      </c>
      <c r="I4139">
        <v>104677</v>
      </c>
      <c r="J4139">
        <v>1</v>
      </c>
      <c r="K4139">
        <v>1</v>
      </c>
      <c r="L4139">
        <v>0</v>
      </c>
      <c r="M4139">
        <v>74265</v>
      </c>
      <c r="N4139">
        <v>0</v>
      </c>
      <c r="O4139" t="str">
        <f t="shared" si="386"/>
        <v>46-60</v>
      </c>
      <c r="P4139" t="str">
        <f t="shared" si="387"/>
        <v>High</v>
      </c>
      <c r="Q4139" t="str">
        <f t="shared" si="388"/>
        <v>New</v>
      </c>
      <c r="R4139" t="str">
        <f t="shared" si="389"/>
        <v>High Balance</v>
      </c>
      <c r="S4139" t="str">
        <f t="shared" si="390"/>
        <v>High Value</v>
      </c>
      <c r="T4139">
        <v>1</v>
      </c>
      <c r="U4139">
        <f t="shared" si="391"/>
        <v>0</v>
      </c>
    </row>
    <row r="4140" spans="1:21" x14ac:dyDescent="0.25">
      <c r="A4140">
        <v>2025</v>
      </c>
      <c r="B4140">
        <v>15714355</v>
      </c>
      <c r="C4140" t="s">
        <v>744</v>
      </c>
      <c r="D4140">
        <v>775</v>
      </c>
      <c r="E4140" t="s">
        <v>26</v>
      </c>
      <c r="F4140" t="s">
        <v>23</v>
      </c>
      <c r="G4140">
        <v>32</v>
      </c>
      <c r="H4140">
        <v>8</v>
      </c>
      <c r="I4140">
        <v>121669</v>
      </c>
      <c r="J4140">
        <v>1</v>
      </c>
      <c r="K4140">
        <v>0</v>
      </c>
      <c r="L4140">
        <v>1</v>
      </c>
      <c r="M4140">
        <v>125898</v>
      </c>
      <c r="N4140">
        <v>0</v>
      </c>
      <c r="O4140" t="str">
        <f t="shared" si="386"/>
        <v>30-45</v>
      </c>
      <c r="P4140" t="str">
        <f t="shared" si="387"/>
        <v>High</v>
      </c>
      <c r="Q4140" t="str">
        <f t="shared" si="388"/>
        <v>Long-Term</v>
      </c>
      <c r="R4140" t="str">
        <f t="shared" si="389"/>
        <v>High Balance</v>
      </c>
      <c r="S4140" t="str">
        <f t="shared" si="390"/>
        <v>High Value</v>
      </c>
      <c r="T4140">
        <v>1</v>
      </c>
      <c r="U4140">
        <f t="shared" si="391"/>
        <v>0</v>
      </c>
    </row>
    <row r="4141" spans="1:21" x14ac:dyDescent="0.25">
      <c r="A4141">
        <v>2025</v>
      </c>
      <c r="B4141">
        <v>15599090</v>
      </c>
      <c r="C4141" t="s">
        <v>1852</v>
      </c>
      <c r="D4141">
        <v>564</v>
      </c>
      <c r="E4141" t="s">
        <v>26</v>
      </c>
      <c r="F4141" t="s">
        <v>23</v>
      </c>
      <c r="G4141">
        <v>40</v>
      </c>
      <c r="H4141">
        <v>7</v>
      </c>
      <c r="I4141">
        <v>108407</v>
      </c>
      <c r="J4141">
        <v>1</v>
      </c>
      <c r="K4141">
        <v>1</v>
      </c>
      <c r="L4141">
        <v>1</v>
      </c>
      <c r="M4141">
        <v>83681</v>
      </c>
      <c r="N4141">
        <v>0</v>
      </c>
      <c r="O4141" t="str">
        <f t="shared" si="386"/>
        <v>30-45</v>
      </c>
      <c r="P4141" t="str">
        <f t="shared" si="387"/>
        <v>Low</v>
      </c>
      <c r="Q4141" t="str">
        <f t="shared" si="388"/>
        <v>Mid-Term</v>
      </c>
      <c r="R4141" t="str">
        <f t="shared" si="389"/>
        <v>High Balance</v>
      </c>
      <c r="S4141" t="str">
        <f t="shared" si="390"/>
        <v>High Value</v>
      </c>
      <c r="T4141">
        <v>1</v>
      </c>
      <c r="U4141">
        <f t="shared" si="391"/>
        <v>0</v>
      </c>
    </row>
    <row r="4142" spans="1:21" x14ac:dyDescent="0.25">
      <c r="A4142">
        <v>2025</v>
      </c>
      <c r="B4142">
        <v>15762048</v>
      </c>
      <c r="C4142" t="s">
        <v>308</v>
      </c>
      <c r="D4142">
        <v>841</v>
      </c>
      <c r="E4142" t="s">
        <v>26</v>
      </c>
      <c r="F4142" t="s">
        <v>16</v>
      </c>
      <c r="G4142">
        <v>33</v>
      </c>
      <c r="H4142">
        <v>7</v>
      </c>
      <c r="I4142">
        <v>154970</v>
      </c>
      <c r="J4142">
        <v>2</v>
      </c>
      <c r="K4142">
        <v>1</v>
      </c>
      <c r="L4142">
        <v>1</v>
      </c>
      <c r="M4142">
        <v>99506</v>
      </c>
      <c r="N4142">
        <v>0</v>
      </c>
      <c r="O4142" t="str">
        <f t="shared" si="386"/>
        <v>30-45</v>
      </c>
      <c r="P4142" t="str">
        <f t="shared" si="387"/>
        <v>High</v>
      </c>
      <c r="Q4142" t="str">
        <f t="shared" si="388"/>
        <v>Mid-Term</v>
      </c>
      <c r="R4142" t="str">
        <f t="shared" si="389"/>
        <v>High Balance</v>
      </c>
      <c r="S4142" t="str">
        <f t="shared" si="390"/>
        <v>High Value</v>
      </c>
      <c r="T4142">
        <v>1</v>
      </c>
      <c r="U4142">
        <f t="shared" si="391"/>
        <v>0</v>
      </c>
    </row>
    <row r="4143" spans="1:21" x14ac:dyDescent="0.25">
      <c r="A4143">
        <v>2025</v>
      </c>
      <c r="B4143">
        <v>15790596</v>
      </c>
      <c r="C4143" t="s">
        <v>201</v>
      </c>
      <c r="D4143">
        <v>850</v>
      </c>
      <c r="E4143" t="s">
        <v>18</v>
      </c>
      <c r="F4143" t="s">
        <v>23</v>
      </c>
      <c r="G4143">
        <v>39</v>
      </c>
      <c r="H4143">
        <v>0</v>
      </c>
      <c r="I4143">
        <v>141830</v>
      </c>
      <c r="J4143">
        <v>1</v>
      </c>
      <c r="K4143">
        <v>1</v>
      </c>
      <c r="L4143">
        <v>1</v>
      </c>
      <c r="M4143">
        <v>92748</v>
      </c>
      <c r="N4143">
        <v>0</v>
      </c>
      <c r="O4143" t="str">
        <f t="shared" si="386"/>
        <v>30-45</v>
      </c>
      <c r="P4143" t="str">
        <f t="shared" si="387"/>
        <v>High</v>
      </c>
      <c r="Q4143" t="str">
        <f t="shared" si="388"/>
        <v>New</v>
      </c>
      <c r="R4143" t="str">
        <f t="shared" si="389"/>
        <v>High Balance</v>
      </c>
      <c r="S4143" t="str">
        <f t="shared" si="390"/>
        <v>High Value</v>
      </c>
      <c r="T4143">
        <v>1</v>
      </c>
      <c r="U4143">
        <f t="shared" si="391"/>
        <v>0</v>
      </c>
    </row>
    <row r="4144" spans="1:21" x14ac:dyDescent="0.25">
      <c r="A4144">
        <v>2025</v>
      </c>
      <c r="B4144">
        <v>15609623</v>
      </c>
      <c r="C4144" t="s">
        <v>1853</v>
      </c>
      <c r="D4144">
        <v>637</v>
      </c>
      <c r="E4144" t="s">
        <v>15</v>
      </c>
      <c r="F4144" t="s">
        <v>16</v>
      </c>
      <c r="G4144">
        <v>63</v>
      </c>
      <c r="H4144">
        <v>5</v>
      </c>
      <c r="I4144">
        <v>0</v>
      </c>
      <c r="J4144">
        <v>1</v>
      </c>
      <c r="K4144">
        <v>1</v>
      </c>
      <c r="L4144">
        <v>0</v>
      </c>
      <c r="M4144">
        <v>28093</v>
      </c>
      <c r="N4144">
        <v>1</v>
      </c>
      <c r="O4144" t="str">
        <f t="shared" si="386"/>
        <v>60+</v>
      </c>
      <c r="P4144" t="str">
        <f t="shared" si="387"/>
        <v>Medium</v>
      </c>
      <c r="Q4144" t="str">
        <f t="shared" si="388"/>
        <v>Mid-Term</v>
      </c>
      <c r="R4144" t="str">
        <f t="shared" si="389"/>
        <v>Zero Balance</v>
      </c>
      <c r="S4144" t="str">
        <f t="shared" si="390"/>
        <v>Normal</v>
      </c>
      <c r="T4144">
        <v>1</v>
      </c>
      <c r="U4144">
        <f t="shared" si="391"/>
        <v>0</v>
      </c>
    </row>
    <row r="4145" spans="1:21" x14ac:dyDescent="0.25">
      <c r="A4145">
        <v>2025</v>
      </c>
      <c r="B4145">
        <v>15711901</v>
      </c>
      <c r="C4145" t="s">
        <v>1854</v>
      </c>
      <c r="D4145">
        <v>500</v>
      </c>
      <c r="E4145" t="s">
        <v>15</v>
      </c>
      <c r="F4145" t="s">
        <v>23</v>
      </c>
      <c r="G4145">
        <v>45</v>
      </c>
      <c r="H4145">
        <v>2</v>
      </c>
      <c r="I4145">
        <v>109163</v>
      </c>
      <c r="J4145">
        <v>1</v>
      </c>
      <c r="K4145">
        <v>1</v>
      </c>
      <c r="L4145">
        <v>1</v>
      </c>
      <c r="M4145">
        <v>126145</v>
      </c>
      <c r="N4145">
        <v>0</v>
      </c>
      <c r="O4145" t="str">
        <f t="shared" si="386"/>
        <v>30-45</v>
      </c>
      <c r="P4145" t="str">
        <f t="shared" si="387"/>
        <v>Low</v>
      </c>
      <c r="Q4145" t="str">
        <f t="shared" si="388"/>
        <v>New</v>
      </c>
      <c r="R4145" t="str">
        <f t="shared" si="389"/>
        <v>High Balance</v>
      </c>
      <c r="S4145" t="str">
        <f t="shared" si="390"/>
        <v>High Value</v>
      </c>
      <c r="T4145">
        <v>1</v>
      </c>
      <c r="U4145">
        <f t="shared" si="391"/>
        <v>0</v>
      </c>
    </row>
    <row r="4146" spans="1:21" x14ac:dyDescent="0.25">
      <c r="A4146">
        <v>2025</v>
      </c>
      <c r="B4146">
        <v>15779809</v>
      </c>
      <c r="C4146" t="s">
        <v>1042</v>
      </c>
      <c r="D4146">
        <v>655</v>
      </c>
      <c r="E4146" t="s">
        <v>15</v>
      </c>
      <c r="F4146" t="s">
        <v>23</v>
      </c>
      <c r="G4146">
        <v>44</v>
      </c>
      <c r="H4146">
        <v>8</v>
      </c>
      <c r="I4146">
        <v>87472</v>
      </c>
      <c r="J4146">
        <v>1</v>
      </c>
      <c r="K4146">
        <v>0</v>
      </c>
      <c r="L4146">
        <v>1</v>
      </c>
      <c r="M4146">
        <v>188594</v>
      </c>
      <c r="N4146">
        <v>0</v>
      </c>
      <c r="O4146" t="str">
        <f t="shared" si="386"/>
        <v>30-45</v>
      </c>
      <c r="P4146" t="str">
        <f t="shared" si="387"/>
        <v>Medium</v>
      </c>
      <c r="Q4146" t="str">
        <f t="shared" si="388"/>
        <v>Long-Term</v>
      </c>
      <c r="R4146" t="str">
        <f t="shared" si="389"/>
        <v>Low Balance</v>
      </c>
      <c r="S4146" t="str">
        <f t="shared" si="390"/>
        <v>Normal</v>
      </c>
      <c r="T4146">
        <v>1</v>
      </c>
      <c r="U4146">
        <f t="shared" si="391"/>
        <v>0</v>
      </c>
    </row>
    <row r="4147" spans="1:21" x14ac:dyDescent="0.25">
      <c r="A4147">
        <v>2025</v>
      </c>
      <c r="B4147">
        <v>15729018</v>
      </c>
      <c r="C4147" t="s">
        <v>651</v>
      </c>
      <c r="D4147">
        <v>666</v>
      </c>
      <c r="E4147" t="s">
        <v>15</v>
      </c>
      <c r="F4147" t="s">
        <v>16</v>
      </c>
      <c r="G4147">
        <v>33</v>
      </c>
      <c r="H4147">
        <v>2</v>
      </c>
      <c r="I4147">
        <v>147230</v>
      </c>
      <c r="J4147">
        <v>1</v>
      </c>
      <c r="K4147">
        <v>1</v>
      </c>
      <c r="L4147">
        <v>1</v>
      </c>
      <c r="M4147">
        <v>56410</v>
      </c>
      <c r="N4147">
        <v>0</v>
      </c>
      <c r="O4147" t="str">
        <f t="shared" si="386"/>
        <v>30-45</v>
      </c>
      <c r="P4147" t="str">
        <f t="shared" si="387"/>
        <v>Medium</v>
      </c>
      <c r="Q4147" t="str">
        <f t="shared" si="388"/>
        <v>New</v>
      </c>
      <c r="R4147" t="str">
        <f t="shared" si="389"/>
        <v>High Balance</v>
      </c>
      <c r="S4147" t="str">
        <f t="shared" si="390"/>
        <v>High Value</v>
      </c>
      <c r="T4147">
        <v>1</v>
      </c>
      <c r="U4147">
        <f t="shared" si="391"/>
        <v>0</v>
      </c>
    </row>
    <row r="4148" spans="1:21" x14ac:dyDescent="0.25">
      <c r="A4148">
        <v>2025</v>
      </c>
      <c r="B4148">
        <v>15698246</v>
      </c>
      <c r="C4148" t="s">
        <v>305</v>
      </c>
      <c r="D4148">
        <v>658</v>
      </c>
      <c r="E4148" t="s">
        <v>15</v>
      </c>
      <c r="F4148" t="s">
        <v>16</v>
      </c>
      <c r="G4148">
        <v>24</v>
      </c>
      <c r="H4148">
        <v>2</v>
      </c>
      <c r="I4148">
        <v>0</v>
      </c>
      <c r="J4148">
        <v>2</v>
      </c>
      <c r="K4148">
        <v>1</v>
      </c>
      <c r="L4148">
        <v>1</v>
      </c>
      <c r="M4148">
        <v>84694</v>
      </c>
      <c r="N4148">
        <v>0</v>
      </c>
      <c r="O4148" t="str">
        <f t="shared" si="386"/>
        <v>&lt;30</v>
      </c>
      <c r="P4148" t="str">
        <f t="shared" si="387"/>
        <v>Medium</v>
      </c>
      <c r="Q4148" t="str">
        <f t="shared" si="388"/>
        <v>New</v>
      </c>
      <c r="R4148" t="str">
        <f t="shared" si="389"/>
        <v>Zero Balance</v>
      </c>
      <c r="S4148" t="str">
        <f t="shared" si="390"/>
        <v>Normal</v>
      </c>
      <c r="T4148">
        <v>1</v>
      </c>
      <c r="U4148">
        <f t="shared" si="391"/>
        <v>0</v>
      </c>
    </row>
    <row r="4149" spans="1:21" x14ac:dyDescent="0.25">
      <c r="A4149">
        <v>2025</v>
      </c>
      <c r="B4149">
        <v>15712409</v>
      </c>
      <c r="C4149" t="s">
        <v>603</v>
      </c>
      <c r="D4149">
        <v>749</v>
      </c>
      <c r="E4149" t="s">
        <v>26</v>
      </c>
      <c r="F4149" t="s">
        <v>23</v>
      </c>
      <c r="G4149">
        <v>66</v>
      </c>
      <c r="H4149">
        <v>6</v>
      </c>
      <c r="I4149">
        <v>182532</v>
      </c>
      <c r="J4149">
        <v>2</v>
      </c>
      <c r="K4149">
        <v>1</v>
      </c>
      <c r="L4149">
        <v>1</v>
      </c>
      <c r="M4149">
        <v>195430</v>
      </c>
      <c r="N4149">
        <v>0</v>
      </c>
      <c r="O4149" t="str">
        <f t="shared" si="386"/>
        <v>60+</v>
      </c>
      <c r="P4149" t="str">
        <f t="shared" si="387"/>
        <v>Medium</v>
      </c>
      <c r="Q4149" t="str">
        <f t="shared" si="388"/>
        <v>Mid-Term</v>
      </c>
      <c r="R4149" t="str">
        <f t="shared" si="389"/>
        <v>High Balance</v>
      </c>
      <c r="S4149" t="str">
        <f t="shared" si="390"/>
        <v>High Value</v>
      </c>
      <c r="T4149">
        <v>1</v>
      </c>
      <c r="U4149">
        <f t="shared" si="391"/>
        <v>0</v>
      </c>
    </row>
    <row r="4150" spans="1:21" x14ac:dyDescent="0.25">
      <c r="A4150">
        <v>2025</v>
      </c>
      <c r="B4150">
        <v>15758306</v>
      </c>
      <c r="C4150" t="s">
        <v>919</v>
      </c>
      <c r="D4150">
        <v>654</v>
      </c>
      <c r="E4150" t="s">
        <v>15</v>
      </c>
      <c r="F4150" t="s">
        <v>23</v>
      </c>
      <c r="G4150">
        <v>32</v>
      </c>
      <c r="H4150">
        <v>6</v>
      </c>
      <c r="I4150">
        <v>0</v>
      </c>
      <c r="J4150">
        <v>2</v>
      </c>
      <c r="K4150">
        <v>1</v>
      </c>
      <c r="L4150">
        <v>1</v>
      </c>
      <c r="M4150">
        <v>137899</v>
      </c>
      <c r="N4150">
        <v>0</v>
      </c>
      <c r="O4150" t="str">
        <f t="shared" si="386"/>
        <v>30-45</v>
      </c>
      <c r="P4150" t="str">
        <f t="shared" si="387"/>
        <v>Medium</v>
      </c>
      <c r="Q4150" t="str">
        <f t="shared" si="388"/>
        <v>Mid-Term</v>
      </c>
      <c r="R4150" t="str">
        <f t="shared" si="389"/>
        <v>Zero Balance</v>
      </c>
      <c r="S4150" t="str">
        <f t="shared" si="390"/>
        <v>Normal</v>
      </c>
      <c r="T4150">
        <v>1</v>
      </c>
      <c r="U4150">
        <f t="shared" si="391"/>
        <v>0</v>
      </c>
    </row>
    <row r="4151" spans="1:21" x14ac:dyDescent="0.25">
      <c r="A4151">
        <v>2025</v>
      </c>
      <c r="B4151">
        <v>15621435</v>
      </c>
      <c r="C4151" t="s">
        <v>1715</v>
      </c>
      <c r="D4151">
        <v>623</v>
      </c>
      <c r="E4151" t="s">
        <v>15</v>
      </c>
      <c r="F4151" t="s">
        <v>16</v>
      </c>
      <c r="G4151">
        <v>39</v>
      </c>
      <c r="H4151">
        <v>1</v>
      </c>
      <c r="I4151">
        <v>160903</v>
      </c>
      <c r="J4151">
        <v>1</v>
      </c>
      <c r="K4151">
        <v>0</v>
      </c>
      <c r="L4151">
        <v>0</v>
      </c>
      <c r="M4151">
        <v>78774</v>
      </c>
      <c r="N4151">
        <v>0</v>
      </c>
      <c r="O4151" t="str">
        <f t="shared" si="386"/>
        <v>30-45</v>
      </c>
      <c r="P4151" t="str">
        <f t="shared" si="387"/>
        <v>Medium</v>
      </c>
      <c r="Q4151" t="str">
        <f t="shared" si="388"/>
        <v>New</v>
      </c>
      <c r="R4151" t="str">
        <f t="shared" si="389"/>
        <v>High Balance</v>
      </c>
      <c r="S4151" t="str">
        <f t="shared" si="390"/>
        <v>High Value</v>
      </c>
      <c r="T4151">
        <v>1</v>
      </c>
      <c r="U4151">
        <f t="shared" si="391"/>
        <v>0</v>
      </c>
    </row>
    <row r="4152" spans="1:21" x14ac:dyDescent="0.25">
      <c r="A4152">
        <v>2025</v>
      </c>
      <c r="B4152">
        <v>15566295</v>
      </c>
      <c r="C4152" t="s">
        <v>764</v>
      </c>
      <c r="D4152">
        <v>761</v>
      </c>
      <c r="E4152" t="s">
        <v>15</v>
      </c>
      <c r="F4152" t="s">
        <v>16</v>
      </c>
      <c r="G4152">
        <v>33</v>
      </c>
      <c r="H4152">
        <v>6</v>
      </c>
      <c r="I4152">
        <v>138054</v>
      </c>
      <c r="J4152">
        <v>2</v>
      </c>
      <c r="K4152">
        <v>1</v>
      </c>
      <c r="L4152">
        <v>0</v>
      </c>
      <c r="M4152">
        <v>148779</v>
      </c>
      <c r="N4152">
        <v>0</v>
      </c>
      <c r="O4152" t="str">
        <f t="shared" si="386"/>
        <v>30-45</v>
      </c>
      <c r="P4152" t="str">
        <f t="shared" si="387"/>
        <v>High</v>
      </c>
      <c r="Q4152" t="str">
        <f t="shared" si="388"/>
        <v>Mid-Term</v>
      </c>
      <c r="R4152" t="str">
        <f t="shared" si="389"/>
        <v>High Balance</v>
      </c>
      <c r="S4152" t="str">
        <f t="shared" si="390"/>
        <v>High Value</v>
      </c>
      <c r="T4152">
        <v>1</v>
      </c>
      <c r="U4152">
        <f t="shared" si="391"/>
        <v>0</v>
      </c>
    </row>
    <row r="4153" spans="1:21" x14ac:dyDescent="0.25">
      <c r="A4153">
        <v>2025</v>
      </c>
      <c r="B4153">
        <v>15569098</v>
      </c>
      <c r="C4153" t="s">
        <v>1855</v>
      </c>
      <c r="D4153">
        <v>627</v>
      </c>
      <c r="E4153" t="s">
        <v>15</v>
      </c>
      <c r="F4153" t="s">
        <v>23</v>
      </c>
      <c r="G4153">
        <v>44</v>
      </c>
      <c r="H4153">
        <v>6</v>
      </c>
      <c r="I4153">
        <v>153548</v>
      </c>
      <c r="J4153">
        <v>1</v>
      </c>
      <c r="K4153">
        <v>0</v>
      </c>
      <c r="L4153">
        <v>0</v>
      </c>
      <c r="M4153">
        <v>35300</v>
      </c>
      <c r="N4153">
        <v>1</v>
      </c>
      <c r="O4153" t="str">
        <f t="shared" si="386"/>
        <v>30-45</v>
      </c>
      <c r="P4153" t="str">
        <f t="shared" si="387"/>
        <v>Medium</v>
      </c>
      <c r="Q4153" t="str">
        <f t="shared" si="388"/>
        <v>Mid-Term</v>
      </c>
      <c r="R4153" t="str">
        <f t="shared" si="389"/>
        <v>High Balance</v>
      </c>
      <c r="S4153" t="str">
        <f t="shared" si="390"/>
        <v>High Value</v>
      </c>
      <c r="T4153">
        <v>1</v>
      </c>
      <c r="U4153">
        <f t="shared" si="391"/>
        <v>153548</v>
      </c>
    </row>
    <row r="4154" spans="1:21" x14ac:dyDescent="0.25">
      <c r="A4154">
        <v>2025</v>
      </c>
      <c r="B4154">
        <v>15662532</v>
      </c>
      <c r="C4154" t="s">
        <v>1856</v>
      </c>
      <c r="D4154">
        <v>757</v>
      </c>
      <c r="E4154" t="s">
        <v>26</v>
      </c>
      <c r="F4154" t="s">
        <v>23</v>
      </c>
      <c r="G4154">
        <v>31</v>
      </c>
      <c r="H4154">
        <v>8</v>
      </c>
      <c r="I4154">
        <v>149086</v>
      </c>
      <c r="J4154">
        <v>2</v>
      </c>
      <c r="K4154">
        <v>1</v>
      </c>
      <c r="L4154">
        <v>1</v>
      </c>
      <c r="M4154">
        <v>197077</v>
      </c>
      <c r="N4154">
        <v>0</v>
      </c>
      <c r="O4154" t="str">
        <f t="shared" si="386"/>
        <v>30-45</v>
      </c>
      <c r="P4154" t="str">
        <f t="shared" si="387"/>
        <v>High</v>
      </c>
      <c r="Q4154" t="str">
        <f t="shared" si="388"/>
        <v>Long-Term</v>
      </c>
      <c r="R4154" t="str">
        <f t="shared" si="389"/>
        <v>High Balance</v>
      </c>
      <c r="S4154" t="str">
        <f t="shared" si="390"/>
        <v>High Value</v>
      </c>
      <c r="T4154">
        <v>1</v>
      </c>
      <c r="U4154">
        <f t="shared" si="391"/>
        <v>0</v>
      </c>
    </row>
    <row r="4155" spans="1:21" x14ac:dyDescent="0.25">
      <c r="A4155">
        <v>2025</v>
      </c>
      <c r="B4155">
        <v>15664001</v>
      </c>
      <c r="C4155" t="s">
        <v>1857</v>
      </c>
      <c r="D4155">
        <v>695</v>
      </c>
      <c r="E4155" t="s">
        <v>26</v>
      </c>
      <c r="F4155" t="s">
        <v>16</v>
      </c>
      <c r="G4155">
        <v>53</v>
      </c>
      <c r="H4155">
        <v>8</v>
      </c>
      <c r="I4155">
        <v>95232</v>
      </c>
      <c r="J4155">
        <v>1</v>
      </c>
      <c r="K4155">
        <v>0</v>
      </c>
      <c r="L4155">
        <v>0</v>
      </c>
      <c r="M4155">
        <v>70141</v>
      </c>
      <c r="N4155">
        <v>1</v>
      </c>
      <c r="O4155" t="str">
        <f t="shared" si="386"/>
        <v>46-60</v>
      </c>
      <c r="P4155" t="str">
        <f t="shared" si="387"/>
        <v>Medium</v>
      </c>
      <c r="Q4155" t="str">
        <f t="shared" si="388"/>
        <v>Long-Term</v>
      </c>
      <c r="R4155" t="str">
        <f t="shared" si="389"/>
        <v>Low Balance</v>
      </c>
      <c r="S4155" t="str">
        <f t="shared" si="390"/>
        <v>Normal</v>
      </c>
      <c r="T4155">
        <v>1</v>
      </c>
      <c r="U4155">
        <f t="shared" si="391"/>
        <v>95232</v>
      </c>
    </row>
    <row r="4156" spans="1:21" x14ac:dyDescent="0.25">
      <c r="A4156">
        <v>2025</v>
      </c>
      <c r="B4156">
        <v>15703437</v>
      </c>
      <c r="C4156" t="s">
        <v>1129</v>
      </c>
      <c r="D4156">
        <v>726</v>
      </c>
      <c r="E4156" t="s">
        <v>15</v>
      </c>
      <c r="F4156" t="s">
        <v>23</v>
      </c>
      <c r="G4156">
        <v>34</v>
      </c>
      <c r="H4156">
        <v>3</v>
      </c>
      <c r="I4156">
        <v>0</v>
      </c>
      <c r="J4156">
        <v>2</v>
      </c>
      <c r="K4156">
        <v>1</v>
      </c>
      <c r="L4156">
        <v>0</v>
      </c>
      <c r="M4156">
        <v>196288</v>
      </c>
      <c r="N4156">
        <v>0</v>
      </c>
      <c r="O4156" t="str">
        <f t="shared" si="386"/>
        <v>30-45</v>
      </c>
      <c r="P4156" t="str">
        <f t="shared" si="387"/>
        <v>Medium</v>
      </c>
      <c r="Q4156" t="str">
        <f t="shared" si="388"/>
        <v>New</v>
      </c>
      <c r="R4156" t="str">
        <f t="shared" si="389"/>
        <v>Zero Balance</v>
      </c>
      <c r="S4156" t="str">
        <f t="shared" si="390"/>
        <v>Normal</v>
      </c>
      <c r="T4156">
        <v>1</v>
      </c>
      <c r="U4156">
        <f t="shared" si="391"/>
        <v>0</v>
      </c>
    </row>
    <row r="4157" spans="1:21" x14ac:dyDescent="0.25">
      <c r="A4157">
        <v>2025</v>
      </c>
      <c r="B4157">
        <v>15708003</v>
      </c>
      <c r="C4157" t="s">
        <v>986</v>
      </c>
      <c r="D4157">
        <v>587</v>
      </c>
      <c r="E4157" t="s">
        <v>18</v>
      </c>
      <c r="F4157" t="s">
        <v>23</v>
      </c>
      <c r="G4157">
        <v>41</v>
      </c>
      <c r="H4157">
        <v>8</v>
      </c>
      <c r="I4157">
        <v>85109</v>
      </c>
      <c r="J4157">
        <v>1</v>
      </c>
      <c r="K4157">
        <v>1</v>
      </c>
      <c r="L4157">
        <v>0</v>
      </c>
      <c r="M4157">
        <v>1558</v>
      </c>
      <c r="N4157">
        <v>0</v>
      </c>
      <c r="O4157" t="str">
        <f t="shared" si="386"/>
        <v>30-45</v>
      </c>
      <c r="P4157" t="str">
        <f t="shared" si="387"/>
        <v>Low</v>
      </c>
      <c r="Q4157" t="str">
        <f t="shared" si="388"/>
        <v>Long-Term</v>
      </c>
      <c r="R4157" t="str">
        <f t="shared" si="389"/>
        <v>Low Balance</v>
      </c>
      <c r="S4157" t="str">
        <f t="shared" si="390"/>
        <v>Normal</v>
      </c>
      <c r="T4157">
        <v>1</v>
      </c>
      <c r="U4157">
        <f t="shared" si="391"/>
        <v>0</v>
      </c>
    </row>
    <row r="4158" spans="1:21" x14ac:dyDescent="0.25">
      <c r="A4158">
        <v>2025</v>
      </c>
      <c r="B4158">
        <v>15599452</v>
      </c>
      <c r="C4158" t="s">
        <v>888</v>
      </c>
      <c r="D4158">
        <v>605</v>
      </c>
      <c r="E4158" t="s">
        <v>26</v>
      </c>
      <c r="F4158" t="s">
        <v>16</v>
      </c>
      <c r="G4158">
        <v>43</v>
      </c>
      <c r="H4158">
        <v>8</v>
      </c>
      <c r="I4158">
        <v>125339</v>
      </c>
      <c r="J4158">
        <v>2</v>
      </c>
      <c r="K4158">
        <v>1</v>
      </c>
      <c r="L4158">
        <v>0</v>
      </c>
      <c r="M4158">
        <v>23970</v>
      </c>
      <c r="N4158">
        <v>0</v>
      </c>
      <c r="O4158" t="str">
        <f t="shared" si="386"/>
        <v>30-45</v>
      </c>
      <c r="P4158" t="str">
        <f t="shared" si="387"/>
        <v>Medium</v>
      </c>
      <c r="Q4158" t="str">
        <f t="shared" si="388"/>
        <v>Long-Term</v>
      </c>
      <c r="R4158" t="str">
        <f t="shared" si="389"/>
        <v>High Balance</v>
      </c>
      <c r="S4158" t="str">
        <f t="shared" si="390"/>
        <v>High Value</v>
      </c>
      <c r="T4158">
        <v>1</v>
      </c>
      <c r="U4158">
        <f t="shared" si="391"/>
        <v>0</v>
      </c>
    </row>
    <row r="4159" spans="1:21" x14ac:dyDescent="0.25">
      <c r="A4159">
        <v>2025</v>
      </c>
      <c r="B4159">
        <v>15719793</v>
      </c>
      <c r="C4159" t="s">
        <v>55</v>
      </c>
      <c r="D4159">
        <v>850</v>
      </c>
      <c r="E4159" t="s">
        <v>18</v>
      </c>
      <c r="F4159" t="s">
        <v>23</v>
      </c>
      <c r="G4159">
        <v>62</v>
      </c>
      <c r="H4159">
        <v>5</v>
      </c>
      <c r="I4159">
        <v>0</v>
      </c>
      <c r="J4159">
        <v>2</v>
      </c>
      <c r="K4159">
        <v>1</v>
      </c>
      <c r="L4159">
        <v>1</v>
      </c>
      <c r="M4159">
        <v>180244</v>
      </c>
      <c r="N4159">
        <v>0</v>
      </c>
      <c r="O4159" t="str">
        <f t="shared" si="386"/>
        <v>60+</v>
      </c>
      <c r="P4159" t="str">
        <f t="shared" si="387"/>
        <v>High</v>
      </c>
      <c r="Q4159" t="str">
        <f t="shared" si="388"/>
        <v>Mid-Term</v>
      </c>
      <c r="R4159" t="str">
        <f t="shared" si="389"/>
        <v>Zero Balance</v>
      </c>
      <c r="S4159" t="str">
        <f t="shared" si="390"/>
        <v>Normal</v>
      </c>
      <c r="T4159">
        <v>1</v>
      </c>
      <c r="U4159">
        <f t="shared" si="391"/>
        <v>0</v>
      </c>
    </row>
    <row r="4160" spans="1:21" x14ac:dyDescent="0.25">
      <c r="A4160">
        <v>2025</v>
      </c>
      <c r="B4160">
        <v>15771580</v>
      </c>
      <c r="C4160" t="s">
        <v>789</v>
      </c>
      <c r="D4160">
        <v>850</v>
      </c>
      <c r="E4160" t="s">
        <v>15</v>
      </c>
      <c r="F4160" t="s">
        <v>16</v>
      </c>
      <c r="G4160">
        <v>38</v>
      </c>
      <c r="H4160">
        <v>0</v>
      </c>
      <c r="I4160">
        <v>106832</v>
      </c>
      <c r="J4160">
        <v>1</v>
      </c>
      <c r="K4160">
        <v>0</v>
      </c>
      <c r="L4160">
        <v>1</v>
      </c>
      <c r="M4160">
        <v>148978</v>
      </c>
      <c r="N4160">
        <v>0</v>
      </c>
      <c r="O4160" t="str">
        <f t="shared" si="386"/>
        <v>30-45</v>
      </c>
      <c r="P4160" t="str">
        <f t="shared" si="387"/>
        <v>High</v>
      </c>
      <c r="Q4160" t="str">
        <f t="shared" si="388"/>
        <v>New</v>
      </c>
      <c r="R4160" t="str">
        <f t="shared" si="389"/>
        <v>High Balance</v>
      </c>
      <c r="S4160" t="str">
        <f t="shared" si="390"/>
        <v>High Value</v>
      </c>
      <c r="T4160">
        <v>1</v>
      </c>
      <c r="U4160">
        <f t="shared" si="391"/>
        <v>0</v>
      </c>
    </row>
    <row r="4161" spans="1:21" x14ac:dyDescent="0.25">
      <c r="A4161">
        <v>2025</v>
      </c>
      <c r="B4161">
        <v>15732268</v>
      </c>
      <c r="C4161" t="s">
        <v>402</v>
      </c>
      <c r="D4161">
        <v>751</v>
      </c>
      <c r="E4161" t="s">
        <v>15</v>
      </c>
      <c r="F4161" t="s">
        <v>23</v>
      </c>
      <c r="G4161">
        <v>29</v>
      </c>
      <c r="H4161">
        <v>3</v>
      </c>
      <c r="I4161">
        <v>159597</v>
      </c>
      <c r="J4161">
        <v>1</v>
      </c>
      <c r="K4161">
        <v>1</v>
      </c>
      <c r="L4161">
        <v>0</v>
      </c>
      <c r="M4161">
        <v>39934</v>
      </c>
      <c r="N4161">
        <v>0</v>
      </c>
      <c r="O4161" t="str">
        <f t="shared" si="386"/>
        <v>&lt;30</v>
      </c>
      <c r="P4161" t="str">
        <f t="shared" si="387"/>
        <v>High</v>
      </c>
      <c r="Q4161" t="str">
        <f t="shared" si="388"/>
        <v>New</v>
      </c>
      <c r="R4161" t="str">
        <f t="shared" si="389"/>
        <v>High Balance</v>
      </c>
      <c r="S4161" t="str">
        <f t="shared" si="390"/>
        <v>High Value</v>
      </c>
      <c r="T4161">
        <v>1</v>
      </c>
      <c r="U4161">
        <f t="shared" si="391"/>
        <v>0</v>
      </c>
    </row>
    <row r="4162" spans="1:21" x14ac:dyDescent="0.25">
      <c r="A4162">
        <v>2025</v>
      </c>
      <c r="B4162">
        <v>15722350</v>
      </c>
      <c r="C4162" t="s">
        <v>1078</v>
      </c>
      <c r="D4162">
        <v>627</v>
      </c>
      <c r="E4162" t="s">
        <v>26</v>
      </c>
      <c r="F4162" t="s">
        <v>16</v>
      </c>
      <c r="G4162">
        <v>37</v>
      </c>
      <c r="H4162">
        <v>7</v>
      </c>
      <c r="I4162">
        <v>147362</v>
      </c>
      <c r="J4162">
        <v>1</v>
      </c>
      <c r="K4162">
        <v>1</v>
      </c>
      <c r="L4162">
        <v>1</v>
      </c>
      <c r="M4162">
        <v>133032</v>
      </c>
      <c r="N4162">
        <v>0</v>
      </c>
      <c r="O4162" t="str">
        <f t="shared" ref="O4162:O4225" si="392">IF(G4162&lt;30,"&lt;30",IF(G4162&lt;=45,"30-45",IF(G4162&lt;=60,"46-60","60+")))</f>
        <v>30-45</v>
      </c>
      <c r="P4162" t="str">
        <f t="shared" ref="P4162:P4225" si="393">IF(D4162&lt;600,"Low",IF(D4162&lt;=750,"Medium","High"))</f>
        <v>Medium</v>
      </c>
      <c r="Q4162" t="str">
        <f t="shared" ref="Q4162:Q4225" si="394">IF(H4162&lt;=3,"New",IF(H4162&lt;=7,"Mid-Term","Long-Term"))</f>
        <v>Mid-Term</v>
      </c>
      <c r="R4162" t="str">
        <f t="shared" ref="R4162:R4225" si="395">IF(I4162=0,"Zero Balance",IF(I4162&lt;100000,"Low Balance","High Balance"))</f>
        <v>High Balance</v>
      </c>
      <c r="S4162" t="str">
        <f t="shared" ref="S4162:S4225" si="396">IF(I4162&gt;=100000,"High Value","Normal")</f>
        <v>High Value</v>
      </c>
      <c r="T4162">
        <v>1</v>
      </c>
      <c r="U4162">
        <f t="shared" ref="U4162:U4225" si="397">IF(N4162=1,I4162,0)</f>
        <v>0</v>
      </c>
    </row>
    <row r="4163" spans="1:21" x14ac:dyDescent="0.25">
      <c r="A4163">
        <v>2025</v>
      </c>
      <c r="B4163">
        <v>15611371</v>
      </c>
      <c r="C4163" t="s">
        <v>957</v>
      </c>
      <c r="D4163">
        <v>736</v>
      </c>
      <c r="E4163" t="s">
        <v>15</v>
      </c>
      <c r="F4163" t="s">
        <v>23</v>
      </c>
      <c r="G4163">
        <v>43</v>
      </c>
      <c r="H4163">
        <v>4</v>
      </c>
      <c r="I4163">
        <v>176135</v>
      </c>
      <c r="J4163">
        <v>1</v>
      </c>
      <c r="K4163">
        <v>1</v>
      </c>
      <c r="L4163">
        <v>1</v>
      </c>
      <c r="M4163">
        <v>52857</v>
      </c>
      <c r="N4163">
        <v>0</v>
      </c>
      <c r="O4163" t="str">
        <f t="shared" si="392"/>
        <v>30-45</v>
      </c>
      <c r="P4163" t="str">
        <f t="shared" si="393"/>
        <v>Medium</v>
      </c>
      <c r="Q4163" t="str">
        <f t="shared" si="394"/>
        <v>Mid-Term</v>
      </c>
      <c r="R4163" t="str">
        <f t="shared" si="395"/>
        <v>High Balance</v>
      </c>
      <c r="S4163" t="str">
        <f t="shared" si="396"/>
        <v>High Value</v>
      </c>
      <c r="T4163">
        <v>1</v>
      </c>
      <c r="U4163">
        <f t="shared" si="397"/>
        <v>0</v>
      </c>
    </row>
    <row r="4164" spans="1:21" x14ac:dyDescent="0.25">
      <c r="A4164">
        <v>2025</v>
      </c>
      <c r="B4164">
        <v>15673584</v>
      </c>
      <c r="C4164" t="s">
        <v>529</v>
      </c>
      <c r="D4164">
        <v>652</v>
      </c>
      <c r="E4164" t="s">
        <v>15</v>
      </c>
      <c r="F4164" t="s">
        <v>16</v>
      </c>
      <c r="G4164">
        <v>74</v>
      </c>
      <c r="H4164">
        <v>5</v>
      </c>
      <c r="I4164">
        <v>0</v>
      </c>
      <c r="J4164">
        <v>2</v>
      </c>
      <c r="K4164">
        <v>1</v>
      </c>
      <c r="L4164">
        <v>1</v>
      </c>
      <c r="M4164">
        <v>937</v>
      </c>
      <c r="N4164">
        <v>0</v>
      </c>
      <c r="O4164" t="str">
        <f t="shared" si="392"/>
        <v>60+</v>
      </c>
      <c r="P4164" t="str">
        <f t="shared" si="393"/>
        <v>Medium</v>
      </c>
      <c r="Q4164" t="str">
        <f t="shared" si="394"/>
        <v>Mid-Term</v>
      </c>
      <c r="R4164" t="str">
        <f t="shared" si="395"/>
        <v>Zero Balance</v>
      </c>
      <c r="S4164" t="str">
        <f t="shared" si="396"/>
        <v>Normal</v>
      </c>
      <c r="T4164">
        <v>1</v>
      </c>
      <c r="U4164">
        <f t="shared" si="397"/>
        <v>0</v>
      </c>
    </row>
    <row r="4165" spans="1:21" x14ac:dyDescent="0.25">
      <c r="A4165">
        <v>2025</v>
      </c>
      <c r="B4165">
        <v>15636396</v>
      </c>
      <c r="C4165" t="s">
        <v>83</v>
      </c>
      <c r="D4165">
        <v>627</v>
      </c>
      <c r="E4165" t="s">
        <v>15</v>
      </c>
      <c r="F4165" t="s">
        <v>16</v>
      </c>
      <c r="G4165">
        <v>35</v>
      </c>
      <c r="H4165">
        <v>7</v>
      </c>
      <c r="I4165">
        <v>0</v>
      </c>
      <c r="J4165">
        <v>2</v>
      </c>
      <c r="K4165">
        <v>0</v>
      </c>
      <c r="L4165">
        <v>1</v>
      </c>
      <c r="M4165">
        <v>193022</v>
      </c>
      <c r="N4165">
        <v>0</v>
      </c>
      <c r="O4165" t="str">
        <f t="shared" si="392"/>
        <v>30-45</v>
      </c>
      <c r="P4165" t="str">
        <f t="shared" si="393"/>
        <v>Medium</v>
      </c>
      <c r="Q4165" t="str">
        <f t="shared" si="394"/>
        <v>Mid-Term</v>
      </c>
      <c r="R4165" t="str">
        <f t="shared" si="395"/>
        <v>Zero Balance</v>
      </c>
      <c r="S4165" t="str">
        <f t="shared" si="396"/>
        <v>Normal</v>
      </c>
      <c r="T4165">
        <v>1</v>
      </c>
      <c r="U4165">
        <f t="shared" si="397"/>
        <v>0</v>
      </c>
    </row>
    <row r="4166" spans="1:21" x14ac:dyDescent="0.25">
      <c r="A4166">
        <v>2025</v>
      </c>
      <c r="B4166">
        <v>15706170</v>
      </c>
      <c r="C4166" t="s">
        <v>1037</v>
      </c>
      <c r="D4166">
        <v>636</v>
      </c>
      <c r="E4166" t="s">
        <v>15</v>
      </c>
      <c r="F4166" t="s">
        <v>23</v>
      </c>
      <c r="G4166">
        <v>34</v>
      </c>
      <c r="H4166">
        <v>1</v>
      </c>
      <c r="I4166">
        <v>84055</v>
      </c>
      <c r="J4166">
        <v>1</v>
      </c>
      <c r="K4166">
        <v>0</v>
      </c>
      <c r="L4166">
        <v>0</v>
      </c>
      <c r="M4166">
        <v>37491</v>
      </c>
      <c r="N4166">
        <v>0</v>
      </c>
      <c r="O4166" t="str">
        <f t="shared" si="392"/>
        <v>30-45</v>
      </c>
      <c r="P4166" t="str">
        <f t="shared" si="393"/>
        <v>Medium</v>
      </c>
      <c r="Q4166" t="str">
        <f t="shared" si="394"/>
        <v>New</v>
      </c>
      <c r="R4166" t="str">
        <f t="shared" si="395"/>
        <v>Low Balance</v>
      </c>
      <c r="S4166" t="str">
        <f t="shared" si="396"/>
        <v>Normal</v>
      </c>
      <c r="T4166">
        <v>1</v>
      </c>
      <c r="U4166">
        <f t="shared" si="397"/>
        <v>0</v>
      </c>
    </row>
    <row r="4167" spans="1:21" x14ac:dyDescent="0.25">
      <c r="A4167">
        <v>2025</v>
      </c>
      <c r="B4167">
        <v>15725478</v>
      </c>
      <c r="C4167" t="s">
        <v>1858</v>
      </c>
      <c r="D4167">
        <v>775</v>
      </c>
      <c r="E4167" t="s">
        <v>15</v>
      </c>
      <c r="F4167" t="s">
        <v>23</v>
      </c>
      <c r="G4167">
        <v>60</v>
      </c>
      <c r="H4167">
        <v>7</v>
      </c>
      <c r="I4167">
        <v>0</v>
      </c>
      <c r="J4167">
        <v>2</v>
      </c>
      <c r="K4167">
        <v>1</v>
      </c>
      <c r="L4167">
        <v>1</v>
      </c>
      <c r="M4167">
        <v>111559</v>
      </c>
      <c r="N4167">
        <v>0</v>
      </c>
      <c r="O4167" t="str">
        <f t="shared" si="392"/>
        <v>46-60</v>
      </c>
      <c r="P4167" t="str">
        <f t="shared" si="393"/>
        <v>High</v>
      </c>
      <c r="Q4167" t="str">
        <f t="shared" si="394"/>
        <v>Mid-Term</v>
      </c>
      <c r="R4167" t="str">
        <f t="shared" si="395"/>
        <v>Zero Balance</v>
      </c>
      <c r="S4167" t="str">
        <f t="shared" si="396"/>
        <v>Normal</v>
      </c>
      <c r="T4167">
        <v>1</v>
      </c>
      <c r="U4167">
        <f t="shared" si="397"/>
        <v>0</v>
      </c>
    </row>
    <row r="4168" spans="1:21" x14ac:dyDescent="0.25">
      <c r="A4168">
        <v>2025</v>
      </c>
      <c r="B4168">
        <v>15654562</v>
      </c>
      <c r="C4168" t="s">
        <v>149</v>
      </c>
      <c r="D4168">
        <v>850</v>
      </c>
      <c r="E4168" t="s">
        <v>18</v>
      </c>
      <c r="F4168" t="s">
        <v>16</v>
      </c>
      <c r="G4168">
        <v>45</v>
      </c>
      <c r="H4168">
        <v>5</v>
      </c>
      <c r="I4168">
        <v>174088</v>
      </c>
      <c r="J4168">
        <v>4</v>
      </c>
      <c r="K4168">
        <v>1</v>
      </c>
      <c r="L4168">
        <v>0</v>
      </c>
      <c r="M4168">
        <v>5669</v>
      </c>
      <c r="N4168">
        <v>1</v>
      </c>
      <c r="O4168" t="str">
        <f t="shared" si="392"/>
        <v>30-45</v>
      </c>
      <c r="P4168" t="str">
        <f t="shared" si="393"/>
        <v>High</v>
      </c>
      <c r="Q4168" t="str">
        <f t="shared" si="394"/>
        <v>Mid-Term</v>
      </c>
      <c r="R4168" t="str">
        <f t="shared" si="395"/>
        <v>High Balance</v>
      </c>
      <c r="S4168" t="str">
        <f t="shared" si="396"/>
        <v>High Value</v>
      </c>
      <c r="T4168">
        <v>1</v>
      </c>
      <c r="U4168">
        <f t="shared" si="397"/>
        <v>174088</v>
      </c>
    </row>
    <row r="4169" spans="1:21" x14ac:dyDescent="0.25">
      <c r="A4169">
        <v>2025</v>
      </c>
      <c r="B4169">
        <v>15737509</v>
      </c>
      <c r="C4169" t="s">
        <v>251</v>
      </c>
      <c r="D4169">
        <v>850</v>
      </c>
      <c r="E4169" t="s">
        <v>18</v>
      </c>
      <c r="F4169" t="s">
        <v>23</v>
      </c>
      <c r="G4169">
        <v>34</v>
      </c>
      <c r="H4169">
        <v>8</v>
      </c>
      <c r="I4169">
        <v>199229</v>
      </c>
      <c r="J4169">
        <v>1</v>
      </c>
      <c r="K4169">
        <v>0</v>
      </c>
      <c r="L4169">
        <v>0</v>
      </c>
      <c r="M4169">
        <v>68106</v>
      </c>
      <c r="N4169">
        <v>0</v>
      </c>
      <c r="O4169" t="str">
        <f t="shared" si="392"/>
        <v>30-45</v>
      </c>
      <c r="P4169" t="str">
        <f t="shared" si="393"/>
        <v>High</v>
      </c>
      <c r="Q4169" t="str">
        <f t="shared" si="394"/>
        <v>Long-Term</v>
      </c>
      <c r="R4169" t="str">
        <f t="shared" si="395"/>
        <v>High Balance</v>
      </c>
      <c r="S4169" t="str">
        <f t="shared" si="396"/>
        <v>High Value</v>
      </c>
      <c r="T4169">
        <v>1</v>
      </c>
      <c r="U4169">
        <f t="shared" si="397"/>
        <v>0</v>
      </c>
    </row>
    <row r="4170" spans="1:21" x14ac:dyDescent="0.25">
      <c r="A4170">
        <v>2025</v>
      </c>
      <c r="B4170">
        <v>15690796</v>
      </c>
      <c r="C4170" t="s">
        <v>534</v>
      </c>
      <c r="D4170">
        <v>516</v>
      </c>
      <c r="E4170" t="s">
        <v>15</v>
      </c>
      <c r="F4170" t="s">
        <v>23</v>
      </c>
      <c r="G4170">
        <v>37</v>
      </c>
      <c r="H4170">
        <v>8</v>
      </c>
      <c r="I4170">
        <v>0</v>
      </c>
      <c r="J4170">
        <v>1</v>
      </c>
      <c r="K4170">
        <v>1</v>
      </c>
      <c r="L4170">
        <v>0</v>
      </c>
      <c r="M4170">
        <v>101835</v>
      </c>
      <c r="N4170">
        <v>0</v>
      </c>
      <c r="O4170" t="str">
        <f t="shared" si="392"/>
        <v>30-45</v>
      </c>
      <c r="P4170" t="str">
        <f t="shared" si="393"/>
        <v>Low</v>
      </c>
      <c r="Q4170" t="str">
        <f t="shared" si="394"/>
        <v>Long-Term</v>
      </c>
      <c r="R4170" t="str">
        <f t="shared" si="395"/>
        <v>Zero Balance</v>
      </c>
      <c r="S4170" t="str">
        <f t="shared" si="396"/>
        <v>Normal</v>
      </c>
      <c r="T4170">
        <v>1</v>
      </c>
      <c r="U4170">
        <f t="shared" si="397"/>
        <v>0</v>
      </c>
    </row>
    <row r="4171" spans="1:21" x14ac:dyDescent="0.25">
      <c r="A4171">
        <v>2025</v>
      </c>
      <c r="B4171">
        <v>15716728</v>
      </c>
      <c r="C4171" t="s">
        <v>1859</v>
      </c>
      <c r="D4171">
        <v>513</v>
      </c>
      <c r="E4171" t="s">
        <v>18</v>
      </c>
      <c r="F4171" t="s">
        <v>16</v>
      </c>
      <c r="G4171">
        <v>42</v>
      </c>
      <c r="H4171">
        <v>10</v>
      </c>
      <c r="I4171">
        <v>0</v>
      </c>
      <c r="J4171">
        <v>2</v>
      </c>
      <c r="K4171">
        <v>0</v>
      </c>
      <c r="L4171">
        <v>1</v>
      </c>
      <c r="M4171">
        <v>73151</v>
      </c>
      <c r="N4171">
        <v>0</v>
      </c>
      <c r="O4171" t="str">
        <f t="shared" si="392"/>
        <v>30-45</v>
      </c>
      <c r="P4171" t="str">
        <f t="shared" si="393"/>
        <v>Low</v>
      </c>
      <c r="Q4171" t="str">
        <f t="shared" si="394"/>
        <v>Long-Term</v>
      </c>
      <c r="R4171" t="str">
        <f t="shared" si="395"/>
        <v>Zero Balance</v>
      </c>
      <c r="S4171" t="str">
        <f t="shared" si="396"/>
        <v>Normal</v>
      </c>
      <c r="T4171">
        <v>1</v>
      </c>
      <c r="U4171">
        <f t="shared" si="397"/>
        <v>0</v>
      </c>
    </row>
    <row r="4172" spans="1:21" x14ac:dyDescent="0.25">
      <c r="A4172">
        <v>2025</v>
      </c>
      <c r="B4172">
        <v>15605665</v>
      </c>
      <c r="C4172" t="s">
        <v>1860</v>
      </c>
      <c r="D4172">
        <v>673</v>
      </c>
      <c r="E4172" t="s">
        <v>26</v>
      </c>
      <c r="F4172" t="s">
        <v>16</v>
      </c>
      <c r="G4172">
        <v>69</v>
      </c>
      <c r="H4172">
        <v>3</v>
      </c>
      <c r="I4172">
        <v>78833</v>
      </c>
      <c r="J4172">
        <v>2</v>
      </c>
      <c r="K4172">
        <v>1</v>
      </c>
      <c r="L4172">
        <v>1</v>
      </c>
      <c r="M4172">
        <v>37196</v>
      </c>
      <c r="N4172">
        <v>0</v>
      </c>
      <c r="O4172" t="str">
        <f t="shared" si="392"/>
        <v>60+</v>
      </c>
      <c r="P4172" t="str">
        <f t="shared" si="393"/>
        <v>Medium</v>
      </c>
      <c r="Q4172" t="str">
        <f t="shared" si="394"/>
        <v>New</v>
      </c>
      <c r="R4172" t="str">
        <f t="shared" si="395"/>
        <v>Low Balance</v>
      </c>
      <c r="S4172" t="str">
        <f t="shared" si="396"/>
        <v>Normal</v>
      </c>
      <c r="T4172">
        <v>1</v>
      </c>
      <c r="U4172">
        <f t="shared" si="397"/>
        <v>0</v>
      </c>
    </row>
    <row r="4173" spans="1:21" x14ac:dyDescent="0.25">
      <c r="A4173">
        <v>2025</v>
      </c>
      <c r="B4173">
        <v>15748481</v>
      </c>
      <c r="C4173" t="s">
        <v>1861</v>
      </c>
      <c r="D4173">
        <v>564</v>
      </c>
      <c r="E4173" t="s">
        <v>15</v>
      </c>
      <c r="F4173" t="s">
        <v>16</v>
      </c>
      <c r="G4173">
        <v>27</v>
      </c>
      <c r="H4173">
        <v>6</v>
      </c>
      <c r="I4173">
        <v>0</v>
      </c>
      <c r="J4173">
        <v>1</v>
      </c>
      <c r="K4173">
        <v>0</v>
      </c>
      <c r="L4173">
        <v>0</v>
      </c>
      <c r="M4173">
        <v>7820</v>
      </c>
      <c r="N4173">
        <v>0</v>
      </c>
      <c r="O4173" t="str">
        <f t="shared" si="392"/>
        <v>&lt;30</v>
      </c>
      <c r="P4173" t="str">
        <f t="shared" si="393"/>
        <v>Low</v>
      </c>
      <c r="Q4173" t="str">
        <f t="shared" si="394"/>
        <v>Mid-Term</v>
      </c>
      <c r="R4173" t="str">
        <f t="shared" si="395"/>
        <v>Zero Balance</v>
      </c>
      <c r="S4173" t="str">
        <f t="shared" si="396"/>
        <v>Normal</v>
      </c>
      <c r="T4173">
        <v>1</v>
      </c>
      <c r="U4173">
        <f t="shared" si="397"/>
        <v>0</v>
      </c>
    </row>
    <row r="4174" spans="1:21" x14ac:dyDescent="0.25">
      <c r="A4174">
        <v>2025</v>
      </c>
      <c r="B4174">
        <v>15757777</v>
      </c>
      <c r="C4174" t="s">
        <v>365</v>
      </c>
      <c r="D4174">
        <v>636</v>
      </c>
      <c r="E4174" t="s">
        <v>15</v>
      </c>
      <c r="F4174" t="s">
        <v>16</v>
      </c>
      <c r="G4174">
        <v>35</v>
      </c>
      <c r="H4174">
        <v>2</v>
      </c>
      <c r="I4174">
        <v>0</v>
      </c>
      <c r="J4174">
        <v>2</v>
      </c>
      <c r="K4174">
        <v>1</v>
      </c>
      <c r="L4174">
        <v>1</v>
      </c>
      <c r="M4174">
        <v>23129</v>
      </c>
      <c r="N4174">
        <v>0</v>
      </c>
      <c r="O4174" t="str">
        <f t="shared" si="392"/>
        <v>30-45</v>
      </c>
      <c r="P4174" t="str">
        <f t="shared" si="393"/>
        <v>Medium</v>
      </c>
      <c r="Q4174" t="str">
        <f t="shared" si="394"/>
        <v>New</v>
      </c>
      <c r="R4174" t="str">
        <f t="shared" si="395"/>
        <v>Zero Balance</v>
      </c>
      <c r="S4174" t="str">
        <f t="shared" si="396"/>
        <v>Normal</v>
      </c>
      <c r="T4174">
        <v>1</v>
      </c>
      <c r="U4174">
        <f t="shared" si="397"/>
        <v>0</v>
      </c>
    </row>
    <row r="4175" spans="1:21" x14ac:dyDescent="0.25">
      <c r="A4175">
        <v>2025</v>
      </c>
      <c r="B4175">
        <v>15747808</v>
      </c>
      <c r="C4175" t="s">
        <v>653</v>
      </c>
      <c r="D4175">
        <v>712</v>
      </c>
      <c r="E4175" t="s">
        <v>15</v>
      </c>
      <c r="F4175" t="s">
        <v>23</v>
      </c>
      <c r="G4175">
        <v>29</v>
      </c>
      <c r="H4175">
        <v>3</v>
      </c>
      <c r="I4175">
        <v>102541</v>
      </c>
      <c r="J4175">
        <v>1</v>
      </c>
      <c r="K4175">
        <v>1</v>
      </c>
      <c r="L4175">
        <v>1</v>
      </c>
      <c r="M4175">
        <v>189681</v>
      </c>
      <c r="N4175">
        <v>0</v>
      </c>
      <c r="O4175" t="str">
        <f t="shared" si="392"/>
        <v>&lt;30</v>
      </c>
      <c r="P4175" t="str">
        <f t="shared" si="393"/>
        <v>Medium</v>
      </c>
      <c r="Q4175" t="str">
        <f t="shared" si="394"/>
        <v>New</v>
      </c>
      <c r="R4175" t="str">
        <f t="shared" si="395"/>
        <v>High Balance</v>
      </c>
      <c r="S4175" t="str">
        <f t="shared" si="396"/>
        <v>High Value</v>
      </c>
      <c r="T4175">
        <v>1</v>
      </c>
      <c r="U4175">
        <f t="shared" si="397"/>
        <v>0</v>
      </c>
    </row>
    <row r="4176" spans="1:21" x14ac:dyDescent="0.25">
      <c r="A4176">
        <v>2025</v>
      </c>
      <c r="B4176">
        <v>15810593</v>
      </c>
      <c r="C4176" t="s">
        <v>444</v>
      </c>
      <c r="D4176">
        <v>568</v>
      </c>
      <c r="E4176" t="s">
        <v>15</v>
      </c>
      <c r="F4176" t="s">
        <v>23</v>
      </c>
      <c r="G4176">
        <v>51</v>
      </c>
      <c r="H4176">
        <v>4</v>
      </c>
      <c r="I4176">
        <v>0</v>
      </c>
      <c r="J4176">
        <v>3</v>
      </c>
      <c r="K4176">
        <v>1</v>
      </c>
      <c r="L4176">
        <v>1</v>
      </c>
      <c r="M4176">
        <v>66587</v>
      </c>
      <c r="N4176">
        <v>0</v>
      </c>
      <c r="O4176" t="str">
        <f t="shared" si="392"/>
        <v>46-60</v>
      </c>
      <c r="P4176" t="str">
        <f t="shared" si="393"/>
        <v>Low</v>
      </c>
      <c r="Q4176" t="str">
        <f t="shared" si="394"/>
        <v>Mid-Term</v>
      </c>
      <c r="R4176" t="str">
        <f t="shared" si="395"/>
        <v>Zero Balance</v>
      </c>
      <c r="S4176" t="str">
        <f t="shared" si="396"/>
        <v>Normal</v>
      </c>
      <c r="T4176">
        <v>1</v>
      </c>
      <c r="U4176">
        <f t="shared" si="397"/>
        <v>0</v>
      </c>
    </row>
    <row r="4177" spans="1:21" x14ac:dyDescent="0.25">
      <c r="A4177">
        <v>2025</v>
      </c>
      <c r="B4177">
        <v>15693376</v>
      </c>
      <c r="C4177" t="s">
        <v>720</v>
      </c>
      <c r="D4177">
        <v>741</v>
      </c>
      <c r="E4177" t="s">
        <v>18</v>
      </c>
      <c r="F4177" t="s">
        <v>23</v>
      </c>
      <c r="G4177">
        <v>43</v>
      </c>
      <c r="H4177">
        <v>0</v>
      </c>
      <c r="I4177">
        <v>0</v>
      </c>
      <c r="J4177">
        <v>2</v>
      </c>
      <c r="K4177">
        <v>1</v>
      </c>
      <c r="L4177">
        <v>1</v>
      </c>
      <c r="M4177">
        <v>2921</v>
      </c>
      <c r="N4177">
        <v>1</v>
      </c>
      <c r="O4177" t="str">
        <f t="shared" si="392"/>
        <v>30-45</v>
      </c>
      <c r="P4177" t="str">
        <f t="shared" si="393"/>
        <v>Medium</v>
      </c>
      <c r="Q4177" t="str">
        <f t="shared" si="394"/>
        <v>New</v>
      </c>
      <c r="R4177" t="str">
        <f t="shared" si="395"/>
        <v>Zero Balance</v>
      </c>
      <c r="S4177" t="str">
        <f t="shared" si="396"/>
        <v>Normal</v>
      </c>
      <c r="T4177">
        <v>1</v>
      </c>
      <c r="U4177">
        <f t="shared" si="397"/>
        <v>0</v>
      </c>
    </row>
    <row r="4178" spans="1:21" x14ac:dyDescent="0.25">
      <c r="A4178">
        <v>2025</v>
      </c>
      <c r="B4178">
        <v>15579808</v>
      </c>
      <c r="C4178" t="s">
        <v>1862</v>
      </c>
      <c r="D4178">
        <v>754</v>
      </c>
      <c r="E4178" t="s">
        <v>26</v>
      </c>
      <c r="F4178" t="s">
        <v>16</v>
      </c>
      <c r="G4178">
        <v>39</v>
      </c>
      <c r="H4178">
        <v>8</v>
      </c>
      <c r="I4178">
        <v>129402</v>
      </c>
      <c r="J4178">
        <v>1</v>
      </c>
      <c r="K4178">
        <v>1</v>
      </c>
      <c r="L4178">
        <v>1</v>
      </c>
      <c r="M4178">
        <v>87685</v>
      </c>
      <c r="N4178">
        <v>0</v>
      </c>
      <c r="O4178" t="str">
        <f t="shared" si="392"/>
        <v>30-45</v>
      </c>
      <c r="P4178" t="str">
        <f t="shared" si="393"/>
        <v>High</v>
      </c>
      <c r="Q4178" t="str">
        <f t="shared" si="394"/>
        <v>Long-Term</v>
      </c>
      <c r="R4178" t="str">
        <f t="shared" si="395"/>
        <v>High Balance</v>
      </c>
      <c r="S4178" t="str">
        <f t="shared" si="396"/>
        <v>High Value</v>
      </c>
      <c r="T4178">
        <v>1</v>
      </c>
      <c r="U4178">
        <f t="shared" si="397"/>
        <v>0</v>
      </c>
    </row>
    <row r="4179" spans="1:21" x14ac:dyDescent="0.25">
      <c r="A4179">
        <v>2025</v>
      </c>
      <c r="B4179">
        <v>15598275</v>
      </c>
      <c r="C4179" t="s">
        <v>1507</v>
      </c>
      <c r="D4179">
        <v>709</v>
      </c>
      <c r="E4179" t="s">
        <v>15</v>
      </c>
      <c r="F4179" t="s">
        <v>16</v>
      </c>
      <c r="G4179">
        <v>32</v>
      </c>
      <c r="H4179">
        <v>7</v>
      </c>
      <c r="I4179">
        <v>0</v>
      </c>
      <c r="J4179">
        <v>2</v>
      </c>
      <c r="K4179">
        <v>1</v>
      </c>
      <c r="L4179">
        <v>1</v>
      </c>
      <c r="M4179">
        <v>199418</v>
      </c>
      <c r="N4179">
        <v>0</v>
      </c>
      <c r="O4179" t="str">
        <f t="shared" si="392"/>
        <v>30-45</v>
      </c>
      <c r="P4179" t="str">
        <f t="shared" si="393"/>
        <v>Medium</v>
      </c>
      <c r="Q4179" t="str">
        <f t="shared" si="394"/>
        <v>Mid-Term</v>
      </c>
      <c r="R4179" t="str">
        <f t="shared" si="395"/>
        <v>Zero Balance</v>
      </c>
      <c r="S4179" t="str">
        <f t="shared" si="396"/>
        <v>Normal</v>
      </c>
      <c r="T4179">
        <v>1</v>
      </c>
      <c r="U4179">
        <f t="shared" si="397"/>
        <v>0</v>
      </c>
    </row>
    <row r="4180" spans="1:21" x14ac:dyDescent="0.25">
      <c r="A4180">
        <v>2025</v>
      </c>
      <c r="B4180">
        <v>15737080</v>
      </c>
      <c r="C4180" t="s">
        <v>218</v>
      </c>
      <c r="D4180">
        <v>510</v>
      </c>
      <c r="E4180" t="s">
        <v>15</v>
      </c>
      <c r="F4180" t="s">
        <v>16</v>
      </c>
      <c r="G4180">
        <v>32</v>
      </c>
      <c r="H4180">
        <v>1</v>
      </c>
      <c r="I4180">
        <v>0</v>
      </c>
      <c r="J4180">
        <v>2</v>
      </c>
      <c r="K4180">
        <v>0</v>
      </c>
      <c r="L4180">
        <v>1</v>
      </c>
      <c r="M4180">
        <v>28515</v>
      </c>
      <c r="N4180">
        <v>0</v>
      </c>
      <c r="O4180" t="str">
        <f t="shared" si="392"/>
        <v>30-45</v>
      </c>
      <c r="P4180" t="str">
        <f t="shared" si="393"/>
        <v>Low</v>
      </c>
      <c r="Q4180" t="str">
        <f t="shared" si="394"/>
        <v>New</v>
      </c>
      <c r="R4180" t="str">
        <f t="shared" si="395"/>
        <v>Zero Balance</v>
      </c>
      <c r="S4180" t="str">
        <f t="shared" si="396"/>
        <v>Normal</v>
      </c>
      <c r="T4180">
        <v>1</v>
      </c>
      <c r="U4180">
        <f t="shared" si="397"/>
        <v>0</v>
      </c>
    </row>
    <row r="4181" spans="1:21" x14ac:dyDescent="0.25">
      <c r="A4181">
        <v>2025</v>
      </c>
      <c r="B4181">
        <v>15668580</v>
      </c>
      <c r="C4181" t="s">
        <v>1060</v>
      </c>
      <c r="D4181">
        <v>716</v>
      </c>
      <c r="E4181" t="s">
        <v>18</v>
      </c>
      <c r="F4181" t="s">
        <v>23</v>
      </c>
      <c r="G4181">
        <v>33</v>
      </c>
      <c r="H4181">
        <v>2</v>
      </c>
      <c r="I4181">
        <v>0</v>
      </c>
      <c r="J4181">
        <v>2</v>
      </c>
      <c r="K4181">
        <v>1</v>
      </c>
      <c r="L4181">
        <v>1</v>
      </c>
      <c r="M4181">
        <v>92917</v>
      </c>
      <c r="N4181">
        <v>0</v>
      </c>
      <c r="O4181" t="str">
        <f t="shared" si="392"/>
        <v>30-45</v>
      </c>
      <c r="P4181" t="str">
        <f t="shared" si="393"/>
        <v>Medium</v>
      </c>
      <c r="Q4181" t="str">
        <f t="shared" si="394"/>
        <v>New</v>
      </c>
      <c r="R4181" t="str">
        <f t="shared" si="395"/>
        <v>Zero Balance</v>
      </c>
      <c r="S4181" t="str">
        <f t="shared" si="396"/>
        <v>Normal</v>
      </c>
      <c r="T4181">
        <v>1</v>
      </c>
      <c r="U4181">
        <f t="shared" si="397"/>
        <v>0</v>
      </c>
    </row>
    <row r="4182" spans="1:21" x14ac:dyDescent="0.25">
      <c r="A4182">
        <v>2025</v>
      </c>
      <c r="B4182">
        <v>15569438</v>
      </c>
      <c r="C4182" t="s">
        <v>461</v>
      </c>
      <c r="D4182">
        <v>607</v>
      </c>
      <c r="E4182" t="s">
        <v>26</v>
      </c>
      <c r="F4182" t="s">
        <v>23</v>
      </c>
      <c r="G4182">
        <v>36</v>
      </c>
      <c r="H4182">
        <v>10</v>
      </c>
      <c r="I4182">
        <v>106703</v>
      </c>
      <c r="J4182">
        <v>2</v>
      </c>
      <c r="K4182">
        <v>0</v>
      </c>
      <c r="L4182">
        <v>0</v>
      </c>
      <c r="M4182">
        <v>198314</v>
      </c>
      <c r="N4182">
        <v>0</v>
      </c>
      <c r="O4182" t="str">
        <f t="shared" si="392"/>
        <v>30-45</v>
      </c>
      <c r="P4182" t="str">
        <f t="shared" si="393"/>
        <v>Medium</v>
      </c>
      <c r="Q4182" t="str">
        <f t="shared" si="394"/>
        <v>Long-Term</v>
      </c>
      <c r="R4182" t="str">
        <f t="shared" si="395"/>
        <v>High Balance</v>
      </c>
      <c r="S4182" t="str">
        <f t="shared" si="396"/>
        <v>High Value</v>
      </c>
      <c r="T4182">
        <v>1</v>
      </c>
      <c r="U4182">
        <f t="shared" si="397"/>
        <v>0</v>
      </c>
    </row>
    <row r="4183" spans="1:21" x14ac:dyDescent="0.25">
      <c r="A4183">
        <v>2025</v>
      </c>
      <c r="B4183">
        <v>15675842</v>
      </c>
      <c r="C4183" t="s">
        <v>177</v>
      </c>
      <c r="D4183">
        <v>656</v>
      </c>
      <c r="E4183" t="s">
        <v>18</v>
      </c>
      <c r="F4183" t="s">
        <v>23</v>
      </c>
      <c r="G4183">
        <v>26</v>
      </c>
      <c r="H4183">
        <v>4</v>
      </c>
      <c r="I4183">
        <v>139585</v>
      </c>
      <c r="J4183">
        <v>1</v>
      </c>
      <c r="K4183">
        <v>1</v>
      </c>
      <c r="L4183">
        <v>0</v>
      </c>
      <c r="M4183">
        <v>36309</v>
      </c>
      <c r="N4183">
        <v>0</v>
      </c>
      <c r="O4183" t="str">
        <f t="shared" si="392"/>
        <v>&lt;30</v>
      </c>
      <c r="P4183" t="str">
        <f t="shared" si="393"/>
        <v>Medium</v>
      </c>
      <c r="Q4183" t="str">
        <f t="shared" si="394"/>
        <v>Mid-Term</v>
      </c>
      <c r="R4183" t="str">
        <f t="shared" si="395"/>
        <v>High Balance</v>
      </c>
      <c r="S4183" t="str">
        <f t="shared" si="396"/>
        <v>High Value</v>
      </c>
      <c r="T4183">
        <v>1</v>
      </c>
      <c r="U4183">
        <f t="shared" si="397"/>
        <v>0</v>
      </c>
    </row>
    <row r="4184" spans="1:21" x14ac:dyDescent="0.25">
      <c r="A4184">
        <v>2025</v>
      </c>
      <c r="B4184">
        <v>15577587</v>
      </c>
      <c r="C4184" t="s">
        <v>1863</v>
      </c>
      <c r="D4184">
        <v>550</v>
      </c>
      <c r="E4184" t="s">
        <v>26</v>
      </c>
      <c r="F4184" t="s">
        <v>23</v>
      </c>
      <c r="G4184">
        <v>52</v>
      </c>
      <c r="H4184">
        <v>5</v>
      </c>
      <c r="I4184">
        <v>121016</v>
      </c>
      <c r="J4184">
        <v>1</v>
      </c>
      <c r="K4184">
        <v>1</v>
      </c>
      <c r="L4184">
        <v>1</v>
      </c>
      <c r="M4184">
        <v>41730</v>
      </c>
      <c r="N4184">
        <v>1</v>
      </c>
      <c r="O4184" t="str">
        <f t="shared" si="392"/>
        <v>46-60</v>
      </c>
      <c r="P4184" t="str">
        <f t="shared" si="393"/>
        <v>Low</v>
      </c>
      <c r="Q4184" t="str">
        <f t="shared" si="394"/>
        <v>Mid-Term</v>
      </c>
      <c r="R4184" t="str">
        <f t="shared" si="395"/>
        <v>High Balance</v>
      </c>
      <c r="S4184" t="str">
        <f t="shared" si="396"/>
        <v>High Value</v>
      </c>
      <c r="T4184">
        <v>1</v>
      </c>
      <c r="U4184">
        <f t="shared" si="397"/>
        <v>121016</v>
      </c>
    </row>
    <row r="4185" spans="1:21" x14ac:dyDescent="0.25">
      <c r="A4185">
        <v>2025</v>
      </c>
      <c r="B4185">
        <v>15625592</v>
      </c>
      <c r="C4185" t="s">
        <v>407</v>
      </c>
      <c r="D4185">
        <v>486</v>
      </c>
      <c r="E4185" t="s">
        <v>15</v>
      </c>
      <c r="F4185" t="s">
        <v>23</v>
      </c>
      <c r="G4185">
        <v>26</v>
      </c>
      <c r="H4185">
        <v>2</v>
      </c>
      <c r="I4185">
        <v>0</v>
      </c>
      <c r="J4185">
        <v>2</v>
      </c>
      <c r="K4185">
        <v>1</v>
      </c>
      <c r="L4185">
        <v>1</v>
      </c>
      <c r="M4185">
        <v>31399</v>
      </c>
      <c r="N4185">
        <v>0</v>
      </c>
      <c r="O4185" t="str">
        <f t="shared" si="392"/>
        <v>&lt;30</v>
      </c>
      <c r="P4185" t="str">
        <f t="shared" si="393"/>
        <v>Low</v>
      </c>
      <c r="Q4185" t="str">
        <f t="shared" si="394"/>
        <v>New</v>
      </c>
      <c r="R4185" t="str">
        <f t="shared" si="395"/>
        <v>Zero Balance</v>
      </c>
      <c r="S4185" t="str">
        <f t="shared" si="396"/>
        <v>Normal</v>
      </c>
      <c r="T4185">
        <v>1</v>
      </c>
      <c r="U4185">
        <f t="shared" si="397"/>
        <v>0</v>
      </c>
    </row>
    <row r="4186" spans="1:21" x14ac:dyDescent="0.25">
      <c r="A4186">
        <v>2025</v>
      </c>
      <c r="B4186">
        <v>15635141</v>
      </c>
      <c r="C4186" t="s">
        <v>216</v>
      </c>
      <c r="D4186">
        <v>598</v>
      </c>
      <c r="E4186" t="s">
        <v>26</v>
      </c>
      <c r="F4186" t="s">
        <v>23</v>
      </c>
      <c r="G4186">
        <v>59</v>
      </c>
      <c r="H4186">
        <v>8</v>
      </c>
      <c r="I4186">
        <v>118210</v>
      </c>
      <c r="J4186">
        <v>2</v>
      </c>
      <c r="K4186">
        <v>0</v>
      </c>
      <c r="L4186">
        <v>0</v>
      </c>
      <c r="M4186">
        <v>60192</v>
      </c>
      <c r="N4186">
        <v>1</v>
      </c>
      <c r="O4186" t="str">
        <f t="shared" si="392"/>
        <v>46-60</v>
      </c>
      <c r="P4186" t="str">
        <f t="shared" si="393"/>
        <v>Low</v>
      </c>
      <c r="Q4186" t="str">
        <f t="shared" si="394"/>
        <v>Long-Term</v>
      </c>
      <c r="R4186" t="str">
        <f t="shared" si="395"/>
        <v>High Balance</v>
      </c>
      <c r="S4186" t="str">
        <f t="shared" si="396"/>
        <v>High Value</v>
      </c>
      <c r="T4186">
        <v>1</v>
      </c>
      <c r="U4186">
        <f t="shared" si="397"/>
        <v>118210</v>
      </c>
    </row>
    <row r="4187" spans="1:21" x14ac:dyDescent="0.25">
      <c r="A4187">
        <v>2025</v>
      </c>
      <c r="B4187">
        <v>15642570</v>
      </c>
      <c r="C4187" t="s">
        <v>33</v>
      </c>
      <c r="D4187">
        <v>675</v>
      </c>
      <c r="E4187" t="s">
        <v>18</v>
      </c>
      <c r="F4187" t="s">
        <v>23</v>
      </c>
      <c r="G4187">
        <v>35</v>
      </c>
      <c r="H4187">
        <v>8</v>
      </c>
      <c r="I4187">
        <v>0</v>
      </c>
      <c r="J4187">
        <v>2</v>
      </c>
      <c r="K4187">
        <v>1</v>
      </c>
      <c r="L4187">
        <v>0</v>
      </c>
      <c r="M4187">
        <v>29062</v>
      </c>
      <c r="N4187">
        <v>0</v>
      </c>
      <c r="O4187" t="str">
        <f t="shared" si="392"/>
        <v>30-45</v>
      </c>
      <c r="P4187" t="str">
        <f t="shared" si="393"/>
        <v>Medium</v>
      </c>
      <c r="Q4187" t="str">
        <f t="shared" si="394"/>
        <v>Long-Term</v>
      </c>
      <c r="R4187" t="str">
        <f t="shared" si="395"/>
        <v>Zero Balance</v>
      </c>
      <c r="S4187" t="str">
        <f t="shared" si="396"/>
        <v>Normal</v>
      </c>
      <c r="T4187">
        <v>1</v>
      </c>
      <c r="U4187">
        <f t="shared" si="397"/>
        <v>0</v>
      </c>
    </row>
    <row r="4188" spans="1:21" x14ac:dyDescent="0.25">
      <c r="A4188">
        <v>2025</v>
      </c>
      <c r="B4188">
        <v>15702175</v>
      </c>
      <c r="C4188" t="s">
        <v>1864</v>
      </c>
      <c r="D4188">
        <v>755</v>
      </c>
      <c r="E4188" t="s">
        <v>15</v>
      </c>
      <c r="F4188" t="s">
        <v>16</v>
      </c>
      <c r="G4188">
        <v>29</v>
      </c>
      <c r="H4188">
        <v>4</v>
      </c>
      <c r="I4188">
        <v>148655</v>
      </c>
      <c r="J4188">
        <v>2</v>
      </c>
      <c r="K4188">
        <v>1</v>
      </c>
      <c r="L4188">
        <v>1</v>
      </c>
      <c r="M4188">
        <v>28805</v>
      </c>
      <c r="N4188">
        <v>0</v>
      </c>
      <c r="O4188" t="str">
        <f t="shared" si="392"/>
        <v>&lt;30</v>
      </c>
      <c r="P4188" t="str">
        <f t="shared" si="393"/>
        <v>High</v>
      </c>
      <c r="Q4188" t="str">
        <f t="shared" si="394"/>
        <v>Mid-Term</v>
      </c>
      <c r="R4188" t="str">
        <f t="shared" si="395"/>
        <v>High Balance</v>
      </c>
      <c r="S4188" t="str">
        <f t="shared" si="396"/>
        <v>High Value</v>
      </c>
      <c r="T4188">
        <v>1</v>
      </c>
      <c r="U4188">
        <f t="shared" si="397"/>
        <v>0</v>
      </c>
    </row>
    <row r="4189" spans="1:21" x14ac:dyDescent="0.25">
      <c r="A4189">
        <v>2025</v>
      </c>
      <c r="B4189">
        <v>15677785</v>
      </c>
      <c r="C4189" t="s">
        <v>224</v>
      </c>
      <c r="D4189">
        <v>656</v>
      </c>
      <c r="E4189" t="s">
        <v>18</v>
      </c>
      <c r="F4189" t="s">
        <v>23</v>
      </c>
      <c r="G4189">
        <v>32</v>
      </c>
      <c r="H4189">
        <v>5</v>
      </c>
      <c r="I4189">
        <v>136963</v>
      </c>
      <c r="J4189">
        <v>1</v>
      </c>
      <c r="K4189">
        <v>1</v>
      </c>
      <c r="L4189">
        <v>0</v>
      </c>
      <c r="M4189">
        <v>133814</v>
      </c>
      <c r="N4189">
        <v>0</v>
      </c>
      <c r="O4189" t="str">
        <f t="shared" si="392"/>
        <v>30-45</v>
      </c>
      <c r="P4189" t="str">
        <f t="shared" si="393"/>
        <v>Medium</v>
      </c>
      <c r="Q4189" t="str">
        <f t="shared" si="394"/>
        <v>Mid-Term</v>
      </c>
      <c r="R4189" t="str">
        <f t="shared" si="395"/>
        <v>High Balance</v>
      </c>
      <c r="S4189" t="str">
        <f t="shared" si="396"/>
        <v>High Value</v>
      </c>
      <c r="T4189">
        <v>1</v>
      </c>
      <c r="U4189">
        <f t="shared" si="397"/>
        <v>0</v>
      </c>
    </row>
    <row r="4190" spans="1:21" x14ac:dyDescent="0.25">
      <c r="A4190">
        <v>2025</v>
      </c>
      <c r="B4190">
        <v>15786153</v>
      </c>
      <c r="C4190" t="s">
        <v>371</v>
      </c>
      <c r="D4190">
        <v>644</v>
      </c>
      <c r="E4190" t="s">
        <v>26</v>
      </c>
      <c r="F4190" t="s">
        <v>23</v>
      </c>
      <c r="G4190">
        <v>47</v>
      </c>
      <c r="H4190">
        <v>9</v>
      </c>
      <c r="I4190">
        <v>137774</v>
      </c>
      <c r="J4190">
        <v>2</v>
      </c>
      <c r="K4190">
        <v>1</v>
      </c>
      <c r="L4190">
        <v>0</v>
      </c>
      <c r="M4190">
        <v>151903</v>
      </c>
      <c r="N4190">
        <v>0</v>
      </c>
      <c r="O4190" t="str">
        <f t="shared" si="392"/>
        <v>46-60</v>
      </c>
      <c r="P4190" t="str">
        <f t="shared" si="393"/>
        <v>Medium</v>
      </c>
      <c r="Q4190" t="str">
        <f t="shared" si="394"/>
        <v>Long-Term</v>
      </c>
      <c r="R4190" t="str">
        <f t="shared" si="395"/>
        <v>High Balance</v>
      </c>
      <c r="S4190" t="str">
        <f t="shared" si="396"/>
        <v>High Value</v>
      </c>
      <c r="T4190">
        <v>1</v>
      </c>
      <c r="U4190">
        <f t="shared" si="397"/>
        <v>0</v>
      </c>
    </row>
    <row r="4191" spans="1:21" x14ac:dyDescent="0.25">
      <c r="A4191">
        <v>2025</v>
      </c>
      <c r="B4191">
        <v>15759499</v>
      </c>
      <c r="C4191" t="s">
        <v>345</v>
      </c>
      <c r="D4191">
        <v>598</v>
      </c>
      <c r="E4191" t="s">
        <v>15</v>
      </c>
      <c r="F4191" t="s">
        <v>16</v>
      </c>
      <c r="G4191">
        <v>32</v>
      </c>
      <c r="H4191">
        <v>4</v>
      </c>
      <c r="I4191">
        <v>111157</v>
      </c>
      <c r="J4191">
        <v>1</v>
      </c>
      <c r="K4191">
        <v>1</v>
      </c>
      <c r="L4191">
        <v>1</v>
      </c>
      <c r="M4191">
        <v>167376</v>
      </c>
      <c r="N4191">
        <v>0</v>
      </c>
      <c r="O4191" t="str">
        <f t="shared" si="392"/>
        <v>30-45</v>
      </c>
      <c r="P4191" t="str">
        <f t="shared" si="393"/>
        <v>Low</v>
      </c>
      <c r="Q4191" t="str">
        <f t="shared" si="394"/>
        <v>Mid-Term</v>
      </c>
      <c r="R4191" t="str">
        <f t="shared" si="395"/>
        <v>High Balance</v>
      </c>
      <c r="S4191" t="str">
        <f t="shared" si="396"/>
        <v>High Value</v>
      </c>
      <c r="T4191">
        <v>1</v>
      </c>
      <c r="U4191">
        <f t="shared" si="397"/>
        <v>0</v>
      </c>
    </row>
    <row r="4192" spans="1:21" x14ac:dyDescent="0.25">
      <c r="A4192">
        <v>2025</v>
      </c>
      <c r="B4192">
        <v>15659568</v>
      </c>
      <c r="C4192" t="s">
        <v>302</v>
      </c>
      <c r="D4192">
        <v>850</v>
      </c>
      <c r="E4192" t="s">
        <v>18</v>
      </c>
      <c r="F4192" t="s">
        <v>16</v>
      </c>
      <c r="G4192">
        <v>31</v>
      </c>
      <c r="H4192">
        <v>3</v>
      </c>
      <c r="I4192">
        <v>121238</v>
      </c>
      <c r="J4192">
        <v>1</v>
      </c>
      <c r="K4192">
        <v>1</v>
      </c>
      <c r="L4192">
        <v>1</v>
      </c>
      <c r="M4192">
        <v>31023</v>
      </c>
      <c r="N4192">
        <v>0</v>
      </c>
      <c r="O4192" t="str">
        <f t="shared" si="392"/>
        <v>30-45</v>
      </c>
      <c r="P4192" t="str">
        <f t="shared" si="393"/>
        <v>High</v>
      </c>
      <c r="Q4192" t="str">
        <f t="shared" si="394"/>
        <v>New</v>
      </c>
      <c r="R4192" t="str">
        <f t="shared" si="395"/>
        <v>High Balance</v>
      </c>
      <c r="S4192" t="str">
        <f t="shared" si="396"/>
        <v>High Value</v>
      </c>
      <c r="T4192">
        <v>1</v>
      </c>
      <c r="U4192">
        <f t="shared" si="397"/>
        <v>0</v>
      </c>
    </row>
    <row r="4193" spans="1:21" x14ac:dyDescent="0.25">
      <c r="A4193">
        <v>2025</v>
      </c>
      <c r="B4193">
        <v>15715597</v>
      </c>
      <c r="C4193" t="s">
        <v>1833</v>
      </c>
      <c r="D4193">
        <v>679</v>
      </c>
      <c r="E4193" t="s">
        <v>15</v>
      </c>
      <c r="F4193" t="s">
        <v>23</v>
      </c>
      <c r="G4193">
        <v>36</v>
      </c>
      <c r="H4193">
        <v>1</v>
      </c>
      <c r="I4193">
        <v>97235</v>
      </c>
      <c r="J4193">
        <v>1</v>
      </c>
      <c r="K4193">
        <v>1</v>
      </c>
      <c r="L4193">
        <v>0</v>
      </c>
      <c r="M4193">
        <v>188997</v>
      </c>
      <c r="N4193">
        <v>0</v>
      </c>
      <c r="O4193" t="str">
        <f t="shared" si="392"/>
        <v>30-45</v>
      </c>
      <c r="P4193" t="str">
        <f t="shared" si="393"/>
        <v>Medium</v>
      </c>
      <c r="Q4193" t="str">
        <f t="shared" si="394"/>
        <v>New</v>
      </c>
      <c r="R4193" t="str">
        <f t="shared" si="395"/>
        <v>Low Balance</v>
      </c>
      <c r="S4193" t="str">
        <f t="shared" si="396"/>
        <v>Normal</v>
      </c>
      <c r="T4193">
        <v>1</v>
      </c>
      <c r="U4193">
        <f t="shared" si="397"/>
        <v>0</v>
      </c>
    </row>
    <row r="4194" spans="1:21" x14ac:dyDescent="0.25">
      <c r="A4194">
        <v>2025</v>
      </c>
      <c r="B4194">
        <v>15610147</v>
      </c>
      <c r="C4194" t="s">
        <v>398</v>
      </c>
      <c r="D4194">
        <v>632</v>
      </c>
      <c r="E4194" t="s">
        <v>15</v>
      </c>
      <c r="F4194" t="s">
        <v>23</v>
      </c>
      <c r="G4194">
        <v>60</v>
      </c>
      <c r="H4194">
        <v>2</v>
      </c>
      <c r="I4194">
        <v>0</v>
      </c>
      <c r="J4194">
        <v>2</v>
      </c>
      <c r="K4194">
        <v>0</v>
      </c>
      <c r="L4194">
        <v>1</v>
      </c>
      <c r="M4194">
        <v>2085</v>
      </c>
      <c r="N4194">
        <v>0</v>
      </c>
      <c r="O4194" t="str">
        <f t="shared" si="392"/>
        <v>46-60</v>
      </c>
      <c r="P4194" t="str">
        <f t="shared" si="393"/>
        <v>Medium</v>
      </c>
      <c r="Q4194" t="str">
        <f t="shared" si="394"/>
        <v>New</v>
      </c>
      <c r="R4194" t="str">
        <f t="shared" si="395"/>
        <v>Zero Balance</v>
      </c>
      <c r="S4194" t="str">
        <f t="shared" si="396"/>
        <v>Normal</v>
      </c>
      <c r="T4194">
        <v>1</v>
      </c>
      <c r="U4194">
        <f t="shared" si="397"/>
        <v>0</v>
      </c>
    </row>
    <row r="4195" spans="1:21" x14ac:dyDescent="0.25">
      <c r="A4195">
        <v>2025</v>
      </c>
      <c r="B4195">
        <v>15802362</v>
      </c>
      <c r="C4195" t="s">
        <v>1865</v>
      </c>
      <c r="D4195">
        <v>550</v>
      </c>
      <c r="E4195" t="s">
        <v>18</v>
      </c>
      <c r="F4195" t="s">
        <v>23</v>
      </c>
      <c r="G4195">
        <v>45</v>
      </c>
      <c r="H4195">
        <v>0</v>
      </c>
      <c r="I4195">
        <v>0</v>
      </c>
      <c r="J4195">
        <v>2</v>
      </c>
      <c r="K4195">
        <v>0</v>
      </c>
      <c r="L4195">
        <v>1</v>
      </c>
      <c r="M4195">
        <v>70400</v>
      </c>
      <c r="N4195">
        <v>0</v>
      </c>
      <c r="O4195" t="str">
        <f t="shared" si="392"/>
        <v>30-45</v>
      </c>
      <c r="P4195" t="str">
        <f t="shared" si="393"/>
        <v>Low</v>
      </c>
      <c r="Q4195" t="str">
        <f t="shared" si="394"/>
        <v>New</v>
      </c>
      <c r="R4195" t="str">
        <f t="shared" si="395"/>
        <v>Zero Balance</v>
      </c>
      <c r="S4195" t="str">
        <f t="shared" si="396"/>
        <v>Normal</v>
      </c>
      <c r="T4195">
        <v>1</v>
      </c>
      <c r="U4195">
        <f t="shared" si="397"/>
        <v>0</v>
      </c>
    </row>
    <row r="4196" spans="1:21" x14ac:dyDescent="0.25">
      <c r="A4196">
        <v>2025</v>
      </c>
      <c r="B4196">
        <v>15660524</v>
      </c>
      <c r="C4196" t="s">
        <v>95</v>
      </c>
      <c r="D4196">
        <v>572</v>
      </c>
      <c r="E4196" t="s">
        <v>26</v>
      </c>
      <c r="F4196" t="s">
        <v>16</v>
      </c>
      <c r="G4196">
        <v>54</v>
      </c>
      <c r="H4196">
        <v>9</v>
      </c>
      <c r="I4196">
        <v>97383</v>
      </c>
      <c r="J4196">
        <v>1</v>
      </c>
      <c r="K4196">
        <v>1</v>
      </c>
      <c r="L4196">
        <v>1</v>
      </c>
      <c r="M4196">
        <v>195772</v>
      </c>
      <c r="N4196">
        <v>0</v>
      </c>
      <c r="O4196" t="str">
        <f t="shared" si="392"/>
        <v>46-60</v>
      </c>
      <c r="P4196" t="str">
        <f t="shared" si="393"/>
        <v>Low</v>
      </c>
      <c r="Q4196" t="str">
        <f t="shared" si="394"/>
        <v>Long-Term</v>
      </c>
      <c r="R4196" t="str">
        <f t="shared" si="395"/>
        <v>Low Balance</v>
      </c>
      <c r="S4196" t="str">
        <f t="shared" si="396"/>
        <v>Normal</v>
      </c>
      <c r="T4196">
        <v>1</v>
      </c>
      <c r="U4196">
        <f t="shared" si="397"/>
        <v>0</v>
      </c>
    </row>
    <row r="4197" spans="1:21" x14ac:dyDescent="0.25">
      <c r="A4197">
        <v>2025</v>
      </c>
      <c r="B4197">
        <v>15747168</v>
      </c>
      <c r="C4197" t="s">
        <v>764</v>
      </c>
      <c r="D4197">
        <v>626</v>
      </c>
      <c r="E4197" t="s">
        <v>26</v>
      </c>
      <c r="F4197" t="s">
        <v>16</v>
      </c>
      <c r="G4197">
        <v>47</v>
      </c>
      <c r="H4197">
        <v>2</v>
      </c>
      <c r="I4197">
        <v>103109</v>
      </c>
      <c r="J4197">
        <v>1</v>
      </c>
      <c r="K4197">
        <v>0</v>
      </c>
      <c r="L4197">
        <v>1</v>
      </c>
      <c r="M4197">
        <v>166475</v>
      </c>
      <c r="N4197">
        <v>1</v>
      </c>
      <c r="O4197" t="str">
        <f t="shared" si="392"/>
        <v>46-60</v>
      </c>
      <c r="P4197" t="str">
        <f t="shared" si="393"/>
        <v>Medium</v>
      </c>
      <c r="Q4197" t="str">
        <f t="shared" si="394"/>
        <v>New</v>
      </c>
      <c r="R4197" t="str">
        <f t="shared" si="395"/>
        <v>High Balance</v>
      </c>
      <c r="S4197" t="str">
        <f t="shared" si="396"/>
        <v>High Value</v>
      </c>
      <c r="T4197">
        <v>1</v>
      </c>
      <c r="U4197">
        <f t="shared" si="397"/>
        <v>103109</v>
      </c>
    </row>
    <row r="4198" spans="1:21" x14ac:dyDescent="0.25">
      <c r="A4198">
        <v>2025</v>
      </c>
      <c r="B4198">
        <v>15796910</v>
      </c>
      <c r="C4198" t="s">
        <v>1838</v>
      </c>
      <c r="D4198">
        <v>625</v>
      </c>
      <c r="E4198" t="s">
        <v>18</v>
      </c>
      <c r="F4198" t="s">
        <v>16</v>
      </c>
      <c r="G4198">
        <v>57</v>
      </c>
      <c r="H4198">
        <v>7</v>
      </c>
      <c r="I4198">
        <v>0</v>
      </c>
      <c r="J4198">
        <v>1</v>
      </c>
      <c r="K4198">
        <v>0</v>
      </c>
      <c r="L4198">
        <v>0</v>
      </c>
      <c r="M4198">
        <v>84106</v>
      </c>
      <c r="N4198">
        <v>1</v>
      </c>
      <c r="O4198" t="str">
        <f t="shared" si="392"/>
        <v>46-60</v>
      </c>
      <c r="P4198" t="str">
        <f t="shared" si="393"/>
        <v>Medium</v>
      </c>
      <c r="Q4198" t="str">
        <f t="shared" si="394"/>
        <v>Mid-Term</v>
      </c>
      <c r="R4198" t="str">
        <f t="shared" si="395"/>
        <v>Zero Balance</v>
      </c>
      <c r="S4198" t="str">
        <f t="shared" si="396"/>
        <v>Normal</v>
      </c>
      <c r="T4198">
        <v>1</v>
      </c>
      <c r="U4198">
        <f t="shared" si="397"/>
        <v>0</v>
      </c>
    </row>
    <row r="4199" spans="1:21" x14ac:dyDescent="0.25">
      <c r="A4199">
        <v>2025</v>
      </c>
      <c r="B4199">
        <v>15707674</v>
      </c>
      <c r="C4199" t="s">
        <v>1036</v>
      </c>
      <c r="D4199">
        <v>515</v>
      </c>
      <c r="E4199" t="s">
        <v>15</v>
      </c>
      <c r="F4199" t="s">
        <v>16</v>
      </c>
      <c r="G4199">
        <v>58</v>
      </c>
      <c r="H4199">
        <v>2</v>
      </c>
      <c r="I4199">
        <v>131853</v>
      </c>
      <c r="J4199">
        <v>1</v>
      </c>
      <c r="K4199">
        <v>1</v>
      </c>
      <c r="L4199">
        <v>0</v>
      </c>
      <c r="M4199">
        <v>81437</v>
      </c>
      <c r="N4199">
        <v>1</v>
      </c>
      <c r="O4199" t="str">
        <f t="shared" si="392"/>
        <v>46-60</v>
      </c>
      <c r="P4199" t="str">
        <f t="shared" si="393"/>
        <v>Low</v>
      </c>
      <c r="Q4199" t="str">
        <f t="shared" si="394"/>
        <v>New</v>
      </c>
      <c r="R4199" t="str">
        <f t="shared" si="395"/>
        <v>High Balance</v>
      </c>
      <c r="S4199" t="str">
        <f t="shared" si="396"/>
        <v>High Value</v>
      </c>
      <c r="T4199">
        <v>1</v>
      </c>
      <c r="U4199">
        <f t="shared" si="397"/>
        <v>131853</v>
      </c>
    </row>
    <row r="4200" spans="1:21" x14ac:dyDescent="0.25">
      <c r="A4200">
        <v>2025</v>
      </c>
      <c r="B4200">
        <v>15565706</v>
      </c>
      <c r="C4200" t="s">
        <v>784</v>
      </c>
      <c r="D4200">
        <v>612</v>
      </c>
      <c r="E4200" t="s">
        <v>18</v>
      </c>
      <c r="F4200" t="s">
        <v>23</v>
      </c>
      <c r="G4200">
        <v>35</v>
      </c>
      <c r="H4200">
        <v>1</v>
      </c>
      <c r="I4200">
        <v>0</v>
      </c>
      <c r="J4200">
        <v>1</v>
      </c>
      <c r="K4200">
        <v>1</v>
      </c>
      <c r="L4200">
        <v>1</v>
      </c>
      <c r="M4200">
        <v>83256</v>
      </c>
      <c r="N4200">
        <v>1</v>
      </c>
      <c r="O4200" t="str">
        <f t="shared" si="392"/>
        <v>30-45</v>
      </c>
      <c r="P4200" t="str">
        <f t="shared" si="393"/>
        <v>Medium</v>
      </c>
      <c r="Q4200" t="str">
        <f t="shared" si="394"/>
        <v>New</v>
      </c>
      <c r="R4200" t="str">
        <f t="shared" si="395"/>
        <v>Zero Balance</v>
      </c>
      <c r="S4200" t="str">
        <f t="shared" si="396"/>
        <v>Normal</v>
      </c>
      <c r="T4200">
        <v>1</v>
      </c>
      <c r="U4200">
        <f t="shared" si="397"/>
        <v>0</v>
      </c>
    </row>
    <row r="4201" spans="1:21" x14ac:dyDescent="0.25">
      <c r="A4201">
        <v>2025</v>
      </c>
      <c r="B4201">
        <v>15587596</v>
      </c>
      <c r="C4201" t="s">
        <v>251</v>
      </c>
      <c r="D4201">
        <v>628</v>
      </c>
      <c r="E4201" t="s">
        <v>18</v>
      </c>
      <c r="F4201" t="s">
        <v>16</v>
      </c>
      <c r="G4201">
        <v>39</v>
      </c>
      <c r="H4201">
        <v>8</v>
      </c>
      <c r="I4201">
        <v>107553</v>
      </c>
      <c r="J4201">
        <v>1</v>
      </c>
      <c r="K4201">
        <v>1</v>
      </c>
      <c r="L4201">
        <v>0</v>
      </c>
      <c r="M4201">
        <v>117523</v>
      </c>
      <c r="N4201">
        <v>0</v>
      </c>
      <c r="O4201" t="str">
        <f t="shared" si="392"/>
        <v>30-45</v>
      </c>
      <c r="P4201" t="str">
        <f t="shared" si="393"/>
        <v>Medium</v>
      </c>
      <c r="Q4201" t="str">
        <f t="shared" si="394"/>
        <v>Long-Term</v>
      </c>
      <c r="R4201" t="str">
        <f t="shared" si="395"/>
        <v>High Balance</v>
      </c>
      <c r="S4201" t="str">
        <f t="shared" si="396"/>
        <v>High Value</v>
      </c>
      <c r="T4201">
        <v>1</v>
      </c>
      <c r="U4201">
        <f t="shared" si="397"/>
        <v>0</v>
      </c>
    </row>
    <row r="4202" spans="1:21" x14ac:dyDescent="0.25">
      <c r="A4202">
        <v>2025</v>
      </c>
      <c r="B4202">
        <v>15751943</v>
      </c>
      <c r="C4202" t="s">
        <v>461</v>
      </c>
      <c r="D4202">
        <v>529</v>
      </c>
      <c r="E4202" t="s">
        <v>18</v>
      </c>
      <c r="F4202" t="s">
        <v>16</v>
      </c>
      <c r="G4202">
        <v>43</v>
      </c>
      <c r="H4202">
        <v>5</v>
      </c>
      <c r="I4202">
        <v>0</v>
      </c>
      <c r="J4202">
        <v>2</v>
      </c>
      <c r="K4202">
        <v>0</v>
      </c>
      <c r="L4202">
        <v>0</v>
      </c>
      <c r="M4202">
        <v>79477</v>
      </c>
      <c r="N4202">
        <v>0</v>
      </c>
      <c r="O4202" t="str">
        <f t="shared" si="392"/>
        <v>30-45</v>
      </c>
      <c r="P4202" t="str">
        <f t="shared" si="393"/>
        <v>Low</v>
      </c>
      <c r="Q4202" t="str">
        <f t="shared" si="394"/>
        <v>Mid-Term</v>
      </c>
      <c r="R4202" t="str">
        <f t="shared" si="395"/>
        <v>Zero Balance</v>
      </c>
      <c r="S4202" t="str">
        <f t="shared" si="396"/>
        <v>Normal</v>
      </c>
      <c r="T4202">
        <v>1</v>
      </c>
      <c r="U4202">
        <f t="shared" si="397"/>
        <v>0</v>
      </c>
    </row>
    <row r="4203" spans="1:21" x14ac:dyDescent="0.25">
      <c r="A4203">
        <v>2025</v>
      </c>
      <c r="B4203">
        <v>15621227</v>
      </c>
      <c r="C4203" t="s">
        <v>1412</v>
      </c>
      <c r="D4203">
        <v>668</v>
      </c>
      <c r="E4203" t="s">
        <v>26</v>
      </c>
      <c r="F4203" t="s">
        <v>16</v>
      </c>
      <c r="G4203">
        <v>46</v>
      </c>
      <c r="H4203">
        <v>7</v>
      </c>
      <c r="I4203">
        <v>161806</v>
      </c>
      <c r="J4203">
        <v>1</v>
      </c>
      <c r="K4203">
        <v>1</v>
      </c>
      <c r="L4203">
        <v>1</v>
      </c>
      <c r="M4203">
        <v>173052</v>
      </c>
      <c r="N4203">
        <v>0</v>
      </c>
      <c r="O4203" t="str">
        <f t="shared" si="392"/>
        <v>46-60</v>
      </c>
      <c r="P4203" t="str">
        <f t="shared" si="393"/>
        <v>Medium</v>
      </c>
      <c r="Q4203" t="str">
        <f t="shared" si="394"/>
        <v>Mid-Term</v>
      </c>
      <c r="R4203" t="str">
        <f t="shared" si="395"/>
        <v>High Balance</v>
      </c>
      <c r="S4203" t="str">
        <f t="shared" si="396"/>
        <v>High Value</v>
      </c>
      <c r="T4203">
        <v>1</v>
      </c>
      <c r="U4203">
        <f t="shared" si="397"/>
        <v>0</v>
      </c>
    </row>
    <row r="4204" spans="1:21" x14ac:dyDescent="0.25">
      <c r="A4204">
        <v>2025</v>
      </c>
      <c r="B4204">
        <v>15757588</v>
      </c>
      <c r="C4204" t="s">
        <v>699</v>
      </c>
      <c r="D4204">
        <v>526</v>
      </c>
      <c r="E4204" t="s">
        <v>15</v>
      </c>
      <c r="F4204" t="s">
        <v>23</v>
      </c>
      <c r="G4204">
        <v>30</v>
      </c>
      <c r="H4204">
        <v>9</v>
      </c>
      <c r="I4204">
        <v>0</v>
      </c>
      <c r="J4204">
        <v>2</v>
      </c>
      <c r="K4204">
        <v>0</v>
      </c>
      <c r="L4204">
        <v>0</v>
      </c>
      <c r="M4204">
        <v>100996</v>
      </c>
      <c r="N4204">
        <v>0</v>
      </c>
      <c r="O4204" t="str">
        <f t="shared" si="392"/>
        <v>30-45</v>
      </c>
      <c r="P4204" t="str">
        <f t="shared" si="393"/>
        <v>Low</v>
      </c>
      <c r="Q4204" t="str">
        <f t="shared" si="394"/>
        <v>Long-Term</v>
      </c>
      <c r="R4204" t="str">
        <f t="shared" si="395"/>
        <v>Zero Balance</v>
      </c>
      <c r="S4204" t="str">
        <f t="shared" si="396"/>
        <v>Normal</v>
      </c>
      <c r="T4204">
        <v>1</v>
      </c>
      <c r="U4204">
        <f t="shared" si="397"/>
        <v>0</v>
      </c>
    </row>
    <row r="4205" spans="1:21" x14ac:dyDescent="0.25">
      <c r="A4205">
        <v>2025</v>
      </c>
      <c r="B4205">
        <v>15640922</v>
      </c>
      <c r="C4205" t="s">
        <v>1866</v>
      </c>
      <c r="D4205">
        <v>791</v>
      </c>
      <c r="E4205" t="s">
        <v>15</v>
      </c>
      <c r="F4205" t="s">
        <v>16</v>
      </c>
      <c r="G4205">
        <v>52</v>
      </c>
      <c r="H4205">
        <v>7</v>
      </c>
      <c r="I4205">
        <v>0</v>
      </c>
      <c r="J4205">
        <v>1</v>
      </c>
      <c r="K4205">
        <v>1</v>
      </c>
      <c r="L4205">
        <v>1</v>
      </c>
      <c r="M4205">
        <v>122782</v>
      </c>
      <c r="N4205">
        <v>0</v>
      </c>
      <c r="O4205" t="str">
        <f t="shared" si="392"/>
        <v>46-60</v>
      </c>
      <c r="P4205" t="str">
        <f t="shared" si="393"/>
        <v>High</v>
      </c>
      <c r="Q4205" t="str">
        <f t="shared" si="394"/>
        <v>Mid-Term</v>
      </c>
      <c r="R4205" t="str">
        <f t="shared" si="395"/>
        <v>Zero Balance</v>
      </c>
      <c r="S4205" t="str">
        <f t="shared" si="396"/>
        <v>Normal</v>
      </c>
      <c r="T4205">
        <v>1</v>
      </c>
      <c r="U4205">
        <f t="shared" si="397"/>
        <v>0</v>
      </c>
    </row>
    <row r="4206" spans="1:21" x14ac:dyDescent="0.25">
      <c r="A4206">
        <v>2025</v>
      </c>
      <c r="B4206">
        <v>15567557</v>
      </c>
      <c r="C4206" t="s">
        <v>779</v>
      </c>
      <c r="D4206">
        <v>573</v>
      </c>
      <c r="E4206" t="s">
        <v>15</v>
      </c>
      <c r="F4206" t="s">
        <v>23</v>
      </c>
      <c r="G4206">
        <v>27</v>
      </c>
      <c r="H4206">
        <v>2</v>
      </c>
      <c r="I4206">
        <v>128243</v>
      </c>
      <c r="J4206">
        <v>1</v>
      </c>
      <c r="K4206">
        <v>1</v>
      </c>
      <c r="L4206">
        <v>1</v>
      </c>
      <c r="M4206">
        <v>11631</v>
      </c>
      <c r="N4206">
        <v>0</v>
      </c>
      <c r="O4206" t="str">
        <f t="shared" si="392"/>
        <v>&lt;30</v>
      </c>
      <c r="P4206" t="str">
        <f t="shared" si="393"/>
        <v>Low</v>
      </c>
      <c r="Q4206" t="str">
        <f t="shared" si="394"/>
        <v>New</v>
      </c>
      <c r="R4206" t="str">
        <f t="shared" si="395"/>
        <v>High Balance</v>
      </c>
      <c r="S4206" t="str">
        <f t="shared" si="396"/>
        <v>High Value</v>
      </c>
      <c r="T4206">
        <v>1</v>
      </c>
      <c r="U4206">
        <f t="shared" si="397"/>
        <v>0</v>
      </c>
    </row>
    <row r="4207" spans="1:21" x14ac:dyDescent="0.25">
      <c r="A4207">
        <v>2025</v>
      </c>
      <c r="B4207">
        <v>15670103</v>
      </c>
      <c r="C4207" t="s">
        <v>1540</v>
      </c>
      <c r="D4207">
        <v>565</v>
      </c>
      <c r="E4207" t="s">
        <v>15</v>
      </c>
      <c r="F4207" t="s">
        <v>16</v>
      </c>
      <c r="G4207">
        <v>38</v>
      </c>
      <c r="H4207">
        <v>5</v>
      </c>
      <c r="I4207">
        <v>126645</v>
      </c>
      <c r="J4207">
        <v>1</v>
      </c>
      <c r="K4207">
        <v>1</v>
      </c>
      <c r="L4207">
        <v>1</v>
      </c>
      <c r="M4207">
        <v>168304</v>
      </c>
      <c r="N4207">
        <v>0</v>
      </c>
      <c r="O4207" t="str">
        <f t="shared" si="392"/>
        <v>30-45</v>
      </c>
      <c r="P4207" t="str">
        <f t="shared" si="393"/>
        <v>Low</v>
      </c>
      <c r="Q4207" t="str">
        <f t="shared" si="394"/>
        <v>Mid-Term</v>
      </c>
      <c r="R4207" t="str">
        <f t="shared" si="395"/>
        <v>High Balance</v>
      </c>
      <c r="S4207" t="str">
        <f t="shared" si="396"/>
        <v>High Value</v>
      </c>
      <c r="T4207">
        <v>1</v>
      </c>
      <c r="U4207">
        <f t="shared" si="397"/>
        <v>0</v>
      </c>
    </row>
    <row r="4208" spans="1:21" x14ac:dyDescent="0.25">
      <c r="A4208">
        <v>2025</v>
      </c>
      <c r="B4208">
        <v>15720929</v>
      </c>
      <c r="C4208" t="s">
        <v>1414</v>
      </c>
      <c r="D4208">
        <v>604</v>
      </c>
      <c r="E4208" t="s">
        <v>15</v>
      </c>
      <c r="F4208" t="s">
        <v>16</v>
      </c>
      <c r="G4208">
        <v>47</v>
      </c>
      <c r="H4208">
        <v>8</v>
      </c>
      <c r="I4208">
        <v>62095</v>
      </c>
      <c r="J4208">
        <v>3</v>
      </c>
      <c r="K4208">
        <v>0</v>
      </c>
      <c r="L4208">
        <v>0</v>
      </c>
      <c r="M4208">
        <v>9308</v>
      </c>
      <c r="N4208">
        <v>1</v>
      </c>
      <c r="O4208" t="str">
        <f t="shared" si="392"/>
        <v>46-60</v>
      </c>
      <c r="P4208" t="str">
        <f t="shared" si="393"/>
        <v>Medium</v>
      </c>
      <c r="Q4208" t="str">
        <f t="shared" si="394"/>
        <v>Long-Term</v>
      </c>
      <c r="R4208" t="str">
        <f t="shared" si="395"/>
        <v>Low Balance</v>
      </c>
      <c r="S4208" t="str">
        <f t="shared" si="396"/>
        <v>Normal</v>
      </c>
      <c r="T4208">
        <v>1</v>
      </c>
      <c r="U4208">
        <f t="shared" si="397"/>
        <v>62095</v>
      </c>
    </row>
    <row r="4209" spans="1:21" x14ac:dyDescent="0.25">
      <c r="A4209">
        <v>2025</v>
      </c>
      <c r="B4209">
        <v>15732774</v>
      </c>
      <c r="C4209" t="s">
        <v>218</v>
      </c>
      <c r="D4209">
        <v>656</v>
      </c>
      <c r="E4209" t="s">
        <v>15</v>
      </c>
      <c r="F4209" t="s">
        <v>23</v>
      </c>
      <c r="G4209">
        <v>37</v>
      </c>
      <c r="H4209">
        <v>7</v>
      </c>
      <c r="I4209">
        <v>112291</v>
      </c>
      <c r="J4209">
        <v>1</v>
      </c>
      <c r="K4209">
        <v>1</v>
      </c>
      <c r="L4209">
        <v>0</v>
      </c>
      <c r="M4209">
        <v>153158</v>
      </c>
      <c r="N4209">
        <v>0</v>
      </c>
      <c r="O4209" t="str">
        <f t="shared" si="392"/>
        <v>30-45</v>
      </c>
      <c r="P4209" t="str">
        <f t="shared" si="393"/>
        <v>Medium</v>
      </c>
      <c r="Q4209" t="str">
        <f t="shared" si="394"/>
        <v>Mid-Term</v>
      </c>
      <c r="R4209" t="str">
        <f t="shared" si="395"/>
        <v>High Balance</v>
      </c>
      <c r="S4209" t="str">
        <f t="shared" si="396"/>
        <v>High Value</v>
      </c>
      <c r="T4209">
        <v>1</v>
      </c>
      <c r="U4209">
        <f t="shared" si="397"/>
        <v>0</v>
      </c>
    </row>
    <row r="4210" spans="1:21" x14ac:dyDescent="0.25">
      <c r="A4210">
        <v>2025</v>
      </c>
      <c r="B4210">
        <v>15628558</v>
      </c>
      <c r="C4210" t="s">
        <v>748</v>
      </c>
      <c r="D4210">
        <v>447</v>
      </c>
      <c r="E4210" t="s">
        <v>15</v>
      </c>
      <c r="F4210" t="s">
        <v>16</v>
      </c>
      <c r="G4210">
        <v>44</v>
      </c>
      <c r="H4210">
        <v>5</v>
      </c>
      <c r="I4210">
        <v>89189</v>
      </c>
      <c r="J4210">
        <v>1</v>
      </c>
      <c r="K4210">
        <v>1</v>
      </c>
      <c r="L4210">
        <v>1</v>
      </c>
      <c r="M4210">
        <v>75408</v>
      </c>
      <c r="N4210">
        <v>0</v>
      </c>
      <c r="O4210" t="str">
        <f t="shared" si="392"/>
        <v>30-45</v>
      </c>
      <c r="P4210" t="str">
        <f t="shared" si="393"/>
        <v>Low</v>
      </c>
      <c r="Q4210" t="str">
        <f t="shared" si="394"/>
        <v>Mid-Term</v>
      </c>
      <c r="R4210" t="str">
        <f t="shared" si="395"/>
        <v>Low Balance</v>
      </c>
      <c r="S4210" t="str">
        <f t="shared" si="396"/>
        <v>Normal</v>
      </c>
      <c r="T4210">
        <v>1</v>
      </c>
      <c r="U4210">
        <f t="shared" si="397"/>
        <v>0</v>
      </c>
    </row>
    <row r="4211" spans="1:21" x14ac:dyDescent="0.25">
      <c r="A4211">
        <v>2025</v>
      </c>
      <c r="B4211">
        <v>15729201</v>
      </c>
      <c r="C4211" t="s">
        <v>1867</v>
      </c>
      <c r="D4211">
        <v>682</v>
      </c>
      <c r="E4211" t="s">
        <v>15</v>
      </c>
      <c r="F4211" t="s">
        <v>23</v>
      </c>
      <c r="G4211">
        <v>55</v>
      </c>
      <c r="H4211">
        <v>9</v>
      </c>
      <c r="I4211">
        <v>0</v>
      </c>
      <c r="J4211">
        <v>1</v>
      </c>
      <c r="K4211">
        <v>1</v>
      </c>
      <c r="L4211">
        <v>0</v>
      </c>
      <c r="M4211">
        <v>153357</v>
      </c>
      <c r="N4211">
        <v>1</v>
      </c>
      <c r="O4211" t="str">
        <f t="shared" si="392"/>
        <v>46-60</v>
      </c>
      <c r="P4211" t="str">
        <f t="shared" si="393"/>
        <v>Medium</v>
      </c>
      <c r="Q4211" t="str">
        <f t="shared" si="394"/>
        <v>Long-Term</v>
      </c>
      <c r="R4211" t="str">
        <f t="shared" si="395"/>
        <v>Zero Balance</v>
      </c>
      <c r="S4211" t="str">
        <f t="shared" si="396"/>
        <v>Normal</v>
      </c>
      <c r="T4211">
        <v>1</v>
      </c>
      <c r="U4211">
        <f t="shared" si="397"/>
        <v>0</v>
      </c>
    </row>
    <row r="4212" spans="1:21" x14ac:dyDescent="0.25">
      <c r="A4212">
        <v>2025</v>
      </c>
      <c r="B4212">
        <v>15731117</v>
      </c>
      <c r="C4212" t="s">
        <v>556</v>
      </c>
      <c r="D4212">
        <v>437</v>
      </c>
      <c r="E4212" t="s">
        <v>18</v>
      </c>
      <c r="F4212" t="s">
        <v>23</v>
      </c>
      <c r="G4212">
        <v>28</v>
      </c>
      <c r="H4212">
        <v>2</v>
      </c>
      <c r="I4212">
        <v>109161</v>
      </c>
      <c r="J4212">
        <v>1</v>
      </c>
      <c r="K4212">
        <v>1</v>
      </c>
      <c r="L4212">
        <v>0</v>
      </c>
      <c r="M4212">
        <v>152987</v>
      </c>
      <c r="N4212">
        <v>0</v>
      </c>
      <c r="O4212" t="str">
        <f t="shared" si="392"/>
        <v>&lt;30</v>
      </c>
      <c r="P4212" t="str">
        <f t="shared" si="393"/>
        <v>Low</v>
      </c>
      <c r="Q4212" t="str">
        <f t="shared" si="394"/>
        <v>New</v>
      </c>
      <c r="R4212" t="str">
        <f t="shared" si="395"/>
        <v>High Balance</v>
      </c>
      <c r="S4212" t="str">
        <f t="shared" si="396"/>
        <v>High Value</v>
      </c>
      <c r="T4212">
        <v>1</v>
      </c>
      <c r="U4212">
        <f t="shared" si="397"/>
        <v>0</v>
      </c>
    </row>
    <row r="4213" spans="1:21" x14ac:dyDescent="0.25">
      <c r="A4213">
        <v>2025</v>
      </c>
      <c r="B4213">
        <v>15615207</v>
      </c>
      <c r="C4213" t="s">
        <v>725</v>
      </c>
      <c r="D4213">
        <v>792</v>
      </c>
      <c r="E4213" t="s">
        <v>18</v>
      </c>
      <c r="F4213" t="s">
        <v>23</v>
      </c>
      <c r="G4213">
        <v>47</v>
      </c>
      <c r="H4213">
        <v>0</v>
      </c>
      <c r="I4213">
        <v>0</v>
      </c>
      <c r="J4213">
        <v>1</v>
      </c>
      <c r="K4213">
        <v>1</v>
      </c>
      <c r="L4213">
        <v>1</v>
      </c>
      <c r="M4213">
        <v>5558</v>
      </c>
      <c r="N4213">
        <v>1</v>
      </c>
      <c r="O4213" t="str">
        <f t="shared" si="392"/>
        <v>46-60</v>
      </c>
      <c r="P4213" t="str">
        <f t="shared" si="393"/>
        <v>High</v>
      </c>
      <c r="Q4213" t="str">
        <f t="shared" si="394"/>
        <v>New</v>
      </c>
      <c r="R4213" t="str">
        <f t="shared" si="395"/>
        <v>Zero Balance</v>
      </c>
      <c r="S4213" t="str">
        <f t="shared" si="396"/>
        <v>Normal</v>
      </c>
      <c r="T4213">
        <v>1</v>
      </c>
      <c r="U4213">
        <f t="shared" si="397"/>
        <v>0</v>
      </c>
    </row>
    <row r="4214" spans="1:21" x14ac:dyDescent="0.25">
      <c r="A4214">
        <v>2025</v>
      </c>
      <c r="B4214">
        <v>15773512</v>
      </c>
      <c r="C4214" t="s">
        <v>1868</v>
      </c>
      <c r="D4214">
        <v>627</v>
      </c>
      <c r="E4214" t="s">
        <v>18</v>
      </c>
      <c r="F4214" t="s">
        <v>16</v>
      </c>
      <c r="G4214">
        <v>25</v>
      </c>
      <c r="H4214">
        <v>4</v>
      </c>
      <c r="I4214">
        <v>0</v>
      </c>
      <c r="J4214">
        <v>1</v>
      </c>
      <c r="K4214">
        <v>1</v>
      </c>
      <c r="L4214">
        <v>1</v>
      </c>
      <c r="M4214">
        <v>194314</v>
      </c>
      <c r="N4214">
        <v>0</v>
      </c>
      <c r="O4214" t="str">
        <f t="shared" si="392"/>
        <v>&lt;30</v>
      </c>
      <c r="P4214" t="str">
        <f t="shared" si="393"/>
        <v>Medium</v>
      </c>
      <c r="Q4214" t="str">
        <f t="shared" si="394"/>
        <v>Mid-Term</v>
      </c>
      <c r="R4214" t="str">
        <f t="shared" si="395"/>
        <v>Zero Balance</v>
      </c>
      <c r="S4214" t="str">
        <f t="shared" si="396"/>
        <v>Normal</v>
      </c>
      <c r="T4214">
        <v>1</v>
      </c>
      <c r="U4214">
        <f t="shared" si="397"/>
        <v>0</v>
      </c>
    </row>
    <row r="4215" spans="1:21" x14ac:dyDescent="0.25">
      <c r="A4215">
        <v>2025</v>
      </c>
      <c r="B4215">
        <v>15572145</v>
      </c>
      <c r="C4215" t="s">
        <v>1228</v>
      </c>
      <c r="D4215">
        <v>767</v>
      </c>
      <c r="E4215" t="s">
        <v>15</v>
      </c>
      <c r="F4215" t="s">
        <v>16</v>
      </c>
      <c r="G4215">
        <v>34</v>
      </c>
      <c r="H4215">
        <v>8</v>
      </c>
      <c r="I4215">
        <v>0</v>
      </c>
      <c r="J4215">
        <v>2</v>
      </c>
      <c r="K4215">
        <v>1</v>
      </c>
      <c r="L4215">
        <v>0</v>
      </c>
      <c r="M4215">
        <v>94768</v>
      </c>
      <c r="N4215">
        <v>0</v>
      </c>
      <c r="O4215" t="str">
        <f t="shared" si="392"/>
        <v>30-45</v>
      </c>
      <c r="P4215" t="str">
        <f t="shared" si="393"/>
        <v>High</v>
      </c>
      <c r="Q4215" t="str">
        <f t="shared" si="394"/>
        <v>Long-Term</v>
      </c>
      <c r="R4215" t="str">
        <f t="shared" si="395"/>
        <v>Zero Balance</v>
      </c>
      <c r="S4215" t="str">
        <f t="shared" si="396"/>
        <v>Normal</v>
      </c>
      <c r="T4215">
        <v>1</v>
      </c>
      <c r="U4215">
        <f t="shared" si="397"/>
        <v>0</v>
      </c>
    </row>
    <row r="4216" spans="1:21" x14ac:dyDescent="0.25">
      <c r="A4216">
        <v>2025</v>
      </c>
      <c r="B4216">
        <v>15642710</v>
      </c>
      <c r="C4216" t="s">
        <v>547</v>
      </c>
      <c r="D4216">
        <v>686</v>
      </c>
      <c r="E4216" t="s">
        <v>15</v>
      </c>
      <c r="F4216" t="s">
        <v>23</v>
      </c>
      <c r="G4216">
        <v>26</v>
      </c>
      <c r="H4216">
        <v>7</v>
      </c>
      <c r="I4216">
        <v>0</v>
      </c>
      <c r="J4216">
        <v>2</v>
      </c>
      <c r="K4216">
        <v>1</v>
      </c>
      <c r="L4216">
        <v>0</v>
      </c>
      <c r="M4216">
        <v>1541</v>
      </c>
      <c r="N4216">
        <v>0</v>
      </c>
      <c r="O4216" t="str">
        <f t="shared" si="392"/>
        <v>&lt;30</v>
      </c>
      <c r="P4216" t="str">
        <f t="shared" si="393"/>
        <v>Medium</v>
      </c>
      <c r="Q4216" t="str">
        <f t="shared" si="394"/>
        <v>Mid-Term</v>
      </c>
      <c r="R4216" t="str">
        <f t="shared" si="395"/>
        <v>Zero Balance</v>
      </c>
      <c r="S4216" t="str">
        <f t="shared" si="396"/>
        <v>Normal</v>
      </c>
      <c r="T4216">
        <v>1</v>
      </c>
      <c r="U4216">
        <f t="shared" si="397"/>
        <v>0</v>
      </c>
    </row>
    <row r="4217" spans="1:21" x14ac:dyDescent="0.25">
      <c r="A4217">
        <v>2025</v>
      </c>
      <c r="B4217">
        <v>15574213</v>
      </c>
      <c r="C4217" t="s">
        <v>1071</v>
      </c>
      <c r="D4217">
        <v>789</v>
      </c>
      <c r="E4217" t="s">
        <v>15</v>
      </c>
      <c r="F4217" t="s">
        <v>16</v>
      </c>
      <c r="G4217">
        <v>53</v>
      </c>
      <c r="H4217">
        <v>1</v>
      </c>
      <c r="I4217">
        <v>158272</v>
      </c>
      <c r="J4217">
        <v>1</v>
      </c>
      <c r="K4217">
        <v>1</v>
      </c>
      <c r="L4217">
        <v>1</v>
      </c>
      <c r="M4217">
        <v>5036</v>
      </c>
      <c r="N4217">
        <v>1</v>
      </c>
      <c r="O4217" t="str">
        <f t="shared" si="392"/>
        <v>46-60</v>
      </c>
      <c r="P4217" t="str">
        <f t="shared" si="393"/>
        <v>High</v>
      </c>
      <c r="Q4217" t="str">
        <f t="shared" si="394"/>
        <v>New</v>
      </c>
      <c r="R4217" t="str">
        <f t="shared" si="395"/>
        <v>High Balance</v>
      </c>
      <c r="S4217" t="str">
        <f t="shared" si="396"/>
        <v>High Value</v>
      </c>
      <c r="T4217">
        <v>1</v>
      </c>
      <c r="U4217">
        <f t="shared" si="397"/>
        <v>158272</v>
      </c>
    </row>
    <row r="4218" spans="1:21" x14ac:dyDescent="0.25">
      <c r="A4218">
        <v>2025</v>
      </c>
      <c r="B4218">
        <v>15718852</v>
      </c>
      <c r="C4218" t="s">
        <v>1869</v>
      </c>
      <c r="D4218">
        <v>794</v>
      </c>
      <c r="E4218" t="s">
        <v>15</v>
      </c>
      <c r="F4218" t="s">
        <v>23</v>
      </c>
      <c r="G4218">
        <v>56</v>
      </c>
      <c r="H4218">
        <v>9</v>
      </c>
      <c r="I4218">
        <v>96951</v>
      </c>
      <c r="J4218">
        <v>1</v>
      </c>
      <c r="K4218">
        <v>1</v>
      </c>
      <c r="L4218">
        <v>1</v>
      </c>
      <c r="M4218">
        <v>71777</v>
      </c>
      <c r="N4218">
        <v>0</v>
      </c>
      <c r="O4218" t="str">
        <f t="shared" si="392"/>
        <v>46-60</v>
      </c>
      <c r="P4218" t="str">
        <f t="shared" si="393"/>
        <v>High</v>
      </c>
      <c r="Q4218" t="str">
        <f t="shared" si="394"/>
        <v>Long-Term</v>
      </c>
      <c r="R4218" t="str">
        <f t="shared" si="395"/>
        <v>Low Balance</v>
      </c>
      <c r="S4218" t="str">
        <f t="shared" si="396"/>
        <v>Normal</v>
      </c>
      <c r="T4218">
        <v>1</v>
      </c>
      <c r="U4218">
        <f t="shared" si="397"/>
        <v>0</v>
      </c>
    </row>
    <row r="4219" spans="1:21" x14ac:dyDescent="0.25">
      <c r="A4219">
        <v>2025</v>
      </c>
      <c r="B4219">
        <v>15583840</v>
      </c>
      <c r="C4219" t="s">
        <v>185</v>
      </c>
      <c r="D4219">
        <v>587</v>
      </c>
      <c r="E4219" t="s">
        <v>26</v>
      </c>
      <c r="F4219" t="s">
        <v>23</v>
      </c>
      <c r="G4219">
        <v>35</v>
      </c>
      <c r="H4219">
        <v>5</v>
      </c>
      <c r="I4219">
        <v>121864</v>
      </c>
      <c r="J4219">
        <v>1</v>
      </c>
      <c r="K4219">
        <v>1</v>
      </c>
      <c r="L4219">
        <v>1</v>
      </c>
      <c r="M4219">
        <v>23482</v>
      </c>
      <c r="N4219">
        <v>1</v>
      </c>
      <c r="O4219" t="str">
        <f t="shared" si="392"/>
        <v>30-45</v>
      </c>
      <c r="P4219" t="str">
        <f t="shared" si="393"/>
        <v>Low</v>
      </c>
      <c r="Q4219" t="str">
        <f t="shared" si="394"/>
        <v>Mid-Term</v>
      </c>
      <c r="R4219" t="str">
        <f t="shared" si="395"/>
        <v>High Balance</v>
      </c>
      <c r="S4219" t="str">
        <f t="shared" si="396"/>
        <v>High Value</v>
      </c>
      <c r="T4219">
        <v>1</v>
      </c>
      <c r="U4219">
        <f t="shared" si="397"/>
        <v>121864</v>
      </c>
    </row>
    <row r="4220" spans="1:21" x14ac:dyDescent="0.25">
      <c r="A4220">
        <v>2025</v>
      </c>
      <c r="B4220">
        <v>15782418</v>
      </c>
      <c r="C4220" t="s">
        <v>209</v>
      </c>
      <c r="D4220">
        <v>589</v>
      </c>
      <c r="E4220" t="s">
        <v>26</v>
      </c>
      <c r="F4220" t="s">
        <v>16</v>
      </c>
      <c r="G4220">
        <v>19</v>
      </c>
      <c r="H4220">
        <v>9</v>
      </c>
      <c r="I4220">
        <v>83495</v>
      </c>
      <c r="J4220">
        <v>1</v>
      </c>
      <c r="K4220">
        <v>1</v>
      </c>
      <c r="L4220">
        <v>1</v>
      </c>
      <c r="M4220">
        <v>143022</v>
      </c>
      <c r="N4220">
        <v>1</v>
      </c>
      <c r="O4220" t="str">
        <f t="shared" si="392"/>
        <v>&lt;30</v>
      </c>
      <c r="P4220" t="str">
        <f t="shared" si="393"/>
        <v>Low</v>
      </c>
      <c r="Q4220" t="str">
        <f t="shared" si="394"/>
        <v>Long-Term</v>
      </c>
      <c r="R4220" t="str">
        <f t="shared" si="395"/>
        <v>Low Balance</v>
      </c>
      <c r="S4220" t="str">
        <f t="shared" si="396"/>
        <v>Normal</v>
      </c>
      <c r="T4220">
        <v>1</v>
      </c>
      <c r="U4220">
        <f t="shared" si="397"/>
        <v>83495</v>
      </c>
    </row>
    <row r="4221" spans="1:21" x14ac:dyDescent="0.25">
      <c r="A4221">
        <v>2025</v>
      </c>
      <c r="B4221">
        <v>15813504</v>
      </c>
      <c r="C4221" t="s">
        <v>1026</v>
      </c>
      <c r="D4221">
        <v>543</v>
      </c>
      <c r="E4221" t="s">
        <v>26</v>
      </c>
      <c r="F4221" t="s">
        <v>16</v>
      </c>
      <c r="G4221">
        <v>25</v>
      </c>
      <c r="H4221">
        <v>1</v>
      </c>
      <c r="I4221">
        <v>146566</v>
      </c>
      <c r="J4221">
        <v>1</v>
      </c>
      <c r="K4221">
        <v>0</v>
      </c>
      <c r="L4221">
        <v>1</v>
      </c>
      <c r="M4221">
        <v>161407</v>
      </c>
      <c r="N4221">
        <v>0</v>
      </c>
      <c r="O4221" t="str">
        <f t="shared" si="392"/>
        <v>&lt;30</v>
      </c>
      <c r="P4221" t="str">
        <f t="shared" si="393"/>
        <v>Low</v>
      </c>
      <c r="Q4221" t="str">
        <f t="shared" si="394"/>
        <v>New</v>
      </c>
      <c r="R4221" t="str">
        <f t="shared" si="395"/>
        <v>High Balance</v>
      </c>
      <c r="S4221" t="str">
        <f t="shared" si="396"/>
        <v>High Value</v>
      </c>
      <c r="T4221">
        <v>1</v>
      </c>
      <c r="U4221">
        <f t="shared" si="397"/>
        <v>0</v>
      </c>
    </row>
    <row r="4222" spans="1:21" x14ac:dyDescent="0.25">
      <c r="A4222">
        <v>2025</v>
      </c>
      <c r="B4222">
        <v>15711314</v>
      </c>
      <c r="C4222" t="s">
        <v>556</v>
      </c>
      <c r="D4222">
        <v>589</v>
      </c>
      <c r="E4222" t="s">
        <v>18</v>
      </c>
      <c r="F4222" t="s">
        <v>16</v>
      </c>
      <c r="G4222">
        <v>45</v>
      </c>
      <c r="H4222">
        <v>1</v>
      </c>
      <c r="I4222">
        <v>0</v>
      </c>
      <c r="J4222">
        <v>1</v>
      </c>
      <c r="K4222">
        <v>0</v>
      </c>
      <c r="L4222">
        <v>0</v>
      </c>
      <c r="M4222">
        <v>125939</v>
      </c>
      <c r="N4222">
        <v>1</v>
      </c>
      <c r="O4222" t="str">
        <f t="shared" si="392"/>
        <v>30-45</v>
      </c>
      <c r="P4222" t="str">
        <f t="shared" si="393"/>
        <v>Low</v>
      </c>
      <c r="Q4222" t="str">
        <f t="shared" si="394"/>
        <v>New</v>
      </c>
      <c r="R4222" t="str">
        <f t="shared" si="395"/>
        <v>Zero Balance</v>
      </c>
      <c r="S4222" t="str">
        <f t="shared" si="396"/>
        <v>Normal</v>
      </c>
      <c r="T4222">
        <v>1</v>
      </c>
      <c r="U4222">
        <f t="shared" si="397"/>
        <v>0</v>
      </c>
    </row>
    <row r="4223" spans="1:21" x14ac:dyDescent="0.25">
      <c r="A4223">
        <v>2025</v>
      </c>
      <c r="B4223">
        <v>15621064</v>
      </c>
      <c r="C4223" t="s">
        <v>324</v>
      </c>
      <c r="D4223">
        <v>701</v>
      </c>
      <c r="E4223" t="s">
        <v>26</v>
      </c>
      <c r="F4223" t="s">
        <v>23</v>
      </c>
      <c r="G4223">
        <v>23</v>
      </c>
      <c r="H4223">
        <v>5</v>
      </c>
      <c r="I4223">
        <v>186101</v>
      </c>
      <c r="J4223">
        <v>2</v>
      </c>
      <c r="K4223">
        <v>1</v>
      </c>
      <c r="L4223">
        <v>1</v>
      </c>
      <c r="M4223">
        <v>76611</v>
      </c>
      <c r="N4223">
        <v>0</v>
      </c>
      <c r="O4223" t="str">
        <f t="shared" si="392"/>
        <v>&lt;30</v>
      </c>
      <c r="P4223" t="str">
        <f t="shared" si="393"/>
        <v>Medium</v>
      </c>
      <c r="Q4223" t="str">
        <f t="shared" si="394"/>
        <v>Mid-Term</v>
      </c>
      <c r="R4223" t="str">
        <f t="shared" si="395"/>
        <v>High Balance</v>
      </c>
      <c r="S4223" t="str">
        <f t="shared" si="396"/>
        <v>High Value</v>
      </c>
      <c r="T4223">
        <v>1</v>
      </c>
      <c r="U4223">
        <f t="shared" si="397"/>
        <v>0</v>
      </c>
    </row>
    <row r="4224" spans="1:21" x14ac:dyDescent="0.25">
      <c r="A4224">
        <v>2025</v>
      </c>
      <c r="B4224">
        <v>15627847</v>
      </c>
      <c r="C4224" t="s">
        <v>1430</v>
      </c>
      <c r="D4224">
        <v>850</v>
      </c>
      <c r="E4224" t="s">
        <v>15</v>
      </c>
      <c r="F4224" t="s">
        <v>23</v>
      </c>
      <c r="G4224">
        <v>40</v>
      </c>
      <c r="H4224">
        <v>6</v>
      </c>
      <c r="I4224">
        <v>0</v>
      </c>
      <c r="J4224">
        <v>1</v>
      </c>
      <c r="K4224">
        <v>1</v>
      </c>
      <c r="L4224">
        <v>0</v>
      </c>
      <c r="M4224">
        <v>136985</v>
      </c>
      <c r="N4224">
        <v>1</v>
      </c>
      <c r="O4224" t="str">
        <f t="shared" si="392"/>
        <v>30-45</v>
      </c>
      <c r="P4224" t="str">
        <f t="shared" si="393"/>
        <v>High</v>
      </c>
      <c r="Q4224" t="str">
        <f t="shared" si="394"/>
        <v>Mid-Term</v>
      </c>
      <c r="R4224" t="str">
        <f t="shared" si="395"/>
        <v>Zero Balance</v>
      </c>
      <c r="S4224" t="str">
        <f t="shared" si="396"/>
        <v>Normal</v>
      </c>
      <c r="T4224">
        <v>1</v>
      </c>
      <c r="U4224">
        <f t="shared" si="397"/>
        <v>0</v>
      </c>
    </row>
    <row r="4225" spans="1:21" x14ac:dyDescent="0.25">
      <c r="A4225">
        <v>2025</v>
      </c>
      <c r="B4225">
        <v>15588090</v>
      </c>
      <c r="C4225" t="s">
        <v>903</v>
      </c>
      <c r="D4225">
        <v>726</v>
      </c>
      <c r="E4225" t="s">
        <v>26</v>
      </c>
      <c r="F4225" t="s">
        <v>16</v>
      </c>
      <c r="G4225">
        <v>51</v>
      </c>
      <c r="H4225">
        <v>8</v>
      </c>
      <c r="I4225">
        <v>107495</v>
      </c>
      <c r="J4225">
        <v>2</v>
      </c>
      <c r="K4225">
        <v>1</v>
      </c>
      <c r="L4225">
        <v>0</v>
      </c>
      <c r="M4225">
        <v>140938</v>
      </c>
      <c r="N4225">
        <v>1</v>
      </c>
      <c r="O4225" t="str">
        <f t="shared" si="392"/>
        <v>46-60</v>
      </c>
      <c r="P4225" t="str">
        <f t="shared" si="393"/>
        <v>Medium</v>
      </c>
      <c r="Q4225" t="str">
        <f t="shared" si="394"/>
        <v>Long-Term</v>
      </c>
      <c r="R4225" t="str">
        <f t="shared" si="395"/>
        <v>High Balance</v>
      </c>
      <c r="S4225" t="str">
        <f t="shared" si="396"/>
        <v>High Value</v>
      </c>
      <c r="T4225">
        <v>1</v>
      </c>
      <c r="U4225">
        <f t="shared" si="397"/>
        <v>107495</v>
      </c>
    </row>
    <row r="4226" spans="1:21" x14ac:dyDescent="0.25">
      <c r="A4226">
        <v>2025</v>
      </c>
      <c r="B4226">
        <v>15735270</v>
      </c>
      <c r="C4226" t="s">
        <v>1870</v>
      </c>
      <c r="D4226">
        <v>767</v>
      </c>
      <c r="E4226" t="s">
        <v>18</v>
      </c>
      <c r="F4226" t="s">
        <v>23</v>
      </c>
      <c r="G4226">
        <v>47</v>
      </c>
      <c r="H4226">
        <v>2</v>
      </c>
      <c r="I4226">
        <v>0</v>
      </c>
      <c r="J4226">
        <v>1</v>
      </c>
      <c r="K4226">
        <v>1</v>
      </c>
      <c r="L4226">
        <v>0</v>
      </c>
      <c r="M4226">
        <v>48161</v>
      </c>
      <c r="N4226">
        <v>1</v>
      </c>
      <c r="O4226" t="str">
        <f t="shared" ref="O4226:O4289" si="398">IF(G4226&lt;30,"&lt;30",IF(G4226&lt;=45,"30-45",IF(G4226&lt;=60,"46-60","60+")))</f>
        <v>46-60</v>
      </c>
      <c r="P4226" t="str">
        <f t="shared" ref="P4226:P4289" si="399">IF(D4226&lt;600,"Low",IF(D4226&lt;=750,"Medium","High"))</f>
        <v>High</v>
      </c>
      <c r="Q4226" t="str">
        <f t="shared" ref="Q4226:Q4289" si="400">IF(H4226&lt;=3,"New",IF(H4226&lt;=7,"Mid-Term","Long-Term"))</f>
        <v>New</v>
      </c>
      <c r="R4226" t="str">
        <f t="shared" ref="R4226:R4289" si="401">IF(I4226=0,"Zero Balance",IF(I4226&lt;100000,"Low Balance","High Balance"))</f>
        <v>Zero Balance</v>
      </c>
      <c r="S4226" t="str">
        <f t="shared" ref="S4226:S4289" si="402">IF(I4226&gt;=100000,"High Value","Normal")</f>
        <v>Normal</v>
      </c>
      <c r="T4226">
        <v>1</v>
      </c>
      <c r="U4226">
        <f t="shared" ref="U4226:U4289" si="403">IF(N4226=1,I4226,0)</f>
        <v>0</v>
      </c>
    </row>
    <row r="4227" spans="1:21" x14ac:dyDescent="0.25">
      <c r="A4227">
        <v>2025</v>
      </c>
      <c r="B4227">
        <v>15671804</v>
      </c>
      <c r="C4227" t="s">
        <v>1871</v>
      </c>
      <c r="D4227">
        <v>648</v>
      </c>
      <c r="E4227" t="s">
        <v>18</v>
      </c>
      <c r="F4227" t="s">
        <v>23</v>
      </c>
      <c r="G4227">
        <v>36</v>
      </c>
      <c r="H4227">
        <v>8</v>
      </c>
      <c r="I4227">
        <v>146943</v>
      </c>
      <c r="J4227">
        <v>2</v>
      </c>
      <c r="K4227">
        <v>1</v>
      </c>
      <c r="L4227">
        <v>1</v>
      </c>
      <c r="M4227">
        <v>130041</v>
      </c>
      <c r="N4227">
        <v>0</v>
      </c>
      <c r="O4227" t="str">
        <f t="shared" si="398"/>
        <v>30-45</v>
      </c>
      <c r="P4227" t="str">
        <f t="shared" si="399"/>
        <v>Medium</v>
      </c>
      <c r="Q4227" t="str">
        <f t="shared" si="400"/>
        <v>Long-Term</v>
      </c>
      <c r="R4227" t="str">
        <f t="shared" si="401"/>
        <v>High Balance</v>
      </c>
      <c r="S4227" t="str">
        <f t="shared" si="402"/>
        <v>High Value</v>
      </c>
      <c r="T4227">
        <v>1</v>
      </c>
      <c r="U4227">
        <f t="shared" si="403"/>
        <v>0</v>
      </c>
    </row>
    <row r="4228" spans="1:21" x14ac:dyDescent="0.25">
      <c r="A4228">
        <v>2025</v>
      </c>
      <c r="B4228">
        <v>15753215</v>
      </c>
      <c r="C4228" t="s">
        <v>1872</v>
      </c>
      <c r="D4228">
        <v>651</v>
      </c>
      <c r="E4228" t="s">
        <v>18</v>
      </c>
      <c r="F4228" t="s">
        <v>16</v>
      </c>
      <c r="G4228">
        <v>36</v>
      </c>
      <c r="H4228">
        <v>8</v>
      </c>
      <c r="I4228">
        <v>0</v>
      </c>
      <c r="J4228">
        <v>2</v>
      </c>
      <c r="K4228">
        <v>1</v>
      </c>
      <c r="L4228">
        <v>0</v>
      </c>
      <c r="M4228">
        <v>91652</v>
      </c>
      <c r="N4228">
        <v>0</v>
      </c>
      <c r="O4228" t="str">
        <f t="shared" si="398"/>
        <v>30-45</v>
      </c>
      <c r="P4228" t="str">
        <f t="shared" si="399"/>
        <v>Medium</v>
      </c>
      <c r="Q4228" t="str">
        <f t="shared" si="400"/>
        <v>Long-Term</v>
      </c>
      <c r="R4228" t="str">
        <f t="shared" si="401"/>
        <v>Zero Balance</v>
      </c>
      <c r="S4228" t="str">
        <f t="shared" si="402"/>
        <v>Normal</v>
      </c>
      <c r="T4228">
        <v>1</v>
      </c>
      <c r="U4228">
        <f t="shared" si="403"/>
        <v>0</v>
      </c>
    </row>
    <row r="4229" spans="1:21" x14ac:dyDescent="0.25">
      <c r="A4229">
        <v>2025</v>
      </c>
      <c r="B4229">
        <v>15789941</v>
      </c>
      <c r="C4229" t="s">
        <v>1873</v>
      </c>
      <c r="D4229">
        <v>633</v>
      </c>
      <c r="E4229" t="s">
        <v>15</v>
      </c>
      <c r="F4229" t="s">
        <v>16</v>
      </c>
      <c r="G4229">
        <v>36</v>
      </c>
      <c r="H4229">
        <v>6</v>
      </c>
      <c r="I4229">
        <v>125130</v>
      </c>
      <c r="J4229">
        <v>1</v>
      </c>
      <c r="K4229">
        <v>0</v>
      </c>
      <c r="L4229">
        <v>0</v>
      </c>
      <c r="M4229">
        <v>125961</v>
      </c>
      <c r="N4229">
        <v>0</v>
      </c>
      <c r="O4229" t="str">
        <f t="shared" si="398"/>
        <v>30-45</v>
      </c>
      <c r="P4229" t="str">
        <f t="shared" si="399"/>
        <v>Medium</v>
      </c>
      <c r="Q4229" t="str">
        <f t="shared" si="400"/>
        <v>Mid-Term</v>
      </c>
      <c r="R4229" t="str">
        <f t="shared" si="401"/>
        <v>High Balance</v>
      </c>
      <c r="S4229" t="str">
        <f t="shared" si="402"/>
        <v>High Value</v>
      </c>
      <c r="T4229">
        <v>1</v>
      </c>
      <c r="U4229">
        <f t="shared" si="403"/>
        <v>0</v>
      </c>
    </row>
    <row r="4230" spans="1:21" x14ac:dyDescent="0.25">
      <c r="A4230">
        <v>2025</v>
      </c>
      <c r="B4230">
        <v>15691061</v>
      </c>
      <c r="C4230" t="s">
        <v>1744</v>
      </c>
      <c r="D4230">
        <v>740</v>
      </c>
      <c r="E4230" t="s">
        <v>15</v>
      </c>
      <c r="F4230" t="s">
        <v>16</v>
      </c>
      <c r="G4230">
        <v>37</v>
      </c>
      <c r="H4230">
        <v>9</v>
      </c>
      <c r="I4230">
        <v>0</v>
      </c>
      <c r="J4230">
        <v>2</v>
      </c>
      <c r="K4230">
        <v>1</v>
      </c>
      <c r="L4230">
        <v>1</v>
      </c>
      <c r="M4230">
        <v>73225</v>
      </c>
      <c r="N4230">
        <v>0</v>
      </c>
      <c r="O4230" t="str">
        <f t="shared" si="398"/>
        <v>30-45</v>
      </c>
      <c r="P4230" t="str">
        <f t="shared" si="399"/>
        <v>Medium</v>
      </c>
      <c r="Q4230" t="str">
        <f t="shared" si="400"/>
        <v>Long-Term</v>
      </c>
      <c r="R4230" t="str">
        <f t="shared" si="401"/>
        <v>Zero Balance</v>
      </c>
      <c r="S4230" t="str">
        <f t="shared" si="402"/>
        <v>Normal</v>
      </c>
      <c r="T4230">
        <v>1</v>
      </c>
      <c r="U4230">
        <f t="shared" si="403"/>
        <v>0</v>
      </c>
    </row>
    <row r="4231" spans="1:21" x14ac:dyDescent="0.25">
      <c r="A4231">
        <v>2025</v>
      </c>
      <c r="B4231">
        <v>15808326</v>
      </c>
      <c r="C4231" t="s">
        <v>1874</v>
      </c>
      <c r="D4231">
        <v>592</v>
      </c>
      <c r="E4231" t="s">
        <v>15</v>
      </c>
      <c r="F4231" t="s">
        <v>16</v>
      </c>
      <c r="G4231">
        <v>34</v>
      </c>
      <c r="H4231">
        <v>9</v>
      </c>
      <c r="I4231">
        <v>0</v>
      </c>
      <c r="J4231">
        <v>2</v>
      </c>
      <c r="K4231">
        <v>1</v>
      </c>
      <c r="L4231">
        <v>1</v>
      </c>
      <c r="M4231">
        <v>20460</v>
      </c>
      <c r="N4231">
        <v>0</v>
      </c>
      <c r="O4231" t="str">
        <f t="shared" si="398"/>
        <v>30-45</v>
      </c>
      <c r="P4231" t="str">
        <f t="shared" si="399"/>
        <v>Low</v>
      </c>
      <c r="Q4231" t="str">
        <f t="shared" si="400"/>
        <v>Long-Term</v>
      </c>
      <c r="R4231" t="str">
        <f t="shared" si="401"/>
        <v>Zero Balance</v>
      </c>
      <c r="S4231" t="str">
        <f t="shared" si="402"/>
        <v>Normal</v>
      </c>
      <c r="T4231">
        <v>1</v>
      </c>
      <c r="U4231">
        <f t="shared" si="403"/>
        <v>0</v>
      </c>
    </row>
    <row r="4232" spans="1:21" x14ac:dyDescent="0.25">
      <c r="A4232">
        <v>2025</v>
      </c>
      <c r="B4232">
        <v>15566660</v>
      </c>
      <c r="C4232" t="s">
        <v>110</v>
      </c>
      <c r="D4232">
        <v>670</v>
      </c>
      <c r="E4232" t="s">
        <v>15</v>
      </c>
      <c r="F4232" t="s">
        <v>16</v>
      </c>
      <c r="G4232">
        <v>41</v>
      </c>
      <c r="H4232">
        <v>10</v>
      </c>
      <c r="I4232">
        <v>0</v>
      </c>
      <c r="J4232">
        <v>3</v>
      </c>
      <c r="K4232">
        <v>1</v>
      </c>
      <c r="L4232">
        <v>0</v>
      </c>
      <c r="M4232">
        <v>81602</v>
      </c>
      <c r="N4232">
        <v>0</v>
      </c>
      <c r="O4232" t="str">
        <f t="shared" si="398"/>
        <v>30-45</v>
      </c>
      <c r="P4232" t="str">
        <f t="shared" si="399"/>
        <v>Medium</v>
      </c>
      <c r="Q4232" t="str">
        <f t="shared" si="400"/>
        <v>Long-Term</v>
      </c>
      <c r="R4232" t="str">
        <f t="shared" si="401"/>
        <v>Zero Balance</v>
      </c>
      <c r="S4232" t="str">
        <f t="shared" si="402"/>
        <v>Normal</v>
      </c>
      <c r="T4232">
        <v>1</v>
      </c>
      <c r="U4232">
        <f t="shared" si="403"/>
        <v>0</v>
      </c>
    </row>
    <row r="4233" spans="1:21" x14ac:dyDescent="0.25">
      <c r="A4233">
        <v>2025</v>
      </c>
      <c r="B4233">
        <v>15778947</v>
      </c>
      <c r="C4233" t="s">
        <v>1875</v>
      </c>
      <c r="D4233">
        <v>628</v>
      </c>
      <c r="E4233" t="s">
        <v>15</v>
      </c>
      <c r="F4233" t="s">
        <v>23</v>
      </c>
      <c r="G4233">
        <v>36</v>
      </c>
      <c r="H4233">
        <v>3</v>
      </c>
      <c r="I4233">
        <v>0</v>
      </c>
      <c r="J4233">
        <v>2</v>
      </c>
      <c r="K4233">
        <v>1</v>
      </c>
      <c r="L4233">
        <v>1</v>
      </c>
      <c r="M4233">
        <v>8743</v>
      </c>
      <c r="N4233">
        <v>0</v>
      </c>
      <c r="O4233" t="str">
        <f t="shared" si="398"/>
        <v>30-45</v>
      </c>
      <c r="P4233" t="str">
        <f t="shared" si="399"/>
        <v>Medium</v>
      </c>
      <c r="Q4233" t="str">
        <f t="shared" si="400"/>
        <v>New</v>
      </c>
      <c r="R4233" t="str">
        <f t="shared" si="401"/>
        <v>Zero Balance</v>
      </c>
      <c r="S4233" t="str">
        <f t="shared" si="402"/>
        <v>Normal</v>
      </c>
      <c r="T4233">
        <v>1</v>
      </c>
      <c r="U4233">
        <f t="shared" si="403"/>
        <v>0</v>
      </c>
    </row>
    <row r="4234" spans="1:21" x14ac:dyDescent="0.25">
      <c r="A4234">
        <v>2025</v>
      </c>
      <c r="B4234">
        <v>15632977</v>
      </c>
      <c r="C4234" t="s">
        <v>59</v>
      </c>
      <c r="D4234">
        <v>745</v>
      </c>
      <c r="E4234" t="s">
        <v>15</v>
      </c>
      <c r="F4234" t="s">
        <v>23</v>
      </c>
      <c r="G4234">
        <v>47</v>
      </c>
      <c r="H4234">
        <v>5</v>
      </c>
      <c r="I4234">
        <v>0</v>
      </c>
      <c r="J4234">
        <v>2</v>
      </c>
      <c r="K4234">
        <v>0</v>
      </c>
      <c r="L4234">
        <v>0</v>
      </c>
      <c r="M4234">
        <v>145790</v>
      </c>
      <c r="N4234">
        <v>0</v>
      </c>
      <c r="O4234" t="str">
        <f t="shared" si="398"/>
        <v>46-60</v>
      </c>
      <c r="P4234" t="str">
        <f t="shared" si="399"/>
        <v>Medium</v>
      </c>
      <c r="Q4234" t="str">
        <f t="shared" si="400"/>
        <v>Mid-Term</v>
      </c>
      <c r="R4234" t="str">
        <f t="shared" si="401"/>
        <v>Zero Balance</v>
      </c>
      <c r="S4234" t="str">
        <f t="shared" si="402"/>
        <v>Normal</v>
      </c>
      <c r="T4234">
        <v>1</v>
      </c>
      <c r="U4234">
        <f t="shared" si="403"/>
        <v>0</v>
      </c>
    </row>
    <row r="4235" spans="1:21" x14ac:dyDescent="0.25">
      <c r="A4235">
        <v>2025</v>
      </c>
      <c r="B4235">
        <v>15591747</v>
      </c>
      <c r="C4235" t="s">
        <v>260</v>
      </c>
      <c r="D4235">
        <v>705</v>
      </c>
      <c r="E4235" t="s">
        <v>15</v>
      </c>
      <c r="F4235" t="s">
        <v>23</v>
      </c>
      <c r="G4235">
        <v>32</v>
      </c>
      <c r="H4235">
        <v>3</v>
      </c>
      <c r="I4235">
        <v>0</v>
      </c>
      <c r="J4235">
        <v>2</v>
      </c>
      <c r="K4235">
        <v>0</v>
      </c>
      <c r="L4235">
        <v>0</v>
      </c>
      <c r="M4235">
        <v>129577</v>
      </c>
      <c r="N4235">
        <v>0</v>
      </c>
      <c r="O4235" t="str">
        <f t="shared" si="398"/>
        <v>30-45</v>
      </c>
      <c r="P4235" t="str">
        <f t="shared" si="399"/>
        <v>Medium</v>
      </c>
      <c r="Q4235" t="str">
        <f t="shared" si="400"/>
        <v>New</v>
      </c>
      <c r="R4235" t="str">
        <f t="shared" si="401"/>
        <v>Zero Balance</v>
      </c>
      <c r="S4235" t="str">
        <f t="shared" si="402"/>
        <v>Normal</v>
      </c>
      <c r="T4235">
        <v>1</v>
      </c>
      <c r="U4235">
        <f t="shared" si="403"/>
        <v>0</v>
      </c>
    </row>
    <row r="4236" spans="1:21" x14ac:dyDescent="0.25">
      <c r="A4236">
        <v>2025</v>
      </c>
      <c r="B4236">
        <v>15567335</v>
      </c>
      <c r="C4236" t="s">
        <v>1876</v>
      </c>
      <c r="D4236">
        <v>559</v>
      </c>
      <c r="E4236" t="s">
        <v>15</v>
      </c>
      <c r="F4236" t="s">
        <v>16</v>
      </c>
      <c r="G4236">
        <v>42</v>
      </c>
      <c r="H4236">
        <v>7</v>
      </c>
      <c r="I4236">
        <v>0</v>
      </c>
      <c r="J4236">
        <v>2</v>
      </c>
      <c r="K4236">
        <v>1</v>
      </c>
      <c r="L4236">
        <v>1</v>
      </c>
      <c r="M4236">
        <v>190040</v>
      </c>
      <c r="N4236">
        <v>0</v>
      </c>
      <c r="O4236" t="str">
        <f t="shared" si="398"/>
        <v>30-45</v>
      </c>
      <c r="P4236" t="str">
        <f t="shared" si="399"/>
        <v>Low</v>
      </c>
      <c r="Q4236" t="str">
        <f t="shared" si="400"/>
        <v>Mid-Term</v>
      </c>
      <c r="R4236" t="str">
        <f t="shared" si="401"/>
        <v>Zero Balance</v>
      </c>
      <c r="S4236" t="str">
        <f t="shared" si="402"/>
        <v>Normal</v>
      </c>
      <c r="T4236">
        <v>1</v>
      </c>
      <c r="U4236">
        <f t="shared" si="403"/>
        <v>0</v>
      </c>
    </row>
    <row r="4237" spans="1:21" x14ac:dyDescent="0.25">
      <c r="A4237">
        <v>2025</v>
      </c>
      <c r="B4237">
        <v>15609299</v>
      </c>
      <c r="C4237" t="s">
        <v>1421</v>
      </c>
      <c r="D4237">
        <v>595</v>
      </c>
      <c r="E4237" t="s">
        <v>15</v>
      </c>
      <c r="F4237" t="s">
        <v>23</v>
      </c>
      <c r="G4237">
        <v>29</v>
      </c>
      <c r="H4237">
        <v>6</v>
      </c>
      <c r="I4237">
        <v>150686</v>
      </c>
      <c r="J4237">
        <v>1</v>
      </c>
      <c r="K4237">
        <v>1</v>
      </c>
      <c r="L4237">
        <v>0</v>
      </c>
      <c r="M4237">
        <v>87771</v>
      </c>
      <c r="N4237">
        <v>0</v>
      </c>
      <c r="O4237" t="str">
        <f t="shared" si="398"/>
        <v>&lt;30</v>
      </c>
      <c r="P4237" t="str">
        <f t="shared" si="399"/>
        <v>Low</v>
      </c>
      <c r="Q4237" t="str">
        <f t="shared" si="400"/>
        <v>Mid-Term</v>
      </c>
      <c r="R4237" t="str">
        <f t="shared" si="401"/>
        <v>High Balance</v>
      </c>
      <c r="S4237" t="str">
        <f t="shared" si="402"/>
        <v>High Value</v>
      </c>
      <c r="T4237">
        <v>1</v>
      </c>
      <c r="U4237">
        <f t="shared" si="403"/>
        <v>0</v>
      </c>
    </row>
    <row r="4238" spans="1:21" x14ac:dyDescent="0.25">
      <c r="A4238">
        <v>2025</v>
      </c>
      <c r="B4238">
        <v>15669945</v>
      </c>
      <c r="C4238" t="s">
        <v>83</v>
      </c>
      <c r="D4238">
        <v>492</v>
      </c>
      <c r="E4238" t="s">
        <v>15</v>
      </c>
      <c r="F4238" t="s">
        <v>23</v>
      </c>
      <c r="G4238">
        <v>35</v>
      </c>
      <c r="H4238">
        <v>4</v>
      </c>
      <c r="I4238">
        <v>141359</v>
      </c>
      <c r="J4238">
        <v>2</v>
      </c>
      <c r="K4238">
        <v>1</v>
      </c>
      <c r="L4238">
        <v>0</v>
      </c>
      <c r="M4238">
        <v>39520</v>
      </c>
      <c r="N4238">
        <v>0</v>
      </c>
      <c r="O4238" t="str">
        <f t="shared" si="398"/>
        <v>30-45</v>
      </c>
      <c r="P4238" t="str">
        <f t="shared" si="399"/>
        <v>Low</v>
      </c>
      <c r="Q4238" t="str">
        <f t="shared" si="400"/>
        <v>Mid-Term</v>
      </c>
      <c r="R4238" t="str">
        <f t="shared" si="401"/>
        <v>High Balance</v>
      </c>
      <c r="S4238" t="str">
        <f t="shared" si="402"/>
        <v>High Value</v>
      </c>
      <c r="T4238">
        <v>1</v>
      </c>
      <c r="U4238">
        <f t="shared" si="403"/>
        <v>0</v>
      </c>
    </row>
    <row r="4239" spans="1:21" x14ac:dyDescent="0.25">
      <c r="A4239">
        <v>2025</v>
      </c>
      <c r="B4239">
        <v>15736271</v>
      </c>
      <c r="C4239" t="s">
        <v>236</v>
      </c>
      <c r="D4239">
        <v>498</v>
      </c>
      <c r="E4239" t="s">
        <v>15</v>
      </c>
      <c r="F4239" t="s">
        <v>16</v>
      </c>
      <c r="G4239">
        <v>29</v>
      </c>
      <c r="H4239">
        <v>9</v>
      </c>
      <c r="I4239">
        <v>0</v>
      </c>
      <c r="J4239">
        <v>1</v>
      </c>
      <c r="K4239">
        <v>1</v>
      </c>
      <c r="L4239">
        <v>0</v>
      </c>
      <c r="M4239">
        <v>190036</v>
      </c>
      <c r="N4239">
        <v>0</v>
      </c>
      <c r="O4239" t="str">
        <f t="shared" si="398"/>
        <v>&lt;30</v>
      </c>
      <c r="P4239" t="str">
        <f t="shared" si="399"/>
        <v>Low</v>
      </c>
      <c r="Q4239" t="str">
        <f t="shared" si="400"/>
        <v>Long-Term</v>
      </c>
      <c r="R4239" t="str">
        <f t="shared" si="401"/>
        <v>Zero Balance</v>
      </c>
      <c r="S4239" t="str">
        <f t="shared" si="402"/>
        <v>Normal</v>
      </c>
      <c r="T4239">
        <v>1</v>
      </c>
      <c r="U4239">
        <f t="shared" si="403"/>
        <v>0</v>
      </c>
    </row>
    <row r="4240" spans="1:21" x14ac:dyDescent="0.25">
      <c r="A4240">
        <v>2025</v>
      </c>
      <c r="B4240">
        <v>15710390</v>
      </c>
      <c r="C4240" t="s">
        <v>401</v>
      </c>
      <c r="D4240">
        <v>655</v>
      </c>
      <c r="E4240" t="s">
        <v>15</v>
      </c>
      <c r="F4240" t="s">
        <v>16</v>
      </c>
      <c r="G4240">
        <v>39</v>
      </c>
      <c r="H4240">
        <v>6</v>
      </c>
      <c r="I4240">
        <v>94631</v>
      </c>
      <c r="J4240">
        <v>2</v>
      </c>
      <c r="K4240">
        <v>1</v>
      </c>
      <c r="L4240">
        <v>1</v>
      </c>
      <c r="M4240">
        <v>148949</v>
      </c>
      <c r="N4240">
        <v>0</v>
      </c>
      <c r="O4240" t="str">
        <f t="shared" si="398"/>
        <v>30-45</v>
      </c>
      <c r="P4240" t="str">
        <f t="shared" si="399"/>
        <v>Medium</v>
      </c>
      <c r="Q4240" t="str">
        <f t="shared" si="400"/>
        <v>Mid-Term</v>
      </c>
      <c r="R4240" t="str">
        <f t="shared" si="401"/>
        <v>Low Balance</v>
      </c>
      <c r="S4240" t="str">
        <f t="shared" si="402"/>
        <v>Normal</v>
      </c>
      <c r="T4240">
        <v>1</v>
      </c>
      <c r="U4240">
        <f t="shared" si="403"/>
        <v>0</v>
      </c>
    </row>
    <row r="4241" spans="1:21" x14ac:dyDescent="0.25">
      <c r="A4241">
        <v>2025</v>
      </c>
      <c r="B4241">
        <v>15756481</v>
      </c>
      <c r="C4241" t="s">
        <v>1787</v>
      </c>
      <c r="D4241">
        <v>636</v>
      </c>
      <c r="E4241" t="s">
        <v>15</v>
      </c>
      <c r="F4241" t="s">
        <v>16</v>
      </c>
      <c r="G4241">
        <v>39</v>
      </c>
      <c r="H4241">
        <v>3</v>
      </c>
      <c r="I4241">
        <v>118336</v>
      </c>
      <c r="J4241">
        <v>1</v>
      </c>
      <c r="K4241">
        <v>1</v>
      </c>
      <c r="L4241">
        <v>0</v>
      </c>
      <c r="M4241">
        <v>184692</v>
      </c>
      <c r="N4241">
        <v>0</v>
      </c>
      <c r="O4241" t="str">
        <f t="shared" si="398"/>
        <v>30-45</v>
      </c>
      <c r="P4241" t="str">
        <f t="shared" si="399"/>
        <v>Medium</v>
      </c>
      <c r="Q4241" t="str">
        <f t="shared" si="400"/>
        <v>New</v>
      </c>
      <c r="R4241" t="str">
        <f t="shared" si="401"/>
        <v>High Balance</v>
      </c>
      <c r="S4241" t="str">
        <f t="shared" si="402"/>
        <v>High Value</v>
      </c>
      <c r="T4241">
        <v>1</v>
      </c>
      <c r="U4241">
        <f t="shared" si="403"/>
        <v>0</v>
      </c>
    </row>
    <row r="4242" spans="1:21" x14ac:dyDescent="0.25">
      <c r="A4242">
        <v>2025</v>
      </c>
      <c r="B4242">
        <v>15736730</v>
      </c>
      <c r="C4242" t="s">
        <v>1183</v>
      </c>
      <c r="D4242">
        <v>634</v>
      </c>
      <c r="E4242" t="s">
        <v>15</v>
      </c>
      <c r="F4242" t="s">
        <v>16</v>
      </c>
      <c r="G4242">
        <v>45</v>
      </c>
      <c r="H4242">
        <v>2</v>
      </c>
      <c r="I4242">
        <v>0</v>
      </c>
      <c r="J4242">
        <v>1</v>
      </c>
      <c r="K4242">
        <v>1</v>
      </c>
      <c r="L4242">
        <v>1</v>
      </c>
      <c r="M4242">
        <v>143458</v>
      </c>
      <c r="N4242">
        <v>0</v>
      </c>
      <c r="O4242" t="str">
        <f t="shared" si="398"/>
        <v>30-45</v>
      </c>
      <c r="P4242" t="str">
        <f t="shared" si="399"/>
        <v>Medium</v>
      </c>
      <c r="Q4242" t="str">
        <f t="shared" si="400"/>
        <v>New</v>
      </c>
      <c r="R4242" t="str">
        <f t="shared" si="401"/>
        <v>Zero Balance</v>
      </c>
      <c r="S4242" t="str">
        <f t="shared" si="402"/>
        <v>Normal</v>
      </c>
      <c r="T4242">
        <v>1</v>
      </c>
      <c r="U4242">
        <f t="shared" si="403"/>
        <v>0</v>
      </c>
    </row>
    <row r="4243" spans="1:21" x14ac:dyDescent="0.25">
      <c r="A4243">
        <v>2025</v>
      </c>
      <c r="B4243">
        <v>15626040</v>
      </c>
      <c r="C4243" t="s">
        <v>39</v>
      </c>
      <c r="D4243">
        <v>793</v>
      </c>
      <c r="E4243" t="s">
        <v>18</v>
      </c>
      <c r="F4243" t="s">
        <v>23</v>
      </c>
      <c r="G4243">
        <v>63</v>
      </c>
      <c r="H4243">
        <v>0</v>
      </c>
      <c r="I4243">
        <v>0</v>
      </c>
      <c r="J4243">
        <v>2</v>
      </c>
      <c r="K4243">
        <v>0</v>
      </c>
      <c r="L4243">
        <v>1</v>
      </c>
      <c r="M4243">
        <v>27167</v>
      </c>
      <c r="N4243">
        <v>0</v>
      </c>
      <c r="O4243" t="str">
        <f t="shared" si="398"/>
        <v>60+</v>
      </c>
      <c r="P4243" t="str">
        <f t="shared" si="399"/>
        <v>High</v>
      </c>
      <c r="Q4243" t="str">
        <f t="shared" si="400"/>
        <v>New</v>
      </c>
      <c r="R4243" t="str">
        <f t="shared" si="401"/>
        <v>Zero Balance</v>
      </c>
      <c r="S4243" t="str">
        <f t="shared" si="402"/>
        <v>Normal</v>
      </c>
      <c r="T4243">
        <v>1</v>
      </c>
      <c r="U4243">
        <f t="shared" si="403"/>
        <v>0</v>
      </c>
    </row>
    <row r="4244" spans="1:21" x14ac:dyDescent="0.25">
      <c r="A4244">
        <v>2025</v>
      </c>
      <c r="B4244">
        <v>15746553</v>
      </c>
      <c r="C4244" t="s">
        <v>1877</v>
      </c>
      <c r="D4244">
        <v>526</v>
      </c>
      <c r="E4244" t="s">
        <v>26</v>
      </c>
      <c r="F4244" t="s">
        <v>23</v>
      </c>
      <c r="G4244">
        <v>50</v>
      </c>
      <c r="H4244">
        <v>5</v>
      </c>
      <c r="I4244">
        <v>124233</v>
      </c>
      <c r="J4244">
        <v>1</v>
      </c>
      <c r="K4244">
        <v>0</v>
      </c>
      <c r="L4244">
        <v>1</v>
      </c>
      <c r="M4244">
        <v>159457</v>
      </c>
      <c r="N4244">
        <v>1</v>
      </c>
      <c r="O4244" t="str">
        <f t="shared" si="398"/>
        <v>46-60</v>
      </c>
      <c r="P4244" t="str">
        <f t="shared" si="399"/>
        <v>Low</v>
      </c>
      <c r="Q4244" t="str">
        <f t="shared" si="400"/>
        <v>Mid-Term</v>
      </c>
      <c r="R4244" t="str">
        <f t="shared" si="401"/>
        <v>High Balance</v>
      </c>
      <c r="S4244" t="str">
        <f t="shared" si="402"/>
        <v>High Value</v>
      </c>
      <c r="T4244">
        <v>1</v>
      </c>
      <c r="U4244">
        <f t="shared" si="403"/>
        <v>124233</v>
      </c>
    </row>
    <row r="4245" spans="1:21" x14ac:dyDescent="0.25">
      <c r="A4245">
        <v>2025</v>
      </c>
      <c r="B4245">
        <v>15622518</v>
      </c>
      <c r="C4245" t="s">
        <v>814</v>
      </c>
      <c r="D4245">
        <v>768</v>
      </c>
      <c r="E4245" t="s">
        <v>15</v>
      </c>
      <c r="F4245" t="s">
        <v>16</v>
      </c>
      <c r="G4245">
        <v>26</v>
      </c>
      <c r="H4245">
        <v>5</v>
      </c>
      <c r="I4245">
        <v>51116</v>
      </c>
      <c r="J4245">
        <v>1</v>
      </c>
      <c r="K4245">
        <v>1</v>
      </c>
      <c r="L4245">
        <v>1</v>
      </c>
      <c r="M4245">
        <v>70455</v>
      </c>
      <c r="N4245">
        <v>1</v>
      </c>
      <c r="O4245" t="str">
        <f t="shared" si="398"/>
        <v>&lt;30</v>
      </c>
      <c r="P4245" t="str">
        <f t="shared" si="399"/>
        <v>High</v>
      </c>
      <c r="Q4245" t="str">
        <f t="shared" si="400"/>
        <v>Mid-Term</v>
      </c>
      <c r="R4245" t="str">
        <f t="shared" si="401"/>
        <v>Low Balance</v>
      </c>
      <c r="S4245" t="str">
        <f t="shared" si="402"/>
        <v>Normal</v>
      </c>
      <c r="T4245">
        <v>1</v>
      </c>
      <c r="U4245">
        <f t="shared" si="403"/>
        <v>51116</v>
      </c>
    </row>
    <row r="4246" spans="1:21" x14ac:dyDescent="0.25">
      <c r="A4246">
        <v>2025</v>
      </c>
      <c r="B4246">
        <v>15684908</v>
      </c>
      <c r="C4246" t="s">
        <v>280</v>
      </c>
      <c r="D4246">
        <v>540</v>
      </c>
      <c r="E4246" t="s">
        <v>26</v>
      </c>
      <c r="F4246" t="s">
        <v>23</v>
      </c>
      <c r="G4246">
        <v>64</v>
      </c>
      <c r="H4246">
        <v>1</v>
      </c>
      <c r="I4246">
        <v>91870</v>
      </c>
      <c r="J4246">
        <v>1</v>
      </c>
      <c r="K4246">
        <v>0</v>
      </c>
      <c r="L4246">
        <v>1</v>
      </c>
      <c r="M4246">
        <v>95421</v>
      </c>
      <c r="N4246">
        <v>0</v>
      </c>
      <c r="O4246" t="str">
        <f t="shared" si="398"/>
        <v>60+</v>
      </c>
      <c r="P4246" t="str">
        <f t="shared" si="399"/>
        <v>Low</v>
      </c>
      <c r="Q4246" t="str">
        <f t="shared" si="400"/>
        <v>New</v>
      </c>
      <c r="R4246" t="str">
        <f t="shared" si="401"/>
        <v>Low Balance</v>
      </c>
      <c r="S4246" t="str">
        <f t="shared" si="402"/>
        <v>Normal</v>
      </c>
      <c r="T4246">
        <v>1</v>
      </c>
      <c r="U4246">
        <f t="shared" si="403"/>
        <v>0</v>
      </c>
    </row>
    <row r="4247" spans="1:21" x14ac:dyDescent="0.25">
      <c r="A4247">
        <v>2025</v>
      </c>
      <c r="B4247">
        <v>15569446</v>
      </c>
      <c r="C4247" t="s">
        <v>1048</v>
      </c>
      <c r="D4247">
        <v>732</v>
      </c>
      <c r="E4247" t="s">
        <v>15</v>
      </c>
      <c r="F4247" t="s">
        <v>16</v>
      </c>
      <c r="G4247">
        <v>34</v>
      </c>
      <c r="H4247">
        <v>8</v>
      </c>
      <c r="I4247">
        <v>122338</v>
      </c>
      <c r="J4247">
        <v>2</v>
      </c>
      <c r="K4247">
        <v>1</v>
      </c>
      <c r="L4247">
        <v>0</v>
      </c>
      <c r="M4247">
        <v>187986</v>
      </c>
      <c r="N4247">
        <v>0</v>
      </c>
      <c r="O4247" t="str">
        <f t="shared" si="398"/>
        <v>30-45</v>
      </c>
      <c r="P4247" t="str">
        <f t="shared" si="399"/>
        <v>Medium</v>
      </c>
      <c r="Q4247" t="str">
        <f t="shared" si="400"/>
        <v>Long-Term</v>
      </c>
      <c r="R4247" t="str">
        <f t="shared" si="401"/>
        <v>High Balance</v>
      </c>
      <c r="S4247" t="str">
        <f t="shared" si="402"/>
        <v>High Value</v>
      </c>
      <c r="T4247">
        <v>1</v>
      </c>
      <c r="U4247">
        <f t="shared" si="403"/>
        <v>0</v>
      </c>
    </row>
    <row r="4248" spans="1:21" x14ac:dyDescent="0.25">
      <c r="A4248">
        <v>2025</v>
      </c>
      <c r="B4248">
        <v>15777504</v>
      </c>
      <c r="C4248" t="s">
        <v>1878</v>
      </c>
      <c r="D4248">
        <v>617</v>
      </c>
      <c r="E4248" t="s">
        <v>15</v>
      </c>
      <c r="F4248" t="s">
        <v>16</v>
      </c>
      <c r="G4248">
        <v>30</v>
      </c>
      <c r="H4248">
        <v>8</v>
      </c>
      <c r="I4248">
        <v>0</v>
      </c>
      <c r="J4248">
        <v>1</v>
      </c>
      <c r="K4248">
        <v>1</v>
      </c>
      <c r="L4248">
        <v>1</v>
      </c>
      <c r="M4248">
        <v>92622</v>
      </c>
      <c r="N4248">
        <v>0</v>
      </c>
      <c r="O4248" t="str">
        <f t="shared" si="398"/>
        <v>30-45</v>
      </c>
      <c r="P4248" t="str">
        <f t="shared" si="399"/>
        <v>Medium</v>
      </c>
      <c r="Q4248" t="str">
        <f t="shared" si="400"/>
        <v>Long-Term</v>
      </c>
      <c r="R4248" t="str">
        <f t="shared" si="401"/>
        <v>Zero Balance</v>
      </c>
      <c r="S4248" t="str">
        <f t="shared" si="402"/>
        <v>Normal</v>
      </c>
      <c r="T4248">
        <v>1</v>
      </c>
      <c r="U4248">
        <f t="shared" si="403"/>
        <v>0</v>
      </c>
    </row>
    <row r="4249" spans="1:21" x14ac:dyDescent="0.25">
      <c r="A4249">
        <v>2025</v>
      </c>
      <c r="B4249">
        <v>15677906</v>
      </c>
      <c r="C4249" t="s">
        <v>632</v>
      </c>
      <c r="D4249">
        <v>637</v>
      </c>
      <c r="E4249" t="s">
        <v>18</v>
      </c>
      <c r="F4249" t="s">
        <v>16</v>
      </c>
      <c r="G4249">
        <v>54</v>
      </c>
      <c r="H4249">
        <v>5</v>
      </c>
      <c r="I4249">
        <v>0</v>
      </c>
      <c r="J4249">
        <v>1</v>
      </c>
      <c r="K4249">
        <v>0</v>
      </c>
      <c r="L4249">
        <v>1</v>
      </c>
      <c r="M4249">
        <v>150837</v>
      </c>
      <c r="N4249">
        <v>0</v>
      </c>
      <c r="O4249" t="str">
        <f t="shared" si="398"/>
        <v>46-60</v>
      </c>
      <c r="P4249" t="str">
        <f t="shared" si="399"/>
        <v>Medium</v>
      </c>
      <c r="Q4249" t="str">
        <f t="shared" si="400"/>
        <v>Mid-Term</v>
      </c>
      <c r="R4249" t="str">
        <f t="shared" si="401"/>
        <v>Zero Balance</v>
      </c>
      <c r="S4249" t="str">
        <f t="shared" si="402"/>
        <v>Normal</v>
      </c>
      <c r="T4249">
        <v>1</v>
      </c>
      <c r="U4249">
        <f t="shared" si="403"/>
        <v>0</v>
      </c>
    </row>
    <row r="4250" spans="1:21" x14ac:dyDescent="0.25">
      <c r="A4250">
        <v>2025</v>
      </c>
      <c r="B4250">
        <v>15703292</v>
      </c>
      <c r="C4250" t="s">
        <v>1879</v>
      </c>
      <c r="D4250">
        <v>573</v>
      </c>
      <c r="E4250" t="s">
        <v>15</v>
      </c>
      <c r="F4250" t="s">
        <v>23</v>
      </c>
      <c r="G4250">
        <v>26</v>
      </c>
      <c r="H4250">
        <v>8</v>
      </c>
      <c r="I4250">
        <v>86271</v>
      </c>
      <c r="J4250">
        <v>2</v>
      </c>
      <c r="K4250">
        <v>1</v>
      </c>
      <c r="L4250">
        <v>1</v>
      </c>
      <c r="M4250">
        <v>90177</v>
      </c>
      <c r="N4250">
        <v>0</v>
      </c>
      <c r="O4250" t="str">
        <f t="shared" si="398"/>
        <v>&lt;30</v>
      </c>
      <c r="P4250" t="str">
        <f t="shared" si="399"/>
        <v>Low</v>
      </c>
      <c r="Q4250" t="str">
        <f t="shared" si="400"/>
        <v>Long-Term</v>
      </c>
      <c r="R4250" t="str">
        <f t="shared" si="401"/>
        <v>Low Balance</v>
      </c>
      <c r="S4250" t="str">
        <f t="shared" si="402"/>
        <v>Normal</v>
      </c>
      <c r="T4250">
        <v>1</v>
      </c>
      <c r="U4250">
        <f t="shared" si="403"/>
        <v>0</v>
      </c>
    </row>
    <row r="4251" spans="1:21" x14ac:dyDescent="0.25">
      <c r="A4251">
        <v>2025</v>
      </c>
      <c r="B4251">
        <v>15712938</v>
      </c>
      <c r="C4251" t="s">
        <v>394</v>
      </c>
      <c r="D4251">
        <v>531</v>
      </c>
      <c r="E4251" t="s">
        <v>15</v>
      </c>
      <c r="F4251" t="s">
        <v>23</v>
      </c>
      <c r="G4251">
        <v>44</v>
      </c>
      <c r="H4251">
        <v>3</v>
      </c>
      <c r="I4251">
        <v>0</v>
      </c>
      <c r="J4251">
        <v>2</v>
      </c>
      <c r="K4251">
        <v>1</v>
      </c>
      <c r="L4251">
        <v>1</v>
      </c>
      <c r="M4251">
        <v>34417</v>
      </c>
      <c r="N4251">
        <v>0</v>
      </c>
      <c r="O4251" t="str">
        <f t="shared" si="398"/>
        <v>30-45</v>
      </c>
      <c r="P4251" t="str">
        <f t="shared" si="399"/>
        <v>Low</v>
      </c>
      <c r="Q4251" t="str">
        <f t="shared" si="400"/>
        <v>New</v>
      </c>
      <c r="R4251" t="str">
        <f t="shared" si="401"/>
        <v>Zero Balance</v>
      </c>
      <c r="S4251" t="str">
        <f t="shared" si="402"/>
        <v>Normal</v>
      </c>
      <c r="T4251">
        <v>1</v>
      </c>
      <c r="U4251">
        <f t="shared" si="403"/>
        <v>0</v>
      </c>
    </row>
    <row r="4252" spans="1:21" x14ac:dyDescent="0.25">
      <c r="A4252">
        <v>2025</v>
      </c>
      <c r="B4252">
        <v>15631359</v>
      </c>
      <c r="C4252" t="s">
        <v>1880</v>
      </c>
      <c r="D4252">
        <v>489</v>
      </c>
      <c r="E4252" t="s">
        <v>15</v>
      </c>
      <c r="F4252" t="s">
        <v>16</v>
      </c>
      <c r="G4252">
        <v>38</v>
      </c>
      <c r="H4252">
        <v>5</v>
      </c>
      <c r="I4252">
        <v>117290</v>
      </c>
      <c r="J4252">
        <v>1</v>
      </c>
      <c r="K4252">
        <v>0</v>
      </c>
      <c r="L4252">
        <v>0</v>
      </c>
      <c r="M4252">
        <v>85232</v>
      </c>
      <c r="N4252">
        <v>0</v>
      </c>
      <c r="O4252" t="str">
        <f t="shared" si="398"/>
        <v>30-45</v>
      </c>
      <c r="P4252" t="str">
        <f t="shared" si="399"/>
        <v>Low</v>
      </c>
      <c r="Q4252" t="str">
        <f t="shared" si="400"/>
        <v>Mid-Term</v>
      </c>
      <c r="R4252" t="str">
        <f t="shared" si="401"/>
        <v>High Balance</v>
      </c>
      <c r="S4252" t="str">
        <f t="shared" si="402"/>
        <v>High Value</v>
      </c>
      <c r="T4252">
        <v>1</v>
      </c>
      <c r="U4252">
        <f t="shared" si="403"/>
        <v>0</v>
      </c>
    </row>
    <row r="4253" spans="1:21" x14ac:dyDescent="0.25">
      <c r="A4253">
        <v>2025</v>
      </c>
      <c r="B4253">
        <v>15720847</v>
      </c>
      <c r="C4253" t="s">
        <v>1881</v>
      </c>
      <c r="D4253">
        <v>601</v>
      </c>
      <c r="E4253" t="s">
        <v>15</v>
      </c>
      <c r="F4253" t="s">
        <v>23</v>
      </c>
      <c r="G4253">
        <v>35</v>
      </c>
      <c r="H4253">
        <v>2</v>
      </c>
      <c r="I4253">
        <v>0</v>
      </c>
      <c r="J4253">
        <v>2</v>
      </c>
      <c r="K4253">
        <v>1</v>
      </c>
      <c r="L4253">
        <v>1</v>
      </c>
      <c r="M4253">
        <v>118983</v>
      </c>
      <c r="N4253">
        <v>0</v>
      </c>
      <c r="O4253" t="str">
        <f t="shared" si="398"/>
        <v>30-45</v>
      </c>
      <c r="P4253" t="str">
        <f t="shared" si="399"/>
        <v>Medium</v>
      </c>
      <c r="Q4253" t="str">
        <f t="shared" si="400"/>
        <v>New</v>
      </c>
      <c r="R4253" t="str">
        <f t="shared" si="401"/>
        <v>Zero Balance</v>
      </c>
      <c r="S4253" t="str">
        <f t="shared" si="402"/>
        <v>Normal</v>
      </c>
      <c r="T4253">
        <v>1</v>
      </c>
      <c r="U4253">
        <f t="shared" si="403"/>
        <v>0</v>
      </c>
    </row>
    <row r="4254" spans="1:21" x14ac:dyDescent="0.25">
      <c r="A4254">
        <v>2025</v>
      </c>
      <c r="B4254">
        <v>15787830</v>
      </c>
      <c r="C4254" t="s">
        <v>1158</v>
      </c>
      <c r="D4254">
        <v>452</v>
      </c>
      <c r="E4254" t="s">
        <v>26</v>
      </c>
      <c r="F4254" t="s">
        <v>23</v>
      </c>
      <c r="G4254">
        <v>33</v>
      </c>
      <c r="H4254">
        <v>7</v>
      </c>
      <c r="I4254">
        <v>153663</v>
      </c>
      <c r="J4254">
        <v>1</v>
      </c>
      <c r="K4254">
        <v>1</v>
      </c>
      <c r="L4254">
        <v>0</v>
      </c>
      <c r="M4254">
        <v>111868</v>
      </c>
      <c r="N4254">
        <v>0</v>
      </c>
      <c r="O4254" t="str">
        <f t="shared" si="398"/>
        <v>30-45</v>
      </c>
      <c r="P4254" t="str">
        <f t="shared" si="399"/>
        <v>Low</v>
      </c>
      <c r="Q4254" t="str">
        <f t="shared" si="400"/>
        <v>Mid-Term</v>
      </c>
      <c r="R4254" t="str">
        <f t="shared" si="401"/>
        <v>High Balance</v>
      </c>
      <c r="S4254" t="str">
        <f t="shared" si="402"/>
        <v>High Value</v>
      </c>
      <c r="T4254">
        <v>1</v>
      </c>
      <c r="U4254">
        <f t="shared" si="403"/>
        <v>0</v>
      </c>
    </row>
    <row r="4255" spans="1:21" x14ac:dyDescent="0.25">
      <c r="A4255">
        <v>2025</v>
      </c>
      <c r="B4255">
        <v>15599869</v>
      </c>
      <c r="C4255" t="s">
        <v>1882</v>
      </c>
      <c r="D4255">
        <v>728</v>
      </c>
      <c r="E4255" t="s">
        <v>18</v>
      </c>
      <c r="F4255" t="s">
        <v>16</v>
      </c>
      <c r="G4255">
        <v>29</v>
      </c>
      <c r="H4255">
        <v>1</v>
      </c>
      <c r="I4255">
        <v>0</v>
      </c>
      <c r="J4255">
        <v>1</v>
      </c>
      <c r="K4255">
        <v>1</v>
      </c>
      <c r="L4255">
        <v>1</v>
      </c>
      <c r="M4255">
        <v>83056</v>
      </c>
      <c r="N4255">
        <v>0</v>
      </c>
      <c r="O4255" t="str">
        <f t="shared" si="398"/>
        <v>&lt;30</v>
      </c>
      <c r="P4255" t="str">
        <f t="shared" si="399"/>
        <v>Medium</v>
      </c>
      <c r="Q4255" t="str">
        <f t="shared" si="400"/>
        <v>New</v>
      </c>
      <c r="R4255" t="str">
        <f t="shared" si="401"/>
        <v>Zero Balance</v>
      </c>
      <c r="S4255" t="str">
        <f t="shared" si="402"/>
        <v>Normal</v>
      </c>
      <c r="T4255">
        <v>1</v>
      </c>
      <c r="U4255">
        <f t="shared" si="403"/>
        <v>0</v>
      </c>
    </row>
    <row r="4256" spans="1:21" x14ac:dyDescent="0.25">
      <c r="A4256">
        <v>2025</v>
      </c>
      <c r="B4256">
        <v>15592078</v>
      </c>
      <c r="C4256" t="s">
        <v>465</v>
      </c>
      <c r="D4256">
        <v>590</v>
      </c>
      <c r="E4256" t="s">
        <v>26</v>
      </c>
      <c r="F4256" t="s">
        <v>16</v>
      </c>
      <c r="G4256">
        <v>27</v>
      </c>
      <c r="H4256">
        <v>8</v>
      </c>
      <c r="I4256">
        <v>123599</v>
      </c>
      <c r="J4256">
        <v>2</v>
      </c>
      <c r="K4256">
        <v>1</v>
      </c>
      <c r="L4256">
        <v>0</v>
      </c>
      <c r="M4256">
        <v>1677</v>
      </c>
      <c r="N4256">
        <v>0</v>
      </c>
      <c r="O4256" t="str">
        <f t="shared" si="398"/>
        <v>&lt;30</v>
      </c>
      <c r="P4256" t="str">
        <f t="shared" si="399"/>
        <v>Low</v>
      </c>
      <c r="Q4256" t="str">
        <f t="shared" si="400"/>
        <v>Long-Term</v>
      </c>
      <c r="R4256" t="str">
        <f t="shared" si="401"/>
        <v>High Balance</v>
      </c>
      <c r="S4256" t="str">
        <f t="shared" si="402"/>
        <v>High Value</v>
      </c>
      <c r="T4256">
        <v>1</v>
      </c>
      <c r="U4256">
        <f t="shared" si="403"/>
        <v>0</v>
      </c>
    </row>
    <row r="4257" spans="1:21" x14ac:dyDescent="0.25">
      <c r="A4257">
        <v>2025</v>
      </c>
      <c r="B4257">
        <v>15596228</v>
      </c>
      <c r="C4257" t="s">
        <v>552</v>
      </c>
      <c r="D4257">
        <v>490</v>
      </c>
      <c r="E4257" t="s">
        <v>15</v>
      </c>
      <c r="F4257" t="s">
        <v>23</v>
      </c>
      <c r="G4257">
        <v>29</v>
      </c>
      <c r="H4257">
        <v>4</v>
      </c>
      <c r="I4257">
        <v>0</v>
      </c>
      <c r="J4257">
        <v>2</v>
      </c>
      <c r="K4257">
        <v>1</v>
      </c>
      <c r="L4257">
        <v>0</v>
      </c>
      <c r="M4257">
        <v>32090</v>
      </c>
      <c r="N4257">
        <v>0</v>
      </c>
      <c r="O4257" t="str">
        <f t="shared" si="398"/>
        <v>&lt;30</v>
      </c>
      <c r="P4257" t="str">
        <f t="shared" si="399"/>
        <v>Low</v>
      </c>
      <c r="Q4257" t="str">
        <f t="shared" si="400"/>
        <v>Mid-Term</v>
      </c>
      <c r="R4257" t="str">
        <f t="shared" si="401"/>
        <v>Zero Balance</v>
      </c>
      <c r="S4257" t="str">
        <f t="shared" si="402"/>
        <v>Normal</v>
      </c>
      <c r="T4257">
        <v>1</v>
      </c>
      <c r="U4257">
        <f t="shared" si="403"/>
        <v>0</v>
      </c>
    </row>
    <row r="4258" spans="1:21" x14ac:dyDescent="0.25">
      <c r="A4258">
        <v>2025</v>
      </c>
      <c r="B4258">
        <v>15578462</v>
      </c>
      <c r="C4258" t="s">
        <v>391</v>
      </c>
      <c r="D4258">
        <v>596</v>
      </c>
      <c r="E4258" t="s">
        <v>18</v>
      </c>
      <c r="F4258" t="s">
        <v>16</v>
      </c>
      <c r="G4258">
        <v>76</v>
      </c>
      <c r="H4258">
        <v>9</v>
      </c>
      <c r="I4258">
        <v>134208</v>
      </c>
      <c r="J4258">
        <v>1</v>
      </c>
      <c r="K4258">
        <v>1</v>
      </c>
      <c r="L4258">
        <v>1</v>
      </c>
      <c r="M4258">
        <v>13455</v>
      </c>
      <c r="N4258">
        <v>0</v>
      </c>
      <c r="O4258" t="str">
        <f t="shared" si="398"/>
        <v>60+</v>
      </c>
      <c r="P4258" t="str">
        <f t="shared" si="399"/>
        <v>Low</v>
      </c>
      <c r="Q4258" t="str">
        <f t="shared" si="400"/>
        <v>Long-Term</v>
      </c>
      <c r="R4258" t="str">
        <f t="shared" si="401"/>
        <v>High Balance</v>
      </c>
      <c r="S4258" t="str">
        <f t="shared" si="402"/>
        <v>High Value</v>
      </c>
      <c r="T4258">
        <v>1</v>
      </c>
      <c r="U4258">
        <f t="shared" si="403"/>
        <v>0</v>
      </c>
    </row>
    <row r="4259" spans="1:21" x14ac:dyDescent="0.25">
      <c r="A4259">
        <v>2025</v>
      </c>
      <c r="B4259">
        <v>15756894</v>
      </c>
      <c r="C4259" t="s">
        <v>1883</v>
      </c>
      <c r="D4259">
        <v>635</v>
      </c>
      <c r="E4259" t="s">
        <v>15</v>
      </c>
      <c r="F4259" t="s">
        <v>23</v>
      </c>
      <c r="G4259">
        <v>29</v>
      </c>
      <c r="H4259">
        <v>1</v>
      </c>
      <c r="I4259">
        <v>0</v>
      </c>
      <c r="J4259">
        <v>1</v>
      </c>
      <c r="K4259">
        <v>0</v>
      </c>
      <c r="L4259">
        <v>1</v>
      </c>
      <c r="M4259">
        <v>24866</v>
      </c>
      <c r="N4259">
        <v>0</v>
      </c>
      <c r="O4259" t="str">
        <f t="shared" si="398"/>
        <v>&lt;30</v>
      </c>
      <c r="P4259" t="str">
        <f t="shared" si="399"/>
        <v>Medium</v>
      </c>
      <c r="Q4259" t="str">
        <f t="shared" si="400"/>
        <v>New</v>
      </c>
      <c r="R4259" t="str">
        <f t="shared" si="401"/>
        <v>Zero Balance</v>
      </c>
      <c r="S4259" t="str">
        <f t="shared" si="402"/>
        <v>Normal</v>
      </c>
      <c r="T4259">
        <v>1</v>
      </c>
      <c r="U4259">
        <f t="shared" si="403"/>
        <v>0</v>
      </c>
    </row>
    <row r="4260" spans="1:21" x14ac:dyDescent="0.25">
      <c r="A4260">
        <v>2025</v>
      </c>
      <c r="B4260">
        <v>15796167</v>
      </c>
      <c r="C4260" t="s">
        <v>1884</v>
      </c>
      <c r="D4260">
        <v>782</v>
      </c>
      <c r="E4260" t="s">
        <v>26</v>
      </c>
      <c r="F4260" t="s">
        <v>23</v>
      </c>
      <c r="G4260">
        <v>35</v>
      </c>
      <c r="H4260">
        <v>7</v>
      </c>
      <c r="I4260">
        <v>98557</v>
      </c>
      <c r="J4260">
        <v>2</v>
      </c>
      <c r="K4260">
        <v>1</v>
      </c>
      <c r="L4260">
        <v>0</v>
      </c>
      <c r="M4260">
        <v>117644</v>
      </c>
      <c r="N4260">
        <v>0</v>
      </c>
      <c r="O4260" t="str">
        <f t="shared" si="398"/>
        <v>30-45</v>
      </c>
      <c r="P4260" t="str">
        <f t="shared" si="399"/>
        <v>High</v>
      </c>
      <c r="Q4260" t="str">
        <f t="shared" si="400"/>
        <v>Mid-Term</v>
      </c>
      <c r="R4260" t="str">
        <f t="shared" si="401"/>
        <v>Low Balance</v>
      </c>
      <c r="S4260" t="str">
        <f t="shared" si="402"/>
        <v>Normal</v>
      </c>
      <c r="T4260">
        <v>1</v>
      </c>
      <c r="U4260">
        <f t="shared" si="403"/>
        <v>0</v>
      </c>
    </row>
    <row r="4261" spans="1:21" x14ac:dyDescent="0.25">
      <c r="A4261">
        <v>2025</v>
      </c>
      <c r="B4261">
        <v>15664808</v>
      </c>
      <c r="C4261" t="s">
        <v>1885</v>
      </c>
      <c r="D4261">
        <v>790</v>
      </c>
      <c r="E4261" t="s">
        <v>18</v>
      </c>
      <c r="F4261" t="s">
        <v>16</v>
      </c>
      <c r="G4261">
        <v>37</v>
      </c>
      <c r="H4261">
        <v>3</v>
      </c>
      <c r="I4261">
        <v>0</v>
      </c>
      <c r="J4261">
        <v>3</v>
      </c>
      <c r="K4261">
        <v>0</v>
      </c>
      <c r="L4261">
        <v>0</v>
      </c>
      <c r="M4261">
        <v>98897</v>
      </c>
      <c r="N4261">
        <v>0</v>
      </c>
      <c r="O4261" t="str">
        <f t="shared" si="398"/>
        <v>30-45</v>
      </c>
      <c r="P4261" t="str">
        <f t="shared" si="399"/>
        <v>High</v>
      </c>
      <c r="Q4261" t="str">
        <f t="shared" si="400"/>
        <v>New</v>
      </c>
      <c r="R4261" t="str">
        <f t="shared" si="401"/>
        <v>Zero Balance</v>
      </c>
      <c r="S4261" t="str">
        <f t="shared" si="402"/>
        <v>Normal</v>
      </c>
      <c r="T4261">
        <v>1</v>
      </c>
      <c r="U4261">
        <f t="shared" si="403"/>
        <v>0</v>
      </c>
    </row>
    <row r="4262" spans="1:21" x14ac:dyDescent="0.25">
      <c r="A4262">
        <v>2025</v>
      </c>
      <c r="B4262">
        <v>15664555</v>
      </c>
      <c r="C4262" t="s">
        <v>250</v>
      </c>
      <c r="D4262">
        <v>587</v>
      </c>
      <c r="E4262" t="s">
        <v>15</v>
      </c>
      <c r="F4262" t="s">
        <v>23</v>
      </c>
      <c r="G4262">
        <v>40</v>
      </c>
      <c r="H4262">
        <v>2</v>
      </c>
      <c r="I4262">
        <v>0</v>
      </c>
      <c r="J4262">
        <v>4</v>
      </c>
      <c r="K4262">
        <v>0</v>
      </c>
      <c r="L4262">
        <v>1</v>
      </c>
      <c r="M4262">
        <v>106175</v>
      </c>
      <c r="N4262">
        <v>1</v>
      </c>
      <c r="O4262" t="str">
        <f t="shared" si="398"/>
        <v>30-45</v>
      </c>
      <c r="P4262" t="str">
        <f t="shared" si="399"/>
        <v>Low</v>
      </c>
      <c r="Q4262" t="str">
        <f t="shared" si="400"/>
        <v>New</v>
      </c>
      <c r="R4262" t="str">
        <f t="shared" si="401"/>
        <v>Zero Balance</v>
      </c>
      <c r="S4262" t="str">
        <f t="shared" si="402"/>
        <v>Normal</v>
      </c>
      <c r="T4262">
        <v>1</v>
      </c>
      <c r="U4262">
        <f t="shared" si="403"/>
        <v>0</v>
      </c>
    </row>
    <row r="4263" spans="1:21" x14ac:dyDescent="0.25">
      <c r="A4263">
        <v>2025</v>
      </c>
      <c r="B4263">
        <v>15607278</v>
      </c>
      <c r="C4263" t="s">
        <v>1049</v>
      </c>
      <c r="D4263">
        <v>794</v>
      </c>
      <c r="E4263" t="s">
        <v>18</v>
      </c>
      <c r="F4263" t="s">
        <v>16</v>
      </c>
      <c r="G4263">
        <v>46</v>
      </c>
      <c r="H4263">
        <v>8</v>
      </c>
      <c r="I4263">
        <v>134594</v>
      </c>
      <c r="J4263">
        <v>1</v>
      </c>
      <c r="K4263">
        <v>1</v>
      </c>
      <c r="L4263">
        <v>1</v>
      </c>
      <c r="M4263">
        <v>46386</v>
      </c>
      <c r="N4263">
        <v>0</v>
      </c>
      <c r="O4263" t="str">
        <f t="shared" si="398"/>
        <v>46-60</v>
      </c>
      <c r="P4263" t="str">
        <f t="shared" si="399"/>
        <v>High</v>
      </c>
      <c r="Q4263" t="str">
        <f t="shared" si="400"/>
        <v>Long-Term</v>
      </c>
      <c r="R4263" t="str">
        <f t="shared" si="401"/>
        <v>High Balance</v>
      </c>
      <c r="S4263" t="str">
        <f t="shared" si="402"/>
        <v>High Value</v>
      </c>
      <c r="T4263">
        <v>1</v>
      </c>
      <c r="U4263">
        <f t="shared" si="403"/>
        <v>0</v>
      </c>
    </row>
    <row r="4264" spans="1:21" x14ac:dyDescent="0.25">
      <c r="A4264">
        <v>2025</v>
      </c>
      <c r="B4264">
        <v>15585222</v>
      </c>
      <c r="C4264" t="s">
        <v>926</v>
      </c>
      <c r="D4264">
        <v>515</v>
      </c>
      <c r="E4264" t="s">
        <v>15</v>
      </c>
      <c r="F4264" t="s">
        <v>23</v>
      </c>
      <c r="G4264">
        <v>41</v>
      </c>
      <c r="H4264">
        <v>8</v>
      </c>
      <c r="I4264">
        <v>0</v>
      </c>
      <c r="J4264">
        <v>2</v>
      </c>
      <c r="K4264">
        <v>1</v>
      </c>
      <c r="L4264">
        <v>1</v>
      </c>
      <c r="M4264">
        <v>185054</v>
      </c>
      <c r="N4264">
        <v>0</v>
      </c>
      <c r="O4264" t="str">
        <f t="shared" si="398"/>
        <v>30-45</v>
      </c>
      <c r="P4264" t="str">
        <f t="shared" si="399"/>
        <v>Low</v>
      </c>
      <c r="Q4264" t="str">
        <f t="shared" si="400"/>
        <v>Long-Term</v>
      </c>
      <c r="R4264" t="str">
        <f t="shared" si="401"/>
        <v>Zero Balance</v>
      </c>
      <c r="S4264" t="str">
        <f t="shared" si="402"/>
        <v>Normal</v>
      </c>
      <c r="T4264">
        <v>1</v>
      </c>
      <c r="U4264">
        <f t="shared" si="403"/>
        <v>0</v>
      </c>
    </row>
    <row r="4265" spans="1:21" x14ac:dyDescent="0.25">
      <c r="A4265">
        <v>2025</v>
      </c>
      <c r="B4265">
        <v>15750299</v>
      </c>
      <c r="C4265" t="s">
        <v>789</v>
      </c>
      <c r="D4265">
        <v>746</v>
      </c>
      <c r="E4265" t="s">
        <v>18</v>
      </c>
      <c r="F4265" t="s">
        <v>23</v>
      </c>
      <c r="G4265">
        <v>24</v>
      </c>
      <c r="H4265">
        <v>10</v>
      </c>
      <c r="I4265">
        <v>68782</v>
      </c>
      <c r="J4265">
        <v>1</v>
      </c>
      <c r="K4265">
        <v>0</v>
      </c>
      <c r="L4265">
        <v>1</v>
      </c>
      <c r="M4265">
        <v>47997</v>
      </c>
      <c r="N4265">
        <v>0</v>
      </c>
      <c r="O4265" t="str">
        <f t="shared" si="398"/>
        <v>&lt;30</v>
      </c>
      <c r="P4265" t="str">
        <f t="shared" si="399"/>
        <v>Medium</v>
      </c>
      <c r="Q4265" t="str">
        <f t="shared" si="400"/>
        <v>Long-Term</v>
      </c>
      <c r="R4265" t="str">
        <f t="shared" si="401"/>
        <v>Low Balance</v>
      </c>
      <c r="S4265" t="str">
        <f t="shared" si="402"/>
        <v>Normal</v>
      </c>
      <c r="T4265">
        <v>1</v>
      </c>
      <c r="U4265">
        <f t="shared" si="403"/>
        <v>0</v>
      </c>
    </row>
    <row r="4266" spans="1:21" x14ac:dyDescent="0.25">
      <c r="A4266">
        <v>2025</v>
      </c>
      <c r="B4266">
        <v>15761294</v>
      </c>
      <c r="C4266" t="s">
        <v>388</v>
      </c>
      <c r="D4266">
        <v>667</v>
      </c>
      <c r="E4266" t="s">
        <v>26</v>
      </c>
      <c r="F4266" t="s">
        <v>16</v>
      </c>
      <c r="G4266">
        <v>56</v>
      </c>
      <c r="H4266">
        <v>8</v>
      </c>
      <c r="I4266">
        <v>137464</v>
      </c>
      <c r="J4266">
        <v>1</v>
      </c>
      <c r="K4266">
        <v>1</v>
      </c>
      <c r="L4266">
        <v>0</v>
      </c>
      <c r="M4266">
        <v>130847</v>
      </c>
      <c r="N4266">
        <v>1</v>
      </c>
      <c r="O4266" t="str">
        <f t="shared" si="398"/>
        <v>46-60</v>
      </c>
      <c r="P4266" t="str">
        <f t="shared" si="399"/>
        <v>Medium</v>
      </c>
      <c r="Q4266" t="str">
        <f t="shared" si="400"/>
        <v>Long-Term</v>
      </c>
      <c r="R4266" t="str">
        <f t="shared" si="401"/>
        <v>High Balance</v>
      </c>
      <c r="S4266" t="str">
        <f t="shared" si="402"/>
        <v>High Value</v>
      </c>
      <c r="T4266">
        <v>1</v>
      </c>
      <c r="U4266">
        <f t="shared" si="403"/>
        <v>137464</v>
      </c>
    </row>
    <row r="4267" spans="1:21" x14ac:dyDescent="0.25">
      <c r="A4267">
        <v>2025</v>
      </c>
      <c r="B4267">
        <v>15810454</v>
      </c>
      <c r="C4267" t="s">
        <v>331</v>
      </c>
      <c r="D4267">
        <v>709</v>
      </c>
      <c r="E4267" t="s">
        <v>15</v>
      </c>
      <c r="F4267" t="s">
        <v>23</v>
      </c>
      <c r="G4267">
        <v>32</v>
      </c>
      <c r="H4267">
        <v>4</v>
      </c>
      <c r="I4267">
        <v>147308</v>
      </c>
      <c r="J4267">
        <v>1</v>
      </c>
      <c r="K4267">
        <v>0</v>
      </c>
      <c r="L4267">
        <v>1</v>
      </c>
      <c r="M4267">
        <v>40862</v>
      </c>
      <c r="N4267">
        <v>0</v>
      </c>
      <c r="O4267" t="str">
        <f t="shared" si="398"/>
        <v>30-45</v>
      </c>
      <c r="P4267" t="str">
        <f t="shared" si="399"/>
        <v>Medium</v>
      </c>
      <c r="Q4267" t="str">
        <f t="shared" si="400"/>
        <v>Mid-Term</v>
      </c>
      <c r="R4267" t="str">
        <f t="shared" si="401"/>
        <v>High Balance</v>
      </c>
      <c r="S4267" t="str">
        <f t="shared" si="402"/>
        <v>High Value</v>
      </c>
      <c r="T4267">
        <v>1</v>
      </c>
      <c r="U4267">
        <f t="shared" si="403"/>
        <v>0</v>
      </c>
    </row>
    <row r="4268" spans="1:21" x14ac:dyDescent="0.25">
      <c r="A4268">
        <v>2025</v>
      </c>
      <c r="B4268">
        <v>15673984</v>
      </c>
      <c r="C4268" t="s">
        <v>1532</v>
      </c>
      <c r="D4268">
        <v>536</v>
      </c>
      <c r="E4268" t="s">
        <v>15</v>
      </c>
      <c r="F4268" t="s">
        <v>16</v>
      </c>
      <c r="G4268">
        <v>35</v>
      </c>
      <c r="H4268">
        <v>8</v>
      </c>
      <c r="I4268">
        <v>0</v>
      </c>
      <c r="J4268">
        <v>1</v>
      </c>
      <c r="K4268">
        <v>1</v>
      </c>
      <c r="L4268">
        <v>0</v>
      </c>
      <c r="M4268">
        <v>171840</v>
      </c>
      <c r="N4268">
        <v>1</v>
      </c>
      <c r="O4268" t="str">
        <f t="shared" si="398"/>
        <v>30-45</v>
      </c>
      <c r="P4268" t="str">
        <f t="shared" si="399"/>
        <v>Low</v>
      </c>
      <c r="Q4268" t="str">
        <f t="shared" si="400"/>
        <v>Long-Term</v>
      </c>
      <c r="R4268" t="str">
        <f t="shared" si="401"/>
        <v>Zero Balance</v>
      </c>
      <c r="S4268" t="str">
        <f t="shared" si="402"/>
        <v>Normal</v>
      </c>
      <c r="T4268">
        <v>1</v>
      </c>
      <c r="U4268">
        <f t="shared" si="403"/>
        <v>0</v>
      </c>
    </row>
    <row r="4269" spans="1:21" x14ac:dyDescent="0.25">
      <c r="A4269">
        <v>2025</v>
      </c>
      <c r="B4269">
        <v>15609319</v>
      </c>
      <c r="C4269" t="s">
        <v>1316</v>
      </c>
      <c r="D4269">
        <v>711</v>
      </c>
      <c r="E4269" t="s">
        <v>15</v>
      </c>
      <c r="F4269" t="s">
        <v>16</v>
      </c>
      <c r="G4269">
        <v>41</v>
      </c>
      <c r="H4269">
        <v>3</v>
      </c>
      <c r="I4269">
        <v>145755</v>
      </c>
      <c r="J4269">
        <v>1</v>
      </c>
      <c r="K4269">
        <v>1</v>
      </c>
      <c r="L4269">
        <v>1</v>
      </c>
      <c r="M4269">
        <v>101455</v>
      </c>
      <c r="N4269">
        <v>0</v>
      </c>
      <c r="O4269" t="str">
        <f t="shared" si="398"/>
        <v>30-45</v>
      </c>
      <c r="P4269" t="str">
        <f t="shared" si="399"/>
        <v>Medium</v>
      </c>
      <c r="Q4269" t="str">
        <f t="shared" si="400"/>
        <v>New</v>
      </c>
      <c r="R4269" t="str">
        <f t="shared" si="401"/>
        <v>High Balance</v>
      </c>
      <c r="S4269" t="str">
        <f t="shared" si="402"/>
        <v>High Value</v>
      </c>
      <c r="T4269">
        <v>1</v>
      </c>
      <c r="U4269">
        <f t="shared" si="403"/>
        <v>0</v>
      </c>
    </row>
    <row r="4270" spans="1:21" x14ac:dyDescent="0.25">
      <c r="A4270">
        <v>2025</v>
      </c>
      <c r="B4270">
        <v>15709941</v>
      </c>
      <c r="C4270" t="s">
        <v>532</v>
      </c>
      <c r="D4270">
        <v>753</v>
      </c>
      <c r="E4270" t="s">
        <v>15</v>
      </c>
      <c r="F4270" t="s">
        <v>23</v>
      </c>
      <c r="G4270">
        <v>46</v>
      </c>
      <c r="H4270">
        <v>8</v>
      </c>
      <c r="I4270">
        <v>0</v>
      </c>
      <c r="J4270">
        <v>3</v>
      </c>
      <c r="K4270">
        <v>1</v>
      </c>
      <c r="L4270">
        <v>0</v>
      </c>
      <c r="M4270">
        <v>90748</v>
      </c>
      <c r="N4270">
        <v>1</v>
      </c>
      <c r="O4270" t="str">
        <f t="shared" si="398"/>
        <v>46-60</v>
      </c>
      <c r="P4270" t="str">
        <f t="shared" si="399"/>
        <v>High</v>
      </c>
      <c r="Q4270" t="str">
        <f t="shared" si="400"/>
        <v>Long-Term</v>
      </c>
      <c r="R4270" t="str">
        <f t="shared" si="401"/>
        <v>Zero Balance</v>
      </c>
      <c r="S4270" t="str">
        <f t="shared" si="402"/>
        <v>Normal</v>
      </c>
      <c r="T4270">
        <v>1</v>
      </c>
      <c r="U4270">
        <f t="shared" si="403"/>
        <v>0</v>
      </c>
    </row>
    <row r="4271" spans="1:21" x14ac:dyDescent="0.25">
      <c r="A4271">
        <v>2025</v>
      </c>
      <c r="B4271">
        <v>15580252</v>
      </c>
      <c r="C4271" t="s">
        <v>1886</v>
      </c>
      <c r="D4271">
        <v>748</v>
      </c>
      <c r="E4271" t="s">
        <v>15</v>
      </c>
      <c r="F4271" t="s">
        <v>23</v>
      </c>
      <c r="G4271">
        <v>44</v>
      </c>
      <c r="H4271">
        <v>4</v>
      </c>
      <c r="I4271">
        <v>112611</v>
      </c>
      <c r="J4271">
        <v>1</v>
      </c>
      <c r="K4271">
        <v>0</v>
      </c>
      <c r="L4271">
        <v>1</v>
      </c>
      <c r="M4271">
        <v>2049</v>
      </c>
      <c r="N4271">
        <v>0</v>
      </c>
      <c r="O4271" t="str">
        <f t="shared" si="398"/>
        <v>30-45</v>
      </c>
      <c r="P4271" t="str">
        <f t="shared" si="399"/>
        <v>Medium</v>
      </c>
      <c r="Q4271" t="str">
        <f t="shared" si="400"/>
        <v>Mid-Term</v>
      </c>
      <c r="R4271" t="str">
        <f t="shared" si="401"/>
        <v>High Balance</v>
      </c>
      <c r="S4271" t="str">
        <f t="shared" si="402"/>
        <v>High Value</v>
      </c>
      <c r="T4271">
        <v>1</v>
      </c>
      <c r="U4271">
        <f t="shared" si="403"/>
        <v>0</v>
      </c>
    </row>
    <row r="4272" spans="1:21" x14ac:dyDescent="0.25">
      <c r="A4272">
        <v>2025</v>
      </c>
      <c r="B4272">
        <v>15741275</v>
      </c>
      <c r="C4272" t="s">
        <v>308</v>
      </c>
      <c r="D4272">
        <v>623</v>
      </c>
      <c r="E4272" t="s">
        <v>15</v>
      </c>
      <c r="F4272" t="s">
        <v>16</v>
      </c>
      <c r="G4272">
        <v>57</v>
      </c>
      <c r="H4272">
        <v>7</v>
      </c>
      <c r="I4272">
        <v>71482</v>
      </c>
      <c r="J4272">
        <v>2</v>
      </c>
      <c r="K4272">
        <v>1</v>
      </c>
      <c r="L4272">
        <v>1</v>
      </c>
      <c r="M4272">
        <v>84421</v>
      </c>
      <c r="N4272">
        <v>0</v>
      </c>
      <c r="O4272" t="str">
        <f t="shared" si="398"/>
        <v>46-60</v>
      </c>
      <c r="P4272" t="str">
        <f t="shared" si="399"/>
        <v>Medium</v>
      </c>
      <c r="Q4272" t="str">
        <f t="shared" si="400"/>
        <v>Mid-Term</v>
      </c>
      <c r="R4272" t="str">
        <f t="shared" si="401"/>
        <v>Low Balance</v>
      </c>
      <c r="S4272" t="str">
        <f t="shared" si="402"/>
        <v>Normal</v>
      </c>
      <c r="T4272">
        <v>1</v>
      </c>
      <c r="U4272">
        <f t="shared" si="403"/>
        <v>0</v>
      </c>
    </row>
    <row r="4273" spans="1:21" x14ac:dyDescent="0.25">
      <c r="A4273">
        <v>2025</v>
      </c>
      <c r="B4273">
        <v>15707132</v>
      </c>
      <c r="C4273" t="s">
        <v>882</v>
      </c>
      <c r="D4273">
        <v>465</v>
      </c>
      <c r="E4273" t="s">
        <v>15</v>
      </c>
      <c r="F4273" t="s">
        <v>23</v>
      </c>
      <c r="G4273">
        <v>33</v>
      </c>
      <c r="H4273">
        <v>5</v>
      </c>
      <c r="I4273">
        <v>0</v>
      </c>
      <c r="J4273">
        <v>2</v>
      </c>
      <c r="K4273">
        <v>0</v>
      </c>
      <c r="L4273">
        <v>1</v>
      </c>
      <c r="M4273">
        <v>78698</v>
      </c>
      <c r="N4273">
        <v>0</v>
      </c>
      <c r="O4273" t="str">
        <f t="shared" si="398"/>
        <v>30-45</v>
      </c>
      <c r="P4273" t="str">
        <f t="shared" si="399"/>
        <v>Low</v>
      </c>
      <c r="Q4273" t="str">
        <f t="shared" si="400"/>
        <v>Mid-Term</v>
      </c>
      <c r="R4273" t="str">
        <f t="shared" si="401"/>
        <v>Zero Balance</v>
      </c>
      <c r="S4273" t="str">
        <f t="shared" si="402"/>
        <v>Normal</v>
      </c>
      <c r="T4273">
        <v>1</v>
      </c>
      <c r="U4273">
        <f t="shared" si="403"/>
        <v>0</v>
      </c>
    </row>
    <row r="4274" spans="1:21" x14ac:dyDescent="0.25">
      <c r="A4274">
        <v>2025</v>
      </c>
      <c r="B4274">
        <v>15600708</v>
      </c>
      <c r="C4274" t="s">
        <v>137</v>
      </c>
      <c r="D4274">
        <v>640</v>
      </c>
      <c r="E4274" t="s">
        <v>18</v>
      </c>
      <c r="F4274" t="s">
        <v>16</v>
      </c>
      <c r="G4274">
        <v>34</v>
      </c>
      <c r="H4274">
        <v>3</v>
      </c>
      <c r="I4274">
        <v>77827</v>
      </c>
      <c r="J4274">
        <v>1</v>
      </c>
      <c r="K4274">
        <v>1</v>
      </c>
      <c r="L4274">
        <v>1</v>
      </c>
      <c r="M4274">
        <v>168545</v>
      </c>
      <c r="N4274">
        <v>0</v>
      </c>
      <c r="O4274" t="str">
        <f t="shared" si="398"/>
        <v>30-45</v>
      </c>
      <c r="P4274" t="str">
        <f t="shared" si="399"/>
        <v>Medium</v>
      </c>
      <c r="Q4274" t="str">
        <f t="shared" si="400"/>
        <v>New</v>
      </c>
      <c r="R4274" t="str">
        <f t="shared" si="401"/>
        <v>Low Balance</v>
      </c>
      <c r="S4274" t="str">
        <f t="shared" si="402"/>
        <v>Normal</v>
      </c>
      <c r="T4274">
        <v>1</v>
      </c>
      <c r="U4274">
        <f t="shared" si="403"/>
        <v>0</v>
      </c>
    </row>
    <row r="4275" spans="1:21" x14ac:dyDescent="0.25">
      <c r="A4275">
        <v>2025</v>
      </c>
      <c r="B4275">
        <v>15804787</v>
      </c>
      <c r="C4275" t="s">
        <v>606</v>
      </c>
      <c r="D4275">
        <v>562</v>
      </c>
      <c r="E4275" t="s">
        <v>15</v>
      </c>
      <c r="F4275" t="s">
        <v>23</v>
      </c>
      <c r="G4275">
        <v>75</v>
      </c>
      <c r="H4275">
        <v>5</v>
      </c>
      <c r="I4275">
        <v>87141</v>
      </c>
      <c r="J4275">
        <v>1</v>
      </c>
      <c r="K4275">
        <v>1</v>
      </c>
      <c r="L4275">
        <v>1</v>
      </c>
      <c r="M4275">
        <v>39352</v>
      </c>
      <c r="N4275">
        <v>0</v>
      </c>
      <c r="O4275" t="str">
        <f t="shared" si="398"/>
        <v>60+</v>
      </c>
      <c r="P4275" t="str">
        <f t="shared" si="399"/>
        <v>Low</v>
      </c>
      <c r="Q4275" t="str">
        <f t="shared" si="400"/>
        <v>Mid-Term</v>
      </c>
      <c r="R4275" t="str">
        <f t="shared" si="401"/>
        <v>Low Balance</v>
      </c>
      <c r="S4275" t="str">
        <f t="shared" si="402"/>
        <v>Normal</v>
      </c>
      <c r="T4275">
        <v>1</v>
      </c>
      <c r="U4275">
        <f t="shared" si="403"/>
        <v>0</v>
      </c>
    </row>
    <row r="4276" spans="1:21" x14ac:dyDescent="0.25">
      <c r="A4276">
        <v>2025</v>
      </c>
      <c r="B4276">
        <v>15690021</v>
      </c>
      <c r="C4276" t="s">
        <v>65</v>
      </c>
      <c r="D4276">
        <v>502</v>
      </c>
      <c r="E4276" t="s">
        <v>26</v>
      </c>
      <c r="F4276" t="s">
        <v>16</v>
      </c>
      <c r="G4276">
        <v>42</v>
      </c>
      <c r="H4276">
        <v>0</v>
      </c>
      <c r="I4276">
        <v>132003</v>
      </c>
      <c r="J4276">
        <v>1</v>
      </c>
      <c r="K4276">
        <v>0</v>
      </c>
      <c r="L4276">
        <v>1</v>
      </c>
      <c r="M4276">
        <v>28205</v>
      </c>
      <c r="N4276">
        <v>1</v>
      </c>
      <c r="O4276" t="str">
        <f t="shared" si="398"/>
        <v>30-45</v>
      </c>
      <c r="P4276" t="str">
        <f t="shared" si="399"/>
        <v>Low</v>
      </c>
      <c r="Q4276" t="str">
        <f t="shared" si="400"/>
        <v>New</v>
      </c>
      <c r="R4276" t="str">
        <f t="shared" si="401"/>
        <v>High Balance</v>
      </c>
      <c r="S4276" t="str">
        <f t="shared" si="402"/>
        <v>High Value</v>
      </c>
      <c r="T4276">
        <v>1</v>
      </c>
      <c r="U4276">
        <f t="shared" si="403"/>
        <v>132003</v>
      </c>
    </row>
    <row r="4277" spans="1:21" x14ac:dyDescent="0.25">
      <c r="A4277">
        <v>2025</v>
      </c>
      <c r="B4277">
        <v>15763895</v>
      </c>
      <c r="C4277" t="s">
        <v>118</v>
      </c>
      <c r="D4277">
        <v>536</v>
      </c>
      <c r="E4277" t="s">
        <v>15</v>
      </c>
      <c r="F4277" t="s">
        <v>23</v>
      </c>
      <c r="G4277">
        <v>32</v>
      </c>
      <c r="H4277">
        <v>7</v>
      </c>
      <c r="I4277">
        <v>178012</v>
      </c>
      <c r="J4277">
        <v>2</v>
      </c>
      <c r="K4277">
        <v>1</v>
      </c>
      <c r="L4277">
        <v>0</v>
      </c>
      <c r="M4277">
        <v>22375</v>
      </c>
      <c r="N4277">
        <v>0</v>
      </c>
      <c r="O4277" t="str">
        <f t="shared" si="398"/>
        <v>30-45</v>
      </c>
      <c r="P4277" t="str">
        <f t="shared" si="399"/>
        <v>Low</v>
      </c>
      <c r="Q4277" t="str">
        <f t="shared" si="400"/>
        <v>Mid-Term</v>
      </c>
      <c r="R4277" t="str">
        <f t="shared" si="401"/>
        <v>High Balance</v>
      </c>
      <c r="S4277" t="str">
        <f t="shared" si="402"/>
        <v>High Value</v>
      </c>
      <c r="T4277">
        <v>1</v>
      </c>
      <c r="U4277">
        <f t="shared" si="403"/>
        <v>0</v>
      </c>
    </row>
    <row r="4278" spans="1:21" x14ac:dyDescent="0.25">
      <c r="A4278">
        <v>2025</v>
      </c>
      <c r="B4278">
        <v>15623478</v>
      </c>
      <c r="C4278" t="s">
        <v>807</v>
      </c>
      <c r="D4278">
        <v>670</v>
      </c>
      <c r="E4278" t="s">
        <v>26</v>
      </c>
      <c r="F4278" t="s">
        <v>16</v>
      </c>
      <c r="G4278">
        <v>32</v>
      </c>
      <c r="H4278">
        <v>4</v>
      </c>
      <c r="I4278">
        <v>102955</v>
      </c>
      <c r="J4278">
        <v>2</v>
      </c>
      <c r="K4278">
        <v>0</v>
      </c>
      <c r="L4278">
        <v>1</v>
      </c>
      <c r="M4278">
        <v>134942</v>
      </c>
      <c r="N4278">
        <v>0</v>
      </c>
      <c r="O4278" t="str">
        <f t="shared" si="398"/>
        <v>30-45</v>
      </c>
      <c r="P4278" t="str">
        <f t="shared" si="399"/>
        <v>Medium</v>
      </c>
      <c r="Q4278" t="str">
        <f t="shared" si="400"/>
        <v>Mid-Term</v>
      </c>
      <c r="R4278" t="str">
        <f t="shared" si="401"/>
        <v>High Balance</v>
      </c>
      <c r="S4278" t="str">
        <f t="shared" si="402"/>
        <v>High Value</v>
      </c>
      <c r="T4278">
        <v>1</v>
      </c>
      <c r="U4278">
        <f t="shared" si="403"/>
        <v>0</v>
      </c>
    </row>
    <row r="4279" spans="1:21" x14ac:dyDescent="0.25">
      <c r="A4279">
        <v>2025</v>
      </c>
      <c r="B4279">
        <v>15797910</v>
      </c>
      <c r="C4279" t="s">
        <v>138</v>
      </c>
      <c r="D4279">
        <v>775</v>
      </c>
      <c r="E4279" t="s">
        <v>26</v>
      </c>
      <c r="F4279" t="s">
        <v>23</v>
      </c>
      <c r="G4279">
        <v>51</v>
      </c>
      <c r="H4279">
        <v>2</v>
      </c>
      <c r="I4279">
        <v>123783</v>
      </c>
      <c r="J4279">
        <v>1</v>
      </c>
      <c r="K4279">
        <v>1</v>
      </c>
      <c r="L4279">
        <v>1</v>
      </c>
      <c r="M4279">
        <v>134902</v>
      </c>
      <c r="N4279">
        <v>0</v>
      </c>
      <c r="O4279" t="str">
        <f t="shared" si="398"/>
        <v>46-60</v>
      </c>
      <c r="P4279" t="str">
        <f t="shared" si="399"/>
        <v>High</v>
      </c>
      <c r="Q4279" t="str">
        <f t="shared" si="400"/>
        <v>New</v>
      </c>
      <c r="R4279" t="str">
        <f t="shared" si="401"/>
        <v>High Balance</v>
      </c>
      <c r="S4279" t="str">
        <f t="shared" si="402"/>
        <v>High Value</v>
      </c>
      <c r="T4279">
        <v>1</v>
      </c>
      <c r="U4279">
        <f t="shared" si="403"/>
        <v>0</v>
      </c>
    </row>
    <row r="4280" spans="1:21" x14ac:dyDescent="0.25">
      <c r="A4280">
        <v>2025</v>
      </c>
      <c r="B4280">
        <v>15577751</v>
      </c>
      <c r="C4280" t="s">
        <v>88</v>
      </c>
      <c r="D4280">
        <v>759</v>
      </c>
      <c r="E4280" t="s">
        <v>26</v>
      </c>
      <c r="F4280" t="s">
        <v>23</v>
      </c>
      <c r="G4280">
        <v>30</v>
      </c>
      <c r="H4280">
        <v>4</v>
      </c>
      <c r="I4280">
        <v>101803</v>
      </c>
      <c r="J4280">
        <v>1</v>
      </c>
      <c r="K4280">
        <v>0</v>
      </c>
      <c r="L4280">
        <v>0</v>
      </c>
      <c r="M4280">
        <v>8694</v>
      </c>
      <c r="N4280">
        <v>0</v>
      </c>
      <c r="O4280" t="str">
        <f t="shared" si="398"/>
        <v>30-45</v>
      </c>
      <c r="P4280" t="str">
        <f t="shared" si="399"/>
        <v>High</v>
      </c>
      <c r="Q4280" t="str">
        <f t="shared" si="400"/>
        <v>Mid-Term</v>
      </c>
      <c r="R4280" t="str">
        <f t="shared" si="401"/>
        <v>High Balance</v>
      </c>
      <c r="S4280" t="str">
        <f t="shared" si="402"/>
        <v>High Value</v>
      </c>
      <c r="T4280">
        <v>1</v>
      </c>
      <c r="U4280">
        <f t="shared" si="403"/>
        <v>0</v>
      </c>
    </row>
    <row r="4281" spans="1:21" x14ac:dyDescent="0.25">
      <c r="A4281">
        <v>2025</v>
      </c>
      <c r="B4281">
        <v>15781777</v>
      </c>
      <c r="C4281" t="s">
        <v>341</v>
      </c>
      <c r="D4281">
        <v>604</v>
      </c>
      <c r="E4281" t="s">
        <v>15</v>
      </c>
      <c r="F4281" t="s">
        <v>23</v>
      </c>
      <c r="G4281">
        <v>33</v>
      </c>
      <c r="H4281">
        <v>3</v>
      </c>
      <c r="I4281">
        <v>148659</v>
      </c>
      <c r="J4281">
        <v>1</v>
      </c>
      <c r="K4281">
        <v>0</v>
      </c>
      <c r="L4281">
        <v>0</v>
      </c>
      <c r="M4281">
        <v>42438</v>
      </c>
      <c r="N4281">
        <v>0</v>
      </c>
      <c r="O4281" t="str">
        <f t="shared" si="398"/>
        <v>30-45</v>
      </c>
      <c r="P4281" t="str">
        <f t="shared" si="399"/>
        <v>Medium</v>
      </c>
      <c r="Q4281" t="str">
        <f t="shared" si="400"/>
        <v>New</v>
      </c>
      <c r="R4281" t="str">
        <f t="shared" si="401"/>
        <v>High Balance</v>
      </c>
      <c r="S4281" t="str">
        <f t="shared" si="402"/>
        <v>High Value</v>
      </c>
      <c r="T4281">
        <v>1</v>
      </c>
      <c r="U4281">
        <f t="shared" si="403"/>
        <v>0</v>
      </c>
    </row>
    <row r="4282" spans="1:21" x14ac:dyDescent="0.25">
      <c r="A4282">
        <v>2025</v>
      </c>
      <c r="B4282">
        <v>15740527</v>
      </c>
      <c r="C4282" t="s">
        <v>895</v>
      </c>
      <c r="D4282">
        <v>766</v>
      </c>
      <c r="E4282" t="s">
        <v>26</v>
      </c>
      <c r="F4282" t="s">
        <v>16</v>
      </c>
      <c r="G4282">
        <v>62</v>
      </c>
      <c r="H4282">
        <v>7</v>
      </c>
      <c r="I4282">
        <v>142724</v>
      </c>
      <c r="J4282">
        <v>1</v>
      </c>
      <c r="K4282">
        <v>0</v>
      </c>
      <c r="L4282">
        <v>1</v>
      </c>
      <c r="M4282">
        <v>5893</v>
      </c>
      <c r="N4282">
        <v>1</v>
      </c>
      <c r="O4282" t="str">
        <f t="shared" si="398"/>
        <v>60+</v>
      </c>
      <c r="P4282" t="str">
        <f t="shared" si="399"/>
        <v>High</v>
      </c>
      <c r="Q4282" t="str">
        <f t="shared" si="400"/>
        <v>Mid-Term</v>
      </c>
      <c r="R4282" t="str">
        <f t="shared" si="401"/>
        <v>High Balance</v>
      </c>
      <c r="S4282" t="str">
        <f t="shared" si="402"/>
        <v>High Value</v>
      </c>
      <c r="T4282">
        <v>1</v>
      </c>
      <c r="U4282">
        <f t="shared" si="403"/>
        <v>142724</v>
      </c>
    </row>
    <row r="4283" spans="1:21" x14ac:dyDescent="0.25">
      <c r="A4283">
        <v>2025</v>
      </c>
      <c r="B4283">
        <v>15721251</v>
      </c>
      <c r="C4283" t="s">
        <v>55</v>
      </c>
      <c r="D4283">
        <v>554</v>
      </c>
      <c r="E4283" t="s">
        <v>18</v>
      </c>
      <c r="F4283" t="s">
        <v>16</v>
      </c>
      <c r="G4283">
        <v>41</v>
      </c>
      <c r="H4283">
        <v>4</v>
      </c>
      <c r="I4283">
        <v>112153</v>
      </c>
      <c r="J4283">
        <v>1</v>
      </c>
      <c r="K4283">
        <v>0</v>
      </c>
      <c r="L4283">
        <v>1</v>
      </c>
      <c r="M4283">
        <v>36242</v>
      </c>
      <c r="N4283">
        <v>0</v>
      </c>
      <c r="O4283" t="str">
        <f t="shared" si="398"/>
        <v>30-45</v>
      </c>
      <c r="P4283" t="str">
        <f t="shared" si="399"/>
        <v>Low</v>
      </c>
      <c r="Q4283" t="str">
        <f t="shared" si="400"/>
        <v>Mid-Term</v>
      </c>
      <c r="R4283" t="str">
        <f t="shared" si="401"/>
        <v>High Balance</v>
      </c>
      <c r="S4283" t="str">
        <f t="shared" si="402"/>
        <v>High Value</v>
      </c>
      <c r="T4283">
        <v>1</v>
      </c>
      <c r="U4283">
        <f t="shared" si="403"/>
        <v>0</v>
      </c>
    </row>
    <row r="4284" spans="1:21" x14ac:dyDescent="0.25">
      <c r="A4284">
        <v>2025</v>
      </c>
      <c r="B4284">
        <v>15602994</v>
      </c>
      <c r="C4284" t="s">
        <v>1207</v>
      </c>
      <c r="D4284">
        <v>487</v>
      </c>
      <c r="E4284" t="s">
        <v>15</v>
      </c>
      <c r="F4284" t="s">
        <v>16</v>
      </c>
      <c r="G4284">
        <v>53</v>
      </c>
      <c r="H4284">
        <v>10</v>
      </c>
      <c r="I4284">
        <v>89551</v>
      </c>
      <c r="J4284">
        <v>1</v>
      </c>
      <c r="K4284">
        <v>0</v>
      </c>
      <c r="L4284">
        <v>1</v>
      </c>
      <c r="M4284">
        <v>90077</v>
      </c>
      <c r="N4284">
        <v>0</v>
      </c>
      <c r="O4284" t="str">
        <f t="shared" si="398"/>
        <v>46-60</v>
      </c>
      <c r="P4284" t="str">
        <f t="shared" si="399"/>
        <v>Low</v>
      </c>
      <c r="Q4284" t="str">
        <f t="shared" si="400"/>
        <v>Long-Term</v>
      </c>
      <c r="R4284" t="str">
        <f t="shared" si="401"/>
        <v>Low Balance</v>
      </c>
      <c r="S4284" t="str">
        <f t="shared" si="402"/>
        <v>Normal</v>
      </c>
      <c r="T4284">
        <v>1</v>
      </c>
      <c r="U4284">
        <f t="shared" si="403"/>
        <v>0</v>
      </c>
    </row>
    <row r="4285" spans="1:21" x14ac:dyDescent="0.25">
      <c r="A4285">
        <v>2025</v>
      </c>
      <c r="B4285">
        <v>15750769</v>
      </c>
      <c r="C4285" t="s">
        <v>416</v>
      </c>
      <c r="D4285">
        <v>725</v>
      </c>
      <c r="E4285" t="s">
        <v>15</v>
      </c>
      <c r="F4285" t="s">
        <v>23</v>
      </c>
      <c r="G4285">
        <v>35</v>
      </c>
      <c r="H4285">
        <v>7</v>
      </c>
      <c r="I4285">
        <v>75916</v>
      </c>
      <c r="J4285">
        <v>1</v>
      </c>
      <c r="K4285">
        <v>1</v>
      </c>
      <c r="L4285">
        <v>0</v>
      </c>
      <c r="M4285">
        <v>150507</v>
      </c>
      <c r="N4285">
        <v>0</v>
      </c>
      <c r="O4285" t="str">
        <f t="shared" si="398"/>
        <v>30-45</v>
      </c>
      <c r="P4285" t="str">
        <f t="shared" si="399"/>
        <v>Medium</v>
      </c>
      <c r="Q4285" t="str">
        <f t="shared" si="400"/>
        <v>Mid-Term</v>
      </c>
      <c r="R4285" t="str">
        <f t="shared" si="401"/>
        <v>Low Balance</v>
      </c>
      <c r="S4285" t="str">
        <f t="shared" si="402"/>
        <v>Normal</v>
      </c>
      <c r="T4285">
        <v>1</v>
      </c>
      <c r="U4285">
        <f t="shared" si="403"/>
        <v>0</v>
      </c>
    </row>
    <row r="4286" spans="1:21" x14ac:dyDescent="0.25">
      <c r="A4286">
        <v>2025</v>
      </c>
      <c r="B4286">
        <v>15740175</v>
      </c>
      <c r="C4286" t="s">
        <v>1887</v>
      </c>
      <c r="D4286">
        <v>732</v>
      </c>
      <c r="E4286" t="s">
        <v>26</v>
      </c>
      <c r="F4286" t="s">
        <v>16</v>
      </c>
      <c r="G4286">
        <v>42</v>
      </c>
      <c r="H4286">
        <v>2</v>
      </c>
      <c r="I4286">
        <v>118890</v>
      </c>
      <c r="J4286">
        <v>2</v>
      </c>
      <c r="K4286">
        <v>0</v>
      </c>
      <c r="L4286">
        <v>0</v>
      </c>
      <c r="M4286">
        <v>87422</v>
      </c>
      <c r="N4286">
        <v>0</v>
      </c>
      <c r="O4286" t="str">
        <f t="shared" si="398"/>
        <v>30-45</v>
      </c>
      <c r="P4286" t="str">
        <f t="shared" si="399"/>
        <v>Medium</v>
      </c>
      <c r="Q4286" t="str">
        <f t="shared" si="400"/>
        <v>New</v>
      </c>
      <c r="R4286" t="str">
        <f t="shared" si="401"/>
        <v>High Balance</v>
      </c>
      <c r="S4286" t="str">
        <f t="shared" si="402"/>
        <v>High Value</v>
      </c>
      <c r="T4286">
        <v>1</v>
      </c>
      <c r="U4286">
        <f t="shared" si="403"/>
        <v>0</v>
      </c>
    </row>
    <row r="4287" spans="1:21" x14ac:dyDescent="0.25">
      <c r="A4287">
        <v>2025</v>
      </c>
      <c r="B4287">
        <v>15679968</v>
      </c>
      <c r="C4287" t="s">
        <v>182</v>
      </c>
      <c r="D4287">
        <v>623</v>
      </c>
      <c r="E4287" t="s">
        <v>15</v>
      </c>
      <c r="F4287" t="s">
        <v>23</v>
      </c>
      <c r="G4287">
        <v>40</v>
      </c>
      <c r="H4287">
        <v>5</v>
      </c>
      <c r="I4287">
        <v>118789</v>
      </c>
      <c r="J4287">
        <v>1</v>
      </c>
      <c r="K4287">
        <v>1</v>
      </c>
      <c r="L4287">
        <v>0</v>
      </c>
      <c r="M4287">
        <v>192867</v>
      </c>
      <c r="N4287">
        <v>0</v>
      </c>
      <c r="O4287" t="str">
        <f t="shared" si="398"/>
        <v>30-45</v>
      </c>
      <c r="P4287" t="str">
        <f t="shared" si="399"/>
        <v>Medium</v>
      </c>
      <c r="Q4287" t="str">
        <f t="shared" si="400"/>
        <v>Mid-Term</v>
      </c>
      <c r="R4287" t="str">
        <f t="shared" si="401"/>
        <v>High Balance</v>
      </c>
      <c r="S4287" t="str">
        <f t="shared" si="402"/>
        <v>High Value</v>
      </c>
      <c r="T4287">
        <v>1</v>
      </c>
      <c r="U4287">
        <f t="shared" si="403"/>
        <v>0</v>
      </c>
    </row>
    <row r="4288" spans="1:21" x14ac:dyDescent="0.25">
      <c r="A4288">
        <v>2025</v>
      </c>
      <c r="B4288">
        <v>15694404</v>
      </c>
      <c r="C4288" t="s">
        <v>1888</v>
      </c>
      <c r="D4288">
        <v>781</v>
      </c>
      <c r="E4288" t="s">
        <v>15</v>
      </c>
      <c r="F4288" t="s">
        <v>16</v>
      </c>
      <c r="G4288">
        <v>42</v>
      </c>
      <c r="H4288">
        <v>3</v>
      </c>
      <c r="I4288">
        <v>156556</v>
      </c>
      <c r="J4288">
        <v>1</v>
      </c>
      <c r="K4288">
        <v>1</v>
      </c>
      <c r="L4288">
        <v>1</v>
      </c>
      <c r="M4288">
        <v>175674</v>
      </c>
      <c r="N4288">
        <v>0</v>
      </c>
      <c r="O4288" t="str">
        <f t="shared" si="398"/>
        <v>30-45</v>
      </c>
      <c r="P4288" t="str">
        <f t="shared" si="399"/>
        <v>High</v>
      </c>
      <c r="Q4288" t="str">
        <f t="shared" si="400"/>
        <v>New</v>
      </c>
      <c r="R4288" t="str">
        <f t="shared" si="401"/>
        <v>High Balance</v>
      </c>
      <c r="S4288" t="str">
        <f t="shared" si="402"/>
        <v>High Value</v>
      </c>
      <c r="T4288">
        <v>1</v>
      </c>
      <c r="U4288">
        <f t="shared" si="403"/>
        <v>0</v>
      </c>
    </row>
    <row r="4289" spans="1:21" x14ac:dyDescent="0.25">
      <c r="A4289">
        <v>2025</v>
      </c>
      <c r="B4289">
        <v>15657529</v>
      </c>
      <c r="C4289" t="s">
        <v>32</v>
      </c>
      <c r="D4289">
        <v>714</v>
      </c>
      <c r="E4289" t="s">
        <v>26</v>
      </c>
      <c r="F4289" t="s">
        <v>23</v>
      </c>
      <c r="G4289">
        <v>53</v>
      </c>
      <c r="H4289">
        <v>1</v>
      </c>
      <c r="I4289">
        <v>99142</v>
      </c>
      <c r="J4289">
        <v>1</v>
      </c>
      <c r="K4289">
        <v>1</v>
      </c>
      <c r="L4289">
        <v>1</v>
      </c>
      <c r="M4289">
        <v>72496</v>
      </c>
      <c r="N4289">
        <v>1</v>
      </c>
      <c r="O4289" t="str">
        <f t="shared" si="398"/>
        <v>46-60</v>
      </c>
      <c r="P4289" t="str">
        <f t="shared" si="399"/>
        <v>Medium</v>
      </c>
      <c r="Q4289" t="str">
        <f t="shared" si="400"/>
        <v>New</v>
      </c>
      <c r="R4289" t="str">
        <f t="shared" si="401"/>
        <v>Low Balance</v>
      </c>
      <c r="S4289" t="str">
        <f t="shared" si="402"/>
        <v>Normal</v>
      </c>
      <c r="T4289">
        <v>1</v>
      </c>
      <c r="U4289">
        <f t="shared" si="403"/>
        <v>99142</v>
      </c>
    </row>
    <row r="4290" spans="1:21" x14ac:dyDescent="0.25">
      <c r="A4290">
        <v>2025</v>
      </c>
      <c r="B4290">
        <v>15762882</v>
      </c>
      <c r="C4290" t="s">
        <v>388</v>
      </c>
      <c r="D4290">
        <v>577</v>
      </c>
      <c r="E4290" t="s">
        <v>26</v>
      </c>
      <c r="F4290" t="s">
        <v>16</v>
      </c>
      <c r="G4290">
        <v>31</v>
      </c>
      <c r="H4290">
        <v>4</v>
      </c>
      <c r="I4290">
        <v>61211</v>
      </c>
      <c r="J4290">
        <v>1</v>
      </c>
      <c r="K4290">
        <v>1</v>
      </c>
      <c r="L4290">
        <v>1</v>
      </c>
      <c r="M4290">
        <v>145250</v>
      </c>
      <c r="N4290">
        <v>0</v>
      </c>
      <c r="O4290" t="str">
        <f t="shared" ref="O4290:O4353" si="404">IF(G4290&lt;30,"&lt;30",IF(G4290&lt;=45,"30-45",IF(G4290&lt;=60,"46-60","60+")))</f>
        <v>30-45</v>
      </c>
      <c r="P4290" t="str">
        <f t="shared" ref="P4290:P4353" si="405">IF(D4290&lt;600,"Low",IF(D4290&lt;=750,"Medium","High"))</f>
        <v>Low</v>
      </c>
      <c r="Q4290" t="str">
        <f t="shared" ref="Q4290:Q4353" si="406">IF(H4290&lt;=3,"New",IF(H4290&lt;=7,"Mid-Term","Long-Term"))</f>
        <v>Mid-Term</v>
      </c>
      <c r="R4290" t="str">
        <f t="shared" ref="R4290:R4353" si="407">IF(I4290=0,"Zero Balance",IF(I4290&lt;100000,"Low Balance","High Balance"))</f>
        <v>Low Balance</v>
      </c>
      <c r="S4290" t="str">
        <f t="shared" ref="S4290:S4353" si="408">IF(I4290&gt;=100000,"High Value","Normal")</f>
        <v>Normal</v>
      </c>
      <c r="T4290">
        <v>1</v>
      </c>
      <c r="U4290">
        <f t="shared" ref="U4290:U4353" si="409">IF(N4290=1,I4290,0)</f>
        <v>0</v>
      </c>
    </row>
    <row r="4291" spans="1:21" x14ac:dyDescent="0.25">
      <c r="A4291">
        <v>2025</v>
      </c>
      <c r="B4291">
        <v>15642579</v>
      </c>
      <c r="C4291" t="s">
        <v>191</v>
      </c>
      <c r="D4291">
        <v>731</v>
      </c>
      <c r="E4291" t="s">
        <v>18</v>
      </c>
      <c r="F4291" t="s">
        <v>16</v>
      </c>
      <c r="G4291">
        <v>37</v>
      </c>
      <c r="H4291">
        <v>1</v>
      </c>
      <c r="I4291">
        <v>128932</v>
      </c>
      <c r="J4291">
        <v>1</v>
      </c>
      <c r="K4291">
        <v>1</v>
      </c>
      <c r="L4291">
        <v>1</v>
      </c>
      <c r="M4291">
        <v>180713</v>
      </c>
      <c r="N4291">
        <v>0</v>
      </c>
      <c r="O4291" t="str">
        <f t="shared" si="404"/>
        <v>30-45</v>
      </c>
      <c r="P4291" t="str">
        <f t="shared" si="405"/>
        <v>Medium</v>
      </c>
      <c r="Q4291" t="str">
        <f t="shared" si="406"/>
        <v>New</v>
      </c>
      <c r="R4291" t="str">
        <f t="shared" si="407"/>
        <v>High Balance</v>
      </c>
      <c r="S4291" t="str">
        <f t="shared" si="408"/>
        <v>High Value</v>
      </c>
      <c r="T4291">
        <v>1</v>
      </c>
      <c r="U4291">
        <f t="shared" si="409"/>
        <v>0</v>
      </c>
    </row>
    <row r="4292" spans="1:21" x14ac:dyDescent="0.25">
      <c r="A4292">
        <v>2025</v>
      </c>
      <c r="B4292">
        <v>15598884</v>
      </c>
      <c r="C4292" t="s">
        <v>585</v>
      </c>
      <c r="D4292">
        <v>650</v>
      </c>
      <c r="E4292" t="s">
        <v>18</v>
      </c>
      <c r="F4292" t="s">
        <v>16</v>
      </c>
      <c r="G4292">
        <v>23</v>
      </c>
      <c r="H4292">
        <v>5</v>
      </c>
      <c r="I4292">
        <v>0</v>
      </c>
      <c r="J4292">
        <v>1</v>
      </c>
      <c r="K4292">
        <v>1</v>
      </c>
      <c r="L4292">
        <v>1</v>
      </c>
      <c r="M4292">
        <v>180622</v>
      </c>
      <c r="N4292">
        <v>0</v>
      </c>
      <c r="O4292" t="str">
        <f t="shared" si="404"/>
        <v>&lt;30</v>
      </c>
      <c r="P4292" t="str">
        <f t="shared" si="405"/>
        <v>Medium</v>
      </c>
      <c r="Q4292" t="str">
        <f t="shared" si="406"/>
        <v>Mid-Term</v>
      </c>
      <c r="R4292" t="str">
        <f t="shared" si="407"/>
        <v>Zero Balance</v>
      </c>
      <c r="S4292" t="str">
        <f t="shared" si="408"/>
        <v>Normal</v>
      </c>
      <c r="T4292">
        <v>1</v>
      </c>
      <c r="U4292">
        <f t="shared" si="409"/>
        <v>0</v>
      </c>
    </row>
    <row r="4293" spans="1:21" x14ac:dyDescent="0.25">
      <c r="A4293">
        <v>2025</v>
      </c>
      <c r="B4293">
        <v>15770185</v>
      </c>
      <c r="C4293" t="s">
        <v>1580</v>
      </c>
      <c r="D4293">
        <v>779</v>
      </c>
      <c r="E4293" t="s">
        <v>15</v>
      </c>
      <c r="F4293" t="s">
        <v>23</v>
      </c>
      <c r="G4293">
        <v>32</v>
      </c>
      <c r="H4293">
        <v>10</v>
      </c>
      <c r="I4293">
        <v>80728</v>
      </c>
      <c r="J4293">
        <v>1</v>
      </c>
      <c r="K4293">
        <v>1</v>
      </c>
      <c r="L4293">
        <v>0</v>
      </c>
      <c r="M4293">
        <v>86307</v>
      </c>
      <c r="N4293">
        <v>0</v>
      </c>
      <c r="O4293" t="str">
        <f t="shared" si="404"/>
        <v>30-45</v>
      </c>
      <c r="P4293" t="str">
        <f t="shared" si="405"/>
        <v>High</v>
      </c>
      <c r="Q4293" t="str">
        <f t="shared" si="406"/>
        <v>Long-Term</v>
      </c>
      <c r="R4293" t="str">
        <f t="shared" si="407"/>
        <v>Low Balance</v>
      </c>
      <c r="S4293" t="str">
        <f t="shared" si="408"/>
        <v>Normal</v>
      </c>
      <c r="T4293">
        <v>1</v>
      </c>
      <c r="U4293">
        <f t="shared" si="409"/>
        <v>0</v>
      </c>
    </row>
    <row r="4294" spans="1:21" x14ac:dyDescent="0.25">
      <c r="A4294">
        <v>2025</v>
      </c>
      <c r="B4294">
        <v>15800287</v>
      </c>
      <c r="C4294" t="s">
        <v>1889</v>
      </c>
      <c r="D4294">
        <v>706</v>
      </c>
      <c r="E4294" t="s">
        <v>18</v>
      </c>
      <c r="F4294" t="s">
        <v>16</v>
      </c>
      <c r="G4294">
        <v>46</v>
      </c>
      <c r="H4294">
        <v>2</v>
      </c>
      <c r="I4294">
        <v>127660</v>
      </c>
      <c r="J4294">
        <v>2</v>
      </c>
      <c r="K4294">
        <v>1</v>
      </c>
      <c r="L4294">
        <v>0</v>
      </c>
      <c r="M4294">
        <v>150157</v>
      </c>
      <c r="N4294">
        <v>1</v>
      </c>
      <c r="O4294" t="str">
        <f t="shared" si="404"/>
        <v>46-60</v>
      </c>
      <c r="P4294" t="str">
        <f t="shared" si="405"/>
        <v>Medium</v>
      </c>
      <c r="Q4294" t="str">
        <f t="shared" si="406"/>
        <v>New</v>
      </c>
      <c r="R4294" t="str">
        <f t="shared" si="407"/>
        <v>High Balance</v>
      </c>
      <c r="S4294" t="str">
        <f t="shared" si="408"/>
        <v>High Value</v>
      </c>
      <c r="T4294">
        <v>1</v>
      </c>
      <c r="U4294">
        <f t="shared" si="409"/>
        <v>127660</v>
      </c>
    </row>
    <row r="4295" spans="1:21" x14ac:dyDescent="0.25">
      <c r="A4295">
        <v>2025</v>
      </c>
      <c r="B4295">
        <v>15665861</v>
      </c>
      <c r="C4295" t="s">
        <v>1890</v>
      </c>
      <c r="D4295">
        <v>733</v>
      </c>
      <c r="E4295" t="s">
        <v>18</v>
      </c>
      <c r="F4295" t="s">
        <v>23</v>
      </c>
      <c r="G4295">
        <v>44</v>
      </c>
      <c r="H4295">
        <v>3</v>
      </c>
      <c r="I4295">
        <v>106071</v>
      </c>
      <c r="J4295">
        <v>1</v>
      </c>
      <c r="K4295">
        <v>0</v>
      </c>
      <c r="L4295">
        <v>1</v>
      </c>
      <c r="M4295">
        <v>101617</v>
      </c>
      <c r="N4295">
        <v>0</v>
      </c>
      <c r="O4295" t="str">
        <f t="shared" si="404"/>
        <v>30-45</v>
      </c>
      <c r="P4295" t="str">
        <f t="shared" si="405"/>
        <v>Medium</v>
      </c>
      <c r="Q4295" t="str">
        <f t="shared" si="406"/>
        <v>New</v>
      </c>
      <c r="R4295" t="str">
        <f t="shared" si="407"/>
        <v>High Balance</v>
      </c>
      <c r="S4295" t="str">
        <f t="shared" si="408"/>
        <v>High Value</v>
      </c>
      <c r="T4295">
        <v>1</v>
      </c>
      <c r="U4295">
        <f t="shared" si="409"/>
        <v>0</v>
      </c>
    </row>
    <row r="4296" spans="1:21" x14ac:dyDescent="0.25">
      <c r="A4296">
        <v>2025</v>
      </c>
      <c r="B4296">
        <v>15662203</v>
      </c>
      <c r="C4296" t="s">
        <v>1891</v>
      </c>
      <c r="D4296">
        <v>579</v>
      </c>
      <c r="E4296" t="s">
        <v>26</v>
      </c>
      <c r="F4296" t="s">
        <v>16</v>
      </c>
      <c r="G4296">
        <v>42</v>
      </c>
      <c r="H4296">
        <v>3</v>
      </c>
      <c r="I4296">
        <v>137560</v>
      </c>
      <c r="J4296">
        <v>2</v>
      </c>
      <c r="K4296">
        <v>1</v>
      </c>
      <c r="L4296">
        <v>1</v>
      </c>
      <c r="M4296">
        <v>85424</v>
      </c>
      <c r="N4296">
        <v>0</v>
      </c>
      <c r="O4296" t="str">
        <f t="shared" si="404"/>
        <v>30-45</v>
      </c>
      <c r="P4296" t="str">
        <f t="shared" si="405"/>
        <v>Low</v>
      </c>
      <c r="Q4296" t="str">
        <f t="shared" si="406"/>
        <v>New</v>
      </c>
      <c r="R4296" t="str">
        <f t="shared" si="407"/>
        <v>High Balance</v>
      </c>
      <c r="S4296" t="str">
        <f t="shared" si="408"/>
        <v>High Value</v>
      </c>
      <c r="T4296">
        <v>1</v>
      </c>
      <c r="U4296">
        <f t="shared" si="409"/>
        <v>0</v>
      </c>
    </row>
    <row r="4297" spans="1:21" x14ac:dyDescent="0.25">
      <c r="A4297">
        <v>2025</v>
      </c>
      <c r="B4297">
        <v>15616454</v>
      </c>
      <c r="C4297" t="s">
        <v>280</v>
      </c>
      <c r="D4297">
        <v>476</v>
      </c>
      <c r="E4297" t="s">
        <v>26</v>
      </c>
      <c r="F4297" t="s">
        <v>16</v>
      </c>
      <c r="G4297">
        <v>34</v>
      </c>
      <c r="H4297">
        <v>8</v>
      </c>
      <c r="I4297">
        <v>111905</v>
      </c>
      <c r="J4297">
        <v>1</v>
      </c>
      <c r="K4297">
        <v>0</v>
      </c>
      <c r="L4297">
        <v>1</v>
      </c>
      <c r="M4297">
        <v>197222</v>
      </c>
      <c r="N4297">
        <v>1</v>
      </c>
      <c r="O4297" t="str">
        <f t="shared" si="404"/>
        <v>30-45</v>
      </c>
      <c r="P4297" t="str">
        <f t="shared" si="405"/>
        <v>Low</v>
      </c>
      <c r="Q4297" t="str">
        <f t="shared" si="406"/>
        <v>Long-Term</v>
      </c>
      <c r="R4297" t="str">
        <f t="shared" si="407"/>
        <v>High Balance</v>
      </c>
      <c r="S4297" t="str">
        <f t="shared" si="408"/>
        <v>High Value</v>
      </c>
      <c r="T4297">
        <v>1</v>
      </c>
      <c r="U4297">
        <f t="shared" si="409"/>
        <v>111905</v>
      </c>
    </row>
    <row r="4298" spans="1:21" x14ac:dyDescent="0.25">
      <c r="A4298">
        <v>2025</v>
      </c>
      <c r="B4298">
        <v>15702788</v>
      </c>
      <c r="C4298" t="s">
        <v>1892</v>
      </c>
      <c r="D4298">
        <v>775</v>
      </c>
      <c r="E4298" t="s">
        <v>15</v>
      </c>
      <c r="F4298" t="s">
        <v>23</v>
      </c>
      <c r="G4298">
        <v>40</v>
      </c>
      <c r="H4298">
        <v>9</v>
      </c>
      <c r="I4298">
        <v>126213</v>
      </c>
      <c r="J4298">
        <v>1</v>
      </c>
      <c r="K4298">
        <v>1</v>
      </c>
      <c r="L4298">
        <v>0</v>
      </c>
      <c r="M4298">
        <v>70197</v>
      </c>
      <c r="N4298">
        <v>0</v>
      </c>
      <c r="O4298" t="str">
        <f t="shared" si="404"/>
        <v>30-45</v>
      </c>
      <c r="P4298" t="str">
        <f t="shared" si="405"/>
        <v>High</v>
      </c>
      <c r="Q4298" t="str">
        <f t="shared" si="406"/>
        <v>Long-Term</v>
      </c>
      <c r="R4298" t="str">
        <f t="shared" si="407"/>
        <v>High Balance</v>
      </c>
      <c r="S4298" t="str">
        <f t="shared" si="408"/>
        <v>High Value</v>
      </c>
      <c r="T4298">
        <v>1</v>
      </c>
      <c r="U4298">
        <f t="shared" si="409"/>
        <v>0</v>
      </c>
    </row>
    <row r="4299" spans="1:21" x14ac:dyDescent="0.25">
      <c r="A4299">
        <v>2025</v>
      </c>
      <c r="B4299">
        <v>15778149</v>
      </c>
      <c r="C4299" t="s">
        <v>1419</v>
      </c>
      <c r="D4299">
        <v>538</v>
      </c>
      <c r="E4299" t="s">
        <v>18</v>
      </c>
      <c r="F4299" t="s">
        <v>23</v>
      </c>
      <c r="G4299">
        <v>68</v>
      </c>
      <c r="H4299">
        <v>9</v>
      </c>
      <c r="I4299">
        <v>0</v>
      </c>
      <c r="J4299">
        <v>2</v>
      </c>
      <c r="K4299">
        <v>1</v>
      </c>
      <c r="L4299">
        <v>0</v>
      </c>
      <c r="M4299">
        <v>110440</v>
      </c>
      <c r="N4299">
        <v>1</v>
      </c>
      <c r="O4299" t="str">
        <f t="shared" si="404"/>
        <v>60+</v>
      </c>
      <c r="P4299" t="str">
        <f t="shared" si="405"/>
        <v>Low</v>
      </c>
      <c r="Q4299" t="str">
        <f t="shared" si="406"/>
        <v>Long-Term</v>
      </c>
      <c r="R4299" t="str">
        <f t="shared" si="407"/>
        <v>Zero Balance</v>
      </c>
      <c r="S4299" t="str">
        <f t="shared" si="408"/>
        <v>Normal</v>
      </c>
      <c r="T4299">
        <v>1</v>
      </c>
      <c r="U4299">
        <f t="shared" si="409"/>
        <v>0</v>
      </c>
    </row>
    <row r="4300" spans="1:21" x14ac:dyDescent="0.25">
      <c r="A4300">
        <v>2025</v>
      </c>
      <c r="B4300">
        <v>15680001</v>
      </c>
      <c r="C4300" t="s">
        <v>39</v>
      </c>
      <c r="D4300">
        <v>602</v>
      </c>
      <c r="E4300" t="s">
        <v>15</v>
      </c>
      <c r="F4300" t="s">
        <v>23</v>
      </c>
      <c r="G4300">
        <v>38</v>
      </c>
      <c r="H4300">
        <v>7</v>
      </c>
      <c r="I4300">
        <v>111836</v>
      </c>
      <c r="J4300">
        <v>2</v>
      </c>
      <c r="K4300">
        <v>1</v>
      </c>
      <c r="L4300">
        <v>0</v>
      </c>
      <c r="M4300">
        <v>124390</v>
      </c>
      <c r="N4300">
        <v>0</v>
      </c>
      <c r="O4300" t="str">
        <f t="shared" si="404"/>
        <v>30-45</v>
      </c>
      <c r="P4300" t="str">
        <f t="shared" si="405"/>
        <v>Medium</v>
      </c>
      <c r="Q4300" t="str">
        <f t="shared" si="406"/>
        <v>Mid-Term</v>
      </c>
      <c r="R4300" t="str">
        <f t="shared" si="407"/>
        <v>High Balance</v>
      </c>
      <c r="S4300" t="str">
        <f t="shared" si="408"/>
        <v>High Value</v>
      </c>
      <c r="T4300">
        <v>1</v>
      </c>
      <c r="U4300">
        <f t="shared" si="409"/>
        <v>0</v>
      </c>
    </row>
    <row r="4301" spans="1:21" x14ac:dyDescent="0.25">
      <c r="A4301">
        <v>2025</v>
      </c>
      <c r="B4301">
        <v>15711991</v>
      </c>
      <c r="C4301" t="s">
        <v>716</v>
      </c>
      <c r="D4301">
        <v>615</v>
      </c>
      <c r="E4301" t="s">
        <v>15</v>
      </c>
      <c r="F4301" t="s">
        <v>23</v>
      </c>
      <c r="G4301">
        <v>30</v>
      </c>
      <c r="H4301">
        <v>8</v>
      </c>
      <c r="I4301">
        <v>0</v>
      </c>
      <c r="J4301">
        <v>2</v>
      </c>
      <c r="K4301">
        <v>0</v>
      </c>
      <c r="L4301">
        <v>0</v>
      </c>
      <c r="M4301">
        <v>3183</v>
      </c>
      <c r="N4301">
        <v>0</v>
      </c>
      <c r="O4301" t="str">
        <f t="shared" si="404"/>
        <v>30-45</v>
      </c>
      <c r="P4301" t="str">
        <f t="shared" si="405"/>
        <v>Medium</v>
      </c>
      <c r="Q4301" t="str">
        <f t="shared" si="406"/>
        <v>Long-Term</v>
      </c>
      <c r="R4301" t="str">
        <f t="shared" si="407"/>
        <v>Zero Balance</v>
      </c>
      <c r="S4301" t="str">
        <f t="shared" si="408"/>
        <v>Normal</v>
      </c>
      <c r="T4301">
        <v>1</v>
      </c>
      <c r="U4301">
        <f t="shared" si="409"/>
        <v>0</v>
      </c>
    </row>
    <row r="4302" spans="1:21" x14ac:dyDescent="0.25">
      <c r="A4302">
        <v>2025</v>
      </c>
      <c r="B4302">
        <v>15633834</v>
      </c>
      <c r="C4302" t="s">
        <v>166</v>
      </c>
      <c r="D4302">
        <v>700</v>
      </c>
      <c r="E4302" t="s">
        <v>26</v>
      </c>
      <c r="F4302" t="s">
        <v>16</v>
      </c>
      <c r="G4302">
        <v>28</v>
      </c>
      <c r="H4302">
        <v>3</v>
      </c>
      <c r="I4302">
        <v>99706</v>
      </c>
      <c r="J4302">
        <v>2</v>
      </c>
      <c r="K4302">
        <v>0</v>
      </c>
      <c r="L4302">
        <v>0</v>
      </c>
      <c r="M4302">
        <v>146724</v>
      </c>
      <c r="N4302">
        <v>0</v>
      </c>
      <c r="O4302" t="str">
        <f t="shared" si="404"/>
        <v>&lt;30</v>
      </c>
      <c r="P4302" t="str">
        <f t="shared" si="405"/>
        <v>Medium</v>
      </c>
      <c r="Q4302" t="str">
        <f t="shared" si="406"/>
        <v>New</v>
      </c>
      <c r="R4302" t="str">
        <f t="shared" si="407"/>
        <v>Low Balance</v>
      </c>
      <c r="S4302" t="str">
        <f t="shared" si="408"/>
        <v>Normal</v>
      </c>
      <c r="T4302">
        <v>1</v>
      </c>
      <c r="U4302">
        <f t="shared" si="409"/>
        <v>0</v>
      </c>
    </row>
    <row r="4303" spans="1:21" x14ac:dyDescent="0.25">
      <c r="A4303">
        <v>2025</v>
      </c>
      <c r="B4303">
        <v>15765266</v>
      </c>
      <c r="C4303" t="s">
        <v>545</v>
      </c>
      <c r="D4303">
        <v>615</v>
      </c>
      <c r="E4303" t="s">
        <v>15</v>
      </c>
      <c r="F4303" t="s">
        <v>23</v>
      </c>
      <c r="G4303">
        <v>32</v>
      </c>
      <c r="H4303">
        <v>1</v>
      </c>
      <c r="I4303">
        <v>0</v>
      </c>
      <c r="J4303">
        <v>2</v>
      </c>
      <c r="K4303">
        <v>0</v>
      </c>
      <c r="L4303">
        <v>0</v>
      </c>
      <c r="M4303">
        <v>2139</v>
      </c>
      <c r="N4303">
        <v>0</v>
      </c>
      <c r="O4303" t="str">
        <f t="shared" si="404"/>
        <v>30-45</v>
      </c>
      <c r="P4303" t="str">
        <f t="shared" si="405"/>
        <v>Medium</v>
      </c>
      <c r="Q4303" t="str">
        <f t="shared" si="406"/>
        <v>New</v>
      </c>
      <c r="R4303" t="str">
        <f t="shared" si="407"/>
        <v>Zero Balance</v>
      </c>
      <c r="S4303" t="str">
        <f t="shared" si="408"/>
        <v>Normal</v>
      </c>
      <c r="T4303">
        <v>1</v>
      </c>
      <c r="U4303">
        <f t="shared" si="409"/>
        <v>0</v>
      </c>
    </row>
    <row r="4304" spans="1:21" x14ac:dyDescent="0.25">
      <c r="A4304">
        <v>2025</v>
      </c>
      <c r="B4304">
        <v>15791867</v>
      </c>
      <c r="C4304" t="s">
        <v>1893</v>
      </c>
      <c r="D4304">
        <v>544</v>
      </c>
      <c r="E4304" t="s">
        <v>26</v>
      </c>
      <c r="F4304" t="s">
        <v>23</v>
      </c>
      <c r="G4304">
        <v>44</v>
      </c>
      <c r="H4304">
        <v>2</v>
      </c>
      <c r="I4304">
        <v>108896</v>
      </c>
      <c r="J4304">
        <v>1</v>
      </c>
      <c r="K4304">
        <v>0</v>
      </c>
      <c r="L4304">
        <v>0</v>
      </c>
      <c r="M4304">
        <v>69228</v>
      </c>
      <c r="N4304">
        <v>1</v>
      </c>
      <c r="O4304" t="str">
        <f t="shared" si="404"/>
        <v>30-45</v>
      </c>
      <c r="P4304" t="str">
        <f t="shared" si="405"/>
        <v>Low</v>
      </c>
      <c r="Q4304" t="str">
        <f t="shared" si="406"/>
        <v>New</v>
      </c>
      <c r="R4304" t="str">
        <f t="shared" si="407"/>
        <v>High Balance</v>
      </c>
      <c r="S4304" t="str">
        <f t="shared" si="408"/>
        <v>High Value</v>
      </c>
      <c r="T4304">
        <v>1</v>
      </c>
      <c r="U4304">
        <f t="shared" si="409"/>
        <v>108896</v>
      </c>
    </row>
    <row r="4305" spans="1:21" x14ac:dyDescent="0.25">
      <c r="A4305">
        <v>2025</v>
      </c>
      <c r="B4305">
        <v>15675380</v>
      </c>
      <c r="C4305" t="s">
        <v>1894</v>
      </c>
      <c r="D4305">
        <v>573</v>
      </c>
      <c r="E4305" t="s">
        <v>18</v>
      </c>
      <c r="F4305" t="s">
        <v>23</v>
      </c>
      <c r="G4305">
        <v>56</v>
      </c>
      <c r="H4305">
        <v>3</v>
      </c>
      <c r="I4305">
        <v>154670</v>
      </c>
      <c r="J4305">
        <v>1</v>
      </c>
      <c r="K4305">
        <v>0</v>
      </c>
      <c r="L4305">
        <v>1</v>
      </c>
      <c r="M4305">
        <v>115462</v>
      </c>
      <c r="N4305">
        <v>1</v>
      </c>
      <c r="O4305" t="str">
        <f t="shared" si="404"/>
        <v>46-60</v>
      </c>
      <c r="P4305" t="str">
        <f t="shared" si="405"/>
        <v>Low</v>
      </c>
      <c r="Q4305" t="str">
        <f t="shared" si="406"/>
        <v>New</v>
      </c>
      <c r="R4305" t="str">
        <f t="shared" si="407"/>
        <v>High Balance</v>
      </c>
      <c r="S4305" t="str">
        <f t="shared" si="408"/>
        <v>High Value</v>
      </c>
      <c r="T4305">
        <v>1</v>
      </c>
      <c r="U4305">
        <f t="shared" si="409"/>
        <v>154670</v>
      </c>
    </row>
    <row r="4306" spans="1:21" x14ac:dyDescent="0.25">
      <c r="A4306">
        <v>2025</v>
      </c>
      <c r="B4306">
        <v>15770576</v>
      </c>
      <c r="C4306" t="s">
        <v>84</v>
      </c>
      <c r="D4306">
        <v>555</v>
      </c>
      <c r="E4306" t="s">
        <v>18</v>
      </c>
      <c r="F4306" t="s">
        <v>23</v>
      </c>
      <c r="G4306">
        <v>50</v>
      </c>
      <c r="H4306">
        <v>7</v>
      </c>
      <c r="I4306">
        <v>128061</v>
      </c>
      <c r="J4306">
        <v>2</v>
      </c>
      <c r="K4306">
        <v>1</v>
      </c>
      <c r="L4306">
        <v>1</v>
      </c>
      <c r="M4306">
        <v>62375</v>
      </c>
      <c r="N4306">
        <v>0</v>
      </c>
      <c r="O4306" t="str">
        <f t="shared" si="404"/>
        <v>46-60</v>
      </c>
      <c r="P4306" t="str">
        <f t="shared" si="405"/>
        <v>Low</v>
      </c>
      <c r="Q4306" t="str">
        <f t="shared" si="406"/>
        <v>Mid-Term</v>
      </c>
      <c r="R4306" t="str">
        <f t="shared" si="407"/>
        <v>High Balance</v>
      </c>
      <c r="S4306" t="str">
        <f t="shared" si="408"/>
        <v>High Value</v>
      </c>
      <c r="T4306">
        <v>1</v>
      </c>
      <c r="U4306">
        <f t="shared" si="409"/>
        <v>0</v>
      </c>
    </row>
    <row r="4307" spans="1:21" x14ac:dyDescent="0.25">
      <c r="A4307">
        <v>2025</v>
      </c>
      <c r="B4307">
        <v>15775294</v>
      </c>
      <c r="C4307" t="s">
        <v>1895</v>
      </c>
      <c r="D4307">
        <v>692</v>
      </c>
      <c r="E4307" t="s">
        <v>15</v>
      </c>
      <c r="F4307" t="s">
        <v>16</v>
      </c>
      <c r="G4307">
        <v>31</v>
      </c>
      <c r="H4307">
        <v>2</v>
      </c>
      <c r="I4307">
        <v>0</v>
      </c>
      <c r="J4307">
        <v>2</v>
      </c>
      <c r="K4307">
        <v>1</v>
      </c>
      <c r="L4307">
        <v>0</v>
      </c>
      <c r="M4307">
        <v>91829</v>
      </c>
      <c r="N4307">
        <v>1</v>
      </c>
      <c r="O4307" t="str">
        <f t="shared" si="404"/>
        <v>30-45</v>
      </c>
      <c r="P4307" t="str">
        <f t="shared" si="405"/>
        <v>Medium</v>
      </c>
      <c r="Q4307" t="str">
        <f t="shared" si="406"/>
        <v>New</v>
      </c>
      <c r="R4307" t="str">
        <f t="shared" si="407"/>
        <v>Zero Balance</v>
      </c>
      <c r="S4307" t="str">
        <f t="shared" si="408"/>
        <v>Normal</v>
      </c>
      <c r="T4307">
        <v>1</v>
      </c>
      <c r="U4307">
        <f t="shared" si="409"/>
        <v>0</v>
      </c>
    </row>
    <row r="4308" spans="1:21" x14ac:dyDescent="0.25">
      <c r="A4308">
        <v>2025</v>
      </c>
      <c r="B4308">
        <v>15727059</v>
      </c>
      <c r="C4308" t="s">
        <v>410</v>
      </c>
      <c r="D4308">
        <v>476</v>
      </c>
      <c r="E4308" t="s">
        <v>15</v>
      </c>
      <c r="F4308" t="s">
        <v>16</v>
      </c>
      <c r="G4308">
        <v>40</v>
      </c>
      <c r="H4308">
        <v>4</v>
      </c>
      <c r="I4308">
        <v>0</v>
      </c>
      <c r="J4308">
        <v>2</v>
      </c>
      <c r="K4308">
        <v>0</v>
      </c>
      <c r="L4308">
        <v>0</v>
      </c>
      <c r="M4308">
        <v>182547</v>
      </c>
      <c r="N4308">
        <v>0</v>
      </c>
      <c r="O4308" t="str">
        <f t="shared" si="404"/>
        <v>30-45</v>
      </c>
      <c r="P4308" t="str">
        <f t="shared" si="405"/>
        <v>Low</v>
      </c>
      <c r="Q4308" t="str">
        <f t="shared" si="406"/>
        <v>Mid-Term</v>
      </c>
      <c r="R4308" t="str">
        <f t="shared" si="407"/>
        <v>Zero Balance</v>
      </c>
      <c r="S4308" t="str">
        <f t="shared" si="408"/>
        <v>Normal</v>
      </c>
      <c r="T4308">
        <v>1</v>
      </c>
      <c r="U4308">
        <f t="shared" si="409"/>
        <v>0</v>
      </c>
    </row>
    <row r="4309" spans="1:21" x14ac:dyDescent="0.25">
      <c r="A4309">
        <v>2025</v>
      </c>
      <c r="B4309">
        <v>15702499</v>
      </c>
      <c r="C4309" t="s">
        <v>1896</v>
      </c>
      <c r="D4309">
        <v>770</v>
      </c>
      <c r="E4309" t="s">
        <v>18</v>
      </c>
      <c r="F4309" t="s">
        <v>23</v>
      </c>
      <c r="G4309">
        <v>46</v>
      </c>
      <c r="H4309">
        <v>9</v>
      </c>
      <c r="I4309">
        <v>190678</v>
      </c>
      <c r="J4309">
        <v>1</v>
      </c>
      <c r="K4309">
        <v>1</v>
      </c>
      <c r="L4309">
        <v>1</v>
      </c>
      <c r="M4309">
        <v>14725</v>
      </c>
      <c r="N4309">
        <v>0</v>
      </c>
      <c r="O4309" t="str">
        <f t="shared" si="404"/>
        <v>46-60</v>
      </c>
      <c r="P4309" t="str">
        <f t="shared" si="405"/>
        <v>High</v>
      </c>
      <c r="Q4309" t="str">
        <f t="shared" si="406"/>
        <v>Long-Term</v>
      </c>
      <c r="R4309" t="str">
        <f t="shared" si="407"/>
        <v>High Balance</v>
      </c>
      <c r="S4309" t="str">
        <f t="shared" si="408"/>
        <v>High Value</v>
      </c>
      <c r="T4309">
        <v>1</v>
      </c>
      <c r="U4309">
        <f t="shared" si="409"/>
        <v>0</v>
      </c>
    </row>
    <row r="4310" spans="1:21" x14ac:dyDescent="0.25">
      <c r="A4310">
        <v>2025</v>
      </c>
      <c r="B4310">
        <v>15611699</v>
      </c>
      <c r="C4310" t="s">
        <v>643</v>
      </c>
      <c r="D4310">
        <v>641</v>
      </c>
      <c r="E4310" t="s">
        <v>15</v>
      </c>
      <c r="F4310" t="s">
        <v>16</v>
      </c>
      <c r="G4310">
        <v>40</v>
      </c>
      <c r="H4310">
        <v>7</v>
      </c>
      <c r="I4310">
        <v>0</v>
      </c>
      <c r="J4310">
        <v>1</v>
      </c>
      <c r="K4310">
        <v>1</v>
      </c>
      <c r="L4310">
        <v>0</v>
      </c>
      <c r="M4310">
        <v>126997</v>
      </c>
      <c r="N4310">
        <v>0</v>
      </c>
      <c r="O4310" t="str">
        <f t="shared" si="404"/>
        <v>30-45</v>
      </c>
      <c r="P4310" t="str">
        <f t="shared" si="405"/>
        <v>Medium</v>
      </c>
      <c r="Q4310" t="str">
        <f t="shared" si="406"/>
        <v>Mid-Term</v>
      </c>
      <c r="R4310" t="str">
        <f t="shared" si="407"/>
        <v>Zero Balance</v>
      </c>
      <c r="S4310" t="str">
        <f t="shared" si="408"/>
        <v>Normal</v>
      </c>
      <c r="T4310">
        <v>1</v>
      </c>
      <c r="U4310">
        <f t="shared" si="409"/>
        <v>0</v>
      </c>
    </row>
    <row r="4311" spans="1:21" x14ac:dyDescent="0.25">
      <c r="A4311">
        <v>2025</v>
      </c>
      <c r="B4311">
        <v>15654000</v>
      </c>
      <c r="C4311" t="s">
        <v>1897</v>
      </c>
      <c r="D4311">
        <v>705</v>
      </c>
      <c r="E4311" t="s">
        <v>15</v>
      </c>
      <c r="F4311" t="s">
        <v>16</v>
      </c>
      <c r="G4311">
        <v>35</v>
      </c>
      <c r="H4311">
        <v>5</v>
      </c>
      <c r="I4311">
        <v>0</v>
      </c>
      <c r="J4311">
        <v>1</v>
      </c>
      <c r="K4311">
        <v>1</v>
      </c>
      <c r="L4311">
        <v>0</v>
      </c>
      <c r="M4311">
        <v>133991</v>
      </c>
      <c r="N4311">
        <v>1</v>
      </c>
      <c r="O4311" t="str">
        <f t="shared" si="404"/>
        <v>30-45</v>
      </c>
      <c r="P4311" t="str">
        <f t="shared" si="405"/>
        <v>Medium</v>
      </c>
      <c r="Q4311" t="str">
        <f t="shared" si="406"/>
        <v>Mid-Term</v>
      </c>
      <c r="R4311" t="str">
        <f t="shared" si="407"/>
        <v>Zero Balance</v>
      </c>
      <c r="S4311" t="str">
        <f t="shared" si="408"/>
        <v>Normal</v>
      </c>
      <c r="T4311">
        <v>1</v>
      </c>
      <c r="U4311">
        <f t="shared" si="409"/>
        <v>0</v>
      </c>
    </row>
    <row r="4312" spans="1:21" x14ac:dyDescent="0.25">
      <c r="A4312">
        <v>2025</v>
      </c>
      <c r="B4312">
        <v>15657881</v>
      </c>
      <c r="C4312" t="s">
        <v>1037</v>
      </c>
      <c r="D4312">
        <v>784</v>
      </c>
      <c r="E4312" t="s">
        <v>15</v>
      </c>
      <c r="F4312" t="s">
        <v>23</v>
      </c>
      <c r="G4312">
        <v>38</v>
      </c>
      <c r="H4312">
        <v>5</v>
      </c>
      <c r="I4312">
        <v>136713</v>
      </c>
      <c r="J4312">
        <v>1</v>
      </c>
      <c r="K4312">
        <v>0</v>
      </c>
      <c r="L4312">
        <v>1</v>
      </c>
      <c r="M4312">
        <v>169921</v>
      </c>
      <c r="N4312">
        <v>0</v>
      </c>
      <c r="O4312" t="str">
        <f t="shared" si="404"/>
        <v>30-45</v>
      </c>
      <c r="P4312" t="str">
        <f t="shared" si="405"/>
        <v>High</v>
      </c>
      <c r="Q4312" t="str">
        <f t="shared" si="406"/>
        <v>Mid-Term</v>
      </c>
      <c r="R4312" t="str">
        <f t="shared" si="407"/>
        <v>High Balance</v>
      </c>
      <c r="S4312" t="str">
        <f t="shared" si="408"/>
        <v>High Value</v>
      </c>
      <c r="T4312">
        <v>1</v>
      </c>
      <c r="U4312">
        <f t="shared" si="409"/>
        <v>0</v>
      </c>
    </row>
    <row r="4313" spans="1:21" x14ac:dyDescent="0.25">
      <c r="A4313">
        <v>2025</v>
      </c>
      <c r="B4313">
        <v>15719991</v>
      </c>
      <c r="C4313" t="s">
        <v>1519</v>
      </c>
      <c r="D4313">
        <v>727</v>
      </c>
      <c r="E4313" t="s">
        <v>18</v>
      </c>
      <c r="F4313" t="s">
        <v>16</v>
      </c>
      <c r="G4313">
        <v>52</v>
      </c>
      <c r="H4313">
        <v>1</v>
      </c>
      <c r="I4313">
        <v>154734</v>
      </c>
      <c r="J4313">
        <v>1</v>
      </c>
      <c r="K4313">
        <v>1</v>
      </c>
      <c r="L4313">
        <v>0</v>
      </c>
      <c r="M4313">
        <v>80260</v>
      </c>
      <c r="N4313">
        <v>1</v>
      </c>
      <c r="O4313" t="str">
        <f t="shared" si="404"/>
        <v>46-60</v>
      </c>
      <c r="P4313" t="str">
        <f t="shared" si="405"/>
        <v>Medium</v>
      </c>
      <c r="Q4313" t="str">
        <f t="shared" si="406"/>
        <v>New</v>
      </c>
      <c r="R4313" t="str">
        <f t="shared" si="407"/>
        <v>High Balance</v>
      </c>
      <c r="S4313" t="str">
        <f t="shared" si="408"/>
        <v>High Value</v>
      </c>
      <c r="T4313">
        <v>1</v>
      </c>
      <c r="U4313">
        <f t="shared" si="409"/>
        <v>154734</v>
      </c>
    </row>
    <row r="4314" spans="1:21" x14ac:dyDescent="0.25">
      <c r="A4314">
        <v>2025</v>
      </c>
      <c r="B4314">
        <v>15720687</v>
      </c>
      <c r="C4314" t="s">
        <v>1400</v>
      </c>
      <c r="D4314">
        <v>576</v>
      </c>
      <c r="E4314" t="s">
        <v>15</v>
      </c>
      <c r="F4314" t="s">
        <v>16</v>
      </c>
      <c r="G4314">
        <v>41</v>
      </c>
      <c r="H4314">
        <v>4</v>
      </c>
      <c r="I4314">
        <v>112610</v>
      </c>
      <c r="J4314">
        <v>1</v>
      </c>
      <c r="K4314">
        <v>0</v>
      </c>
      <c r="L4314">
        <v>0</v>
      </c>
      <c r="M4314">
        <v>191035</v>
      </c>
      <c r="N4314">
        <v>1</v>
      </c>
      <c r="O4314" t="str">
        <f t="shared" si="404"/>
        <v>30-45</v>
      </c>
      <c r="P4314" t="str">
        <f t="shared" si="405"/>
        <v>Low</v>
      </c>
      <c r="Q4314" t="str">
        <f t="shared" si="406"/>
        <v>Mid-Term</v>
      </c>
      <c r="R4314" t="str">
        <f t="shared" si="407"/>
        <v>High Balance</v>
      </c>
      <c r="S4314" t="str">
        <f t="shared" si="408"/>
        <v>High Value</v>
      </c>
      <c r="T4314">
        <v>1</v>
      </c>
      <c r="U4314">
        <f t="shared" si="409"/>
        <v>112610</v>
      </c>
    </row>
    <row r="4315" spans="1:21" x14ac:dyDescent="0.25">
      <c r="A4315">
        <v>2025</v>
      </c>
      <c r="B4315">
        <v>15687079</v>
      </c>
      <c r="C4315" t="s">
        <v>443</v>
      </c>
      <c r="D4315">
        <v>646</v>
      </c>
      <c r="E4315" t="s">
        <v>18</v>
      </c>
      <c r="F4315" t="s">
        <v>23</v>
      </c>
      <c r="G4315">
        <v>69</v>
      </c>
      <c r="H4315">
        <v>10</v>
      </c>
      <c r="I4315">
        <v>115462</v>
      </c>
      <c r="J4315">
        <v>1</v>
      </c>
      <c r="K4315">
        <v>1</v>
      </c>
      <c r="L4315">
        <v>0</v>
      </c>
      <c r="M4315">
        <v>40422</v>
      </c>
      <c r="N4315">
        <v>0</v>
      </c>
      <c r="O4315" t="str">
        <f t="shared" si="404"/>
        <v>60+</v>
      </c>
      <c r="P4315" t="str">
        <f t="shared" si="405"/>
        <v>Medium</v>
      </c>
      <c r="Q4315" t="str">
        <f t="shared" si="406"/>
        <v>Long-Term</v>
      </c>
      <c r="R4315" t="str">
        <f t="shared" si="407"/>
        <v>High Balance</v>
      </c>
      <c r="S4315" t="str">
        <f t="shared" si="408"/>
        <v>High Value</v>
      </c>
      <c r="T4315">
        <v>1</v>
      </c>
      <c r="U4315">
        <f t="shared" si="409"/>
        <v>0</v>
      </c>
    </row>
    <row r="4316" spans="1:21" x14ac:dyDescent="0.25">
      <c r="A4316">
        <v>2025</v>
      </c>
      <c r="B4316">
        <v>15582276</v>
      </c>
      <c r="C4316" t="s">
        <v>353</v>
      </c>
      <c r="D4316">
        <v>638</v>
      </c>
      <c r="E4316" t="s">
        <v>15</v>
      </c>
      <c r="F4316" t="s">
        <v>23</v>
      </c>
      <c r="G4316">
        <v>34</v>
      </c>
      <c r="H4316">
        <v>5</v>
      </c>
      <c r="I4316">
        <v>133501</v>
      </c>
      <c r="J4316">
        <v>1</v>
      </c>
      <c r="K4316">
        <v>0</v>
      </c>
      <c r="L4316">
        <v>1</v>
      </c>
      <c r="M4316">
        <v>155643</v>
      </c>
      <c r="N4316">
        <v>0</v>
      </c>
      <c r="O4316" t="str">
        <f t="shared" si="404"/>
        <v>30-45</v>
      </c>
      <c r="P4316" t="str">
        <f t="shared" si="405"/>
        <v>Medium</v>
      </c>
      <c r="Q4316" t="str">
        <f t="shared" si="406"/>
        <v>Mid-Term</v>
      </c>
      <c r="R4316" t="str">
        <f t="shared" si="407"/>
        <v>High Balance</v>
      </c>
      <c r="S4316" t="str">
        <f t="shared" si="408"/>
        <v>High Value</v>
      </c>
      <c r="T4316">
        <v>1</v>
      </c>
      <c r="U4316">
        <f t="shared" si="409"/>
        <v>0</v>
      </c>
    </row>
    <row r="4317" spans="1:21" x14ac:dyDescent="0.25">
      <c r="A4317">
        <v>2025</v>
      </c>
      <c r="B4317">
        <v>15763980</v>
      </c>
      <c r="C4317" t="s">
        <v>574</v>
      </c>
      <c r="D4317">
        <v>632</v>
      </c>
      <c r="E4317" t="s">
        <v>26</v>
      </c>
      <c r="F4317" t="s">
        <v>23</v>
      </c>
      <c r="G4317">
        <v>30</v>
      </c>
      <c r="H4317">
        <v>1</v>
      </c>
      <c r="I4317">
        <v>58668</v>
      </c>
      <c r="J4317">
        <v>1</v>
      </c>
      <c r="K4317">
        <v>1</v>
      </c>
      <c r="L4317">
        <v>1</v>
      </c>
      <c r="M4317">
        <v>78671</v>
      </c>
      <c r="N4317">
        <v>0</v>
      </c>
      <c r="O4317" t="str">
        <f t="shared" si="404"/>
        <v>30-45</v>
      </c>
      <c r="P4317" t="str">
        <f t="shared" si="405"/>
        <v>Medium</v>
      </c>
      <c r="Q4317" t="str">
        <f t="shared" si="406"/>
        <v>New</v>
      </c>
      <c r="R4317" t="str">
        <f t="shared" si="407"/>
        <v>Low Balance</v>
      </c>
      <c r="S4317" t="str">
        <f t="shared" si="408"/>
        <v>Normal</v>
      </c>
      <c r="T4317">
        <v>1</v>
      </c>
      <c r="U4317">
        <f t="shared" si="409"/>
        <v>0</v>
      </c>
    </row>
    <row r="4318" spans="1:21" x14ac:dyDescent="0.25">
      <c r="A4318">
        <v>2025</v>
      </c>
      <c r="B4318">
        <v>15720774</v>
      </c>
      <c r="C4318" t="s">
        <v>633</v>
      </c>
      <c r="D4318">
        <v>850</v>
      </c>
      <c r="E4318" t="s">
        <v>18</v>
      </c>
      <c r="F4318" t="s">
        <v>23</v>
      </c>
      <c r="G4318">
        <v>44</v>
      </c>
      <c r="H4318">
        <v>7</v>
      </c>
      <c r="I4318">
        <v>89118</v>
      </c>
      <c r="J4318">
        <v>1</v>
      </c>
      <c r="K4318">
        <v>1</v>
      </c>
      <c r="L4318">
        <v>0</v>
      </c>
      <c r="M4318">
        <v>104241</v>
      </c>
      <c r="N4318">
        <v>1</v>
      </c>
      <c r="O4318" t="str">
        <f t="shared" si="404"/>
        <v>30-45</v>
      </c>
      <c r="P4318" t="str">
        <f t="shared" si="405"/>
        <v>High</v>
      </c>
      <c r="Q4318" t="str">
        <f t="shared" si="406"/>
        <v>Mid-Term</v>
      </c>
      <c r="R4318" t="str">
        <f t="shared" si="407"/>
        <v>Low Balance</v>
      </c>
      <c r="S4318" t="str">
        <f t="shared" si="408"/>
        <v>Normal</v>
      </c>
      <c r="T4318">
        <v>1</v>
      </c>
      <c r="U4318">
        <f t="shared" si="409"/>
        <v>89118</v>
      </c>
    </row>
    <row r="4319" spans="1:21" x14ac:dyDescent="0.25">
      <c r="A4319">
        <v>2025</v>
      </c>
      <c r="B4319">
        <v>15592194</v>
      </c>
      <c r="C4319" t="s">
        <v>1898</v>
      </c>
      <c r="D4319">
        <v>492</v>
      </c>
      <c r="E4319" t="s">
        <v>15</v>
      </c>
      <c r="F4319" t="s">
        <v>16</v>
      </c>
      <c r="G4319">
        <v>28</v>
      </c>
      <c r="H4319">
        <v>9</v>
      </c>
      <c r="I4319">
        <v>0</v>
      </c>
      <c r="J4319">
        <v>2</v>
      </c>
      <c r="K4319">
        <v>1</v>
      </c>
      <c r="L4319">
        <v>0</v>
      </c>
      <c r="M4319">
        <v>95957</v>
      </c>
      <c r="N4319">
        <v>0</v>
      </c>
      <c r="O4319" t="str">
        <f t="shared" si="404"/>
        <v>&lt;30</v>
      </c>
      <c r="P4319" t="str">
        <f t="shared" si="405"/>
        <v>Low</v>
      </c>
      <c r="Q4319" t="str">
        <f t="shared" si="406"/>
        <v>Long-Term</v>
      </c>
      <c r="R4319" t="str">
        <f t="shared" si="407"/>
        <v>Zero Balance</v>
      </c>
      <c r="S4319" t="str">
        <f t="shared" si="408"/>
        <v>Normal</v>
      </c>
      <c r="T4319">
        <v>1</v>
      </c>
      <c r="U4319">
        <f t="shared" si="409"/>
        <v>0</v>
      </c>
    </row>
    <row r="4320" spans="1:21" x14ac:dyDescent="0.25">
      <c r="A4320">
        <v>2025</v>
      </c>
      <c r="B4320">
        <v>15803685</v>
      </c>
      <c r="C4320" t="s">
        <v>353</v>
      </c>
      <c r="D4320">
        <v>673</v>
      </c>
      <c r="E4320" t="s">
        <v>26</v>
      </c>
      <c r="F4320" t="s">
        <v>16</v>
      </c>
      <c r="G4320">
        <v>77</v>
      </c>
      <c r="H4320">
        <v>10</v>
      </c>
      <c r="I4320">
        <v>76511</v>
      </c>
      <c r="J4320">
        <v>2</v>
      </c>
      <c r="K4320">
        <v>0</v>
      </c>
      <c r="L4320">
        <v>1</v>
      </c>
      <c r="M4320">
        <v>59596</v>
      </c>
      <c r="N4320">
        <v>0</v>
      </c>
      <c r="O4320" t="str">
        <f t="shared" si="404"/>
        <v>60+</v>
      </c>
      <c r="P4320" t="str">
        <f t="shared" si="405"/>
        <v>Medium</v>
      </c>
      <c r="Q4320" t="str">
        <f t="shared" si="406"/>
        <v>Long-Term</v>
      </c>
      <c r="R4320" t="str">
        <f t="shared" si="407"/>
        <v>Low Balance</v>
      </c>
      <c r="S4320" t="str">
        <f t="shared" si="408"/>
        <v>Normal</v>
      </c>
      <c r="T4320">
        <v>1</v>
      </c>
      <c r="U4320">
        <f t="shared" si="409"/>
        <v>0</v>
      </c>
    </row>
    <row r="4321" spans="1:21" x14ac:dyDescent="0.25">
      <c r="A4321">
        <v>2025</v>
      </c>
      <c r="B4321">
        <v>15759456</v>
      </c>
      <c r="C4321" t="s">
        <v>1899</v>
      </c>
      <c r="D4321">
        <v>609</v>
      </c>
      <c r="E4321" t="s">
        <v>18</v>
      </c>
      <c r="F4321" t="s">
        <v>23</v>
      </c>
      <c r="G4321">
        <v>34</v>
      </c>
      <c r="H4321">
        <v>7</v>
      </c>
      <c r="I4321">
        <v>140695</v>
      </c>
      <c r="J4321">
        <v>2</v>
      </c>
      <c r="K4321">
        <v>1</v>
      </c>
      <c r="L4321">
        <v>0</v>
      </c>
      <c r="M4321">
        <v>46267</v>
      </c>
      <c r="N4321">
        <v>0</v>
      </c>
      <c r="O4321" t="str">
        <f t="shared" si="404"/>
        <v>30-45</v>
      </c>
      <c r="P4321" t="str">
        <f t="shared" si="405"/>
        <v>Medium</v>
      </c>
      <c r="Q4321" t="str">
        <f t="shared" si="406"/>
        <v>Mid-Term</v>
      </c>
      <c r="R4321" t="str">
        <f t="shared" si="407"/>
        <v>High Balance</v>
      </c>
      <c r="S4321" t="str">
        <f t="shared" si="408"/>
        <v>High Value</v>
      </c>
      <c r="T4321">
        <v>1</v>
      </c>
      <c r="U4321">
        <f t="shared" si="409"/>
        <v>0</v>
      </c>
    </row>
    <row r="4322" spans="1:21" x14ac:dyDescent="0.25">
      <c r="A4322">
        <v>2025</v>
      </c>
      <c r="B4322">
        <v>15611544</v>
      </c>
      <c r="C4322" t="s">
        <v>1900</v>
      </c>
      <c r="D4322">
        <v>701</v>
      </c>
      <c r="E4322" t="s">
        <v>26</v>
      </c>
      <c r="F4322" t="s">
        <v>23</v>
      </c>
      <c r="G4322">
        <v>36</v>
      </c>
      <c r="H4322">
        <v>7</v>
      </c>
      <c r="I4322">
        <v>95448</v>
      </c>
      <c r="J4322">
        <v>2</v>
      </c>
      <c r="K4322">
        <v>1</v>
      </c>
      <c r="L4322">
        <v>0</v>
      </c>
      <c r="M4322">
        <v>189085</v>
      </c>
      <c r="N4322">
        <v>0</v>
      </c>
      <c r="O4322" t="str">
        <f t="shared" si="404"/>
        <v>30-45</v>
      </c>
      <c r="P4322" t="str">
        <f t="shared" si="405"/>
        <v>Medium</v>
      </c>
      <c r="Q4322" t="str">
        <f t="shared" si="406"/>
        <v>Mid-Term</v>
      </c>
      <c r="R4322" t="str">
        <f t="shared" si="407"/>
        <v>Low Balance</v>
      </c>
      <c r="S4322" t="str">
        <f t="shared" si="408"/>
        <v>Normal</v>
      </c>
      <c r="T4322">
        <v>1</v>
      </c>
      <c r="U4322">
        <f t="shared" si="409"/>
        <v>0</v>
      </c>
    </row>
    <row r="4323" spans="1:21" x14ac:dyDescent="0.25">
      <c r="A4323">
        <v>2025</v>
      </c>
      <c r="B4323">
        <v>15794257</v>
      </c>
      <c r="C4323" t="s">
        <v>376</v>
      </c>
      <c r="D4323">
        <v>651</v>
      </c>
      <c r="E4323" t="s">
        <v>15</v>
      </c>
      <c r="F4323" t="s">
        <v>23</v>
      </c>
      <c r="G4323">
        <v>34</v>
      </c>
      <c r="H4323">
        <v>4</v>
      </c>
      <c r="I4323">
        <v>91563</v>
      </c>
      <c r="J4323">
        <v>1</v>
      </c>
      <c r="K4323">
        <v>1</v>
      </c>
      <c r="L4323">
        <v>1</v>
      </c>
      <c r="M4323">
        <v>123954</v>
      </c>
      <c r="N4323">
        <v>0</v>
      </c>
      <c r="O4323" t="str">
        <f t="shared" si="404"/>
        <v>30-45</v>
      </c>
      <c r="P4323" t="str">
        <f t="shared" si="405"/>
        <v>Medium</v>
      </c>
      <c r="Q4323" t="str">
        <f t="shared" si="406"/>
        <v>Mid-Term</v>
      </c>
      <c r="R4323" t="str">
        <f t="shared" si="407"/>
        <v>Low Balance</v>
      </c>
      <c r="S4323" t="str">
        <f t="shared" si="408"/>
        <v>Normal</v>
      </c>
      <c r="T4323">
        <v>1</v>
      </c>
      <c r="U4323">
        <f t="shared" si="409"/>
        <v>0</v>
      </c>
    </row>
    <row r="4324" spans="1:21" x14ac:dyDescent="0.25">
      <c r="A4324">
        <v>2025</v>
      </c>
      <c r="B4324">
        <v>15681697</v>
      </c>
      <c r="C4324" t="s">
        <v>1901</v>
      </c>
      <c r="D4324">
        <v>508</v>
      </c>
      <c r="E4324" t="s">
        <v>15</v>
      </c>
      <c r="F4324" t="s">
        <v>23</v>
      </c>
      <c r="G4324">
        <v>31</v>
      </c>
      <c r="H4324">
        <v>8</v>
      </c>
      <c r="I4324">
        <v>72541</v>
      </c>
      <c r="J4324">
        <v>1</v>
      </c>
      <c r="K4324">
        <v>1</v>
      </c>
      <c r="L4324">
        <v>0</v>
      </c>
      <c r="M4324">
        <v>129803</v>
      </c>
      <c r="N4324">
        <v>0</v>
      </c>
      <c r="O4324" t="str">
        <f t="shared" si="404"/>
        <v>30-45</v>
      </c>
      <c r="P4324" t="str">
        <f t="shared" si="405"/>
        <v>Low</v>
      </c>
      <c r="Q4324" t="str">
        <f t="shared" si="406"/>
        <v>Long-Term</v>
      </c>
      <c r="R4324" t="str">
        <f t="shared" si="407"/>
        <v>Low Balance</v>
      </c>
      <c r="S4324" t="str">
        <f t="shared" si="408"/>
        <v>Normal</v>
      </c>
      <c r="T4324">
        <v>1</v>
      </c>
      <c r="U4324">
        <f t="shared" si="409"/>
        <v>0</v>
      </c>
    </row>
    <row r="4325" spans="1:21" x14ac:dyDescent="0.25">
      <c r="A4325">
        <v>2025</v>
      </c>
      <c r="B4325">
        <v>15579566</v>
      </c>
      <c r="C4325" t="s">
        <v>845</v>
      </c>
      <c r="D4325">
        <v>616</v>
      </c>
      <c r="E4325" t="s">
        <v>18</v>
      </c>
      <c r="F4325" t="s">
        <v>16</v>
      </c>
      <c r="G4325">
        <v>43</v>
      </c>
      <c r="H4325">
        <v>3</v>
      </c>
      <c r="I4325">
        <v>120867</v>
      </c>
      <c r="J4325">
        <v>1</v>
      </c>
      <c r="K4325">
        <v>1</v>
      </c>
      <c r="L4325">
        <v>0</v>
      </c>
      <c r="M4325">
        <v>18762</v>
      </c>
      <c r="N4325">
        <v>1</v>
      </c>
      <c r="O4325" t="str">
        <f t="shared" si="404"/>
        <v>30-45</v>
      </c>
      <c r="P4325" t="str">
        <f t="shared" si="405"/>
        <v>Medium</v>
      </c>
      <c r="Q4325" t="str">
        <f t="shared" si="406"/>
        <v>New</v>
      </c>
      <c r="R4325" t="str">
        <f t="shared" si="407"/>
        <v>High Balance</v>
      </c>
      <c r="S4325" t="str">
        <f t="shared" si="408"/>
        <v>High Value</v>
      </c>
      <c r="T4325">
        <v>1</v>
      </c>
      <c r="U4325">
        <f t="shared" si="409"/>
        <v>120867</v>
      </c>
    </row>
    <row r="4326" spans="1:21" x14ac:dyDescent="0.25">
      <c r="A4326">
        <v>2025</v>
      </c>
      <c r="B4326">
        <v>15577970</v>
      </c>
      <c r="C4326" t="s">
        <v>163</v>
      </c>
      <c r="D4326">
        <v>489</v>
      </c>
      <c r="E4326" t="s">
        <v>15</v>
      </c>
      <c r="F4326" t="s">
        <v>23</v>
      </c>
      <c r="G4326">
        <v>34</v>
      </c>
      <c r="H4326">
        <v>5</v>
      </c>
      <c r="I4326">
        <v>0</v>
      </c>
      <c r="J4326">
        <v>1</v>
      </c>
      <c r="K4326">
        <v>0</v>
      </c>
      <c r="L4326">
        <v>0</v>
      </c>
      <c r="M4326">
        <v>43541</v>
      </c>
      <c r="N4326">
        <v>0</v>
      </c>
      <c r="O4326" t="str">
        <f t="shared" si="404"/>
        <v>30-45</v>
      </c>
      <c r="P4326" t="str">
        <f t="shared" si="405"/>
        <v>Low</v>
      </c>
      <c r="Q4326" t="str">
        <f t="shared" si="406"/>
        <v>Mid-Term</v>
      </c>
      <c r="R4326" t="str">
        <f t="shared" si="407"/>
        <v>Zero Balance</v>
      </c>
      <c r="S4326" t="str">
        <f t="shared" si="408"/>
        <v>Normal</v>
      </c>
      <c r="T4326">
        <v>1</v>
      </c>
      <c r="U4326">
        <f t="shared" si="409"/>
        <v>0</v>
      </c>
    </row>
    <row r="4327" spans="1:21" x14ac:dyDescent="0.25">
      <c r="A4327">
        <v>2025</v>
      </c>
      <c r="B4327">
        <v>15727489</v>
      </c>
      <c r="C4327" t="s">
        <v>1902</v>
      </c>
      <c r="D4327">
        <v>567</v>
      </c>
      <c r="E4327" t="s">
        <v>18</v>
      </c>
      <c r="F4327" t="s">
        <v>16</v>
      </c>
      <c r="G4327">
        <v>45</v>
      </c>
      <c r="H4327">
        <v>1</v>
      </c>
      <c r="I4327">
        <v>157321</v>
      </c>
      <c r="J4327">
        <v>1</v>
      </c>
      <c r="K4327">
        <v>1</v>
      </c>
      <c r="L4327">
        <v>0</v>
      </c>
      <c r="M4327">
        <v>62194</v>
      </c>
      <c r="N4327">
        <v>0</v>
      </c>
      <c r="O4327" t="str">
        <f t="shared" si="404"/>
        <v>30-45</v>
      </c>
      <c r="P4327" t="str">
        <f t="shared" si="405"/>
        <v>Low</v>
      </c>
      <c r="Q4327" t="str">
        <f t="shared" si="406"/>
        <v>New</v>
      </c>
      <c r="R4327" t="str">
        <f t="shared" si="407"/>
        <v>High Balance</v>
      </c>
      <c r="S4327" t="str">
        <f t="shared" si="408"/>
        <v>High Value</v>
      </c>
      <c r="T4327">
        <v>1</v>
      </c>
      <c r="U4327">
        <f t="shared" si="409"/>
        <v>0</v>
      </c>
    </row>
    <row r="4328" spans="1:21" x14ac:dyDescent="0.25">
      <c r="A4328">
        <v>2025</v>
      </c>
      <c r="B4328">
        <v>15764284</v>
      </c>
      <c r="C4328" t="s">
        <v>1903</v>
      </c>
      <c r="D4328">
        <v>714</v>
      </c>
      <c r="E4328" t="s">
        <v>18</v>
      </c>
      <c r="F4328" t="s">
        <v>23</v>
      </c>
      <c r="G4328">
        <v>27</v>
      </c>
      <c r="H4328">
        <v>3</v>
      </c>
      <c r="I4328">
        <v>0</v>
      </c>
      <c r="J4328">
        <v>3</v>
      </c>
      <c r="K4328">
        <v>1</v>
      </c>
      <c r="L4328">
        <v>1</v>
      </c>
      <c r="M4328">
        <v>129130</v>
      </c>
      <c r="N4328">
        <v>0</v>
      </c>
      <c r="O4328" t="str">
        <f t="shared" si="404"/>
        <v>&lt;30</v>
      </c>
      <c r="P4328" t="str">
        <f t="shared" si="405"/>
        <v>Medium</v>
      </c>
      <c r="Q4328" t="str">
        <f t="shared" si="406"/>
        <v>New</v>
      </c>
      <c r="R4328" t="str">
        <f t="shared" si="407"/>
        <v>Zero Balance</v>
      </c>
      <c r="S4328" t="str">
        <f t="shared" si="408"/>
        <v>Normal</v>
      </c>
      <c r="T4328">
        <v>1</v>
      </c>
      <c r="U4328">
        <f t="shared" si="409"/>
        <v>0</v>
      </c>
    </row>
    <row r="4329" spans="1:21" x14ac:dyDescent="0.25">
      <c r="A4329">
        <v>2025</v>
      </c>
      <c r="B4329">
        <v>15581811</v>
      </c>
      <c r="C4329" t="s">
        <v>1904</v>
      </c>
      <c r="D4329">
        <v>678</v>
      </c>
      <c r="E4329" t="s">
        <v>26</v>
      </c>
      <c r="F4329" t="s">
        <v>16</v>
      </c>
      <c r="G4329">
        <v>30</v>
      </c>
      <c r="H4329">
        <v>1</v>
      </c>
      <c r="I4329">
        <v>139677</v>
      </c>
      <c r="J4329">
        <v>2</v>
      </c>
      <c r="K4329">
        <v>0</v>
      </c>
      <c r="L4329">
        <v>1</v>
      </c>
      <c r="M4329">
        <v>16146</v>
      </c>
      <c r="N4329">
        <v>0</v>
      </c>
      <c r="O4329" t="str">
        <f t="shared" si="404"/>
        <v>30-45</v>
      </c>
      <c r="P4329" t="str">
        <f t="shared" si="405"/>
        <v>Medium</v>
      </c>
      <c r="Q4329" t="str">
        <f t="shared" si="406"/>
        <v>New</v>
      </c>
      <c r="R4329" t="str">
        <f t="shared" si="407"/>
        <v>High Balance</v>
      </c>
      <c r="S4329" t="str">
        <f t="shared" si="408"/>
        <v>High Value</v>
      </c>
      <c r="T4329">
        <v>1</v>
      </c>
      <c r="U4329">
        <f t="shared" si="409"/>
        <v>0</v>
      </c>
    </row>
    <row r="4330" spans="1:21" x14ac:dyDescent="0.25">
      <c r="A4330">
        <v>2025</v>
      </c>
      <c r="B4330">
        <v>15622527</v>
      </c>
      <c r="C4330" t="s">
        <v>1404</v>
      </c>
      <c r="D4330">
        <v>581</v>
      </c>
      <c r="E4330" t="s">
        <v>15</v>
      </c>
      <c r="F4330" t="s">
        <v>16</v>
      </c>
      <c r="G4330">
        <v>55</v>
      </c>
      <c r="H4330">
        <v>6</v>
      </c>
      <c r="I4330">
        <v>0</v>
      </c>
      <c r="J4330">
        <v>1</v>
      </c>
      <c r="K4330">
        <v>1</v>
      </c>
      <c r="L4330">
        <v>1</v>
      </c>
      <c r="M4330">
        <v>22442</v>
      </c>
      <c r="N4330">
        <v>0</v>
      </c>
      <c r="O4330" t="str">
        <f t="shared" si="404"/>
        <v>46-60</v>
      </c>
      <c r="P4330" t="str">
        <f t="shared" si="405"/>
        <v>Low</v>
      </c>
      <c r="Q4330" t="str">
        <f t="shared" si="406"/>
        <v>Mid-Term</v>
      </c>
      <c r="R4330" t="str">
        <f t="shared" si="407"/>
        <v>Zero Balance</v>
      </c>
      <c r="S4330" t="str">
        <f t="shared" si="408"/>
        <v>Normal</v>
      </c>
      <c r="T4330">
        <v>1</v>
      </c>
      <c r="U4330">
        <f t="shared" si="409"/>
        <v>0</v>
      </c>
    </row>
    <row r="4331" spans="1:21" x14ac:dyDescent="0.25">
      <c r="A4331">
        <v>2025</v>
      </c>
      <c r="B4331">
        <v>15753362</v>
      </c>
      <c r="C4331" t="s">
        <v>1814</v>
      </c>
      <c r="D4331">
        <v>748</v>
      </c>
      <c r="E4331" t="s">
        <v>18</v>
      </c>
      <c r="F4331" t="s">
        <v>23</v>
      </c>
      <c r="G4331">
        <v>60</v>
      </c>
      <c r="H4331">
        <v>3</v>
      </c>
      <c r="I4331">
        <v>0</v>
      </c>
      <c r="J4331">
        <v>2</v>
      </c>
      <c r="K4331">
        <v>1</v>
      </c>
      <c r="L4331">
        <v>1</v>
      </c>
      <c r="M4331">
        <v>78194</v>
      </c>
      <c r="N4331">
        <v>0</v>
      </c>
      <c r="O4331" t="str">
        <f t="shared" si="404"/>
        <v>46-60</v>
      </c>
      <c r="P4331" t="str">
        <f t="shared" si="405"/>
        <v>Medium</v>
      </c>
      <c r="Q4331" t="str">
        <f t="shared" si="406"/>
        <v>New</v>
      </c>
      <c r="R4331" t="str">
        <f t="shared" si="407"/>
        <v>Zero Balance</v>
      </c>
      <c r="S4331" t="str">
        <f t="shared" si="408"/>
        <v>Normal</v>
      </c>
      <c r="T4331">
        <v>1</v>
      </c>
      <c r="U4331">
        <f t="shared" si="409"/>
        <v>0</v>
      </c>
    </row>
    <row r="4332" spans="1:21" x14ac:dyDescent="0.25">
      <c r="A4332">
        <v>2025</v>
      </c>
      <c r="B4332">
        <v>15666652</v>
      </c>
      <c r="C4332" t="s">
        <v>1303</v>
      </c>
      <c r="D4332">
        <v>781</v>
      </c>
      <c r="E4332" t="s">
        <v>15</v>
      </c>
      <c r="F4332" t="s">
        <v>16</v>
      </c>
      <c r="G4332">
        <v>19</v>
      </c>
      <c r="H4332">
        <v>3</v>
      </c>
      <c r="I4332">
        <v>0</v>
      </c>
      <c r="J4332">
        <v>2</v>
      </c>
      <c r="K4332">
        <v>1</v>
      </c>
      <c r="L4332">
        <v>1</v>
      </c>
      <c r="M4332">
        <v>124297</v>
      </c>
      <c r="N4332">
        <v>0</v>
      </c>
      <c r="O4332" t="str">
        <f t="shared" si="404"/>
        <v>&lt;30</v>
      </c>
      <c r="P4332" t="str">
        <f t="shared" si="405"/>
        <v>High</v>
      </c>
      <c r="Q4332" t="str">
        <f t="shared" si="406"/>
        <v>New</v>
      </c>
      <c r="R4332" t="str">
        <f t="shared" si="407"/>
        <v>Zero Balance</v>
      </c>
      <c r="S4332" t="str">
        <f t="shared" si="408"/>
        <v>Normal</v>
      </c>
      <c r="T4332">
        <v>1</v>
      </c>
      <c r="U4332">
        <f t="shared" si="409"/>
        <v>0</v>
      </c>
    </row>
    <row r="4333" spans="1:21" x14ac:dyDescent="0.25">
      <c r="A4333">
        <v>2025</v>
      </c>
      <c r="B4333">
        <v>15789714</v>
      </c>
      <c r="C4333" t="s">
        <v>1905</v>
      </c>
      <c r="D4333">
        <v>691</v>
      </c>
      <c r="E4333" t="s">
        <v>18</v>
      </c>
      <c r="F4333" t="s">
        <v>23</v>
      </c>
      <c r="G4333">
        <v>21</v>
      </c>
      <c r="H4333">
        <v>3</v>
      </c>
      <c r="I4333">
        <v>103001</v>
      </c>
      <c r="J4333">
        <v>1</v>
      </c>
      <c r="K4333">
        <v>1</v>
      </c>
      <c r="L4333">
        <v>1</v>
      </c>
      <c r="M4333">
        <v>104649</v>
      </c>
      <c r="N4333">
        <v>0</v>
      </c>
      <c r="O4333" t="str">
        <f t="shared" si="404"/>
        <v>&lt;30</v>
      </c>
      <c r="P4333" t="str">
        <f t="shared" si="405"/>
        <v>Medium</v>
      </c>
      <c r="Q4333" t="str">
        <f t="shared" si="406"/>
        <v>New</v>
      </c>
      <c r="R4333" t="str">
        <f t="shared" si="407"/>
        <v>High Balance</v>
      </c>
      <c r="S4333" t="str">
        <f t="shared" si="408"/>
        <v>High Value</v>
      </c>
      <c r="T4333">
        <v>1</v>
      </c>
      <c r="U4333">
        <f t="shared" si="409"/>
        <v>0</v>
      </c>
    </row>
    <row r="4334" spans="1:21" x14ac:dyDescent="0.25">
      <c r="A4334">
        <v>2025</v>
      </c>
      <c r="B4334">
        <v>15771543</v>
      </c>
      <c r="C4334" t="s">
        <v>1048</v>
      </c>
      <c r="D4334">
        <v>507</v>
      </c>
      <c r="E4334" t="s">
        <v>26</v>
      </c>
      <c r="F4334" t="s">
        <v>23</v>
      </c>
      <c r="G4334">
        <v>31</v>
      </c>
      <c r="H4334">
        <v>2</v>
      </c>
      <c r="I4334">
        <v>134237</v>
      </c>
      <c r="J4334">
        <v>1</v>
      </c>
      <c r="K4334">
        <v>1</v>
      </c>
      <c r="L4334">
        <v>1</v>
      </c>
      <c r="M4334">
        <v>166424</v>
      </c>
      <c r="N4334">
        <v>1</v>
      </c>
      <c r="O4334" t="str">
        <f t="shared" si="404"/>
        <v>30-45</v>
      </c>
      <c r="P4334" t="str">
        <f t="shared" si="405"/>
        <v>Low</v>
      </c>
      <c r="Q4334" t="str">
        <f t="shared" si="406"/>
        <v>New</v>
      </c>
      <c r="R4334" t="str">
        <f t="shared" si="407"/>
        <v>High Balance</v>
      </c>
      <c r="S4334" t="str">
        <f t="shared" si="408"/>
        <v>High Value</v>
      </c>
      <c r="T4334">
        <v>1</v>
      </c>
      <c r="U4334">
        <f t="shared" si="409"/>
        <v>134237</v>
      </c>
    </row>
    <row r="4335" spans="1:21" x14ac:dyDescent="0.25">
      <c r="A4335">
        <v>2025</v>
      </c>
      <c r="B4335">
        <v>15748327</v>
      </c>
      <c r="C4335" t="s">
        <v>541</v>
      </c>
      <c r="D4335">
        <v>724</v>
      </c>
      <c r="E4335" t="s">
        <v>26</v>
      </c>
      <c r="F4335" t="s">
        <v>23</v>
      </c>
      <c r="G4335">
        <v>34</v>
      </c>
      <c r="H4335">
        <v>6</v>
      </c>
      <c r="I4335">
        <v>118236</v>
      </c>
      <c r="J4335">
        <v>2</v>
      </c>
      <c r="K4335">
        <v>0</v>
      </c>
      <c r="L4335">
        <v>0</v>
      </c>
      <c r="M4335">
        <v>157137</v>
      </c>
      <c r="N4335">
        <v>0</v>
      </c>
      <c r="O4335" t="str">
        <f t="shared" si="404"/>
        <v>30-45</v>
      </c>
      <c r="P4335" t="str">
        <f t="shared" si="405"/>
        <v>Medium</v>
      </c>
      <c r="Q4335" t="str">
        <f t="shared" si="406"/>
        <v>Mid-Term</v>
      </c>
      <c r="R4335" t="str">
        <f t="shared" si="407"/>
        <v>High Balance</v>
      </c>
      <c r="S4335" t="str">
        <f t="shared" si="408"/>
        <v>High Value</v>
      </c>
      <c r="T4335">
        <v>1</v>
      </c>
      <c r="U4335">
        <f t="shared" si="409"/>
        <v>0</v>
      </c>
    </row>
    <row r="4336" spans="1:21" x14ac:dyDescent="0.25">
      <c r="A4336">
        <v>2025</v>
      </c>
      <c r="B4336">
        <v>15754649</v>
      </c>
      <c r="C4336" t="s">
        <v>1104</v>
      </c>
      <c r="D4336">
        <v>705</v>
      </c>
      <c r="E4336" t="s">
        <v>18</v>
      </c>
      <c r="F4336" t="s">
        <v>16</v>
      </c>
      <c r="G4336">
        <v>57</v>
      </c>
      <c r="H4336">
        <v>3</v>
      </c>
      <c r="I4336">
        <v>0</v>
      </c>
      <c r="J4336">
        <v>2</v>
      </c>
      <c r="K4336">
        <v>1</v>
      </c>
      <c r="L4336">
        <v>1</v>
      </c>
      <c r="M4336">
        <v>34134</v>
      </c>
      <c r="N4336">
        <v>0</v>
      </c>
      <c r="O4336" t="str">
        <f t="shared" si="404"/>
        <v>46-60</v>
      </c>
      <c r="P4336" t="str">
        <f t="shared" si="405"/>
        <v>Medium</v>
      </c>
      <c r="Q4336" t="str">
        <f t="shared" si="406"/>
        <v>New</v>
      </c>
      <c r="R4336" t="str">
        <f t="shared" si="407"/>
        <v>Zero Balance</v>
      </c>
      <c r="S4336" t="str">
        <f t="shared" si="408"/>
        <v>Normal</v>
      </c>
      <c r="T4336">
        <v>1</v>
      </c>
      <c r="U4336">
        <f t="shared" si="409"/>
        <v>0</v>
      </c>
    </row>
    <row r="4337" spans="1:21" x14ac:dyDescent="0.25">
      <c r="A4337">
        <v>2025</v>
      </c>
      <c r="B4337">
        <v>15810460</v>
      </c>
      <c r="C4337" t="s">
        <v>116</v>
      </c>
      <c r="D4337">
        <v>708</v>
      </c>
      <c r="E4337" t="s">
        <v>18</v>
      </c>
      <c r="F4337" t="s">
        <v>16</v>
      </c>
      <c r="G4337">
        <v>64</v>
      </c>
      <c r="H4337">
        <v>5</v>
      </c>
      <c r="I4337">
        <v>0</v>
      </c>
      <c r="J4337">
        <v>3</v>
      </c>
      <c r="K4337">
        <v>0</v>
      </c>
      <c r="L4337">
        <v>1</v>
      </c>
      <c r="M4337">
        <v>112520</v>
      </c>
      <c r="N4337">
        <v>1</v>
      </c>
      <c r="O4337" t="str">
        <f t="shared" si="404"/>
        <v>60+</v>
      </c>
      <c r="P4337" t="str">
        <f t="shared" si="405"/>
        <v>Medium</v>
      </c>
      <c r="Q4337" t="str">
        <f t="shared" si="406"/>
        <v>Mid-Term</v>
      </c>
      <c r="R4337" t="str">
        <f t="shared" si="407"/>
        <v>Zero Balance</v>
      </c>
      <c r="S4337" t="str">
        <f t="shared" si="408"/>
        <v>Normal</v>
      </c>
      <c r="T4337">
        <v>1</v>
      </c>
      <c r="U4337">
        <f t="shared" si="409"/>
        <v>0</v>
      </c>
    </row>
    <row r="4338" spans="1:21" x14ac:dyDescent="0.25">
      <c r="A4338">
        <v>2025</v>
      </c>
      <c r="B4338">
        <v>15771742</v>
      </c>
      <c r="C4338" t="s">
        <v>268</v>
      </c>
      <c r="D4338">
        <v>580</v>
      </c>
      <c r="E4338" t="s">
        <v>26</v>
      </c>
      <c r="F4338" t="s">
        <v>23</v>
      </c>
      <c r="G4338">
        <v>38</v>
      </c>
      <c r="H4338">
        <v>9</v>
      </c>
      <c r="I4338">
        <v>115442</v>
      </c>
      <c r="J4338">
        <v>2</v>
      </c>
      <c r="K4338">
        <v>1</v>
      </c>
      <c r="L4338">
        <v>0</v>
      </c>
      <c r="M4338">
        <v>128482</v>
      </c>
      <c r="N4338">
        <v>1</v>
      </c>
      <c r="O4338" t="str">
        <f t="shared" si="404"/>
        <v>30-45</v>
      </c>
      <c r="P4338" t="str">
        <f t="shared" si="405"/>
        <v>Low</v>
      </c>
      <c r="Q4338" t="str">
        <f t="shared" si="406"/>
        <v>Long-Term</v>
      </c>
      <c r="R4338" t="str">
        <f t="shared" si="407"/>
        <v>High Balance</v>
      </c>
      <c r="S4338" t="str">
        <f t="shared" si="408"/>
        <v>High Value</v>
      </c>
      <c r="T4338">
        <v>1</v>
      </c>
      <c r="U4338">
        <f t="shared" si="409"/>
        <v>115442</v>
      </c>
    </row>
    <row r="4339" spans="1:21" x14ac:dyDescent="0.25">
      <c r="A4339">
        <v>2025</v>
      </c>
      <c r="B4339">
        <v>15642160</v>
      </c>
      <c r="C4339" t="s">
        <v>868</v>
      </c>
      <c r="D4339">
        <v>850</v>
      </c>
      <c r="E4339" t="s">
        <v>15</v>
      </c>
      <c r="F4339" t="s">
        <v>23</v>
      </c>
      <c r="G4339">
        <v>38</v>
      </c>
      <c r="H4339">
        <v>5</v>
      </c>
      <c r="I4339">
        <v>0</v>
      </c>
      <c r="J4339">
        <v>2</v>
      </c>
      <c r="K4339">
        <v>1</v>
      </c>
      <c r="L4339">
        <v>0</v>
      </c>
      <c r="M4339">
        <v>16492</v>
      </c>
      <c r="N4339">
        <v>0</v>
      </c>
      <c r="O4339" t="str">
        <f t="shared" si="404"/>
        <v>30-45</v>
      </c>
      <c r="P4339" t="str">
        <f t="shared" si="405"/>
        <v>High</v>
      </c>
      <c r="Q4339" t="str">
        <f t="shared" si="406"/>
        <v>Mid-Term</v>
      </c>
      <c r="R4339" t="str">
        <f t="shared" si="407"/>
        <v>Zero Balance</v>
      </c>
      <c r="S4339" t="str">
        <f t="shared" si="408"/>
        <v>Normal</v>
      </c>
      <c r="T4339">
        <v>1</v>
      </c>
      <c r="U4339">
        <f t="shared" si="409"/>
        <v>0</v>
      </c>
    </row>
    <row r="4340" spans="1:21" x14ac:dyDescent="0.25">
      <c r="A4340">
        <v>2025</v>
      </c>
      <c r="B4340">
        <v>15798439</v>
      </c>
      <c r="C4340" t="s">
        <v>280</v>
      </c>
      <c r="D4340">
        <v>714</v>
      </c>
      <c r="E4340" t="s">
        <v>18</v>
      </c>
      <c r="F4340" t="s">
        <v>23</v>
      </c>
      <c r="G4340">
        <v>25</v>
      </c>
      <c r="H4340">
        <v>2</v>
      </c>
      <c r="I4340">
        <v>0</v>
      </c>
      <c r="J4340">
        <v>1</v>
      </c>
      <c r="K4340">
        <v>1</v>
      </c>
      <c r="L4340">
        <v>1</v>
      </c>
      <c r="M4340">
        <v>132979</v>
      </c>
      <c r="N4340">
        <v>0</v>
      </c>
      <c r="O4340" t="str">
        <f t="shared" si="404"/>
        <v>&lt;30</v>
      </c>
      <c r="P4340" t="str">
        <f t="shared" si="405"/>
        <v>Medium</v>
      </c>
      <c r="Q4340" t="str">
        <f t="shared" si="406"/>
        <v>New</v>
      </c>
      <c r="R4340" t="str">
        <f t="shared" si="407"/>
        <v>Zero Balance</v>
      </c>
      <c r="S4340" t="str">
        <f t="shared" si="408"/>
        <v>Normal</v>
      </c>
      <c r="T4340">
        <v>1</v>
      </c>
      <c r="U4340">
        <f t="shared" si="409"/>
        <v>0</v>
      </c>
    </row>
    <row r="4341" spans="1:21" x14ac:dyDescent="0.25">
      <c r="A4341">
        <v>2025</v>
      </c>
      <c r="B4341">
        <v>15605293</v>
      </c>
      <c r="C4341" t="s">
        <v>490</v>
      </c>
      <c r="D4341">
        <v>559</v>
      </c>
      <c r="E4341" t="s">
        <v>15</v>
      </c>
      <c r="F4341" t="s">
        <v>16</v>
      </c>
      <c r="G4341">
        <v>43</v>
      </c>
      <c r="H4341">
        <v>1</v>
      </c>
      <c r="I4341">
        <v>0</v>
      </c>
      <c r="J4341">
        <v>2</v>
      </c>
      <c r="K4341">
        <v>1</v>
      </c>
      <c r="L4341">
        <v>1</v>
      </c>
      <c r="M4341">
        <v>196646</v>
      </c>
      <c r="N4341">
        <v>0</v>
      </c>
      <c r="O4341" t="str">
        <f t="shared" si="404"/>
        <v>30-45</v>
      </c>
      <c r="P4341" t="str">
        <f t="shared" si="405"/>
        <v>Low</v>
      </c>
      <c r="Q4341" t="str">
        <f t="shared" si="406"/>
        <v>New</v>
      </c>
      <c r="R4341" t="str">
        <f t="shared" si="407"/>
        <v>Zero Balance</v>
      </c>
      <c r="S4341" t="str">
        <f t="shared" si="408"/>
        <v>Normal</v>
      </c>
      <c r="T4341">
        <v>1</v>
      </c>
      <c r="U4341">
        <f t="shared" si="409"/>
        <v>0</v>
      </c>
    </row>
    <row r="4342" spans="1:21" x14ac:dyDescent="0.25">
      <c r="A4342">
        <v>2025</v>
      </c>
      <c r="B4342">
        <v>15692631</v>
      </c>
      <c r="C4342" t="s">
        <v>1906</v>
      </c>
      <c r="D4342">
        <v>577</v>
      </c>
      <c r="E4342" t="s">
        <v>18</v>
      </c>
      <c r="F4342" t="s">
        <v>16</v>
      </c>
      <c r="G4342">
        <v>44</v>
      </c>
      <c r="H4342">
        <v>8</v>
      </c>
      <c r="I4342">
        <v>115557</v>
      </c>
      <c r="J4342">
        <v>1</v>
      </c>
      <c r="K4342">
        <v>0</v>
      </c>
      <c r="L4342">
        <v>1</v>
      </c>
      <c r="M4342">
        <v>127507</v>
      </c>
      <c r="N4342">
        <v>0</v>
      </c>
      <c r="O4342" t="str">
        <f t="shared" si="404"/>
        <v>30-45</v>
      </c>
      <c r="P4342" t="str">
        <f t="shared" si="405"/>
        <v>Low</v>
      </c>
      <c r="Q4342" t="str">
        <f t="shared" si="406"/>
        <v>Long-Term</v>
      </c>
      <c r="R4342" t="str">
        <f t="shared" si="407"/>
        <v>High Balance</v>
      </c>
      <c r="S4342" t="str">
        <f t="shared" si="408"/>
        <v>High Value</v>
      </c>
      <c r="T4342">
        <v>1</v>
      </c>
      <c r="U4342">
        <f t="shared" si="409"/>
        <v>0</v>
      </c>
    </row>
    <row r="4343" spans="1:21" x14ac:dyDescent="0.25">
      <c r="A4343">
        <v>2025</v>
      </c>
      <c r="B4343">
        <v>15665376</v>
      </c>
      <c r="C4343" t="s">
        <v>1652</v>
      </c>
      <c r="D4343">
        <v>647</v>
      </c>
      <c r="E4343" t="s">
        <v>26</v>
      </c>
      <c r="F4343" t="s">
        <v>16</v>
      </c>
      <c r="G4343">
        <v>35</v>
      </c>
      <c r="H4343">
        <v>3</v>
      </c>
      <c r="I4343">
        <v>166519</v>
      </c>
      <c r="J4343">
        <v>2</v>
      </c>
      <c r="K4343">
        <v>1</v>
      </c>
      <c r="L4343">
        <v>0</v>
      </c>
      <c r="M4343">
        <v>147930</v>
      </c>
      <c r="N4343">
        <v>0</v>
      </c>
      <c r="O4343" t="str">
        <f t="shared" si="404"/>
        <v>30-45</v>
      </c>
      <c r="P4343" t="str">
        <f t="shared" si="405"/>
        <v>Medium</v>
      </c>
      <c r="Q4343" t="str">
        <f t="shared" si="406"/>
        <v>New</v>
      </c>
      <c r="R4343" t="str">
        <f t="shared" si="407"/>
        <v>High Balance</v>
      </c>
      <c r="S4343" t="str">
        <f t="shared" si="408"/>
        <v>High Value</v>
      </c>
      <c r="T4343">
        <v>1</v>
      </c>
      <c r="U4343">
        <f t="shared" si="409"/>
        <v>0</v>
      </c>
    </row>
    <row r="4344" spans="1:21" x14ac:dyDescent="0.25">
      <c r="A4344">
        <v>2025</v>
      </c>
      <c r="B4344">
        <v>15772412</v>
      </c>
      <c r="C4344" t="s">
        <v>1907</v>
      </c>
      <c r="D4344">
        <v>554</v>
      </c>
      <c r="E4344" t="s">
        <v>18</v>
      </c>
      <c r="F4344" t="s">
        <v>23</v>
      </c>
      <c r="G4344">
        <v>30</v>
      </c>
      <c r="H4344">
        <v>6</v>
      </c>
      <c r="I4344">
        <v>135370</v>
      </c>
      <c r="J4344">
        <v>1</v>
      </c>
      <c r="K4344">
        <v>1</v>
      </c>
      <c r="L4344">
        <v>1</v>
      </c>
      <c r="M4344">
        <v>179689</v>
      </c>
      <c r="N4344">
        <v>1</v>
      </c>
      <c r="O4344" t="str">
        <f t="shared" si="404"/>
        <v>30-45</v>
      </c>
      <c r="P4344" t="str">
        <f t="shared" si="405"/>
        <v>Low</v>
      </c>
      <c r="Q4344" t="str">
        <f t="shared" si="406"/>
        <v>Mid-Term</v>
      </c>
      <c r="R4344" t="str">
        <f t="shared" si="407"/>
        <v>High Balance</v>
      </c>
      <c r="S4344" t="str">
        <f t="shared" si="408"/>
        <v>High Value</v>
      </c>
      <c r="T4344">
        <v>1</v>
      </c>
      <c r="U4344">
        <f t="shared" si="409"/>
        <v>135370</v>
      </c>
    </row>
    <row r="4345" spans="1:21" x14ac:dyDescent="0.25">
      <c r="A4345">
        <v>2025</v>
      </c>
      <c r="B4345">
        <v>15654577</v>
      </c>
      <c r="C4345" t="s">
        <v>163</v>
      </c>
      <c r="D4345">
        <v>549</v>
      </c>
      <c r="E4345" t="s">
        <v>26</v>
      </c>
      <c r="F4345" t="s">
        <v>23</v>
      </c>
      <c r="G4345">
        <v>54</v>
      </c>
      <c r="H4345">
        <v>5</v>
      </c>
      <c r="I4345">
        <v>92877</v>
      </c>
      <c r="J4345">
        <v>1</v>
      </c>
      <c r="K4345">
        <v>1</v>
      </c>
      <c r="L4345">
        <v>0</v>
      </c>
      <c r="M4345">
        <v>2620</v>
      </c>
      <c r="N4345">
        <v>1</v>
      </c>
      <c r="O4345" t="str">
        <f t="shared" si="404"/>
        <v>46-60</v>
      </c>
      <c r="P4345" t="str">
        <f t="shared" si="405"/>
        <v>Low</v>
      </c>
      <c r="Q4345" t="str">
        <f t="shared" si="406"/>
        <v>Mid-Term</v>
      </c>
      <c r="R4345" t="str">
        <f t="shared" si="407"/>
        <v>Low Balance</v>
      </c>
      <c r="S4345" t="str">
        <f t="shared" si="408"/>
        <v>Normal</v>
      </c>
      <c r="T4345">
        <v>1</v>
      </c>
      <c r="U4345">
        <f t="shared" si="409"/>
        <v>92877</v>
      </c>
    </row>
    <row r="4346" spans="1:21" x14ac:dyDescent="0.25">
      <c r="A4346">
        <v>2025</v>
      </c>
      <c r="B4346">
        <v>15585427</v>
      </c>
      <c r="C4346" t="s">
        <v>1902</v>
      </c>
      <c r="D4346">
        <v>528</v>
      </c>
      <c r="E4346" t="s">
        <v>15</v>
      </c>
      <c r="F4346" t="s">
        <v>16</v>
      </c>
      <c r="G4346">
        <v>26</v>
      </c>
      <c r="H4346">
        <v>10</v>
      </c>
      <c r="I4346">
        <v>102074</v>
      </c>
      <c r="J4346">
        <v>2</v>
      </c>
      <c r="K4346">
        <v>0</v>
      </c>
      <c r="L4346">
        <v>0</v>
      </c>
      <c r="M4346">
        <v>166800</v>
      </c>
      <c r="N4346">
        <v>0</v>
      </c>
      <c r="O4346" t="str">
        <f t="shared" si="404"/>
        <v>&lt;30</v>
      </c>
      <c r="P4346" t="str">
        <f t="shared" si="405"/>
        <v>Low</v>
      </c>
      <c r="Q4346" t="str">
        <f t="shared" si="406"/>
        <v>Long-Term</v>
      </c>
      <c r="R4346" t="str">
        <f t="shared" si="407"/>
        <v>High Balance</v>
      </c>
      <c r="S4346" t="str">
        <f t="shared" si="408"/>
        <v>High Value</v>
      </c>
      <c r="T4346">
        <v>1</v>
      </c>
      <c r="U4346">
        <f t="shared" si="409"/>
        <v>0</v>
      </c>
    </row>
    <row r="4347" spans="1:21" x14ac:dyDescent="0.25">
      <c r="A4347">
        <v>2025</v>
      </c>
      <c r="B4347">
        <v>15584536</v>
      </c>
      <c r="C4347" t="s">
        <v>1422</v>
      </c>
      <c r="D4347">
        <v>720</v>
      </c>
      <c r="E4347" t="s">
        <v>26</v>
      </c>
      <c r="F4347" t="s">
        <v>23</v>
      </c>
      <c r="G4347">
        <v>46</v>
      </c>
      <c r="H4347">
        <v>3</v>
      </c>
      <c r="I4347">
        <v>97043</v>
      </c>
      <c r="J4347">
        <v>1</v>
      </c>
      <c r="K4347">
        <v>1</v>
      </c>
      <c r="L4347">
        <v>1</v>
      </c>
      <c r="M4347">
        <v>133517</v>
      </c>
      <c r="N4347">
        <v>1</v>
      </c>
      <c r="O4347" t="str">
        <f t="shared" si="404"/>
        <v>46-60</v>
      </c>
      <c r="P4347" t="str">
        <f t="shared" si="405"/>
        <v>Medium</v>
      </c>
      <c r="Q4347" t="str">
        <f t="shared" si="406"/>
        <v>New</v>
      </c>
      <c r="R4347" t="str">
        <f t="shared" si="407"/>
        <v>Low Balance</v>
      </c>
      <c r="S4347" t="str">
        <f t="shared" si="408"/>
        <v>Normal</v>
      </c>
      <c r="T4347">
        <v>1</v>
      </c>
      <c r="U4347">
        <f t="shared" si="409"/>
        <v>97043</v>
      </c>
    </row>
    <row r="4348" spans="1:21" x14ac:dyDescent="0.25">
      <c r="A4348">
        <v>2025</v>
      </c>
      <c r="B4348">
        <v>15585853</v>
      </c>
      <c r="C4348" t="s">
        <v>1908</v>
      </c>
      <c r="D4348">
        <v>743</v>
      </c>
      <c r="E4348" t="s">
        <v>18</v>
      </c>
      <c r="F4348" t="s">
        <v>23</v>
      </c>
      <c r="G4348">
        <v>41</v>
      </c>
      <c r="H4348">
        <v>7</v>
      </c>
      <c r="I4348">
        <v>0</v>
      </c>
      <c r="J4348">
        <v>1</v>
      </c>
      <c r="K4348">
        <v>1</v>
      </c>
      <c r="L4348">
        <v>0</v>
      </c>
      <c r="M4348">
        <v>163736</v>
      </c>
      <c r="N4348">
        <v>1</v>
      </c>
      <c r="O4348" t="str">
        <f t="shared" si="404"/>
        <v>30-45</v>
      </c>
      <c r="P4348" t="str">
        <f t="shared" si="405"/>
        <v>Medium</v>
      </c>
      <c r="Q4348" t="str">
        <f t="shared" si="406"/>
        <v>Mid-Term</v>
      </c>
      <c r="R4348" t="str">
        <f t="shared" si="407"/>
        <v>Zero Balance</v>
      </c>
      <c r="S4348" t="str">
        <f t="shared" si="408"/>
        <v>Normal</v>
      </c>
      <c r="T4348">
        <v>1</v>
      </c>
      <c r="U4348">
        <f t="shared" si="409"/>
        <v>0</v>
      </c>
    </row>
    <row r="4349" spans="1:21" x14ac:dyDescent="0.25">
      <c r="A4349">
        <v>2025</v>
      </c>
      <c r="B4349">
        <v>15645271</v>
      </c>
      <c r="C4349" t="s">
        <v>1909</v>
      </c>
      <c r="D4349">
        <v>615</v>
      </c>
      <c r="E4349" t="s">
        <v>26</v>
      </c>
      <c r="F4349" t="s">
        <v>23</v>
      </c>
      <c r="G4349">
        <v>24</v>
      </c>
      <c r="H4349">
        <v>8</v>
      </c>
      <c r="I4349">
        <v>108528</v>
      </c>
      <c r="J4349">
        <v>2</v>
      </c>
      <c r="K4349">
        <v>0</v>
      </c>
      <c r="L4349">
        <v>0</v>
      </c>
      <c r="M4349">
        <v>179488</v>
      </c>
      <c r="N4349">
        <v>1</v>
      </c>
      <c r="O4349" t="str">
        <f t="shared" si="404"/>
        <v>&lt;30</v>
      </c>
      <c r="P4349" t="str">
        <f t="shared" si="405"/>
        <v>Medium</v>
      </c>
      <c r="Q4349" t="str">
        <f t="shared" si="406"/>
        <v>Long-Term</v>
      </c>
      <c r="R4349" t="str">
        <f t="shared" si="407"/>
        <v>High Balance</v>
      </c>
      <c r="S4349" t="str">
        <f t="shared" si="408"/>
        <v>High Value</v>
      </c>
      <c r="T4349">
        <v>1</v>
      </c>
      <c r="U4349">
        <f t="shared" si="409"/>
        <v>108528</v>
      </c>
    </row>
    <row r="4350" spans="1:21" x14ac:dyDescent="0.25">
      <c r="A4350">
        <v>2025</v>
      </c>
      <c r="B4350">
        <v>15579387</v>
      </c>
      <c r="C4350" t="s">
        <v>653</v>
      </c>
      <c r="D4350">
        <v>635</v>
      </c>
      <c r="E4350" t="s">
        <v>26</v>
      </c>
      <c r="F4350" t="s">
        <v>16</v>
      </c>
      <c r="G4350">
        <v>44</v>
      </c>
      <c r="H4350">
        <v>2</v>
      </c>
      <c r="I4350">
        <v>79065</v>
      </c>
      <c r="J4350">
        <v>2</v>
      </c>
      <c r="K4350">
        <v>0</v>
      </c>
      <c r="L4350">
        <v>1</v>
      </c>
      <c r="M4350">
        <v>113292</v>
      </c>
      <c r="N4350">
        <v>0</v>
      </c>
      <c r="O4350" t="str">
        <f t="shared" si="404"/>
        <v>30-45</v>
      </c>
      <c r="P4350" t="str">
        <f t="shared" si="405"/>
        <v>Medium</v>
      </c>
      <c r="Q4350" t="str">
        <f t="shared" si="406"/>
        <v>New</v>
      </c>
      <c r="R4350" t="str">
        <f t="shared" si="407"/>
        <v>Low Balance</v>
      </c>
      <c r="S4350" t="str">
        <f t="shared" si="408"/>
        <v>Normal</v>
      </c>
      <c r="T4350">
        <v>1</v>
      </c>
      <c r="U4350">
        <f t="shared" si="409"/>
        <v>0</v>
      </c>
    </row>
    <row r="4351" spans="1:21" x14ac:dyDescent="0.25">
      <c r="A4351">
        <v>2025</v>
      </c>
      <c r="B4351">
        <v>15623107</v>
      </c>
      <c r="C4351" t="s">
        <v>1910</v>
      </c>
      <c r="D4351">
        <v>686</v>
      </c>
      <c r="E4351" t="s">
        <v>18</v>
      </c>
      <c r="F4351" t="s">
        <v>23</v>
      </c>
      <c r="G4351">
        <v>45</v>
      </c>
      <c r="H4351">
        <v>3</v>
      </c>
      <c r="I4351">
        <v>74275</v>
      </c>
      <c r="J4351">
        <v>3</v>
      </c>
      <c r="K4351">
        <v>1</v>
      </c>
      <c r="L4351">
        <v>0</v>
      </c>
      <c r="M4351">
        <v>64907</v>
      </c>
      <c r="N4351">
        <v>1</v>
      </c>
      <c r="O4351" t="str">
        <f t="shared" si="404"/>
        <v>30-45</v>
      </c>
      <c r="P4351" t="str">
        <f t="shared" si="405"/>
        <v>Medium</v>
      </c>
      <c r="Q4351" t="str">
        <f t="shared" si="406"/>
        <v>New</v>
      </c>
      <c r="R4351" t="str">
        <f t="shared" si="407"/>
        <v>Low Balance</v>
      </c>
      <c r="S4351" t="str">
        <f t="shared" si="408"/>
        <v>Normal</v>
      </c>
      <c r="T4351">
        <v>1</v>
      </c>
      <c r="U4351">
        <f t="shared" si="409"/>
        <v>74275</v>
      </c>
    </row>
    <row r="4352" spans="1:21" x14ac:dyDescent="0.25">
      <c r="A4352">
        <v>2025</v>
      </c>
      <c r="B4352">
        <v>15754072</v>
      </c>
      <c r="C4352" t="s">
        <v>1504</v>
      </c>
      <c r="D4352">
        <v>840</v>
      </c>
      <c r="E4352" t="s">
        <v>18</v>
      </c>
      <c r="F4352" t="s">
        <v>16</v>
      </c>
      <c r="G4352">
        <v>36</v>
      </c>
      <c r="H4352">
        <v>6</v>
      </c>
      <c r="I4352">
        <v>0</v>
      </c>
      <c r="J4352">
        <v>2</v>
      </c>
      <c r="K4352">
        <v>1</v>
      </c>
      <c r="L4352">
        <v>0</v>
      </c>
      <c r="M4352">
        <v>141364</v>
      </c>
      <c r="N4352">
        <v>0</v>
      </c>
      <c r="O4352" t="str">
        <f t="shared" si="404"/>
        <v>30-45</v>
      </c>
      <c r="P4352" t="str">
        <f t="shared" si="405"/>
        <v>High</v>
      </c>
      <c r="Q4352" t="str">
        <f t="shared" si="406"/>
        <v>Mid-Term</v>
      </c>
      <c r="R4352" t="str">
        <f t="shared" si="407"/>
        <v>Zero Balance</v>
      </c>
      <c r="S4352" t="str">
        <f t="shared" si="408"/>
        <v>Normal</v>
      </c>
      <c r="T4352">
        <v>1</v>
      </c>
      <c r="U4352">
        <f t="shared" si="409"/>
        <v>0</v>
      </c>
    </row>
    <row r="4353" spans="1:21" x14ac:dyDescent="0.25">
      <c r="A4353">
        <v>2025</v>
      </c>
      <c r="B4353">
        <v>15666163</v>
      </c>
      <c r="C4353" t="s">
        <v>923</v>
      </c>
      <c r="D4353">
        <v>695</v>
      </c>
      <c r="E4353" t="s">
        <v>15</v>
      </c>
      <c r="F4353" t="s">
        <v>23</v>
      </c>
      <c r="G4353">
        <v>43</v>
      </c>
      <c r="H4353">
        <v>1</v>
      </c>
      <c r="I4353">
        <v>100421</v>
      </c>
      <c r="J4353">
        <v>1</v>
      </c>
      <c r="K4353">
        <v>1</v>
      </c>
      <c r="L4353">
        <v>1</v>
      </c>
      <c r="M4353">
        <v>101141</v>
      </c>
      <c r="N4353">
        <v>0</v>
      </c>
      <c r="O4353" t="str">
        <f t="shared" si="404"/>
        <v>30-45</v>
      </c>
      <c r="P4353" t="str">
        <f t="shared" si="405"/>
        <v>Medium</v>
      </c>
      <c r="Q4353" t="str">
        <f t="shared" si="406"/>
        <v>New</v>
      </c>
      <c r="R4353" t="str">
        <f t="shared" si="407"/>
        <v>High Balance</v>
      </c>
      <c r="S4353" t="str">
        <f t="shared" si="408"/>
        <v>High Value</v>
      </c>
      <c r="T4353">
        <v>1</v>
      </c>
      <c r="U4353">
        <f t="shared" si="409"/>
        <v>0</v>
      </c>
    </row>
    <row r="4354" spans="1:21" x14ac:dyDescent="0.25">
      <c r="A4354">
        <v>2025</v>
      </c>
      <c r="B4354">
        <v>15765192</v>
      </c>
      <c r="C4354" t="s">
        <v>1568</v>
      </c>
      <c r="D4354">
        <v>564</v>
      </c>
      <c r="E4354" t="s">
        <v>15</v>
      </c>
      <c r="F4354" t="s">
        <v>23</v>
      </c>
      <c r="G4354">
        <v>26</v>
      </c>
      <c r="H4354">
        <v>7</v>
      </c>
      <c r="I4354">
        <v>84007</v>
      </c>
      <c r="J4354">
        <v>2</v>
      </c>
      <c r="K4354">
        <v>0</v>
      </c>
      <c r="L4354">
        <v>0</v>
      </c>
      <c r="M4354">
        <v>183491</v>
      </c>
      <c r="N4354">
        <v>0</v>
      </c>
      <c r="O4354" t="str">
        <f t="shared" ref="O4354:O4417" si="410">IF(G4354&lt;30,"&lt;30",IF(G4354&lt;=45,"30-45",IF(G4354&lt;=60,"46-60","60+")))</f>
        <v>&lt;30</v>
      </c>
      <c r="P4354" t="str">
        <f t="shared" ref="P4354:P4417" si="411">IF(D4354&lt;600,"Low",IF(D4354&lt;=750,"Medium","High"))</f>
        <v>Low</v>
      </c>
      <c r="Q4354" t="str">
        <f t="shared" ref="Q4354:Q4417" si="412">IF(H4354&lt;=3,"New",IF(H4354&lt;=7,"Mid-Term","Long-Term"))</f>
        <v>Mid-Term</v>
      </c>
      <c r="R4354" t="str">
        <f t="shared" ref="R4354:R4417" si="413">IF(I4354=0,"Zero Balance",IF(I4354&lt;100000,"Low Balance","High Balance"))</f>
        <v>Low Balance</v>
      </c>
      <c r="S4354" t="str">
        <f t="shared" ref="S4354:S4417" si="414">IF(I4354&gt;=100000,"High Value","Normal")</f>
        <v>Normal</v>
      </c>
      <c r="T4354">
        <v>1</v>
      </c>
      <c r="U4354">
        <f t="shared" ref="U4354:U4417" si="415">IF(N4354=1,I4354,0)</f>
        <v>0</v>
      </c>
    </row>
    <row r="4355" spans="1:21" x14ac:dyDescent="0.25">
      <c r="A4355">
        <v>2025</v>
      </c>
      <c r="B4355">
        <v>15804822</v>
      </c>
      <c r="C4355" t="s">
        <v>312</v>
      </c>
      <c r="D4355">
        <v>805</v>
      </c>
      <c r="E4355" t="s">
        <v>15</v>
      </c>
      <c r="F4355" t="s">
        <v>16</v>
      </c>
      <c r="G4355">
        <v>31</v>
      </c>
      <c r="H4355">
        <v>4</v>
      </c>
      <c r="I4355">
        <v>0</v>
      </c>
      <c r="J4355">
        <v>2</v>
      </c>
      <c r="K4355">
        <v>1</v>
      </c>
      <c r="L4355">
        <v>0</v>
      </c>
      <c r="M4355">
        <v>4798</v>
      </c>
      <c r="N4355">
        <v>0</v>
      </c>
      <c r="O4355" t="str">
        <f t="shared" si="410"/>
        <v>30-45</v>
      </c>
      <c r="P4355" t="str">
        <f t="shared" si="411"/>
        <v>High</v>
      </c>
      <c r="Q4355" t="str">
        <f t="shared" si="412"/>
        <v>Mid-Term</v>
      </c>
      <c r="R4355" t="str">
        <f t="shared" si="413"/>
        <v>Zero Balance</v>
      </c>
      <c r="S4355" t="str">
        <f t="shared" si="414"/>
        <v>Normal</v>
      </c>
      <c r="T4355">
        <v>1</v>
      </c>
      <c r="U4355">
        <f t="shared" si="415"/>
        <v>0</v>
      </c>
    </row>
    <row r="4356" spans="1:21" x14ac:dyDescent="0.25">
      <c r="A4356">
        <v>2025</v>
      </c>
      <c r="B4356">
        <v>15612893</v>
      </c>
      <c r="C4356" t="s">
        <v>1388</v>
      </c>
      <c r="D4356">
        <v>558</v>
      </c>
      <c r="E4356" t="s">
        <v>18</v>
      </c>
      <c r="F4356" t="s">
        <v>23</v>
      </c>
      <c r="G4356">
        <v>45</v>
      </c>
      <c r="H4356">
        <v>4</v>
      </c>
      <c r="I4356">
        <v>0</v>
      </c>
      <c r="J4356">
        <v>1</v>
      </c>
      <c r="K4356">
        <v>1</v>
      </c>
      <c r="L4356">
        <v>0</v>
      </c>
      <c r="M4356">
        <v>131807</v>
      </c>
      <c r="N4356">
        <v>0</v>
      </c>
      <c r="O4356" t="str">
        <f t="shared" si="410"/>
        <v>30-45</v>
      </c>
      <c r="P4356" t="str">
        <f t="shared" si="411"/>
        <v>Low</v>
      </c>
      <c r="Q4356" t="str">
        <f t="shared" si="412"/>
        <v>Mid-Term</v>
      </c>
      <c r="R4356" t="str">
        <f t="shared" si="413"/>
        <v>Zero Balance</v>
      </c>
      <c r="S4356" t="str">
        <f t="shared" si="414"/>
        <v>Normal</v>
      </c>
      <c r="T4356">
        <v>1</v>
      </c>
      <c r="U4356">
        <f t="shared" si="415"/>
        <v>0</v>
      </c>
    </row>
    <row r="4357" spans="1:21" x14ac:dyDescent="0.25">
      <c r="A4357">
        <v>2025</v>
      </c>
      <c r="B4357">
        <v>15593636</v>
      </c>
      <c r="C4357" t="s">
        <v>1911</v>
      </c>
      <c r="D4357">
        <v>657</v>
      </c>
      <c r="E4357" t="s">
        <v>15</v>
      </c>
      <c r="F4357" t="s">
        <v>16</v>
      </c>
      <c r="G4357">
        <v>39</v>
      </c>
      <c r="H4357">
        <v>4</v>
      </c>
      <c r="I4357">
        <v>80294</v>
      </c>
      <c r="J4357">
        <v>1</v>
      </c>
      <c r="K4357">
        <v>1</v>
      </c>
      <c r="L4357">
        <v>0</v>
      </c>
      <c r="M4357">
        <v>97193</v>
      </c>
      <c r="N4357">
        <v>0</v>
      </c>
      <c r="O4357" t="str">
        <f t="shared" si="410"/>
        <v>30-45</v>
      </c>
      <c r="P4357" t="str">
        <f t="shared" si="411"/>
        <v>Medium</v>
      </c>
      <c r="Q4357" t="str">
        <f t="shared" si="412"/>
        <v>Mid-Term</v>
      </c>
      <c r="R4357" t="str">
        <f t="shared" si="413"/>
        <v>Low Balance</v>
      </c>
      <c r="S4357" t="str">
        <f t="shared" si="414"/>
        <v>Normal</v>
      </c>
      <c r="T4357">
        <v>1</v>
      </c>
      <c r="U4357">
        <f t="shared" si="415"/>
        <v>0</v>
      </c>
    </row>
    <row r="4358" spans="1:21" x14ac:dyDescent="0.25">
      <c r="A4358">
        <v>2025</v>
      </c>
      <c r="B4358">
        <v>15693326</v>
      </c>
      <c r="C4358" t="s">
        <v>1912</v>
      </c>
      <c r="D4358">
        <v>641</v>
      </c>
      <c r="E4358" t="s">
        <v>15</v>
      </c>
      <c r="F4358" t="s">
        <v>16</v>
      </c>
      <c r="G4358">
        <v>42</v>
      </c>
      <c r="H4358">
        <v>7</v>
      </c>
      <c r="I4358">
        <v>125437</v>
      </c>
      <c r="J4358">
        <v>2</v>
      </c>
      <c r="K4358">
        <v>0</v>
      </c>
      <c r="L4358">
        <v>0</v>
      </c>
      <c r="M4358">
        <v>164129</v>
      </c>
      <c r="N4358">
        <v>0</v>
      </c>
      <c r="O4358" t="str">
        <f t="shared" si="410"/>
        <v>30-45</v>
      </c>
      <c r="P4358" t="str">
        <f t="shared" si="411"/>
        <v>Medium</v>
      </c>
      <c r="Q4358" t="str">
        <f t="shared" si="412"/>
        <v>Mid-Term</v>
      </c>
      <c r="R4358" t="str">
        <f t="shared" si="413"/>
        <v>High Balance</v>
      </c>
      <c r="S4358" t="str">
        <f t="shared" si="414"/>
        <v>High Value</v>
      </c>
      <c r="T4358">
        <v>1</v>
      </c>
      <c r="U4358">
        <f t="shared" si="415"/>
        <v>0</v>
      </c>
    </row>
    <row r="4359" spans="1:21" x14ac:dyDescent="0.25">
      <c r="A4359">
        <v>2025</v>
      </c>
      <c r="B4359">
        <v>15809901</v>
      </c>
      <c r="C4359" t="s">
        <v>625</v>
      </c>
      <c r="D4359">
        <v>755</v>
      </c>
      <c r="E4359" t="s">
        <v>15</v>
      </c>
      <c r="F4359" t="s">
        <v>23</v>
      </c>
      <c r="G4359">
        <v>36</v>
      </c>
      <c r="H4359">
        <v>8</v>
      </c>
      <c r="I4359">
        <v>0</v>
      </c>
      <c r="J4359">
        <v>2</v>
      </c>
      <c r="K4359">
        <v>1</v>
      </c>
      <c r="L4359">
        <v>0</v>
      </c>
      <c r="M4359">
        <v>176810</v>
      </c>
      <c r="N4359">
        <v>0</v>
      </c>
      <c r="O4359" t="str">
        <f t="shared" si="410"/>
        <v>30-45</v>
      </c>
      <c r="P4359" t="str">
        <f t="shared" si="411"/>
        <v>High</v>
      </c>
      <c r="Q4359" t="str">
        <f t="shared" si="412"/>
        <v>Long-Term</v>
      </c>
      <c r="R4359" t="str">
        <f t="shared" si="413"/>
        <v>Zero Balance</v>
      </c>
      <c r="S4359" t="str">
        <f t="shared" si="414"/>
        <v>Normal</v>
      </c>
      <c r="T4359">
        <v>1</v>
      </c>
      <c r="U4359">
        <f t="shared" si="415"/>
        <v>0</v>
      </c>
    </row>
    <row r="4360" spans="1:21" x14ac:dyDescent="0.25">
      <c r="A4360">
        <v>2025</v>
      </c>
      <c r="B4360">
        <v>15759751</v>
      </c>
      <c r="C4360" t="s">
        <v>1838</v>
      </c>
      <c r="D4360">
        <v>483</v>
      </c>
      <c r="E4360" t="s">
        <v>15</v>
      </c>
      <c r="F4360" t="s">
        <v>23</v>
      </c>
      <c r="G4360">
        <v>48</v>
      </c>
      <c r="H4360">
        <v>1</v>
      </c>
      <c r="I4360">
        <v>0</v>
      </c>
      <c r="J4360">
        <v>2</v>
      </c>
      <c r="K4360">
        <v>1</v>
      </c>
      <c r="L4360">
        <v>1</v>
      </c>
      <c r="M4360">
        <v>110059</v>
      </c>
      <c r="N4360">
        <v>0</v>
      </c>
      <c r="O4360" t="str">
        <f t="shared" si="410"/>
        <v>46-60</v>
      </c>
      <c r="P4360" t="str">
        <f t="shared" si="411"/>
        <v>Low</v>
      </c>
      <c r="Q4360" t="str">
        <f t="shared" si="412"/>
        <v>New</v>
      </c>
      <c r="R4360" t="str">
        <f t="shared" si="413"/>
        <v>Zero Balance</v>
      </c>
      <c r="S4360" t="str">
        <f t="shared" si="414"/>
        <v>Normal</v>
      </c>
      <c r="T4360">
        <v>1</v>
      </c>
      <c r="U4360">
        <f t="shared" si="415"/>
        <v>0</v>
      </c>
    </row>
    <row r="4361" spans="1:21" x14ac:dyDescent="0.25">
      <c r="A4361">
        <v>2025</v>
      </c>
      <c r="B4361">
        <v>15605425</v>
      </c>
      <c r="C4361" t="s">
        <v>150</v>
      </c>
      <c r="D4361">
        <v>545</v>
      </c>
      <c r="E4361" t="s">
        <v>26</v>
      </c>
      <c r="F4361" t="s">
        <v>16</v>
      </c>
      <c r="G4361">
        <v>44</v>
      </c>
      <c r="H4361">
        <v>2</v>
      </c>
      <c r="I4361">
        <v>127536</v>
      </c>
      <c r="J4361">
        <v>1</v>
      </c>
      <c r="K4361">
        <v>1</v>
      </c>
      <c r="L4361">
        <v>0</v>
      </c>
      <c r="M4361">
        <v>108399</v>
      </c>
      <c r="N4361">
        <v>0</v>
      </c>
      <c r="O4361" t="str">
        <f t="shared" si="410"/>
        <v>30-45</v>
      </c>
      <c r="P4361" t="str">
        <f t="shared" si="411"/>
        <v>Low</v>
      </c>
      <c r="Q4361" t="str">
        <f t="shared" si="412"/>
        <v>New</v>
      </c>
      <c r="R4361" t="str">
        <f t="shared" si="413"/>
        <v>High Balance</v>
      </c>
      <c r="S4361" t="str">
        <f t="shared" si="414"/>
        <v>High Value</v>
      </c>
      <c r="T4361">
        <v>1</v>
      </c>
      <c r="U4361">
        <f t="shared" si="415"/>
        <v>0</v>
      </c>
    </row>
    <row r="4362" spans="1:21" x14ac:dyDescent="0.25">
      <c r="A4362">
        <v>2025</v>
      </c>
      <c r="B4362">
        <v>15801934</v>
      </c>
      <c r="C4362" t="s">
        <v>783</v>
      </c>
      <c r="D4362">
        <v>678</v>
      </c>
      <c r="E4362" t="s">
        <v>15</v>
      </c>
      <c r="F4362" t="s">
        <v>23</v>
      </c>
      <c r="G4362">
        <v>66</v>
      </c>
      <c r="H4362">
        <v>8</v>
      </c>
      <c r="I4362">
        <v>0</v>
      </c>
      <c r="J4362">
        <v>2</v>
      </c>
      <c r="K4362">
        <v>1</v>
      </c>
      <c r="L4362">
        <v>1</v>
      </c>
      <c r="M4362">
        <v>47117</v>
      </c>
      <c r="N4362">
        <v>0</v>
      </c>
      <c r="O4362" t="str">
        <f t="shared" si="410"/>
        <v>60+</v>
      </c>
      <c r="P4362" t="str">
        <f t="shared" si="411"/>
        <v>Medium</v>
      </c>
      <c r="Q4362" t="str">
        <f t="shared" si="412"/>
        <v>Long-Term</v>
      </c>
      <c r="R4362" t="str">
        <f t="shared" si="413"/>
        <v>Zero Balance</v>
      </c>
      <c r="S4362" t="str">
        <f t="shared" si="414"/>
        <v>Normal</v>
      </c>
      <c r="T4362">
        <v>1</v>
      </c>
      <c r="U4362">
        <f t="shared" si="415"/>
        <v>0</v>
      </c>
    </row>
    <row r="4363" spans="1:21" x14ac:dyDescent="0.25">
      <c r="A4363">
        <v>2025</v>
      </c>
      <c r="B4363">
        <v>15592000</v>
      </c>
      <c r="C4363" t="s">
        <v>137</v>
      </c>
      <c r="D4363">
        <v>781</v>
      </c>
      <c r="E4363" t="s">
        <v>26</v>
      </c>
      <c r="F4363" t="s">
        <v>16</v>
      </c>
      <c r="G4363">
        <v>48</v>
      </c>
      <c r="H4363">
        <v>9</v>
      </c>
      <c r="I4363">
        <v>82794</v>
      </c>
      <c r="J4363">
        <v>1</v>
      </c>
      <c r="K4363">
        <v>1</v>
      </c>
      <c r="L4363">
        <v>0</v>
      </c>
      <c r="M4363">
        <v>124721</v>
      </c>
      <c r="N4363">
        <v>1</v>
      </c>
      <c r="O4363" t="str">
        <f t="shared" si="410"/>
        <v>46-60</v>
      </c>
      <c r="P4363" t="str">
        <f t="shared" si="411"/>
        <v>High</v>
      </c>
      <c r="Q4363" t="str">
        <f t="shared" si="412"/>
        <v>Long-Term</v>
      </c>
      <c r="R4363" t="str">
        <f t="shared" si="413"/>
        <v>Low Balance</v>
      </c>
      <c r="S4363" t="str">
        <f t="shared" si="414"/>
        <v>Normal</v>
      </c>
      <c r="T4363">
        <v>1</v>
      </c>
      <c r="U4363">
        <f t="shared" si="415"/>
        <v>82794</v>
      </c>
    </row>
    <row r="4364" spans="1:21" x14ac:dyDescent="0.25">
      <c r="A4364">
        <v>2025</v>
      </c>
      <c r="B4364">
        <v>15618695</v>
      </c>
      <c r="C4364" t="s">
        <v>617</v>
      </c>
      <c r="D4364">
        <v>571</v>
      </c>
      <c r="E4364" t="s">
        <v>18</v>
      </c>
      <c r="F4364" t="s">
        <v>16</v>
      </c>
      <c r="G4364">
        <v>22</v>
      </c>
      <c r="H4364">
        <v>3</v>
      </c>
      <c r="I4364">
        <v>108117</v>
      </c>
      <c r="J4364">
        <v>1</v>
      </c>
      <c r="K4364">
        <v>0</v>
      </c>
      <c r="L4364">
        <v>1</v>
      </c>
      <c r="M4364">
        <v>53329</v>
      </c>
      <c r="N4364">
        <v>0</v>
      </c>
      <c r="O4364" t="str">
        <f t="shared" si="410"/>
        <v>&lt;30</v>
      </c>
      <c r="P4364" t="str">
        <f t="shared" si="411"/>
        <v>Low</v>
      </c>
      <c r="Q4364" t="str">
        <f t="shared" si="412"/>
        <v>New</v>
      </c>
      <c r="R4364" t="str">
        <f t="shared" si="413"/>
        <v>High Balance</v>
      </c>
      <c r="S4364" t="str">
        <f t="shared" si="414"/>
        <v>High Value</v>
      </c>
      <c r="T4364">
        <v>1</v>
      </c>
      <c r="U4364">
        <f t="shared" si="415"/>
        <v>0</v>
      </c>
    </row>
    <row r="4365" spans="1:21" x14ac:dyDescent="0.25">
      <c r="A4365">
        <v>2025</v>
      </c>
      <c r="B4365">
        <v>15637110</v>
      </c>
      <c r="C4365" t="s">
        <v>1913</v>
      </c>
      <c r="D4365">
        <v>634</v>
      </c>
      <c r="E4365" t="s">
        <v>18</v>
      </c>
      <c r="F4365" t="s">
        <v>16</v>
      </c>
      <c r="G4365">
        <v>35</v>
      </c>
      <c r="H4365">
        <v>10</v>
      </c>
      <c r="I4365">
        <v>0</v>
      </c>
      <c r="J4365">
        <v>1</v>
      </c>
      <c r="K4365">
        <v>1</v>
      </c>
      <c r="L4365">
        <v>0</v>
      </c>
      <c r="M4365">
        <v>82634</v>
      </c>
      <c r="N4365">
        <v>0</v>
      </c>
      <c r="O4365" t="str">
        <f t="shared" si="410"/>
        <v>30-45</v>
      </c>
      <c r="P4365" t="str">
        <f t="shared" si="411"/>
        <v>Medium</v>
      </c>
      <c r="Q4365" t="str">
        <f t="shared" si="412"/>
        <v>Long-Term</v>
      </c>
      <c r="R4365" t="str">
        <f t="shared" si="413"/>
        <v>Zero Balance</v>
      </c>
      <c r="S4365" t="str">
        <f t="shared" si="414"/>
        <v>Normal</v>
      </c>
      <c r="T4365">
        <v>1</v>
      </c>
      <c r="U4365">
        <f t="shared" si="415"/>
        <v>0</v>
      </c>
    </row>
    <row r="4366" spans="1:21" x14ac:dyDescent="0.25">
      <c r="A4366">
        <v>2025</v>
      </c>
      <c r="B4366">
        <v>15727408</v>
      </c>
      <c r="C4366" t="s">
        <v>1914</v>
      </c>
      <c r="D4366">
        <v>523</v>
      </c>
      <c r="E4366" t="s">
        <v>26</v>
      </c>
      <c r="F4366" t="s">
        <v>23</v>
      </c>
      <c r="G4366">
        <v>27</v>
      </c>
      <c r="H4366">
        <v>8</v>
      </c>
      <c r="I4366">
        <v>61689</v>
      </c>
      <c r="J4366">
        <v>2</v>
      </c>
      <c r="K4366">
        <v>1</v>
      </c>
      <c r="L4366">
        <v>0</v>
      </c>
      <c r="M4366">
        <v>147059</v>
      </c>
      <c r="N4366">
        <v>0</v>
      </c>
      <c r="O4366" t="str">
        <f t="shared" si="410"/>
        <v>&lt;30</v>
      </c>
      <c r="P4366" t="str">
        <f t="shared" si="411"/>
        <v>Low</v>
      </c>
      <c r="Q4366" t="str">
        <f t="shared" si="412"/>
        <v>Long-Term</v>
      </c>
      <c r="R4366" t="str">
        <f t="shared" si="413"/>
        <v>Low Balance</v>
      </c>
      <c r="S4366" t="str">
        <f t="shared" si="414"/>
        <v>Normal</v>
      </c>
      <c r="T4366">
        <v>1</v>
      </c>
      <c r="U4366">
        <f t="shared" si="415"/>
        <v>0</v>
      </c>
    </row>
    <row r="4367" spans="1:21" x14ac:dyDescent="0.25">
      <c r="A4367">
        <v>2025</v>
      </c>
      <c r="B4367">
        <v>15716328</v>
      </c>
      <c r="C4367" t="s">
        <v>216</v>
      </c>
      <c r="D4367">
        <v>501</v>
      </c>
      <c r="E4367" t="s">
        <v>15</v>
      </c>
      <c r="F4367" t="s">
        <v>16</v>
      </c>
      <c r="G4367">
        <v>40</v>
      </c>
      <c r="H4367">
        <v>2</v>
      </c>
      <c r="I4367">
        <v>0</v>
      </c>
      <c r="J4367">
        <v>2</v>
      </c>
      <c r="K4367">
        <v>0</v>
      </c>
      <c r="L4367">
        <v>0</v>
      </c>
      <c r="M4367">
        <v>141947</v>
      </c>
      <c r="N4367">
        <v>0</v>
      </c>
      <c r="O4367" t="str">
        <f t="shared" si="410"/>
        <v>30-45</v>
      </c>
      <c r="P4367" t="str">
        <f t="shared" si="411"/>
        <v>Low</v>
      </c>
      <c r="Q4367" t="str">
        <f t="shared" si="412"/>
        <v>New</v>
      </c>
      <c r="R4367" t="str">
        <f t="shared" si="413"/>
        <v>Zero Balance</v>
      </c>
      <c r="S4367" t="str">
        <f t="shared" si="414"/>
        <v>Normal</v>
      </c>
      <c r="T4367">
        <v>1</v>
      </c>
      <c r="U4367">
        <f t="shared" si="415"/>
        <v>0</v>
      </c>
    </row>
    <row r="4368" spans="1:21" x14ac:dyDescent="0.25">
      <c r="A4368">
        <v>2025</v>
      </c>
      <c r="B4368">
        <v>15669060</v>
      </c>
      <c r="C4368" t="s">
        <v>1915</v>
      </c>
      <c r="D4368">
        <v>662</v>
      </c>
      <c r="E4368" t="s">
        <v>15</v>
      </c>
      <c r="F4368" t="s">
        <v>23</v>
      </c>
      <c r="G4368">
        <v>74</v>
      </c>
      <c r="H4368">
        <v>6</v>
      </c>
      <c r="I4368">
        <v>0</v>
      </c>
      <c r="J4368">
        <v>2</v>
      </c>
      <c r="K4368">
        <v>1</v>
      </c>
      <c r="L4368">
        <v>0</v>
      </c>
      <c r="M4368">
        <v>123584</v>
      </c>
      <c r="N4368">
        <v>0</v>
      </c>
      <c r="O4368" t="str">
        <f t="shared" si="410"/>
        <v>60+</v>
      </c>
      <c r="P4368" t="str">
        <f t="shared" si="411"/>
        <v>Medium</v>
      </c>
      <c r="Q4368" t="str">
        <f t="shared" si="412"/>
        <v>Mid-Term</v>
      </c>
      <c r="R4368" t="str">
        <f t="shared" si="413"/>
        <v>Zero Balance</v>
      </c>
      <c r="S4368" t="str">
        <f t="shared" si="414"/>
        <v>Normal</v>
      </c>
      <c r="T4368">
        <v>1</v>
      </c>
      <c r="U4368">
        <f t="shared" si="415"/>
        <v>0</v>
      </c>
    </row>
    <row r="4369" spans="1:21" x14ac:dyDescent="0.25">
      <c r="A4369">
        <v>2025</v>
      </c>
      <c r="B4369">
        <v>15675854</v>
      </c>
      <c r="C4369" t="s">
        <v>527</v>
      </c>
      <c r="D4369">
        <v>573</v>
      </c>
      <c r="E4369" t="s">
        <v>18</v>
      </c>
      <c r="F4369" t="s">
        <v>23</v>
      </c>
      <c r="G4369">
        <v>50</v>
      </c>
      <c r="H4369">
        <v>0</v>
      </c>
      <c r="I4369">
        <v>159304</v>
      </c>
      <c r="J4369">
        <v>1</v>
      </c>
      <c r="K4369">
        <v>0</v>
      </c>
      <c r="L4369">
        <v>1</v>
      </c>
      <c r="M4369">
        <v>155915</v>
      </c>
      <c r="N4369">
        <v>1</v>
      </c>
      <c r="O4369" t="str">
        <f t="shared" si="410"/>
        <v>46-60</v>
      </c>
      <c r="P4369" t="str">
        <f t="shared" si="411"/>
        <v>Low</v>
      </c>
      <c r="Q4369" t="str">
        <f t="shared" si="412"/>
        <v>New</v>
      </c>
      <c r="R4369" t="str">
        <f t="shared" si="413"/>
        <v>High Balance</v>
      </c>
      <c r="S4369" t="str">
        <f t="shared" si="414"/>
        <v>High Value</v>
      </c>
      <c r="T4369">
        <v>1</v>
      </c>
      <c r="U4369">
        <f t="shared" si="415"/>
        <v>159304</v>
      </c>
    </row>
    <row r="4370" spans="1:21" x14ac:dyDescent="0.25">
      <c r="A4370">
        <v>2025</v>
      </c>
      <c r="B4370">
        <v>15621116</v>
      </c>
      <c r="C4370" t="s">
        <v>1104</v>
      </c>
      <c r="D4370">
        <v>648</v>
      </c>
      <c r="E4370" t="s">
        <v>26</v>
      </c>
      <c r="F4370" t="s">
        <v>23</v>
      </c>
      <c r="G4370">
        <v>33</v>
      </c>
      <c r="H4370">
        <v>5</v>
      </c>
      <c r="I4370">
        <v>138664</v>
      </c>
      <c r="J4370">
        <v>1</v>
      </c>
      <c r="K4370">
        <v>1</v>
      </c>
      <c r="L4370">
        <v>0</v>
      </c>
      <c r="M4370">
        <v>29076</v>
      </c>
      <c r="N4370">
        <v>0</v>
      </c>
      <c r="O4370" t="str">
        <f t="shared" si="410"/>
        <v>30-45</v>
      </c>
      <c r="P4370" t="str">
        <f t="shared" si="411"/>
        <v>Medium</v>
      </c>
      <c r="Q4370" t="str">
        <f t="shared" si="412"/>
        <v>Mid-Term</v>
      </c>
      <c r="R4370" t="str">
        <f t="shared" si="413"/>
        <v>High Balance</v>
      </c>
      <c r="S4370" t="str">
        <f t="shared" si="414"/>
        <v>High Value</v>
      </c>
      <c r="T4370">
        <v>1</v>
      </c>
      <c r="U4370">
        <f t="shared" si="415"/>
        <v>0</v>
      </c>
    </row>
    <row r="4371" spans="1:21" x14ac:dyDescent="0.25">
      <c r="A4371">
        <v>2025</v>
      </c>
      <c r="B4371">
        <v>15781495</v>
      </c>
      <c r="C4371" t="s">
        <v>640</v>
      </c>
      <c r="D4371">
        <v>662</v>
      </c>
      <c r="E4371" t="s">
        <v>15</v>
      </c>
      <c r="F4371" t="s">
        <v>16</v>
      </c>
      <c r="G4371">
        <v>22</v>
      </c>
      <c r="H4371">
        <v>2</v>
      </c>
      <c r="I4371">
        <v>126363</v>
      </c>
      <c r="J4371">
        <v>2</v>
      </c>
      <c r="K4371">
        <v>1</v>
      </c>
      <c r="L4371">
        <v>1</v>
      </c>
      <c r="M4371">
        <v>97383</v>
      </c>
      <c r="N4371">
        <v>0</v>
      </c>
      <c r="O4371" t="str">
        <f t="shared" si="410"/>
        <v>&lt;30</v>
      </c>
      <c r="P4371" t="str">
        <f t="shared" si="411"/>
        <v>Medium</v>
      </c>
      <c r="Q4371" t="str">
        <f t="shared" si="412"/>
        <v>New</v>
      </c>
      <c r="R4371" t="str">
        <f t="shared" si="413"/>
        <v>High Balance</v>
      </c>
      <c r="S4371" t="str">
        <f t="shared" si="414"/>
        <v>High Value</v>
      </c>
      <c r="T4371">
        <v>1</v>
      </c>
      <c r="U4371">
        <f t="shared" si="415"/>
        <v>0</v>
      </c>
    </row>
    <row r="4372" spans="1:21" x14ac:dyDescent="0.25">
      <c r="A4372">
        <v>2025</v>
      </c>
      <c r="B4372">
        <v>15740470</v>
      </c>
      <c r="C4372" t="s">
        <v>1916</v>
      </c>
      <c r="D4372">
        <v>725</v>
      </c>
      <c r="E4372" t="s">
        <v>15</v>
      </c>
      <c r="F4372" t="s">
        <v>23</v>
      </c>
      <c r="G4372">
        <v>39</v>
      </c>
      <c r="H4372">
        <v>4</v>
      </c>
      <c r="I4372">
        <v>160652</v>
      </c>
      <c r="J4372">
        <v>2</v>
      </c>
      <c r="K4372">
        <v>1</v>
      </c>
      <c r="L4372">
        <v>0</v>
      </c>
      <c r="M4372">
        <v>57644</v>
      </c>
      <c r="N4372">
        <v>0</v>
      </c>
      <c r="O4372" t="str">
        <f t="shared" si="410"/>
        <v>30-45</v>
      </c>
      <c r="P4372" t="str">
        <f t="shared" si="411"/>
        <v>Medium</v>
      </c>
      <c r="Q4372" t="str">
        <f t="shared" si="412"/>
        <v>Mid-Term</v>
      </c>
      <c r="R4372" t="str">
        <f t="shared" si="413"/>
        <v>High Balance</v>
      </c>
      <c r="S4372" t="str">
        <f t="shared" si="414"/>
        <v>High Value</v>
      </c>
      <c r="T4372">
        <v>1</v>
      </c>
      <c r="U4372">
        <f t="shared" si="415"/>
        <v>0</v>
      </c>
    </row>
    <row r="4373" spans="1:21" x14ac:dyDescent="0.25">
      <c r="A4373">
        <v>2025</v>
      </c>
      <c r="B4373">
        <v>15714391</v>
      </c>
      <c r="C4373" t="s">
        <v>895</v>
      </c>
      <c r="D4373">
        <v>563</v>
      </c>
      <c r="E4373" t="s">
        <v>15</v>
      </c>
      <c r="F4373" t="s">
        <v>16</v>
      </c>
      <c r="G4373">
        <v>35</v>
      </c>
      <c r="H4373">
        <v>2</v>
      </c>
      <c r="I4373">
        <v>183573</v>
      </c>
      <c r="J4373">
        <v>1</v>
      </c>
      <c r="K4373">
        <v>1</v>
      </c>
      <c r="L4373">
        <v>1</v>
      </c>
      <c r="M4373">
        <v>66007</v>
      </c>
      <c r="N4373">
        <v>1</v>
      </c>
      <c r="O4373" t="str">
        <f t="shared" si="410"/>
        <v>30-45</v>
      </c>
      <c r="P4373" t="str">
        <f t="shared" si="411"/>
        <v>Low</v>
      </c>
      <c r="Q4373" t="str">
        <f t="shared" si="412"/>
        <v>New</v>
      </c>
      <c r="R4373" t="str">
        <f t="shared" si="413"/>
        <v>High Balance</v>
      </c>
      <c r="S4373" t="str">
        <f t="shared" si="414"/>
        <v>High Value</v>
      </c>
      <c r="T4373">
        <v>1</v>
      </c>
      <c r="U4373">
        <f t="shared" si="415"/>
        <v>183573</v>
      </c>
    </row>
    <row r="4374" spans="1:21" x14ac:dyDescent="0.25">
      <c r="A4374">
        <v>2025</v>
      </c>
      <c r="B4374">
        <v>15730137</v>
      </c>
      <c r="C4374" t="s">
        <v>1395</v>
      </c>
      <c r="D4374">
        <v>628</v>
      </c>
      <c r="E4374" t="s">
        <v>15</v>
      </c>
      <c r="F4374" t="s">
        <v>23</v>
      </c>
      <c r="G4374">
        <v>31</v>
      </c>
      <c r="H4374">
        <v>0</v>
      </c>
      <c r="I4374">
        <v>88422</v>
      </c>
      <c r="J4374">
        <v>1</v>
      </c>
      <c r="K4374">
        <v>0</v>
      </c>
      <c r="L4374">
        <v>0</v>
      </c>
      <c r="M4374">
        <v>72350</v>
      </c>
      <c r="N4374">
        <v>0</v>
      </c>
      <c r="O4374" t="str">
        <f t="shared" si="410"/>
        <v>30-45</v>
      </c>
      <c r="P4374" t="str">
        <f t="shared" si="411"/>
        <v>Medium</v>
      </c>
      <c r="Q4374" t="str">
        <f t="shared" si="412"/>
        <v>New</v>
      </c>
      <c r="R4374" t="str">
        <f t="shared" si="413"/>
        <v>Low Balance</v>
      </c>
      <c r="S4374" t="str">
        <f t="shared" si="414"/>
        <v>Normal</v>
      </c>
      <c r="T4374">
        <v>1</v>
      </c>
      <c r="U4374">
        <f t="shared" si="415"/>
        <v>0</v>
      </c>
    </row>
    <row r="4375" spans="1:21" x14ac:dyDescent="0.25">
      <c r="A4375">
        <v>2025</v>
      </c>
      <c r="B4375">
        <v>15596455</v>
      </c>
      <c r="C4375" t="s">
        <v>543</v>
      </c>
      <c r="D4375">
        <v>546</v>
      </c>
      <c r="E4375" t="s">
        <v>18</v>
      </c>
      <c r="F4375" t="s">
        <v>16</v>
      </c>
      <c r="G4375">
        <v>45</v>
      </c>
      <c r="H4375">
        <v>2</v>
      </c>
      <c r="I4375">
        <v>0</v>
      </c>
      <c r="J4375">
        <v>1</v>
      </c>
      <c r="K4375">
        <v>0</v>
      </c>
      <c r="L4375">
        <v>0</v>
      </c>
      <c r="M4375">
        <v>197790</v>
      </c>
      <c r="N4375">
        <v>1</v>
      </c>
      <c r="O4375" t="str">
        <f t="shared" si="410"/>
        <v>30-45</v>
      </c>
      <c r="P4375" t="str">
        <f t="shared" si="411"/>
        <v>Low</v>
      </c>
      <c r="Q4375" t="str">
        <f t="shared" si="412"/>
        <v>New</v>
      </c>
      <c r="R4375" t="str">
        <f t="shared" si="413"/>
        <v>Zero Balance</v>
      </c>
      <c r="S4375" t="str">
        <f t="shared" si="414"/>
        <v>Normal</v>
      </c>
      <c r="T4375">
        <v>1</v>
      </c>
      <c r="U4375">
        <f t="shared" si="415"/>
        <v>0</v>
      </c>
    </row>
    <row r="4376" spans="1:21" x14ac:dyDescent="0.25">
      <c r="A4376">
        <v>2025</v>
      </c>
      <c r="B4376">
        <v>15717290</v>
      </c>
      <c r="C4376" t="s">
        <v>1159</v>
      </c>
      <c r="D4376">
        <v>688</v>
      </c>
      <c r="E4376" t="s">
        <v>26</v>
      </c>
      <c r="F4376" t="s">
        <v>23</v>
      </c>
      <c r="G4376">
        <v>41</v>
      </c>
      <c r="H4376">
        <v>2</v>
      </c>
      <c r="I4376">
        <v>112871</v>
      </c>
      <c r="J4376">
        <v>2</v>
      </c>
      <c r="K4376">
        <v>0</v>
      </c>
      <c r="L4376">
        <v>1</v>
      </c>
      <c r="M4376">
        <v>65521</v>
      </c>
      <c r="N4376">
        <v>0</v>
      </c>
      <c r="O4376" t="str">
        <f t="shared" si="410"/>
        <v>30-45</v>
      </c>
      <c r="P4376" t="str">
        <f t="shared" si="411"/>
        <v>Medium</v>
      </c>
      <c r="Q4376" t="str">
        <f t="shared" si="412"/>
        <v>New</v>
      </c>
      <c r="R4376" t="str">
        <f t="shared" si="413"/>
        <v>High Balance</v>
      </c>
      <c r="S4376" t="str">
        <f t="shared" si="414"/>
        <v>High Value</v>
      </c>
      <c r="T4376">
        <v>1</v>
      </c>
      <c r="U4376">
        <f t="shared" si="415"/>
        <v>0</v>
      </c>
    </row>
    <row r="4377" spans="1:21" x14ac:dyDescent="0.25">
      <c r="A4377">
        <v>2025</v>
      </c>
      <c r="B4377">
        <v>15616555</v>
      </c>
      <c r="C4377" t="s">
        <v>117</v>
      </c>
      <c r="D4377">
        <v>850</v>
      </c>
      <c r="E4377" t="s">
        <v>26</v>
      </c>
      <c r="F4377" t="s">
        <v>23</v>
      </c>
      <c r="G4377">
        <v>41</v>
      </c>
      <c r="H4377">
        <v>8</v>
      </c>
      <c r="I4377">
        <v>60881</v>
      </c>
      <c r="J4377">
        <v>1</v>
      </c>
      <c r="K4377">
        <v>1</v>
      </c>
      <c r="L4377">
        <v>0</v>
      </c>
      <c r="M4377">
        <v>31826</v>
      </c>
      <c r="N4377">
        <v>0</v>
      </c>
      <c r="O4377" t="str">
        <f t="shared" si="410"/>
        <v>30-45</v>
      </c>
      <c r="P4377" t="str">
        <f t="shared" si="411"/>
        <v>High</v>
      </c>
      <c r="Q4377" t="str">
        <f t="shared" si="412"/>
        <v>Long-Term</v>
      </c>
      <c r="R4377" t="str">
        <f t="shared" si="413"/>
        <v>Low Balance</v>
      </c>
      <c r="S4377" t="str">
        <f t="shared" si="414"/>
        <v>Normal</v>
      </c>
      <c r="T4377">
        <v>1</v>
      </c>
      <c r="U4377">
        <f t="shared" si="415"/>
        <v>0</v>
      </c>
    </row>
    <row r="4378" spans="1:21" x14ac:dyDescent="0.25">
      <c r="A4378">
        <v>2025</v>
      </c>
      <c r="B4378">
        <v>15659820</v>
      </c>
      <c r="C4378" t="s">
        <v>1757</v>
      </c>
      <c r="D4378">
        <v>614</v>
      </c>
      <c r="E4378" t="s">
        <v>15</v>
      </c>
      <c r="F4378" t="s">
        <v>16</v>
      </c>
      <c r="G4378">
        <v>34</v>
      </c>
      <c r="H4378">
        <v>5</v>
      </c>
      <c r="I4378">
        <v>0</v>
      </c>
      <c r="J4378">
        <v>2</v>
      </c>
      <c r="K4378">
        <v>1</v>
      </c>
      <c r="L4378">
        <v>0</v>
      </c>
      <c r="M4378">
        <v>185562</v>
      </c>
      <c r="N4378">
        <v>0</v>
      </c>
      <c r="O4378" t="str">
        <f t="shared" si="410"/>
        <v>30-45</v>
      </c>
      <c r="P4378" t="str">
        <f t="shared" si="411"/>
        <v>Medium</v>
      </c>
      <c r="Q4378" t="str">
        <f t="shared" si="412"/>
        <v>Mid-Term</v>
      </c>
      <c r="R4378" t="str">
        <f t="shared" si="413"/>
        <v>Zero Balance</v>
      </c>
      <c r="S4378" t="str">
        <f t="shared" si="414"/>
        <v>Normal</v>
      </c>
      <c r="T4378">
        <v>1</v>
      </c>
      <c r="U4378">
        <f t="shared" si="415"/>
        <v>0</v>
      </c>
    </row>
    <row r="4379" spans="1:21" x14ac:dyDescent="0.25">
      <c r="A4379">
        <v>2025</v>
      </c>
      <c r="B4379">
        <v>15696301</v>
      </c>
      <c r="C4379" t="s">
        <v>1917</v>
      </c>
      <c r="D4379">
        <v>719</v>
      </c>
      <c r="E4379" t="s">
        <v>15</v>
      </c>
      <c r="F4379" t="s">
        <v>16</v>
      </c>
      <c r="G4379">
        <v>37</v>
      </c>
      <c r="H4379">
        <v>9</v>
      </c>
      <c r="I4379">
        <v>101456</v>
      </c>
      <c r="J4379">
        <v>1</v>
      </c>
      <c r="K4379">
        <v>1</v>
      </c>
      <c r="L4379">
        <v>0</v>
      </c>
      <c r="M4379">
        <v>25804</v>
      </c>
      <c r="N4379">
        <v>1</v>
      </c>
      <c r="O4379" t="str">
        <f t="shared" si="410"/>
        <v>30-45</v>
      </c>
      <c r="P4379" t="str">
        <f t="shared" si="411"/>
        <v>Medium</v>
      </c>
      <c r="Q4379" t="str">
        <f t="shared" si="412"/>
        <v>Long-Term</v>
      </c>
      <c r="R4379" t="str">
        <f t="shared" si="413"/>
        <v>High Balance</v>
      </c>
      <c r="S4379" t="str">
        <f t="shared" si="414"/>
        <v>High Value</v>
      </c>
      <c r="T4379">
        <v>1</v>
      </c>
      <c r="U4379">
        <f t="shared" si="415"/>
        <v>101456</v>
      </c>
    </row>
    <row r="4380" spans="1:21" x14ac:dyDescent="0.25">
      <c r="A4380">
        <v>2025</v>
      </c>
      <c r="B4380">
        <v>15771087</v>
      </c>
      <c r="C4380" t="s">
        <v>1287</v>
      </c>
      <c r="D4380">
        <v>757</v>
      </c>
      <c r="E4380" t="s">
        <v>15</v>
      </c>
      <c r="F4380" t="s">
        <v>16</v>
      </c>
      <c r="G4380">
        <v>71</v>
      </c>
      <c r="H4380">
        <v>0</v>
      </c>
      <c r="I4380">
        <v>88084</v>
      </c>
      <c r="J4380">
        <v>2</v>
      </c>
      <c r="K4380">
        <v>1</v>
      </c>
      <c r="L4380">
        <v>1</v>
      </c>
      <c r="M4380">
        <v>154337</v>
      </c>
      <c r="N4380">
        <v>0</v>
      </c>
      <c r="O4380" t="str">
        <f t="shared" si="410"/>
        <v>60+</v>
      </c>
      <c r="P4380" t="str">
        <f t="shared" si="411"/>
        <v>High</v>
      </c>
      <c r="Q4380" t="str">
        <f t="shared" si="412"/>
        <v>New</v>
      </c>
      <c r="R4380" t="str">
        <f t="shared" si="413"/>
        <v>Low Balance</v>
      </c>
      <c r="S4380" t="str">
        <f t="shared" si="414"/>
        <v>Normal</v>
      </c>
      <c r="T4380">
        <v>1</v>
      </c>
      <c r="U4380">
        <f t="shared" si="415"/>
        <v>0</v>
      </c>
    </row>
    <row r="4381" spans="1:21" x14ac:dyDescent="0.25">
      <c r="A4381">
        <v>2025</v>
      </c>
      <c r="B4381">
        <v>15808831</v>
      </c>
      <c r="C4381" t="s">
        <v>537</v>
      </c>
      <c r="D4381">
        <v>669</v>
      </c>
      <c r="E4381" t="s">
        <v>15</v>
      </c>
      <c r="F4381" t="s">
        <v>23</v>
      </c>
      <c r="G4381">
        <v>29</v>
      </c>
      <c r="H4381">
        <v>7</v>
      </c>
      <c r="I4381">
        <v>0</v>
      </c>
      <c r="J4381">
        <v>2</v>
      </c>
      <c r="K4381">
        <v>1</v>
      </c>
      <c r="L4381">
        <v>1</v>
      </c>
      <c r="M4381">
        <v>138146</v>
      </c>
      <c r="N4381">
        <v>0</v>
      </c>
      <c r="O4381" t="str">
        <f t="shared" si="410"/>
        <v>&lt;30</v>
      </c>
      <c r="P4381" t="str">
        <f t="shared" si="411"/>
        <v>Medium</v>
      </c>
      <c r="Q4381" t="str">
        <f t="shared" si="412"/>
        <v>Mid-Term</v>
      </c>
      <c r="R4381" t="str">
        <f t="shared" si="413"/>
        <v>Zero Balance</v>
      </c>
      <c r="S4381" t="str">
        <f t="shared" si="414"/>
        <v>Normal</v>
      </c>
      <c r="T4381">
        <v>1</v>
      </c>
      <c r="U4381">
        <f t="shared" si="415"/>
        <v>0</v>
      </c>
    </row>
    <row r="4382" spans="1:21" x14ac:dyDescent="0.25">
      <c r="A4382">
        <v>2025</v>
      </c>
      <c r="B4382">
        <v>15812241</v>
      </c>
      <c r="C4382" t="s">
        <v>439</v>
      </c>
      <c r="D4382">
        <v>438</v>
      </c>
      <c r="E4382" t="s">
        <v>26</v>
      </c>
      <c r="F4382" t="s">
        <v>23</v>
      </c>
      <c r="G4382">
        <v>59</v>
      </c>
      <c r="H4382">
        <v>7</v>
      </c>
      <c r="I4382">
        <v>127197</v>
      </c>
      <c r="J4382">
        <v>1</v>
      </c>
      <c r="K4382">
        <v>1</v>
      </c>
      <c r="L4382">
        <v>0</v>
      </c>
      <c r="M4382">
        <v>51566</v>
      </c>
      <c r="N4382">
        <v>1</v>
      </c>
      <c r="O4382" t="str">
        <f t="shared" si="410"/>
        <v>46-60</v>
      </c>
      <c r="P4382" t="str">
        <f t="shared" si="411"/>
        <v>Low</v>
      </c>
      <c r="Q4382" t="str">
        <f t="shared" si="412"/>
        <v>Mid-Term</v>
      </c>
      <c r="R4382" t="str">
        <f t="shared" si="413"/>
        <v>High Balance</v>
      </c>
      <c r="S4382" t="str">
        <f t="shared" si="414"/>
        <v>High Value</v>
      </c>
      <c r="T4382">
        <v>1</v>
      </c>
      <c r="U4382">
        <f t="shared" si="415"/>
        <v>127197</v>
      </c>
    </row>
    <row r="4383" spans="1:21" x14ac:dyDescent="0.25">
      <c r="A4383">
        <v>2025</v>
      </c>
      <c r="B4383">
        <v>15680370</v>
      </c>
      <c r="C4383" t="s">
        <v>1232</v>
      </c>
      <c r="D4383">
        <v>492</v>
      </c>
      <c r="E4383" t="s">
        <v>15</v>
      </c>
      <c r="F4383" t="s">
        <v>23</v>
      </c>
      <c r="G4383">
        <v>39</v>
      </c>
      <c r="H4383">
        <v>7</v>
      </c>
      <c r="I4383">
        <v>0</v>
      </c>
      <c r="J4383">
        <v>2</v>
      </c>
      <c r="K4383">
        <v>0</v>
      </c>
      <c r="L4383">
        <v>1</v>
      </c>
      <c r="M4383">
        <v>71323</v>
      </c>
      <c r="N4383">
        <v>0</v>
      </c>
      <c r="O4383" t="str">
        <f t="shared" si="410"/>
        <v>30-45</v>
      </c>
      <c r="P4383" t="str">
        <f t="shared" si="411"/>
        <v>Low</v>
      </c>
      <c r="Q4383" t="str">
        <f t="shared" si="412"/>
        <v>Mid-Term</v>
      </c>
      <c r="R4383" t="str">
        <f t="shared" si="413"/>
        <v>Zero Balance</v>
      </c>
      <c r="S4383" t="str">
        <f t="shared" si="414"/>
        <v>Normal</v>
      </c>
      <c r="T4383">
        <v>1</v>
      </c>
      <c r="U4383">
        <f t="shared" si="415"/>
        <v>0</v>
      </c>
    </row>
    <row r="4384" spans="1:21" x14ac:dyDescent="0.25">
      <c r="A4384">
        <v>2025</v>
      </c>
      <c r="B4384">
        <v>15780561</v>
      </c>
      <c r="C4384" t="s">
        <v>221</v>
      </c>
      <c r="D4384">
        <v>622</v>
      </c>
      <c r="E4384" t="s">
        <v>15</v>
      </c>
      <c r="F4384" t="s">
        <v>16</v>
      </c>
      <c r="G4384">
        <v>39</v>
      </c>
      <c r="H4384">
        <v>9</v>
      </c>
      <c r="I4384">
        <v>83457</v>
      </c>
      <c r="J4384">
        <v>2</v>
      </c>
      <c r="K4384">
        <v>0</v>
      </c>
      <c r="L4384">
        <v>0</v>
      </c>
      <c r="M4384">
        <v>38882</v>
      </c>
      <c r="N4384">
        <v>0</v>
      </c>
      <c r="O4384" t="str">
        <f t="shared" si="410"/>
        <v>30-45</v>
      </c>
      <c r="P4384" t="str">
        <f t="shared" si="411"/>
        <v>Medium</v>
      </c>
      <c r="Q4384" t="str">
        <f t="shared" si="412"/>
        <v>Long-Term</v>
      </c>
      <c r="R4384" t="str">
        <f t="shared" si="413"/>
        <v>Low Balance</v>
      </c>
      <c r="S4384" t="str">
        <f t="shared" si="414"/>
        <v>Normal</v>
      </c>
      <c r="T4384">
        <v>1</v>
      </c>
      <c r="U4384">
        <f t="shared" si="415"/>
        <v>0</v>
      </c>
    </row>
    <row r="4385" spans="1:21" x14ac:dyDescent="0.25">
      <c r="A4385">
        <v>2025</v>
      </c>
      <c r="B4385">
        <v>15800784</v>
      </c>
      <c r="C4385" t="s">
        <v>473</v>
      </c>
      <c r="D4385">
        <v>645</v>
      </c>
      <c r="E4385" t="s">
        <v>15</v>
      </c>
      <c r="F4385" t="s">
        <v>23</v>
      </c>
      <c r="G4385">
        <v>42</v>
      </c>
      <c r="H4385">
        <v>4</v>
      </c>
      <c r="I4385">
        <v>98298</v>
      </c>
      <c r="J4385">
        <v>1</v>
      </c>
      <c r="K4385">
        <v>1</v>
      </c>
      <c r="L4385">
        <v>1</v>
      </c>
      <c r="M4385">
        <v>676</v>
      </c>
      <c r="N4385">
        <v>0</v>
      </c>
      <c r="O4385" t="str">
        <f t="shared" si="410"/>
        <v>30-45</v>
      </c>
      <c r="P4385" t="str">
        <f t="shared" si="411"/>
        <v>Medium</v>
      </c>
      <c r="Q4385" t="str">
        <f t="shared" si="412"/>
        <v>Mid-Term</v>
      </c>
      <c r="R4385" t="str">
        <f t="shared" si="413"/>
        <v>Low Balance</v>
      </c>
      <c r="S4385" t="str">
        <f t="shared" si="414"/>
        <v>Normal</v>
      </c>
      <c r="T4385">
        <v>1</v>
      </c>
      <c r="U4385">
        <f t="shared" si="415"/>
        <v>0</v>
      </c>
    </row>
    <row r="4386" spans="1:21" x14ac:dyDescent="0.25">
      <c r="A4386">
        <v>2025</v>
      </c>
      <c r="B4386">
        <v>15715796</v>
      </c>
      <c r="C4386" t="s">
        <v>604</v>
      </c>
      <c r="D4386">
        <v>728</v>
      </c>
      <c r="E4386" t="s">
        <v>15</v>
      </c>
      <c r="F4386" t="s">
        <v>23</v>
      </c>
      <c r="G4386">
        <v>37</v>
      </c>
      <c r="H4386">
        <v>0</v>
      </c>
      <c r="I4386">
        <v>0</v>
      </c>
      <c r="J4386">
        <v>2</v>
      </c>
      <c r="K4386">
        <v>1</v>
      </c>
      <c r="L4386">
        <v>1</v>
      </c>
      <c r="M4386">
        <v>72204</v>
      </c>
      <c r="N4386">
        <v>0</v>
      </c>
      <c r="O4386" t="str">
        <f t="shared" si="410"/>
        <v>30-45</v>
      </c>
      <c r="P4386" t="str">
        <f t="shared" si="411"/>
        <v>Medium</v>
      </c>
      <c r="Q4386" t="str">
        <f t="shared" si="412"/>
        <v>New</v>
      </c>
      <c r="R4386" t="str">
        <f t="shared" si="413"/>
        <v>Zero Balance</v>
      </c>
      <c r="S4386" t="str">
        <f t="shared" si="414"/>
        <v>Normal</v>
      </c>
      <c r="T4386">
        <v>1</v>
      </c>
      <c r="U4386">
        <f t="shared" si="415"/>
        <v>0</v>
      </c>
    </row>
    <row r="4387" spans="1:21" x14ac:dyDescent="0.25">
      <c r="A4387">
        <v>2025</v>
      </c>
      <c r="B4387">
        <v>15605375</v>
      </c>
      <c r="C4387" t="s">
        <v>1340</v>
      </c>
      <c r="D4387">
        <v>651</v>
      </c>
      <c r="E4387" t="s">
        <v>15</v>
      </c>
      <c r="F4387" t="s">
        <v>23</v>
      </c>
      <c r="G4387">
        <v>35</v>
      </c>
      <c r="H4387">
        <v>2</v>
      </c>
      <c r="I4387">
        <v>86912</v>
      </c>
      <c r="J4387">
        <v>1</v>
      </c>
      <c r="K4387">
        <v>1</v>
      </c>
      <c r="L4387">
        <v>0</v>
      </c>
      <c r="M4387">
        <v>174094</v>
      </c>
      <c r="N4387">
        <v>0</v>
      </c>
      <c r="O4387" t="str">
        <f t="shared" si="410"/>
        <v>30-45</v>
      </c>
      <c r="P4387" t="str">
        <f t="shared" si="411"/>
        <v>Medium</v>
      </c>
      <c r="Q4387" t="str">
        <f t="shared" si="412"/>
        <v>New</v>
      </c>
      <c r="R4387" t="str">
        <f t="shared" si="413"/>
        <v>Low Balance</v>
      </c>
      <c r="S4387" t="str">
        <f t="shared" si="414"/>
        <v>Normal</v>
      </c>
      <c r="T4387">
        <v>1</v>
      </c>
      <c r="U4387">
        <f t="shared" si="415"/>
        <v>0</v>
      </c>
    </row>
    <row r="4388" spans="1:21" x14ac:dyDescent="0.25">
      <c r="A4388">
        <v>2025</v>
      </c>
      <c r="B4388">
        <v>15621520</v>
      </c>
      <c r="C4388" t="s">
        <v>603</v>
      </c>
      <c r="D4388">
        <v>783</v>
      </c>
      <c r="E4388" t="s">
        <v>26</v>
      </c>
      <c r="F4388" t="s">
        <v>16</v>
      </c>
      <c r="G4388">
        <v>42</v>
      </c>
      <c r="H4388">
        <v>2</v>
      </c>
      <c r="I4388">
        <v>139707</v>
      </c>
      <c r="J4388">
        <v>1</v>
      </c>
      <c r="K4388">
        <v>1</v>
      </c>
      <c r="L4388">
        <v>0</v>
      </c>
      <c r="M4388">
        <v>2150</v>
      </c>
      <c r="N4388">
        <v>0</v>
      </c>
      <c r="O4388" t="str">
        <f t="shared" si="410"/>
        <v>30-45</v>
      </c>
      <c r="P4388" t="str">
        <f t="shared" si="411"/>
        <v>High</v>
      </c>
      <c r="Q4388" t="str">
        <f t="shared" si="412"/>
        <v>New</v>
      </c>
      <c r="R4388" t="str">
        <f t="shared" si="413"/>
        <v>High Balance</v>
      </c>
      <c r="S4388" t="str">
        <f t="shared" si="414"/>
        <v>High Value</v>
      </c>
      <c r="T4388">
        <v>1</v>
      </c>
      <c r="U4388">
        <f t="shared" si="415"/>
        <v>0</v>
      </c>
    </row>
    <row r="4389" spans="1:21" x14ac:dyDescent="0.25">
      <c r="A4389">
        <v>2025</v>
      </c>
      <c r="B4389">
        <v>15665460</v>
      </c>
      <c r="C4389" t="s">
        <v>1918</v>
      </c>
      <c r="D4389">
        <v>732</v>
      </c>
      <c r="E4389" t="s">
        <v>18</v>
      </c>
      <c r="F4389" t="s">
        <v>16</v>
      </c>
      <c r="G4389">
        <v>67</v>
      </c>
      <c r="H4389">
        <v>1</v>
      </c>
      <c r="I4389">
        <v>0</v>
      </c>
      <c r="J4389">
        <v>2</v>
      </c>
      <c r="K4389">
        <v>1</v>
      </c>
      <c r="L4389">
        <v>1</v>
      </c>
      <c r="M4389">
        <v>177783</v>
      </c>
      <c r="N4389">
        <v>0</v>
      </c>
      <c r="O4389" t="str">
        <f t="shared" si="410"/>
        <v>60+</v>
      </c>
      <c r="P4389" t="str">
        <f t="shared" si="411"/>
        <v>Medium</v>
      </c>
      <c r="Q4389" t="str">
        <f t="shared" si="412"/>
        <v>New</v>
      </c>
      <c r="R4389" t="str">
        <f t="shared" si="413"/>
        <v>Zero Balance</v>
      </c>
      <c r="S4389" t="str">
        <f t="shared" si="414"/>
        <v>Normal</v>
      </c>
      <c r="T4389">
        <v>1</v>
      </c>
      <c r="U4389">
        <f t="shared" si="415"/>
        <v>0</v>
      </c>
    </row>
    <row r="4390" spans="1:21" x14ac:dyDescent="0.25">
      <c r="A4390">
        <v>2025</v>
      </c>
      <c r="B4390">
        <v>15801152</v>
      </c>
      <c r="C4390" t="s">
        <v>17</v>
      </c>
      <c r="D4390">
        <v>553</v>
      </c>
      <c r="E4390" t="s">
        <v>18</v>
      </c>
      <c r="F4390" t="s">
        <v>16</v>
      </c>
      <c r="G4390">
        <v>39</v>
      </c>
      <c r="H4390">
        <v>1</v>
      </c>
      <c r="I4390">
        <v>142877</v>
      </c>
      <c r="J4390">
        <v>2</v>
      </c>
      <c r="K4390">
        <v>1</v>
      </c>
      <c r="L4390">
        <v>0</v>
      </c>
      <c r="M4390">
        <v>44363</v>
      </c>
      <c r="N4390">
        <v>0</v>
      </c>
      <c r="O4390" t="str">
        <f t="shared" si="410"/>
        <v>30-45</v>
      </c>
      <c r="P4390" t="str">
        <f t="shared" si="411"/>
        <v>Low</v>
      </c>
      <c r="Q4390" t="str">
        <f t="shared" si="412"/>
        <v>New</v>
      </c>
      <c r="R4390" t="str">
        <f t="shared" si="413"/>
        <v>High Balance</v>
      </c>
      <c r="S4390" t="str">
        <f t="shared" si="414"/>
        <v>High Value</v>
      </c>
      <c r="T4390">
        <v>1</v>
      </c>
      <c r="U4390">
        <f t="shared" si="415"/>
        <v>0</v>
      </c>
    </row>
    <row r="4391" spans="1:21" x14ac:dyDescent="0.25">
      <c r="A4391">
        <v>2025</v>
      </c>
      <c r="B4391">
        <v>15756425</v>
      </c>
      <c r="C4391" t="s">
        <v>242</v>
      </c>
      <c r="D4391">
        <v>660</v>
      </c>
      <c r="E4391" t="s">
        <v>15</v>
      </c>
      <c r="F4391" t="s">
        <v>23</v>
      </c>
      <c r="G4391">
        <v>30</v>
      </c>
      <c r="H4391">
        <v>7</v>
      </c>
      <c r="I4391">
        <v>146301</v>
      </c>
      <c r="J4391">
        <v>1</v>
      </c>
      <c r="K4391">
        <v>0</v>
      </c>
      <c r="L4391">
        <v>0</v>
      </c>
      <c r="M4391">
        <v>96848</v>
      </c>
      <c r="N4391">
        <v>0</v>
      </c>
      <c r="O4391" t="str">
        <f t="shared" si="410"/>
        <v>30-45</v>
      </c>
      <c r="P4391" t="str">
        <f t="shared" si="411"/>
        <v>Medium</v>
      </c>
      <c r="Q4391" t="str">
        <f t="shared" si="412"/>
        <v>Mid-Term</v>
      </c>
      <c r="R4391" t="str">
        <f t="shared" si="413"/>
        <v>High Balance</v>
      </c>
      <c r="S4391" t="str">
        <f t="shared" si="414"/>
        <v>High Value</v>
      </c>
      <c r="T4391">
        <v>1</v>
      </c>
      <c r="U4391">
        <f t="shared" si="415"/>
        <v>0</v>
      </c>
    </row>
    <row r="4392" spans="1:21" x14ac:dyDescent="0.25">
      <c r="A4392">
        <v>2025</v>
      </c>
      <c r="B4392">
        <v>15674328</v>
      </c>
      <c r="C4392" t="s">
        <v>1919</v>
      </c>
      <c r="D4392">
        <v>670</v>
      </c>
      <c r="E4392" t="s">
        <v>15</v>
      </c>
      <c r="F4392" t="s">
        <v>16</v>
      </c>
      <c r="G4392">
        <v>40</v>
      </c>
      <c r="H4392">
        <v>3</v>
      </c>
      <c r="I4392">
        <v>47364</v>
      </c>
      <c r="J4392">
        <v>1</v>
      </c>
      <c r="K4392">
        <v>1</v>
      </c>
      <c r="L4392">
        <v>1</v>
      </c>
      <c r="M4392">
        <v>148579</v>
      </c>
      <c r="N4392">
        <v>1</v>
      </c>
      <c r="O4392" t="str">
        <f t="shared" si="410"/>
        <v>30-45</v>
      </c>
      <c r="P4392" t="str">
        <f t="shared" si="411"/>
        <v>Medium</v>
      </c>
      <c r="Q4392" t="str">
        <f t="shared" si="412"/>
        <v>New</v>
      </c>
      <c r="R4392" t="str">
        <f t="shared" si="413"/>
        <v>Low Balance</v>
      </c>
      <c r="S4392" t="str">
        <f t="shared" si="414"/>
        <v>Normal</v>
      </c>
      <c r="T4392">
        <v>1</v>
      </c>
      <c r="U4392">
        <f t="shared" si="415"/>
        <v>47364</v>
      </c>
    </row>
    <row r="4393" spans="1:21" x14ac:dyDescent="0.25">
      <c r="A4393">
        <v>2025</v>
      </c>
      <c r="B4393">
        <v>15742404</v>
      </c>
      <c r="C4393" t="s">
        <v>680</v>
      </c>
      <c r="D4393">
        <v>718</v>
      </c>
      <c r="E4393" t="s">
        <v>15</v>
      </c>
      <c r="F4393" t="s">
        <v>23</v>
      </c>
      <c r="G4393">
        <v>38</v>
      </c>
      <c r="H4393">
        <v>7</v>
      </c>
      <c r="I4393">
        <v>0</v>
      </c>
      <c r="J4393">
        <v>2</v>
      </c>
      <c r="K4393">
        <v>1</v>
      </c>
      <c r="L4393">
        <v>0</v>
      </c>
      <c r="M4393">
        <v>38308</v>
      </c>
      <c r="N4393">
        <v>0</v>
      </c>
      <c r="O4393" t="str">
        <f t="shared" si="410"/>
        <v>30-45</v>
      </c>
      <c r="P4393" t="str">
        <f t="shared" si="411"/>
        <v>Medium</v>
      </c>
      <c r="Q4393" t="str">
        <f t="shared" si="412"/>
        <v>Mid-Term</v>
      </c>
      <c r="R4393" t="str">
        <f t="shared" si="413"/>
        <v>Zero Balance</v>
      </c>
      <c r="S4393" t="str">
        <f t="shared" si="414"/>
        <v>Normal</v>
      </c>
      <c r="T4393">
        <v>1</v>
      </c>
      <c r="U4393">
        <f t="shared" si="415"/>
        <v>0</v>
      </c>
    </row>
    <row r="4394" spans="1:21" x14ac:dyDescent="0.25">
      <c r="A4394">
        <v>2025</v>
      </c>
      <c r="B4394">
        <v>15757140</v>
      </c>
      <c r="C4394" t="s">
        <v>394</v>
      </c>
      <c r="D4394">
        <v>787</v>
      </c>
      <c r="E4394" t="s">
        <v>15</v>
      </c>
      <c r="F4394" t="s">
        <v>23</v>
      </c>
      <c r="G4394">
        <v>51</v>
      </c>
      <c r="H4394">
        <v>0</v>
      </c>
      <c r="I4394">
        <v>58137</v>
      </c>
      <c r="J4394">
        <v>1</v>
      </c>
      <c r="K4394">
        <v>0</v>
      </c>
      <c r="L4394">
        <v>1</v>
      </c>
      <c r="M4394">
        <v>142538</v>
      </c>
      <c r="N4394">
        <v>0</v>
      </c>
      <c r="O4394" t="str">
        <f t="shared" si="410"/>
        <v>46-60</v>
      </c>
      <c r="P4394" t="str">
        <f t="shared" si="411"/>
        <v>High</v>
      </c>
      <c r="Q4394" t="str">
        <f t="shared" si="412"/>
        <v>New</v>
      </c>
      <c r="R4394" t="str">
        <f t="shared" si="413"/>
        <v>Low Balance</v>
      </c>
      <c r="S4394" t="str">
        <f t="shared" si="414"/>
        <v>Normal</v>
      </c>
      <c r="T4394">
        <v>1</v>
      </c>
      <c r="U4394">
        <f t="shared" si="415"/>
        <v>0</v>
      </c>
    </row>
    <row r="4395" spans="1:21" x14ac:dyDescent="0.25">
      <c r="A4395">
        <v>2025</v>
      </c>
      <c r="B4395">
        <v>15570051</v>
      </c>
      <c r="C4395" t="s">
        <v>1920</v>
      </c>
      <c r="D4395">
        <v>775</v>
      </c>
      <c r="E4395" t="s">
        <v>26</v>
      </c>
      <c r="F4395" t="s">
        <v>16</v>
      </c>
      <c r="G4395">
        <v>38</v>
      </c>
      <c r="H4395">
        <v>6</v>
      </c>
      <c r="I4395">
        <v>179886</v>
      </c>
      <c r="J4395">
        <v>2</v>
      </c>
      <c r="K4395">
        <v>0</v>
      </c>
      <c r="L4395">
        <v>0</v>
      </c>
      <c r="M4395">
        <v>153123</v>
      </c>
      <c r="N4395">
        <v>0</v>
      </c>
      <c r="O4395" t="str">
        <f t="shared" si="410"/>
        <v>30-45</v>
      </c>
      <c r="P4395" t="str">
        <f t="shared" si="411"/>
        <v>High</v>
      </c>
      <c r="Q4395" t="str">
        <f t="shared" si="412"/>
        <v>Mid-Term</v>
      </c>
      <c r="R4395" t="str">
        <f t="shared" si="413"/>
        <v>High Balance</v>
      </c>
      <c r="S4395" t="str">
        <f t="shared" si="414"/>
        <v>High Value</v>
      </c>
      <c r="T4395">
        <v>1</v>
      </c>
      <c r="U4395">
        <f t="shared" si="415"/>
        <v>0</v>
      </c>
    </row>
    <row r="4396" spans="1:21" x14ac:dyDescent="0.25">
      <c r="A4396">
        <v>2025</v>
      </c>
      <c r="B4396">
        <v>15669175</v>
      </c>
      <c r="C4396" t="s">
        <v>306</v>
      </c>
      <c r="D4396">
        <v>479</v>
      </c>
      <c r="E4396" t="s">
        <v>26</v>
      </c>
      <c r="F4396" t="s">
        <v>23</v>
      </c>
      <c r="G4396">
        <v>24</v>
      </c>
      <c r="H4396">
        <v>6</v>
      </c>
      <c r="I4396">
        <v>107638</v>
      </c>
      <c r="J4396">
        <v>2</v>
      </c>
      <c r="K4396">
        <v>0</v>
      </c>
      <c r="L4396">
        <v>1</v>
      </c>
      <c r="M4396">
        <v>169506</v>
      </c>
      <c r="N4396">
        <v>0</v>
      </c>
      <c r="O4396" t="str">
        <f t="shared" si="410"/>
        <v>&lt;30</v>
      </c>
      <c r="P4396" t="str">
        <f t="shared" si="411"/>
        <v>Low</v>
      </c>
      <c r="Q4396" t="str">
        <f t="shared" si="412"/>
        <v>Mid-Term</v>
      </c>
      <c r="R4396" t="str">
        <f t="shared" si="413"/>
        <v>High Balance</v>
      </c>
      <c r="S4396" t="str">
        <f t="shared" si="414"/>
        <v>High Value</v>
      </c>
      <c r="T4396">
        <v>1</v>
      </c>
      <c r="U4396">
        <f t="shared" si="415"/>
        <v>0</v>
      </c>
    </row>
    <row r="4397" spans="1:21" x14ac:dyDescent="0.25">
      <c r="A4397">
        <v>2025</v>
      </c>
      <c r="B4397">
        <v>15790324</v>
      </c>
      <c r="C4397" t="s">
        <v>1081</v>
      </c>
      <c r="D4397">
        <v>660</v>
      </c>
      <c r="E4397" t="s">
        <v>15</v>
      </c>
      <c r="F4397" t="s">
        <v>16</v>
      </c>
      <c r="G4397">
        <v>20</v>
      </c>
      <c r="H4397">
        <v>6</v>
      </c>
      <c r="I4397">
        <v>167686</v>
      </c>
      <c r="J4397">
        <v>1</v>
      </c>
      <c r="K4397">
        <v>1</v>
      </c>
      <c r="L4397">
        <v>0</v>
      </c>
      <c r="M4397">
        <v>57930</v>
      </c>
      <c r="N4397">
        <v>0</v>
      </c>
      <c r="O4397" t="str">
        <f t="shared" si="410"/>
        <v>&lt;30</v>
      </c>
      <c r="P4397" t="str">
        <f t="shared" si="411"/>
        <v>Medium</v>
      </c>
      <c r="Q4397" t="str">
        <f t="shared" si="412"/>
        <v>Mid-Term</v>
      </c>
      <c r="R4397" t="str">
        <f t="shared" si="413"/>
        <v>High Balance</v>
      </c>
      <c r="S4397" t="str">
        <f t="shared" si="414"/>
        <v>High Value</v>
      </c>
      <c r="T4397">
        <v>1</v>
      </c>
      <c r="U4397">
        <f t="shared" si="415"/>
        <v>0</v>
      </c>
    </row>
    <row r="4398" spans="1:21" x14ac:dyDescent="0.25">
      <c r="A4398">
        <v>2025</v>
      </c>
      <c r="B4398">
        <v>15691119</v>
      </c>
      <c r="C4398" t="s">
        <v>65</v>
      </c>
      <c r="D4398">
        <v>721</v>
      </c>
      <c r="E4398" t="s">
        <v>26</v>
      </c>
      <c r="F4398" t="s">
        <v>23</v>
      </c>
      <c r="G4398">
        <v>68</v>
      </c>
      <c r="H4398">
        <v>4</v>
      </c>
      <c r="I4398">
        <v>136526</v>
      </c>
      <c r="J4398">
        <v>1</v>
      </c>
      <c r="K4398">
        <v>0</v>
      </c>
      <c r="L4398">
        <v>0</v>
      </c>
      <c r="M4398">
        <v>175399</v>
      </c>
      <c r="N4398">
        <v>0</v>
      </c>
      <c r="O4398" t="str">
        <f t="shared" si="410"/>
        <v>60+</v>
      </c>
      <c r="P4398" t="str">
        <f t="shared" si="411"/>
        <v>Medium</v>
      </c>
      <c r="Q4398" t="str">
        <f t="shared" si="412"/>
        <v>Mid-Term</v>
      </c>
      <c r="R4398" t="str">
        <f t="shared" si="413"/>
        <v>High Balance</v>
      </c>
      <c r="S4398" t="str">
        <f t="shared" si="414"/>
        <v>High Value</v>
      </c>
      <c r="T4398">
        <v>1</v>
      </c>
      <c r="U4398">
        <f t="shared" si="415"/>
        <v>0</v>
      </c>
    </row>
    <row r="4399" spans="1:21" x14ac:dyDescent="0.25">
      <c r="A4399">
        <v>2025</v>
      </c>
      <c r="B4399">
        <v>15743478</v>
      </c>
      <c r="C4399" t="s">
        <v>287</v>
      </c>
      <c r="D4399">
        <v>659</v>
      </c>
      <c r="E4399" t="s">
        <v>26</v>
      </c>
      <c r="F4399" t="s">
        <v>23</v>
      </c>
      <c r="G4399">
        <v>39</v>
      </c>
      <c r="H4399">
        <v>8</v>
      </c>
      <c r="I4399">
        <v>52106</v>
      </c>
      <c r="J4399">
        <v>2</v>
      </c>
      <c r="K4399">
        <v>1</v>
      </c>
      <c r="L4399">
        <v>1</v>
      </c>
      <c r="M4399">
        <v>107964</v>
      </c>
      <c r="N4399">
        <v>0</v>
      </c>
      <c r="O4399" t="str">
        <f t="shared" si="410"/>
        <v>30-45</v>
      </c>
      <c r="P4399" t="str">
        <f t="shared" si="411"/>
        <v>Medium</v>
      </c>
      <c r="Q4399" t="str">
        <f t="shared" si="412"/>
        <v>Long-Term</v>
      </c>
      <c r="R4399" t="str">
        <f t="shared" si="413"/>
        <v>Low Balance</v>
      </c>
      <c r="S4399" t="str">
        <f t="shared" si="414"/>
        <v>Normal</v>
      </c>
      <c r="T4399">
        <v>1</v>
      </c>
      <c r="U4399">
        <f t="shared" si="415"/>
        <v>0</v>
      </c>
    </row>
    <row r="4400" spans="1:21" x14ac:dyDescent="0.25">
      <c r="A4400">
        <v>2025</v>
      </c>
      <c r="B4400">
        <v>15707007</v>
      </c>
      <c r="C4400" t="s">
        <v>19</v>
      </c>
      <c r="D4400">
        <v>743</v>
      </c>
      <c r="E4400" t="s">
        <v>15</v>
      </c>
      <c r="F4400" t="s">
        <v>16</v>
      </c>
      <c r="G4400">
        <v>39</v>
      </c>
      <c r="H4400">
        <v>8</v>
      </c>
      <c r="I4400">
        <v>0</v>
      </c>
      <c r="J4400">
        <v>1</v>
      </c>
      <c r="K4400">
        <v>1</v>
      </c>
      <c r="L4400">
        <v>0</v>
      </c>
      <c r="M4400">
        <v>94263</v>
      </c>
      <c r="N4400">
        <v>0</v>
      </c>
      <c r="O4400" t="str">
        <f t="shared" si="410"/>
        <v>30-45</v>
      </c>
      <c r="P4400" t="str">
        <f t="shared" si="411"/>
        <v>Medium</v>
      </c>
      <c r="Q4400" t="str">
        <f t="shared" si="412"/>
        <v>Long-Term</v>
      </c>
      <c r="R4400" t="str">
        <f t="shared" si="413"/>
        <v>Zero Balance</v>
      </c>
      <c r="S4400" t="str">
        <f t="shared" si="414"/>
        <v>Normal</v>
      </c>
      <c r="T4400">
        <v>1</v>
      </c>
      <c r="U4400">
        <f t="shared" si="415"/>
        <v>0</v>
      </c>
    </row>
    <row r="4401" spans="1:21" x14ac:dyDescent="0.25">
      <c r="A4401">
        <v>2025</v>
      </c>
      <c r="B4401">
        <v>15572547</v>
      </c>
      <c r="C4401" t="s">
        <v>1921</v>
      </c>
      <c r="D4401">
        <v>670</v>
      </c>
      <c r="E4401" t="s">
        <v>15</v>
      </c>
      <c r="F4401" t="s">
        <v>16</v>
      </c>
      <c r="G4401">
        <v>45</v>
      </c>
      <c r="H4401">
        <v>9</v>
      </c>
      <c r="I4401">
        <v>104930</v>
      </c>
      <c r="J4401">
        <v>1</v>
      </c>
      <c r="K4401">
        <v>1</v>
      </c>
      <c r="L4401">
        <v>0</v>
      </c>
      <c r="M4401">
        <v>155922</v>
      </c>
      <c r="N4401">
        <v>1</v>
      </c>
      <c r="O4401" t="str">
        <f t="shared" si="410"/>
        <v>30-45</v>
      </c>
      <c r="P4401" t="str">
        <f t="shared" si="411"/>
        <v>Medium</v>
      </c>
      <c r="Q4401" t="str">
        <f t="shared" si="412"/>
        <v>Long-Term</v>
      </c>
      <c r="R4401" t="str">
        <f t="shared" si="413"/>
        <v>High Balance</v>
      </c>
      <c r="S4401" t="str">
        <f t="shared" si="414"/>
        <v>High Value</v>
      </c>
      <c r="T4401">
        <v>1</v>
      </c>
      <c r="U4401">
        <f t="shared" si="415"/>
        <v>104930</v>
      </c>
    </row>
    <row r="4402" spans="1:21" x14ac:dyDescent="0.25">
      <c r="A4402">
        <v>2025</v>
      </c>
      <c r="B4402">
        <v>15567063</v>
      </c>
      <c r="C4402" t="s">
        <v>388</v>
      </c>
      <c r="D4402">
        <v>766</v>
      </c>
      <c r="E4402" t="s">
        <v>26</v>
      </c>
      <c r="F4402" t="s">
        <v>16</v>
      </c>
      <c r="G4402">
        <v>34</v>
      </c>
      <c r="H4402">
        <v>6</v>
      </c>
      <c r="I4402">
        <v>106435</v>
      </c>
      <c r="J4402">
        <v>1</v>
      </c>
      <c r="K4402">
        <v>0</v>
      </c>
      <c r="L4402">
        <v>1</v>
      </c>
      <c r="M4402">
        <v>137996</v>
      </c>
      <c r="N4402">
        <v>1</v>
      </c>
      <c r="O4402" t="str">
        <f t="shared" si="410"/>
        <v>30-45</v>
      </c>
      <c r="P4402" t="str">
        <f t="shared" si="411"/>
        <v>High</v>
      </c>
      <c r="Q4402" t="str">
        <f t="shared" si="412"/>
        <v>Mid-Term</v>
      </c>
      <c r="R4402" t="str">
        <f t="shared" si="413"/>
        <v>High Balance</v>
      </c>
      <c r="S4402" t="str">
        <f t="shared" si="414"/>
        <v>High Value</v>
      </c>
      <c r="T4402">
        <v>1</v>
      </c>
      <c r="U4402">
        <f t="shared" si="415"/>
        <v>106435</v>
      </c>
    </row>
    <row r="4403" spans="1:21" x14ac:dyDescent="0.25">
      <c r="A4403">
        <v>2025</v>
      </c>
      <c r="B4403">
        <v>15689633</v>
      </c>
      <c r="C4403" t="s">
        <v>1922</v>
      </c>
      <c r="D4403">
        <v>845</v>
      </c>
      <c r="E4403" t="s">
        <v>18</v>
      </c>
      <c r="F4403" t="s">
        <v>16</v>
      </c>
      <c r="G4403">
        <v>38</v>
      </c>
      <c r="H4403">
        <v>2</v>
      </c>
      <c r="I4403">
        <v>112804</v>
      </c>
      <c r="J4403">
        <v>1</v>
      </c>
      <c r="K4403">
        <v>1</v>
      </c>
      <c r="L4403">
        <v>0</v>
      </c>
      <c r="M4403">
        <v>179632</v>
      </c>
      <c r="N4403">
        <v>0</v>
      </c>
      <c r="O4403" t="str">
        <f t="shared" si="410"/>
        <v>30-45</v>
      </c>
      <c r="P4403" t="str">
        <f t="shared" si="411"/>
        <v>High</v>
      </c>
      <c r="Q4403" t="str">
        <f t="shared" si="412"/>
        <v>New</v>
      </c>
      <c r="R4403" t="str">
        <f t="shared" si="413"/>
        <v>High Balance</v>
      </c>
      <c r="S4403" t="str">
        <f t="shared" si="414"/>
        <v>High Value</v>
      </c>
      <c r="T4403">
        <v>1</v>
      </c>
      <c r="U4403">
        <f t="shared" si="415"/>
        <v>0</v>
      </c>
    </row>
    <row r="4404" spans="1:21" x14ac:dyDescent="0.25">
      <c r="A4404">
        <v>2025</v>
      </c>
      <c r="B4404">
        <v>15720637</v>
      </c>
      <c r="C4404" t="s">
        <v>529</v>
      </c>
      <c r="D4404">
        <v>710</v>
      </c>
      <c r="E4404" t="s">
        <v>26</v>
      </c>
      <c r="F4404" t="s">
        <v>16</v>
      </c>
      <c r="G4404">
        <v>46</v>
      </c>
      <c r="H4404">
        <v>10</v>
      </c>
      <c r="I4404">
        <v>120530</v>
      </c>
      <c r="J4404">
        <v>1</v>
      </c>
      <c r="K4404">
        <v>1</v>
      </c>
      <c r="L4404">
        <v>0</v>
      </c>
      <c r="M4404">
        <v>166587</v>
      </c>
      <c r="N4404">
        <v>1</v>
      </c>
      <c r="O4404" t="str">
        <f t="shared" si="410"/>
        <v>46-60</v>
      </c>
      <c r="P4404" t="str">
        <f t="shared" si="411"/>
        <v>Medium</v>
      </c>
      <c r="Q4404" t="str">
        <f t="shared" si="412"/>
        <v>Long-Term</v>
      </c>
      <c r="R4404" t="str">
        <f t="shared" si="413"/>
        <v>High Balance</v>
      </c>
      <c r="S4404" t="str">
        <f t="shared" si="414"/>
        <v>High Value</v>
      </c>
      <c r="T4404">
        <v>1</v>
      </c>
      <c r="U4404">
        <f t="shared" si="415"/>
        <v>120530</v>
      </c>
    </row>
    <row r="4405" spans="1:21" x14ac:dyDescent="0.25">
      <c r="A4405">
        <v>2025</v>
      </c>
      <c r="B4405">
        <v>15616859</v>
      </c>
      <c r="C4405" t="s">
        <v>1923</v>
      </c>
      <c r="D4405">
        <v>602</v>
      </c>
      <c r="E4405" t="s">
        <v>26</v>
      </c>
      <c r="F4405" t="s">
        <v>16</v>
      </c>
      <c r="G4405">
        <v>43</v>
      </c>
      <c r="H4405">
        <v>2</v>
      </c>
      <c r="I4405">
        <v>113641</v>
      </c>
      <c r="J4405">
        <v>4</v>
      </c>
      <c r="K4405">
        <v>1</v>
      </c>
      <c r="L4405">
        <v>0</v>
      </c>
      <c r="M4405">
        <v>115116</v>
      </c>
      <c r="N4405">
        <v>1</v>
      </c>
      <c r="O4405" t="str">
        <f t="shared" si="410"/>
        <v>30-45</v>
      </c>
      <c r="P4405" t="str">
        <f t="shared" si="411"/>
        <v>Medium</v>
      </c>
      <c r="Q4405" t="str">
        <f t="shared" si="412"/>
        <v>New</v>
      </c>
      <c r="R4405" t="str">
        <f t="shared" si="413"/>
        <v>High Balance</v>
      </c>
      <c r="S4405" t="str">
        <f t="shared" si="414"/>
        <v>High Value</v>
      </c>
      <c r="T4405">
        <v>1</v>
      </c>
      <c r="U4405">
        <f t="shared" si="415"/>
        <v>113641</v>
      </c>
    </row>
    <row r="4406" spans="1:21" x14ac:dyDescent="0.25">
      <c r="A4406">
        <v>2025</v>
      </c>
      <c r="B4406">
        <v>15766166</v>
      </c>
      <c r="C4406" t="s">
        <v>1581</v>
      </c>
      <c r="D4406">
        <v>604</v>
      </c>
      <c r="E4406" t="s">
        <v>18</v>
      </c>
      <c r="F4406" t="s">
        <v>23</v>
      </c>
      <c r="G4406">
        <v>43</v>
      </c>
      <c r="H4406">
        <v>2</v>
      </c>
      <c r="I4406">
        <v>145082</v>
      </c>
      <c r="J4406">
        <v>1</v>
      </c>
      <c r="K4406">
        <v>1</v>
      </c>
      <c r="L4406">
        <v>1</v>
      </c>
      <c r="M4406">
        <v>23882</v>
      </c>
      <c r="N4406">
        <v>0</v>
      </c>
      <c r="O4406" t="str">
        <f t="shared" si="410"/>
        <v>30-45</v>
      </c>
      <c r="P4406" t="str">
        <f t="shared" si="411"/>
        <v>Medium</v>
      </c>
      <c r="Q4406" t="str">
        <f t="shared" si="412"/>
        <v>New</v>
      </c>
      <c r="R4406" t="str">
        <f t="shared" si="413"/>
        <v>High Balance</v>
      </c>
      <c r="S4406" t="str">
        <f t="shared" si="414"/>
        <v>High Value</v>
      </c>
      <c r="T4406">
        <v>1</v>
      </c>
      <c r="U4406">
        <f t="shared" si="415"/>
        <v>0</v>
      </c>
    </row>
    <row r="4407" spans="1:21" x14ac:dyDescent="0.25">
      <c r="A4407">
        <v>2025</v>
      </c>
      <c r="B4407">
        <v>15617655</v>
      </c>
      <c r="C4407" t="s">
        <v>1119</v>
      </c>
      <c r="D4407">
        <v>564</v>
      </c>
      <c r="E4407" t="s">
        <v>18</v>
      </c>
      <c r="F4407" t="s">
        <v>16</v>
      </c>
      <c r="G4407">
        <v>35</v>
      </c>
      <c r="H4407">
        <v>9</v>
      </c>
      <c r="I4407">
        <v>0</v>
      </c>
      <c r="J4407">
        <v>2</v>
      </c>
      <c r="K4407">
        <v>1</v>
      </c>
      <c r="L4407">
        <v>1</v>
      </c>
      <c r="M4407">
        <v>105837</v>
      </c>
      <c r="N4407">
        <v>0</v>
      </c>
      <c r="O4407" t="str">
        <f t="shared" si="410"/>
        <v>30-45</v>
      </c>
      <c r="P4407" t="str">
        <f t="shared" si="411"/>
        <v>Low</v>
      </c>
      <c r="Q4407" t="str">
        <f t="shared" si="412"/>
        <v>Long-Term</v>
      </c>
      <c r="R4407" t="str">
        <f t="shared" si="413"/>
        <v>Zero Balance</v>
      </c>
      <c r="S4407" t="str">
        <f t="shared" si="414"/>
        <v>Normal</v>
      </c>
      <c r="T4407">
        <v>1</v>
      </c>
      <c r="U4407">
        <f t="shared" si="415"/>
        <v>0</v>
      </c>
    </row>
    <row r="4408" spans="1:21" x14ac:dyDescent="0.25">
      <c r="A4408">
        <v>2025</v>
      </c>
      <c r="B4408">
        <v>15623450</v>
      </c>
      <c r="C4408" t="s">
        <v>323</v>
      </c>
      <c r="D4408">
        <v>637</v>
      </c>
      <c r="E4408" t="s">
        <v>26</v>
      </c>
      <c r="F4408" t="s">
        <v>16</v>
      </c>
      <c r="G4408">
        <v>27</v>
      </c>
      <c r="H4408">
        <v>7</v>
      </c>
      <c r="I4408">
        <v>135843</v>
      </c>
      <c r="J4408">
        <v>1</v>
      </c>
      <c r="K4408">
        <v>1</v>
      </c>
      <c r="L4408">
        <v>1</v>
      </c>
      <c r="M4408">
        <v>101418</v>
      </c>
      <c r="N4408">
        <v>0</v>
      </c>
      <c r="O4408" t="str">
        <f t="shared" si="410"/>
        <v>&lt;30</v>
      </c>
      <c r="P4408" t="str">
        <f t="shared" si="411"/>
        <v>Medium</v>
      </c>
      <c r="Q4408" t="str">
        <f t="shared" si="412"/>
        <v>Mid-Term</v>
      </c>
      <c r="R4408" t="str">
        <f t="shared" si="413"/>
        <v>High Balance</v>
      </c>
      <c r="S4408" t="str">
        <f t="shared" si="414"/>
        <v>High Value</v>
      </c>
      <c r="T4408">
        <v>1</v>
      </c>
      <c r="U4408">
        <f t="shared" si="415"/>
        <v>0</v>
      </c>
    </row>
    <row r="4409" spans="1:21" x14ac:dyDescent="0.25">
      <c r="A4409">
        <v>2025</v>
      </c>
      <c r="B4409">
        <v>15796612</v>
      </c>
      <c r="C4409" t="s">
        <v>484</v>
      </c>
      <c r="D4409">
        <v>527</v>
      </c>
      <c r="E4409" t="s">
        <v>15</v>
      </c>
      <c r="F4409" t="s">
        <v>16</v>
      </c>
      <c r="G4409">
        <v>31</v>
      </c>
      <c r="H4409">
        <v>1</v>
      </c>
      <c r="I4409">
        <v>112203</v>
      </c>
      <c r="J4409">
        <v>1</v>
      </c>
      <c r="K4409">
        <v>1</v>
      </c>
      <c r="L4409">
        <v>0</v>
      </c>
      <c r="M4409">
        <v>182266</v>
      </c>
      <c r="N4409">
        <v>0</v>
      </c>
      <c r="O4409" t="str">
        <f t="shared" si="410"/>
        <v>30-45</v>
      </c>
      <c r="P4409" t="str">
        <f t="shared" si="411"/>
        <v>Low</v>
      </c>
      <c r="Q4409" t="str">
        <f t="shared" si="412"/>
        <v>New</v>
      </c>
      <c r="R4409" t="str">
        <f t="shared" si="413"/>
        <v>High Balance</v>
      </c>
      <c r="S4409" t="str">
        <f t="shared" si="414"/>
        <v>High Value</v>
      </c>
      <c r="T4409">
        <v>1</v>
      </c>
      <c r="U4409">
        <f t="shared" si="415"/>
        <v>0</v>
      </c>
    </row>
    <row r="4410" spans="1:21" x14ac:dyDescent="0.25">
      <c r="A4410">
        <v>2025</v>
      </c>
      <c r="B4410">
        <v>15795963</v>
      </c>
      <c r="C4410" t="s">
        <v>112</v>
      </c>
      <c r="D4410">
        <v>687</v>
      </c>
      <c r="E4410" t="s">
        <v>15</v>
      </c>
      <c r="F4410" t="s">
        <v>23</v>
      </c>
      <c r="G4410">
        <v>34</v>
      </c>
      <c r="H4410">
        <v>7</v>
      </c>
      <c r="I4410">
        <v>129895</v>
      </c>
      <c r="J4410">
        <v>1</v>
      </c>
      <c r="K4410">
        <v>0</v>
      </c>
      <c r="L4410">
        <v>1</v>
      </c>
      <c r="M4410">
        <v>28698</v>
      </c>
      <c r="N4410">
        <v>0</v>
      </c>
      <c r="O4410" t="str">
        <f t="shared" si="410"/>
        <v>30-45</v>
      </c>
      <c r="P4410" t="str">
        <f t="shared" si="411"/>
        <v>Medium</v>
      </c>
      <c r="Q4410" t="str">
        <f t="shared" si="412"/>
        <v>Mid-Term</v>
      </c>
      <c r="R4410" t="str">
        <f t="shared" si="413"/>
        <v>High Balance</v>
      </c>
      <c r="S4410" t="str">
        <f t="shared" si="414"/>
        <v>High Value</v>
      </c>
      <c r="T4410">
        <v>1</v>
      </c>
      <c r="U4410">
        <f t="shared" si="415"/>
        <v>0</v>
      </c>
    </row>
    <row r="4411" spans="1:21" x14ac:dyDescent="0.25">
      <c r="A4411">
        <v>2025</v>
      </c>
      <c r="B4411">
        <v>15781598</v>
      </c>
      <c r="C4411" t="s">
        <v>1924</v>
      </c>
      <c r="D4411">
        <v>756</v>
      </c>
      <c r="E4411" t="s">
        <v>26</v>
      </c>
      <c r="F4411" t="s">
        <v>23</v>
      </c>
      <c r="G4411">
        <v>41</v>
      </c>
      <c r="H4411">
        <v>6</v>
      </c>
      <c r="I4411">
        <v>149050</v>
      </c>
      <c r="J4411">
        <v>1</v>
      </c>
      <c r="K4411">
        <v>0</v>
      </c>
      <c r="L4411">
        <v>1</v>
      </c>
      <c r="M4411">
        <v>50422</v>
      </c>
      <c r="N4411">
        <v>1</v>
      </c>
      <c r="O4411" t="str">
        <f t="shared" si="410"/>
        <v>30-45</v>
      </c>
      <c r="P4411" t="str">
        <f t="shared" si="411"/>
        <v>High</v>
      </c>
      <c r="Q4411" t="str">
        <f t="shared" si="412"/>
        <v>Mid-Term</v>
      </c>
      <c r="R4411" t="str">
        <f t="shared" si="413"/>
        <v>High Balance</v>
      </c>
      <c r="S4411" t="str">
        <f t="shared" si="414"/>
        <v>High Value</v>
      </c>
      <c r="T4411">
        <v>1</v>
      </c>
      <c r="U4411">
        <f t="shared" si="415"/>
        <v>149050</v>
      </c>
    </row>
    <row r="4412" spans="1:21" x14ac:dyDescent="0.25">
      <c r="A4412">
        <v>2025</v>
      </c>
      <c r="B4412">
        <v>15691871</v>
      </c>
      <c r="C4412" t="s">
        <v>219</v>
      </c>
      <c r="D4412">
        <v>503</v>
      </c>
      <c r="E4412" t="s">
        <v>26</v>
      </c>
      <c r="F4412" t="s">
        <v>23</v>
      </c>
      <c r="G4412">
        <v>42</v>
      </c>
      <c r="H4412">
        <v>9</v>
      </c>
      <c r="I4412">
        <v>153279</v>
      </c>
      <c r="J4412">
        <v>1</v>
      </c>
      <c r="K4412">
        <v>1</v>
      </c>
      <c r="L4412">
        <v>1</v>
      </c>
      <c r="M4412">
        <v>151337</v>
      </c>
      <c r="N4412">
        <v>0</v>
      </c>
      <c r="O4412" t="str">
        <f t="shared" si="410"/>
        <v>30-45</v>
      </c>
      <c r="P4412" t="str">
        <f t="shared" si="411"/>
        <v>Low</v>
      </c>
      <c r="Q4412" t="str">
        <f t="shared" si="412"/>
        <v>Long-Term</v>
      </c>
      <c r="R4412" t="str">
        <f t="shared" si="413"/>
        <v>High Balance</v>
      </c>
      <c r="S4412" t="str">
        <f t="shared" si="414"/>
        <v>High Value</v>
      </c>
      <c r="T4412">
        <v>1</v>
      </c>
      <c r="U4412">
        <f t="shared" si="415"/>
        <v>0</v>
      </c>
    </row>
    <row r="4413" spans="1:21" x14ac:dyDescent="0.25">
      <c r="A4413">
        <v>2025</v>
      </c>
      <c r="B4413">
        <v>15740345</v>
      </c>
      <c r="C4413" t="s">
        <v>61</v>
      </c>
      <c r="D4413">
        <v>657</v>
      </c>
      <c r="E4413" t="s">
        <v>18</v>
      </c>
      <c r="F4413" t="s">
        <v>23</v>
      </c>
      <c r="G4413">
        <v>42</v>
      </c>
      <c r="H4413">
        <v>5</v>
      </c>
      <c r="I4413">
        <v>41473</v>
      </c>
      <c r="J4413">
        <v>1</v>
      </c>
      <c r="K4413">
        <v>1</v>
      </c>
      <c r="L4413">
        <v>0</v>
      </c>
      <c r="M4413">
        <v>112980</v>
      </c>
      <c r="N4413">
        <v>1</v>
      </c>
      <c r="O4413" t="str">
        <f t="shared" si="410"/>
        <v>30-45</v>
      </c>
      <c r="P4413" t="str">
        <f t="shared" si="411"/>
        <v>Medium</v>
      </c>
      <c r="Q4413" t="str">
        <f t="shared" si="412"/>
        <v>Mid-Term</v>
      </c>
      <c r="R4413" t="str">
        <f t="shared" si="413"/>
        <v>Low Balance</v>
      </c>
      <c r="S4413" t="str">
        <f t="shared" si="414"/>
        <v>Normal</v>
      </c>
      <c r="T4413">
        <v>1</v>
      </c>
      <c r="U4413">
        <f t="shared" si="415"/>
        <v>41473</v>
      </c>
    </row>
    <row r="4414" spans="1:21" x14ac:dyDescent="0.25">
      <c r="A4414">
        <v>2025</v>
      </c>
      <c r="B4414">
        <v>15662626</v>
      </c>
      <c r="C4414" t="s">
        <v>532</v>
      </c>
      <c r="D4414">
        <v>666</v>
      </c>
      <c r="E4414" t="s">
        <v>15</v>
      </c>
      <c r="F4414" t="s">
        <v>16</v>
      </c>
      <c r="G4414">
        <v>40</v>
      </c>
      <c r="H4414">
        <v>2</v>
      </c>
      <c r="I4414">
        <v>0</v>
      </c>
      <c r="J4414">
        <v>2</v>
      </c>
      <c r="K4414">
        <v>0</v>
      </c>
      <c r="L4414">
        <v>0</v>
      </c>
      <c r="M4414">
        <v>36371</v>
      </c>
      <c r="N4414">
        <v>0</v>
      </c>
      <c r="O4414" t="str">
        <f t="shared" si="410"/>
        <v>30-45</v>
      </c>
      <c r="P4414" t="str">
        <f t="shared" si="411"/>
        <v>Medium</v>
      </c>
      <c r="Q4414" t="str">
        <f t="shared" si="412"/>
        <v>New</v>
      </c>
      <c r="R4414" t="str">
        <f t="shared" si="413"/>
        <v>Zero Balance</v>
      </c>
      <c r="S4414" t="str">
        <f t="shared" si="414"/>
        <v>Normal</v>
      </c>
      <c r="T4414">
        <v>1</v>
      </c>
      <c r="U4414">
        <f t="shared" si="415"/>
        <v>0</v>
      </c>
    </row>
    <row r="4415" spans="1:21" x14ac:dyDescent="0.25">
      <c r="A4415">
        <v>2025</v>
      </c>
      <c r="B4415">
        <v>15596575</v>
      </c>
      <c r="C4415" t="s">
        <v>1925</v>
      </c>
      <c r="D4415">
        <v>615</v>
      </c>
      <c r="E4415" t="s">
        <v>26</v>
      </c>
      <c r="F4415" t="s">
        <v>23</v>
      </c>
      <c r="G4415">
        <v>39</v>
      </c>
      <c r="H4415">
        <v>5</v>
      </c>
      <c r="I4415">
        <v>113194</v>
      </c>
      <c r="J4415">
        <v>2</v>
      </c>
      <c r="K4415">
        <v>1</v>
      </c>
      <c r="L4415">
        <v>1</v>
      </c>
      <c r="M4415">
        <v>52166</v>
      </c>
      <c r="N4415">
        <v>0</v>
      </c>
      <c r="O4415" t="str">
        <f t="shared" si="410"/>
        <v>30-45</v>
      </c>
      <c r="P4415" t="str">
        <f t="shared" si="411"/>
        <v>Medium</v>
      </c>
      <c r="Q4415" t="str">
        <f t="shared" si="412"/>
        <v>Mid-Term</v>
      </c>
      <c r="R4415" t="str">
        <f t="shared" si="413"/>
        <v>High Balance</v>
      </c>
      <c r="S4415" t="str">
        <f t="shared" si="414"/>
        <v>High Value</v>
      </c>
      <c r="T4415">
        <v>1</v>
      </c>
      <c r="U4415">
        <f t="shared" si="415"/>
        <v>0</v>
      </c>
    </row>
    <row r="4416" spans="1:21" x14ac:dyDescent="0.25">
      <c r="A4416">
        <v>2025</v>
      </c>
      <c r="B4416">
        <v>15657321</v>
      </c>
      <c r="C4416" t="s">
        <v>1926</v>
      </c>
      <c r="D4416">
        <v>712</v>
      </c>
      <c r="E4416" t="s">
        <v>26</v>
      </c>
      <c r="F4416" t="s">
        <v>23</v>
      </c>
      <c r="G4416">
        <v>27</v>
      </c>
      <c r="H4416">
        <v>8</v>
      </c>
      <c r="I4416">
        <v>113174</v>
      </c>
      <c r="J4416">
        <v>2</v>
      </c>
      <c r="K4416">
        <v>1</v>
      </c>
      <c r="L4416">
        <v>0</v>
      </c>
      <c r="M4416">
        <v>147262</v>
      </c>
      <c r="N4416">
        <v>0</v>
      </c>
      <c r="O4416" t="str">
        <f t="shared" si="410"/>
        <v>&lt;30</v>
      </c>
      <c r="P4416" t="str">
        <f t="shared" si="411"/>
        <v>Medium</v>
      </c>
      <c r="Q4416" t="str">
        <f t="shared" si="412"/>
        <v>Long-Term</v>
      </c>
      <c r="R4416" t="str">
        <f t="shared" si="413"/>
        <v>High Balance</v>
      </c>
      <c r="S4416" t="str">
        <f t="shared" si="414"/>
        <v>High Value</v>
      </c>
      <c r="T4416">
        <v>1</v>
      </c>
      <c r="U4416">
        <f t="shared" si="415"/>
        <v>0</v>
      </c>
    </row>
    <row r="4417" spans="1:21" x14ac:dyDescent="0.25">
      <c r="A4417">
        <v>2025</v>
      </c>
      <c r="B4417">
        <v>15575955</v>
      </c>
      <c r="C4417" t="s">
        <v>1927</v>
      </c>
      <c r="D4417">
        <v>764</v>
      </c>
      <c r="E4417" t="s">
        <v>15</v>
      </c>
      <c r="F4417" t="s">
        <v>16</v>
      </c>
      <c r="G4417">
        <v>24</v>
      </c>
      <c r="H4417">
        <v>0</v>
      </c>
      <c r="I4417">
        <v>0</v>
      </c>
      <c r="J4417">
        <v>2</v>
      </c>
      <c r="K4417">
        <v>1</v>
      </c>
      <c r="L4417">
        <v>0</v>
      </c>
      <c r="M4417">
        <v>88724</v>
      </c>
      <c r="N4417">
        <v>0</v>
      </c>
      <c r="O4417" t="str">
        <f t="shared" si="410"/>
        <v>&lt;30</v>
      </c>
      <c r="P4417" t="str">
        <f t="shared" si="411"/>
        <v>High</v>
      </c>
      <c r="Q4417" t="str">
        <f t="shared" si="412"/>
        <v>New</v>
      </c>
      <c r="R4417" t="str">
        <f t="shared" si="413"/>
        <v>Zero Balance</v>
      </c>
      <c r="S4417" t="str">
        <f t="shared" si="414"/>
        <v>Normal</v>
      </c>
      <c r="T4417">
        <v>1</v>
      </c>
      <c r="U4417">
        <f t="shared" si="415"/>
        <v>0</v>
      </c>
    </row>
    <row r="4418" spans="1:21" x14ac:dyDescent="0.25">
      <c r="A4418">
        <v>2025</v>
      </c>
      <c r="B4418">
        <v>15743893</v>
      </c>
      <c r="C4418" t="s">
        <v>965</v>
      </c>
      <c r="D4418">
        <v>471</v>
      </c>
      <c r="E4418" t="s">
        <v>15</v>
      </c>
      <c r="F4418" t="s">
        <v>23</v>
      </c>
      <c r="G4418">
        <v>42</v>
      </c>
      <c r="H4418">
        <v>3</v>
      </c>
      <c r="I4418">
        <v>164952</v>
      </c>
      <c r="J4418">
        <v>1</v>
      </c>
      <c r="K4418">
        <v>1</v>
      </c>
      <c r="L4418">
        <v>0</v>
      </c>
      <c r="M4418">
        <v>190532</v>
      </c>
      <c r="N4418">
        <v>0</v>
      </c>
      <c r="O4418" t="str">
        <f t="shared" ref="O4418:O4481" si="416">IF(G4418&lt;30,"&lt;30",IF(G4418&lt;=45,"30-45",IF(G4418&lt;=60,"46-60","60+")))</f>
        <v>30-45</v>
      </c>
      <c r="P4418" t="str">
        <f t="shared" ref="P4418:P4481" si="417">IF(D4418&lt;600,"Low",IF(D4418&lt;=750,"Medium","High"))</f>
        <v>Low</v>
      </c>
      <c r="Q4418" t="str">
        <f t="shared" ref="Q4418:Q4481" si="418">IF(H4418&lt;=3,"New",IF(H4418&lt;=7,"Mid-Term","Long-Term"))</f>
        <v>New</v>
      </c>
      <c r="R4418" t="str">
        <f t="shared" ref="R4418:R4481" si="419">IF(I4418=0,"Zero Balance",IF(I4418&lt;100000,"Low Balance","High Balance"))</f>
        <v>High Balance</v>
      </c>
      <c r="S4418" t="str">
        <f t="shared" ref="S4418:S4481" si="420">IF(I4418&gt;=100000,"High Value","Normal")</f>
        <v>High Value</v>
      </c>
      <c r="T4418">
        <v>1</v>
      </c>
      <c r="U4418">
        <f t="shared" ref="U4418:U4481" si="421">IF(N4418=1,I4418,0)</f>
        <v>0</v>
      </c>
    </row>
    <row r="4419" spans="1:21" x14ac:dyDescent="0.25">
      <c r="A4419">
        <v>2025</v>
      </c>
      <c r="B4419">
        <v>15697270</v>
      </c>
      <c r="C4419" t="s">
        <v>1928</v>
      </c>
      <c r="D4419">
        <v>608</v>
      </c>
      <c r="E4419" t="s">
        <v>18</v>
      </c>
      <c r="F4419" t="s">
        <v>23</v>
      </c>
      <c r="G4419">
        <v>27</v>
      </c>
      <c r="H4419">
        <v>4</v>
      </c>
      <c r="I4419">
        <v>153325</v>
      </c>
      <c r="J4419">
        <v>1</v>
      </c>
      <c r="K4419">
        <v>1</v>
      </c>
      <c r="L4419">
        <v>1</v>
      </c>
      <c r="M4419">
        <v>199953</v>
      </c>
      <c r="N4419">
        <v>0</v>
      </c>
      <c r="O4419" t="str">
        <f t="shared" si="416"/>
        <v>&lt;30</v>
      </c>
      <c r="P4419" t="str">
        <f t="shared" si="417"/>
        <v>Medium</v>
      </c>
      <c r="Q4419" t="str">
        <f t="shared" si="418"/>
        <v>Mid-Term</v>
      </c>
      <c r="R4419" t="str">
        <f t="shared" si="419"/>
        <v>High Balance</v>
      </c>
      <c r="S4419" t="str">
        <f t="shared" si="420"/>
        <v>High Value</v>
      </c>
      <c r="T4419">
        <v>1</v>
      </c>
      <c r="U4419">
        <f t="shared" si="421"/>
        <v>0</v>
      </c>
    </row>
    <row r="4420" spans="1:21" x14ac:dyDescent="0.25">
      <c r="A4420">
        <v>2025</v>
      </c>
      <c r="B4420">
        <v>15644356</v>
      </c>
      <c r="C4420" t="s">
        <v>1434</v>
      </c>
      <c r="D4420">
        <v>682</v>
      </c>
      <c r="E4420" t="s">
        <v>18</v>
      </c>
      <c r="F4420" t="s">
        <v>16</v>
      </c>
      <c r="G4420">
        <v>47</v>
      </c>
      <c r="H4420">
        <v>10</v>
      </c>
      <c r="I4420">
        <v>134032</v>
      </c>
      <c r="J4420">
        <v>1</v>
      </c>
      <c r="K4420">
        <v>1</v>
      </c>
      <c r="L4420">
        <v>0</v>
      </c>
      <c r="M4420">
        <v>144291</v>
      </c>
      <c r="N4420">
        <v>0</v>
      </c>
      <c r="O4420" t="str">
        <f t="shared" si="416"/>
        <v>46-60</v>
      </c>
      <c r="P4420" t="str">
        <f t="shared" si="417"/>
        <v>Medium</v>
      </c>
      <c r="Q4420" t="str">
        <f t="shared" si="418"/>
        <v>Long-Term</v>
      </c>
      <c r="R4420" t="str">
        <f t="shared" si="419"/>
        <v>High Balance</v>
      </c>
      <c r="S4420" t="str">
        <f t="shared" si="420"/>
        <v>High Value</v>
      </c>
      <c r="T4420">
        <v>1</v>
      </c>
      <c r="U4420">
        <f t="shared" si="421"/>
        <v>0</v>
      </c>
    </row>
    <row r="4421" spans="1:21" x14ac:dyDescent="0.25">
      <c r="A4421">
        <v>2025</v>
      </c>
      <c r="B4421">
        <v>15677586</v>
      </c>
      <c r="C4421" t="s">
        <v>1929</v>
      </c>
      <c r="D4421">
        <v>587</v>
      </c>
      <c r="E4421" t="s">
        <v>26</v>
      </c>
      <c r="F4421" t="s">
        <v>16</v>
      </c>
      <c r="G4421">
        <v>32</v>
      </c>
      <c r="H4421">
        <v>3</v>
      </c>
      <c r="I4421">
        <v>125445</v>
      </c>
      <c r="J4421">
        <v>2</v>
      </c>
      <c r="K4421">
        <v>1</v>
      </c>
      <c r="L4421">
        <v>1</v>
      </c>
      <c r="M4421">
        <v>130515</v>
      </c>
      <c r="N4421">
        <v>0</v>
      </c>
      <c r="O4421" t="str">
        <f t="shared" si="416"/>
        <v>30-45</v>
      </c>
      <c r="P4421" t="str">
        <f t="shared" si="417"/>
        <v>Low</v>
      </c>
      <c r="Q4421" t="str">
        <f t="shared" si="418"/>
        <v>New</v>
      </c>
      <c r="R4421" t="str">
        <f t="shared" si="419"/>
        <v>High Balance</v>
      </c>
      <c r="S4421" t="str">
        <f t="shared" si="420"/>
        <v>High Value</v>
      </c>
      <c r="T4421">
        <v>1</v>
      </c>
      <c r="U4421">
        <f t="shared" si="421"/>
        <v>0</v>
      </c>
    </row>
    <row r="4422" spans="1:21" x14ac:dyDescent="0.25">
      <c r="A4422">
        <v>2025</v>
      </c>
      <c r="B4422">
        <v>15571261</v>
      </c>
      <c r="C4422" t="s">
        <v>272</v>
      </c>
      <c r="D4422">
        <v>714</v>
      </c>
      <c r="E4422" t="s">
        <v>26</v>
      </c>
      <c r="F4422" t="s">
        <v>16</v>
      </c>
      <c r="G4422">
        <v>35</v>
      </c>
      <c r="H4422">
        <v>6</v>
      </c>
      <c r="I4422">
        <v>126077</v>
      </c>
      <c r="J4422">
        <v>2</v>
      </c>
      <c r="K4422">
        <v>1</v>
      </c>
      <c r="L4422">
        <v>1</v>
      </c>
      <c r="M4422">
        <v>53954</v>
      </c>
      <c r="N4422">
        <v>0</v>
      </c>
      <c r="O4422" t="str">
        <f t="shared" si="416"/>
        <v>30-45</v>
      </c>
      <c r="P4422" t="str">
        <f t="shared" si="417"/>
        <v>Medium</v>
      </c>
      <c r="Q4422" t="str">
        <f t="shared" si="418"/>
        <v>Mid-Term</v>
      </c>
      <c r="R4422" t="str">
        <f t="shared" si="419"/>
        <v>High Balance</v>
      </c>
      <c r="S4422" t="str">
        <f t="shared" si="420"/>
        <v>High Value</v>
      </c>
      <c r="T4422">
        <v>1</v>
      </c>
      <c r="U4422">
        <f t="shared" si="421"/>
        <v>0</v>
      </c>
    </row>
    <row r="4423" spans="1:21" x14ac:dyDescent="0.25">
      <c r="A4423">
        <v>2025</v>
      </c>
      <c r="B4423">
        <v>15698758</v>
      </c>
      <c r="C4423" t="s">
        <v>1930</v>
      </c>
      <c r="D4423">
        <v>630</v>
      </c>
      <c r="E4423" t="s">
        <v>18</v>
      </c>
      <c r="F4423" t="s">
        <v>16</v>
      </c>
      <c r="G4423">
        <v>31</v>
      </c>
      <c r="H4423">
        <v>1</v>
      </c>
      <c r="I4423">
        <v>0</v>
      </c>
      <c r="J4423">
        <v>2</v>
      </c>
      <c r="K4423">
        <v>1</v>
      </c>
      <c r="L4423">
        <v>1</v>
      </c>
      <c r="M4423">
        <v>169803</v>
      </c>
      <c r="N4423">
        <v>0</v>
      </c>
      <c r="O4423" t="str">
        <f t="shared" si="416"/>
        <v>30-45</v>
      </c>
      <c r="P4423" t="str">
        <f t="shared" si="417"/>
        <v>Medium</v>
      </c>
      <c r="Q4423" t="str">
        <f t="shared" si="418"/>
        <v>New</v>
      </c>
      <c r="R4423" t="str">
        <f t="shared" si="419"/>
        <v>Zero Balance</v>
      </c>
      <c r="S4423" t="str">
        <f t="shared" si="420"/>
        <v>Normal</v>
      </c>
      <c r="T4423">
        <v>1</v>
      </c>
      <c r="U4423">
        <f t="shared" si="421"/>
        <v>0</v>
      </c>
    </row>
    <row r="4424" spans="1:21" x14ac:dyDescent="0.25">
      <c r="A4424">
        <v>2025</v>
      </c>
      <c r="B4424">
        <v>15787014</v>
      </c>
      <c r="C4424" t="s">
        <v>443</v>
      </c>
      <c r="D4424">
        <v>648</v>
      </c>
      <c r="E4424" t="s">
        <v>26</v>
      </c>
      <c r="F4424" t="s">
        <v>16</v>
      </c>
      <c r="G4424">
        <v>28</v>
      </c>
      <c r="H4424">
        <v>8</v>
      </c>
      <c r="I4424">
        <v>90371</v>
      </c>
      <c r="J4424">
        <v>1</v>
      </c>
      <c r="K4424">
        <v>1</v>
      </c>
      <c r="L4424">
        <v>1</v>
      </c>
      <c r="M4424">
        <v>146852</v>
      </c>
      <c r="N4424">
        <v>0</v>
      </c>
      <c r="O4424" t="str">
        <f t="shared" si="416"/>
        <v>&lt;30</v>
      </c>
      <c r="P4424" t="str">
        <f t="shared" si="417"/>
        <v>Medium</v>
      </c>
      <c r="Q4424" t="str">
        <f t="shared" si="418"/>
        <v>Long-Term</v>
      </c>
      <c r="R4424" t="str">
        <f t="shared" si="419"/>
        <v>Low Balance</v>
      </c>
      <c r="S4424" t="str">
        <f t="shared" si="420"/>
        <v>Normal</v>
      </c>
      <c r="T4424">
        <v>1</v>
      </c>
      <c r="U4424">
        <f t="shared" si="421"/>
        <v>0</v>
      </c>
    </row>
    <row r="4425" spans="1:21" x14ac:dyDescent="0.25">
      <c r="A4425">
        <v>2025</v>
      </c>
      <c r="B4425">
        <v>15739857</v>
      </c>
      <c r="C4425" t="s">
        <v>859</v>
      </c>
      <c r="D4425">
        <v>785</v>
      </c>
      <c r="E4425" t="s">
        <v>15</v>
      </c>
      <c r="F4425" t="s">
        <v>16</v>
      </c>
      <c r="G4425">
        <v>40</v>
      </c>
      <c r="H4425">
        <v>3</v>
      </c>
      <c r="I4425">
        <v>0</v>
      </c>
      <c r="J4425">
        <v>2</v>
      </c>
      <c r="K4425">
        <v>1</v>
      </c>
      <c r="L4425">
        <v>1</v>
      </c>
      <c r="M4425">
        <v>96833</v>
      </c>
      <c r="N4425">
        <v>0</v>
      </c>
      <c r="O4425" t="str">
        <f t="shared" si="416"/>
        <v>30-45</v>
      </c>
      <c r="P4425" t="str">
        <f t="shared" si="417"/>
        <v>High</v>
      </c>
      <c r="Q4425" t="str">
        <f t="shared" si="418"/>
        <v>New</v>
      </c>
      <c r="R4425" t="str">
        <f t="shared" si="419"/>
        <v>Zero Balance</v>
      </c>
      <c r="S4425" t="str">
        <f t="shared" si="420"/>
        <v>Normal</v>
      </c>
      <c r="T4425">
        <v>1</v>
      </c>
      <c r="U4425">
        <f t="shared" si="421"/>
        <v>0</v>
      </c>
    </row>
    <row r="4426" spans="1:21" x14ac:dyDescent="0.25">
      <c r="A4426">
        <v>2025</v>
      </c>
      <c r="B4426">
        <v>15774630</v>
      </c>
      <c r="C4426" t="s">
        <v>1931</v>
      </c>
      <c r="D4426">
        <v>601</v>
      </c>
      <c r="E4426" t="s">
        <v>26</v>
      </c>
      <c r="F4426" t="s">
        <v>16</v>
      </c>
      <c r="G4426">
        <v>47</v>
      </c>
      <c r="H4426">
        <v>1</v>
      </c>
      <c r="I4426">
        <v>142802</v>
      </c>
      <c r="J4426">
        <v>1</v>
      </c>
      <c r="K4426">
        <v>1</v>
      </c>
      <c r="L4426">
        <v>1</v>
      </c>
      <c r="M4426">
        <v>57553</v>
      </c>
      <c r="N4426">
        <v>0</v>
      </c>
      <c r="O4426" t="str">
        <f t="shared" si="416"/>
        <v>46-60</v>
      </c>
      <c r="P4426" t="str">
        <f t="shared" si="417"/>
        <v>Medium</v>
      </c>
      <c r="Q4426" t="str">
        <f t="shared" si="418"/>
        <v>New</v>
      </c>
      <c r="R4426" t="str">
        <f t="shared" si="419"/>
        <v>High Balance</v>
      </c>
      <c r="S4426" t="str">
        <f t="shared" si="420"/>
        <v>High Value</v>
      </c>
      <c r="T4426">
        <v>1</v>
      </c>
      <c r="U4426">
        <f t="shared" si="421"/>
        <v>0</v>
      </c>
    </row>
    <row r="4427" spans="1:21" x14ac:dyDescent="0.25">
      <c r="A4427">
        <v>2025</v>
      </c>
      <c r="B4427">
        <v>15805523</v>
      </c>
      <c r="C4427" t="s">
        <v>1244</v>
      </c>
      <c r="D4427">
        <v>717</v>
      </c>
      <c r="E4427" t="s">
        <v>15</v>
      </c>
      <c r="F4427" t="s">
        <v>16</v>
      </c>
      <c r="G4427">
        <v>28</v>
      </c>
      <c r="H4427">
        <v>1</v>
      </c>
      <c r="I4427">
        <v>90537</v>
      </c>
      <c r="J4427">
        <v>1</v>
      </c>
      <c r="K4427">
        <v>0</v>
      </c>
      <c r="L4427">
        <v>1</v>
      </c>
      <c r="M4427">
        <v>74801</v>
      </c>
      <c r="N4427">
        <v>0</v>
      </c>
      <c r="O4427" t="str">
        <f t="shared" si="416"/>
        <v>&lt;30</v>
      </c>
      <c r="P4427" t="str">
        <f t="shared" si="417"/>
        <v>Medium</v>
      </c>
      <c r="Q4427" t="str">
        <f t="shared" si="418"/>
        <v>New</v>
      </c>
      <c r="R4427" t="str">
        <f t="shared" si="419"/>
        <v>Low Balance</v>
      </c>
      <c r="S4427" t="str">
        <f t="shared" si="420"/>
        <v>Normal</v>
      </c>
      <c r="T4427">
        <v>1</v>
      </c>
      <c r="U4427">
        <f t="shared" si="421"/>
        <v>0</v>
      </c>
    </row>
    <row r="4428" spans="1:21" x14ac:dyDescent="0.25">
      <c r="A4428">
        <v>2025</v>
      </c>
      <c r="B4428">
        <v>15749557</v>
      </c>
      <c r="C4428" t="s">
        <v>1495</v>
      </c>
      <c r="D4428">
        <v>707</v>
      </c>
      <c r="E4428" t="s">
        <v>15</v>
      </c>
      <c r="F4428" t="s">
        <v>16</v>
      </c>
      <c r="G4428">
        <v>44</v>
      </c>
      <c r="H4428">
        <v>6</v>
      </c>
      <c r="I4428">
        <v>0</v>
      </c>
      <c r="J4428">
        <v>2</v>
      </c>
      <c r="K4428">
        <v>1</v>
      </c>
      <c r="L4428">
        <v>1</v>
      </c>
      <c r="M4428">
        <v>192542</v>
      </c>
      <c r="N4428">
        <v>0</v>
      </c>
      <c r="O4428" t="str">
        <f t="shared" si="416"/>
        <v>30-45</v>
      </c>
      <c r="P4428" t="str">
        <f t="shared" si="417"/>
        <v>Medium</v>
      </c>
      <c r="Q4428" t="str">
        <f t="shared" si="418"/>
        <v>Mid-Term</v>
      </c>
      <c r="R4428" t="str">
        <f t="shared" si="419"/>
        <v>Zero Balance</v>
      </c>
      <c r="S4428" t="str">
        <f t="shared" si="420"/>
        <v>Normal</v>
      </c>
      <c r="T4428">
        <v>1</v>
      </c>
      <c r="U4428">
        <f t="shared" si="421"/>
        <v>0</v>
      </c>
    </row>
    <row r="4429" spans="1:21" x14ac:dyDescent="0.25">
      <c r="A4429">
        <v>2025</v>
      </c>
      <c r="B4429">
        <v>15681180</v>
      </c>
      <c r="C4429" t="s">
        <v>1932</v>
      </c>
      <c r="D4429">
        <v>771</v>
      </c>
      <c r="E4429" t="s">
        <v>15</v>
      </c>
      <c r="F4429" t="s">
        <v>16</v>
      </c>
      <c r="G4429">
        <v>23</v>
      </c>
      <c r="H4429">
        <v>7</v>
      </c>
      <c r="I4429">
        <v>156124</v>
      </c>
      <c r="J4429">
        <v>1</v>
      </c>
      <c r="K4429">
        <v>1</v>
      </c>
      <c r="L4429">
        <v>0</v>
      </c>
      <c r="M4429">
        <v>72991</v>
      </c>
      <c r="N4429">
        <v>0</v>
      </c>
      <c r="O4429" t="str">
        <f t="shared" si="416"/>
        <v>&lt;30</v>
      </c>
      <c r="P4429" t="str">
        <f t="shared" si="417"/>
        <v>High</v>
      </c>
      <c r="Q4429" t="str">
        <f t="shared" si="418"/>
        <v>Mid-Term</v>
      </c>
      <c r="R4429" t="str">
        <f t="shared" si="419"/>
        <v>High Balance</v>
      </c>
      <c r="S4429" t="str">
        <f t="shared" si="420"/>
        <v>High Value</v>
      </c>
      <c r="T4429">
        <v>1</v>
      </c>
      <c r="U4429">
        <f t="shared" si="421"/>
        <v>0</v>
      </c>
    </row>
    <row r="4430" spans="1:21" x14ac:dyDescent="0.25">
      <c r="A4430">
        <v>2025</v>
      </c>
      <c r="B4430">
        <v>15742028</v>
      </c>
      <c r="C4430" t="s">
        <v>1395</v>
      </c>
      <c r="D4430">
        <v>602</v>
      </c>
      <c r="E4430" t="s">
        <v>15</v>
      </c>
      <c r="F4430" t="s">
        <v>16</v>
      </c>
      <c r="G4430">
        <v>35</v>
      </c>
      <c r="H4430">
        <v>5</v>
      </c>
      <c r="I4430">
        <v>0</v>
      </c>
      <c r="J4430">
        <v>2</v>
      </c>
      <c r="K4430">
        <v>1</v>
      </c>
      <c r="L4430">
        <v>0</v>
      </c>
      <c r="M4430">
        <v>31050</v>
      </c>
      <c r="N4430">
        <v>0</v>
      </c>
      <c r="O4430" t="str">
        <f t="shared" si="416"/>
        <v>30-45</v>
      </c>
      <c r="P4430" t="str">
        <f t="shared" si="417"/>
        <v>Medium</v>
      </c>
      <c r="Q4430" t="str">
        <f t="shared" si="418"/>
        <v>Mid-Term</v>
      </c>
      <c r="R4430" t="str">
        <f t="shared" si="419"/>
        <v>Zero Balance</v>
      </c>
      <c r="S4430" t="str">
        <f t="shared" si="420"/>
        <v>Normal</v>
      </c>
      <c r="T4430">
        <v>1</v>
      </c>
      <c r="U4430">
        <f t="shared" si="421"/>
        <v>0</v>
      </c>
    </row>
    <row r="4431" spans="1:21" x14ac:dyDescent="0.25">
      <c r="A4431">
        <v>2025</v>
      </c>
      <c r="B4431">
        <v>15686463</v>
      </c>
      <c r="C4431" t="s">
        <v>117</v>
      </c>
      <c r="D4431">
        <v>626</v>
      </c>
      <c r="E4431" t="s">
        <v>15</v>
      </c>
      <c r="F4431" t="s">
        <v>23</v>
      </c>
      <c r="G4431">
        <v>38</v>
      </c>
      <c r="H4431">
        <v>7</v>
      </c>
      <c r="I4431">
        <v>141075</v>
      </c>
      <c r="J4431">
        <v>1</v>
      </c>
      <c r="K4431">
        <v>1</v>
      </c>
      <c r="L4431">
        <v>0</v>
      </c>
      <c r="M4431">
        <v>52796</v>
      </c>
      <c r="N4431">
        <v>1</v>
      </c>
      <c r="O4431" t="str">
        <f t="shared" si="416"/>
        <v>30-45</v>
      </c>
      <c r="P4431" t="str">
        <f t="shared" si="417"/>
        <v>Medium</v>
      </c>
      <c r="Q4431" t="str">
        <f t="shared" si="418"/>
        <v>Mid-Term</v>
      </c>
      <c r="R4431" t="str">
        <f t="shared" si="419"/>
        <v>High Balance</v>
      </c>
      <c r="S4431" t="str">
        <f t="shared" si="420"/>
        <v>High Value</v>
      </c>
      <c r="T4431">
        <v>1</v>
      </c>
      <c r="U4431">
        <f t="shared" si="421"/>
        <v>141075</v>
      </c>
    </row>
    <row r="4432" spans="1:21" x14ac:dyDescent="0.25">
      <c r="A4432">
        <v>2025</v>
      </c>
      <c r="B4432">
        <v>15654379</v>
      </c>
      <c r="C4432" t="s">
        <v>294</v>
      </c>
      <c r="D4432">
        <v>588</v>
      </c>
      <c r="E4432" t="s">
        <v>18</v>
      </c>
      <c r="F4432" t="s">
        <v>23</v>
      </c>
      <c r="G4432">
        <v>59</v>
      </c>
      <c r="H4432">
        <v>4</v>
      </c>
      <c r="I4432">
        <v>0</v>
      </c>
      <c r="J4432">
        <v>2</v>
      </c>
      <c r="K4432">
        <v>1</v>
      </c>
      <c r="L4432">
        <v>1</v>
      </c>
      <c r="M4432">
        <v>27435</v>
      </c>
      <c r="N4432">
        <v>0</v>
      </c>
      <c r="O4432" t="str">
        <f t="shared" si="416"/>
        <v>46-60</v>
      </c>
      <c r="P4432" t="str">
        <f t="shared" si="417"/>
        <v>Low</v>
      </c>
      <c r="Q4432" t="str">
        <f t="shared" si="418"/>
        <v>Mid-Term</v>
      </c>
      <c r="R4432" t="str">
        <f t="shared" si="419"/>
        <v>Zero Balance</v>
      </c>
      <c r="S4432" t="str">
        <f t="shared" si="420"/>
        <v>Normal</v>
      </c>
      <c r="T4432">
        <v>1</v>
      </c>
      <c r="U4432">
        <f t="shared" si="421"/>
        <v>0</v>
      </c>
    </row>
    <row r="4433" spans="1:21" x14ac:dyDescent="0.25">
      <c r="A4433">
        <v>2025</v>
      </c>
      <c r="B4433">
        <v>15783629</v>
      </c>
      <c r="C4433" t="s">
        <v>1563</v>
      </c>
      <c r="D4433">
        <v>616</v>
      </c>
      <c r="E4433" t="s">
        <v>26</v>
      </c>
      <c r="F4433" t="s">
        <v>16</v>
      </c>
      <c r="G4433">
        <v>42</v>
      </c>
      <c r="H4433">
        <v>6</v>
      </c>
      <c r="I4433">
        <v>117900</v>
      </c>
      <c r="J4433">
        <v>2</v>
      </c>
      <c r="K4433">
        <v>0</v>
      </c>
      <c r="L4433">
        <v>0</v>
      </c>
      <c r="M4433">
        <v>150267</v>
      </c>
      <c r="N4433">
        <v>0</v>
      </c>
      <c r="O4433" t="str">
        <f t="shared" si="416"/>
        <v>30-45</v>
      </c>
      <c r="P4433" t="str">
        <f t="shared" si="417"/>
        <v>Medium</v>
      </c>
      <c r="Q4433" t="str">
        <f t="shared" si="418"/>
        <v>Mid-Term</v>
      </c>
      <c r="R4433" t="str">
        <f t="shared" si="419"/>
        <v>High Balance</v>
      </c>
      <c r="S4433" t="str">
        <f t="shared" si="420"/>
        <v>High Value</v>
      </c>
      <c r="T4433">
        <v>1</v>
      </c>
      <c r="U4433">
        <f t="shared" si="421"/>
        <v>0</v>
      </c>
    </row>
    <row r="4434" spans="1:21" x14ac:dyDescent="0.25">
      <c r="A4434">
        <v>2025</v>
      </c>
      <c r="B4434">
        <v>15751193</v>
      </c>
      <c r="C4434" t="s">
        <v>1933</v>
      </c>
      <c r="D4434">
        <v>621</v>
      </c>
      <c r="E4434" t="s">
        <v>18</v>
      </c>
      <c r="F4434" t="s">
        <v>23</v>
      </c>
      <c r="G4434">
        <v>33</v>
      </c>
      <c r="H4434">
        <v>4</v>
      </c>
      <c r="I4434">
        <v>0</v>
      </c>
      <c r="J4434">
        <v>2</v>
      </c>
      <c r="K4434">
        <v>1</v>
      </c>
      <c r="L4434">
        <v>1</v>
      </c>
      <c r="M4434">
        <v>40299</v>
      </c>
      <c r="N4434">
        <v>0</v>
      </c>
      <c r="O4434" t="str">
        <f t="shared" si="416"/>
        <v>30-45</v>
      </c>
      <c r="P4434" t="str">
        <f t="shared" si="417"/>
        <v>Medium</v>
      </c>
      <c r="Q4434" t="str">
        <f t="shared" si="418"/>
        <v>Mid-Term</v>
      </c>
      <c r="R4434" t="str">
        <f t="shared" si="419"/>
        <v>Zero Balance</v>
      </c>
      <c r="S4434" t="str">
        <f t="shared" si="420"/>
        <v>Normal</v>
      </c>
      <c r="T4434">
        <v>1</v>
      </c>
      <c r="U4434">
        <f t="shared" si="421"/>
        <v>0</v>
      </c>
    </row>
    <row r="4435" spans="1:21" x14ac:dyDescent="0.25">
      <c r="A4435">
        <v>2025</v>
      </c>
      <c r="B4435">
        <v>15724099</v>
      </c>
      <c r="C4435" t="s">
        <v>439</v>
      </c>
      <c r="D4435">
        <v>674</v>
      </c>
      <c r="E4435" t="s">
        <v>15</v>
      </c>
      <c r="F4435" t="s">
        <v>23</v>
      </c>
      <c r="G4435">
        <v>26</v>
      </c>
      <c r="H4435">
        <v>6</v>
      </c>
      <c r="I4435">
        <v>166258</v>
      </c>
      <c r="J4435">
        <v>1</v>
      </c>
      <c r="K4435">
        <v>1</v>
      </c>
      <c r="L4435">
        <v>1</v>
      </c>
      <c r="M4435">
        <v>149369</v>
      </c>
      <c r="N4435">
        <v>0</v>
      </c>
      <c r="O4435" t="str">
        <f t="shared" si="416"/>
        <v>&lt;30</v>
      </c>
      <c r="P4435" t="str">
        <f t="shared" si="417"/>
        <v>Medium</v>
      </c>
      <c r="Q4435" t="str">
        <f t="shared" si="418"/>
        <v>Mid-Term</v>
      </c>
      <c r="R4435" t="str">
        <f t="shared" si="419"/>
        <v>High Balance</v>
      </c>
      <c r="S4435" t="str">
        <f t="shared" si="420"/>
        <v>High Value</v>
      </c>
      <c r="T4435">
        <v>1</v>
      </c>
      <c r="U4435">
        <f t="shared" si="421"/>
        <v>0</v>
      </c>
    </row>
    <row r="4436" spans="1:21" x14ac:dyDescent="0.25">
      <c r="A4436">
        <v>2025</v>
      </c>
      <c r="B4436">
        <v>15568429</v>
      </c>
      <c r="C4436" t="s">
        <v>21</v>
      </c>
      <c r="D4436">
        <v>633</v>
      </c>
      <c r="E4436" t="s">
        <v>18</v>
      </c>
      <c r="F4436" t="s">
        <v>16</v>
      </c>
      <c r="G4436">
        <v>46</v>
      </c>
      <c r="H4436">
        <v>3</v>
      </c>
      <c r="I4436">
        <v>0</v>
      </c>
      <c r="J4436">
        <v>2</v>
      </c>
      <c r="K4436">
        <v>1</v>
      </c>
      <c r="L4436">
        <v>0</v>
      </c>
      <c r="M4436">
        <v>120251</v>
      </c>
      <c r="N4436">
        <v>0</v>
      </c>
      <c r="O4436" t="str">
        <f t="shared" si="416"/>
        <v>46-60</v>
      </c>
      <c r="P4436" t="str">
        <f t="shared" si="417"/>
        <v>Medium</v>
      </c>
      <c r="Q4436" t="str">
        <f t="shared" si="418"/>
        <v>New</v>
      </c>
      <c r="R4436" t="str">
        <f t="shared" si="419"/>
        <v>Zero Balance</v>
      </c>
      <c r="S4436" t="str">
        <f t="shared" si="420"/>
        <v>Normal</v>
      </c>
      <c r="T4436">
        <v>1</v>
      </c>
      <c r="U4436">
        <f t="shared" si="421"/>
        <v>0</v>
      </c>
    </row>
    <row r="4437" spans="1:21" x14ac:dyDescent="0.25">
      <c r="A4437">
        <v>2025</v>
      </c>
      <c r="B4437">
        <v>15648967</v>
      </c>
      <c r="C4437" t="s">
        <v>405</v>
      </c>
      <c r="D4437">
        <v>698</v>
      </c>
      <c r="E4437" t="s">
        <v>26</v>
      </c>
      <c r="F4437" t="s">
        <v>16</v>
      </c>
      <c r="G4437">
        <v>64</v>
      </c>
      <c r="H4437">
        <v>1</v>
      </c>
      <c r="I4437">
        <v>169362</v>
      </c>
      <c r="J4437">
        <v>1</v>
      </c>
      <c r="K4437">
        <v>1</v>
      </c>
      <c r="L4437">
        <v>0</v>
      </c>
      <c r="M4437">
        <v>84760</v>
      </c>
      <c r="N4437">
        <v>1</v>
      </c>
      <c r="O4437" t="str">
        <f t="shared" si="416"/>
        <v>60+</v>
      </c>
      <c r="P4437" t="str">
        <f t="shared" si="417"/>
        <v>Medium</v>
      </c>
      <c r="Q4437" t="str">
        <f t="shared" si="418"/>
        <v>New</v>
      </c>
      <c r="R4437" t="str">
        <f t="shared" si="419"/>
        <v>High Balance</v>
      </c>
      <c r="S4437" t="str">
        <f t="shared" si="420"/>
        <v>High Value</v>
      </c>
      <c r="T4437">
        <v>1</v>
      </c>
      <c r="U4437">
        <f t="shared" si="421"/>
        <v>169362</v>
      </c>
    </row>
    <row r="4438" spans="1:21" x14ac:dyDescent="0.25">
      <c r="A4438">
        <v>2025</v>
      </c>
      <c r="B4438">
        <v>15664498</v>
      </c>
      <c r="C4438" t="s">
        <v>197</v>
      </c>
      <c r="D4438">
        <v>508</v>
      </c>
      <c r="E4438" t="s">
        <v>15</v>
      </c>
      <c r="F4438" t="s">
        <v>23</v>
      </c>
      <c r="G4438">
        <v>26</v>
      </c>
      <c r="H4438">
        <v>7</v>
      </c>
      <c r="I4438">
        <v>205962</v>
      </c>
      <c r="J4438">
        <v>1</v>
      </c>
      <c r="K4438">
        <v>1</v>
      </c>
      <c r="L4438">
        <v>0</v>
      </c>
      <c r="M4438">
        <v>156424</v>
      </c>
      <c r="N4438">
        <v>0</v>
      </c>
      <c r="O4438" t="str">
        <f t="shared" si="416"/>
        <v>&lt;30</v>
      </c>
      <c r="P4438" t="str">
        <f t="shared" si="417"/>
        <v>Low</v>
      </c>
      <c r="Q4438" t="str">
        <f t="shared" si="418"/>
        <v>Mid-Term</v>
      </c>
      <c r="R4438" t="str">
        <f t="shared" si="419"/>
        <v>High Balance</v>
      </c>
      <c r="S4438" t="str">
        <f t="shared" si="420"/>
        <v>High Value</v>
      </c>
      <c r="T4438">
        <v>1</v>
      </c>
      <c r="U4438">
        <f t="shared" si="421"/>
        <v>0</v>
      </c>
    </row>
    <row r="4439" spans="1:21" x14ac:dyDescent="0.25">
      <c r="A4439">
        <v>2025</v>
      </c>
      <c r="B4439">
        <v>15779522</v>
      </c>
      <c r="C4439" t="s">
        <v>1934</v>
      </c>
      <c r="D4439">
        <v>736</v>
      </c>
      <c r="E4439" t="s">
        <v>15</v>
      </c>
      <c r="F4439" t="s">
        <v>16</v>
      </c>
      <c r="G4439">
        <v>24</v>
      </c>
      <c r="H4439">
        <v>0</v>
      </c>
      <c r="I4439">
        <v>0</v>
      </c>
      <c r="J4439">
        <v>2</v>
      </c>
      <c r="K4439">
        <v>1</v>
      </c>
      <c r="L4439">
        <v>0</v>
      </c>
      <c r="M4439">
        <v>109356</v>
      </c>
      <c r="N4439">
        <v>1</v>
      </c>
      <c r="O4439" t="str">
        <f t="shared" si="416"/>
        <v>&lt;30</v>
      </c>
      <c r="P4439" t="str">
        <f t="shared" si="417"/>
        <v>Medium</v>
      </c>
      <c r="Q4439" t="str">
        <f t="shared" si="418"/>
        <v>New</v>
      </c>
      <c r="R4439" t="str">
        <f t="shared" si="419"/>
        <v>Zero Balance</v>
      </c>
      <c r="S4439" t="str">
        <f t="shared" si="420"/>
        <v>Normal</v>
      </c>
      <c r="T4439">
        <v>1</v>
      </c>
      <c r="U4439">
        <f t="shared" si="421"/>
        <v>0</v>
      </c>
    </row>
    <row r="4440" spans="1:21" x14ac:dyDescent="0.25">
      <c r="A4440">
        <v>2025</v>
      </c>
      <c r="B4440">
        <v>15583850</v>
      </c>
      <c r="C4440" t="s">
        <v>280</v>
      </c>
      <c r="D4440">
        <v>672</v>
      </c>
      <c r="E4440" t="s">
        <v>26</v>
      </c>
      <c r="F4440" t="s">
        <v>23</v>
      </c>
      <c r="G4440">
        <v>68</v>
      </c>
      <c r="H4440">
        <v>0</v>
      </c>
      <c r="I4440">
        <v>126062</v>
      </c>
      <c r="J4440">
        <v>2</v>
      </c>
      <c r="K4440">
        <v>1</v>
      </c>
      <c r="L4440">
        <v>1</v>
      </c>
      <c r="M4440">
        <v>184937</v>
      </c>
      <c r="N4440">
        <v>0</v>
      </c>
      <c r="O4440" t="str">
        <f t="shared" si="416"/>
        <v>60+</v>
      </c>
      <c r="P4440" t="str">
        <f t="shared" si="417"/>
        <v>Medium</v>
      </c>
      <c r="Q4440" t="str">
        <f t="shared" si="418"/>
        <v>New</v>
      </c>
      <c r="R4440" t="str">
        <f t="shared" si="419"/>
        <v>High Balance</v>
      </c>
      <c r="S4440" t="str">
        <f t="shared" si="420"/>
        <v>High Value</v>
      </c>
      <c r="T4440">
        <v>1</v>
      </c>
      <c r="U4440">
        <f t="shared" si="421"/>
        <v>0</v>
      </c>
    </row>
    <row r="4441" spans="1:21" x14ac:dyDescent="0.25">
      <c r="A4441">
        <v>2025</v>
      </c>
      <c r="B4441">
        <v>15696539</v>
      </c>
      <c r="C4441" t="s">
        <v>883</v>
      </c>
      <c r="D4441">
        <v>613</v>
      </c>
      <c r="E4441" t="s">
        <v>15</v>
      </c>
      <c r="F4441" t="s">
        <v>16</v>
      </c>
      <c r="G4441">
        <v>21</v>
      </c>
      <c r="H4441">
        <v>7</v>
      </c>
      <c r="I4441">
        <v>105628</v>
      </c>
      <c r="J4441">
        <v>1</v>
      </c>
      <c r="K4441">
        <v>1</v>
      </c>
      <c r="L4441">
        <v>1</v>
      </c>
      <c r="M4441">
        <v>36561</v>
      </c>
      <c r="N4441">
        <v>0</v>
      </c>
      <c r="O4441" t="str">
        <f t="shared" si="416"/>
        <v>&lt;30</v>
      </c>
      <c r="P4441" t="str">
        <f t="shared" si="417"/>
        <v>Medium</v>
      </c>
      <c r="Q4441" t="str">
        <f t="shared" si="418"/>
        <v>Mid-Term</v>
      </c>
      <c r="R4441" t="str">
        <f t="shared" si="419"/>
        <v>High Balance</v>
      </c>
      <c r="S4441" t="str">
        <f t="shared" si="420"/>
        <v>High Value</v>
      </c>
      <c r="T4441">
        <v>1</v>
      </c>
      <c r="U4441">
        <f t="shared" si="421"/>
        <v>0</v>
      </c>
    </row>
    <row r="4442" spans="1:21" x14ac:dyDescent="0.25">
      <c r="A4442">
        <v>2025</v>
      </c>
      <c r="B4442">
        <v>15760121</v>
      </c>
      <c r="C4442" t="s">
        <v>1935</v>
      </c>
      <c r="D4442">
        <v>712</v>
      </c>
      <c r="E4442" t="s">
        <v>15</v>
      </c>
      <c r="F4442" t="s">
        <v>23</v>
      </c>
      <c r="G4442">
        <v>32</v>
      </c>
      <c r="H4442">
        <v>9</v>
      </c>
      <c r="I4442">
        <v>100606</v>
      </c>
      <c r="J4442">
        <v>1</v>
      </c>
      <c r="K4442">
        <v>1</v>
      </c>
      <c r="L4442">
        <v>0</v>
      </c>
      <c r="M4442">
        <v>165693</v>
      </c>
      <c r="N4442">
        <v>0</v>
      </c>
      <c r="O4442" t="str">
        <f t="shared" si="416"/>
        <v>30-45</v>
      </c>
      <c r="P4442" t="str">
        <f t="shared" si="417"/>
        <v>Medium</v>
      </c>
      <c r="Q4442" t="str">
        <f t="shared" si="418"/>
        <v>Long-Term</v>
      </c>
      <c r="R4442" t="str">
        <f t="shared" si="419"/>
        <v>High Balance</v>
      </c>
      <c r="S4442" t="str">
        <f t="shared" si="420"/>
        <v>High Value</v>
      </c>
      <c r="T4442">
        <v>1</v>
      </c>
      <c r="U4442">
        <f t="shared" si="421"/>
        <v>0</v>
      </c>
    </row>
    <row r="4443" spans="1:21" x14ac:dyDescent="0.25">
      <c r="A4443">
        <v>2025</v>
      </c>
      <c r="B4443">
        <v>15628279</v>
      </c>
      <c r="C4443" t="s">
        <v>761</v>
      </c>
      <c r="D4443">
        <v>624</v>
      </c>
      <c r="E4443" t="s">
        <v>15</v>
      </c>
      <c r="F4443" t="s">
        <v>16</v>
      </c>
      <c r="G4443">
        <v>38</v>
      </c>
      <c r="H4443">
        <v>3</v>
      </c>
      <c r="I4443">
        <v>0</v>
      </c>
      <c r="J4443">
        <v>2</v>
      </c>
      <c r="K4443">
        <v>1</v>
      </c>
      <c r="L4443">
        <v>1</v>
      </c>
      <c r="M4443">
        <v>163667</v>
      </c>
      <c r="N4443">
        <v>0</v>
      </c>
      <c r="O4443" t="str">
        <f t="shared" si="416"/>
        <v>30-45</v>
      </c>
      <c r="P4443" t="str">
        <f t="shared" si="417"/>
        <v>Medium</v>
      </c>
      <c r="Q4443" t="str">
        <f t="shared" si="418"/>
        <v>New</v>
      </c>
      <c r="R4443" t="str">
        <f t="shared" si="419"/>
        <v>Zero Balance</v>
      </c>
      <c r="S4443" t="str">
        <f t="shared" si="420"/>
        <v>Normal</v>
      </c>
      <c r="T4443">
        <v>1</v>
      </c>
      <c r="U4443">
        <f t="shared" si="421"/>
        <v>0</v>
      </c>
    </row>
    <row r="4444" spans="1:21" x14ac:dyDescent="0.25">
      <c r="A4444">
        <v>2025</v>
      </c>
      <c r="B4444">
        <v>15766163</v>
      </c>
      <c r="C4444" t="s">
        <v>1936</v>
      </c>
      <c r="D4444">
        <v>676</v>
      </c>
      <c r="E4444" t="s">
        <v>15</v>
      </c>
      <c r="F4444" t="s">
        <v>23</v>
      </c>
      <c r="G4444">
        <v>38</v>
      </c>
      <c r="H4444">
        <v>1</v>
      </c>
      <c r="I4444">
        <v>0</v>
      </c>
      <c r="J4444">
        <v>2</v>
      </c>
      <c r="K4444">
        <v>0</v>
      </c>
      <c r="L4444">
        <v>1</v>
      </c>
      <c r="M4444">
        <v>35645</v>
      </c>
      <c r="N4444">
        <v>0</v>
      </c>
      <c r="O4444" t="str">
        <f t="shared" si="416"/>
        <v>30-45</v>
      </c>
      <c r="P4444" t="str">
        <f t="shared" si="417"/>
        <v>Medium</v>
      </c>
      <c r="Q4444" t="str">
        <f t="shared" si="418"/>
        <v>New</v>
      </c>
      <c r="R4444" t="str">
        <f t="shared" si="419"/>
        <v>Zero Balance</v>
      </c>
      <c r="S4444" t="str">
        <f t="shared" si="420"/>
        <v>Normal</v>
      </c>
      <c r="T4444">
        <v>1</v>
      </c>
      <c r="U4444">
        <f t="shared" si="421"/>
        <v>0</v>
      </c>
    </row>
    <row r="4445" spans="1:21" x14ac:dyDescent="0.25">
      <c r="A4445">
        <v>2025</v>
      </c>
      <c r="B4445">
        <v>15566467</v>
      </c>
      <c r="C4445" t="s">
        <v>1937</v>
      </c>
      <c r="D4445">
        <v>683</v>
      </c>
      <c r="E4445" t="s">
        <v>26</v>
      </c>
      <c r="F4445" t="s">
        <v>16</v>
      </c>
      <c r="G4445">
        <v>32</v>
      </c>
      <c r="H4445">
        <v>0</v>
      </c>
      <c r="I4445">
        <v>138171</v>
      </c>
      <c r="J4445">
        <v>2</v>
      </c>
      <c r="K4445">
        <v>1</v>
      </c>
      <c r="L4445">
        <v>1</v>
      </c>
      <c r="M4445">
        <v>188204</v>
      </c>
      <c r="N4445">
        <v>0</v>
      </c>
      <c r="O4445" t="str">
        <f t="shared" si="416"/>
        <v>30-45</v>
      </c>
      <c r="P4445" t="str">
        <f t="shared" si="417"/>
        <v>Medium</v>
      </c>
      <c r="Q4445" t="str">
        <f t="shared" si="418"/>
        <v>New</v>
      </c>
      <c r="R4445" t="str">
        <f t="shared" si="419"/>
        <v>High Balance</v>
      </c>
      <c r="S4445" t="str">
        <f t="shared" si="420"/>
        <v>High Value</v>
      </c>
      <c r="T4445">
        <v>1</v>
      </c>
      <c r="U4445">
        <f t="shared" si="421"/>
        <v>0</v>
      </c>
    </row>
    <row r="4446" spans="1:21" x14ac:dyDescent="0.25">
      <c r="A4446">
        <v>2025</v>
      </c>
      <c r="B4446">
        <v>15639049</v>
      </c>
      <c r="C4446" t="s">
        <v>1938</v>
      </c>
      <c r="D4446">
        <v>489</v>
      </c>
      <c r="E4446" t="s">
        <v>15</v>
      </c>
      <c r="F4446" t="s">
        <v>16</v>
      </c>
      <c r="G4446">
        <v>31</v>
      </c>
      <c r="H4446">
        <v>7</v>
      </c>
      <c r="I4446">
        <v>139395</v>
      </c>
      <c r="J4446">
        <v>1</v>
      </c>
      <c r="K4446">
        <v>0</v>
      </c>
      <c r="L4446">
        <v>1</v>
      </c>
      <c r="M4446">
        <v>6121</v>
      </c>
      <c r="N4446">
        <v>0</v>
      </c>
      <c r="O4446" t="str">
        <f t="shared" si="416"/>
        <v>30-45</v>
      </c>
      <c r="P4446" t="str">
        <f t="shared" si="417"/>
        <v>Low</v>
      </c>
      <c r="Q4446" t="str">
        <f t="shared" si="418"/>
        <v>Mid-Term</v>
      </c>
      <c r="R4446" t="str">
        <f t="shared" si="419"/>
        <v>High Balance</v>
      </c>
      <c r="S4446" t="str">
        <f t="shared" si="420"/>
        <v>High Value</v>
      </c>
      <c r="T4446">
        <v>1</v>
      </c>
      <c r="U4446">
        <f t="shared" si="421"/>
        <v>0</v>
      </c>
    </row>
    <row r="4447" spans="1:21" x14ac:dyDescent="0.25">
      <c r="A4447">
        <v>2025</v>
      </c>
      <c r="B4447">
        <v>15736413</v>
      </c>
      <c r="C4447" t="s">
        <v>1310</v>
      </c>
      <c r="D4447">
        <v>739</v>
      </c>
      <c r="E4447" t="s">
        <v>15</v>
      </c>
      <c r="F4447" t="s">
        <v>23</v>
      </c>
      <c r="G4447">
        <v>29</v>
      </c>
      <c r="H4447">
        <v>1</v>
      </c>
      <c r="I4447">
        <v>0</v>
      </c>
      <c r="J4447">
        <v>2</v>
      </c>
      <c r="K4447">
        <v>1</v>
      </c>
      <c r="L4447">
        <v>1</v>
      </c>
      <c r="M4447">
        <v>164485</v>
      </c>
      <c r="N4447">
        <v>0</v>
      </c>
      <c r="O4447" t="str">
        <f t="shared" si="416"/>
        <v>&lt;30</v>
      </c>
      <c r="P4447" t="str">
        <f t="shared" si="417"/>
        <v>Medium</v>
      </c>
      <c r="Q4447" t="str">
        <f t="shared" si="418"/>
        <v>New</v>
      </c>
      <c r="R4447" t="str">
        <f t="shared" si="419"/>
        <v>Zero Balance</v>
      </c>
      <c r="S4447" t="str">
        <f t="shared" si="420"/>
        <v>Normal</v>
      </c>
      <c r="T4447">
        <v>1</v>
      </c>
      <c r="U4447">
        <f t="shared" si="421"/>
        <v>0</v>
      </c>
    </row>
    <row r="4448" spans="1:21" x14ac:dyDescent="0.25">
      <c r="A4448">
        <v>2025</v>
      </c>
      <c r="B4448">
        <v>15634815</v>
      </c>
      <c r="C4448" t="s">
        <v>1316</v>
      </c>
      <c r="D4448">
        <v>701</v>
      </c>
      <c r="E4448" t="s">
        <v>15</v>
      </c>
      <c r="F4448" t="s">
        <v>16</v>
      </c>
      <c r="G4448">
        <v>37</v>
      </c>
      <c r="H4448">
        <v>3</v>
      </c>
      <c r="I4448">
        <v>0</v>
      </c>
      <c r="J4448">
        <v>2</v>
      </c>
      <c r="K4448">
        <v>1</v>
      </c>
      <c r="L4448">
        <v>1</v>
      </c>
      <c r="M4448">
        <v>164268</v>
      </c>
      <c r="N4448">
        <v>0</v>
      </c>
      <c r="O4448" t="str">
        <f t="shared" si="416"/>
        <v>30-45</v>
      </c>
      <c r="P4448" t="str">
        <f t="shared" si="417"/>
        <v>Medium</v>
      </c>
      <c r="Q4448" t="str">
        <f t="shared" si="418"/>
        <v>New</v>
      </c>
      <c r="R4448" t="str">
        <f t="shared" si="419"/>
        <v>Zero Balance</v>
      </c>
      <c r="S4448" t="str">
        <f t="shared" si="420"/>
        <v>Normal</v>
      </c>
      <c r="T4448">
        <v>1</v>
      </c>
      <c r="U4448">
        <f t="shared" si="421"/>
        <v>0</v>
      </c>
    </row>
    <row r="4449" spans="1:21" x14ac:dyDescent="0.25">
      <c r="A4449">
        <v>2025</v>
      </c>
      <c r="B4449">
        <v>15716381</v>
      </c>
      <c r="C4449" t="s">
        <v>925</v>
      </c>
      <c r="D4449">
        <v>666</v>
      </c>
      <c r="E4449" t="s">
        <v>26</v>
      </c>
      <c r="F4449" t="s">
        <v>16</v>
      </c>
      <c r="G4449">
        <v>50</v>
      </c>
      <c r="H4449">
        <v>7</v>
      </c>
      <c r="I4449">
        <v>109062</v>
      </c>
      <c r="J4449">
        <v>1</v>
      </c>
      <c r="K4449">
        <v>1</v>
      </c>
      <c r="L4449">
        <v>1</v>
      </c>
      <c r="M4449">
        <v>140136</v>
      </c>
      <c r="N4449">
        <v>1</v>
      </c>
      <c r="O4449" t="str">
        <f t="shared" si="416"/>
        <v>46-60</v>
      </c>
      <c r="P4449" t="str">
        <f t="shared" si="417"/>
        <v>Medium</v>
      </c>
      <c r="Q4449" t="str">
        <f t="shared" si="418"/>
        <v>Mid-Term</v>
      </c>
      <c r="R4449" t="str">
        <f t="shared" si="419"/>
        <v>High Balance</v>
      </c>
      <c r="S4449" t="str">
        <f t="shared" si="420"/>
        <v>High Value</v>
      </c>
      <c r="T4449">
        <v>1</v>
      </c>
      <c r="U4449">
        <f t="shared" si="421"/>
        <v>109062</v>
      </c>
    </row>
    <row r="4450" spans="1:21" x14ac:dyDescent="0.25">
      <c r="A4450">
        <v>2025</v>
      </c>
      <c r="B4450">
        <v>15708162</v>
      </c>
      <c r="C4450" t="s">
        <v>1101</v>
      </c>
      <c r="D4450">
        <v>565</v>
      </c>
      <c r="E4450" t="s">
        <v>26</v>
      </c>
      <c r="F4450" t="s">
        <v>16</v>
      </c>
      <c r="G4450">
        <v>40</v>
      </c>
      <c r="H4450">
        <v>1</v>
      </c>
      <c r="I4450">
        <v>89995</v>
      </c>
      <c r="J4450">
        <v>2</v>
      </c>
      <c r="K4450">
        <v>0</v>
      </c>
      <c r="L4450">
        <v>1</v>
      </c>
      <c r="M4450">
        <v>121084</v>
      </c>
      <c r="N4450">
        <v>0</v>
      </c>
      <c r="O4450" t="str">
        <f t="shared" si="416"/>
        <v>30-45</v>
      </c>
      <c r="P4450" t="str">
        <f t="shared" si="417"/>
        <v>Low</v>
      </c>
      <c r="Q4450" t="str">
        <f t="shared" si="418"/>
        <v>New</v>
      </c>
      <c r="R4450" t="str">
        <f t="shared" si="419"/>
        <v>Low Balance</v>
      </c>
      <c r="S4450" t="str">
        <f t="shared" si="420"/>
        <v>Normal</v>
      </c>
      <c r="T4450">
        <v>1</v>
      </c>
      <c r="U4450">
        <f t="shared" si="421"/>
        <v>0</v>
      </c>
    </row>
    <row r="4451" spans="1:21" x14ac:dyDescent="0.25">
      <c r="A4451">
        <v>2025</v>
      </c>
      <c r="B4451">
        <v>15569364</v>
      </c>
      <c r="C4451" t="s">
        <v>1939</v>
      </c>
      <c r="D4451">
        <v>666</v>
      </c>
      <c r="E4451" t="s">
        <v>15</v>
      </c>
      <c r="F4451" t="s">
        <v>23</v>
      </c>
      <c r="G4451">
        <v>36</v>
      </c>
      <c r="H4451">
        <v>3</v>
      </c>
      <c r="I4451">
        <v>0</v>
      </c>
      <c r="J4451">
        <v>2</v>
      </c>
      <c r="K4451">
        <v>1</v>
      </c>
      <c r="L4451">
        <v>0</v>
      </c>
      <c r="M4451">
        <v>35157</v>
      </c>
      <c r="N4451">
        <v>0</v>
      </c>
      <c r="O4451" t="str">
        <f t="shared" si="416"/>
        <v>30-45</v>
      </c>
      <c r="P4451" t="str">
        <f t="shared" si="417"/>
        <v>Medium</v>
      </c>
      <c r="Q4451" t="str">
        <f t="shared" si="418"/>
        <v>New</v>
      </c>
      <c r="R4451" t="str">
        <f t="shared" si="419"/>
        <v>Zero Balance</v>
      </c>
      <c r="S4451" t="str">
        <f t="shared" si="420"/>
        <v>Normal</v>
      </c>
      <c r="T4451">
        <v>1</v>
      </c>
      <c r="U4451">
        <f t="shared" si="421"/>
        <v>0</v>
      </c>
    </row>
    <row r="4452" spans="1:21" x14ac:dyDescent="0.25">
      <c r="A4452">
        <v>2025</v>
      </c>
      <c r="B4452">
        <v>15791191</v>
      </c>
      <c r="C4452" t="s">
        <v>21</v>
      </c>
      <c r="D4452">
        <v>633</v>
      </c>
      <c r="E4452" t="s">
        <v>15</v>
      </c>
      <c r="F4452" t="s">
        <v>23</v>
      </c>
      <c r="G4452">
        <v>59</v>
      </c>
      <c r="H4452">
        <v>2</v>
      </c>
      <c r="I4452">
        <v>103997</v>
      </c>
      <c r="J4452">
        <v>1</v>
      </c>
      <c r="K4452">
        <v>1</v>
      </c>
      <c r="L4452">
        <v>1</v>
      </c>
      <c r="M4452">
        <v>103159</v>
      </c>
      <c r="N4452">
        <v>0</v>
      </c>
      <c r="O4452" t="str">
        <f t="shared" si="416"/>
        <v>46-60</v>
      </c>
      <c r="P4452" t="str">
        <f t="shared" si="417"/>
        <v>Medium</v>
      </c>
      <c r="Q4452" t="str">
        <f t="shared" si="418"/>
        <v>New</v>
      </c>
      <c r="R4452" t="str">
        <f t="shared" si="419"/>
        <v>High Balance</v>
      </c>
      <c r="S4452" t="str">
        <f t="shared" si="420"/>
        <v>High Value</v>
      </c>
      <c r="T4452">
        <v>1</v>
      </c>
      <c r="U4452">
        <f t="shared" si="421"/>
        <v>0</v>
      </c>
    </row>
    <row r="4453" spans="1:21" x14ac:dyDescent="0.25">
      <c r="A4453">
        <v>2025</v>
      </c>
      <c r="B4453">
        <v>15621205</v>
      </c>
      <c r="C4453" t="s">
        <v>1188</v>
      </c>
      <c r="D4453">
        <v>578</v>
      </c>
      <c r="E4453" t="s">
        <v>15</v>
      </c>
      <c r="F4453" t="s">
        <v>23</v>
      </c>
      <c r="G4453">
        <v>34</v>
      </c>
      <c r="H4453">
        <v>4</v>
      </c>
      <c r="I4453">
        <v>175111</v>
      </c>
      <c r="J4453">
        <v>1</v>
      </c>
      <c r="K4453">
        <v>1</v>
      </c>
      <c r="L4453">
        <v>1</v>
      </c>
      <c r="M4453">
        <v>74858</v>
      </c>
      <c r="N4453">
        <v>0</v>
      </c>
      <c r="O4453" t="str">
        <f t="shared" si="416"/>
        <v>30-45</v>
      </c>
      <c r="P4453" t="str">
        <f t="shared" si="417"/>
        <v>Low</v>
      </c>
      <c r="Q4453" t="str">
        <f t="shared" si="418"/>
        <v>Mid-Term</v>
      </c>
      <c r="R4453" t="str">
        <f t="shared" si="419"/>
        <v>High Balance</v>
      </c>
      <c r="S4453" t="str">
        <f t="shared" si="420"/>
        <v>High Value</v>
      </c>
      <c r="T4453">
        <v>1</v>
      </c>
      <c r="U4453">
        <f t="shared" si="421"/>
        <v>0</v>
      </c>
    </row>
    <row r="4454" spans="1:21" x14ac:dyDescent="0.25">
      <c r="A4454">
        <v>2025</v>
      </c>
      <c r="B4454">
        <v>15704788</v>
      </c>
      <c r="C4454" t="s">
        <v>1940</v>
      </c>
      <c r="D4454">
        <v>812</v>
      </c>
      <c r="E4454" t="s">
        <v>18</v>
      </c>
      <c r="F4454" t="s">
        <v>16</v>
      </c>
      <c r="G4454">
        <v>49</v>
      </c>
      <c r="H4454">
        <v>8</v>
      </c>
      <c r="I4454">
        <v>66079</v>
      </c>
      <c r="J4454">
        <v>2</v>
      </c>
      <c r="K4454">
        <v>0</v>
      </c>
      <c r="L4454">
        <v>0</v>
      </c>
      <c r="M4454">
        <v>91557</v>
      </c>
      <c r="N4454">
        <v>1</v>
      </c>
      <c r="O4454" t="str">
        <f t="shared" si="416"/>
        <v>46-60</v>
      </c>
      <c r="P4454" t="str">
        <f t="shared" si="417"/>
        <v>High</v>
      </c>
      <c r="Q4454" t="str">
        <f t="shared" si="418"/>
        <v>Long-Term</v>
      </c>
      <c r="R4454" t="str">
        <f t="shared" si="419"/>
        <v>Low Balance</v>
      </c>
      <c r="S4454" t="str">
        <f t="shared" si="420"/>
        <v>Normal</v>
      </c>
      <c r="T4454">
        <v>1</v>
      </c>
      <c r="U4454">
        <f t="shared" si="421"/>
        <v>66079</v>
      </c>
    </row>
    <row r="4455" spans="1:21" x14ac:dyDescent="0.25">
      <c r="A4455">
        <v>2025</v>
      </c>
      <c r="B4455">
        <v>15775756</v>
      </c>
      <c r="C4455" t="s">
        <v>503</v>
      </c>
      <c r="D4455">
        <v>809</v>
      </c>
      <c r="E4455" t="s">
        <v>26</v>
      </c>
      <c r="F4455" t="s">
        <v>23</v>
      </c>
      <c r="G4455">
        <v>33</v>
      </c>
      <c r="H4455">
        <v>8</v>
      </c>
      <c r="I4455">
        <v>148056</v>
      </c>
      <c r="J4455">
        <v>1</v>
      </c>
      <c r="K4455">
        <v>0</v>
      </c>
      <c r="L4455">
        <v>0</v>
      </c>
      <c r="M4455">
        <v>199203</v>
      </c>
      <c r="N4455">
        <v>0</v>
      </c>
      <c r="O4455" t="str">
        <f t="shared" si="416"/>
        <v>30-45</v>
      </c>
      <c r="P4455" t="str">
        <f t="shared" si="417"/>
        <v>High</v>
      </c>
      <c r="Q4455" t="str">
        <f t="shared" si="418"/>
        <v>Long-Term</v>
      </c>
      <c r="R4455" t="str">
        <f t="shared" si="419"/>
        <v>High Balance</v>
      </c>
      <c r="S4455" t="str">
        <f t="shared" si="420"/>
        <v>High Value</v>
      </c>
      <c r="T4455">
        <v>1</v>
      </c>
      <c r="U4455">
        <f t="shared" si="421"/>
        <v>0</v>
      </c>
    </row>
    <row r="4456" spans="1:21" x14ac:dyDescent="0.25">
      <c r="A4456">
        <v>2025</v>
      </c>
      <c r="B4456">
        <v>15641312</v>
      </c>
      <c r="C4456" t="s">
        <v>468</v>
      </c>
      <c r="D4456">
        <v>615</v>
      </c>
      <c r="E4456" t="s">
        <v>15</v>
      </c>
      <c r="F4456" t="s">
        <v>23</v>
      </c>
      <c r="G4456">
        <v>36</v>
      </c>
      <c r="H4456">
        <v>6</v>
      </c>
      <c r="I4456">
        <v>0</v>
      </c>
      <c r="J4456">
        <v>1</v>
      </c>
      <c r="K4456">
        <v>1</v>
      </c>
      <c r="L4456">
        <v>1</v>
      </c>
      <c r="M4456">
        <v>27012</v>
      </c>
      <c r="N4456">
        <v>1</v>
      </c>
      <c r="O4456" t="str">
        <f t="shared" si="416"/>
        <v>30-45</v>
      </c>
      <c r="P4456" t="str">
        <f t="shared" si="417"/>
        <v>Medium</v>
      </c>
      <c r="Q4456" t="str">
        <f t="shared" si="418"/>
        <v>Mid-Term</v>
      </c>
      <c r="R4456" t="str">
        <f t="shared" si="419"/>
        <v>Zero Balance</v>
      </c>
      <c r="S4456" t="str">
        <f t="shared" si="420"/>
        <v>Normal</v>
      </c>
      <c r="T4456">
        <v>1</v>
      </c>
      <c r="U4456">
        <f t="shared" si="421"/>
        <v>0</v>
      </c>
    </row>
    <row r="4457" spans="1:21" x14ac:dyDescent="0.25">
      <c r="A4457">
        <v>2025</v>
      </c>
      <c r="B4457">
        <v>15782531</v>
      </c>
      <c r="C4457" t="s">
        <v>167</v>
      </c>
      <c r="D4457">
        <v>684</v>
      </c>
      <c r="E4457" t="s">
        <v>18</v>
      </c>
      <c r="F4457" t="s">
        <v>16</v>
      </c>
      <c r="G4457">
        <v>31</v>
      </c>
      <c r="H4457">
        <v>8</v>
      </c>
      <c r="I4457">
        <v>0</v>
      </c>
      <c r="J4457">
        <v>2</v>
      </c>
      <c r="K4457">
        <v>1</v>
      </c>
      <c r="L4457">
        <v>0</v>
      </c>
      <c r="M4457">
        <v>188637</v>
      </c>
      <c r="N4457">
        <v>0</v>
      </c>
      <c r="O4457" t="str">
        <f t="shared" si="416"/>
        <v>30-45</v>
      </c>
      <c r="P4457" t="str">
        <f t="shared" si="417"/>
        <v>Medium</v>
      </c>
      <c r="Q4457" t="str">
        <f t="shared" si="418"/>
        <v>Long-Term</v>
      </c>
      <c r="R4457" t="str">
        <f t="shared" si="419"/>
        <v>Zero Balance</v>
      </c>
      <c r="S4457" t="str">
        <f t="shared" si="420"/>
        <v>Normal</v>
      </c>
      <c r="T4457">
        <v>1</v>
      </c>
      <c r="U4457">
        <f t="shared" si="421"/>
        <v>0</v>
      </c>
    </row>
    <row r="4458" spans="1:21" x14ac:dyDescent="0.25">
      <c r="A4458">
        <v>2025</v>
      </c>
      <c r="B4458">
        <v>15724428</v>
      </c>
      <c r="C4458" t="s">
        <v>1941</v>
      </c>
      <c r="D4458">
        <v>544</v>
      </c>
      <c r="E4458" t="s">
        <v>15</v>
      </c>
      <c r="F4458" t="s">
        <v>23</v>
      </c>
      <c r="G4458">
        <v>40</v>
      </c>
      <c r="H4458">
        <v>8</v>
      </c>
      <c r="I4458">
        <v>0</v>
      </c>
      <c r="J4458">
        <v>2</v>
      </c>
      <c r="K4458">
        <v>1</v>
      </c>
      <c r="L4458">
        <v>0</v>
      </c>
      <c r="M4458">
        <v>61581</v>
      </c>
      <c r="N4458">
        <v>0</v>
      </c>
      <c r="O4458" t="str">
        <f t="shared" si="416"/>
        <v>30-45</v>
      </c>
      <c r="P4458" t="str">
        <f t="shared" si="417"/>
        <v>Low</v>
      </c>
      <c r="Q4458" t="str">
        <f t="shared" si="418"/>
        <v>Long-Term</v>
      </c>
      <c r="R4458" t="str">
        <f t="shared" si="419"/>
        <v>Zero Balance</v>
      </c>
      <c r="S4458" t="str">
        <f t="shared" si="420"/>
        <v>Normal</v>
      </c>
      <c r="T4458">
        <v>1</v>
      </c>
      <c r="U4458">
        <f t="shared" si="421"/>
        <v>0</v>
      </c>
    </row>
    <row r="4459" spans="1:21" x14ac:dyDescent="0.25">
      <c r="A4459">
        <v>2025</v>
      </c>
      <c r="B4459">
        <v>15743617</v>
      </c>
      <c r="C4459" t="s">
        <v>455</v>
      </c>
      <c r="D4459">
        <v>713</v>
      </c>
      <c r="E4459" t="s">
        <v>26</v>
      </c>
      <c r="F4459" t="s">
        <v>23</v>
      </c>
      <c r="G4459">
        <v>47</v>
      </c>
      <c r="H4459">
        <v>1</v>
      </c>
      <c r="I4459">
        <v>95995</v>
      </c>
      <c r="J4459">
        <v>1</v>
      </c>
      <c r="K4459">
        <v>1</v>
      </c>
      <c r="L4459">
        <v>0</v>
      </c>
      <c r="M4459">
        <v>197529</v>
      </c>
      <c r="N4459">
        <v>0</v>
      </c>
      <c r="O4459" t="str">
        <f t="shared" si="416"/>
        <v>46-60</v>
      </c>
      <c r="P4459" t="str">
        <f t="shared" si="417"/>
        <v>Medium</v>
      </c>
      <c r="Q4459" t="str">
        <f t="shared" si="418"/>
        <v>New</v>
      </c>
      <c r="R4459" t="str">
        <f t="shared" si="419"/>
        <v>Low Balance</v>
      </c>
      <c r="S4459" t="str">
        <f t="shared" si="420"/>
        <v>Normal</v>
      </c>
      <c r="T4459">
        <v>1</v>
      </c>
      <c r="U4459">
        <f t="shared" si="421"/>
        <v>0</v>
      </c>
    </row>
    <row r="4460" spans="1:21" x14ac:dyDescent="0.25">
      <c r="A4460">
        <v>2025</v>
      </c>
      <c r="B4460">
        <v>15585839</v>
      </c>
      <c r="C4460" t="s">
        <v>708</v>
      </c>
      <c r="D4460">
        <v>633</v>
      </c>
      <c r="E4460" t="s">
        <v>15</v>
      </c>
      <c r="F4460" t="s">
        <v>23</v>
      </c>
      <c r="G4460">
        <v>37</v>
      </c>
      <c r="H4460">
        <v>2</v>
      </c>
      <c r="I4460">
        <v>0</v>
      </c>
      <c r="J4460">
        <v>2</v>
      </c>
      <c r="K4460">
        <v>1</v>
      </c>
      <c r="L4460">
        <v>0</v>
      </c>
      <c r="M4460">
        <v>182258</v>
      </c>
      <c r="N4460">
        <v>0</v>
      </c>
      <c r="O4460" t="str">
        <f t="shared" si="416"/>
        <v>30-45</v>
      </c>
      <c r="P4460" t="str">
        <f t="shared" si="417"/>
        <v>Medium</v>
      </c>
      <c r="Q4460" t="str">
        <f t="shared" si="418"/>
        <v>New</v>
      </c>
      <c r="R4460" t="str">
        <f t="shared" si="419"/>
        <v>Zero Balance</v>
      </c>
      <c r="S4460" t="str">
        <f t="shared" si="420"/>
        <v>Normal</v>
      </c>
      <c r="T4460">
        <v>1</v>
      </c>
      <c r="U4460">
        <f t="shared" si="421"/>
        <v>0</v>
      </c>
    </row>
    <row r="4461" spans="1:21" x14ac:dyDescent="0.25">
      <c r="A4461">
        <v>2025</v>
      </c>
      <c r="B4461">
        <v>15658158</v>
      </c>
      <c r="C4461" t="s">
        <v>1875</v>
      </c>
      <c r="D4461">
        <v>672</v>
      </c>
      <c r="E4461" t="s">
        <v>26</v>
      </c>
      <c r="F4461" t="s">
        <v>16</v>
      </c>
      <c r="G4461">
        <v>23</v>
      </c>
      <c r="H4461">
        <v>10</v>
      </c>
      <c r="I4461">
        <v>110742</v>
      </c>
      <c r="J4461">
        <v>1</v>
      </c>
      <c r="K4461">
        <v>1</v>
      </c>
      <c r="L4461">
        <v>0</v>
      </c>
      <c r="M4461">
        <v>80778</v>
      </c>
      <c r="N4461">
        <v>0</v>
      </c>
      <c r="O4461" t="str">
        <f t="shared" si="416"/>
        <v>&lt;30</v>
      </c>
      <c r="P4461" t="str">
        <f t="shared" si="417"/>
        <v>Medium</v>
      </c>
      <c r="Q4461" t="str">
        <f t="shared" si="418"/>
        <v>Long-Term</v>
      </c>
      <c r="R4461" t="str">
        <f t="shared" si="419"/>
        <v>High Balance</v>
      </c>
      <c r="S4461" t="str">
        <f t="shared" si="420"/>
        <v>High Value</v>
      </c>
      <c r="T4461">
        <v>1</v>
      </c>
      <c r="U4461">
        <f t="shared" si="421"/>
        <v>0</v>
      </c>
    </row>
    <row r="4462" spans="1:21" x14ac:dyDescent="0.25">
      <c r="A4462">
        <v>2025</v>
      </c>
      <c r="B4462">
        <v>15637678</v>
      </c>
      <c r="C4462" t="s">
        <v>149</v>
      </c>
      <c r="D4462">
        <v>661</v>
      </c>
      <c r="E4462" t="s">
        <v>15</v>
      </c>
      <c r="F4462" t="s">
        <v>23</v>
      </c>
      <c r="G4462">
        <v>35</v>
      </c>
      <c r="H4462">
        <v>5</v>
      </c>
      <c r="I4462">
        <v>0</v>
      </c>
      <c r="J4462">
        <v>1</v>
      </c>
      <c r="K4462">
        <v>1</v>
      </c>
      <c r="L4462">
        <v>0</v>
      </c>
      <c r="M4462">
        <v>155395</v>
      </c>
      <c r="N4462">
        <v>0</v>
      </c>
      <c r="O4462" t="str">
        <f t="shared" si="416"/>
        <v>30-45</v>
      </c>
      <c r="P4462" t="str">
        <f t="shared" si="417"/>
        <v>Medium</v>
      </c>
      <c r="Q4462" t="str">
        <f t="shared" si="418"/>
        <v>Mid-Term</v>
      </c>
      <c r="R4462" t="str">
        <f t="shared" si="419"/>
        <v>Zero Balance</v>
      </c>
      <c r="S4462" t="str">
        <f t="shared" si="420"/>
        <v>Normal</v>
      </c>
      <c r="T4462">
        <v>1</v>
      </c>
      <c r="U4462">
        <f t="shared" si="421"/>
        <v>0</v>
      </c>
    </row>
    <row r="4463" spans="1:21" x14ac:dyDescent="0.25">
      <c r="A4463">
        <v>2025</v>
      </c>
      <c r="B4463">
        <v>15701809</v>
      </c>
      <c r="C4463" t="s">
        <v>1942</v>
      </c>
      <c r="D4463">
        <v>749</v>
      </c>
      <c r="E4463" t="s">
        <v>18</v>
      </c>
      <c r="F4463" t="s">
        <v>16</v>
      </c>
      <c r="G4463">
        <v>28</v>
      </c>
      <c r="H4463">
        <v>3</v>
      </c>
      <c r="I4463">
        <v>0</v>
      </c>
      <c r="J4463">
        <v>1</v>
      </c>
      <c r="K4463">
        <v>1</v>
      </c>
      <c r="L4463">
        <v>0</v>
      </c>
      <c r="M4463">
        <v>3409</v>
      </c>
      <c r="N4463">
        <v>0</v>
      </c>
      <c r="O4463" t="str">
        <f t="shared" si="416"/>
        <v>&lt;30</v>
      </c>
      <c r="P4463" t="str">
        <f t="shared" si="417"/>
        <v>Medium</v>
      </c>
      <c r="Q4463" t="str">
        <f t="shared" si="418"/>
        <v>New</v>
      </c>
      <c r="R4463" t="str">
        <f t="shared" si="419"/>
        <v>Zero Balance</v>
      </c>
      <c r="S4463" t="str">
        <f t="shared" si="420"/>
        <v>Normal</v>
      </c>
      <c r="T4463">
        <v>1</v>
      </c>
      <c r="U4463">
        <f t="shared" si="421"/>
        <v>0</v>
      </c>
    </row>
    <row r="4464" spans="1:21" x14ac:dyDescent="0.25">
      <c r="A4464">
        <v>2025</v>
      </c>
      <c r="B4464">
        <v>15676937</v>
      </c>
      <c r="C4464" t="s">
        <v>591</v>
      </c>
      <c r="D4464">
        <v>635</v>
      </c>
      <c r="E4464" t="s">
        <v>18</v>
      </c>
      <c r="F4464" t="s">
        <v>16</v>
      </c>
      <c r="G4464">
        <v>32</v>
      </c>
      <c r="H4464">
        <v>8</v>
      </c>
      <c r="I4464">
        <v>0</v>
      </c>
      <c r="J4464">
        <v>2</v>
      </c>
      <c r="K4464">
        <v>1</v>
      </c>
      <c r="L4464">
        <v>1</v>
      </c>
      <c r="M4464">
        <v>19368</v>
      </c>
      <c r="N4464">
        <v>1</v>
      </c>
      <c r="O4464" t="str">
        <f t="shared" si="416"/>
        <v>30-45</v>
      </c>
      <c r="P4464" t="str">
        <f t="shared" si="417"/>
        <v>Medium</v>
      </c>
      <c r="Q4464" t="str">
        <f t="shared" si="418"/>
        <v>Long-Term</v>
      </c>
      <c r="R4464" t="str">
        <f t="shared" si="419"/>
        <v>Zero Balance</v>
      </c>
      <c r="S4464" t="str">
        <f t="shared" si="420"/>
        <v>Normal</v>
      </c>
      <c r="T4464">
        <v>1</v>
      </c>
      <c r="U4464">
        <f t="shared" si="421"/>
        <v>0</v>
      </c>
    </row>
    <row r="4465" spans="1:21" x14ac:dyDescent="0.25">
      <c r="A4465">
        <v>2025</v>
      </c>
      <c r="B4465">
        <v>15778975</v>
      </c>
      <c r="C4465" t="s">
        <v>615</v>
      </c>
      <c r="D4465">
        <v>850</v>
      </c>
      <c r="E4465" t="s">
        <v>26</v>
      </c>
      <c r="F4465" t="s">
        <v>16</v>
      </c>
      <c r="G4465">
        <v>70</v>
      </c>
      <c r="H4465">
        <v>1</v>
      </c>
      <c r="I4465">
        <v>96948</v>
      </c>
      <c r="J4465">
        <v>3</v>
      </c>
      <c r="K4465">
        <v>1</v>
      </c>
      <c r="L4465">
        <v>0</v>
      </c>
      <c r="M4465">
        <v>62283</v>
      </c>
      <c r="N4465">
        <v>1</v>
      </c>
      <c r="O4465" t="str">
        <f t="shared" si="416"/>
        <v>60+</v>
      </c>
      <c r="P4465" t="str">
        <f t="shared" si="417"/>
        <v>High</v>
      </c>
      <c r="Q4465" t="str">
        <f t="shared" si="418"/>
        <v>New</v>
      </c>
      <c r="R4465" t="str">
        <f t="shared" si="419"/>
        <v>Low Balance</v>
      </c>
      <c r="S4465" t="str">
        <f t="shared" si="420"/>
        <v>Normal</v>
      </c>
      <c r="T4465">
        <v>1</v>
      </c>
      <c r="U4465">
        <f t="shared" si="421"/>
        <v>96948</v>
      </c>
    </row>
    <row r="4466" spans="1:21" x14ac:dyDescent="0.25">
      <c r="A4466">
        <v>2025</v>
      </c>
      <c r="B4466">
        <v>15710375</v>
      </c>
      <c r="C4466" t="s">
        <v>792</v>
      </c>
      <c r="D4466">
        <v>641</v>
      </c>
      <c r="E4466" t="s">
        <v>15</v>
      </c>
      <c r="F4466" t="s">
        <v>23</v>
      </c>
      <c r="G4466">
        <v>41</v>
      </c>
      <c r="H4466">
        <v>6</v>
      </c>
      <c r="I4466">
        <v>0</v>
      </c>
      <c r="J4466">
        <v>2</v>
      </c>
      <c r="K4466">
        <v>1</v>
      </c>
      <c r="L4466">
        <v>0</v>
      </c>
      <c r="M4466">
        <v>65397</v>
      </c>
      <c r="N4466">
        <v>0</v>
      </c>
      <c r="O4466" t="str">
        <f t="shared" si="416"/>
        <v>30-45</v>
      </c>
      <c r="P4466" t="str">
        <f t="shared" si="417"/>
        <v>Medium</v>
      </c>
      <c r="Q4466" t="str">
        <f t="shared" si="418"/>
        <v>Mid-Term</v>
      </c>
      <c r="R4466" t="str">
        <f t="shared" si="419"/>
        <v>Zero Balance</v>
      </c>
      <c r="S4466" t="str">
        <f t="shared" si="420"/>
        <v>Normal</v>
      </c>
      <c r="T4466">
        <v>1</v>
      </c>
      <c r="U4466">
        <f t="shared" si="421"/>
        <v>0</v>
      </c>
    </row>
    <row r="4467" spans="1:21" x14ac:dyDescent="0.25">
      <c r="A4467">
        <v>2025</v>
      </c>
      <c r="B4467">
        <v>15579914</v>
      </c>
      <c r="C4467" t="s">
        <v>1787</v>
      </c>
      <c r="D4467">
        <v>633</v>
      </c>
      <c r="E4467" t="s">
        <v>26</v>
      </c>
      <c r="F4467" t="s">
        <v>23</v>
      </c>
      <c r="G4467">
        <v>30</v>
      </c>
      <c r="H4467">
        <v>2</v>
      </c>
      <c r="I4467">
        <v>109787</v>
      </c>
      <c r="J4467">
        <v>2</v>
      </c>
      <c r="K4467">
        <v>1</v>
      </c>
      <c r="L4467">
        <v>1</v>
      </c>
      <c r="M4467">
        <v>139713</v>
      </c>
      <c r="N4467">
        <v>0</v>
      </c>
      <c r="O4467" t="str">
        <f t="shared" si="416"/>
        <v>30-45</v>
      </c>
      <c r="P4467" t="str">
        <f t="shared" si="417"/>
        <v>Medium</v>
      </c>
      <c r="Q4467" t="str">
        <f t="shared" si="418"/>
        <v>New</v>
      </c>
      <c r="R4467" t="str">
        <f t="shared" si="419"/>
        <v>High Balance</v>
      </c>
      <c r="S4467" t="str">
        <f t="shared" si="420"/>
        <v>High Value</v>
      </c>
      <c r="T4467">
        <v>1</v>
      </c>
      <c r="U4467">
        <f t="shared" si="421"/>
        <v>0</v>
      </c>
    </row>
    <row r="4468" spans="1:21" x14ac:dyDescent="0.25">
      <c r="A4468">
        <v>2025</v>
      </c>
      <c r="B4468">
        <v>15595160</v>
      </c>
      <c r="C4468" t="s">
        <v>1943</v>
      </c>
      <c r="D4468">
        <v>413</v>
      </c>
      <c r="E4468" t="s">
        <v>18</v>
      </c>
      <c r="F4468" t="s">
        <v>23</v>
      </c>
      <c r="G4468">
        <v>35</v>
      </c>
      <c r="H4468">
        <v>2</v>
      </c>
      <c r="I4468">
        <v>0</v>
      </c>
      <c r="J4468">
        <v>2</v>
      </c>
      <c r="K4468">
        <v>1</v>
      </c>
      <c r="L4468">
        <v>1</v>
      </c>
      <c r="M4468">
        <v>60973</v>
      </c>
      <c r="N4468">
        <v>0</v>
      </c>
      <c r="O4468" t="str">
        <f t="shared" si="416"/>
        <v>30-45</v>
      </c>
      <c r="P4468" t="str">
        <f t="shared" si="417"/>
        <v>Low</v>
      </c>
      <c r="Q4468" t="str">
        <f t="shared" si="418"/>
        <v>New</v>
      </c>
      <c r="R4468" t="str">
        <f t="shared" si="419"/>
        <v>Zero Balance</v>
      </c>
      <c r="S4468" t="str">
        <f t="shared" si="420"/>
        <v>Normal</v>
      </c>
      <c r="T4468">
        <v>1</v>
      </c>
      <c r="U4468">
        <f t="shared" si="421"/>
        <v>0</v>
      </c>
    </row>
    <row r="4469" spans="1:21" x14ac:dyDescent="0.25">
      <c r="A4469">
        <v>2025</v>
      </c>
      <c r="B4469">
        <v>15595391</v>
      </c>
      <c r="C4469" t="s">
        <v>1656</v>
      </c>
      <c r="D4469">
        <v>538</v>
      </c>
      <c r="E4469" t="s">
        <v>15</v>
      </c>
      <c r="F4469" t="s">
        <v>23</v>
      </c>
      <c r="G4469">
        <v>31</v>
      </c>
      <c r="H4469">
        <v>1</v>
      </c>
      <c r="I4469">
        <v>0</v>
      </c>
      <c r="J4469">
        <v>2</v>
      </c>
      <c r="K4469">
        <v>1</v>
      </c>
      <c r="L4469">
        <v>0</v>
      </c>
      <c r="M4469">
        <v>1375</v>
      </c>
      <c r="N4469">
        <v>0</v>
      </c>
      <c r="O4469" t="str">
        <f t="shared" si="416"/>
        <v>30-45</v>
      </c>
      <c r="P4469" t="str">
        <f t="shared" si="417"/>
        <v>Low</v>
      </c>
      <c r="Q4469" t="str">
        <f t="shared" si="418"/>
        <v>New</v>
      </c>
      <c r="R4469" t="str">
        <f t="shared" si="419"/>
        <v>Zero Balance</v>
      </c>
      <c r="S4469" t="str">
        <f t="shared" si="420"/>
        <v>Normal</v>
      </c>
      <c r="T4469">
        <v>1</v>
      </c>
      <c r="U4469">
        <f t="shared" si="421"/>
        <v>0</v>
      </c>
    </row>
    <row r="4470" spans="1:21" x14ac:dyDescent="0.25">
      <c r="A4470">
        <v>2025</v>
      </c>
      <c r="B4470">
        <v>15630363</v>
      </c>
      <c r="C4470" t="s">
        <v>1834</v>
      </c>
      <c r="D4470">
        <v>437</v>
      </c>
      <c r="E4470" t="s">
        <v>15</v>
      </c>
      <c r="F4470" t="s">
        <v>16</v>
      </c>
      <c r="G4470">
        <v>39</v>
      </c>
      <c r="H4470">
        <v>0</v>
      </c>
      <c r="I4470">
        <v>102721</v>
      </c>
      <c r="J4470">
        <v>1</v>
      </c>
      <c r="K4470">
        <v>0</v>
      </c>
      <c r="L4470">
        <v>0</v>
      </c>
      <c r="M4470">
        <v>22192</v>
      </c>
      <c r="N4470">
        <v>0</v>
      </c>
      <c r="O4470" t="str">
        <f t="shared" si="416"/>
        <v>30-45</v>
      </c>
      <c r="P4470" t="str">
        <f t="shared" si="417"/>
        <v>Low</v>
      </c>
      <c r="Q4470" t="str">
        <f t="shared" si="418"/>
        <v>New</v>
      </c>
      <c r="R4470" t="str">
        <f t="shared" si="419"/>
        <v>High Balance</v>
      </c>
      <c r="S4470" t="str">
        <f t="shared" si="420"/>
        <v>High Value</v>
      </c>
      <c r="T4470">
        <v>1</v>
      </c>
      <c r="U4470">
        <f t="shared" si="421"/>
        <v>0</v>
      </c>
    </row>
    <row r="4471" spans="1:21" x14ac:dyDescent="0.25">
      <c r="A4471">
        <v>2025</v>
      </c>
      <c r="B4471">
        <v>15692443</v>
      </c>
      <c r="C4471" t="s">
        <v>141</v>
      </c>
      <c r="D4471">
        <v>612</v>
      </c>
      <c r="E4471" t="s">
        <v>18</v>
      </c>
      <c r="F4471" t="s">
        <v>23</v>
      </c>
      <c r="G4471">
        <v>33</v>
      </c>
      <c r="H4471">
        <v>5</v>
      </c>
      <c r="I4471">
        <v>69479</v>
      </c>
      <c r="J4471">
        <v>1</v>
      </c>
      <c r="K4471">
        <v>1</v>
      </c>
      <c r="L4471">
        <v>0</v>
      </c>
      <c r="M4471">
        <v>8974</v>
      </c>
      <c r="N4471">
        <v>1</v>
      </c>
      <c r="O4471" t="str">
        <f t="shared" si="416"/>
        <v>30-45</v>
      </c>
      <c r="P4471" t="str">
        <f t="shared" si="417"/>
        <v>Medium</v>
      </c>
      <c r="Q4471" t="str">
        <f t="shared" si="418"/>
        <v>Mid-Term</v>
      </c>
      <c r="R4471" t="str">
        <f t="shared" si="419"/>
        <v>Low Balance</v>
      </c>
      <c r="S4471" t="str">
        <f t="shared" si="420"/>
        <v>Normal</v>
      </c>
      <c r="T4471">
        <v>1</v>
      </c>
      <c r="U4471">
        <f t="shared" si="421"/>
        <v>69479</v>
      </c>
    </row>
    <row r="4472" spans="1:21" x14ac:dyDescent="0.25">
      <c r="A4472">
        <v>2025</v>
      </c>
      <c r="B4472">
        <v>15593795</v>
      </c>
      <c r="C4472" t="s">
        <v>1944</v>
      </c>
      <c r="D4472">
        <v>516</v>
      </c>
      <c r="E4472" t="s">
        <v>26</v>
      </c>
      <c r="F4472" t="s">
        <v>16</v>
      </c>
      <c r="G4472">
        <v>53</v>
      </c>
      <c r="H4472">
        <v>1</v>
      </c>
      <c r="I4472">
        <v>156674</v>
      </c>
      <c r="J4472">
        <v>1</v>
      </c>
      <c r="K4472">
        <v>1</v>
      </c>
      <c r="L4472">
        <v>0</v>
      </c>
      <c r="M4472">
        <v>118502</v>
      </c>
      <c r="N4472">
        <v>1</v>
      </c>
      <c r="O4472" t="str">
        <f t="shared" si="416"/>
        <v>46-60</v>
      </c>
      <c r="P4472" t="str">
        <f t="shared" si="417"/>
        <v>Low</v>
      </c>
      <c r="Q4472" t="str">
        <f t="shared" si="418"/>
        <v>New</v>
      </c>
      <c r="R4472" t="str">
        <f t="shared" si="419"/>
        <v>High Balance</v>
      </c>
      <c r="S4472" t="str">
        <f t="shared" si="420"/>
        <v>High Value</v>
      </c>
      <c r="T4472">
        <v>1</v>
      </c>
      <c r="U4472">
        <f t="shared" si="421"/>
        <v>156674</v>
      </c>
    </row>
    <row r="4473" spans="1:21" x14ac:dyDescent="0.25">
      <c r="A4473">
        <v>2025</v>
      </c>
      <c r="B4473">
        <v>15642824</v>
      </c>
      <c r="C4473" t="s">
        <v>1159</v>
      </c>
      <c r="D4473">
        <v>826</v>
      </c>
      <c r="E4473" t="s">
        <v>18</v>
      </c>
      <c r="F4473" t="s">
        <v>16</v>
      </c>
      <c r="G4473">
        <v>56</v>
      </c>
      <c r="H4473">
        <v>8</v>
      </c>
      <c r="I4473">
        <v>174506</v>
      </c>
      <c r="J4473">
        <v>2</v>
      </c>
      <c r="K4473">
        <v>0</v>
      </c>
      <c r="L4473">
        <v>1</v>
      </c>
      <c r="M4473">
        <v>161803</v>
      </c>
      <c r="N4473">
        <v>1</v>
      </c>
      <c r="O4473" t="str">
        <f t="shared" si="416"/>
        <v>46-60</v>
      </c>
      <c r="P4473" t="str">
        <f t="shared" si="417"/>
        <v>High</v>
      </c>
      <c r="Q4473" t="str">
        <f t="shared" si="418"/>
        <v>Long-Term</v>
      </c>
      <c r="R4473" t="str">
        <f t="shared" si="419"/>
        <v>High Balance</v>
      </c>
      <c r="S4473" t="str">
        <f t="shared" si="420"/>
        <v>High Value</v>
      </c>
      <c r="T4473">
        <v>1</v>
      </c>
      <c r="U4473">
        <f t="shared" si="421"/>
        <v>174506</v>
      </c>
    </row>
    <row r="4474" spans="1:21" x14ac:dyDescent="0.25">
      <c r="A4474">
        <v>2025</v>
      </c>
      <c r="B4474">
        <v>15683524</v>
      </c>
      <c r="C4474" t="s">
        <v>1638</v>
      </c>
      <c r="D4474">
        <v>660</v>
      </c>
      <c r="E4474" t="s">
        <v>26</v>
      </c>
      <c r="F4474" t="s">
        <v>16</v>
      </c>
      <c r="G4474">
        <v>23</v>
      </c>
      <c r="H4474">
        <v>6</v>
      </c>
      <c r="I4474">
        <v>166070</v>
      </c>
      <c r="J4474">
        <v>2</v>
      </c>
      <c r="K4474">
        <v>0</v>
      </c>
      <c r="L4474">
        <v>0</v>
      </c>
      <c r="M4474">
        <v>90495</v>
      </c>
      <c r="N4474">
        <v>0</v>
      </c>
      <c r="O4474" t="str">
        <f t="shared" si="416"/>
        <v>&lt;30</v>
      </c>
      <c r="P4474" t="str">
        <f t="shared" si="417"/>
        <v>Medium</v>
      </c>
      <c r="Q4474" t="str">
        <f t="shared" si="418"/>
        <v>Mid-Term</v>
      </c>
      <c r="R4474" t="str">
        <f t="shared" si="419"/>
        <v>High Balance</v>
      </c>
      <c r="S4474" t="str">
        <f t="shared" si="420"/>
        <v>High Value</v>
      </c>
      <c r="T4474">
        <v>1</v>
      </c>
      <c r="U4474">
        <f t="shared" si="421"/>
        <v>0</v>
      </c>
    </row>
    <row r="4475" spans="1:21" x14ac:dyDescent="0.25">
      <c r="A4475">
        <v>2025</v>
      </c>
      <c r="B4475">
        <v>15713532</v>
      </c>
      <c r="C4475" t="s">
        <v>1109</v>
      </c>
      <c r="D4475">
        <v>646</v>
      </c>
      <c r="E4475" t="s">
        <v>26</v>
      </c>
      <c r="F4475" t="s">
        <v>16</v>
      </c>
      <c r="G4475">
        <v>29</v>
      </c>
      <c r="H4475">
        <v>4</v>
      </c>
      <c r="I4475">
        <v>105957</v>
      </c>
      <c r="J4475">
        <v>1</v>
      </c>
      <c r="K4475">
        <v>1</v>
      </c>
      <c r="L4475">
        <v>0</v>
      </c>
      <c r="M4475">
        <v>15471</v>
      </c>
      <c r="N4475">
        <v>0</v>
      </c>
      <c r="O4475" t="str">
        <f t="shared" si="416"/>
        <v>&lt;30</v>
      </c>
      <c r="P4475" t="str">
        <f t="shared" si="417"/>
        <v>Medium</v>
      </c>
      <c r="Q4475" t="str">
        <f t="shared" si="418"/>
        <v>Mid-Term</v>
      </c>
      <c r="R4475" t="str">
        <f t="shared" si="419"/>
        <v>High Balance</v>
      </c>
      <c r="S4475" t="str">
        <f t="shared" si="420"/>
        <v>High Value</v>
      </c>
      <c r="T4475">
        <v>1</v>
      </c>
      <c r="U4475">
        <f t="shared" si="421"/>
        <v>0</v>
      </c>
    </row>
    <row r="4476" spans="1:21" x14ac:dyDescent="0.25">
      <c r="A4476">
        <v>2025</v>
      </c>
      <c r="B4476">
        <v>15719827</v>
      </c>
      <c r="C4476" t="s">
        <v>281</v>
      </c>
      <c r="D4476">
        <v>767</v>
      </c>
      <c r="E4476" t="s">
        <v>15</v>
      </c>
      <c r="F4476" t="s">
        <v>23</v>
      </c>
      <c r="G4476">
        <v>36</v>
      </c>
      <c r="H4476">
        <v>3</v>
      </c>
      <c r="I4476">
        <v>0</v>
      </c>
      <c r="J4476">
        <v>1</v>
      </c>
      <c r="K4476">
        <v>0</v>
      </c>
      <c r="L4476">
        <v>0</v>
      </c>
      <c r="M4476">
        <v>65147</v>
      </c>
      <c r="N4476">
        <v>0</v>
      </c>
      <c r="O4476" t="str">
        <f t="shared" si="416"/>
        <v>30-45</v>
      </c>
      <c r="P4476" t="str">
        <f t="shared" si="417"/>
        <v>High</v>
      </c>
      <c r="Q4476" t="str">
        <f t="shared" si="418"/>
        <v>New</v>
      </c>
      <c r="R4476" t="str">
        <f t="shared" si="419"/>
        <v>Zero Balance</v>
      </c>
      <c r="S4476" t="str">
        <f t="shared" si="420"/>
        <v>Normal</v>
      </c>
      <c r="T4476">
        <v>1</v>
      </c>
      <c r="U4476">
        <f t="shared" si="421"/>
        <v>0</v>
      </c>
    </row>
    <row r="4477" spans="1:21" x14ac:dyDescent="0.25">
      <c r="A4477">
        <v>2025</v>
      </c>
      <c r="B4477">
        <v>15578435</v>
      </c>
      <c r="C4477" t="s">
        <v>1945</v>
      </c>
      <c r="D4477">
        <v>640</v>
      </c>
      <c r="E4477" t="s">
        <v>15</v>
      </c>
      <c r="F4477" t="s">
        <v>23</v>
      </c>
      <c r="G4477">
        <v>40</v>
      </c>
      <c r="H4477">
        <v>8</v>
      </c>
      <c r="I4477">
        <v>110341</v>
      </c>
      <c r="J4477">
        <v>1</v>
      </c>
      <c r="K4477">
        <v>1</v>
      </c>
      <c r="L4477">
        <v>1</v>
      </c>
      <c r="M4477">
        <v>157887</v>
      </c>
      <c r="N4477">
        <v>0</v>
      </c>
      <c r="O4477" t="str">
        <f t="shared" si="416"/>
        <v>30-45</v>
      </c>
      <c r="P4477" t="str">
        <f t="shared" si="417"/>
        <v>Medium</v>
      </c>
      <c r="Q4477" t="str">
        <f t="shared" si="418"/>
        <v>Long-Term</v>
      </c>
      <c r="R4477" t="str">
        <f t="shared" si="419"/>
        <v>High Balance</v>
      </c>
      <c r="S4477" t="str">
        <f t="shared" si="420"/>
        <v>High Value</v>
      </c>
      <c r="T4477">
        <v>1</v>
      </c>
      <c r="U4477">
        <f t="shared" si="421"/>
        <v>0</v>
      </c>
    </row>
    <row r="4478" spans="1:21" x14ac:dyDescent="0.25">
      <c r="A4478">
        <v>2025</v>
      </c>
      <c r="B4478">
        <v>15723028</v>
      </c>
      <c r="C4478" t="s">
        <v>235</v>
      </c>
      <c r="D4478">
        <v>778</v>
      </c>
      <c r="E4478" t="s">
        <v>15</v>
      </c>
      <c r="F4478" t="s">
        <v>23</v>
      </c>
      <c r="G4478">
        <v>33</v>
      </c>
      <c r="H4478">
        <v>1</v>
      </c>
      <c r="I4478">
        <v>0</v>
      </c>
      <c r="J4478">
        <v>2</v>
      </c>
      <c r="K4478">
        <v>1</v>
      </c>
      <c r="L4478">
        <v>0</v>
      </c>
      <c r="M4478">
        <v>85440</v>
      </c>
      <c r="N4478">
        <v>0</v>
      </c>
      <c r="O4478" t="str">
        <f t="shared" si="416"/>
        <v>30-45</v>
      </c>
      <c r="P4478" t="str">
        <f t="shared" si="417"/>
        <v>High</v>
      </c>
      <c r="Q4478" t="str">
        <f t="shared" si="418"/>
        <v>New</v>
      </c>
      <c r="R4478" t="str">
        <f t="shared" si="419"/>
        <v>Zero Balance</v>
      </c>
      <c r="S4478" t="str">
        <f t="shared" si="420"/>
        <v>Normal</v>
      </c>
      <c r="T4478">
        <v>1</v>
      </c>
      <c r="U4478">
        <f t="shared" si="421"/>
        <v>0</v>
      </c>
    </row>
    <row r="4479" spans="1:21" x14ac:dyDescent="0.25">
      <c r="A4479">
        <v>2025</v>
      </c>
      <c r="B4479">
        <v>15595609</v>
      </c>
      <c r="C4479" t="s">
        <v>1946</v>
      </c>
      <c r="D4479">
        <v>679</v>
      </c>
      <c r="E4479" t="s">
        <v>26</v>
      </c>
      <c r="F4479" t="s">
        <v>23</v>
      </c>
      <c r="G4479">
        <v>52</v>
      </c>
      <c r="H4479">
        <v>9</v>
      </c>
      <c r="I4479">
        <v>135870</v>
      </c>
      <c r="J4479">
        <v>2</v>
      </c>
      <c r="K4479">
        <v>0</v>
      </c>
      <c r="L4479">
        <v>0</v>
      </c>
      <c r="M4479">
        <v>54039</v>
      </c>
      <c r="N4479">
        <v>0</v>
      </c>
      <c r="O4479" t="str">
        <f t="shared" si="416"/>
        <v>46-60</v>
      </c>
      <c r="P4479" t="str">
        <f t="shared" si="417"/>
        <v>Medium</v>
      </c>
      <c r="Q4479" t="str">
        <f t="shared" si="418"/>
        <v>Long-Term</v>
      </c>
      <c r="R4479" t="str">
        <f t="shared" si="419"/>
        <v>High Balance</v>
      </c>
      <c r="S4479" t="str">
        <f t="shared" si="420"/>
        <v>High Value</v>
      </c>
      <c r="T4479">
        <v>1</v>
      </c>
      <c r="U4479">
        <f t="shared" si="421"/>
        <v>0</v>
      </c>
    </row>
    <row r="4480" spans="1:21" x14ac:dyDescent="0.25">
      <c r="A4480">
        <v>2025</v>
      </c>
      <c r="B4480">
        <v>15622443</v>
      </c>
      <c r="C4480" t="s">
        <v>194</v>
      </c>
      <c r="D4480">
        <v>549</v>
      </c>
      <c r="E4480" t="s">
        <v>15</v>
      </c>
      <c r="F4480" t="s">
        <v>23</v>
      </c>
      <c r="G4480">
        <v>31</v>
      </c>
      <c r="H4480">
        <v>4</v>
      </c>
      <c r="I4480">
        <v>0</v>
      </c>
      <c r="J4480">
        <v>2</v>
      </c>
      <c r="K4480">
        <v>0</v>
      </c>
      <c r="L4480">
        <v>1</v>
      </c>
      <c r="M4480">
        <v>25685</v>
      </c>
      <c r="N4480">
        <v>0</v>
      </c>
      <c r="O4480" t="str">
        <f t="shared" si="416"/>
        <v>30-45</v>
      </c>
      <c r="P4480" t="str">
        <f t="shared" si="417"/>
        <v>Low</v>
      </c>
      <c r="Q4480" t="str">
        <f t="shared" si="418"/>
        <v>Mid-Term</v>
      </c>
      <c r="R4480" t="str">
        <f t="shared" si="419"/>
        <v>Zero Balance</v>
      </c>
      <c r="S4480" t="str">
        <f t="shared" si="420"/>
        <v>Normal</v>
      </c>
      <c r="T4480">
        <v>1</v>
      </c>
      <c r="U4480">
        <f t="shared" si="421"/>
        <v>0</v>
      </c>
    </row>
    <row r="4481" spans="1:21" x14ac:dyDescent="0.25">
      <c r="A4481">
        <v>2025</v>
      </c>
      <c r="B4481">
        <v>15579112</v>
      </c>
      <c r="C4481" t="s">
        <v>792</v>
      </c>
      <c r="D4481">
        <v>598</v>
      </c>
      <c r="E4481" t="s">
        <v>15</v>
      </c>
      <c r="F4481" t="s">
        <v>23</v>
      </c>
      <c r="G4481">
        <v>47</v>
      </c>
      <c r="H4481">
        <v>2</v>
      </c>
      <c r="I4481">
        <v>0</v>
      </c>
      <c r="J4481">
        <v>2</v>
      </c>
      <c r="K4481">
        <v>1</v>
      </c>
      <c r="L4481">
        <v>1</v>
      </c>
      <c r="M4481">
        <v>186117</v>
      </c>
      <c r="N4481">
        <v>0</v>
      </c>
      <c r="O4481" t="str">
        <f t="shared" si="416"/>
        <v>46-60</v>
      </c>
      <c r="P4481" t="str">
        <f t="shared" si="417"/>
        <v>Low</v>
      </c>
      <c r="Q4481" t="str">
        <f t="shared" si="418"/>
        <v>New</v>
      </c>
      <c r="R4481" t="str">
        <f t="shared" si="419"/>
        <v>Zero Balance</v>
      </c>
      <c r="S4481" t="str">
        <f t="shared" si="420"/>
        <v>Normal</v>
      </c>
      <c r="T4481">
        <v>1</v>
      </c>
      <c r="U4481">
        <f t="shared" si="421"/>
        <v>0</v>
      </c>
    </row>
    <row r="4482" spans="1:21" x14ac:dyDescent="0.25">
      <c r="A4482">
        <v>2025</v>
      </c>
      <c r="B4482">
        <v>15648479</v>
      </c>
      <c r="C4482" t="s">
        <v>814</v>
      </c>
      <c r="D4482">
        <v>655</v>
      </c>
      <c r="E4482" t="s">
        <v>15</v>
      </c>
      <c r="F4482" t="s">
        <v>16</v>
      </c>
      <c r="G4482">
        <v>45</v>
      </c>
      <c r="H4482">
        <v>0</v>
      </c>
      <c r="I4482">
        <v>0</v>
      </c>
      <c r="J4482">
        <v>2</v>
      </c>
      <c r="K4482">
        <v>1</v>
      </c>
      <c r="L4482">
        <v>0</v>
      </c>
      <c r="M4482">
        <v>166831</v>
      </c>
      <c r="N4482">
        <v>0</v>
      </c>
      <c r="O4482" t="str">
        <f t="shared" ref="O4482:O4545" si="422">IF(G4482&lt;30,"&lt;30",IF(G4482&lt;=45,"30-45",IF(G4482&lt;=60,"46-60","60+")))</f>
        <v>30-45</v>
      </c>
      <c r="P4482" t="str">
        <f t="shared" ref="P4482:P4545" si="423">IF(D4482&lt;600,"Low",IF(D4482&lt;=750,"Medium","High"))</f>
        <v>Medium</v>
      </c>
      <c r="Q4482" t="str">
        <f t="shared" ref="Q4482:Q4545" si="424">IF(H4482&lt;=3,"New",IF(H4482&lt;=7,"Mid-Term","Long-Term"))</f>
        <v>New</v>
      </c>
      <c r="R4482" t="str">
        <f t="shared" ref="R4482:R4545" si="425">IF(I4482=0,"Zero Balance",IF(I4482&lt;100000,"Low Balance","High Balance"))</f>
        <v>Zero Balance</v>
      </c>
      <c r="S4482" t="str">
        <f t="shared" ref="S4482:S4545" si="426">IF(I4482&gt;=100000,"High Value","Normal")</f>
        <v>Normal</v>
      </c>
      <c r="T4482">
        <v>1</v>
      </c>
      <c r="U4482">
        <f t="shared" ref="U4482:U4545" si="427">IF(N4482=1,I4482,0)</f>
        <v>0</v>
      </c>
    </row>
    <row r="4483" spans="1:21" x14ac:dyDescent="0.25">
      <c r="A4483">
        <v>2025</v>
      </c>
      <c r="B4483">
        <v>15659234</v>
      </c>
      <c r="C4483" t="s">
        <v>1095</v>
      </c>
      <c r="D4483">
        <v>494</v>
      </c>
      <c r="E4483" t="s">
        <v>15</v>
      </c>
      <c r="F4483" t="s">
        <v>23</v>
      </c>
      <c r="G4483">
        <v>30</v>
      </c>
      <c r="H4483">
        <v>3</v>
      </c>
      <c r="I4483">
        <v>85705</v>
      </c>
      <c r="J4483">
        <v>1</v>
      </c>
      <c r="K4483">
        <v>0</v>
      </c>
      <c r="L4483">
        <v>1</v>
      </c>
      <c r="M4483">
        <v>27886</v>
      </c>
      <c r="N4483">
        <v>0</v>
      </c>
      <c r="O4483" t="str">
        <f t="shared" si="422"/>
        <v>30-45</v>
      </c>
      <c r="P4483" t="str">
        <f t="shared" si="423"/>
        <v>Low</v>
      </c>
      <c r="Q4483" t="str">
        <f t="shared" si="424"/>
        <v>New</v>
      </c>
      <c r="R4483" t="str">
        <f t="shared" si="425"/>
        <v>Low Balance</v>
      </c>
      <c r="S4483" t="str">
        <f t="shared" si="426"/>
        <v>Normal</v>
      </c>
      <c r="T4483">
        <v>1</v>
      </c>
      <c r="U4483">
        <f t="shared" si="427"/>
        <v>0</v>
      </c>
    </row>
    <row r="4484" spans="1:21" x14ac:dyDescent="0.25">
      <c r="A4484">
        <v>2025</v>
      </c>
      <c r="B4484">
        <v>15811970</v>
      </c>
      <c r="C4484" t="s">
        <v>262</v>
      </c>
      <c r="D4484">
        <v>653</v>
      </c>
      <c r="E4484" t="s">
        <v>15</v>
      </c>
      <c r="F4484" t="s">
        <v>16</v>
      </c>
      <c r="G4484">
        <v>42</v>
      </c>
      <c r="H4484">
        <v>1</v>
      </c>
      <c r="I4484">
        <v>0</v>
      </c>
      <c r="J4484">
        <v>2</v>
      </c>
      <c r="K4484">
        <v>1</v>
      </c>
      <c r="L4484">
        <v>1</v>
      </c>
      <c r="M4484">
        <v>5768</v>
      </c>
      <c r="N4484">
        <v>0</v>
      </c>
      <c r="O4484" t="str">
        <f t="shared" si="422"/>
        <v>30-45</v>
      </c>
      <c r="P4484" t="str">
        <f t="shared" si="423"/>
        <v>Medium</v>
      </c>
      <c r="Q4484" t="str">
        <f t="shared" si="424"/>
        <v>New</v>
      </c>
      <c r="R4484" t="str">
        <f t="shared" si="425"/>
        <v>Zero Balance</v>
      </c>
      <c r="S4484" t="str">
        <f t="shared" si="426"/>
        <v>Normal</v>
      </c>
      <c r="T4484">
        <v>1</v>
      </c>
      <c r="U4484">
        <f t="shared" si="427"/>
        <v>0</v>
      </c>
    </row>
    <row r="4485" spans="1:21" x14ac:dyDescent="0.25">
      <c r="A4485">
        <v>2025</v>
      </c>
      <c r="B4485">
        <v>15774192</v>
      </c>
      <c r="C4485" t="s">
        <v>216</v>
      </c>
      <c r="D4485">
        <v>539</v>
      </c>
      <c r="E4485" t="s">
        <v>26</v>
      </c>
      <c r="F4485" t="s">
        <v>16</v>
      </c>
      <c r="G4485">
        <v>38</v>
      </c>
      <c r="H4485">
        <v>8</v>
      </c>
      <c r="I4485">
        <v>105436</v>
      </c>
      <c r="J4485">
        <v>1</v>
      </c>
      <c r="K4485">
        <v>0</v>
      </c>
      <c r="L4485">
        <v>0</v>
      </c>
      <c r="M4485">
        <v>80575</v>
      </c>
      <c r="N4485">
        <v>1</v>
      </c>
      <c r="O4485" t="str">
        <f t="shared" si="422"/>
        <v>30-45</v>
      </c>
      <c r="P4485" t="str">
        <f t="shared" si="423"/>
        <v>Low</v>
      </c>
      <c r="Q4485" t="str">
        <f t="shared" si="424"/>
        <v>Long-Term</v>
      </c>
      <c r="R4485" t="str">
        <f t="shared" si="425"/>
        <v>High Balance</v>
      </c>
      <c r="S4485" t="str">
        <f t="shared" si="426"/>
        <v>High Value</v>
      </c>
      <c r="T4485">
        <v>1</v>
      </c>
      <c r="U4485">
        <f t="shared" si="427"/>
        <v>105436</v>
      </c>
    </row>
    <row r="4486" spans="1:21" x14ac:dyDescent="0.25">
      <c r="A4486">
        <v>2025</v>
      </c>
      <c r="B4486">
        <v>15595136</v>
      </c>
      <c r="C4486" t="s">
        <v>1947</v>
      </c>
      <c r="D4486">
        <v>645</v>
      </c>
      <c r="E4486" t="s">
        <v>15</v>
      </c>
      <c r="F4486" t="s">
        <v>16</v>
      </c>
      <c r="G4486">
        <v>37</v>
      </c>
      <c r="H4486">
        <v>1</v>
      </c>
      <c r="I4486">
        <v>0</v>
      </c>
      <c r="J4486">
        <v>2</v>
      </c>
      <c r="K4486">
        <v>1</v>
      </c>
      <c r="L4486">
        <v>1</v>
      </c>
      <c r="M4486">
        <v>68988</v>
      </c>
      <c r="N4486">
        <v>0</v>
      </c>
      <c r="O4486" t="str">
        <f t="shared" si="422"/>
        <v>30-45</v>
      </c>
      <c r="P4486" t="str">
        <f t="shared" si="423"/>
        <v>Medium</v>
      </c>
      <c r="Q4486" t="str">
        <f t="shared" si="424"/>
        <v>New</v>
      </c>
      <c r="R4486" t="str">
        <f t="shared" si="425"/>
        <v>Zero Balance</v>
      </c>
      <c r="S4486" t="str">
        <f t="shared" si="426"/>
        <v>Normal</v>
      </c>
      <c r="T4486">
        <v>1</v>
      </c>
      <c r="U4486">
        <f t="shared" si="427"/>
        <v>0</v>
      </c>
    </row>
    <row r="4487" spans="1:21" x14ac:dyDescent="0.25">
      <c r="A4487">
        <v>2025</v>
      </c>
      <c r="B4487">
        <v>15630580</v>
      </c>
      <c r="C4487" t="s">
        <v>1095</v>
      </c>
      <c r="D4487">
        <v>751</v>
      </c>
      <c r="E4487" t="s">
        <v>26</v>
      </c>
      <c r="F4487" t="s">
        <v>23</v>
      </c>
      <c r="G4487">
        <v>34</v>
      </c>
      <c r="H4487">
        <v>9</v>
      </c>
      <c r="I4487">
        <v>108513</v>
      </c>
      <c r="J4487">
        <v>2</v>
      </c>
      <c r="K4487">
        <v>1</v>
      </c>
      <c r="L4487">
        <v>1</v>
      </c>
      <c r="M4487">
        <v>27098</v>
      </c>
      <c r="N4487">
        <v>0</v>
      </c>
      <c r="O4487" t="str">
        <f t="shared" si="422"/>
        <v>30-45</v>
      </c>
      <c r="P4487" t="str">
        <f t="shared" si="423"/>
        <v>High</v>
      </c>
      <c r="Q4487" t="str">
        <f t="shared" si="424"/>
        <v>Long-Term</v>
      </c>
      <c r="R4487" t="str">
        <f t="shared" si="425"/>
        <v>High Balance</v>
      </c>
      <c r="S4487" t="str">
        <f t="shared" si="426"/>
        <v>High Value</v>
      </c>
      <c r="T4487">
        <v>1</v>
      </c>
      <c r="U4487">
        <f t="shared" si="427"/>
        <v>0</v>
      </c>
    </row>
    <row r="4488" spans="1:21" x14ac:dyDescent="0.25">
      <c r="A4488">
        <v>2025</v>
      </c>
      <c r="B4488">
        <v>15660646</v>
      </c>
      <c r="C4488" t="s">
        <v>116</v>
      </c>
      <c r="D4488">
        <v>528</v>
      </c>
      <c r="E4488" t="s">
        <v>15</v>
      </c>
      <c r="F4488" t="s">
        <v>23</v>
      </c>
      <c r="G4488">
        <v>35</v>
      </c>
      <c r="H4488">
        <v>3</v>
      </c>
      <c r="I4488">
        <v>156687</v>
      </c>
      <c r="J4488">
        <v>1</v>
      </c>
      <c r="K4488">
        <v>1</v>
      </c>
      <c r="L4488">
        <v>0</v>
      </c>
      <c r="M4488">
        <v>199321</v>
      </c>
      <c r="N4488">
        <v>0</v>
      </c>
      <c r="O4488" t="str">
        <f t="shared" si="422"/>
        <v>30-45</v>
      </c>
      <c r="P4488" t="str">
        <f t="shared" si="423"/>
        <v>Low</v>
      </c>
      <c r="Q4488" t="str">
        <f t="shared" si="424"/>
        <v>New</v>
      </c>
      <c r="R4488" t="str">
        <f t="shared" si="425"/>
        <v>High Balance</v>
      </c>
      <c r="S4488" t="str">
        <f t="shared" si="426"/>
        <v>High Value</v>
      </c>
      <c r="T4488">
        <v>1</v>
      </c>
      <c r="U4488">
        <f t="shared" si="427"/>
        <v>0</v>
      </c>
    </row>
    <row r="4489" spans="1:21" x14ac:dyDescent="0.25">
      <c r="A4489">
        <v>2025</v>
      </c>
      <c r="B4489">
        <v>15614365</v>
      </c>
      <c r="C4489" t="s">
        <v>500</v>
      </c>
      <c r="D4489">
        <v>696</v>
      </c>
      <c r="E4489" t="s">
        <v>26</v>
      </c>
      <c r="F4489" t="s">
        <v>23</v>
      </c>
      <c r="G4489">
        <v>31</v>
      </c>
      <c r="H4489">
        <v>3</v>
      </c>
      <c r="I4489">
        <v>150605</v>
      </c>
      <c r="J4489">
        <v>1</v>
      </c>
      <c r="K4489">
        <v>0</v>
      </c>
      <c r="L4489">
        <v>0</v>
      </c>
      <c r="M4489">
        <v>5567</v>
      </c>
      <c r="N4489">
        <v>0</v>
      </c>
      <c r="O4489" t="str">
        <f t="shared" si="422"/>
        <v>30-45</v>
      </c>
      <c r="P4489" t="str">
        <f t="shared" si="423"/>
        <v>Medium</v>
      </c>
      <c r="Q4489" t="str">
        <f t="shared" si="424"/>
        <v>New</v>
      </c>
      <c r="R4489" t="str">
        <f t="shared" si="425"/>
        <v>High Balance</v>
      </c>
      <c r="S4489" t="str">
        <f t="shared" si="426"/>
        <v>High Value</v>
      </c>
      <c r="T4489">
        <v>1</v>
      </c>
      <c r="U4489">
        <f t="shared" si="427"/>
        <v>0</v>
      </c>
    </row>
    <row r="4490" spans="1:21" x14ac:dyDescent="0.25">
      <c r="A4490">
        <v>2025</v>
      </c>
      <c r="B4490">
        <v>15776128</v>
      </c>
      <c r="C4490" t="s">
        <v>391</v>
      </c>
      <c r="D4490">
        <v>716</v>
      </c>
      <c r="E4490" t="s">
        <v>15</v>
      </c>
      <c r="F4490" t="s">
        <v>16</v>
      </c>
      <c r="G4490">
        <v>44</v>
      </c>
      <c r="H4490">
        <v>6</v>
      </c>
      <c r="I4490">
        <v>155115</v>
      </c>
      <c r="J4490">
        <v>1</v>
      </c>
      <c r="K4490">
        <v>0</v>
      </c>
      <c r="L4490">
        <v>0</v>
      </c>
      <c r="M4490">
        <v>133872</v>
      </c>
      <c r="N4490">
        <v>0</v>
      </c>
      <c r="O4490" t="str">
        <f t="shared" si="422"/>
        <v>30-45</v>
      </c>
      <c r="P4490" t="str">
        <f t="shared" si="423"/>
        <v>Medium</v>
      </c>
      <c r="Q4490" t="str">
        <f t="shared" si="424"/>
        <v>Mid-Term</v>
      </c>
      <c r="R4490" t="str">
        <f t="shared" si="425"/>
        <v>High Balance</v>
      </c>
      <c r="S4490" t="str">
        <f t="shared" si="426"/>
        <v>High Value</v>
      </c>
      <c r="T4490">
        <v>1</v>
      </c>
      <c r="U4490">
        <f t="shared" si="427"/>
        <v>0</v>
      </c>
    </row>
    <row r="4491" spans="1:21" x14ac:dyDescent="0.25">
      <c r="A4491">
        <v>2025</v>
      </c>
      <c r="B4491">
        <v>15787035</v>
      </c>
      <c r="C4491" t="s">
        <v>541</v>
      </c>
      <c r="D4491">
        <v>602</v>
      </c>
      <c r="E4491" t="s">
        <v>15</v>
      </c>
      <c r="F4491" t="s">
        <v>16</v>
      </c>
      <c r="G4491">
        <v>35</v>
      </c>
      <c r="H4491">
        <v>8</v>
      </c>
      <c r="I4491">
        <v>0</v>
      </c>
      <c r="J4491">
        <v>2</v>
      </c>
      <c r="K4491">
        <v>1</v>
      </c>
      <c r="L4491">
        <v>1</v>
      </c>
      <c r="M4491">
        <v>152844</v>
      </c>
      <c r="N4491">
        <v>0</v>
      </c>
      <c r="O4491" t="str">
        <f t="shared" si="422"/>
        <v>30-45</v>
      </c>
      <c r="P4491" t="str">
        <f t="shared" si="423"/>
        <v>Medium</v>
      </c>
      <c r="Q4491" t="str">
        <f t="shared" si="424"/>
        <v>Long-Term</v>
      </c>
      <c r="R4491" t="str">
        <f t="shared" si="425"/>
        <v>Zero Balance</v>
      </c>
      <c r="S4491" t="str">
        <f t="shared" si="426"/>
        <v>Normal</v>
      </c>
      <c r="T4491">
        <v>1</v>
      </c>
      <c r="U4491">
        <f t="shared" si="427"/>
        <v>0</v>
      </c>
    </row>
    <row r="4492" spans="1:21" x14ac:dyDescent="0.25">
      <c r="A4492">
        <v>2025</v>
      </c>
      <c r="B4492">
        <v>15792646</v>
      </c>
      <c r="C4492" t="s">
        <v>859</v>
      </c>
      <c r="D4492">
        <v>647</v>
      </c>
      <c r="E4492" t="s">
        <v>18</v>
      </c>
      <c r="F4492" t="s">
        <v>16</v>
      </c>
      <c r="G4492">
        <v>64</v>
      </c>
      <c r="H4492">
        <v>1</v>
      </c>
      <c r="I4492">
        <v>91216</v>
      </c>
      <c r="J4492">
        <v>1</v>
      </c>
      <c r="K4492">
        <v>1</v>
      </c>
      <c r="L4492">
        <v>1</v>
      </c>
      <c r="M4492">
        <v>41800</v>
      </c>
      <c r="N4492">
        <v>0</v>
      </c>
      <c r="O4492" t="str">
        <f t="shared" si="422"/>
        <v>60+</v>
      </c>
      <c r="P4492" t="str">
        <f t="shared" si="423"/>
        <v>Medium</v>
      </c>
      <c r="Q4492" t="str">
        <f t="shared" si="424"/>
        <v>New</v>
      </c>
      <c r="R4492" t="str">
        <f t="shared" si="425"/>
        <v>Low Balance</v>
      </c>
      <c r="S4492" t="str">
        <f t="shared" si="426"/>
        <v>Normal</v>
      </c>
      <c r="T4492">
        <v>1</v>
      </c>
      <c r="U4492">
        <f t="shared" si="427"/>
        <v>0</v>
      </c>
    </row>
    <row r="4493" spans="1:21" x14ac:dyDescent="0.25">
      <c r="A4493">
        <v>2025</v>
      </c>
      <c r="B4493">
        <v>15726832</v>
      </c>
      <c r="C4493" t="s">
        <v>1948</v>
      </c>
      <c r="D4493">
        <v>850</v>
      </c>
      <c r="E4493" t="s">
        <v>26</v>
      </c>
      <c r="F4493" t="s">
        <v>23</v>
      </c>
      <c r="G4493">
        <v>61</v>
      </c>
      <c r="H4493">
        <v>3</v>
      </c>
      <c r="I4493">
        <v>141784</v>
      </c>
      <c r="J4493">
        <v>1</v>
      </c>
      <c r="K4493">
        <v>1</v>
      </c>
      <c r="L4493">
        <v>1</v>
      </c>
      <c r="M4493">
        <v>92054</v>
      </c>
      <c r="N4493">
        <v>0</v>
      </c>
      <c r="O4493" t="str">
        <f t="shared" si="422"/>
        <v>60+</v>
      </c>
      <c r="P4493" t="str">
        <f t="shared" si="423"/>
        <v>High</v>
      </c>
      <c r="Q4493" t="str">
        <f t="shared" si="424"/>
        <v>New</v>
      </c>
      <c r="R4493" t="str">
        <f t="shared" si="425"/>
        <v>High Balance</v>
      </c>
      <c r="S4493" t="str">
        <f t="shared" si="426"/>
        <v>High Value</v>
      </c>
      <c r="T4493">
        <v>1</v>
      </c>
      <c r="U4493">
        <f t="shared" si="427"/>
        <v>0</v>
      </c>
    </row>
    <row r="4494" spans="1:21" x14ac:dyDescent="0.25">
      <c r="A4494">
        <v>2025</v>
      </c>
      <c r="B4494">
        <v>15773260</v>
      </c>
      <c r="C4494" t="s">
        <v>899</v>
      </c>
      <c r="D4494">
        <v>590</v>
      </c>
      <c r="E4494" t="s">
        <v>15</v>
      </c>
      <c r="F4494" t="s">
        <v>16</v>
      </c>
      <c r="G4494">
        <v>32</v>
      </c>
      <c r="H4494">
        <v>0</v>
      </c>
      <c r="I4494">
        <v>127763</v>
      </c>
      <c r="J4494">
        <v>1</v>
      </c>
      <c r="K4494">
        <v>1</v>
      </c>
      <c r="L4494">
        <v>0</v>
      </c>
      <c r="M4494">
        <v>100718</v>
      </c>
      <c r="N4494">
        <v>0</v>
      </c>
      <c r="O4494" t="str">
        <f t="shared" si="422"/>
        <v>30-45</v>
      </c>
      <c r="P4494" t="str">
        <f t="shared" si="423"/>
        <v>Low</v>
      </c>
      <c r="Q4494" t="str">
        <f t="shared" si="424"/>
        <v>New</v>
      </c>
      <c r="R4494" t="str">
        <f t="shared" si="425"/>
        <v>High Balance</v>
      </c>
      <c r="S4494" t="str">
        <f t="shared" si="426"/>
        <v>High Value</v>
      </c>
      <c r="T4494">
        <v>1</v>
      </c>
      <c r="U4494">
        <f t="shared" si="427"/>
        <v>0</v>
      </c>
    </row>
    <row r="4495" spans="1:21" x14ac:dyDescent="0.25">
      <c r="A4495">
        <v>2025</v>
      </c>
      <c r="B4495">
        <v>15624437</v>
      </c>
      <c r="C4495" t="s">
        <v>287</v>
      </c>
      <c r="D4495">
        <v>825</v>
      </c>
      <c r="E4495" t="s">
        <v>18</v>
      </c>
      <c r="F4495" t="s">
        <v>16</v>
      </c>
      <c r="G4495">
        <v>32</v>
      </c>
      <c r="H4495">
        <v>1</v>
      </c>
      <c r="I4495">
        <v>0</v>
      </c>
      <c r="J4495">
        <v>2</v>
      </c>
      <c r="K4495">
        <v>1</v>
      </c>
      <c r="L4495">
        <v>1</v>
      </c>
      <c r="M4495">
        <v>42935</v>
      </c>
      <c r="N4495">
        <v>0</v>
      </c>
      <c r="O4495" t="str">
        <f t="shared" si="422"/>
        <v>30-45</v>
      </c>
      <c r="P4495" t="str">
        <f t="shared" si="423"/>
        <v>High</v>
      </c>
      <c r="Q4495" t="str">
        <f t="shared" si="424"/>
        <v>New</v>
      </c>
      <c r="R4495" t="str">
        <f t="shared" si="425"/>
        <v>Zero Balance</v>
      </c>
      <c r="S4495" t="str">
        <f t="shared" si="426"/>
        <v>Normal</v>
      </c>
      <c r="T4495">
        <v>1</v>
      </c>
      <c r="U4495">
        <f t="shared" si="427"/>
        <v>0</v>
      </c>
    </row>
    <row r="4496" spans="1:21" x14ac:dyDescent="0.25">
      <c r="A4496">
        <v>2025</v>
      </c>
      <c r="B4496">
        <v>15717138</v>
      </c>
      <c r="C4496" t="s">
        <v>55</v>
      </c>
      <c r="D4496">
        <v>850</v>
      </c>
      <c r="E4496" t="s">
        <v>18</v>
      </c>
      <c r="F4496" t="s">
        <v>23</v>
      </c>
      <c r="G4496">
        <v>31</v>
      </c>
      <c r="H4496">
        <v>6</v>
      </c>
      <c r="I4496">
        <v>82614</v>
      </c>
      <c r="J4496">
        <v>2</v>
      </c>
      <c r="K4496">
        <v>1</v>
      </c>
      <c r="L4496">
        <v>0</v>
      </c>
      <c r="M4496">
        <v>149171</v>
      </c>
      <c r="N4496">
        <v>0</v>
      </c>
      <c r="O4496" t="str">
        <f t="shared" si="422"/>
        <v>30-45</v>
      </c>
      <c r="P4496" t="str">
        <f t="shared" si="423"/>
        <v>High</v>
      </c>
      <c r="Q4496" t="str">
        <f t="shared" si="424"/>
        <v>Mid-Term</v>
      </c>
      <c r="R4496" t="str">
        <f t="shared" si="425"/>
        <v>Low Balance</v>
      </c>
      <c r="S4496" t="str">
        <f t="shared" si="426"/>
        <v>Normal</v>
      </c>
      <c r="T4496">
        <v>1</v>
      </c>
      <c r="U4496">
        <f t="shared" si="427"/>
        <v>0</v>
      </c>
    </row>
    <row r="4497" spans="1:21" x14ac:dyDescent="0.25">
      <c r="A4497">
        <v>2025</v>
      </c>
      <c r="B4497">
        <v>15657317</v>
      </c>
      <c r="C4497" t="s">
        <v>1550</v>
      </c>
      <c r="D4497">
        <v>789</v>
      </c>
      <c r="E4497" t="s">
        <v>15</v>
      </c>
      <c r="F4497" t="s">
        <v>16</v>
      </c>
      <c r="G4497">
        <v>32</v>
      </c>
      <c r="H4497">
        <v>7</v>
      </c>
      <c r="I4497">
        <v>69424</v>
      </c>
      <c r="J4497">
        <v>1</v>
      </c>
      <c r="K4497">
        <v>1</v>
      </c>
      <c r="L4497">
        <v>0</v>
      </c>
      <c r="M4497">
        <v>107499</v>
      </c>
      <c r="N4497">
        <v>0</v>
      </c>
      <c r="O4497" t="str">
        <f t="shared" si="422"/>
        <v>30-45</v>
      </c>
      <c r="P4497" t="str">
        <f t="shared" si="423"/>
        <v>High</v>
      </c>
      <c r="Q4497" t="str">
        <f t="shared" si="424"/>
        <v>Mid-Term</v>
      </c>
      <c r="R4497" t="str">
        <f t="shared" si="425"/>
        <v>Low Balance</v>
      </c>
      <c r="S4497" t="str">
        <f t="shared" si="426"/>
        <v>Normal</v>
      </c>
      <c r="T4497">
        <v>1</v>
      </c>
      <c r="U4497">
        <f t="shared" si="427"/>
        <v>0</v>
      </c>
    </row>
    <row r="4498" spans="1:21" x14ac:dyDescent="0.25">
      <c r="A4498">
        <v>2025</v>
      </c>
      <c r="B4498">
        <v>15626948</v>
      </c>
      <c r="C4498" t="s">
        <v>821</v>
      </c>
      <c r="D4498">
        <v>701</v>
      </c>
      <c r="E4498" t="s">
        <v>15</v>
      </c>
      <c r="F4498" t="s">
        <v>16</v>
      </c>
      <c r="G4498">
        <v>42</v>
      </c>
      <c r="H4498">
        <v>6</v>
      </c>
      <c r="I4498">
        <v>86168</v>
      </c>
      <c r="J4498">
        <v>1</v>
      </c>
      <c r="K4498">
        <v>1</v>
      </c>
      <c r="L4498">
        <v>0</v>
      </c>
      <c r="M4498">
        <v>153342</v>
      </c>
      <c r="N4498">
        <v>0</v>
      </c>
      <c r="O4498" t="str">
        <f t="shared" si="422"/>
        <v>30-45</v>
      </c>
      <c r="P4498" t="str">
        <f t="shared" si="423"/>
        <v>Medium</v>
      </c>
      <c r="Q4498" t="str">
        <f t="shared" si="424"/>
        <v>Mid-Term</v>
      </c>
      <c r="R4498" t="str">
        <f t="shared" si="425"/>
        <v>Low Balance</v>
      </c>
      <c r="S4498" t="str">
        <f t="shared" si="426"/>
        <v>Normal</v>
      </c>
      <c r="T4498">
        <v>1</v>
      </c>
      <c r="U4498">
        <f t="shared" si="427"/>
        <v>0</v>
      </c>
    </row>
    <row r="4499" spans="1:21" x14ac:dyDescent="0.25">
      <c r="A4499">
        <v>2025</v>
      </c>
      <c r="B4499">
        <v>15758901</v>
      </c>
      <c r="C4499" t="s">
        <v>36</v>
      </c>
      <c r="D4499">
        <v>713</v>
      </c>
      <c r="E4499" t="s">
        <v>18</v>
      </c>
      <c r="F4499" t="s">
        <v>16</v>
      </c>
      <c r="G4499">
        <v>47</v>
      </c>
      <c r="H4499">
        <v>1</v>
      </c>
      <c r="I4499">
        <v>0</v>
      </c>
      <c r="J4499">
        <v>1</v>
      </c>
      <c r="K4499">
        <v>1</v>
      </c>
      <c r="L4499">
        <v>0</v>
      </c>
      <c r="M4499">
        <v>107825</v>
      </c>
      <c r="N4499">
        <v>1</v>
      </c>
      <c r="O4499" t="str">
        <f t="shared" si="422"/>
        <v>46-60</v>
      </c>
      <c r="P4499" t="str">
        <f t="shared" si="423"/>
        <v>Medium</v>
      </c>
      <c r="Q4499" t="str">
        <f t="shared" si="424"/>
        <v>New</v>
      </c>
      <c r="R4499" t="str">
        <f t="shared" si="425"/>
        <v>Zero Balance</v>
      </c>
      <c r="S4499" t="str">
        <f t="shared" si="426"/>
        <v>Normal</v>
      </c>
      <c r="T4499">
        <v>1</v>
      </c>
      <c r="U4499">
        <f t="shared" si="427"/>
        <v>0</v>
      </c>
    </row>
    <row r="4500" spans="1:21" x14ac:dyDescent="0.25">
      <c r="A4500">
        <v>2025</v>
      </c>
      <c r="B4500">
        <v>15777759</v>
      </c>
      <c r="C4500" t="s">
        <v>1949</v>
      </c>
      <c r="D4500">
        <v>570</v>
      </c>
      <c r="E4500" t="s">
        <v>15</v>
      </c>
      <c r="F4500" t="s">
        <v>23</v>
      </c>
      <c r="G4500">
        <v>30</v>
      </c>
      <c r="H4500">
        <v>2</v>
      </c>
      <c r="I4500">
        <v>131407</v>
      </c>
      <c r="J4500">
        <v>1</v>
      </c>
      <c r="K4500">
        <v>1</v>
      </c>
      <c r="L4500">
        <v>1</v>
      </c>
      <c r="M4500">
        <v>47952</v>
      </c>
      <c r="N4500">
        <v>0</v>
      </c>
      <c r="O4500" t="str">
        <f t="shared" si="422"/>
        <v>30-45</v>
      </c>
      <c r="P4500" t="str">
        <f t="shared" si="423"/>
        <v>Low</v>
      </c>
      <c r="Q4500" t="str">
        <f t="shared" si="424"/>
        <v>New</v>
      </c>
      <c r="R4500" t="str">
        <f t="shared" si="425"/>
        <v>High Balance</v>
      </c>
      <c r="S4500" t="str">
        <f t="shared" si="426"/>
        <v>High Value</v>
      </c>
      <c r="T4500">
        <v>1</v>
      </c>
      <c r="U4500">
        <f t="shared" si="427"/>
        <v>0</v>
      </c>
    </row>
    <row r="4501" spans="1:21" x14ac:dyDescent="0.25">
      <c r="A4501">
        <v>2025</v>
      </c>
      <c r="B4501">
        <v>15773322</v>
      </c>
      <c r="C4501" t="s">
        <v>1061</v>
      </c>
      <c r="D4501">
        <v>536</v>
      </c>
      <c r="E4501" t="s">
        <v>26</v>
      </c>
      <c r="F4501" t="s">
        <v>16</v>
      </c>
      <c r="G4501">
        <v>44</v>
      </c>
      <c r="H4501">
        <v>4</v>
      </c>
      <c r="I4501">
        <v>121899</v>
      </c>
      <c r="J4501">
        <v>1</v>
      </c>
      <c r="K4501">
        <v>0</v>
      </c>
      <c r="L4501">
        <v>0</v>
      </c>
      <c r="M4501">
        <v>131007</v>
      </c>
      <c r="N4501">
        <v>0</v>
      </c>
      <c r="O4501" t="str">
        <f t="shared" si="422"/>
        <v>30-45</v>
      </c>
      <c r="P4501" t="str">
        <f t="shared" si="423"/>
        <v>Low</v>
      </c>
      <c r="Q4501" t="str">
        <f t="shared" si="424"/>
        <v>Mid-Term</v>
      </c>
      <c r="R4501" t="str">
        <f t="shared" si="425"/>
        <v>High Balance</v>
      </c>
      <c r="S4501" t="str">
        <f t="shared" si="426"/>
        <v>High Value</v>
      </c>
      <c r="T4501">
        <v>1</v>
      </c>
      <c r="U4501">
        <f t="shared" si="427"/>
        <v>0</v>
      </c>
    </row>
    <row r="4502" spans="1:21" x14ac:dyDescent="0.25">
      <c r="A4502">
        <v>2025</v>
      </c>
      <c r="B4502">
        <v>15697318</v>
      </c>
      <c r="C4502" t="s">
        <v>1031</v>
      </c>
      <c r="D4502">
        <v>771</v>
      </c>
      <c r="E4502" t="s">
        <v>26</v>
      </c>
      <c r="F4502" t="s">
        <v>23</v>
      </c>
      <c r="G4502">
        <v>32</v>
      </c>
      <c r="H4502">
        <v>9</v>
      </c>
      <c r="I4502">
        <v>77487</v>
      </c>
      <c r="J4502">
        <v>1</v>
      </c>
      <c r="K4502">
        <v>0</v>
      </c>
      <c r="L4502">
        <v>0</v>
      </c>
      <c r="M4502">
        <v>33143</v>
      </c>
      <c r="N4502">
        <v>0</v>
      </c>
      <c r="O4502" t="str">
        <f t="shared" si="422"/>
        <v>30-45</v>
      </c>
      <c r="P4502" t="str">
        <f t="shared" si="423"/>
        <v>High</v>
      </c>
      <c r="Q4502" t="str">
        <f t="shared" si="424"/>
        <v>Long-Term</v>
      </c>
      <c r="R4502" t="str">
        <f t="shared" si="425"/>
        <v>Low Balance</v>
      </c>
      <c r="S4502" t="str">
        <f t="shared" si="426"/>
        <v>Normal</v>
      </c>
      <c r="T4502">
        <v>1</v>
      </c>
      <c r="U4502">
        <f t="shared" si="427"/>
        <v>0</v>
      </c>
    </row>
    <row r="4503" spans="1:21" x14ac:dyDescent="0.25">
      <c r="A4503">
        <v>2025</v>
      </c>
      <c r="B4503">
        <v>15678916</v>
      </c>
      <c r="C4503" t="s">
        <v>974</v>
      </c>
      <c r="D4503">
        <v>512</v>
      </c>
      <c r="E4503" t="s">
        <v>15</v>
      </c>
      <c r="F4503" t="s">
        <v>16</v>
      </c>
      <c r="G4503">
        <v>75</v>
      </c>
      <c r="H4503">
        <v>2</v>
      </c>
      <c r="I4503">
        <v>0</v>
      </c>
      <c r="J4503">
        <v>1</v>
      </c>
      <c r="K4503">
        <v>1</v>
      </c>
      <c r="L4503">
        <v>0</v>
      </c>
      <c r="M4503">
        <v>123305</v>
      </c>
      <c r="N4503">
        <v>0</v>
      </c>
      <c r="O4503" t="str">
        <f t="shared" si="422"/>
        <v>60+</v>
      </c>
      <c r="P4503" t="str">
        <f t="shared" si="423"/>
        <v>Low</v>
      </c>
      <c r="Q4503" t="str">
        <f t="shared" si="424"/>
        <v>New</v>
      </c>
      <c r="R4503" t="str">
        <f t="shared" si="425"/>
        <v>Zero Balance</v>
      </c>
      <c r="S4503" t="str">
        <f t="shared" si="426"/>
        <v>Normal</v>
      </c>
      <c r="T4503">
        <v>1</v>
      </c>
      <c r="U4503">
        <f t="shared" si="427"/>
        <v>0</v>
      </c>
    </row>
    <row r="4504" spans="1:21" x14ac:dyDescent="0.25">
      <c r="A4504">
        <v>2025</v>
      </c>
      <c r="B4504">
        <v>15632118</v>
      </c>
      <c r="C4504" t="s">
        <v>82</v>
      </c>
      <c r="D4504">
        <v>698</v>
      </c>
      <c r="E4504" t="s">
        <v>18</v>
      </c>
      <c r="F4504" t="s">
        <v>23</v>
      </c>
      <c r="G4504">
        <v>45</v>
      </c>
      <c r="H4504">
        <v>5</v>
      </c>
      <c r="I4504">
        <v>164451</v>
      </c>
      <c r="J4504">
        <v>1</v>
      </c>
      <c r="K4504">
        <v>1</v>
      </c>
      <c r="L4504">
        <v>0</v>
      </c>
      <c r="M4504">
        <v>141970</v>
      </c>
      <c r="N4504">
        <v>1</v>
      </c>
      <c r="O4504" t="str">
        <f t="shared" si="422"/>
        <v>30-45</v>
      </c>
      <c r="P4504" t="str">
        <f t="shared" si="423"/>
        <v>Medium</v>
      </c>
      <c r="Q4504" t="str">
        <f t="shared" si="424"/>
        <v>Mid-Term</v>
      </c>
      <c r="R4504" t="str">
        <f t="shared" si="425"/>
        <v>High Balance</v>
      </c>
      <c r="S4504" t="str">
        <f t="shared" si="426"/>
        <v>High Value</v>
      </c>
      <c r="T4504">
        <v>1</v>
      </c>
      <c r="U4504">
        <f t="shared" si="427"/>
        <v>164451</v>
      </c>
    </row>
    <row r="4505" spans="1:21" x14ac:dyDescent="0.25">
      <c r="A4505">
        <v>2025</v>
      </c>
      <c r="B4505">
        <v>15788118</v>
      </c>
      <c r="C4505" t="s">
        <v>1606</v>
      </c>
      <c r="D4505">
        <v>656</v>
      </c>
      <c r="E4505" t="s">
        <v>15</v>
      </c>
      <c r="F4505" t="s">
        <v>23</v>
      </c>
      <c r="G4505">
        <v>33</v>
      </c>
      <c r="H4505">
        <v>7</v>
      </c>
      <c r="I4505">
        <v>138705</v>
      </c>
      <c r="J4505">
        <v>2</v>
      </c>
      <c r="K4505">
        <v>1</v>
      </c>
      <c r="L4505">
        <v>0</v>
      </c>
      <c r="M4505">
        <v>37136</v>
      </c>
      <c r="N4505">
        <v>0</v>
      </c>
      <c r="O4505" t="str">
        <f t="shared" si="422"/>
        <v>30-45</v>
      </c>
      <c r="P4505" t="str">
        <f t="shared" si="423"/>
        <v>Medium</v>
      </c>
      <c r="Q4505" t="str">
        <f t="shared" si="424"/>
        <v>Mid-Term</v>
      </c>
      <c r="R4505" t="str">
        <f t="shared" si="425"/>
        <v>High Balance</v>
      </c>
      <c r="S4505" t="str">
        <f t="shared" si="426"/>
        <v>High Value</v>
      </c>
      <c r="T4505">
        <v>1</v>
      </c>
      <c r="U4505">
        <f t="shared" si="427"/>
        <v>0</v>
      </c>
    </row>
    <row r="4506" spans="1:21" x14ac:dyDescent="0.25">
      <c r="A4506">
        <v>2025</v>
      </c>
      <c r="B4506">
        <v>15788930</v>
      </c>
      <c r="C4506" t="s">
        <v>1950</v>
      </c>
      <c r="D4506">
        <v>761</v>
      </c>
      <c r="E4506" t="s">
        <v>18</v>
      </c>
      <c r="F4506" t="s">
        <v>23</v>
      </c>
      <c r="G4506">
        <v>37</v>
      </c>
      <c r="H4506">
        <v>7</v>
      </c>
      <c r="I4506">
        <v>132730</v>
      </c>
      <c r="J4506">
        <v>1</v>
      </c>
      <c r="K4506">
        <v>1</v>
      </c>
      <c r="L4506">
        <v>0</v>
      </c>
      <c r="M4506">
        <v>199293</v>
      </c>
      <c r="N4506">
        <v>0</v>
      </c>
      <c r="O4506" t="str">
        <f t="shared" si="422"/>
        <v>30-45</v>
      </c>
      <c r="P4506" t="str">
        <f t="shared" si="423"/>
        <v>High</v>
      </c>
      <c r="Q4506" t="str">
        <f t="shared" si="424"/>
        <v>Mid-Term</v>
      </c>
      <c r="R4506" t="str">
        <f t="shared" si="425"/>
        <v>High Balance</v>
      </c>
      <c r="S4506" t="str">
        <f t="shared" si="426"/>
        <v>High Value</v>
      </c>
      <c r="T4506">
        <v>1</v>
      </c>
      <c r="U4506">
        <f t="shared" si="427"/>
        <v>0</v>
      </c>
    </row>
    <row r="4507" spans="1:21" x14ac:dyDescent="0.25">
      <c r="A4507">
        <v>2025</v>
      </c>
      <c r="B4507">
        <v>15628583</v>
      </c>
      <c r="C4507" t="s">
        <v>1951</v>
      </c>
      <c r="D4507">
        <v>709</v>
      </c>
      <c r="E4507" t="s">
        <v>15</v>
      </c>
      <c r="F4507" t="s">
        <v>16</v>
      </c>
      <c r="G4507">
        <v>30</v>
      </c>
      <c r="H4507">
        <v>5</v>
      </c>
      <c r="I4507">
        <v>0</v>
      </c>
      <c r="J4507">
        <v>2</v>
      </c>
      <c r="K4507">
        <v>0</v>
      </c>
      <c r="L4507">
        <v>1</v>
      </c>
      <c r="M4507">
        <v>161388</v>
      </c>
      <c r="N4507">
        <v>0</v>
      </c>
      <c r="O4507" t="str">
        <f t="shared" si="422"/>
        <v>30-45</v>
      </c>
      <c r="P4507" t="str">
        <f t="shared" si="423"/>
        <v>Medium</v>
      </c>
      <c r="Q4507" t="str">
        <f t="shared" si="424"/>
        <v>Mid-Term</v>
      </c>
      <c r="R4507" t="str">
        <f t="shared" si="425"/>
        <v>Zero Balance</v>
      </c>
      <c r="S4507" t="str">
        <f t="shared" si="426"/>
        <v>Normal</v>
      </c>
      <c r="T4507">
        <v>1</v>
      </c>
      <c r="U4507">
        <f t="shared" si="427"/>
        <v>0</v>
      </c>
    </row>
    <row r="4508" spans="1:21" x14ac:dyDescent="0.25">
      <c r="A4508">
        <v>2025</v>
      </c>
      <c r="B4508">
        <v>15635177</v>
      </c>
      <c r="C4508" t="s">
        <v>620</v>
      </c>
      <c r="D4508">
        <v>597</v>
      </c>
      <c r="E4508" t="s">
        <v>18</v>
      </c>
      <c r="F4508" t="s">
        <v>16</v>
      </c>
      <c r="G4508">
        <v>66</v>
      </c>
      <c r="H4508">
        <v>3</v>
      </c>
      <c r="I4508">
        <v>0</v>
      </c>
      <c r="J4508">
        <v>1</v>
      </c>
      <c r="K4508">
        <v>1</v>
      </c>
      <c r="L4508">
        <v>1</v>
      </c>
      <c r="M4508">
        <v>70533</v>
      </c>
      <c r="N4508">
        <v>0</v>
      </c>
      <c r="O4508" t="str">
        <f t="shared" si="422"/>
        <v>60+</v>
      </c>
      <c r="P4508" t="str">
        <f t="shared" si="423"/>
        <v>Low</v>
      </c>
      <c r="Q4508" t="str">
        <f t="shared" si="424"/>
        <v>New</v>
      </c>
      <c r="R4508" t="str">
        <f t="shared" si="425"/>
        <v>Zero Balance</v>
      </c>
      <c r="S4508" t="str">
        <f t="shared" si="426"/>
        <v>Normal</v>
      </c>
      <c r="T4508">
        <v>1</v>
      </c>
      <c r="U4508">
        <f t="shared" si="427"/>
        <v>0</v>
      </c>
    </row>
    <row r="4509" spans="1:21" x14ac:dyDescent="0.25">
      <c r="A4509">
        <v>2025</v>
      </c>
      <c r="B4509">
        <v>15587690</v>
      </c>
      <c r="C4509" t="s">
        <v>1902</v>
      </c>
      <c r="D4509">
        <v>592</v>
      </c>
      <c r="E4509" t="s">
        <v>15</v>
      </c>
      <c r="F4509" t="s">
        <v>23</v>
      </c>
      <c r="G4509">
        <v>28</v>
      </c>
      <c r="H4509">
        <v>2</v>
      </c>
      <c r="I4509">
        <v>116498</v>
      </c>
      <c r="J4509">
        <v>1</v>
      </c>
      <c r="K4509">
        <v>1</v>
      </c>
      <c r="L4509">
        <v>0</v>
      </c>
      <c r="M4509">
        <v>144290</v>
      </c>
      <c r="N4509">
        <v>0</v>
      </c>
      <c r="O4509" t="str">
        <f t="shared" si="422"/>
        <v>&lt;30</v>
      </c>
      <c r="P4509" t="str">
        <f t="shared" si="423"/>
        <v>Low</v>
      </c>
      <c r="Q4509" t="str">
        <f t="shared" si="424"/>
        <v>New</v>
      </c>
      <c r="R4509" t="str">
        <f t="shared" si="425"/>
        <v>High Balance</v>
      </c>
      <c r="S4509" t="str">
        <f t="shared" si="426"/>
        <v>High Value</v>
      </c>
      <c r="T4509">
        <v>1</v>
      </c>
      <c r="U4509">
        <f t="shared" si="427"/>
        <v>0</v>
      </c>
    </row>
    <row r="4510" spans="1:21" x14ac:dyDescent="0.25">
      <c r="A4510">
        <v>2025</v>
      </c>
      <c r="B4510">
        <v>15627630</v>
      </c>
      <c r="C4510" t="s">
        <v>1133</v>
      </c>
      <c r="D4510">
        <v>599</v>
      </c>
      <c r="E4510" t="s">
        <v>15</v>
      </c>
      <c r="F4510" t="s">
        <v>16</v>
      </c>
      <c r="G4510">
        <v>41</v>
      </c>
      <c r="H4510">
        <v>1</v>
      </c>
      <c r="I4510">
        <v>0</v>
      </c>
      <c r="J4510">
        <v>2</v>
      </c>
      <c r="K4510">
        <v>1</v>
      </c>
      <c r="L4510">
        <v>0</v>
      </c>
      <c r="M4510">
        <v>96070</v>
      </c>
      <c r="N4510">
        <v>0</v>
      </c>
      <c r="O4510" t="str">
        <f t="shared" si="422"/>
        <v>30-45</v>
      </c>
      <c r="P4510" t="str">
        <f t="shared" si="423"/>
        <v>Low</v>
      </c>
      <c r="Q4510" t="str">
        <f t="shared" si="424"/>
        <v>New</v>
      </c>
      <c r="R4510" t="str">
        <f t="shared" si="425"/>
        <v>Zero Balance</v>
      </c>
      <c r="S4510" t="str">
        <f t="shared" si="426"/>
        <v>Normal</v>
      </c>
      <c r="T4510">
        <v>1</v>
      </c>
      <c r="U4510">
        <f t="shared" si="427"/>
        <v>0</v>
      </c>
    </row>
    <row r="4511" spans="1:21" x14ac:dyDescent="0.25">
      <c r="A4511">
        <v>2025</v>
      </c>
      <c r="B4511">
        <v>15610930</v>
      </c>
      <c r="C4511" t="s">
        <v>915</v>
      </c>
      <c r="D4511">
        <v>572</v>
      </c>
      <c r="E4511" t="s">
        <v>26</v>
      </c>
      <c r="F4511" t="s">
        <v>16</v>
      </c>
      <c r="G4511">
        <v>35</v>
      </c>
      <c r="H4511">
        <v>1</v>
      </c>
      <c r="I4511">
        <v>139979</v>
      </c>
      <c r="J4511">
        <v>1</v>
      </c>
      <c r="K4511">
        <v>1</v>
      </c>
      <c r="L4511">
        <v>0</v>
      </c>
      <c r="M4511">
        <v>185663</v>
      </c>
      <c r="N4511">
        <v>0</v>
      </c>
      <c r="O4511" t="str">
        <f t="shared" si="422"/>
        <v>30-45</v>
      </c>
      <c r="P4511" t="str">
        <f t="shared" si="423"/>
        <v>Low</v>
      </c>
      <c r="Q4511" t="str">
        <f t="shared" si="424"/>
        <v>New</v>
      </c>
      <c r="R4511" t="str">
        <f t="shared" si="425"/>
        <v>High Balance</v>
      </c>
      <c r="S4511" t="str">
        <f t="shared" si="426"/>
        <v>High Value</v>
      </c>
      <c r="T4511">
        <v>1</v>
      </c>
      <c r="U4511">
        <f t="shared" si="427"/>
        <v>0</v>
      </c>
    </row>
    <row r="4512" spans="1:21" x14ac:dyDescent="0.25">
      <c r="A4512">
        <v>2025</v>
      </c>
      <c r="B4512">
        <v>15657747</v>
      </c>
      <c r="C4512" t="s">
        <v>1952</v>
      </c>
      <c r="D4512">
        <v>611</v>
      </c>
      <c r="E4512" t="s">
        <v>26</v>
      </c>
      <c r="F4512" t="s">
        <v>16</v>
      </c>
      <c r="G4512">
        <v>43</v>
      </c>
      <c r="H4512">
        <v>9</v>
      </c>
      <c r="I4512">
        <v>127216</v>
      </c>
      <c r="J4512">
        <v>2</v>
      </c>
      <c r="K4512">
        <v>0</v>
      </c>
      <c r="L4512">
        <v>1</v>
      </c>
      <c r="M4512">
        <v>17913</v>
      </c>
      <c r="N4512">
        <v>0</v>
      </c>
      <c r="O4512" t="str">
        <f t="shared" si="422"/>
        <v>30-45</v>
      </c>
      <c r="P4512" t="str">
        <f t="shared" si="423"/>
        <v>Medium</v>
      </c>
      <c r="Q4512" t="str">
        <f t="shared" si="424"/>
        <v>Long-Term</v>
      </c>
      <c r="R4512" t="str">
        <f t="shared" si="425"/>
        <v>High Balance</v>
      </c>
      <c r="S4512" t="str">
        <f t="shared" si="426"/>
        <v>High Value</v>
      </c>
      <c r="T4512">
        <v>1</v>
      </c>
      <c r="U4512">
        <f t="shared" si="427"/>
        <v>0</v>
      </c>
    </row>
    <row r="4513" spans="1:21" x14ac:dyDescent="0.25">
      <c r="A4513">
        <v>2025</v>
      </c>
      <c r="B4513">
        <v>15568006</v>
      </c>
      <c r="C4513" t="s">
        <v>463</v>
      </c>
      <c r="D4513">
        <v>634</v>
      </c>
      <c r="E4513" t="s">
        <v>15</v>
      </c>
      <c r="F4513" t="s">
        <v>16</v>
      </c>
      <c r="G4513">
        <v>45</v>
      </c>
      <c r="H4513">
        <v>2</v>
      </c>
      <c r="I4513">
        <v>0</v>
      </c>
      <c r="J4513">
        <v>4</v>
      </c>
      <c r="K4513">
        <v>1</v>
      </c>
      <c r="L4513">
        <v>0</v>
      </c>
      <c r="M4513">
        <v>101040</v>
      </c>
      <c r="N4513">
        <v>1</v>
      </c>
      <c r="O4513" t="str">
        <f t="shared" si="422"/>
        <v>30-45</v>
      </c>
      <c r="P4513" t="str">
        <f t="shared" si="423"/>
        <v>Medium</v>
      </c>
      <c r="Q4513" t="str">
        <f t="shared" si="424"/>
        <v>New</v>
      </c>
      <c r="R4513" t="str">
        <f t="shared" si="425"/>
        <v>Zero Balance</v>
      </c>
      <c r="S4513" t="str">
        <f t="shared" si="426"/>
        <v>Normal</v>
      </c>
      <c r="T4513">
        <v>1</v>
      </c>
      <c r="U4513">
        <f t="shared" si="427"/>
        <v>0</v>
      </c>
    </row>
    <row r="4514" spans="1:21" x14ac:dyDescent="0.25">
      <c r="A4514">
        <v>2025</v>
      </c>
      <c r="B4514">
        <v>15751748</v>
      </c>
      <c r="C4514" t="s">
        <v>70</v>
      </c>
      <c r="D4514">
        <v>666</v>
      </c>
      <c r="E4514" t="s">
        <v>15</v>
      </c>
      <c r="F4514" t="s">
        <v>23</v>
      </c>
      <c r="G4514">
        <v>51</v>
      </c>
      <c r="H4514">
        <v>2</v>
      </c>
      <c r="I4514">
        <v>148223</v>
      </c>
      <c r="J4514">
        <v>1</v>
      </c>
      <c r="K4514">
        <v>0</v>
      </c>
      <c r="L4514">
        <v>0</v>
      </c>
      <c r="M4514">
        <v>156954</v>
      </c>
      <c r="N4514">
        <v>1</v>
      </c>
      <c r="O4514" t="str">
        <f t="shared" si="422"/>
        <v>46-60</v>
      </c>
      <c r="P4514" t="str">
        <f t="shared" si="423"/>
        <v>Medium</v>
      </c>
      <c r="Q4514" t="str">
        <f t="shared" si="424"/>
        <v>New</v>
      </c>
      <c r="R4514" t="str">
        <f t="shared" si="425"/>
        <v>High Balance</v>
      </c>
      <c r="S4514" t="str">
        <f t="shared" si="426"/>
        <v>High Value</v>
      </c>
      <c r="T4514">
        <v>1</v>
      </c>
      <c r="U4514">
        <f t="shared" si="427"/>
        <v>148223</v>
      </c>
    </row>
    <row r="4515" spans="1:21" x14ac:dyDescent="0.25">
      <c r="A4515">
        <v>2025</v>
      </c>
      <c r="B4515">
        <v>15722212</v>
      </c>
      <c r="C4515" t="s">
        <v>1953</v>
      </c>
      <c r="D4515">
        <v>696</v>
      </c>
      <c r="E4515" t="s">
        <v>15</v>
      </c>
      <c r="F4515" t="s">
        <v>16</v>
      </c>
      <c r="G4515">
        <v>41</v>
      </c>
      <c r="H4515">
        <v>8</v>
      </c>
      <c r="I4515">
        <v>0</v>
      </c>
      <c r="J4515">
        <v>2</v>
      </c>
      <c r="K4515">
        <v>0</v>
      </c>
      <c r="L4515">
        <v>0</v>
      </c>
      <c r="M4515">
        <v>28277</v>
      </c>
      <c r="N4515">
        <v>0</v>
      </c>
      <c r="O4515" t="str">
        <f t="shared" si="422"/>
        <v>30-45</v>
      </c>
      <c r="P4515" t="str">
        <f t="shared" si="423"/>
        <v>Medium</v>
      </c>
      <c r="Q4515" t="str">
        <f t="shared" si="424"/>
        <v>Long-Term</v>
      </c>
      <c r="R4515" t="str">
        <f t="shared" si="425"/>
        <v>Zero Balance</v>
      </c>
      <c r="S4515" t="str">
        <f t="shared" si="426"/>
        <v>Normal</v>
      </c>
      <c r="T4515">
        <v>1</v>
      </c>
      <c r="U4515">
        <f t="shared" si="427"/>
        <v>0</v>
      </c>
    </row>
    <row r="4516" spans="1:21" x14ac:dyDescent="0.25">
      <c r="A4516">
        <v>2025</v>
      </c>
      <c r="B4516">
        <v>15658670</v>
      </c>
      <c r="C4516" t="s">
        <v>779</v>
      </c>
      <c r="D4516">
        <v>669</v>
      </c>
      <c r="E4516" t="s">
        <v>15</v>
      </c>
      <c r="F4516" t="s">
        <v>16</v>
      </c>
      <c r="G4516">
        <v>38</v>
      </c>
      <c r="H4516">
        <v>8</v>
      </c>
      <c r="I4516">
        <v>0</v>
      </c>
      <c r="J4516">
        <v>2</v>
      </c>
      <c r="K4516">
        <v>1</v>
      </c>
      <c r="L4516">
        <v>0</v>
      </c>
      <c r="M4516">
        <v>84049</v>
      </c>
      <c r="N4516">
        <v>0</v>
      </c>
      <c r="O4516" t="str">
        <f t="shared" si="422"/>
        <v>30-45</v>
      </c>
      <c r="P4516" t="str">
        <f t="shared" si="423"/>
        <v>Medium</v>
      </c>
      <c r="Q4516" t="str">
        <f t="shared" si="424"/>
        <v>Long-Term</v>
      </c>
      <c r="R4516" t="str">
        <f t="shared" si="425"/>
        <v>Zero Balance</v>
      </c>
      <c r="S4516" t="str">
        <f t="shared" si="426"/>
        <v>Normal</v>
      </c>
      <c r="T4516">
        <v>1</v>
      </c>
      <c r="U4516">
        <f t="shared" si="427"/>
        <v>0</v>
      </c>
    </row>
    <row r="4517" spans="1:21" x14ac:dyDescent="0.25">
      <c r="A4517">
        <v>2025</v>
      </c>
      <c r="B4517">
        <v>15761654</v>
      </c>
      <c r="C4517" t="s">
        <v>20</v>
      </c>
      <c r="D4517">
        <v>726</v>
      </c>
      <c r="E4517" t="s">
        <v>18</v>
      </c>
      <c r="F4517" t="s">
        <v>23</v>
      </c>
      <c r="G4517">
        <v>30</v>
      </c>
      <c r="H4517">
        <v>8</v>
      </c>
      <c r="I4517">
        <v>134152</v>
      </c>
      <c r="J4517">
        <v>1</v>
      </c>
      <c r="K4517">
        <v>1</v>
      </c>
      <c r="L4517">
        <v>1</v>
      </c>
      <c r="M4517">
        <v>147822</v>
      </c>
      <c r="N4517">
        <v>0</v>
      </c>
      <c r="O4517" t="str">
        <f t="shared" si="422"/>
        <v>30-45</v>
      </c>
      <c r="P4517" t="str">
        <f t="shared" si="423"/>
        <v>Medium</v>
      </c>
      <c r="Q4517" t="str">
        <f t="shared" si="424"/>
        <v>Long-Term</v>
      </c>
      <c r="R4517" t="str">
        <f t="shared" si="425"/>
        <v>High Balance</v>
      </c>
      <c r="S4517" t="str">
        <f t="shared" si="426"/>
        <v>High Value</v>
      </c>
      <c r="T4517">
        <v>1</v>
      </c>
      <c r="U4517">
        <f t="shared" si="427"/>
        <v>0</v>
      </c>
    </row>
    <row r="4518" spans="1:21" x14ac:dyDescent="0.25">
      <c r="A4518">
        <v>2025</v>
      </c>
      <c r="B4518">
        <v>15812210</v>
      </c>
      <c r="C4518" t="s">
        <v>1872</v>
      </c>
      <c r="D4518">
        <v>497</v>
      </c>
      <c r="E4518" t="s">
        <v>26</v>
      </c>
      <c r="F4518" t="s">
        <v>16</v>
      </c>
      <c r="G4518">
        <v>32</v>
      </c>
      <c r="H4518">
        <v>8</v>
      </c>
      <c r="I4518">
        <v>111537</v>
      </c>
      <c r="J4518">
        <v>4</v>
      </c>
      <c r="K4518">
        <v>1</v>
      </c>
      <c r="L4518">
        <v>1</v>
      </c>
      <c r="M4518">
        <v>9498</v>
      </c>
      <c r="N4518">
        <v>1</v>
      </c>
      <c r="O4518" t="str">
        <f t="shared" si="422"/>
        <v>30-45</v>
      </c>
      <c r="P4518" t="str">
        <f t="shared" si="423"/>
        <v>Low</v>
      </c>
      <c r="Q4518" t="str">
        <f t="shared" si="424"/>
        <v>Long-Term</v>
      </c>
      <c r="R4518" t="str">
        <f t="shared" si="425"/>
        <v>High Balance</v>
      </c>
      <c r="S4518" t="str">
        <f t="shared" si="426"/>
        <v>High Value</v>
      </c>
      <c r="T4518">
        <v>1</v>
      </c>
      <c r="U4518">
        <f t="shared" si="427"/>
        <v>111537</v>
      </c>
    </row>
    <row r="4519" spans="1:21" x14ac:dyDescent="0.25">
      <c r="A4519">
        <v>2025</v>
      </c>
      <c r="B4519">
        <v>15787051</v>
      </c>
      <c r="C4519" t="s">
        <v>1954</v>
      </c>
      <c r="D4519">
        <v>750</v>
      </c>
      <c r="E4519" t="s">
        <v>18</v>
      </c>
      <c r="F4519" t="s">
        <v>16</v>
      </c>
      <c r="G4519">
        <v>39</v>
      </c>
      <c r="H4519">
        <v>7</v>
      </c>
      <c r="I4519">
        <v>119566</v>
      </c>
      <c r="J4519">
        <v>1</v>
      </c>
      <c r="K4519">
        <v>1</v>
      </c>
      <c r="L4519">
        <v>0</v>
      </c>
      <c r="M4519">
        <v>87068</v>
      </c>
      <c r="N4519">
        <v>0</v>
      </c>
      <c r="O4519" t="str">
        <f t="shared" si="422"/>
        <v>30-45</v>
      </c>
      <c r="P4519" t="str">
        <f t="shared" si="423"/>
        <v>Medium</v>
      </c>
      <c r="Q4519" t="str">
        <f t="shared" si="424"/>
        <v>Mid-Term</v>
      </c>
      <c r="R4519" t="str">
        <f t="shared" si="425"/>
        <v>High Balance</v>
      </c>
      <c r="S4519" t="str">
        <f t="shared" si="426"/>
        <v>High Value</v>
      </c>
      <c r="T4519">
        <v>1</v>
      </c>
      <c r="U4519">
        <f t="shared" si="427"/>
        <v>0</v>
      </c>
    </row>
    <row r="4520" spans="1:21" x14ac:dyDescent="0.25">
      <c r="A4520">
        <v>2025</v>
      </c>
      <c r="B4520">
        <v>15642991</v>
      </c>
      <c r="C4520" t="s">
        <v>364</v>
      </c>
      <c r="D4520">
        <v>850</v>
      </c>
      <c r="E4520" t="s">
        <v>18</v>
      </c>
      <c r="F4520" t="s">
        <v>16</v>
      </c>
      <c r="G4520">
        <v>29</v>
      </c>
      <c r="H4520">
        <v>7</v>
      </c>
      <c r="I4520">
        <v>0</v>
      </c>
      <c r="J4520">
        <v>2</v>
      </c>
      <c r="K4520">
        <v>1</v>
      </c>
      <c r="L4520">
        <v>0</v>
      </c>
      <c r="M4520">
        <v>23237</v>
      </c>
      <c r="N4520">
        <v>0</v>
      </c>
      <c r="O4520" t="str">
        <f t="shared" si="422"/>
        <v>&lt;30</v>
      </c>
      <c r="P4520" t="str">
        <f t="shared" si="423"/>
        <v>High</v>
      </c>
      <c r="Q4520" t="str">
        <f t="shared" si="424"/>
        <v>Mid-Term</v>
      </c>
      <c r="R4520" t="str">
        <f t="shared" si="425"/>
        <v>Zero Balance</v>
      </c>
      <c r="S4520" t="str">
        <f t="shared" si="426"/>
        <v>Normal</v>
      </c>
      <c r="T4520">
        <v>1</v>
      </c>
      <c r="U4520">
        <f t="shared" si="427"/>
        <v>0</v>
      </c>
    </row>
    <row r="4521" spans="1:21" x14ac:dyDescent="0.25">
      <c r="A4521">
        <v>2025</v>
      </c>
      <c r="B4521">
        <v>15713769</v>
      </c>
      <c r="C4521" t="s">
        <v>1955</v>
      </c>
      <c r="D4521">
        <v>617</v>
      </c>
      <c r="E4521" t="s">
        <v>18</v>
      </c>
      <c r="F4521" t="s">
        <v>23</v>
      </c>
      <c r="G4521">
        <v>38</v>
      </c>
      <c r="H4521">
        <v>7</v>
      </c>
      <c r="I4521">
        <v>0</v>
      </c>
      <c r="J4521">
        <v>1</v>
      </c>
      <c r="K4521">
        <v>1</v>
      </c>
      <c r="L4521">
        <v>1</v>
      </c>
      <c r="M4521">
        <v>27239</v>
      </c>
      <c r="N4521">
        <v>0</v>
      </c>
      <c r="O4521" t="str">
        <f t="shared" si="422"/>
        <v>30-45</v>
      </c>
      <c r="P4521" t="str">
        <f t="shared" si="423"/>
        <v>Medium</v>
      </c>
      <c r="Q4521" t="str">
        <f t="shared" si="424"/>
        <v>Mid-Term</v>
      </c>
      <c r="R4521" t="str">
        <f t="shared" si="425"/>
        <v>Zero Balance</v>
      </c>
      <c r="S4521" t="str">
        <f t="shared" si="426"/>
        <v>Normal</v>
      </c>
      <c r="T4521">
        <v>1</v>
      </c>
      <c r="U4521">
        <f t="shared" si="427"/>
        <v>0</v>
      </c>
    </row>
    <row r="4522" spans="1:21" x14ac:dyDescent="0.25">
      <c r="A4522">
        <v>2025</v>
      </c>
      <c r="B4522">
        <v>15605826</v>
      </c>
      <c r="C4522" t="s">
        <v>1519</v>
      </c>
      <c r="D4522">
        <v>652</v>
      </c>
      <c r="E4522" t="s">
        <v>26</v>
      </c>
      <c r="F4522" t="s">
        <v>23</v>
      </c>
      <c r="G4522">
        <v>46</v>
      </c>
      <c r="H4522">
        <v>10</v>
      </c>
      <c r="I4522">
        <v>121064</v>
      </c>
      <c r="J4522">
        <v>3</v>
      </c>
      <c r="K4522">
        <v>1</v>
      </c>
      <c r="L4522">
        <v>0</v>
      </c>
      <c r="M4522">
        <v>151482</v>
      </c>
      <c r="N4522">
        <v>1</v>
      </c>
      <c r="O4522" t="str">
        <f t="shared" si="422"/>
        <v>46-60</v>
      </c>
      <c r="P4522" t="str">
        <f t="shared" si="423"/>
        <v>Medium</v>
      </c>
      <c r="Q4522" t="str">
        <f t="shared" si="424"/>
        <v>Long-Term</v>
      </c>
      <c r="R4522" t="str">
        <f t="shared" si="425"/>
        <v>High Balance</v>
      </c>
      <c r="S4522" t="str">
        <f t="shared" si="426"/>
        <v>High Value</v>
      </c>
      <c r="T4522">
        <v>1</v>
      </c>
      <c r="U4522">
        <f t="shared" si="427"/>
        <v>121064</v>
      </c>
    </row>
    <row r="4523" spans="1:21" x14ac:dyDescent="0.25">
      <c r="A4523">
        <v>2025</v>
      </c>
      <c r="B4523">
        <v>15648898</v>
      </c>
      <c r="C4523" t="s">
        <v>285</v>
      </c>
      <c r="D4523">
        <v>560</v>
      </c>
      <c r="E4523" t="s">
        <v>18</v>
      </c>
      <c r="F4523" t="s">
        <v>16</v>
      </c>
      <c r="G4523">
        <v>27</v>
      </c>
      <c r="H4523">
        <v>7</v>
      </c>
      <c r="I4523">
        <v>124996</v>
      </c>
      <c r="J4523">
        <v>1</v>
      </c>
      <c r="K4523">
        <v>1</v>
      </c>
      <c r="L4523">
        <v>1</v>
      </c>
      <c r="M4523">
        <v>114670</v>
      </c>
      <c r="N4523">
        <v>0</v>
      </c>
      <c r="O4523" t="str">
        <f t="shared" si="422"/>
        <v>&lt;30</v>
      </c>
      <c r="P4523" t="str">
        <f t="shared" si="423"/>
        <v>Low</v>
      </c>
      <c r="Q4523" t="str">
        <f t="shared" si="424"/>
        <v>Mid-Term</v>
      </c>
      <c r="R4523" t="str">
        <f t="shared" si="425"/>
        <v>High Balance</v>
      </c>
      <c r="S4523" t="str">
        <f t="shared" si="426"/>
        <v>High Value</v>
      </c>
      <c r="T4523">
        <v>1</v>
      </c>
      <c r="U4523">
        <f t="shared" si="427"/>
        <v>0</v>
      </c>
    </row>
    <row r="4524" spans="1:21" x14ac:dyDescent="0.25">
      <c r="A4524">
        <v>2025</v>
      </c>
      <c r="B4524">
        <v>15705309</v>
      </c>
      <c r="C4524" t="s">
        <v>1445</v>
      </c>
      <c r="D4524">
        <v>629</v>
      </c>
      <c r="E4524" t="s">
        <v>18</v>
      </c>
      <c r="F4524" t="s">
        <v>23</v>
      </c>
      <c r="G4524">
        <v>39</v>
      </c>
      <c r="H4524">
        <v>5</v>
      </c>
      <c r="I4524">
        <v>0</v>
      </c>
      <c r="J4524">
        <v>2</v>
      </c>
      <c r="K4524">
        <v>0</v>
      </c>
      <c r="L4524">
        <v>0</v>
      </c>
      <c r="M4524">
        <v>116748</v>
      </c>
      <c r="N4524">
        <v>0</v>
      </c>
      <c r="O4524" t="str">
        <f t="shared" si="422"/>
        <v>30-45</v>
      </c>
      <c r="P4524" t="str">
        <f t="shared" si="423"/>
        <v>Medium</v>
      </c>
      <c r="Q4524" t="str">
        <f t="shared" si="424"/>
        <v>Mid-Term</v>
      </c>
      <c r="R4524" t="str">
        <f t="shared" si="425"/>
        <v>Zero Balance</v>
      </c>
      <c r="S4524" t="str">
        <f t="shared" si="426"/>
        <v>Normal</v>
      </c>
      <c r="T4524">
        <v>1</v>
      </c>
      <c r="U4524">
        <f t="shared" si="427"/>
        <v>0</v>
      </c>
    </row>
    <row r="4525" spans="1:21" x14ac:dyDescent="0.25">
      <c r="A4525">
        <v>2025</v>
      </c>
      <c r="B4525">
        <v>15734202</v>
      </c>
      <c r="C4525" t="s">
        <v>1956</v>
      </c>
      <c r="D4525">
        <v>660</v>
      </c>
      <c r="E4525" t="s">
        <v>26</v>
      </c>
      <c r="F4525" t="s">
        <v>16</v>
      </c>
      <c r="G4525">
        <v>52</v>
      </c>
      <c r="H4525">
        <v>4</v>
      </c>
      <c r="I4525">
        <v>86892</v>
      </c>
      <c r="J4525">
        <v>1</v>
      </c>
      <c r="K4525">
        <v>1</v>
      </c>
      <c r="L4525">
        <v>0</v>
      </c>
      <c r="M4525">
        <v>90878</v>
      </c>
      <c r="N4525">
        <v>0</v>
      </c>
      <c r="O4525" t="str">
        <f t="shared" si="422"/>
        <v>46-60</v>
      </c>
      <c r="P4525" t="str">
        <f t="shared" si="423"/>
        <v>Medium</v>
      </c>
      <c r="Q4525" t="str">
        <f t="shared" si="424"/>
        <v>Mid-Term</v>
      </c>
      <c r="R4525" t="str">
        <f t="shared" si="425"/>
        <v>Low Balance</v>
      </c>
      <c r="S4525" t="str">
        <f t="shared" si="426"/>
        <v>Normal</v>
      </c>
      <c r="T4525">
        <v>1</v>
      </c>
      <c r="U4525">
        <f t="shared" si="427"/>
        <v>0</v>
      </c>
    </row>
    <row r="4526" spans="1:21" x14ac:dyDescent="0.25">
      <c r="A4526">
        <v>2025</v>
      </c>
      <c r="B4526">
        <v>15658852</v>
      </c>
      <c r="C4526" t="s">
        <v>240</v>
      </c>
      <c r="D4526">
        <v>676</v>
      </c>
      <c r="E4526" t="s">
        <v>15</v>
      </c>
      <c r="F4526" t="s">
        <v>23</v>
      </c>
      <c r="G4526">
        <v>38</v>
      </c>
      <c r="H4526">
        <v>8</v>
      </c>
      <c r="I4526">
        <v>0</v>
      </c>
      <c r="J4526">
        <v>2</v>
      </c>
      <c r="K4526">
        <v>1</v>
      </c>
      <c r="L4526">
        <v>1</v>
      </c>
      <c r="M4526">
        <v>133693</v>
      </c>
      <c r="N4526">
        <v>0</v>
      </c>
      <c r="O4526" t="str">
        <f t="shared" si="422"/>
        <v>30-45</v>
      </c>
      <c r="P4526" t="str">
        <f t="shared" si="423"/>
        <v>Medium</v>
      </c>
      <c r="Q4526" t="str">
        <f t="shared" si="424"/>
        <v>Long-Term</v>
      </c>
      <c r="R4526" t="str">
        <f t="shared" si="425"/>
        <v>Zero Balance</v>
      </c>
      <c r="S4526" t="str">
        <f t="shared" si="426"/>
        <v>Normal</v>
      </c>
      <c r="T4526">
        <v>1</v>
      </c>
      <c r="U4526">
        <f t="shared" si="427"/>
        <v>0</v>
      </c>
    </row>
    <row r="4527" spans="1:21" x14ac:dyDescent="0.25">
      <c r="A4527">
        <v>2025</v>
      </c>
      <c r="B4527">
        <v>15612633</v>
      </c>
      <c r="C4527" t="s">
        <v>556</v>
      </c>
      <c r="D4527">
        <v>581</v>
      </c>
      <c r="E4527" t="s">
        <v>18</v>
      </c>
      <c r="F4527" t="s">
        <v>23</v>
      </c>
      <c r="G4527">
        <v>43</v>
      </c>
      <c r="H4527">
        <v>9</v>
      </c>
      <c r="I4527">
        <v>78023</v>
      </c>
      <c r="J4527">
        <v>1</v>
      </c>
      <c r="K4527">
        <v>0</v>
      </c>
      <c r="L4527">
        <v>1</v>
      </c>
      <c r="M4527">
        <v>30663</v>
      </c>
      <c r="N4527">
        <v>0</v>
      </c>
      <c r="O4527" t="str">
        <f t="shared" si="422"/>
        <v>30-45</v>
      </c>
      <c r="P4527" t="str">
        <f t="shared" si="423"/>
        <v>Low</v>
      </c>
      <c r="Q4527" t="str">
        <f t="shared" si="424"/>
        <v>Long-Term</v>
      </c>
      <c r="R4527" t="str">
        <f t="shared" si="425"/>
        <v>Low Balance</v>
      </c>
      <c r="S4527" t="str">
        <f t="shared" si="426"/>
        <v>Normal</v>
      </c>
      <c r="T4527">
        <v>1</v>
      </c>
      <c r="U4527">
        <f t="shared" si="427"/>
        <v>0</v>
      </c>
    </row>
    <row r="4528" spans="1:21" x14ac:dyDescent="0.25">
      <c r="A4528">
        <v>2025</v>
      </c>
      <c r="B4528">
        <v>15604818</v>
      </c>
      <c r="C4528" t="s">
        <v>1957</v>
      </c>
      <c r="D4528">
        <v>798</v>
      </c>
      <c r="E4528" t="s">
        <v>15</v>
      </c>
      <c r="F4528" t="s">
        <v>23</v>
      </c>
      <c r="G4528">
        <v>34</v>
      </c>
      <c r="H4528">
        <v>9</v>
      </c>
      <c r="I4528">
        <v>154496</v>
      </c>
      <c r="J4528">
        <v>1</v>
      </c>
      <c r="K4528">
        <v>1</v>
      </c>
      <c r="L4528">
        <v>0</v>
      </c>
      <c r="M4528">
        <v>191396</v>
      </c>
      <c r="N4528">
        <v>0</v>
      </c>
      <c r="O4528" t="str">
        <f t="shared" si="422"/>
        <v>30-45</v>
      </c>
      <c r="P4528" t="str">
        <f t="shared" si="423"/>
        <v>High</v>
      </c>
      <c r="Q4528" t="str">
        <f t="shared" si="424"/>
        <v>Long-Term</v>
      </c>
      <c r="R4528" t="str">
        <f t="shared" si="425"/>
        <v>High Balance</v>
      </c>
      <c r="S4528" t="str">
        <f t="shared" si="426"/>
        <v>High Value</v>
      </c>
      <c r="T4528">
        <v>1</v>
      </c>
      <c r="U4528">
        <f t="shared" si="427"/>
        <v>0</v>
      </c>
    </row>
    <row r="4529" spans="1:21" x14ac:dyDescent="0.25">
      <c r="A4529">
        <v>2025</v>
      </c>
      <c r="B4529">
        <v>15593900</v>
      </c>
      <c r="C4529" t="s">
        <v>1958</v>
      </c>
      <c r="D4529">
        <v>705</v>
      </c>
      <c r="E4529" t="s">
        <v>15</v>
      </c>
      <c r="F4529" t="s">
        <v>23</v>
      </c>
      <c r="G4529">
        <v>38</v>
      </c>
      <c r="H4529">
        <v>1</v>
      </c>
      <c r="I4529">
        <v>189444</v>
      </c>
      <c r="J4529">
        <v>1</v>
      </c>
      <c r="K4529">
        <v>0</v>
      </c>
      <c r="L4529">
        <v>1</v>
      </c>
      <c r="M4529">
        <v>106649</v>
      </c>
      <c r="N4529">
        <v>0</v>
      </c>
      <c r="O4529" t="str">
        <f t="shared" si="422"/>
        <v>30-45</v>
      </c>
      <c r="P4529" t="str">
        <f t="shared" si="423"/>
        <v>Medium</v>
      </c>
      <c r="Q4529" t="str">
        <f t="shared" si="424"/>
        <v>New</v>
      </c>
      <c r="R4529" t="str">
        <f t="shared" si="425"/>
        <v>High Balance</v>
      </c>
      <c r="S4529" t="str">
        <f t="shared" si="426"/>
        <v>High Value</v>
      </c>
      <c r="T4529">
        <v>1</v>
      </c>
      <c r="U4529">
        <f t="shared" si="427"/>
        <v>0</v>
      </c>
    </row>
    <row r="4530" spans="1:21" x14ac:dyDescent="0.25">
      <c r="A4530">
        <v>2025</v>
      </c>
      <c r="B4530">
        <v>15624995</v>
      </c>
      <c r="C4530" t="s">
        <v>1959</v>
      </c>
      <c r="D4530">
        <v>714</v>
      </c>
      <c r="E4530" t="s">
        <v>18</v>
      </c>
      <c r="F4530" t="s">
        <v>16</v>
      </c>
      <c r="G4530">
        <v>31</v>
      </c>
      <c r="H4530">
        <v>6</v>
      </c>
      <c r="I4530">
        <v>152927</v>
      </c>
      <c r="J4530">
        <v>1</v>
      </c>
      <c r="K4530">
        <v>1</v>
      </c>
      <c r="L4530">
        <v>1</v>
      </c>
      <c r="M4530">
        <v>50900</v>
      </c>
      <c r="N4530">
        <v>0</v>
      </c>
      <c r="O4530" t="str">
        <f t="shared" si="422"/>
        <v>30-45</v>
      </c>
      <c r="P4530" t="str">
        <f t="shared" si="423"/>
        <v>Medium</v>
      </c>
      <c r="Q4530" t="str">
        <f t="shared" si="424"/>
        <v>Mid-Term</v>
      </c>
      <c r="R4530" t="str">
        <f t="shared" si="425"/>
        <v>High Balance</v>
      </c>
      <c r="S4530" t="str">
        <f t="shared" si="426"/>
        <v>High Value</v>
      </c>
      <c r="T4530">
        <v>1</v>
      </c>
      <c r="U4530">
        <f t="shared" si="427"/>
        <v>0</v>
      </c>
    </row>
    <row r="4531" spans="1:21" x14ac:dyDescent="0.25">
      <c r="A4531">
        <v>2025</v>
      </c>
      <c r="B4531">
        <v>15570087</v>
      </c>
      <c r="C4531" t="s">
        <v>1960</v>
      </c>
      <c r="D4531">
        <v>664</v>
      </c>
      <c r="E4531" t="s">
        <v>15</v>
      </c>
      <c r="F4531" t="s">
        <v>16</v>
      </c>
      <c r="G4531">
        <v>44</v>
      </c>
      <c r="H4531">
        <v>8</v>
      </c>
      <c r="I4531">
        <v>142990</v>
      </c>
      <c r="J4531">
        <v>1</v>
      </c>
      <c r="K4531">
        <v>1</v>
      </c>
      <c r="L4531">
        <v>1</v>
      </c>
      <c r="M4531">
        <v>115453</v>
      </c>
      <c r="N4531">
        <v>1</v>
      </c>
      <c r="O4531" t="str">
        <f t="shared" si="422"/>
        <v>30-45</v>
      </c>
      <c r="P4531" t="str">
        <f t="shared" si="423"/>
        <v>Medium</v>
      </c>
      <c r="Q4531" t="str">
        <f t="shared" si="424"/>
        <v>Long-Term</v>
      </c>
      <c r="R4531" t="str">
        <f t="shared" si="425"/>
        <v>High Balance</v>
      </c>
      <c r="S4531" t="str">
        <f t="shared" si="426"/>
        <v>High Value</v>
      </c>
      <c r="T4531">
        <v>1</v>
      </c>
      <c r="U4531">
        <f t="shared" si="427"/>
        <v>142990</v>
      </c>
    </row>
    <row r="4532" spans="1:21" x14ac:dyDescent="0.25">
      <c r="A4532">
        <v>2025</v>
      </c>
      <c r="B4532">
        <v>15802617</v>
      </c>
      <c r="C4532" t="s">
        <v>505</v>
      </c>
      <c r="D4532">
        <v>697</v>
      </c>
      <c r="E4532" t="s">
        <v>26</v>
      </c>
      <c r="F4532" t="s">
        <v>23</v>
      </c>
      <c r="G4532">
        <v>43</v>
      </c>
      <c r="H4532">
        <v>7</v>
      </c>
      <c r="I4532">
        <v>115372</v>
      </c>
      <c r="J4532">
        <v>2</v>
      </c>
      <c r="K4532">
        <v>1</v>
      </c>
      <c r="L4532">
        <v>0</v>
      </c>
      <c r="M4532">
        <v>64139</v>
      </c>
      <c r="N4532">
        <v>0</v>
      </c>
      <c r="O4532" t="str">
        <f t="shared" si="422"/>
        <v>30-45</v>
      </c>
      <c r="P4532" t="str">
        <f t="shared" si="423"/>
        <v>Medium</v>
      </c>
      <c r="Q4532" t="str">
        <f t="shared" si="424"/>
        <v>Mid-Term</v>
      </c>
      <c r="R4532" t="str">
        <f t="shared" si="425"/>
        <v>High Balance</v>
      </c>
      <c r="S4532" t="str">
        <f t="shared" si="426"/>
        <v>High Value</v>
      </c>
      <c r="T4532">
        <v>1</v>
      </c>
      <c r="U4532">
        <f t="shared" si="427"/>
        <v>0</v>
      </c>
    </row>
    <row r="4533" spans="1:21" x14ac:dyDescent="0.25">
      <c r="A4533">
        <v>2025</v>
      </c>
      <c r="B4533">
        <v>15656029</v>
      </c>
      <c r="C4533" t="s">
        <v>1503</v>
      </c>
      <c r="D4533">
        <v>609</v>
      </c>
      <c r="E4533" t="s">
        <v>15</v>
      </c>
      <c r="F4533" t="s">
        <v>23</v>
      </c>
      <c r="G4533">
        <v>37</v>
      </c>
      <c r="H4533">
        <v>6</v>
      </c>
      <c r="I4533">
        <v>0</v>
      </c>
      <c r="J4533">
        <v>2</v>
      </c>
      <c r="K4533">
        <v>0</v>
      </c>
      <c r="L4533">
        <v>1</v>
      </c>
      <c r="M4533">
        <v>22031</v>
      </c>
      <c r="N4533">
        <v>0</v>
      </c>
      <c r="O4533" t="str">
        <f t="shared" si="422"/>
        <v>30-45</v>
      </c>
      <c r="P4533" t="str">
        <f t="shared" si="423"/>
        <v>Medium</v>
      </c>
      <c r="Q4533" t="str">
        <f t="shared" si="424"/>
        <v>Mid-Term</v>
      </c>
      <c r="R4533" t="str">
        <f t="shared" si="425"/>
        <v>Zero Balance</v>
      </c>
      <c r="S4533" t="str">
        <f t="shared" si="426"/>
        <v>Normal</v>
      </c>
      <c r="T4533">
        <v>1</v>
      </c>
      <c r="U4533">
        <f t="shared" si="427"/>
        <v>0</v>
      </c>
    </row>
    <row r="4534" spans="1:21" x14ac:dyDescent="0.25">
      <c r="A4534">
        <v>2025</v>
      </c>
      <c r="B4534">
        <v>15739194</v>
      </c>
      <c r="C4534" t="s">
        <v>756</v>
      </c>
      <c r="D4534">
        <v>548</v>
      </c>
      <c r="E4534" t="s">
        <v>18</v>
      </c>
      <c r="F4534" t="s">
        <v>23</v>
      </c>
      <c r="G4534">
        <v>38</v>
      </c>
      <c r="H4534">
        <v>0</v>
      </c>
      <c r="I4534">
        <v>178057</v>
      </c>
      <c r="J4534">
        <v>2</v>
      </c>
      <c r="K4534">
        <v>1</v>
      </c>
      <c r="L4534">
        <v>0</v>
      </c>
      <c r="M4534">
        <v>38435</v>
      </c>
      <c r="N4534">
        <v>0</v>
      </c>
      <c r="O4534" t="str">
        <f t="shared" si="422"/>
        <v>30-45</v>
      </c>
      <c r="P4534" t="str">
        <f t="shared" si="423"/>
        <v>Low</v>
      </c>
      <c r="Q4534" t="str">
        <f t="shared" si="424"/>
        <v>New</v>
      </c>
      <c r="R4534" t="str">
        <f t="shared" si="425"/>
        <v>High Balance</v>
      </c>
      <c r="S4534" t="str">
        <f t="shared" si="426"/>
        <v>High Value</v>
      </c>
      <c r="T4534">
        <v>1</v>
      </c>
      <c r="U4534">
        <f t="shared" si="427"/>
        <v>0</v>
      </c>
    </row>
    <row r="4535" spans="1:21" x14ac:dyDescent="0.25">
      <c r="A4535">
        <v>2025</v>
      </c>
      <c r="B4535">
        <v>15607275</v>
      </c>
      <c r="C4535" t="s">
        <v>484</v>
      </c>
      <c r="D4535">
        <v>850</v>
      </c>
      <c r="E4535" t="s">
        <v>18</v>
      </c>
      <c r="F4535" t="s">
        <v>23</v>
      </c>
      <c r="G4535">
        <v>39</v>
      </c>
      <c r="H4535">
        <v>6</v>
      </c>
      <c r="I4535">
        <v>206015</v>
      </c>
      <c r="J4535">
        <v>2</v>
      </c>
      <c r="K4535">
        <v>0</v>
      </c>
      <c r="L4535">
        <v>1</v>
      </c>
      <c r="M4535">
        <v>42775</v>
      </c>
      <c r="N4535">
        <v>1</v>
      </c>
      <c r="O4535" t="str">
        <f t="shared" si="422"/>
        <v>30-45</v>
      </c>
      <c r="P4535" t="str">
        <f t="shared" si="423"/>
        <v>High</v>
      </c>
      <c r="Q4535" t="str">
        <f t="shared" si="424"/>
        <v>Mid-Term</v>
      </c>
      <c r="R4535" t="str">
        <f t="shared" si="425"/>
        <v>High Balance</v>
      </c>
      <c r="S4535" t="str">
        <f t="shared" si="426"/>
        <v>High Value</v>
      </c>
      <c r="T4535">
        <v>1</v>
      </c>
      <c r="U4535">
        <f t="shared" si="427"/>
        <v>206015</v>
      </c>
    </row>
    <row r="4536" spans="1:21" x14ac:dyDescent="0.25">
      <c r="A4536">
        <v>2025</v>
      </c>
      <c r="B4536">
        <v>15629475</v>
      </c>
      <c r="C4536" t="s">
        <v>80</v>
      </c>
      <c r="D4536">
        <v>656</v>
      </c>
      <c r="E4536" t="s">
        <v>15</v>
      </c>
      <c r="F4536" t="s">
        <v>23</v>
      </c>
      <c r="G4536">
        <v>41</v>
      </c>
      <c r="H4536">
        <v>2</v>
      </c>
      <c r="I4536">
        <v>0</v>
      </c>
      <c r="J4536">
        <v>2</v>
      </c>
      <c r="K4536">
        <v>1</v>
      </c>
      <c r="L4536">
        <v>0</v>
      </c>
      <c r="M4536">
        <v>158974</v>
      </c>
      <c r="N4536">
        <v>0</v>
      </c>
      <c r="O4536" t="str">
        <f t="shared" si="422"/>
        <v>30-45</v>
      </c>
      <c r="P4536" t="str">
        <f t="shared" si="423"/>
        <v>Medium</v>
      </c>
      <c r="Q4536" t="str">
        <f t="shared" si="424"/>
        <v>New</v>
      </c>
      <c r="R4536" t="str">
        <f t="shared" si="425"/>
        <v>Zero Balance</v>
      </c>
      <c r="S4536" t="str">
        <f t="shared" si="426"/>
        <v>Normal</v>
      </c>
      <c r="T4536">
        <v>1</v>
      </c>
      <c r="U4536">
        <f t="shared" si="427"/>
        <v>0</v>
      </c>
    </row>
    <row r="4537" spans="1:21" x14ac:dyDescent="0.25">
      <c r="A4537">
        <v>2025</v>
      </c>
      <c r="B4537">
        <v>15635034</v>
      </c>
      <c r="C4537" t="s">
        <v>1961</v>
      </c>
      <c r="D4537">
        <v>727</v>
      </c>
      <c r="E4537" t="s">
        <v>26</v>
      </c>
      <c r="F4537" t="s">
        <v>23</v>
      </c>
      <c r="G4537">
        <v>37</v>
      </c>
      <c r="H4537">
        <v>9</v>
      </c>
      <c r="I4537">
        <v>101192</v>
      </c>
      <c r="J4537">
        <v>1</v>
      </c>
      <c r="K4537">
        <v>1</v>
      </c>
      <c r="L4537">
        <v>1</v>
      </c>
      <c r="M4537">
        <v>34551</v>
      </c>
      <c r="N4537">
        <v>1</v>
      </c>
      <c r="O4537" t="str">
        <f t="shared" si="422"/>
        <v>30-45</v>
      </c>
      <c r="P4537" t="str">
        <f t="shared" si="423"/>
        <v>Medium</v>
      </c>
      <c r="Q4537" t="str">
        <f t="shared" si="424"/>
        <v>Long-Term</v>
      </c>
      <c r="R4537" t="str">
        <f t="shared" si="425"/>
        <v>High Balance</v>
      </c>
      <c r="S4537" t="str">
        <f t="shared" si="426"/>
        <v>High Value</v>
      </c>
      <c r="T4537">
        <v>1</v>
      </c>
      <c r="U4537">
        <f t="shared" si="427"/>
        <v>101192</v>
      </c>
    </row>
    <row r="4538" spans="1:21" x14ac:dyDescent="0.25">
      <c r="A4538">
        <v>2025</v>
      </c>
      <c r="B4538">
        <v>15756333</v>
      </c>
      <c r="C4538" t="s">
        <v>1565</v>
      </c>
      <c r="D4538">
        <v>642</v>
      </c>
      <c r="E4538" t="s">
        <v>15</v>
      </c>
      <c r="F4538" t="s">
        <v>16</v>
      </c>
      <c r="G4538">
        <v>55</v>
      </c>
      <c r="H4538">
        <v>7</v>
      </c>
      <c r="I4538">
        <v>0</v>
      </c>
      <c r="J4538">
        <v>2</v>
      </c>
      <c r="K4538">
        <v>1</v>
      </c>
      <c r="L4538">
        <v>1</v>
      </c>
      <c r="M4538">
        <v>101516</v>
      </c>
      <c r="N4538">
        <v>0</v>
      </c>
      <c r="O4538" t="str">
        <f t="shared" si="422"/>
        <v>46-60</v>
      </c>
      <c r="P4538" t="str">
        <f t="shared" si="423"/>
        <v>Medium</v>
      </c>
      <c r="Q4538" t="str">
        <f t="shared" si="424"/>
        <v>Mid-Term</v>
      </c>
      <c r="R4538" t="str">
        <f t="shared" si="425"/>
        <v>Zero Balance</v>
      </c>
      <c r="S4538" t="str">
        <f t="shared" si="426"/>
        <v>Normal</v>
      </c>
      <c r="T4538">
        <v>1</v>
      </c>
      <c r="U4538">
        <f t="shared" si="427"/>
        <v>0</v>
      </c>
    </row>
    <row r="4539" spans="1:21" x14ac:dyDescent="0.25">
      <c r="A4539">
        <v>2025</v>
      </c>
      <c r="B4539">
        <v>15777436</v>
      </c>
      <c r="C4539" t="s">
        <v>854</v>
      </c>
      <c r="D4539">
        <v>710</v>
      </c>
      <c r="E4539" t="s">
        <v>18</v>
      </c>
      <c r="F4539" t="s">
        <v>16</v>
      </c>
      <c r="G4539">
        <v>31</v>
      </c>
      <c r="H4539">
        <v>5</v>
      </c>
      <c r="I4539">
        <v>0</v>
      </c>
      <c r="J4539">
        <v>2</v>
      </c>
      <c r="K4539">
        <v>1</v>
      </c>
      <c r="L4539">
        <v>0</v>
      </c>
      <c r="M4539">
        <v>9562</v>
      </c>
      <c r="N4539">
        <v>0</v>
      </c>
      <c r="O4539" t="str">
        <f t="shared" si="422"/>
        <v>30-45</v>
      </c>
      <c r="P4539" t="str">
        <f t="shared" si="423"/>
        <v>Medium</v>
      </c>
      <c r="Q4539" t="str">
        <f t="shared" si="424"/>
        <v>Mid-Term</v>
      </c>
      <c r="R4539" t="str">
        <f t="shared" si="425"/>
        <v>Zero Balance</v>
      </c>
      <c r="S4539" t="str">
        <f t="shared" si="426"/>
        <v>Normal</v>
      </c>
      <c r="T4539">
        <v>1</v>
      </c>
      <c r="U4539">
        <f t="shared" si="427"/>
        <v>0</v>
      </c>
    </row>
    <row r="4540" spans="1:21" x14ac:dyDescent="0.25">
      <c r="A4540">
        <v>2025</v>
      </c>
      <c r="B4540">
        <v>15676835</v>
      </c>
      <c r="C4540" t="s">
        <v>1303</v>
      </c>
      <c r="D4540">
        <v>710</v>
      </c>
      <c r="E4540" t="s">
        <v>18</v>
      </c>
      <c r="F4540" t="s">
        <v>23</v>
      </c>
      <c r="G4540">
        <v>33</v>
      </c>
      <c r="H4540">
        <v>1</v>
      </c>
      <c r="I4540">
        <v>0</v>
      </c>
      <c r="J4540">
        <v>2</v>
      </c>
      <c r="K4540">
        <v>1</v>
      </c>
      <c r="L4540">
        <v>0</v>
      </c>
      <c r="M4540">
        <v>168313</v>
      </c>
      <c r="N4540">
        <v>0</v>
      </c>
      <c r="O4540" t="str">
        <f t="shared" si="422"/>
        <v>30-45</v>
      </c>
      <c r="P4540" t="str">
        <f t="shared" si="423"/>
        <v>Medium</v>
      </c>
      <c r="Q4540" t="str">
        <f t="shared" si="424"/>
        <v>New</v>
      </c>
      <c r="R4540" t="str">
        <f t="shared" si="425"/>
        <v>Zero Balance</v>
      </c>
      <c r="S4540" t="str">
        <f t="shared" si="426"/>
        <v>Normal</v>
      </c>
      <c r="T4540">
        <v>1</v>
      </c>
      <c r="U4540">
        <f t="shared" si="427"/>
        <v>0</v>
      </c>
    </row>
    <row r="4541" spans="1:21" x14ac:dyDescent="0.25">
      <c r="A4541">
        <v>2025</v>
      </c>
      <c r="B4541">
        <v>15574206</v>
      </c>
      <c r="C4541" t="s">
        <v>1962</v>
      </c>
      <c r="D4541">
        <v>718</v>
      </c>
      <c r="E4541" t="s">
        <v>15</v>
      </c>
      <c r="F4541" t="s">
        <v>16</v>
      </c>
      <c r="G4541">
        <v>37</v>
      </c>
      <c r="H4541">
        <v>7</v>
      </c>
      <c r="I4541">
        <v>0</v>
      </c>
      <c r="J4541">
        <v>2</v>
      </c>
      <c r="K4541">
        <v>1</v>
      </c>
      <c r="L4541">
        <v>1</v>
      </c>
      <c r="M4541">
        <v>55100</v>
      </c>
      <c r="N4541">
        <v>0</v>
      </c>
      <c r="O4541" t="str">
        <f t="shared" si="422"/>
        <v>30-45</v>
      </c>
      <c r="P4541" t="str">
        <f t="shared" si="423"/>
        <v>Medium</v>
      </c>
      <c r="Q4541" t="str">
        <f t="shared" si="424"/>
        <v>Mid-Term</v>
      </c>
      <c r="R4541" t="str">
        <f t="shared" si="425"/>
        <v>Zero Balance</v>
      </c>
      <c r="S4541" t="str">
        <f t="shared" si="426"/>
        <v>Normal</v>
      </c>
      <c r="T4541">
        <v>1</v>
      </c>
      <c r="U4541">
        <f t="shared" si="427"/>
        <v>0</v>
      </c>
    </row>
    <row r="4542" spans="1:21" x14ac:dyDescent="0.25">
      <c r="A4542">
        <v>2025</v>
      </c>
      <c r="B4542">
        <v>15613017</v>
      </c>
      <c r="C4542" t="s">
        <v>524</v>
      </c>
      <c r="D4542">
        <v>586</v>
      </c>
      <c r="E4542" t="s">
        <v>26</v>
      </c>
      <c r="F4542" t="s">
        <v>23</v>
      </c>
      <c r="G4542">
        <v>32</v>
      </c>
      <c r="H4542">
        <v>1</v>
      </c>
      <c r="I4542">
        <v>149815</v>
      </c>
      <c r="J4542">
        <v>1</v>
      </c>
      <c r="K4542">
        <v>1</v>
      </c>
      <c r="L4542">
        <v>0</v>
      </c>
      <c r="M4542">
        <v>31830</v>
      </c>
      <c r="N4542">
        <v>0</v>
      </c>
      <c r="O4542" t="str">
        <f t="shared" si="422"/>
        <v>30-45</v>
      </c>
      <c r="P4542" t="str">
        <f t="shared" si="423"/>
        <v>Low</v>
      </c>
      <c r="Q4542" t="str">
        <f t="shared" si="424"/>
        <v>New</v>
      </c>
      <c r="R4542" t="str">
        <f t="shared" si="425"/>
        <v>High Balance</v>
      </c>
      <c r="S4542" t="str">
        <f t="shared" si="426"/>
        <v>High Value</v>
      </c>
      <c r="T4542">
        <v>1</v>
      </c>
      <c r="U4542">
        <f t="shared" si="427"/>
        <v>0</v>
      </c>
    </row>
    <row r="4543" spans="1:21" x14ac:dyDescent="0.25">
      <c r="A4543">
        <v>2025</v>
      </c>
      <c r="B4543">
        <v>15815131</v>
      </c>
      <c r="C4543" t="s">
        <v>550</v>
      </c>
      <c r="D4543">
        <v>617</v>
      </c>
      <c r="E4543" t="s">
        <v>18</v>
      </c>
      <c r="F4543" t="s">
        <v>16</v>
      </c>
      <c r="G4543">
        <v>36</v>
      </c>
      <c r="H4543">
        <v>7</v>
      </c>
      <c r="I4543">
        <v>115617</v>
      </c>
      <c r="J4543">
        <v>1</v>
      </c>
      <c r="K4543">
        <v>1</v>
      </c>
      <c r="L4543">
        <v>1</v>
      </c>
      <c r="M4543">
        <v>71519</v>
      </c>
      <c r="N4543">
        <v>0</v>
      </c>
      <c r="O4543" t="str">
        <f t="shared" si="422"/>
        <v>30-45</v>
      </c>
      <c r="P4543" t="str">
        <f t="shared" si="423"/>
        <v>Medium</v>
      </c>
      <c r="Q4543" t="str">
        <f t="shared" si="424"/>
        <v>Mid-Term</v>
      </c>
      <c r="R4543" t="str">
        <f t="shared" si="425"/>
        <v>High Balance</v>
      </c>
      <c r="S4543" t="str">
        <f t="shared" si="426"/>
        <v>High Value</v>
      </c>
      <c r="T4543">
        <v>1</v>
      </c>
      <c r="U4543">
        <f t="shared" si="427"/>
        <v>0</v>
      </c>
    </row>
    <row r="4544" spans="1:21" x14ac:dyDescent="0.25">
      <c r="A4544">
        <v>2025</v>
      </c>
      <c r="B4544">
        <v>15585455</v>
      </c>
      <c r="C4544" t="s">
        <v>853</v>
      </c>
      <c r="D4544">
        <v>630</v>
      </c>
      <c r="E4544" t="s">
        <v>15</v>
      </c>
      <c r="F4544" t="s">
        <v>23</v>
      </c>
      <c r="G4544">
        <v>28</v>
      </c>
      <c r="H4544">
        <v>9</v>
      </c>
      <c r="I4544">
        <v>0</v>
      </c>
      <c r="J4544">
        <v>2</v>
      </c>
      <c r="K4544">
        <v>0</v>
      </c>
      <c r="L4544">
        <v>0</v>
      </c>
      <c r="M4544">
        <v>32599</v>
      </c>
      <c r="N4544">
        <v>0</v>
      </c>
      <c r="O4544" t="str">
        <f t="shared" si="422"/>
        <v>&lt;30</v>
      </c>
      <c r="P4544" t="str">
        <f t="shared" si="423"/>
        <v>Medium</v>
      </c>
      <c r="Q4544" t="str">
        <f t="shared" si="424"/>
        <v>Long-Term</v>
      </c>
      <c r="R4544" t="str">
        <f t="shared" si="425"/>
        <v>Zero Balance</v>
      </c>
      <c r="S4544" t="str">
        <f t="shared" si="426"/>
        <v>Normal</v>
      </c>
      <c r="T4544">
        <v>1</v>
      </c>
      <c r="U4544">
        <f t="shared" si="427"/>
        <v>0</v>
      </c>
    </row>
    <row r="4545" spans="1:21" x14ac:dyDescent="0.25">
      <c r="A4545">
        <v>2025</v>
      </c>
      <c r="B4545">
        <v>15692929</v>
      </c>
      <c r="C4545" t="s">
        <v>1963</v>
      </c>
      <c r="D4545">
        <v>791</v>
      </c>
      <c r="E4545" t="s">
        <v>26</v>
      </c>
      <c r="F4545" t="s">
        <v>16</v>
      </c>
      <c r="G4545">
        <v>42</v>
      </c>
      <c r="H4545">
        <v>10</v>
      </c>
      <c r="I4545">
        <v>113657</v>
      </c>
      <c r="J4545">
        <v>2</v>
      </c>
      <c r="K4545">
        <v>0</v>
      </c>
      <c r="L4545">
        <v>1</v>
      </c>
      <c r="M4545">
        <v>139947</v>
      </c>
      <c r="N4545">
        <v>1</v>
      </c>
      <c r="O4545" t="str">
        <f t="shared" si="422"/>
        <v>30-45</v>
      </c>
      <c r="P4545" t="str">
        <f t="shared" si="423"/>
        <v>High</v>
      </c>
      <c r="Q4545" t="str">
        <f t="shared" si="424"/>
        <v>Long-Term</v>
      </c>
      <c r="R4545" t="str">
        <f t="shared" si="425"/>
        <v>High Balance</v>
      </c>
      <c r="S4545" t="str">
        <f t="shared" si="426"/>
        <v>High Value</v>
      </c>
      <c r="T4545">
        <v>1</v>
      </c>
      <c r="U4545">
        <f t="shared" si="427"/>
        <v>113657</v>
      </c>
    </row>
    <row r="4546" spans="1:21" x14ac:dyDescent="0.25">
      <c r="A4546">
        <v>2025</v>
      </c>
      <c r="B4546">
        <v>15758081</v>
      </c>
      <c r="C4546" t="s">
        <v>561</v>
      </c>
      <c r="D4546">
        <v>673</v>
      </c>
      <c r="E4546" t="s">
        <v>18</v>
      </c>
      <c r="F4546" t="s">
        <v>23</v>
      </c>
      <c r="G4546">
        <v>39</v>
      </c>
      <c r="H4546">
        <v>8</v>
      </c>
      <c r="I4546">
        <v>138160</v>
      </c>
      <c r="J4546">
        <v>1</v>
      </c>
      <c r="K4546">
        <v>1</v>
      </c>
      <c r="L4546">
        <v>1</v>
      </c>
      <c r="M4546">
        <v>110469</v>
      </c>
      <c r="N4546">
        <v>0</v>
      </c>
      <c r="O4546" t="str">
        <f t="shared" ref="O4546:O4609" si="428">IF(G4546&lt;30,"&lt;30",IF(G4546&lt;=45,"30-45",IF(G4546&lt;=60,"46-60","60+")))</f>
        <v>30-45</v>
      </c>
      <c r="P4546" t="str">
        <f t="shared" ref="P4546:P4609" si="429">IF(D4546&lt;600,"Low",IF(D4546&lt;=750,"Medium","High"))</f>
        <v>Medium</v>
      </c>
      <c r="Q4546" t="str">
        <f t="shared" ref="Q4546:Q4609" si="430">IF(H4546&lt;=3,"New",IF(H4546&lt;=7,"Mid-Term","Long-Term"))</f>
        <v>Long-Term</v>
      </c>
      <c r="R4546" t="str">
        <f t="shared" ref="R4546:R4609" si="431">IF(I4546=0,"Zero Balance",IF(I4546&lt;100000,"Low Balance","High Balance"))</f>
        <v>High Balance</v>
      </c>
      <c r="S4546" t="str">
        <f t="shared" ref="S4546:S4609" si="432">IF(I4546&gt;=100000,"High Value","Normal")</f>
        <v>High Value</v>
      </c>
      <c r="T4546">
        <v>1</v>
      </c>
      <c r="U4546">
        <f t="shared" ref="U4546:U4609" si="433">IF(N4546=1,I4546,0)</f>
        <v>0</v>
      </c>
    </row>
    <row r="4547" spans="1:21" x14ac:dyDescent="0.25">
      <c r="A4547">
        <v>2025</v>
      </c>
      <c r="B4547">
        <v>15667476</v>
      </c>
      <c r="C4547" t="s">
        <v>649</v>
      </c>
      <c r="D4547">
        <v>477</v>
      </c>
      <c r="E4547" t="s">
        <v>26</v>
      </c>
      <c r="F4547" t="s">
        <v>16</v>
      </c>
      <c r="G4547">
        <v>36</v>
      </c>
      <c r="H4547">
        <v>3</v>
      </c>
      <c r="I4547">
        <v>117701</v>
      </c>
      <c r="J4547">
        <v>1</v>
      </c>
      <c r="K4547">
        <v>0</v>
      </c>
      <c r="L4547">
        <v>0</v>
      </c>
      <c r="M4547">
        <v>74042</v>
      </c>
      <c r="N4547">
        <v>0</v>
      </c>
      <c r="O4547" t="str">
        <f t="shared" si="428"/>
        <v>30-45</v>
      </c>
      <c r="P4547" t="str">
        <f t="shared" si="429"/>
        <v>Low</v>
      </c>
      <c r="Q4547" t="str">
        <f t="shared" si="430"/>
        <v>New</v>
      </c>
      <c r="R4547" t="str">
        <f t="shared" si="431"/>
        <v>High Balance</v>
      </c>
      <c r="S4547" t="str">
        <f t="shared" si="432"/>
        <v>High Value</v>
      </c>
      <c r="T4547">
        <v>1</v>
      </c>
      <c r="U4547">
        <f t="shared" si="433"/>
        <v>0</v>
      </c>
    </row>
    <row r="4548" spans="1:21" x14ac:dyDescent="0.25">
      <c r="A4548">
        <v>2025</v>
      </c>
      <c r="B4548">
        <v>15738248</v>
      </c>
      <c r="C4548" t="s">
        <v>442</v>
      </c>
      <c r="D4548">
        <v>662</v>
      </c>
      <c r="E4548" t="s">
        <v>15</v>
      </c>
      <c r="F4548" t="s">
        <v>16</v>
      </c>
      <c r="G4548">
        <v>37</v>
      </c>
      <c r="H4548">
        <v>5</v>
      </c>
      <c r="I4548">
        <v>0</v>
      </c>
      <c r="J4548">
        <v>2</v>
      </c>
      <c r="K4548">
        <v>1</v>
      </c>
      <c r="L4548">
        <v>0</v>
      </c>
      <c r="M4548">
        <v>151872</v>
      </c>
      <c r="N4548">
        <v>0</v>
      </c>
      <c r="O4548" t="str">
        <f t="shared" si="428"/>
        <v>30-45</v>
      </c>
      <c r="P4548" t="str">
        <f t="shared" si="429"/>
        <v>Medium</v>
      </c>
      <c r="Q4548" t="str">
        <f t="shared" si="430"/>
        <v>Mid-Term</v>
      </c>
      <c r="R4548" t="str">
        <f t="shared" si="431"/>
        <v>Zero Balance</v>
      </c>
      <c r="S4548" t="str">
        <f t="shared" si="432"/>
        <v>Normal</v>
      </c>
      <c r="T4548">
        <v>1</v>
      </c>
      <c r="U4548">
        <f t="shared" si="433"/>
        <v>0</v>
      </c>
    </row>
    <row r="4549" spans="1:21" x14ac:dyDescent="0.25">
      <c r="A4549">
        <v>2025</v>
      </c>
      <c r="B4549">
        <v>15672152</v>
      </c>
      <c r="C4549" t="s">
        <v>241</v>
      </c>
      <c r="D4549">
        <v>850</v>
      </c>
      <c r="E4549" t="s">
        <v>26</v>
      </c>
      <c r="F4549" t="s">
        <v>23</v>
      </c>
      <c r="G4549">
        <v>37</v>
      </c>
      <c r="H4549">
        <v>9</v>
      </c>
      <c r="I4549">
        <v>122506</v>
      </c>
      <c r="J4549">
        <v>1</v>
      </c>
      <c r="K4549">
        <v>0</v>
      </c>
      <c r="L4549">
        <v>1</v>
      </c>
      <c r="M4549">
        <v>199694</v>
      </c>
      <c r="N4549">
        <v>1</v>
      </c>
      <c r="O4549" t="str">
        <f t="shared" si="428"/>
        <v>30-45</v>
      </c>
      <c r="P4549" t="str">
        <f t="shared" si="429"/>
        <v>High</v>
      </c>
      <c r="Q4549" t="str">
        <f t="shared" si="430"/>
        <v>Long-Term</v>
      </c>
      <c r="R4549" t="str">
        <f t="shared" si="431"/>
        <v>High Balance</v>
      </c>
      <c r="S4549" t="str">
        <f t="shared" si="432"/>
        <v>High Value</v>
      </c>
      <c r="T4549">
        <v>1</v>
      </c>
      <c r="U4549">
        <f t="shared" si="433"/>
        <v>122506</v>
      </c>
    </row>
    <row r="4550" spans="1:21" x14ac:dyDescent="0.25">
      <c r="A4550">
        <v>2025</v>
      </c>
      <c r="B4550">
        <v>15673372</v>
      </c>
      <c r="C4550" t="s">
        <v>224</v>
      </c>
      <c r="D4550">
        <v>635</v>
      </c>
      <c r="E4550" t="s">
        <v>15</v>
      </c>
      <c r="F4550" t="s">
        <v>16</v>
      </c>
      <c r="G4550">
        <v>58</v>
      </c>
      <c r="H4550">
        <v>1</v>
      </c>
      <c r="I4550">
        <v>0</v>
      </c>
      <c r="J4550">
        <v>1</v>
      </c>
      <c r="K4550">
        <v>1</v>
      </c>
      <c r="L4550">
        <v>1</v>
      </c>
      <c r="M4550">
        <v>58907</v>
      </c>
      <c r="N4550">
        <v>1</v>
      </c>
      <c r="O4550" t="str">
        <f t="shared" si="428"/>
        <v>46-60</v>
      </c>
      <c r="P4550" t="str">
        <f t="shared" si="429"/>
        <v>Medium</v>
      </c>
      <c r="Q4550" t="str">
        <f t="shared" si="430"/>
        <v>New</v>
      </c>
      <c r="R4550" t="str">
        <f t="shared" si="431"/>
        <v>Zero Balance</v>
      </c>
      <c r="S4550" t="str">
        <f t="shared" si="432"/>
        <v>Normal</v>
      </c>
      <c r="T4550">
        <v>1</v>
      </c>
      <c r="U4550">
        <f t="shared" si="433"/>
        <v>0</v>
      </c>
    </row>
    <row r="4551" spans="1:21" x14ac:dyDescent="0.25">
      <c r="A4551">
        <v>2025</v>
      </c>
      <c r="B4551">
        <v>15587611</v>
      </c>
      <c r="C4551" t="s">
        <v>1964</v>
      </c>
      <c r="D4551">
        <v>537</v>
      </c>
      <c r="E4551" t="s">
        <v>15</v>
      </c>
      <c r="F4551" t="s">
        <v>23</v>
      </c>
      <c r="G4551">
        <v>59</v>
      </c>
      <c r="H4551">
        <v>9</v>
      </c>
      <c r="I4551">
        <v>0</v>
      </c>
      <c r="J4551">
        <v>2</v>
      </c>
      <c r="K4551">
        <v>0</v>
      </c>
      <c r="L4551">
        <v>0</v>
      </c>
      <c r="M4551">
        <v>103800</v>
      </c>
      <c r="N4551">
        <v>1</v>
      </c>
      <c r="O4551" t="str">
        <f t="shared" si="428"/>
        <v>46-60</v>
      </c>
      <c r="P4551" t="str">
        <f t="shared" si="429"/>
        <v>Low</v>
      </c>
      <c r="Q4551" t="str">
        <f t="shared" si="430"/>
        <v>Long-Term</v>
      </c>
      <c r="R4551" t="str">
        <f t="shared" si="431"/>
        <v>Zero Balance</v>
      </c>
      <c r="S4551" t="str">
        <f t="shared" si="432"/>
        <v>Normal</v>
      </c>
      <c r="T4551">
        <v>1</v>
      </c>
      <c r="U4551">
        <f t="shared" si="433"/>
        <v>0</v>
      </c>
    </row>
    <row r="4552" spans="1:21" x14ac:dyDescent="0.25">
      <c r="A4552">
        <v>2025</v>
      </c>
      <c r="B4552">
        <v>15803415</v>
      </c>
      <c r="C4552" t="s">
        <v>202</v>
      </c>
      <c r="D4552">
        <v>579</v>
      </c>
      <c r="E4552" t="s">
        <v>15</v>
      </c>
      <c r="F4552" t="s">
        <v>16</v>
      </c>
      <c r="G4552">
        <v>39</v>
      </c>
      <c r="H4552">
        <v>3</v>
      </c>
      <c r="I4552">
        <v>166501</v>
      </c>
      <c r="J4552">
        <v>2</v>
      </c>
      <c r="K4552">
        <v>1</v>
      </c>
      <c r="L4552">
        <v>0</v>
      </c>
      <c r="M4552">
        <v>93836</v>
      </c>
      <c r="N4552">
        <v>0</v>
      </c>
      <c r="O4552" t="str">
        <f t="shared" si="428"/>
        <v>30-45</v>
      </c>
      <c r="P4552" t="str">
        <f t="shared" si="429"/>
        <v>Low</v>
      </c>
      <c r="Q4552" t="str">
        <f t="shared" si="430"/>
        <v>New</v>
      </c>
      <c r="R4552" t="str">
        <f t="shared" si="431"/>
        <v>High Balance</v>
      </c>
      <c r="S4552" t="str">
        <f t="shared" si="432"/>
        <v>High Value</v>
      </c>
      <c r="T4552">
        <v>1</v>
      </c>
      <c r="U4552">
        <f t="shared" si="433"/>
        <v>0</v>
      </c>
    </row>
    <row r="4553" spans="1:21" x14ac:dyDescent="0.25">
      <c r="A4553">
        <v>2025</v>
      </c>
      <c r="B4553">
        <v>15715673</v>
      </c>
      <c r="C4553" t="s">
        <v>708</v>
      </c>
      <c r="D4553">
        <v>651</v>
      </c>
      <c r="E4553" t="s">
        <v>18</v>
      </c>
      <c r="F4553" t="s">
        <v>16</v>
      </c>
      <c r="G4553">
        <v>46</v>
      </c>
      <c r="H4553">
        <v>4</v>
      </c>
      <c r="I4553">
        <v>89743</v>
      </c>
      <c r="J4553">
        <v>1</v>
      </c>
      <c r="K4553">
        <v>1</v>
      </c>
      <c r="L4553">
        <v>0</v>
      </c>
      <c r="M4553">
        <v>156426</v>
      </c>
      <c r="N4553">
        <v>1</v>
      </c>
      <c r="O4553" t="str">
        <f t="shared" si="428"/>
        <v>46-60</v>
      </c>
      <c r="P4553" t="str">
        <f t="shared" si="429"/>
        <v>Medium</v>
      </c>
      <c r="Q4553" t="str">
        <f t="shared" si="430"/>
        <v>Mid-Term</v>
      </c>
      <c r="R4553" t="str">
        <f t="shared" si="431"/>
        <v>Low Balance</v>
      </c>
      <c r="S4553" t="str">
        <f t="shared" si="432"/>
        <v>Normal</v>
      </c>
      <c r="T4553">
        <v>1</v>
      </c>
      <c r="U4553">
        <f t="shared" si="433"/>
        <v>89743</v>
      </c>
    </row>
    <row r="4554" spans="1:21" x14ac:dyDescent="0.25">
      <c r="A4554">
        <v>2025</v>
      </c>
      <c r="B4554">
        <v>15655648</v>
      </c>
      <c r="C4554" t="s">
        <v>1965</v>
      </c>
      <c r="D4554">
        <v>610</v>
      </c>
      <c r="E4554" t="s">
        <v>15</v>
      </c>
      <c r="F4554" t="s">
        <v>16</v>
      </c>
      <c r="G4554">
        <v>25</v>
      </c>
      <c r="H4554">
        <v>2</v>
      </c>
      <c r="I4554">
        <v>0</v>
      </c>
      <c r="J4554">
        <v>2</v>
      </c>
      <c r="K4554">
        <v>1</v>
      </c>
      <c r="L4554">
        <v>0</v>
      </c>
      <c r="M4554">
        <v>123724</v>
      </c>
      <c r="N4554">
        <v>0</v>
      </c>
      <c r="O4554" t="str">
        <f t="shared" si="428"/>
        <v>&lt;30</v>
      </c>
      <c r="P4554" t="str">
        <f t="shared" si="429"/>
        <v>Medium</v>
      </c>
      <c r="Q4554" t="str">
        <f t="shared" si="430"/>
        <v>New</v>
      </c>
      <c r="R4554" t="str">
        <f t="shared" si="431"/>
        <v>Zero Balance</v>
      </c>
      <c r="S4554" t="str">
        <f t="shared" si="432"/>
        <v>Normal</v>
      </c>
      <c r="T4554">
        <v>1</v>
      </c>
      <c r="U4554">
        <f t="shared" si="433"/>
        <v>0</v>
      </c>
    </row>
    <row r="4555" spans="1:21" x14ac:dyDescent="0.25">
      <c r="A4555">
        <v>2025</v>
      </c>
      <c r="B4555">
        <v>15763613</v>
      </c>
      <c r="C4555" t="s">
        <v>1242</v>
      </c>
      <c r="D4555">
        <v>581</v>
      </c>
      <c r="E4555" t="s">
        <v>15</v>
      </c>
      <c r="F4555" t="s">
        <v>23</v>
      </c>
      <c r="G4555">
        <v>30</v>
      </c>
      <c r="H4555">
        <v>1</v>
      </c>
      <c r="I4555">
        <v>0</v>
      </c>
      <c r="J4555">
        <v>2</v>
      </c>
      <c r="K4555">
        <v>1</v>
      </c>
      <c r="L4555">
        <v>0</v>
      </c>
      <c r="M4555">
        <v>199464</v>
      </c>
      <c r="N4555">
        <v>0</v>
      </c>
      <c r="O4555" t="str">
        <f t="shared" si="428"/>
        <v>30-45</v>
      </c>
      <c r="P4555" t="str">
        <f t="shared" si="429"/>
        <v>Low</v>
      </c>
      <c r="Q4555" t="str">
        <f t="shared" si="430"/>
        <v>New</v>
      </c>
      <c r="R4555" t="str">
        <f t="shared" si="431"/>
        <v>Zero Balance</v>
      </c>
      <c r="S4555" t="str">
        <f t="shared" si="432"/>
        <v>Normal</v>
      </c>
      <c r="T4555">
        <v>1</v>
      </c>
      <c r="U4555">
        <f t="shared" si="433"/>
        <v>0</v>
      </c>
    </row>
    <row r="4556" spans="1:21" x14ac:dyDescent="0.25">
      <c r="A4556">
        <v>2025</v>
      </c>
      <c r="B4556">
        <v>15660385</v>
      </c>
      <c r="C4556" t="s">
        <v>224</v>
      </c>
      <c r="D4556">
        <v>592</v>
      </c>
      <c r="E4556" t="s">
        <v>15</v>
      </c>
      <c r="F4556" t="s">
        <v>23</v>
      </c>
      <c r="G4556">
        <v>39</v>
      </c>
      <c r="H4556">
        <v>7</v>
      </c>
      <c r="I4556">
        <v>0</v>
      </c>
      <c r="J4556">
        <v>2</v>
      </c>
      <c r="K4556">
        <v>1</v>
      </c>
      <c r="L4556">
        <v>0</v>
      </c>
      <c r="M4556">
        <v>83084</v>
      </c>
      <c r="N4556">
        <v>0</v>
      </c>
      <c r="O4556" t="str">
        <f t="shared" si="428"/>
        <v>30-45</v>
      </c>
      <c r="P4556" t="str">
        <f t="shared" si="429"/>
        <v>Low</v>
      </c>
      <c r="Q4556" t="str">
        <f t="shared" si="430"/>
        <v>Mid-Term</v>
      </c>
      <c r="R4556" t="str">
        <f t="shared" si="431"/>
        <v>Zero Balance</v>
      </c>
      <c r="S4556" t="str">
        <f t="shared" si="432"/>
        <v>Normal</v>
      </c>
      <c r="T4556">
        <v>1</v>
      </c>
      <c r="U4556">
        <f t="shared" si="433"/>
        <v>0</v>
      </c>
    </row>
    <row r="4557" spans="1:21" x14ac:dyDescent="0.25">
      <c r="A4557">
        <v>2025</v>
      </c>
      <c r="B4557">
        <v>15733261</v>
      </c>
      <c r="C4557" t="s">
        <v>456</v>
      </c>
      <c r="D4557">
        <v>688</v>
      </c>
      <c r="E4557" t="s">
        <v>18</v>
      </c>
      <c r="F4557" t="s">
        <v>16</v>
      </c>
      <c r="G4557">
        <v>35</v>
      </c>
      <c r="H4557">
        <v>6</v>
      </c>
      <c r="I4557">
        <v>0</v>
      </c>
      <c r="J4557">
        <v>1</v>
      </c>
      <c r="K4557">
        <v>1</v>
      </c>
      <c r="L4557">
        <v>0</v>
      </c>
      <c r="M4557">
        <v>25488</v>
      </c>
      <c r="N4557">
        <v>1</v>
      </c>
      <c r="O4557" t="str">
        <f t="shared" si="428"/>
        <v>30-45</v>
      </c>
      <c r="P4557" t="str">
        <f t="shared" si="429"/>
        <v>Medium</v>
      </c>
      <c r="Q4557" t="str">
        <f t="shared" si="430"/>
        <v>Mid-Term</v>
      </c>
      <c r="R4557" t="str">
        <f t="shared" si="431"/>
        <v>Zero Balance</v>
      </c>
      <c r="S4557" t="str">
        <f t="shared" si="432"/>
        <v>Normal</v>
      </c>
      <c r="T4557">
        <v>1</v>
      </c>
      <c r="U4557">
        <f t="shared" si="433"/>
        <v>0</v>
      </c>
    </row>
    <row r="4558" spans="1:21" x14ac:dyDescent="0.25">
      <c r="A4558">
        <v>2025</v>
      </c>
      <c r="B4558">
        <v>15796231</v>
      </c>
      <c r="C4558" t="s">
        <v>496</v>
      </c>
      <c r="D4558">
        <v>681</v>
      </c>
      <c r="E4558" t="s">
        <v>15</v>
      </c>
      <c r="F4558" t="s">
        <v>16</v>
      </c>
      <c r="G4558">
        <v>18</v>
      </c>
      <c r="H4558">
        <v>1</v>
      </c>
      <c r="I4558">
        <v>98894</v>
      </c>
      <c r="J4558">
        <v>1</v>
      </c>
      <c r="K4558">
        <v>1</v>
      </c>
      <c r="L4558">
        <v>1</v>
      </c>
      <c r="M4558">
        <v>9596</v>
      </c>
      <c r="N4558">
        <v>0</v>
      </c>
      <c r="O4558" t="str">
        <f t="shared" si="428"/>
        <v>&lt;30</v>
      </c>
      <c r="P4558" t="str">
        <f t="shared" si="429"/>
        <v>Medium</v>
      </c>
      <c r="Q4558" t="str">
        <f t="shared" si="430"/>
        <v>New</v>
      </c>
      <c r="R4558" t="str">
        <f t="shared" si="431"/>
        <v>Low Balance</v>
      </c>
      <c r="S4558" t="str">
        <f t="shared" si="432"/>
        <v>Normal</v>
      </c>
      <c r="T4558">
        <v>1</v>
      </c>
      <c r="U4558">
        <f t="shared" si="433"/>
        <v>0</v>
      </c>
    </row>
    <row r="4559" spans="1:21" x14ac:dyDescent="0.25">
      <c r="A4559">
        <v>2025</v>
      </c>
      <c r="B4559">
        <v>15624866</v>
      </c>
      <c r="C4559" t="s">
        <v>1966</v>
      </c>
      <c r="D4559">
        <v>658</v>
      </c>
      <c r="E4559" t="s">
        <v>26</v>
      </c>
      <c r="F4559" t="s">
        <v>23</v>
      </c>
      <c r="G4559">
        <v>37</v>
      </c>
      <c r="H4559">
        <v>3</v>
      </c>
      <c r="I4559">
        <v>168736</v>
      </c>
      <c r="J4559">
        <v>2</v>
      </c>
      <c r="K4559">
        <v>0</v>
      </c>
      <c r="L4559">
        <v>0</v>
      </c>
      <c r="M4559">
        <v>70370</v>
      </c>
      <c r="N4559">
        <v>0</v>
      </c>
      <c r="O4559" t="str">
        <f t="shared" si="428"/>
        <v>30-45</v>
      </c>
      <c r="P4559" t="str">
        <f t="shared" si="429"/>
        <v>Medium</v>
      </c>
      <c r="Q4559" t="str">
        <f t="shared" si="430"/>
        <v>New</v>
      </c>
      <c r="R4559" t="str">
        <f t="shared" si="431"/>
        <v>High Balance</v>
      </c>
      <c r="S4559" t="str">
        <f t="shared" si="432"/>
        <v>High Value</v>
      </c>
      <c r="T4559">
        <v>1</v>
      </c>
      <c r="U4559">
        <f t="shared" si="433"/>
        <v>0</v>
      </c>
    </row>
    <row r="4560" spans="1:21" x14ac:dyDescent="0.25">
      <c r="A4560">
        <v>2025</v>
      </c>
      <c r="B4560">
        <v>15623730</v>
      </c>
      <c r="C4560" t="s">
        <v>263</v>
      </c>
      <c r="D4560">
        <v>792</v>
      </c>
      <c r="E4560" t="s">
        <v>15</v>
      </c>
      <c r="F4560" t="s">
        <v>23</v>
      </c>
      <c r="G4560">
        <v>34</v>
      </c>
      <c r="H4560">
        <v>1</v>
      </c>
      <c r="I4560">
        <v>0</v>
      </c>
      <c r="J4560">
        <v>1</v>
      </c>
      <c r="K4560">
        <v>0</v>
      </c>
      <c r="L4560">
        <v>1</v>
      </c>
      <c r="M4560">
        <v>86330</v>
      </c>
      <c r="N4560">
        <v>0</v>
      </c>
      <c r="O4560" t="str">
        <f t="shared" si="428"/>
        <v>30-45</v>
      </c>
      <c r="P4560" t="str">
        <f t="shared" si="429"/>
        <v>High</v>
      </c>
      <c r="Q4560" t="str">
        <f t="shared" si="430"/>
        <v>New</v>
      </c>
      <c r="R4560" t="str">
        <f t="shared" si="431"/>
        <v>Zero Balance</v>
      </c>
      <c r="S4560" t="str">
        <f t="shared" si="432"/>
        <v>Normal</v>
      </c>
      <c r="T4560">
        <v>1</v>
      </c>
      <c r="U4560">
        <f t="shared" si="433"/>
        <v>0</v>
      </c>
    </row>
    <row r="4561" spans="1:21" x14ac:dyDescent="0.25">
      <c r="A4561">
        <v>2025</v>
      </c>
      <c r="B4561">
        <v>15668248</v>
      </c>
      <c r="C4561" t="s">
        <v>687</v>
      </c>
      <c r="D4561">
        <v>528</v>
      </c>
      <c r="E4561" t="s">
        <v>26</v>
      </c>
      <c r="F4561" t="s">
        <v>16</v>
      </c>
      <c r="G4561">
        <v>62</v>
      </c>
      <c r="H4561">
        <v>7</v>
      </c>
      <c r="I4561">
        <v>133201</v>
      </c>
      <c r="J4561">
        <v>1</v>
      </c>
      <c r="K4561">
        <v>0</v>
      </c>
      <c r="L4561">
        <v>0</v>
      </c>
      <c r="M4561">
        <v>168508</v>
      </c>
      <c r="N4561">
        <v>1</v>
      </c>
      <c r="O4561" t="str">
        <f t="shared" si="428"/>
        <v>60+</v>
      </c>
      <c r="P4561" t="str">
        <f t="shared" si="429"/>
        <v>Low</v>
      </c>
      <c r="Q4561" t="str">
        <f t="shared" si="430"/>
        <v>Mid-Term</v>
      </c>
      <c r="R4561" t="str">
        <f t="shared" si="431"/>
        <v>High Balance</v>
      </c>
      <c r="S4561" t="str">
        <f t="shared" si="432"/>
        <v>High Value</v>
      </c>
      <c r="T4561">
        <v>1</v>
      </c>
      <c r="U4561">
        <f t="shared" si="433"/>
        <v>133201</v>
      </c>
    </row>
    <row r="4562" spans="1:21" x14ac:dyDescent="0.25">
      <c r="A4562">
        <v>2025</v>
      </c>
      <c r="B4562">
        <v>15694518</v>
      </c>
      <c r="C4562" t="s">
        <v>466</v>
      </c>
      <c r="D4562">
        <v>624</v>
      </c>
      <c r="E4562" t="s">
        <v>18</v>
      </c>
      <c r="F4562" t="s">
        <v>16</v>
      </c>
      <c r="G4562">
        <v>36</v>
      </c>
      <c r="H4562">
        <v>0</v>
      </c>
      <c r="I4562">
        <v>0</v>
      </c>
      <c r="J4562">
        <v>2</v>
      </c>
      <c r="K4562">
        <v>1</v>
      </c>
      <c r="L4562">
        <v>0</v>
      </c>
      <c r="M4562">
        <v>111606</v>
      </c>
      <c r="N4562">
        <v>0</v>
      </c>
      <c r="O4562" t="str">
        <f t="shared" si="428"/>
        <v>30-45</v>
      </c>
      <c r="P4562" t="str">
        <f t="shared" si="429"/>
        <v>Medium</v>
      </c>
      <c r="Q4562" t="str">
        <f t="shared" si="430"/>
        <v>New</v>
      </c>
      <c r="R4562" t="str">
        <f t="shared" si="431"/>
        <v>Zero Balance</v>
      </c>
      <c r="S4562" t="str">
        <f t="shared" si="432"/>
        <v>Normal</v>
      </c>
      <c r="T4562">
        <v>1</v>
      </c>
      <c r="U4562">
        <f t="shared" si="433"/>
        <v>0</v>
      </c>
    </row>
    <row r="4563" spans="1:21" x14ac:dyDescent="0.25">
      <c r="A4563">
        <v>2025</v>
      </c>
      <c r="B4563">
        <v>15638028</v>
      </c>
      <c r="C4563" t="s">
        <v>1344</v>
      </c>
      <c r="D4563">
        <v>562</v>
      </c>
      <c r="E4563" t="s">
        <v>26</v>
      </c>
      <c r="F4563" t="s">
        <v>23</v>
      </c>
      <c r="G4563">
        <v>31</v>
      </c>
      <c r="H4563">
        <v>4</v>
      </c>
      <c r="I4563">
        <v>127237</v>
      </c>
      <c r="J4563">
        <v>2</v>
      </c>
      <c r="K4563">
        <v>0</v>
      </c>
      <c r="L4563">
        <v>1</v>
      </c>
      <c r="M4563">
        <v>143317</v>
      </c>
      <c r="N4563">
        <v>0</v>
      </c>
      <c r="O4563" t="str">
        <f t="shared" si="428"/>
        <v>30-45</v>
      </c>
      <c r="P4563" t="str">
        <f t="shared" si="429"/>
        <v>Low</v>
      </c>
      <c r="Q4563" t="str">
        <f t="shared" si="430"/>
        <v>Mid-Term</v>
      </c>
      <c r="R4563" t="str">
        <f t="shared" si="431"/>
        <v>High Balance</v>
      </c>
      <c r="S4563" t="str">
        <f t="shared" si="432"/>
        <v>High Value</v>
      </c>
      <c r="T4563">
        <v>1</v>
      </c>
      <c r="U4563">
        <f t="shared" si="433"/>
        <v>0</v>
      </c>
    </row>
    <row r="4564" spans="1:21" x14ac:dyDescent="0.25">
      <c r="A4564">
        <v>2025</v>
      </c>
      <c r="B4564">
        <v>15795895</v>
      </c>
      <c r="C4564" t="s">
        <v>1967</v>
      </c>
      <c r="D4564">
        <v>678</v>
      </c>
      <c r="E4564" t="s">
        <v>26</v>
      </c>
      <c r="F4564" t="s">
        <v>23</v>
      </c>
      <c r="G4564">
        <v>36</v>
      </c>
      <c r="H4564">
        <v>1</v>
      </c>
      <c r="I4564">
        <v>117865</v>
      </c>
      <c r="J4564">
        <v>2</v>
      </c>
      <c r="K4564">
        <v>1</v>
      </c>
      <c r="L4564">
        <v>0</v>
      </c>
      <c r="M4564">
        <v>27619</v>
      </c>
      <c r="N4564">
        <v>0</v>
      </c>
      <c r="O4564" t="str">
        <f t="shared" si="428"/>
        <v>30-45</v>
      </c>
      <c r="P4564" t="str">
        <f t="shared" si="429"/>
        <v>Medium</v>
      </c>
      <c r="Q4564" t="str">
        <f t="shared" si="430"/>
        <v>New</v>
      </c>
      <c r="R4564" t="str">
        <f t="shared" si="431"/>
        <v>High Balance</v>
      </c>
      <c r="S4564" t="str">
        <f t="shared" si="432"/>
        <v>High Value</v>
      </c>
      <c r="T4564">
        <v>1</v>
      </c>
      <c r="U4564">
        <f t="shared" si="433"/>
        <v>0</v>
      </c>
    </row>
    <row r="4565" spans="1:21" x14ac:dyDescent="0.25">
      <c r="A4565">
        <v>2025</v>
      </c>
      <c r="B4565">
        <v>15694376</v>
      </c>
      <c r="C4565" t="s">
        <v>1875</v>
      </c>
      <c r="D4565">
        <v>705</v>
      </c>
      <c r="E4565" t="s">
        <v>26</v>
      </c>
      <c r="F4565" t="s">
        <v>16</v>
      </c>
      <c r="G4565">
        <v>64</v>
      </c>
      <c r="H4565">
        <v>3</v>
      </c>
      <c r="I4565">
        <v>153469</v>
      </c>
      <c r="J4565">
        <v>3</v>
      </c>
      <c r="K4565">
        <v>0</v>
      </c>
      <c r="L4565">
        <v>0</v>
      </c>
      <c r="M4565">
        <v>146574</v>
      </c>
      <c r="N4565">
        <v>1</v>
      </c>
      <c r="O4565" t="str">
        <f t="shared" si="428"/>
        <v>60+</v>
      </c>
      <c r="P4565" t="str">
        <f t="shared" si="429"/>
        <v>Medium</v>
      </c>
      <c r="Q4565" t="str">
        <f t="shared" si="430"/>
        <v>New</v>
      </c>
      <c r="R4565" t="str">
        <f t="shared" si="431"/>
        <v>High Balance</v>
      </c>
      <c r="S4565" t="str">
        <f t="shared" si="432"/>
        <v>High Value</v>
      </c>
      <c r="T4565">
        <v>1</v>
      </c>
      <c r="U4565">
        <f t="shared" si="433"/>
        <v>153469</v>
      </c>
    </row>
    <row r="4566" spans="1:21" x14ac:dyDescent="0.25">
      <c r="A4566">
        <v>2025</v>
      </c>
      <c r="B4566">
        <v>15669204</v>
      </c>
      <c r="C4566" t="s">
        <v>241</v>
      </c>
      <c r="D4566">
        <v>650</v>
      </c>
      <c r="E4566" t="s">
        <v>26</v>
      </c>
      <c r="F4566" t="s">
        <v>23</v>
      </c>
      <c r="G4566">
        <v>23</v>
      </c>
      <c r="H4566">
        <v>4</v>
      </c>
      <c r="I4566">
        <v>93911</v>
      </c>
      <c r="J4566">
        <v>2</v>
      </c>
      <c r="K4566">
        <v>1</v>
      </c>
      <c r="L4566">
        <v>0</v>
      </c>
      <c r="M4566">
        <v>69055</v>
      </c>
      <c r="N4566">
        <v>0</v>
      </c>
      <c r="O4566" t="str">
        <f t="shared" si="428"/>
        <v>&lt;30</v>
      </c>
      <c r="P4566" t="str">
        <f t="shared" si="429"/>
        <v>Medium</v>
      </c>
      <c r="Q4566" t="str">
        <f t="shared" si="430"/>
        <v>Mid-Term</v>
      </c>
      <c r="R4566" t="str">
        <f t="shared" si="431"/>
        <v>Low Balance</v>
      </c>
      <c r="S4566" t="str">
        <f t="shared" si="432"/>
        <v>Normal</v>
      </c>
      <c r="T4566">
        <v>1</v>
      </c>
      <c r="U4566">
        <f t="shared" si="433"/>
        <v>0</v>
      </c>
    </row>
    <row r="4567" spans="1:21" x14ac:dyDescent="0.25">
      <c r="A4567">
        <v>2025</v>
      </c>
      <c r="B4567">
        <v>15773779</v>
      </c>
      <c r="C4567" t="s">
        <v>1968</v>
      </c>
      <c r="D4567">
        <v>593</v>
      </c>
      <c r="E4567" t="s">
        <v>18</v>
      </c>
      <c r="F4567" t="s">
        <v>16</v>
      </c>
      <c r="G4567">
        <v>46</v>
      </c>
      <c r="H4567">
        <v>2</v>
      </c>
      <c r="I4567">
        <v>76598</v>
      </c>
      <c r="J4567">
        <v>1</v>
      </c>
      <c r="K4567">
        <v>1</v>
      </c>
      <c r="L4567">
        <v>1</v>
      </c>
      <c r="M4567">
        <v>54454</v>
      </c>
      <c r="N4567">
        <v>0</v>
      </c>
      <c r="O4567" t="str">
        <f t="shared" si="428"/>
        <v>46-60</v>
      </c>
      <c r="P4567" t="str">
        <f t="shared" si="429"/>
        <v>Low</v>
      </c>
      <c r="Q4567" t="str">
        <f t="shared" si="430"/>
        <v>New</v>
      </c>
      <c r="R4567" t="str">
        <f t="shared" si="431"/>
        <v>Low Balance</v>
      </c>
      <c r="S4567" t="str">
        <f t="shared" si="432"/>
        <v>Normal</v>
      </c>
      <c r="T4567">
        <v>1</v>
      </c>
      <c r="U4567">
        <f t="shared" si="433"/>
        <v>0</v>
      </c>
    </row>
    <row r="4568" spans="1:21" x14ac:dyDescent="0.25">
      <c r="A4568">
        <v>2025</v>
      </c>
      <c r="B4568">
        <v>15580682</v>
      </c>
      <c r="C4568" t="s">
        <v>195</v>
      </c>
      <c r="D4568">
        <v>652</v>
      </c>
      <c r="E4568" t="s">
        <v>15</v>
      </c>
      <c r="F4568" t="s">
        <v>16</v>
      </c>
      <c r="G4568">
        <v>40</v>
      </c>
      <c r="H4568">
        <v>4</v>
      </c>
      <c r="I4568">
        <v>79927</v>
      </c>
      <c r="J4568">
        <v>2</v>
      </c>
      <c r="K4568">
        <v>1</v>
      </c>
      <c r="L4568">
        <v>1</v>
      </c>
      <c r="M4568">
        <v>33525</v>
      </c>
      <c r="N4568">
        <v>0</v>
      </c>
      <c r="O4568" t="str">
        <f t="shared" si="428"/>
        <v>30-45</v>
      </c>
      <c r="P4568" t="str">
        <f t="shared" si="429"/>
        <v>Medium</v>
      </c>
      <c r="Q4568" t="str">
        <f t="shared" si="430"/>
        <v>Mid-Term</v>
      </c>
      <c r="R4568" t="str">
        <f t="shared" si="431"/>
        <v>Low Balance</v>
      </c>
      <c r="S4568" t="str">
        <f t="shared" si="432"/>
        <v>Normal</v>
      </c>
      <c r="T4568">
        <v>1</v>
      </c>
      <c r="U4568">
        <f t="shared" si="433"/>
        <v>0</v>
      </c>
    </row>
    <row r="4569" spans="1:21" x14ac:dyDescent="0.25">
      <c r="A4569">
        <v>2025</v>
      </c>
      <c r="B4569">
        <v>15768530</v>
      </c>
      <c r="C4569" t="s">
        <v>1296</v>
      </c>
      <c r="D4569">
        <v>554</v>
      </c>
      <c r="E4569" t="s">
        <v>18</v>
      </c>
      <c r="F4569" t="s">
        <v>16</v>
      </c>
      <c r="G4569">
        <v>27</v>
      </c>
      <c r="H4569">
        <v>4</v>
      </c>
      <c r="I4569">
        <v>0</v>
      </c>
      <c r="J4569">
        <v>2</v>
      </c>
      <c r="K4569">
        <v>1</v>
      </c>
      <c r="L4569">
        <v>1</v>
      </c>
      <c r="M4569">
        <v>135084</v>
      </c>
      <c r="N4569">
        <v>0</v>
      </c>
      <c r="O4569" t="str">
        <f t="shared" si="428"/>
        <v>&lt;30</v>
      </c>
      <c r="P4569" t="str">
        <f t="shared" si="429"/>
        <v>Low</v>
      </c>
      <c r="Q4569" t="str">
        <f t="shared" si="430"/>
        <v>Mid-Term</v>
      </c>
      <c r="R4569" t="str">
        <f t="shared" si="431"/>
        <v>Zero Balance</v>
      </c>
      <c r="S4569" t="str">
        <f t="shared" si="432"/>
        <v>Normal</v>
      </c>
      <c r="T4569">
        <v>1</v>
      </c>
      <c r="U4569">
        <f t="shared" si="433"/>
        <v>0</v>
      </c>
    </row>
    <row r="4570" spans="1:21" x14ac:dyDescent="0.25">
      <c r="A4570">
        <v>2025</v>
      </c>
      <c r="B4570">
        <v>15672875</v>
      </c>
      <c r="C4570" t="s">
        <v>141</v>
      </c>
      <c r="D4570">
        <v>584</v>
      </c>
      <c r="E4570" t="s">
        <v>26</v>
      </c>
      <c r="F4570" t="s">
        <v>23</v>
      </c>
      <c r="G4570">
        <v>32</v>
      </c>
      <c r="H4570">
        <v>8</v>
      </c>
      <c r="I4570">
        <v>40173</v>
      </c>
      <c r="J4570">
        <v>1</v>
      </c>
      <c r="K4570">
        <v>1</v>
      </c>
      <c r="L4570">
        <v>1</v>
      </c>
      <c r="M4570">
        <v>137439</v>
      </c>
      <c r="N4570">
        <v>0</v>
      </c>
      <c r="O4570" t="str">
        <f t="shared" si="428"/>
        <v>30-45</v>
      </c>
      <c r="P4570" t="str">
        <f t="shared" si="429"/>
        <v>Low</v>
      </c>
      <c r="Q4570" t="str">
        <f t="shared" si="430"/>
        <v>Long-Term</v>
      </c>
      <c r="R4570" t="str">
        <f t="shared" si="431"/>
        <v>Low Balance</v>
      </c>
      <c r="S4570" t="str">
        <f t="shared" si="432"/>
        <v>Normal</v>
      </c>
      <c r="T4570">
        <v>1</v>
      </c>
      <c r="U4570">
        <f t="shared" si="433"/>
        <v>0</v>
      </c>
    </row>
    <row r="4571" spans="1:21" x14ac:dyDescent="0.25">
      <c r="A4571">
        <v>2025</v>
      </c>
      <c r="B4571">
        <v>15617082</v>
      </c>
      <c r="C4571" t="s">
        <v>764</v>
      </c>
      <c r="D4571">
        <v>516</v>
      </c>
      <c r="E4571" t="s">
        <v>15</v>
      </c>
      <c r="F4571" t="s">
        <v>23</v>
      </c>
      <c r="G4571">
        <v>33</v>
      </c>
      <c r="H4571">
        <v>7</v>
      </c>
      <c r="I4571">
        <v>115196</v>
      </c>
      <c r="J4571">
        <v>1</v>
      </c>
      <c r="K4571">
        <v>1</v>
      </c>
      <c r="L4571">
        <v>1</v>
      </c>
      <c r="M4571">
        <v>11206</v>
      </c>
      <c r="N4571">
        <v>0</v>
      </c>
      <c r="O4571" t="str">
        <f t="shared" si="428"/>
        <v>30-45</v>
      </c>
      <c r="P4571" t="str">
        <f t="shared" si="429"/>
        <v>Low</v>
      </c>
      <c r="Q4571" t="str">
        <f t="shared" si="430"/>
        <v>Mid-Term</v>
      </c>
      <c r="R4571" t="str">
        <f t="shared" si="431"/>
        <v>High Balance</v>
      </c>
      <c r="S4571" t="str">
        <f t="shared" si="432"/>
        <v>High Value</v>
      </c>
      <c r="T4571">
        <v>1</v>
      </c>
      <c r="U4571">
        <f t="shared" si="433"/>
        <v>0</v>
      </c>
    </row>
    <row r="4572" spans="1:21" x14ac:dyDescent="0.25">
      <c r="A4572">
        <v>2025</v>
      </c>
      <c r="B4572">
        <v>15760514</v>
      </c>
      <c r="C4572" t="s">
        <v>1969</v>
      </c>
      <c r="D4572">
        <v>789</v>
      </c>
      <c r="E4572" t="s">
        <v>26</v>
      </c>
      <c r="F4572" t="s">
        <v>16</v>
      </c>
      <c r="G4572">
        <v>43</v>
      </c>
      <c r="H4572">
        <v>9</v>
      </c>
      <c r="I4572">
        <v>116644</v>
      </c>
      <c r="J4572">
        <v>2</v>
      </c>
      <c r="K4572">
        <v>1</v>
      </c>
      <c r="L4572">
        <v>1</v>
      </c>
      <c r="M4572">
        <v>60176</v>
      </c>
      <c r="N4572">
        <v>0</v>
      </c>
      <c r="O4572" t="str">
        <f t="shared" si="428"/>
        <v>30-45</v>
      </c>
      <c r="P4572" t="str">
        <f t="shared" si="429"/>
        <v>High</v>
      </c>
      <c r="Q4572" t="str">
        <f t="shared" si="430"/>
        <v>Long-Term</v>
      </c>
      <c r="R4572" t="str">
        <f t="shared" si="431"/>
        <v>High Balance</v>
      </c>
      <c r="S4572" t="str">
        <f t="shared" si="432"/>
        <v>High Value</v>
      </c>
      <c r="T4572">
        <v>1</v>
      </c>
      <c r="U4572">
        <f t="shared" si="433"/>
        <v>0</v>
      </c>
    </row>
    <row r="4573" spans="1:21" x14ac:dyDescent="0.25">
      <c r="A4573">
        <v>2025</v>
      </c>
      <c r="B4573">
        <v>15761775</v>
      </c>
      <c r="C4573" t="s">
        <v>1409</v>
      </c>
      <c r="D4573">
        <v>598</v>
      </c>
      <c r="E4573" t="s">
        <v>26</v>
      </c>
      <c r="F4573" t="s">
        <v>23</v>
      </c>
      <c r="G4573">
        <v>20</v>
      </c>
      <c r="H4573">
        <v>8</v>
      </c>
      <c r="I4573">
        <v>180294</v>
      </c>
      <c r="J4573">
        <v>2</v>
      </c>
      <c r="K4573">
        <v>1</v>
      </c>
      <c r="L4573">
        <v>1</v>
      </c>
      <c r="M4573">
        <v>29553</v>
      </c>
      <c r="N4573">
        <v>0</v>
      </c>
      <c r="O4573" t="str">
        <f t="shared" si="428"/>
        <v>&lt;30</v>
      </c>
      <c r="P4573" t="str">
        <f t="shared" si="429"/>
        <v>Low</v>
      </c>
      <c r="Q4573" t="str">
        <f t="shared" si="430"/>
        <v>Long-Term</v>
      </c>
      <c r="R4573" t="str">
        <f t="shared" si="431"/>
        <v>High Balance</v>
      </c>
      <c r="S4573" t="str">
        <f t="shared" si="432"/>
        <v>High Value</v>
      </c>
      <c r="T4573">
        <v>1</v>
      </c>
      <c r="U4573">
        <f t="shared" si="433"/>
        <v>0</v>
      </c>
    </row>
    <row r="4574" spans="1:21" x14ac:dyDescent="0.25">
      <c r="A4574">
        <v>2025</v>
      </c>
      <c r="B4574">
        <v>15799964</v>
      </c>
      <c r="C4574" t="s">
        <v>186</v>
      </c>
      <c r="D4574">
        <v>669</v>
      </c>
      <c r="E4574" t="s">
        <v>26</v>
      </c>
      <c r="F4574" t="s">
        <v>16</v>
      </c>
      <c r="G4574">
        <v>30</v>
      </c>
      <c r="H4574">
        <v>7</v>
      </c>
      <c r="I4574">
        <v>139873</v>
      </c>
      <c r="J4574">
        <v>1</v>
      </c>
      <c r="K4574">
        <v>1</v>
      </c>
      <c r="L4574">
        <v>0</v>
      </c>
      <c r="M4574">
        <v>188796</v>
      </c>
      <c r="N4574">
        <v>0</v>
      </c>
      <c r="O4574" t="str">
        <f t="shared" si="428"/>
        <v>30-45</v>
      </c>
      <c r="P4574" t="str">
        <f t="shared" si="429"/>
        <v>Medium</v>
      </c>
      <c r="Q4574" t="str">
        <f t="shared" si="430"/>
        <v>Mid-Term</v>
      </c>
      <c r="R4574" t="str">
        <f t="shared" si="431"/>
        <v>High Balance</v>
      </c>
      <c r="S4574" t="str">
        <f t="shared" si="432"/>
        <v>High Value</v>
      </c>
      <c r="T4574">
        <v>1</v>
      </c>
      <c r="U4574">
        <f t="shared" si="433"/>
        <v>0</v>
      </c>
    </row>
    <row r="4575" spans="1:21" x14ac:dyDescent="0.25">
      <c r="A4575">
        <v>2025</v>
      </c>
      <c r="B4575">
        <v>15693906</v>
      </c>
      <c r="C4575" t="s">
        <v>1383</v>
      </c>
      <c r="D4575">
        <v>645</v>
      </c>
      <c r="E4575" t="s">
        <v>15</v>
      </c>
      <c r="F4575" t="s">
        <v>16</v>
      </c>
      <c r="G4575">
        <v>24</v>
      </c>
      <c r="H4575">
        <v>3</v>
      </c>
      <c r="I4575">
        <v>34548</v>
      </c>
      <c r="J4575">
        <v>1</v>
      </c>
      <c r="K4575">
        <v>1</v>
      </c>
      <c r="L4575">
        <v>1</v>
      </c>
      <c r="M4575">
        <v>11638</v>
      </c>
      <c r="N4575">
        <v>0</v>
      </c>
      <c r="O4575" t="str">
        <f t="shared" si="428"/>
        <v>&lt;30</v>
      </c>
      <c r="P4575" t="str">
        <f t="shared" si="429"/>
        <v>Medium</v>
      </c>
      <c r="Q4575" t="str">
        <f t="shared" si="430"/>
        <v>New</v>
      </c>
      <c r="R4575" t="str">
        <f t="shared" si="431"/>
        <v>Low Balance</v>
      </c>
      <c r="S4575" t="str">
        <f t="shared" si="432"/>
        <v>Normal</v>
      </c>
      <c r="T4575">
        <v>1</v>
      </c>
      <c r="U4575">
        <f t="shared" si="433"/>
        <v>0</v>
      </c>
    </row>
    <row r="4576" spans="1:21" x14ac:dyDescent="0.25">
      <c r="A4576">
        <v>2025</v>
      </c>
      <c r="B4576">
        <v>15739514</v>
      </c>
      <c r="C4576" t="s">
        <v>598</v>
      </c>
      <c r="D4576">
        <v>659</v>
      </c>
      <c r="E4576" t="s">
        <v>15</v>
      </c>
      <c r="F4576" t="s">
        <v>16</v>
      </c>
      <c r="G4576">
        <v>32</v>
      </c>
      <c r="H4576">
        <v>9</v>
      </c>
      <c r="I4576">
        <v>0</v>
      </c>
      <c r="J4576">
        <v>2</v>
      </c>
      <c r="K4576">
        <v>1</v>
      </c>
      <c r="L4576">
        <v>1</v>
      </c>
      <c r="M4576">
        <v>93156</v>
      </c>
      <c r="N4576">
        <v>0</v>
      </c>
      <c r="O4576" t="str">
        <f t="shared" si="428"/>
        <v>30-45</v>
      </c>
      <c r="P4576" t="str">
        <f t="shared" si="429"/>
        <v>Medium</v>
      </c>
      <c r="Q4576" t="str">
        <f t="shared" si="430"/>
        <v>Long-Term</v>
      </c>
      <c r="R4576" t="str">
        <f t="shared" si="431"/>
        <v>Zero Balance</v>
      </c>
      <c r="S4576" t="str">
        <f t="shared" si="432"/>
        <v>Normal</v>
      </c>
      <c r="T4576">
        <v>1</v>
      </c>
      <c r="U4576">
        <f t="shared" si="433"/>
        <v>0</v>
      </c>
    </row>
    <row r="4577" spans="1:21" x14ac:dyDescent="0.25">
      <c r="A4577">
        <v>2025</v>
      </c>
      <c r="B4577">
        <v>15756926</v>
      </c>
      <c r="C4577" t="s">
        <v>1970</v>
      </c>
      <c r="D4577">
        <v>833</v>
      </c>
      <c r="E4577" t="s">
        <v>26</v>
      </c>
      <c r="F4577" t="s">
        <v>23</v>
      </c>
      <c r="G4577">
        <v>29</v>
      </c>
      <c r="H4577">
        <v>1</v>
      </c>
      <c r="I4577">
        <v>96462</v>
      </c>
      <c r="J4577">
        <v>2</v>
      </c>
      <c r="K4577">
        <v>0</v>
      </c>
      <c r="L4577">
        <v>1</v>
      </c>
      <c r="M4577">
        <v>48986</v>
      </c>
      <c r="N4577">
        <v>0</v>
      </c>
      <c r="O4577" t="str">
        <f t="shared" si="428"/>
        <v>&lt;30</v>
      </c>
      <c r="P4577" t="str">
        <f t="shared" si="429"/>
        <v>High</v>
      </c>
      <c r="Q4577" t="str">
        <f t="shared" si="430"/>
        <v>New</v>
      </c>
      <c r="R4577" t="str">
        <f t="shared" si="431"/>
        <v>Low Balance</v>
      </c>
      <c r="S4577" t="str">
        <f t="shared" si="432"/>
        <v>Normal</v>
      </c>
      <c r="T4577">
        <v>1</v>
      </c>
      <c r="U4577">
        <f t="shared" si="433"/>
        <v>0</v>
      </c>
    </row>
    <row r="4578" spans="1:21" x14ac:dyDescent="0.25">
      <c r="A4578">
        <v>2025</v>
      </c>
      <c r="B4578">
        <v>15770984</v>
      </c>
      <c r="C4578" t="s">
        <v>116</v>
      </c>
      <c r="D4578">
        <v>697</v>
      </c>
      <c r="E4578" t="s">
        <v>18</v>
      </c>
      <c r="F4578" t="s">
        <v>16</v>
      </c>
      <c r="G4578">
        <v>40</v>
      </c>
      <c r="H4578">
        <v>7</v>
      </c>
      <c r="I4578">
        <v>130334</v>
      </c>
      <c r="J4578">
        <v>2</v>
      </c>
      <c r="K4578">
        <v>0</v>
      </c>
      <c r="L4578">
        <v>1</v>
      </c>
      <c r="M4578">
        <v>116951</v>
      </c>
      <c r="N4578">
        <v>0</v>
      </c>
      <c r="O4578" t="str">
        <f t="shared" si="428"/>
        <v>30-45</v>
      </c>
      <c r="P4578" t="str">
        <f t="shared" si="429"/>
        <v>Medium</v>
      </c>
      <c r="Q4578" t="str">
        <f t="shared" si="430"/>
        <v>Mid-Term</v>
      </c>
      <c r="R4578" t="str">
        <f t="shared" si="431"/>
        <v>High Balance</v>
      </c>
      <c r="S4578" t="str">
        <f t="shared" si="432"/>
        <v>High Value</v>
      </c>
      <c r="T4578">
        <v>1</v>
      </c>
      <c r="U4578">
        <f t="shared" si="433"/>
        <v>0</v>
      </c>
    </row>
    <row r="4579" spans="1:21" x14ac:dyDescent="0.25">
      <c r="A4579">
        <v>2025</v>
      </c>
      <c r="B4579">
        <v>15703979</v>
      </c>
      <c r="C4579" t="s">
        <v>413</v>
      </c>
      <c r="D4579">
        <v>580</v>
      </c>
      <c r="E4579" t="s">
        <v>26</v>
      </c>
      <c r="F4579" t="s">
        <v>23</v>
      </c>
      <c r="G4579">
        <v>39</v>
      </c>
      <c r="H4579">
        <v>3</v>
      </c>
      <c r="I4579">
        <v>119689</v>
      </c>
      <c r="J4579">
        <v>1</v>
      </c>
      <c r="K4579">
        <v>1</v>
      </c>
      <c r="L4579">
        <v>0</v>
      </c>
      <c r="M4579">
        <v>137041</v>
      </c>
      <c r="N4579">
        <v>0</v>
      </c>
      <c r="O4579" t="str">
        <f t="shared" si="428"/>
        <v>30-45</v>
      </c>
      <c r="P4579" t="str">
        <f t="shared" si="429"/>
        <v>Low</v>
      </c>
      <c r="Q4579" t="str">
        <f t="shared" si="430"/>
        <v>New</v>
      </c>
      <c r="R4579" t="str">
        <f t="shared" si="431"/>
        <v>High Balance</v>
      </c>
      <c r="S4579" t="str">
        <f t="shared" si="432"/>
        <v>High Value</v>
      </c>
      <c r="T4579">
        <v>1</v>
      </c>
      <c r="U4579">
        <f t="shared" si="433"/>
        <v>0</v>
      </c>
    </row>
    <row r="4580" spans="1:21" x14ac:dyDescent="0.25">
      <c r="A4580">
        <v>2025</v>
      </c>
      <c r="B4580">
        <v>15801821</v>
      </c>
      <c r="C4580" t="s">
        <v>1971</v>
      </c>
      <c r="D4580">
        <v>691</v>
      </c>
      <c r="E4580" t="s">
        <v>15</v>
      </c>
      <c r="F4580" t="s">
        <v>23</v>
      </c>
      <c r="G4580">
        <v>38</v>
      </c>
      <c r="H4580">
        <v>1</v>
      </c>
      <c r="I4580">
        <v>0</v>
      </c>
      <c r="J4580">
        <v>2</v>
      </c>
      <c r="K4580">
        <v>0</v>
      </c>
      <c r="L4580">
        <v>0</v>
      </c>
      <c r="M4580">
        <v>44654</v>
      </c>
      <c r="N4580">
        <v>0</v>
      </c>
      <c r="O4580" t="str">
        <f t="shared" si="428"/>
        <v>30-45</v>
      </c>
      <c r="P4580" t="str">
        <f t="shared" si="429"/>
        <v>Medium</v>
      </c>
      <c r="Q4580" t="str">
        <f t="shared" si="430"/>
        <v>New</v>
      </c>
      <c r="R4580" t="str">
        <f t="shared" si="431"/>
        <v>Zero Balance</v>
      </c>
      <c r="S4580" t="str">
        <f t="shared" si="432"/>
        <v>Normal</v>
      </c>
      <c r="T4580">
        <v>1</v>
      </c>
      <c r="U4580">
        <f t="shared" si="433"/>
        <v>0</v>
      </c>
    </row>
    <row r="4581" spans="1:21" x14ac:dyDescent="0.25">
      <c r="A4581">
        <v>2025</v>
      </c>
      <c r="B4581">
        <v>15711028</v>
      </c>
      <c r="C4581" t="s">
        <v>282</v>
      </c>
      <c r="D4581">
        <v>534</v>
      </c>
      <c r="E4581" t="s">
        <v>15</v>
      </c>
      <c r="F4581" t="s">
        <v>23</v>
      </c>
      <c r="G4581">
        <v>52</v>
      </c>
      <c r="H4581">
        <v>1</v>
      </c>
      <c r="I4581">
        <v>0</v>
      </c>
      <c r="J4581">
        <v>3</v>
      </c>
      <c r="K4581">
        <v>1</v>
      </c>
      <c r="L4581">
        <v>1</v>
      </c>
      <c r="M4581">
        <v>104035</v>
      </c>
      <c r="N4581">
        <v>1</v>
      </c>
      <c r="O4581" t="str">
        <f t="shared" si="428"/>
        <v>46-60</v>
      </c>
      <c r="P4581" t="str">
        <f t="shared" si="429"/>
        <v>Low</v>
      </c>
      <c r="Q4581" t="str">
        <f t="shared" si="430"/>
        <v>New</v>
      </c>
      <c r="R4581" t="str">
        <f t="shared" si="431"/>
        <v>Zero Balance</v>
      </c>
      <c r="S4581" t="str">
        <f t="shared" si="432"/>
        <v>Normal</v>
      </c>
      <c r="T4581">
        <v>1</v>
      </c>
      <c r="U4581">
        <f t="shared" si="433"/>
        <v>0</v>
      </c>
    </row>
    <row r="4582" spans="1:21" x14ac:dyDescent="0.25">
      <c r="A4582">
        <v>2025</v>
      </c>
      <c r="B4582">
        <v>15791842</v>
      </c>
      <c r="C4582" t="s">
        <v>625</v>
      </c>
      <c r="D4582">
        <v>478</v>
      </c>
      <c r="E4582" t="s">
        <v>15</v>
      </c>
      <c r="F4582" t="s">
        <v>16</v>
      </c>
      <c r="G4582">
        <v>32</v>
      </c>
      <c r="H4582">
        <v>6</v>
      </c>
      <c r="I4582">
        <v>71187</v>
      </c>
      <c r="J4582">
        <v>1</v>
      </c>
      <c r="K4582">
        <v>1</v>
      </c>
      <c r="L4582">
        <v>1</v>
      </c>
      <c r="M4582">
        <v>110594</v>
      </c>
      <c r="N4582">
        <v>0</v>
      </c>
      <c r="O4582" t="str">
        <f t="shared" si="428"/>
        <v>30-45</v>
      </c>
      <c r="P4582" t="str">
        <f t="shared" si="429"/>
        <v>Low</v>
      </c>
      <c r="Q4582" t="str">
        <f t="shared" si="430"/>
        <v>Mid-Term</v>
      </c>
      <c r="R4582" t="str">
        <f t="shared" si="431"/>
        <v>Low Balance</v>
      </c>
      <c r="S4582" t="str">
        <f t="shared" si="432"/>
        <v>Normal</v>
      </c>
      <c r="T4582">
        <v>1</v>
      </c>
      <c r="U4582">
        <f t="shared" si="433"/>
        <v>0</v>
      </c>
    </row>
    <row r="4583" spans="1:21" x14ac:dyDescent="0.25">
      <c r="A4583">
        <v>2025</v>
      </c>
      <c r="B4583">
        <v>15746127</v>
      </c>
      <c r="C4583" t="s">
        <v>1972</v>
      </c>
      <c r="D4583">
        <v>572</v>
      </c>
      <c r="E4583" t="s">
        <v>15</v>
      </c>
      <c r="F4583" t="s">
        <v>16</v>
      </c>
      <c r="G4583">
        <v>47</v>
      </c>
      <c r="H4583">
        <v>2</v>
      </c>
      <c r="I4583">
        <v>0</v>
      </c>
      <c r="J4583">
        <v>2</v>
      </c>
      <c r="K4583">
        <v>1</v>
      </c>
      <c r="L4583">
        <v>0</v>
      </c>
      <c r="M4583">
        <v>36100</v>
      </c>
      <c r="N4583">
        <v>0</v>
      </c>
      <c r="O4583" t="str">
        <f t="shared" si="428"/>
        <v>46-60</v>
      </c>
      <c r="P4583" t="str">
        <f t="shared" si="429"/>
        <v>Low</v>
      </c>
      <c r="Q4583" t="str">
        <f t="shared" si="430"/>
        <v>New</v>
      </c>
      <c r="R4583" t="str">
        <f t="shared" si="431"/>
        <v>Zero Balance</v>
      </c>
      <c r="S4583" t="str">
        <f t="shared" si="432"/>
        <v>Normal</v>
      </c>
      <c r="T4583">
        <v>1</v>
      </c>
      <c r="U4583">
        <f t="shared" si="433"/>
        <v>0</v>
      </c>
    </row>
    <row r="4584" spans="1:21" x14ac:dyDescent="0.25">
      <c r="A4584">
        <v>2025</v>
      </c>
      <c r="B4584">
        <v>15663625</v>
      </c>
      <c r="C4584" t="s">
        <v>287</v>
      </c>
      <c r="D4584">
        <v>501</v>
      </c>
      <c r="E4584" t="s">
        <v>15</v>
      </c>
      <c r="F4584" t="s">
        <v>23</v>
      </c>
      <c r="G4584">
        <v>37</v>
      </c>
      <c r="H4584">
        <v>4</v>
      </c>
      <c r="I4584">
        <v>0</v>
      </c>
      <c r="J4584">
        <v>2</v>
      </c>
      <c r="K4584">
        <v>0</v>
      </c>
      <c r="L4584">
        <v>0</v>
      </c>
      <c r="M4584">
        <v>12470</v>
      </c>
      <c r="N4584">
        <v>0</v>
      </c>
      <c r="O4584" t="str">
        <f t="shared" si="428"/>
        <v>30-45</v>
      </c>
      <c r="P4584" t="str">
        <f t="shared" si="429"/>
        <v>Low</v>
      </c>
      <c r="Q4584" t="str">
        <f t="shared" si="430"/>
        <v>Mid-Term</v>
      </c>
      <c r="R4584" t="str">
        <f t="shared" si="431"/>
        <v>Zero Balance</v>
      </c>
      <c r="S4584" t="str">
        <f t="shared" si="432"/>
        <v>Normal</v>
      </c>
      <c r="T4584">
        <v>1</v>
      </c>
      <c r="U4584">
        <f t="shared" si="433"/>
        <v>0</v>
      </c>
    </row>
    <row r="4585" spans="1:21" x14ac:dyDescent="0.25">
      <c r="A4585">
        <v>2025</v>
      </c>
      <c r="B4585">
        <v>15604891</v>
      </c>
      <c r="C4585" t="s">
        <v>1973</v>
      </c>
      <c r="D4585">
        <v>624</v>
      </c>
      <c r="E4585" t="s">
        <v>18</v>
      </c>
      <c r="F4585" t="s">
        <v>16</v>
      </c>
      <c r="G4585">
        <v>38</v>
      </c>
      <c r="H4585">
        <v>8</v>
      </c>
      <c r="I4585">
        <v>0</v>
      </c>
      <c r="J4585">
        <v>2</v>
      </c>
      <c r="K4585">
        <v>1</v>
      </c>
      <c r="L4585">
        <v>0</v>
      </c>
      <c r="M4585">
        <v>95403</v>
      </c>
      <c r="N4585">
        <v>0</v>
      </c>
      <c r="O4585" t="str">
        <f t="shared" si="428"/>
        <v>30-45</v>
      </c>
      <c r="P4585" t="str">
        <f t="shared" si="429"/>
        <v>Medium</v>
      </c>
      <c r="Q4585" t="str">
        <f t="shared" si="430"/>
        <v>Long-Term</v>
      </c>
      <c r="R4585" t="str">
        <f t="shared" si="431"/>
        <v>Zero Balance</v>
      </c>
      <c r="S4585" t="str">
        <f t="shared" si="432"/>
        <v>Normal</v>
      </c>
      <c r="T4585">
        <v>1</v>
      </c>
      <c r="U4585">
        <f t="shared" si="433"/>
        <v>0</v>
      </c>
    </row>
    <row r="4586" spans="1:21" x14ac:dyDescent="0.25">
      <c r="A4586">
        <v>2025</v>
      </c>
      <c r="B4586">
        <v>15589666</v>
      </c>
      <c r="C4586" t="s">
        <v>864</v>
      </c>
      <c r="D4586">
        <v>595</v>
      </c>
      <c r="E4586" t="s">
        <v>15</v>
      </c>
      <c r="F4586" t="s">
        <v>16</v>
      </c>
      <c r="G4586">
        <v>39</v>
      </c>
      <c r="H4586">
        <v>9</v>
      </c>
      <c r="I4586">
        <v>136422</v>
      </c>
      <c r="J4586">
        <v>1</v>
      </c>
      <c r="K4586">
        <v>1</v>
      </c>
      <c r="L4586">
        <v>1</v>
      </c>
      <c r="M4586">
        <v>151758</v>
      </c>
      <c r="N4586">
        <v>0</v>
      </c>
      <c r="O4586" t="str">
        <f t="shared" si="428"/>
        <v>30-45</v>
      </c>
      <c r="P4586" t="str">
        <f t="shared" si="429"/>
        <v>Low</v>
      </c>
      <c r="Q4586" t="str">
        <f t="shared" si="430"/>
        <v>Long-Term</v>
      </c>
      <c r="R4586" t="str">
        <f t="shared" si="431"/>
        <v>High Balance</v>
      </c>
      <c r="S4586" t="str">
        <f t="shared" si="432"/>
        <v>High Value</v>
      </c>
      <c r="T4586">
        <v>1</v>
      </c>
      <c r="U4586">
        <f t="shared" si="433"/>
        <v>0</v>
      </c>
    </row>
    <row r="4587" spans="1:21" x14ac:dyDescent="0.25">
      <c r="A4587">
        <v>2025</v>
      </c>
      <c r="B4587">
        <v>15627881</v>
      </c>
      <c r="C4587" t="s">
        <v>1974</v>
      </c>
      <c r="D4587">
        <v>603</v>
      </c>
      <c r="E4587" t="s">
        <v>15</v>
      </c>
      <c r="F4587" t="s">
        <v>23</v>
      </c>
      <c r="G4587">
        <v>30</v>
      </c>
      <c r="H4587">
        <v>8</v>
      </c>
      <c r="I4587">
        <v>0</v>
      </c>
      <c r="J4587">
        <v>2</v>
      </c>
      <c r="K4587">
        <v>1</v>
      </c>
      <c r="L4587">
        <v>1</v>
      </c>
      <c r="M4587">
        <v>47536</v>
      </c>
      <c r="N4587">
        <v>0</v>
      </c>
      <c r="O4587" t="str">
        <f t="shared" si="428"/>
        <v>30-45</v>
      </c>
      <c r="P4587" t="str">
        <f t="shared" si="429"/>
        <v>Medium</v>
      </c>
      <c r="Q4587" t="str">
        <f t="shared" si="430"/>
        <v>Long-Term</v>
      </c>
      <c r="R4587" t="str">
        <f t="shared" si="431"/>
        <v>Zero Balance</v>
      </c>
      <c r="S4587" t="str">
        <f t="shared" si="432"/>
        <v>Normal</v>
      </c>
      <c r="T4587">
        <v>1</v>
      </c>
      <c r="U4587">
        <f t="shared" si="433"/>
        <v>0</v>
      </c>
    </row>
    <row r="4588" spans="1:21" x14ac:dyDescent="0.25">
      <c r="A4588">
        <v>2025</v>
      </c>
      <c r="B4588">
        <v>15664895</v>
      </c>
      <c r="C4588" t="s">
        <v>1163</v>
      </c>
      <c r="D4588">
        <v>602</v>
      </c>
      <c r="E4588" t="s">
        <v>15</v>
      </c>
      <c r="F4588" t="s">
        <v>16</v>
      </c>
      <c r="G4588">
        <v>25</v>
      </c>
      <c r="H4588">
        <v>0</v>
      </c>
      <c r="I4588">
        <v>0</v>
      </c>
      <c r="J4588">
        <v>2</v>
      </c>
      <c r="K4588">
        <v>1</v>
      </c>
      <c r="L4588">
        <v>1</v>
      </c>
      <c r="M4588">
        <v>101274</v>
      </c>
      <c r="N4588">
        <v>0</v>
      </c>
      <c r="O4588" t="str">
        <f t="shared" si="428"/>
        <v>&lt;30</v>
      </c>
      <c r="P4588" t="str">
        <f t="shared" si="429"/>
        <v>Medium</v>
      </c>
      <c r="Q4588" t="str">
        <f t="shared" si="430"/>
        <v>New</v>
      </c>
      <c r="R4588" t="str">
        <f t="shared" si="431"/>
        <v>Zero Balance</v>
      </c>
      <c r="S4588" t="str">
        <f t="shared" si="432"/>
        <v>Normal</v>
      </c>
      <c r="T4588">
        <v>1</v>
      </c>
      <c r="U4588">
        <f t="shared" si="433"/>
        <v>0</v>
      </c>
    </row>
    <row r="4589" spans="1:21" x14ac:dyDescent="0.25">
      <c r="A4589">
        <v>2025</v>
      </c>
      <c r="B4589">
        <v>15676094</v>
      </c>
      <c r="C4589" t="s">
        <v>897</v>
      </c>
      <c r="D4589">
        <v>500</v>
      </c>
      <c r="E4589" t="s">
        <v>15</v>
      </c>
      <c r="F4589" t="s">
        <v>16</v>
      </c>
      <c r="G4589">
        <v>34</v>
      </c>
      <c r="H4589">
        <v>6</v>
      </c>
      <c r="I4589">
        <v>0</v>
      </c>
      <c r="J4589">
        <v>1</v>
      </c>
      <c r="K4589">
        <v>1</v>
      </c>
      <c r="L4589">
        <v>1</v>
      </c>
      <c r="M4589">
        <v>140268</v>
      </c>
      <c r="N4589">
        <v>0</v>
      </c>
      <c r="O4589" t="str">
        <f t="shared" si="428"/>
        <v>30-45</v>
      </c>
      <c r="P4589" t="str">
        <f t="shared" si="429"/>
        <v>Low</v>
      </c>
      <c r="Q4589" t="str">
        <f t="shared" si="430"/>
        <v>Mid-Term</v>
      </c>
      <c r="R4589" t="str">
        <f t="shared" si="431"/>
        <v>Zero Balance</v>
      </c>
      <c r="S4589" t="str">
        <f t="shared" si="432"/>
        <v>Normal</v>
      </c>
      <c r="T4589">
        <v>1</v>
      </c>
      <c r="U4589">
        <f t="shared" si="433"/>
        <v>0</v>
      </c>
    </row>
    <row r="4590" spans="1:21" x14ac:dyDescent="0.25">
      <c r="A4590">
        <v>2025</v>
      </c>
      <c r="B4590">
        <v>15761720</v>
      </c>
      <c r="C4590" t="s">
        <v>1975</v>
      </c>
      <c r="D4590">
        <v>422</v>
      </c>
      <c r="E4590" t="s">
        <v>15</v>
      </c>
      <c r="F4590" t="s">
        <v>23</v>
      </c>
      <c r="G4590">
        <v>41</v>
      </c>
      <c r="H4590">
        <v>6</v>
      </c>
      <c r="I4590">
        <v>153239</v>
      </c>
      <c r="J4590">
        <v>1</v>
      </c>
      <c r="K4590">
        <v>1</v>
      </c>
      <c r="L4590">
        <v>0</v>
      </c>
      <c r="M4590">
        <v>11663</v>
      </c>
      <c r="N4590">
        <v>0</v>
      </c>
      <c r="O4590" t="str">
        <f t="shared" si="428"/>
        <v>30-45</v>
      </c>
      <c r="P4590" t="str">
        <f t="shared" si="429"/>
        <v>Low</v>
      </c>
      <c r="Q4590" t="str">
        <f t="shared" si="430"/>
        <v>Mid-Term</v>
      </c>
      <c r="R4590" t="str">
        <f t="shared" si="431"/>
        <v>High Balance</v>
      </c>
      <c r="S4590" t="str">
        <f t="shared" si="432"/>
        <v>High Value</v>
      </c>
      <c r="T4590">
        <v>1</v>
      </c>
      <c r="U4590">
        <f t="shared" si="433"/>
        <v>0</v>
      </c>
    </row>
    <row r="4591" spans="1:21" x14ac:dyDescent="0.25">
      <c r="A4591">
        <v>2025</v>
      </c>
      <c r="B4591">
        <v>15611961</v>
      </c>
      <c r="C4591" t="s">
        <v>853</v>
      </c>
      <c r="D4591">
        <v>615</v>
      </c>
      <c r="E4591" t="s">
        <v>15</v>
      </c>
      <c r="F4591" t="s">
        <v>23</v>
      </c>
      <c r="G4591">
        <v>35</v>
      </c>
      <c r="H4591">
        <v>7</v>
      </c>
      <c r="I4591">
        <v>0</v>
      </c>
      <c r="J4591">
        <v>2</v>
      </c>
      <c r="K4591">
        <v>1</v>
      </c>
      <c r="L4591">
        <v>0</v>
      </c>
      <c r="M4591">
        <v>150784</v>
      </c>
      <c r="N4591">
        <v>0</v>
      </c>
      <c r="O4591" t="str">
        <f t="shared" si="428"/>
        <v>30-45</v>
      </c>
      <c r="P4591" t="str">
        <f t="shared" si="429"/>
        <v>Medium</v>
      </c>
      <c r="Q4591" t="str">
        <f t="shared" si="430"/>
        <v>Mid-Term</v>
      </c>
      <c r="R4591" t="str">
        <f t="shared" si="431"/>
        <v>Zero Balance</v>
      </c>
      <c r="S4591" t="str">
        <f t="shared" si="432"/>
        <v>Normal</v>
      </c>
      <c r="T4591">
        <v>1</v>
      </c>
      <c r="U4591">
        <f t="shared" si="433"/>
        <v>0</v>
      </c>
    </row>
    <row r="4592" spans="1:21" x14ac:dyDescent="0.25">
      <c r="A4592">
        <v>2025</v>
      </c>
      <c r="B4592">
        <v>15680167</v>
      </c>
      <c r="C4592" t="s">
        <v>1101</v>
      </c>
      <c r="D4592">
        <v>635</v>
      </c>
      <c r="E4592" t="s">
        <v>15</v>
      </c>
      <c r="F4592" t="s">
        <v>16</v>
      </c>
      <c r="G4592">
        <v>78</v>
      </c>
      <c r="H4592">
        <v>6</v>
      </c>
      <c r="I4592">
        <v>47536</v>
      </c>
      <c r="J4592">
        <v>1</v>
      </c>
      <c r="K4592">
        <v>1</v>
      </c>
      <c r="L4592">
        <v>1</v>
      </c>
      <c r="M4592">
        <v>119400</v>
      </c>
      <c r="N4592">
        <v>0</v>
      </c>
      <c r="O4592" t="str">
        <f t="shared" si="428"/>
        <v>60+</v>
      </c>
      <c r="P4592" t="str">
        <f t="shared" si="429"/>
        <v>Medium</v>
      </c>
      <c r="Q4592" t="str">
        <f t="shared" si="430"/>
        <v>Mid-Term</v>
      </c>
      <c r="R4592" t="str">
        <f t="shared" si="431"/>
        <v>Low Balance</v>
      </c>
      <c r="S4592" t="str">
        <f t="shared" si="432"/>
        <v>Normal</v>
      </c>
      <c r="T4592">
        <v>1</v>
      </c>
      <c r="U4592">
        <f t="shared" si="433"/>
        <v>0</v>
      </c>
    </row>
    <row r="4593" spans="1:21" x14ac:dyDescent="0.25">
      <c r="A4593">
        <v>2025</v>
      </c>
      <c r="B4593">
        <v>15762543</v>
      </c>
      <c r="C4593" t="s">
        <v>1050</v>
      </c>
      <c r="D4593">
        <v>711</v>
      </c>
      <c r="E4593" t="s">
        <v>15</v>
      </c>
      <c r="F4593" t="s">
        <v>16</v>
      </c>
      <c r="G4593">
        <v>32</v>
      </c>
      <c r="H4593">
        <v>1</v>
      </c>
      <c r="I4593">
        <v>0</v>
      </c>
      <c r="J4593">
        <v>2</v>
      </c>
      <c r="K4593">
        <v>1</v>
      </c>
      <c r="L4593">
        <v>0</v>
      </c>
      <c r="M4593">
        <v>126188</v>
      </c>
      <c r="N4593">
        <v>0</v>
      </c>
      <c r="O4593" t="str">
        <f t="shared" si="428"/>
        <v>30-45</v>
      </c>
      <c r="P4593" t="str">
        <f t="shared" si="429"/>
        <v>Medium</v>
      </c>
      <c r="Q4593" t="str">
        <f t="shared" si="430"/>
        <v>New</v>
      </c>
      <c r="R4593" t="str">
        <f t="shared" si="431"/>
        <v>Zero Balance</v>
      </c>
      <c r="S4593" t="str">
        <f t="shared" si="432"/>
        <v>Normal</v>
      </c>
      <c r="T4593">
        <v>1</v>
      </c>
      <c r="U4593">
        <f t="shared" si="433"/>
        <v>0</v>
      </c>
    </row>
    <row r="4594" spans="1:21" x14ac:dyDescent="0.25">
      <c r="A4594">
        <v>2025</v>
      </c>
      <c r="B4594">
        <v>15658475</v>
      </c>
      <c r="C4594" t="s">
        <v>1512</v>
      </c>
      <c r="D4594">
        <v>834</v>
      </c>
      <c r="E4594" t="s">
        <v>15</v>
      </c>
      <c r="F4594" t="s">
        <v>23</v>
      </c>
      <c r="G4594">
        <v>36</v>
      </c>
      <c r="H4594">
        <v>8</v>
      </c>
      <c r="I4594">
        <v>142882</v>
      </c>
      <c r="J4594">
        <v>1</v>
      </c>
      <c r="K4594">
        <v>1</v>
      </c>
      <c r="L4594">
        <v>0</v>
      </c>
      <c r="M4594">
        <v>89983</v>
      </c>
      <c r="N4594">
        <v>1</v>
      </c>
      <c r="O4594" t="str">
        <f t="shared" si="428"/>
        <v>30-45</v>
      </c>
      <c r="P4594" t="str">
        <f t="shared" si="429"/>
        <v>High</v>
      </c>
      <c r="Q4594" t="str">
        <f t="shared" si="430"/>
        <v>Long-Term</v>
      </c>
      <c r="R4594" t="str">
        <f t="shared" si="431"/>
        <v>High Balance</v>
      </c>
      <c r="S4594" t="str">
        <f t="shared" si="432"/>
        <v>High Value</v>
      </c>
      <c r="T4594">
        <v>1</v>
      </c>
      <c r="U4594">
        <f t="shared" si="433"/>
        <v>142882</v>
      </c>
    </row>
    <row r="4595" spans="1:21" x14ac:dyDescent="0.25">
      <c r="A4595">
        <v>2025</v>
      </c>
      <c r="B4595">
        <v>15779743</v>
      </c>
      <c r="C4595" t="s">
        <v>1018</v>
      </c>
      <c r="D4595">
        <v>633</v>
      </c>
      <c r="E4595" t="s">
        <v>15</v>
      </c>
      <c r="F4595" t="s">
        <v>16</v>
      </c>
      <c r="G4595">
        <v>44</v>
      </c>
      <c r="H4595">
        <v>7</v>
      </c>
      <c r="I4595">
        <v>0</v>
      </c>
      <c r="J4595">
        <v>2</v>
      </c>
      <c r="K4595">
        <v>1</v>
      </c>
      <c r="L4595">
        <v>0</v>
      </c>
      <c r="M4595">
        <v>29761</v>
      </c>
      <c r="N4595">
        <v>0</v>
      </c>
      <c r="O4595" t="str">
        <f t="shared" si="428"/>
        <v>30-45</v>
      </c>
      <c r="P4595" t="str">
        <f t="shared" si="429"/>
        <v>Medium</v>
      </c>
      <c r="Q4595" t="str">
        <f t="shared" si="430"/>
        <v>Mid-Term</v>
      </c>
      <c r="R4595" t="str">
        <f t="shared" si="431"/>
        <v>Zero Balance</v>
      </c>
      <c r="S4595" t="str">
        <f t="shared" si="432"/>
        <v>Normal</v>
      </c>
      <c r="T4595">
        <v>1</v>
      </c>
      <c r="U4595">
        <f t="shared" si="433"/>
        <v>0</v>
      </c>
    </row>
    <row r="4596" spans="1:21" x14ac:dyDescent="0.25">
      <c r="A4596">
        <v>2025</v>
      </c>
      <c r="B4596">
        <v>15661532</v>
      </c>
      <c r="C4596" t="s">
        <v>1108</v>
      </c>
      <c r="D4596">
        <v>650</v>
      </c>
      <c r="E4596" t="s">
        <v>15</v>
      </c>
      <c r="F4596" t="s">
        <v>16</v>
      </c>
      <c r="G4596">
        <v>31</v>
      </c>
      <c r="H4596">
        <v>1</v>
      </c>
      <c r="I4596">
        <v>160566</v>
      </c>
      <c r="J4596">
        <v>2</v>
      </c>
      <c r="K4596">
        <v>0</v>
      </c>
      <c r="L4596">
        <v>0</v>
      </c>
      <c r="M4596">
        <v>27074</v>
      </c>
      <c r="N4596">
        <v>0</v>
      </c>
      <c r="O4596" t="str">
        <f t="shared" si="428"/>
        <v>30-45</v>
      </c>
      <c r="P4596" t="str">
        <f t="shared" si="429"/>
        <v>Medium</v>
      </c>
      <c r="Q4596" t="str">
        <f t="shared" si="430"/>
        <v>New</v>
      </c>
      <c r="R4596" t="str">
        <f t="shared" si="431"/>
        <v>High Balance</v>
      </c>
      <c r="S4596" t="str">
        <f t="shared" si="432"/>
        <v>High Value</v>
      </c>
      <c r="T4596">
        <v>1</v>
      </c>
      <c r="U4596">
        <f t="shared" si="433"/>
        <v>0</v>
      </c>
    </row>
    <row r="4597" spans="1:21" x14ac:dyDescent="0.25">
      <c r="A4597">
        <v>2025</v>
      </c>
      <c r="B4597">
        <v>15782360</v>
      </c>
      <c r="C4597" t="s">
        <v>945</v>
      </c>
      <c r="D4597">
        <v>743</v>
      </c>
      <c r="E4597" t="s">
        <v>26</v>
      </c>
      <c r="F4597" t="s">
        <v>23</v>
      </c>
      <c r="G4597">
        <v>65</v>
      </c>
      <c r="H4597">
        <v>2</v>
      </c>
      <c r="I4597">
        <v>131936</v>
      </c>
      <c r="J4597">
        <v>1</v>
      </c>
      <c r="K4597">
        <v>1</v>
      </c>
      <c r="L4597">
        <v>1</v>
      </c>
      <c r="M4597">
        <v>96400</v>
      </c>
      <c r="N4597">
        <v>1</v>
      </c>
      <c r="O4597" t="str">
        <f t="shared" si="428"/>
        <v>60+</v>
      </c>
      <c r="P4597" t="str">
        <f t="shared" si="429"/>
        <v>Medium</v>
      </c>
      <c r="Q4597" t="str">
        <f t="shared" si="430"/>
        <v>New</v>
      </c>
      <c r="R4597" t="str">
        <f t="shared" si="431"/>
        <v>High Balance</v>
      </c>
      <c r="S4597" t="str">
        <f t="shared" si="432"/>
        <v>High Value</v>
      </c>
      <c r="T4597">
        <v>1</v>
      </c>
      <c r="U4597">
        <f t="shared" si="433"/>
        <v>131936</v>
      </c>
    </row>
    <row r="4598" spans="1:21" x14ac:dyDescent="0.25">
      <c r="A4598">
        <v>2025</v>
      </c>
      <c r="B4598">
        <v>15767908</v>
      </c>
      <c r="C4598" t="s">
        <v>1976</v>
      </c>
      <c r="D4598">
        <v>567</v>
      </c>
      <c r="E4598" t="s">
        <v>15</v>
      </c>
      <c r="F4598" t="s">
        <v>23</v>
      </c>
      <c r="G4598">
        <v>38</v>
      </c>
      <c r="H4598">
        <v>6</v>
      </c>
      <c r="I4598">
        <v>127679</v>
      </c>
      <c r="J4598">
        <v>2</v>
      </c>
      <c r="K4598">
        <v>0</v>
      </c>
      <c r="L4598">
        <v>0</v>
      </c>
      <c r="M4598">
        <v>45423</v>
      </c>
      <c r="N4598">
        <v>0</v>
      </c>
      <c r="O4598" t="str">
        <f t="shared" si="428"/>
        <v>30-45</v>
      </c>
      <c r="P4598" t="str">
        <f t="shared" si="429"/>
        <v>Low</v>
      </c>
      <c r="Q4598" t="str">
        <f t="shared" si="430"/>
        <v>Mid-Term</v>
      </c>
      <c r="R4598" t="str">
        <f t="shared" si="431"/>
        <v>High Balance</v>
      </c>
      <c r="S4598" t="str">
        <f t="shared" si="432"/>
        <v>High Value</v>
      </c>
      <c r="T4598">
        <v>1</v>
      </c>
      <c r="U4598">
        <f t="shared" si="433"/>
        <v>0</v>
      </c>
    </row>
    <row r="4599" spans="1:21" x14ac:dyDescent="0.25">
      <c r="A4599">
        <v>2025</v>
      </c>
      <c r="B4599">
        <v>15677105</v>
      </c>
      <c r="C4599" t="s">
        <v>260</v>
      </c>
      <c r="D4599">
        <v>706</v>
      </c>
      <c r="E4599" t="s">
        <v>26</v>
      </c>
      <c r="F4599" t="s">
        <v>16</v>
      </c>
      <c r="G4599">
        <v>46</v>
      </c>
      <c r="H4599">
        <v>4</v>
      </c>
      <c r="I4599">
        <v>105215</v>
      </c>
      <c r="J4599">
        <v>1</v>
      </c>
      <c r="K4599">
        <v>1</v>
      </c>
      <c r="L4599">
        <v>0</v>
      </c>
      <c r="M4599">
        <v>108700</v>
      </c>
      <c r="N4599">
        <v>1</v>
      </c>
      <c r="O4599" t="str">
        <f t="shared" si="428"/>
        <v>46-60</v>
      </c>
      <c r="P4599" t="str">
        <f t="shared" si="429"/>
        <v>Medium</v>
      </c>
      <c r="Q4599" t="str">
        <f t="shared" si="430"/>
        <v>Mid-Term</v>
      </c>
      <c r="R4599" t="str">
        <f t="shared" si="431"/>
        <v>High Balance</v>
      </c>
      <c r="S4599" t="str">
        <f t="shared" si="432"/>
        <v>High Value</v>
      </c>
      <c r="T4599">
        <v>1</v>
      </c>
      <c r="U4599">
        <f t="shared" si="433"/>
        <v>105215</v>
      </c>
    </row>
    <row r="4600" spans="1:21" x14ac:dyDescent="0.25">
      <c r="A4600">
        <v>2025</v>
      </c>
      <c r="B4600">
        <v>15641474</v>
      </c>
      <c r="C4600" t="s">
        <v>1310</v>
      </c>
      <c r="D4600">
        <v>638</v>
      </c>
      <c r="E4600" t="s">
        <v>15</v>
      </c>
      <c r="F4600" t="s">
        <v>23</v>
      </c>
      <c r="G4600">
        <v>46</v>
      </c>
      <c r="H4600">
        <v>9</v>
      </c>
      <c r="I4600">
        <v>139860</v>
      </c>
      <c r="J4600">
        <v>1</v>
      </c>
      <c r="K4600">
        <v>1</v>
      </c>
      <c r="L4600">
        <v>0</v>
      </c>
      <c r="M4600">
        <v>38967</v>
      </c>
      <c r="N4600">
        <v>0</v>
      </c>
      <c r="O4600" t="str">
        <f t="shared" si="428"/>
        <v>46-60</v>
      </c>
      <c r="P4600" t="str">
        <f t="shared" si="429"/>
        <v>Medium</v>
      </c>
      <c r="Q4600" t="str">
        <f t="shared" si="430"/>
        <v>Long-Term</v>
      </c>
      <c r="R4600" t="str">
        <f t="shared" si="431"/>
        <v>High Balance</v>
      </c>
      <c r="S4600" t="str">
        <f t="shared" si="432"/>
        <v>High Value</v>
      </c>
      <c r="T4600">
        <v>1</v>
      </c>
      <c r="U4600">
        <f t="shared" si="433"/>
        <v>0</v>
      </c>
    </row>
    <row r="4601" spans="1:21" x14ac:dyDescent="0.25">
      <c r="A4601">
        <v>2025</v>
      </c>
      <c r="B4601">
        <v>15624451</v>
      </c>
      <c r="C4601" t="s">
        <v>1977</v>
      </c>
      <c r="D4601">
        <v>641</v>
      </c>
      <c r="E4601" t="s">
        <v>15</v>
      </c>
      <c r="F4601" t="s">
        <v>16</v>
      </c>
      <c r="G4601">
        <v>38</v>
      </c>
      <c r="H4601">
        <v>3</v>
      </c>
      <c r="I4601">
        <v>0</v>
      </c>
      <c r="J4601">
        <v>2</v>
      </c>
      <c r="K4601">
        <v>1</v>
      </c>
      <c r="L4601">
        <v>0</v>
      </c>
      <c r="M4601">
        <v>116466</v>
      </c>
      <c r="N4601">
        <v>0</v>
      </c>
      <c r="O4601" t="str">
        <f t="shared" si="428"/>
        <v>30-45</v>
      </c>
      <c r="P4601" t="str">
        <f t="shared" si="429"/>
        <v>Medium</v>
      </c>
      <c r="Q4601" t="str">
        <f t="shared" si="430"/>
        <v>New</v>
      </c>
      <c r="R4601" t="str">
        <f t="shared" si="431"/>
        <v>Zero Balance</v>
      </c>
      <c r="S4601" t="str">
        <f t="shared" si="432"/>
        <v>Normal</v>
      </c>
      <c r="T4601">
        <v>1</v>
      </c>
      <c r="U4601">
        <f t="shared" si="433"/>
        <v>0</v>
      </c>
    </row>
    <row r="4602" spans="1:21" x14ac:dyDescent="0.25">
      <c r="A4602">
        <v>2025</v>
      </c>
      <c r="B4602">
        <v>15577985</v>
      </c>
      <c r="C4602" t="s">
        <v>1596</v>
      </c>
      <c r="D4602">
        <v>574</v>
      </c>
      <c r="E4602" t="s">
        <v>15</v>
      </c>
      <c r="F4602" t="s">
        <v>16</v>
      </c>
      <c r="G4602">
        <v>34</v>
      </c>
      <c r="H4602">
        <v>5</v>
      </c>
      <c r="I4602">
        <v>112324</v>
      </c>
      <c r="J4602">
        <v>2</v>
      </c>
      <c r="K4602">
        <v>1</v>
      </c>
      <c r="L4602">
        <v>1</v>
      </c>
      <c r="M4602">
        <v>17993</v>
      </c>
      <c r="N4602">
        <v>0</v>
      </c>
      <c r="O4602" t="str">
        <f t="shared" si="428"/>
        <v>30-45</v>
      </c>
      <c r="P4602" t="str">
        <f t="shared" si="429"/>
        <v>Low</v>
      </c>
      <c r="Q4602" t="str">
        <f t="shared" si="430"/>
        <v>Mid-Term</v>
      </c>
      <c r="R4602" t="str">
        <f t="shared" si="431"/>
        <v>High Balance</v>
      </c>
      <c r="S4602" t="str">
        <f t="shared" si="432"/>
        <v>High Value</v>
      </c>
      <c r="T4602">
        <v>1</v>
      </c>
      <c r="U4602">
        <f t="shared" si="433"/>
        <v>0</v>
      </c>
    </row>
    <row r="4603" spans="1:21" x14ac:dyDescent="0.25">
      <c r="A4603">
        <v>2025</v>
      </c>
      <c r="B4603">
        <v>15571666</v>
      </c>
      <c r="C4603" t="s">
        <v>610</v>
      </c>
      <c r="D4603">
        <v>642</v>
      </c>
      <c r="E4603" t="s">
        <v>26</v>
      </c>
      <c r="F4603" t="s">
        <v>23</v>
      </c>
      <c r="G4603">
        <v>30</v>
      </c>
      <c r="H4603">
        <v>8</v>
      </c>
      <c r="I4603">
        <v>134497</v>
      </c>
      <c r="J4603">
        <v>1</v>
      </c>
      <c r="K4603">
        <v>0</v>
      </c>
      <c r="L4603">
        <v>0</v>
      </c>
      <c r="M4603">
        <v>43251</v>
      </c>
      <c r="N4603">
        <v>0</v>
      </c>
      <c r="O4603" t="str">
        <f t="shared" si="428"/>
        <v>30-45</v>
      </c>
      <c r="P4603" t="str">
        <f t="shared" si="429"/>
        <v>Medium</v>
      </c>
      <c r="Q4603" t="str">
        <f t="shared" si="430"/>
        <v>Long-Term</v>
      </c>
      <c r="R4603" t="str">
        <f t="shared" si="431"/>
        <v>High Balance</v>
      </c>
      <c r="S4603" t="str">
        <f t="shared" si="432"/>
        <v>High Value</v>
      </c>
      <c r="T4603">
        <v>1</v>
      </c>
      <c r="U4603">
        <f t="shared" si="433"/>
        <v>0</v>
      </c>
    </row>
    <row r="4604" spans="1:21" x14ac:dyDescent="0.25">
      <c r="A4604">
        <v>2025</v>
      </c>
      <c r="B4604">
        <v>15783691</v>
      </c>
      <c r="C4604" t="s">
        <v>277</v>
      </c>
      <c r="D4604">
        <v>722</v>
      </c>
      <c r="E4604" t="s">
        <v>18</v>
      </c>
      <c r="F4604" t="s">
        <v>16</v>
      </c>
      <c r="G4604">
        <v>35</v>
      </c>
      <c r="H4604">
        <v>1</v>
      </c>
      <c r="I4604">
        <v>120172</v>
      </c>
      <c r="J4604">
        <v>1</v>
      </c>
      <c r="K4604">
        <v>1</v>
      </c>
      <c r="L4604">
        <v>0</v>
      </c>
      <c r="M4604">
        <v>125241</v>
      </c>
      <c r="N4604">
        <v>0</v>
      </c>
      <c r="O4604" t="str">
        <f t="shared" si="428"/>
        <v>30-45</v>
      </c>
      <c r="P4604" t="str">
        <f t="shared" si="429"/>
        <v>Medium</v>
      </c>
      <c r="Q4604" t="str">
        <f t="shared" si="430"/>
        <v>New</v>
      </c>
      <c r="R4604" t="str">
        <f t="shared" si="431"/>
        <v>High Balance</v>
      </c>
      <c r="S4604" t="str">
        <f t="shared" si="432"/>
        <v>High Value</v>
      </c>
      <c r="T4604">
        <v>1</v>
      </c>
      <c r="U4604">
        <f t="shared" si="433"/>
        <v>0</v>
      </c>
    </row>
    <row r="4605" spans="1:21" x14ac:dyDescent="0.25">
      <c r="A4605">
        <v>2025</v>
      </c>
      <c r="B4605">
        <v>15671172</v>
      </c>
      <c r="C4605" t="s">
        <v>1978</v>
      </c>
      <c r="D4605">
        <v>623</v>
      </c>
      <c r="E4605" t="s">
        <v>15</v>
      </c>
      <c r="F4605" t="s">
        <v>23</v>
      </c>
      <c r="G4605">
        <v>23</v>
      </c>
      <c r="H4605">
        <v>1</v>
      </c>
      <c r="I4605">
        <v>106012</v>
      </c>
      <c r="J4605">
        <v>2</v>
      </c>
      <c r="K4605">
        <v>0</v>
      </c>
      <c r="L4605">
        <v>1</v>
      </c>
      <c r="M4605">
        <v>191416</v>
      </c>
      <c r="N4605">
        <v>0</v>
      </c>
      <c r="O4605" t="str">
        <f t="shared" si="428"/>
        <v>&lt;30</v>
      </c>
      <c r="P4605" t="str">
        <f t="shared" si="429"/>
        <v>Medium</v>
      </c>
      <c r="Q4605" t="str">
        <f t="shared" si="430"/>
        <v>New</v>
      </c>
      <c r="R4605" t="str">
        <f t="shared" si="431"/>
        <v>High Balance</v>
      </c>
      <c r="S4605" t="str">
        <f t="shared" si="432"/>
        <v>High Value</v>
      </c>
      <c r="T4605">
        <v>1</v>
      </c>
      <c r="U4605">
        <f t="shared" si="433"/>
        <v>0</v>
      </c>
    </row>
    <row r="4606" spans="1:21" x14ac:dyDescent="0.25">
      <c r="A4606">
        <v>2025</v>
      </c>
      <c r="B4606">
        <v>15731760</v>
      </c>
      <c r="C4606" t="s">
        <v>821</v>
      </c>
      <c r="D4606">
        <v>681</v>
      </c>
      <c r="E4606" t="s">
        <v>15</v>
      </c>
      <c r="F4606" t="s">
        <v>23</v>
      </c>
      <c r="G4606">
        <v>25</v>
      </c>
      <c r="H4606">
        <v>5</v>
      </c>
      <c r="I4606">
        <v>0</v>
      </c>
      <c r="J4606">
        <v>1</v>
      </c>
      <c r="K4606">
        <v>0</v>
      </c>
      <c r="L4606">
        <v>1</v>
      </c>
      <c r="M4606">
        <v>90861</v>
      </c>
      <c r="N4606">
        <v>0</v>
      </c>
      <c r="O4606" t="str">
        <f t="shared" si="428"/>
        <v>&lt;30</v>
      </c>
      <c r="P4606" t="str">
        <f t="shared" si="429"/>
        <v>Medium</v>
      </c>
      <c r="Q4606" t="str">
        <f t="shared" si="430"/>
        <v>Mid-Term</v>
      </c>
      <c r="R4606" t="str">
        <f t="shared" si="431"/>
        <v>Zero Balance</v>
      </c>
      <c r="S4606" t="str">
        <f t="shared" si="432"/>
        <v>Normal</v>
      </c>
      <c r="T4606">
        <v>1</v>
      </c>
      <c r="U4606">
        <f t="shared" si="433"/>
        <v>0</v>
      </c>
    </row>
    <row r="4607" spans="1:21" x14ac:dyDescent="0.25">
      <c r="A4607">
        <v>2025</v>
      </c>
      <c r="B4607">
        <v>15585599</v>
      </c>
      <c r="C4607" t="s">
        <v>1131</v>
      </c>
      <c r="D4607">
        <v>530</v>
      </c>
      <c r="E4607" t="s">
        <v>15</v>
      </c>
      <c r="F4607" t="s">
        <v>16</v>
      </c>
      <c r="G4607">
        <v>34</v>
      </c>
      <c r="H4607">
        <v>8</v>
      </c>
      <c r="I4607">
        <v>0</v>
      </c>
      <c r="J4607">
        <v>2</v>
      </c>
      <c r="K4607">
        <v>0</v>
      </c>
      <c r="L4607">
        <v>1</v>
      </c>
      <c r="M4607">
        <v>141873</v>
      </c>
      <c r="N4607">
        <v>0</v>
      </c>
      <c r="O4607" t="str">
        <f t="shared" si="428"/>
        <v>30-45</v>
      </c>
      <c r="P4607" t="str">
        <f t="shared" si="429"/>
        <v>Low</v>
      </c>
      <c r="Q4607" t="str">
        <f t="shared" si="430"/>
        <v>Long-Term</v>
      </c>
      <c r="R4607" t="str">
        <f t="shared" si="431"/>
        <v>Zero Balance</v>
      </c>
      <c r="S4607" t="str">
        <f t="shared" si="432"/>
        <v>Normal</v>
      </c>
      <c r="T4607">
        <v>1</v>
      </c>
      <c r="U4607">
        <f t="shared" si="433"/>
        <v>0</v>
      </c>
    </row>
    <row r="4608" spans="1:21" x14ac:dyDescent="0.25">
      <c r="A4608">
        <v>2025</v>
      </c>
      <c r="B4608">
        <v>15784958</v>
      </c>
      <c r="C4608" t="s">
        <v>1550</v>
      </c>
      <c r="D4608">
        <v>797</v>
      </c>
      <c r="E4608" t="s">
        <v>15</v>
      </c>
      <c r="F4608" t="s">
        <v>16</v>
      </c>
      <c r="G4608">
        <v>55</v>
      </c>
      <c r="H4608">
        <v>10</v>
      </c>
      <c r="I4608">
        <v>0</v>
      </c>
      <c r="J4608">
        <v>4</v>
      </c>
      <c r="K4608">
        <v>1</v>
      </c>
      <c r="L4608">
        <v>1</v>
      </c>
      <c r="M4608">
        <v>49419</v>
      </c>
      <c r="N4608">
        <v>1</v>
      </c>
      <c r="O4608" t="str">
        <f t="shared" si="428"/>
        <v>46-60</v>
      </c>
      <c r="P4608" t="str">
        <f t="shared" si="429"/>
        <v>High</v>
      </c>
      <c r="Q4608" t="str">
        <f t="shared" si="430"/>
        <v>Long-Term</v>
      </c>
      <c r="R4608" t="str">
        <f t="shared" si="431"/>
        <v>Zero Balance</v>
      </c>
      <c r="S4608" t="str">
        <f t="shared" si="432"/>
        <v>Normal</v>
      </c>
      <c r="T4608">
        <v>1</v>
      </c>
      <c r="U4608">
        <f t="shared" si="433"/>
        <v>0</v>
      </c>
    </row>
    <row r="4609" spans="1:21" x14ac:dyDescent="0.25">
      <c r="A4609">
        <v>2025</v>
      </c>
      <c r="B4609">
        <v>15734524</v>
      </c>
      <c r="C4609" t="s">
        <v>1109</v>
      </c>
      <c r="D4609">
        <v>653</v>
      </c>
      <c r="E4609" t="s">
        <v>15</v>
      </c>
      <c r="F4609" t="s">
        <v>23</v>
      </c>
      <c r="G4609">
        <v>51</v>
      </c>
      <c r="H4609">
        <v>3</v>
      </c>
      <c r="I4609">
        <v>0</v>
      </c>
      <c r="J4609">
        <v>1</v>
      </c>
      <c r="K4609">
        <v>1</v>
      </c>
      <c r="L4609">
        <v>0</v>
      </c>
      <c r="M4609">
        <v>170427</v>
      </c>
      <c r="N4609">
        <v>1</v>
      </c>
      <c r="O4609" t="str">
        <f t="shared" si="428"/>
        <v>46-60</v>
      </c>
      <c r="P4609" t="str">
        <f t="shared" si="429"/>
        <v>Medium</v>
      </c>
      <c r="Q4609" t="str">
        <f t="shared" si="430"/>
        <v>New</v>
      </c>
      <c r="R4609" t="str">
        <f t="shared" si="431"/>
        <v>Zero Balance</v>
      </c>
      <c r="S4609" t="str">
        <f t="shared" si="432"/>
        <v>Normal</v>
      </c>
      <c r="T4609">
        <v>1</v>
      </c>
      <c r="U4609">
        <f t="shared" si="433"/>
        <v>0</v>
      </c>
    </row>
    <row r="4610" spans="1:21" x14ac:dyDescent="0.25">
      <c r="A4610">
        <v>2025</v>
      </c>
      <c r="B4610">
        <v>15614103</v>
      </c>
      <c r="C4610" t="s">
        <v>1091</v>
      </c>
      <c r="D4610">
        <v>850</v>
      </c>
      <c r="E4610" t="s">
        <v>26</v>
      </c>
      <c r="F4610" t="s">
        <v>23</v>
      </c>
      <c r="G4610">
        <v>42</v>
      </c>
      <c r="H4610">
        <v>8</v>
      </c>
      <c r="I4610">
        <v>119840</v>
      </c>
      <c r="J4610">
        <v>1</v>
      </c>
      <c r="K4610">
        <v>0</v>
      </c>
      <c r="L4610">
        <v>1</v>
      </c>
      <c r="M4610">
        <v>51016</v>
      </c>
      <c r="N4610">
        <v>1</v>
      </c>
      <c r="O4610" t="str">
        <f t="shared" ref="O4610:O4673" si="434">IF(G4610&lt;30,"&lt;30",IF(G4610&lt;=45,"30-45",IF(G4610&lt;=60,"46-60","60+")))</f>
        <v>30-45</v>
      </c>
      <c r="P4610" t="str">
        <f t="shared" ref="P4610:P4673" si="435">IF(D4610&lt;600,"Low",IF(D4610&lt;=750,"Medium","High"))</f>
        <v>High</v>
      </c>
      <c r="Q4610" t="str">
        <f t="shared" ref="Q4610:Q4673" si="436">IF(H4610&lt;=3,"New",IF(H4610&lt;=7,"Mid-Term","Long-Term"))</f>
        <v>Long-Term</v>
      </c>
      <c r="R4610" t="str">
        <f t="shared" ref="R4610:R4673" si="437">IF(I4610=0,"Zero Balance",IF(I4610&lt;100000,"Low Balance","High Balance"))</f>
        <v>High Balance</v>
      </c>
      <c r="S4610" t="str">
        <f t="shared" ref="S4610:S4673" si="438">IF(I4610&gt;=100000,"High Value","Normal")</f>
        <v>High Value</v>
      </c>
      <c r="T4610">
        <v>1</v>
      </c>
      <c r="U4610">
        <f t="shared" ref="U4610:U4673" si="439">IF(N4610=1,I4610,0)</f>
        <v>119840</v>
      </c>
    </row>
    <row r="4611" spans="1:21" x14ac:dyDescent="0.25">
      <c r="A4611">
        <v>2025</v>
      </c>
      <c r="B4611">
        <v>15794895</v>
      </c>
      <c r="C4611" t="s">
        <v>490</v>
      </c>
      <c r="D4611">
        <v>581</v>
      </c>
      <c r="E4611" t="s">
        <v>18</v>
      </c>
      <c r="F4611" t="s">
        <v>23</v>
      </c>
      <c r="G4611">
        <v>34</v>
      </c>
      <c r="H4611">
        <v>1</v>
      </c>
      <c r="I4611">
        <v>0</v>
      </c>
      <c r="J4611">
        <v>2</v>
      </c>
      <c r="K4611">
        <v>0</v>
      </c>
      <c r="L4611">
        <v>1</v>
      </c>
      <c r="M4611">
        <v>81175</v>
      </c>
      <c r="N4611">
        <v>0</v>
      </c>
      <c r="O4611" t="str">
        <f t="shared" si="434"/>
        <v>30-45</v>
      </c>
      <c r="P4611" t="str">
        <f t="shared" si="435"/>
        <v>Low</v>
      </c>
      <c r="Q4611" t="str">
        <f t="shared" si="436"/>
        <v>New</v>
      </c>
      <c r="R4611" t="str">
        <f t="shared" si="437"/>
        <v>Zero Balance</v>
      </c>
      <c r="S4611" t="str">
        <f t="shared" si="438"/>
        <v>Normal</v>
      </c>
      <c r="T4611">
        <v>1</v>
      </c>
      <c r="U4611">
        <f t="shared" si="439"/>
        <v>0</v>
      </c>
    </row>
    <row r="4612" spans="1:21" x14ac:dyDescent="0.25">
      <c r="A4612">
        <v>2025</v>
      </c>
      <c r="B4612">
        <v>15772381</v>
      </c>
      <c r="C4612" t="s">
        <v>1979</v>
      </c>
      <c r="D4612">
        <v>589</v>
      </c>
      <c r="E4612" t="s">
        <v>26</v>
      </c>
      <c r="F4612" t="s">
        <v>23</v>
      </c>
      <c r="G4612">
        <v>38</v>
      </c>
      <c r="H4612">
        <v>8</v>
      </c>
      <c r="I4612">
        <v>92219</v>
      </c>
      <c r="J4612">
        <v>1</v>
      </c>
      <c r="K4612">
        <v>1</v>
      </c>
      <c r="L4612">
        <v>0</v>
      </c>
      <c r="M4612">
        <v>99107</v>
      </c>
      <c r="N4612">
        <v>0</v>
      </c>
      <c r="O4612" t="str">
        <f t="shared" si="434"/>
        <v>30-45</v>
      </c>
      <c r="P4612" t="str">
        <f t="shared" si="435"/>
        <v>Low</v>
      </c>
      <c r="Q4612" t="str">
        <f t="shared" si="436"/>
        <v>Long-Term</v>
      </c>
      <c r="R4612" t="str">
        <f t="shared" si="437"/>
        <v>Low Balance</v>
      </c>
      <c r="S4612" t="str">
        <f t="shared" si="438"/>
        <v>Normal</v>
      </c>
      <c r="T4612">
        <v>1</v>
      </c>
      <c r="U4612">
        <f t="shared" si="439"/>
        <v>0</v>
      </c>
    </row>
    <row r="4613" spans="1:21" x14ac:dyDescent="0.25">
      <c r="A4613">
        <v>2025</v>
      </c>
      <c r="B4613">
        <v>15710553</v>
      </c>
      <c r="C4613" t="s">
        <v>67</v>
      </c>
      <c r="D4613">
        <v>555</v>
      </c>
      <c r="E4613" t="s">
        <v>26</v>
      </c>
      <c r="F4613" t="s">
        <v>23</v>
      </c>
      <c r="G4613">
        <v>48</v>
      </c>
      <c r="H4613">
        <v>3</v>
      </c>
      <c r="I4613">
        <v>142055</v>
      </c>
      <c r="J4613">
        <v>2</v>
      </c>
      <c r="K4613">
        <v>0</v>
      </c>
      <c r="L4613">
        <v>1</v>
      </c>
      <c r="M4613">
        <v>79135</v>
      </c>
      <c r="N4613">
        <v>0</v>
      </c>
      <c r="O4613" t="str">
        <f t="shared" si="434"/>
        <v>46-60</v>
      </c>
      <c r="P4613" t="str">
        <f t="shared" si="435"/>
        <v>Low</v>
      </c>
      <c r="Q4613" t="str">
        <f t="shared" si="436"/>
        <v>New</v>
      </c>
      <c r="R4613" t="str">
        <f t="shared" si="437"/>
        <v>High Balance</v>
      </c>
      <c r="S4613" t="str">
        <f t="shared" si="438"/>
        <v>High Value</v>
      </c>
      <c r="T4613">
        <v>1</v>
      </c>
      <c r="U4613">
        <f t="shared" si="439"/>
        <v>0</v>
      </c>
    </row>
    <row r="4614" spans="1:21" x14ac:dyDescent="0.25">
      <c r="A4614">
        <v>2025</v>
      </c>
      <c r="B4614">
        <v>15649292</v>
      </c>
      <c r="C4614" t="s">
        <v>510</v>
      </c>
      <c r="D4614">
        <v>748</v>
      </c>
      <c r="E4614" t="s">
        <v>15</v>
      </c>
      <c r="F4614" t="s">
        <v>16</v>
      </c>
      <c r="G4614">
        <v>49</v>
      </c>
      <c r="H4614">
        <v>7</v>
      </c>
      <c r="I4614">
        <v>29602</v>
      </c>
      <c r="J4614">
        <v>1</v>
      </c>
      <c r="K4614">
        <v>0</v>
      </c>
      <c r="L4614">
        <v>0</v>
      </c>
      <c r="M4614">
        <v>163551</v>
      </c>
      <c r="N4614">
        <v>1</v>
      </c>
      <c r="O4614" t="str">
        <f t="shared" si="434"/>
        <v>46-60</v>
      </c>
      <c r="P4614" t="str">
        <f t="shared" si="435"/>
        <v>Medium</v>
      </c>
      <c r="Q4614" t="str">
        <f t="shared" si="436"/>
        <v>Mid-Term</v>
      </c>
      <c r="R4614" t="str">
        <f t="shared" si="437"/>
        <v>Low Balance</v>
      </c>
      <c r="S4614" t="str">
        <f t="shared" si="438"/>
        <v>Normal</v>
      </c>
      <c r="T4614">
        <v>1</v>
      </c>
      <c r="U4614">
        <f t="shared" si="439"/>
        <v>29602</v>
      </c>
    </row>
    <row r="4615" spans="1:21" x14ac:dyDescent="0.25">
      <c r="A4615">
        <v>2025</v>
      </c>
      <c r="B4615">
        <v>15792565</v>
      </c>
      <c r="C4615" t="s">
        <v>132</v>
      </c>
      <c r="D4615">
        <v>745</v>
      </c>
      <c r="E4615" t="s">
        <v>15</v>
      </c>
      <c r="F4615" t="s">
        <v>16</v>
      </c>
      <c r="G4615">
        <v>46</v>
      </c>
      <c r="H4615">
        <v>7</v>
      </c>
      <c r="I4615">
        <v>0</v>
      </c>
      <c r="J4615">
        <v>2</v>
      </c>
      <c r="K4615">
        <v>1</v>
      </c>
      <c r="L4615">
        <v>1</v>
      </c>
      <c r="M4615">
        <v>67770</v>
      </c>
      <c r="N4615">
        <v>0</v>
      </c>
      <c r="O4615" t="str">
        <f t="shared" si="434"/>
        <v>46-60</v>
      </c>
      <c r="P4615" t="str">
        <f t="shared" si="435"/>
        <v>Medium</v>
      </c>
      <c r="Q4615" t="str">
        <f t="shared" si="436"/>
        <v>Mid-Term</v>
      </c>
      <c r="R4615" t="str">
        <f t="shared" si="437"/>
        <v>Zero Balance</v>
      </c>
      <c r="S4615" t="str">
        <f t="shared" si="438"/>
        <v>Normal</v>
      </c>
      <c r="T4615">
        <v>1</v>
      </c>
      <c r="U4615">
        <f t="shared" si="439"/>
        <v>0</v>
      </c>
    </row>
    <row r="4616" spans="1:21" x14ac:dyDescent="0.25">
      <c r="A4616">
        <v>2025</v>
      </c>
      <c r="B4616">
        <v>15718245</v>
      </c>
      <c r="C4616" t="s">
        <v>82</v>
      </c>
      <c r="D4616">
        <v>730</v>
      </c>
      <c r="E4616" t="s">
        <v>15</v>
      </c>
      <c r="F4616" t="s">
        <v>23</v>
      </c>
      <c r="G4616">
        <v>34</v>
      </c>
      <c r="H4616">
        <v>1</v>
      </c>
      <c r="I4616">
        <v>0</v>
      </c>
      <c r="J4616">
        <v>2</v>
      </c>
      <c r="K4616">
        <v>1</v>
      </c>
      <c r="L4616">
        <v>1</v>
      </c>
      <c r="M4616">
        <v>126592</v>
      </c>
      <c r="N4616">
        <v>0</v>
      </c>
      <c r="O4616" t="str">
        <f t="shared" si="434"/>
        <v>30-45</v>
      </c>
      <c r="P4616" t="str">
        <f t="shared" si="435"/>
        <v>Medium</v>
      </c>
      <c r="Q4616" t="str">
        <f t="shared" si="436"/>
        <v>New</v>
      </c>
      <c r="R4616" t="str">
        <f t="shared" si="437"/>
        <v>Zero Balance</v>
      </c>
      <c r="S4616" t="str">
        <f t="shared" si="438"/>
        <v>Normal</v>
      </c>
      <c r="T4616">
        <v>1</v>
      </c>
      <c r="U4616">
        <f t="shared" si="439"/>
        <v>0</v>
      </c>
    </row>
    <row r="4617" spans="1:21" x14ac:dyDescent="0.25">
      <c r="A4617">
        <v>2025</v>
      </c>
      <c r="B4617">
        <v>15703117</v>
      </c>
      <c r="C4617" t="s">
        <v>392</v>
      </c>
      <c r="D4617">
        <v>565</v>
      </c>
      <c r="E4617" t="s">
        <v>15</v>
      </c>
      <c r="F4617" t="s">
        <v>16</v>
      </c>
      <c r="G4617">
        <v>44</v>
      </c>
      <c r="H4617">
        <v>1</v>
      </c>
      <c r="I4617">
        <v>0</v>
      </c>
      <c r="J4617">
        <v>2</v>
      </c>
      <c r="K4617">
        <v>0</v>
      </c>
      <c r="L4617">
        <v>1</v>
      </c>
      <c r="M4617">
        <v>89603</v>
      </c>
      <c r="N4617">
        <v>0</v>
      </c>
      <c r="O4617" t="str">
        <f t="shared" si="434"/>
        <v>30-45</v>
      </c>
      <c r="P4617" t="str">
        <f t="shared" si="435"/>
        <v>Low</v>
      </c>
      <c r="Q4617" t="str">
        <f t="shared" si="436"/>
        <v>New</v>
      </c>
      <c r="R4617" t="str">
        <f t="shared" si="437"/>
        <v>Zero Balance</v>
      </c>
      <c r="S4617" t="str">
        <f t="shared" si="438"/>
        <v>Normal</v>
      </c>
      <c r="T4617">
        <v>1</v>
      </c>
      <c r="U4617">
        <f t="shared" si="439"/>
        <v>0</v>
      </c>
    </row>
    <row r="4618" spans="1:21" x14ac:dyDescent="0.25">
      <c r="A4618">
        <v>2025</v>
      </c>
      <c r="B4618">
        <v>15758136</v>
      </c>
      <c r="C4618" t="s">
        <v>443</v>
      </c>
      <c r="D4618">
        <v>778</v>
      </c>
      <c r="E4618" t="s">
        <v>15</v>
      </c>
      <c r="F4618" t="s">
        <v>23</v>
      </c>
      <c r="G4618">
        <v>37</v>
      </c>
      <c r="H4618">
        <v>3</v>
      </c>
      <c r="I4618">
        <v>141804</v>
      </c>
      <c r="J4618">
        <v>1</v>
      </c>
      <c r="K4618">
        <v>0</v>
      </c>
      <c r="L4618">
        <v>1</v>
      </c>
      <c r="M4618">
        <v>179422</v>
      </c>
      <c r="N4618">
        <v>0</v>
      </c>
      <c r="O4618" t="str">
        <f t="shared" si="434"/>
        <v>30-45</v>
      </c>
      <c r="P4618" t="str">
        <f t="shared" si="435"/>
        <v>High</v>
      </c>
      <c r="Q4618" t="str">
        <f t="shared" si="436"/>
        <v>New</v>
      </c>
      <c r="R4618" t="str">
        <f t="shared" si="437"/>
        <v>High Balance</v>
      </c>
      <c r="S4618" t="str">
        <f t="shared" si="438"/>
        <v>High Value</v>
      </c>
      <c r="T4618">
        <v>1</v>
      </c>
      <c r="U4618">
        <f t="shared" si="439"/>
        <v>0</v>
      </c>
    </row>
    <row r="4619" spans="1:21" x14ac:dyDescent="0.25">
      <c r="A4619">
        <v>2025</v>
      </c>
      <c r="B4619">
        <v>15799932</v>
      </c>
      <c r="C4619" t="s">
        <v>1951</v>
      </c>
      <c r="D4619">
        <v>812</v>
      </c>
      <c r="E4619" t="s">
        <v>15</v>
      </c>
      <c r="F4619" t="s">
        <v>23</v>
      </c>
      <c r="G4619">
        <v>24</v>
      </c>
      <c r="H4619">
        <v>10</v>
      </c>
      <c r="I4619">
        <v>0</v>
      </c>
      <c r="J4619">
        <v>2</v>
      </c>
      <c r="K4619">
        <v>1</v>
      </c>
      <c r="L4619">
        <v>1</v>
      </c>
      <c r="M4619">
        <v>156906</v>
      </c>
      <c r="N4619">
        <v>0</v>
      </c>
      <c r="O4619" t="str">
        <f t="shared" si="434"/>
        <v>&lt;30</v>
      </c>
      <c r="P4619" t="str">
        <f t="shared" si="435"/>
        <v>High</v>
      </c>
      <c r="Q4619" t="str">
        <f t="shared" si="436"/>
        <v>Long-Term</v>
      </c>
      <c r="R4619" t="str">
        <f t="shared" si="437"/>
        <v>Zero Balance</v>
      </c>
      <c r="S4619" t="str">
        <f t="shared" si="438"/>
        <v>Normal</v>
      </c>
      <c r="T4619">
        <v>1</v>
      </c>
      <c r="U4619">
        <f t="shared" si="439"/>
        <v>0</v>
      </c>
    </row>
    <row r="4620" spans="1:21" x14ac:dyDescent="0.25">
      <c r="A4620">
        <v>2025</v>
      </c>
      <c r="B4620">
        <v>15633516</v>
      </c>
      <c r="C4620" t="s">
        <v>1980</v>
      </c>
      <c r="D4620">
        <v>526</v>
      </c>
      <c r="E4620" t="s">
        <v>15</v>
      </c>
      <c r="F4620" t="s">
        <v>23</v>
      </c>
      <c r="G4620">
        <v>42</v>
      </c>
      <c r="H4620">
        <v>1</v>
      </c>
      <c r="I4620">
        <v>0</v>
      </c>
      <c r="J4620">
        <v>1</v>
      </c>
      <c r="K4620">
        <v>0</v>
      </c>
      <c r="L4620">
        <v>1</v>
      </c>
      <c r="M4620">
        <v>168486</v>
      </c>
      <c r="N4620">
        <v>0</v>
      </c>
      <c r="O4620" t="str">
        <f t="shared" si="434"/>
        <v>30-45</v>
      </c>
      <c r="P4620" t="str">
        <f t="shared" si="435"/>
        <v>Low</v>
      </c>
      <c r="Q4620" t="str">
        <f t="shared" si="436"/>
        <v>New</v>
      </c>
      <c r="R4620" t="str">
        <f t="shared" si="437"/>
        <v>Zero Balance</v>
      </c>
      <c r="S4620" t="str">
        <f t="shared" si="438"/>
        <v>Normal</v>
      </c>
      <c r="T4620">
        <v>1</v>
      </c>
      <c r="U4620">
        <f t="shared" si="439"/>
        <v>0</v>
      </c>
    </row>
    <row r="4621" spans="1:21" x14ac:dyDescent="0.25">
      <c r="A4621">
        <v>2025</v>
      </c>
      <c r="B4621">
        <v>15622532</v>
      </c>
      <c r="C4621" t="s">
        <v>1981</v>
      </c>
      <c r="D4621">
        <v>708</v>
      </c>
      <c r="E4621" t="s">
        <v>15</v>
      </c>
      <c r="F4621" t="s">
        <v>16</v>
      </c>
      <c r="G4621">
        <v>47</v>
      </c>
      <c r="H4621">
        <v>0</v>
      </c>
      <c r="I4621">
        <v>126589</v>
      </c>
      <c r="J4621">
        <v>2</v>
      </c>
      <c r="K4621">
        <v>0</v>
      </c>
      <c r="L4621">
        <v>1</v>
      </c>
      <c r="M4621">
        <v>132730</v>
      </c>
      <c r="N4621">
        <v>1</v>
      </c>
      <c r="O4621" t="str">
        <f t="shared" si="434"/>
        <v>46-60</v>
      </c>
      <c r="P4621" t="str">
        <f t="shared" si="435"/>
        <v>Medium</v>
      </c>
      <c r="Q4621" t="str">
        <f t="shared" si="436"/>
        <v>New</v>
      </c>
      <c r="R4621" t="str">
        <f t="shared" si="437"/>
        <v>High Balance</v>
      </c>
      <c r="S4621" t="str">
        <f t="shared" si="438"/>
        <v>High Value</v>
      </c>
      <c r="T4621">
        <v>1</v>
      </c>
      <c r="U4621">
        <f t="shared" si="439"/>
        <v>126589</v>
      </c>
    </row>
    <row r="4622" spans="1:21" x14ac:dyDescent="0.25">
      <c r="A4622">
        <v>2025</v>
      </c>
      <c r="B4622">
        <v>15798960</v>
      </c>
      <c r="C4622" t="s">
        <v>1379</v>
      </c>
      <c r="D4622">
        <v>680</v>
      </c>
      <c r="E4622" t="s">
        <v>15</v>
      </c>
      <c r="F4622" t="s">
        <v>23</v>
      </c>
      <c r="G4622">
        <v>33</v>
      </c>
      <c r="H4622">
        <v>2</v>
      </c>
      <c r="I4622">
        <v>108393</v>
      </c>
      <c r="J4622">
        <v>1</v>
      </c>
      <c r="K4622">
        <v>0</v>
      </c>
      <c r="L4622">
        <v>1</v>
      </c>
      <c r="M4622">
        <v>39058</v>
      </c>
      <c r="N4622">
        <v>0</v>
      </c>
      <c r="O4622" t="str">
        <f t="shared" si="434"/>
        <v>30-45</v>
      </c>
      <c r="P4622" t="str">
        <f t="shared" si="435"/>
        <v>Medium</v>
      </c>
      <c r="Q4622" t="str">
        <f t="shared" si="436"/>
        <v>New</v>
      </c>
      <c r="R4622" t="str">
        <f t="shared" si="437"/>
        <v>High Balance</v>
      </c>
      <c r="S4622" t="str">
        <f t="shared" si="438"/>
        <v>High Value</v>
      </c>
      <c r="T4622">
        <v>1</v>
      </c>
      <c r="U4622">
        <f t="shared" si="439"/>
        <v>0</v>
      </c>
    </row>
    <row r="4623" spans="1:21" x14ac:dyDescent="0.25">
      <c r="A4623">
        <v>2025</v>
      </c>
      <c r="B4623">
        <v>15698664</v>
      </c>
      <c r="C4623" t="s">
        <v>540</v>
      </c>
      <c r="D4623">
        <v>567</v>
      </c>
      <c r="E4623" t="s">
        <v>18</v>
      </c>
      <c r="F4623" t="s">
        <v>23</v>
      </c>
      <c r="G4623">
        <v>43</v>
      </c>
      <c r="H4623">
        <v>2</v>
      </c>
      <c r="I4623">
        <v>115644</v>
      </c>
      <c r="J4623">
        <v>2</v>
      </c>
      <c r="K4623">
        <v>0</v>
      </c>
      <c r="L4623">
        <v>0</v>
      </c>
      <c r="M4623">
        <v>174606</v>
      </c>
      <c r="N4623">
        <v>0</v>
      </c>
      <c r="O4623" t="str">
        <f t="shared" si="434"/>
        <v>30-45</v>
      </c>
      <c r="P4623" t="str">
        <f t="shared" si="435"/>
        <v>Low</v>
      </c>
      <c r="Q4623" t="str">
        <f t="shared" si="436"/>
        <v>New</v>
      </c>
      <c r="R4623" t="str">
        <f t="shared" si="437"/>
        <v>High Balance</v>
      </c>
      <c r="S4623" t="str">
        <f t="shared" si="438"/>
        <v>High Value</v>
      </c>
      <c r="T4623">
        <v>1</v>
      </c>
      <c r="U4623">
        <f t="shared" si="439"/>
        <v>0</v>
      </c>
    </row>
    <row r="4624" spans="1:21" x14ac:dyDescent="0.25">
      <c r="A4624">
        <v>2025</v>
      </c>
      <c r="B4624">
        <v>15703614</v>
      </c>
      <c r="C4624" t="s">
        <v>1982</v>
      </c>
      <c r="D4624">
        <v>564</v>
      </c>
      <c r="E4624" t="s">
        <v>18</v>
      </c>
      <c r="F4624" t="s">
        <v>23</v>
      </c>
      <c r="G4624">
        <v>48</v>
      </c>
      <c r="H4624">
        <v>5</v>
      </c>
      <c r="I4624">
        <v>132876</v>
      </c>
      <c r="J4624">
        <v>1</v>
      </c>
      <c r="K4624">
        <v>1</v>
      </c>
      <c r="L4624">
        <v>0</v>
      </c>
      <c r="M4624">
        <v>79260</v>
      </c>
      <c r="N4624">
        <v>0</v>
      </c>
      <c r="O4624" t="str">
        <f t="shared" si="434"/>
        <v>46-60</v>
      </c>
      <c r="P4624" t="str">
        <f t="shared" si="435"/>
        <v>Low</v>
      </c>
      <c r="Q4624" t="str">
        <f t="shared" si="436"/>
        <v>Mid-Term</v>
      </c>
      <c r="R4624" t="str">
        <f t="shared" si="437"/>
        <v>High Balance</v>
      </c>
      <c r="S4624" t="str">
        <f t="shared" si="438"/>
        <v>High Value</v>
      </c>
      <c r="T4624">
        <v>1</v>
      </c>
      <c r="U4624">
        <f t="shared" si="439"/>
        <v>0</v>
      </c>
    </row>
    <row r="4625" spans="1:21" x14ac:dyDescent="0.25">
      <c r="A4625">
        <v>2025</v>
      </c>
      <c r="B4625">
        <v>15699195</v>
      </c>
      <c r="C4625" t="s">
        <v>628</v>
      </c>
      <c r="D4625">
        <v>709</v>
      </c>
      <c r="E4625" t="s">
        <v>15</v>
      </c>
      <c r="F4625" t="s">
        <v>16</v>
      </c>
      <c r="G4625">
        <v>24</v>
      </c>
      <c r="H4625">
        <v>3</v>
      </c>
      <c r="I4625">
        <v>110949</v>
      </c>
      <c r="J4625">
        <v>1</v>
      </c>
      <c r="K4625">
        <v>1</v>
      </c>
      <c r="L4625">
        <v>1</v>
      </c>
      <c r="M4625">
        <v>168516</v>
      </c>
      <c r="N4625">
        <v>0</v>
      </c>
      <c r="O4625" t="str">
        <f t="shared" si="434"/>
        <v>&lt;30</v>
      </c>
      <c r="P4625" t="str">
        <f t="shared" si="435"/>
        <v>Medium</v>
      </c>
      <c r="Q4625" t="str">
        <f t="shared" si="436"/>
        <v>New</v>
      </c>
      <c r="R4625" t="str">
        <f t="shared" si="437"/>
        <v>High Balance</v>
      </c>
      <c r="S4625" t="str">
        <f t="shared" si="438"/>
        <v>High Value</v>
      </c>
      <c r="T4625">
        <v>1</v>
      </c>
      <c r="U4625">
        <f t="shared" si="439"/>
        <v>0</v>
      </c>
    </row>
    <row r="4626" spans="1:21" x14ac:dyDescent="0.25">
      <c r="A4626">
        <v>2025</v>
      </c>
      <c r="B4626">
        <v>15710543</v>
      </c>
      <c r="C4626" t="s">
        <v>1983</v>
      </c>
      <c r="D4626">
        <v>629</v>
      </c>
      <c r="E4626" t="s">
        <v>15</v>
      </c>
      <c r="F4626" t="s">
        <v>23</v>
      </c>
      <c r="G4626">
        <v>46</v>
      </c>
      <c r="H4626">
        <v>1</v>
      </c>
      <c r="I4626">
        <v>130666</v>
      </c>
      <c r="J4626">
        <v>1</v>
      </c>
      <c r="K4626">
        <v>1</v>
      </c>
      <c r="L4626">
        <v>1</v>
      </c>
      <c r="M4626">
        <v>161126</v>
      </c>
      <c r="N4626">
        <v>1</v>
      </c>
      <c r="O4626" t="str">
        <f t="shared" si="434"/>
        <v>46-60</v>
      </c>
      <c r="P4626" t="str">
        <f t="shared" si="435"/>
        <v>Medium</v>
      </c>
      <c r="Q4626" t="str">
        <f t="shared" si="436"/>
        <v>New</v>
      </c>
      <c r="R4626" t="str">
        <f t="shared" si="437"/>
        <v>High Balance</v>
      </c>
      <c r="S4626" t="str">
        <f t="shared" si="438"/>
        <v>High Value</v>
      </c>
      <c r="T4626">
        <v>1</v>
      </c>
      <c r="U4626">
        <f t="shared" si="439"/>
        <v>130666</v>
      </c>
    </row>
    <row r="4627" spans="1:21" x14ac:dyDescent="0.25">
      <c r="A4627">
        <v>2025</v>
      </c>
      <c r="B4627">
        <v>15695499</v>
      </c>
      <c r="C4627" t="s">
        <v>595</v>
      </c>
      <c r="D4627">
        <v>510</v>
      </c>
      <c r="E4627" t="s">
        <v>15</v>
      </c>
      <c r="F4627" t="s">
        <v>16</v>
      </c>
      <c r="G4627">
        <v>45</v>
      </c>
      <c r="H4627">
        <v>10</v>
      </c>
      <c r="I4627">
        <v>103821</v>
      </c>
      <c r="J4627">
        <v>2</v>
      </c>
      <c r="K4627">
        <v>0</v>
      </c>
      <c r="L4627">
        <v>1</v>
      </c>
      <c r="M4627">
        <v>77879</v>
      </c>
      <c r="N4627">
        <v>0</v>
      </c>
      <c r="O4627" t="str">
        <f t="shared" si="434"/>
        <v>30-45</v>
      </c>
      <c r="P4627" t="str">
        <f t="shared" si="435"/>
        <v>Low</v>
      </c>
      <c r="Q4627" t="str">
        <f t="shared" si="436"/>
        <v>Long-Term</v>
      </c>
      <c r="R4627" t="str">
        <f t="shared" si="437"/>
        <v>High Balance</v>
      </c>
      <c r="S4627" t="str">
        <f t="shared" si="438"/>
        <v>High Value</v>
      </c>
      <c r="T4627">
        <v>1</v>
      </c>
      <c r="U4627">
        <f t="shared" si="439"/>
        <v>0</v>
      </c>
    </row>
    <row r="4628" spans="1:21" x14ac:dyDescent="0.25">
      <c r="A4628">
        <v>2025</v>
      </c>
      <c r="B4628">
        <v>15622321</v>
      </c>
      <c r="C4628" t="s">
        <v>1197</v>
      </c>
      <c r="D4628">
        <v>506</v>
      </c>
      <c r="E4628" t="s">
        <v>15</v>
      </c>
      <c r="F4628" t="s">
        <v>16</v>
      </c>
      <c r="G4628">
        <v>32</v>
      </c>
      <c r="H4628">
        <v>3</v>
      </c>
      <c r="I4628">
        <v>0</v>
      </c>
      <c r="J4628">
        <v>1</v>
      </c>
      <c r="K4628">
        <v>1</v>
      </c>
      <c r="L4628">
        <v>1</v>
      </c>
      <c r="M4628">
        <v>80823</v>
      </c>
      <c r="N4628">
        <v>0</v>
      </c>
      <c r="O4628" t="str">
        <f t="shared" si="434"/>
        <v>30-45</v>
      </c>
      <c r="P4628" t="str">
        <f t="shared" si="435"/>
        <v>Low</v>
      </c>
      <c r="Q4628" t="str">
        <f t="shared" si="436"/>
        <v>New</v>
      </c>
      <c r="R4628" t="str">
        <f t="shared" si="437"/>
        <v>Zero Balance</v>
      </c>
      <c r="S4628" t="str">
        <f t="shared" si="438"/>
        <v>Normal</v>
      </c>
      <c r="T4628">
        <v>1</v>
      </c>
      <c r="U4628">
        <f t="shared" si="439"/>
        <v>0</v>
      </c>
    </row>
    <row r="4629" spans="1:21" x14ac:dyDescent="0.25">
      <c r="A4629">
        <v>2025</v>
      </c>
      <c r="B4629">
        <v>15715744</v>
      </c>
      <c r="C4629" t="s">
        <v>1106</v>
      </c>
      <c r="D4629">
        <v>605</v>
      </c>
      <c r="E4629" t="s">
        <v>15</v>
      </c>
      <c r="F4629" t="s">
        <v>23</v>
      </c>
      <c r="G4629">
        <v>39</v>
      </c>
      <c r="H4629">
        <v>7</v>
      </c>
      <c r="I4629">
        <v>0</v>
      </c>
      <c r="J4629">
        <v>1</v>
      </c>
      <c r="K4629">
        <v>0</v>
      </c>
      <c r="L4629">
        <v>1</v>
      </c>
      <c r="M4629">
        <v>119348</v>
      </c>
      <c r="N4629">
        <v>0</v>
      </c>
      <c r="O4629" t="str">
        <f t="shared" si="434"/>
        <v>30-45</v>
      </c>
      <c r="P4629" t="str">
        <f t="shared" si="435"/>
        <v>Medium</v>
      </c>
      <c r="Q4629" t="str">
        <f t="shared" si="436"/>
        <v>Mid-Term</v>
      </c>
      <c r="R4629" t="str">
        <f t="shared" si="437"/>
        <v>Zero Balance</v>
      </c>
      <c r="S4629" t="str">
        <f t="shared" si="438"/>
        <v>Normal</v>
      </c>
      <c r="T4629">
        <v>1</v>
      </c>
      <c r="U4629">
        <f t="shared" si="439"/>
        <v>0</v>
      </c>
    </row>
    <row r="4630" spans="1:21" x14ac:dyDescent="0.25">
      <c r="A4630">
        <v>2025</v>
      </c>
      <c r="B4630">
        <v>15788151</v>
      </c>
      <c r="C4630" t="s">
        <v>700</v>
      </c>
      <c r="D4630">
        <v>650</v>
      </c>
      <c r="E4630" t="s">
        <v>18</v>
      </c>
      <c r="F4630" t="s">
        <v>23</v>
      </c>
      <c r="G4630">
        <v>32</v>
      </c>
      <c r="H4630">
        <v>1</v>
      </c>
      <c r="I4630">
        <v>132188</v>
      </c>
      <c r="J4630">
        <v>2</v>
      </c>
      <c r="K4630">
        <v>1</v>
      </c>
      <c r="L4630">
        <v>1</v>
      </c>
      <c r="M4630">
        <v>178331</v>
      </c>
      <c r="N4630">
        <v>0</v>
      </c>
      <c r="O4630" t="str">
        <f t="shared" si="434"/>
        <v>30-45</v>
      </c>
      <c r="P4630" t="str">
        <f t="shared" si="435"/>
        <v>Medium</v>
      </c>
      <c r="Q4630" t="str">
        <f t="shared" si="436"/>
        <v>New</v>
      </c>
      <c r="R4630" t="str">
        <f t="shared" si="437"/>
        <v>High Balance</v>
      </c>
      <c r="S4630" t="str">
        <f t="shared" si="438"/>
        <v>High Value</v>
      </c>
      <c r="T4630">
        <v>1</v>
      </c>
      <c r="U4630">
        <f t="shared" si="439"/>
        <v>0</v>
      </c>
    </row>
    <row r="4631" spans="1:21" x14ac:dyDescent="0.25">
      <c r="A4631">
        <v>2025</v>
      </c>
      <c r="B4631">
        <v>15687153</v>
      </c>
      <c r="C4631" t="s">
        <v>113</v>
      </c>
      <c r="D4631">
        <v>850</v>
      </c>
      <c r="E4631" t="s">
        <v>26</v>
      </c>
      <c r="F4631" t="s">
        <v>23</v>
      </c>
      <c r="G4631">
        <v>49</v>
      </c>
      <c r="H4631">
        <v>8</v>
      </c>
      <c r="I4631">
        <v>98650</v>
      </c>
      <c r="J4631">
        <v>1</v>
      </c>
      <c r="K4631">
        <v>1</v>
      </c>
      <c r="L4631">
        <v>0</v>
      </c>
      <c r="M4631">
        <v>119175</v>
      </c>
      <c r="N4631">
        <v>1</v>
      </c>
      <c r="O4631" t="str">
        <f t="shared" si="434"/>
        <v>46-60</v>
      </c>
      <c r="P4631" t="str">
        <f t="shared" si="435"/>
        <v>High</v>
      </c>
      <c r="Q4631" t="str">
        <f t="shared" si="436"/>
        <v>Long-Term</v>
      </c>
      <c r="R4631" t="str">
        <f t="shared" si="437"/>
        <v>Low Balance</v>
      </c>
      <c r="S4631" t="str">
        <f t="shared" si="438"/>
        <v>Normal</v>
      </c>
      <c r="T4631">
        <v>1</v>
      </c>
      <c r="U4631">
        <f t="shared" si="439"/>
        <v>98650</v>
      </c>
    </row>
    <row r="4632" spans="1:21" x14ac:dyDescent="0.25">
      <c r="A4632">
        <v>2025</v>
      </c>
      <c r="B4632">
        <v>15684958</v>
      </c>
      <c r="C4632" t="s">
        <v>1984</v>
      </c>
      <c r="D4632">
        <v>489</v>
      </c>
      <c r="E4632" t="s">
        <v>26</v>
      </c>
      <c r="F4632" t="s">
        <v>23</v>
      </c>
      <c r="G4632">
        <v>38</v>
      </c>
      <c r="H4632">
        <v>2</v>
      </c>
      <c r="I4632">
        <v>126444</v>
      </c>
      <c r="J4632">
        <v>2</v>
      </c>
      <c r="K4632">
        <v>1</v>
      </c>
      <c r="L4632">
        <v>1</v>
      </c>
      <c r="M4632">
        <v>82663</v>
      </c>
      <c r="N4632">
        <v>0</v>
      </c>
      <c r="O4632" t="str">
        <f t="shared" si="434"/>
        <v>30-45</v>
      </c>
      <c r="P4632" t="str">
        <f t="shared" si="435"/>
        <v>Low</v>
      </c>
      <c r="Q4632" t="str">
        <f t="shared" si="436"/>
        <v>New</v>
      </c>
      <c r="R4632" t="str">
        <f t="shared" si="437"/>
        <v>High Balance</v>
      </c>
      <c r="S4632" t="str">
        <f t="shared" si="438"/>
        <v>High Value</v>
      </c>
      <c r="T4632">
        <v>1</v>
      </c>
      <c r="U4632">
        <f t="shared" si="439"/>
        <v>0</v>
      </c>
    </row>
    <row r="4633" spans="1:21" x14ac:dyDescent="0.25">
      <c r="A4633">
        <v>2025</v>
      </c>
      <c r="B4633">
        <v>15706116</v>
      </c>
      <c r="C4633" t="s">
        <v>490</v>
      </c>
      <c r="D4633">
        <v>659</v>
      </c>
      <c r="E4633" t="s">
        <v>26</v>
      </c>
      <c r="F4633" t="s">
        <v>16</v>
      </c>
      <c r="G4633">
        <v>30</v>
      </c>
      <c r="H4633">
        <v>8</v>
      </c>
      <c r="I4633">
        <v>154160</v>
      </c>
      <c r="J4633">
        <v>1</v>
      </c>
      <c r="K4633">
        <v>1</v>
      </c>
      <c r="L4633">
        <v>0</v>
      </c>
      <c r="M4633">
        <v>40441</v>
      </c>
      <c r="N4633">
        <v>0</v>
      </c>
      <c r="O4633" t="str">
        <f t="shared" si="434"/>
        <v>30-45</v>
      </c>
      <c r="P4633" t="str">
        <f t="shared" si="435"/>
        <v>Medium</v>
      </c>
      <c r="Q4633" t="str">
        <f t="shared" si="436"/>
        <v>Long-Term</v>
      </c>
      <c r="R4633" t="str">
        <f t="shared" si="437"/>
        <v>High Balance</v>
      </c>
      <c r="S4633" t="str">
        <f t="shared" si="438"/>
        <v>High Value</v>
      </c>
      <c r="T4633">
        <v>1</v>
      </c>
      <c r="U4633">
        <f t="shared" si="439"/>
        <v>0</v>
      </c>
    </row>
    <row r="4634" spans="1:21" x14ac:dyDescent="0.25">
      <c r="A4634">
        <v>2025</v>
      </c>
      <c r="B4634">
        <v>15740557</v>
      </c>
      <c r="C4634" t="s">
        <v>1217</v>
      </c>
      <c r="D4634">
        <v>753</v>
      </c>
      <c r="E4634" t="s">
        <v>15</v>
      </c>
      <c r="F4634" t="s">
        <v>16</v>
      </c>
      <c r="G4634">
        <v>43</v>
      </c>
      <c r="H4634">
        <v>5</v>
      </c>
      <c r="I4634">
        <v>0</v>
      </c>
      <c r="J4634">
        <v>2</v>
      </c>
      <c r="K4634">
        <v>1</v>
      </c>
      <c r="L4634">
        <v>0</v>
      </c>
      <c r="M4634">
        <v>109882</v>
      </c>
      <c r="N4634">
        <v>0</v>
      </c>
      <c r="O4634" t="str">
        <f t="shared" si="434"/>
        <v>30-45</v>
      </c>
      <c r="P4634" t="str">
        <f t="shared" si="435"/>
        <v>High</v>
      </c>
      <c r="Q4634" t="str">
        <f t="shared" si="436"/>
        <v>Mid-Term</v>
      </c>
      <c r="R4634" t="str">
        <f t="shared" si="437"/>
        <v>Zero Balance</v>
      </c>
      <c r="S4634" t="str">
        <f t="shared" si="438"/>
        <v>Normal</v>
      </c>
      <c r="T4634">
        <v>1</v>
      </c>
      <c r="U4634">
        <f t="shared" si="439"/>
        <v>0</v>
      </c>
    </row>
    <row r="4635" spans="1:21" x14ac:dyDescent="0.25">
      <c r="A4635">
        <v>2025</v>
      </c>
      <c r="B4635">
        <v>15707291</v>
      </c>
      <c r="C4635" t="s">
        <v>1985</v>
      </c>
      <c r="D4635">
        <v>477</v>
      </c>
      <c r="E4635" t="s">
        <v>26</v>
      </c>
      <c r="F4635" t="s">
        <v>23</v>
      </c>
      <c r="G4635">
        <v>48</v>
      </c>
      <c r="H4635">
        <v>8</v>
      </c>
      <c r="I4635">
        <v>129250</v>
      </c>
      <c r="J4635">
        <v>2</v>
      </c>
      <c r="K4635">
        <v>1</v>
      </c>
      <c r="L4635">
        <v>1</v>
      </c>
      <c r="M4635">
        <v>157937</v>
      </c>
      <c r="N4635">
        <v>0</v>
      </c>
      <c r="O4635" t="str">
        <f t="shared" si="434"/>
        <v>46-60</v>
      </c>
      <c r="P4635" t="str">
        <f t="shared" si="435"/>
        <v>Low</v>
      </c>
      <c r="Q4635" t="str">
        <f t="shared" si="436"/>
        <v>Long-Term</v>
      </c>
      <c r="R4635" t="str">
        <f t="shared" si="437"/>
        <v>High Balance</v>
      </c>
      <c r="S4635" t="str">
        <f t="shared" si="438"/>
        <v>High Value</v>
      </c>
      <c r="T4635">
        <v>1</v>
      </c>
      <c r="U4635">
        <f t="shared" si="439"/>
        <v>0</v>
      </c>
    </row>
    <row r="4636" spans="1:21" x14ac:dyDescent="0.25">
      <c r="A4636">
        <v>2025</v>
      </c>
      <c r="B4636">
        <v>15583353</v>
      </c>
      <c r="C4636" t="s">
        <v>1986</v>
      </c>
      <c r="D4636">
        <v>610</v>
      </c>
      <c r="E4636" t="s">
        <v>18</v>
      </c>
      <c r="F4636" t="s">
        <v>16</v>
      </c>
      <c r="G4636">
        <v>45</v>
      </c>
      <c r="H4636">
        <v>3</v>
      </c>
      <c r="I4636">
        <v>0</v>
      </c>
      <c r="J4636">
        <v>1</v>
      </c>
      <c r="K4636">
        <v>1</v>
      </c>
      <c r="L4636">
        <v>0</v>
      </c>
      <c r="M4636">
        <v>38277</v>
      </c>
      <c r="N4636">
        <v>1</v>
      </c>
      <c r="O4636" t="str">
        <f t="shared" si="434"/>
        <v>30-45</v>
      </c>
      <c r="P4636" t="str">
        <f t="shared" si="435"/>
        <v>Medium</v>
      </c>
      <c r="Q4636" t="str">
        <f t="shared" si="436"/>
        <v>New</v>
      </c>
      <c r="R4636" t="str">
        <f t="shared" si="437"/>
        <v>Zero Balance</v>
      </c>
      <c r="S4636" t="str">
        <f t="shared" si="438"/>
        <v>Normal</v>
      </c>
      <c r="T4636">
        <v>1</v>
      </c>
      <c r="U4636">
        <f t="shared" si="439"/>
        <v>0</v>
      </c>
    </row>
    <row r="4637" spans="1:21" x14ac:dyDescent="0.25">
      <c r="A4637">
        <v>2025</v>
      </c>
      <c r="B4637">
        <v>15761024</v>
      </c>
      <c r="C4637" t="s">
        <v>1387</v>
      </c>
      <c r="D4637">
        <v>619</v>
      </c>
      <c r="E4637" t="s">
        <v>15</v>
      </c>
      <c r="F4637" t="s">
        <v>16</v>
      </c>
      <c r="G4637">
        <v>33</v>
      </c>
      <c r="H4637">
        <v>2</v>
      </c>
      <c r="I4637">
        <v>167734</v>
      </c>
      <c r="J4637">
        <v>2</v>
      </c>
      <c r="K4637">
        <v>1</v>
      </c>
      <c r="L4637">
        <v>1</v>
      </c>
      <c r="M4637">
        <v>65222</v>
      </c>
      <c r="N4637">
        <v>0</v>
      </c>
      <c r="O4637" t="str">
        <f t="shared" si="434"/>
        <v>30-45</v>
      </c>
      <c r="P4637" t="str">
        <f t="shared" si="435"/>
        <v>Medium</v>
      </c>
      <c r="Q4637" t="str">
        <f t="shared" si="436"/>
        <v>New</v>
      </c>
      <c r="R4637" t="str">
        <f t="shared" si="437"/>
        <v>High Balance</v>
      </c>
      <c r="S4637" t="str">
        <f t="shared" si="438"/>
        <v>High Value</v>
      </c>
      <c r="T4637">
        <v>1</v>
      </c>
      <c r="U4637">
        <f t="shared" si="439"/>
        <v>0</v>
      </c>
    </row>
    <row r="4638" spans="1:21" x14ac:dyDescent="0.25">
      <c r="A4638">
        <v>2025</v>
      </c>
      <c r="B4638">
        <v>15630709</v>
      </c>
      <c r="C4638" t="s">
        <v>1213</v>
      </c>
      <c r="D4638">
        <v>619</v>
      </c>
      <c r="E4638" t="s">
        <v>26</v>
      </c>
      <c r="F4638" t="s">
        <v>16</v>
      </c>
      <c r="G4638">
        <v>31</v>
      </c>
      <c r="H4638">
        <v>2</v>
      </c>
      <c r="I4638">
        <v>56116</v>
      </c>
      <c r="J4638">
        <v>2</v>
      </c>
      <c r="K4638">
        <v>0</v>
      </c>
      <c r="L4638">
        <v>0</v>
      </c>
      <c r="M4638">
        <v>2182</v>
      </c>
      <c r="N4638">
        <v>0</v>
      </c>
      <c r="O4638" t="str">
        <f t="shared" si="434"/>
        <v>30-45</v>
      </c>
      <c r="P4638" t="str">
        <f t="shared" si="435"/>
        <v>Medium</v>
      </c>
      <c r="Q4638" t="str">
        <f t="shared" si="436"/>
        <v>New</v>
      </c>
      <c r="R4638" t="str">
        <f t="shared" si="437"/>
        <v>Low Balance</v>
      </c>
      <c r="S4638" t="str">
        <f t="shared" si="438"/>
        <v>Normal</v>
      </c>
      <c r="T4638">
        <v>1</v>
      </c>
      <c r="U4638">
        <f t="shared" si="439"/>
        <v>0</v>
      </c>
    </row>
    <row r="4639" spans="1:21" x14ac:dyDescent="0.25">
      <c r="A4639">
        <v>2025</v>
      </c>
      <c r="B4639">
        <v>15639590</v>
      </c>
      <c r="C4639" t="s">
        <v>1987</v>
      </c>
      <c r="D4639">
        <v>758</v>
      </c>
      <c r="E4639" t="s">
        <v>15</v>
      </c>
      <c r="F4639" t="s">
        <v>16</v>
      </c>
      <c r="G4639">
        <v>30</v>
      </c>
      <c r="H4639">
        <v>3</v>
      </c>
      <c r="I4639">
        <v>141581</v>
      </c>
      <c r="J4639">
        <v>1</v>
      </c>
      <c r="K4639">
        <v>1</v>
      </c>
      <c r="L4639">
        <v>0</v>
      </c>
      <c r="M4639">
        <v>156249</v>
      </c>
      <c r="N4639">
        <v>0</v>
      </c>
      <c r="O4639" t="str">
        <f t="shared" si="434"/>
        <v>30-45</v>
      </c>
      <c r="P4639" t="str">
        <f t="shared" si="435"/>
        <v>High</v>
      </c>
      <c r="Q4639" t="str">
        <f t="shared" si="436"/>
        <v>New</v>
      </c>
      <c r="R4639" t="str">
        <f t="shared" si="437"/>
        <v>High Balance</v>
      </c>
      <c r="S4639" t="str">
        <f t="shared" si="438"/>
        <v>High Value</v>
      </c>
      <c r="T4639">
        <v>1</v>
      </c>
      <c r="U4639">
        <f t="shared" si="439"/>
        <v>0</v>
      </c>
    </row>
    <row r="4640" spans="1:21" x14ac:dyDescent="0.25">
      <c r="A4640">
        <v>2025</v>
      </c>
      <c r="B4640">
        <v>15659399</v>
      </c>
      <c r="C4640" t="s">
        <v>587</v>
      </c>
      <c r="D4640">
        <v>516</v>
      </c>
      <c r="E4640" t="s">
        <v>26</v>
      </c>
      <c r="F4640" t="s">
        <v>23</v>
      </c>
      <c r="G4640">
        <v>50</v>
      </c>
      <c r="H4640">
        <v>7</v>
      </c>
      <c r="I4640">
        <v>139675</v>
      </c>
      <c r="J4640">
        <v>2</v>
      </c>
      <c r="K4640">
        <v>1</v>
      </c>
      <c r="L4640">
        <v>0</v>
      </c>
      <c r="M4640">
        <v>45591</v>
      </c>
      <c r="N4640">
        <v>0</v>
      </c>
      <c r="O4640" t="str">
        <f t="shared" si="434"/>
        <v>46-60</v>
      </c>
      <c r="P4640" t="str">
        <f t="shared" si="435"/>
        <v>Low</v>
      </c>
      <c r="Q4640" t="str">
        <f t="shared" si="436"/>
        <v>Mid-Term</v>
      </c>
      <c r="R4640" t="str">
        <f t="shared" si="437"/>
        <v>High Balance</v>
      </c>
      <c r="S4640" t="str">
        <f t="shared" si="438"/>
        <v>High Value</v>
      </c>
      <c r="T4640">
        <v>1</v>
      </c>
      <c r="U4640">
        <f t="shared" si="439"/>
        <v>0</v>
      </c>
    </row>
    <row r="4641" spans="1:21" x14ac:dyDescent="0.25">
      <c r="A4641">
        <v>2025</v>
      </c>
      <c r="B4641">
        <v>15567078</v>
      </c>
      <c r="C4641" t="s">
        <v>1988</v>
      </c>
      <c r="D4641">
        <v>789</v>
      </c>
      <c r="E4641" t="s">
        <v>15</v>
      </c>
      <c r="F4641" t="s">
        <v>16</v>
      </c>
      <c r="G4641">
        <v>27</v>
      </c>
      <c r="H4641">
        <v>8</v>
      </c>
      <c r="I4641">
        <v>66202</v>
      </c>
      <c r="J4641">
        <v>1</v>
      </c>
      <c r="K4641">
        <v>1</v>
      </c>
      <c r="L4641">
        <v>1</v>
      </c>
      <c r="M4641">
        <v>79458</v>
      </c>
      <c r="N4641">
        <v>0</v>
      </c>
      <c r="O4641" t="str">
        <f t="shared" si="434"/>
        <v>&lt;30</v>
      </c>
      <c r="P4641" t="str">
        <f t="shared" si="435"/>
        <v>High</v>
      </c>
      <c r="Q4641" t="str">
        <f t="shared" si="436"/>
        <v>Long-Term</v>
      </c>
      <c r="R4641" t="str">
        <f t="shared" si="437"/>
        <v>Low Balance</v>
      </c>
      <c r="S4641" t="str">
        <f t="shared" si="438"/>
        <v>Normal</v>
      </c>
      <c r="T4641">
        <v>1</v>
      </c>
      <c r="U4641">
        <f t="shared" si="439"/>
        <v>0</v>
      </c>
    </row>
    <row r="4642" spans="1:21" x14ac:dyDescent="0.25">
      <c r="A4642">
        <v>2025</v>
      </c>
      <c r="B4642">
        <v>15696373</v>
      </c>
      <c r="C4642" t="s">
        <v>1920</v>
      </c>
      <c r="D4642">
        <v>687</v>
      </c>
      <c r="E4642" t="s">
        <v>15</v>
      </c>
      <c r="F4642" t="s">
        <v>16</v>
      </c>
      <c r="G4642">
        <v>44</v>
      </c>
      <c r="H4642">
        <v>9</v>
      </c>
      <c r="I4642">
        <v>0</v>
      </c>
      <c r="J4642">
        <v>2</v>
      </c>
      <c r="K4642">
        <v>0</v>
      </c>
      <c r="L4642">
        <v>0</v>
      </c>
      <c r="M4642">
        <v>103042</v>
      </c>
      <c r="N4642">
        <v>1</v>
      </c>
      <c r="O4642" t="str">
        <f t="shared" si="434"/>
        <v>30-45</v>
      </c>
      <c r="P4642" t="str">
        <f t="shared" si="435"/>
        <v>Medium</v>
      </c>
      <c r="Q4642" t="str">
        <f t="shared" si="436"/>
        <v>Long-Term</v>
      </c>
      <c r="R4642" t="str">
        <f t="shared" si="437"/>
        <v>Zero Balance</v>
      </c>
      <c r="S4642" t="str">
        <f t="shared" si="438"/>
        <v>Normal</v>
      </c>
      <c r="T4642">
        <v>1</v>
      </c>
      <c r="U4642">
        <f t="shared" si="439"/>
        <v>0</v>
      </c>
    </row>
    <row r="4643" spans="1:21" x14ac:dyDescent="0.25">
      <c r="A4643">
        <v>2025</v>
      </c>
      <c r="B4643">
        <v>15786617</v>
      </c>
      <c r="C4643" t="s">
        <v>1350</v>
      </c>
      <c r="D4643">
        <v>485</v>
      </c>
      <c r="E4643" t="s">
        <v>26</v>
      </c>
      <c r="F4643" t="s">
        <v>23</v>
      </c>
      <c r="G4643">
        <v>34</v>
      </c>
      <c r="H4643">
        <v>3</v>
      </c>
      <c r="I4643">
        <v>133658</v>
      </c>
      <c r="J4643">
        <v>1</v>
      </c>
      <c r="K4643">
        <v>1</v>
      </c>
      <c r="L4643">
        <v>0</v>
      </c>
      <c r="M4643">
        <v>70210</v>
      </c>
      <c r="N4643">
        <v>0</v>
      </c>
      <c r="O4643" t="str">
        <f t="shared" si="434"/>
        <v>30-45</v>
      </c>
      <c r="P4643" t="str">
        <f t="shared" si="435"/>
        <v>Low</v>
      </c>
      <c r="Q4643" t="str">
        <f t="shared" si="436"/>
        <v>New</v>
      </c>
      <c r="R4643" t="str">
        <f t="shared" si="437"/>
        <v>High Balance</v>
      </c>
      <c r="S4643" t="str">
        <f t="shared" si="438"/>
        <v>High Value</v>
      </c>
      <c r="T4643">
        <v>1</v>
      </c>
      <c r="U4643">
        <f t="shared" si="439"/>
        <v>0</v>
      </c>
    </row>
    <row r="4644" spans="1:21" x14ac:dyDescent="0.25">
      <c r="A4644">
        <v>2025</v>
      </c>
      <c r="B4644">
        <v>15657449</v>
      </c>
      <c r="C4644" t="s">
        <v>1989</v>
      </c>
      <c r="D4644">
        <v>446</v>
      </c>
      <c r="E4644" t="s">
        <v>26</v>
      </c>
      <c r="F4644" t="s">
        <v>23</v>
      </c>
      <c r="G4644">
        <v>25</v>
      </c>
      <c r="H4644">
        <v>3</v>
      </c>
      <c r="I4644">
        <v>136203</v>
      </c>
      <c r="J4644">
        <v>1</v>
      </c>
      <c r="K4644">
        <v>1</v>
      </c>
      <c r="L4644">
        <v>0</v>
      </c>
      <c r="M4644">
        <v>176744</v>
      </c>
      <c r="N4644">
        <v>0</v>
      </c>
      <c r="O4644" t="str">
        <f t="shared" si="434"/>
        <v>&lt;30</v>
      </c>
      <c r="P4644" t="str">
        <f t="shared" si="435"/>
        <v>Low</v>
      </c>
      <c r="Q4644" t="str">
        <f t="shared" si="436"/>
        <v>New</v>
      </c>
      <c r="R4644" t="str">
        <f t="shared" si="437"/>
        <v>High Balance</v>
      </c>
      <c r="S4644" t="str">
        <f t="shared" si="438"/>
        <v>High Value</v>
      </c>
      <c r="T4644">
        <v>1</v>
      </c>
      <c r="U4644">
        <f t="shared" si="439"/>
        <v>0</v>
      </c>
    </row>
    <row r="4645" spans="1:21" x14ac:dyDescent="0.25">
      <c r="A4645">
        <v>2025</v>
      </c>
      <c r="B4645">
        <v>15672594</v>
      </c>
      <c r="C4645" t="s">
        <v>224</v>
      </c>
      <c r="D4645">
        <v>597</v>
      </c>
      <c r="E4645" t="s">
        <v>15</v>
      </c>
      <c r="F4645" t="s">
        <v>16</v>
      </c>
      <c r="G4645">
        <v>60</v>
      </c>
      <c r="H4645">
        <v>0</v>
      </c>
      <c r="I4645">
        <v>131778</v>
      </c>
      <c r="J4645">
        <v>1</v>
      </c>
      <c r="K4645">
        <v>0</v>
      </c>
      <c r="L4645">
        <v>0</v>
      </c>
      <c r="M4645">
        <v>10704</v>
      </c>
      <c r="N4645">
        <v>1</v>
      </c>
      <c r="O4645" t="str">
        <f t="shared" si="434"/>
        <v>46-60</v>
      </c>
      <c r="P4645" t="str">
        <f t="shared" si="435"/>
        <v>Low</v>
      </c>
      <c r="Q4645" t="str">
        <f t="shared" si="436"/>
        <v>New</v>
      </c>
      <c r="R4645" t="str">
        <f t="shared" si="437"/>
        <v>High Balance</v>
      </c>
      <c r="S4645" t="str">
        <f t="shared" si="438"/>
        <v>High Value</v>
      </c>
      <c r="T4645">
        <v>1</v>
      </c>
      <c r="U4645">
        <f t="shared" si="439"/>
        <v>131778</v>
      </c>
    </row>
    <row r="4646" spans="1:21" x14ac:dyDescent="0.25">
      <c r="A4646">
        <v>2025</v>
      </c>
      <c r="B4646">
        <v>15714240</v>
      </c>
      <c r="C4646" t="s">
        <v>601</v>
      </c>
      <c r="D4646">
        <v>712</v>
      </c>
      <c r="E4646" t="s">
        <v>18</v>
      </c>
      <c r="F4646" t="s">
        <v>23</v>
      </c>
      <c r="G4646">
        <v>74</v>
      </c>
      <c r="H4646">
        <v>5</v>
      </c>
      <c r="I4646">
        <v>0</v>
      </c>
      <c r="J4646">
        <v>2</v>
      </c>
      <c r="K4646">
        <v>0</v>
      </c>
      <c r="L4646">
        <v>0</v>
      </c>
      <c r="M4646">
        <v>151426</v>
      </c>
      <c r="N4646">
        <v>0</v>
      </c>
      <c r="O4646" t="str">
        <f t="shared" si="434"/>
        <v>60+</v>
      </c>
      <c r="P4646" t="str">
        <f t="shared" si="435"/>
        <v>Medium</v>
      </c>
      <c r="Q4646" t="str">
        <f t="shared" si="436"/>
        <v>Mid-Term</v>
      </c>
      <c r="R4646" t="str">
        <f t="shared" si="437"/>
        <v>Zero Balance</v>
      </c>
      <c r="S4646" t="str">
        <f t="shared" si="438"/>
        <v>Normal</v>
      </c>
      <c r="T4646">
        <v>1</v>
      </c>
      <c r="U4646">
        <f t="shared" si="439"/>
        <v>0</v>
      </c>
    </row>
    <row r="4647" spans="1:21" x14ac:dyDescent="0.25">
      <c r="A4647">
        <v>2025</v>
      </c>
      <c r="B4647">
        <v>15782144</v>
      </c>
      <c r="C4647" t="s">
        <v>1990</v>
      </c>
      <c r="D4647">
        <v>522</v>
      </c>
      <c r="E4647" t="s">
        <v>15</v>
      </c>
      <c r="F4647" t="s">
        <v>16</v>
      </c>
      <c r="G4647">
        <v>34</v>
      </c>
      <c r="H4647">
        <v>3</v>
      </c>
      <c r="I4647">
        <v>0</v>
      </c>
      <c r="J4647">
        <v>2</v>
      </c>
      <c r="K4647">
        <v>1</v>
      </c>
      <c r="L4647">
        <v>1</v>
      </c>
      <c r="M4647">
        <v>3894</v>
      </c>
      <c r="N4647">
        <v>0</v>
      </c>
      <c r="O4647" t="str">
        <f t="shared" si="434"/>
        <v>30-45</v>
      </c>
      <c r="P4647" t="str">
        <f t="shared" si="435"/>
        <v>Low</v>
      </c>
      <c r="Q4647" t="str">
        <f t="shared" si="436"/>
        <v>New</v>
      </c>
      <c r="R4647" t="str">
        <f t="shared" si="437"/>
        <v>Zero Balance</v>
      </c>
      <c r="S4647" t="str">
        <f t="shared" si="438"/>
        <v>Normal</v>
      </c>
      <c r="T4647">
        <v>1</v>
      </c>
      <c r="U4647">
        <f t="shared" si="439"/>
        <v>0</v>
      </c>
    </row>
    <row r="4648" spans="1:21" x14ac:dyDescent="0.25">
      <c r="A4648">
        <v>2025</v>
      </c>
      <c r="B4648">
        <v>15665008</v>
      </c>
      <c r="C4648" t="s">
        <v>886</v>
      </c>
      <c r="D4648">
        <v>805</v>
      </c>
      <c r="E4648" t="s">
        <v>26</v>
      </c>
      <c r="F4648" t="s">
        <v>16</v>
      </c>
      <c r="G4648">
        <v>26</v>
      </c>
      <c r="H4648">
        <v>8</v>
      </c>
      <c r="I4648">
        <v>42713</v>
      </c>
      <c r="J4648">
        <v>2</v>
      </c>
      <c r="K4648">
        <v>1</v>
      </c>
      <c r="L4648">
        <v>1</v>
      </c>
      <c r="M4648">
        <v>28862</v>
      </c>
      <c r="N4648">
        <v>0</v>
      </c>
      <c r="O4648" t="str">
        <f t="shared" si="434"/>
        <v>&lt;30</v>
      </c>
      <c r="P4648" t="str">
        <f t="shared" si="435"/>
        <v>High</v>
      </c>
      <c r="Q4648" t="str">
        <f t="shared" si="436"/>
        <v>Long-Term</v>
      </c>
      <c r="R4648" t="str">
        <f t="shared" si="437"/>
        <v>Low Balance</v>
      </c>
      <c r="S4648" t="str">
        <f t="shared" si="438"/>
        <v>Normal</v>
      </c>
      <c r="T4648">
        <v>1</v>
      </c>
      <c r="U4648">
        <f t="shared" si="439"/>
        <v>0</v>
      </c>
    </row>
    <row r="4649" spans="1:21" x14ac:dyDescent="0.25">
      <c r="A4649">
        <v>2025</v>
      </c>
      <c r="B4649">
        <v>15581733</v>
      </c>
      <c r="C4649" t="s">
        <v>1083</v>
      </c>
      <c r="D4649">
        <v>781</v>
      </c>
      <c r="E4649" t="s">
        <v>15</v>
      </c>
      <c r="F4649" t="s">
        <v>16</v>
      </c>
      <c r="G4649">
        <v>28</v>
      </c>
      <c r="H4649">
        <v>4</v>
      </c>
      <c r="I4649">
        <v>0</v>
      </c>
      <c r="J4649">
        <v>2</v>
      </c>
      <c r="K4649">
        <v>1</v>
      </c>
      <c r="L4649">
        <v>0</v>
      </c>
      <c r="M4649">
        <v>177703</v>
      </c>
      <c r="N4649">
        <v>0</v>
      </c>
      <c r="O4649" t="str">
        <f t="shared" si="434"/>
        <v>&lt;30</v>
      </c>
      <c r="P4649" t="str">
        <f t="shared" si="435"/>
        <v>High</v>
      </c>
      <c r="Q4649" t="str">
        <f t="shared" si="436"/>
        <v>Mid-Term</v>
      </c>
      <c r="R4649" t="str">
        <f t="shared" si="437"/>
        <v>Zero Balance</v>
      </c>
      <c r="S4649" t="str">
        <f t="shared" si="438"/>
        <v>Normal</v>
      </c>
      <c r="T4649">
        <v>1</v>
      </c>
      <c r="U4649">
        <f t="shared" si="439"/>
        <v>0</v>
      </c>
    </row>
    <row r="4650" spans="1:21" x14ac:dyDescent="0.25">
      <c r="A4650">
        <v>2025</v>
      </c>
      <c r="B4650">
        <v>15751392</v>
      </c>
      <c r="C4650" t="s">
        <v>116</v>
      </c>
      <c r="D4650">
        <v>689</v>
      </c>
      <c r="E4650" t="s">
        <v>18</v>
      </c>
      <c r="F4650" t="s">
        <v>16</v>
      </c>
      <c r="G4650">
        <v>57</v>
      </c>
      <c r="H4650">
        <v>4</v>
      </c>
      <c r="I4650">
        <v>0</v>
      </c>
      <c r="J4650">
        <v>2</v>
      </c>
      <c r="K4650">
        <v>1</v>
      </c>
      <c r="L4650">
        <v>0</v>
      </c>
      <c r="M4650">
        <v>136650</v>
      </c>
      <c r="N4650">
        <v>1</v>
      </c>
      <c r="O4650" t="str">
        <f t="shared" si="434"/>
        <v>46-60</v>
      </c>
      <c r="P4650" t="str">
        <f t="shared" si="435"/>
        <v>Medium</v>
      </c>
      <c r="Q4650" t="str">
        <f t="shared" si="436"/>
        <v>Mid-Term</v>
      </c>
      <c r="R4650" t="str">
        <f t="shared" si="437"/>
        <v>Zero Balance</v>
      </c>
      <c r="S4650" t="str">
        <f t="shared" si="438"/>
        <v>Normal</v>
      </c>
      <c r="T4650">
        <v>1</v>
      </c>
      <c r="U4650">
        <f t="shared" si="439"/>
        <v>0</v>
      </c>
    </row>
    <row r="4651" spans="1:21" x14ac:dyDescent="0.25">
      <c r="A4651">
        <v>2025</v>
      </c>
      <c r="B4651">
        <v>15785815</v>
      </c>
      <c r="C4651" t="s">
        <v>582</v>
      </c>
      <c r="D4651">
        <v>670</v>
      </c>
      <c r="E4651" t="s">
        <v>26</v>
      </c>
      <c r="F4651" t="s">
        <v>23</v>
      </c>
      <c r="G4651">
        <v>31</v>
      </c>
      <c r="H4651">
        <v>1</v>
      </c>
      <c r="I4651">
        <v>142632</v>
      </c>
      <c r="J4651">
        <v>2</v>
      </c>
      <c r="K4651">
        <v>1</v>
      </c>
      <c r="L4651">
        <v>1</v>
      </c>
      <c r="M4651">
        <v>175894</v>
      </c>
      <c r="N4651">
        <v>0</v>
      </c>
      <c r="O4651" t="str">
        <f t="shared" si="434"/>
        <v>30-45</v>
      </c>
      <c r="P4651" t="str">
        <f t="shared" si="435"/>
        <v>Medium</v>
      </c>
      <c r="Q4651" t="str">
        <f t="shared" si="436"/>
        <v>New</v>
      </c>
      <c r="R4651" t="str">
        <f t="shared" si="437"/>
        <v>High Balance</v>
      </c>
      <c r="S4651" t="str">
        <f t="shared" si="438"/>
        <v>High Value</v>
      </c>
      <c r="T4651">
        <v>1</v>
      </c>
      <c r="U4651">
        <f t="shared" si="439"/>
        <v>0</v>
      </c>
    </row>
    <row r="4652" spans="1:21" x14ac:dyDescent="0.25">
      <c r="A4652">
        <v>2025</v>
      </c>
      <c r="B4652">
        <v>15664214</v>
      </c>
      <c r="C4652" t="s">
        <v>1991</v>
      </c>
      <c r="D4652">
        <v>670</v>
      </c>
      <c r="E4652" t="s">
        <v>15</v>
      </c>
      <c r="F4652" t="s">
        <v>23</v>
      </c>
      <c r="G4652">
        <v>33</v>
      </c>
      <c r="H4652">
        <v>2</v>
      </c>
      <c r="I4652">
        <v>141205</v>
      </c>
      <c r="J4652">
        <v>2</v>
      </c>
      <c r="K4652">
        <v>1</v>
      </c>
      <c r="L4652">
        <v>0</v>
      </c>
      <c r="M4652">
        <v>76257</v>
      </c>
      <c r="N4652">
        <v>0</v>
      </c>
      <c r="O4652" t="str">
        <f t="shared" si="434"/>
        <v>30-45</v>
      </c>
      <c r="P4652" t="str">
        <f t="shared" si="435"/>
        <v>Medium</v>
      </c>
      <c r="Q4652" t="str">
        <f t="shared" si="436"/>
        <v>New</v>
      </c>
      <c r="R4652" t="str">
        <f t="shared" si="437"/>
        <v>High Balance</v>
      </c>
      <c r="S4652" t="str">
        <f t="shared" si="438"/>
        <v>High Value</v>
      </c>
      <c r="T4652">
        <v>1</v>
      </c>
      <c r="U4652">
        <f t="shared" si="439"/>
        <v>0</v>
      </c>
    </row>
    <row r="4653" spans="1:21" x14ac:dyDescent="0.25">
      <c r="A4653">
        <v>2025</v>
      </c>
      <c r="B4653">
        <v>15579996</v>
      </c>
      <c r="C4653" t="s">
        <v>1566</v>
      </c>
      <c r="D4653">
        <v>524</v>
      </c>
      <c r="E4653" t="s">
        <v>26</v>
      </c>
      <c r="F4653" t="s">
        <v>16</v>
      </c>
      <c r="G4653">
        <v>25</v>
      </c>
      <c r="H4653">
        <v>7</v>
      </c>
      <c r="I4653">
        <v>131402</v>
      </c>
      <c r="J4653">
        <v>1</v>
      </c>
      <c r="K4653">
        <v>0</v>
      </c>
      <c r="L4653">
        <v>0</v>
      </c>
      <c r="M4653">
        <v>193668</v>
      </c>
      <c r="N4653">
        <v>0</v>
      </c>
      <c r="O4653" t="str">
        <f t="shared" si="434"/>
        <v>&lt;30</v>
      </c>
      <c r="P4653" t="str">
        <f t="shared" si="435"/>
        <v>Low</v>
      </c>
      <c r="Q4653" t="str">
        <f t="shared" si="436"/>
        <v>Mid-Term</v>
      </c>
      <c r="R4653" t="str">
        <f t="shared" si="437"/>
        <v>High Balance</v>
      </c>
      <c r="S4653" t="str">
        <f t="shared" si="438"/>
        <v>High Value</v>
      </c>
      <c r="T4653">
        <v>1</v>
      </c>
      <c r="U4653">
        <f t="shared" si="439"/>
        <v>0</v>
      </c>
    </row>
    <row r="4654" spans="1:21" x14ac:dyDescent="0.25">
      <c r="A4654">
        <v>2025</v>
      </c>
      <c r="B4654">
        <v>15675252</v>
      </c>
      <c r="C4654" t="s">
        <v>65</v>
      </c>
      <c r="D4654">
        <v>734</v>
      </c>
      <c r="E4654" t="s">
        <v>18</v>
      </c>
      <c r="F4654" t="s">
        <v>16</v>
      </c>
      <c r="G4654">
        <v>39</v>
      </c>
      <c r="H4654">
        <v>3</v>
      </c>
      <c r="I4654">
        <v>92637</v>
      </c>
      <c r="J4654">
        <v>2</v>
      </c>
      <c r="K4654">
        <v>1</v>
      </c>
      <c r="L4654">
        <v>1</v>
      </c>
      <c r="M4654">
        <v>125671</v>
      </c>
      <c r="N4654">
        <v>0</v>
      </c>
      <c r="O4654" t="str">
        <f t="shared" si="434"/>
        <v>30-45</v>
      </c>
      <c r="P4654" t="str">
        <f t="shared" si="435"/>
        <v>Medium</v>
      </c>
      <c r="Q4654" t="str">
        <f t="shared" si="436"/>
        <v>New</v>
      </c>
      <c r="R4654" t="str">
        <f t="shared" si="437"/>
        <v>Low Balance</v>
      </c>
      <c r="S4654" t="str">
        <f t="shared" si="438"/>
        <v>Normal</v>
      </c>
      <c r="T4654">
        <v>1</v>
      </c>
      <c r="U4654">
        <f t="shared" si="439"/>
        <v>0</v>
      </c>
    </row>
    <row r="4655" spans="1:21" x14ac:dyDescent="0.25">
      <c r="A4655">
        <v>2025</v>
      </c>
      <c r="B4655">
        <v>15579617</v>
      </c>
      <c r="C4655" t="s">
        <v>744</v>
      </c>
      <c r="D4655">
        <v>489</v>
      </c>
      <c r="E4655" t="s">
        <v>15</v>
      </c>
      <c r="F4655" t="s">
        <v>16</v>
      </c>
      <c r="G4655">
        <v>51</v>
      </c>
      <c r="H4655">
        <v>3</v>
      </c>
      <c r="I4655">
        <v>0</v>
      </c>
      <c r="J4655">
        <v>2</v>
      </c>
      <c r="K4655">
        <v>0</v>
      </c>
      <c r="L4655">
        <v>1</v>
      </c>
      <c r="M4655">
        <v>174098</v>
      </c>
      <c r="N4655">
        <v>1</v>
      </c>
      <c r="O4655" t="str">
        <f t="shared" si="434"/>
        <v>46-60</v>
      </c>
      <c r="P4655" t="str">
        <f t="shared" si="435"/>
        <v>Low</v>
      </c>
      <c r="Q4655" t="str">
        <f t="shared" si="436"/>
        <v>New</v>
      </c>
      <c r="R4655" t="str">
        <f t="shared" si="437"/>
        <v>Zero Balance</v>
      </c>
      <c r="S4655" t="str">
        <f t="shared" si="438"/>
        <v>Normal</v>
      </c>
      <c r="T4655">
        <v>1</v>
      </c>
      <c r="U4655">
        <f t="shared" si="439"/>
        <v>0</v>
      </c>
    </row>
    <row r="4656" spans="1:21" x14ac:dyDescent="0.25">
      <c r="A4656">
        <v>2025</v>
      </c>
      <c r="B4656">
        <v>15593976</v>
      </c>
      <c r="C4656" t="s">
        <v>1992</v>
      </c>
      <c r="D4656">
        <v>578</v>
      </c>
      <c r="E4656" t="s">
        <v>26</v>
      </c>
      <c r="F4656" t="s">
        <v>16</v>
      </c>
      <c r="G4656">
        <v>31</v>
      </c>
      <c r="H4656">
        <v>5</v>
      </c>
      <c r="I4656">
        <v>102089</v>
      </c>
      <c r="J4656">
        <v>4</v>
      </c>
      <c r="K4656">
        <v>0</v>
      </c>
      <c r="L4656">
        <v>0</v>
      </c>
      <c r="M4656">
        <v>187866</v>
      </c>
      <c r="N4656">
        <v>1</v>
      </c>
      <c r="O4656" t="str">
        <f t="shared" si="434"/>
        <v>30-45</v>
      </c>
      <c r="P4656" t="str">
        <f t="shared" si="435"/>
        <v>Low</v>
      </c>
      <c r="Q4656" t="str">
        <f t="shared" si="436"/>
        <v>Mid-Term</v>
      </c>
      <c r="R4656" t="str">
        <f t="shared" si="437"/>
        <v>High Balance</v>
      </c>
      <c r="S4656" t="str">
        <f t="shared" si="438"/>
        <v>High Value</v>
      </c>
      <c r="T4656">
        <v>1</v>
      </c>
      <c r="U4656">
        <f t="shared" si="439"/>
        <v>102089</v>
      </c>
    </row>
    <row r="4657" spans="1:21" x14ac:dyDescent="0.25">
      <c r="A4657">
        <v>2025</v>
      </c>
      <c r="B4657">
        <v>15716041</v>
      </c>
      <c r="C4657" t="s">
        <v>1596</v>
      </c>
      <c r="D4657">
        <v>622</v>
      </c>
      <c r="E4657" t="s">
        <v>18</v>
      </c>
      <c r="F4657" t="s">
        <v>23</v>
      </c>
      <c r="G4657">
        <v>39</v>
      </c>
      <c r="H4657">
        <v>9</v>
      </c>
      <c r="I4657">
        <v>0</v>
      </c>
      <c r="J4657">
        <v>2</v>
      </c>
      <c r="K4657">
        <v>0</v>
      </c>
      <c r="L4657">
        <v>1</v>
      </c>
      <c r="M4657">
        <v>100862</v>
      </c>
      <c r="N4657">
        <v>0</v>
      </c>
      <c r="O4657" t="str">
        <f t="shared" si="434"/>
        <v>30-45</v>
      </c>
      <c r="P4657" t="str">
        <f t="shared" si="435"/>
        <v>Medium</v>
      </c>
      <c r="Q4657" t="str">
        <f t="shared" si="436"/>
        <v>Long-Term</v>
      </c>
      <c r="R4657" t="str">
        <f t="shared" si="437"/>
        <v>Zero Balance</v>
      </c>
      <c r="S4657" t="str">
        <f t="shared" si="438"/>
        <v>Normal</v>
      </c>
      <c r="T4657">
        <v>1</v>
      </c>
      <c r="U4657">
        <f t="shared" si="439"/>
        <v>0</v>
      </c>
    </row>
    <row r="4658" spans="1:21" x14ac:dyDescent="0.25">
      <c r="A4658">
        <v>2025</v>
      </c>
      <c r="B4658">
        <v>15654489</v>
      </c>
      <c r="C4658" t="s">
        <v>1420</v>
      </c>
      <c r="D4658">
        <v>843</v>
      </c>
      <c r="E4658" t="s">
        <v>15</v>
      </c>
      <c r="F4658" t="s">
        <v>16</v>
      </c>
      <c r="G4658">
        <v>38</v>
      </c>
      <c r="H4658">
        <v>8</v>
      </c>
      <c r="I4658">
        <v>134888</v>
      </c>
      <c r="J4658">
        <v>1</v>
      </c>
      <c r="K4658">
        <v>1</v>
      </c>
      <c r="L4658">
        <v>1</v>
      </c>
      <c r="M4658">
        <v>10804</v>
      </c>
      <c r="N4658">
        <v>0</v>
      </c>
      <c r="O4658" t="str">
        <f t="shared" si="434"/>
        <v>30-45</v>
      </c>
      <c r="P4658" t="str">
        <f t="shared" si="435"/>
        <v>High</v>
      </c>
      <c r="Q4658" t="str">
        <f t="shared" si="436"/>
        <v>Long-Term</v>
      </c>
      <c r="R4658" t="str">
        <f t="shared" si="437"/>
        <v>High Balance</v>
      </c>
      <c r="S4658" t="str">
        <f t="shared" si="438"/>
        <v>High Value</v>
      </c>
      <c r="T4658">
        <v>1</v>
      </c>
      <c r="U4658">
        <f t="shared" si="439"/>
        <v>0</v>
      </c>
    </row>
    <row r="4659" spans="1:21" x14ac:dyDescent="0.25">
      <c r="A4659">
        <v>2025</v>
      </c>
      <c r="B4659">
        <v>15736302</v>
      </c>
      <c r="C4659" t="s">
        <v>490</v>
      </c>
      <c r="D4659">
        <v>687</v>
      </c>
      <c r="E4659" t="s">
        <v>15</v>
      </c>
      <c r="F4659" t="s">
        <v>23</v>
      </c>
      <c r="G4659">
        <v>48</v>
      </c>
      <c r="H4659">
        <v>4</v>
      </c>
      <c r="I4659">
        <v>0</v>
      </c>
      <c r="J4659">
        <v>2</v>
      </c>
      <c r="K4659">
        <v>1</v>
      </c>
      <c r="L4659">
        <v>1</v>
      </c>
      <c r="M4659">
        <v>170894</v>
      </c>
      <c r="N4659">
        <v>0</v>
      </c>
      <c r="O4659" t="str">
        <f t="shared" si="434"/>
        <v>46-60</v>
      </c>
      <c r="P4659" t="str">
        <f t="shared" si="435"/>
        <v>Medium</v>
      </c>
      <c r="Q4659" t="str">
        <f t="shared" si="436"/>
        <v>Mid-Term</v>
      </c>
      <c r="R4659" t="str">
        <f t="shared" si="437"/>
        <v>Zero Balance</v>
      </c>
      <c r="S4659" t="str">
        <f t="shared" si="438"/>
        <v>Normal</v>
      </c>
      <c r="T4659">
        <v>1</v>
      </c>
      <c r="U4659">
        <f t="shared" si="439"/>
        <v>0</v>
      </c>
    </row>
    <row r="4660" spans="1:21" x14ac:dyDescent="0.25">
      <c r="A4660">
        <v>2025</v>
      </c>
      <c r="B4660">
        <v>15805909</v>
      </c>
      <c r="C4660" t="s">
        <v>635</v>
      </c>
      <c r="D4660">
        <v>700</v>
      </c>
      <c r="E4660" t="s">
        <v>18</v>
      </c>
      <c r="F4660" t="s">
        <v>23</v>
      </c>
      <c r="G4660">
        <v>28</v>
      </c>
      <c r="H4660">
        <v>8</v>
      </c>
      <c r="I4660">
        <v>159900</v>
      </c>
      <c r="J4660">
        <v>1</v>
      </c>
      <c r="K4660">
        <v>0</v>
      </c>
      <c r="L4660">
        <v>0</v>
      </c>
      <c r="M4660">
        <v>22699</v>
      </c>
      <c r="N4660">
        <v>0</v>
      </c>
      <c r="O4660" t="str">
        <f t="shared" si="434"/>
        <v>&lt;30</v>
      </c>
      <c r="P4660" t="str">
        <f t="shared" si="435"/>
        <v>Medium</v>
      </c>
      <c r="Q4660" t="str">
        <f t="shared" si="436"/>
        <v>Long-Term</v>
      </c>
      <c r="R4660" t="str">
        <f t="shared" si="437"/>
        <v>High Balance</v>
      </c>
      <c r="S4660" t="str">
        <f t="shared" si="438"/>
        <v>High Value</v>
      </c>
      <c r="T4660">
        <v>1</v>
      </c>
      <c r="U4660">
        <f t="shared" si="439"/>
        <v>0</v>
      </c>
    </row>
    <row r="4661" spans="1:21" x14ac:dyDescent="0.25">
      <c r="A4661">
        <v>2025</v>
      </c>
      <c r="B4661">
        <v>15572762</v>
      </c>
      <c r="C4661" t="s">
        <v>252</v>
      </c>
      <c r="D4661">
        <v>410</v>
      </c>
      <c r="E4661" t="s">
        <v>26</v>
      </c>
      <c r="F4661" t="s">
        <v>16</v>
      </c>
      <c r="G4661">
        <v>50</v>
      </c>
      <c r="H4661">
        <v>2</v>
      </c>
      <c r="I4661">
        <v>102279</v>
      </c>
      <c r="J4661">
        <v>2</v>
      </c>
      <c r="K4661">
        <v>1</v>
      </c>
      <c r="L4661">
        <v>0</v>
      </c>
      <c r="M4661">
        <v>89822</v>
      </c>
      <c r="N4661">
        <v>0</v>
      </c>
      <c r="O4661" t="str">
        <f t="shared" si="434"/>
        <v>46-60</v>
      </c>
      <c r="P4661" t="str">
        <f t="shared" si="435"/>
        <v>Low</v>
      </c>
      <c r="Q4661" t="str">
        <f t="shared" si="436"/>
        <v>New</v>
      </c>
      <c r="R4661" t="str">
        <f t="shared" si="437"/>
        <v>High Balance</v>
      </c>
      <c r="S4661" t="str">
        <f t="shared" si="438"/>
        <v>High Value</v>
      </c>
      <c r="T4661">
        <v>1</v>
      </c>
      <c r="U4661">
        <f t="shared" si="439"/>
        <v>0</v>
      </c>
    </row>
    <row r="4662" spans="1:21" x14ac:dyDescent="0.25">
      <c r="A4662">
        <v>2025</v>
      </c>
      <c r="B4662">
        <v>15724632</v>
      </c>
      <c r="C4662" t="s">
        <v>336</v>
      </c>
      <c r="D4662">
        <v>537</v>
      </c>
      <c r="E4662" t="s">
        <v>15</v>
      </c>
      <c r="F4662" t="s">
        <v>16</v>
      </c>
      <c r="G4662">
        <v>41</v>
      </c>
      <c r="H4662">
        <v>0</v>
      </c>
      <c r="I4662">
        <v>0</v>
      </c>
      <c r="J4662">
        <v>2</v>
      </c>
      <c r="K4662">
        <v>0</v>
      </c>
      <c r="L4662">
        <v>1</v>
      </c>
      <c r="M4662">
        <v>175262</v>
      </c>
      <c r="N4662">
        <v>0</v>
      </c>
      <c r="O4662" t="str">
        <f t="shared" si="434"/>
        <v>30-45</v>
      </c>
      <c r="P4662" t="str">
        <f t="shared" si="435"/>
        <v>Low</v>
      </c>
      <c r="Q4662" t="str">
        <f t="shared" si="436"/>
        <v>New</v>
      </c>
      <c r="R4662" t="str">
        <f t="shared" si="437"/>
        <v>Zero Balance</v>
      </c>
      <c r="S4662" t="str">
        <f t="shared" si="438"/>
        <v>Normal</v>
      </c>
      <c r="T4662">
        <v>1</v>
      </c>
      <c r="U4662">
        <f t="shared" si="439"/>
        <v>0</v>
      </c>
    </row>
    <row r="4663" spans="1:21" x14ac:dyDescent="0.25">
      <c r="A4663">
        <v>2025</v>
      </c>
      <c r="B4663">
        <v>15670416</v>
      </c>
      <c r="C4663" t="s">
        <v>903</v>
      </c>
      <c r="D4663">
        <v>780</v>
      </c>
      <c r="E4663" t="s">
        <v>15</v>
      </c>
      <c r="F4663" t="s">
        <v>16</v>
      </c>
      <c r="G4663">
        <v>43</v>
      </c>
      <c r="H4663">
        <v>0</v>
      </c>
      <c r="I4663">
        <v>0</v>
      </c>
      <c r="J4663">
        <v>1</v>
      </c>
      <c r="K4663">
        <v>0</v>
      </c>
      <c r="L4663">
        <v>1</v>
      </c>
      <c r="M4663">
        <v>15705</v>
      </c>
      <c r="N4663">
        <v>0</v>
      </c>
      <c r="O4663" t="str">
        <f t="shared" si="434"/>
        <v>30-45</v>
      </c>
      <c r="P4663" t="str">
        <f t="shared" si="435"/>
        <v>High</v>
      </c>
      <c r="Q4663" t="str">
        <f t="shared" si="436"/>
        <v>New</v>
      </c>
      <c r="R4663" t="str">
        <f t="shared" si="437"/>
        <v>Zero Balance</v>
      </c>
      <c r="S4663" t="str">
        <f t="shared" si="438"/>
        <v>Normal</v>
      </c>
      <c r="T4663">
        <v>1</v>
      </c>
      <c r="U4663">
        <f t="shared" si="439"/>
        <v>0</v>
      </c>
    </row>
    <row r="4664" spans="1:21" x14ac:dyDescent="0.25">
      <c r="A4664">
        <v>2025</v>
      </c>
      <c r="B4664">
        <v>15749528</v>
      </c>
      <c r="C4664" t="s">
        <v>566</v>
      </c>
      <c r="D4664">
        <v>652</v>
      </c>
      <c r="E4664" t="s">
        <v>18</v>
      </c>
      <c r="F4664" t="s">
        <v>23</v>
      </c>
      <c r="G4664">
        <v>58</v>
      </c>
      <c r="H4664">
        <v>6</v>
      </c>
      <c r="I4664">
        <v>0</v>
      </c>
      <c r="J4664">
        <v>2</v>
      </c>
      <c r="K4664">
        <v>0</v>
      </c>
      <c r="L4664">
        <v>1</v>
      </c>
      <c r="M4664">
        <v>170025</v>
      </c>
      <c r="N4664">
        <v>0</v>
      </c>
      <c r="O4664" t="str">
        <f t="shared" si="434"/>
        <v>46-60</v>
      </c>
      <c r="P4664" t="str">
        <f t="shared" si="435"/>
        <v>Medium</v>
      </c>
      <c r="Q4664" t="str">
        <f t="shared" si="436"/>
        <v>Mid-Term</v>
      </c>
      <c r="R4664" t="str">
        <f t="shared" si="437"/>
        <v>Zero Balance</v>
      </c>
      <c r="S4664" t="str">
        <f t="shared" si="438"/>
        <v>Normal</v>
      </c>
      <c r="T4664">
        <v>1</v>
      </c>
      <c r="U4664">
        <f t="shared" si="439"/>
        <v>0</v>
      </c>
    </row>
    <row r="4665" spans="1:21" x14ac:dyDescent="0.25">
      <c r="A4665">
        <v>2025</v>
      </c>
      <c r="B4665">
        <v>15578783</v>
      </c>
      <c r="C4665" t="s">
        <v>461</v>
      </c>
      <c r="D4665">
        <v>620</v>
      </c>
      <c r="E4665" t="s">
        <v>26</v>
      </c>
      <c r="F4665" t="s">
        <v>23</v>
      </c>
      <c r="G4665">
        <v>35</v>
      </c>
      <c r="H4665">
        <v>0</v>
      </c>
      <c r="I4665">
        <v>76990</v>
      </c>
      <c r="J4665">
        <v>1</v>
      </c>
      <c r="K4665">
        <v>1</v>
      </c>
      <c r="L4665">
        <v>1</v>
      </c>
      <c r="M4665">
        <v>17243</v>
      </c>
      <c r="N4665">
        <v>0</v>
      </c>
      <c r="O4665" t="str">
        <f t="shared" si="434"/>
        <v>30-45</v>
      </c>
      <c r="P4665" t="str">
        <f t="shared" si="435"/>
        <v>Medium</v>
      </c>
      <c r="Q4665" t="str">
        <f t="shared" si="436"/>
        <v>New</v>
      </c>
      <c r="R4665" t="str">
        <f t="shared" si="437"/>
        <v>Low Balance</v>
      </c>
      <c r="S4665" t="str">
        <f t="shared" si="438"/>
        <v>Normal</v>
      </c>
      <c r="T4665">
        <v>1</v>
      </c>
      <c r="U4665">
        <f t="shared" si="439"/>
        <v>0</v>
      </c>
    </row>
    <row r="4666" spans="1:21" x14ac:dyDescent="0.25">
      <c r="A4666">
        <v>2025</v>
      </c>
      <c r="B4666">
        <v>15580719</v>
      </c>
      <c r="C4666" t="s">
        <v>605</v>
      </c>
      <c r="D4666">
        <v>697</v>
      </c>
      <c r="E4666" t="s">
        <v>15</v>
      </c>
      <c r="F4666" t="s">
        <v>16</v>
      </c>
      <c r="G4666">
        <v>23</v>
      </c>
      <c r="H4666">
        <v>10</v>
      </c>
      <c r="I4666">
        <v>0</v>
      </c>
      <c r="J4666">
        <v>2</v>
      </c>
      <c r="K4666">
        <v>1</v>
      </c>
      <c r="L4666">
        <v>1</v>
      </c>
      <c r="M4666">
        <v>79734</v>
      </c>
      <c r="N4666">
        <v>0</v>
      </c>
      <c r="O4666" t="str">
        <f t="shared" si="434"/>
        <v>&lt;30</v>
      </c>
      <c r="P4666" t="str">
        <f t="shared" si="435"/>
        <v>Medium</v>
      </c>
      <c r="Q4666" t="str">
        <f t="shared" si="436"/>
        <v>Long-Term</v>
      </c>
      <c r="R4666" t="str">
        <f t="shared" si="437"/>
        <v>Zero Balance</v>
      </c>
      <c r="S4666" t="str">
        <f t="shared" si="438"/>
        <v>Normal</v>
      </c>
      <c r="T4666">
        <v>1</v>
      </c>
      <c r="U4666">
        <f t="shared" si="439"/>
        <v>0</v>
      </c>
    </row>
    <row r="4667" spans="1:21" x14ac:dyDescent="0.25">
      <c r="A4667">
        <v>2025</v>
      </c>
      <c r="B4667">
        <v>15656293</v>
      </c>
      <c r="C4667" t="s">
        <v>1410</v>
      </c>
      <c r="D4667">
        <v>786</v>
      </c>
      <c r="E4667" t="s">
        <v>15</v>
      </c>
      <c r="F4667" t="s">
        <v>23</v>
      </c>
      <c r="G4667">
        <v>35</v>
      </c>
      <c r="H4667">
        <v>3</v>
      </c>
      <c r="I4667">
        <v>0</v>
      </c>
      <c r="J4667">
        <v>2</v>
      </c>
      <c r="K4667">
        <v>1</v>
      </c>
      <c r="L4667">
        <v>0</v>
      </c>
      <c r="M4667">
        <v>92713</v>
      </c>
      <c r="N4667">
        <v>0</v>
      </c>
      <c r="O4667" t="str">
        <f t="shared" si="434"/>
        <v>30-45</v>
      </c>
      <c r="P4667" t="str">
        <f t="shared" si="435"/>
        <v>High</v>
      </c>
      <c r="Q4667" t="str">
        <f t="shared" si="436"/>
        <v>New</v>
      </c>
      <c r="R4667" t="str">
        <f t="shared" si="437"/>
        <v>Zero Balance</v>
      </c>
      <c r="S4667" t="str">
        <f t="shared" si="438"/>
        <v>Normal</v>
      </c>
      <c r="T4667">
        <v>1</v>
      </c>
      <c r="U4667">
        <f t="shared" si="439"/>
        <v>0</v>
      </c>
    </row>
    <row r="4668" spans="1:21" x14ac:dyDescent="0.25">
      <c r="A4668">
        <v>2025</v>
      </c>
      <c r="B4668">
        <v>15691875</v>
      </c>
      <c r="C4668" t="s">
        <v>899</v>
      </c>
      <c r="D4668">
        <v>850</v>
      </c>
      <c r="E4668" t="s">
        <v>26</v>
      </c>
      <c r="F4668" t="s">
        <v>16</v>
      </c>
      <c r="G4668">
        <v>39</v>
      </c>
      <c r="H4668">
        <v>5</v>
      </c>
      <c r="I4668">
        <v>114492</v>
      </c>
      <c r="J4668">
        <v>1</v>
      </c>
      <c r="K4668">
        <v>1</v>
      </c>
      <c r="L4668">
        <v>0</v>
      </c>
      <c r="M4668">
        <v>99689</v>
      </c>
      <c r="N4668">
        <v>0</v>
      </c>
      <c r="O4668" t="str">
        <f t="shared" si="434"/>
        <v>30-45</v>
      </c>
      <c r="P4668" t="str">
        <f t="shared" si="435"/>
        <v>High</v>
      </c>
      <c r="Q4668" t="str">
        <f t="shared" si="436"/>
        <v>Mid-Term</v>
      </c>
      <c r="R4668" t="str">
        <f t="shared" si="437"/>
        <v>High Balance</v>
      </c>
      <c r="S4668" t="str">
        <f t="shared" si="438"/>
        <v>High Value</v>
      </c>
      <c r="T4668">
        <v>1</v>
      </c>
      <c r="U4668">
        <f t="shared" si="439"/>
        <v>0</v>
      </c>
    </row>
    <row r="4669" spans="1:21" x14ac:dyDescent="0.25">
      <c r="A4669">
        <v>2025</v>
      </c>
      <c r="B4669">
        <v>15596870</v>
      </c>
      <c r="C4669" t="s">
        <v>1036</v>
      </c>
      <c r="D4669">
        <v>749</v>
      </c>
      <c r="E4669" t="s">
        <v>26</v>
      </c>
      <c r="F4669" t="s">
        <v>23</v>
      </c>
      <c r="G4669">
        <v>54</v>
      </c>
      <c r="H4669">
        <v>3</v>
      </c>
      <c r="I4669">
        <v>144769</v>
      </c>
      <c r="J4669">
        <v>1</v>
      </c>
      <c r="K4669">
        <v>1</v>
      </c>
      <c r="L4669">
        <v>0</v>
      </c>
      <c r="M4669">
        <v>93336</v>
      </c>
      <c r="N4669">
        <v>1</v>
      </c>
      <c r="O4669" t="str">
        <f t="shared" si="434"/>
        <v>46-60</v>
      </c>
      <c r="P4669" t="str">
        <f t="shared" si="435"/>
        <v>Medium</v>
      </c>
      <c r="Q4669" t="str">
        <f t="shared" si="436"/>
        <v>New</v>
      </c>
      <c r="R4669" t="str">
        <f t="shared" si="437"/>
        <v>High Balance</v>
      </c>
      <c r="S4669" t="str">
        <f t="shared" si="438"/>
        <v>High Value</v>
      </c>
      <c r="T4669">
        <v>1</v>
      </c>
      <c r="U4669">
        <f t="shared" si="439"/>
        <v>144769</v>
      </c>
    </row>
    <row r="4670" spans="1:21" x14ac:dyDescent="0.25">
      <c r="A4670">
        <v>2025</v>
      </c>
      <c r="B4670">
        <v>15780770</v>
      </c>
      <c r="C4670" t="s">
        <v>320</v>
      </c>
      <c r="D4670">
        <v>445</v>
      </c>
      <c r="E4670" t="s">
        <v>15</v>
      </c>
      <c r="F4670" t="s">
        <v>23</v>
      </c>
      <c r="G4670">
        <v>31</v>
      </c>
      <c r="H4670">
        <v>7</v>
      </c>
      <c r="I4670">
        <v>145057</v>
      </c>
      <c r="J4670">
        <v>1</v>
      </c>
      <c r="K4670">
        <v>1</v>
      </c>
      <c r="L4670">
        <v>1</v>
      </c>
      <c r="M4670">
        <v>175894</v>
      </c>
      <c r="N4670">
        <v>0</v>
      </c>
      <c r="O4670" t="str">
        <f t="shared" si="434"/>
        <v>30-45</v>
      </c>
      <c r="P4670" t="str">
        <f t="shared" si="435"/>
        <v>Low</v>
      </c>
      <c r="Q4670" t="str">
        <f t="shared" si="436"/>
        <v>Mid-Term</v>
      </c>
      <c r="R4670" t="str">
        <f t="shared" si="437"/>
        <v>High Balance</v>
      </c>
      <c r="S4670" t="str">
        <f t="shared" si="438"/>
        <v>High Value</v>
      </c>
      <c r="T4670">
        <v>1</v>
      </c>
      <c r="U4670">
        <f t="shared" si="439"/>
        <v>0</v>
      </c>
    </row>
    <row r="4671" spans="1:21" x14ac:dyDescent="0.25">
      <c r="A4671">
        <v>2025</v>
      </c>
      <c r="B4671">
        <v>15751491</v>
      </c>
      <c r="C4671" t="s">
        <v>59</v>
      </c>
      <c r="D4671">
        <v>443</v>
      </c>
      <c r="E4671" t="s">
        <v>26</v>
      </c>
      <c r="F4671" t="s">
        <v>23</v>
      </c>
      <c r="G4671">
        <v>50</v>
      </c>
      <c r="H4671">
        <v>3</v>
      </c>
      <c r="I4671">
        <v>117206</v>
      </c>
      <c r="J4671">
        <v>1</v>
      </c>
      <c r="K4671">
        <v>1</v>
      </c>
      <c r="L4671">
        <v>0</v>
      </c>
      <c r="M4671">
        <v>42840</v>
      </c>
      <c r="N4671">
        <v>1</v>
      </c>
      <c r="O4671" t="str">
        <f t="shared" si="434"/>
        <v>46-60</v>
      </c>
      <c r="P4671" t="str">
        <f t="shared" si="435"/>
        <v>Low</v>
      </c>
      <c r="Q4671" t="str">
        <f t="shared" si="436"/>
        <v>New</v>
      </c>
      <c r="R4671" t="str">
        <f t="shared" si="437"/>
        <v>High Balance</v>
      </c>
      <c r="S4671" t="str">
        <f t="shared" si="438"/>
        <v>High Value</v>
      </c>
      <c r="T4671">
        <v>1</v>
      </c>
      <c r="U4671">
        <f t="shared" si="439"/>
        <v>117206</v>
      </c>
    </row>
    <row r="4672" spans="1:21" x14ac:dyDescent="0.25">
      <c r="A4672">
        <v>2025</v>
      </c>
      <c r="B4672">
        <v>15706200</v>
      </c>
      <c r="C4672" t="s">
        <v>113</v>
      </c>
      <c r="D4672">
        <v>637</v>
      </c>
      <c r="E4672" t="s">
        <v>26</v>
      </c>
      <c r="F4672" t="s">
        <v>23</v>
      </c>
      <c r="G4672">
        <v>41</v>
      </c>
      <c r="H4672">
        <v>2</v>
      </c>
      <c r="I4672">
        <v>138014</v>
      </c>
      <c r="J4672">
        <v>2</v>
      </c>
      <c r="K4672">
        <v>1</v>
      </c>
      <c r="L4672">
        <v>0</v>
      </c>
      <c r="M4672">
        <v>140298</v>
      </c>
      <c r="N4672">
        <v>0</v>
      </c>
      <c r="O4672" t="str">
        <f t="shared" si="434"/>
        <v>30-45</v>
      </c>
      <c r="P4672" t="str">
        <f t="shared" si="435"/>
        <v>Medium</v>
      </c>
      <c r="Q4672" t="str">
        <f t="shared" si="436"/>
        <v>New</v>
      </c>
      <c r="R4672" t="str">
        <f t="shared" si="437"/>
        <v>High Balance</v>
      </c>
      <c r="S4672" t="str">
        <f t="shared" si="438"/>
        <v>High Value</v>
      </c>
      <c r="T4672">
        <v>1</v>
      </c>
      <c r="U4672">
        <f t="shared" si="439"/>
        <v>0</v>
      </c>
    </row>
    <row r="4673" spans="1:21" x14ac:dyDescent="0.25">
      <c r="A4673">
        <v>2025</v>
      </c>
      <c r="B4673">
        <v>15808674</v>
      </c>
      <c r="C4673" t="s">
        <v>1780</v>
      </c>
      <c r="D4673">
        <v>616</v>
      </c>
      <c r="E4673" t="s">
        <v>26</v>
      </c>
      <c r="F4673" t="s">
        <v>16</v>
      </c>
      <c r="G4673">
        <v>45</v>
      </c>
      <c r="H4673">
        <v>6</v>
      </c>
      <c r="I4673">
        <v>128353</v>
      </c>
      <c r="J4673">
        <v>3</v>
      </c>
      <c r="K4673">
        <v>1</v>
      </c>
      <c r="L4673">
        <v>1</v>
      </c>
      <c r="M4673">
        <v>144001</v>
      </c>
      <c r="N4673">
        <v>1</v>
      </c>
      <c r="O4673" t="str">
        <f t="shared" si="434"/>
        <v>30-45</v>
      </c>
      <c r="P4673" t="str">
        <f t="shared" si="435"/>
        <v>Medium</v>
      </c>
      <c r="Q4673" t="str">
        <f t="shared" si="436"/>
        <v>Mid-Term</v>
      </c>
      <c r="R4673" t="str">
        <f t="shared" si="437"/>
        <v>High Balance</v>
      </c>
      <c r="S4673" t="str">
        <f t="shared" si="438"/>
        <v>High Value</v>
      </c>
      <c r="T4673">
        <v>1</v>
      </c>
      <c r="U4673">
        <f t="shared" si="439"/>
        <v>128353</v>
      </c>
    </row>
    <row r="4674" spans="1:21" x14ac:dyDescent="0.25">
      <c r="A4674">
        <v>2025</v>
      </c>
      <c r="B4674">
        <v>15641411</v>
      </c>
      <c r="C4674" t="s">
        <v>777</v>
      </c>
      <c r="D4674">
        <v>756</v>
      </c>
      <c r="E4674" t="s">
        <v>15</v>
      </c>
      <c r="F4674" t="s">
        <v>16</v>
      </c>
      <c r="G4674">
        <v>23</v>
      </c>
      <c r="H4674">
        <v>1</v>
      </c>
      <c r="I4674">
        <v>112568</v>
      </c>
      <c r="J4674">
        <v>1</v>
      </c>
      <c r="K4674">
        <v>1</v>
      </c>
      <c r="L4674">
        <v>1</v>
      </c>
      <c r="M4674">
        <v>113408</v>
      </c>
      <c r="N4674">
        <v>0</v>
      </c>
      <c r="O4674" t="str">
        <f t="shared" ref="O4674:O4737" si="440">IF(G4674&lt;30,"&lt;30",IF(G4674&lt;=45,"30-45",IF(G4674&lt;=60,"46-60","60+")))</f>
        <v>&lt;30</v>
      </c>
      <c r="P4674" t="str">
        <f t="shared" ref="P4674:P4737" si="441">IF(D4674&lt;600,"Low",IF(D4674&lt;=750,"Medium","High"))</f>
        <v>High</v>
      </c>
      <c r="Q4674" t="str">
        <f t="shared" ref="Q4674:Q4737" si="442">IF(H4674&lt;=3,"New",IF(H4674&lt;=7,"Mid-Term","Long-Term"))</f>
        <v>New</v>
      </c>
      <c r="R4674" t="str">
        <f t="shared" ref="R4674:R4737" si="443">IF(I4674=0,"Zero Balance",IF(I4674&lt;100000,"Low Balance","High Balance"))</f>
        <v>High Balance</v>
      </c>
      <c r="S4674" t="str">
        <f t="shared" ref="S4674:S4737" si="444">IF(I4674&gt;=100000,"High Value","Normal")</f>
        <v>High Value</v>
      </c>
      <c r="T4674">
        <v>1</v>
      </c>
      <c r="U4674">
        <f t="shared" ref="U4674:U4737" si="445">IF(N4674=1,I4674,0)</f>
        <v>0</v>
      </c>
    </row>
    <row r="4675" spans="1:21" x14ac:dyDescent="0.25">
      <c r="A4675">
        <v>2025</v>
      </c>
      <c r="B4675">
        <v>15764661</v>
      </c>
      <c r="C4675" t="s">
        <v>1109</v>
      </c>
      <c r="D4675">
        <v>644</v>
      </c>
      <c r="E4675" t="s">
        <v>15</v>
      </c>
      <c r="F4675" t="s">
        <v>23</v>
      </c>
      <c r="G4675">
        <v>33</v>
      </c>
      <c r="H4675">
        <v>2</v>
      </c>
      <c r="I4675">
        <v>0</v>
      </c>
      <c r="J4675">
        <v>1</v>
      </c>
      <c r="K4675">
        <v>1</v>
      </c>
      <c r="L4675">
        <v>0</v>
      </c>
      <c r="M4675">
        <v>96421</v>
      </c>
      <c r="N4675">
        <v>0</v>
      </c>
      <c r="O4675" t="str">
        <f t="shared" si="440"/>
        <v>30-45</v>
      </c>
      <c r="P4675" t="str">
        <f t="shared" si="441"/>
        <v>Medium</v>
      </c>
      <c r="Q4675" t="str">
        <f t="shared" si="442"/>
        <v>New</v>
      </c>
      <c r="R4675" t="str">
        <f t="shared" si="443"/>
        <v>Zero Balance</v>
      </c>
      <c r="S4675" t="str">
        <f t="shared" si="444"/>
        <v>Normal</v>
      </c>
      <c r="T4675">
        <v>1</v>
      </c>
      <c r="U4675">
        <f t="shared" si="445"/>
        <v>0</v>
      </c>
    </row>
    <row r="4676" spans="1:21" x14ac:dyDescent="0.25">
      <c r="A4676">
        <v>2025</v>
      </c>
      <c r="B4676">
        <v>15689492</v>
      </c>
      <c r="C4676" t="s">
        <v>1993</v>
      </c>
      <c r="D4676">
        <v>850</v>
      </c>
      <c r="E4676" t="s">
        <v>26</v>
      </c>
      <c r="F4676" t="s">
        <v>23</v>
      </c>
      <c r="G4676">
        <v>41</v>
      </c>
      <c r="H4676">
        <v>1</v>
      </c>
      <c r="I4676">
        <v>176958</v>
      </c>
      <c r="J4676">
        <v>2</v>
      </c>
      <c r="K4676">
        <v>0</v>
      </c>
      <c r="L4676">
        <v>1</v>
      </c>
      <c r="M4676">
        <v>125806</v>
      </c>
      <c r="N4676">
        <v>0</v>
      </c>
      <c r="O4676" t="str">
        <f t="shared" si="440"/>
        <v>30-45</v>
      </c>
      <c r="P4676" t="str">
        <f t="shared" si="441"/>
        <v>High</v>
      </c>
      <c r="Q4676" t="str">
        <f t="shared" si="442"/>
        <v>New</v>
      </c>
      <c r="R4676" t="str">
        <f t="shared" si="443"/>
        <v>High Balance</v>
      </c>
      <c r="S4676" t="str">
        <f t="shared" si="444"/>
        <v>High Value</v>
      </c>
      <c r="T4676">
        <v>1</v>
      </c>
      <c r="U4676">
        <f t="shared" si="445"/>
        <v>0</v>
      </c>
    </row>
    <row r="4677" spans="1:21" x14ac:dyDescent="0.25">
      <c r="A4677">
        <v>2025</v>
      </c>
      <c r="B4677">
        <v>15602405</v>
      </c>
      <c r="C4677" t="s">
        <v>1994</v>
      </c>
      <c r="D4677">
        <v>703</v>
      </c>
      <c r="E4677" t="s">
        <v>26</v>
      </c>
      <c r="F4677" t="s">
        <v>16</v>
      </c>
      <c r="G4677">
        <v>38</v>
      </c>
      <c r="H4677">
        <v>9</v>
      </c>
      <c r="I4677">
        <v>99168</v>
      </c>
      <c r="J4677">
        <v>1</v>
      </c>
      <c r="K4677">
        <v>1</v>
      </c>
      <c r="L4677">
        <v>0</v>
      </c>
      <c r="M4677">
        <v>65721</v>
      </c>
      <c r="N4677">
        <v>0</v>
      </c>
      <c r="O4677" t="str">
        <f t="shared" si="440"/>
        <v>30-45</v>
      </c>
      <c r="P4677" t="str">
        <f t="shared" si="441"/>
        <v>Medium</v>
      </c>
      <c r="Q4677" t="str">
        <f t="shared" si="442"/>
        <v>Long-Term</v>
      </c>
      <c r="R4677" t="str">
        <f t="shared" si="443"/>
        <v>Low Balance</v>
      </c>
      <c r="S4677" t="str">
        <f t="shared" si="444"/>
        <v>Normal</v>
      </c>
      <c r="T4677">
        <v>1</v>
      </c>
      <c r="U4677">
        <f t="shared" si="445"/>
        <v>0</v>
      </c>
    </row>
    <row r="4678" spans="1:21" x14ac:dyDescent="0.25">
      <c r="A4678">
        <v>2025</v>
      </c>
      <c r="B4678">
        <v>15610271</v>
      </c>
      <c r="C4678" t="s">
        <v>1782</v>
      </c>
      <c r="D4678">
        <v>684</v>
      </c>
      <c r="E4678" t="s">
        <v>18</v>
      </c>
      <c r="F4678" t="s">
        <v>16</v>
      </c>
      <c r="G4678">
        <v>42</v>
      </c>
      <c r="H4678">
        <v>3</v>
      </c>
      <c r="I4678">
        <v>103210</v>
      </c>
      <c r="J4678">
        <v>1</v>
      </c>
      <c r="K4678">
        <v>1</v>
      </c>
      <c r="L4678">
        <v>0</v>
      </c>
      <c r="M4678">
        <v>31002</v>
      </c>
      <c r="N4678">
        <v>0</v>
      </c>
      <c r="O4678" t="str">
        <f t="shared" si="440"/>
        <v>30-45</v>
      </c>
      <c r="P4678" t="str">
        <f t="shared" si="441"/>
        <v>Medium</v>
      </c>
      <c r="Q4678" t="str">
        <f t="shared" si="442"/>
        <v>New</v>
      </c>
      <c r="R4678" t="str">
        <f t="shared" si="443"/>
        <v>High Balance</v>
      </c>
      <c r="S4678" t="str">
        <f t="shared" si="444"/>
        <v>High Value</v>
      </c>
      <c r="T4678">
        <v>1</v>
      </c>
      <c r="U4678">
        <f t="shared" si="445"/>
        <v>0</v>
      </c>
    </row>
    <row r="4679" spans="1:21" x14ac:dyDescent="0.25">
      <c r="A4679">
        <v>2025</v>
      </c>
      <c r="B4679">
        <v>15791780</v>
      </c>
      <c r="C4679" t="s">
        <v>483</v>
      </c>
      <c r="D4679">
        <v>706</v>
      </c>
      <c r="E4679" t="s">
        <v>26</v>
      </c>
      <c r="F4679" t="s">
        <v>16</v>
      </c>
      <c r="G4679">
        <v>48</v>
      </c>
      <c r="H4679">
        <v>10</v>
      </c>
      <c r="I4679">
        <v>104478</v>
      </c>
      <c r="J4679">
        <v>3</v>
      </c>
      <c r="K4679">
        <v>0</v>
      </c>
      <c r="L4679">
        <v>1</v>
      </c>
      <c r="M4679">
        <v>158249</v>
      </c>
      <c r="N4679">
        <v>1</v>
      </c>
      <c r="O4679" t="str">
        <f t="shared" si="440"/>
        <v>46-60</v>
      </c>
      <c r="P4679" t="str">
        <f t="shared" si="441"/>
        <v>Medium</v>
      </c>
      <c r="Q4679" t="str">
        <f t="shared" si="442"/>
        <v>Long-Term</v>
      </c>
      <c r="R4679" t="str">
        <f t="shared" si="443"/>
        <v>High Balance</v>
      </c>
      <c r="S4679" t="str">
        <f t="shared" si="444"/>
        <v>High Value</v>
      </c>
      <c r="T4679">
        <v>1</v>
      </c>
      <c r="U4679">
        <f t="shared" si="445"/>
        <v>104478</v>
      </c>
    </row>
    <row r="4680" spans="1:21" x14ac:dyDescent="0.25">
      <c r="A4680">
        <v>2025</v>
      </c>
      <c r="B4680">
        <v>15589147</v>
      </c>
      <c r="C4680" t="s">
        <v>932</v>
      </c>
      <c r="D4680">
        <v>580</v>
      </c>
      <c r="E4680" t="s">
        <v>18</v>
      </c>
      <c r="F4680" t="s">
        <v>23</v>
      </c>
      <c r="G4680">
        <v>61</v>
      </c>
      <c r="H4680">
        <v>8</v>
      </c>
      <c r="I4680">
        <v>125921</v>
      </c>
      <c r="J4680">
        <v>1</v>
      </c>
      <c r="K4680">
        <v>1</v>
      </c>
      <c r="L4680">
        <v>1</v>
      </c>
      <c r="M4680">
        <v>94678</v>
      </c>
      <c r="N4680">
        <v>0</v>
      </c>
      <c r="O4680" t="str">
        <f t="shared" si="440"/>
        <v>60+</v>
      </c>
      <c r="P4680" t="str">
        <f t="shared" si="441"/>
        <v>Low</v>
      </c>
      <c r="Q4680" t="str">
        <f t="shared" si="442"/>
        <v>Long-Term</v>
      </c>
      <c r="R4680" t="str">
        <f t="shared" si="443"/>
        <v>High Balance</v>
      </c>
      <c r="S4680" t="str">
        <f t="shared" si="444"/>
        <v>High Value</v>
      </c>
      <c r="T4680">
        <v>1</v>
      </c>
      <c r="U4680">
        <f t="shared" si="445"/>
        <v>0</v>
      </c>
    </row>
    <row r="4681" spans="1:21" x14ac:dyDescent="0.25">
      <c r="A4681">
        <v>2025</v>
      </c>
      <c r="B4681">
        <v>15756975</v>
      </c>
      <c r="C4681" t="s">
        <v>1995</v>
      </c>
      <c r="D4681">
        <v>777</v>
      </c>
      <c r="E4681" t="s">
        <v>18</v>
      </c>
      <c r="F4681" t="s">
        <v>16</v>
      </c>
      <c r="G4681">
        <v>35</v>
      </c>
      <c r="H4681">
        <v>3</v>
      </c>
      <c r="I4681">
        <v>0</v>
      </c>
      <c r="J4681">
        <v>2</v>
      </c>
      <c r="K4681">
        <v>1</v>
      </c>
      <c r="L4681">
        <v>1</v>
      </c>
      <c r="M4681">
        <v>17258</v>
      </c>
      <c r="N4681">
        <v>0</v>
      </c>
      <c r="O4681" t="str">
        <f t="shared" si="440"/>
        <v>30-45</v>
      </c>
      <c r="P4681" t="str">
        <f t="shared" si="441"/>
        <v>High</v>
      </c>
      <c r="Q4681" t="str">
        <f t="shared" si="442"/>
        <v>New</v>
      </c>
      <c r="R4681" t="str">
        <f t="shared" si="443"/>
        <v>Zero Balance</v>
      </c>
      <c r="S4681" t="str">
        <f t="shared" si="444"/>
        <v>Normal</v>
      </c>
      <c r="T4681">
        <v>1</v>
      </c>
      <c r="U4681">
        <f t="shared" si="445"/>
        <v>0</v>
      </c>
    </row>
    <row r="4682" spans="1:21" x14ac:dyDescent="0.25">
      <c r="A4682">
        <v>2025</v>
      </c>
      <c r="B4682">
        <v>15729582</v>
      </c>
      <c r="C4682" t="s">
        <v>117</v>
      </c>
      <c r="D4682">
        <v>676</v>
      </c>
      <c r="E4682" t="s">
        <v>26</v>
      </c>
      <c r="F4682" t="s">
        <v>23</v>
      </c>
      <c r="G4682">
        <v>48</v>
      </c>
      <c r="H4682">
        <v>3</v>
      </c>
      <c r="I4682">
        <v>80697</v>
      </c>
      <c r="J4682">
        <v>1</v>
      </c>
      <c r="K4682">
        <v>0</v>
      </c>
      <c r="L4682">
        <v>0</v>
      </c>
      <c r="M4682">
        <v>101398</v>
      </c>
      <c r="N4682">
        <v>0</v>
      </c>
      <c r="O4682" t="str">
        <f t="shared" si="440"/>
        <v>46-60</v>
      </c>
      <c r="P4682" t="str">
        <f t="shared" si="441"/>
        <v>Medium</v>
      </c>
      <c r="Q4682" t="str">
        <f t="shared" si="442"/>
        <v>New</v>
      </c>
      <c r="R4682" t="str">
        <f t="shared" si="443"/>
        <v>Low Balance</v>
      </c>
      <c r="S4682" t="str">
        <f t="shared" si="444"/>
        <v>Normal</v>
      </c>
      <c r="T4682">
        <v>1</v>
      </c>
      <c r="U4682">
        <f t="shared" si="445"/>
        <v>0</v>
      </c>
    </row>
    <row r="4683" spans="1:21" x14ac:dyDescent="0.25">
      <c r="A4683">
        <v>2025</v>
      </c>
      <c r="B4683">
        <v>15742971</v>
      </c>
      <c r="C4683" t="s">
        <v>354</v>
      </c>
      <c r="D4683">
        <v>708</v>
      </c>
      <c r="E4683" t="s">
        <v>15</v>
      </c>
      <c r="F4683" t="s">
        <v>16</v>
      </c>
      <c r="G4683">
        <v>44</v>
      </c>
      <c r="H4683">
        <v>2</v>
      </c>
      <c r="I4683">
        <v>161888</v>
      </c>
      <c r="J4683">
        <v>2</v>
      </c>
      <c r="K4683">
        <v>1</v>
      </c>
      <c r="L4683">
        <v>0</v>
      </c>
      <c r="M4683">
        <v>84870</v>
      </c>
      <c r="N4683">
        <v>0</v>
      </c>
      <c r="O4683" t="str">
        <f t="shared" si="440"/>
        <v>30-45</v>
      </c>
      <c r="P4683" t="str">
        <f t="shared" si="441"/>
        <v>Medium</v>
      </c>
      <c r="Q4683" t="str">
        <f t="shared" si="442"/>
        <v>New</v>
      </c>
      <c r="R4683" t="str">
        <f t="shared" si="443"/>
        <v>High Balance</v>
      </c>
      <c r="S4683" t="str">
        <f t="shared" si="444"/>
        <v>High Value</v>
      </c>
      <c r="T4683">
        <v>1</v>
      </c>
      <c r="U4683">
        <f t="shared" si="445"/>
        <v>0</v>
      </c>
    </row>
    <row r="4684" spans="1:21" x14ac:dyDescent="0.25">
      <c r="A4684">
        <v>2025</v>
      </c>
      <c r="B4684">
        <v>15568046</v>
      </c>
      <c r="C4684" t="s">
        <v>1996</v>
      </c>
      <c r="D4684">
        <v>809</v>
      </c>
      <c r="E4684" t="s">
        <v>15</v>
      </c>
      <c r="F4684" t="s">
        <v>23</v>
      </c>
      <c r="G4684">
        <v>24</v>
      </c>
      <c r="H4684">
        <v>7</v>
      </c>
      <c r="I4684">
        <v>109558</v>
      </c>
      <c r="J4684">
        <v>1</v>
      </c>
      <c r="K4684">
        <v>1</v>
      </c>
      <c r="L4684">
        <v>0</v>
      </c>
      <c r="M4684">
        <v>183515</v>
      </c>
      <c r="N4684">
        <v>0</v>
      </c>
      <c r="O4684" t="str">
        <f t="shared" si="440"/>
        <v>&lt;30</v>
      </c>
      <c r="P4684" t="str">
        <f t="shared" si="441"/>
        <v>High</v>
      </c>
      <c r="Q4684" t="str">
        <f t="shared" si="442"/>
        <v>Mid-Term</v>
      </c>
      <c r="R4684" t="str">
        <f t="shared" si="443"/>
        <v>High Balance</v>
      </c>
      <c r="S4684" t="str">
        <f t="shared" si="444"/>
        <v>High Value</v>
      </c>
      <c r="T4684">
        <v>1</v>
      </c>
      <c r="U4684">
        <f t="shared" si="445"/>
        <v>0</v>
      </c>
    </row>
    <row r="4685" spans="1:21" x14ac:dyDescent="0.25">
      <c r="A4685">
        <v>2025</v>
      </c>
      <c r="B4685">
        <v>15694890</v>
      </c>
      <c r="C4685" t="s">
        <v>895</v>
      </c>
      <c r="D4685">
        <v>588</v>
      </c>
      <c r="E4685" t="s">
        <v>15</v>
      </c>
      <c r="F4685" t="s">
        <v>23</v>
      </c>
      <c r="G4685">
        <v>38</v>
      </c>
      <c r="H4685">
        <v>1</v>
      </c>
      <c r="I4685">
        <v>124271</v>
      </c>
      <c r="J4685">
        <v>1</v>
      </c>
      <c r="K4685">
        <v>1</v>
      </c>
      <c r="L4685">
        <v>0</v>
      </c>
      <c r="M4685">
        <v>75969</v>
      </c>
      <c r="N4685">
        <v>0</v>
      </c>
      <c r="O4685" t="str">
        <f t="shared" si="440"/>
        <v>30-45</v>
      </c>
      <c r="P4685" t="str">
        <f t="shared" si="441"/>
        <v>Low</v>
      </c>
      <c r="Q4685" t="str">
        <f t="shared" si="442"/>
        <v>New</v>
      </c>
      <c r="R4685" t="str">
        <f t="shared" si="443"/>
        <v>High Balance</v>
      </c>
      <c r="S4685" t="str">
        <f t="shared" si="444"/>
        <v>High Value</v>
      </c>
      <c r="T4685">
        <v>1</v>
      </c>
      <c r="U4685">
        <f t="shared" si="445"/>
        <v>0</v>
      </c>
    </row>
    <row r="4686" spans="1:21" x14ac:dyDescent="0.25">
      <c r="A4686">
        <v>2025</v>
      </c>
      <c r="B4686">
        <v>15736963</v>
      </c>
      <c r="C4686" t="s">
        <v>1997</v>
      </c>
      <c r="D4686">
        <v>623</v>
      </c>
      <c r="E4686" t="s">
        <v>15</v>
      </c>
      <c r="F4686" t="s">
        <v>23</v>
      </c>
      <c r="G4686">
        <v>43</v>
      </c>
      <c r="H4686">
        <v>1</v>
      </c>
      <c r="I4686">
        <v>0</v>
      </c>
      <c r="J4686">
        <v>2</v>
      </c>
      <c r="K4686">
        <v>1</v>
      </c>
      <c r="L4686">
        <v>1</v>
      </c>
      <c r="M4686">
        <v>146379</v>
      </c>
      <c r="N4686">
        <v>0</v>
      </c>
      <c r="O4686" t="str">
        <f t="shared" si="440"/>
        <v>30-45</v>
      </c>
      <c r="P4686" t="str">
        <f t="shared" si="441"/>
        <v>Medium</v>
      </c>
      <c r="Q4686" t="str">
        <f t="shared" si="442"/>
        <v>New</v>
      </c>
      <c r="R4686" t="str">
        <f t="shared" si="443"/>
        <v>Zero Balance</v>
      </c>
      <c r="S4686" t="str">
        <f t="shared" si="444"/>
        <v>Normal</v>
      </c>
      <c r="T4686">
        <v>1</v>
      </c>
      <c r="U4686">
        <f t="shared" si="445"/>
        <v>0</v>
      </c>
    </row>
    <row r="4687" spans="1:21" x14ac:dyDescent="0.25">
      <c r="A4687">
        <v>2025</v>
      </c>
      <c r="B4687">
        <v>15646490</v>
      </c>
      <c r="C4687" t="s">
        <v>1998</v>
      </c>
      <c r="D4687">
        <v>537</v>
      </c>
      <c r="E4687" t="s">
        <v>18</v>
      </c>
      <c r="F4687" t="s">
        <v>23</v>
      </c>
      <c r="G4687">
        <v>42</v>
      </c>
      <c r="H4687">
        <v>1</v>
      </c>
      <c r="I4687">
        <v>190569</v>
      </c>
      <c r="J4687">
        <v>1</v>
      </c>
      <c r="K4687">
        <v>0</v>
      </c>
      <c r="L4687">
        <v>1</v>
      </c>
      <c r="M4687">
        <v>127155</v>
      </c>
      <c r="N4687">
        <v>0</v>
      </c>
      <c r="O4687" t="str">
        <f t="shared" si="440"/>
        <v>30-45</v>
      </c>
      <c r="P4687" t="str">
        <f t="shared" si="441"/>
        <v>Low</v>
      </c>
      <c r="Q4687" t="str">
        <f t="shared" si="442"/>
        <v>New</v>
      </c>
      <c r="R4687" t="str">
        <f t="shared" si="443"/>
        <v>High Balance</v>
      </c>
      <c r="S4687" t="str">
        <f t="shared" si="444"/>
        <v>High Value</v>
      </c>
      <c r="T4687">
        <v>1</v>
      </c>
      <c r="U4687">
        <f t="shared" si="445"/>
        <v>0</v>
      </c>
    </row>
    <row r="4688" spans="1:21" x14ac:dyDescent="0.25">
      <c r="A4688">
        <v>2025</v>
      </c>
      <c r="B4688">
        <v>15607314</v>
      </c>
      <c r="C4688" t="s">
        <v>1999</v>
      </c>
      <c r="D4688">
        <v>536</v>
      </c>
      <c r="E4688" t="s">
        <v>18</v>
      </c>
      <c r="F4688" t="s">
        <v>23</v>
      </c>
      <c r="G4688">
        <v>53</v>
      </c>
      <c r="H4688">
        <v>2</v>
      </c>
      <c r="I4688">
        <v>143924</v>
      </c>
      <c r="J4688">
        <v>1</v>
      </c>
      <c r="K4688">
        <v>1</v>
      </c>
      <c r="L4688">
        <v>0</v>
      </c>
      <c r="M4688">
        <v>2020</v>
      </c>
      <c r="N4688">
        <v>1</v>
      </c>
      <c r="O4688" t="str">
        <f t="shared" si="440"/>
        <v>46-60</v>
      </c>
      <c r="P4688" t="str">
        <f t="shared" si="441"/>
        <v>Low</v>
      </c>
      <c r="Q4688" t="str">
        <f t="shared" si="442"/>
        <v>New</v>
      </c>
      <c r="R4688" t="str">
        <f t="shared" si="443"/>
        <v>High Balance</v>
      </c>
      <c r="S4688" t="str">
        <f t="shared" si="444"/>
        <v>High Value</v>
      </c>
      <c r="T4688">
        <v>1</v>
      </c>
      <c r="U4688">
        <f t="shared" si="445"/>
        <v>143924</v>
      </c>
    </row>
    <row r="4689" spans="1:21" x14ac:dyDescent="0.25">
      <c r="A4689">
        <v>2025</v>
      </c>
      <c r="B4689">
        <v>15576745</v>
      </c>
      <c r="C4689" t="s">
        <v>2000</v>
      </c>
      <c r="D4689">
        <v>769</v>
      </c>
      <c r="E4689" t="s">
        <v>15</v>
      </c>
      <c r="F4689" t="s">
        <v>23</v>
      </c>
      <c r="G4689">
        <v>48</v>
      </c>
      <c r="H4689">
        <v>2</v>
      </c>
      <c r="I4689">
        <v>96542</v>
      </c>
      <c r="J4689">
        <v>2</v>
      </c>
      <c r="K4689">
        <v>0</v>
      </c>
      <c r="L4689">
        <v>1</v>
      </c>
      <c r="M4689">
        <v>197886</v>
      </c>
      <c r="N4689">
        <v>0</v>
      </c>
      <c r="O4689" t="str">
        <f t="shared" si="440"/>
        <v>46-60</v>
      </c>
      <c r="P4689" t="str">
        <f t="shared" si="441"/>
        <v>High</v>
      </c>
      <c r="Q4689" t="str">
        <f t="shared" si="442"/>
        <v>New</v>
      </c>
      <c r="R4689" t="str">
        <f t="shared" si="443"/>
        <v>Low Balance</v>
      </c>
      <c r="S4689" t="str">
        <f t="shared" si="444"/>
        <v>Normal</v>
      </c>
      <c r="T4689">
        <v>1</v>
      </c>
      <c r="U4689">
        <f t="shared" si="445"/>
        <v>0</v>
      </c>
    </row>
    <row r="4690" spans="1:21" x14ac:dyDescent="0.25">
      <c r="A4690">
        <v>2025</v>
      </c>
      <c r="B4690">
        <v>15669606</v>
      </c>
      <c r="C4690" t="s">
        <v>22</v>
      </c>
      <c r="D4690">
        <v>690</v>
      </c>
      <c r="E4690" t="s">
        <v>15</v>
      </c>
      <c r="F4690" t="s">
        <v>23</v>
      </c>
      <c r="G4690">
        <v>33</v>
      </c>
      <c r="H4690">
        <v>5</v>
      </c>
      <c r="I4690">
        <v>0</v>
      </c>
      <c r="J4690">
        <v>2</v>
      </c>
      <c r="K4690">
        <v>1</v>
      </c>
      <c r="L4690">
        <v>0</v>
      </c>
      <c r="M4690">
        <v>138018</v>
      </c>
      <c r="N4690">
        <v>0</v>
      </c>
      <c r="O4690" t="str">
        <f t="shared" si="440"/>
        <v>30-45</v>
      </c>
      <c r="P4690" t="str">
        <f t="shared" si="441"/>
        <v>Medium</v>
      </c>
      <c r="Q4690" t="str">
        <f t="shared" si="442"/>
        <v>Mid-Term</v>
      </c>
      <c r="R4690" t="str">
        <f t="shared" si="443"/>
        <v>Zero Balance</v>
      </c>
      <c r="S4690" t="str">
        <f t="shared" si="444"/>
        <v>Normal</v>
      </c>
      <c r="T4690">
        <v>1</v>
      </c>
      <c r="U4690">
        <f t="shared" si="445"/>
        <v>0</v>
      </c>
    </row>
    <row r="4691" spans="1:21" x14ac:dyDescent="0.25">
      <c r="A4691">
        <v>2025</v>
      </c>
      <c r="B4691">
        <v>15737832</v>
      </c>
      <c r="C4691" t="s">
        <v>301</v>
      </c>
      <c r="D4691">
        <v>771</v>
      </c>
      <c r="E4691" t="s">
        <v>18</v>
      </c>
      <c r="F4691" t="s">
        <v>23</v>
      </c>
      <c r="G4691">
        <v>45</v>
      </c>
      <c r="H4691">
        <v>0</v>
      </c>
      <c r="I4691">
        <v>139826</v>
      </c>
      <c r="J4691">
        <v>1</v>
      </c>
      <c r="K4691">
        <v>0</v>
      </c>
      <c r="L4691">
        <v>0</v>
      </c>
      <c r="M4691">
        <v>170985</v>
      </c>
      <c r="N4691">
        <v>1</v>
      </c>
      <c r="O4691" t="str">
        <f t="shared" si="440"/>
        <v>30-45</v>
      </c>
      <c r="P4691" t="str">
        <f t="shared" si="441"/>
        <v>High</v>
      </c>
      <c r="Q4691" t="str">
        <f t="shared" si="442"/>
        <v>New</v>
      </c>
      <c r="R4691" t="str">
        <f t="shared" si="443"/>
        <v>High Balance</v>
      </c>
      <c r="S4691" t="str">
        <f t="shared" si="444"/>
        <v>High Value</v>
      </c>
      <c r="T4691">
        <v>1</v>
      </c>
      <c r="U4691">
        <f t="shared" si="445"/>
        <v>139826</v>
      </c>
    </row>
    <row r="4692" spans="1:21" x14ac:dyDescent="0.25">
      <c r="A4692">
        <v>2025</v>
      </c>
      <c r="B4692">
        <v>15681990</v>
      </c>
      <c r="C4692" t="s">
        <v>2001</v>
      </c>
      <c r="D4692">
        <v>497</v>
      </c>
      <c r="E4692" t="s">
        <v>26</v>
      </c>
      <c r="F4692" t="s">
        <v>23</v>
      </c>
      <c r="G4692">
        <v>24</v>
      </c>
      <c r="H4692">
        <v>6</v>
      </c>
      <c r="I4692">
        <v>111769</v>
      </c>
      <c r="J4692">
        <v>2</v>
      </c>
      <c r="K4692">
        <v>1</v>
      </c>
      <c r="L4692">
        <v>0</v>
      </c>
      <c r="M4692">
        <v>55859</v>
      </c>
      <c r="N4692">
        <v>0</v>
      </c>
      <c r="O4692" t="str">
        <f t="shared" si="440"/>
        <v>&lt;30</v>
      </c>
      <c r="P4692" t="str">
        <f t="shared" si="441"/>
        <v>Low</v>
      </c>
      <c r="Q4692" t="str">
        <f t="shared" si="442"/>
        <v>Mid-Term</v>
      </c>
      <c r="R4692" t="str">
        <f t="shared" si="443"/>
        <v>High Balance</v>
      </c>
      <c r="S4692" t="str">
        <f t="shared" si="444"/>
        <v>High Value</v>
      </c>
      <c r="T4692">
        <v>1</v>
      </c>
      <c r="U4692">
        <f t="shared" si="445"/>
        <v>0</v>
      </c>
    </row>
    <row r="4693" spans="1:21" x14ac:dyDescent="0.25">
      <c r="A4693">
        <v>2025</v>
      </c>
      <c r="B4693">
        <v>15758050</v>
      </c>
      <c r="C4693" t="s">
        <v>157</v>
      </c>
      <c r="D4693">
        <v>622</v>
      </c>
      <c r="E4693" t="s">
        <v>18</v>
      </c>
      <c r="F4693" t="s">
        <v>23</v>
      </c>
      <c r="G4693">
        <v>37</v>
      </c>
      <c r="H4693">
        <v>4</v>
      </c>
      <c r="I4693">
        <v>0</v>
      </c>
      <c r="J4693">
        <v>2</v>
      </c>
      <c r="K4693">
        <v>1</v>
      </c>
      <c r="L4693">
        <v>0</v>
      </c>
      <c r="M4693">
        <v>4460</v>
      </c>
      <c r="N4693">
        <v>0</v>
      </c>
      <c r="O4693" t="str">
        <f t="shared" si="440"/>
        <v>30-45</v>
      </c>
      <c r="P4693" t="str">
        <f t="shared" si="441"/>
        <v>Medium</v>
      </c>
      <c r="Q4693" t="str">
        <f t="shared" si="442"/>
        <v>Mid-Term</v>
      </c>
      <c r="R4693" t="str">
        <f t="shared" si="443"/>
        <v>Zero Balance</v>
      </c>
      <c r="S4693" t="str">
        <f t="shared" si="444"/>
        <v>Normal</v>
      </c>
      <c r="T4693">
        <v>1</v>
      </c>
      <c r="U4693">
        <f t="shared" si="445"/>
        <v>0</v>
      </c>
    </row>
    <row r="4694" spans="1:21" x14ac:dyDescent="0.25">
      <c r="A4694">
        <v>2025</v>
      </c>
      <c r="B4694">
        <v>15787848</v>
      </c>
      <c r="C4694" t="s">
        <v>1129</v>
      </c>
      <c r="D4694">
        <v>602</v>
      </c>
      <c r="E4694" t="s">
        <v>18</v>
      </c>
      <c r="F4694" t="s">
        <v>23</v>
      </c>
      <c r="G4694">
        <v>30</v>
      </c>
      <c r="H4694">
        <v>9</v>
      </c>
      <c r="I4694">
        <v>113672</v>
      </c>
      <c r="J4694">
        <v>2</v>
      </c>
      <c r="K4694">
        <v>0</v>
      </c>
      <c r="L4694">
        <v>0</v>
      </c>
      <c r="M4694">
        <v>102136</v>
      </c>
      <c r="N4694">
        <v>0</v>
      </c>
      <c r="O4694" t="str">
        <f t="shared" si="440"/>
        <v>30-45</v>
      </c>
      <c r="P4694" t="str">
        <f t="shared" si="441"/>
        <v>Medium</v>
      </c>
      <c r="Q4694" t="str">
        <f t="shared" si="442"/>
        <v>Long-Term</v>
      </c>
      <c r="R4694" t="str">
        <f t="shared" si="443"/>
        <v>High Balance</v>
      </c>
      <c r="S4694" t="str">
        <f t="shared" si="444"/>
        <v>High Value</v>
      </c>
      <c r="T4694">
        <v>1</v>
      </c>
      <c r="U4694">
        <f t="shared" si="445"/>
        <v>0</v>
      </c>
    </row>
    <row r="4695" spans="1:21" x14ac:dyDescent="0.25">
      <c r="A4695">
        <v>2025</v>
      </c>
      <c r="B4695">
        <v>15713594</v>
      </c>
      <c r="C4695" t="s">
        <v>288</v>
      </c>
      <c r="D4695">
        <v>543</v>
      </c>
      <c r="E4695" t="s">
        <v>15</v>
      </c>
      <c r="F4695" t="s">
        <v>16</v>
      </c>
      <c r="G4695">
        <v>32</v>
      </c>
      <c r="H4695">
        <v>7</v>
      </c>
      <c r="I4695">
        <v>147257</v>
      </c>
      <c r="J4695">
        <v>1</v>
      </c>
      <c r="K4695">
        <v>1</v>
      </c>
      <c r="L4695">
        <v>0</v>
      </c>
      <c r="M4695">
        <v>112772</v>
      </c>
      <c r="N4695">
        <v>0</v>
      </c>
      <c r="O4695" t="str">
        <f t="shared" si="440"/>
        <v>30-45</v>
      </c>
      <c r="P4695" t="str">
        <f t="shared" si="441"/>
        <v>Low</v>
      </c>
      <c r="Q4695" t="str">
        <f t="shared" si="442"/>
        <v>Mid-Term</v>
      </c>
      <c r="R4695" t="str">
        <f t="shared" si="443"/>
        <v>High Balance</v>
      </c>
      <c r="S4695" t="str">
        <f t="shared" si="444"/>
        <v>High Value</v>
      </c>
      <c r="T4695">
        <v>1</v>
      </c>
      <c r="U4695">
        <f t="shared" si="445"/>
        <v>0</v>
      </c>
    </row>
    <row r="4696" spans="1:21" x14ac:dyDescent="0.25">
      <c r="A4696">
        <v>2025</v>
      </c>
      <c r="B4696">
        <v>15588186</v>
      </c>
      <c r="C4696" t="s">
        <v>2002</v>
      </c>
      <c r="D4696">
        <v>520</v>
      </c>
      <c r="E4696" t="s">
        <v>18</v>
      </c>
      <c r="F4696" t="s">
        <v>23</v>
      </c>
      <c r="G4696">
        <v>45</v>
      </c>
      <c r="H4696">
        <v>7</v>
      </c>
      <c r="I4696">
        <v>107023</v>
      </c>
      <c r="J4696">
        <v>1</v>
      </c>
      <c r="K4696">
        <v>1</v>
      </c>
      <c r="L4696">
        <v>0</v>
      </c>
      <c r="M4696">
        <v>32904</v>
      </c>
      <c r="N4696">
        <v>0</v>
      </c>
      <c r="O4696" t="str">
        <f t="shared" si="440"/>
        <v>30-45</v>
      </c>
      <c r="P4696" t="str">
        <f t="shared" si="441"/>
        <v>Low</v>
      </c>
      <c r="Q4696" t="str">
        <f t="shared" si="442"/>
        <v>Mid-Term</v>
      </c>
      <c r="R4696" t="str">
        <f t="shared" si="443"/>
        <v>High Balance</v>
      </c>
      <c r="S4696" t="str">
        <f t="shared" si="444"/>
        <v>High Value</v>
      </c>
      <c r="T4696">
        <v>1</v>
      </c>
      <c r="U4696">
        <f t="shared" si="445"/>
        <v>0</v>
      </c>
    </row>
    <row r="4697" spans="1:21" x14ac:dyDescent="0.25">
      <c r="A4697">
        <v>2025</v>
      </c>
      <c r="B4697">
        <v>15786739</v>
      </c>
      <c r="C4697" t="s">
        <v>53</v>
      </c>
      <c r="D4697">
        <v>669</v>
      </c>
      <c r="E4697" t="s">
        <v>15</v>
      </c>
      <c r="F4697" t="s">
        <v>23</v>
      </c>
      <c r="G4697">
        <v>37</v>
      </c>
      <c r="H4697">
        <v>1</v>
      </c>
      <c r="I4697">
        <v>125530</v>
      </c>
      <c r="J4697">
        <v>1</v>
      </c>
      <c r="K4697">
        <v>1</v>
      </c>
      <c r="L4697">
        <v>1</v>
      </c>
      <c r="M4697">
        <v>162261</v>
      </c>
      <c r="N4697">
        <v>0</v>
      </c>
      <c r="O4697" t="str">
        <f t="shared" si="440"/>
        <v>30-45</v>
      </c>
      <c r="P4697" t="str">
        <f t="shared" si="441"/>
        <v>Medium</v>
      </c>
      <c r="Q4697" t="str">
        <f t="shared" si="442"/>
        <v>New</v>
      </c>
      <c r="R4697" t="str">
        <f t="shared" si="443"/>
        <v>High Balance</v>
      </c>
      <c r="S4697" t="str">
        <f t="shared" si="444"/>
        <v>High Value</v>
      </c>
      <c r="T4697">
        <v>1</v>
      </c>
      <c r="U4697">
        <f t="shared" si="445"/>
        <v>0</v>
      </c>
    </row>
    <row r="4698" spans="1:21" x14ac:dyDescent="0.25">
      <c r="A4698">
        <v>2025</v>
      </c>
      <c r="B4698">
        <v>15699467</v>
      </c>
      <c r="C4698" t="s">
        <v>2003</v>
      </c>
      <c r="D4698">
        <v>631</v>
      </c>
      <c r="E4698" t="s">
        <v>18</v>
      </c>
      <c r="F4698" t="s">
        <v>16</v>
      </c>
      <c r="G4698">
        <v>41</v>
      </c>
      <c r="H4698">
        <v>0</v>
      </c>
      <c r="I4698">
        <v>0</v>
      </c>
      <c r="J4698">
        <v>1</v>
      </c>
      <c r="K4698">
        <v>0</v>
      </c>
      <c r="L4698">
        <v>0</v>
      </c>
      <c r="M4698">
        <v>87960</v>
      </c>
      <c r="N4698">
        <v>0</v>
      </c>
      <c r="O4698" t="str">
        <f t="shared" si="440"/>
        <v>30-45</v>
      </c>
      <c r="P4698" t="str">
        <f t="shared" si="441"/>
        <v>Medium</v>
      </c>
      <c r="Q4698" t="str">
        <f t="shared" si="442"/>
        <v>New</v>
      </c>
      <c r="R4698" t="str">
        <f t="shared" si="443"/>
        <v>Zero Balance</v>
      </c>
      <c r="S4698" t="str">
        <f t="shared" si="444"/>
        <v>Normal</v>
      </c>
      <c r="T4698">
        <v>1</v>
      </c>
      <c r="U4698">
        <f t="shared" si="445"/>
        <v>0</v>
      </c>
    </row>
    <row r="4699" spans="1:21" x14ac:dyDescent="0.25">
      <c r="A4699">
        <v>2025</v>
      </c>
      <c r="B4699">
        <v>15680706</v>
      </c>
      <c r="C4699" t="s">
        <v>296</v>
      </c>
      <c r="D4699">
        <v>537</v>
      </c>
      <c r="E4699" t="s">
        <v>26</v>
      </c>
      <c r="F4699" t="s">
        <v>23</v>
      </c>
      <c r="G4699">
        <v>48</v>
      </c>
      <c r="H4699">
        <v>4</v>
      </c>
      <c r="I4699">
        <v>131835</v>
      </c>
      <c r="J4699">
        <v>1</v>
      </c>
      <c r="K4699">
        <v>1</v>
      </c>
      <c r="L4699">
        <v>0</v>
      </c>
      <c r="M4699">
        <v>166477</v>
      </c>
      <c r="N4699">
        <v>1</v>
      </c>
      <c r="O4699" t="str">
        <f t="shared" si="440"/>
        <v>46-60</v>
      </c>
      <c r="P4699" t="str">
        <f t="shared" si="441"/>
        <v>Low</v>
      </c>
      <c r="Q4699" t="str">
        <f t="shared" si="442"/>
        <v>Mid-Term</v>
      </c>
      <c r="R4699" t="str">
        <f t="shared" si="443"/>
        <v>High Balance</v>
      </c>
      <c r="S4699" t="str">
        <f t="shared" si="444"/>
        <v>High Value</v>
      </c>
      <c r="T4699">
        <v>1</v>
      </c>
      <c r="U4699">
        <f t="shared" si="445"/>
        <v>131835</v>
      </c>
    </row>
    <row r="4700" spans="1:21" x14ac:dyDescent="0.25">
      <c r="A4700">
        <v>2025</v>
      </c>
      <c r="B4700">
        <v>15645717</v>
      </c>
      <c r="C4700" t="s">
        <v>722</v>
      </c>
      <c r="D4700">
        <v>732</v>
      </c>
      <c r="E4700" t="s">
        <v>15</v>
      </c>
      <c r="F4700" t="s">
        <v>23</v>
      </c>
      <c r="G4700">
        <v>62</v>
      </c>
      <c r="H4700">
        <v>2</v>
      </c>
      <c r="I4700">
        <v>0</v>
      </c>
      <c r="J4700">
        <v>2</v>
      </c>
      <c r="K4700">
        <v>1</v>
      </c>
      <c r="L4700">
        <v>1</v>
      </c>
      <c r="M4700">
        <v>25439</v>
      </c>
      <c r="N4700">
        <v>0</v>
      </c>
      <c r="O4700" t="str">
        <f t="shared" si="440"/>
        <v>60+</v>
      </c>
      <c r="P4700" t="str">
        <f t="shared" si="441"/>
        <v>Medium</v>
      </c>
      <c r="Q4700" t="str">
        <f t="shared" si="442"/>
        <v>New</v>
      </c>
      <c r="R4700" t="str">
        <f t="shared" si="443"/>
        <v>Zero Balance</v>
      </c>
      <c r="S4700" t="str">
        <f t="shared" si="444"/>
        <v>Normal</v>
      </c>
      <c r="T4700">
        <v>1</v>
      </c>
      <c r="U4700">
        <f t="shared" si="445"/>
        <v>0</v>
      </c>
    </row>
    <row r="4701" spans="1:21" x14ac:dyDescent="0.25">
      <c r="A4701">
        <v>2025</v>
      </c>
      <c r="B4701">
        <v>15748597</v>
      </c>
      <c r="C4701" t="s">
        <v>2004</v>
      </c>
      <c r="D4701">
        <v>844</v>
      </c>
      <c r="E4701" t="s">
        <v>18</v>
      </c>
      <c r="F4701" t="s">
        <v>23</v>
      </c>
      <c r="G4701">
        <v>56</v>
      </c>
      <c r="H4701">
        <v>5</v>
      </c>
      <c r="I4701">
        <v>99530</v>
      </c>
      <c r="J4701">
        <v>1</v>
      </c>
      <c r="K4701">
        <v>0</v>
      </c>
      <c r="L4701">
        <v>1</v>
      </c>
      <c r="M4701">
        <v>157230</v>
      </c>
      <c r="N4701">
        <v>1</v>
      </c>
      <c r="O4701" t="str">
        <f t="shared" si="440"/>
        <v>46-60</v>
      </c>
      <c r="P4701" t="str">
        <f t="shared" si="441"/>
        <v>High</v>
      </c>
      <c r="Q4701" t="str">
        <f t="shared" si="442"/>
        <v>Mid-Term</v>
      </c>
      <c r="R4701" t="str">
        <f t="shared" si="443"/>
        <v>Low Balance</v>
      </c>
      <c r="S4701" t="str">
        <f t="shared" si="444"/>
        <v>Normal</v>
      </c>
      <c r="T4701">
        <v>1</v>
      </c>
      <c r="U4701">
        <f t="shared" si="445"/>
        <v>99530</v>
      </c>
    </row>
    <row r="4702" spans="1:21" x14ac:dyDescent="0.25">
      <c r="A4702">
        <v>2025</v>
      </c>
      <c r="B4702">
        <v>15773709</v>
      </c>
      <c r="C4702" t="s">
        <v>118</v>
      </c>
      <c r="D4702">
        <v>838</v>
      </c>
      <c r="E4702" t="s">
        <v>18</v>
      </c>
      <c r="F4702" t="s">
        <v>23</v>
      </c>
      <c r="G4702">
        <v>35</v>
      </c>
      <c r="H4702">
        <v>0</v>
      </c>
      <c r="I4702">
        <v>0</v>
      </c>
      <c r="J4702">
        <v>2</v>
      </c>
      <c r="K4702">
        <v>0</v>
      </c>
      <c r="L4702">
        <v>1</v>
      </c>
      <c r="M4702">
        <v>197306</v>
      </c>
      <c r="N4702">
        <v>0</v>
      </c>
      <c r="O4702" t="str">
        <f t="shared" si="440"/>
        <v>30-45</v>
      </c>
      <c r="P4702" t="str">
        <f t="shared" si="441"/>
        <v>High</v>
      </c>
      <c r="Q4702" t="str">
        <f t="shared" si="442"/>
        <v>New</v>
      </c>
      <c r="R4702" t="str">
        <f t="shared" si="443"/>
        <v>Zero Balance</v>
      </c>
      <c r="S4702" t="str">
        <f t="shared" si="444"/>
        <v>Normal</v>
      </c>
      <c r="T4702">
        <v>1</v>
      </c>
      <c r="U4702">
        <f t="shared" si="445"/>
        <v>0</v>
      </c>
    </row>
    <row r="4703" spans="1:21" x14ac:dyDescent="0.25">
      <c r="A4703">
        <v>2025</v>
      </c>
      <c r="B4703">
        <v>15629787</v>
      </c>
      <c r="C4703" t="s">
        <v>1048</v>
      </c>
      <c r="D4703">
        <v>652</v>
      </c>
      <c r="E4703" t="s">
        <v>15</v>
      </c>
      <c r="F4703" t="s">
        <v>23</v>
      </c>
      <c r="G4703">
        <v>27</v>
      </c>
      <c r="H4703">
        <v>10</v>
      </c>
      <c r="I4703">
        <v>107304</v>
      </c>
      <c r="J4703">
        <v>2</v>
      </c>
      <c r="K4703">
        <v>0</v>
      </c>
      <c r="L4703">
        <v>0</v>
      </c>
      <c r="M4703">
        <v>44436</v>
      </c>
      <c r="N4703">
        <v>0</v>
      </c>
      <c r="O4703" t="str">
        <f t="shared" si="440"/>
        <v>&lt;30</v>
      </c>
      <c r="P4703" t="str">
        <f t="shared" si="441"/>
        <v>Medium</v>
      </c>
      <c r="Q4703" t="str">
        <f t="shared" si="442"/>
        <v>Long-Term</v>
      </c>
      <c r="R4703" t="str">
        <f t="shared" si="443"/>
        <v>High Balance</v>
      </c>
      <c r="S4703" t="str">
        <f t="shared" si="444"/>
        <v>High Value</v>
      </c>
      <c r="T4703">
        <v>1</v>
      </c>
      <c r="U4703">
        <f t="shared" si="445"/>
        <v>0</v>
      </c>
    </row>
    <row r="4704" spans="1:21" x14ac:dyDescent="0.25">
      <c r="A4704">
        <v>2025</v>
      </c>
      <c r="B4704">
        <v>15661007</v>
      </c>
      <c r="C4704" t="s">
        <v>809</v>
      </c>
      <c r="D4704">
        <v>660</v>
      </c>
      <c r="E4704" t="s">
        <v>15</v>
      </c>
      <c r="F4704" t="s">
        <v>23</v>
      </c>
      <c r="G4704">
        <v>33</v>
      </c>
      <c r="H4704">
        <v>0</v>
      </c>
      <c r="I4704">
        <v>72783</v>
      </c>
      <c r="J4704">
        <v>1</v>
      </c>
      <c r="K4704">
        <v>0</v>
      </c>
      <c r="L4704">
        <v>0</v>
      </c>
      <c r="M4704">
        <v>181052</v>
      </c>
      <c r="N4704">
        <v>0</v>
      </c>
      <c r="O4704" t="str">
        <f t="shared" si="440"/>
        <v>30-45</v>
      </c>
      <c r="P4704" t="str">
        <f t="shared" si="441"/>
        <v>Medium</v>
      </c>
      <c r="Q4704" t="str">
        <f t="shared" si="442"/>
        <v>New</v>
      </c>
      <c r="R4704" t="str">
        <f t="shared" si="443"/>
        <v>Low Balance</v>
      </c>
      <c r="S4704" t="str">
        <f t="shared" si="444"/>
        <v>Normal</v>
      </c>
      <c r="T4704">
        <v>1</v>
      </c>
      <c r="U4704">
        <f t="shared" si="445"/>
        <v>0</v>
      </c>
    </row>
    <row r="4705" spans="1:21" x14ac:dyDescent="0.25">
      <c r="A4705">
        <v>2025</v>
      </c>
      <c r="B4705">
        <v>15686812</v>
      </c>
      <c r="C4705" t="s">
        <v>1568</v>
      </c>
      <c r="D4705">
        <v>692</v>
      </c>
      <c r="E4705" t="s">
        <v>18</v>
      </c>
      <c r="F4705" t="s">
        <v>16</v>
      </c>
      <c r="G4705">
        <v>44</v>
      </c>
      <c r="H4705">
        <v>8</v>
      </c>
      <c r="I4705">
        <v>0</v>
      </c>
      <c r="J4705">
        <v>1</v>
      </c>
      <c r="K4705">
        <v>0</v>
      </c>
      <c r="L4705">
        <v>1</v>
      </c>
      <c r="M4705">
        <v>159069</v>
      </c>
      <c r="N4705">
        <v>0</v>
      </c>
      <c r="O4705" t="str">
        <f t="shared" si="440"/>
        <v>30-45</v>
      </c>
      <c r="P4705" t="str">
        <f t="shared" si="441"/>
        <v>Medium</v>
      </c>
      <c r="Q4705" t="str">
        <f t="shared" si="442"/>
        <v>Long-Term</v>
      </c>
      <c r="R4705" t="str">
        <f t="shared" si="443"/>
        <v>Zero Balance</v>
      </c>
      <c r="S4705" t="str">
        <f t="shared" si="444"/>
        <v>Normal</v>
      </c>
      <c r="T4705">
        <v>1</v>
      </c>
      <c r="U4705">
        <f t="shared" si="445"/>
        <v>0</v>
      </c>
    </row>
    <row r="4706" spans="1:21" x14ac:dyDescent="0.25">
      <c r="A4706">
        <v>2025</v>
      </c>
      <c r="B4706">
        <v>15754113</v>
      </c>
      <c r="C4706" t="s">
        <v>148</v>
      </c>
      <c r="D4706">
        <v>588</v>
      </c>
      <c r="E4706" t="s">
        <v>15</v>
      </c>
      <c r="F4706" t="s">
        <v>16</v>
      </c>
      <c r="G4706">
        <v>35</v>
      </c>
      <c r="H4706">
        <v>0</v>
      </c>
      <c r="I4706">
        <v>0</v>
      </c>
      <c r="J4706">
        <v>2</v>
      </c>
      <c r="K4706">
        <v>1</v>
      </c>
      <c r="L4706">
        <v>1</v>
      </c>
      <c r="M4706">
        <v>155485</v>
      </c>
      <c r="N4706">
        <v>0</v>
      </c>
      <c r="O4706" t="str">
        <f t="shared" si="440"/>
        <v>30-45</v>
      </c>
      <c r="P4706" t="str">
        <f t="shared" si="441"/>
        <v>Low</v>
      </c>
      <c r="Q4706" t="str">
        <f t="shared" si="442"/>
        <v>New</v>
      </c>
      <c r="R4706" t="str">
        <f t="shared" si="443"/>
        <v>Zero Balance</v>
      </c>
      <c r="S4706" t="str">
        <f t="shared" si="444"/>
        <v>Normal</v>
      </c>
      <c r="T4706">
        <v>1</v>
      </c>
      <c r="U4706">
        <f t="shared" si="445"/>
        <v>0</v>
      </c>
    </row>
    <row r="4707" spans="1:21" x14ac:dyDescent="0.25">
      <c r="A4707">
        <v>2025</v>
      </c>
      <c r="B4707">
        <v>15749489</v>
      </c>
      <c r="C4707" t="s">
        <v>2005</v>
      </c>
      <c r="D4707">
        <v>533</v>
      </c>
      <c r="E4707" t="s">
        <v>26</v>
      </c>
      <c r="F4707" t="s">
        <v>16</v>
      </c>
      <c r="G4707">
        <v>22</v>
      </c>
      <c r="H4707">
        <v>10</v>
      </c>
      <c r="I4707">
        <v>115744</v>
      </c>
      <c r="J4707">
        <v>1</v>
      </c>
      <c r="K4707">
        <v>0</v>
      </c>
      <c r="L4707">
        <v>0</v>
      </c>
      <c r="M4707">
        <v>43852</v>
      </c>
      <c r="N4707">
        <v>0</v>
      </c>
      <c r="O4707" t="str">
        <f t="shared" si="440"/>
        <v>&lt;30</v>
      </c>
      <c r="P4707" t="str">
        <f t="shared" si="441"/>
        <v>Low</v>
      </c>
      <c r="Q4707" t="str">
        <f t="shared" si="442"/>
        <v>Long-Term</v>
      </c>
      <c r="R4707" t="str">
        <f t="shared" si="443"/>
        <v>High Balance</v>
      </c>
      <c r="S4707" t="str">
        <f t="shared" si="444"/>
        <v>High Value</v>
      </c>
      <c r="T4707">
        <v>1</v>
      </c>
      <c r="U4707">
        <f t="shared" si="445"/>
        <v>0</v>
      </c>
    </row>
    <row r="4708" spans="1:21" x14ac:dyDescent="0.25">
      <c r="A4708">
        <v>2025</v>
      </c>
      <c r="B4708">
        <v>15574352</v>
      </c>
      <c r="C4708" t="s">
        <v>2006</v>
      </c>
      <c r="D4708">
        <v>850</v>
      </c>
      <c r="E4708" t="s">
        <v>15</v>
      </c>
      <c r="F4708" t="s">
        <v>23</v>
      </c>
      <c r="G4708">
        <v>43</v>
      </c>
      <c r="H4708">
        <v>4</v>
      </c>
      <c r="I4708">
        <v>161257</v>
      </c>
      <c r="J4708">
        <v>1</v>
      </c>
      <c r="K4708">
        <v>1</v>
      </c>
      <c r="L4708">
        <v>1</v>
      </c>
      <c r="M4708">
        <v>140072</v>
      </c>
      <c r="N4708">
        <v>0</v>
      </c>
      <c r="O4708" t="str">
        <f t="shared" si="440"/>
        <v>30-45</v>
      </c>
      <c r="P4708" t="str">
        <f t="shared" si="441"/>
        <v>High</v>
      </c>
      <c r="Q4708" t="str">
        <f t="shared" si="442"/>
        <v>Mid-Term</v>
      </c>
      <c r="R4708" t="str">
        <f t="shared" si="443"/>
        <v>High Balance</v>
      </c>
      <c r="S4708" t="str">
        <f t="shared" si="444"/>
        <v>High Value</v>
      </c>
      <c r="T4708">
        <v>1</v>
      </c>
      <c r="U4708">
        <f t="shared" si="445"/>
        <v>0</v>
      </c>
    </row>
    <row r="4709" spans="1:21" x14ac:dyDescent="0.25">
      <c r="A4709">
        <v>2025</v>
      </c>
      <c r="B4709">
        <v>15701281</v>
      </c>
      <c r="C4709" t="s">
        <v>214</v>
      </c>
      <c r="D4709">
        <v>511</v>
      </c>
      <c r="E4709" t="s">
        <v>15</v>
      </c>
      <c r="F4709" t="s">
        <v>23</v>
      </c>
      <c r="G4709">
        <v>27</v>
      </c>
      <c r="H4709">
        <v>8</v>
      </c>
      <c r="I4709">
        <v>0</v>
      </c>
      <c r="J4709">
        <v>2</v>
      </c>
      <c r="K4709">
        <v>1</v>
      </c>
      <c r="L4709">
        <v>1</v>
      </c>
      <c r="M4709">
        <v>49089</v>
      </c>
      <c r="N4709">
        <v>0</v>
      </c>
      <c r="O4709" t="str">
        <f t="shared" si="440"/>
        <v>&lt;30</v>
      </c>
      <c r="P4709" t="str">
        <f t="shared" si="441"/>
        <v>Low</v>
      </c>
      <c r="Q4709" t="str">
        <f t="shared" si="442"/>
        <v>Long-Term</v>
      </c>
      <c r="R4709" t="str">
        <f t="shared" si="443"/>
        <v>Zero Balance</v>
      </c>
      <c r="S4709" t="str">
        <f t="shared" si="444"/>
        <v>Normal</v>
      </c>
      <c r="T4709">
        <v>1</v>
      </c>
      <c r="U4709">
        <f t="shared" si="445"/>
        <v>0</v>
      </c>
    </row>
    <row r="4710" spans="1:21" x14ac:dyDescent="0.25">
      <c r="A4710">
        <v>2025</v>
      </c>
      <c r="B4710">
        <v>15811985</v>
      </c>
      <c r="C4710" t="s">
        <v>329</v>
      </c>
      <c r="D4710">
        <v>530</v>
      </c>
      <c r="E4710" t="s">
        <v>18</v>
      </c>
      <c r="F4710" t="s">
        <v>23</v>
      </c>
      <c r="G4710">
        <v>44</v>
      </c>
      <c r="H4710">
        <v>6</v>
      </c>
      <c r="I4710">
        <v>0</v>
      </c>
      <c r="J4710">
        <v>2</v>
      </c>
      <c r="K4710">
        <v>0</v>
      </c>
      <c r="L4710">
        <v>0</v>
      </c>
      <c r="M4710">
        <v>55893</v>
      </c>
      <c r="N4710">
        <v>0</v>
      </c>
      <c r="O4710" t="str">
        <f t="shared" si="440"/>
        <v>30-45</v>
      </c>
      <c r="P4710" t="str">
        <f t="shared" si="441"/>
        <v>Low</v>
      </c>
      <c r="Q4710" t="str">
        <f t="shared" si="442"/>
        <v>Mid-Term</v>
      </c>
      <c r="R4710" t="str">
        <f t="shared" si="443"/>
        <v>Zero Balance</v>
      </c>
      <c r="S4710" t="str">
        <f t="shared" si="444"/>
        <v>Normal</v>
      </c>
      <c r="T4710">
        <v>1</v>
      </c>
      <c r="U4710">
        <f t="shared" si="445"/>
        <v>0</v>
      </c>
    </row>
    <row r="4711" spans="1:21" x14ac:dyDescent="0.25">
      <c r="A4711">
        <v>2025</v>
      </c>
      <c r="B4711">
        <v>15713505</v>
      </c>
      <c r="C4711" t="s">
        <v>1617</v>
      </c>
      <c r="D4711">
        <v>554</v>
      </c>
      <c r="E4711" t="s">
        <v>15</v>
      </c>
      <c r="F4711" t="s">
        <v>23</v>
      </c>
      <c r="G4711">
        <v>31</v>
      </c>
      <c r="H4711">
        <v>1</v>
      </c>
      <c r="I4711">
        <v>0</v>
      </c>
      <c r="J4711">
        <v>2</v>
      </c>
      <c r="K4711">
        <v>0</v>
      </c>
      <c r="L4711">
        <v>1</v>
      </c>
      <c r="M4711">
        <v>192661</v>
      </c>
      <c r="N4711">
        <v>0</v>
      </c>
      <c r="O4711" t="str">
        <f t="shared" si="440"/>
        <v>30-45</v>
      </c>
      <c r="P4711" t="str">
        <f t="shared" si="441"/>
        <v>Low</v>
      </c>
      <c r="Q4711" t="str">
        <f t="shared" si="442"/>
        <v>New</v>
      </c>
      <c r="R4711" t="str">
        <f t="shared" si="443"/>
        <v>Zero Balance</v>
      </c>
      <c r="S4711" t="str">
        <f t="shared" si="444"/>
        <v>Normal</v>
      </c>
      <c r="T4711">
        <v>1</v>
      </c>
      <c r="U4711">
        <f t="shared" si="445"/>
        <v>0</v>
      </c>
    </row>
    <row r="4712" spans="1:21" x14ac:dyDescent="0.25">
      <c r="A4712">
        <v>2025</v>
      </c>
      <c r="B4712">
        <v>15685653</v>
      </c>
      <c r="C4712" t="s">
        <v>741</v>
      </c>
      <c r="D4712">
        <v>585</v>
      </c>
      <c r="E4712" t="s">
        <v>26</v>
      </c>
      <c r="F4712" t="s">
        <v>16</v>
      </c>
      <c r="G4712">
        <v>40</v>
      </c>
      <c r="H4712">
        <v>3</v>
      </c>
      <c r="I4712">
        <v>162261</v>
      </c>
      <c r="J4712">
        <v>2</v>
      </c>
      <c r="K4712">
        <v>1</v>
      </c>
      <c r="L4712">
        <v>0</v>
      </c>
      <c r="M4712">
        <v>137029</v>
      </c>
      <c r="N4712">
        <v>0</v>
      </c>
      <c r="O4712" t="str">
        <f t="shared" si="440"/>
        <v>30-45</v>
      </c>
      <c r="P4712" t="str">
        <f t="shared" si="441"/>
        <v>Low</v>
      </c>
      <c r="Q4712" t="str">
        <f t="shared" si="442"/>
        <v>New</v>
      </c>
      <c r="R4712" t="str">
        <f t="shared" si="443"/>
        <v>High Balance</v>
      </c>
      <c r="S4712" t="str">
        <f t="shared" si="444"/>
        <v>High Value</v>
      </c>
      <c r="T4712">
        <v>1</v>
      </c>
      <c r="U4712">
        <f t="shared" si="445"/>
        <v>0</v>
      </c>
    </row>
    <row r="4713" spans="1:21" x14ac:dyDescent="0.25">
      <c r="A4713">
        <v>2025</v>
      </c>
      <c r="B4713">
        <v>15758831</v>
      </c>
      <c r="C4713" t="s">
        <v>1389</v>
      </c>
      <c r="D4713">
        <v>754</v>
      </c>
      <c r="E4713" t="s">
        <v>15</v>
      </c>
      <c r="F4713" t="s">
        <v>23</v>
      </c>
      <c r="G4713">
        <v>39</v>
      </c>
      <c r="H4713">
        <v>3</v>
      </c>
      <c r="I4713">
        <v>74896</v>
      </c>
      <c r="J4713">
        <v>1</v>
      </c>
      <c r="K4713">
        <v>0</v>
      </c>
      <c r="L4713">
        <v>0</v>
      </c>
      <c r="M4713">
        <v>34430</v>
      </c>
      <c r="N4713">
        <v>0</v>
      </c>
      <c r="O4713" t="str">
        <f t="shared" si="440"/>
        <v>30-45</v>
      </c>
      <c r="P4713" t="str">
        <f t="shared" si="441"/>
        <v>High</v>
      </c>
      <c r="Q4713" t="str">
        <f t="shared" si="442"/>
        <v>New</v>
      </c>
      <c r="R4713" t="str">
        <f t="shared" si="443"/>
        <v>Low Balance</v>
      </c>
      <c r="S4713" t="str">
        <f t="shared" si="444"/>
        <v>Normal</v>
      </c>
      <c r="T4713">
        <v>1</v>
      </c>
      <c r="U4713">
        <f t="shared" si="445"/>
        <v>0</v>
      </c>
    </row>
    <row r="4714" spans="1:21" x14ac:dyDescent="0.25">
      <c r="A4714">
        <v>2025</v>
      </c>
      <c r="B4714">
        <v>15618774</v>
      </c>
      <c r="C4714" t="s">
        <v>322</v>
      </c>
      <c r="D4714">
        <v>474</v>
      </c>
      <c r="E4714" t="s">
        <v>15</v>
      </c>
      <c r="F4714" t="s">
        <v>23</v>
      </c>
      <c r="G4714">
        <v>54</v>
      </c>
      <c r="H4714">
        <v>3</v>
      </c>
      <c r="I4714">
        <v>0</v>
      </c>
      <c r="J4714">
        <v>1</v>
      </c>
      <c r="K4714">
        <v>1</v>
      </c>
      <c r="L4714">
        <v>0</v>
      </c>
      <c r="M4714">
        <v>108409</v>
      </c>
      <c r="N4714">
        <v>1</v>
      </c>
      <c r="O4714" t="str">
        <f t="shared" si="440"/>
        <v>46-60</v>
      </c>
      <c r="P4714" t="str">
        <f t="shared" si="441"/>
        <v>Low</v>
      </c>
      <c r="Q4714" t="str">
        <f t="shared" si="442"/>
        <v>New</v>
      </c>
      <c r="R4714" t="str">
        <f t="shared" si="443"/>
        <v>Zero Balance</v>
      </c>
      <c r="S4714" t="str">
        <f t="shared" si="444"/>
        <v>Normal</v>
      </c>
      <c r="T4714">
        <v>1</v>
      </c>
      <c r="U4714">
        <f t="shared" si="445"/>
        <v>0</v>
      </c>
    </row>
    <row r="4715" spans="1:21" x14ac:dyDescent="0.25">
      <c r="A4715">
        <v>2025</v>
      </c>
      <c r="B4715">
        <v>15764448</v>
      </c>
      <c r="C4715" t="s">
        <v>477</v>
      </c>
      <c r="D4715">
        <v>837</v>
      </c>
      <c r="E4715" t="s">
        <v>26</v>
      </c>
      <c r="F4715" t="s">
        <v>23</v>
      </c>
      <c r="G4715">
        <v>35</v>
      </c>
      <c r="H4715">
        <v>0</v>
      </c>
      <c r="I4715">
        <v>144038</v>
      </c>
      <c r="J4715">
        <v>1</v>
      </c>
      <c r="K4715">
        <v>1</v>
      </c>
      <c r="L4715">
        <v>0</v>
      </c>
      <c r="M4715">
        <v>145325</v>
      </c>
      <c r="N4715">
        <v>0</v>
      </c>
      <c r="O4715" t="str">
        <f t="shared" si="440"/>
        <v>30-45</v>
      </c>
      <c r="P4715" t="str">
        <f t="shared" si="441"/>
        <v>High</v>
      </c>
      <c r="Q4715" t="str">
        <f t="shared" si="442"/>
        <v>New</v>
      </c>
      <c r="R4715" t="str">
        <f t="shared" si="443"/>
        <v>High Balance</v>
      </c>
      <c r="S4715" t="str">
        <f t="shared" si="444"/>
        <v>High Value</v>
      </c>
      <c r="T4715">
        <v>1</v>
      </c>
      <c r="U4715">
        <f t="shared" si="445"/>
        <v>0</v>
      </c>
    </row>
    <row r="4716" spans="1:21" x14ac:dyDescent="0.25">
      <c r="A4716">
        <v>2025</v>
      </c>
      <c r="B4716">
        <v>15611024</v>
      </c>
      <c r="C4716" t="s">
        <v>2007</v>
      </c>
      <c r="D4716">
        <v>567</v>
      </c>
      <c r="E4716" t="s">
        <v>15</v>
      </c>
      <c r="F4716" t="s">
        <v>16</v>
      </c>
      <c r="G4716">
        <v>23</v>
      </c>
      <c r="H4716">
        <v>9</v>
      </c>
      <c r="I4716">
        <v>93522</v>
      </c>
      <c r="J4716">
        <v>1</v>
      </c>
      <c r="K4716">
        <v>0</v>
      </c>
      <c r="L4716">
        <v>1</v>
      </c>
      <c r="M4716">
        <v>81426</v>
      </c>
      <c r="N4716">
        <v>0</v>
      </c>
      <c r="O4716" t="str">
        <f t="shared" si="440"/>
        <v>&lt;30</v>
      </c>
      <c r="P4716" t="str">
        <f t="shared" si="441"/>
        <v>Low</v>
      </c>
      <c r="Q4716" t="str">
        <f t="shared" si="442"/>
        <v>Long-Term</v>
      </c>
      <c r="R4716" t="str">
        <f t="shared" si="443"/>
        <v>Low Balance</v>
      </c>
      <c r="S4716" t="str">
        <f t="shared" si="444"/>
        <v>Normal</v>
      </c>
      <c r="T4716">
        <v>1</v>
      </c>
      <c r="U4716">
        <f t="shared" si="445"/>
        <v>0</v>
      </c>
    </row>
    <row r="4717" spans="1:21" x14ac:dyDescent="0.25">
      <c r="A4717">
        <v>2025</v>
      </c>
      <c r="B4717">
        <v>15738220</v>
      </c>
      <c r="C4717" t="s">
        <v>2008</v>
      </c>
      <c r="D4717">
        <v>800</v>
      </c>
      <c r="E4717" t="s">
        <v>18</v>
      </c>
      <c r="F4717" t="s">
        <v>23</v>
      </c>
      <c r="G4717">
        <v>38</v>
      </c>
      <c r="H4717">
        <v>1</v>
      </c>
      <c r="I4717">
        <v>0</v>
      </c>
      <c r="J4717">
        <v>2</v>
      </c>
      <c r="K4717">
        <v>1</v>
      </c>
      <c r="L4717">
        <v>0</v>
      </c>
      <c r="M4717">
        <v>51553</v>
      </c>
      <c r="N4717">
        <v>0</v>
      </c>
      <c r="O4717" t="str">
        <f t="shared" si="440"/>
        <v>30-45</v>
      </c>
      <c r="P4717" t="str">
        <f t="shared" si="441"/>
        <v>High</v>
      </c>
      <c r="Q4717" t="str">
        <f t="shared" si="442"/>
        <v>New</v>
      </c>
      <c r="R4717" t="str">
        <f t="shared" si="443"/>
        <v>Zero Balance</v>
      </c>
      <c r="S4717" t="str">
        <f t="shared" si="444"/>
        <v>Normal</v>
      </c>
      <c r="T4717">
        <v>1</v>
      </c>
      <c r="U4717">
        <f t="shared" si="445"/>
        <v>0</v>
      </c>
    </row>
    <row r="4718" spans="1:21" x14ac:dyDescent="0.25">
      <c r="A4718">
        <v>2025</v>
      </c>
      <c r="B4718">
        <v>15805764</v>
      </c>
      <c r="C4718" t="s">
        <v>2009</v>
      </c>
      <c r="D4718">
        <v>646</v>
      </c>
      <c r="E4718" t="s">
        <v>15</v>
      </c>
      <c r="F4718" t="s">
        <v>23</v>
      </c>
      <c r="G4718">
        <v>18</v>
      </c>
      <c r="H4718">
        <v>10</v>
      </c>
      <c r="I4718">
        <v>0</v>
      </c>
      <c r="J4718">
        <v>2</v>
      </c>
      <c r="K4718">
        <v>0</v>
      </c>
      <c r="L4718">
        <v>1</v>
      </c>
      <c r="M4718">
        <v>52795</v>
      </c>
      <c r="N4718">
        <v>0</v>
      </c>
      <c r="O4718" t="str">
        <f t="shared" si="440"/>
        <v>&lt;30</v>
      </c>
      <c r="P4718" t="str">
        <f t="shared" si="441"/>
        <v>Medium</v>
      </c>
      <c r="Q4718" t="str">
        <f t="shared" si="442"/>
        <v>Long-Term</v>
      </c>
      <c r="R4718" t="str">
        <f t="shared" si="443"/>
        <v>Zero Balance</v>
      </c>
      <c r="S4718" t="str">
        <f t="shared" si="444"/>
        <v>Normal</v>
      </c>
      <c r="T4718">
        <v>1</v>
      </c>
      <c r="U4718">
        <f t="shared" si="445"/>
        <v>0</v>
      </c>
    </row>
    <row r="4719" spans="1:21" x14ac:dyDescent="0.25">
      <c r="A4719">
        <v>2025</v>
      </c>
      <c r="B4719">
        <v>15580487</v>
      </c>
      <c r="C4719" t="s">
        <v>65</v>
      </c>
      <c r="D4719">
        <v>627</v>
      </c>
      <c r="E4719" t="s">
        <v>26</v>
      </c>
      <c r="F4719" t="s">
        <v>23</v>
      </c>
      <c r="G4719">
        <v>38</v>
      </c>
      <c r="H4719">
        <v>8</v>
      </c>
      <c r="I4719">
        <v>106923</v>
      </c>
      <c r="J4719">
        <v>2</v>
      </c>
      <c r="K4719">
        <v>0</v>
      </c>
      <c r="L4719">
        <v>1</v>
      </c>
      <c r="M4719">
        <v>84270</v>
      </c>
      <c r="N4719">
        <v>0</v>
      </c>
      <c r="O4719" t="str">
        <f t="shared" si="440"/>
        <v>30-45</v>
      </c>
      <c r="P4719" t="str">
        <f t="shared" si="441"/>
        <v>Medium</v>
      </c>
      <c r="Q4719" t="str">
        <f t="shared" si="442"/>
        <v>Long-Term</v>
      </c>
      <c r="R4719" t="str">
        <f t="shared" si="443"/>
        <v>High Balance</v>
      </c>
      <c r="S4719" t="str">
        <f t="shared" si="444"/>
        <v>High Value</v>
      </c>
      <c r="T4719">
        <v>1</v>
      </c>
      <c r="U4719">
        <f t="shared" si="445"/>
        <v>0</v>
      </c>
    </row>
    <row r="4720" spans="1:21" x14ac:dyDescent="0.25">
      <c r="A4720">
        <v>2025</v>
      </c>
      <c r="B4720">
        <v>15675787</v>
      </c>
      <c r="C4720" t="s">
        <v>707</v>
      </c>
      <c r="D4720">
        <v>505</v>
      </c>
      <c r="E4720" t="s">
        <v>15</v>
      </c>
      <c r="F4720" t="s">
        <v>23</v>
      </c>
      <c r="G4720">
        <v>26</v>
      </c>
      <c r="H4720">
        <v>8</v>
      </c>
      <c r="I4720">
        <v>112973</v>
      </c>
      <c r="J4720">
        <v>1</v>
      </c>
      <c r="K4720">
        <v>1</v>
      </c>
      <c r="L4720">
        <v>0</v>
      </c>
      <c r="M4720">
        <v>145012</v>
      </c>
      <c r="N4720">
        <v>0</v>
      </c>
      <c r="O4720" t="str">
        <f t="shared" si="440"/>
        <v>&lt;30</v>
      </c>
      <c r="P4720" t="str">
        <f t="shared" si="441"/>
        <v>Low</v>
      </c>
      <c r="Q4720" t="str">
        <f t="shared" si="442"/>
        <v>Long-Term</v>
      </c>
      <c r="R4720" t="str">
        <f t="shared" si="443"/>
        <v>High Balance</v>
      </c>
      <c r="S4720" t="str">
        <f t="shared" si="444"/>
        <v>High Value</v>
      </c>
      <c r="T4720">
        <v>1</v>
      </c>
      <c r="U4720">
        <f t="shared" si="445"/>
        <v>0</v>
      </c>
    </row>
    <row r="4721" spans="1:21" x14ac:dyDescent="0.25">
      <c r="A4721">
        <v>2025</v>
      </c>
      <c r="B4721">
        <v>15583580</v>
      </c>
      <c r="C4721" t="s">
        <v>716</v>
      </c>
      <c r="D4721">
        <v>566</v>
      </c>
      <c r="E4721" t="s">
        <v>26</v>
      </c>
      <c r="F4721" t="s">
        <v>16</v>
      </c>
      <c r="G4721">
        <v>35</v>
      </c>
      <c r="H4721">
        <v>1</v>
      </c>
      <c r="I4721">
        <v>123042</v>
      </c>
      <c r="J4721">
        <v>1</v>
      </c>
      <c r="K4721">
        <v>1</v>
      </c>
      <c r="L4721">
        <v>0</v>
      </c>
      <c r="M4721">
        <v>66245</v>
      </c>
      <c r="N4721">
        <v>1</v>
      </c>
      <c r="O4721" t="str">
        <f t="shared" si="440"/>
        <v>30-45</v>
      </c>
      <c r="P4721" t="str">
        <f t="shared" si="441"/>
        <v>Low</v>
      </c>
      <c r="Q4721" t="str">
        <f t="shared" si="442"/>
        <v>New</v>
      </c>
      <c r="R4721" t="str">
        <f t="shared" si="443"/>
        <v>High Balance</v>
      </c>
      <c r="S4721" t="str">
        <f t="shared" si="444"/>
        <v>High Value</v>
      </c>
      <c r="T4721">
        <v>1</v>
      </c>
      <c r="U4721">
        <f t="shared" si="445"/>
        <v>123042</v>
      </c>
    </row>
    <row r="4722" spans="1:21" x14ac:dyDescent="0.25">
      <c r="A4722">
        <v>2025</v>
      </c>
      <c r="B4722">
        <v>15780654</v>
      </c>
      <c r="C4722" t="s">
        <v>233</v>
      </c>
      <c r="D4722">
        <v>619</v>
      </c>
      <c r="E4722" t="s">
        <v>26</v>
      </c>
      <c r="F4722" t="s">
        <v>16</v>
      </c>
      <c r="G4722">
        <v>33</v>
      </c>
      <c r="H4722">
        <v>3</v>
      </c>
      <c r="I4722">
        <v>100489</v>
      </c>
      <c r="J4722">
        <v>2</v>
      </c>
      <c r="K4722">
        <v>0</v>
      </c>
      <c r="L4722">
        <v>1</v>
      </c>
      <c r="M4722">
        <v>36447</v>
      </c>
      <c r="N4722">
        <v>0</v>
      </c>
      <c r="O4722" t="str">
        <f t="shared" si="440"/>
        <v>30-45</v>
      </c>
      <c r="P4722" t="str">
        <f t="shared" si="441"/>
        <v>Medium</v>
      </c>
      <c r="Q4722" t="str">
        <f t="shared" si="442"/>
        <v>New</v>
      </c>
      <c r="R4722" t="str">
        <f t="shared" si="443"/>
        <v>High Balance</v>
      </c>
      <c r="S4722" t="str">
        <f t="shared" si="444"/>
        <v>High Value</v>
      </c>
      <c r="T4722">
        <v>1</v>
      </c>
      <c r="U4722">
        <f t="shared" si="445"/>
        <v>0</v>
      </c>
    </row>
    <row r="4723" spans="1:21" x14ac:dyDescent="0.25">
      <c r="A4723">
        <v>2025</v>
      </c>
      <c r="B4723">
        <v>15695034</v>
      </c>
      <c r="C4723" t="s">
        <v>1330</v>
      </c>
      <c r="D4723">
        <v>757</v>
      </c>
      <c r="E4723" t="s">
        <v>15</v>
      </c>
      <c r="F4723" t="s">
        <v>16</v>
      </c>
      <c r="G4723">
        <v>44</v>
      </c>
      <c r="H4723">
        <v>4</v>
      </c>
      <c r="I4723">
        <v>123322</v>
      </c>
      <c r="J4723">
        <v>1</v>
      </c>
      <c r="K4723">
        <v>1</v>
      </c>
      <c r="L4723">
        <v>0</v>
      </c>
      <c r="M4723">
        <v>137136</v>
      </c>
      <c r="N4723">
        <v>0</v>
      </c>
      <c r="O4723" t="str">
        <f t="shared" si="440"/>
        <v>30-45</v>
      </c>
      <c r="P4723" t="str">
        <f t="shared" si="441"/>
        <v>High</v>
      </c>
      <c r="Q4723" t="str">
        <f t="shared" si="442"/>
        <v>Mid-Term</v>
      </c>
      <c r="R4723" t="str">
        <f t="shared" si="443"/>
        <v>High Balance</v>
      </c>
      <c r="S4723" t="str">
        <f t="shared" si="444"/>
        <v>High Value</v>
      </c>
      <c r="T4723">
        <v>1</v>
      </c>
      <c r="U4723">
        <f t="shared" si="445"/>
        <v>0</v>
      </c>
    </row>
    <row r="4724" spans="1:21" x14ac:dyDescent="0.25">
      <c r="A4724">
        <v>2025</v>
      </c>
      <c r="B4724">
        <v>15805671</v>
      </c>
      <c r="C4724" t="s">
        <v>2010</v>
      </c>
      <c r="D4724">
        <v>648</v>
      </c>
      <c r="E4724" t="s">
        <v>15</v>
      </c>
      <c r="F4724" t="s">
        <v>23</v>
      </c>
      <c r="G4724">
        <v>32</v>
      </c>
      <c r="H4724">
        <v>0</v>
      </c>
      <c r="I4724">
        <v>0</v>
      </c>
      <c r="J4724">
        <v>1</v>
      </c>
      <c r="K4724">
        <v>0</v>
      </c>
      <c r="L4724">
        <v>1</v>
      </c>
      <c r="M4724">
        <v>117323</v>
      </c>
      <c r="N4724">
        <v>0</v>
      </c>
      <c r="O4724" t="str">
        <f t="shared" si="440"/>
        <v>30-45</v>
      </c>
      <c r="P4724" t="str">
        <f t="shared" si="441"/>
        <v>Medium</v>
      </c>
      <c r="Q4724" t="str">
        <f t="shared" si="442"/>
        <v>New</v>
      </c>
      <c r="R4724" t="str">
        <f t="shared" si="443"/>
        <v>Zero Balance</v>
      </c>
      <c r="S4724" t="str">
        <f t="shared" si="444"/>
        <v>Normal</v>
      </c>
      <c r="T4724">
        <v>1</v>
      </c>
      <c r="U4724">
        <f t="shared" si="445"/>
        <v>0</v>
      </c>
    </row>
    <row r="4725" spans="1:21" x14ac:dyDescent="0.25">
      <c r="A4725">
        <v>2025</v>
      </c>
      <c r="B4725">
        <v>15790658</v>
      </c>
      <c r="C4725" t="s">
        <v>1555</v>
      </c>
      <c r="D4725">
        <v>621</v>
      </c>
      <c r="E4725" t="s">
        <v>18</v>
      </c>
      <c r="F4725" t="s">
        <v>23</v>
      </c>
      <c r="G4725">
        <v>42</v>
      </c>
      <c r="H4725">
        <v>8</v>
      </c>
      <c r="I4725">
        <v>68684</v>
      </c>
      <c r="J4725">
        <v>1</v>
      </c>
      <c r="K4725">
        <v>1</v>
      </c>
      <c r="L4725">
        <v>1</v>
      </c>
      <c r="M4725">
        <v>74158</v>
      </c>
      <c r="N4725">
        <v>0</v>
      </c>
      <c r="O4725" t="str">
        <f t="shared" si="440"/>
        <v>30-45</v>
      </c>
      <c r="P4725" t="str">
        <f t="shared" si="441"/>
        <v>Medium</v>
      </c>
      <c r="Q4725" t="str">
        <f t="shared" si="442"/>
        <v>Long-Term</v>
      </c>
      <c r="R4725" t="str">
        <f t="shared" si="443"/>
        <v>Low Balance</v>
      </c>
      <c r="S4725" t="str">
        <f t="shared" si="444"/>
        <v>Normal</v>
      </c>
      <c r="T4725">
        <v>1</v>
      </c>
      <c r="U4725">
        <f t="shared" si="445"/>
        <v>0</v>
      </c>
    </row>
    <row r="4726" spans="1:21" x14ac:dyDescent="0.25">
      <c r="A4726">
        <v>2025</v>
      </c>
      <c r="B4726">
        <v>15578648</v>
      </c>
      <c r="C4726" t="s">
        <v>1036</v>
      </c>
      <c r="D4726">
        <v>543</v>
      </c>
      <c r="E4726" t="s">
        <v>26</v>
      </c>
      <c r="F4726" t="s">
        <v>23</v>
      </c>
      <c r="G4726">
        <v>49</v>
      </c>
      <c r="H4726">
        <v>6</v>
      </c>
      <c r="I4726">
        <v>59532</v>
      </c>
      <c r="J4726">
        <v>1</v>
      </c>
      <c r="K4726">
        <v>1</v>
      </c>
      <c r="L4726">
        <v>0</v>
      </c>
      <c r="M4726">
        <v>104254</v>
      </c>
      <c r="N4726">
        <v>0</v>
      </c>
      <c r="O4726" t="str">
        <f t="shared" si="440"/>
        <v>46-60</v>
      </c>
      <c r="P4726" t="str">
        <f t="shared" si="441"/>
        <v>Low</v>
      </c>
      <c r="Q4726" t="str">
        <f t="shared" si="442"/>
        <v>Mid-Term</v>
      </c>
      <c r="R4726" t="str">
        <f t="shared" si="443"/>
        <v>Low Balance</v>
      </c>
      <c r="S4726" t="str">
        <f t="shared" si="444"/>
        <v>Normal</v>
      </c>
      <c r="T4726">
        <v>1</v>
      </c>
      <c r="U4726">
        <f t="shared" si="445"/>
        <v>0</v>
      </c>
    </row>
    <row r="4727" spans="1:21" x14ac:dyDescent="0.25">
      <c r="A4727">
        <v>2025</v>
      </c>
      <c r="B4727">
        <v>15734987</v>
      </c>
      <c r="C4727" t="s">
        <v>301</v>
      </c>
      <c r="D4727">
        <v>658</v>
      </c>
      <c r="E4727" t="s">
        <v>15</v>
      </c>
      <c r="F4727" t="s">
        <v>16</v>
      </c>
      <c r="G4727">
        <v>43</v>
      </c>
      <c r="H4727">
        <v>7</v>
      </c>
      <c r="I4727">
        <v>140260</v>
      </c>
      <c r="J4727">
        <v>2</v>
      </c>
      <c r="K4727">
        <v>1</v>
      </c>
      <c r="L4727">
        <v>0</v>
      </c>
      <c r="M4727">
        <v>2749</v>
      </c>
      <c r="N4727">
        <v>0</v>
      </c>
      <c r="O4727" t="str">
        <f t="shared" si="440"/>
        <v>30-45</v>
      </c>
      <c r="P4727" t="str">
        <f t="shared" si="441"/>
        <v>Medium</v>
      </c>
      <c r="Q4727" t="str">
        <f t="shared" si="442"/>
        <v>Mid-Term</v>
      </c>
      <c r="R4727" t="str">
        <f t="shared" si="443"/>
        <v>High Balance</v>
      </c>
      <c r="S4727" t="str">
        <f t="shared" si="444"/>
        <v>High Value</v>
      </c>
      <c r="T4727">
        <v>1</v>
      </c>
      <c r="U4727">
        <f t="shared" si="445"/>
        <v>0</v>
      </c>
    </row>
    <row r="4728" spans="1:21" x14ac:dyDescent="0.25">
      <c r="A4728">
        <v>2025</v>
      </c>
      <c r="B4728">
        <v>15721740</v>
      </c>
      <c r="C4728" t="s">
        <v>365</v>
      </c>
      <c r="D4728">
        <v>633</v>
      </c>
      <c r="E4728" t="s">
        <v>26</v>
      </c>
      <c r="F4728" t="s">
        <v>23</v>
      </c>
      <c r="G4728">
        <v>50</v>
      </c>
      <c r="H4728">
        <v>7</v>
      </c>
      <c r="I4728">
        <v>88303</v>
      </c>
      <c r="J4728">
        <v>1</v>
      </c>
      <c r="K4728">
        <v>1</v>
      </c>
      <c r="L4728">
        <v>1</v>
      </c>
      <c r="M4728">
        <v>195937</v>
      </c>
      <c r="N4728">
        <v>0</v>
      </c>
      <c r="O4728" t="str">
        <f t="shared" si="440"/>
        <v>46-60</v>
      </c>
      <c r="P4728" t="str">
        <f t="shared" si="441"/>
        <v>Medium</v>
      </c>
      <c r="Q4728" t="str">
        <f t="shared" si="442"/>
        <v>Mid-Term</v>
      </c>
      <c r="R4728" t="str">
        <f t="shared" si="443"/>
        <v>Low Balance</v>
      </c>
      <c r="S4728" t="str">
        <f t="shared" si="444"/>
        <v>Normal</v>
      </c>
      <c r="T4728">
        <v>1</v>
      </c>
      <c r="U4728">
        <f t="shared" si="445"/>
        <v>0</v>
      </c>
    </row>
    <row r="4729" spans="1:21" x14ac:dyDescent="0.25">
      <c r="A4729">
        <v>2025</v>
      </c>
      <c r="B4729">
        <v>15641822</v>
      </c>
      <c r="C4729" t="s">
        <v>1932</v>
      </c>
      <c r="D4729">
        <v>648</v>
      </c>
      <c r="E4729" t="s">
        <v>15</v>
      </c>
      <c r="F4729" t="s">
        <v>16</v>
      </c>
      <c r="G4729">
        <v>19</v>
      </c>
      <c r="H4729">
        <v>1</v>
      </c>
      <c r="I4729">
        <v>0</v>
      </c>
      <c r="J4729">
        <v>2</v>
      </c>
      <c r="K4729">
        <v>0</v>
      </c>
      <c r="L4729">
        <v>1</v>
      </c>
      <c r="M4729">
        <v>22102</v>
      </c>
      <c r="N4729">
        <v>0</v>
      </c>
      <c r="O4729" t="str">
        <f t="shared" si="440"/>
        <v>&lt;30</v>
      </c>
      <c r="P4729" t="str">
        <f t="shared" si="441"/>
        <v>Medium</v>
      </c>
      <c r="Q4729" t="str">
        <f t="shared" si="442"/>
        <v>New</v>
      </c>
      <c r="R4729" t="str">
        <f t="shared" si="443"/>
        <v>Zero Balance</v>
      </c>
      <c r="S4729" t="str">
        <f t="shared" si="444"/>
        <v>Normal</v>
      </c>
      <c r="T4729">
        <v>1</v>
      </c>
      <c r="U4729">
        <f t="shared" si="445"/>
        <v>0</v>
      </c>
    </row>
    <row r="4730" spans="1:21" x14ac:dyDescent="0.25">
      <c r="A4730">
        <v>2025</v>
      </c>
      <c r="B4730">
        <v>15765650</v>
      </c>
      <c r="C4730" t="s">
        <v>169</v>
      </c>
      <c r="D4730">
        <v>501</v>
      </c>
      <c r="E4730" t="s">
        <v>26</v>
      </c>
      <c r="F4730" t="s">
        <v>23</v>
      </c>
      <c r="G4730">
        <v>40</v>
      </c>
      <c r="H4730">
        <v>5</v>
      </c>
      <c r="I4730">
        <v>114656</v>
      </c>
      <c r="J4730">
        <v>1</v>
      </c>
      <c r="K4730">
        <v>0</v>
      </c>
      <c r="L4730">
        <v>0</v>
      </c>
      <c r="M4730">
        <v>126536</v>
      </c>
      <c r="N4730">
        <v>0</v>
      </c>
      <c r="O4730" t="str">
        <f t="shared" si="440"/>
        <v>30-45</v>
      </c>
      <c r="P4730" t="str">
        <f t="shared" si="441"/>
        <v>Low</v>
      </c>
      <c r="Q4730" t="str">
        <f t="shared" si="442"/>
        <v>Mid-Term</v>
      </c>
      <c r="R4730" t="str">
        <f t="shared" si="443"/>
        <v>High Balance</v>
      </c>
      <c r="S4730" t="str">
        <f t="shared" si="444"/>
        <v>High Value</v>
      </c>
      <c r="T4730">
        <v>1</v>
      </c>
      <c r="U4730">
        <f t="shared" si="445"/>
        <v>0</v>
      </c>
    </row>
    <row r="4731" spans="1:21" x14ac:dyDescent="0.25">
      <c r="A4731">
        <v>2025</v>
      </c>
      <c r="B4731">
        <v>15788556</v>
      </c>
      <c r="C4731" t="s">
        <v>2011</v>
      </c>
      <c r="D4731">
        <v>683</v>
      </c>
      <c r="E4731" t="s">
        <v>15</v>
      </c>
      <c r="F4731" t="s">
        <v>16</v>
      </c>
      <c r="G4731">
        <v>42</v>
      </c>
      <c r="H4731">
        <v>4</v>
      </c>
      <c r="I4731">
        <v>148284</v>
      </c>
      <c r="J4731">
        <v>1</v>
      </c>
      <c r="K4731">
        <v>1</v>
      </c>
      <c r="L4731">
        <v>1</v>
      </c>
      <c r="M4731">
        <v>44693</v>
      </c>
      <c r="N4731">
        <v>1</v>
      </c>
      <c r="O4731" t="str">
        <f t="shared" si="440"/>
        <v>30-45</v>
      </c>
      <c r="P4731" t="str">
        <f t="shared" si="441"/>
        <v>Medium</v>
      </c>
      <c r="Q4731" t="str">
        <f t="shared" si="442"/>
        <v>Mid-Term</v>
      </c>
      <c r="R4731" t="str">
        <f t="shared" si="443"/>
        <v>High Balance</v>
      </c>
      <c r="S4731" t="str">
        <f t="shared" si="444"/>
        <v>High Value</v>
      </c>
      <c r="T4731">
        <v>1</v>
      </c>
      <c r="U4731">
        <f t="shared" si="445"/>
        <v>148284</v>
      </c>
    </row>
    <row r="4732" spans="1:21" x14ac:dyDescent="0.25">
      <c r="A4732">
        <v>2025</v>
      </c>
      <c r="B4732">
        <v>15576550</v>
      </c>
      <c r="C4732" t="s">
        <v>683</v>
      </c>
      <c r="D4732">
        <v>619</v>
      </c>
      <c r="E4732" t="s">
        <v>18</v>
      </c>
      <c r="F4732" t="s">
        <v>16</v>
      </c>
      <c r="G4732">
        <v>38</v>
      </c>
      <c r="H4732">
        <v>1</v>
      </c>
      <c r="I4732">
        <v>0</v>
      </c>
      <c r="J4732">
        <v>1</v>
      </c>
      <c r="K4732">
        <v>1</v>
      </c>
      <c r="L4732">
        <v>0</v>
      </c>
      <c r="M4732">
        <v>112443</v>
      </c>
      <c r="N4732">
        <v>1</v>
      </c>
      <c r="O4732" t="str">
        <f t="shared" si="440"/>
        <v>30-45</v>
      </c>
      <c r="P4732" t="str">
        <f t="shared" si="441"/>
        <v>Medium</v>
      </c>
      <c r="Q4732" t="str">
        <f t="shared" si="442"/>
        <v>New</v>
      </c>
      <c r="R4732" t="str">
        <f t="shared" si="443"/>
        <v>Zero Balance</v>
      </c>
      <c r="S4732" t="str">
        <f t="shared" si="444"/>
        <v>Normal</v>
      </c>
      <c r="T4732">
        <v>1</v>
      </c>
      <c r="U4732">
        <f t="shared" si="445"/>
        <v>0</v>
      </c>
    </row>
    <row r="4733" spans="1:21" x14ac:dyDescent="0.25">
      <c r="A4733">
        <v>2025</v>
      </c>
      <c r="B4733">
        <v>15622230</v>
      </c>
      <c r="C4733" t="s">
        <v>2012</v>
      </c>
      <c r="D4733">
        <v>705</v>
      </c>
      <c r="E4733" t="s">
        <v>15</v>
      </c>
      <c r="F4733" t="s">
        <v>16</v>
      </c>
      <c r="G4733">
        <v>35</v>
      </c>
      <c r="H4733">
        <v>3</v>
      </c>
      <c r="I4733">
        <v>0</v>
      </c>
      <c r="J4733">
        <v>2</v>
      </c>
      <c r="K4733">
        <v>0</v>
      </c>
      <c r="L4733">
        <v>1</v>
      </c>
      <c r="M4733">
        <v>66331</v>
      </c>
      <c r="N4733">
        <v>0</v>
      </c>
      <c r="O4733" t="str">
        <f t="shared" si="440"/>
        <v>30-45</v>
      </c>
      <c r="P4733" t="str">
        <f t="shared" si="441"/>
        <v>Medium</v>
      </c>
      <c r="Q4733" t="str">
        <f t="shared" si="442"/>
        <v>New</v>
      </c>
      <c r="R4733" t="str">
        <f t="shared" si="443"/>
        <v>Zero Balance</v>
      </c>
      <c r="S4733" t="str">
        <f t="shared" si="444"/>
        <v>Normal</v>
      </c>
      <c r="T4733">
        <v>1</v>
      </c>
      <c r="U4733">
        <f t="shared" si="445"/>
        <v>0</v>
      </c>
    </row>
    <row r="4734" spans="1:21" x14ac:dyDescent="0.25">
      <c r="A4734">
        <v>2025</v>
      </c>
      <c r="B4734">
        <v>15653937</v>
      </c>
      <c r="C4734" t="s">
        <v>223</v>
      </c>
      <c r="D4734">
        <v>638</v>
      </c>
      <c r="E4734" t="s">
        <v>26</v>
      </c>
      <c r="F4734" t="s">
        <v>16</v>
      </c>
      <c r="G4734">
        <v>53</v>
      </c>
      <c r="H4734">
        <v>1</v>
      </c>
      <c r="I4734">
        <v>123917</v>
      </c>
      <c r="J4734">
        <v>1</v>
      </c>
      <c r="K4734">
        <v>1</v>
      </c>
      <c r="L4734">
        <v>0</v>
      </c>
      <c r="M4734">
        <v>16658</v>
      </c>
      <c r="N4734">
        <v>1</v>
      </c>
      <c r="O4734" t="str">
        <f t="shared" si="440"/>
        <v>46-60</v>
      </c>
      <c r="P4734" t="str">
        <f t="shared" si="441"/>
        <v>Medium</v>
      </c>
      <c r="Q4734" t="str">
        <f t="shared" si="442"/>
        <v>New</v>
      </c>
      <c r="R4734" t="str">
        <f t="shared" si="443"/>
        <v>High Balance</v>
      </c>
      <c r="S4734" t="str">
        <f t="shared" si="444"/>
        <v>High Value</v>
      </c>
      <c r="T4734">
        <v>1</v>
      </c>
      <c r="U4734">
        <f t="shared" si="445"/>
        <v>123917</v>
      </c>
    </row>
    <row r="4735" spans="1:21" x14ac:dyDescent="0.25">
      <c r="A4735">
        <v>2025</v>
      </c>
      <c r="B4735">
        <v>15743538</v>
      </c>
      <c r="C4735" t="s">
        <v>525</v>
      </c>
      <c r="D4735">
        <v>710</v>
      </c>
      <c r="E4735" t="s">
        <v>15</v>
      </c>
      <c r="F4735" t="s">
        <v>16</v>
      </c>
      <c r="G4735">
        <v>31</v>
      </c>
      <c r="H4735">
        <v>1</v>
      </c>
      <c r="I4735">
        <v>0</v>
      </c>
      <c r="J4735">
        <v>2</v>
      </c>
      <c r="K4735">
        <v>1</v>
      </c>
      <c r="L4735">
        <v>0</v>
      </c>
      <c r="M4735">
        <v>20081</v>
      </c>
      <c r="N4735">
        <v>0</v>
      </c>
      <c r="O4735" t="str">
        <f t="shared" si="440"/>
        <v>30-45</v>
      </c>
      <c r="P4735" t="str">
        <f t="shared" si="441"/>
        <v>Medium</v>
      </c>
      <c r="Q4735" t="str">
        <f t="shared" si="442"/>
        <v>New</v>
      </c>
      <c r="R4735" t="str">
        <f t="shared" si="443"/>
        <v>Zero Balance</v>
      </c>
      <c r="S4735" t="str">
        <f t="shared" si="444"/>
        <v>Normal</v>
      </c>
      <c r="T4735">
        <v>1</v>
      </c>
      <c r="U4735">
        <f t="shared" si="445"/>
        <v>0</v>
      </c>
    </row>
    <row r="4736" spans="1:21" x14ac:dyDescent="0.25">
      <c r="A4736">
        <v>2025</v>
      </c>
      <c r="B4736">
        <v>15591740</v>
      </c>
      <c r="C4736" t="s">
        <v>2013</v>
      </c>
      <c r="D4736">
        <v>590</v>
      </c>
      <c r="E4736" t="s">
        <v>15</v>
      </c>
      <c r="F4736" t="s">
        <v>16</v>
      </c>
      <c r="G4736">
        <v>54</v>
      </c>
      <c r="H4736">
        <v>4</v>
      </c>
      <c r="I4736">
        <v>0</v>
      </c>
      <c r="J4736">
        <v>2</v>
      </c>
      <c r="K4736">
        <v>1</v>
      </c>
      <c r="L4736">
        <v>1</v>
      </c>
      <c r="M4736">
        <v>93820</v>
      </c>
      <c r="N4736">
        <v>1</v>
      </c>
      <c r="O4736" t="str">
        <f t="shared" si="440"/>
        <v>46-60</v>
      </c>
      <c r="P4736" t="str">
        <f t="shared" si="441"/>
        <v>Low</v>
      </c>
      <c r="Q4736" t="str">
        <f t="shared" si="442"/>
        <v>Mid-Term</v>
      </c>
      <c r="R4736" t="str">
        <f t="shared" si="443"/>
        <v>Zero Balance</v>
      </c>
      <c r="S4736" t="str">
        <f t="shared" si="444"/>
        <v>Normal</v>
      </c>
      <c r="T4736">
        <v>1</v>
      </c>
      <c r="U4736">
        <f t="shared" si="445"/>
        <v>0</v>
      </c>
    </row>
    <row r="4737" spans="1:21" x14ac:dyDescent="0.25">
      <c r="A4737">
        <v>2025</v>
      </c>
      <c r="B4737">
        <v>15650086</v>
      </c>
      <c r="C4737" t="s">
        <v>501</v>
      </c>
      <c r="D4737">
        <v>725</v>
      </c>
      <c r="E4737" t="s">
        <v>15</v>
      </c>
      <c r="F4737" t="s">
        <v>23</v>
      </c>
      <c r="G4737">
        <v>43</v>
      </c>
      <c r="H4737">
        <v>2</v>
      </c>
      <c r="I4737">
        <v>165896</v>
      </c>
      <c r="J4737">
        <v>2</v>
      </c>
      <c r="K4737">
        <v>1</v>
      </c>
      <c r="L4737">
        <v>0</v>
      </c>
      <c r="M4737">
        <v>130796</v>
      </c>
      <c r="N4737">
        <v>0</v>
      </c>
      <c r="O4737" t="str">
        <f t="shared" si="440"/>
        <v>30-45</v>
      </c>
      <c r="P4737" t="str">
        <f t="shared" si="441"/>
        <v>Medium</v>
      </c>
      <c r="Q4737" t="str">
        <f t="shared" si="442"/>
        <v>New</v>
      </c>
      <c r="R4737" t="str">
        <f t="shared" si="443"/>
        <v>High Balance</v>
      </c>
      <c r="S4737" t="str">
        <f t="shared" si="444"/>
        <v>High Value</v>
      </c>
      <c r="T4737">
        <v>1</v>
      </c>
      <c r="U4737">
        <f t="shared" si="445"/>
        <v>0</v>
      </c>
    </row>
    <row r="4738" spans="1:21" x14ac:dyDescent="0.25">
      <c r="A4738">
        <v>2025</v>
      </c>
      <c r="B4738">
        <v>15718773</v>
      </c>
      <c r="C4738" t="s">
        <v>88</v>
      </c>
      <c r="D4738">
        <v>638</v>
      </c>
      <c r="E4738" t="s">
        <v>15</v>
      </c>
      <c r="F4738" t="s">
        <v>16</v>
      </c>
      <c r="G4738">
        <v>32</v>
      </c>
      <c r="H4738">
        <v>0</v>
      </c>
      <c r="I4738">
        <v>0</v>
      </c>
      <c r="J4738">
        <v>2</v>
      </c>
      <c r="K4738">
        <v>1</v>
      </c>
      <c r="L4738">
        <v>0</v>
      </c>
      <c r="M4738">
        <v>160130</v>
      </c>
      <c r="N4738">
        <v>0</v>
      </c>
      <c r="O4738" t="str">
        <f t="shared" ref="O4738:O4801" si="446">IF(G4738&lt;30,"&lt;30",IF(G4738&lt;=45,"30-45",IF(G4738&lt;=60,"46-60","60+")))</f>
        <v>30-45</v>
      </c>
      <c r="P4738" t="str">
        <f t="shared" ref="P4738:P4801" si="447">IF(D4738&lt;600,"Low",IF(D4738&lt;=750,"Medium","High"))</f>
        <v>Medium</v>
      </c>
      <c r="Q4738" t="str">
        <f t="shared" ref="Q4738:Q4801" si="448">IF(H4738&lt;=3,"New",IF(H4738&lt;=7,"Mid-Term","Long-Term"))</f>
        <v>New</v>
      </c>
      <c r="R4738" t="str">
        <f t="shared" ref="R4738:R4801" si="449">IF(I4738=0,"Zero Balance",IF(I4738&lt;100000,"Low Balance","High Balance"))</f>
        <v>Zero Balance</v>
      </c>
      <c r="S4738" t="str">
        <f t="shared" ref="S4738:S4801" si="450">IF(I4738&gt;=100000,"High Value","Normal")</f>
        <v>Normal</v>
      </c>
      <c r="T4738">
        <v>1</v>
      </c>
      <c r="U4738">
        <f t="shared" ref="U4738:U4801" si="451">IF(N4738=1,I4738,0)</f>
        <v>0</v>
      </c>
    </row>
    <row r="4739" spans="1:21" x14ac:dyDescent="0.25">
      <c r="A4739">
        <v>2025</v>
      </c>
      <c r="B4739">
        <v>15615140</v>
      </c>
      <c r="C4739" t="s">
        <v>2014</v>
      </c>
      <c r="D4739">
        <v>791</v>
      </c>
      <c r="E4739" t="s">
        <v>15</v>
      </c>
      <c r="F4739" t="s">
        <v>23</v>
      </c>
      <c r="G4739">
        <v>36</v>
      </c>
      <c r="H4739">
        <v>6</v>
      </c>
      <c r="I4739">
        <v>111169</v>
      </c>
      <c r="J4739">
        <v>1</v>
      </c>
      <c r="K4739">
        <v>1</v>
      </c>
      <c r="L4739">
        <v>1</v>
      </c>
      <c r="M4739">
        <v>189970</v>
      </c>
      <c r="N4739">
        <v>0</v>
      </c>
      <c r="O4739" t="str">
        <f t="shared" si="446"/>
        <v>30-45</v>
      </c>
      <c r="P4739" t="str">
        <f t="shared" si="447"/>
        <v>High</v>
      </c>
      <c r="Q4739" t="str">
        <f t="shared" si="448"/>
        <v>Mid-Term</v>
      </c>
      <c r="R4739" t="str">
        <f t="shared" si="449"/>
        <v>High Balance</v>
      </c>
      <c r="S4739" t="str">
        <f t="shared" si="450"/>
        <v>High Value</v>
      </c>
      <c r="T4739">
        <v>1</v>
      </c>
      <c r="U4739">
        <f t="shared" si="451"/>
        <v>0</v>
      </c>
    </row>
    <row r="4740" spans="1:21" x14ac:dyDescent="0.25">
      <c r="A4740">
        <v>2025</v>
      </c>
      <c r="B4740">
        <v>15644361</v>
      </c>
      <c r="C4740" t="s">
        <v>647</v>
      </c>
      <c r="D4740">
        <v>702</v>
      </c>
      <c r="E4740" t="s">
        <v>15</v>
      </c>
      <c r="F4740" t="s">
        <v>16</v>
      </c>
      <c r="G4740">
        <v>40</v>
      </c>
      <c r="H4740">
        <v>1</v>
      </c>
      <c r="I4740">
        <v>103549</v>
      </c>
      <c r="J4740">
        <v>1</v>
      </c>
      <c r="K4740">
        <v>0</v>
      </c>
      <c r="L4740">
        <v>0</v>
      </c>
      <c r="M4740">
        <v>9713</v>
      </c>
      <c r="N4740">
        <v>1</v>
      </c>
      <c r="O4740" t="str">
        <f t="shared" si="446"/>
        <v>30-45</v>
      </c>
      <c r="P4740" t="str">
        <f t="shared" si="447"/>
        <v>Medium</v>
      </c>
      <c r="Q4740" t="str">
        <f t="shared" si="448"/>
        <v>New</v>
      </c>
      <c r="R4740" t="str">
        <f t="shared" si="449"/>
        <v>High Balance</v>
      </c>
      <c r="S4740" t="str">
        <f t="shared" si="450"/>
        <v>High Value</v>
      </c>
      <c r="T4740">
        <v>1</v>
      </c>
      <c r="U4740">
        <f t="shared" si="451"/>
        <v>103549</v>
      </c>
    </row>
    <row r="4741" spans="1:21" x14ac:dyDescent="0.25">
      <c r="A4741">
        <v>2025</v>
      </c>
      <c r="B4741">
        <v>15774536</v>
      </c>
      <c r="C4741" t="s">
        <v>27</v>
      </c>
      <c r="D4741">
        <v>607</v>
      </c>
      <c r="E4741" t="s">
        <v>15</v>
      </c>
      <c r="F4741" t="s">
        <v>16</v>
      </c>
      <c r="G4741">
        <v>32</v>
      </c>
      <c r="H4741">
        <v>6</v>
      </c>
      <c r="I4741">
        <v>0</v>
      </c>
      <c r="J4741">
        <v>2</v>
      </c>
      <c r="K4741">
        <v>0</v>
      </c>
      <c r="L4741">
        <v>0</v>
      </c>
      <c r="M4741">
        <v>196062</v>
      </c>
      <c r="N4741">
        <v>0</v>
      </c>
      <c r="O4741" t="str">
        <f t="shared" si="446"/>
        <v>30-45</v>
      </c>
      <c r="P4741" t="str">
        <f t="shared" si="447"/>
        <v>Medium</v>
      </c>
      <c r="Q4741" t="str">
        <f t="shared" si="448"/>
        <v>Mid-Term</v>
      </c>
      <c r="R4741" t="str">
        <f t="shared" si="449"/>
        <v>Zero Balance</v>
      </c>
      <c r="S4741" t="str">
        <f t="shared" si="450"/>
        <v>Normal</v>
      </c>
      <c r="T4741">
        <v>1</v>
      </c>
      <c r="U4741">
        <f t="shared" si="451"/>
        <v>0</v>
      </c>
    </row>
    <row r="4742" spans="1:21" x14ac:dyDescent="0.25">
      <c r="A4742">
        <v>2025</v>
      </c>
      <c r="B4742">
        <v>15618661</v>
      </c>
      <c r="C4742" t="s">
        <v>1400</v>
      </c>
      <c r="D4742">
        <v>535</v>
      </c>
      <c r="E4742" t="s">
        <v>15</v>
      </c>
      <c r="F4742" t="s">
        <v>23</v>
      </c>
      <c r="G4742">
        <v>30</v>
      </c>
      <c r="H4742">
        <v>6</v>
      </c>
      <c r="I4742">
        <v>103805</v>
      </c>
      <c r="J4742">
        <v>1</v>
      </c>
      <c r="K4742">
        <v>1</v>
      </c>
      <c r="L4742">
        <v>1</v>
      </c>
      <c r="M4742">
        <v>125711</v>
      </c>
      <c r="N4742">
        <v>0</v>
      </c>
      <c r="O4742" t="str">
        <f t="shared" si="446"/>
        <v>30-45</v>
      </c>
      <c r="P4742" t="str">
        <f t="shared" si="447"/>
        <v>Low</v>
      </c>
      <c r="Q4742" t="str">
        <f t="shared" si="448"/>
        <v>Mid-Term</v>
      </c>
      <c r="R4742" t="str">
        <f t="shared" si="449"/>
        <v>High Balance</v>
      </c>
      <c r="S4742" t="str">
        <f t="shared" si="450"/>
        <v>High Value</v>
      </c>
      <c r="T4742">
        <v>1</v>
      </c>
      <c r="U4742">
        <f t="shared" si="451"/>
        <v>0</v>
      </c>
    </row>
    <row r="4743" spans="1:21" x14ac:dyDescent="0.25">
      <c r="A4743">
        <v>2025</v>
      </c>
      <c r="B4743">
        <v>15605020</v>
      </c>
      <c r="C4743" t="s">
        <v>728</v>
      </c>
      <c r="D4743">
        <v>651</v>
      </c>
      <c r="E4743" t="s">
        <v>15</v>
      </c>
      <c r="F4743" t="s">
        <v>23</v>
      </c>
      <c r="G4743">
        <v>45</v>
      </c>
      <c r="H4743">
        <v>2</v>
      </c>
      <c r="I4743">
        <v>165902</v>
      </c>
      <c r="J4743">
        <v>2</v>
      </c>
      <c r="K4743">
        <v>1</v>
      </c>
      <c r="L4743">
        <v>0</v>
      </c>
      <c r="M4743">
        <v>23055</v>
      </c>
      <c r="N4743">
        <v>1</v>
      </c>
      <c r="O4743" t="str">
        <f t="shared" si="446"/>
        <v>30-45</v>
      </c>
      <c r="P4743" t="str">
        <f t="shared" si="447"/>
        <v>Medium</v>
      </c>
      <c r="Q4743" t="str">
        <f t="shared" si="448"/>
        <v>New</v>
      </c>
      <c r="R4743" t="str">
        <f t="shared" si="449"/>
        <v>High Balance</v>
      </c>
      <c r="S4743" t="str">
        <f t="shared" si="450"/>
        <v>High Value</v>
      </c>
      <c r="T4743">
        <v>1</v>
      </c>
      <c r="U4743">
        <f t="shared" si="451"/>
        <v>165902</v>
      </c>
    </row>
    <row r="4744" spans="1:21" x14ac:dyDescent="0.25">
      <c r="A4744">
        <v>2025</v>
      </c>
      <c r="B4744">
        <v>15762134</v>
      </c>
      <c r="C4744" t="s">
        <v>540</v>
      </c>
      <c r="D4744">
        <v>506</v>
      </c>
      <c r="E4744" t="s">
        <v>26</v>
      </c>
      <c r="F4744" t="s">
        <v>23</v>
      </c>
      <c r="G4744">
        <v>59</v>
      </c>
      <c r="H4744">
        <v>8</v>
      </c>
      <c r="I4744">
        <v>119152</v>
      </c>
      <c r="J4744">
        <v>2</v>
      </c>
      <c r="K4744">
        <v>1</v>
      </c>
      <c r="L4744">
        <v>1</v>
      </c>
      <c r="M4744">
        <v>170680</v>
      </c>
      <c r="N4744">
        <v>0</v>
      </c>
      <c r="O4744" t="str">
        <f t="shared" si="446"/>
        <v>46-60</v>
      </c>
      <c r="P4744" t="str">
        <f t="shared" si="447"/>
        <v>Low</v>
      </c>
      <c r="Q4744" t="str">
        <f t="shared" si="448"/>
        <v>Long-Term</v>
      </c>
      <c r="R4744" t="str">
        <f t="shared" si="449"/>
        <v>High Balance</v>
      </c>
      <c r="S4744" t="str">
        <f t="shared" si="450"/>
        <v>High Value</v>
      </c>
      <c r="T4744">
        <v>1</v>
      </c>
      <c r="U4744">
        <f t="shared" si="451"/>
        <v>0</v>
      </c>
    </row>
    <row r="4745" spans="1:21" x14ac:dyDescent="0.25">
      <c r="A4745">
        <v>2025</v>
      </c>
      <c r="B4745">
        <v>15685279</v>
      </c>
      <c r="C4745" t="s">
        <v>1366</v>
      </c>
      <c r="D4745">
        <v>511</v>
      </c>
      <c r="E4745" t="s">
        <v>18</v>
      </c>
      <c r="F4745" t="s">
        <v>16</v>
      </c>
      <c r="G4745">
        <v>57</v>
      </c>
      <c r="H4745">
        <v>8</v>
      </c>
      <c r="I4745">
        <v>122950</v>
      </c>
      <c r="J4745">
        <v>1</v>
      </c>
      <c r="K4745">
        <v>1</v>
      </c>
      <c r="L4745">
        <v>1</v>
      </c>
      <c r="M4745">
        <v>181259</v>
      </c>
      <c r="N4745">
        <v>0</v>
      </c>
      <c r="O4745" t="str">
        <f t="shared" si="446"/>
        <v>46-60</v>
      </c>
      <c r="P4745" t="str">
        <f t="shared" si="447"/>
        <v>Low</v>
      </c>
      <c r="Q4745" t="str">
        <f t="shared" si="448"/>
        <v>Long-Term</v>
      </c>
      <c r="R4745" t="str">
        <f t="shared" si="449"/>
        <v>High Balance</v>
      </c>
      <c r="S4745" t="str">
        <f t="shared" si="450"/>
        <v>High Value</v>
      </c>
      <c r="T4745">
        <v>1</v>
      </c>
      <c r="U4745">
        <f t="shared" si="451"/>
        <v>0</v>
      </c>
    </row>
    <row r="4746" spans="1:21" x14ac:dyDescent="0.25">
      <c r="A4746">
        <v>2025</v>
      </c>
      <c r="B4746">
        <v>15582849</v>
      </c>
      <c r="C4746" t="s">
        <v>243</v>
      </c>
      <c r="D4746">
        <v>757</v>
      </c>
      <c r="E4746" t="s">
        <v>15</v>
      </c>
      <c r="F4746" t="s">
        <v>16</v>
      </c>
      <c r="G4746">
        <v>51</v>
      </c>
      <c r="H4746">
        <v>1</v>
      </c>
      <c r="I4746">
        <v>0</v>
      </c>
      <c r="J4746">
        <v>1</v>
      </c>
      <c r="K4746">
        <v>1</v>
      </c>
      <c r="L4746">
        <v>1</v>
      </c>
      <c r="M4746">
        <v>22835</v>
      </c>
      <c r="N4746">
        <v>1</v>
      </c>
      <c r="O4746" t="str">
        <f t="shared" si="446"/>
        <v>46-60</v>
      </c>
      <c r="P4746" t="str">
        <f t="shared" si="447"/>
        <v>High</v>
      </c>
      <c r="Q4746" t="str">
        <f t="shared" si="448"/>
        <v>New</v>
      </c>
      <c r="R4746" t="str">
        <f t="shared" si="449"/>
        <v>Zero Balance</v>
      </c>
      <c r="S4746" t="str">
        <f t="shared" si="450"/>
        <v>Normal</v>
      </c>
      <c r="T4746">
        <v>1</v>
      </c>
      <c r="U4746">
        <f t="shared" si="451"/>
        <v>0</v>
      </c>
    </row>
    <row r="4747" spans="1:21" x14ac:dyDescent="0.25">
      <c r="A4747">
        <v>2025</v>
      </c>
      <c r="B4747">
        <v>15655410</v>
      </c>
      <c r="C4747" t="s">
        <v>2015</v>
      </c>
      <c r="D4747">
        <v>768</v>
      </c>
      <c r="E4747" t="s">
        <v>26</v>
      </c>
      <c r="F4747" t="s">
        <v>23</v>
      </c>
      <c r="G4747">
        <v>49</v>
      </c>
      <c r="H4747">
        <v>1</v>
      </c>
      <c r="I4747">
        <v>133385</v>
      </c>
      <c r="J4747">
        <v>1</v>
      </c>
      <c r="K4747">
        <v>1</v>
      </c>
      <c r="L4747">
        <v>0</v>
      </c>
      <c r="M4747">
        <v>102397</v>
      </c>
      <c r="N4747">
        <v>1</v>
      </c>
      <c r="O4747" t="str">
        <f t="shared" si="446"/>
        <v>46-60</v>
      </c>
      <c r="P4747" t="str">
        <f t="shared" si="447"/>
        <v>High</v>
      </c>
      <c r="Q4747" t="str">
        <f t="shared" si="448"/>
        <v>New</v>
      </c>
      <c r="R4747" t="str">
        <f t="shared" si="449"/>
        <v>High Balance</v>
      </c>
      <c r="S4747" t="str">
        <f t="shared" si="450"/>
        <v>High Value</v>
      </c>
      <c r="T4747">
        <v>1</v>
      </c>
      <c r="U4747">
        <f t="shared" si="451"/>
        <v>133385</v>
      </c>
    </row>
    <row r="4748" spans="1:21" x14ac:dyDescent="0.25">
      <c r="A4748">
        <v>2025</v>
      </c>
      <c r="B4748">
        <v>15649129</v>
      </c>
      <c r="C4748" t="s">
        <v>407</v>
      </c>
      <c r="D4748">
        <v>757</v>
      </c>
      <c r="E4748" t="s">
        <v>15</v>
      </c>
      <c r="F4748" t="s">
        <v>23</v>
      </c>
      <c r="G4748">
        <v>32</v>
      </c>
      <c r="H4748">
        <v>9</v>
      </c>
      <c r="I4748">
        <v>0</v>
      </c>
      <c r="J4748">
        <v>2</v>
      </c>
      <c r="K4748">
        <v>1</v>
      </c>
      <c r="L4748">
        <v>0</v>
      </c>
      <c r="M4748">
        <v>115951</v>
      </c>
      <c r="N4748">
        <v>0</v>
      </c>
      <c r="O4748" t="str">
        <f t="shared" si="446"/>
        <v>30-45</v>
      </c>
      <c r="P4748" t="str">
        <f t="shared" si="447"/>
        <v>High</v>
      </c>
      <c r="Q4748" t="str">
        <f t="shared" si="448"/>
        <v>Long-Term</v>
      </c>
      <c r="R4748" t="str">
        <f t="shared" si="449"/>
        <v>Zero Balance</v>
      </c>
      <c r="S4748" t="str">
        <f t="shared" si="450"/>
        <v>Normal</v>
      </c>
      <c r="T4748">
        <v>1</v>
      </c>
      <c r="U4748">
        <f t="shared" si="451"/>
        <v>0</v>
      </c>
    </row>
    <row r="4749" spans="1:21" x14ac:dyDescent="0.25">
      <c r="A4749">
        <v>2025</v>
      </c>
      <c r="B4749">
        <v>15702380</v>
      </c>
      <c r="C4749" t="s">
        <v>464</v>
      </c>
      <c r="D4749">
        <v>663</v>
      </c>
      <c r="E4749" t="s">
        <v>18</v>
      </c>
      <c r="F4749" t="s">
        <v>23</v>
      </c>
      <c r="G4749">
        <v>64</v>
      </c>
      <c r="H4749">
        <v>6</v>
      </c>
      <c r="I4749">
        <v>0</v>
      </c>
      <c r="J4749">
        <v>2</v>
      </c>
      <c r="K4749">
        <v>0</v>
      </c>
      <c r="L4749">
        <v>1</v>
      </c>
      <c r="M4749">
        <v>15877</v>
      </c>
      <c r="N4749">
        <v>0</v>
      </c>
      <c r="O4749" t="str">
        <f t="shared" si="446"/>
        <v>60+</v>
      </c>
      <c r="P4749" t="str">
        <f t="shared" si="447"/>
        <v>Medium</v>
      </c>
      <c r="Q4749" t="str">
        <f t="shared" si="448"/>
        <v>Mid-Term</v>
      </c>
      <c r="R4749" t="str">
        <f t="shared" si="449"/>
        <v>Zero Balance</v>
      </c>
      <c r="S4749" t="str">
        <f t="shared" si="450"/>
        <v>Normal</v>
      </c>
      <c r="T4749">
        <v>1</v>
      </c>
      <c r="U4749">
        <f t="shared" si="451"/>
        <v>0</v>
      </c>
    </row>
    <row r="4750" spans="1:21" x14ac:dyDescent="0.25">
      <c r="A4750">
        <v>2025</v>
      </c>
      <c r="B4750">
        <v>15759067</v>
      </c>
      <c r="C4750" t="s">
        <v>2016</v>
      </c>
      <c r="D4750">
        <v>537</v>
      </c>
      <c r="E4750" t="s">
        <v>26</v>
      </c>
      <c r="F4750" t="s">
        <v>16</v>
      </c>
      <c r="G4750">
        <v>37</v>
      </c>
      <c r="H4750">
        <v>7</v>
      </c>
      <c r="I4750">
        <v>158412</v>
      </c>
      <c r="J4750">
        <v>4</v>
      </c>
      <c r="K4750">
        <v>1</v>
      </c>
      <c r="L4750">
        <v>1</v>
      </c>
      <c r="M4750">
        <v>117691</v>
      </c>
      <c r="N4750">
        <v>1</v>
      </c>
      <c r="O4750" t="str">
        <f t="shared" si="446"/>
        <v>30-45</v>
      </c>
      <c r="P4750" t="str">
        <f t="shared" si="447"/>
        <v>Low</v>
      </c>
      <c r="Q4750" t="str">
        <f t="shared" si="448"/>
        <v>Mid-Term</v>
      </c>
      <c r="R4750" t="str">
        <f t="shared" si="449"/>
        <v>High Balance</v>
      </c>
      <c r="S4750" t="str">
        <f t="shared" si="450"/>
        <v>High Value</v>
      </c>
      <c r="T4750">
        <v>1</v>
      </c>
      <c r="U4750">
        <f t="shared" si="451"/>
        <v>158412</v>
      </c>
    </row>
    <row r="4751" spans="1:21" x14ac:dyDescent="0.25">
      <c r="A4751">
        <v>2025</v>
      </c>
      <c r="B4751">
        <v>15683027</v>
      </c>
      <c r="C4751" t="s">
        <v>191</v>
      </c>
      <c r="D4751">
        <v>570</v>
      </c>
      <c r="E4751" t="s">
        <v>26</v>
      </c>
      <c r="F4751" t="s">
        <v>23</v>
      </c>
      <c r="G4751">
        <v>29</v>
      </c>
      <c r="H4751">
        <v>4</v>
      </c>
      <c r="I4751">
        <v>122029</v>
      </c>
      <c r="J4751">
        <v>2</v>
      </c>
      <c r="K4751">
        <v>1</v>
      </c>
      <c r="L4751">
        <v>1</v>
      </c>
      <c r="M4751">
        <v>173793</v>
      </c>
      <c r="N4751">
        <v>0</v>
      </c>
      <c r="O4751" t="str">
        <f t="shared" si="446"/>
        <v>&lt;30</v>
      </c>
      <c r="P4751" t="str">
        <f t="shared" si="447"/>
        <v>Low</v>
      </c>
      <c r="Q4751" t="str">
        <f t="shared" si="448"/>
        <v>Mid-Term</v>
      </c>
      <c r="R4751" t="str">
        <f t="shared" si="449"/>
        <v>High Balance</v>
      </c>
      <c r="S4751" t="str">
        <f t="shared" si="450"/>
        <v>High Value</v>
      </c>
      <c r="T4751">
        <v>1</v>
      </c>
      <c r="U4751">
        <f t="shared" si="451"/>
        <v>0</v>
      </c>
    </row>
    <row r="4752" spans="1:21" x14ac:dyDescent="0.25">
      <c r="A4752">
        <v>2025</v>
      </c>
      <c r="B4752">
        <v>15597487</v>
      </c>
      <c r="C4752" t="s">
        <v>79</v>
      </c>
      <c r="D4752">
        <v>850</v>
      </c>
      <c r="E4752" t="s">
        <v>15</v>
      </c>
      <c r="F4752" t="s">
        <v>16</v>
      </c>
      <c r="G4752">
        <v>35</v>
      </c>
      <c r="H4752">
        <v>5</v>
      </c>
      <c r="I4752">
        <v>0</v>
      </c>
      <c r="J4752">
        <v>1</v>
      </c>
      <c r="K4752">
        <v>1</v>
      </c>
      <c r="L4752">
        <v>1</v>
      </c>
      <c r="M4752">
        <v>80993</v>
      </c>
      <c r="N4752">
        <v>0</v>
      </c>
      <c r="O4752" t="str">
        <f t="shared" si="446"/>
        <v>30-45</v>
      </c>
      <c r="P4752" t="str">
        <f t="shared" si="447"/>
        <v>High</v>
      </c>
      <c r="Q4752" t="str">
        <f t="shared" si="448"/>
        <v>Mid-Term</v>
      </c>
      <c r="R4752" t="str">
        <f t="shared" si="449"/>
        <v>Zero Balance</v>
      </c>
      <c r="S4752" t="str">
        <f t="shared" si="450"/>
        <v>Normal</v>
      </c>
      <c r="T4752">
        <v>1</v>
      </c>
      <c r="U4752">
        <f t="shared" si="451"/>
        <v>0</v>
      </c>
    </row>
    <row r="4753" spans="1:21" x14ac:dyDescent="0.25">
      <c r="A4753">
        <v>2025</v>
      </c>
      <c r="B4753">
        <v>15763256</v>
      </c>
      <c r="C4753" t="s">
        <v>1654</v>
      </c>
      <c r="D4753">
        <v>661</v>
      </c>
      <c r="E4753" t="s">
        <v>26</v>
      </c>
      <c r="F4753" t="s">
        <v>16</v>
      </c>
      <c r="G4753">
        <v>64</v>
      </c>
      <c r="H4753">
        <v>8</v>
      </c>
      <c r="I4753">
        <v>128752</v>
      </c>
      <c r="J4753">
        <v>2</v>
      </c>
      <c r="K4753">
        <v>1</v>
      </c>
      <c r="L4753">
        <v>0</v>
      </c>
      <c r="M4753">
        <v>189398</v>
      </c>
      <c r="N4753">
        <v>1</v>
      </c>
      <c r="O4753" t="str">
        <f t="shared" si="446"/>
        <v>60+</v>
      </c>
      <c r="P4753" t="str">
        <f t="shared" si="447"/>
        <v>Medium</v>
      </c>
      <c r="Q4753" t="str">
        <f t="shared" si="448"/>
        <v>Long-Term</v>
      </c>
      <c r="R4753" t="str">
        <f t="shared" si="449"/>
        <v>High Balance</v>
      </c>
      <c r="S4753" t="str">
        <f t="shared" si="450"/>
        <v>High Value</v>
      </c>
      <c r="T4753">
        <v>1</v>
      </c>
      <c r="U4753">
        <f t="shared" si="451"/>
        <v>128752</v>
      </c>
    </row>
    <row r="4754" spans="1:21" x14ac:dyDescent="0.25">
      <c r="A4754">
        <v>2025</v>
      </c>
      <c r="B4754">
        <v>15620111</v>
      </c>
      <c r="C4754" t="s">
        <v>1032</v>
      </c>
      <c r="D4754">
        <v>659</v>
      </c>
      <c r="E4754" t="s">
        <v>15</v>
      </c>
      <c r="F4754" t="s">
        <v>23</v>
      </c>
      <c r="G4754">
        <v>54</v>
      </c>
      <c r="H4754">
        <v>8</v>
      </c>
      <c r="I4754">
        <v>133437</v>
      </c>
      <c r="J4754">
        <v>1</v>
      </c>
      <c r="K4754">
        <v>1</v>
      </c>
      <c r="L4754">
        <v>0</v>
      </c>
      <c r="M4754">
        <v>56788</v>
      </c>
      <c r="N4754">
        <v>0</v>
      </c>
      <c r="O4754" t="str">
        <f t="shared" si="446"/>
        <v>46-60</v>
      </c>
      <c r="P4754" t="str">
        <f t="shared" si="447"/>
        <v>Medium</v>
      </c>
      <c r="Q4754" t="str">
        <f t="shared" si="448"/>
        <v>Long-Term</v>
      </c>
      <c r="R4754" t="str">
        <f t="shared" si="449"/>
        <v>High Balance</v>
      </c>
      <c r="S4754" t="str">
        <f t="shared" si="450"/>
        <v>High Value</v>
      </c>
      <c r="T4754">
        <v>1</v>
      </c>
      <c r="U4754">
        <f t="shared" si="451"/>
        <v>0</v>
      </c>
    </row>
    <row r="4755" spans="1:21" x14ac:dyDescent="0.25">
      <c r="A4755">
        <v>2025</v>
      </c>
      <c r="B4755">
        <v>15623053</v>
      </c>
      <c r="C4755" t="s">
        <v>418</v>
      </c>
      <c r="D4755">
        <v>454</v>
      </c>
      <c r="E4755" t="s">
        <v>18</v>
      </c>
      <c r="F4755" t="s">
        <v>23</v>
      </c>
      <c r="G4755">
        <v>40</v>
      </c>
      <c r="H4755">
        <v>2</v>
      </c>
      <c r="I4755">
        <v>123177</v>
      </c>
      <c r="J4755">
        <v>1</v>
      </c>
      <c r="K4755">
        <v>1</v>
      </c>
      <c r="L4755">
        <v>0</v>
      </c>
      <c r="M4755">
        <v>148310</v>
      </c>
      <c r="N4755">
        <v>0</v>
      </c>
      <c r="O4755" t="str">
        <f t="shared" si="446"/>
        <v>30-45</v>
      </c>
      <c r="P4755" t="str">
        <f t="shared" si="447"/>
        <v>Low</v>
      </c>
      <c r="Q4755" t="str">
        <f t="shared" si="448"/>
        <v>New</v>
      </c>
      <c r="R4755" t="str">
        <f t="shared" si="449"/>
        <v>High Balance</v>
      </c>
      <c r="S4755" t="str">
        <f t="shared" si="450"/>
        <v>High Value</v>
      </c>
      <c r="T4755">
        <v>1</v>
      </c>
      <c r="U4755">
        <f t="shared" si="451"/>
        <v>0</v>
      </c>
    </row>
    <row r="4756" spans="1:21" x14ac:dyDescent="0.25">
      <c r="A4756">
        <v>2025</v>
      </c>
      <c r="B4756">
        <v>15595592</v>
      </c>
      <c r="C4756" t="s">
        <v>895</v>
      </c>
      <c r="D4756">
        <v>708</v>
      </c>
      <c r="E4756" t="s">
        <v>15</v>
      </c>
      <c r="F4756" t="s">
        <v>16</v>
      </c>
      <c r="G4756">
        <v>59</v>
      </c>
      <c r="H4756">
        <v>2</v>
      </c>
      <c r="I4756">
        <v>0</v>
      </c>
      <c r="J4756">
        <v>1</v>
      </c>
      <c r="K4756">
        <v>1</v>
      </c>
      <c r="L4756">
        <v>0</v>
      </c>
      <c r="M4756">
        <v>179673</v>
      </c>
      <c r="N4756">
        <v>1</v>
      </c>
      <c r="O4756" t="str">
        <f t="shared" si="446"/>
        <v>46-60</v>
      </c>
      <c r="P4756" t="str">
        <f t="shared" si="447"/>
        <v>Medium</v>
      </c>
      <c r="Q4756" t="str">
        <f t="shared" si="448"/>
        <v>New</v>
      </c>
      <c r="R4756" t="str">
        <f t="shared" si="449"/>
        <v>Zero Balance</v>
      </c>
      <c r="S4756" t="str">
        <f t="shared" si="450"/>
        <v>Normal</v>
      </c>
      <c r="T4756">
        <v>1</v>
      </c>
      <c r="U4756">
        <f t="shared" si="451"/>
        <v>0</v>
      </c>
    </row>
    <row r="4757" spans="1:21" x14ac:dyDescent="0.25">
      <c r="A4757">
        <v>2025</v>
      </c>
      <c r="B4757">
        <v>15740072</v>
      </c>
      <c r="C4757" t="s">
        <v>746</v>
      </c>
      <c r="D4757">
        <v>720</v>
      </c>
      <c r="E4757" t="s">
        <v>15</v>
      </c>
      <c r="F4757" t="s">
        <v>16</v>
      </c>
      <c r="G4757">
        <v>37</v>
      </c>
      <c r="H4757">
        <v>2</v>
      </c>
      <c r="I4757">
        <v>120329</v>
      </c>
      <c r="J4757">
        <v>2</v>
      </c>
      <c r="K4757">
        <v>1</v>
      </c>
      <c r="L4757">
        <v>1</v>
      </c>
      <c r="M4757">
        <v>138470</v>
      </c>
      <c r="N4757">
        <v>0</v>
      </c>
      <c r="O4757" t="str">
        <f t="shared" si="446"/>
        <v>30-45</v>
      </c>
      <c r="P4757" t="str">
        <f t="shared" si="447"/>
        <v>Medium</v>
      </c>
      <c r="Q4757" t="str">
        <f t="shared" si="448"/>
        <v>New</v>
      </c>
      <c r="R4757" t="str">
        <f t="shared" si="449"/>
        <v>High Balance</v>
      </c>
      <c r="S4757" t="str">
        <f t="shared" si="450"/>
        <v>High Value</v>
      </c>
      <c r="T4757">
        <v>1</v>
      </c>
      <c r="U4757">
        <f t="shared" si="451"/>
        <v>0</v>
      </c>
    </row>
    <row r="4758" spans="1:21" x14ac:dyDescent="0.25">
      <c r="A4758">
        <v>2025</v>
      </c>
      <c r="B4758">
        <v>15778005</v>
      </c>
      <c r="C4758" t="s">
        <v>1338</v>
      </c>
      <c r="D4758">
        <v>785</v>
      </c>
      <c r="E4758" t="s">
        <v>15</v>
      </c>
      <c r="F4758" t="s">
        <v>16</v>
      </c>
      <c r="G4758">
        <v>39</v>
      </c>
      <c r="H4758">
        <v>1</v>
      </c>
      <c r="I4758">
        <v>130148</v>
      </c>
      <c r="J4758">
        <v>1</v>
      </c>
      <c r="K4758">
        <v>1</v>
      </c>
      <c r="L4758">
        <v>0</v>
      </c>
      <c r="M4758">
        <v>163798</v>
      </c>
      <c r="N4758">
        <v>1</v>
      </c>
      <c r="O4758" t="str">
        <f t="shared" si="446"/>
        <v>30-45</v>
      </c>
      <c r="P4758" t="str">
        <f t="shared" si="447"/>
        <v>High</v>
      </c>
      <c r="Q4758" t="str">
        <f t="shared" si="448"/>
        <v>New</v>
      </c>
      <c r="R4758" t="str">
        <f t="shared" si="449"/>
        <v>High Balance</v>
      </c>
      <c r="S4758" t="str">
        <f t="shared" si="450"/>
        <v>High Value</v>
      </c>
      <c r="T4758">
        <v>1</v>
      </c>
      <c r="U4758">
        <f t="shared" si="451"/>
        <v>130148</v>
      </c>
    </row>
    <row r="4759" spans="1:21" x14ac:dyDescent="0.25">
      <c r="A4759">
        <v>2025</v>
      </c>
      <c r="B4759">
        <v>15583278</v>
      </c>
      <c r="C4759" t="s">
        <v>925</v>
      </c>
      <c r="D4759">
        <v>743</v>
      </c>
      <c r="E4759" t="s">
        <v>18</v>
      </c>
      <c r="F4759" t="s">
        <v>16</v>
      </c>
      <c r="G4759">
        <v>36</v>
      </c>
      <c r="H4759">
        <v>8</v>
      </c>
      <c r="I4759">
        <v>92717</v>
      </c>
      <c r="J4759">
        <v>1</v>
      </c>
      <c r="K4759">
        <v>1</v>
      </c>
      <c r="L4759">
        <v>1</v>
      </c>
      <c r="M4759">
        <v>33694</v>
      </c>
      <c r="N4759">
        <v>0</v>
      </c>
      <c r="O4759" t="str">
        <f t="shared" si="446"/>
        <v>30-45</v>
      </c>
      <c r="P4759" t="str">
        <f t="shared" si="447"/>
        <v>Medium</v>
      </c>
      <c r="Q4759" t="str">
        <f t="shared" si="448"/>
        <v>Long-Term</v>
      </c>
      <c r="R4759" t="str">
        <f t="shared" si="449"/>
        <v>Low Balance</v>
      </c>
      <c r="S4759" t="str">
        <f t="shared" si="450"/>
        <v>Normal</v>
      </c>
      <c r="T4759">
        <v>1</v>
      </c>
      <c r="U4759">
        <f t="shared" si="451"/>
        <v>0</v>
      </c>
    </row>
    <row r="4760" spans="1:21" x14ac:dyDescent="0.25">
      <c r="A4760">
        <v>2025</v>
      </c>
      <c r="B4760">
        <v>15601263</v>
      </c>
      <c r="C4760" t="s">
        <v>45</v>
      </c>
      <c r="D4760">
        <v>493</v>
      </c>
      <c r="E4760" t="s">
        <v>18</v>
      </c>
      <c r="F4760" t="s">
        <v>16</v>
      </c>
      <c r="G4760">
        <v>48</v>
      </c>
      <c r="H4760">
        <v>7</v>
      </c>
      <c r="I4760">
        <v>0</v>
      </c>
      <c r="J4760">
        <v>2</v>
      </c>
      <c r="K4760">
        <v>1</v>
      </c>
      <c r="L4760">
        <v>0</v>
      </c>
      <c r="M4760">
        <v>48545</v>
      </c>
      <c r="N4760">
        <v>0</v>
      </c>
      <c r="O4760" t="str">
        <f t="shared" si="446"/>
        <v>46-60</v>
      </c>
      <c r="P4760" t="str">
        <f t="shared" si="447"/>
        <v>Low</v>
      </c>
      <c r="Q4760" t="str">
        <f t="shared" si="448"/>
        <v>Mid-Term</v>
      </c>
      <c r="R4760" t="str">
        <f t="shared" si="449"/>
        <v>Zero Balance</v>
      </c>
      <c r="S4760" t="str">
        <f t="shared" si="450"/>
        <v>Normal</v>
      </c>
      <c r="T4760">
        <v>1</v>
      </c>
      <c r="U4760">
        <f t="shared" si="451"/>
        <v>0</v>
      </c>
    </row>
    <row r="4761" spans="1:21" x14ac:dyDescent="0.25">
      <c r="A4761">
        <v>2025</v>
      </c>
      <c r="B4761">
        <v>15709222</v>
      </c>
      <c r="C4761" t="s">
        <v>1674</v>
      </c>
      <c r="D4761">
        <v>557</v>
      </c>
      <c r="E4761" t="s">
        <v>18</v>
      </c>
      <c r="F4761" t="s">
        <v>23</v>
      </c>
      <c r="G4761">
        <v>34</v>
      </c>
      <c r="H4761">
        <v>3</v>
      </c>
      <c r="I4761">
        <v>0</v>
      </c>
      <c r="J4761">
        <v>1</v>
      </c>
      <c r="K4761">
        <v>0</v>
      </c>
      <c r="L4761">
        <v>1</v>
      </c>
      <c r="M4761">
        <v>123428</v>
      </c>
      <c r="N4761">
        <v>0</v>
      </c>
      <c r="O4761" t="str">
        <f t="shared" si="446"/>
        <v>30-45</v>
      </c>
      <c r="P4761" t="str">
        <f t="shared" si="447"/>
        <v>Low</v>
      </c>
      <c r="Q4761" t="str">
        <f t="shared" si="448"/>
        <v>New</v>
      </c>
      <c r="R4761" t="str">
        <f t="shared" si="449"/>
        <v>Zero Balance</v>
      </c>
      <c r="S4761" t="str">
        <f t="shared" si="450"/>
        <v>Normal</v>
      </c>
      <c r="T4761">
        <v>1</v>
      </c>
      <c r="U4761">
        <f t="shared" si="451"/>
        <v>0</v>
      </c>
    </row>
    <row r="4762" spans="1:21" x14ac:dyDescent="0.25">
      <c r="A4762">
        <v>2025</v>
      </c>
      <c r="B4762">
        <v>15713949</v>
      </c>
      <c r="C4762" t="s">
        <v>798</v>
      </c>
      <c r="D4762">
        <v>850</v>
      </c>
      <c r="E4762" t="s">
        <v>15</v>
      </c>
      <c r="F4762" t="s">
        <v>23</v>
      </c>
      <c r="G4762">
        <v>40</v>
      </c>
      <c r="H4762">
        <v>1</v>
      </c>
      <c r="I4762">
        <v>76914</v>
      </c>
      <c r="J4762">
        <v>1</v>
      </c>
      <c r="K4762">
        <v>1</v>
      </c>
      <c r="L4762">
        <v>0</v>
      </c>
      <c r="M4762">
        <v>174183</v>
      </c>
      <c r="N4762">
        <v>0</v>
      </c>
      <c r="O4762" t="str">
        <f t="shared" si="446"/>
        <v>30-45</v>
      </c>
      <c r="P4762" t="str">
        <f t="shared" si="447"/>
        <v>High</v>
      </c>
      <c r="Q4762" t="str">
        <f t="shared" si="448"/>
        <v>New</v>
      </c>
      <c r="R4762" t="str">
        <f t="shared" si="449"/>
        <v>Low Balance</v>
      </c>
      <c r="S4762" t="str">
        <f t="shared" si="450"/>
        <v>Normal</v>
      </c>
      <c r="T4762">
        <v>1</v>
      </c>
      <c r="U4762">
        <f t="shared" si="451"/>
        <v>0</v>
      </c>
    </row>
    <row r="4763" spans="1:21" x14ac:dyDescent="0.25">
      <c r="A4763">
        <v>2025</v>
      </c>
      <c r="B4763">
        <v>15717706</v>
      </c>
      <c r="C4763" t="s">
        <v>444</v>
      </c>
      <c r="D4763">
        <v>799</v>
      </c>
      <c r="E4763" t="s">
        <v>15</v>
      </c>
      <c r="F4763" t="s">
        <v>16</v>
      </c>
      <c r="G4763">
        <v>32</v>
      </c>
      <c r="H4763">
        <v>3</v>
      </c>
      <c r="I4763">
        <v>106046</v>
      </c>
      <c r="J4763">
        <v>2</v>
      </c>
      <c r="K4763">
        <v>1</v>
      </c>
      <c r="L4763">
        <v>1</v>
      </c>
      <c r="M4763">
        <v>17938</v>
      </c>
      <c r="N4763">
        <v>0</v>
      </c>
      <c r="O4763" t="str">
        <f t="shared" si="446"/>
        <v>30-45</v>
      </c>
      <c r="P4763" t="str">
        <f t="shared" si="447"/>
        <v>High</v>
      </c>
      <c r="Q4763" t="str">
        <f t="shared" si="448"/>
        <v>New</v>
      </c>
      <c r="R4763" t="str">
        <f t="shared" si="449"/>
        <v>High Balance</v>
      </c>
      <c r="S4763" t="str">
        <f t="shared" si="450"/>
        <v>High Value</v>
      </c>
      <c r="T4763">
        <v>1</v>
      </c>
      <c r="U4763">
        <f t="shared" si="451"/>
        <v>0</v>
      </c>
    </row>
    <row r="4764" spans="1:21" x14ac:dyDescent="0.25">
      <c r="A4764">
        <v>2025</v>
      </c>
      <c r="B4764">
        <v>15756071</v>
      </c>
      <c r="C4764" t="s">
        <v>262</v>
      </c>
      <c r="D4764">
        <v>756</v>
      </c>
      <c r="E4764" t="s">
        <v>15</v>
      </c>
      <c r="F4764" t="s">
        <v>23</v>
      </c>
      <c r="G4764">
        <v>34</v>
      </c>
      <c r="H4764">
        <v>1</v>
      </c>
      <c r="I4764">
        <v>103133</v>
      </c>
      <c r="J4764">
        <v>1</v>
      </c>
      <c r="K4764">
        <v>1</v>
      </c>
      <c r="L4764">
        <v>1</v>
      </c>
      <c r="M4764">
        <v>90059</v>
      </c>
      <c r="N4764">
        <v>0</v>
      </c>
      <c r="O4764" t="str">
        <f t="shared" si="446"/>
        <v>30-45</v>
      </c>
      <c r="P4764" t="str">
        <f t="shared" si="447"/>
        <v>High</v>
      </c>
      <c r="Q4764" t="str">
        <f t="shared" si="448"/>
        <v>New</v>
      </c>
      <c r="R4764" t="str">
        <f t="shared" si="449"/>
        <v>High Balance</v>
      </c>
      <c r="S4764" t="str">
        <f t="shared" si="450"/>
        <v>High Value</v>
      </c>
      <c r="T4764">
        <v>1</v>
      </c>
      <c r="U4764">
        <f t="shared" si="451"/>
        <v>0</v>
      </c>
    </row>
    <row r="4765" spans="1:21" x14ac:dyDescent="0.25">
      <c r="A4765">
        <v>2025</v>
      </c>
      <c r="B4765">
        <v>15696564</v>
      </c>
      <c r="C4765" t="s">
        <v>2017</v>
      </c>
      <c r="D4765">
        <v>752</v>
      </c>
      <c r="E4765" t="s">
        <v>15</v>
      </c>
      <c r="F4765" t="s">
        <v>23</v>
      </c>
      <c r="G4765">
        <v>38</v>
      </c>
      <c r="H4765">
        <v>0</v>
      </c>
      <c r="I4765">
        <v>145975</v>
      </c>
      <c r="J4765">
        <v>2</v>
      </c>
      <c r="K4765">
        <v>1</v>
      </c>
      <c r="L4765">
        <v>1</v>
      </c>
      <c r="M4765">
        <v>137694</v>
      </c>
      <c r="N4765">
        <v>0</v>
      </c>
      <c r="O4765" t="str">
        <f t="shared" si="446"/>
        <v>30-45</v>
      </c>
      <c r="P4765" t="str">
        <f t="shared" si="447"/>
        <v>High</v>
      </c>
      <c r="Q4765" t="str">
        <f t="shared" si="448"/>
        <v>New</v>
      </c>
      <c r="R4765" t="str">
        <f t="shared" si="449"/>
        <v>High Balance</v>
      </c>
      <c r="S4765" t="str">
        <f t="shared" si="450"/>
        <v>High Value</v>
      </c>
      <c r="T4765">
        <v>1</v>
      </c>
      <c r="U4765">
        <f t="shared" si="451"/>
        <v>0</v>
      </c>
    </row>
    <row r="4766" spans="1:21" x14ac:dyDescent="0.25">
      <c r="A4766">
        <v>2025</v>
      </c>
      <c r="B4766">
        <v>15657637</v>
      </c>
      <c r="C4766" t="s">
        <v>617</v>
      </c>
      <c r="D4766">
        <v>696</v>
      </c>
      <c r="E4766" t="s">
        <v>18</v>
      </c>
      <c r="F4766" t="s">
        <v>16</v>
      </c>
      <c r="G4766">
        <v>36</v>
      </c>
      <c r="H4766">
        <v>3</v>
      </c>
      <c r="I4766">
        <v>0</v>
      </c>
      <c r="J4766">
        <v>3</v>
      </c>
      <c r="K4766">
        <v>1</v>
      </c>
      <c r="L4766">
        <v>0</v>
      </c>
      <c r="M4766">
        <v>65040</v>
      </c>
      <c r="N4766">
        <v>0</v>
      </c>
      <c r="O4766" t="str">
        <f t="shared" si="446"/>
        <v>30-45</v>
      </c>
      <c r="P4766" t="str">
        <f t="shared" si="447"/>
        <v>Medium</v>
      </c>
      <c r="Q4766" t="str">
        <f t="shared" si="448"/>
        <v>New</v>
      </c>
      <c r="R4766" t="str">
        <f t="shared" si="449"/>
        <v>Zero Balance</v>
      </c>
      <c r="S4766" t="str">
        <f t="shared" si="450"/>
        <v>Normal</v>
      </c>
      <c r="T4766">
        <v>1</v>
      </c>
      <c r="U4766">
        <f t="shared" si="451"/>
        <v>0</v>
      </c>
    </row>
    <row r="4767" spans="1:21" x14ac:dyDescent="0.25">
      <c r="A4767">
        <v>2025</v>
      </c>
      <c r="B4767">
        <v>15755863</v>
      </c>
      <c r="C4767" t="s">
        <v>348</v>
      </c>
      <c r="D4767">
        <v>630</v>
      </c>
      <c r="E4767" t="s">
        <v>18</v>
      </c>
      <c r="F4767" t="s">
        <v>16</v>
      </c>
      <c r="G4767">
        <v>49</v>
      </c>
      <c r="H4767">
        <v>1</v>
      </c>
      <c r="I4767">
        <v>0</v>
      </c>
      <c r="J4767">
        <v>2</v>
      </c>
      <c r="K4767">
        <v>0</v>
      </c>
      <c r="L4767">
        <v>1</v>
      </c>
      <c r="M4767">
        <v>162858</v>
      </c>
      <c r="N4767">
        <v>0</v>
      </c>
      <c r="O4767" t="str">
        <f t="shared" si="446"/>
        <v>46-60</v>
      </c>
      <c r="P4767" t="str">
        <f t="shared" si="447"/>
        <v>Medium</v>
      </c>
      <c r="Q4767" t="str">
        <f t="shared" si="448"/>
        <v>New</v>
      </c>
      <c r="R4767" t="str">
        <f t="shared" si="449"/>
        <v>Zero Balance</v>
      </c>
      <c r="S4767" t="str">
        <f t="shared" si="450"/>
        <v>Normal</v>
      </c>
      <c r="T4767">
        <v>1</v>
      </c>
      <c r="U4767">
        <f t="shared" si="451"/>
        <v>0</v>
      </c>
    </row>
    <row r="4768" spans="1:21" x14ac:dyDescent="0.25">
      <c r="A4768">
        <v>2025</v>
      </c>
      <c r="B4768">
        <v>15719858</v>
      </c>
      <c r="C4768" t="s">
        <v>1495</v>
      </c>
      <c r="D4768">
        <v>659</v>
      </c>
      <c r="E4768" t="s">
        <v>18</v>
      </c>
      <c r="F4768" t="s">
        <v>16</v>
      </c>
      <c r="G4768">
        <v>38</v>
      </c>
      <c r="H4768">
        <v>9</v>
      </c>
      <c r="I4768">
        <v>0</v>
      </c>
      <c r="J4768">
        <v>2</v>
      </c>
      <c r="K4768">
        <v>1</v>
      </c>
      <c r="L4768">
        <v>1</v>
      </c>
      <c r="M4768">
        <v>35701</v>
      </c>
      <c r="N4768">
        <v>0</v>
      </c>
      <c r="O4768" t="str">
        <f t="shared" si="446"/>
        <v>30-45</v>
      </c>
      <c r="P4768" t="str">
        <f t="shared" si="447"/>
        <v>Medium</v>
      </c>
      <c r="Q4768" t="str">
        <f t="shared" si="448"/>
        <v>Long-Term</v>
      </c>
      <c r="R4768" t="str">
        <f t="shared" si="449"/>
        <v>Zero Balance</v>
      </c>
      <c r="S4768" t="str">
        <f t="shared" si="450"/>
        <v>Normal</v>
      </c>
      <c r="T4768">
        <v>1</v>
      </c>
      <c r="U4768">
        <f t="shared" si="451"/>
        <v>0</v>
      </c>
    </row>
    <row r="4769" spans="1:21" x14ac:dyDescent="0.25">
      <c r="A4769">
        <v>2025</v>
      </c>
      <c r="B4769">
        <v>15688876</v>
      </c>
      <c r="C4769" t="s">
        <v>674</v>
      </c>
      <c r="D4769">
        <v>685</v>
      </c>
      <c r="E4769" t="s">
        <v>18</v>
      </c>
      <c r="F4769" t="s">
        <v>23</v>
      </c>
      <c r="G4769">
        <v>39</v>
      </c>
      <c r="H4769">
        <v>9</v>
      </c>
      <c r="I4769">
        <v>0</v>
      </c>
      <c r="J4769">
        <v>2</v>
      </c>
      <c r="K4769">
        <v>1</v>
      </c>
      <c r="L4769">
        <v>1</v>
      </c>
      <c r="M4769">
        <v>18826</v>
      </c>
      <c r="N4769">
        <v>0</v>
      </c>
      <c r="O4769" t="str">
        <f t="shared" si="446"/>
        <v>30-45</v>
      </c>
      <c r="P4769" t="str">
        <f t="shared" si="447"/>
        <v>Medium</v>
      </c>
      <c r="Q4769" t="str">
        <f t="shared" si="448"/>
        <v>Long-Term</v>
      </c>
      <c r="R4769" t="str">
        <f t="shared" si="449"/>
        <v>Zero Balance</v>
      </c>
      <c r="S4769" t="str">
        <f t="shared" si="450"/>
        <v>Normal</v>
      </c>
      <c r="T4769">
        <v>1</v>
      </c>
      <c r="U4769">
        <f t="shared" si="451"/>
        <v>0</v>
      </c>
    </row>
    <row r="4770" spans="1:21" x14ac:dyDescent="0.25">
      <c r="A4770">
        <v>2025</v>
      </c>
      <c r="B4770">
        <v>15698528</v>
      </c>
      <c r="C4770" t="s">
        <v>547</v>
      </c>
      <c r="D4770">
        <v>599</v>
      </c>
      <c r="E4770" t="s">
        <v>18</v>
      </c>
      <c r="F4770" t="s">
        <v>16</v>
      </c>
      <c r="G4770">
        <v>31</v>
      </c>
      <c r="H4770">
        <v>3</v>
      </c>
      <c r="I4770">
        <v>0</v>
      </c>
      <c r="J4770">
        <v>1</v>
      </c>
      <c r="K4770">
        <v>1</v>
      </c>
      <c r="L4770">
        <v>1</v>
      </c>
      <c r="M4770">
        <v>130086</v>
      </c>
      <c r="N4770">
        <v>1</v>
      </c>
      <c r="O4770" t="str">
        <f t="shared" si="446"/>
        <v>30-45</v>
      </c>
      <c r="P4770" t="str">
        <f t="shared" si="447"/>
        <v>Low</v>
      </c>
      <c r="Q4770" t="str">
        <f t="shared" si="448"/>
        <v>New</v>
      </c>
      <c r="R4770" t="str">
        <f t="shared" si="449"/>
        <v>Zero Balance</v>
      </c>
      <c r="S4770" t="str">
        <f t="shared" si="450"/>
        <v>Normal</v>
      </c>
      <c r="T4770">
        <v>1</v>
      </c>
      <c r="U4770">
        <f t="shared" si="451"/>
        <v>0</v>
      </c>
    </row>
    <row r="4771" spans="1:21" x14ac:dyDescent="0.25">
      <c r="A4771">
        <v>2025</v>
      </c>
      <c r="B4771">
        <v>15770345</v>
      </c>
      <c r="C4771" t="s">
        <v>1988</v>
      </c>
      <c r="D4771">
        <v>559</v>
      </c>
      <c r="E4771" t="s">
        <v>18</v>
      </c>
      <c r="F4771" t="s">
        <v>16</v>
      </c>
      <c r="G4771">
        <v>31</v>
      </c>
      <c r="H4771">
        <v>1</v>
      </c>
      <c r="I4771">
        <v>139183</v>
      </c>
      <c r="J4771">
        <v>1</v>
      </c>
      <c r="K4771">
        <v>0</v>
      </c>
      <c r="L4771">
        <v>1</v>
      </c>
      <c r="M4771">
        <v>143361</v>
      </c>
      <c r="N4771">
        <v>0</v>
      </c>
      <c r="O4771" t="str">
        <f t="shared" si="446"/>
        <v>30-45</v>
      </c>
      <c r="P4771" t="str">
        <f t="shared" si="447"/>
        <v>Low</v>
      </c>
      <c r="Q4771" t="str">
        <f t="shared" si="448"/>
        <v>New</v>
      </c>
      <c r="R4771" t="str">
        <f t="shared" si="449"/>
        <v>High Balance</v>
      </c>
      <c r="S4771" t="str">
        <f t="shared" si="450"/>
        <v>High Value</v>
      </c>
      <c r="T4771">
        <v>1</v>
      </c>
      <c r="U4771">
        <f t="shared" si="451"/>
        <v>0</v>
      </c>
    </row>
    <row r="4772" spans="1:21" x14ac:dyDescent="0.25">
      <c r="A4772">
        <v>2025</v>
      </c>
      <c r="B4772">
        <v>15761506</v>
      </c>
      <c r="C4772" t="s">
        <v>324</v>
      </c>
      <c r="D4772">
        <v>615</v>
      </c>
      <c r="E4772" t="s">
        <v>18</v>
      </c>
      <c r="F4772" t="s">
        <v>23</v>
      </c>
      <c r="G4772">
        <v>19</v>
      </c>
      <c r="H4772">
        <v>5</v>
      </c>
      <c r="I4772">
        <v>0</v>
      </c>
      <c r="J4772">
        <v>2</v>
      </c>
      <c r="K4772">
        <v>1</v>
      </c>
      <c r="L4772">
        <v>0</v>
      </c>
      <c r="M4772">
        <v>159921</v>
      </c>
      <c r="N4772">
        <v>0</v>
      </c>
      <c r="O4772" t="str">
        <f t="shared" si="446"/>
        <v>&lt;30</v>
      </c>
      <c r="P4772" t="str">
        <f t="shared" si="447"/>
        <v>Medium</v>
      </c>
      <c r="Q4772" t="str">
        <f t="shared" si="448"/>
        <v>Mid-Term</v>
      </c>
      <c r="R4772" t="str">
        <f t="shared" si="449"/>
        <v>Zero Balance</v>
      </c>
      <c r="S4772" t="str">
        <f t="shared" si="450"/>
        <v>Normal</v>
      </c>
      <c r="T4772">
        <v>1</v>
      </c>
      <c r="U4772">
        <f t="shared" si="451"/>
        <v>0</v>
      </c>
    </row>
    <row r="4773" spans="1:21" x14ac:dyDescent="0.25">
      <c r="A4773">
        <v>2025</v>
      </c>
      <c r="B4773">
        <v>15716619</v>
      </c>
      <c r="C4773" t="s">
        <v>1692</v>
      </c>
      <c r="D4773">
        <v>580</v>
      </c>
      <c r="E4773" t="s">
        <v>26</v>
      </c>
      <c r="F4773" t="s">
        <v>16</v>
      </c>
      <c r="G4773">
        <v>36</v>
      </c>
      <c r="H4773">
        <v>3</v>
      </c>
      <c r="I4773">
        <v>74975</v>
      </c>
      <c r="J4773">
        <v>1</v>
      </c>
      <c r="K4773">
        <v>1</v>
      </c>
      <c r="L4773">
        <v>1</v>
      </c>
      <c r="M4773">
        <v>12100</v>
      </c>
      <c r="N4773">
        <v>0</v>
      </c>
      <c r="O4773" t="str">
        <f t="shared" si="446"/>
        <v>30-45</v>
      </c>
      <c r="P4773" t="str">
        <f t="shared" si="447"/>
        <v>Low</v>
      </c>
      <c r="Q4773" t="str">
        <f t="shared" si="448"/>
        <v>New</v>
      </c>
      <c r="R4773" t="str">
        <f t="shared" si="449"/>
        <v>Low Balance</v>
      </c>
      <c r="S4773" t="str">
        <f t="shared" si="450"/>
        <v>Normal</v>
      </c>
      <c r="T4773">
        <v>1</v>
      </c>
      <c r="U4773">
        <f t="shared" si="451"/>
        <v>0</v>
      </c>
    </row>
    <row r="4774" spans="1:21" x14ac:dyDescent="0.25">
      <c r="A4774">
        <v>2025</v>
      </c>
      <c r="B4774">
        <v>15788367</v>
      </c>
      <c r="C4774" t="s">
        <v>1162</v>
      </c>
      <c r="D4774">
        <v>487</v>
      </c>
      <c r="E4774" t="s">
        <v>18</v>
      </c>
      <c r="F4774" t="s">
        <v>23</v>
      </c>
      <c r="G4774">
        <v>44</v>
      </c>
      <c r="H4774">
        <v>6</v>
      </c>
      <c r="I4774">
        <v>61691</v>
      </c>
      <c r="J4774">
        <v>1</v>
      </c>
      <c r="K4774">
        <v>1</v>
      </c>
      <c r="L4774">
        <v>1</v>
      </c>
      <c r="M4774">
        <v>53088</v>
      </c>
      <c r="N4774">
        <v>0</v>
      </c>
      <c r="O4774" t="str">
        <f t="shared" si="446"/>
        <v>30-45</v>
      </c>
      <c r="P4774" t="str">
        <f t="shared" si="447"/>
        <v>Low</v>
      </c>
      <c r="Q4774" t="str">
        <f t="shared" si="448"/>
        <v>Mid-Term</v>
      </c>
      <c r="R4774" t="str">
        <f t="shared" si="449"/>
        <v>Low Balance</v>
      </c>
      <c r="S4774" t="str">
        <f t="shared" si="450"/>
        <v>Normal</v>
      </c>
      <c r="T4774">
        <v>1</v>
      </c>
      <c r="U4774">
        <f t="shared" si="451"/>
        <v>0</v>
      </c>
    </row>
    <row r="4775" spans="1:21" x14ac:dyDescent="0.25">
      <c r="A4775">
        <v>2025</v>
      </c>
      <c r="B4775">
        <v>15709451</v>
      </c>
      <c r="C4775" t="s">
        <v>305</v>
      </c>
      <c r="D4775">
        <v>646</v>
      </c>
      <c r="E4775" t="s">
        <v>26</v>
      </c>
      <c r="F4775" t="s">
        <v>16</v>
      </c>
      <c r="G4775">
        <v>35</v>
      </c>
      <c r="H4775">
        <v>1</v>
      </c>
      <c r="I4775">
        <v>121953</v>
      </c>
      <c r="J4775">
        <v>2</v>
      </c>
      <c r="K4775">
        <v>1</v>
      </c>
      <c r="L4775">
        <v>1</v>
      </c>
      <c r="M4775">
        <v>142840</v>
      </c>
      <c r="N4775">
        <v>0</v>
      </c>
      <c r="O4775" t="str">
        <f t="shared" si="446"/>
        <v>30-45</v>
      </c>
      <c r="P4775" t="str">
        <f t="shared" si="447"/>
        <v>Medium</v>
      </c>
      <c r="Q4775" t="str">
        <f t="shared" si="448"/>
        <v>New</v>
      </c>
      <c r="R4775" t="str">
        <f t="shared" si="449"/>
        <v>High Balance</v>
      </c>
      <c r="S4775" t="str">
        <f t="shared" si="450"/>
        <v>High Value</v>
      </c>
      <c r="T4775">
        <v>1</v>
      </c>
      <c r="U4775">
        <f t="shared" si="451"/>
        <v>0</v>
      </c>
    </row>
    <row r="4776" spans="1:21" x14ac:dyDescent="0.25">
      <c r="A4776">
        <v>2025</v>
      </c>
      <c r="B4776">
        <v>15640421</v>
      </c>
      <c r="C4776" t="s">
        <v>1022</v>
      </c>
      <c r="D4776">
        <v>811</v>
      </c>
      <c r="E4776" t="s">
        <v>15</v>
      </c>
      <c r="F4776" t="s">
        <v>16</v>
      </c>
      <c r="G4776">
        <v>35</v>
      </c>
      <c r="H4776">
        <v>7</v>
      </c>
      <c r="I4776">
        <v>0</v>
      </c>
      <c r="J4776">
        <v>1</v>
      </c>
      <c r="K4776">
        <v>1</v>
      </c>
      <c r="L4776">
        <v>1</v>
      </c>
      <c r="M4776">
        <v>178</v>
      </c>
      <c r="N4776">
        <v>0</v>
      </c>
      <c r="O4776" t="str">
        <f t="shared" si="446"/>
        <v>30-45</v>
      </c>
      <c r="P4776" t="str">
        <f t="shared" si="447"/>
        <v>High</v>
      </c>
      <c r="Q4776" t="str">
        <f t="shared" si="448"/>
        <v>Mid-Term</v>
      </c>
      <c r="R4776" t="str">
        <f t="shared" si="449"/>
        <v>Zero Balance</v>
      </c>
      <c r="S4776" t="str">
        <f t="shared" si="450"/>
        <v>Normal</v>
      </c>
      <c r="T4776">
        <v>1</v>
      </c>
      <c r="U4776">
        <f t="shared" si="451"/>
        <v>0</v>
      </c>
    </row>
    <row r="4777" spans="1:21" x14ac:dyDescent="0.25">
      <c r="A4777">
        <v>2025</v>
      </c>
      <c r="B4777">
        <v>15580068</v>
      </c>
      <c r="C4777" t="s">
        <v>68</v>
      </c>
      <c r="D4777">
        <v>526</v>
      </c>
      <c r="E4777" t="s">
        <v>18</v>
      </c>
      <c r="F4777" t="s">
        <v>23</v>
      </c>
      <c r="G4777">
        <v>35</v>
      </c>
      <c r="H4777">
        <v>5</v>
      </c>
      <c r="I4777">
        <v>0</v>
      </c>
      <c r="J4777">
        <v>2</v>
      </c>
      <c r="K4777">
        <v>1</v>
      </c>
      <c r="L4777">
        <v>1</v>
      </c>
      <c r="M4777">
        <v>105618</v>
      </c>
      <c r="N4777">
        <v>0</v>
      </c>
      <c r="O4777" t="str">
        <f t="shared" si="446"/>
        <v>30-45</v>
      </c>
      <c r="P4777" t="str">
        <f t="shared" si="447"/>
        <v>Low</v>
      </c>
      <c r="Q4777" t="str">
        <f t="shared" si="448"/>
        <v>Mid-Term</v>
      </c>
      <c r="R4777" t="str">
        <f t="shared" si="449"/>
        <v>Zero Balance</v>
      </c>
      <c r="S4777" t="str">
        <f t="shared" si="450"/>
        <v>Normal</v>
      </c>
      <c r="T4777">
        <v>1</v>
      </c>
      <c r="U4777">
        <f t="shared" si="451"/>
        <v>0</v>
      </c>
    </row>
    <row r="4778" spans="1:21" x14ac:dyDescent="0.25">
      <c r="A4778">
        <v>2025</v>
      </c>
      <c r="B4778">
        <v>15677123</v>
      </c>
      <c r="C4778" t="s">
        <v>1381</v>
      </c>
      <c r="D4778">
        <v>767</v>
      </c>
      <c r="E4778" t="s">
        <v>18</v>
      </c>
      <c r="F4778" t="s">
        <v>23</v>
      </c>
      <c r="G4778">
        <v>37</v>
      </c>
      <c r="H4778">
        <v>7</v>
      </c>
      <c r="I4778">
        <v>0</v>
      </c>
      <c r="J4778">
        <v>2</v>
      </c>
      <c r="K4778">
        <v>1</v>
      </c>
      <c r="L4778">
        <v>1</v>
      </c>
      <c r="M4778">
        <v>24734</v>
      </c>
      <c r="N4778">
        <v>0</v>
      </c>
      <c r="O4778" t="str">
        <f t="shared" si="446"/>
        <v>30-45</v>
      </c>
      <c r="P4778" t="str">
        <f t="shared" si="447"/>
        <v>High</v>
      </c>
      <c r="Q4778" t="str">
        <f t="shared" si="448"/>
        <v>Mid-Term</v>
      </c>
      <c r="R4778" t="str">
        <f t="shared" si="449"/>
        <v>Zero Balance</v>
      </c>
      <c r="S4778" t="str">
        <f t="shared" si="450"/>
        <v>Normal</v>
      </c>
      <c r="T4778">
        <v>1</v>
      </c>
      <c r="U4778">
        <f t="shared" si="451"/>
        <v>0</v>
      </c>
    </row>
    <row r="4779" spans="1:21" x14ac:dyDescent="0.25">
      <c r="A4779">
        <v>2025</v>
      </c>
      <c r="B4779">
        <v>15619801</v>
      </c>
      <c r="C4779" t="s">
        <v>2018</v>
      </c>
      <c r="D4779">
        <v>548</v>
      </c>
      <c r="E4779" t="s">
        <v>15</v>
      </c>
      <c r="F4779" t="s">
        <v>16</v>
      </c>
      <c r="G4779">
        <v>33</v>
      </c>
      <c r="H4779">
        <v>1</v>
      </c>
      <c r="I4779">
        <v>80108</v>
      </c>
      <c r="J4779">
        <v>2</v>
      </c>
      <c r="K4779">
        <v>0</v>
      </c>
      <c r="L4779">
        <v>1</v>
      </c>
      <c r="M4779">
        <v>82246</v>
      </c>
      <c r="N4779">
        <v>0</v>
      </c>
      <c r="O4779" t="str">
        <f t="shared" si="446"/>
        <v>30-45</v>
      </c>
      <c r="P4779" t="str">
        <f t="shared" si="447"/>
        <v>Low</v>
      </c>
      <c r="Q4779" t="str">
        <f t="shared" si="448"/>
        <v>New</v>
      </c>
      <c r="R4779" t="str">
        <f t="shared" si="449"/>
        <v>Low Balance</v>
      </c>
      <c r="S4779" t="str">
        <f t="shared" si="450"/>
        <v>Normal</v>
      </c>
      <c r="T4779">
        <v>1</v>
      </c>
      <c r="U4779">
        <f t="shared" si="451"/>
        <v>0</v>
      </c>
    </row>
    <row r="4780" spans="1:21" x14ac:dyDescent="0.25">
      <c r="A4780">
        <v>2025</v>
      </c>
      <c r="B4780">
        <v>15582246</v>
      </c>
      <c r="C4780" t="s">
        <v>183</v>
      </c>
      <c r="D4780">
        <v>737</v>
      </c>
      <c r="E4780" t="s">
        <v>18</v>
      </c>
      <c r="F4780" t="s">
        <v>16</v>
      </c>
      <c r="G4780">
        <v>45</v>
      </c>
      <c r="H4780">
        <v>2</v>
      </c>
      <c r="I4780">
        <v>0</v>
      </c>
      <c r="J4780">
        <v>2</v>
      </c>
      <c r="K4780">
        <v>0</v>
      </c>
      <c r="L4780">
        <v>1</v>
      </c>
      <c r="M4780">
        <v>177696</v>
      </c>
      <c r="N4780">
        <v>0</v>
      </c>
      <c r="O4780" t="str">
        <f t="shared" si="446"/>
        <v>30-45</v>
      </c>
      <c r="P4780" t="str">
        <f t="shared" si="447"/>
        <v>Medium</v>
      </c>
      <c r="Q4780" t="str">
        <f t="shared" si="448"/>
        <v>New</v>
      </c>
      <c r="R4780" t="str">
        <f t="shared" si="449"/>
        <v>Zero Balance</v>
      </c>
      <c r="S4780" t="str">
        <f t="shared" si="450"/>
        <v>Normal</v>
      </c>
      <c r="T4780">
        <v>1</v>
      </c>
      <c r="U4780">
        <f t="shared" si="451"/>
        <v>0</v>
      </c>
    </row>
    <row r="4781" spans="1:21" x14ac:dyDescent="0.25">
      <c r="A4781">
        <v>2025</v>
      </c>
      <c r="B4781">
        <v>15711843</v>
      </c>
      <c r="C4781" t="s">
        <v>387</v>
      </c>
      <c r="D4781">
        <v>613</v>
      </c>
      <c r="E4781" t="s">
        <v>26</v>
      </c>
      <c r="F4781" t="s">
        <v>23</v>
      </c>
      <c r="G4781">
        <v>40</v>
      </c>
      <c r="H4781">
        <v>1</v>
      </c>
      <c r="I4781">
        <v>147857</v>
      </c>
      <c r="J4781">
        <v>3</v>
      </c>
      <c r="K4781">
        <v>0</v>
      </c>
      <c r="L4781">
        <v>0</v>
      </c>
      <c r="M4781">
        <v>107961</v>
      </c>
      <c r="N4781">
        <v>1</v>
      </c>
      <c r="O4781" t="str">
        <f t="shared" si="446"/>
        <v>30-45</v>
      </c>
      <c r="P4781" t="str">
        <f t="shared" si="447"/>
        <v>Medium</v>
      </c>
      <c r="Q4781" t="str">
        <f t="shared" si="448"/>
        <v>New</v>
      </c>
      <c r="R4781" t="str">
        <f t="shared" si="449"/>
        <v>High Balance</v>
      </c>
      <c r="S4781" t="str">
        <f t="shared" si="450"/>
        <v>High Value</v>
      </c>
      <c r="T4781">
        <v>1</v>
      </c>
      <c r="U4781">
        <f t="shared" si="451"/>
        <v>147857</v>
      </c>
    </row>
    <row r="4782" spans="1:21" x14ac:dyDescent="0.25">
      <c r="A4782">
        <v>2025</v>
      </c>
      <c r="B4782">
        <v>15680046</v>
      </c>
      <c r="C4782" t="s">
        <v>811</v>
      </c>
      <c r="D4782">
        <v>711</v>
      </c>
      <c r="E4782" t="s">
        <v>18</v>
      </c>
      <c r="F4782" t="s">
        <v>23</v>
      </c>
      <c r="G4782">
        <v>36</v>
      </c>
      <c r="H4782">
        <v>8</v>
      </c>
      <c r="I4782">
        <v>0</v>
      </c>
      <c r="J4782">
        <v>2</v>
      </c>
      <c r="K4782">
        <v>1</v>
      </c>
      <c r="L4782">
        <v>0</v>
      </c>
      <c r="M4782">
        <v>55207</v>
      </c>
      <c r="N4782">
        <v>0</v>
      </c>
      <c r="O4782" t="str">
        <f t="shared" si="446"/>
        <v>30-45</v>
      </c>
      <c r="P4782" t="str">
        <f t="shared" si="447"/>
        <v>Medium</v>
      </c>
      <c r="Q4782" t="str">
        <f t="shared" si="448"/>
        <v>Long-Term</v>
      </c>
      <c r="R4782" t="str">
        <f t="shared" si="449"/>
        <v>Zero Balance</v>
      </c>
      <c r="S4782" t="str">
        <f t="shared" si="450"/>
        <v>Normal</v>
      </c>
      <c r="T4782">
        <v>1</v>
      </c>
      <c r="U4782">
        <f t="shared" si="451"/>
        <v>0</v>
      </c>
    </row>
    <row r="4783" spans="1:21" x14ac:dyDescent="0.25">
      <c r="A4783">
        <v>2025</v>
      </c>
      <c r="B4783">
        <v>15804131</v>
      </c>
      <c r="C4783" t="s">
        <v>1062</v>
      </c>
      <c r="D4783">
        <v>850</v>
      </c>
      <c r="E4783" t="s">
        <v>18</v>
      </c>
      <c r="F4783" t="s">
        <v>16</v>
      </c>
      <c r="G4783">
        <v>53</v>
      </c>
      <c r="H4783">
        <v>7</v>
      </c>
      <c r="I4783">
        <v>65407</v>
      </c>
      <c r="J4783">
        <v>2</v>
      </c>
      <c r="K4783">
        <v>0</v>
      </c>
      <c r="L4783">
        <v>0</v>
      </c>
      <c r="M4783">
        <v>182634</v>
      </c>
      <c r="N4783">
        <v>1</v>
      </c>
      <c r="O4783" t="str">
        <f t="shared" si="446"/>
        <v>46-60</v>
      </c>
      <c r="P4783" t="str">
        <f t="shared" si="447"/>
        <v>High</v>
      </c>
      <c r="Q4783" t="str">
        <f t="shared" si="448"/>
        <v>Mid-Term</v>
      </c>
      <c r="R4783" t="str">
        <f t="shared" si="449"/>
        <v>Low Balance</v>
      </c>
      <c r="S4783" t="str">
        <f t="shared" si="450"/>
        <v>Normal</v>
      </c>
      <c r="T4783">
        <v>1</v>
      </c>
      <c r="U4783">
        <f t="shared" si="451"/>
        <v>65407</v>
      </c>
    </row>
    <row r="4784" spans="1:21" x14ac:dyDescent="0.25">
      <c r="A4784">
        <v>2025</v>
      </c>
      <c r="B4784">
        <v>15722611</v>
      </c>
      <c r="C4784" t="s">
        <v>58</v>
      </c>
      <c r="D4784">
        <v>752</v>
      </c>
      <c r="E4784" t="s">
        <v>15</v>
      </c>
      <c r="F4784" t="s">
        <v>16</v>
      </c>
      <c r="G4784">
        <v>53</v>
      </c>
      <c r="H4784">
        <v>8</v>
      </c>
      <c r="I4784">
        <v>114233</v>
      </c>
      <c r="J4784">
        <v>1</v>
      </c>
      <c r="K4784">
        <v>1</v>
      </c>
      <c r="L4784">
        <v>1</v>
      </c>
      <c r="M4784">
        <v>51587</v>
      </c>
      <c r="N4784">
        <v>0</v>
      </c>
      <c r="O4784" t="str">
        <f t="shared" si="446"/>
        <v>46-60</v>
      </c>
      <c r="P4784" t="str">
        <f t="shared" si="447"/>
        <v>High</v>
      </c>
      <c r="Q4784" t="str">
        <f t="shared" si="448"/>
        <v>Long-Term</v>
      </c>
      <c r="R4784" t="str">
        <f t="shared" si="449"/>
        <v>High Balance</v>
      </c>
      <c r="S4784" t="str">
        <f t="shared" si="450"/>
        <v>High Value</v>
      </c>
      <c r="T4784">
        <v>1</v>
      </c>
      <c r="U4784">
        <f t="shared" si="451"/>
        <v>0</v>
      </c>
    </row>
    <row r="4785" spans="1:21" x14ac:dyDescent="0.25">
      <c r="A4785">
        <v>2025</v>
      </c>
      <c r="B4785">
        <v>15729224</v>
      </c>
      <c r="C4785" t="s">
        <v>1137</v>
      </c>
      <c r="D4785">
        <v>710</v>
      </c>
      <c r="E4785" t="s">
        <v>15</v>
      </c>
      <c r="F4785" t="s">
        <v>16</v>
      </c>
      <c r="G4785">
        <v>37</v>
      </c>
      <c r="H4785">
        <v>5</v>
      </c>
      <c r="I4785">
        <v>0</v>
      </c>
      <c r="J4785">
        <v>2</v>
      </c>
      <c r="K4785">
        <v>1</v>
      </c>
      <c r="L4785">
        <v>0</v>
      </c>
      <c r="M4785">
        <v>115403</v>
      </c>
      <c r="N4785">
        <v>0</v>
      </c>
      <c r="O4785" t="str">
        <f t="shared" si="446"/>
        <v>30-45</v>
      </c>
      <c r="P4785" t="str">
        <f t="shared" si="447"/>
        <v>Medium</v>
      </c>
      <c r="Q4785" t="str">
        <f t="shared" si="448"/>
        <v>Mid-Term</v>
      </c>
      <c r="R4785" t="str">
        <f t="shared" si="449"/>
        <v>Zero Balance</v>
      </c>
      <c r="S4785" t="str">
        <f t="shared" si="450"/>
        <v>Normal</v>
      </c>
      <c r="T4785">
        <v>1</v>
      </c>
      <c r="U4785">
        <f t="shared" si="451"/>
        <v>0</v>
      </c>
    </row>
    <row r="4786" spans="1:21" x14ac:dyDescent="0.25">
      <c r="A4786">
        <v>2025</v>
      </c>
      <c r="B4786">
        <v>15811588</v>
      </c>
      <c r="C4786" t="s">
        <v>408</v>
      </c>
      <c r="D4786">
        <v>664</v>
      </c>
      <c r="E4786" t="s">
        <v>18</v>
      </c>
      <c r="F4786" t="s">
        <v>16</v>
      </c>
      <c r="G4786">
        <v>53</v>
      </c>
      <c r="H4786">
        <v>7</v>
      </c>
      <c r="I4786">
        <v>187602</v>
      </c>
      <c r="J4786">
        <v>1</v>
      </c>
      <c r="K4786">
        <v>1</v>
      </c>
      <c r="L4786">
        <v>0</v>
      </c>
      <c r="M4786">
        <v>186393</v>
      </c>
      <c r="N4786">
        <v>1</v>
      </c>
      <c r="O4786" t="str">
        <f t="shared" si="446"/>
        <v>46-60</v>
      </c>
      <c r="P4786" t="str">
        <f t="shared" si="447"/>
        <v>Medium</v>
      </c>
      <c r="Q4786" t="str">
        <f t="shared" si="448"/>
        <v>Mid-Term</v>
      </c>
      <c r="R4786" t="str">
        <f t="shared" si="449"/>
        <v>High Balance</v>
      </c>
      <c r="S4786" t="str">
        <f t="shared" si="450"/>
        <v>High Value</v>
      </c>
      <c r="T4786">
        <v>1</v>
      </c>
      <c r="U4786">
        <f t="shared" si="451"/>
        <v>187602</v>
      </c>
    </row>
    <row r="4787" spans="1:21" x14ac:dyDescent="0.25">
      <c r="A4787">
        <v>2025</v>
      </c>
      <c r="B4787">
        <v>15702138</v>
      </c>
      <c r="C4787" t="s">
        <v>395</v>
      </c>
      <c r="D4787">
        <v>510</v>
      </c>
      <c r="E4787" t="s">
        <v>15</v>
      </c>
      <c r="F4787" t="s">
        <v>16</v>
      </c>
      <c r="G4787">
        <v>22</v>
      </c>
      <c r="H4787">
        <v>3</v>
      </c>
      <c r="I4787">
        <v>156834</v>
      </c>
      <c r="J4787">
        <v>1</v>
      </c>
      <c r="K4787">
        <v>0</v>
      </c>
      <c r="L4787">
        <v>0</v>
      </c>
      <c r="M4787">
        <v>44374</v>
      </c>
      <c r="N4787">
        <v>0</v>
      </c>
      <c r="O4787" t="str">
        <f t="shared" si="446"/>
        <v>&lt;30</v>
      </c>
      <c r="P4787" t="str">
        <f t="shared" si="447"/>
        <v>Low</v>
      </c>
      <c r="Q4787" t="str">
        <f t="shared" si="448"/>
        <v>New</v>
      </c>
      <c r="R4787" t="str">
        <f t="shared" si="449"/>
        <v>High Balance</v>
      </c>
      <c r="S4787" t="str">
        <f t="shared" si="450"/>
        <v>High Value</v>
      </c>
      <c r="T4787">
        <v>1</v>
      </c>
      <c r="U4787">
        <f t="shared" si="451"/>
        <v>0</v>
      </c>
    </row>
    <row r="4788" spans="1:21" x14ac:dyDescent="0.25">
      <c r="A4788">
        <v>2025</v>
      </c>
      <c r="B4788">
        <v>15749799</v>
      </c>
      <c r="C4788" t="s">
        <v>387</v>
      </c>
      <c r="D4788">
        <v>577</v>
      </c>
      <c r="E4788" t="s">
        <v>15</v>
      </c>
      <c r="F4788" t="s">
        <v>16</v>
      </c>
      <c r="G4788">
        <v>34</v>
      </c>
      <c r="H4788">
        <v>2</v>
      </c>
      <c r="I4788">
        <v>0</v>
      </c>
      <c r="J4788">
        <v>2</v>
      </c>
      <c r="K4788">
        <v>1</v>
      </c>
      <c r="L4788">
        <v>1</v>
      </c>
      <c r="M4788">
        <v>84033</v>
      </c>
      <c r="N4788">
        <v>0</v>
      </c>
      <c r="O4788" t="str">
        <f t="shared" si="446"/>
        <v>30-45</v>
      </c>
      <c r="P4788" t="str">
        <f t="shared" si="447"/>
        <v>Low</v>
      </c>
      <c r="Q4788" t="str">
        <f t="shared" si="448"/>
        <v>New</v>
      </c>
      <c r="R4788" t="str">
        <f t="shared" si="449"/>
        <v>Zero Balance</v>
      </c>
      <c r="S4788" t="str">
        <f t="shared" si="450"/>
        <v>Normal</v>
      </c>
      <c r="T4788">
        <v>1</v>
      </c>
      <c r="U4788">
        <f t="shared" si="451"/>
        <v>0</v>
      </c>
    </row>
    <row r="4789" spans="1:21" x14ac:dyDescent="0.25">
      <c r="A4789">
        <v>2025</v>
      </c>
      <c r="B4789">
        <v>15752885</v>
      </c>
      <c r="C4789" t="s">
        <v>615</v>
      </c>
      <c r="D4789">
        <v>529</v>
      </c>
      <c r="E4789" t="s">
        <v>15</v>
      </c>
      <c r="F4789" t="s">
        <v>23</v>
      </c>
      <c r="G4789">
        <v>42</v>
      </c>
      <c r="H4789">
        <v>1</v>
      </c>
      <c r="I4789">
        <v>157499</v>
      </c>
      <c r="J4789">
        <v>1</v>
      </c>
      <c r="K4789">
        <v>1</v>
      </c>
      <c r="L4789">
        <v>1</v>
      </c>
      <c r="M4789">
        <v>82277</v>
      </c>
      <c r="N4789">
        <v>0</v>
      </c>
      <c r="O4789" t="str">
        <f t="shared" si="446"/>
        <v>30-45</v>
      </c>
      <c r="P4789" t="str">
        <f t="shared" si="447"/>
        <v>Low</v>
      </c>
      <c r="Q4789" t="str">
        <f t="shared" si="448"/>
        <v>New</v>
      </c>
      <c r="R4789" t="str">
        <f t="shared" si="449"/>
        <v>High Balance</v>
      </c>
      <c r="S4789" t="str">
        <f t="shared" si="450"/>
        <v>High Value</v>
      </c>
      <c r="T4789">
        <v>1</v>
      </c>
      <c r="U4789">
        <f t="shared" si="451"/>
        <v>0</v>
      </c>
    </row>
    <row r="4790" spans="1:21" x14ac:dyDescent="0.25">
      <c r="A4790">
        <v>2025</v>
      </c>
      <c r="B4790">
        <v>15674932</v>
      </c>
      <c r="C4790" t="s">
        <v>58</v>
      </c>
      <c r="D4790">
        <v>757</v>
      </c>
      <c r="E4790" t="s">
        <v>18</v>
      </c>
      <c r="F4790" t="s">
        <v>16</v>
      </c>
      <c r="G4790">
        <v>44</v>
      </c>
      <c r="H4790">
        <v>9</v>
      </c>
      <c r="I4790">
        <v>0</v>
      </c>
      <c r="J4790">
        <v>2</v>
      </c>
      <c r="K4790">
        <v>1</v>
      </c>
      <c r="L4790">
        <v>0</v>
      </c>
      <c r="M4790">
        <v>177529</v>
      </c>
      <c r="N4790">
        <v>0</v>
      </c>
      <c r="O4790" t="str">
        <f t="shared" si="446"/>
        <v>30-45</v>
      </c>
      <c r="P4790" t="str">
        <f t="shared" si="447"/>
        <v>High</v>
      </c>
      <c r="Q4790" t="str">
        <f t="shared" si="448"/>
        <v>Long-Term</v>
      </c>
      <c r="R4790" t="str">
        <f t="shared" si="449"/>
        <v>Zero Balance</v>
      </c>
      <c r="S4790" t="str">
        <f t="shared" si="450"/>
        <v>Normal</v>
      </c>
      <c r="T4790">
        <v>1</v>
      </c>
      <c r="U4790">
        <f t="shared" si="451"/>
        <v>0</v>
      </c>
    </row>
    <row r="4791" spans="1:21" x14ac:dyDescent="0.25">
      <c r="A4791">
        <v>2025</v>
      </c>
      <c r="B4791">
        <v>15743828</v>
      </c>
      <c r="C4791" t="s">
        <v>240</v>
      </c>
      <c r="D4791">
        <v>691</v>
      </c>
      <c r="E4791" t="s">
        <v>15</v>
      </c>
      <c r="F4791" t="s">
        <v>23</v>
      </c>
      <c r="G4791">
        <v>41</v>
      </c>
      <c r="H4791">
        <v>2</v>
      </c>
      <c r="I4791">
        <v>0</v>
      </c>
      <c r="J4791">
        <v>1</v>
      </c>
      <c r="K4791">
        <v>1</v>
      </c>
      <c r="L4791">
        <v>1</v>
      </c>
      <c r="M4791">
        <v>56851</v>
      </c>
      <c r="N4791">
        <v>1</v>
      </c>
      <c r="O4791" t="str">
        <f t="shared" si="446"/>
        <v>30-45</v>
      </c>
      <c r="P4791" t="str">
        <f t="shared" si="447"/>
        <v>Medium</v>
      </c>
      <c r="Q4791" t="str">
        <f t="shared" si="448"/>
        <v>New</v>
      </c>
      <c r="R4791" t="str">
        <f t="shared" si="449"/>
        <v>Zero Balance</v>
      </c>
      <c r="S4791" t="str">
        <f t="shared" si="450"/>
        <v>Normal</v>
      </c>
      <c r="T4791">
        <v>1</v>
      </c>
      <c r="U4791">
        <f t="shared" si="451"/>
        <v>0</v>
      </c>
    </row>
    <row r="4792" spans="1:21" x14ac:dyDescent="0.25">
      <c r="A4792">
        <v>2025</v>
      </c>
      <c r="B4792">
        <v>15642022</v>
      </c>
      <c r="C4792" t="s">
        <v>1952</v>
      </c>
      <c r="D4792">
        <v>621</v>
      </c>
      <c r="E4792" t="s">
        <v>18</v>
      </c>
      <c r="F4792" t="s">
        <v>23</v>
      </c>
      <c r="G4792">
        <v>34</v>
      </c>
      <c r="H4792">
        <v>8</v>
      </c>
      <c r="I4792">
        <v>0</v>
      </c>
      <c r="J4792">
        <v>1</v>
      </c>
      <c r="K4792">
        <v>0</v>
      </c>
      <c r="L4792">
        <v>0</v>
      </c>
      <c r="M4792">
        <v>47973</v>
      </c>
      <c r="N4792">
        <v>0</v>
      </c>
      <c r="O4792" t="str">
        <f t="shared" si="446"/>
        <v>30-45</v>
      </c>
      <c r="P4792" t="str">
        <f t="shared" si="447"/>
        <v>Medium</v>
      </c>
      <c r="Q4792" t="str">
        <f t="shared" si="448"/>
        <v>Long-Term</v>
      </c>
      <c r="R4792" t="str">
        <f t="shared" si="449"/>
        <v>Zero Balance</v>
      </c>
      <c r="S4792" t="str">
        <f t="shared" si="450"/>
        <v>Normal</v>
      </c>
      <c r="T4792">
        <v>1</v>
      </c>
      <c r="U4792">
        <f t="shared" si="451"/>
        <v>0</v>
      </c>
    </row>
    <row r="4793" spans="1:21" x14ac:dyDescent="0.25">
      <c r="A4793">
        <v>2025</v>
      </c>
      <c r="B4793">
        <v>15746461</v>
      </c>
      <c r="C4793" t="s">
        <v>156</v>
      </c>
      <c r="D4793">
        <v>709</v>
      </c>
      <c r="E4793" t="s">
        <v>18</v>
      </c>
      <c r="F4793" t="s">
        <v>23</v>
      </c>
      <c r="G4793">
        <v>35</v>
      </c>
      <c r="H4793">
        <v>2</v>
      </c>
      <c r="I4793">
        <v>0</v>
      </c>
      <c r="J4793">
        <v>2</v>
      </c>
      <c r="K4793">
        <v>1</v>
      </c>
      <c r="L4793">
        <v>0</v>
      </c>
      <c r="M4793">
        <v>104982</v>
      </c>
      <c r="N4793">
        <v>0</v>
      </c>
      <c r="O4793" t="str">
        <f t="shared" si="446"/>
        <v>30-45</v>
      </c>
      <c r="P4793" t="str">
        <f t="shared" si="447"/>
        <v>Medium</v>
      </c>
      <c r="Q4793" t="str">
        <f t="shared" si="448"/>
        <v>New</v>
      </c>
      <c r="R4793" t="str">
        <f t="shared" si="449"/>
        <v>Zero Balance</v>
      </c>
      <c r="S4793" t="str">
        <f t="shared" si="450"/>
        <v>Normal</v>
      </c>
      <c r="T4793">
        <v>1</v>
      </c>
      <c r="U4793">
        <f t="shared" si="451"/>
        <v>0</v>
      </c>
    </row>
    <row r="4794" spans="1:21" x14ac:dyDescent="0.25">
      <c r="A4794">
        <v>2025</v>
      </c>
      <c r="B4794">
        <v>15809991</v>
      </c>
      <c r="C4794" t="s">
        <v>828</v>
      </c>
      <c r="D4794">
        <v>756</v>
      </c>
      <c r="E4794" t="s">
        <v>18</v>
      </c>
      <c r="F4794" t="s">
        <v>23</v>
      </c>
      <c r="G4794">
        <v>19</v>
      </c>
      <c r="H4794">
        <v>4</v>
      </c>
      <c r="I4794">
        <v>130274</v>
      </c>
      <c r="J4794">
        <v>1</v>
      </c>
      <c r="K4794">
        <v>1</v>
      </c>
      <c r="L4794">
        <v>1</v>
      </c>
      <c r="M4794">
        <v>133535</v>
      </c>
      <c r="N4794">
        <v>0</v>
      </c>
      <c r="O4794" t="str">
        <f t="shared" si="446"/>
        <v>&lt;30</v>
      </c>
      <c r="P4794" t="str">
        <f t="shared" si="447"/>
        <v>High</v>
      </c>
      <c r="Q4794" t="str">
        <f t="shared" si="448"/>
        <v>Mid-Term</v>
      </c>
      <c r="R4794" t="str">
        <f t="shared" si="449"/>
        <v>High Balance</v>
      </c>
      <c r="S4794" t="str">
        <f t="shared" si="450"/>
        <v>High Value</v>
      </c>
      <c r="T4794">
        <v>1</v>
      </c>
      <c r="U4794">
        <f t="shared" si="451"/>
        <v>0</v>
      </c>
    </row>
    <row r="4795" spans="1:21" x14ac:dyDescent="0.25">
      <c r="A4795">
        <v>2025</v>
      </c>
      <c r="B4795">
        <v>15787322</v>
      </c>
      <c r="C4795" t="s">
        <v>725</v>
      </c>
      <c r="D4795">
        <v>788</v>
      </c>
      <c r="E4795" t="s">
        <v>15</v>
      </c>
      <c r="F4795" t="s">
        <v>16</v>
      </c>
      <c r="G4795">
        <v>41</v>
      </c>
      <c r="H4795">
        <v>6</v>
      </c>
      <c r="I4795">
        <v>0</v>
      </c>
      <c r="J4795">
        <v>1</v>
      </c>
      <c r="K4795">
        <v>1</v>
      </c>
      <c r="L4795">
        <v>1</v>
      </c>
      <c r="M4795">
        <v>25571</v>
      </c>
      <c r="N4795">
        <v>0</v>
      </c>
      <c r="O4795" t="str">
        <f t="shared" si="446"/>
        <v>30-45</v>
      </c>
      <c r="P4795" t="str">
        <f t="shared" si="447"/>
        <v>High</v>
      </c>
      <c r="Q4795" t="str">
        <f t="shared" si="448"/>
        <v>Mid-Term</v>
      </c>
      <c r="R4795" t="str">
        <f t="shared" si="449"/>
        <v>Zero Balance</v>
      </c>
      <c r="S4795" t="str">
        <f t="shared" si="450"/>
        <v>Normal</v>
      </c>
      <c r="T4795">
        <v>1</v>
      </c>
      <c r="U4795">
        <f t="shared" si="451"/>
        <v>0</v>
      </c>
    </row>
    <row r="4796" spans="1:21" x14ac:dyDescent="0.25">
      <c r="A4796">
        <v>2025</v>
      </c>
      <c r="B4796">
        <v>15575498</v>
      </c>
      <c r="C4796" t="s">
        <v>1010</v>
      </c>
      <c r="D4796">
        <v>705</v>
      </c>
      <c r="E4796" t="s">
        <v>15</v>
      </c>
      <c r="F4796" t="s">
        <v>16</v>
      </c>
      <c r="G4796">
        <v>39</v>
      </c>
      <c r="H4796">
        <v>5</v>
      </c>
      <c r="I4796">
        <v>149380</v>
      </c>
      <c r="J4796">
        <v>2</v>
      </c>
      <c r="K4796">
        <v>1</v>
      </c>
      <c r="L4796">
        <v>0</v>
      </c>
      <c r="M4796">
        <v>96076</v>
      </c>
      <c r="N4796">
        <v>0</v>
      </c>
      <c r="O4796" t="str">
        <f t="shared" si="446"/>
        <v>30-45</v>
      </c>
      <c r="P4796" t="str">
        <f t="shared" si="447"/>
        <v>Medium</v>
      </c>
      <c r="Q4796" t="str">
        <f t="shared" si="448"/>
        <v>Mid-Term</v>
      </c>
      <c r="R4796" t="str">
        <f t="shared" si="449"/>
        <v>High Balance</v>
      </c>
      <c r="S4796" t="str">
        <f t="shared" si="450"/>
        <v>High Value</v>
      </c>
      <c r="T4796">
        <v>1</v>
      </c>
      <c r="U4796">
        <f t="shared" si="451"/>
        <v>0</v>
      </c>
    </row>
    <row r="4797" spans="1:21" x14ac:dyDescent="0.25">
      <c r="A4797">
        <v>2025</v>
      </c>
      <c r="B4797">
        <v>15691387</v>
      </c>
      <c r="C4797" t="s">
        <v>2019</v>
      </c>
      <c r="D4797">
        <v>483</v>
      </c>
      <c r="E4797" t="s">
        <v>15</v>
      </c>
      <c r="F4797" t="s">
        <v>23</v>
      </c>
      <c r="G4797">
        <v>29</v>
      </c>
      <c r="H4797">
        <v>9</v>
      </c>
      <c r="I4797">
        <v>0</v>
      </c>
      <c r="J4797">
        <v>1</v>
      </c>
      <c r="K4797">
        <v>1</v>
      </c>
      <c r="L4797">
        <v>1</v>
      </c>
      <c r="M4797">
        <v>81634</v>
      </c>
      <c r="N4797">
        <v>0</v>
      </c>
      <c r="O4797" t="str">
        <f t="shared" si="446"/>
        <v>&lt;30</v>
      </c>
      <c r="P4797" t="str">
        <f t="shared" si="447"/>
        <v>Low</v>
      </c>
      <c r="Q4797" t="str">
        <f t="shared" si="448"/>
        <v>Long-Term</v>
      </c>
      <c r="R4797" t="str">
        <f t="shared" si="449"/>
        <v>Zero Balance</v>
      </c>
      <c r="S4797" t="str">
        <f t="shared" si="450"/>
        <v>Normal</v>
      </c>
      <c r="T4797">
        <v>1</v>
      </c>
      <c r="U4797">
        <f t="shared" si="451"/>
        <v>0</v>
      </c>
    </row>
    <row r="4798" spans="1:21" x14ac:dyDescent="0.25">
      <c r="A4798">
        <v>2025</v>
      </c>
      <c r="B4798">
        <v>15765457</v>
      </c>
      <c r="C4798" t="s">
        <v>1796</v>
      </c>
      <c r="D4798">
        <v>719</v>
      </c>
      <c r="E4798" t="s">
        <v>18</v>
      </c>
      <c r="F4798" t="s">
        <v>23</v>
      </c>
      <c r="G4798">
        <v>35</v>
      </c>
      <c r="H4798">
        <v>1</v>
      </c>
      <c r="I4798">
        <v>100830</v>
      </c>
      <c r="J4798">
        <v>1</v>
      </c>
      <c r="K4798">
        <v>1</v>
      </c>
      <c r="L4798">
        <v>1</v>
      </c>
      <c r="M4798">
        <v>165009</v>
      </c>
      <c r="N4798">
        <v>0</v>
      </c>
      <c r="O4798" t="str">
        <f t="shared" si="446"/>
        <v>30-45</v>
      </c>
      <c r="P4798" t="str">
        <f t="shared" si="447"/>
        <v>Medium</v>
      </c>
      <c r="Q4798" t="str">
        <f t="shared" si="448"/>
        <v>New</v>
      </c>
      <c r="R4798" t="str">
        <f t="shared" si="449"/>
        <v>High Balance</v>
      </c>
      <c r="S4798" t="str">
        <f t="shared" si="450"/>
        <v>High Value</v>
      </c>
      <c r="T4798">
        <v>1</v>
      </c>
      <c r="U4798">
        <f t="shared" si="451"/>
        <v>0</v>
      </c>
    </row>
    <row r="4799" spans="1:21" x14ac:dyDescent="0.25">
      <c r="A4799">
        <v>2025</v>
      </c>
      <c r="B4799">
        <v>15666173</v>
      </c>
      <c r="C4799" t="s">
        <v>2020</v>
      </c>
      <c r="D4799">
        <v>793</v>
      </c>
      <c r="E4799" t="s">
        <v>26</v>
      </c>
      <c r="F4799" t="s">
        <v>16</v>
      </c>
      <c r="G4799">
        <v>32</v>
      </c>
      <c r="H4799">
        <v>1</v>
      </c>
      <c r="I4799">
        <v>96409</v>
      </c>
      <c r="J4799">
        <v>1</v>
      </c>
      <c r="K4799">
        <v>1</v>
      </c>
      <c r="L4799">
        <v>1</v>
      </c>
      <c r="M4799">
        <v>138192</v>
      </c>
      <c r="N4799">
        <v>0</v>
      </c>
      <c r="O4799" t="str">
        <f t="shared" si="446"/>
        <v>30-45</v>
      </c>
      <c r="P4799" t="str">
        <f t="shared" si="447"/>
        <v>High</v>
      </c>
      <c r="Q4799" t="str">
        <f t="shared" si="448"/>
        <v>New</v>
      </c>
      <c r="R4799" t="str">
        <f t="shared" si="449"/>
        <v>Low Balance</v>
      </c>
      <c r="S4799" t="str">
        <f t="shared" si="450"/>
        <v>Normal</v>
      </c>
      <c r="T4799">
        <v>1</v>
      </c>
      <c r="U4799">
        <f t="shared" si="451"/>
        <v>0</v>
      </c>
    </row>
    <row r="4800" spans="1:21" x14ac:dyDescent="0.25">
      <c r="A4800">
        <v>2025</v>
      </c>
      <c r="B4800">
        <v>15627377</v>
      </c>
      <c r="C4800" t="s">
        <v>1802</v>
      </c>
      <c r="D4800">
        <v>593</v>
      </c>
      <c r="E4800" t="s">
        <v>15</v>
      </c>
      <c r="F4800" t="s">
        <v>23</v>
      </c>
      <c r="G4800">
        <v>41</v>
      </c>
      <c r="H4800">
        <v>6</v>
      </c>
      <c r="I4800">
        <v>0</v>
      </c>
      <c r="J4800">
        <v>2</v>
      </c>
      <c r="K4800">
        <v>1</v>
      </c>
      <c r="L4800">
        <v>1</v>
      </c>
      <c r="M4800">
        <v>99136</v>
      </c>
      <c r="N4800">
        <v>0</v>
      </c>
      <c r="O4800" t="str">
        <f t="shared" si="446"/>
        <v>30-45</v>
      </c>
      <c r="P4800" t="str">
        <f t="shared" si="447"/>
        <v>Low</v>
      </c>
      <c r="Q4800" t="str">
        <f t="shared" si="448"/>
        <v>Mid-Term</v>
      </c>
      <c r="R4800" t="str">
        <f t="shared" si="449"/>
        <v>Zero Balance</v>
      </c>
      <c r="S4800" t="str">
        <f t="shared" si="450"/>
        <v>Normal</v>
      </c>
      <c r="T4800">
        <v>1</v>
      </c>
      <c r="U4800">
        <f t="shared" si="451"/>
        <v>0</v>
      </c>
    </row>
    <row r="4801" spans="1:21" x14ac:dyDescent="0.25">
      <c r="A4801">
        <v>2025</v>
      </c>
      <c r="B4801">
        <v>15656683</v>
      </c>
      <c r="C4801" t="s">
        <v>287</v>
      </c>
      <c r="D4801">
        <v>551</v>
      </c>
      <c r="E4801" t="s">
        <v>15</v>
      </c>
      <c r="F4801" t="s">
        <v>23</v>
      </c>
      <c r="G4801">
        <v>52</v>
      </c>
      <c r="H4801">
        <v>1</v>
      </c>
      <c r="I4801">
        <v>0</v>
      </c>
      <c r="J4801">
        <v>1</v>
      </c>
      <c r="K4801">
        <v>0</v>
      </c>
      <c r="L4801">
        <v>0</v>
      </c>
      <c r="M4801">
        <v>63585</v>
      </c>
      <c r="N4801">
        <v>1</v>
      </c>
      <c r="O4801" t="str">
        <f t="shared" si="446"/>
        <v>46-60</v>
      </c>
      <c r="P4801" t="str">
        <f t="shared" si="447"/>
        <v>Low</v>
      </c>
      <c r="Q4801" t="str">
        <f t="shared" si="448"/>
        <v>New</v>
      </c>
      <c r="R4801" t="str">
        <f t="shared" si="449"/>
        <v>Zero Balance</v>
      </c>
      <c r="S4801" t="str">
        <f t="shared" si="450"/>
        <v>Normal</v>
      </c>
      <c r="T4801">
        <v>1</v>
      </c>
      <c r="U4801">
        <f t="shared" si="451"/>
        <v>0</v>
      </c>
    </row>
    <row r="4802" spans="1:21" x14ac:dyDescent="0.25">
      <c r="A4802">
        <v>2025</v>
      </c>
      <c r="B4802">
        <v>15679810</v>
      </c>
      <c r="C4802" t="s">
        <v>800</v>
      </c>
      <c r="D4802">
        <v>690</v>
      </c>
      <c r="E4802" t="s">
        <v>15</v>
      </c>
      <c r="F4802" t="s">
        <v>23</v>
      </c>
      <c r="G4802">
        <v>39</v>
      </c>
      <c r="H4802">
        <v>6</v>
      </c>
      <c r="I4802">
        <v>0</v>
      </c>
      <c r="J4802">
        <v>2</v>
      </c>
      <c r="K4802">
        <v>1</v>
      </c>
      <c r="L4802">
        <v>0</v>
      </c>
      <c r="M4802">
        <v>160533</v>
      </c>
      <c r="N4802">
        <v>0</v>
      </c>
      <c r="O4802" t="str">
        <f t="shared" ref="O4802:O4865" si="452">IF(G4802&lt;30,"&lt;30",IF(G4802&lt;=45,"30-45",IF(G4802&lt;=60,"46-60","60+")))</f>
        <v>30-45</v>
      </c>
      <c r="P4802" t="str">
        <f t="shared" ref="P4802:P4865" si="453">IF(D4802&lt;600,"Low",IF(D4802&lt;=750,"Medium","High"))</f>
        <v>Medium</v>
      </c>
      <c r="Q4802" t="str">
        <f t="shared" ref="Q4802:Q4865" si="454">IF(H4802&lt;=3,"New",IF(H4802&lt;=7,"Mid-Term","Long-Term"))</f>
        <v>Mid-Term</v>
      </c>
      <c r="R4802" t="str">
        <f t="shared" ref="R4802:R4865" si="455">IF(I4802=0,"Zero Balance",IF(I4802&lt;100000,"Low Balance","High Balance"))</f>
        <v>Zero Balance</v>
      </c>
      <c r="S4802" t="str">
        <f t="shared" ref="S4802:S4865" si="456">IF(I4802&gt;=100000,"High Value","Normal")</f>
        <v>Normal</v>
      </c>
      <c r="T4802">
        <v>1</v>
      </c>
      <c r="U4802">
        <f t="shared" ref="U4802:U4865" si="457">IF(N4802=1,I4802,0)</f>
        <v>0</v>
      </c>
    </row>
    <row r="4803" spans="1:21" x14ac:dyDescent="0.25">
      <c r="A4803">
        <v>2025</v>
      </c>
      <c r="B4803">
        <v>15606310</v>
      </c>
      <c r="C4803" t="s">
        <v>2021</v>
      </c>
      <c r="D4803">
        <v>823</v>
      </c>
      <c r="E4803" t="s">
        <v>15</v>
      </c>
      <c r="F4803" t="s">
        <v>23</v>
      </c>
      <c r="G4803">
        <v>71</v>
      </c>
      <c r="H4803">
        <v>5</v>
      </c>
      <c r="I4803">
        <v>149105</v>
      </c>
      <c r="J4803">
        <v>1</v>
      </c>
      <c r="K4803">
        <v>0</v>
      </c>
      <c r="L4803">
        <v>1</v>
      </c>
      <c r="M4803">
        <v>162683</v>
      </c>
      <c r="N4803">
        <v>0</v>
      </c>
      <c r="O4803" t="str">
        <f t="shared" si="452"/>
        <v>60+</v>
      </c>
      <c r="P4803" t="str">
        <f t="shared" si="453"/>
        <v>High</v>
      </c>
      <c r="Q4803" t="str">
        <f t="shared" si="454"/>
        <v>Mid-Term</v>
      </c>
      <c r="R4803" t="str">
        <f t="shared" si="455"/>
        <v>High Balance</v>
      </c>
      <c r="S4803" t="str">
        <f t="shared" si="456"/>
        <v>High Value</v>
      </c>
      <c r="T4803">
        <v>1</v>
      </c>
      <c r="U4803">
        <f t="shared" si="457"/>
        <v>0</v>
      </c>
    </row>
    <row r="4804" spans="1:21" x14ac:dyDescent="0.25">
      <c r="A4804">
        <v>2025</v>
      </c>
      <c r="B4804">
        <v>15756871</v>
      </c>
      <c r="C4804" t="s">
        <v>111</v>
      </c>
      <c r="D4804">
        <v>512</v>
      </c>
      <c r="E4804" t="s">
        <v>18</v>
      </c>
      <c r="F4804" t="s">
        <v>23</v>
      </c>
      <c r="G4804">
        <v>39</v>
      </c>
      <c r="H4804">
        <v>3</v>
      </c>
      <c r="I4804">
        <v>0</v>
      </c>
      <c r="J4804">
        <v>1</v>
      </c>
      <c r="K4804">
        <v>1</v>
      </c>
      <c r="L4804">
        <v>0</v>
      </c>
      <c r="M4804">
        <v>134878</v>
      </c>
      <c r="N4804">
        <v>0</v>
      </c>
      <c r="O4804" t="str">
        <f t="shared" si="452"/>
        <v>30-45</v>
      </c>
      <c r="P4804" t="str">
        <f t="shared" si="453"/>
        <v>Low</v>
      </c>
      <c r="Q4804" t="str">
        <f t="shared" si="454"/>
        <v>New</v>
      </c>
      <c r="R4804" t="str">
        <f t="shared" si="455"/>
        <v>Zero Balance</v>
      </c>
      <c r="S4804" t="str">
        <f t="shared" si="456"/>
        <v>Normal</v>
      </c>
      <c r="T4804">
        <v>1</v>
      </c>
      <c r="U4804">
        <f t="shared" si="457"/>
        <v>0</v>
      </c>
    </row>
    <row r="4805" spans="1:21" x14ac:dyDescent="0.25">
      <c r="A4805">
        <v>2025</v>
      </c>
      <c r="B4805">
        <v>15610002</v>
      </c>
      <c r="C4805" t="s">
        <v>1400</v>
      </c>
      <c r="D4805">
        <v>802</v>
      </c>
      <c r="E4805" t="s">
        <v>18</v>
      </c>
      <c r="F4805" t="s">
        <v>23</v>
      </c>
      <c r="G4805">
        <v>41</v>
      </c>
      <c r="H4805">
        <v>5</v>
      </c>
      <c r="I4805">
        <v>0</v>
      </c>
      <c r="J4805">
        <v>2</v>
      </c>
      <c r="K4805">
        <v>1</v>
      </c>
      <c r="L4805">
        <v>1</v>
      </c>
      <c r="M4805">
        <v>134626</v>
      </c>
      <c r="N4805">
        <v>0</v>
      </c>
      <c r="O4805" t="str">
        <f t="shared" si="452"/>
        <v>30-45</v>
      </c>
      <c r="P4805" t="str">
        <f t="shared" si="453"/>
        <v>High</v>
      </c>
      <c r="Q4805" t="str">
        <f t="shared" si="454"/>
        <v>Mid-Term</v>
      </c>
      <c r="R4805" t="str">
        <f t="shared" si="455"/>
        <v>Zero Balance</v>
      </c>
      <c r="S4805" t="str">
        <f t="shared" si="456"/>
        <v>Normal</v>
      </c>
      <c r="T4805">
        <v>1</v>
      </c>
      <c r="U4805">
        <f t="shared" si="457"/>
        <v>0</v>
      </c>
    </row>
    <row r="4806" spans="1:21" x14ac:dyDescent="0.25">
      <c r="A4806">
        <v>2025</v>
      </c>
      <c r="B4806">
        <v>15567802</v>
      </c>
      <c r="C4806" t="s">
        <v>2022</v>
      </c>
      <c r="D4806">
        <v>450</v>
      </c>
      <c r="E4806" t="s">
        <v>18</v>
      </c>
      <c r="F4806" t="s">
        <v>16</v>
      </c>
      <c r="G4806">
        <v>34</v>
      </c>
      <c r="H4806">
        <v>2</v>
      </c>
      <c r="I4806">
        <v>0</v>
      </c>
      <c r="J4806">
        <v>2</v>
      </c>
      <c r="K4806">
        <v>1</v>
      </c>
      <c r="L4806">
        <v>0</v>
      </c>
      <c r="M4806">
        <v>175481</v>
      </c>
      <c r="N4806">
        <v>0</v>
      </c>
      <c r="O4806" t="str">
        <f t="shared" si="452"/>
        <v>30-45</v>
      </c>
      <c r="P4806" t="str">
        <f t="shared" si="453"/>
        <v>Low</v>
      </c>
      <c r="Q4806" t="str">
        <f t="shared" si="454"/>
        <v>New</v>
      </c>
      <c r="R4806" t="str">
        <f t="shared" si="455"/>
        <v>Zero Balance</v>
      </c>
      <c r="S4806" t="str">
        <f t="shared" si="456"/>
        <v>Normal</v>
      </c>
      <c r="T4806">
        <v>1</v>
      </c>
      <c r="U4806">
        <f t="shared" si="457"/>
        <v>0</v>
      </c>
    </row>
    <row r="4807" spans="1:21" x14ac:dyDescent="0.25">
      <c r="A4807">
        <v>2025</v>
      </c>
      <c r="B4807">
        <v>15745452</v>
      </c>
      <c r="C4807" t="s">
        <v>180</v>
      </c>
      <c r="D4807">
        <v>651</v>
      </c>
      <c r="E4807" t="s">
        <v>26</v>
      </c>
      <c r="F4807" t="s">
        <v>23</v>
      </c>
      <c r="G4807">
        <v>41</v>
      </c>
      <c r="H4807">
        <v>1</v>
      </c>
      <c r="I4807">
        <v>90218</v>
      </c>
      <c r="J4807">
        <v>1</v>
      </c>
      <c r="K4807">
        <v>1</v>
      </c>
      <c r="L4807">
        <v>0</v>
      </c>
      <c r="M4807">
        <v>174338</v>
      </c>
      <c r="N4807">
        <v>0</v>
      </c>
      <c r="O4807" t="str">
        <f t="shared" si="452"/>
        <v>30-45</v>
      </c>
      <c r="P4807" t="str">
        <f t="shared" si="453"/>
        <v>Medium</v>
      </c>
      <c r="Q4807" t="str">
        <f t="shared" si="454"/>
        <v>New</v>
      </c>
      <c r="R4807" t="str">
        <f t="shared" si="455"/>
        <v>Low Balance</v>
      </c>
      <c r="S4807" t="str">
        <f t="shared" si="456"/>
        <v>Normal</v>
      </c>
      <c r="T4807">
        <v>1</v>
      </c>
      <c r="U4807">
        <f t="shared" si="457"/>
        <v>0</v>
      </c>
    </row>
    <row r="4808" spans="1:21" x14ac:dyDescent="0.25">
      <c r="A4808">
        <v>2025</v>
      </c>
      <c r="B4808">
        <v>15617252</v>
      </c>
      <c r="C4808" t="s">
        <v>307</v>
      </c>
      <c r="D4808">
        <v>697</v>
      </c>
      <c r="E4808" t="s">
        <v>15</v>
      </c>
      <c r="F4808" t="s">
        <v>16</v>
      </c>
      <c r="G4808">
        <v>33</v>
      </c>
      <c r="H4808">
        <v>1</v>
      </c>
      <c r="I4808">
        <v>87348</v>
      </c>
      <c r="J4808">
        <v>1</v>
      </c>
      <c r="K4808">
        <v>1</v>
      </c>
      <c r="L4808">
        <v>0</v>
      </c>
      <c r="M4808">
        <v>172525</v>
      </c>
      <c r="N4808">
        <v>0</v>
      </c>
      <c r="O4808" t="str">
        <f t="shared" si="452"/>
        <v>30-45</v>
      </c>
      <c r="P4808" t="str">
        <f t="shared" si="453"/>
        <v>Medium</v>
      </c>
      <c r="Q4808" t="str">
        <f t="shared" si="454"/>
        <v>New</v>
      </c>
      <c r="R4808" t="str">
        <f t="shared" si="455"/>
        <v>Low Balance</v>
      </c>
      <c r="S4808" t="str">
        <f t="shared" si="456"/>
        <v>Normal</v>
      </c>
      <c r="T4808">
        <v>1</v>
      </c>
      <c r="U4808">
        <f t="shared" si="457"/>
        <v>0</v>
      </c>
    </row>
    <row r="4809" spans="1:21" x14ac:dyDescent="0.25">
      <c r="A4809">
        <v>2025</v>
      </c>
      <c r="B4809">
        <v>15753248</v>
      </c>
      <c r="C4809" t="s">
        <v>643</v>
      </c>
      <c r="D4809">
        <v>611</v>
      </c>
      <c r="E4809" t="s">
        <v>15</v>
      </c>
      <c r="F4809" t="s">
        <v>23</v>
      </c>
      <c r="G4809">
        <v>28</v>
      </c>
      <c r="H4809">
        <v>2</v>
      </c>
      <c r="I4809">
        <v>0</v>
      </c>
      <c r="J4809">
        <v>2</v>
      </c>
      <c r="K4809">
        <v>0</v>
      </c>
      <c r="L4809">
        <v>0</v>
      </c>
      <c r="M4809">
        <v>25396</v>
      </c>
      <c r="N4809">
        <v>0</v>
      </c>
      <c r="O4809" t="str">
        <f t="shared" si="452"/>
        <v>&lt;30</v>
      </c>
      <c r="P4809" t="str">
        <f t="shared" si="453"/>
        <v>Medium</v>
      </c>
      <c r="Q4809" t="str">
        <f t="shared" si="454"/>
        <v>New</v>
      </c>
      <c r="R4809" t="str">
        <f t="shared" si="455"/>
        <v>Zero Balance</v>
      </c>
      <c r="S4809" t="str">
        <f t="shared" si="456"/>
        <v>Normal</v>
      </c>
      <c r="T4809">
        <v>1</v>
      </c>
      <c r="U4809">
        <f t="shared" si="457"/>
        <v>0</v>
      </c>
    </row>
    <row r="4810" spans="1:21" x14ac:dyDescent="0.25">
      <c r="A4810">
        <v>2025</v>
      </c>
      <c r="B4810">
        <v>15610755</v>
      </c>
      <c r="C4810" t="s">
        <v>577</v>
      </c>
      <c r="D4810">
        <v>643</v>
      </c>
      <c r="E4810" t="s">
        <v>15</v>
      </c>
      <c r="F4810" t="s">
        <v>16</v>
      </c>
      <c r="G4810">
        <v>33</v>
      </c>
      <c r="H4810">
        <v>0</v>
      </c>
      <c r="I4810">
        <v>137812</v>
      </c>
      <c r="J4810">
        <v>1</v>
      </c>
      <c r="K4810">
        <v>1</v>
      </c>
      <c r="L4810">
        <v>1</v>
      </c>
      <c r="M4810">
        <v>184857</v>
      </c>
      <c r="N4810">
        <v>0</v>
      </c>
      <c r="O4810" t="str">
        <f t="shared" si="452"/>
        <v>30-45</v>
      </c>
      <c r="P4810" t="str">
        <f t="shared" si="453"/>
        <v>Medium</v>
      </c>
      <c r="Q4810" t="str">
        <f t="shared" si="454"/>
        <v>New</v>
      </c>
      <c r="R4810" t="str">
        <f t="shared" si="455"/>
        <v>High Balance</v>
      </c>
      <c r="S4810" t="str">
        <f t="shared" si="456"/>
        <v>High Value</v>
      </c>
      <c r="T4810">
        <v>1</v>
      </c>
      <c r="U4810">
        <f t="shared" si="457"/>
        <v>0</v>
      </c>
    </row>
    <row r="4811" spans="1:21" x14ac:dyDescent="0.25">
      <c r="A4811">
        <v>2025</v>
      </c>
      <c r="B4811">
        <v>15662238</v>
      </c>
      <c r="C4811" t="s">
        <v>605</v>
      </c>
      <c r="D4811">
        <v>822</v>
      </c>
      <c r="E4811" t="s">
        <v>15</v>
      </c>
      <c r="F4811" t="s">
        <v>23</v>
      </c>
      <c r="G4811">
        <v>37</v>
      </c>
      <c r="H4811">
        <v>3</v>
      </c>
      <c r="I4811">
        <v>105563</v>
      </c>
      <c r="J4811">
        <v>1</v>
      </c>
      <c r="K4811">
        <v>1</v>
      </c>
      <c r="L4811">
        <v>0</v>
      </c>
      <c r="M4811">
        <v>182625</v>
      </c>
      <c r="N4811">
        <v>0</v>
      </c>
      <c r="O4811" t="str">
        <f t="shared" si="452"/>
        <v>30-45</v>
      </c>
      <c r="P4811" t="str">
        <f t="shared" si="453"/>
        <v>High</v>
      </c>
      <c r="Q4811" t="str">
        <f t="shared" si="454"/>
        <v>New</v>
      </c>
      <c r="R4811" t="str">
        <f t="shared" si="455"/>
        <v>High Balance</v>
      </c>
      <c r="S4811" t="str">
        <f t="shared" si="456"/>
        <v>High Value</v>
      </c>
      <c r="T4811">
        <v>1</v>
      </c>
      <c r="U4811">
        <f t="shared" si="457"/>
        <v>0</v>
      </c>
    </row>
    <row r="4812" spans="1:21" x14ac:dyDescent="0.25">
      <c r="A4812">
        <v>2025</v>
      </c>
      <c r="B4812">
        <v>15799186</v>
      </c>
      <c r="C4812" t="s">
        <v>544</v>
      </c>
      <c r="D4812">
        <v>632</v>
      </c>
      <c r="E4812" t="s">
        <v>15</v>
      </c>
      <c r="F4812" t="s">
        <v>23</v>
      </c>
      <c r="G4812">
        <v>38</v>
      </c>
      <c r="H4812">
        <v>4</v>
      </c>
      <c r="I4812">
        <v>0</v>
      </c>
      <c r="J4812">
        <v>2</v>
      </c>
      <c r="K4812">
        <v>0</v>
      </c>
      <c r="L4812">
        <v>0</v>
      </c>
      <c r="M4812">
        <v>192506</v>
      </c>
      <c r="N4812">
        <v>0</v>
      </c>
      <c r="O4812" t="str">
        <f t="shared" si="452"/>
        <v>30-45</v>
      </c>
      <c r="P4812" t="str">
        <f t="shared" si="453"/>
        <v>Medium</v>
      </c>
      <c r="Q4812" t="str">
        <f t="shared" si="454"/>
        <v>Mid-Term</v>
      </c>
      <c r="R4812" t="str">
        <f t="shared" si="455"/>
        <v>Zero Balance</v>
      </c>
      <c r="S4812" t="str">
        <f t="shared" si="456"/>
        <v>Normal</v>
      </c>
      <c r="T4812">
        <v>1</v>
      </c>
      <c r="U4812">
        <f t="shared" si="457"/>
        <v>0</v>
      </c>
    </row>
    <row r="4813" spans="1:21" x14ac:dyDescent="0.25">
      <c r="A4813">
        <v>2025</v>
      </c>
      <c r="B4813">
        <v>15686941</v>
      </c>
      <c r="C4813" t="s">
        <v>1982</v>
      </c>
      <c r="D4813">
        <v>575</v>
      </c>
      <c r="E4813" t="s">
        <v>18</v>
      </c>
      <c r="F4813" t="s">
        <v>16</v>
      </c>
      <c r="G4813">
        <v>26</v>
      </c>
      <c r="H4813">
        <v>7</v>
      </c>
      <c r="I4813">
        <v>0</v>
      </c>
      <c r="J4813">
        <v>2</v>
      </c>
      <c r="K4813">
        <v>1</v>
      </c>
      <c r="L4813">
        <v>0</v>
      </c>
      <c r="M4813">
        <v>112508</v>
      </c>
      <c r="N4813">
        <v>0</v>
      </c>
      <c r="O4813" t="str">
        <f t="shared" si="452"/>
        <v>&lt;30</v>
      </c>
      <c r="P4813" t="str">
        <f t="shared" si="453"/>
        <v>Low</v>
      </c>
      <c r="Q4813" t="str">
        <f t="shared" si="454"/>
        <v>Mid-Term</v>
      </c>
      <c r="R4813" t="str">
        <f t="shared" si="455"/>
        <v>Zero Balance</v>
      </c>
      <c r="S4813" t="str">
        <f t="shared" si="456"/>
        <v>Normal</v>
      </c>
      <c r="T4813">
        <v>1</v>
      </c>
      <c r="U4813">
        <f t="shared" si="457"/>
        <v>0</v>
      </c>
    </row>
    <row r="4814" spans="1:21" x14ac:dyDescent="0.25">
      <c r="A4814">
        <v>2025</v>
      </c>
      <c r="B4814">
        <v>15601172</v>
      </c>
      <c r="C4814" t="s">
        <v>1388</v>
      </c>
      <c r="D4814">
        <v>672</v>
      </c>
      <c r="E4814" t="s">
        <v>15</v>
      </c>
      <c r="F4814" t="s">
        <v>23</v>
      </c>
      <c r="G4814">
        <v>31</v>
      </c>
      <c r="H4814">
        <v>6</v>
      </c>
      <c r="I4814">
        <v>91126</v>
      </c>
      <c r="J4814">
        <v>1</v>
      </c>
      <c r="K4814">
        <v>1</v>
      </c>
      <c r="L4814">
        <v>0</v>
      </c>
      <c r="M4814">
        <v>177296</v>
      </c>
      <c r="N4814">
        <v>0</v>
      </c>
      <c r="O4814" t="str">
        <f t="shared" si="452"/>
        <v>30-45</v>
      </c>
      <c r="P4814" t="str">
        <f t="shared" si="453"/>
        <v>Medium</v>
      </c>
      <c r="Q4814" t="str">
        <f t="shared" si="454"/>
        <v>Mid-Term</v>
      </c>
      <c r="R4814" t="str">
        <f t="shared" si="455"/>
        <v>Low Balance</v>
      </c>
      <c r="S4814" t="str">
        <f t="shared" si="456"/>
        <v>Normal</v>
      </c>
      <c r="T4814">
        <v>1</v>
      </c>
      <c r="U4814">
        <f t="shared" si="457"/>
        <v>0</v>
      </c>
    </row>
    <row r="4815" spans="1:21" x14ac:dyDescent="0.25">
      <c r="A4815">
        <v>2025</v>
      </c>
      <c r="B4815">
        <v>15723858</v>
      </c>
      <c r="C4815" t="s">
        <v>1106</v>
      </c>
      <c r="D4815">
        <v>517</v>
      </c>
      <c r="E4815" t="s">
        <v>18</v>
      </c>
      <c r="F4815" t="s">
        <v>23</v>
      </c>
      <c r="G4815">
        <v>39</v>
      </c>
      <c r="H4815">
        <v>3</v>
      </c>
      <c r="I4815">
        <v>0</v>
      </c>
      <c r="J4815">
        <v>2</v>
      </c>
      <c r="K4815">
        <v>0</v>
      </c>
      <c r="L4815">
        <v>1</v>
      </c>
      <c r="M4815">
        <v>12466</v>
      </c>
      <c r="N4815">
        <v>0</v>
      </c>
      <c r="O4815" t="str">
        <f t="shared" si="452"/>
        <v>30-45</v>
      </c>
      <c r="P4815" t="str">
        <f t="shared" si="453"/>
        <v>Low</v>
      </c>
      <c r="Q4815" t="str">
        <f t="shared" si="454"/>
        <v>New</v>
      </c>
      <c r="R4815" t="str">
        <f t="shared" si="455"/>
        <v>Zero Balance</v>
      </c>
      <c r="S4815" t="str">
        <f t="shared" si="456"/>
        <v>Normal</v>
      </c>
      <c r="T4815">
        <v>1</v>
      </c>
      <c r="U4815">
        <f t="shared" si="457"/>
        <v>0</v>
      </c>
    </row>
    <row r="4816" spans="1:21" x14ac:dyDescent="0.25">
      <c r="A4816">
        <v>2025</v>
      </c>
      <c r="B4816">
        <v>15615896</v>
      </c>
      <c r="C4816" t="s">
        <v>1000</v>
      </c>
      <c r="D4816">
        <v>621</v>
      </c>
      <c r="E4816" t="s">
        <v>18</v>
      </c>
      <c r="F4816" t="s">
        <v>23</v>
      </c>
      <c r="G4816">
        <v>39</v>
      </c>
      <c r="H4816">
        <v>8</v>
      </c>
      <c r="I4816">
        <v>0</v>
      </c>
      <c r="J4816">
        <v>2</v>
      </c>
      <c r="K4816">
        <v>1</v>
      </c>
      <c r="L4816">
        <v>0</v>
      </c>
      <c r="M4816">
        <v>36123</v>
      </c>
      <c r="N4816">
        <v>0</v>
      </c>
      <c r="O4816" t="str">
        <f t="shared" si="452"/>
        <v>30-45</v>
      </c>
      <c r="P4816" t="str">
        <f t="shared" si="453"/>
        <v>Medium</v>
      </c>
      <c r="Q4816" t="str">
        <f t="shared" si="454"/>
        <v>Long-Term</v>
      </c>
      <c r="R4816" t="str">
        <f t="shared" si="455"/>
        <v>Zero Balance</v>
      </c>
      <c r="S4816" t="str">
        <f t="shared" si="456"/>
        <v>Normal</v>
      </c>
      <c r="T4816">
        <v>1</v>
      </c>
      <c r="U4816">
        <f t="shared" si="457"/>
        <v>0</v>
      </c>
    </row>
    <row r="4817" spans="1:21" x14ac:dyDescent="0.25">
      <c r="A4817">
        <v>2025</v>
      </c>
      <c r="B4817">
        <v>15737647</v>
      </c>
      <c r="C4817" t="s">
        <v>2023</v>
      </c>
      <c r="D4817">
        <v>775</v>
      </c>
      <c r="E4817" t="s">
        <v>26</v>
      </c>
      <c r="F4817" t="s">
        <v>16</v>
      </c>
      <c r="G4817">
        <v>77</v>
      </c>
      <c r="H4817">
        <v>6</v>
      </c>
      <c r="I4817">
        <v>135121</v>
      </c>
      <c r="J4817">
        <v>1</v>
      </c>
      <c r="K4817">
        <v>1</v>
      </c>
      <c r="L4817">
        <v>0</v>
      </c>
      <c r="M4817">
        <v>37837</v>
      </c>
      <c r="N4817">
        <v>0</v>
      </c>
      <c r="O4817" t="str">
        <f t="shared" si="452"/>
        <v>60+</v>
      </c>
      <c r="P4817" t="str">
        <f t="shared" si="453"/>
        <v>High</v>
      </c>
      <c r="Q4817" t="str">
        <f t="shared" si="454"/>
        <v>Mid-Term</v>
      </c>
      <c r="R4817" t="str">
        <f t="shared" si="455"/>
        <v>High Balance</v>
      </c>
      <c r="S4817" t="str">
        <f t="shared" si="456"/>
        <v>High Value</v>
      </c>
      <c r="T4817">
        <v>1</v>
      </c>
      <c r="U4817">
        <f t="shared" si="457"/>
        <v>0</v>
      </c>
    </row>
    <row r="4818" spans="1:21" x14ac:dyDescent="0.25">
      <c r="A4818">
        <v>2025</v>
      </c>
      <c r="B4818">
        <v>15582841</v>
      </c>
      <c r="C4818" t="s">
        <v>1108</v>
      </c>
      <c r="D4818">
        <v>600</v>
      </c>
      <c r="E4818" t="s">
        <v>15</v>
      </c>
      <c r="F4818" t="s">
        <v>23</v>
      </c>
      <c r="G4818">
        <v>29</v>
      </c>
      <c r="H4818">
        <v>8</v>
      </c>
      <c r="I4818">
        <v>0</v>
      </c>
      <c r="J4818">
        <v>2</v>
      </c>
      <c r="K4818">
        <v>0</v>
      </c>
      <c r="L4818">
        <v>1</v>
      </c>
      <c r="M4818">
        <v>34747</v>
      </c>
      <c r="N4818">
        <v>0</v>
      </c>
      <c r="O4818" t="str">
        <f t="shared" si="452"/>
        <v>&lt;30</v>
      </c>
      <c r="P4818" t="str">
        <f t="shared" si="453"/>
        <v>Medium</v>
      </c>
      <c r="Q4818" t="str">
        <f t="shared" si="454"/>
        <v>Long-Term</v>
      </c>
      <c r="R4818" t="str">
        <f t="shared" si="455"/>
        <v>Zero Balance</v>
      </c>
      <c r="S4818" t="str">
        <f t="shared" si="456"/>
        <v>Normal</v>
      </c>
      <c r="T4818">
        <v>1</v>
      </c>
      <c r="U4818">
        <f t="shared" si="457"/>
        <v>0</v>
      </c>
    </row>
    <row r="4819" spans="1:21" x14ac:dyDescent="0.25">
      <c r="A4819">
        <v>2025</v>
      </c>
      <c r="B4819">
        <v>15760090</v>
      </c>
      <c r="C4819" t="s">
        <v>88</v>
      </c>
      <c r="D4819">
        <v>640</v>
      </c>
      <c r="E4819" t="s">
        <v>15</v>
      </c>
      <c r="F4819" t="s">
        <v>23</v>
      </c>
      <c r="G4819">
        <v>28</v>
      </c>
      <c r="H4819">
        <v>7</v>
      </c>
      <c r="I4819">
        <v>0</v>
      </c>
      <c r="J4819">
        <v>2</v>
      </c>
      <c r="K4819">
        <v>1</v>
      </c>
      <c r="L4819">
        <v>1</v>
      </c>
      <c r="M4819">
        <v>131098</v>
      </c>
      <c r="N4819">
        <v>0</v>
      </c>
      <c r="O4819" t="str">
        <f t="shared" si="452"/>
        <v>&lt;30</v>
      </c>
      <c r="P4819" t="str">
        <f t="shared" si="453"/>
        <v>Medium</v>
      </c>
      <c r="Q4819" t="str">
        <f t="shared" si="454"/>
        <v>Mid-Term</v>
      </c>
      <c r="R4819" t="str">
        <f t="shared" si="455"/>
        <v>Zero Balance</v>
      </c>
      <c r="S4819" t="str">
        <f t="shared" si="456"/>
        <v>Normal</v>
      </c>
      <c r="T4819">
        <v>1</v>
      </c>
      <c r="U4819">
        <f t="shared" si="457"/>
        <v>0</v>
      </c>
    </row>
    <row r="4820" spans="1:21" x14ac:dyDescent="0.25">
      <c r="A4820">
        <v>2025</v>
      </c>
      <c r="B4820">
        <v>15588587</v>
      </c>
      <c r="C4820" t="s">
        <v>2024</v>
      </c>
      <c r="D4820">
        <v>752</v>
      </c>
      <c r="E4820" t="s">
        <v>15</v>
      </c>
      <c r="F4820" t="s">
        <v>16</v>
      </c>
      <c r="G4820">
        <v>36</v>
      </c>
      <c r="H4820">
        <v>1</v>
      </c>
      <c r="I4820">
        <v>86838</v>
      </c>
      <c r="J4820">
        <v>1</v>
      </c>
      <c r="K4820">
        <v>1</v>
      </c>
      <c r="L4820">
        <v>1</v>
      </c>
      <c r="M4820">
        <v>105281</v>
      </c>
      <c r="N4820">
        <v>0</v>
      </c>
      <c r="O4820" t="str">
        <f t="shared" si="452"/>
        <v>30-45</v>
      </c>
      <c r="P4820" t="str">
        <f t="shared" si="453"/>
        <v>High</v>
      </c>
      <c r="Q4820" t="str">
        <f t="shared" si="454"/>
        <v>New</v>
      </c>
      <c r="R4820" t="str">
        <f t="shared" si="455"/>
        <v>Low Balance</v>
      </c>
      <c r="S4820" t="str">
        <f t="shared" si="456"/>
        <v>Normal</v>
      </c>
      <c r="T4820">
        <v>1</v>
      </c>
      <c r="U4820">
        <f t="shared" si="457"/>
        <v>0</v>
      </c>
    </row>
    <row r="4821" spans="1:21" x14ac:dyDescent="0.25">
      <c r="A4821">
        <v>2025</v>
      </c>
      <c r="B4821">
        <v>15683157</v>
      </c>
      <c r="C4821" t="s">
        <v>2025</v>
      </c>
      <c r="D4821">
        <v>613</v>
      </c>
      <c r="E4821" t="s">
        <v>15</v>
      </c>
      <c r="F4821" t="s">
        <v>23</v>
      </c>
      <c r="G4821">
        <v>26</v>
      </c>
      <c r="H4821">
        <v>4</v>
      </c>
      <c r="I4821">
        <v>100447</v>
      </c>
      <c r="J4821">
        <v>1</v>
      </c>
      <c r="K4821">
        <v>0</v>
      </c>
      <c r="L4821">
        <v>1</v>
      </c>
      <c r="M4821">
        <v>149654</v>
      </c>
      <c r="N4821">
        <v>0</v>
      </c>
      <c r="O4821" t="str">
        <f t="shared" si="452"/>
        <v>&lt;30</v>
      </c>
      <c r="P4821" t="str">
        <f t="shared" si="453"/>
        <v>Medium</v>
      </c>
      <c r="Q4821" t="str">
        <f t="shared" si="454"/>
        <v>Mid-Term</v>
      </c>
      <c r="R4821" t="str">
        <f t="shared" si="455"/>
        <v>High Balance</v>
      </c>
      <c r="S4821" t="str">
        <f t="shared" si="456"/>
        <v>High Value</v>
      </c>
      <c r="T4821">
        <v>1</v>
      </c>
      <c r="U4821">
        <f t="shared" si="457"/>
        <v>0</v>
      </c>
    </row>
    <row r="4822" spans="1:21" x14ac:dyDescent="0.25">
      <c r="A4822">
        <v>2025</v>
      </c>
      <c r="B4822">
        <v>15694209</v>
      </c>
      <c r="C4822" t="s">
        <v>116</v>
      </c>
      <c r="D4822">
        <v>484</v>
      </c>
      <c r="E4822" t="s">
        <v>15</v>
      </c>
      <c r="F4822" t="s">
        <v>16</v>
      </c>
      <c r="G4822">
        <v>32</v>
      </c>
      <c r="H4822">
        <v>3</v>
      </c>
      <c r="I4822">
        <v>0</v>
      </c>
      <c r="J4822">
        <v>2</v>
      </c>
      <c r="K4822">
        <v>1</v>
      </c>
      <c r="L4822">
        <v>1</v>
      </c>
      <c r="M4822">
        <v>139391</v>
      </c>
      <c r="N4822">
        <v>0</v>
      </c>
      <c r="O4822" t="str">
        <f t="shared" si="452"/>
        <v>30-45</v>
      </c>
      <c r="P4822" t="str">
        <f t="shared" si="453"/>
        <v>Low</v>
      </c>
      <c r="Q4822" t="str">
        <f t="shared" si="454"/>
        <v>New</v>
      </c>
      <c r="R4822" t="str">
        <f t="shared" si="455"/>
        <v>Zero Balance</v>
      </c>
      <c r="S4822" t="str">
        <f t="shared" si="456"/>
        <v>Normal</v>
      </c>
      <c r="T4822">
        <v>1</v>
      </c>
      <c r="U4822">
        <f t="shared" si="457"/>
        <v>0</v>
      </c>
    </row>
    <row r="4823" spans="1:21" x14ac:dyDescent="0.25">
      <c r="A4823">
        <v>2025</v>
      </c>
      <c r="B4823">
        <v>15655875</v>
      </c>
      <c r="C4823" t="s">
        <v>2026</v>
      </c>
      <c r="D4823">
        <v>511</v>
      </c>
      <c r="E4823" t="s">
        <v>15</v>
      </c>
      <c r="F4823" t="s">
        <v>16</v>
      </c>
      <c r="G4823">
        <v>33</v>
      </c>
      <c r="H4823">
        <v>3</v>
      </c>
      <c r="I4823">
        <v>0</v>
      </c>
      <c r="J4823">
        <v>2</v>
      </c>
      <c r="K4823">
        <v>1</v>
      </c>
      <c r="L4823">
        <v>0</v>
      </c>
      <c r="M4823">
        <v>132437</v>
      </c>
      <c r="N4823">
        <v>0</v>
      </c>
      <c r="O4823" t="str">
        <f t="shared" si="452"/>
        <v>30-45</v>
      </c>
      <c r="P4823" t="str">
        <f t="shared" si="453"/>
        <v>Low</v>
      </c>
      <c r="Q4823" t="str">
        <f t="shared" si="454"/>
        <v>New</v>
      </c>
      <c r="R4823" t="str">
        <f t="shared" si="455"/>
        <v>Zero Balance</v>
      </c>
      <c r="S4823" t="str">
        <f t="shared" si="456"/>
        <v>Normal</v>
      </c>
      <c r="T4823">
        <v>1</v>
      </c>
      <c r="U4823">
        <f t="shared" si="457"/>
        <v>0</v>
      </c>
    </row>
    <row r="4824" spans="1:21" x14ac:dyDescent="0.25">
      <c r="A4824">
        <v>2025</v>
      </c>
      <c r="B4824">
        <v>15805704</v>
      </c>
      <c r="C4824" t="s">
        <v>761</v>
      </c>
      <c r="D4824">
        <v>745</v>
      </c>
      <c r="E4824" t="s">
        <v>15</v>
      </c>
      <c r="F4824" t="s">
        <v>16</v>
      </c>
      <c r="G4824">
        <v>32</v>
      </c>
      <c r="H4824">
        <v>2</v>
      </c>
      <c r="I4824">
        <v>0</v>
      </c>
      <c r="J4824">
        <v>4</v>
      </c>
      <c r="K4824">
        <v>0</v>
      </c>
      <c r="L4824">
        <v>1</v>
      </c>
      <c r="M4824">
        <v>179705</v>
      </c>
      <c r="N4824">
        <v>1</v>
      </c>
      <c r="O4824" t="str">
        <f t="shared" si="452"/>
        <v>30-45</v>
      </c>
      <c r="P4824" t="str">
        <f t="shared" si="453"/>
        <v>Medium</v>
      </c>
      <c r="Q4824" t="str">
        <f t="shared" si="454"/>
        <v>New</v>
      </c>
      <c r="R4824" t="str">
        <f t="shared" si="455"/>
        <v>Zero Balance</v>
      </c>
      <c r="S4824" t="str">
        <f t="shared" si="456"/>
        <v>Normal</v>
      </c>
      <c r="T4824">
        <v>1</v>
      </c>
      <c r="U4824">
        <f t="shared" si="457"/>
        <v>0</v>
      </c>
    </row>
    <row r="4825" spans="1:21" x14ac:dyDescent="0.25">
      <c r="A4825">
        <v>2025</v>
      </c>
      <c r="B4825">
        <v>15744789</v>
      </c>
      <c r="C4825" t="s">
        <v>1853</v>
      </c>
      <c r="D4825">
        <v>786</v>
      </c>
      <c r="E4825" t="s">
        <v>18</v>
      </c>
      <c r="F4825" t="s">
        <v>16</v>
      </c>
      <c r="G4825">
        <v>32</v>
      </c>
      <c r="H4825">
        <v>6</v>
      </c>
      <c r="I4825">
        <v>114513</v>
      </c>
      <c r="J4825">
        <v>1</v>
      </c>
      <c r="K4825">
        <v>1</v>
      </c>
      <c r="L4825">
        <v>0</v>
      </c>
      <c r="M4825">
        <v>15797</v>
      </c>
      <c r="N4825">
        <v>0</v>
      </c>
      <c r="O4825" t="str">
        <f t="shared" si="452"/>
        <v>30-45</v>
      </c>
      <c r="P4825" t="str">
        <f t="shared" si="453"/>
        <v>High</v>
      </c>
      <c r="Q4825" t="str">
        <f t="shared" si="454"/>
        <v>Mid-Term</v>
      </c>
      <c r="R4825" t="str">
        <f t="shared" si="455"/>
        <v>High Balance</v>
      </c>
      <c r="S4825" t="str">
        <f t="shared" si="456"/>
        <v>High Value</v>
      </c>
      <c r="T4825">
        <v>1</v>
      </c>
      <c r="U4825">
        <f t="shared" si="457"/>
        <v>0</v>
      </c>
    </row>
    <row r="4826" spans="1:21" x14ac:dyDescent="0.25">
      <c r="A4826">
        <v>2025</v>
      </c>
      <c r="B4826">
        <v>15799357</v>
      </c>
      <c r="C4826" t="s">
        <v>2027</v>
      </c>
      <c r="D4826">
        <v>727</v>
      </c>
      <c r="E4826" t="s">
        <v>15</v>
      </c>
      <c r="F4826" t="s">
        <v>23</v>
      </c>
      <c r="G4826">
        <v>35</v>
      </c>
      <c r="H4826">
        <v>5</v>
      </c>
      <c r="I4826">
        <v>136364</v>
      </c>
      <c r="J4826">
        <v>1</v>
      </c>
      <c r="K4826">
        <v>0</v>
      </c>
      <c r="L4826">
        <v>0</v>
      </c>
      <c r="M4826">
        <v>142755</v>
      </c>
      <c r="N4826">
        <v>0</v>
      </c>
      <c r="O4826" t="str">
        <f t="shared" si="452"/>
        <v>30-45</v>
      </c>
      <c r="P4826" t="str">
        <f t="shared" si="453"/>
        <v>Medium</v>
      </c>
      <c r="Q4826" t="str">
        <f t="shared" si="454"/>
        <v>Mid-Term</v>
      </c>
      <c r="R4826" t="str">
        <f t="shared" si="455"/>
        <v>High Balance</v>
      </c>
      <c r="S4826" t="str">
        <f t="shared" si="456"/>
        <v>High Value</v>
      </c>
      <c r="T4826">
        <v>1</v>
      </c>
      <c r="U4826">
        <f t="shared" si="457"/>
        <v>0</v>
      </c>
    </row>
    <row r="4827" spans="1:21" x14ac:dyDescent="0.25">
      <c r="A4827">
        <v>2025</v>
      </c>
      <c r="B4827">
        <v>15726153</v>
      </c>
      <c r="C4827" t="s">
        <v>116</v>
      </c>
      <c r="D4827">
        <v>622</v>
      </c>
      <c r="E4827" t="s">
        <v>15</v>
      </c>
      <c r="F4827" t="s">
        <v>23</v>
      </c>
      <c r="G4827">
        <v>31</v>
      </c>
      <c r="H4827">
        <v>5</v>
      </c>
      <c r="I4827">
        <v>106261</v>
      </c>
      <c r="J4827">
        <v>1</v>
      </c>
      <c r="K4827">
        <v>1</v>
      </c>
      <c r="L4827">
        <v>1</v>
      </c>
      <c r="M4827">
        <v>2578</v>
      </c>
      <c r="N4827">
        <v>0</v>
      </c>
      <c r="O4827" t="str">
        <f t="shared" si="452"/>
        <v>30-45</v>
      </c>
      <c r="P4827" t="str">
        <f t="shared" si="453"/>
        <v>Medium</v>
      </c>
      <c r="Q4827" t="str">
        <f t="shared" si="454"/>
        <v>Mid-Term</v>
      </c>
      <c r="R4827" t="str">
        <f t="shared" si="455"/>
        <v>High Balance</v>
      </c>
      <c r="S4827" t="str">
        <f t="shared" si="456"/>
        <v>High Value</v>
      </c>
      <c r="T4827">
        <v>1</v>
      </c>
      <c r="U4827">
        <f t="shared" si="457"/>
        <v>0</v>
      </c>
    </row>
    <row r="4828" spans="1:21" x14ac:dyDescent="0.25">
      <c r="A4828">
        <v>2025</v>
      </c>
      <c r="B4828">
        <v>15713346</v>
      </c>
      <c r="C4828" t="s">
        <v>2028</v>
      </c>
      <c r="D4828">
        <v>794</v>
      </c>
      <c r="E4828" t="s">
        <v>15</v>
      </c>
      <c r="F4828" t="s">
        <v>23</v>
      </c>
      <c r="G4828">
        <v>24</v>
      </c>
      <c r="H4828">
        <v>10</v>
      </c>
      <c r="I4828">
        <v>146127</v>
      </c>
      <c r="J4828">
        <v>1</v>
      </c>
      <c r="K4828">
        <v>1</v>
      </c>
      <c r="L4828">
        <v>1</v>
      </c>
      <c r="M4828">
        <v>88992</v>
      </c>
      <c r="N4828">
        <v>0</v>
      </c>
      <c r="O4828" t="str">
        <f t="shared" si="452"/>
        <v>&lt;30</v>
      </c>
      <c r="P4828" t="str">
        <f t="shared" si="453"/>
        <v>High</v>
      </c>
      <c r="Q4828" t="str">
        <f t="shared" si="454"/>
        <v>Long-Term</v>
      </c>
      <c r="R4828" t="str">
        <f t="shared" si="455"/>
        <v>High Balance</v>
      </c>
      <c r="S4828" t="str">
        <f t="shared" si="456"/>
        <v>High Value</v>
      </c>
      <c r="T4828">
        <v>1</v>
      </c>
      <c r="U4828">
        <f t="shared" si="457"/>
        <v>0</v>
      </c>
    </row>
    <row r="4829" spans="1:21" x14ac:dyDescent="0.25">
      <c r="A4829">
        <v>2025</v>
      </c>
      <c r="B4829">
        <v>15665053</v>
      </c>
      <c r="C4829" t="s">
        <v>1505</v>
      </c>
      <c r="D4829">
        <v>636</v>
      </c>
      <c r="E4829" t="s">
        <v>18</v>
      </c>
      <c r="F4829" t="s">
        <v>23</v>
      </c>
      <c r="G4829">
        <v>52</v>
      </c>
      <c r="H4829">
        <v>4</v>
      </c>
      <c r="I4829">
        <v>111285</v>
      </c>
      <c r="J4829">
        <v>1</v>
      </c>
      <c r="K4829">
        <v>0</v>
      </c>
      <c r="L4829">
        <v>1</v>
      </c>
      <c r="M4829">
        <v>32936</v>
      </c>
      <c r="N4829">
        <v>1</v>
      </c>
      <c r="O4829" t="str">
        <f t="shared" si="452"/>
        <v>46-60</v>
      </c>
      <c r="P4829" t="str">
        <f t="shared" si="453"/>
        <v>Medium</v>
      </c>
      <c r="Q4829" t="str">
        <f t="shared" si="454"/>
        <v>Mid-Term</v>
      </c>
      <c r="R4829" t="str">
        <f t="shared" si="455"/>
        <v>High Balance</v>
      </c>
      <c r="S4829" t="str">
        <f t="shared" si="456"/>
        <v>High Value</v>
      </c>
      <c r="T4829">
        <v>1</v>
      </c>
      <c r="U4829">
        <f t="shared" si="457"/>
        <v>111285</v>
      </c>
    </row>
    <row r="4830" spans="1:21" x14ac:dyDescent="0.25">
      <c r="A4830">
        <v>2025</v>
      </c>
      <c r="B4830">
        <v>15592379</v>
      </c>
      <c r="C4830" t="s">
        <v>579</v>
      </c>
      <c r="D4830">
        <v>741</v>
      </c>
      <c r="E4830" t="s">
        <v>18</v>
      </c>
      <c r="F4830" t="s">
        <v>16</v>
      </c>
      <c r="G4830">
        <v>42</v>
      </c>
      <c r="H4830">
        <v>9</v>
      </c>
      <c r="I4830">
        <v>121057</v>
      </c>
      <c r="J4830">
        <v>2</v>
      </c>
      <c r="K4830">
        <v>1</v>
      </c>
      <c r="L4830">
        <v>0</v>
      </c>
      <c r="M4830">
        <v>39123</v>
      </c>
      <c r="N4830">
        <v>0</v>
      </c>
      <c r="O4830" t="str">
        <f t="shared" si="452"/>
        <v>30-45</v>
      </c>
      <c r="P4830" t="str">
        <f t="shared" si="453"/>
        <v>Medium</v>
      </c>
      <c r="Q4830" t="str">
        <f t="shared" si="454"/>
        <v>Long-Term</v>
      </c>
      <c r="R4830" t="str">
        <f t="shared" si="455"/>
        <v>High Balance</v>
      </c>
      <c r="S4830" t="str">
        <f t="shared" si="456"/>
        <v>High Value</v>
      </c>
      <c r="T4830">
        <v>1</v>
      </c>
      <c r="U4830">
        <f t="shared" si="457"/>
        <v>0</v>
      </c>
    </row>
    <row r="4831" spans="1:21" x14ac:dyDescent="0.25">
      <c r="A4831">
        <v>2025</v>
      </c>
      <c r="B4831">
        <v>15692599</v>
      </c>
      <c r="C4831" t="s">
        <v>129</v>
      </c>
      <c r="D4831">
        <v>687</v>
      </c>
      <c r="E4831" t="s">
        <v>15</v>
      </c>
      <c r="F4831" t="s">
        <v>23</v>
      </c>
      <c r="G4831">
        <v>34</v>
      </c>
      <c r="H4831">
        <v>5</v>
      </c>
      <c r="I4831">
        <v>128271</v>
      </c>
      <c r="J4831">
        <v>1</v>
      </c>
      <c r="K4831">
        <v>1</v>
      </c>
      <c r="L4831">
        <v>0</v>
      </c>
      <c r="M4831">
        <v>191093</v>
      </c>
      <c r="N4831">
        <v>0</v>
      </c>
      <c r="O4831" t="str">
        <f t="shared" si="452"/>
        <v>30-45</v>
      </c>
      <c r="P4831" t="str">
        <f t="shared" si="453"/>
        <v>Medium</v>
      </c>
      <c r="Q4831" t="str">
        <f t="shared" si="454"/>
        <v>Mid-Term</v>
      </c>
      <c r="R4831" t="str">
        <f t="shared" si="455"/>
        <v>High Balance</v>
      </c>
      <c r="S4831" t="str">
        <f t="shared" si="456"/>
        <v>High Value</v>
      </c>
      <c r="T4831">
        <v>1</v>
      </c>
      <c r="U4831">
        <f t="shared" si="457"/>
        <v>0</v>
      </c>
    </row>
    <row r="4832" spans="1:21" x14ac:dyDescent="0.25">
      <c r="A4832">
        <v>2025</v>
      </c>
      <c r="B4832">
        <v>15620758</v>
      </c>
      <c r="C4832" t="s">
        <v>2029</v>
      </c>
      <c r="D4832">
        <v>660</v>
      </c>
      <c r="E4832" t="s">
        <v>18</v>
      </c>
      <c r="F4832" t="s">
        <v>23</v>
      </c>
      <c r="G4832">
        <v>30</v>
      </c>
      <c r="H4832">
        <v>4</v>
      </c>
      <c r="I4832">
        <v>0</v>
      </c>
      <c r="J4832">
        <v>2</v>
      </c>
      <c r="K4832">
        <v>1</v>
      </c>
      <c r="L4832">
        <v>0</v>
      </c>
      <c r="M4832">
        <v>129149</v>
      </c>
      <c r="N4832">
        <v>0</v>
      </c>
      <c r="O4832" t="str">
        <f t="shared" si="452"/>
        <v>30-45</v>
      </c>
      <c r="P4832" t="str">
        <f t="shared" si="453"/>
        <v>Medium</v>
      </c>
      <c r="Q4832" t="str">
        <f t="shared" si="454"/>
        <v>Mid-Term</v>
      </c>
      <c r="R4832" t="str">
        <f t="shared" si="455"/>
        <v>Zero Balance</v>
      </c>
      <c r="S4832" t="str">
        <f t="shared" si="456"/>
        <v>Normal</v>
      </c>
      <c r="T4832">
        <v>1</v>
      </c>
      <c r="U4832">
        <f t="shared" si="457"/>
        <v>0</v>
      </c>
    </row>
    <row r="4833" spans="1:21" x14ac:dyDescent="0.25">
      <c r="A4833">
        <v>2025</v>
      </c>
      <c r="B4833">
        <v>15637428</v>
      </c>
      <c r="C4833" t="s">
        <v>342</v>
      </c>
      <c r="D4833">
        <v>660</v>
      </c>
      <c r="E4833" t="s">
        <v>15</v>
      </c>
      <c r="F4833" t="s">
        <v>23</v>
      </c>
      <c r="G4833">
        <v>35</v>
      </c>
      <c r="H4833">
        <v>7</v>
      </c>
      <c r="I4833">
        <v>0</v>
      </c>
      <c r="J4833">
        <v>2</v>
      </c>
      <c r="K4833">
        <v>1</v>
      </c>
      <c r="L4833">
        <v>0</v>
      </c>
      <c r="M4833">
        <v>13219</v>
      </c>
      <c r="N4833">
        <v>0</v>
      </c>
      <c r="O4833" t="str">
        <f t="shared" si="452"/>
        <v>30-45</v>
      </c>
      <c r="P4833" t="str">
        <f t="shared" si="453"/>
        <v>Medium</v>
      </c>
      <c r="Q4833" t="str">
        <f t="shared" si="454"/>
        <v>Mid-Term</v>
      </c>
      <c r="R4833" t="str">
        <f t="shared" si="455"/>
        <v>Zero Balance</v>
      </c>
      <c r="S4833" t="str">
        <f t="shared" si="456"/>
        <v>Normal</v>
      </c>
      <c r="T4833">
        <v>1</v>
      </c>
      <c r="U4833">
        <f t="shared" si="457"/>
        <v>0</v>
      </c>
    </row>
    <row r="4834" spans="1:21" x14ac:dyDescent="0.25">
      <c r="A4834">
        <v>2025</v>
      </c>
      <c r="B4834">
        <v>15808389</v>
      </c>
      <c r="C4834" t="s">
        <v>1854</v>
      </c>
      <c r="D4834">
        <v>617</v>
      </c>
      <c r="E4834" t="s">
        <v>15</v>
      </c>
      <c r="F4834" t="s">
        <v>16</v>
      </c>
      <c r="G4834">
        <v>79</v>
      </c>
      <c r="H4834">
        <v>7</v>
      </c>
      <c r="I4834">
        <v>0</v>
      </c>
      <c r="J4834">
        <v>1</v>
      </c>
      <c r="K4834">
        <v>1</v>
      </c>
      <c r="L4834">
        <v>1</v>
      </c>
      <c r="M4834">
        <v>160589</v>
      </c>
      <c r="N4834">
        <v>0</v>
      </c>
      <c r="O4834" t="str">
        <f t="shared" si="452"/>
        <v>60+</v>
      </c>
      <c r="P4834" t="str">
        <f t="shared" si="453"/>
        <v>Medium</v>
      </c>
      <c r="Q4834" t="str">
        <f t="shared" si="454"/>
        <v>Mid-Term</v>
      </c>
      <c r="R4834" t="str">
        <f t="shared" si="455"/>
        <v>Zero Balance</v>
      </c>
      <c r="S4834" t="str">
        <f t="shared" si="456"/>
        <v>Normal</v>
      </c>
      <c r="T4834">
        <v>1</v>
      </c>
      <c r="U4834">
        <f t="shared" si="457"/>
        <v>0</v>
      </c>
    </row>
    <row r="4835" spans="1:21" x14ac:dyDescent="0.25">
      <c r="A4835">
        <v>2025</v>
      </c>
      <c r="B4835">
        <v>15807003</v>
      </c>
      <c r="C4835" t="s">
        <v>1137</v>
      </c>
      <c r="D4835">
        <v>762</v>
      </c>
      <c r="E4835" t="s">
        <v>15</v>
      </c>
      <c r="F4835" t="s">
        <v>23</v>
      </c>
      <c r="G4835">
        <v>32</v>
      </c>
      <c r="H4835">
        <v>10</v>
      </c>
      <c r="I4835">
        <v>191776</v>
      </c>
      <c r="J4835">
        <v>1</v>
      </c>
      <c r="K4835">
        <v>1</v>
      </c>
      <c r="L4835">
        <v>0</v>
      </c>
      <c r="M4835">
        <v>179658</v>
      </c>
      <c r="N4835">
        <v>0</v>
      </c>
      <c r="O4835" t="str">
        <f t="shared" si="452"/>
        <v>30-45</v>
      </c>
      <c r="P4835" t="str">
        <f t="shared" si="453"/>
        <v>High</v>
      </c>
      <c r="Q4835" t="str">
        <f t="shared" si="454"/>
        <v>Long-Term</v>
      </c>
      <c r="R4835" t="str">
        <f t="shared" si="455"/>
        <v>High Balance</v>
      </c>
      <c r="S4835" t="str">
        <f t="shared" si="456"/>
        <v>High Value</v>
      </c>
      <c r="T4835">
        <v>1</v>
      </c>
      <c r="U4835">
        <f t="shared" si="457"/>
        <v>0</v>
      </c>
    </row>
    <row r="4836" spans="1:21" x14ac:dyDescent="0.25">
      <c r="A4836">
        <v>2025</v>
      </c>
      <c r="B4836">
        <v>15702912</v>
      </c>
      <c r="C4836" t="s">
        <v>405</v>
      </c>
      <c r="D4836">
        <v>752</v>
      </c>
      <c r="E4836" t="s">
        <v>18</v>
      </c>
      <c r="F4836" t="s">
        <v>16</v>
      </c>
      <c r="G4836">
        <v>35</v>
      </c>
      <c r="H4836">
        <v>2</v>
      </c>
      <c r="I4836">
        <v>0</v>
      </c>
      <c r="J4836">
        <v>1</v>
      </c>
      <c r="K4836">
        <v>1</v>
      </c>
      <c r="L4836">
        <v>0</v>
      </c>
      <c r="M4836">
        <v>44336</v>
      </c>
      <c r="N4836">
        <v>1</v>
      </c>
      <c r="O4836" t="str">
        <f t="shared" si="452"/>
        <v>30-45</v>
      </c>
      <c r="P4836" t="str">
        <f t="shared" si="453"/>
        <v>High</v>
      </c>
      <c r="Q4836" t="str">
        <f t="shared" si="454"/>
        <v>New</v>
      </c>
      <c r="R4836" t="str">
        <f t="shared" si="455"/>
        <v>Zero Balance</v>
      </c>
      <c r="S4836" t="str">
        <f t="shared" si="456"/>
        <v>Normal</v>
      </c>
      <c r="T4836">
        <v>1</v>
      </c>
      <c r="U4836">
        <f t="shared" si="457"/>
        <v>0</v>
      </c>
    </row>
    <row r="4837" spans="1:21" x14ac:dyDescent="0.25">
      <c r="A4837">
        <v>2025</v>
      </c>
      <c r="B4837">
        <v>15590623</v>
      </c>
      <c r="C4837" t="s">
        <v>1209</v>
      </c>
      <c r="D4837">
        <v>561</v>
      </c>
      <c r="E4837" t="s">
        <v>18</v>
      </c>
      <c r="F4837" t="s">
        <v>23</v>
      </c>
      <c r="G4837">
        <v>34</v>
      </c>
      <c r="H4837">
        <v>4</v>
      </c>
      <c r="I4837">
        <v>85142</v>
      </c>
      <c r="J4837">
        <v>2</v>
      </c>
      <c r="K4837">
        <v>1</v>
      </c>
      <c r="L4837">
        <v>1</v>
      </c>
      <c r="M4837">
        <v>29217</v>
      </c>
      <c r="N4837">
        <v>0</v>
      </c>
      <c r="O4837" t="str">
        <f t="shared" si="452"/>
        <v>30-45</v>
      </c>
      <c r="P4837" t="str">
        <f t="shared" si="453"/>
        <v>Low</v>
      </c>
      <c r="Q4837" t="str">
        <f t="shared" si="454"/>
        <v>Mid-Term</v>
      </c>
      <c r="R4837" t="str">
        <f t="shared" si="455"/>
        <v>Low Balance</v>
      </c>
      <c r="S4837" t="str">
        <f t="shared" si="456"/>
        <v>Normal</v>
      </c>
      <c r="T4837">
        <v>1</v>
      </c>
      <c r="U4837">
        <f t="shared" si="457"/>
        <v>0</v>
      </c>
    </row>
    <row r="4838" spans="1:21" x14ac:dyDescent="0.25">
      <c r="A4838">
        <v>2025</v>
      </c>
      <c r="B4838">
        <v>15728078</v>
      </c>
      <c r="C4838" t="s">
        <v>725</v>
      </c>
      <c r="D4838">
        <v>609</v>
      </c>
      <c r="E4838" t="s">
        <v>15</v>
      </c>
      <c r="F4838" t="s">
        <v>23</v>
      </c>
      <c r="G4838">
        <v>26</v>
      </c>
      <c r="H4838">
        <v>10</v>
      </c>
      <c r="I4838">
        <v>126392</v>
      </c>
      <c r="J4838">
        <v>1</v>
      </c>
      <c r="K4838">
        <v>0</v>
      </c>
      <c r="L4838">
        <v>1</v>
      </c>
      <c r="M4838">
        <v>43651</v>
      </c>
      <c r="N4838">
        <v>0</v>
      </c>
      <c r="O4838" t="str">
        <f t="shared" si="452"/>
        <v>&lt;30</v>
      </c>
      <c r="P4838" t="str">
        <f t="shared" si="453"/>
        <v>Medium</v>
      </c>
      <c r="Q4838" t="str">
        <f t="shared" si="454"/>
        <v>Long-Term</v>
      </c>
      <c r="R4838" t="str">
        <f t="shared" si="455"/>
        <v>High Balance</v>
      </c>
      <c r="S4838" t="str">
        <f t="shared" si="456"/>
        <v>High Value</v>
      </c>
      <c r="T4838">
        <v>1</v>
      </c>
      <c r="U4838">
        <f t="shared" si="457"/>
        <v>0</v>
      </c>
    </row>
    <row r="4839" spans="1:21" x14ac:dyDescent="0.25">
      <c r="A4839">
        <v>2025</v>
      </c>
      <c r="B4839">
        <v>15708256</v>
      </c>
      <c r="C4839" t="s">
        <v>779</v>
      </c>
      <c r="D4839">
        <v>803</v>
      </c>
      <c r="E4839" t="s">
        <v>15</v>
      </c>
      <c r="F4839" t="s">
        <v>23</v>
      </c>
      <c r="G4839">
        <v>28</v>
      </c>
      <c r="H4839">
        <v>3</v>
      </c>
      <c r="I4839">
        <v>0</v>
      </c>
      <c r="J4839">
        <v>2</v>
      </c>
      <c r="K4839">
        <v>1</v>
      </c>
      <c r="L4839">
        <v>0</v>
      </c>
      <c r="M4839">
        <v>159654</v>
      </c>
      <c r="N4839">
        <v>0</v>
      </c>
      <c r="O4839" t="str">
        <f t="shared" si="452"/>
        <v>&lt;30</v>
      </c>
      <c r="P4839" t="str">
        <f t="shared" si="453"/>
        <v>High</v>
      </c>
      <c r="Q4839" t="str">
        <f t="shared" si="454"/>
        <v>New</v>
      </c>
      <c r="R4839" t="str">
        <f t="shared" si="455"/>
        <v>Zero Balance</v>
      </c>
      <c r="S4839" t="str">
        <f t="shared" si="456"/>
        <v>Normal</v>
      </c>
      <c r="T4839">
        <v>1</v>
      </c>
      <c r="U4839">
        <f t="shared" si="457"/>
        <v>0</v>
      </c>
    </row>
    <row r="4840" spans="1:21" x14ac:dyDescent="0.25">
      <c r="A4840">
        <v>2025</v>
      </c>
      <c r="B4840">
        <v>15582335</v>
      </c>
      <c r="C4840" t="s">
        <v>323</v>
      </c>
      <c r="D4840">
        <v>556</v>
      </c>
      <c r="E4840" t="s">
        <v>15</v>
      </c>
      <c r="F4840" t="s">
        <v>16</v>
      </c>
      <c r="G4840">
        <v>40</v>
      </c>
      <c r="H4840">
        <v>9</v>
      </c>
      <c r="I4840">
        <v>129860</v>
      </c>
      <c r="J4840">
        <v>1</v>
      </c>
      <c r="K4840">
        <v>0</v>
      </c>
      <c r="L4840">
        <v>0</v>
      </c>
      <c r="M4840">
        <v>17993</v>
      </c>
      <c r="N4840">
        <v>0</v>
      </c>
      <c r="O4840" t="str">
        <f t="shared" si="452"/>
        <v>30-45</v>
      </c>
      <c r="P4840" t="str">
        <f t="shared" si="453"/>
        <v>Low</v>
      </c>
      <c r="Q4840" t="str">
        <f t="shared" si="454"/>
        <v>Long-Term</v>
      </c>
      <c r="R4840" t="str">
        <f t="shared" si="455"/>
        <v>High Balance</v>
      </c>
      <c r="S4840" t="str">
        <f t="shared" si="456"/>
        <v>High Value</v>
      </c>
      <c r="T4840">
        <v>1</v>
      </c>
      <c r="U4840">
        <f t="shared" si="457"/>
        <v>0</v>
      </c>
    </row>
    <row r="4841" spans="1:21" x14ac:dyDescent="0.25">
      <c r="A4841">
        <v>2025</v>
      </c>
      <c r="B4841">
        <v>15649150</v>
      </c>
      <c r="C4841" t="s">
        <v>2030</v>
      </c>
      <c r="D4841">
        <v>531</v>
      </c>
      <c r="E4841" t="s">
        <v>15</v>
      </c>
      <c r="F4841" t="s">
        <v>16</v>
      </c>
      <c r="G4841">
        <v>53</v>
      </c>
      <c r="H4841">
        <v>5</v>
      </c>
      <c r="I4841">
        <v>127642</v>
      </c>
      <c r="J4841">
        <v>1</v>
      </c>
      <c r="K4841">
        <v>1</v>
      </c>
      <c r="L4841">
        <v>0</v>
      </c>
      <c r="M4841">
        <v>141501</v>
      </c>
      <c r="N4841">
        <v>1</v>
      </c>
      <c r="O4841" t="str">
        <f t="shared" si="452"/>
        <v>46-60</v>
      </c>
      <c r="P4841" t="str">
        <f t="shared" si="453"/>
        <v>Low</v>
      </c>
      <c r="Q4841" t="str">
        <f t="shared" si="454"/>
        <v>Mid-Term</v>
      </c>
      <c r="R4841" t="str">
        <f t="shared" si="455"/>
        <v>High Balance</v>
      </c>
      <c r="S4841" t="str">
        <f t="shared" si="456"/>
        <v>High Value</v>
      </c>
      <c r="T4841">
        <v>1</v>
      </c>
      <c r="U4841">
        <f t="shared" si="457"/>
        <v>127642</v>
      </c>
    </row>
    <row r="4842" spans="1:21" x14ac:dyDescent="0.25">
      <c r="A4842">
        <v>2025</v>
      </c>
      <c r="B4842">
        <v>15691647</v>
      </c>
      <c r="C4842" t="s">
        <v>680</v>
      </c>
      <c r="D4842">
        <v>411</v>
      </c>
      <c r="E4842" t="s">
        <v>15</v>
      </c>
      <c r="F4842" t="s">
        <v>16</v>
      </c>
      <c r="G4842">
        <v>35</v>
      </c>
      <c r="H4842">
        <v>2</v>
      </c>
      <c r="I4842">
        <v>0</v>
      </c>
      <c r="J4842">
        <v>2</v>
      </c>
      <c r="K4842">
        <v>1</v>
      </c>
      <c r="L4842">
        <v>1</v>
      </c>
      <c r="M4842">
        <v>93826</v>
      </c>
      <c r="N4842">
        <v>0</v>
      </c>
      <c r="O4842" t="str">
        <f t="shared" si="452"/>
        <v>30-45</v>
      </c>
      <c r="P4842" t="str">
        <f t="shared" si="453"/>
        <v>Low</v>
      </c>
      <c r="Q4842" t="str">
        <f t="shared" si="454"/>
        <v>New</v>
      </c>
      <c r="R4842" t="str">
        <f t="shared" si="455"/>
        <v>Zero Balance</v>
      </c>
      <c r="S4842" t="str">
        <f t="shared" si="456"/>
        <v>Normal</v>
      </c>
      <c r="T4842">
        <v>1</v>
      </c>
      <c r="U4842">
        <f t="shared" si="457"/>
        <v>0</v>
      </c>
    </row>
    <row r="4843" spans="1:21" x14ac:dyDescent="0.25">
      <c r="A4843">
        <v>2025</v>
      </c>
      <c r="B4843">
        <v>15668270</v>
      </c>
      <c r="C4843" t="s">
        <v>809</v>
      </c>
      <c r="D4843">
        <v>587</v>
      </c>
      <c r="E4843" t="s">
        <v>26</v>
      </c>
      <c r="F4843" t="s">
        <v>16</v>
      </c>
      <c r="G4843">
        <v>44</v>
      </c>
      <c r="H4843">
        <v>5</v>
      </c>
      <c r="I4843">
        <v>125584</v>
      </c>
      <c r="J4843">
        <v>2</v>
      </c>
      <c r="K4843">
        <v>1</v>
      </c>
      <c r="L4843">
        <v>1</v>
      </c>
      <c r="M4843">
        <v>41852</v>
      </c>
      <c r="N4843">
        <v>1</v>
      </c>
      <c r="O4843" t="str">
        <f t="shared" si="452"/>
        <v>30-45</v>
      </c>
      <c r="P4843" t="str">
        <f t="shared" si="453"/>
        <v>Low</v>
      </c>
      <c r="Q4843" t="str">
        <f t="shared" si="454"/>
        <v>Mid-Term</v>
      </c>
      <c r="R4843" t="str">
        <f t="shared" si="455"/>
        <v>High Balance</v>
      </c>
      <c r="S4843" t="str">
        <f t="shared" si="456"/>
        <v>High Value</v>
      </c>
      <c r="T4843">
        <v>1</v>
      </c>
      <c r="U4843">
        <f t="shared" si="457"/>
        <v>125584</v>
      </c>
    </row>
    <row r="4844" spans="1:21" x14ac:dyDescent="0.25">
      <c r="A4844">
        <v>2025</v>
      </c>
      <c r="B4844">
        <v>15624820</v>
      </c>
      <c r="C4844" t="s">
        <v>398</v>
      </c>
      <c r="D4844">
        <v>683</v>
      </c>
      <c r="E4844" t="s">
        <v>18</v>
      </c>
      <c r="F4844" t="s">
        <v>23</v>
      </c>
      <c r="G4844">
        <v>56</v>
      </c>
      <c r="H4844">
        <v>7</v>
      </c>
      <c r="I4844">
        <v>50911</v>
      </c>
      <c r="J4844">
        <v>3</v>
      </c>
      <c r="K4844">
        <v>0</v>
      </c>
      <c r="L4844">
        <v>0</v>
      </c>
      <c r="M4844">
        <v>97629</v>
      </c>
      <c r="N4844">
        <v>1</v>
      </c>
      <c r="O4844" t="str">
        <f t="shared" si="452"/>
        <v>46-60</v>
      </c>
      <c r="P4844" t="str">
        <f t="shared" si="453"/>
        <v>Medium</v>
      </c>
      <c r="Q4844" t="str">
        <f t="shared" si="454"/>
        <v>Mid-Term</v>
      </c>
      <c r="R4844" t="str">
        <f t="shared" si="455"/>
        <v>Low Balance</v>
      </c>
      <c r="S4844" t="str">
        <f t="shared" si="456"/>
        <v>Normal</v>
      </c>
      <c r="T4844">
        <v>1</v>
      </c>
      <c r="U4844">
        <f t="shared" si="457"/>
        <v>50911</v>
      </c>
    </row>
    <row r="4845" spans="1:21" x14ac:dyDescent="0.25">
      <c r="A4845">
        <v>2025</v>
      </c>
      <c r="B4845">
        <v>15736254</v>
      </c>
      <c r="C4845" t="s">
        <v>484</v>
      </c>
      <c r="D4845">
        <v>654</v>
      </c>
      <c r="E4845" t="s">
        <v>15</v>
      </c>
      <c r="F4845" t="s">
        <v>23</v>
      </c>
      <c r="G4845">
        <v>29</v>
      </c>
      <c r="H4845">
        <v>2</v>
      </c>
      <c r="I4845">
        <v>91956</v>
      </c>
      <c r="J4845">
        <v>1</v>
      </c>
      <c r="K4845">
        <v>1</v>
      </c>
      <c r="L4845">
        <v>0</v>
      </c>
      <c r="M4845">
        <v>37066</v>
      </c>
      <c r="N4845">
        <v>0</v>
      </c>
      <c r="O4845" t="str">
        <f t="shared" si="452"/>
        <v>&lt;30</v>
      </c>
      <c r="P4845" t="str">
        <f t="shared" si="453"/>
        <v>Medium</v>
      </c>
      <c r="Q4845" t="str">
        <f t="shared" si="454"/>
        <v>New</v>
      </c>
      <c r="R4845" t="str">
        <f t="shared" si="455"/>
        <v>Low Balance</v>
      </c>
      <c r="S4845" t="str">
        <f t="shared" si="456"/>
        <v>Normal</v>
      </c>
      <c r="T4845">
        <v>1</v>
      </c>
      <c r="U4845">
        <f t="shared" si="457"/>
        <v>0</v>
      </c>
    </row>
    <row r="4846" spans="1:21" x14ac:dyDescent="0.25">
      <c r="A4846">
        <v>2025</v>
      </c>
      <c r="B4846">
        <v>15720814</v>
      </c>
      <c r="C4846" t="s">
        <v>1695</v>
      </c>
      <c r="D4846">
        <v>670</v>
      </c>
      <c r="E4846" t="s">
        <v>26</v>
      </c>
      <c r="F4846" t="s">
        <v>16</v>
      </c>
      <c r="G4846">
        <v>36</v>
      </c>
      <c r="H4846">
        <v>2</v>
      </c>
      <c r="I4846">
        <v>84266</v>
      </c>
      <c r="J4846">
        <v>2</v>
      </c>
      <c r="K4846">
        <v>0</v>
      </c>
      <c r="L4846">
        <v>0</v>
      </c>
      <c r="M4846">
        <v>38615</v>
      </c>
      <c r="N4846">
        <v>0</v>
      </c>
      <c r="O4846" t="str">
        <f t="shared" si="452"/>
        <v>30-45</v>
      </c>
      <c r="P4846" t="str">
        <f t="shared" si="453"/>
        <v>Medium</v>
      </c>
      <c r="Q4846" t="str">
        <f t="shared" si="454"/>
        <v>New</v>
      </c>
      <c r="R4846" t="str">
        <f t="shared" si="455"/>
        <v>Low Balance</v>
      </c>
      <c r="S4846" t="str">
        <f t="shared" si="456"/>
        <v>Normal</v>
      </c>
      <c r="T4846">
        <v>1</v>
      </c>
      <c r="U4846">
        <f t="shared" si="457"/>
        <v>0</v>
      </c>
    </row>
    <row r="4847" spans="1:21" x14ac:dyDescent="0.25">
      <c r="A4847">
        <v>2025</v>
      </c>
      <c r="B4847">
        <v>15642997</v>
      </c>
      <c r="C4847" t="s">
        <v>1442</v>
      </c>
      <c r="D4847">
        <v>655</v>
      </c>
      <c r="E4847" t="s">
        <v>15</v>
      </c>
      <c r="F4847" t="s">
        <v>16</v>
      </c>
      <c r="G4847">
        <v>36</v>
      </c>
      <c r="H4847">
        <v>2</v>
      </c>
      <c r="I4847">
        <v>147150</v>
      </c>
      <c r="J4847">
        <v>1</v>
      </c>
      <c r="K4847">
        <v>1</v>
      </c>
      <c r="L4847">
        <v>1</v>
      </c>
      <c r="M4847">
        <v>87817</v>
      </c>
      <c r="N4847">
        <v>0</v>
      </c>
      <c r="O4847" t="str">
        <f t="shared" si="452"/>
        <v>30-45</v>
      </c>
      <c r="P4847" t="str">
        <f t="shared" si="453"/>
        <v>Medium</v>
      </c>
      <c r="Q4847" t="str">
        <f t="shared" si="454"/>
        <v>New</v>
      </c>
      <c r="R4847" t="str">
        <f t="shared" si="455"/>
        <v>High Balance</v>
      </c>
      <c r="S4847" t="str">
        <f t="shared" si="456"/>
        <v>High Value</v>
      </c>
      <c r="T4847">
        <v>1</v>
      </c>
      <c r="U4847">
        <f t="shared" si="457"/>
        <v>0</v>
      </c>
    </row>
    <row r="4848" spans="1:21" x14ac:dyDescent="0.25">
      <c r="A4848">
        <v>2025</v>
      </c>
      <c r="B4848">
        <v>15693200</v>
      </c>
      <c r="C4848" t="s">
        <v>443</v>
      </c>
      <c r="D4848">
        <v>752</v>
      </c>
      <c r="E4848" t="s">
        <v>15</v>
      </c>
      <c r="F4848" t="s">
        <v>16</v>
      </c>
      <c r="G4848">
        <v>36</v>
      </c>
      <c r="H4848">
        <v>7</v>
      </c>
      <c r="I4848">
        <v>0</v>
      </c>
      <c r="J4848">
        <v>2</v>
      </c>
      <c r="K4848">
        <v>1</v>
      </c>
      <c r="L4848">
        <v>0</v>
      </c>
      <c r="M4848">
        <v>184867</v>
      </c>
      <c r="N4848">
        <v>0</v>
      </c>
      <c r="O4848" t="str">
        <f t="shared" si="452"/>
        <v>30-45</v>
      </c>
      <c r="P4848" t="str">
        <f t="shared" si="453"/>
        <v>High</v>
      </c>
      <c r="Q4848" t="str">
        <f t="shared" si="454"/>
        <v>Mid-Term</v>
      </c>
      <c r="R4848" t="str">
        <f t="shared" si="455"/>
        <v>Zero Balance</v>
      </c>
      <c r="S4848" t="str">
        <f t="shared" si="456"/>
        <v>Normal</v>
      </c>
      <c r="T4848">
        <v>1</v>
      </c>
      <c r="U4848">
        <f t="shared" si="457"/>
        <v>0</v>
      </c>
    </row>
    <row r="4849" spans="1:21" x14ac:dyDescent="0.25">
      <c r="A4849">
        <v>2025</v>
      </c>
      <c r="B4849">
        <v>15624596</v>
      </c>
      <c r="C4849" t="s">
        <v>663</v>
      </c>
      <c r="D4849">
        <v>534</v>
      </c>
      <c r="E4849" t="s">
        <v>15</v>
      </c>
      <c r="F4849" t="s">
        <v>16</v>
      </c>
      <c r="G4849">
        <v>23</v>
      </c>
      <c r="H4849">
        <v>5</v>
      </c>
      <c r="I4849">
        <v>104822</v>
      </c>
      <c r="J4849">
        <v>1</v>
      </c>
      <c r="K4849">
        <v>0</v>
      </c>
      <c r="L4849">
        <v>1</v>
      </c>
      <c r="M4849">
        <v>160176</v>
      </c>
      <c r="N4849">
        <v>0</v>
      </c>
      <c r="O4849" t="str">
        <f t="shared" si="452"/>
        <v>&lt;30</v>
      </c>
      <c r="P4849" t="str">
        <f t="shared" si="453"/>
        <v>Low</v>
      </c>
      <c r="Q4849" t="str">
        <f t="shared" si="454"/>
        <v>Mid-Term</v>
      </c>
      <c r="R4849" t="str">
        <f t="shared" si="455"/>
        <v>High Balance</v>
      </c>
      <c r="S4849" t="str">
        <f t="shared" si="456"/>
        <v>High Value</v>
      </c>
      <c r="T4849">
        <v>1</v>
      </c>
      <c r="U4849">
        <f t="shared" si="457"/>
        <v>0</v>
      </c>
    </row>
    <row r="4850" spans="1:21" x14ac:dyDescent="0.25">
      <c r="A4850">
        <v>2025</v>
      </c>
      <c r="B4850">
        <v>15807167</v>
      </c>
      <c r="C4850" t="s">
        <v>89</v>
      </c>
      <c r="D4850">
        <v>635</v>
      </c>
      <c r="E4850" t="s">
        <v>15</v>
      </c>
      <c r="F4850" t="s">
        <v>23</v>
      </c>
      <c r="G4850">
        <v>42</v>
      </c>
      <c r="H4850">
        <v>1</v>
      </c>
      <c r="I4850">
        <v>146767</v>
      </c>
      <c r="J4850">
        <v>2</v>
      </c>
      <c r="K4850">
        <v>0</v>
      </c>
      <c r="L4850">
        <v>1</v>
      </c>
      <c r="M4850">
        <v>164357</v>
      </c>
      <c r="N4850">
        <v>0</v>
      </c>
      <c r="O4850" t="str">
        <f t="shared" si="452"/>
        <v>30-45</v>
      </c>
      <c r="P4850" t="str">
        <f t="shared" si="453"/>
        <v>Medium</v>
      </c>
      <c r="Q4850" t="str">
        <f t="shared" si="454"/>
        <v>New</v>
      </c>
      <c r="R4850" t="str">
        <f t="shared" si="455"/>
        <v>High Balance</v>
      </c>
      <c r="S4850" t="str">
        <f t="shared" si="456"/>
        <v>High Value</v>
      </c>
      <c r="T4850">
        <v>1</v>
      </c>
      <c r="U4850">
        <f t="shared" si="457"/>
        <v>0</v>
      </c>
    </row>
    <row r="4851" spans="1:21" x14ac:dyDescent="0.25">
      <c r="A4851">
        <v>2025</v>
      </c>
      <c r="B4851">
        <v>15660301</v>
      </c>
      <c r="C4851" t="s">
        <v>40</v>
      </c>
      <c r="D4851">
        <v>491</v>
      </c>
      <c r="E4851" t="s">
        <v>26</v>
      </c>
      <c r="F4851" t="s">
        <v>23</v>
      </c>
      <c r="G4851">
        <v>70</v>
      </c>
      <c r="H4851">
        <v>6</v>
      </c>
      <c r="I4851">
        <v>148746</v>
      </c>
      <c r="J4851">
        <v>2</v>
      </c>
      <c r="K4851">
        <v>1</v>
      </c>
      <c r="L4851">
        <v>1</v>
      </c>
      <c r="M4851">
        <v>17818</v>
      </c>
      <c r="N4851">
        <v>0</v>
      </c>
      <c r="O4851" t="str">
        <f t="shared" si="452"/>
        <v>60+</v>
      </c>
      <c r="P4851" t="str">
        <f t="shared" si="453"/>
        <v>Low</v>
      </c>
      <c r="Q4851" t="str">
        <f t="shared" si="454"/>
        <v>Mid-Term</v>
      </c>
      <c r="R4851" t="str">
        <f t="shared" si="455"/>
        <v>High Balance</v>
      </c>
      <c r="S4851" t="str">
        <f t="shared" si="456"/>
        <v>High Value</v>
      </c>
      <c r="T4851">
        <v>1</v>
      </c>
      <c r="U4851">
        <f t="shared" si="457"/>
        <v>0</v>
      </c>
    </row>
    <row r="4852" spans="1:21" x14ac:dyDescent="0.25">
      <c r="A4852">
        <v>2025</v>
      </c>
      <c r="B4852">
        <v>15593094</v>
      </c>
      <c r="C4852" t="s">
        <v>1523</v>
      </c>
      <c r="D4852">
        <v>516</v>
      </c>
      <c r="E4852" t="s">
        <v>15</v>
      </c>
      <c r="F4852" t="s">
        <v>23</v>
      </c>
      <c r="G4852">
        <v>27</v>
      </c>
      <c r="H4852">
        <v>9</v>
      </c>
      <c r="I4852">
        <v>0</v>
      </c>
      <c r="J4852">
        <v>1</v>
      </c>
      <c r="K4852">
        <v>1</v>
      </c>
      <c r="L4852">
        <v>0</v>
      </c>
      <c r="M4852">
        <v>142681</v>
      </c>
      <c r="N4852">
        <v>1</v>
      </c>
      <c r="O4852" t="str">
        <f t="shared" si="452"/>
        <v>&lt;30</v>
      </c>
      <c r="P4852" t="str">
        <f t="shared" si="453"/>
        <v>Low</v>
      </c>
      <c r="Q4852" t="str">
        <f t="shared" si="454"/>
        <v>Long-Term</v>
      </c>
      <c r="R4852" t="str">
        <f t="shared" si="455"/>
        <v>Zero Balance</v>
      </c>
      <c r="S4852" t="str">
        <f t="shared" si="456"/>
        <v>Normal</v>
      </c>
      <c r="T4852">
        <v>1</v>
      </c>
      <c r="U4852">
        <f t="shared" si="457"/>
        <v>0</v>
      </c>
    </row>
    <row r="4853" spans="1:21" x14ac:dyDescent="0.25">
      <c r="A4853">
        <v>2025</v>
      </c>
      <c r="B4853">
        <v>15618239</v>
      </c>
      <c r="C4853" t="s">
        <v>1300</v>
      </c>
      <c r="D4853">
        <v>530</v>
      </c>
      <c r="E4853" t="s">
        <v>15</v>
      </c>
      <c r="F4853" t="s">
        <v>16</v>
      </c>
      <c r="G4853">
        <v>48</v>
      </c>
      <c r="H4853">
        <v>0</v>
      </c>
      <c r="I4853">
        <v>0</v>
      </c>
      <c r="J4853">
        <v>1</v>
      </c>
      <c r="K4853">
        <v>1</v>
      </c>
      <c r="L4853">
        <v>0</v>
      </c>
      <c r="M4853">
        <v>85081</v>
      </c>
      <c r="N4853">
        <v>0</v>
      </c>
      <c r="O4853" t="str">
        <f t="shared" si="452"/>
        <v>46-60</v>
      </c>
      <c r="P4853" t="str">
        <f t="shared" si="453"/>
        <v>Low</v>
      </c>
      <c r="Q4853" t="str">
        <f t="shared" si="454"/>
        <v>New</v>
      </c>
      <c r="R4853" t="str">
        <f t="shared" si="455"/>
        <v>Zero Balance</v>
      </c>
      <c r="S4853" t="str">
        <f t="shared" si="456"/>
        <v>Normal</v>
      </c>
      <c r="T4853">
        <v>1</v>
      </c>
      <c r="U4853">
        <f t="shared" si="457"/>
        <v>0</v>
      </c>
    </row>
    <row r="4854" spans="1:21" x14ac:dyDescent="0.25">
      <c r="A4854">
        <v>2025</v>
      </c>
      <c r="B4854">
        <v>15574137</v>
      </c>
      <c r="C4854" t="s">
        <v>734</v>
      </c>
      <c r="D4854">
        <v>687</v>
      </c>
      <c r="E4854" t="s">
        <v>18</v>
      </c>
      <c r="F4854" t="s">
        <v>23</v>
      </c>
      <c r="G4854">
        <v>35</v>
      </c>
      <c r="H4854">
        <v>3</v>
      </c>
      <c r="I4854">
        <v>0</v>
      </c>
      <c r="J4854">
        <v>2</v>
      </c>
      <c r="K4854">
        <v>1</v>
      </c>
      <c r="L4854">
        <v>1</v>
      </c>
      <c r="M4854">
        <v>176450</v>
      </c>
      <c r="N4854">
        <v>0</v>
      </c>
      <c r="O4854" t="str">
        <f t="shared" si="452"/>
        <v>30-45</v>
      </c>
      <c r="P4854" t="str">
        <f t="shared" si="453"/>
        <v>Medium</v>
      </c>
      <c r="Q4854" t="str">
        <f t="shared" si="454"/>
        <v>New</v>
      </c>
      <c r="R4854" t="str">
        <f t="shared" si="455"/>
        <v>Zero Balance</v>
      </c>
      <c r="S4854" t="str">
        <f t="shared" si="456"/>
        <v>Normal</v>
      </c>
      <c r="T4854">
        <v>1</v>
      </c>
      <c r="U4854">
        <f t="shared" si="457"/>
        <v>0</v>
      </c>
    </row>
    <row r="4855" spans="1:21" x14ac:dyDescent="0.25">
      <c r="A4855">
        <v>2025</v>
      </c>
      <c r="B4855">
        <v>15614740</v>
      </c>
      <c r="C4855" t="s">
        <v>2031</v>
      </c>
      <c r="D4855">
        <v>684</v>
      </c>
      <c r="E4855" t="s">
        <v>15</v>
      </c>
      <c r="F4855" t="s">
        <v>16</v>
      </c>
      <c r="G4855">
        <v>41</v>
      </c>
      <c r="H4855">
        <v>6</v>
      </c>
      <c r="I4855">
        <v>135204</v>
      </c>
      <c r="J4855">
        <v>2</v>
      </c>
      <c r="K4855">
        <v>1</v>
      </c>
      <c r="L4855">
        <v>1</v>
      </c>
      <c r="M4855">
        <v>121968</v>
      </c>
      <c r="N4855">
        <v>0</v>
      </c>
      <c r="O4855" t="str">
        <f t="shared" si="452"/>
        <v>30-45</v>
      </c>
      <c r="P4855" t="str">
        <f t="shared" si="453"/>
        <v>Medium</v>
      </c>
      <c r="Q4855" t="str">
        <f t="shared" si="454"/>
        <v>Mid-Term</v>
      </c>
      <c r="R4855" t="str">
        <f t="shared" si="455"/>
        <v>High Balance</v>
      </c>
      <c r="S4855" t="str">
        <f t="shared" si="456"/>
        <v>High Value</v>
      </c>
      <c r="T4855">
        <v>1</v>
      </c>
      <c r="U4855">
        <f t="shared" si="457"/>
        <v>0</v>
      </c>
    </row>
    <row r="4856" spans="1:21" x14ac:dyDescent="0.25">
      <c r="A4856">
        <v>2025</v>
      </c>
      <c r="B4856">
        <v>15574071</v>
      </c>
      <c r="C4856" t="s">
        <v>2032</v>
      </c>
      <c r="D4856">
        <v>706</v>
      </c>
      <c r="E4856" t="s">
        <v>26</v>
      </c>
      <c r="F4856" t="s">
        <v>23</v>
      </c>
      <c r="G4856">
        <v>23</v>
      </c>
      <c r="H4856">
        <v>2</v>
      </c>
      <c r="I4856">
        <v>93302</v>
      </c>
      <c r="J4856">
        <v>2</v>
      </c>
      <c r="K4856">
        <v>0</v>
      </c>
      <c r="L4856">
        <v>1</v>
      </c>
      <c r="M4856">
        <v>127187</v>
      </c>
      <c r="N4856">
        <v>0</v>
      </c>
      <c r="O4856" t="str">
        <f t="shared" si="452"/>
        <v>&lt;30</v>
      </c>
      <c r="P4856" t="str">
        <f t="shared" si="453"/>
        <v>Medium</v>
      </c>
      <c r="Q4856" t="str">
        <f t="shared" si="454"/>
        <v>New</v>
      </c>
      <c r="R4856" t="str">
        <f t="shared" si="455"/>
        <v>Low Balance</v>
      </c>
      <c r="S4856" t="str">
        <f t="shared" si="456"/>
        <v>Normal</v>
      </c>
      <c r="T4856">
        <v>1</v>
      </c>
      <c r="U4856">
        <f t="shared" si="457"/>
        <v>0</v>
      </c>
    </row>
    <row r="4857" spans="1:21" x14ac:dyDescent="0.25">
      <c r="A4857">
        <v>2025</v>
      </c>
      <c r="B4857">
        <v>15671148</v>
      </c>
      <c r="C4857" t="s">
        <v>435</v>
      </c>
      <c r="D4857">
        <v>490</v>
      </c>
      <c r="E4857" t="s">
        <v>26</v>
      </c>
      <c r="F4857" t="s">
        <v>23</v>
      </c>
      <c r="G4857">
        <v>33</v>
      </c>
      <c r="H4857">
        <v>5</v>
      </c>
      <c r="I4857">
        <v>96341</v>
      </c>
      <c r="J4857">
        <v>2</v>
      </c>
      <c r="K4857">
        <v>0</v>
      </c>
      <c r="L4857">
        <v>0</v>
      </c>
      <c r="M4857">
        <v>108313</v>
      </c>
      <c r="N4857">
        <v>0</v>
      </c>
      <c r="O4857" t="str">
        <f t="shared" si="452"/>
        <v>30-45</v>
      </c>
      <c r="P4857" t="str">
        <f t="shared" si="453"/>
        <v>Low</v>
      </c>
      <c r="Q4857" t="str">
        <f t="shared" si="454"/>
        <v>Mid-Term</v>
      </c>
      <c r="R4857" t="str">
        <f t="shared" si="455"/>
        <v>Low Balance</v>
      </c>
      <c r="S4857" t="str">
        <f t="shared" si="456"/>
        <v>Normal</v>
      </c>
      <c r="T4857">
        <v>1</v>
      </c>
      <c r="U4857">
        <f t="shared" si="457"/>
        <v>0</v>
      </c>
    </row>
    <row r="4858" spans="1:21" x14ac:dyDescent="0.25">
      <c r="A4858">
        <v>2025</v>
      </c>
      <c r="B4858">
        <v>15721921</v>
      </c>
      <c r="C4858" t="s">
        <v>1915</v>
      </c>
      <c r="D4858">
        <v>796</v>
      </c>
      <c r="E4858" t="s">
        <v>15</v>
      </c>
      <c r="F4858" t="s">
        <v>23</v>
      </c>
      <c r="G4858">
        <v>44</v>
      </c>
      <c r="H4858">
        <v>8</v>
      </c>
      <c r="I4858">
        <v>165326</v>
      </c>
      <c r="J4858">
        <v>1</v>
      </c>
      <c r="K4858">
        <v>1</v>
      </c>
      <c r="L4858">
        <v>1</v>
      </c>
      <c r="M4858">
        <v>57206</v>
      </c>
      <c r="N4858">
        <v>0</v>
      </c>
      <c r="O4858" t="str">
        <f t="shared" si="452"/>
        <v>30-45</v>
      </c>
      <c r="P4858" t="str">
        <f t="shared" si="453"/>
        <v>High</v>
      </c>
      <c r="Q4858" t="str">
        <f t="shared" si="454"/>
        <v>Long-Term</v>
      </c>
      <c r="R4858" t="str">
        <f t="shared" si="455"/>
        <v>High Balance</v>
      </c>
      <c r="S4858" t="str">
        <f t="shared" si="456"/>
        <v>High Value</v>
      </c>
      <c r="T4858">
        <v>1</v>
      </c>
      <c r="U4858">
        <f t="shared" si="457"/>
        <v>0</v>
      </c>
    </row>
    <row r="4859" spans="1:21" x14ac:dyDescent="0.25">
      <c r="A4859">
        <v>2025</v>
      </c>
      <c r="B4859">
        <v>15717995</v>
      </c>
      <c r="C4859" t="s">
        <v>2033</v>
      </c>
      <c r="D4859">
        <v>849</v>
      </c>
      <c r="E4859" t="s">
        <v>15</v>
      </c>
      <c r="F4859" t="s">
        <v>23</v>
      </c>
      <c r="G4859">
        <v>27</v>
      </c>
      <c r="H4859">
        <v>0</v>
      </c>
      <c r="I4859">
        <v>0</v>
      </c>
      <c r="J4859">
        <v>2</v>
      </c>
      <c r="K4859">
        <v>0</v>
      </c>
      <c r="L4859">
        <v>1</v>
      </c>
      <c r="M4859">
        <v>157892</v>
      </c>
      <c r="N4859">
        <v>0</v>
      </c>
      <c r="O4859" t="str">
        <f t="shared" si="452"/>
        <v>&lt;30</v>
      </c>
      <c r="P4859" t="str">
        <f t="shared" si="453"/>
        <v>High</v>
      </c>
      <c r="Q4859" t="str">
        <f t="shared" si="454"/>
        <v>New</v>
      </c>
      <c r="R4859" t="str">
        <f t="shared" si="455"/>
        <v>Zero Balance</v>
      </c>
      <c r="S4859" t="str">
        <f t="shared" si="456"/>
        <v>Normal</v>
      </c>
      <c r="T4859">
        <v>1</v>
      </c>
      <c r="U4859">
        <f t="shared" si="457"/>
        <v>0</v>
      </c>
    </row>
    <row r="4860" spans="1:21" x14ac:dyDescent="0.25">
      <c r="A4860">
        <v>2025</v>
      </c>
      <c r="B4860">
        <v>15632050</v>
      </c>
      <c r="C4860" t="s">
        <v>2034</v>
      </c>
      <c r="D4860">
        <v>779</v>
      </c>
      <c r="E4860" t="s">
        <v>15</v>
      </c>
      <c r="F4860" t="s">
        <v>16</v>
      </c>
      <c r="G4860">
        <v>41</v>
      </c>
      <c r="H4860">
        <v>10</v>
      </c>
      <c r="I4860">
        <v>99786</v>
      </c>
      <c r="J4860">
        <v>1</v>
      </c>
      <c r="K4860">
        <v>1</v>
      </c>
      <c r="L4860">
        <v>0</v>
      </c>
      <c r="M4860">
        <v>86928</v>
      </c>
      <c r="N4860">
        <v>0</v>
      </c>
      <c r="O4860" t="str">
        <f t="shared" si="452"/>
        <v>30-45</v>
      </c>
      <c r="P4860" t="str">
        <f t="shared" si="453"/>
        <v>High</v>
      </c>
      <c r="Q4860" t="str">
        <f t="shared" si="454"/>
        <v>Long-Term</v>
      </c>
      <c r="R4860" t="str">
        <f t="shared" si="455"/>
        <v>Low Balance</v>
      </c>
      <c r="S4860" t="str">
        <f t="shared" si="456"/>
        <v>Normal</v>
      </c>
      <c r="T4860">
        <v>1</v>
      </c>
      <c r="U4860">
        <f t="shared" si="457"/>
        <v>0</v>
      </c>
    </row>
    <row r="4861" spans="1:21" x14ac:dyDescent="0.25">
      <c r="A4861">
        <v>2025</v>
      </c>
      <c r="B4861">
        <v>15647111</v>
      </c>
      <c r="C4861" t="s">
        <v>322</v>
      </c>
      <c r="D4861">
        <v>794</v>
      </c>
      <c r="E4861" t="s">
        <v>18</v>
      </c>
      <c r="F4861" t="s">
        <v>16</v>
      </c>
      <c r="G4861">
        <v>22</v>
      </c>
      <c r="H4861">
        <v>4</v>
      </c>
      <c r="I4861">
        <v>114440</v>
      </c>
      <c r="J4861">
        <v>1</v>
      </c>
      <c r="K4861">
        <v>1</v>
      </c>
      <c r="L4861">
        <v>1</v>
      </c>
      <c r="M4861">
        <v>107753</v>
      </c>
      <c r="N4861">
        <v>0</v>
      </c>
      <c r="O4861" t="str">
        <f t="shared" si="452"/>
        <v>&lt;30</v>
      </c>
      <c r="P4861" t="str">
        <f t="shared" si="453"/>
        <v>High</v>
      </c>
      <c r="Q4861" t="str">
        <f t="shared" si="454"/>
        <v>Mid-Term</v>
      </c>
      <c r="R4861" t="str">
        <f t="shared" si="455"/>
        <v>High Balance</v>
      </c>
      <c r="S4861" t="str">
        <f t="shared" si="456"/>
        <v>High Value</v>
      </c>
      <c r="T4861">
        <v>1</v>
      </c>
      <c r="U4861">
        <f t="shared" si="457"/>
        <v>0</v>
      </c>
    </row>
    <row r="4862" spans="1:21" x14ac:dyDescent="0.25">
      <c r="A4862">
        <v>2025</v>
      </c>
      <c r="B4862">
        <v>15759991</v>
      </c>
      <c r="C4862" t="s">
        <v>79</v>
      </c>
      <c r="D4862">
        <v>748</v>
      </c>
      <c r="E4862" t="s">
        <v>18</v>
      </c>
      <c r="F4862" t="s">
        <v>23</v>
      </c>
      <c r="G4862">
        <v>36</v>
      </c>
      <c r="H4862">
        <v>4</v>
      </c>
      <c r="I4862">
        <v>141574</v>
      </c>
      <c r="J4862">
        <v>1</v>
      </c>
      <c r="K4862">
        <v>1</v>
      </c>
      <c r="L4862">
        <v>0</v>
      </c>
      <c r="M4862">
        <v>82158</v>
      </c>
      <c r="N4862">
        <v>0</v>
      </c>
      <c r="O4862" t="str">
        <f t="shared" si="452"/>
        <v>30-45</v>
      </c>
      <c r="P4862" t="str">
        <f t="shared" si="453"/>
        <v>Medium</v>
      </c>
      <c r="Q4862" t="str">
        <f t="shared" si="454"/>
        <v>Mid-Term</v>
      </c>
      <c r="R4862" t="str">
        <f t="shared" si="455"/>
        <v>High Balance</v>
      </c>
      <c r="S4862" t="str">
        <f t="shared" si="456"/>
        <v>High Value</v>
      </c>
      <c r="T4862">
        <v>1</v>
      </c>
      <c r="U4862">
        <f t="shared" si="457"/>
        <v>0</v>
      </c>
    </row>
    <row r="4863" spans="1:21" x14ac:dyDescent="0.25">
      <c r="A4863">
        <v>2025</v>
      </c>
      <c r="B4863">
        <v>15790204</v>
      </c>
      <c r="C4863" t="s">
        <v>1409</v>
      </c>
      <c r="D4863">
        <v>663</v>
      </c>
      <c r="E4863" t="s">
        <v>18</v>
      </c>
      <c r="F4863" t="s">
        <v>16</v>
      </c>
      <c r="G4863">
        <v>22</v>
      </c>
      <c r="H4863">
        <v>9</v>
      </c>
      <c r="I4863">
        <v>0</v>
      </c>
      <c r="J4863">
        <v>1</v>
      </c>
      <c r="K4863">
        <v>1</v>
      </c>
      <c r="L4863">
        <v>0</v>
      </c>
      <c r="M4863">
        <v>29136</v>
      </c>
      <c r="N4863">
        <v>1</v>
      </c>
      <c r="O4863" t="str">
        <f t="shared" si="452"/>
        <v>&lt;30</v>
      </c>
      <c r="P4863" t="str">
        <f t="shared" si="453"/>
        <v>Medium</v>
      </c>
      <c r="Q4863" t="str">
        <f t="shared" si="454"/>
        <v>Long-Term</v>
      </c>
      <c r="R4863" t="str">
        <f t="shared" si="455"/>
        <v>Zero Balance</v>
      </c>
      <c r="S4863" t="str">
        <f t="shared" si="456"/>
        <v>Normal</v>
      </c>
      <c r="T4863">
        <v>1</v>
      </c>
      <c r="U4863">
        <f t="shared" si="457"/>
        <v>0</v>
      </c>
    </row>
    <row r="4864" spans="1:21" x14ac:dyDescent="0.25">
      <c r="A4864">
        <v>2025</v>
      </c>
      <c r="B4864">
        <v>15686780</v>
      </c>
      <c r="C4864" t="s">
        <v>2035</v>
      </c>
      <c r="D4864">
        <v>645</v>
      </c>
      <c r="E4864" t="s">
        <v>18</v>
      </c>
      <c r="F4864" t="s">
        <v>16</v>
      </c>
      <c r="G4864">
        <v>55</v>
      </c>
      <c r="H4864">
        <v>1</v>
      </c>
      <c r="I4864">
        <v>133677</v>
      </c>
      <c r="J4864">
        <v>1</v>
      </c>
      <c r="K4864">
        <v>0</v>
      </c>
      <c r="L4864">
        <v>1</v>
      </c>
      <c r="M4864">
        <v>17095</v>
      </c>
      <c r="N4864">
        <v>0</v>
      </c>
      <c r="O4864" t="str">
        <f t="shared" si="452"/>
        <v>46-60</v>
      </c>
      <c r="P4864" t="str">
        <f t="shared" si="453"/>
        <v>Medium</v>
      </c>
      <c r="Q4864" t="str">
        <f t="shared" si="454"/>
        <v>New</v>
      </c>
      <c r="R4864" t="str">
        <f t="shared" si="455"/>
        <v>High Balance</v>
      </c>
      <c r="S4864" t="str">
        <f t="shared" si="456"/>
        <v>High Value</v>
      </c>
      <c r="T4864">
        <v>1</v>
      </c>
      <c r="U4864">
        <f t="shared" si="457"/>
        <v>0</v>
      </c>
    </row>
    <row r="4865" spans="1:21" x14ac:dyDescent="0.25">
      <c r="A4865">
        <v>2025</v>
      </c>
      <c r="B4865">
        <v>15640491</v>
      </c>
      <c r="C4865" t="s">
        <v>2036</v>
      </c>
      <c r="D4865">
        <v>464</v>
      </c>
      <c r="E4865" t="s">
        <v>15</v>
      </c>
      <c r="F4865" t="s">
        <v>16</v>
      </c>
      <c r="G4865">
        <v>33</v>
      </c>
      <c r="H4865">
        <v>10</v>
      </c>
      <c r="I4865">
        <v>147494</v>
      </c>
      <c r="J4865">
        <v>2</v>
      </c>
      <c r="K4865">
        <v>1</v>
      </c>
      <c r="L4865">
        <v>0</v>
      </c>
      <c r="M4865">
        <v>100448</v>
      </c>
      <c r="N4865">
        <v>0</v>
      </c>
      <c r="O4865" t="str">
        <f t="shared" si="452"/>
        <v>30-45</v>
      </c>
      <c r="P4865" t="str">
        <f t="shared" si="453"/>
        <v>Low</v>
      </c>
      <c r="Q4865" t="str">
        <f t="shared" si="454"/>
        <v>Long-Term</v>
      </c>
      <c r="R4865" t="str">
        <f t="shared" si="455"/>
        <v>High Balance</v>
      </c>
      <c r="S4865" t="str">
        <f t="shared" si="456"/>
        <v>High Value</v>
      </c>
      <c r="T4865">
        <v>1</v>
      </c>
      <c r="U4865">
        <f t="shared" si="457"/>
        <v>0</v>
      </c>
    </row>
    <row r="4866" spans="1:21" x14ac:dyDescent="0.25">
      <c r="A4866">
        <v>2025</v>
      </c>
      <c r="B4866">
        <v>15783225</v>
      </c>
      <c r="C4866" t="s">
        <v>144</v>
      </c>
      <c r="D4866">
        <v>737</v>
      </c>
      <c r="E4866" t="s">
        <v>15</v>
      </c>
      <c r="F4866" t="s">
        <v>23</v>
      </c>
      <c r="G4866">
        <v>54</v>
      </c>
      <c r="H4866">
        <v>9</v>
      </c>
      <c r="I4866">
        <v>0</v>
      </c>
      <c r="J4866">
        <v>1</v>
      </c>
      <c r="K4866">
        <v>1</v>
      </c>
      <c r="L4866">
        <v>0</v>
      </c>
      <c r="M4866">
        <v>83470</v>
      </c>
      <c r="N4866">
        <v>1</v>
      </c>
      <c r="O4866" t="str">
        <f t="shared" ref="O4866:O4929" si="458">IF(G4866&lt;30,"&lt;30",IF(G4866&lt;=45,"30-45",IF(G4866&lt;=60,"46-60","60+")))</f>
        <v>46-60</v>
      </c>
      <c r="P4866" t="str">
        <f t="shared" ref="P4866:P4929" si="459">IF(D4866&lt;600,"Low",IF(D4866&lt;=750,"Medium","High"))</f>
        <v>Medium</v>
      </c>
      <c r="Q4866" t="str">
        <f t="shared" ref="Q4866:Q4929" si="460">IF(H4866&lt;=3,"New",IF(H4866&lt;=7,"Mid-Term","Long-Term"))</f>
        <v>Long-Term</v>
      </c>
      <c r="R4866" t="str">
        <f t="shared" ref="R4866:R4929" si="461">IF(I4866=0,"Zero Balance",IF(I4866&lt;100000,"Low Balance","High Balance"))</f>
        <v>Zero Balance</v>
      </c>
      <c r="S4866" t="str">
        <f t="shared" ref="S4866:S4929" si="462">IF(I4866&gt;=100000,"High Value","Normal")</f>
        <v>Normal</v>
      </c>
      <c r="T4866">
        <v>1</v>
      </c>
      <c r="U4866">
        <f t="shared" ref="U4866:U4929" si="463">IF(N4866=1,I4866,0)</f>
        <v>0</v>
      </c>
    </row>
    <row r="4867" spans="1:21" x14ac:dyDescent="0.25">
      <c r="A4867">
        <v>2025</v>
      </c>
      <c r="B4867">
        <v>15734438</v>
      </c>
      <c r="C4867" t="s">
        <v>2037</v>
      </c>
      <c r="D4867">
        <v>590</v>
      </c>
      <c r="E4867" t="s">
        <v>15</v>
      </c>
      <c r="F4867" t="s">
        <v>16</v>
      </c>
      <c r="G4867">
        <v>29</v>
      </c>
      <c r="H4867">
        <v>4</v>
      </c>
      <c r="I4867">
        <v>0</v>
      </c>
      <c r="J4867">
        <v>2</v>
      </c>
      <c r="K4867">
        <v>1</v>
      </c>
      <c r="L4867">
        <v>0</v>
      </c>
      <c r="M4867">
        <v>121847</v>
      </c>
      <c r="N4867">
        <v>0</v>
      </c>
      <c r="O4867" t="str">
        <f t="shared" si="458"/>
        <v>&lt;30</v>
      </c>
      <c r="P4867" t="str">
        <f t="shared" si="459"/>
        <v>Low</v>
      </c>
      <c r="Q4867" t="str">
        <f t="shared" si="460"/>
        <v>Mid-Term</v>
      </c>
      <c r="R4867" t="str">
        <f t="shared" si="461"/>
        <v>Zero Balance</v>
      </c>
      <c r="S4867" t="str">
        <f t="shared" si="462"/>
        <v>Normal</v>
      </c>
      <c r="T4867">
        <v>1</v>
      </c>
      <c r="U4867">
        <f t="shared" si="463"/>
        <v>0</v>
      </c>
    </row>
    <row r="4868" spans="1:21" x14ac:dyDescent="0.25">
      <c r="A4868">
        <v>2025</v>
      </c>
      <c r="B4868">
        <v>15688760</v>
      </c>
      <c r="C4868" t="s">
        <v>485</v>
      </c>
      <c r="D4868">
        <v>522</v>
      </c>
      <c r="E4868" t="s">
        <v>26</v>
      </c>
      <c r="F4868" t="s">
        <v>16</v>
      </c>
      <c r="G4868">
        <v>37</v>
      </c>
      <c r="H4868">
        <v>3</v>
      </c>
      <c r="I4868">
        <v>95023</v>
      </c>
      <c r="J4868">
        <v>1</v>
      </c>
      <c r="K4868">
        <v>1</v>
      </c>
      <c r="L4868">
        <v>1</v>
      </c>
      <c r="M4868">
        <v>129108</v>
      </c>
      <c r="N4868">
        <v>0</v>
      </c>
      <c r="O4868" t="str">
        <f t="shared" si="458"/>
        <v>30-45</v>
      </c>
      <c r="P4868" t="str">
        <f t="shared" si="459"/>
        <v>Low</v>
      </c>
      <c r="Q4868" t="str">
        <f t="shared" si="460"/>
        <v>New</v>
      </c>
      <c r="R4868" t="str">
        <f t="shared" si="461"/>
        <v>Low Balance</v>
      </c>
      <c r="S4868" t="str">
        <f t="shared" si="462"/>
        <v>Normal</v>
      </c>
      <c r="T4868">
        <v>1</v>
      </c>
      <c r="U4868">
        <f t="shared" si="463"/>
        <v>0</v>
      </c>
    </row>
    <row r="4869" spans="1:21" x14ac:dyDescent="0.25">
      <c r="A4869">
        <v>2025</v>
      </c>
      <c r="B4869">
        <v>15768124</v>
      </c>
      <c r="C4869" t="s">
        <v>924</v>
      </c>
      <c r="D4869">
        <v>648</v>
      </c>
      <c r="E4869" t="s">
        <v>15</v>
      </c>
      <c r="F4869" t="s">
        <v>16</v>
      </c>
      <c r="G4869">
        <v>34</v>
      </c>
      <c r="H4869">
        <v>3</v>
      </c>
      <c r="I4869">
        <v>0</v>
      </c>
      <c r="J4869">
        <v>1</v>
      </c>
      <c r="K4869">
        <v>1</v>
      </c>
      <c r="L4869">
        <v>0</v>
      </c>
      <c r="M4869">
        <v>54726</v>
      </c>
      <c r="N4869">
        <v>0</v>
      </c>
      <c r="O4869" t="str">
        <f t="shared" si="458"/>
        <v>30-45</v>
      </c>
      <c r="P4869" t="str">
        <f t="shared" si="459"/>
        <v>Medium</v>
      </c>
      <c r="Q4869" t="str">
        <f t="shared" si="460"/>
        <v>New</v>
      </c>
      <c r="R4869" t="str">
        <f t="shared" si="461"/>
        <v>Zero Balance</v>
      </c>
      <c r="S4869" t="str">
        <f t="shared" si="462"/>
        <v>Normal</v>
      </c>
      <c r="T4869">
        <v>1</v>
      </c>
      <c r="U4869">
        <f t="shared" si="463"/>
        <v>0</v>
      </c>
    </row>
    <row r="4870" spans="1:21" x14ac:dyDescent="0.25">
      <c r="A4870">
        <v>2025</v>
      </c>
      <c r="B4870">
        <v>15661330</v>
      </c>
      <c r="C4870" t="s">
        <v>742</v>
      </c>
      <c r="D4870">
        <v>754</v>
      </c>
      <c r="E4870" t="s">
        <v>15</v>
      </c>
      <c r="F4870" t="s">
        <v>23</v>
      </c>
      <c r="G4870">
        <v>37</v>
      </c>
      <c r="H4870">
        <v>6</v>
      </c>
      <c r="I4870">
        <v>0</v>
      </c>
      <c r="J4870">
        <v>1</v>
      </c>
      <c r="K4870">
        <v>1</v>
      </c>
      <c r="L4870">
        <v>1</v>
      </c>
      <c r="M4870">
        <v>116142</v>
      </c>
      <c r="N4870">
        <v>0</v>
      </c>
      <c r="O4870" t="str">
        <f t="shared" si="458"/>
        <v>30-45</v>
      </c>
      <c r="P4870" t="str">
        <f t="shared" si="459"/>
        <v>High</v>
      </c>
      <c r="Q4870" t="str">
        <f t="shared" si="460"/>
        <v>Mid-Term</v>
      </c>
      <c r="R4870" t="str">
        <f t="shared" si="461"/>
        <v>Zero Balance</v>
      </c>
      <c r="S4870" t="str">
        <f t="shared" si="462"/>
        <v>Normal</v>
      </c>
      <c r="T4870">
        <v>1</v>
      </c>
      <c r="U4870">
        <f t="shared" si="463"/>
        <v>0</v>
      </c>
    </row>
    <row r="4871" spans="1:21" x14ac:dyDescent="0.25">
      <c r="A4871">
        <v>2025</v>
      </c>
      <c r="B4871">
        <v>15781272</v>
      </c>
      <c r="C4871" t="s">
        <v>740</v>
      </c>
      <c r="D4871">
        <v>669</v>
      </c>
      <c r="E4871" t="s">
        <v>15</v>
      </c>
      <c r="F4871" t="s">
        <v>23</v>
      </c>
      <c r="G4871">
        <v>50</v>
      </c>
      <c r="H4871">
        <v>4</v>
      </c>
      <c r="I4871">
        <v>149714</v>
      </c>
      <c r="J4871">
        <v>3</v>
      </c>
      <c r="K4871">
        <v>1</v>
      </c>
      <c r="L4871">
        <v>1</v>
      </c>
      <c r="M4871">
        <v>124872</v>
      </c>
      <c r="N4871">
        <v>1</v>
      </c>
      <c r="O4871" t="str">
        <f t="shared" si="458"/>
        <v>46-60</v>
      </c>
      <c r="P4871" t="str">
        <f t="shared" si="459"/>
        <v>Medium</v>
      </c>
      <c r="Q4871" t="str">
        <f t="shared" si="460"/>
        <v>Mid-Term</v>
      </c>
      <c r="R4871" t="str">
        <f t="shared" si="461"/>
        <v>High Balance</v>
      </c>
      <c r="S4871" t="str">
        <f t="shared" si="462"/>
        <v>High Value</v>
      </c>
      <c r="T4871">
        <v>1</v>
      </c>
      <c r="U4871">
        <f t="shared" si="463"/>
        <v>149714</v>
      </c>
    </row>
    <row r="4872" spans="1:21" x14ac:dyDescent="0.25">
      <c r="A4872">
        <v>2025</v>
      </c>
      <c r="B4872">
        <v>15573888</v>
      </c>
      <c r="C4872" t="s">
        <v>1433</v>
      </c>
      <c r="D4872">
        <v>648</v>
      </c>
      <c r="E4872" t="s">
        <v>26</v>
      </c>
      <c r="F4872" t="s">
        <v>16</v>
      </c>
      <c r="G4872">
        <v>43</v>
      </c>
      <c r="H4872">
        <v>1</v>
      </c>
      <c r="I4872">
        <v>107963</v>
      </c>
      <c r="J4872">
        <v>1</v>
      </c>
      <c r="K4872">
        <v>0</v>
      </c>
      <c r="L4872">
        <v>0</v>
      </c>
      <c r="M4872">
        <v>186439</v>
      </c>
      <c r="N4872">
        <v>1</v>
      </c>
      <c r="O4872" t="str">
        <f t="shared" si="458"/>
        <v>30-45</v>
      </c>
      <c r="P4872" t="str">
        <f t="shared" si="459"/>
        <v>Medium</v>
      </c>
      <c r="Q4872" t="str">
        <f t="shared" si="460"/>
        <v>New</v>
      </c>
      <c r="R4872" t="str">
        <f t="shared" si="461"/>
        <v>High Balance</v>
      </c>
      <c r="S4872" t="str">
        <f t="shared" si="462"/>
        <v>High Value</v>
      </c>
      <c r="T4872">
        <v>1</v>
      </c>
      <c r="U4872">
        <f t="shared" si="463"/>
        <v>107963</v>
      </c>
    </row>
    <row r="4873" spans="1:21" x14ac:dyDescent="0.25">
      <c r="A4873">
        <v>2025</v>
      </c>
      <c r="B4873">
        <v>15575858</v>
      </c>
      <c r="C4873" t="s">
        <v>635</v>
      </c>
      <c r="D4873">
        <v>763</v>
      </c>
      <c r="E4873" t="s">
        <v>15</v>
      </c>
      <c r="F4873" t="s">
        <v>23</v>
      </c>
      <c r="G4873">
        <v>40</v>
      </c>
      <c r="H4873">
        <v>3</v>
      </c>
      <c r="I4873">
        <v>0</v>
      </c>
      <c r="J4873">
        <v>2</v>
      </c>
      <c r="K4873">
        <v>1</v>
      </c>
      <c r="L4873">
        <v>0</v>
      </c>
      <c r="M4873">
        <v>134281</v>
      </c>
      <c r="N4873">
        <v>0</v>
      </c>
      <c r="O4873" t="str">
        <f t="shared" si="458"/>
        <v>30-45</v>
      </c>
      <c r="P4873" t="str">
        <f t="shared" si="459"/>
        <v>High</v>
      </c>
      <c r="Q4873" t="str">
        <f t="shared" si="460"/>
        <v>New</v>
      </c>
      <c r="R4873" t="str">
        <f t="shared" si="461"/>
        <v>Zero Balance</v>
      </c>
      <c r="S4873" t="str">
        <f t="shared" si="462"/>
        <v>Normal</v>
      </c>
      <c r="T4873">
        <v>1</v>
      </c>
      <c r="U4873">
        <f t="shared" si="463"/>
        <v>0</v>
      </c>
    </row>
    <row r="4874" spans="1:21" x14ac:dyDescent="0.25">
      <c r="A4874">
        <v>2025</v>
      </c>
      <c r="B4874">
        <v>15645937</v>
      </c>
      <c r="C4874" t="s">
        <v>2038</v>
      </c>
      <c r="D4874">
        <v>790</v>
      </c>
      <c r="E4874" t="s">
        <v>18</v>
      </c>
      <c r="F4874" t="s">
        <v>23</v>
      </c>
      <c r="G4874">
        <v>32</v>
      </c>
      <c r="H4874">
        <v>3</v>
      </c>
      <c r="I4874">
        <v>0</v>
      </c>
      <c r="J4874">
        <v>1</v>
      </c>
      <c r="K4874">
        <v>1</v>
      </c>
      <c r="L4874">
        <v>0</v>
      </c>
      <c r="M4874">
        <v>91044</v>
      </c>
      <c r="N4874">
        <v>0</v>
      </c>
      <c r="O4874" t="str">
        <f t="shared" si="458"/>
        <v>30-45</v>
      </c>
      <c r="P4874" t="str">
        <f t="shared" si="459"/>
        <v>High</v>
      </c>
      <c r="Q4874" t="str">
        <f t="shared" si="460"/>
        <v>New</v>
      </c>
      <c r="R4874" t="str">
        <f t="shared" si="461"/>
        <v>Zero Balance</v>
      </c>
      <c r="S4874" t="str">
        <f t="shared" si="462"/>
        <v>Normal</v>
      </c>
      <c r="T4874">
        <v>1</v>
      </c>
      <c r="U4874">
        <f t="shared" si="463"/>
        <v>0</v>
      </c>
    </row>
    <row r="4875" spans="1:21" x14ac:dyDescent="0.25">
      <c r="A4875">
        <v>2025</v>
      </c>
      <c r="B4875">
        <v>15702337</v>
      </c>
      <c r="C4875" t="s">
        <v>744</v>
      </c>
      <c r="D4875">
        <v>581</v>
      </c>
      <c r="E4875" t="s">
        <v>15</v>
      </c>
      <c r="F4875" t="s">
        <v>23</v>
      </c>
      <c r="G4875">
        <v>37</v>
      </c>
      <c r="H4875">
        <v>7</v>
      </c>
      <c r="I4875">
        <v>0</v>
      </c>
      <c r="J4875">
        <v>2</v>
      </c>
      <c r="K4875">
        <v>1</v>
      </c>
      <c r="L4875">
        <v>1</v>
      </c>
      <c r="M4875">
        <v>74321</v>
      </c>
      <c r="N4875">
        <v>0</v>
      </c>
      <c r="O4875" t="str">
        <f t="shared" si="458"/>
        <v>30-45</v>
      </c>
      <c r="P4875" t="str">
        <f t="shared" si="459"/>
        <v>Low</v>
      </c>
      <c r="Q4875" t="str">
        <f t="shared" si="460"/>
        <v>Mid-Term</v>
      </c>
      <c r="R4875" t="str">
        <f t="shared" si="461"/>
        <v>Zero Balance</v>
      </c>
      <c r="S4875" t="str">
        <f t="shared" si="462"/>
        <v>Normal</v>
      </c>
      <c r="T4875">
        <v>1</v>
      </c>
      <c r="U4875">
        <f t="shared" si="463"/>
        <v>0</v>
      </c>
    </row>
    <row r="4876" spans="1:21" x14ac:dyDescent="0.25">
      <c r="A4876">
        <v>2025</v>
      </c>
      <c r="B4876">
        <v>15764537</v>
      </c>
      <c r="C4876" t="s">
        <v>2039</v>
      </c>
      <c r="D4876">
        <v>703</v>
      </c>
      <c r="E4876" t="s">
        <v>15</v>
      </c>
      <c r="F4876" t="s">
        <v>23</v>
      </c>
      <c r="G4876">
        <v>43</v>
      </c>
      <c r="H4876">
        <v>8</v>
      </c>
      <c r="I4876">
        <v>0</v>
      </c>
      <c r="J4876">
        <v>2</v>
      </c>
      <c r="K4876">
        <v>1</v>
      </c>
      <c r="L4876">
        <v>0</v>
      </c>
      <c r="M4876">
        <v>9705</v>
      </c>
      <c r="N4876">
        <v>0</v>
      </c>
      <c r="O4876" t="str">
        <f t="shared" si="458"/>
        <v>30-45</v>
      </c>
      <c r="P4876" t="str">
        <f t="shared" si="459"/>
        <v>Medium</v>
      </c>
      <c r="Q4876" t="str">
        <f t="shared" si="460"/>
        <v>Long-Term</v>
      </c>
      <c r="R4876" t="str">
        <f t="shared" si="461"/>
        <v>Zero Balance</v>
      </c>
      <c r="S4876" t="str">
        <f t="shared" si="462"/>
        <v>Normal</v>
      </c>
      <c r="T4876">
        <v>1</v>
      </c>
      <c r="U4876">
        <f t="shared" si="463"/>
        <v>0</v>
      </c>
    </row>
    <row r="4877" spans="1:21" x14ac:dyDescent="0.25">
      <c r="A4877">
        <v>2025</v>
      </c>
      <c r="B4877">
        <v>15619616</v>
      </c>
      <c r="C4877" t="s">
        <v>1251</v>
      </c>
      <c r="D4877">
        <v>571</v>
      </c>
      <c r="E4877" t="s">
        <v>15</v>
      </c>
      <c r="F4877" t="s">
        <v>16</v>
      </c>
      <c r="G4877">
        <v>33</v>
      </c>
      <c r="H4877">
        <v>9</v>
      </c>
      <c r="I4877">
        <v>102017</v>
      </c>
      <c r="J4877">
        <v>2</v>
      </c>
      <c r="K4877">
        <v>0</v>
      </c>
      <c r="L4877">
        <v>0</v>
      </c>
      <c r="M4877">
        <v>128600</v>
      </c>
      <c r="N4877">
        <v>0</v>
      </c>
      <c r="O4877" t="str">
        <f t="shared" si="458"/>
        <v>30-45</v>
      </c>
      <c r="P4877" t="str">
        <f t="shared" si="459"/>
        <v>Low</v>
      </c>
      <c r="Q4877" t="str">
        <f t="shared" si="460"/>
        <v>Long-Term</v>
      </c>
      <c r="R4877" t="str">
        <f t="shared" si="461"/>
        <v>High Balance</v>
      </c>
      <c r="S4877" t="str">
        <f t="shared" si="462"/>
        <v>High Value</v>
      </c>
      <c r="T4877">
        <v>1</v>
      </c>
      <c r="U4877">
        <f t="shared" si="463"/>
        <v>0</v>
      </c>
    </row>
    <row r="4878" spans="1:21" x14ac:dyDescent="0.25">
      <c r="A4878">
        <v>2025</v>
      </c>
      <c r="B4878">
        <v>15585133</v>
      </c>
      <c r="C4878" t="s">
        <v>171</v>
      </c>
      <c r="D4878">
        <v>657</v>
      </c>
      <c r="E4878" t="s">
        <v>18</v>
      </c>
      <c r="F4878" t="s">
        <v>16</v>
      </c>
      <c r="G4878">
        <v>27</v>
      </c>
      <c r="H4878">
        <v>8</v>
      </c>
      <c r="I4878">
        <v>0</v>
      </c>
      <c r="J4878">
        <v>2</v>
      </c>
      <c r="K4878">
        <v>0</v>
      </c>
      <c r="L4878">
        <v>0</v>
      </c>
      <c r="M4878">
        <v>6468</v>
      </c>
      <c r="N4878">
        <v>0</v>
      </c>
      <c r="O4878" t="str">
        <f t="shared" si="458"/>
        <v>&lt;30</v>
      </c>
      <c r="P4878" t="str">
        <f t="shared" si="459"/>
        <v>Medium</v>
      </c>
      <c r="Q4878" t="str">
        <f t="shared" si="460"/>
        <v>Long-Term</v>
      </c>
      <c r="R4878" t="str">
        <f t="shared" si="461"/>
        <v>Zero Balance</v>
      </c>
      <c r="S4878" t="str">
        <f t="shared" si="462"/>
        <v>Normal</v>
      </c>
      <c r="T4878">
        <v>1</v>
      </c>
      <c r="U4878">
        <f t="shared" si="463"/>
        <v>0</v>
      </c>
    </row>
    <row r="4879" spans="1:21" x14ac:dyDescent="0.25">
      <c r="A4879">
        <v>2025</v>
      </c>
      <c r="B4879">
        <v>15573971</v>
      </c>
      <c r="C4879" t="s">
        <v>101</v>
      </c>
      <c r="D4879">
        <v>737</v>
      </c>
      <c r="E4879" t="s">
        <v>15</v>
      </c>
      <c r="F4879" t="s">
        <v>23</v>
      </c>
      <c r="G4879">
        <v>44</v>
      </c>
      <c r="H4879">
        <v>7</v>
      </c>
      <c r="I4879">
        <v>0</v>
      </c>
      <c r="J4879">
        <v>2</v>
      </c>
      <c r="K4879">
        <v>0</v>
      </c>
      <c r="L4879">
        <v>0</v>
      </c>
      <c r="M4879">
        <v>57899</v>
      </c>
      <c r="N4879">
        <v>0</v>
      </c>
      <c r="O4879" t="str">
        <f t="shared" si="458"/>
        <v>30-45</v>
      </c>
      <c r="P4879" t="str">
        <f t="shared" si="459"/>
        <v>Medium</v>
      </c>
      <c r="Q4879" t="str">
        <f t="shared" si="460"/>
        <v>Mid-Term</v>
      </c>
      <c r="R4879" t="str">
        <f t="shared" si="461"/>
        <v>Zero Balance</v>
      </c>
      <c r="S4879" t="str">
        <f t="shared" si="462"/>
        <v>Normal</v>
      </c>
      <c r="T4879">
        <v>1</v>
      </c>
      <c r="U4879">
        <f t="shared" si="463"/>
        <v>0</v>
      </c>
    </row>
    <row r="4880" spans="1:21" x14ac:dyDescent="0.25">
      <c r="A4880">
        <v>2025</v>
      </c>
      <c r="B4880">
        <v>15579433</v>
      </c>
      <c r="C4880" t="s">
        <v>2040</v>
      </c>
      <c r="D4880">
        <v>793</v>
      </c>
      <c r="E4880" t="s">
        <v>18</v>
      </c>
      <c r="F4880" t="s">
        <v>23</v>
      </c>
      <c r="G4880">
        <v>29</v>
      </c>
      <c r="H4880">
        <v>8</v>
      </c>
      <c r="I4880">
        <v>96675</v>
      </c>
      <c r="J4880">
        <v>2</v>
      </c>
      <c r="K4880">
        <v>0</v>
      </c>
      <c r="L4880">
        <v>0</v>
      </c>
      <c r="M4880">
        <v>192121</v>
      </c>
      <c r="N4880">
        <v>0</v>
      </c>
      <c r="O4880" t="str">
        <f t="shared" si="458"/>
        <v>&lt;30</v>
      </c>
      <c r="P4880" t="str">
        <f t="shared" si="459"/>
        <v>High</v>
      </c>
      <c r="Q4880" t="str">
        <f t="shared" si="460"/>
        <v>Long-Term</v>
      </c>
      <c r="R4880" t="str">
        <f t="shared" si="461"/>
        <v>Low Balance</v>
      </c>
      <c r="S4880" t="str">
        <f t="shared" si="462"/>
        <v>Normal</v>
      </c>
      <c r="T4880">
        <v>1</v>
      </c>
      <c r="U4880">
        <f t="shared" si="463"/>
        <v>0</v>
      </c>
    </row>
    <row r="4881" spans="1:21" x14ac:dyDescent="0.25">
      <c r="A4881">
        <v>2025</v>
      </c>
      <c r="B4881">
        <v>15777045</v>
      </c>
      <c r="C4881" t="s">
        <v>472</v>
      </c>
      <c r="D4881">
        <v>783</v>
      </c>
      <c r="E4881" t="s">
        <v>18</v>
      </c>
      <c r="F4881" t="s">
        <v>16</v>
      </c>
      <c r="G4881">
        <v>44</v>
      </c>
      <c r="H4881">
        <v>3</v>
      </c>
      <c r="I4881">
        <v>81812</v>
      </c>
      <c r="J4881">
        <v>1</v>
      </c>
      <c r="K4881">
        <v>1</v>
      </c>
      <c r="L4881">
        <v>0</v>
      </c>
      <c r="M4881">
        <v>164214</v>
      </c>
      <c r="N4881">
        <v>1</v>
      </c>
      <c r="O4881" t="str">
        <f t="shared" si="458"/>
        <v>30-45</v>
      </c>
      <c r="P4881" t="str">
        <f t="shared" si="459"/>
        <v>High</v>
      </c>
      <c r="Q4881" t="str">
        <f t="shared" si="460"/>
        <v>New</v>
      </c>
      <c r="R4881" t="str">
        <f t="shared" si="461"/>
        <v>Low Balance</v>
      </c>
      <c r="S4881" t="str">
        <f t="shared" si="462"/>
        <v>Normal</v>
      </c>
      <c r="T4881">
        <v>1</v>
      </c>
      <c r="U4881">
        <f t="shared" si="463"/>
        <v>81812</v>
      </c>
    </row>
    <row r="4882" spans="1:21" x14ac:dyDescent="0.25">
      <c r="A4882">
        <v>2025</v>
      </c>
      <c r="B4882">
        <v>15611580</v>
      </c>
      <c r="C4882" t="s">
        <v>178</v>
      </c>
      <c r="D4882">
        <v>751</v>
      </c>
      <c r="E4882" t="s">
        <v>18</v>
      </c>
      <c r="F4882" t="s">
        <v>23</v>
      </c>
      <c r="G4882">
        <v>33</v>
      </c>
      <c r="H4882">
        <v>4</v>
      </c>
      <c r="I4882">
        <v>79282</v>
      </c>
      <c r="J4882">
        <v>1</v>
      </c>
      <c r="K4882">
        <v>1</v>
      </c>
      <c r="L4882">
        <v>0</v>
      </c>
      <c r="M4882">
        <v>117548</v>
      </c>
      <c r="N4882">
        <v>0</v>
      </c>
      <c r="O4882" t="str">
        <f t="shared" si="458"/>
        <v>30-45</v>
      </c>
      <c r="P4882" t="str">
        <f t="shared" si="459"/>
        <v>High</v>
      </c>
      <c r="Q4882" t="str">
        <f t="shared" si="460"/>
        <v>Mid-Term</v>
      </c>
      <c r="R4882" t="str">
        <f t="shared" si="461"/>
        <v>Low Balance</v>
      </c>
      <c r="S4882" t="str">
        <f t="shared" si="462"/>
        <v>Normal</v>
      </c>
      <c r="T4882">
        <v>1</v>
      </c>
      <c r="U4882">
        <f t="shared" si="463"/>
        <v>0</v>
      </c>
    </row>
    <row r="4883" spans="1:21" x14ac:dyDescent="0.25">
      <c r="A4883">
        <v>2025</v>
      </c>
      <c r="B4883">
        <v>15614778</v>
      </c>
      <c r="C4883" t="s">
        <v>301</v>
      </c>
      <c r="D4883">
        <v>579</v>
      </c>
      <c r="E4883" t="s">
        <v>15</v>
      </c>
      <c r="F4883" t="s">
        <v>23</v>
      </c>
      <c r="G4883">
        <v>31</v>
      </c>
      <c r="H4883">
        <v>6</v>
      </c>
      <c r="I4883">
        <v>0</v>
      </c>
      <c r="J4883">
        <v>2</v>
      </c>
      <c r="K4883">
        <v>1</v>
      </c>
      <c r="L4883">
        <v>0</v>
      </c>
      <c r="M4883">
        <v>26149</v>
      </c>
      <c r="N4883">
        <v>0</v>
      </c>
      <c r="O4883" t="str">
        <f t="shared" si="458"/>
        <v>30-45</v>
      </c>
      <c r="P4883" t="str">
        <f t="shared" si="459"/>
        <v>Low</v>
      </c>
      <c r="Q4883" t="str">
        <f t="shared" si="460"/>
        <v>Mid-Term</v>
      </c>
      <c r="R4883" t="str">
        <f t="shared" si="461"/>
        <v>Zero Balance</v>
      </c>
      <c r="S4883" t="str">
        <f t="shared" si="462"/>
        <v>Normal</v>
      </c>
      <c r="T4883">
        <v>1</v>
      </c>
      <c r="U4883">
        <f t="shared" si="463"/>
        <v>0</v>
      </c>
    </row>
    <row r="4884" spans="1:21" x14ac:dyDescent="0.25">
      <c r="A4884">
        <v>2025</v>
      </c>
      <c r="B4884">
        <v>15771750</v>
      </c>
      <c r="C4884" t="s">
        <v>2041</v>
      </c>
      <c r="D4884">
        <v>655</v>
      </c>
      <c r="E4884" t="s">
        <v>26</v>
      </c>
      <c r="F4884" t="s">
        <v>16</v>
      </c>
      <c r="G4884">
        <v>36</v>
      </c>
      <c r="H4884">
        <v>10</v>
      </c>
      <c r="I4884">
        <v>122314</v>
      </c>
      <c r="J4884">
        <v>1</v>
      </c>
      <c r="K4884">
        <v>1</v>
      </c>
      <c r="L4884">
        <v>0</v>
      </c>
      <c r="M4884">
        <v>9182</v>
      </c>
      <c r="N4884">
        <v>0</v>
      </c>
      <c r="O4884" t="str">
        <f t="shared" si="458"/>
        <v>30-45</v>
      </c>
      <c r="P4884" t="str">
        <f t="shared" si="459"/>
        <v>Medium</v>
      </c>
      <c r="Q4884" t="str">
        <f t="shared" si="460"/>
        <v>Long-Term</v>
      </c>
      <c r="R4884" t="str">
        <f t="shared" si="461"/>
        <v>High Balance</v>
      </c>
      <c r="S4884" t="str">
        <f t="shared" si="462"/>
        <v>High Value</v>
      </c>
      <c r="T4884">
        <v>1</v>
      </c>
      <c r="U4884">
        <f t="shared" si="463"/>
        <v>0</v>
      </c>
    </row>
    <row r="4885" spans="1:21" x14ac:dyDescent="0.25">
      <c r="A4885">
        <v>2025</v>
      </c>
      <c r="B4885">
        <v>15593280</v>
      </c>
      <c r="C4885" t="s">
        <v>1214</v>
      </c>
      <c r="D4885">
        <v>614</v>
      </c>
      <c r="E4885" t="s">
        <v>26</v>
      </c>
      <c r="F4885" t="s">
        <v>23</v>
      </c>
      <c r="G4885">
        <v>43</v>
      </c>
      <c r="H4885">
        <v>8</v>
      </c>
      <c r="I4885">
        <v>140734</v>
      </c>
      <c r="J4885">
        <v>1</v>
      </c>
      <c r="K4885">
        <v>1</v>
      </c>
      <c r="L4885">
        <v>1</v>
      </c>
      <c r="M4885">
        <v>166589</v>
      </c>
      <c r="N4885">
        <v>0</v>
      </c>
      <c r="O4885" t="str">
        <f t="shared" si="458"/>
        <v>30-45</v>
      </c>
      <c r="P4885" t="str">
        <f t="shared" si="459"/>
        <v>Medium</v>
      </c>
      <c r="Q4885" t="str">
        <f t="shared" si="460"/>
        <v>Long-Term</v>
      </c>
      <c r="R4885" t="str">
        <f t="shared" si="461"/>
        <v>High Balance</v>
      </c>
      <c r="S4885" t="str">
        <f t="shared" si="462"/>
        <v>High Value</v>
      </c>
      <c r="T4885">
        <v>1</v>
      </c>
      <c r="U4885">
        <f t="shared" si="463"/>
        <v>0</v>
      </c>
    </row>
    <row r="4886" spans="1:21" x14ac:dyDescent="0.25">
      <c r="A4886">
        <v>2025</v>
      </c>
      <c r="B4886">
        <v>15569274</v>
      </c>
      <c r="C4886" t="s">
        <v>88</v>
      </c>
      <c r="D4886">
        <v>678</v>
      </c>
      <c r="E4886" t="s">
        <v>26</v>
      </c>
      <c r="F4886" t="s">
        <v>23</v>
      </c>
      <c r="G4886">
        <v>49</v>
      </c>
      <c r="H4886">
        <v>2</v>
      </c>
      <c r="I4886">
        <v>116933</v>
      </c>
      <c r="J4886">
        <v>1</v>
      </c>
      <c r="K4886">
        <v>1</v>
      </c>
      <c r="L4886">
        <v>0</v>
      </c>
      <c r="M4886">
        <v>195054</v>
      </c>
      <c r="N4886">
        <v>1</v>
      </c>
      <c r="O4886" t="str">
        <f t="shared" si="458"/>
        <v>46-60</v>
      </c>
      <c r="P4886" t="str">
        <f t="shared" si="459"/>
        <v>Medium</v>
      </c>
      <c r="Q4886" t="str">
        <f t="shared" si="460"/>
        <v>New</v>
      </c>
      <c r="R4886" t="str">
        <f t="shared" si="461"/>
        <v>High Balance</v>
      </c>
      <c r="S4886" t="str">
        <f t="shared" si="462"/>
        <v>High Value</v>
      </c>
      <c r="T4886">
        <v>1</v>
      </c>
      <c r="U4886">
        <f t="shared" si="463"/>
        <v>116933</v>
      </c>
    </row>
    <row r="4887" spans="1:21" x14ac:dyDescent="0.25">
      <c r="A4887">
        <v>2025</v>
      </c>
      <c r="B4887">
        <v>15654408</v>
      </c>
      <c r="C4887" t="s">
        <v>2042</v>
      </c>
      <c r="D4887">
        <v>562</v>
      </c>
      <c r="E4887" t="s">
        <v>18</v>
      </c>
      <c r="F4887" t="s">
        <v>23</v>
      </c>
      <c r="G4887">
        <v>41</v>
      </c>
      <c r="H4887">
        <v>5</v>
      </c>
      <c r="I4887">
        <v>165445</v>
      </c>
      <c r="J4887">
        <v>2</v>
      </c>
      <c r="K4887">
        <v>1</v>
      </c>
      <c r="L4887">
        <v>0</v>
      </c>
      <c r="M4887">
        <v>85787</v>
      </c>
      <c r="N4887">
        <v>0</v>
      </c>
      <c r="O4887" t="str">
        <f t="shared" si="458"/>
        <v>30-45</v>
      </c>
      <c r="P4887" t="str">
        <f t="shared" si="459"/>
        <v>Low</v>
      </c>
      <c r="Q4887" t="str">
        <f t="shared" si="460"/>
        <v>Mid-Term</v>
      </c>
      <c r="R4887" t="str">
        <f t="shared" si="461"/>
        <v>High Balance</v>
      </c>
      <c r="S4887" t="str">
        <f t="shared" si="462"/>
        <v>High Value</v>
      </c>
      <c r="T4887">
        <v>1</v>
      </c>
      <c r="U4887">
        <f t="shared" si="463"/>
        <v>0</v>
      </c>
    </row>
    <row r="4888" spans="1:21" x14ac:dyDescent="0.25">
      <c r="A4888">
        <v>2025</v>
      </c>
      <c r="B4888">
        <v>15657468</v>
      </c>
      <c r="C4888" t="s">
        <v>332</v>
      </c>
      <c r="D4888">
        <v>711</v>
      </c>
      <c r="E4888" t="s">
        <v>26</v>
      </c>
      <c r="F4888" t="s">
        <v>16</v>
      </c>
      <c r="G4888">
        <v>53</v>
      </c>
      <c r="H4888">
        <v>5</v>
      </c>
      <c r="I4888">
        <v>123805</v>
      </c>
      <c r="J4888">
        <v>1</v>
      </c>
      <c r="K4888">
        <v>1</v>
      </c>
      <c r="L4888">
        <v>0</v>
      </c>
      <c r="M4888">
        <v>102429</v>
      </c>
      <c r="N4888">
        <v>0</v>
      </c>
      <c r="O4888" t="str">
        <f t="shared" si="458"/>
        <v>46-60</v>
      </c>
      <c r="P4888" t="str">
        <f t="shared" si="459"/>
        <v>Medium</v>
      </c>
      <c r="Q4888" t="str">
        <f t="shared" si="460"/>
        <v>Mid-Term</v>
      </c>
      <c r="R4888" t="str">
        <f t="shared" si="461"/>
        <v>High Balance</v>
      </c>
      <c r="S4888" t="str">
        <f t="shared" si="462"/>
        <v>High Value</v>
      </c>
      <c r="T4888">
        <v>1</v>
      </c>
      <c r="U4888">
        <f t="shared" si="463"/>
        <v>0</v>
      </c>
    </row>
    <row r="4889" spans="1:21" x14ac:dyDescent="0.25">
      <c r="A4889">
        <v>2025</v>
      </c>
      <c r="B4889">
        <v>15614213</v>
      </c>
      <c r="C4889" t="s">
        <v>2043</v>
      </c>
      <c r="D4889">
        <v>620</v>
      </c>
      <c r="E4889" t="s">
        <v>15</v>
      </c>
      <c r="F4889" t="s">
        <v>23</v>
      </c>
      <c r="G4889">
        <v>37</v>
      </c>
      <c r="H4889">
        <v>0</v>
      </c>
      <c r="I4889">
        <v>107549</v>
      </c>
      <c r="J4889">
        <v>1</v>
      </c>
      <c r="K4889">
        <v>1</v>
      </c>
      <c r="L4889">
        <v>0</v>
      </c>
      <c r="M4889">
        <v>71176</v>
      </c>
      <c r="N4889">
        <v>0</v>
      </c>
      <c r="O4889" t="str">
        <f t="shared" si="458"/>
        <v>30-45</v>
      </c>
      <c r="P4889" t="str">
        <f t="shared" si="459"/>
        <v>Medium</v>
      </c>
      <c r="Q4889" t="str">
        <f t="shared" si="460"/>
        <v>New</v>
      </c>
      <c r="R4889" t="str">
        <f t="shared" si="461"/>
        <v>High Balance</v>
      </c>
      <c r="S4889" t="str">
        <f t="shared" si="462"/>
        <v>High Value</v>
      </c>
      <c r="T4889">
        <v>1</v>
      </c>
      <c r="U4889">
        <f t="shared" si="463"/>
        <v>0</v>
      </c>
    </row>
    <row r="4890" spans="1:21" x14ac:dyDescent="0.25">
      <c r="A4890">
        <v>2025</v>
      </c>
      <c r="B4890">
        <v>15589869</v>
      </c>
      <c r="C4890" t="s">
        <v>603</v>
      </c>
      <c r="D4890">
        <v>437</v>
      </c>
      <c r="E4890" t="s">
        <v>15</v>
      </c>
      <c r="F4890" t="s">
        <v>23</v>
      </c>
      <c r="G4890">
        <v>49</v>
      </c>
      <c r="H4890">
        <v>9</v>
      </c>
      <c r="I4890">
        <v>111634</v>
      </c>
      <c r="J4890">
        <v>2</v>
      </c>
      <c r="K4890">
        <v>0</v>
      </c>
      <c r="L4890">
        <v>1</v>
      </c>
      <c r="M4890">
        <v>166440</v>
      </c>
      <c r="N4890">
        <v>0</v>
      </c>
      <c r="O4890" t="str">
        <f t="shared" si="458"/>
        <v>46-60</v>
      </c>
      <c r="P4890" t="str">
        <f t="shared" si="459"/>
        <v>Low</v>
      </c>
      <c r="Q4890" t="str">
        <f t="shared" si="460"/>
        <v>Long-Term</v>
      </c>
      <c r="R4890" t="str">
        <f t="shared" si="461"/>
        <v>High Balance</v>
      </c>
      <c r="S4890" t="str">
        <f t="shared" si="462"/>
        <v>High Value</v>
      </c>
      <c r="T4890">
        <v>1</v>
      </c>
      <c r="U4890">
        <f t="shared" si="463"/>
        <v>0</v>
      </c>
    </row>
    <row r="4891" spans="1:21" x14ac:dyDescent="0.25">
      <c r="A4891">
        <v>2025</v>
      </c>
      <c r="B4891">
        <v>15693205</v>
      </c>
      <c r="C4891" t="s">
        <v>892</v>
      </c>
      <c r="D4891">
        <v>691</v>
      </c>
      <c r="E4891" t="s">
        <v>26</v>
      </c>
      <c r="F4891" t="s">
        <v>16</v>
      </c>
      <c r="G4891">
        <v>41</v>
      </c>
      <c r="H4891">
        <v>8</v>
      </c>
      <c r="I4891">
        <v>109154</v>
      </c>
      <c r="J4891">
        <v>3</v>
      </c>
      <c r="K4891">
        <v>1</v>
      </c>
      <c r="L4891">
        <v>1</v>
      </c>
      <c r="M4891">
        <v>148849</v>
      </c>
      <c r="N4891">
        <v>1</v>
      </c>
      <c r="O4891" t="str">
        <f t="shared" si="458"/>
        <v>30-45</v>
      </c>
      <c r="P4891" t="str">
        <f t="shared" si="459"/>
        <v>Medium</v>
      </c>
      <c r="Q4891" t="str">
        <f t="shared" si="460"/>
        <v>Long-Term</v>
      </c>
      <c r="R4891" t="str">
        <f t="shared" si="461"/>
        <v>High Balance</v>
      </c>
      <c r="S4891" t="str">
        <f t="shared" si="462"/>
        <v>High Value</v>
      </c>
      <c r="T4891">
        <v>1</v>
      </c>
      <c r="U4891">
        <f t="shared" si="463"/>
        <v>109154</v>
      </c>
    </row>
    <row r="4892" spans="1:21" x14ac:dyDescent="0.25">
      <c r="A4892">
        <v>2025</v>
      </c>
      <c r="B4892">
        <v>15797113</v>
      </c>
      <c r="C4892" t="s">
        <v>873</v>
      </c>
      <c r="D4892">
        <v>552</v>
      </c>
      <c r="E4892" t="s">
        <v>18</v>
      </c>
      <c r="F4892" t="s">
        <v>16</v>
      </c>
      <c r="G4892">
        <v>34</v>
      </c>
      <c r="H4892">
        <v>4</v>
      </c>
      <c r="I4892">
        <v>0</v>
      </c>
      <c r="J4892">
        <v>2</v>
      </c>
      <c r="K4892">
        <v>1</v>
      </c>
      <c r="L4892">
        <v>0</v>
      </c>
      <c r="M4892">
        <v>140287</v>
      </c>
      <c r="N4892">
        <v>0</v>
      </c>
      <c r="O4892" t="str">
        <f t="shared" si="458"/>
        <v>30-45</v>
      </c>
      <c r="P4892" t="str">
        <f t="shared" si="459"/>
        <v>Low</v>
      </c>
      <c r="Q4892" t="str">
        <f t="shared" si="460"/>
        <v>Mid-Term</v>
      </c>
      <c r="R4892" t="str">
        <f t="shared" si="461"/>
        <v>Zero Balance</v>
      </c>
      <c r="S4892" t="str">
        <f t="shared" si="462"/>
        <v>Normal</v>
      </c>
      <c r="T4892">
        <v>1</v>
      </c>
      <c r="U4892">
        <f t="shared" si="463"/>
        <v>0</v>
      </c>
    </row>
    <row r="4893" spans="1:21" x14ac:dyDescent="0.25">
      <c r="A4893">
        <v>2025</v>
      </c>
      <c r="B4893">
        <v>15676958</v>
      </c>
      <c r="C4893" t="s">
        <v>1952</v>
      </c>
      <c r="D4893">
        <v>765</v>
      </c>
      <c r="E4893" t="s">
        <v>26</v>
      </c>
      <c r="F4893" t="s">
        <v>23</v>
      </c>
      <c r="G4893">
        <v>34</v>
      </c>
      <c r="H4893">
        <v>5</v>
      </c>
      <c r="I4893">
        <v>86055</v>
      </c>
      <c r="J4893">
        <v>2</v>
      </c>
      <c r="K4893">
        <v>1</v>
      </c>
      <c r="L4893">
        <v>1</v>
      </c>
      <c r="M4893">
        <v>104220</v>
      </c>
      <c r="N4893">
        <v>0</v>
      </c>
      <c r="O4893" t="str">
        <f t="shared" si="458"/>
        <v>30-45</v>
      </c>
      <c r="P4893" t="str">
        <f t="shared" si="459"/>
        <v>High</v>
      </c>
      <c r="Q4893" t="str">
        <f t="shared" si="460"/>
        <v>Mid-Term</v>
      </c>
      <c r="R4893" t="str">
        <f t="shared" si="461"/>
        <v>Low Balance</v>
      </c>
      <c r="S4893" t="str">
        <f t="shared" si="462"/>
        <v>Normal</v>
      </c>
      <c r="T4893">
        <v>1</v>
      </c>
      <c r="U4893">
        <f t="shared" si="463"/>
        <v>0</v>
      </c>
    </row>
    <row r="4894" spans="1:21" x14ac:dyDescent="0.25">
      <c r="A4894">
        <v>2025</v>
      </c>
      <c r="B4894">
        <v>15739592</v>
      </c>
      <c r="C4894" t="s">
        <v>2044</v>
      </c>
      <c r="D4894">
        <v>707</v>
      </c>
      <c r="E4894" t="s">
        <v>26</v>
      </c>
      <c r="F4894" t="s">
        <v>16</v>
      </c>
      <c r="G4894">
        <v>51</v>
      </c>
      <c r="H4894">
        <v>10</v>
      </c>
      <c r="I4894">
        <v>98438</v>
      </c>
      <c r="J4894">
        <v>1</v>
      </c>
      <c r="K4894">
        <v>0</v>
      </c>
      <c r="L4894">
        <v>0</v>
      </c>
      <c r="M4894">
        <v>70779</v>
      </c>
      <c r="N4894">
        <v>1</v>
      </c>
      <c r="O4894" t="str">
        <f t="shared" si="458"/>
        <v>46-60</v>
      </c>
      <c r="P4894" t="str">
        <f t="shared" si="459"/>
        <v>Medium</v>
      </c>
      <c r="Q4894" t="str">
        <f t="shared" si="460"/>
        <v>Long-Term</v>
      </c>
      <c r="R4894" t="str">
        <f t="shared" si="461"/>
        <v>Low Balance</v>
      </c>
      <c r="S4894" t="str">
        <f t="shared" si="462"/>
        <v>Normal</v>
      </c>
      <c r="T4894">
        <v>1</v>
      </c>
      <c r="U4894">
        <f t="shared" si="463"/>
        <v>98438</v>
      </c>
    </row>
    <row r="4895" spans="1:21" x14ac:dyDescent="0.25">
      <c r="A4895">
        <v>2025</v>
      </c>
      <c r="B4895">
        <v>15656263</v>
      </c>
      <c r="C4895" t="s">
        <v>480</v>
      </c>
      <c r="D4895">
        <v>764</v>
      </c>
      <c r="E4895" t="s">
        <v>18</v>
      </c>
      <c r="F4895" t="s">
        <v>23</v>
      </c>
      <c r="G4895">
        <v>29</v>
      </c>
      <c r="H4895">
        <v>5</v>
      </c>
      <c r="I4895">
        <v>0</v>
      </c>
      <c r="J4895">
        <v>2</v>
      </c>
      <c r="K4895">
        <v>1</v>
      </c>
      <c r="L4895">
        <v>0</v>
      </c>
      <c r="M4895">
        <v>65868</v>
      </c>
      <c r="N4895">
        <v>0</v>
      </c>
      <c r="O4895" t="str">
        <f t="shared" si="458"/>
        <v>&lt;30</v>
      </c>
      <c r="P4895" t="str">
        <f t="shared" si="459"/>
        <v>High</v>
      </c>
      <c r="Q4895" t="str">
        <f t="shared" si="460"/>
        <v>Mid-Term</v>
      </c>
      <c r="R4895" t="str">
        <f t="shared" si="461"/>
        <v>Zero Balance</v>
      </c>
      <c r="S4895" t="str">
        <f t="shared" si="462"/>
        <v>Normal</v>
      </c>
      <c r="T4895">
        <v>1</v>
      </c>
      <c r="U4895">
        <f t="shared" si="463"/>
        <v>0</v>
      </c>
    </row>
    <row r="4896" spans="1:21" x14ac:dyDescent="0.25">
      <c r="A4896">
        <v>2025</v>
      </c>
      <c r="B4896">
        <v>15636872</v>
      </c>
      <c r="C4896" t="s">
        <v>1984</v>
      </c>
      <c r="D4896">
        <v>585</v>
      </c>
      <c r="E4896" t="s">
        <v>15</v>
      </c>
      <c r="F4896" t="s">
        <v>16</v>
      </c>
      <c r="G4896">
        <v>32</v>
      </c>
      <c r="H4896">
        <v>8</v>
      </c>
      <c r="I4896">
        <v>144706</v>
      </c>
      <c r="J4896">
        <v>2</v>
      </c>
      <c r="K4896">
        <v>0</v>
      </c>
      <c r="L4896">
        <v>0</v>
      </c>
      <c r="M4896">
        <v>171483</v>
      </c>
      <c r="N4896">
        <v>0</v>
      </c>
      <c r="O4896" t="str">
        <f t="shared" si="458"/>
        <v>30-45</v>
      </c>
      <c r="P4896" t="str">
        <f t="shared" si="459"/>
        <v>Low</v>
      </c>
      <c r="Q4896" t="str">
        <f t="shared" si="460"/>
        <v>Long-Term</v>
      </c>
      <c r="R4896" t="str">
        <f t="shared" si="461"/>
        <v>High Balance</v>
      </c>
      <c r="S4896" t="str">
        <f t="shared" si="462"/>
        <v>High Value</v>
      </c>
      <c r="T4896">
        <v>1</v>
      </c>
      <c r="U4896">
        <f t="shared" si="463"/>
        <v>0</v>
      </c>
    </row>
    <row r="4897" spans="1:21" x14ac:dyDescent="0.25">
      <c r="A4897">
        <v>2025</v>
      </c>
      <c r="B4897">
        <v>15589435</v>
      </c>
      <c r="C4897" t="s">
        <v>465</v>
      </c>
      <c r="D4897">
        <v>784</v>
      </c>
      <c r="E4897" t="s">
        <v>15</v>
      </c>
      <c r="F4897" t="s">
        <v>23</v>
      </c>
      <c r="G4897">
        <v>31</v>
      </c>
      <c r="H4897">
        <v>7</v>
      </c>
      <c r="I4897">
        <v>0</v>
      </c>
      <c r="J4897">
        <v>2</v>
      </c>
      <c r="K4897">
        <v>1</v>
      </c>
      <c r="L4897">
        <v>1</v>
      </c>
      <c r="M4897">
        <v>143204</v>
      </c>
      <c r="N4897">
        <v>0</v>
      </c>
      <c r="O4897" t="str">
        <f t="shared" si="458"/>
        <v>30-45</v>
      </c>
      <c r="P4897" t="str">
        <f t="shared" si="459"/>
        <v>High</v>
      </c>
      <c r="Q4897" t="str">
        <f t="shared" si="460"/>
        <v>Mid-Term</v>
      </c>
      <c r="R4897" t="str">
        <f t="shared" si="461"/>
        <v>Zero Balance</v>
      </c>
      <c r="S4897" t="str">
        <f t="shared" si="462"/>
        <v>Normal</v>
      </c>
      <c r="T4897">
        <v>1</v>
      </c>
      <c r="U4897">
        <f t="shared" si="463"/>
        <v>0</v>
      </c>
    </row>
    <row r="4898" spans="1:21" x14ac:dyDescent="0.25">
      <c r="A4898">
        <v>2025</v>
      </c>
      <c r="B4898">
        <v>15640464</v>
      </c>
      <c r="C4898" t="s">
        <v>1246</v>
      </c>
      <c r="D4898">
        <v>605</v>
      </c>
      <c r="E4898" t="s">
        <v>15</v>
      </c>
      <c r="F4898" t="s">
        <v>23</v>
      </c>
      <c r="G4898">
        <v>41</v>
      </c>
      <c r="H4898">
        <v>5</v>
      </c>
      <c r="I4898">
        <v>91613</v>
      </c>
      <c r="J4898">
        <v>1</v>
      </c>
      <c r="K4898">
        <v>1</v>
      </c>
      <c r="L4898">
        <v>1</v>
      </c>
      <c r="M4898">
        <v>28428</v>
      </c>
      <c r="N4898">
        <v>0</v>
      </c>
      <c r="O4898" t="str">
        <f t="shared" si="458"/>
        <v>30-45</v>
      </c>
      <c r="P4898" t="str">
        <f t="shared" si="459"/>
        <v>Medium</v>
      </c>
      <c r="Q4898" t="str">
        <f t="shared" si="460"/>
        <v>Mid-Term</v>
      </c>
      <c r="R4898" t="str">
        <f t="shared" si="461"/>
        <v>Low Balance</v>
      </c>
      <c r="S4898" t="str">
        <f t="shared" si="462"/>
        <v>Normal</v>
      </c>
      <c r="T4898">
        <v>1</v>
      </c>
      <c r="U4898">
        <f t="shared" si="463"/>
        <v>0</v>
      </c>
    </row>
    <row r="4899" spans="1:21" x14ac:dyDescent="0.25">
      <c r="A4899">
        <v>2025</v>
      </c>
      <c r="B4899">
        <v>15723851</v>
      </c>
      <c r="C4899" t="s">
        <v>311</v>
      </c>
      <c r="D4899">
        <v>699</v>
      </c>
      <c r="E4899" t="s">
        <v>18</v>
      </c>
      <c r="F4899" t="s">
        <v>23</v>
      </c>
      <c r="G4899">
        <v>40</v>
      </c>
      <c r="H4899">
        <v>2</v>
      </c>
      <c r="I4899">
        <v>0</v>
      </c>
      <c r="J4899">
        <v>1</v>
      </c>
      <c r="K4899">
        <v>1</v>
      </c>
      <c r="L4899">
        <v>0</v>
      </c>
      <c r="M4899">
        <v>78387</v>
      </c>
      <c r="N4899">
        <v>0</v>
      </c>
      <c r="O4899" t="str">
        <f t="shared" si="458"/>
        <v>30-45</v>
      </c>
      <c r="P4899" t="str">
        <f t="shared" si="459"/>
        <v>Medium</v>
      </c>
      <c r="Q4899" t="str">
        <f t="shared" si="460"/>
        <v>New</v>
      </c>
      <c r="R4899" t="str">
        <f t="shared" si="461"/>
        <v>Zero Balance</v>
      </c>
      <c r="S4899" t="str">
        <f t="shared" si="462"/>
        <v>Normal</v>
      </c>
      <c r="T4899">
        <v>1</v>
      </c>
      <c r="U4899">
        <f t="shared" si="463"/>
        <v>0</v>
      </c>
    </row>
    <row r="4900" spans="1:21" x14ac:dyDescent="0.25">
      <c r="A4900">
        <v>2025</v>
      </c>
      <c r="B4900">
        <v>15722122</v>
      </c>
      <c r="C4900" t="s">
        <v>392</v>
      </c>
      <c r="D4900">
        <v>544</v>
      </c>
      <c r="E4900" t="s">
        <v>15</v>
      </c>
      <c r="F4900" t="s">
        <v>16</v>
      </c>
      <c r="G4900">
        <v>40</v>
      </c>
      <c r="H4900">
        <v>7</v>
      </c>
      <c r="I4900">
        <v>0</v>
      </c>
      <c r="J4900">
        <v>1</v>
      </c>
      <c r="K4900">
        <v>0</v>
      </c>
      <c r="L4900">
        <v>1</v>
      </c>
      <c r="M4900">
        <v>161077</v>
      </c>
      <c r="N4900">
        <v>0</v>
      </c>
      <c r="O4900" t="str">
        <f t="shared" si="458"/>
        <v>30-45</v>
      </c>
      <c r="P4900" t="str">
        <f t="shared" si="459"/>
        <v>Low</v>
      </c>
      <c r="Q4900" t="str">
        <f t="shared" si="460"/>
        <v>Mid-Term</v>
      </c>
      <c r="R4900" t="str">
        <f t="shared" si="461"/>
        <v>Zero Balance</v>
      </c>
      <c r="S4900" t="str">
        <f t="shared" si="462"/>
        <v>Normal</v>
      </c>
      <c r="T4900">
        <v>1</v>
      </c>
      <c r="U4900">
        <f t="shared" si="463"/>
        <v>0</v>
      </c>
    </row>
    <row r="4901" spans="1:21" x14ac:dyDescent="0.25">
      <c r="A4901">
        <v>2025</v>
      </c>
      <c r="B4901">
        <v>15696852</v>
      </c>
      <c r="C4901" t="s">
        <v>723</v>
      </c>
      <c r="D4901">
        <v>803</v>
      </c>
      <c r="E4901" t="s">
        <v>15</v>
      </c>
      <c r="F4901" t="s">
        <v>16</v>
      </c>
      <c r="G4901">
        <v>32</v>
      </c>
      <c r="H4901">
        <v>9</v>
      </c>
      <c r="I4901">
        <v>192123</v>
      </c>
      <c r="J4901">
        <v>1</v>
      </c>
      <c r="K4901">
        <v>1</v>
      </c>
      <c r="L4901">
        <v>1</v>
      </c>
      <c r="M4901">
        <v>54277</v>
      </c>
      <c r="N4901">
        <v>1</v>
      </c>
      <c r="O4901" t="str">
        <f t="shared" si="458"/>
        <v>30-45</v>
      </c>
      <c r="P4901" t="str">
        <f t="shared" si="459"/>
        <v>High</v>
      </c>
      <c r="Q4901" t="str">
        <f t="shared" si="460"/>
        <v>Long-Term</v>
      </c>
      <c r="R4901" t="str">
        <f t="shared" si="461"/>
        <v>High Balance</v>
      </c>
      <c r="S4901" t="str">
        <f t="shared" si="462"/>
        <v>High Value</v>
      </c>
      <c r="T4901">
        <v>1</v>
      </c>
      <c r="U4901">
        <f t="shared" si="463"/>
        <v>192123</v>
      </c>
    </row>
    <row r="4902" spans="1:21" x14ac:dyDescent="0.25">
      <c r="A4902">
        <v>2025</v>
      </c>
      <c r="B4902">
        <v>15634936</v>
      </c>
      <c r="C4902" t="s">
        <v>704</v>
      </c>
      <c r="D4902">
        <v>735</v>
      </c>
      <c r="E4902" t="s">
        <v>15</v>
      </c>
      <c r="F4902" t="s">
        <v>23</v>
      </c>
      <c r="G4902">
        <v>41</v>
      </c>
      <c r="H4902">
        <v>7</v>
      </c>
      <c r="I4902">
        <v>179904</v>
      </c>
      <c r="J4902">
        <v>1</v>
      </c>
      <c r="K4902">
        <v>1</v>
      </c>
      <c r="L4902">
        <v>1</v>
      </c>
      <c r="M4902">
        <v>137181</v>
      </c>
      <c r="N4902">
        <v>0</v>
      </c>
      <c r="O4902" t="str">
        <f t="shared" si="458"/>
        <v>30-45</v>
      </c>
      <c r="P4902" t="str">
        <f t="shared" si="459"/>
        <v>Medium</v>
      </c>
      <c r="Q4902" t="str">
        <f t="shared" si="460"/>
        <v>Mid-Term</v>
      </c>
      <c r="R4902" t="str">
        <f t="shared" si="461"/>
        <v>High Balance</v>
      </c>
      <c r="S4902" t="str">
        <f t="shared" si="462"/>
        <v>High Value</v>
      </c>
      <c r="T4902">
        <v>1</v>
      </c>
      <c r="U4902">
        <f t="shared" si="463"/>
        <v>0</v>
      </c>
    </row>
    <row r="4903" spans="1:21" x14ac:dyDescent="0.25">
      <c r="A4903">
        <v>2025</v>
      </c>
      <c r="B4903">
        <v>15575935</v>
      </c>
      <c r="C4903" t="s">
        <v>944</v>
      </c>
      <c r="D4903">
        <v>673</v>
      </c>
      <c r="E4903" t="s">
        <v>15</v>
      </c>
      <c r="F4903" t="s">
        <v>23</v>
      </c>
      <c r="G4903">
        <v>59</v>
      </c>
      <c r="H4903">
        <v>0</v>
      </c>
      <c r="I4903">
        <v>178058</v>
      </c>
      <c r="J4903">
        <v>2</v>
      </c>
      <c r="K4903">
        <v>0</v>
      </c>
      <c r="L4903">
        <v>1</v>
      </c>
      <c r="M4903">
        <v>21064</v>
      </c>
      <c r="N4903">
        <v>1</v>
      </c>
      <c r="O4903" t="str">
        <f t="shared" si="458"/>
        <v>46-60</v>
      </c>
      <c r="P4903" t="str">
        <f t="shared" si="459"/>
        <v>Medium</v>
      </c>
      <c r="Q4903" t="str">
        <f t="shared" si="460"/>
        <v>New</v>
      </c>
      <c r="R4903" t="str">
        <f t="shared" si="461"/>
        <v>High Balance</v>
      </c>
      <c r="S4903" t="str">
        <f t="shared" si="462"/>
        <v>High Value</v>
      </c>
      <c r="T4903">
        <v>1</v>
      </c>
      <c r="U4903">
        <f t="shared" si="463"/>
        <v>178058</v>
      </c>
    </row>
    <row r="4904" spans="1:21" x14ac:dyDescent="0.25">
      <c r="A4904">
        <v>2025</v>
      </c>
      <c r="B4904">
        <v>15634491</v>
      </c>
      <c r="C4904" t="s">
        <v>456</v>
      </c>
      <c r="D4904">
        <v>652</v>
      </c>
      <c r="E4904" t="s">
        <v>15</v>
      </c>
      <c r="F4904" t="s">
        <v>23</v>
      </c>
      <c r="G4904">
        <v>30</v>
      </c>
      <c r="H4904">
        <v>2</v>
      </c>
      <c r="I4904">
        <v>176167</v>
      </c>
      <c r="J4904">
        <v>2</v>
      </c>
      <c r="K4904">
        <v>1</v>
      </c>
      <c r="L4904">
        <v>1</v>
      </c>
      <c r="M4904">
        <v>152211</v>
      </c>
      <c r="N4904">
        <v>0</v>
      </c>
      <c r="O4904" t="str">
        <f t="shared" si="458"/>
        <v>30-45</v>
      </c>
      <c r="P4904" t="str">
        <f t="shared" si="459"/>
        <v>Medium</v>
      </c>
      <c r="Q4904" t="str">
        <f t="shared" si="460"/>
        <v>New</v>
      </c>
      <c r="R4904" t="str">
        <f t="shared" si="461"/>
        <v>High Balance</v>
      </c>
      <c r="S4904" t="str">
        <f t="shared" si="462"/>
        <v>High Value</v>
      </c>
      <c r="T4904">
        <v>1</v>
      </c>
      <c r="U4904">
        <f t="shared" si="463"/>
        <v>0</v>
      </c>
    </row>
    <row r="4905" spans="1:21" x14ac:dyDescent="0.25">
      <c r="A4905">
        <v>2025</v>
      </c>
      <c r="B4905">
        <v>15628530</v>
      </c>
      <c r="C4905" t="s">
        <v>284</v>
      </c>
      <c r="D4905">
        <v>694</v>
      </c>
      <c r="E4905" t="s">
        <v>15</v>
      </c>
      <c r="F4905" t="s">
        <v>23</v>
      </c>
      <c r="G4905">
        <v>42</v>
      </c>
      <c r="H4905">
        <v>3</v>
      </c>
      <c r="I4905">
        <v>156864</v>
      </c>
      <c r="J4905">
        <v>2</v>
      </c>
      <c r="K4905">
        <v>0</v>
      </c>
      <c r="L4905">
        <v>0</v>
      </c>
      <c r="M4905">
        <v>88891</v>
      </c>
      <c r="N4905">
        <v>0</v>
      </c>
      <c r="O4905" t="str">
        <f t="shared" si="458"/>
        <v>30-45</v>
      </c>
      <c r="P4905" t="str">
        <f t="shared" si="459"/>
        <v>Medium</v>
      </c>
      <c r="Q4905" t="str">
        <f t="shared" si="460"/>
        <v>New</v>
      </c>
      <c r="R4905" t="str">
        <f t="shared" si="461"/>
        <v>High Balance</v>
      </c>
      <c r="S4905" t="str">
        <f t="shared" si="462"/>
        <v>High Value</v>
      </c>
      <c r="T4905">
        <v>1</v>
      </c>
      <c r="U4905">
        <f t="shared" si="463"/>
        <v>0</v>
      </c>
    </row>
    <row r="4906" spans="1:21" x14ac:dyDescent="0.25">
      <c r="A4906">
        <v>2025</v>
      </c>
      <c r="B4906">
        <v>15678720</v>
      </c>
      <c r="C4906" t="s">
        <v>413</v>
      </c>
      <c r="D4906">
        <v>741</v>
      </c>
      <c r="E4906" t="s">
        <v>15</v>
      </c>
      <c r="F4906" t="s">
        <v>16</v>
      </c>
      <c r="G4906">
        <v>44</v>
      </c>
      <c r="H4906">
        <v>7</v>
      </c>
      <c r="I4906">
        <v>0</v>
      </c>
      <c r="J4906">
        <v>2</v>
      </c>
      <c r="K4906">
        <v>1</v>
      </c>
      <c r="L4906">
        <v>1</v>
      </c>
      <c r="M4906">
        <v>190535</v>
      </c>
      <c r="N4906">
        <v>0</v>
      </c>
      <c r="O4906" t="str">
        <f t="shared" si="458"/>
        <v>30-45</v>
      </c>
      <c r="P4906" t="str">
        <f t="shared" si="459"/>
        <v>Medium</v>
      </c>
      <c r="Q4906" t="str">
        <f t="shared" si="460"/>
        <v>Mid-Term</v>
      </c>
      <c r="R4906" t="str">
        <f t="shared" si="461"/>
        <v>Zero Balance</v>
      </c>
      <c r="S4906" t="str">
        <f t="shared" si="462"/>
        <v>Normal</v>
      </c>
      <c r="T4906">
        <v>1</v>
      </c>
      <c r="U4906">
        <f t="shared" si="463"/>
        <v>0</v>
      </c>
    </row>
    <row r="4907" spans="1:21" x14ac:dyDescent="0.25">
      <c r="A4907">
        <v>2025</v>
      </c>
      <c r="B4907">
        <v>15627999</v>
      </c>
      <c r="C4907" t="s">
        <v>456</v>
      </c>
      <c r="D4907">
        <v>590</v>
      </c>
      <c r="E4907" t="s">
        <v>18</v>
      </c>
      <c r="F4907" t="s">
        <v>23</v>
      </c>
      <c r="G4907">
        <v>30</v>
      </c>
      <c r="H4907">
        <v>3</v>
      </c>
      <c r="I4907">
        <v>0</v>
      </c>
      <c r="J4907">
        <v>2</v>
      </c>
      <c r="K4907">
        <v>1</v>
      </c>
      <c r="L4907">
        <v>0</v>
      </c>
      <c r="M4907">
        <v>83090</v>
      </c>
      <c r="N4907">
        <v>0</v>
      </c>
      <c r="O4907" t="str">
        <f t="shared" si="458"/>
        <v>30-45</v>
      </c>
      <c r="P4907" t="str">
        <f t="shared" si="459"/>
        <v>Low</v>
      </c>
      <c r="Q4907" t="str">
        <f t="shared" si="460"/>
        <v>New</v>
      </c>
      <c r="R4907" t="str">
        <f t="shared" si="461"/>
        <v>Zero Balance</v>
      </c>
      <c r="S4907" t="str">
        <f t="shared" si="462"/>
        <v>Normal</v>
      </c>
      <c r="T4907">
        <v>1</v>
      </c>
      <c r="U4907">
        <f t="shared" si="463"/>
        <v>0</v>
      </c>
    </row>
    <row r="4908" spans="1:21" x14ac:dyDescent="0.25">
      <c r="A4908">
        <v>2025</v>
      </c>
      <c r="B4908">
        <v>15571244</v>
      </c>
      <c r="C4908" t="s">
        <v>364</v>
      </c>
      <c r="D4908">
        <v>809</v>
      </c>
      <c r="E4908" t="s">
        <v>18</v>
      </c>
      <c r="F4908" t="s">
        <v>16</v>
      </c>
      <c r="G4908">
        <v>33</v>
      </c>
      <c r="H4908">
        <v>3</v>
      </c>
      <c r="I4908">
        <v>0</v>
      </c>
      <c r="J4908">
        <v>2</v>
      </c>
      <c r="K4908">
        <v>0</v>
      </c>
      <c r="L4908">
        <v>1</v>
      </c>
      <c r="M4908">
        <v>141427</v>
      </c>
      <c r="N4908">
        <v>0</v>
      </c>
      <c r="O4908" t="str">
        <f t="shared" si="458"/>
        <v>30-45</v>
      </c>
      <c r="P4908" t="str">
        <f t="shared" si="459"/>
        <v>High</v>
      </c>
      <c r="Q4908" t="str">
        <f t="shared" si="460"/>
        <v>New</v>
      </c>
      <c r="R4908" t="str">
        <f t="shared" si="461"/>
        <v>Zero Balance</v>
      </c>
      <c r="S4908" t="str">
        <f t="shared" si="462"/>
        <v>Normal</v>
      </c>
      <c r="T4908">
        <v>1</v>
      </c>
      <c r="U4908">
        <f t="shared" si="463"/>
        <v>0</v>
      </c>
    </row>
    <row r="4909" spans="1:21" x14ac:dyDescent="0.25">
      <c r="A4909">
        <v>2025</v>
      </c>
      <c r="B4909">
        <v>15739931</v>
      </c>
      <c r="C4909" t="s">
        <v>308</v>
      </c>
      <c r="D4909">
        <v>523</v>
      </c>
      <c r="E4909" t="s">
        <v>15</v>
      </c>
      <c r="F4909" t="s">
        <v>23</v>
      </c>
      <c r="G4909">
        <v>34</v>
      </c>
      <c r="H4909">
        <v>2</v>
      </c>
      <c r="I4909">
        <v>161589</v>
      </c>
      <c r="J4909">
        <v>1</v>
      </c>
      <c r="K4909">
        <v>1</v>
      </c>
      <c r="L4909">
        <v>1</v>
      </c>
      <c r="M4909">
        <v>51359</v>
      </c>
      <c r="N4909">
        <v>0</v>
      </c>
      <c r="O4909" t="str">
        <f t="shared" si="458"/>
        <v>30-45</v>
      </c>
      <c r="P4909" t="str">
        <f t="shared" si="459"/>
        <v>Low</v>
      </c>
      <c r="Q4909" t="str">
        <f t="shared" si="460"/>
        <v>New</v>
      </c>
      <c r="R4909" t="str">
        <f t="shared" si="461"/>
        <v>High Balance</v>
      </c>
      <c r="S4909" t="str">
        <f t="shared" si="462"/>
        <v>High Value</v>
      </c>
      <c r="T4909">
        <v>1</v>
      </c>
      <c r="U4909">
        <f t="shared" si="463"/>
        <v>0</v>
      </c>
    </row>
    <row r="4910" spans="1:21" x14ac:dyDescent="0.25">
      <c r="A4910">
        <v>2025</v>
      </c>
      <c r="B4910">
        <v>15806256</v>
      </c>
      <c r="C4910" t="s">
        <v>83</v>
      </c>
      <c r="D4910">
        <v>540</v>
      </c>
      <c r="E4910" t="s">
        <v>15</v>
      </c>
      <c r="F4910" t="s">
        <v>23</v>
      </c>
      <c r="G4910">
        <v>48</v>
      </c>
      <c r="H4910">
        <v>2</v>
      </c>
      <c r="I4910">
        <v>109349</v>
      </c>
      <c r="J4910">
        <v>1</v>
      </c>
      <c r="K4910">
        <v>1</v>
      </c>
      <c r="L4910">
        <v>0</v>
      </c>
      <c r="M4910">
        <v>88703</v>
      </c>
      <c r="N4910">
        <v>1</v>
      </c>
      <c r="O4910" t="str">
        <f t="shared" si="458"/>
        <v>46-60</v>
      </c>
      <c r="P4910" t="str">
        <f t="shared" si="459"/>
        <v>Low</v>
      </c>
      <c r="Q4910" t="str">
        <f t="shared" si="460"/>
        <v>New</v>
      </c>
      <c r="R4910" t="str">
        <f t="shared" si="461"/>
        <v>High Balance</v>
      </c>
      <c r="S4910" t="str">
        <f t="shared" si="462"/>
        <v>High Value</v>
      </c>
      <c r="T4910">
        <v>1</v>
      </c>
      <c r="U4910">
        <f t="shared" si="463"/>
        <v>109349</v>
      </c>
    </row>
    <row r="4911" spans="1:21" x14ac:dyDescent="0.25">
      <c r="A4911">
        <v>2025</v>
      </c>
      <c r="B4911">
        <v>15787258</v>
      </c>
      <c r="C4911" t="s">
        <v>398</v>
      </c>
      <c r="D4911">
        <v>596</v>
      </c>
      <c r="E4911" t="s">
        <v>18</v>
      </c>
      <c r="F4911" t="s">
        <v>16</v>
      </c>
      <c r="G4911">
        <v>29</v>
      </c>
      <c r="H4911">
        <v>6</v>
      </c>
      <c r="I4911">
        <v>0</v>
      </c>
      <c r="J4911">
        <v>2</v>
      </c>
      <c r="K4911">
        <v>1</v>
      </c>
      <c r="L4911">
        <v>0</v>
      </c>
      <c r="M4911">
        <v>116697</v>
      </c>
      <c r="N4911">
        <v>0</v>
      </c>
      <c r="O4911" t="str">
        <f t="shared" si="458"/>
        <v>&lt;30</v>
      </c>
      <c r="P4911" t="str">
        <f t="shared" si="459"/>
        <v>Low</v>
      </c>
      <c r="Q4911" t="str">
        <f t="shared" si="460"/>
        <v>Mid-Term</v>
      </c>
      <c r="R4911" t="str">
        <f t="shared" si="461"/>
        <v>Zero Balance</v>
      </c>
      <c r="S4911" t="str">
        <f t="shared" si="462"/>
        <v>Normal</v>
      </c>
      <c r="T4911">
        <v>1</v>
      </c>
      <c r="U4911">
        <f t="shared" si="463"/>
        <v>0</v>
      </c>
    </row>
    <row r="4912" spans="1:21" x14ac:dyDescent="0.25">
      <c r="A4912">
        <v>2025</v>
      </c>
      <c r="B4912">
        <v>15706463</v>
      </c>
      <c r="C4912" t="s">
        <v>222</v>
      </c>
      <c r="D4912">
        <v>597</v>
      </c>
      <c r="E4912" t="s">
        <v>15</v>
      </c>
      <c r="F4912" t="s">
        <v>16</v>
      </c>
      <c r="G4912">
        <v>36</v>
      </c>
      <c r="H4912">
        <v>9</v>
      </c>
      <c r="I4912">
        <v>0</v>
      </c>
      <c r="J4912">
        <v>2</v>
      </c>
      <c r="K4912">
        <v>1</v>
      </c>
      <c r="L4912">
        <v>1</v>
      </c>
      <c r="M4912">
        <v>7156</v>
      </c>
      <c r="N4912">
        <v>0</v>
      </c>
      <c r="O4912" t="str">
        <f t="shared" si="458"/>
        <v>30-45</v>
      </c>
      <c r="P4912" t="str">
        <f t="shared" si="459"/>
        <v>Low</v>
      </c>
      <c r="Q4912" t="str">
        <f t="shared" si="460"/>
        <v>Long-Term</v>
      </c>
      <c r="R4912" t="str">
        <f t="shared" si="461"/>
        <v>Zero Balance</v>
      </c>
      <c r="S4912" t="str">
        <f t="shared" si="462"/>
        <v>Normal</v>
      </c>
      <c r="T4912">
        <v>1</v>
      </c>
      <c r="U4912">
        <f t="shared" si="463"/>
        <v>0</v>
      </c>
    </row>
    <row r="4913" spans="1:21" x14ac:dyDescent="0.25">
      <c r="A4913">
        <v>2025</v>
      </c>
      <c r="B4913">
        <v>15691004</v>
      </c>
      <c r="C4913" t="s">
        <v>1587</v>
      </c>
      <c r="D4913">
        <v>407</v>
      </c>
      <c r="E4913" t="s">
        <v>18</v>
      </c>
      <c r="F4913" t="s">
        <v>23</v>
      </c>
      <c r="G4913">
        <v>37</v>
      </c>
      <c r="H4913">
        <v>1</v>
      </c>
      <c r="I4913">
        <v>0</v>
      </c>
      <c r="J4913">
        <v>1</v>
      </c>
      <c r="K4913">
        <v>1</v>
      </c>
      <c r="L4913">
        <v>1</v>
      </c>
      <c r="M4913">
        <v>49161</v>
      </c>
      <c r="N4913">
        <v>1</v>
      </c>
      <c r="O4913" t="str">
        <f t="shared" si="458"/>
        <v>30-45</v>
      </c>
      <c r="P4913" t="str">
        <f t="shared" si="459"/>
        <v>Low</v>
      </c>
      <c r="Q4913" t="str">
        <f t="shared" si="460"/>
        <v>New</v>
      </c>
      <c r="R4913" t="str">
        <f t="shared" si="461"/>
        <v>Zero Balance</v>
      </c>
      <c r="S4913" t="str">
        <f t="shared" si="462"/>
        <v>Normal</v>
      </c>
      <c r="T4913">
        <v>1</v>
      </c>
      <c r="U4913">
        <f t="shared" si="463"/>
        <v>0</v>
      </c>
    </row>
    <row r="4914" spans="1:21" x14ac:dyDescent="0.25">
      <c r="A4914">
        <v>2025</v>
      </c>
      <c r="B4914">
        <v>15792228</v>
      </c>
      <c r="C4914" t="s">
        <v>196</v>
      </c>
      <c r="D4914">
        <v>748</v>
      </c>
      <c r="E4914" t="s">
        <v>15</v>
      </c>
      <c r="F4914" t="s">
        <v>23</v>
      </c>
      <c r="G4914">
        <v>60</v>
      </c>
      <c r="H4914">
        <v>0</v>
      </c>
      <c r="I4914">
        <v>152336</v>
      </c>
      <c r="J4914">
        <v>1</v>
      </c>
      <c r="K4914">
        <v>1</v>
      </c>
      <c r="L4914">
        <v>0</v>
      </c>
      <c r="M4914">
        <v>126743</v>
      </c>
      <c r="N4914">
        <v>1</v>
      </c>
      <c r="O4914" t="str">
        <f t="shared" si="458"/>
        <v>46-60</v>
      </c>
      <c r="P4914" t="str">
        <f t="shared" si="459"/>
        <v>Medium</v>
      </c>
      <c r="Q4914" t="str">
        <f t="shared" si="460"/>
        <v>New</v>
      </c>
      <c r="R4914" t="str">
        <f t="shared" si="461"/>
        <v>High Balance</v>
      </c>
      <c r="S4914" t="str">
        <f t="shared" si="462"/>
        <v>High Value</v>
      </c>
      <c r="T4914">
        <v>1</v>
      </c>
      <c r="U4914">
        <f t="shared" si="463"/>
        <v>152336</v>
      </c>
    </row>
    <row r="4915" spans="1:21" x14ac:dyDescent="0.25">
      <c r="A4915">
        <v>2025</v>
      </c>
      <c r="B4915">
        <v>15733447</v>
      </c>
      <c r="C4915" t="s">
        <v>2045</v>
      </c>
      <c r="D4915">
        <v>562</v>
      </c>
      <c r="E4915" t="s">
        <v>15</v>
      </c>
      <c r="F4915" t="s">
        <v>16</v>
      </c>
      <c r="G4915">
        <v>51</v>
      </c>
      <c r="H4915">
        <v>1</v>
      </c>
      <c r="I4915">
        <v>124663</v>
      </c>
      <c r="J4915">
        <v>1</v>
      </c>
      <c r="K4915">
        <v>1</v>
      </c>
      <c r="L4915">
        <v>1</v>
      </c>
      <c r="M4915">
        <v>65390</v>
      </c>
      <c r="N4915">
        <v>1</v>
      </c>
      <c r="O4915" t="str">
        <f t="shared" si="458"/>
        <v>46-60</v>
      </c>
      <c r="P4915" t="str">
        <f t="shared" si="459"/>
        <v>Low</v>
      </c>
      <c r="Q4915" t="str">
        <f t="shared" si="460"/>
        <v>New</v>
      </c>
      <c r="R4915" t="str">
        <f t="shared" si="461"/>
        <v>High Balance</v>
      </c>
      <c r="S4915" t="str">
        <f t="shared" si="462"/>
        <v>High Value</v>
      </c>
      <c r="T4915">
        <v>1</v>
      </c>
      <c r="U4915">
        <f t="shared" si="463"/>
        <v>124663</v>
      </c>
    </row>
    <row r="4916" spans="1:21" x14ac:dyDescent="0.25">
      <c r="A4916">
        <v>2025</v>
      </c>
      <c r="B4916">
        <v>15679062</v>
      </c>
      <c r="C4916" t="s">
        <v>251</v>
      </c>
      <c r="D4916">
        <v>734</v>
      </c>
      <c r="E4916" t="s">
        <v>26</v>
      </c>
      <c r="F4916" t="s">
        <v>16</v>
      </c>
      <c r="G4916">
        <v>47</v>
      </c>
      <c r="H4916">
        <v>10</v>
      </c>
      <c r="I4916">
        <v>91522</v>
      </c>
      <c r="J4916">
        <v>2</v>
      </c>
      <c r="K4916">
        <v>1</v>
      </c>
      <c r="L4916">
        <v>1</v>
      </c>
      <c r="M4916">
        <v>138836</v>
      </c>
      <c r="N4916">
        <v>0</v>
      </c>
      <c r="O4916" t="str">
        <f t="shared" si="458"/>
        <v>46-60</v>
      </c>
      <c r="P4916" t="str">
        <f t="shared" si="459"/>
        <v>Medium</v>
      </c>
      <c r="Q4916" t="str">
        <f t="shared" si="460"/>
        <v>Long-Term</v>
      </c>
      <c r="R4916" t="str">
        <f t="shared" si="461"/>
        <v>Low Balance</v>
      </c>
      <c r="S4916" t="str">
        <f t="shared" si="462"/>
        <v>Normal</v>
      </c>
      <c r="T4916">
        <v>1</v>
      </c>
      <c r="U4916">
        <f t="shared" si="463"/>
        <v>0</v>
      </c>
    </row>
    <row r="4917" spans="1:21" x14ac:dyDescent="0.25">
      <c r="A4917">
        <v>2025</v>
      </c>
      <c r="B4917">
        <v>15594409</v>
      </c>
      <c r="C4917" t="s">
        <v>1756</v>
      </c>
      <c r="D4917">
        <v>710</v>
      </c>
      <c r="E4917" t="s">
        <v>15</v>
      </c>
      <c r="F4917" t="s">
        <v>23</v>
      </c>
      <c r="G4917">
        <v>45</v>
      </c>
      <c r="H4917">
        <v>1</v>
      </c>
      <c r="I4917">
        <v>0</v>
      </c>
      <c r="J4917">
        <v>2</v>
      </c>
      <c r="K4917">
        <v>1</v>
      </c>
      <c r="L4917">
        <v>1</v>
      </c>
      <c r="M4917">
        <v>36155</v>
      </c>
      <c r="N4917">
        <v>0</v>
      </c>
      <c r="O4917" t="str">
        <f t="shared" si="458"/>
        <v>30-45</v>
      </c>
      <c r="P4917" t="str">
        <f t="shared" si="459"/>
        <v>Medium</v>
      </c>
      <c r="Q4917" t="str">
        <f t="shared" si="460"/>
        <v>New</v>
      </c>
      <c r="R4917" t="str">
        <f t="shared" si="461"/>
        <v>Zero Balance</v>
      </c>
      <c r="S4917" t="str">
        <f t="shared" si="462"/>
        <v>Normal</v>
      </c>
      <c r="T4917">
        <v>1</v>
      </c>
      <c r="U4917">
        <f t="shared" si="463"/>
        <v>0</v>
      </c>
    </row>
    <row r="4918" spans="1:21" x14ac:dyDescent="0.25">
      <c r="A4918">
        <v>2025</v>
      </c>
      <c r="B4918">
        <v>15613816</v>
      </c>
      <c r="C4918" t="s">
        <v>543</v>
      </c>
      <c r="D4918">
        <v>539</v>
      </c>
      <c r="E4918" t="s">
        <v>18</v>
      </c>
      <c r="F4918" t="s">
        <v>16</v>
      </c>
      <c r="G4918">
        <v>39</v>
      </c>
      <c r="H4918">
        <v>6</v>
      </c>
      <c r="I4918">
        <v>62052</v>
      </c>
      <c r="J4918">
        <v>1</v>
      </c>
      <c r="K4918">
        <v>0</v>
      </c>
      <c r="L4918">
        <v>1</v>
      </c>
      <c r="M4918">
        <v>59755</v>
      </c>
      <c r="N4918">
        <v>0</v>
      </c>
      <c r="O4918" t="str">
        <f t="shared" si="458"/>
        <v>30-45</v>
      </c>
      <c r="P4918" t="str">
        <f t="shared" si="459"/>
        <v>Low</v>
      </c>
      <c r="Q4918" t="str">
        <f t="shared" si="460"/>
        <v>Mid-Term</v>
      </c>
      <c r="R4918" t="str">
        <f t="shared" si="461"/>
        <v>Low Balance</v>
      </c>
      <c r="S4918" t="str">
        <f t="shared" si="462"/>
        <v>Normal</v>
      </c>
      <c r="T4918">
        <v>1</v>
      </c>
      <c r="U4918">
        <f t="shared" si="463"/>
        <v>0</v>
      </c>
    </row>
    <row r="4919" spans="1:21" x14ac:dyDescent="0.25">
      <c r="A4919">
        <v>2025</v>
      </c>
      <c r="B4919">
        <v>15681991</v>
      </c>
      <c r="C4919" t="s">
        <v>1660</v>
      </c>
      <c r="D4919">
        <v>542</v>
      </c>
      <c r="E4919" t="s">
        <v>15</v>
      </c>
      <c r="F4919" t="s">
        <v>23</v>
      </c>
      <c r="G4919">
        <v>32</v>
      </c>
      <c r="H4919">
        <v>7</v>
      </c>
      <c r="I4919">
        <v>107872</v>
      </c>
      <c r="J4919">
        <v>1</v>
      </c>
      <c r="K4919">
        <v>1</v>
      </c>
      <c r="L4919">
        <v>0</v>
      </c>
      <c r="M4919">
        <v>125303</v>
      </c>
      <c r="N4919">
        <v>0</v>
      </c>
      <c r="O4919" t="str">
        <f t="shared" si="458"/>
        <v>30-45</v>
      </c>
      <c r="P4919" t="str">
        <f t="shared" si="459"/>
        <v>Low</v>
      </c>
      <c r="Q4919" t="str">
        <f t="shared" si="460"/>
        <v>Mid-Term</v>
      </c>
      <c r="R4919" t="str">
        <f t="shared" si="461"/>
        <v>High Balance</v>
      </c>
      <c r="S4919" t="str">
        <f t="shared" si="462"/>
        <v>High Value</v>
      </c>
      <c r="T4919">
        <v>1</v>
      </c>
      <c r="U4919">
        <f t="shared" si="463"/>
        <v>0</v>
      </c>
    </row>
    <row r="4920" spans="1:21" x14ac:dyDescent="0.25">
      <c r="A4920">
        <v>2025</v>
      </c>
      <c r="B4920">
        <v>15796074</v>
      </c>
      <c r="C4920" t="s">
        <v>989</v>
      </c>
      <c r="D4920">
        <v>717</v>
      </c>
      <c r="E4920" t="s">
        <v>15</v>
      </c>
      <c r="F4920" t="s">
        <v>16</v>
      </c>
      <c r="G4920">
        <v>36</v>
      </c>
      <c r="H4920">
        <v>2</v>
      </c>
      <c r="I4920">
        <v>99473</v>
      </c>
      <c r="J4920">
        <v>2</v>
      </c>
      <c r="K4920">
        <v>1</v>
      </c>
      <c r="L4920">
        <v>0</v>
      </c>
      <c r="M4920">
        <v>94275</v>
      </c>
      <c r="N4920">
        <v>1</v>
      </c>
      <c r="O4920" t="str">
        <f t="shared" si="458"/>
        <v>30-45</v>
      </c>
      <c r="P4920" t="str">
        <f t="shared" si="459"/>
        <v>Medium</v>
      </c>
      <c r="Q4920" t="str">
        <f t="shared" si="460"/>
        <v>New</v>
      </c>
      <c r="R4920" t="str">
        <f t="shared" si="461"/>
        <v>Low Balance</v>
      </c>
      <c r="S4920" t="str">
        <f t="shared" si="462"/>
        <v>Normal</v>
      </c>
      <c r="T4920">
        <v>1</v>
      </c>
      <c r="U4920">
        <f t="shared" si="463"/>
        <v>99473</v>
      </c>
    </row>
    <row r="4921" spans="1:21" x14ac:dyDescent="0.25">
      <c r="A4921">
        <v>2025</v>
      </c>
      <c r="B4921">
        <v>15625941</v>
      </c>
      <c r="C4921" t="s">
        <v>486</v>
      </c>
      <c r="D4921">
        <v>682</v>
      </c>
      <c r="E4921" t="s">
        <v>18</v>
      </c>
      <c r="F4921" t="s">
        <v>16</v>
      </c>
      <c r="G4921">
        <v>50</v>
      </c>
      <c r="H4921">
        <v>10</v>
      </c>
      <c r="I4921">
        <v>128039</v>
      </c>
      <c r="J4921">
        <v>1</v>
      </c>
      <c r="K4921">
        <v>1</v>
      </c>
      <c r="L4921">
        <v>1</v>
      </c>
      <c r="M4921">
        <v>102260</v>
      </c>
      <c r="N4921">
        <v>0</v>
      </c>
      <c r="O4921" t="str">
        <f t="shared" si="458"/>
        <v>46-60</v>
      </c>
      <c r="P4921" t="str">
        <f t="shared" si="459"/>
        <v>Medium</v>
      </c>
      <c r="Q4921" t="str">
        <f t="shared" si="460"/>
        <v>Long-Term</v>
      </c>
      <c r="R4921" t="str">
        <f t="shared" si="461"/>
        <v>High Balance</v>
      </c>
      <c r="S4921" t="str">
        <f t="shared" si="462"/>
        <v>High Value</v>
      </c>
      <c r="T4921">
        <v>1</v>
      </c>
      <c r="U4921">
        <f t="shared" si="463"/>
        <v>0</v>
      </c>
    </row>
    <row r="4922" spans="1:21" x14ac:dyDescent="0.25">
      <c r="A4922">
        <v>2025</v>
      </c>
      <c r="B4922">
        <v>15615016</v>
      </c>
      <c r="C4922" t="s">
        <v>2046</v>
      </c>
      <c r="D4922">
        <v>515</v>
      </c>
      <c r="E4922" t="s">
        <v>15</v>
      </c>
      <c r="F4922" t="s">
        <v>23</v>
      </c>
      <c r="G4922">
        <v>33</v>
      </c>
      <c r="H4922">
        <v>2</v>
      </c>
      <c r="I4922">
        <v>0</v>
      </c>
      <c r="J4922">
        <v>2</v>
      </c>
      <c r="K4922">
        <v>1</v>
      </c>
      <c r="L4922">
        <v>1</v>
      </c>
      <c r="M4922">
        <v>136029</v>
      </c>
      <c r="N4922">
        <v>0</v>
      </c>
      <c r="O4922" t="str">
        <f t="shared" si="458"/>
        <v>30-45</v>
      </c>
      <c r="P4922" t="str">
        <f t="shared" si="459"/>
        <v>Low</v>
      </c>
      <c r="Q4922" t="str">
        <f t="shared" si="460"/>
        <v>New</v>
      </c>
      <c r="R4922" t="str">
        <f t="shared" si="461"/>
        <v>Zero Balance</v>
      </c>
      <c r="S4922" t="str">
        <f t="shared" si="462"/>
        <v>Normal</v>
      </c>
      <c r="T4922">
        <v>1</v>
      </c>
      <c r="U4922">
        <f t="shared" si="463"/>
        <v>0</v>
      </c>
    </row>
    <row r="4923" spans="1:21" x14ac:dyDescent="0.25">
      <c r="A4923">
        <v>2025</v>
      </c>
      <c r="B4923">
        <v>15748414</v>
      </c>
      <c r="C4923" t="s">
        <v>374</v>
      </c>
      <c r="D4923">
        <v>526</v>
      </c>
      <c r="E4923" t="s">
        <v>18</v>
      </c>
      <c r="F4923" t="s">
        <v>16</v>
      </c>
      <c r="G4923">
        <v>33</v>
      </c>
      <c r="H4923">
        <v>8</v>
      </c>
      <c r="I4923">
        <v>114635</v>
      </c>
      <c r="J4923">
        <v>2</v>
      </c>
      <c r="K4923">
        <v>1</v>
      </c>
      <c r="L4923">
        <v>0</v>
      </c>
      <c r="M4923">
        <v>110114</v>
      </c>
      <c r="N4923">
        <v>1</v>
      </c>
      <c r="O4923" t="str">
        <f t="shared" si="458"/>
        <v>30-45</v>
      </c>
      <c r="P4923" t="str">
        <f t="shared" si="459"/>
        <v>Low</v>
      </c>
      <c r="Q4923" t="str">
        <f t="shared" si="460"/>
        <v>Long-Term</v>
      </c>
      <c r="R4923" t="str">
        <f t="shared" si="461"/>
        <v>High Balance</v>
      </c>
      <c r="S4923" t="str">
        <f t="shared" si="462"/>
        <v>High Value</v>
      </c>
      <c r="T4923">
        <v>1</v>
      </c>
      <c r="U4923">
        <f t="shared" si="463"/>
        <v>114635</v>
      </c>
    </row>
    <row r="4924" spans="1:21" x14ac:dyDescent="0.25">
      <c r="A4924">
        <v>2025</v>
      </c>
      <c r="B4924">
        <v>15751203</v>
      </c>
      <c r="C4924" t="s">
        <v>228</v>
      </c>
      <c r="D4924">
        <v>702</v>
      </c>
      <c r="E4924" t="s">
        <v>15</v>
      </c>
      <c r="F4924" t="s">
        <v>23</v>
      </c>
      <c r="G4924">
        <v>26</v>
      </c>
      <c r="H4924">
        <v>5</v>
      </c>
      <c r="I4924">
        <v>56738</v>
      </c>
      <c r="J4924">
        <v>2</v>
      </c>
      <c r="K4924">
        <v>1</v>
      </c>
      <c r="L4924">
        <v>1</v>
      </c>
      <c r="M4924">
        <v>100442</v>
      </c>
      <c r="N4924">
        <v>1</v>
      </c>
      <c r="O4924" t="str">
        <f t="shared" si="458"/>
        <v>&lt;30</v>
      </c>
      <c r="P4924" t="str">
        <f t="shared" si="459"/>
        <v>Medium</v>
      </c>
      <c r="Q4924" t="str">
        <f t="shared" si="460"/>
        <v>Mid-Term</v>
      </c>
      <c r="R4924" t="str">
        <f t="shared" si="461"/>
        <v>Low Balance</v>
      </c>
      <c r="S4924" t="str">
        <f t="shared" si="462"/>
        <v>Normal</v>
      </c>
      <c r="T4924">
        <v>1</v>
      </c>
      <c r="U4924">
        <f t="shared" si="463"/>
        <v>56738</v>
      </c>
    </row>
    <row r="4925" spans="1:21" x14ac:dyDescent="0.25">
      <c r="A4925">
        <v>2025</v>
      </c>
      <c r="B4925">
        <v>15662658</v>
      </c>
      <c r="C4925" t="s">
        <v>2047</v>
      </c>
      <c r="D4925">
        <v>651</v>
      </c>
      <c r="E4925" t="s">
        <v>26</v>
      </c>
      <c r="F4925" t="s">
        <v>23</v>
      </c>
      <c r="G4925">
        <v>34</v>
      </c>
      <c r="H4925">
        <v>2</v>
      </c>
      <c r="I4925">
        <v>90355</v>
      </c>
      <c r="J4925">
        <v>2</v>
      </c>
      <c r="K4925">
        <v>0</v>
      </c>
      <c r="L4925">
        <v>0</v>
      </c>
      <c r="M4925">
        <v>193598</v>
      </c>
      <c r="N4925">
        <v>0</v>
      </c>
      <c r="O4925" t="str">
        <f t="shared" si="458"/>
        <v>30-45</v>
      </c>
      <c r="P4925" t="str">
        <f t="shared" si="459"/>
        <v>Medium</v>
      </c>
      <c r="Q4925" t="str">
        <f t="shared" si="460"/>
        <v>New</v>
      </c>
      <c r="R4925" t="str">
        <f t="shared" si="461"/>
        <v>Low Balance</v>
      </c>
      <c r="S4925" t="str">
        <f t="shared" si="462"/>
        <v>Normal</v>
      </c>
      <c r="T4925">
        <v>1</v>
      </c>
      <c r="U4925">
        <f t="shared" si="463"/>
        <v>0</v>
      </c>
    </row>
    <row r="4926" spans="1:21" x14ac:dyDescent="0.25">
      <c r="A4926">
        <v>2025</v>
      </c>
      <c r="B4926">
        <v>15574868</v>
      </c>
      <c r="C4926" t="s">
        <v>2048</v>
      </c>
      <c r="D4926">
        <v>792</v>
      </c>
      <c r="E4926" t="s">
        <v>26</v>
      </c>
      <c r="F4926" t="s">
        <v>23</v>
      </c>
      <c r="G4926">
        <v>36</v>
      </c>
      <c r="H4926">
        <v>5</v>
      </c>
      <c r="I4926">
        <v>115725</v>
      </c>
      <c r="J4926">
        <v>2</v>
      </c>
      <c r="K4926">
        <v>0</v>
      </c>
      <c r="L4926">
        <v>0</v>
      </c>
      <c r="M4926">
        <v>1871</v>
      </c>
      <c r="N4926">
        <v>0</v>
      </c>
      <c r="O4926" t="str">
        <f t="shared" si="458"/>
        <v>30-45</v>
      </c>
      <c r="P4926" t="str">
        <f t="shared" si="459"/>
        <v>High</v>
      </c>
      <c r="Q4926" t="str">
        <f t="shared" si="460"/>
        <v>Mid-Term</v>
      </c>
      <c r="R4926" t="str">
        <f t="shared" si="461"/>
        <v>High Balance</v>
      </c>
      <c r="S4926" t="str">
        <f t="shared" si="462"/>
        <v>High Value</v>
      </c>
      <c r="T4926">
        <v>1</v>
      </c>
      <c r="U4926">
        <f t="shared" si="463"/>
        <v>0</v>
      </c>
    </row>
    <row r="4927" spans="1:21" x14ac:dyDescent="0.25">
      <c r="A4927">
        <v>2025</v>
      </c>
      <c r="B4927">
        <v>15790282</v>
      </c>
      <c r="C4927" t="s">
        <v>859</v>
      </c>
      <c r="D4927">
        <v>817</v>
      </c>
      <c r="E4927" t="s">
        <v>26</v>
      </c>
      <c r="F4927" t="s">
        <v>23</v>
      </c>
      <c r="G4927">
        <v>58</v>
      </c>
      <c r="H4927">
        <v>3</v>
      </c>
      <c r="I4927">
        <v>114328</v>
      </c>
      <c r="J4927">
        <v>2</v>
      </c>
      <c r="K4927">
        <v>1</v>
      </c>
      <c r="L4927">
        <v>1</v>
      </c>
      <c r="M4927">
        <v>42831</v>
      </c>
      <c r="N4927">
        <v>0</v>
      </c>
      <c r="O4927" t="str">
        <f t="shared" si="458"/>
        <v>46-60</v>
      </c>
      <c r="P4927" t="str">
        <f t="shared" si="459"/>
        <v>High</v>
      </c>
      <c r="Q4927" t="str">
        <f t="shared" si="460"/>
        <v>New</v>
      </c>
      <c r="R4927" t="str">
        <f t="shared" si="461"/>
        <v>High Balance</v>
      </c>
      <c r="S4927" t="str">
        <f t="shared" si="462"/>
        <v>High Value</v>
      </c>
      <c r="T4927">
        <v>1</v>
      </c>
      <c r="U4927">
        <f t="shared" si="463"/>
        <v>0</v>
      </c>
    </row>
    <row r="4928" spans="1:21" x14ac:dyDescent="0.25">
      <c r="A4928">
        <v>2025</v>
      </c>
      <c r="B4928">
        <v>15762927</v>
      </c>
      <c r="C4928" t="s">
        <v>701</v>
      </c>
      <c r="D4928">
        <v>674</v>
      </c>
      <c r="E4928" t="s">
        <v>26</v>
      </c>
      <c r="F4928" t="s">
        <v>16</v>
      </c>
      <c r="G4928">
        <v>36</v>
      </c>
      <c r="H4928">
        <v>6</v>
      </c>
      <c r="I4928">
        <v>100763</v>
      </c>
      <c r="J4928">
        <v>1</v>
      </c>
      <c r="K4928">
        <v>1</v>
      </c>
      <c r="L4928">
        <v>0</v>
      </c>
      <c r="M4928">
        <v>182157</v>
      </c>
      <c r="N4928">
        <v>0</v>
      </c>
      <c r="O4928" t="str">
        <f t="shared" si="458"/>
        <v>30-45</v>
      </c>
      <c r="P4928" t="str">
        <f t="shared" si="459"/>
        <v>Medium</v>
      </c>
      <c r="Q4928" t="str">
        <f t="shared" si="460"/>
        <v>Mid-Term</v>
      </c>
      <c r="R4928" t="str">
        <f t="shared" si="461"/>
        <v>High Balance</v>
      </c>
      <c r="S4928" t="str">
        <f t="shared" si="462"/>
        <v>High Value</v>
      </c>
      <c r="T4928">
        <v>1</v>
      </c>
      <c r="U4928">
        <f t="shared" si="463"/>
        <v>0</v>
      </c>
    </row>
    <row r="4929" spans="1:21" x14ac:dyDescent="0.25">
      <c r="A4929">
        <v>2025</v>
      </c>
      <c r="B4929">
        <v>15803456</v>
      </c>
      <c r="C4929" t="s">
        <v>43</v>
      </c>
      <c r="D4929">
        <v>641</v>
      </c>
      <c r="E4929" t="s">
        <v>15</v>
      </c>
      <c r="F4929" t="s">
        <v>16</v>
      </c>
      <c r="G4929">
        <v>40</v>
      </c>
      <c r="H4929">
        <v>9</v>
      </c>
      <c r="I4929">
        <v>0</v>
      </c>
      <c r="J4929">
        <v>1</v>
      </c>
      <c r="K4929">
        <v>0</v>
      </c>
      <c r="L4929">
        <v>0</v>
      </c>
      <c r="M4929">
        <v>151649</v>
      </c>
      <c r="N4929">
        <v>1</v>
      </c>
      <c r="O4929" t="str">
        <f t="shared" si="458"/>
        <v>30-45</v>
      </c>
      <c r="P4929" t="str">
        <f t="shared" si="459"/>
        <v>Medium</v>
      </c>
      <c r="Q4929" t="str">
        <f t="shared" si="460"/>
        <v>Long-Term</v>
      </c>
      <c r="R4929" t="str">
        <f t="shared" si="461"/>
        <v>Zero Balance</v>
      </c>
      <c r="S4929" t="str">
        <f t="shared" si="462"/>
        <v>Normal</v>
      </c>
      <c r="T4929">
        <v>1</v>
      </c>
      <c r="U4929">
        <f t="shared" si="463"/>
        <v>0</v>
      </c>
    </row>
    <row r="4930" spans="1:21" x14ac:dyDescent="0.25">
      <c r="A4930">
        <v>2025</v>
      </c>
      <c r="B4930">
        <v>15771857</v>
      </c>
      <c r="C4930" t="s">
        <v>2049</v>
      </c>
      <c r="D4930">
        <v>513</v>
      </c>
      <c r="E4930" t="s">
        <v>18</v>
      </c>
      <c r="F4930" t="s">
        <v>23</v>
      </c>
      <c r="G4930">
        <v>39</v>
      </c>
      <c r="H4930">
        <v>7</v>
      </c>
      <c r="I4930">
        <v>89040</v>
      </c>
      <c r="J4930">
        <v>2</v>
      </c>
      <c r="K4930">
        <v>1</v>
      </c>
      <c r="L4930">
        <v>1</v>
      </c>
      <c r="M4930">
        <v>146739</v>
      </c>
      <c r="N4930">
        <v>0</v>
      </c>
      <c r="O4930" t="str">
        <f t="shared" ref="O4930:O4993" si="464">IF(G4930&lt;30,"&lt;30",IF(G4930&lt;=45,"30-45",IF(G4930&lt;=60,"46-60","60+")))</f>
        <v>30-45</v>
      </c>
      <c r="P4930" t="str">
        <f t="shared" ref="P4930:P4993" si="465">IF(D4930&lt;600,"Low",IF(D4930&lt;=750,"Medium","High"))</f>
        <v>Low</v>
      </c>
      <c r="Q4930" t="str">
        <f t="shared" ref="Q4930:Q4993" si="466">IF(H4930&lt;=3,"New",IF(H4930&lt;=7,"Mid-Term","Long-Term"))</f>
        <v>Mid-Term</v>
      </c>
      <c r="R4930" t="str">
        <f t="shared" ref="R4930:R4993" si="467">IF(I4930=0,"Zero Balance",IF(I4930&lt;100000,"Low Balance","High Balance"))</f>
        <v>Low Balance</v>
      </c>
      <c r="S4930" t="str">
        <f t="shared" ref="S4930:S4993" si="468">IF(I4930&gt;=100000,"High Value","Normal")</f>
        <v>Normal</v>
      </c>
      <c r="T4930">
        <v>1</v>
      </c>
      <c r="U4930">
        <f t="shared" ref="U4930:U4993" si="469">IF(N4930=1,I4930,0)</f>
        <v>0</v>
      </c>
    </row>
    <row r="4931" spans="1:21" x14ac:dyDescent="0.25">
      <c r="A4931">
        <v>2025</v>
      </c>
      <c r="B4931">
        <v>15700601</v>
      </c>
      <c r="C4931" t="s">
        <v>2050</v>
      </c>
      <c r="D4931">
        <v>561</v>
      </c>
      <c r="E4931" t="s">
        <v>15</v>
      </c>
      <c r="F4931" t="s">
        <v>23</v>
      </c>
      <c r="G4931">
        <v>34</v>
      </c>
      <c r="H4931">
        <v>1</v>
      </c>
      <c r="I4931">
        <v>78830</v>
      </c>
      <c r="J4931">
        <v>1</v>
      </c>
      <c r="K4931">
        <v>1</v>
      </c>
      <c r="L4931">
        <v>1</v>
      </c>
      <c r="M4931">
        <v>12148</v>
      </c>
      <c r="N4931">
        <v>0</v>
      </c>
      <c r="O4931" t="str">
        <f t="shared" si="464"/>
        <v>30-45</v>
      </c>
      <c r="P4931" t="str">
        <f t="shared" si="465"/>
        <v>Low</v>
      </c>
      <c r="Q4931" t="str">
        <f t="shared" si="466"/>
        <v>New</v>
      </c>
      <c r="R4931" t="str">
        <f t="shared" si="467"/>
        <v>Low Balance</v>
      </c>
      <c r="S4931" t="str">
        <f t="shared" si="468"/>
        <v>Normal</v>
      </c>
      <c r="T4931">
        <v>1</v>
      </c>
      <c r="U4931">
        <f t="shared" si="469"/>
        <v>0</v>
      </c>
    </row>
    <row r="4932" spans="1:21" x14ac:dyDescent="0.25">
      <c r="A4932">
        <v>2025</v>
      </c>
      <c r="B4932">
        <v>15569670</v>
      </c>
      <c r="C4932" t="s">
        <v>965</v>
      </c>
      <c r="D4932">
        <v>627</v>
      </c>
      <c r="E4932" t="s">
        <v>26</v>
      </c>
      <c r="F4932" t="s">
        <v>23</v>
      </c>
      <c r="G4932">
        <v>30</v>
      </c>
      <c r="H4932">
        <v>6</v>
      </c>
      <c r="I4932">
        <v>112373</v>
      </c>
      <c r="J4932">
        <v>1</v>
      </c>
      <c r="K4932">
        <v>1</v>
      </c>
      <c r="L4932">
        <v>1</v>
      </c>
      <c r="M4932">
        <v>118029</v>
      </c>
      <c r="N4932">
        <v>0</v>
      </c>
      <c r="O4932" t="str">
        <f t="shared" si="464"/>
        <v>30-45</v>
      </c>
      <c r="P4932" t="str">
        <f t="shared" si="465"/>
        <v>Medium</v>
      </c>
      <c r="Q4932" t="str">
        <f t="shared" si="466"/>
        <v>Mid-Term</v>
      </c>
      <c r="R4932" t="str">
        <f t="shared" si="467"/>
        <v>High Balance</v>
      </c>
      <c r="S4932" t="str">
        <f t="shared" si="468"/>
        <v>High Value</v>
      </c>
      <c r="T4932">
        <v>1</v>
      </c>
      <c r="U4932">
        <f t="shared" si="469"/>
        <v>0</v>
      </c>
    </row>
    <row r="4933" spans="1:21" x14ac:dyDescent="0.25">
      <c r="A4933">
        <v>2025</v>
      </c>
      <c r="B4933">
        <v>15772341</v>
      </c>
      <c r="C4933" t="s">
        <v>1412</v>
      </c>
      <c r="D4933">
        <v>682</v>
      </c>
      <c r="E4933" t="s">
        <v>26</v>
      </c>
      <c r="F4933" t="s">
        <v>23</v>
      </c>
      <c r="G4933">
        <v>81</v>
      </c>
      <c r="H4933">
        <v>6</v>
      </c>
      <c r="I4933">
        <v>122029</v>
      </c>
      <c r="J4933">
        <v>1</v>
      </c>
      <c r="K4933">
        <v>1</v>
      </c>
      <c r="L4933">
        <v>1</v>
      </c>
      <c r="M4933">
        <v>50784</v>
      </c>
      <c r="N4933">
        <v>0</v>
      </c>
      <c r="O4933" t="str">
        <f t="shared" si="464"/>
        <v>60+</v>
      </c>
      <c r="P4933" t="str">
        <f t="shared" si="465"/>
        <v>Medium</v>
      </c>
      <c r="Q4933" t="str">
        <f t="shared" si="466"/>
        <v>Mid-Term</v>
      </c>
      <c r="R4933" t="str">
        <f t="shared" si="467"/>
        <v>High Balance</v>
      </c>
      <c r="S4933" t="str">
        <f t="shared" si="468"/>
        <v>High Value</v>
      </c>
      <c r="T4933">
        <v>1</v>
      </c>
      <c r="U4933">
        <f t="shared" si="469"/>
        <v>0</v>
      </c>
    </row>
    <row r="4934" spans="1:21" x14ac:dyDescent="0.25">
      <c r="A4934">
        <v>2025</v>
      </c>
      <c r="B4934">
        <v>15661548</v>
      </c>
      <c r="C4934" t="s">
        <v>903</v>
      </c>
      <c r="D4934">
        <v>683</v>
      </c>
      <c r="E4934" t="s">
        <v>15</v>
      </c>
      <c r="F4934" t="s">
        <v>16</v>
      </c>
      <c r="G4934">
        <v>29</v>
      </c>
      <c r="H4934">
        <v>0</v>
      </c>
      <c r="I4934">
        <v>157829</v>
      </c>
      <c r="J4934">
        <v>1</v>
      </c>
      <c r="K4934">
        <v>0</v>
      </c>
      <c r="L4934">
        <v>0</v>
      </c>
      <c r="M4934">
        <v>129892</v>
      </c>
      <c r="N4934">
        <v>0</v>
      </c>
      <c r="O4934" t="str">
        <f t="shared" si="464"/>
        <v>&lt;30</v>
      </c>
      <c r="P4934" t="str">
        <f t="shared" si="465"/>
        <v>Medium</v>
      </c>
      <c r="Q4934" t="str">
        <f t="shared" si="466"/>
        <v>New</v>
      </c>
      <c r="R4934" t="str">
        <f t="shared" si="467"/>
        <v>High Balance</v>
      </c>
      <c r="S4934" t="str">
        <f t="shared" si="468"/>
        <v>High Value</v>
      </c>
      <c r="T4934">
        <v>1</v>
      </c>
      <c r="U4934">
        <f t="shared" si="469"/>
        <v>0</v>
      </c>
    </row>
    <row r="4935" spans="1:21" x14ac:dyDescent="0.25">
      <c r="A4935">
        <v>2025</v>
      </c>
      <c r="B4935">
        <v>15787597</v>
      </c>
      <c r="C4935" t="s">
        <v>723</v>
      </c>
      <c r="D4935">
        <v>420</v>
      </c>
      <c r="E4935" t="s">
        <v>26</v>
      </c>
      <c r="F4935" t="s">
        <v>16</v>
      </c>
      <c r="G4935">
        <v>31</v>
      </c>
      <c r="H4935">
        <v>1</v>
      </c>
      <c r="I4935">
        <v>108378</v>
      </c>
      <c r="J4935">
        <v>2</v>
      </c>
      <c r="K4935">
        <v>1</v>
      </c>
      <c r="L4935">
        <v>1</v>
      </c>
      <c r="M4935">
        <v>9905</v>
      </c>
      <c r="N4935">
        <v>0</v>
      </c>
      <c r="O4935" t="str">
        <f t="shared" si="464"/>
        <v>30-45</v>
      </c>
      <c r="P4935" t="str">
        <f t="shared" si="465"/>
        <v>Low</v>
      </c>
      <c r="Q4935" t="str">
        <f t="shared" si="466"/>
        <v>New</v>
      </c>
      <c r="R4935" t="str">
        <f t="shared" si="467"/>
        <v>High Balance</v>
      </c>
      <c r="S4935" t="str">
        <f t="shared" si="468"/>
        <v>High Value</v>
      </c>
      <c r="T4935">
        <v>1</v>
      </c>
      <c r="U4935">
        <f t="shared" si="469"/>
        <v>0</v>
      </c>
    </row>
    <row r="4936" spans="1:21" x14ac:dyDescent="0.25">
      <c r="A4936">
        <v>2025</v>
      </c>
      <c r="B4936">
        <v>15806913</v>
      </c>
      <c r="C4936" t="s">
        <v>2051</v>
      </c>
      <c r="D4936">
        <v>670</v>
      </c>
      <c r="E4936" t="s">
        <v>15</v>
      </c>
      <c r="F4936" t="s">
        <v>16</v>
      </c>
      <c r="G4936">
        <v>54</v>
      </c>
      <c r="H4936">
        <v>2</v>
      </c>
      <c r="I4936">
        <v>95507</v>
      </c>
      <c r="J4936">
        <v>1</v>
      </c>
      <c r="K4936">
        <v>1</v>
      </c>
      <c r="L4936">
        <v>1</v>
      </c>
      <c r="M4936">
        <v>63213</v>
      </c>
      <c r="N4936">
        <v>0</v>
      </c>
      <c r="O4936" t="str">
        <f t="shared" si="464"/>
        <v>46-60</v>
      </c>
      <c r="P4936" t="str">
        <f t="shared" si="465"/>
        <v>Medium</v>
      </c>
      <c r="Q4936" t="str">
        <f t="shared" si="466"/>
        <v>New</v>
      </c>
      <c r="R4936" t="str">
        <f t="shared" si="467"/>
        <v>Low Balance</v>
      </c>
      <c r="S4936" t="str">
        <f t="shared" si="468"/>
        <v>Normal</v>
      </c>
      <c r="T4936">
        <v>1</v>
      </c>
      <c r="U4936">
        <f t="shared" si="469"/>
        <v>0</v>
      </c>
    </row>
    <row r="4937" spans="1:21" x14ac:dyDescent="0.25">
      <c r="A4937">
        <v>2025</v>
      </c>
      <c r="B4937">
        <v>15804862</v>
      </c>
      <c r="C4937" t="s">
        <v>272</v>
      </c>
      <c r="D4937">
        <v>505</v>
      </c>
      <c r="E4937" t="s">
        <v>26</v>
      </c>
      <c r="F4937" t="s">
        <v>23</v>
      </c>
      <c r="G4937">
        <v>43</v>
      </c>
      <c r="H4937">
        <v>6</v>
      </c>
      <c r="I4937">
        <v>127147</v>
      </c>
      <c r="J4937">
        <v>1</v>
      </c>
      <c r="K4937">
        <v>0</v>
      </c>
      <c r="L4937">
        <v>0</v>
      </c>
      <c r="M4937">
        <v>137566</v>
      </c>
      <c r="N4937">
        <v>0</v>
      </c>
      <c r="O4937" t="str">
        <f t="shared" si="464"/>
        <v>30-45</v>
      </c>
      <c r="P4937" t="str">
        <f t="shared" si="465"/>
        <v>Low</v>
      </c>
      <c r="Q4937" t="str">
        <f t="shared" si="466"/>
        <v>Mid-Term</v>
      </c>
      <c r="R4937" t="str">
        <f t="shared" si="467"/>
        <v>High Balance</v>
      </c>
      <c r="S4937" t="str">
        <f t="shared" si="468"/>
        <v>High Value</v>
      </c>
      <c r="T4937">
        <v>1</v>
      </c>
      <c r="U4937">
        <f t="shared" si="469"/>
        <v>0</v>
      </c>
    </row>
    <row r="4938" spans="1:21" x14ac:dyDescent="0.25">
      <c r="A4938">
        <v>2025</v>
      </c>
      <c r="B4938">
        <v>15792986</v>
      </c>
      <c r="C4938" t="s">
        <v>192</v>
      </c>
      <c r="D4938">
        <v>580</v>
      </c>
      <c r="E4938" t="s">
        <v>26</v>
      </c>
      <c r="F4938" t="s">
        <v>23</v>
      </c>
      <c r="G4938">
        <v>24</v>
      </c>
      <c r="H4938">
        <v>1</v>
      </c>
      <c r="I4938">
        <v>133812</v>
      </c>
      <c r="J4938">
        <v>1</v>
      </c>
      <c r="K4938">
        <v>1</v>
      </c>
      <c r="L4938">
        <v>0</v>
      </c>
      <c r="M4938">
        <v>17186</v>
      </c>
      <c r="N4938">
        <v>1</v>
      </c>
      <c r="O4938" t="str">
        <f t="shared" si="464"/>
        <v>&lt;30</v>
      </c>
      <c r="P4938" t="str">
        <f t="shared" si="465"/>
        <v>Low</v>
      </c>
      <c r="Q4938" t="str">
        <f t="shared" si="466"/>
        <v>New</v>
      </c>
      <c r="R4938" t="str">
        <f t="shared" si="467"/>
        <v>High Balance</v>
      </c>
      <c r="S4938" t="str">
        <f t="shared" si="468"/>
        <v>High Value</v>
      </c>
      <c r="T4938">
        <v>1</v>
      </c>
      <c r="U4938">
        <f t="shared" si="469"/>
        <v>133812</v>
      </c>
    </row>
    <row r="4939" spans="1:21" x14ac:dyDescent="0.25">
      <c r="A4939">
        <v>2025</v>
      </c>
      <c r="B4939">
        <v>15625632</v>
      </c>
      <c r="C4939" t="s">
        <v>803</v>
      </c>
      <c r="D4939">
        <v>577</v>
      </c>
      <c r="E4939" t="s">
        <v>15</v>
      </c>
      <c r="F4939" t="s">
        <v>23</v>
      </c>
      <c r="G4939">
        <v>36</v>
      </c>
      <c r="H4939">
        <v>3</v>
      </c>
      <c r="I4939">
        <v>121092</v>
      </c>
      <c r="J4939">
        <v>2</v>
      </c>
      <c r="K4939">
        <v>0</v>
      </c>
      <c r="L4939">
        <v>1</v>
      </c>
      <c r="M4939">
        <v>143783</v>
      </c>
      <c r="N4939">
        <v>0</v>
      </c>
      <c r="O4939" t="str">
        <f t="shared" si="464"/>
        <v>30-45</v>
      </c>
      <c r="P4939" t="str">
        <f t="shared" si="465"/>
        <v>Low</v>
      </c>
      <c r="Q4939" t="str">
        <f t="shared" si="466"/>
        <v>New</v>
      </c>
      <c r="R4939" t="str">
        <f t="shared" si="467"/>
        <v>High Balance</v>
      </c>
      <c r="S4939" t="str">
        <f t="shared" si="468"/>
        <v>High Value</v>
      </c>
      <c r="T4939">
        <v>1</v>
      </c>
      <c r="U4939">
        <f t="shared" si="469"/>
        <v>0</v>
      </c>
    </row>
    <row r="4940" spans="1:21" x14ac:dyDescent="0.25">
      <c r="A4940">
        <v>2025</v>
      </c>
      <c r="B4940">
        <v>15727703</v>
      </c>
      <c r="C4940" t="s">
        <v>845</v>
      </c>
      <c r="D4940">
        <v>773</v>
      </c>
      <c r="E4940" t="s">
        <v>26</v>
      </c>
      <c r="F4940" t="s">
        <v>23</v>
      </c>
      <c r="G4940">
        <v>34</v>
      </c>
      <c r="H4940">
        <v>10</v>
      </c>
      <c r="I4940">
        <v>126980</v>
      </c>
      <c r="J4940">
        <v>1</v>
      </c>
      <c r="K4940">
        <v>0</v>
      </c>
      <c r="L4940">
        <v>0</v>
      </c>
      <c r="M4940">
        <v>36823</v>
      </c>
      <c r="N4940">
        <v>0</v>
      </c>
      <c r="O4940" t="str">
        <f t="shared" si="464"/>
        <v>30-45</v>
      </c>
      <c r="P4940" t="str">
        <f t="shared" si="465"/>
        <v>High</v>
      </c>
      <c r="Q4940" t="str">
        <f t="shared" si="466"/>
        <v>Long-Term</v>
      </c>
      <c r="R4940" t="str">
        <f t="shared" si="467"/>
        <v>High Balance</v>
      </c>
      <c r="S4940" t="str">
        <f t="shared" si="468"/>
        <v>High Value</v>
      </c>
      <c r="T4940">
        <v>1</v>
      </c>
      <c r="U4940">
        <f t="shared" si="469"/>
        <v>0</v>
      </c>
    </row>
    <row r="4941" spans="1:21" x14ac:dyDescent="0.25">
      <c r="A4941">
        <v>2025</v>
      </c>
      <c r="B4941">
        <v>15606273</v>
      </c>
      <c r="C4941" t="s">
        <v>2052</v>
      </c>
      <c r="D4941">
        <v>616</v>
      </c>
      <c r="E4941" t="s">
        <v>15</v>
      </c>
      <c r="F4941" t="s">
        <v>23</v>
      </c>
      <c r="G4941">
        <v>37</v>
      </c>
      <c r="H4941">
        <v>5</v>
      </c>
      <c r="I4941">
        <v>144236</v>
      </c>
      <c r="J4941">
        <v>2</v>
      </c>
      <c r="K4941">
        <v>0</v>
      </c>
      <c r="L4941">
        <v>0</v>
      </c>
      <c r="M4941">
        <v>154958</v>
      </c>
      <c r="N4941">
        <v>1</v>
      </c>
      <c r="O4941" t="str">
        <f t="shared" si="464"/>
        <v>30-45</v>
      </c>
      <c r="P4941" t="str">
        <f t="shared" si="465"/>
        <v>Medium</v>
      </c>
      <c r="Q4941" t="str">
        <f t="shared" si="466"/>
        <v>Mid-Term</v>
      </c>
      <c r="R4941" t="str">
        <f t="shared" si="467"/>
        <v>High Balance</v>
      </c>
      <c r="S4941" t="str">
        <f t="shared" si="468"/>
        <v>High Value</v>
      </c>
      <c r="T4941">
        <v>1</v>
      </c>
      <c r="U4941">
        <f t="shared" si="469"/>
        <v>144236</v>
      </c>
    </row>
    <row r="4942" spans="1:21" x14ac:dyDescent="0.25">
      <c r="A4942">
        <v>2025</v>
      </c>
      <c r="B4942">
        <v>15799652</v>
      </c>
      <c r="C4942" t="s">
        <v>2053</v>
      </c>
      <c r="D4942">
        <v>763</v>
      </c>
      <c r="E4942" t="s">
        <v>15</v>
      </c>
      <c r="F4942" t="s">
        <v>16</v>
      </c>
      <c r="G4942">
        <v>38</v>
      </c>
      <c r="H4942">
        <v>0</v>
      </c>
      <c r="I4942">
        <v>152582</v>
      </c>
      <c r="J4942">
        <v>2</v>
      </c>
      <c r="K4942">
        <v>0</v>
      </c>
      <c r="L4942">
        <v>0</v>
      </c>
      <c r="M4942">
        <v>31893</v>
      </c>
      <c r="N4942">
        <v>0</v>
      </c>
      <c r="O4942" t="str">
        <f t="shared" si="464"/>
        <v>30-45</v>
      </c>
      <c r="P4942" t="str">
        <f t="shared" si="465"/>
        <v>High</v>
      </c>
      <c r="Q4942" t="str">
        <f t="shared" si="466"/>
        <v>New</v>
      </c>
      <c r="R4942" t="str">
        <f t="shared" si="467"/>
        <v>High Balance</v>
      </c>
      <c r="S4942" t="str">
        <f t="shared" si="468"/>
        <v>High Value</v>
      </c>
      <c r="T4942">
        <v>1</v>
      </c>
      <c r="U4942">
        <f t="shared" si="469"/>
        <v>0</v>
      </c>
    </row>
    <row r="4943" spans="1:21" x14ac:dyDescent="0.25">
      <c r="A4943">
        <v>2025</v>
      </c>
      <c r="B4943">
        <v>15715047</v>
      </c>
      <c r="C4943" t="s">
        <v>2054</v>
      </c>
      <c r="D4943">
        <v>640</v>
      </c>
      <c r="E4943" t="s">
        <v>18</v>
      </c>
      <c r="F4943" t="s">
        <v>23</v>
      </c>
      <c r="G4943">
        <v>43</v>
      </c>
      <c r="H4943">
        <v>9</v>
      </c>
      <c r="I4943">
        <v>172478</v>
      </c>
      <c r="J4943">
        <v>1</v>
      </c>
      <c r="K4943">
        <v>1</v>
      </c>
      <c r="L4943">
        <v>0</v>
      </c>
      <c r="M4943">
        <v>191084</v>
      </c>
      <c r="N4943">
        <v>1</v>
      </c>
      <c r="O4943" t="str">
        <f t="shared" si="464"/>
        <v>30-45</v>
      </c>
      <c r="P4943" t="str">
        <f t="shared" si="465"/>
        <v>Medium</v>
      </c>
      <c r="Q4943" t="str">
        <f t="shared" si="466"/>
        <v>Long-Term</v>
      </c>
      <c r="R4943" t="str">
        <f t="shared" si="467"/>
        <v>High Balance</v>
      </c>
      <c r="S4943" t="str">
        <f t="shared" si="468"/>
        <v>High Value</v>
      </c>
      <c r="T4943">
        <v>1</v>
      </c>
      <c r="U4943">
        <f t="shared" si="469"/>
        <v>172478</v>
      </c>
    </row>
    <row r="4944" spans="1:21" x14ac:dyDescent="0.25">
      <c r="A4944">
        <v>2025</v>
      </c>
      <c r="B4944">
        <v>15784687</v>
      </c>
      <c r="C4944" t="s">
        <v>332</v>
      </c>
      <c r="D4944">
        <v>592</v>
      </c>
      <c r="E4944" t="s">
        <v>15</v>
      </c>
      <c r="F4944" t="s">
        <v>23</v>
      </c>
      <c r="G4944">
        <v>36</v>
      </c>
      <c r="H4944">
        <v>1</v>
      </c>
      <c r="I4944">
        <v>126477</v>
      </c>
      <c r="J4944">
        <v>1</v>
      </c>
      <c r="K4944">
        <v>0</v>
      </c>
      <c r="L4944">
        <v>0</v>
      </c>
      <c r="M4944">
        <v>179718</v>
      </c>
      <c r="N4944">
        <v>0</v>
      </c>
      <c r="O4944" t="str">
        <f t="shared" si="464"/>
        <v>30-45</v>
      </c>
      <c r="P4944" t="str">
        <f t="shared" si="465"/>
        <v>Low</v>
      </c>
      <c r="Q4944" t="str">
        <f t="shared" si="466"/>
        <v>New</v>
      </c>
      <c r="R4944" t="str">
        <f t="shared" si="467"/>
        <v>High Balance</v>
      </c>
      <c r="S4944" t="str">
        <f t="shared" si="468"/>
        <v>High Value</v>
      </c>
      <c r="T4944">
        <v>1</v>
      </c>
      <c r="U4944">
        <f t="shared" si="469"/>
        <v>0</v>
      </c>
    </row>
    <row r="4945" spans="1:21" x14ac:dyDescent="0.25">
      <c r="A4945">
        <v>2025</v>
      </c>
      <c r="B4945">
        <v>15615322</v>
      </c>
      <c r="C4945" t="s">
        <v>795</v>
      </c>
      <c r="D4945">
        <v>528</v>
      </c>
      <c r="E4945" t="s">
        <v>18</v>
      </c>
      <c r="F4945" t="s">
        <v>23</v>
      </c>
      <c r="G4945">
        <v>43</v>
      </c>
      <c r="H4945">
        <v>7</v>
      </c>
      <c r="I4945">
        <v>97474</v>
      </c>
      <c r="J4945">
        <v>2</v>
      </c>
      <c r="K4945">
        <v>1</v>
      </c>
      <c r="L4945">
        <v>1</v>
      </c>
      <c r="M4945">
        <v>159823</v>
      </c>
      <c r="N4945">
        <v>0</v>
      </c>
      <c r="O4945" t="str">
        <f t="shared" si="464"/>
        <v>30-45</v>
      </c>
      <c r="P4945" t="str">
        <f t="shared" si="465"/>
        <v>Low</v>
      </c>
      <c r="Q4945" t="str">
        <f t="shared" si="466"/>
        <v>Mid-Term</v>
      </c>
      <c r="R4945" t="str">
        <f t="shared" si="467"/>
        <v>Low Balance</v>
      </c>
      <c r="S4945" t="str">
        <f t="shared" si="468"/>
        <v>Normal</v>
      </c>
      <c r="T4945">
        <v>1</v>
      </c>
      <c r="U4945">
        <f t="shared" si="469"/>
        <v>0</v>
      </c>
    </row>
    <row r="4946" spans="1:21" x14ac:dyDescent="0.25">
      <c r="A4946">
        <v>2025</v>
      </c>
      <c r="B4946">
        <v>15722072</v>
      </c>
      <c r="C4946" t="s">
        <v>637</v>
      </c>
      <c r="D4946">
        <v>630</v>
      </c>
      <c r="E4946" t="s">
        <v>15</v>
      </c>
      <c r="F4946" t="s">
        <v>23</v>
      </c>
      <c r="G4946">
        <v>53</v>
      </c>
      <c r="H4946">
        <v>5</v>
      </c>
      <c r="I4946">
        <v>138054</v>
      </c>
      <c r="J4946">
        <v>1</v>
      </c>
      <c r="K4946">
        <v>0</v>
      </c>
      <c r="L4946">
        <v>1</v>
      </c>
      <c r="M4946">
        <v>114111</v>
      </c>
      <c r="N4946">
        <v>0</v>
      </c>
      <c r="O4946" t="str">
        <f t="shared" si="464"/>
        <v>46-60</v>
      </c>
      <c r="P4946" t="str">
        <f t="shared" si="465"/>
        <v>Medium</v>
      </c>
      <c r="Q4946" t="str">
        <f t="shared" si="466"/>
        <v>Mid-Term</v>
      </c>
      <c r="R4946" t="str">
        <f t="shared" si="467"/>
        <v>High Balance</v>
      </c>
      <c r="S4946" t="str">
        <f t="shared" si="468"/>
        <v>High Value</v>
      </c>
      <c r="T4946">
        <v>1</v>
      </c>
      <c r="U4946">
        <f t="shared" si="469"/>
        <v>0</v>
      </c>
    </row>
    <row r="4947" spans="1:21" x14ac:dyDescent="0.25">
      <c r="A4947">
        <v>2025</v>
      </c>
      <c r="B4947">
        <v>15646784</v>
      </c>
      <c r="C4947" t="s">
        <v>2055</v>
      </c>
      <c r="D4947">
        <v>529</v>
      </c>
      <c r="E4947" t="s">
        <v>15</v>
      </c>
      <c r="F4947" t="s">
        <v>16</v>
      </c>
      <c r="G4947">
        <v>31</v>
      </c>
      <c r="H4947">
        <v>2</v>
      </c>
      <c r="I4947">
        <v>164003</v>
      </c>
      <c r="J4947">
        <v>2</v>
      </c>
      <c r="K4947">
        <v>1</v>
      </c>
      <c r="L4947">
        <v>1</v>
      </c>
      <c r="M4947">
        <v>60993</v>
      </c>
      <c r="N4947">
        <v>0</v>
      </c>
      <c r="O4947" t="str">
        <f t="shared" si="464"/>
        <v>30-45</v>
      </c>
      <c r="P4947" t="str">
        <f t="shared" si="465"/>
        <v>Low</v>
      </c>
      <c r="Q4947" t="str">
        <f t="shared" si="466"/>
        <v>New</v>
      </c>
      <c r="R4947" t="str">
        <f t="shared" si="467"/>
        <v>High Balance</v>
      </c>
      <c r="S4947" t="str">
        <f t="shared" si="468"/>
        <v>High Value</v>
      </c>
      <c r="T4947">
        <v>1</v>
      </c>
      <c r="U4947">
        <f t="shared" si="469"/>
        <v>0</v>
      </c>
    </row>
    <row r="4948" spans="1:21" x14ac:dyDescent="0.25">
      <c r="A4948">
        <v>2025</v>
      </c>
      <c r="B4948">
        <v>15644692</v>
      </c>
      <c r="C4948" t="s">
        <v>2056</v>
      </c>
      <c r="D4948">
        <v>546</v>
      </c>
      <c r="E4948" t="s">
        <v>15</v>
      </c>
      <c r="F4948" t="s">
        <v>16</v>
      </c>
      <c r="G4948">
        <v>47</v>
      </c>
      <c r="H4948">
        <v>8</v>
      </c>
      <c r="I4948">
        <v>0</v>
      </c>
      <c r="J4948">
        <v>1</v>
      </c>
      <c r="K4948">
        <v>1</v>
      </c>
      <c r="L4948">
        <v>1</v>
      </c>
      <c r="M4948">
        <v>66408</v>
      </c>
      <c r="N4948">
        <v>1</v>
      </c>
      <c r="O4948" t="str">
        <f t="shared" si="464"/>
        <v>46-60</v>
      </c>
      <c r="P4948" t="str">
        <f t="shared" si="465"/>
        <v>Low</v>
      </c>
      <c r="Q4948" t="str">
        <f t="shared" si="466"/>
        <v>Long-Term</v>
      </c>
      <c r="R4948" t="str">
        <f t="shared" si="467"/>
        <v>Zero Balance</v>
      </c>
      <c r="S4948" t="str">
        <f t="shared" si="468"/>
        <v>Normal</v>
      </c>
      <c r="T4948">
        <v>1</v>
      </c>
      <c r="U4948">
        <f t="shared" si="469"/>
        <v>0</v>
      </c>
    </row>
    <row r="4949" spans="1:21" x14ac:dyDescent="0.25">
      <c r="A4949">
        <v>2025</v>
      </c>
      <c r="B4949">
        <v>15670354</v>
      </c>
      <c r="C4949" t="s">
        <v>597</v>
      </c>
      <c r="D4949">
        <v>753</v>
      </c>
      <c r="E4949" t="s">
        <v>15</v>
      </c>
      <c r="F4949" t="s">
        <v>16</v>
      </c>
      <c r="G4949">
        <v>62</v>
      </c>
      <c r="H4949">
        <v>6</v>
      </c>
      <c r="I4949">
        <v>0</v>
      </c>
      <c r="J4949">
        <v>2</v>
      </c>
      <c r="K4949">
        <v>1</v>
      </c>
      <c r="L4949">
        <v>1</v>
      </c>
      <c r="M4949">
        <v>136399</v>
      </c>
      <c r="N4949">
        <v>0</v>
      </c>
      <c r="O4949" t="str">
        <f t="shared" si="464"/>
        <v>60+</v>
      </c>
      <c r="P4949" t="str">
        <f t="shared" si="465"/>
        <v>High</v>
      </c>
      <c r="Q4949" t="str">
        <f t="shared" si="466"/>
        <v>Mid-Term</v>
      </c>
      <c r="R4949" t="str">
        <f t="shared" si="467"/>
        <v>Zero Balance</v>
      </c>
      <c r="S4949" t="str">
        <f t="shared" si="468"/>
        <v>Normal</v>
      </c>
      <c r="T4949">
        <v>1</v>
      </c>
      <c r="U4949">
        <f t="shared" si="469"/>
        <v>0</v>
      </c>
    </row>
    <row r="4950" spans="1:21" x14ac:dyDescent="0.25">
      <c r="A4950">
        <v>2025</v>
      </c>
      <c r="B4950">
        <v>15716357</v>
      </c>
      <c r="C4950" t="s">
        <v>2057</v>
      </c>
      <c r="D4950">
        <v>772</v>
      </c>
      <c r="E4950" t="s">
        <v>18</v>
      </c>
      <c r="F4950" t="s">
        <v>16</v>
      </c>
      <c r="G4950">
        <v>39</v>
      </c>
      <c r="H4950">
        <v>4</v>
      </c>
      <c r="I4950">
        <v>122486</v>
      </c>
      <c r="J4950">
        <v>2</v>
      </c>
      <c r="K4950">
        <v>1</v>
      </c>
      <c r="L4950">
        <v>1</v>
      </c>
      <c r="M4950">
        <v>140709</v>
      </c>
      <c r="N4950">
        <v>0</v>
      </c>
      <c r="O4950" t="str">
        <f t="shared" si="464"/>
        <v>30-45</v>
      </c>
      <c r="P4950" t="str">
        <f t="shared" si="465"/>
        <v>High</v>
      </c>
      <c r="Q4950" t="str">
        <f t="shared" si="466"/>
        <v>Mid-Term</v>
      </c>
      <c r="R4950" t="str">
        <f t="shared" si="467"/>
        <v>High Balance</v>
      </c>
      <c r="S4950" t="str">
        <f t="shared" si="468"/>
        <v>High Value</v>
      </c>
      <c r="T4950">
        <v>1</v>
      </c>
      <c r="U4950">
        <f t="shared" si="469"/>
        <v>0</v>
      </c>
    </row>
    <row r="4951" spans="1:21" x14ac:dyDescent="0.25">
      <c r="A4951">
        <v>2025</v>
      </c>
      <c r="B4951">
        <v>15786717</v>
      </c>
      <c r="C4951" t="s">
        <v>27</v>
      </c>
      <c r="D4951">
        <v>567</v>
      </c>
      <c r="E4951" t="s">
        <v>15</v>
      </c>
      <c r="F4951" t="s">
        <v>23</v>
      </c>
      <c r="G4951">
        <v>36</v>
      </c>
      <c r="H4951">
        <v>1</v>
      </c>
      <c r="I4951">
        <v>0</v>
      </c>
      <c r="J4951">
        <v>2</v>
      </c>
      <c r="K4951">
        <v>0</v>
      </c>
      <c r="L4951">
        <v>0</v>
      </c>
      <c r="M4951">
        <v>8556</v>
      </c>
      <c r="N4951">
        <v>0</v>
      </c>
      <c r="O4951" t="str">
        <f t="shared" si="464"/>
        <v>30-45</v>
      </c>
      <c r="P4951" t="str">
        <f t="shared" si="465"/>
        <v>Low</v>
      </c>
      <c r="Q4951" t="str">
        <f t="shared" si="466"/>
        <v>New</v>
      </c>
      <c r="R4951" t="str">
        <f t="shared" si="467"/>
        <v>Zero Balance</v>
      </c>
      <c r="S4951" t="str">
        <f t="shared" si="468"/>
        <v>Normal</v>
      </c>
      <c r="T4951">
        <v>1</v>
      </c>
      <c r="U4951">
        <f t="shared" si="469"/>
        <v>0</v>
      </c>
    </row>
    <row r="4952" spans="1:21" x14ac:dyDescent="0.25">
      <c r="A4952">
        <v>2025</v>
      </c>
      <c r="B4952">
        <v>15771383</v>
      </c>
      <c r="C4952" t="s">
        <v>517</v>
      </c>
      <c r="D4952">
        <v>628</v>
      </c>
      <c r="E4952" t="s">
        <v>26</v>
      </c>
      <c r="F4952" t="s">
        <v>16</v>
      </c>
      <c r="G4952">
        <v>45</v>
      </c>
      <c r="H4952">
        <v>6</v>
      </c>
      <c r="I4952">
        <v>53667</v>
      </c>
      <c r="J4952">
        <v>1</v>
      </c>
      <c r="K4952">
        <v>1</v>
      </c>
      <c r="L4952">
        <v>0</v>
      </c>
      <c r="M4952">
        <v>115023</v>
      </c>
      <c r="N4952">
        <v>0</v>
      </c>
      <c r="O4952" t="str">
        <f t="shared" si="464"/>
        <v>30-45</v>
      </c>
      <c r="P4952" t="str">
        <f t="shared" si="465"/>
        <v>Medium</v>
      </c>
      <c r="Q4952" t="str">
        <f t="shared" si="466"/>
        <v>Mid-Term</v>
      </c>
      <c r="R4952" t="str">
        <f t="shared" si="467"/>
        <v>Low Balance</v>
      </c>
      <c r="S4952" t="str">
        <f t="shared" si="468"/>
        <v>Normal</v>
      </c>
      <c r="T4952">
        <v>1</v>
      </c>
      <c r="U4952">
        <f t="shared" si="469"/>
        <v>0</v>
      </c>
    </row>
    <row r="4953" spans="1:21" x14ac:dyDescent="0.25">
      <c r="A4953">
        <v>2025</v>
      </c>
      <c r="B4953">
        <v>15649793</v>
      </c>
      <c r="C4953" t="s">
        <v>2058</v>
      </c>
      <c r="D4953">
        <v>658</v>
      </c>
      <c r="E4953" t="s">
        <v>15</v>
      </c>
      <c r="F4953" t="s">
        <v>23</v>
      </c>
      <c r="G4953">
        <v>20</v>
      </c>
      <c r="H4953">
        <v>7</v>
      </c>
      <c r="I4953">
        <v>0</v>
      </c>
      <c r="J4953">
        <v>2</v>
      </c>
      <c r="K4953">
        <v>0</v>
      </c>
      <c r="L4953">
        <v>0</v>
      </c>
      <c r="M4953">
        <v>187638</v>
      </c>
      <c r="N4953">
        <v>0</v>
      </c>
      <c r="O4953" t="str">
        <f t="shared" si="464"/>
        <v>&lt;30</v>
      </c>
      <c r="P4953" t="str">
        <f t="shared" si="465"/>
        <v>Medium</v>
      </c>
      <c r="Q4953" t="str">
        <f t="shared" si="466"/>
        <v>Mid-Term</v>
      </c>
      <c r="R4953" t="str">
        <f t="shared" si="467"/>
        <v>Zero Balance</v>
      </c>
      <c r="S4953" t="str">
        <f t="shared" si="468"/>
        <v>Normal</v>
      </c>
      <c r="T4953">
        <v>1</v>
      </c>
      <c r="U4953">
        <f t="shared" si="469"/>
        <v>0</v>
      </c>
    </row>
    <row r="4954" spans="1:21" x14ac:dyDescent="0.25">
      <c r="A4954">
        <v>2025</v>
      </c>
      <c r="B4954">
        <v>15731543</v>
      </c>
      <c r="C4954" t="s">
        <v>1275</v>
      </c>
      <c r="D4954">
        <v>679</v>
      </c>
      <c r="E4954" t="s">
        <v>18</v>
      </c>
      <c r="F4954" t="s">
        <v>23</v>
      </c>
      <c r="G4954">
        <v>58</v>
      </c>
      <c r="H4954">
        <v>9</v>
      </c>
      <c r="I4954">
        <v>109328</v>
      </c>
      <c r="J4954">
        <v>1</v>
      </c>
      <c r="K4954">
        <v>1</v>
      </c>
      <c r="L4954">
        <v>1</v>
      </c>
      <c r="M4954">
        <v>3829</v>
      </c>
      <c r="N4954">
        <v>0</v>
      </c>
      <c r="O4954" t="str">
        <f t="shared" si="464"/>
        <v>46-60</v>
      </c>
      <c r="P4954" t="str">
        <f t="shared" si="465"/>
        <v>Medium</v>
      </c>
      <c r="Q4954" t="str">
        <f t="shared" si="466"/>
        <v>Long-Term</v>
      </c>
      <c r="R4954" t="str">
        <f t="shared" si="467"/>
        <v>High Balance</v>
      </c>
      <c r="S4954" t="str">
        <f t="shared" si="468"/>
        <v>High Value</v>
      </c>
      <c r="T4954">
        <v>1</v>
      </c>
      <c r="U4954">
        <f t="shared" si="469"/>
        <v>0</v>
      </c>
    </row>
    <row r="4955" spans="1:21" x14ac:dyDescent="0.25">
      <c r="A4955">
        <v>2025</v>
      </c>
      <c r="B4955">
        <v>15684516</v>
      </c>
      <c r="C4955" t="s">
        <v>2059</v>
      </c>
      <c r="D4955">
        <v>629</v>
      </c>
      <c r="E4955" t="s">
        <v>18</v>
      </c>
      <c r="F4955" t="s">
        <v>23</v>
      </c>
      <c r="G4955">
        <v>34</v>
      </c>
      <c r="H4955">
        <v>1</v>
      </c>
      <c r="I4955">
        <v>121151</v>
      </c>
      <c r="J4955">
        <v>1</v>
      </c>
      <c r="K4955">
        <v>0</v>
      </c>
      <c r="L4955">
        <v>0</v>
      </c>
      <c r="M4955">
        <v>119358</v>
      </c>
      <c r="N4955">
        <v>0</v>
      </c>
      <c r="O4955" t="str">
        <f t="shared" si="464"/>
        <v>30-45</v>
      </c>
      <c r="P4955" t="str">
        <f t="shared" si="465"/>
        <v>Medium</v>
      </c>
      <c r="Q4955" t="str">
        <f t="shared" si="466"/>
        <v>New</v>
      </c>
      <c r="R4955" t="str">
        <f t="shared" si="467"/>
        <v>High Balance</v>
      </c>
      <c r="S4955" t="str">
        <f t="shared" si="468"/>
        <v>High Value</v>
      </c>
      <c r="T4955">
        <v>1</v>
      </c>
      <c r="U4955">
        <f t="shared" si="469"/>
        <v>0</v>
      </c>
    </row>
    <row r="4956" spans="1:21" x14ac:dyDescent="0.25">
      <c r="A4956">
        <v>2025</v>
      </c>
      <c r="B4956">
        <v>15677249</v>
      </c>
      <c r="C4956" t="s">
        <v>1366</v>
      </c>
      <c r="D4956">
        <v>731</v>
      </c>
      <c r="E4956" t="s">
        <v>18</v>
      </c>
      <c r="F4956" t="s">
        <v>23</v>
      </c>
      <c r="G4956">
        <v>42</v>
      </c>
      <c r="H4956">
        <v>9</v>
      </c>
      <c r="I4956">
        <v>101044</v>
      </c>
      <c r="J4956">
        <v>1</v>
      </c>
      <c r="K4956">
        <v>1</v>
      </c>
      <c r="L4956">
        <v>1</v>
      </c>
      <c r="M4956">
        <v>192176</v>
      </c>
      <c r="N4956">
        <v>0</v>
      </c>
      <c r="O4956" t="str">
        <f t="shared" si="464"/>
        <v>30-45</v>
      </c>
      <c r="P4956" t="str">
        <f t="shared" si="465"/>
        <v>Medium</v>
      </c>
      <c r="Q4956" t="str">
        <f t="shared" si="466"/>
        <v>Long-Term</v>
      </c>
      <c r="R4956" t="str">
        <f t="shared" si="467"/>
        <v>High Balance</v>
      </c>
      <c r="S4956" t="str">
        <f t="shared" si="468"/>
        <v>High Value</v>
      </c>
      <c r="T4956">
        <v>1</v>
      </c>
      <c r="U4956">
        <f t="shared" si="469"/>
        <v>0</v>
      </c>
    </row>
    <row r="4957" spans="1:21" x14ac:dyDescent="0.25">
      <c r="A4957">
        <v>2025</v>
      </c>
      <c r="B4957">
        <v>15581525</v>
      </c>
      <c r="C4957" t="s">
        <v>579</v>
      </c>
      <c r="D4957">
        <v>775</v>
      </c>
      <c r="E4957" t="s">
        <v>26</v>
      </c>
      <c r="F4957" t="s">
        <v>23</v>
      </c>
      <c r="G4957">
        <v>33</v>
      </c>
      <c r="H4957">
        <v>3</v>
      </c>
      <c r="I4957">
        <v>83502</v>
      </c>
      <c r="J4957">
        <v>2</v>
      </c>
      <c r="K4957">
        <v>1</v>
      </c>
      <c r="L4957">
        <v>0</v>
      </c>
      <c r="M4957">
        <v>128841</v>
      </c>
      <c r="N4957">
        <v>0</v>
      </c>
      <c r="O4957" t="str">
        <f t="shared" si="464"/>
        <v>30-45</v>
      </c>
      <c r="P4957" t="str">
        <f t="shared" si="465"/>
        <v>High</v>
      </c>
      <c r="Q4957" t="str">
        <f t="shared" si="466"/>
        <v>New</v>
      </c>
      <c r="R4957" t="str">
        <f t="shared" si="467"/>
        <v>Low Balance</v>
      </c>
      <c r="S4957" t="str">
        <f t="shared" si="468"/>
        <v>Normal</v>
      </c>
      <c r="T4957">
        <v>1</v>
      </c>
      <c r="U4957">
        <f t="shared" si="469"/>
        <v>0</v>
      </c>
    </row>
    <row r="4958" spans="1:21" x14ac:dyDescent="0.25">
      <c r="A4958">
        <v>2025</v>
      </c>
      <c r="B4958">
        <v>15628420</v>
      </c>
      <c r="C4958" t="s">
        <v>145</v>
      </c>
      <c r="D4958">
        <v>660</v>
      </c>
      <c r="E4958" t="s">
        <v>18</v>
      </c>
      <c r="F4958" t="s">
        <v>23</v>
      </c>
      <c r="G4958">
        <v>33</v>
      </c>
      <c r="H4958">
        <v>2</v>
      </c>
      <c r="I4958">
        <v>80462</v>
      </c>
      <c r="J4958">
        <v>1</v>
      </c>
      <c r="K4958">
        <v>0</v>
      </c>
      <c r="L4958">
        <v>0</v>
      </c>
      <c r="M4958">
        <v>150422</v>
      </c>
      <c r="N4958">
        <v>0</v>
      </c>
      <c r="O4958" t="str">
        <f t="shared" si="464"/>
        <v>30-45</v>
      </c>
      <c r="P4958" t="str">
        <f t="shared" si="465"/>
        <v>Medium</v>
      </c>
      <c r="Q4958" t="str">
        <f t="shared" si="466"/>
        <v>New</v>
      </c>
      <c r="R4958" t="str">
        <f t="shared" si="467"/>
        <v>Low Balance</v>
      </c>
      <c r="S4958" t="str">
        <f t="shared" si="468"/>
        <v>Normal</v>
      </c>
      <c r="T4958">
        <v>1</v>
      </c>
      <c r="U4958">
        <f t="shared" si="469"/>
        <v>0</v>
      </c>
    </row>
    <row r="4959" spans="1:21" x14ac:dyDescent="0.25">
      <c r="A4959">
        <v>2025</v>
      </c>
      <c r="B4959">
        <v>15600478</v>
      </c>
      <c r="C4959" t="s">
        <v>55</v>
      </c>
      <c r="D4959">
        <v>752</v>
      </c>
      <c r="E4959" t="s">
        <v>15</v>
      </c>
      <c r="F4959" t="s">
        <v>23</v>
      </c>
      <c r="G4959">
        <v>39</v>
      </c>
      <c r="H4959">
        <v>3</v>
      </c>
      <c r="I4959">
        <v>0</v>
      </c>
      <c r="J4959">
        <v>1</v>
      </c>
      <c r="K4959">
        <v>1</v>
      </c>
      <c r="L4959">
        <v>0</v>
      </c>
      <c r="M4959">
        <v>188187</v>
      </c>
      <c r="N4959">
        <v>0</v>
      </c>
      <c r="O4959" t="str">
        <f t="shared" si="464"/>
        <v>30-45</v>
      </c>
      <c r="P4959" t="str">
        <f t="shared" si="465"/>
        <v>High</v>
      </c>
      <c r="Q4959" t="str">
        <f t="shared" si="466"/>
        <v>New</v>
      </c>
      <c r="R4959" t="str">
        <f t="shared" si="467"/>
        <v>Zero Balance</v>
      </c>
      <c r="S4959" t="str">
        <f t="shared" si="468"/>
        <v>Normal</v>
      </c>
      <c r="T4959">
        <v>1</v>
      </c>
      <c r="U4959">
        <f t="shared" si="469"/>
        <v>0</v>
      </c>
    </row>
    <row r="4960" spans="1:21" x14ac:dyDescent="0.25">
      <c r="A4960">
        <v>2025</v>
      </c>
      <c r="B4960">
        <v>15594502</v>
      </c>
      <c r="C4960" t="s">
        <v>2060</v>
      </c>
      <c r="D4960">
        <v>655</v>
      </c>
      <c r="E4960" t="s">
        <v>15</v>
      </c>
      <c r="F4960" t="s">
        <v>23</v>
      </c>
      <c r="G4960">
        <v>37</v>
      </c>
      <c r="H4960">
        <v>6</v>
      </c>
      <c r="I4960">
        <v>109093</v>
      </c>
      <c r="J4960">
        <v>2</v>
      </c>
      <c r="K4960">
        <v>1</v>
      </c>
      <c r="L4960">
        <v>0</v>
      </c>
      <c r="M4960">
        <v>1776</v>
      </c>
      <c r="N4960">
        <v>0</v>
      </c>
      <c r="O4960" t="str">
        <f t="shared" si="464"/>
        <v>30-45</v>
      </c>
      <c r="P4960" t="str">
        <f t="shared" si="465"/>
        <v>Medium</v>
      </c>
      <c r="Q4960" t="str">
        <f t="shared" si="466"/>
        <v>Mid-Term</v>
      </c>
      <c r="R4960" t="str">
        <f t="shared" si="467"/>
        <v>High Balance</v>
      </c>
      <c r="S4960" t="str">
        <f t="shared" si="468"/>
        <v>High Value</v>
      </c>
      <c r="T4960">
        <v>1</v>
      </c>
      <c r="U4960">
        <f t="shared" si="469"/>
        <v>0</v>
      </c>
    </row>
    <row r="4961" spans="1:21" x14ac:dyDescent="0.25">
      <c r="A4961">
        <v>2025</v>
      </c>
      <c r="B4961">
        <v>15784361</v>
      </c>
      <c r="C4961" t="s">
        <v>620</v>
      </c>
      <c r="D4961">
        <v>543</v>
      </c>
      <c r="E4961" t="s">
        <v>18</v>
      </c>
      <c r="F4961" t="s">
        <v>16</v>
      </c>
      <c r="G4961">
        <v>46</v>
      </c>
      <c r="H4961">
        <v>5</v>
      </c>
      <c r="I4961">
        <v>140356</v>
      </c>
      <c r="J4961">
        <v>1</v>
      </c>
      <c r="K4961">
        <v>1</v>
      </c>
      <c r="L4961">
        <v>1</v>
      </c>
      <c r="M4961">
        <v>85087</v>
      </c>
      <c r="N4961">
        <v>0</v>
      </c>
      <c r="O4961" t="str">
        <f t="shared" si="464"/>
        <v>46-60</v>
      </c>
      <c r="P4961" t="str">
        <f t="shared" si="465"/>
        <v>Low</v>
      </c>
      <c r="Q4961" t="str">
        <f t="shared" si="466"/>
        <v>Mid-Term</v>
      </c>
      <c r="R4961" t="str">
        <f t="shared" si="467"/>
        <v>High Balance</v>
      </c>
      <c r="S4961" t="str">
        <f t="shared" si="468"/>
        <v>High Value</v>
      </c>
      <c r="T4961">
        <v>1</v>
      </c>
      <c r="U4961">
        <f t="shared" si="469"/>
        <v>0</v>
      </c>
    </row>
    <row r="4962" spans="1:21" x14ac:dyDescent="0.25">
      <c r="A4962">
        <v>2025</v>
      </c>
      <c r="B4962">
        <v>15767626</v>
      </c>
      <c r="C4962" t="s">
        <v>366</v>
      </c>
      <c r="D4962">
        <v>811</v>
      </c>
      <c r="E4962" t="s">
        <v>15</v>
      </c>
      <c r="F4962" t="s">
        <v>23</v>
      </c>
      <c r="G4962">
        <v>42</v>
      </c>
      <c r="H4962">
        <v>10</v>
      </c>
      <c r="I4962">
        <v>0</v>
      </c>
      <c r="J4962">
        <v>2</v>
      </c>
      <c r="K4962">
        <v>1</v>
      </c>
      <c r="L4962">
        <v>1</v>
      </c>
      <c r="M4962">
        <v>3798</v>
      </c>
      <c r="N4962">
        <v>0</v>
      </c>
      <c r="O4962" t="str">
        <f t="shared" si="464"/>
        <v>30-45</v>
      </c>
      <c r="P4962" t="str">
        <f t="shared" si="465"/>
        <v>High</v>
      </c>
      <c r="Q4962" t="str">
        <f t="shared" si="466"/>
        <v>Long-Term</v>
      </c>
      <c r="R4962" t="str">
        <f t="shared" si="467"/>
        <v>Zero Balance</v>
      </c>
      <c r="S4962" t="str">
        <f t="shared" si="468"/>
        <v>Normal</v>
      </c>
      <c r="T4962">
        <v>1</v>
      </c>
      <c r="U4962">
        <f t="shared" si="469"/>
        <v>0</v>
      </c>
    </row>
    <row r="4963" spans="1:21" x14ac:dyDescent="0.25">
      <c r="A4963">
        <v>2025</v>
      </c>
      <c r="B4963">
        <v>15632521</v>
      </c>
      <c r="C4963" t="s">
        <v>228</v>
      </c>
      <c r="D4963">
        <v>689</v>
      </c>
      <c r="E4963" t="s">
        <v>26</v>
      </c>
      <c r="F4963" t="s">
        <v>23</v>
      </c>
      <c r="G4963">
        <v>45</v>
      </c>
      <c r="H4963">
        <v>0</v>
      </c>
      <c r="I4963">
        <v>130171</v>
      </c>
      <c r="J4963">
        <v>2</v>
      </c>
      <c r="K4963">
        <v>1</v>
      </c>
      <c r="L4963">
        <v>0</v>
      </c>
      <c r="M4963">
        <v>150856</v>
      </c>
      <c r="N4963">
        <v>0</v>
      </c>
      <c r="O4963" t="str">
        <f t="shared" si="464"/>
        <v>30-45</v>
      </c>
      <c r="P4963" t="str">
        <f t="shared" si="465"/>
        <v>Medium</v>
      </c>
      <c r="Q4963" t="str">
        <f t="shared" si="466"/>
        <v>New</v>
      </c>
      <c r="R4963" t="str">
        <f t="shared" si="467"/>
        <v>High Balance</v>
      </c>
      <c r="S4963" t="str">
        <f t="shared" si="468"/>
        <v>High Value</v>
      </c>
      <c r="T4963">
        <v>1</v>
      </c>
      <c r="U4963">
        <f t="shared" si="469"/>
        <v>0</v>
      </c>
    </row>
    <row r="4964" spans="1:21" x14ac:dyDescent="0.25">
      <c r="A4964">
        <v>2025</v>
      </c>
      <c r="B4964">
        <v>15665088</v>
      </c>
      <c r="C4964" t="s">
        <v>305</v>
      </c>
      <c r="D4964">
        <v>531</v>
      </c>
      <c r="E4964" t="s">
        <v>15</v>
      </c>
      <c r="F4964" t="s">
        <v>16</v>
      </c>
      <c r="G4964">
        <v>42</v>
      </c>
      <c r="H4964">
        <v>2</v>
      </c>
      <c r="I4964">
        <v>0</v>
      </c>
      <c r="J4964">
        <v>2</v>
      </c>
      <c r="K4964">
        <v>0</v>
      </c>
      <c r="L4964">
        <v>1</v>
      </c>
      <c r="M4964">
        <v>90537</v>
      </c>
      <c r="N4964">
        <v>0</v>
      </c>
      <c r="O4964" t="str">
        <f t="shared" si="464"/>
        <v>30-45</v>
      </c>
      <c r="P4964" t="str">
        <f t="shared" si="465"/>
        <v>Low</v>
      </c>
      <c r="Q4964" t="str">
        <f t="shared" si="466"/>
        <v>New</v>
      </c>
      <c r="R4964" t="str">
        <f t="shared" si="467"/>
        <v>Zero Balance</v>
      </c>
      <c r="S4964" t="str">
        <f t="shared" si="468"/>
        <v>Normal</v>
      </c>
      <c r="T4964">
        <v>1</v>
      </c>
      <c r="U4964">
        <f t="shared" si="469"/>
        <v>0</v>
      </c>
    </row>
    <row r="4965" spans="1:21" x14ac:dyDescent="0.25">
      <c r="A4965">
        <v>2025</v>
      </c>
      <c r="B4965">
        <v>15652084</v>
      </c>
      <c r="C4965" t="s">
        <v>20</v>
      </c>
      <c r="D4965">
        <v>515</v>
      </c>
      <c r="E4965" t="s">
        <v>15</v>
      </c>
      <c r="F4965" t="s">
        <v>23</v>
      </c>
      <c r="G4965">
        <v>40</v>
      </c>
      <c r="H4965">
        <v>0</v>
      </c>
      <c r="I4965">
        <v>109542</v>
      </c>
      <c r="J4965">
        <v>1</v>
      </c>
      <c r="K4965">
        <v>1</v>
      </c>
      <c r="L4965">
        <v>1</v>
      </c>
      <c r="M4965">
        <v>166371</v>
      </c>
      <c r="N4965">
        <v>0</v>
      </c>
      <c r="O4965" t="str">
        <f t="shared" si="464"/>
        <v>30-45</v>
      </c>
      <c r="P4965" t="str">
        <f t="shared" si="465"/>
        <v>Low</v>
      </c>
      <c r="Q4965" t="str">
        <f t="shared" si="466"/>
        <v>New</v>
      </c>
      <c r="R4965" t="str">
        <f t="shared" si="467"/>
        <v>High Balance</v>
      </c>
      <c r="S4965" t="str">
        <f t="shared" si="468"/>
        <v>High Value</v>
      </c>
      <c r="T4965">
        <v>1</v>
      </c>
      <c r="U4965">
        <f t="shared" si="469"/>
        <v>0</v>
      </c>
    </row>
    <row r="4966" spans="1:21" x14ac:dyDescent="0.25">
      <c r="A4966">
        <v>2025</v>
      </c>
      <c r="B4966">
        <v>15574761</v>
      </c>
      <c r="C4966" t="s">
        <v>2061</v>
      </c>
      <c r="D4966">
        <v>466</v>
      </c>
      <c r="E4966" t="s">
        <v>15</v>
      </c>
      <c r="F4966" t="s">
        <v>16</v>
      </c>
      <c r="G4966">
        <v>41</v>
      </c>
      <c r="H4966">
        <v>3</v>
      </c>
      <c r="I4966">
        <v>33564</v>
      </c>
      <c r="J4966">
        <v>2</v>
      </c>
      <c r="K4966">
        <v>1</v>
      </c>
      <c r="L4966">
        <v>0</v>
      </c>
      <c r="M4966">
        <v>178994</v>
      </c>
      <c r="N4966">
        <v>1</v>
      </c>
      <c r="O4966" t="str">
        <f t="shared" si="464"/>
        <v>30-45</v>
      </c>
      <c r="P4966" t="str">
        <f t="shared" si="465"/>
        <v>Low</v>
      </c>
      <c r="Q4966" t="str">
        <f t="shared" si="466"/>
        <v>New</v>
      </c>
      <c r="R4966" t="str">
        <f t="shared" si="467"/>
        <v>Low Balance</v>
      </c>
      <c r="S4966" t="str">
        <f t="shared" si="468"/>
        <v>Normal</v>
      </c>
      <c r="T4966">
        <v>1</v>
      </c>
      <c r="U4966">
        <f t="shared" si="469"/>
        <v>33564</v>
      </c>
    </row>
    <row r="4967" spans="1:21" x14ac:dyDescent="0.25">
      <c r="A4967">
        <v>2025</v>
      </c>
      <c r="B4967">
        <v>15729515</v>
      </c>
      <c r="C4967" t="s">
        <v>2062</v>
      </c>
      <c r="D4967">
        <v>782</v>
      </c>
      <c r="E4967" t="s">
        <v>15</v>
      </c>
      <c r="F4967" t="s">
        <v>23</v>
      </c>
      <c r="G4967">
        <v>36</v>
      </c>
      <c r="H4967">
        <v>1</v>
      </c>
      <c r="I4967">
        <v>148795</v>
      </c>
      <c r="J4967">
        <v>2</v>
      </c>
      <c r="K4967">
        <v>1</v>
      </c>
      <c r="L4967">
        <v>1</v>
      </c>
      <c r="M4967">
        <v>195681</v>
      </c>
      <c r="N4967">
        <v>0</v>
      </c>
      <c r="O4967" t="str">
        <f t="shared" si="464"/>
        <v>30-45</v>
      </c>
      <c r="P4967" t="str">
        <f t="shared" si="465"/>
        <v>High</v>
      </c>
      <c r="Q4967" t="str">
        <f t="shared" si="466"/>
        <v>New</v>
      </c>
      <c r="R4967" t="str">
        <f t="shared" si="467"/>
        <v>High Balance</v>
      </c>
      <c r="S4967" t="str">
        <f t="shared" si="468"/>
        <v>High Value</v>
      </c>
      <c r="T4967">
        <v>1</v>
      </c>
      <c r="U4967">
        <f t="shared" si="469"/>
        <v>0</v>
      </c>
    </row>
    <row r="4968" spans="1:21" x14ac:dyDescent="0.25">
      <c r="A4968">
        <v>2025</v>
      </c>
      <c r="B4968">
        <v>15682070</v>
      </c>
      <c r="C4968" t="s">
        <v>1715</v>
      </c>
      <c r="D4968">
        <v>611</v>
      </c>
      <c r="E4968" t="s">
        <v>15</v>
      </c>
      <c r="F4968" t="s">
        <v>23</v>
      </c>
      <c r="G4968">
        <v>64</v>
      </c>
      <c r="H4968">
        <v>9</v>
      </c>
      <c r="I4968">
        <v>0</v>
      </c>
      <c r="J4968">
        <v>2</v>
      </c>
      <c r="K4968">
        <v>1</v>
      </c>
      <c r="L4968">
        <v>1</v>
      </c>
      <c r="M4968">
        <v>53277</v>
      </c>
      <c r="N4968">
        <v>0</v>
      </c>
      <c r="O4968" t="str">
        <f t="shared" si="464"/>
        <v>60+</v>
      </c>
      <c r="P4968" t="str">
        <f t="shared" si="465"/>
        <v>Medium</v>
      </c>
      <c r="Q4968" t="str">
        <f t="shared" si="466"/>
        <v>Long-Term</v>
      </c>
      <c r="R4968" t="str">
        <f t="shared" si="467"/>
        <v>Zero Balance</v>
      </c>
      <c r="S4968" t="str">
        <f t="shared" si="468"/>
        <v>Normal</v>
      </c>
      <c r="T4968">
        <v>1</v>
      </c>
      <c r="U4968">
        <f t="shared" si="469"/>
        <v>0</v>
      </c>
    </row>
    <row r="4969" spans="1:21" x14ac:dyDescent="0.25">
      <c r="A4969">
        <v>2025</v>
      </c>
      <c r="B4969">
        <v>15743817</v>
      </c>
      <c r="C4969" t="s">
        <v>277</v>
      </c>
      <c r="D4969">
        <v>621</v>
      </c>
      <c r="E4969" t="s">
        <v>26</v>
      </c>
      <c r="F4969" t="s">
        <v>23</v>
      </c>
      <c r="G4969">
        <v>40</v>
      </c>
      <c r="H4969">
        <v>8</v>
      </c>
      <c r="I4969">
        <v>174127</v>
      </c>
      <c r="J4969">
        <v>3</v>
      </c>
      <c r="K4969">
        <v>1</v>
      </c>
      <c r="L4969">
        <v>0</v>
      </c>
      <c r="M4969">
        <v>172491</v>
      </c>
      <c r="N4969">
        <v>1</v>
      </c>
      <c r="O4969" t="str">
        <f t="shared" si="464"/>
        <v>30-45</v>
      </c>
      <c r="P4969" t="str">
        <f t="shared" si="465"/>
        <v>Medium</v>
      </c>
      <c r="Q4969" t="str">
        <f t="shared" si="466"/>
        <v>Long-Term</v>
      </c>
      <c r="R4969" t="str">
        <f t="shared" si="467"/>
        <v>High Balance</v>
      </c>
      <c r="S4969" t="str">
        <f t="shared" si="468"/>
        <v>High Value</v>
      </c>
      <c r="T4969">
        <v>1</v>
      </c>
      <c r="U4969">
        <f t="shared" si="469"/>
        <v>174127</v>
      </c>
    </row>
    <row r="4970" spans="1:21" x14ac:dyDescent="0.25">
      <c r="A4970">
        <v>2025</v>
      </c>
      <c r="B4970">
        <v>15572158</v>
      </c>
      <c r="C4970" t="s">
        <v>730</v>
      </c>
      <c r="D4970">
        <v>604</v>
      </c>
      <c r="E4970" t="s">
        <v>18</v>
      </c>
      <c r="F4970" t="s">
        <v>23</v>
      </c>
      <c r="G4970">
        <v>41</v>
      </c>
      <c r="H4970">
        <v>3</v>
      </c>
      <c r="I4970">
        <v>0</v>
      </c>
      <c r="J4970">
        <v>1</v>
      </c>
      <c r="K4970">
        <v>0</v>
      </c>
      <c r="L4970">
        <v>0</v>
      </c>
      <c r="M4970">
        <v>11820</v>
      </c>
      <c r="N4970">
        <v>0</v>
      </c>
      <c r="O4970" t="str">
        <f t="shared" si="464"/>
        <v>30-45</v>
      </c>
      <c r="P4970" t="str">
        <f t="shared" si="465"/>
        <v>Medium</v>
      </c>
      <c r="Q4970" t="str">
        <f t="shared" si="466"/>
        <v>New</v>
      </c>
      <c r="R4970" t="str">
        <f t="shared" si="467"/>
        <v>Zero Balance</v>
      </c>
      <c r="S4970" t="str">
        <f t="shared" si="468"/>
        <v>Normal</v>
      </c>
      <c r="T4970">
        <v>1</v>
      </c>
      <c r="U4970">
        <f t="shared" si="469"/>
        <v>0</v>
      </c>
    </row>
    <row r="4971" spans="1:21" x14ac:dyDescent="0.25">
      <c r="A4971">
        <v>2025</v>
      </c>
      <c r="B4971">
        <v>15584477</v>
      </c>
      <c r="C4971" t="s">
        <v>964</v>
      </c>
      <c r="D4971">
        <v>655</v>
      </c>
      <c r="E4971" t="s">
        <v>18</v>
      </c>
      <c r="F4971" t="s">
        <v>16</v>
      </c>
      <c r="G4971">
        <v>35</v>
      </c>
      <c r="H4971">
        <v>1</v>
      </c>
      <c r="I4971">
        <v>106405</v>
      </c>
      <c r="J4971">
        <v>1</v>
      </c>
      <c r="K4971">
        <v>1</v>
      </c>
      <c r="L4971">
        <v>1</v>
      </c>
      <c r="M4971">
        <v>82900</v>
      </c>
      <c r="N4971">
        <v>0</v>
      </c>
      <c r="O4971" t="str">
        <f t="shared" si="464"/>
        <v>30-45</v>
      </c>
      <c r="P4971" t="str">
        <f t="shared" si="465"/>
        <v>Medium</v>
      </c>
      <c r="Q4971" t="str">
        <f t="shared" si="466"/>
        <v>New</v>
      </c>
      <c r="R4971" t="str">
        <f t="shared" si="467"/>
        <v>High Balance</v>
      </c>
      <c r="S4971" t="str">
        <f t="shared" si="468"/>
        <v>High Value</v>
      </c>
      <c r="T4971">
        <v>1</v>
      </c>
      <c r="U4971">
        <f t="shared" si="469"/>
        <v>0</v>
      </c>
    </row>
    <row r="4972" spans="1:21" x14ac:dyDescent="0.25">
      <c r="A4972">
        <v>2025</v>
      </c>
      <c r="B4972">
        <v>15614893</v>
      </c>
      <c r="C4972" t="s">
        <v>1379</v>
      </c>
      <c r="D4972">
        <v>689</v>
      </c>
      <c r="E4972" t="s">
        <v>18</v>
      </c>
      <c r="F4972" t="s">
        <v>23</v>
      </c>
      <c r="G4972">
        <v>38</v>
      </c>
      <c r="H4972">
        <v>2</v>
      </c>
      <c r="I4972">
        <v>0</v>
      </c>
      <c r="J4972">
        <v>1</v>
      </c>
      <c r="K4972">
        <v>1</v>
      </c>
      <c r="L4972">
        <v>1</v>
      </c>
      <c r="M4972">
        <v>82710</v>
      </c>
      <c r="N4972">
        <v>0</v>
      </c>
      <c r="O4972" t="str">
        <f t="shared" si="464"/>
        <v>30-45</v>
      </c>
      <c r="P4972" t="str">
        <f t="shared" si="465"/>
        <v>Medium</v>
      </c>
      <c r="Q4972" t="str">
        <f t="shared" si="466"/>
        <v>New</v>
      </c>
      <c r="R4972" t="str">
        <f t="shared" si="467"/>
        <v>Zero Balance</v>
      </c>
      <c r="S4972" t="str">
        <f t="shared" si="468"/>
        <v>Normal</v>
      </c>
      <c r="T4972">
        <v>1</v>
      </c>
      <c r="U4972">
        <f t="shared" si="469"/>
        <v>0</v>
      </c>
    </row>
    <row r="4973" spans="1:21" x14ac:dyDescent="0.25">
      <c r="A4973">
        <v>2025</v>
      </c>
      <c r="B4973">
        <v>15665963</v>
      </c>
      <c r="C4973" t="s">
        <v>228</v>
      </c>
      <c r="D4973">
        <v>681</v>
      </c>
      <c r="E4973" t="s">
        <v>18</v>
      </c>
      <c r="F4973" t="s">
        <v>23</v>
      </c>
      <c r="G4973">
        <v>30</v>
      </c>
      <c r="H4973">
        <v>2</v>
      </c>
      <c r="I4973">
        <v>128393</v>
      </c>
      <c r="J4973">
        <v>1</v>
      </c>
      <c r="K4973">
        <v>1</v>
      </c>
      <c r="L4973">
        <v>1</v>
      </c>
      <c r="M4973">
        <v>180593</v>
      </c>
      <c r="N4973">
        <v>0</v>
      </c>
      <c r="O4973" t="str">
        <f t="shared" si="464"/>
        <v>30-45</v>
      </c>
      <c r="P4973" t="str">
        <f t="shared" si="465"/>
        <v>Medium</v>
      </c>
      <c r="Q4973" t="str">
        <f t="shared" si="466"/>
        <v>New</v>
      </c>
      <c r="R4973" t="str">
        <f t="shared" si="467"/>
        <v>High Balance</v>
      </c>
      <c r="S4973" t="str">
        <f t="shared" si="468"/>
        <v>High Value</v>
      </c>
      <c r="T4973">
        <v>1</v>
      </c>
      <c r="U4973">
        <f t="shared" si="469"/>
        <v>0</v>
      </c>
    </row>
    <row r="4974" spans="1:21" x14ac:dyDescent="0.25">
      <c r="A4974">
        <v>2025</v>
      </c>
      <c r="B4974">
        <v>15612524</v>
      </c>
      <c r="C4974" t="s">
        <v>1316</v>
      </c>
      <c r="D4974">
        <v>643</v>
      </c>
      <c r="E4974" t="s">
        <v>26</v>
      </c>
      <c r="F4974" t="s">
        <v>23</v>
      </c>
      <c r="G4974">
        <v>41</v>
      </c>
      <c r="H4974">
        <v>2</v>
      </c>
      <c r="I4974">
        <v>127842</v>
      </c>
      <c r="J4974">
        <v>1</v>
      </c>
      <c r="K4974">
        <v>1</v>
      </c>
      <c r="L4974">
        <v>0</v>
      </c>
      <c r="M4974">
        <v>172363</v>
      </c>
      <c r="N4974">
        <v>0</v>
      </c>
      <c r="O4974" t="str">
        <f t="shared" si="464"/>
        <v>30-45</v>
      </c>
      <c r="P4974" t="str">
        <f t="shared" si="465"/>
        <v>Medium</v>
      </c>
      <c r="Q4974" t="str">
        <f t="shared" si="466"/>
        <v>New</v>
      </c>
      <c r="R4974" t="str">
        <f t="shared" si="467"/>
        <v>High Balance</v>
      </c>
      <c r="S4974" t="str">
        <f t="shared" si="468"/>
        <v>High Value</v>
      </c>
      <c r="T4974">
        <v>1</v>
      </c>
      <c r="U4974">
        <f t="shared" si="469"/>
        <v>0</v>
      </c>
    </row>
    <row r="4975" spans="1:21" x14ac:dyDescent="0.25">
      <c r="A4975">
        <v>2025</v>
      </c>
      <c r="B4975">
        <v>15596962</v>
      </c>
      <c r="C4975" t="s">
        <v>632</v>
      </c>
      <c r="D4975">
        <v>617</v>
      </c>
      <c r="E4975" t="s">
        <v>15</v>
      </c>
      <c r="F4975" t="s">
        <v>16</v>
      </c>
      <c r="G4975">
        <v>24</v>
      </c>
      <c r="H4975">
        <v>4</v>
      </c>
      <c r="I4975">
        <v>137295</v>
      </c>
      <c r="J4975">
        <v>2</v>
      </c>
      <c r="K4975">
        <v>1</v>
      </c>
      <c r="L4975">
        <v>1</v>
      </c>
      <c r="M4975">
        <v>91195</v>
      </c>
      <c r="N4975">
        <v>0</v>
      </c>
      <c r="O4975" t="str">
        <f t="shared" si="464"/>
        <v>&lt;30</v>
      </c>
      <c r="P4975" t="str">
        <f t="shared" si="465"/>
        <v>Medium</v>
      </c>
      <c r="Q4975" t="str">
        <f t="shared" si="466"/>
        <v>Mid-Term</v>
      </c>
      <c r="R4975" t="str">
        <f t="shared" si="467"/>
        <v>High Balance</v>
      </c>
      <c r="S4975" t="str">
        <f t="shared" si="468"/>
        <v>High Value</v>
      </c>
      <c r="T4975">
        <v>1</v>
      </c>
      <c r="U4975">
        <f t="shared" si="469"/>
        <v>0</v>
      </c>
    </row>
    <row r="4976" spans="1:21" x14ac:dyDescent="0.25">
      <c r="A4976">
        <v>2025</v>
      </c>
      <c r="B4976">
        <v>15744942</v>
      </c>
      <c r="C4976" t="s">
        <v>580</v>
      </c>
      <c r="D4976">
        <v>638</v>
      </c>
      <c r="E4976" t="s">
        <v>18</v>
      </c>
      <c r="F4976" t="s">
        <v>16</v>
      </c>
      <c r="G4976">
        <v>55</v>
      </c>
      <c r="H4976">
        <v>2</v>
      </c>
      <c r="I4976">
        <v>155828</v>
      </c>
      <c r="J4976">
        <v>1</v>
      </c>
      <c r="K4976">
        <v>0</v>
      </c>
      <c r="L4976">
        <v>1</v>
      </c>
      <c r="M4976">
        <v>108987</v>
      </c>
      <c r="N4976">
        <v>1</v>
      </c>
      <c r="O4976" t="str">
        <f t="shared" si="464"/>
        <v>46-60</v>
      </c>
      <c r="P4976" t="str">
        <f t="shared" si="465"/>
        <v>Medium</v>
      </c>
      <c r="Q4976" t="str">
        <f t="shared" si="466"/>
        <v>New</v>
      </c>
      <c r="R4976" t="str">
        <f t="shared" si="467"/>
        <v>High Balance</v>
      </c>
      <c r="S4976" t="str">
        <f t="shared" si="468"/>
        <v>High Value</v>
      </c>
      <c r="T4976">
        <v>1</v>
      </c>
      <c r="U4976">
        <f t="shared" si="469"/>
        <v>155828</v>
      </c>
    </row>
    <row r="4977" spans="1:21" x14ac:dyDescent="0.25">
      <c r="A4977">
        <v>2025</v>
      </c>
      <c r="B4977">
        <v>15573278</v>
      </c>
      <c r="C4977" t="s">
        <v>136</v>
      </c>
      <c r="D4977">
        <v>743</v>
      </c>
      <c r="E4977" t="s">
        <v>15</v>
      </c>
      <c r="F4977" t="s">
        <v>23</v>
      </c>
      <c r="G4977">
        <v>39</v>
      </c>
      <c r="H4977">
        <v>6</v>
      </c>
      <c r="I4977">
        <v>0</v>
      </c>
      <c r="J4977">
        <v>2</v>
      </c>
      <c r="K4977">
        <v>1</v>
      </c>
      <c r="L4977">
        <v>0</v>
      </c>
      <c r="M4977">
        <v>44265</v>
      </c>
      <c r="N4977">
        <v>0</v>
      </c>
      <c r="O4977" t="str">
        <f t="shared" si="464"/>
        <v>30-45</v>
      </c>
      <c r="P4977" t="str">
        <f t="shared" si="465"/>
        <v>Medium</v>
      </c>
      <c r="Q4977" t="str">
        <f t="shared" si="466"/>
        <v>Mid-Term</v>
      </c>
      <c r="R4977" t="str">
        <f t="shared" si="467"/>
        <v>Zero Balance</v>
      </c>
      <c r="S4977" t="str">
        <f t="shared" si="468"/>
        <v>Normal</v>
      </c>
      <c r="T4977">
        <v>1</v>
      </c>
      <c r="U4977">
        <f t="shared" si="469"/>
        <v>0</v>
      </c>
    </row>
    <row r="4978" spans="1:21" x14ac:dyDescent="0.25">
      <c r="A4978">
        <v>2025</v>
      </c>
      <c r="B4978">
        <v>15717056</v>
      </c>
      <c r="C4978" t="s">
        <v>748</v>
      </c>
      <c r="D4978">
        <v>828</v>
      </c>
      <c r="E4978" t="s">
        <v>26</v>
      </c>
      <c r="F4978" t="s">
        <v>16</v>
      </c>
      <c r="G4978">
        <v>25</v>
      </c>
      <c r="H4978">
        <v>7</v>
      </c>
      <c r="I4978">
        <v>144352</v>
      </c>
      <c r="J4978">
        <v>1</v>
      </c>
      <c r="K4978">
        <v>1</v>
      </c>
      <c r="L4978">
        <v>0</v>
      </c>
      <c r="M4978">
        <v>116613</v>
      </c>
      <c r="N4978">
        <v>0</v>
      </c>
      <c r="O4978" t="str">
        <f t="shared" si="464"/>
        <v>&lt;30</v>
      </c>
      <c r="P4978" t="str">
        <f t="shared" si="465"/>
        <v>High</v>
      </c>
      <c r="Q4978" t="str">
        <f t="shared" si="466"/>
        <v>Mid-Term</v>
      </c>
      <c r="R4978" t="str">
        <f t="shared" si="467"/>
        <v>High Balance</v>
      </c>
      <c r="S4978" t="str">
        <f t="shared" si="468"/>
        <v>High Value</v>
      </c>
      <c r="T4978">
        <v>1</v>
      </c>
      <c r="U4978">
        <f t="shared" si="469"/>
        <v>0</v>
      </c>
    </row>
    <row r="4979" spans="1:21" x14ac:dyDescent="0.25">
      <c r="A4979">
        <v>2025</v>
      </c>
      <c r="B4979">
        <v>15795881</v>
      </c>
      <c r="C4979" t="s">
        <v>651</v>
      </c>
      <c r="D4979">
        <v>776</v>
      </c>
      <c r="E4979" t="s">
        <v>18</v>
      </c>
      <c r="F4979" t="s">
        <v>23</v>
      </c>
      <c r="G4979">
        <v>35</v>
      </c>
      <c r="H4979">
        <v>8</v>
      </c>
      <c r="I4979">
        <v>106365</v>
      </c>
      <c r="J4979">
        <v>1</v>
      </c>
      <c r="K4979">
        <v>1</v>
      </c>
      <c r="L4979">
        <v>1</v>
      </c>
      <c r="M4979">
        <v>148528</v>
      </c>
      <c r="N4979">
        <v>0</v>
      </c>
      <c r="O4979" t="str">
        <f t="shared" si="464"/>
        <v>30-45</v>
      </c>
      <c r="P4979" t="str">
        <f t="shared" si="465"/>
        <v>High</v>
      </c>
      <c r="Q4979" t="str">
        <f t="shared" si="466"/>
        <v>Long-Term</v>
      </c>
      <c r="R4979" t="str">
        <f t="shared" si="467"/>
        <v>High Balance</v>
      </c>
      <c r="S4979" t="str">
        <f t="shared" si="468"/>
        <v>High Value</v>
      </c>
      <c r="T4979">
        <v>1</v>
      </c>
      <c r="U4979">
        <f t="shared" si="469"/>
        <v>0</v>
      </c>
    </row>
    <row r="4980" spans="1:21" x14ac:dyDescent="0.25">
      <c r="A4980">
        <v>2025</v>
      </c>
      <c r="B4980">
        <v>15758939</v>
      </c>
      <c r="C4980" t="s">
        <v>823</v>
      </c>
      <c r="D4980">
        <v>540</v>
      </c>
      <c r="E4980" t="s">
        <v>26</v>
      </c>
      <c r="F4980" t="s">
        <v>23</v>
      </c>
      <c r="G4980">
        <v>35</v>
      </c>
      <c r="H4980">
        <v>7</v>
      </c>
      <c r="I4980">
        <v>127802</v>
      </c>
      <c r="J4980">
        <v>1</v>
      </c>
      <c r="K4980">
        <v>0</v>
      </c>
      <c r="L4980">
        <v>1</v>
      </c>
      <c r="M4980">
        <v>84239</v>
      </c>
      <c r="N4980">
        <v>0</v>
      </c>
      <c r="O4980" t="str">
        <f t="shared" si="464"/>
        <v>30-45</v>
      </c>
      <c r="P4980" t="str">
        <f t="shared" si="465"/>
        <v>Low</v>
      </c>
      <c r="Q4980" t="str">
        <f t="shared" si="466"/>
        <v>Mid-Term</v>
      </c>
      <c r="R4980" t="str">
        <f t="shared" si="467"/>
        <v>High Balance</v>
      </c>
      <c r="S4980" t="str">
        <f t="shared" si="468"/>
        <v>High Value</v>
      </c>
      <c r="T4980">
        <v>1</v>
      </c>
      <c r="U4980">
        <f t="shared" si="469"/>
        <v>0</v>
      </c>
    </row>
    <row r="4981" spans="1:21" x14ac:dyDescent="0.25">
      <c r="A4981">
        <v>2025</v>
      </c>
      <c r="B4981">
        <v>15792250</v>
      </c>
      <c r="C4981" t="s">
        <v>2063</v>
      </c>
      <c r="D4981">
        <v>616</v>
      </c>
      <c r="E4981" t="s">
        <v>26</v>
      </c>
      <c r="F4981" t="s">
        <v>16</v>
      </c>
      <c r="G4981">
        <v>45</v>
      </c>
      <c r="H4981">
        <v>4</v>
      </c>
      <c r="I4981">
        <v>122794</v>
      </c>
      <c r="J4981">
        <v>1</v>
      </c>
      <c r="K4981">
        <v>1</v>
      </c>
      <c r="L4981">
        <v>1</v>
      </c>
      <c r="M4981">
        <v>62002</v>
      </c>
      <c r="N4981">
        <v>0</v>
      </c>
      <c r="O4981" t="str">
        <f t="shared" si="464"/>
        <v>30-45</v>
      </c>
      <c r="P4981" t="str">
        <f t="shared" si="465"/>
        <v>Medium</v>
      </c>
      <c r="Q4981" t="str">
        <f t="shared" si="466"/>
        <v>Mid-Term</v>
      </c>
      <c r="R4981" t="str">
        <f t="shared" si="467"/>
        <v>High Balance</v>
      </c>
      <c r="S4981" t="str">
        <f t="shared" si="468"/>
        <v>High Value</v>
      </c>
      <c r="T4981">
        <v>1</v>
      </c>
      <c r="U4981">
        <f t="shared" si="469"/>
        <v>0</v>
      </c>
    </row>
    <row r="4982" spans="1:21" x14ac:dyDescent="0.25">
      <c r="A4982">
        <v>2025</v>
      </c>
      <c r="B4982">
        <v>15740406</v>
      </c>
      <c r="C4982" t="s">
        <v>746</v>
      </c>
      <c r="D4982">
        <v>628</v>
      </c>
      <c r="E4982" t="s">
        <v>26</v>
      </c>
      <c r="F4982" t="s">
        <v>23</v>
      </c>
      <c r="G4982">
        <v>38</v>
      </c>
      <c r="H4982">
        <v>10</v>
      </c>
      <c r="I4982">
        <v>113526</v>
      </c>
      <c r="J4982">
        <v>1</v>
      </c>
      <c r="K4982">
        <v>1</v>
      </c>
      <c r="L4982">
        <v>0</v>
      </c>
      <c r="M4982">
        <v>46044</v>
      </c>
      <c r="N4982">
        <v>1</v>
      </c>
      <c r="O4982" t="str">
        <f t="shared" si="464"/>
        <v>30-45</v>
      </c>
      <c r="P4982" t="str">
        <f t="shared" si="465"/>
        <v>Medium</v>
      </c>
      <c r="Q4982" t="str">
        <f t="shared" si="466"/>
        <v>Long-Term</v>
      </c>
      <c r="R4982" t="str">
        <f t="shared" si="467"/>
        <v>High Balance</v>
      </c>
      <c r="S4982" t="str">
        <f t="shared" si="468"/>
        <v>High Value</v>
      </c>
      <c r="T4982">
        <v>1</v>
      </c>
      <c r="U4982">
        <f t="shared" si="469"/>
        <v>113526</v>
      </c>
    </row>
    <row r="4983" spans="1:21" x14ac:dyDescent="0.25">
      <c r="A4983">
        <v>2025</v>
      </c>
      <c r="B4983">
        <v>15768137</v>
      </c>
      <c r="C4983" t="s">
        <v>823</v>
      </c>
      <c r="D4983">
        <v>667</v>
      </c>
      <c r="E4983" t="s">
        <v>18</v>
      </c>
      <c r="F4983" t="s">
        <v>16</v>
      </c>
      <c r="G4983">
        <v>23</v>
      </c>
      <c r="H4983">
        <v>6</v>
      </c>
      <c r="I4983">
        <v>136101</v>
      </c>
      <c r="J4983">
        <v>2</v>
      </c>
      <c r="K4983">
        <v>0</v>
      </c>
      <c r="L4983">
        <v>0</v>
      </c>
      <c r="M4983">
        <v>169669</v>
      </c>
      <c r="N4983">
        <v>1</v>
      </c>
      <c r="O4983" t="str">
        <f t="shared" si="464"/>
        <v>&lt;30</v>
      </c>
      <c r="P4983" t="str">
        <f t="shared" si="465"/>
        <v>Medium</v>
      </c>
      <c r="Q4983" t="str">
        <f t="shared" si="466"/>
        <v>Mid-Term</v>
      </c>
      <c r="R4983" t="str">
        <f t="shared" si="467"/>
        <v>High Balance</v>
      </c>
      <c r="S4983" t="str">
        <f t="shared" si="468"/>
        <v>High Value</v>
      </c>
      <c r="T4983">
        <v>1</v>
      </c>
      <c r="U4983">
        <f t="shared" si="469"/>
        <v>136101</v>
      </c>
    </row>
    <row r="4984" spans="1:21" x14ac:dyDescent="0.25">
      <c r="A4984">
        <v>2025</v>
      </c>
      <c r="B4984">
        <v>15569120</v>
      </c>
      <c r="C4984" t="s">
        <v>230</v>
      </c>
      <c r="D4984">
        <v>615</v>
      </c>
      <c r="E4984" t="s">
        <v>15</v>
      </c>
      <c r="F4984" t="s">
        <v>23</v>
      </c>
      <c r="G4984">
        <v>30</v>
      </c>
      <c r="H4984">
        <v>7</v>
      </c>
      <c r="I4984">
        <v>0</v>
      </c>
      <c r="J4984">
        <v>2</v>
      </c>
      <c r="K4984">
        <v>1</v>
      </c>
      <c r="L4984">
        <v>1</v>
      </c>
      <c r="M4984">
        <v>156347</v>
      </c>
      <c r="N4984">
        <v>0</v>
      </c>
      <c r="O4984" t="str">
        <f t="shared" si="464"/>
        <v>30-45</v>
      </c>
      <c r="P4984" t="str">
        <f t="shared" si="465"/>
        <v>Medium</v>
      </c>
      <c r="Q4984" t="str">
        <f t="shared" si="466"/>
        <v>Mid-Term</v>
      </c>
      <c r="R4984" t="str">
        <f t="shared" si="467"/>
        <v>Zero Balance</v>
      </c>
      <c r="S4984" t="str">
        <f t="shared" si="468"/>
        <v>Normal</v>
      </c>
      <c r="T4984">
        <v>1</v>
      </c>
      <c r="U4984">
        <f t="shared" si="469"/>
        <v>0</v>
      </c>
    </row>
    <row r="4985" spans="1:21" x14ac:dyDescent="0.25">
      <c r="A4985">
        <v>2025</v>
      </c>
      <c r="B4985">
        <v>15723721</v>
      </c>
      <c r="C4985" t="s">
        <v>2064</v>
      </c>
      <c r="D4985">
        <v>543</v>
      </c>
      <c r="E4985" t="s">
        <v>15</v>
      </c>
      <c r="F4985" t="s">
        <v>23</v>
      </c>
      <c r="G4985">
        <v>30</v>
      </c>
      <c r="H4985">
        <v>4</v>
      </c>
      <c r="I4985">
        <v>140917</v>
      </c>
      <c r="J4985">
        <v>1</v>
      </c>
      <c r="K4985">
        <v>1</v>
      </c>
      <c r="L4985">
        <v>0</v>
      </c>
      <c r="M4985">
        <v>157711</v>
      </c>
      <c r="N4985">
        <v>0</v>
      </c>
      <c r="O4985" t="str">
        <f t="shared" si="464"/>
        <v>30-45</v>
      </c>
      <c r="P4985" t="str">
        <f t="shared" si="465"/>
        <v>Low</v>
      </c>
      <c r="Q4985" t="str">
        <f t="shared" si="466"/>
        <v>Mid-Term</v>
      </c>
      <c r="R4985" t="str">
        <f t="shared" si="467"/>
        <v>High Balance</v>
      </c>
      <c r="S4985" t="str">
        <f t="shared" si="468"/>
        <v>High Value</v>
      </c>
      <c r="T4985">
        <v>1</v>
      </c>
      <c r="U4985">
        <f t="shared" si="469"/>
        <v>0</v>
      </c>
    </row>
    <row r="4986" spans="1:21" x14ac:dyDescent="0.25">
      <c r="A4986">
        <v>2025</v>
      </c>
      <c r="B4986">
        <v>15777122</v>
      </c>
      <c r="C4986" t="s">
        <v>2065</v>
      </c>
      <c r="D4986">
        <v>553</v>
      </c>
      <c r="E4986" t="s">
        <v>15</v>
      </c>
      <c r="F4986" t="s">
        <v>16</v>
      </c>
      <c r="G4986">
        <v>31</v>
      </c>
      <c r="H4986">
        <v>4</v>
      </c>
      <c r="I4986">
        <v>0</v>
      </c>
      <c r="J4986">
        <v>2</v>
      </c>
      <c r="K4986">
        <v>1</v>
      </c>
      <c r="L4986">
        <v>1</v>
      </c>
      <c r="M4986">
        <v>89087</v>
      </c>
      <c r="N4986">
        <v>0</v>
      </c>
      <c r="O4986" t="str">
        <f t="shared" si="464"/>
        <v>30-45</v>
      </c>
      <c r="P4986" t="str">
        <f t="shared" si="465"/>
        <v>Low</v>
      </c>
      <c r="Q4986" t="str">
        <f t="shared" si="466"/>
        <v>Mid-Term</v>
      </c>
      <c r="R4986" t="str">
        <f t="shared" si="467"/>
        <v>Zero Balance</v>
      </c>
      <c r="S4986" t="str">
        <f t="shared" si="468"/>
        <v>Normal</v>
      </c>
      <c r="T4986">
        <v>1</v>
      </c>
      <c r="U4986">
        <f t="shared" si="469"/>
        <v>0</v>
      </c>
    </row>
    <row r="4987" spans="1:21" x14ac:dyDescent="0.25">
      <c r="A4987">
        <v>2025</v>
      </c>
      <c r="B4987">
        <v>15742681</v>
      </c>
      <c r="C4987" t="s">
        <v>249</v>
      </c>
      <c r="D4987">
        <v>554</v>
      </c>
      <c r="E4987" t="s">
        <v>26</v>
      </c>
      <c r="F4987" t="s">
        <v>23</v>
      </c>
      <c r="G4987">
        <v>26</v>
      </c>
      <c r="H4987">
        <v>4</v>
      </c>
      <c r="I4987">
        <v>121365</v>
      </c>
      <c r="J4987">
        <v>1</v>
      </c>
      <c r="K4987">
        <v>1</v>
      </c>
      <c r="L4987">
        <v>1</v>
      </c>
      <c r="M4987">
        <v>8742</v>
      </c>
      <c r="N4987">
        <v>0</v>
      </c>
      <c r="O4987" t="str">
        <f t="shared" si="464"/>
        <v>&lt;30</v>
      </c>
      <c r="P4987" t="str">
        <f t="shared" si="465"/>
        <v>Low</v>
      </c>
      <c r="Q4987" t="str">
        <f t="shared" si="466"/>
        <v>Mid-Term</v>
      </c>
      <c r="R4987" t="str">
        <f t="shared" si="467"/>
        <v>High Balance</v>
      </c>
      <c r="S4987" t="str">
        <f t="shared" si="468"/>
        <v>High Value</v>
      </c>
      <c r="T4987">
        <v>1</v>
      </c>
      <c r="U4987">
        <f t="shared" si="469"/>
        <v>0</v>
      </c>
    </row>
    <row r="4988" spans="1:21" x14ac:dyDescent="0.25">
      <c r="A4988">
        <v>2025</v>
      </c>
      <c r="B4988">
        <v>15582090</v>
      </c>
      <c r="C4988" t="s">
        <v>1566</v>
      </c>
      <c r="D4988">
        <v>684</v>
      </c>
      <c r="E4988" t="s">
        <v>18</v>
      </c>
      <c r="F4988" t="s">
        <v>16</v>
      </c>
      <c r="G4988">
        <v>36</v>
      </c>
      <c r="H4988">
        <v>4</v>
      </c>
      <c r="I4988">
        <v>0</v>
      </c>
      <c r="J4988">
        <v>1</v>
      </c>
      <c r="K4988">
        <v>1</v>
      </c>
      <c r="L4988">
        <v>0</v>
      </c>
      <c r="M4988">
        <v>117039</v>
      </c>
      <c r="N4988">
        <v>0</v>
      </c>
      <c r="O4988" t="str">
        <f t="shared" si="464"/>
        <v>30-45</v>
      </c>
      <c r="P4988" t="str">
        <f t="shared" si="465"/>
        <v>Medium</v>
      </c>
      <c r="Q4988" t="str">
        <f t="shared" si="466"/>
        <v>Mid-Term</v>
      </c>
      <c r="R4988" t="str">
        <f t="shared" si="467"/>
        <v>Zero Balance</v>
      </c>
      <c r="S4988" t="str">
        <f t="shared" si="468"/>
        <v>Normal</v>
      </c>
      <c r="T4988">
        <v>1</v>
      </c>
      <c r="U4988">
        <f t="shared" si="469"/>
        <v>0</v>
      </c>
    </row>
    <row r="4989" spans="1:21" x14ac:dyDescent="0.25">
      <c r="A4989">
        <v>2025</v>
      </c>
      <c r="B4989">
        <v>15711254</v>
      </c>
      <c r="C4989" t="s">
        <v>2066</v>
      </c>
      <c r="D4989">
        <v>452</v>
      </c>
      <c r="E4989" t="s">
        <v>15</v>
      </c>
      <c r="F4989" t="s">
        <v>16</v>
      </c>
      <c r="G4989">
        <v>35</v>
      </c>
      <c r="H4989">
        <v>7</v>
      </c>
      <c r="I4989">
        <v>0</v>
      </c>
      <c r="J4989">
        <v>2</v>
      </c>
      <c r="K4989">
        <v>1</v>
      </c>
      <c r="L4989">
        <v>0</v>
      </c>
      <c r="M4989">
        <v>164242</v>
      </c>
      <c r="N4989">
        <v>0</v>
      </c>
      <c r="O4989" t="str">
        <f t="shared" si="464"/>
        <v>30-45</v>
      </c>
      <c r="P4989" t="str">
        <f t="shared" si="465"/>
        <v>Low</v>
      </c>
      <c r="Q4989" t="str">
        <f t="shared" si="466"/>
        <v>Mid-Term</v>
      </c>
      <c r="R4989" t="str">
        <f t="shared" si="467"/>
        <v>Zero Balance</v>
      </c>
      <c r="S4989" t="str">
        <f t="shared" si="468"/>
        <v>Normal</v>
      </c>
      <c r="T4989">
        <v>1</v>
      </c>
      <c r="U4989">
        <f t="shared" si="469"/>
        <v>0</v>
      </c>
    </row>
    <row r="4990" spans="1:21" x14ac:dyDescent="0.25">
      <c r="A4990">
        <v>2025</v>
      </c>
      <c r="B4990">
        <v>15775067</v>
      </c>
      <c r="C4990" t="s">
        <v>1104</v>
      </c>
      <c r="D4990">
        <v>606</v>
      </c>
      <c r="E4990" t="s">
        <v>15</v>
      </c>
      <c r="F4990" t="s">
        <v>23</v>
      </c>
      <c r="G4990">
        <v>47</v>
      </c>
      <c r="H4990">
        <v>3</v>
      </c>
      <c r="I4990">
        <v>93579</v>
      </c>
      <c r="J4990">
        <v>2</v>
      </c>
      <c r="K4990">
        <v>0</v>
      </c>
      <c r="L4990">
        <v>1</v>
      </c>
      <c r="M4990">
        <v>137721</v>
      </c>
      <c r="N4990">
        <v>1</v>
      </c>
      <c r="O4990" t="str">
        <f t="shared" si="464"/>
        <v>46-60</v>
      </c>
      <c r="P4990" t="str">
        <f t="shared" si="465"/>
        <v>Medium</v>
      </c>
      <c r="Q4990" t="str">
        <f t="shared" si="466"/>
        <v>New</v>
      </c>
      <c r="R4990" t="str">
        <f t="shared" si="467"/>
        <v>Low Balance</v>
      </c>
      <c r="S4990" t="str">
        <f t="shared" si="468"/>
        <v>Normal</v>
      </c>
      <c r="T4990">
        <v>1</v>
      </c>
      <c r="U4990">
        <f t="shared" si="469"/>
        <v>93579</v>
      </c>
    </row>
    <row r="4991" spans="1:21" x14ac:dyDescent="0.25">
      <c r="A4991">
        <v>2025</v>
      </c>
      <c r="B4991">
        <v>15602851</v>
      </c>
      <c r="C4991" t="s">
        <v>599</v>
      </c>
      <c r="D4991">
        <v>629</v>
      </c>
      <c r="E4991" t="s">
        <v>15</v>
      </c>
      <c r="F4991" t="s">
        <v>23</v>
      </c>
      <c r="G4991">
        <v>40</v>
      </c>
      <c r="H4991">
        <v>9</v>
      </c>
      <c r="I4991">
        <v>0</v>
      </c>
      <c r="J4991">
        <v>1</v>
      </c>
      <c r="K4991">
        <v>1</v>
      </c>
      <c r="L4991">
        <v>0</v>
      </c>
      <c r="M4991">
        <v>107</v>
      </c>
      <c r="N4991">
        <v>0</v>
      </c>
      <c r="O4991" t="str">
        <f t="shared" si="464"/>
        <v>30-45</v>
      </c>
      <c r="P4991" t="str">
        <f t="shared" si="465"/>
        <v>Medium</v>
      </c>
      <c r="Q4991" t="str">
        <f t="shared" si="466"/>
        <v>Long-Term</v>
      </c>
      <c r="R4991" t="str">
        <f t="shared" si="467"/>
        <v>Zero Balance</v>
      </c>
      <c r="S4991" t="str">
        <f t="shared" si="468"/>
        <v>Normal</v>
      </c>
      <c r="T4991">
        <v>1</v>
      </c>
      <c r="U4991">
        <f t="shared" si="469"/>
        <v>0</v>
      </c>
    </row>
    <row r="4992" spans="1:21" x14ac:dyDescent="0.25">
      <c r="A4992">
        <v>2025</v>
      </c>
      <c r="B4992">
        <v>15802857</v>
      </c>
      <c r="C4992" t="s">
        <v>1089</v>
      </c>
      <c r="D4992">
        <v>659</v>
      </c>
      <c r="E4992" t="s">
        <v>18</v>
      </c>
      <c r="F4992" t="s">
        <v>16</v>
      </c>
      <c r="G4992">
        <v>33</v>
      </c>
      <c r="H4992">
        <v>8</v>
      </c>
      <c r="I4992">
        <v>115410</v>
      </c>
      <c r="J4992">
        <v>1</v>
      </c>
      <c r="K4992">
        <v>0</v>
      </c>
      <c r="L4992">
        <v>1</v>
      </c>
      <c r="M4992">
        <v>1539</v>
      </c>
      <c r="N4992">
        <v>0</v>
      </c>
      <c r="O4992" t="str">
        <f t="shared" si="464"/>
        <v>30-45</v>
      </c>
      <c r="P4992" t="str">
        <f t="shared" si="465"/>
        <v>Medium</v>
      </c>
      <c r="Q4992" t="str">
        <f t="shared" si="466"/>
        <v>Long-Term</v>
      </c>
      <c r="R4992" t="str">
        <f t="shared" si="467"/>
        <v>High Balance</v>
      </c>
      <c r="S4992" t="str">
        <f t="shared" si="468"/>
        <v>High Value</v>
      </c>
      <c r="T4992">
        <v>1</v>
      </c>
      <c r="U4992">
        <f t="shared" si="469"/>
        <v>0</v>
      </c>
    </row>
    <row r="4993" spans="1:21" x14ac:dyDescent="0.25">
      <c r="A4993">
        <v>2025</v>
      </c>
      <c r="B4993">
        <v>15701175</v>
      </c>
      <c r="C4993" t="s">
        <v>989</v>
      </c>
      <c r="D4993">
        <v>493</v>
      </c>
      <c r="E4993" t="s">
        <v>15</v>
      </c>
      <c r="F4993" t="s">
        <v>16</v>
      </c>
      <c r="G4993">
        <v>33</v>
      </c>
      <c r="H4993">
        <v>8</v>
      </c>
      <c r="I4993">
        <v>90792</v>
      </c>
      <c r="J4993">
        <v>1</v>
      </c>
      <c r="K4993">
        <v>1</v>
      </c>
      <c r="L4993">
        <v>1</v>
      </c>
      <c r="M4993">
        <v>59660</v>
      </c>
      <c r="N4993">
        <v>0</v>
      </c>
      <c r="O4993" t="str">
        <f t="shared" si="464"/>
        <v>30-45</v>
      </c>
      <c r="P4993" t="str">
        <f t="shared" si="465"/>
        <v>Low</v>
      </c>
      <c r="Q4993" t="str">
        <f t="shared" si="466"/>
        <v>Long-Term</v>
      </c>
      <c r="R4993" t="str">
        <f t="shared" si="467"/>
        <v>Low Balance</v>
      </c>
      <c r="S4993" t="str">
        <f t="shared" si="468"/>
        <v>Normal</v>
      </c>
      <c r="T4993">
        <v>1</v>
      </c>
      <c r="U4993">
        <f t="shared" si="469"/>
        <v>0</v>
      </c>
    </row>
    <row r="4994" spans="1:21" x14ac:dyDescent="0.25">
      <c r="A4994">
        <v>2025</v>
      </c>
      <c r="B4994">
        <v>15783019</v>
      </c>
      <c r="C4994" t="s">
        <v>472</v>
      </c>
      <c r="D4994">
        <v>794</v>
      </c>
      <c r="E4994" t="s">
        <v>15</v>
      </c>
      <c r="F4994" t="s">
        <v>16</v>
      </c>
      <c r="G4994">
        <v>62</v>
      </c>
      <c r="H4994">
        <v>9</v>
      </c>
      <c r="I4994">
        <v>123681</v>
      </c>
      <c r="J4994">
        <v>3</v>
      </c>
      <c r="K4994">
        <v>1</v>
      </c>
      <c r="L4994">
        <v>0</v>
      </c>
      <c r="M4994">
        <v>173587</v>
      </c>
      <c r="N4994">
        <v>1</v>
      </c>
      <c r="O4994" t="str">
        <f t="shared" ref="O4994:O5057" si="470">IF(G4994&lt;30,"&lt;30",IF(G4994&lt;=45,"30-45",IF(G4994&lt;=60,"46-60","60+")))</f>
        <v>60+</v>
      </c>
      <c r="P4994" t="str">
        <f t="shared" ref="P4994:P5057" si="471">IF(D4994&lt;600,"Low",IF(D4994&lt;=750,"Medium","High"))</f>
        <v>High</v>
      </c>
      <c r="Q4994" t="str">
        <f t="shared" ref="Q4994:Q5057" si="472">IF(H4994&lt;=3,"New",IF(H4994&lt;=7,"Mid-Term","Long-Term"))</f>
        <v>Long-Term</v>
      </c>
      <c r="R4994" t="str">
        <f t="shared" ref="R4994:R5057" si="473">IF(I4994=0,"Zero Balance",IF(I4994&lt;100000,"Low Balance","High Balance"))</f>
        <v>High Balance</v>
      </c>
      <c r="S4994" t="str">
        <f t="shared" ref="S4994:S5057" si="474">IF(I4994&gt;=100000,"High Value","Normal")</f>
        <v>High Value</v>
      </c>
      <c r="T4994">
        <v>1</v>
      </c>
      <c r="U4994">
        <f t="shared" ref="U4994:U5057" si="475">IF(N4994=1,I4994,0)</f>
        <v>123681</v>
      </c>
    </row>
    <row r="4995" spans="1:21" x14ac:dyDescent="0.25">
      <c r="A4995">
        <v>2025</v>
      </c>
      <c r="B4995">
        <v>15728912</v>
      </c>
      <c r="C4995" t="s">
        <v>1992</v>
      </c>
      <c r="D4995">
        <v>554</v>
      </c>
      <c r="E4995" t="s">
        <v>15</v>
      </c>
      <c r="F4995" t="s">
        <v>16</v>
      </c>
      <c r="G4995">
        <v>44</v>
      </c>
      <c r="H4995">
        <v>6</v>
      </c>
      <c r="I4995">
        <v>92437</v>
      </c>
      <c r="J4995">
        <v>1</v>
      </c>
      <c r="K4995">
        <v>1</v>
      </c>
      <c r="L4995">
        <v>0</v>
      </c>
      <c r="M4995">
        <v>126034</v>
      </c>
      <c r="N4995">
        <v>0</v>
      </c>
      <c r="O4995" t="str">
        <f t="shared" si="470"/>
        <v>30-45</v>
      </c>
      <c r="P4995" t="str">
        <f t="shared" si="471"/>
        <v>Low</v>
      </c>
      <c r="Q4995" t="str">
        <f t="shared" si="472"/>
        <v>Mid-Term</v>
      </c>
      <c r="R4995" t="str">
        <f t="shared" si="473"/>
        <v>Low Balance</v>
      </c>
      <c r="S4995" t="str">
        <f t="shared" si="474"/>
        <v>Normal</v>
      </c>
      <c r="T4995">
        <v>1</v>
      </c>
      <c r="U4995">
        <f t="shared" si="475"/>
        <v>0</v>
      </c>
    </row>
    <row r="4996" spans="1:21" x14ac:dyDescent="0.25">
      <c r="A4996">
        <v>2025</v>
      </c>
      <c r="B4996">
        <v>15585580</v>
      </c>
      <c r="C4996" t="s">
        <v>191</v>
      </c>
      <c r="D4996">
        <v>796</v>
      </c>
      <c r="E4996" t="s">
        <v>26</v>
      </c>
      <c r="F4996" t="s">
        <v>16</v>
      </c>
      <c r="G4996">
        <v>52</v>
      </c>
      <c r="H4996">
        <v>9</v>
      </c>
      <c r="I4996">
        <v>167194</v>
      </c>
      <c r="J4996">
        <v>1</v>
      </c>
      <c r="K4996">
        <v>1</v>
      </c>
      <c r="L4996">
        <v>1</v>
      </c>
      <c r="M4996">
        <v>62809</v>
      </c>
      <c r="N4996">
        <v>1</v>
      </c>
      <c r="O4996" t="str">
        <f t="shared" si="470"/>
        <v>46-60</v>
      </c>
      <c r="P4996" t="str">
        <f t="shared" si="471"/>
        <v>High</v>
      </c>
      <c r="Q4996" t="str">
        <f t="shared" si="472"/>
        <v>Long-Term</v>
      </c>
      <c r="R4996" t="str">
        <f t="shared" si="473"/>
        <v>High Balance</v>
      </c>
      <c r="S4996" t="str">
        <f t="shared" si="474"/>
        <v>High Value</v>
      </c>
      <c r="T4996">
        <v>1</v>
      </c>
      <c r="U4996">
        <f t="shared" si="475"/>
        <v>167194</v>
      </c>
    </row>
    <row r="4997" spans="1:21" x14ac:dyDescent="0.25">
      <c r="A4997">
        <v>2025</v>
      </c>
      <c r="B4997">
        <v>15583480</v>
      </c>
      <c r="C4997" t="s">
        <v>162</v>
      </c>
      <c r="D4997">
        <v>807</v>
      </c>
      <c r="E4997" t="s">
        <v>15</v>
      </c>
      <c r="F4997" t="s">
        <v>16</v>
      </c>
      <c r="G4997">
        <v>36</v>
      </c>
      <c r="H4997">
        <v>4</v>
      </c>
      <c r="I4997">
        <v>0</v>
      </c>
      <c r="J4997">
        <v>2</v>
      </c>
      <c r="K4997">
        <v>0</v>
      </c>
      <c r="L4997">
        <v>1</v>
      </c>
      <c r="M4997">
        <v>147007</v>
      </c>
      <c r="N4997">
        <v>0</v>
      </c>
      <c r="O4997" t="str">
        <f t="shared" si="470"/>
        <v>30-45</v>
      </c>
      <c r="P4997" t="str">
        <f t="shared" si="471"/>
        <v>High</v>
      </c>
      <c r="Q4997" t="str">
        <f t="shared" si="472"/>
        <v>Mid-Term</v>
      </c>
      <c r="R4997" t="str">
        <f t="shared" si="473"/>
        <v>Zero Balance</v>
      </c>
      <c r="S4997" t="str">
        <f t="shared" si="474"/>
        <v>Normal</v>
      </c>
      <c r="T4997">
        <v>1</v>
      </c>
      <c r="U4997">
        <f t="shared" si="475"/>
        <v>0</v>
      </c>
    </row>
    <row r="4998" spans="1:21" x14ac:dyDescent="0.25">
      <c r="A4998">
        <v>2025</v>
      </c>
      <c r="B4998">
        <v>15620341</v>
      </c>
      <c r="C4998" t="s">
        <v>1405</v>
      </c>
      <c r="D4998">
        <v>500</v>
      </c>
      <c r="E4998" t="s">
        <v>26</v>
      </c>
      <c r="F4998" t="s">
        <v>23</v>
      </c>
      <c r="G4998">
        <v>44</v>
      </c>
      <c r="H4998">
        <v>9</v>
      </c>
      <c r="I4998">
        <v>160838</v>
      </c>
      <c r="J4998">
        <v>2</v>
      </c>
      <c r="K4998">
        <v>1</v>
      </c>
      <c r="L4998">
        <v>0</v>
      </c>
      <c r="M4998">
        <v>196262</v>
      </c>
      <c r="N4998">
        <v>0</v>
      </c>
      <c r="O4998" t="str">
        <f t="shared" si="470"/>
        <v>30-45</v>
      </c>
      <c r="P4998" t="str">
        <f t="shared" si="471"/>
        <v>Low</v>
      </c>
      <c r="Q4998" t="str">
        <f t="shared" si="472"/>
        <v>Long-Term</v>
      </c>
      <c r="R4998" t="str">
        <f t="shared" si="473"/>
        <v>High Balance</v>
      </c>
      <c r="S4998" t="str">
        <f t="shared" si="474"/>
        <v>High Value</v>
      </c>
      <c r="T4998">
        <v>1</v>
      </c>
      <c r="U4998">
        <f t="shared" si="475"/>
        <v>0</v>
      </c>
    </row>
    <row r="4999" spans="1:21" x14ac:dyDescent="0.25">
      <c r="A4999">
        <v>2025</v>
      </c>
      <c r="B4999">
        <v>15613886</v>
      </c>
      <c r="C4999" t="s">
        <v>1190</v>
      </c>
      <c r="D4999">
        <v>722</v>
      </c>
      <c r="E4999" t="s">
        <v>18</v>
      </c>
      <c r="F4999" t="s">
        <v>23</v>
      </c>
      <c r="G4999">
        <v>43</v>
      </c>
      <c r="H4999">
        <v>1</v>
      </c>
      <c r="I4999">
        <v>0</v>
      </c>
      <c r="J4999">
        <v>1</v>
      </c>
      <c r="K4999">
        <v>1</v>
      </c>
      <c r="L4999">
        <v>0</v>
      </c>
      <c r="M4999">
        <v>44560</v>
      </c>
      <c r="N4999">
        <v>1</v>
      </c>
      <c r="O4999" t="str">
        <f t="shared" si="470"/>
        <v>30-45</v>
      </c>
      <c r="P4999" t="str">
        <f t="shared" si="471"/>
        <v>Medium</v>
      </c>
      <c r="Q4999" t="str">
        <f t="shared" si="472"/>
        <v>New</v>
      </c>
      <c r="R4999" t="str">
        <f t="shared" si="473"/>
        <v>Zero Balance</v>
      </c>
      <c r="S4999" t="str">
        <f t="shared" si="474"/>
        <v>Normal</v>
      </c>
      <c r="T4999">
        <v>1</v>
      </c>
      <c r="U4999">
        <f t="shared" si="475"/>
        <v>0</v>
      </c>
    </row>
    <row r="5000" spans="1:21" x14ac:dyDescent="0.25">
      <c r="A5000">
        <v>2025</v>
      </c>
      <c r="B5000">
        <v>15792916</v>
      </c>
      <c r="C5000" t="s">
        <v>1607</v>
      </c>
      <c r="D5000">
        <v>559</v>
      </c>
      <c r="E5000" t="s">
        <v>18</v>
      </c>
      <c r="F5000" t="s">
        <v>16</v>
      </c>
      <c r="G5000">
        <v>40</v>
      </c>
      <c r="H5000">
        <v>7</v>
      </c>
      <c r="I5000">
        <v>144471</v>
      </c>
      <c r="J5000">
        <v>1</v>
      </c>
      <c r="K5000">
        <v>1</v>
      </c>
      <c r="L5000">
        <v>1</v>
      </c>
      <c r="M5000">
        <v>18918</v>
      </c>
      <c r="N5000">
        <v>0</v>
      </c>
      <c r="O5000" t="str">
        <f t="shared" si="470"/>
        <v>30-45</v>
      </c>
      <c r="P5000" t="str">
        <f t="shared" si="471"/>
        <v>Low</v>
      </c>
      <c r="Q5000" t="str">
        <f t="shared" si="472"/>
        <v>Mid-Term</v>
      </c>
      <c r="R5000" t="str">
        <f t="shared" si="473"/>
        <v>High Balance</v>
      </c>
      <c r="S5000" t="str">
        <f t="shared" si="474"/>
        <v>High Value</v>
      </c>
      <c r="T5000">
        <v>1</v>
      </c>
      <c r="U5000">
        <f t="shared" si="475"/>
        <v>0</v>
      </c>
    </row>
    <row r="5001" spans="1:21" x14ac:dyDescent="0.25">
      <c r="A5001">
        <v>2025</v>
      </c>
      <c r="B5001">
        <v>15710408</v>
      </c>
      <c r="C5001" t="s">
        <v>357</v>
      </c>
      <c r="D5001">
        <v>584</v>
      </c>
      <c r="E5001" t="s">
        <v>18</v>
      </c>
      <c r="F5001" t="s">
        <v>16</v>
      </c>
      <c r="G5001">
        <v>38</v>
      </c>
      <c r="H5001">
        <v>3</v>
      </c>
      <c r="I5001">
        <v>0</v>
      </c>
      <c r="J5001">
        <v>2</v>
      </c>
      <c r="K5001">
        <v>1</v>
      </c>
      <c r="L5001">
        <v>1</v>
      </c>
      <c r="M5001">
        <v>4525</v>
      </c>
      <c r="N5001">
        <v>0</v>
      </c>
      <c r="O5001" t="str">
        <f t="shared" si="470"/>
        <v>30-45</v>
      </c>
      <c r="P5001" t="str">
        <f t="shared" si="471"/>
        <v>Low</v>
      </c>
      <c r="Q5001" t="str">
        <f t="shared" si="472"/>
        <v>New</v>
      </c>
      <c r="R5001" t="str">
        <f t="shared" si="473"/>
        <v>Zero Balance</v>
      </c>
      <c r="S5001" t="str">
        <f t="shared" si="474"/>
        <v>Normal</v>
      </c>
      <c r="T5001">
        <v>1</v>
      </c>
      <c r="U5001">
        <f t="shared" si="475"/>
        <v>0</v>
      </c>
    </row>
    <row r="5002" spans="1:21" x14ac:dyDescent="0.25">
      <c r="A5002">
        <v>2025</v>
      </c>
      <c r="B5002">
        <v>15598695</v>
      </c>
      <c r="C5002" t="s">
        <v>933</v>
      </c>
      <c r="D5002">
        <v>834</v>
      </c>
      <c r="E5002" t="s">
        <v>26</v>
      </c>
      <c r="F5002" t="s">
        <v>16</v>
      </c>
      <c r="G5002">
        <v>68</v>
      </c>
      <c r="H5002">
        <v>9</v>
      </c>
      <c r="I5002">
        <v>130169</v>
      </c>
      <c r="J5002">
        <v>2</v>
      </c>
      <c r="K5002">
        <v>0</v>
      </c>
      <c r="L5002">
        <v>1</v>
      </c>
      <c r="M5002">
        <v>93112</v>
      </c>
      <c r="N5002">
        <v>0</v>
      </c>
      <c r="O5002" t="str">
        <f t="shared" si="470"/>
        <v>60+</v>
      </c>
      <c r="P5002" t="str">
        <f t="shared" si="471"/>
        <v>High</v>
      </c>
      <c r="Q5002" t="str">
        <f t="shared" si="472"/>
        <v>Long-Term</v>
      </c>
      <c r="R5002" t="str">
        <f t="shared" si="473"/>
        <v>High Balance</v>
      </c>
      <c r="S5002" t="str">
        <f t="shared" si="474"/>
        <v>High Value</v>
      </c>
      <c r="T5002">
        <v>1</v>
      </c>
      <c r="U5002">
        <f t="shared" si="475"/>
        <v>0</v>
      </c>
    </row>
    <row r="5003" spans="1:21" x14ac:dyDescent="0.25">
      <c r="A5003">
        <v>2025</v>
      </c>
      <c r="B5003">
        <v>15649354</v>
      </c>
      <c r="C5003" t="s">
        <v>239</v>
      </c>
      <c r="D5003">
        <v>754</v>
      </c>
      <c r="E5003" t="s">
        <v>18</v>
      </c>
      <c r="F5003" t="s">
        <v>23</v>
      </c>
      <c r="G5003">
        <v>35</v>
      </c>
      <c r="H5003">
        <v>4</v>
      </c>
      <c r="I5003">
        <v>0</v>
      </c>
      <c r="J5003">
        <v>2</v>
      </c>
      <c r="K5003">
        <v>1</v>
      </c>
      <c r="L5003">
        <v>1</v>
      </c>
      <c r="M5003">
        <v>9658</v>
      </c>
      <c r="N5003">
        <v>0</v>
      </c>
      <c r="O5003" t="str">
        <f t="shared" si="470"/>
        <v>30-45</v>
      </c>
      <c r="P5003" t="str">
        <f t="shared" si="471"/>
        <v>High</v>
      </c>
      <c r="Q5003" t="str">
        <f t="shared" si="472"/>
        <v>Mid-Term</v>
      </c>
      <c r="R5003" t="str">
        <f t="shared" si="473"/>
        <v>Zero Balance</v>
      </c>
      <c r="S5003" t="str">
        <f t="shared" si="474"/>
        <v>Normal</v>
      </c>
      <c r="T5003">
        <v>1</v>
      </c>
      <c r="U5003">
        <f t="shared" si="475"/>
        <v>0</v>
      </c>
    </row>
    <row r="5004" spans="1:21" x14ac:dyDescent="0.25">
      <c r="A5004">
        <v>2025</v>
      </c>
      <c r="B5004">
        <v>15737556</v>
      </c>
      <c r="C5004" t="s">
        <v>1687</v>
      </c>
      <c r="D5004">
        <v>590</v>
      </c>
      <c r="E5004" t="s">
        <v>15</v>
      </c>
      <c r="F5004" t="s">
        <v>23</v>
      </c>
      <c r="G5004">
        <v>43</v>
      </c>
      <c r="H5004">
        <v>7</v>
      </c>
      <c r="I5004">
        <v>81077</v>
      </c>
      <c r="J5004">
        <v>2</v>
      </c>
      <c r="K5004">
        <v>1</v>
      </c>
      <c r="L5004">
        <v>1</v>
      </c>
      <c r="M5004">
        <v>182627</v>
      </c>
      <c r="N5004">
        <v>1</v>
      </c>
      <c r="O5004" t="str">
        <f t="shared" si="470"/>
        <v>30-45</v>
      </c>
      <c r="P5004" t="str">
        <f t="shared" si="471"/>
        <v>Low</v>
      </c>
      <c r="Q5004" t="str">
        <f t="shared" si="472"/>
        <v>Mid-Term</v>
      </c>
      <c r="R5004" t="str">
        <f t="shared" si="473"/>
        <v>Low Balance</v>
      </c>
      <c r="S5004" t="str">
        <f t="shared" si="474"/>
        <v>Normal</v>
      </c>
      <c r="T5004">
        <v>1</v>
      </c>
      <c r="U5004">
        <f t="shared" si="475"/>
        <v>81077</v>
      </c>
    </row>
    <row r="5005" spans="1:21" x14ac:dyDescent="0.25">
      <c r="A5005">
        <v>2025</v>
      </c>
      <c r="B5005">
        <v>15671610</v>
      </c>
      <c r="C5005" t="s">
        <v>647</v>
      </c>
      <c r="D5005">
        <v>740</v>
      </c>
      <c r="E5005" t="s">
        <v>15</v>
      </c>
      <c r="F5005" t="s">
        <v>23</v>
      </c>
      <c r="G5005">
        <v>36</v>
      </c>
      <c r="H5005">
        <v>7</v>
      </c>
      <c r="I5005">
        <v>0</v>
      </c>
      <c r="J5005">
        <v>1</v>
      </c>
      <c r="K5005">
        <v>1</v>
      </c>
      <c r="L5005">
        <v>1</v>
      </c>
      <c r="M5005">
        <v>13177</v>
      </c>
      <c r="N5005">
        <v>0</v>
      </c>
      <c r="O5005" t="str">
        <f t="shared" si="470"/>
        <v>30-45</v>
      </c>
      <c r="P5005" t="str">
        <f t="shared" si="471"/>
        <v>Medium</v>
      </c>
      <c r="Q5005" t="str">
        <f t="shared" si="472"/>
        <v>Mid-Term</v>
      </c>
      <c r="R5005" t="str">
        <f t="shared" si="473"/>
        <v>Zero Balance</v>
      </c>
      <c r="S5005" t="str">
        <f t="shared" si="474"/>
        <v>Normal</v>
      </c>
      <c r="T5005">
        <v>1</v>
      </c>
      <c r="U5005">
        <f t="shared" si="475"/>
        <v>0</v>
      </c>
    </row>
    <row r="5006" spans="1:21" x14ac:dyDescent="0.25">
      <c r="A5006">
        <v>2025</v>
      </c>
      <c r="B5006">
        <v>15625092</v>
      </c>
      <c r="C5006" t="s">
        <v>1091</v>
      </c>
      <c r="D5006">
        <v>502</v>
      </c>
      <c r="E5006" t="s">
        <v>26</v>
      </c>
      <c r="F5006" t="s">
        <v>16</v>
      </c>
      <c r="G5006">
        <v>57</v>
      </c>
      <c r="H5006">
        <v>3</v>
      </c>
      <c r="I5006">
        <v>101465</v>
      </c>
      <c r="J5006">
        <v>1</v>
      </c>
      <c r="K5006">
        <v>1</v>
      </c>
      <c r="L5006">
        <v>0</v>
      </c>
      <c r="M5006">
        <v>43568</v>
      </c>
      <c r="N5006">
        <v>1</v>
      </c>
      <c r="O5006" t="str">
        <f t="shared" si="470"/>
        <v>46-60</v>
      </c>
      <c r="P5006" t="str">
        <f t="shared" si="471"/>
        <v>Low</v>
      </c>
      <c r="Q5006" t="str">
        <f t="shared" si="472"/>
        <v>New</v>
      </c>
      <c r="R5006" t="str">
        <f t="shared" si="473"/>
        <v>High Balance</v>
      </c>
      <c r="S5006" t="str">
        <f t="shared" si="474"/>
        <v>High Value</v>
      </c>
      <c r="T5006">
        <v>1</v>
      </c>
      <c r="U5006">
        <f t="shared" si="475"/>
        <v>101465</v>
      </c>
    </row>
    <row r="5007" spans="1:21" x14ac:dyDescent="0.25">
      <c r="A5007">
        <v>2025</v>
      </c>
      <c r="B5007">
        <v>15741032</v>
      </c>
      <c r="C5007" t="s">
        <v>75</v>
      </c>
      <c r="D5007">
        <v>733</v>
      </c>
      <c r="E5007" t="s">
        <v>15</v>
      </c>
      <c r="F5007" t="s">
        <v>23</v>
      </c>
      <c r="G5007">
        <v>48</v>
      </c>
      <c r="H5007">
        <v>5</v>
      </c>
      <c r="I5007">
        <v>0</v>
      </c>
      <c r="J5007">
        <v>1</v>
      </c>
      <c r="K5007">
        <v>0</v>
      </c>
      <c r="L5007">
        <v>1</v>
      </c>
      <c r="M5007">
        <v>117831</v>
      </c>
      <c r="N5007">
        <v>0</v>
      </c>
      <c r="O5007" t="str">
        <f t="shared" si="470"/>
        <v>46-60</v>
      </c>
      <c r="P5007" t="str">
        <f t="shared" si="471"/>
        <v>Medium</v>
      </c>
      <c r="Q5007" t="str">
        <f t="shared" si="472"/>
        <v>Mid-Term</v>
      </c>
      <c r="R5007" t="str">
        <f t="shared" si="473"/>
        <v>Zero Balance</v>
      </c>
      <c r="S5007" t="str">
        <f t="shared" si="474"/>
        <v>Normal</v>
      </c>
      <c r="T5007">
        <v>1</v>
      </c>
      <c r="U5007">
        <f t="shared" si="475"/>
        <v>0</v>
      </c>
    </row>
    <row r="5008" spans="1:21" x14ac:dyDescent="0.25">
      <c r="A5008">
        <v>2025</v>
      </c>
      <c r="B5008">
        <v>15750014</v>
      </c>
      <c r="C5008" t="s">
        <v>1411</v>
      </c>
      <c r="D5008">
        <v>755</v>
      </c>
      <c r="E5008" t="s">
        <v>26</v>
      </c>
      <c r="F5008" t="s">
        <v>16</v>
      </c>
      <c r="G5008">
        <v>37</v>
      </c>
      <c r="H5008">
        <v>0</v>
      </c>
      <c r="I5008">
        <v>113865</v>
      </c>
      <c r="J5008">
        <v>2</v>
      </c>
      <c r="K5008">
        <v>1</v>
      </c>
      <c r="L5008">
        <v>1</v>
      </c>
      <c r="M5008">
        <v>117396</v>
      </c>
      <c r="N5008">
        <v>0</v>
      </c>
      <c r="O5008" t="str">
        <f t="shared" si="470"/>
        <v>30-45</v>
      </c>
      <c r="P5008" t="str">
        <f t="shared" si="471"/>
        <v>High</v>
      </c>
      <c r="Q5008" t="str">
        <f t="shared" si="472"/>
        <v>New</v>
      </c>
      <c r="R5008" t="str">
        <f t="shared" si="473"/>
        <v>High Balance</v>
      </c>
      <c r="S5008" t="str">
        <f t="shared" si="474"/>
        <v>High Value</v>
      </c>
      <c r="T5008">
        <v>1</v>
      </c>
      <c r="U5008">
        <f t="shared" si="475"/>
        <v>0</v>
      </c>
    </row>
    <row r="5009" spans="1:21" x14ac:dyDescent="0.25">
      <c r="A5009">
        <v>2025</v>
      </c>
      <c r="B5009">
        <v>15784761</v>
      </c>
      <c r="C5009" t="s">
        <v>92</v>
      </c>
      <c r="D5009">
        <v>554</v>
      </c>
      <c r="E5009" t="s">
        <v>18</v>
      </c>
      <c r="F5009" t="s">
        <v>16</v>
      </c>
      <c r="G5009">
        <v>46</v>
      </c>
      <c r="H5009">
        <v>7</v>
      </c>
      <c r="I5009">
        <v>87603</v>
      </c>
      <c r="J5009">
        <v>3</v>
      </c>
      <c r="K5009">
        <v>0</v>
      </c>
      <c r="L5009">
        <v>1</v>
      </c>
      <c r="M5009">
        <v>96929</v>
      </c>
      <c r="N5009">
        <v>1</v>
      </c>
      <c r="O5009" t="str">
        <f t="shared" si="470"/>
        <v>46-60</v>
      </c>
      <c r="P5009" t="str">
        <f t="shared" si="471"/>
        <v>Low</v>
      </c>
      <c r="Q5009" t="str">
        <f t="shared" si="472"/>
        <v>Mid-Term</v>
      </c>
      <c r="R5009" t="str">
        <f t="shared" si="473"/>
        <v>Low Balance</v>
      </c>
      <c r="S5009" t="str">
        <f t="shared" si="474"/>
        <v>Normal</v>
      </c>
      <c r="T5009">
        <v>1</v>
      </c>
      <c r="U5009">
        <f t="shared" si="475"/>
        <v>87603</v>
      </c>
    </row>
    <row r="5010" spans="1:21" x14ac:dyDescent="0.25">
      <c r="A5010">
        <v>2025</v>
      </c>
      <c r="B5010">
        <v>15768359</v>
      </c>
      <c r="C5010" t="s">
        <v>1634</v>
      </c>
      <c r="D5010">
        <v>534</v>
      </c>
      <c r="E5010" t="s">
        <v>15</v>
      </c>
      <c r="F5010" t="s">
        <v>23</v>
      </c>
      <c r="G5010">
        <v>36</v>
      </c>
      <c r="H5010">
        <v>4</v>
      </c>
      <c r="I5010">
        <v>120038</v>
      </c>
      <c r="J5010">
        <v>1</v>
      </c>
      <c r="K5010">
        <v>1</v>
      </c>
      <c r="L5010">
        <v>0</v>
      </c>
      <c r="M5010">
        <v>36276</v>
      </c>
      <c r="N5010">
        <v>0</v>
      </c>
      <c r="O5010" t="str">
        <f t="shared" si="470"/>
        <v>30-45</v>
      </c>
      <c r="P5010" t="str">
        <f t="shared" si="471"/>
        <v>Low</v>
      </c>
      <c r="Q5010" t="str">
        <f t="shared" si="472"/>
        <v>Mid-Term</v>
      </c>
      <c r="R5010" t="str">
        <f t="shared" si="473"/>
        <v>High Balance</v>
      </c>
      <c r="S5010" t="str">
        <f t="shared" si="474"/>
        <v>High Value</v>
      </c>
      <c r="T5010">
        <v>1</v>
      </c>
      <c r="U5010">
        <f t="shared" si="475"/>
        <v>0</v>
      </c>
    </row>
    <row r="5011" spans="1:21" x14ac:dyDescent="0.25">
      <c r="A5011">
        <v>2025</v>
      </c>
      <c r="B5011">
        <v>15805769</v>
      </c>
      <c r="C5011" t="s">
        <v>2067</v>
      </c>
      <c r="D5011">
        <v>656</v>
      </c>
      <c r="E5011" t="s">
        <v>18</v>
      </c>
      <c r="F5011" t="s">
        <v>23</v>
      </c>
      <c r="G5011">
        <v>33</v>
      </c>
      <c r="H5011">
        <v>4</v>
      </c>
      <c r="I5011">
        <v>0</v>
      </c>
      <c r="J5011">
        <v>2</v>
      </c>
      <c r="K5011">
        <v>1</v>
      </c>
      <c r="L5011">
        <v>0</v>
      </c>
      <c r="M5011">
        <v>116706</v>
      </c>
      <c r="N5011">
        <v>0</v>
      </c>
      <c r="O5011" t="str">
        <f t="shared" si="470"/>
        <v>30-45</v>
      </c>
      <c r="P5011" t="str">
        <f t="shared" si="471"/>
        <v>Medium</v>
      </c>
      <c r="Q5011" t="str">
        <f t="shared" si="472"/>
        <v>Mid-Term</v>
      </c>
      <c r="R5011" t="str">
        <f t="shared" si="473"/>
        <v>Zero Balance</v>
      </c>
      <c r="S5011" t="str">
        <f t="shared" si="474"/>
        <v>Normal</v>
      </c>
      <c r="T5011">
        <v>1</v>
      </c>
      <c r="U5011">
        <f t="shared" si="475"/>
        <v>0</v>
      </c>
    </row>
    <row r="5012" spans="1:21" x14ac:dyDescent="0.25">
      <c r="A5012">
        <v>2025</v>
      </c>
      <c r="B5012">
        <v>15719508</v>
      </c>
      <c r="C5012" t="s">
        <v>605</v>
      </c>
      <c r="D5012">
        <v>575</v>
      </c>
      <c r="E5012" t="s">
        <v>26</v>
      </c>
      <c r="F5012" t="s">
        <v>23</v>
      </c>
      <c r="G5012">
        <v>49</v>
      </c>
      <c r="H5012">
        <v>7</v>
      </c>
      <c r="I5012">
        <v>121205</v>
      </c>
      <c r="J5012">
        <v>4</v>
      </c>
      <c r="K5012">
        <v>1</v>
      </c>
      <c r="L5012">
        <v>1</v>
      </c>
      <c r="M5012">
        <v>168081</v>
      </c>
      <c r="N5012">
        <v>1</v>
      </c>
      <c r="O5012" t="str">
        <f t="shared" si="470"/>
        <v>46-60</v>
      </c>
      <c r="P5012" t="str">
        <f t="shared" si="471"/>
        <v>Low</v>
      </c>
      <c r="Q5012" t="str">
        <f t="shared" si="472"/>
        <v>Mid-Term</v>
      </c>
      <c r="R5012" t="str">
        <f t="shared" si="473"/>
        <v>High Balance</v>
      </c>
      <c r="S5012" t="str">
        <f t="shared" si="474"/>
        <v>High Value</v>
      </c>
      <c r="T5012">
        <v>1</v>
      </c>
      <c r="U5012">
        <f t="shared" si="475"/>
        <v>121205</v>
      </c>
    </row>
    <row r="5013" spans="1:21" x14ac:dyDescent="0.25">
      <c r="A5013">
        <v>2025</v>
      </c>
      <c r="B5013">
        <v>15609011</v>
      </c>
      <c r="C5013" t="s">
        <v>435</v>
      </c>
      <c r="D5013">
        <v>480</v>
      </c>
      <c r="E5013" t="s">
        <v>18</v>
      </c>
      <c r="F5013" t="s">
        <v>23</v>
      </c>
      <c r="G5013">
        <v>47</v>
      </c>
      <c r="H5013">
        <v>8</v>
      </c>
      <c r="I5013">
        <v>75408</v>
      </c>
      <c r="J5013">
        <v>1</v>
      </c>
      <c r="K5013">
        <v>1</v>
      </c>
      <c r="L5013">
        <v>0</v>
      </c>
      <c r="M5013">
        <v>25888</v>
      </c>
      <c r="N5013">
        <v>1</v>
      </c>
      <c r="O5013" t="str">
        <f t="shared" si="470"/>
        <v>46-60</v>
      </c>
      <c r="P5013" t="str">
        <f t="shared" si="471"/>
        <v>Low</v>
      </c>
      <c r="Q5013" t="str">
        <f t="shared" si="472"/>
        <v>Long-Term</v>
      </c>
      <c r="R5013" t="str">
        <f t="shared" si="473"/>
        <v>Low Balance</v>
      </c>
      <c r="S5013" t="str">
        <f t="shared" si="474"/>
        <v>Normal</v>
      </c>
      <c r="T5013">
        <v>1</v>
      </c>
      <c r="U5013">
        <f t="shared" si="475"/>
        <v>75408</v>
      </c>
    </row>
    <row r="5014" spans="1:21" x14ac:dyDescent="0.25">
      <c r="A5014">
        <v>2025</v>
      </c>
      <c r="B5014">
        <v>15703106</v>
      </c>
      <c r="C5014" t="s">
        <v>275</v>
      </c>
      <c r="D5014">
        <v>575</v>
      </c>
      <c r="E5014" t="s">
        <v>15</v>
      </c>
      <c r="F5014" t="s">
        <v>23</v>
      </c>
      <c r="G5014">
        <v>40</v>
      </c>
      <c r="H5014">
        <v>5</v>
      </c>
      <c r="I5014">
        <v>0</v>
      </c>
      <c r="J5014">
        <v>2</v>
      </c>
      <c r="K5014">
        <v>1</v>
      </c>
      <c r="L5014">
        <v>1</v>
      </c>
      <c r="M5014">
        <v>122489</v>
      </c>
      <c r="N5014">
        <v>0</v>
      </c>
      <c r="O5014" t="str">
        <f t="shared" si="470"/>
        <v>30-45</v>
      </c>
      <c r="P5014" t="str">
        <f t="shared" si="471"/>
        <v>Low</v>
      </c>
      <c r="Q5014" t="str">
        <f t="shared" si="472"/>
        <v>Mid-Term</v>
      </c>
      <c r="R5014" t="str">
        <f t="shared" si="473"/>
        <v>Zero Balance</v>
      </c>
      <c r="S5014" t="str">
        <f t="shared" si="474"/>
        <v>Normal</v>
      </c>
      <c r="T5014">
        <v>1</v>
      </c>
      <c r="U5014">
        <f t="shared" si="475"/>
        <v>0</v>
      </c>
    </row>
    <row r="5015" spans="1:21" x14ac:dyDescent="0.25">
      <c r="A5015">
        <v>2025</v>
      </c>
      <c r="B5015">
        <v>15626795</v>
      </c>
      <c r="C5015" t="s">
        <v>2068</v>
      </c>
      <c r="D5015">
        <v>672</v>
      </c>
      <c r="E5015" t="s">
        <v>15</v>
      </c>
      <c r="F5015" t="s">
        <v>16</v>
      </c>
      <c r="G5015">
        <v>40</v>
      </c>
      <c r="H5015">
        <v>3</v>
      </c>
      <c r="I5015">
        <v>0</v>
      </c>
      <c r="J5015">
        <v>1</v>
      </c>
      <c r="K5015">
        <v>1</v>
      </c>
      <c r="L5015">
        <v>0</v>
      </c>
      <c r="M5015">
        <v>113172</v>
      </c>
      <c r="N5015">
        <v>1</v>
      </c>
      <c r="O5015" t="str">
        <f t="shared" si="470"/>
        <v>30-45</v>
      </c>
      <c r="P5015" t="str">
        <f t="shared" si="471"/>
        <v>Medium</v>
      </c>
      <c r="Q5015" t="str">
        <f t="shared" si="472"/>
        <v>New</v>
      </c>
      <c r="R5015" t="str">
        <f t="shared" si="473"/>
        <v>Zero Balance</v>
      </c>
      <c r="S5015" t="str">
        <f t="shared" si="474"/>
        <v>Normal</v>
      </c>
      <c r="T5015">
        <v>1</v>
      </c>
      <c r="U5015">
        <f t="shared" si="475"/>
        <v>0</v>
      </c>
    </row>
    <row r="5016" spans="1:21" x14ac:dyDescent="0.25">
      <c r="A5016">
        <v>2025</v>
      </c>
      <c r="B5016">
        <v>15773731</v>
      </c>
      <c r="C5016" t="s">
        <v>1530</v>
      </c>
      <c r="D5016">
        <v>758</v>
      </c>
      <c r="E5016" t="s">
        <v>18</v>
      </c>
      <c r="F5016" t="s">
        <v>16</v>
      </c>
      <c r="G5016">
        <v>35</v>
      </c>
      <c r="H5016">
        <v>5</v>
      </c>
      <c r="I5016">
        <v>0</v>
      </c>
      <c r="J5016">
        <v>2</v>
      </c>
      <c r="K5016">
        <v>0</v>
      </c>
      <c r="L5016">
        <v>0</v>
      </c>
      <c r="M5016">
        <v>100366</v>
      </c>
      <c r="N5016">
        <v>0</v>
      </c>
      <c r="O5016" t="str">
        <f t="shared" si="470"/>
        <v>30-45</v>
      </c>
      <c r="P5016" t="str">
        <f t="shared" si="471"/>
        <v>High</v>
      </c>
      <c r="Q5016" t="str">
        <f t="shared" si="472"/>
        <v>Mid-Term</v>
      </c>
      <c r="R5016" t="str">
        <f t="shared" si="473"/>
        <v>Zero Balance</v>
      </c>
      <c r="S5016" t="str">
        <f t="shared" si="474"/>
        <v>Normal</v>
      </c>
      <c r="T5016">
        <v>1</v>
      </c>
      <c r="U5016">
        <f t="shared" si="475"/>
        <v>0</v>
      </c>
    </row>
    <row r="5017" spans="1:21" x14ac:dyDescent="0.25">
      <c r="A5017">
        <v>2025</v>
      </c>
      <c r="B5017">
        <v>15756196</v>
      </c>
      <c r="C5017" t="s">
        <v>899</v>
      </c>
      <c r="D5017">
        <v>682</v>
      </c>
      <c r="E5017" t="s">
        <v>15</v>
      </c>
      <c r="F5017" t="s">
        <v>23</v>
      </c>
      <c r="G5017">
        <v>50</v>
      </c>
      <c r="H5017">
        <v>6</v>
      </c>
      <c r="I5017">
        <v>121819</v>
      </c>
      <c r="J5017">
        <v>2</v>
      </c>
      <c r="K5017">
        <v>0</v>
      </c>
      <c r="L5017">
        <v>1</v>
      </c>
      <c r="M5017">
        <v>124151</v>
      </c>
      <c r="N5017">
        <v>0</v>
      </c>
      <c r="O5017" t="str">
        <f t="shared" si="470"/>
        <v>46-60</v>
      </c>
      <c r="P5017" t="str">
        <f t="shared" si="471"/>
        <v>Medium</v>
      </c>
      <c r="Q5017" t="str">
        <f t="shared" si="472"/>
        <v>Mid-Term</v>
      </c>
      <c r="R5017" t="str">
        <f t="shared" si="473"/>
        <v>High Balance</v>
      </c>
      <c r="S5017" t="str">
        <f t="shared" si="474"/>
        <v>High Value</v>
      </c>
      <c r="T5017">
        <v>1</v>
      </c>
      <c r="U5017">
        <f t="shared" si="475"/>
        <v>0</v>
      </c>
    </row>
    <row r="5018" spans="1:21" x14ac:dyDescent="0.25">
      <c r="A5018">
        <v>2025</v>
      </c>
      <c r="B5018">
        <v>15687903</v>
      </c>
      <c r="C5018" t="s">
        <v>1064</v>
      </c>
      <c r="D5018">
        <v>501</v>
      </c>
      <c r="E5018" t="s">
        <v>15</v>
      </c>
      <c r="F5018" t="s">
        <v>16</v>
      </c>
      <c r="G5018">
        <v>29</v>
      </c>
      <c r="H5018">
        <v>8</v>
      </c>
      <c r="I5018">
        <v>0</v>
      </c>
      <c r="J5018">
        <v>2</v>
      </c>
      <c r="K5018">
        <v>1</v>
      </c>
      <c r="L5018">
        <v>0</v>
      </c>
      <c r="M5018">
        <v>112664</v>
      </c>
      <c r="N5018">
        <v>0</v>
      </c>
      <c r="O5018" t="str">
        <f t="shared" si="470"/>
        <v>&lt;30</v>
      </c>
      <c r="P5018" t="str">
        <f t="shared" si="471"/>
        <v>Low</v>
      </c>
      <c r="Q5018" t="str">
        <f t="shared" si="472"/>
        <v>Long-Term</v>
      </c>
      <c r="R5018" t="str">
        <f t="shared" si="473"/>
        <v>Zero Balance</v>
      </c>
      <c r="S5018" t="str">
        <f t="shared" si="474"/>
        <v>Normal</v>
      </c>
      <c r="T5018">
        <v>1</v>
      </c>
      <c r="U5018">
        <f t="shared" si="475"/>
        <v>0</v>
      </c>
    </row>
    <row r="5019" spans="1:21" x14ac:dyDescent="0.25">
      <c r="A5019">
        <v>2025</v>
      </c>
      <c r="B5019">
        <v>15777599</v>
      </c>
      <c r="C5019" t="s">
        <v>668</v>
      </c>
      <c r="D5019">
        <v>746</v>
      </c>
      <c r="E5019" t="s">
        <v>26</v>
      </c>
      <c r="F5019" t="s">
        <v>23</v>
      </c>
      <c r="G5019">
        <v>34</v>
      </c>
      <c r="H5019">
        <v>6</v>
      </c>
      <c r="I5019">
        <v>141806</v>
      </c>
      <c r="J5019">
        <v>2</v>
      </c>
      <c r="K5019">
        <v>1</v>
      </c>
      <c r="L5019">
        <v>1</v>
      </c>
      <c r="M5019">
        <v>183495</v>
      </c>
      <c r="N5019">
        <v>0</v>
      </c>
      <c r="O5019" t="str">
        <f t="shared" si="470"/>
        <v>30-45</v>
      </c>
      <c r="P5019" t="str">
        <f t="shared" si="471"/>
        <v>Medium</v>
      </c>
      <c r="Q5019" t="str">
        <f t="shared" si="472"/>
        <v>Mid-Term</v>
      </c>
      <c r="R5019" t="str">
        <f t="shared" si="473"/>
        <v>High Balance</v>
      </c>
      <c r="S5019" t="str">
        <f t="shared" si="474"/>
        <v>High Value</v>
      </c>
      <c r="T5019">
        <v>1</v>
      </c>
      <c r="U5019">
        <f t="shared" si="475"/>
        <v>0</v>
      </c>
    </row>
    <row r="5020" spans="1:21" x14ac:dyDescent="0.25">
      <c r="A5020">
        <v>2025</v>
      </c>
      <c r="B5020">
        <v>15754577</v>
      </c>
      <c r="C5020" t="s">
        <v>20</v>
      </c>
      <c r="D5020">
        <v>556</v>
      </c>
      <c r="E5020" t="s">
        <v>15</v>
      </c>
      <c r="F5020" t="s">
        <v>16</v>
      </c>
      <c r="G5020">
        <v>51</v>
      </c>
      <c r="H5020">
        <v>8</v>
      </c>
      <c r="I5020">
        <v>61354</v>
      </c>
      <c r="J5020">
        <v>1</v>
      </c>
      <c r="K5020">
        <v>1</v>
      </c>
      <c r="L5020">
        <v>0</v>
      </c>
      <c r="M5020">
        <v>198811</v>
      </c>
      <c r="N5020">
        <v>1</v>
      </c>
      <c r="O5020" t="str">
        <f t="shared" si="470"/>
        <v>46-60</v>
      </c>
      <c r="P5020" t="str">
        <f t="shared" si="471"/>
        <v>Low</v>
      </c>
      <c r="Q5020" t="str">
        <f t="shared" si="472"/>
        <v>Long-Term</v>
      </c>
      <c r="R5020" t="str">
        <f t="shared" si="473"/>
        <v>Low Balance</v>
      </c>
      <c r="S5020" t="str">
        <f t="shared" si="474"/>
        <v>Normal</v>
      </c>
      <c r="T5020">
        <v>1</v>
      </c>
      <c r="U5020">
        <f t="shared" si="475"/>
        <v>61354</v>
      </c>
    </row>
    <row r="5021" spans="1:21" x14ac:dyDescent="0.25">
      <c r="A5021">
        <v>2025</v>
      </c>
      <c r="B5021">
        <v>15584113</v>
      </c>
      <c r="C5021" t="s">
        <v>369</v>
      </c>
      <c r="D5021">
        <v>823</v>
      </c>
      <c r="E5021" t="s">
        <v>26</v>
      </c>
      <c r="F5021" t="s">
        <v>16</v>
      </c>
      <c r="G5021">
        <v>53</v>
      </c>
      <c r="H5021">
        <v>4</v>
      </c>
      <c r="I5021">
        <v>124955</v>
      </c>
      <c r="J5021">
        <v>1</v>
      </c>
      <c r="K5021">
        <v>0</v>
      </c>
      <c r="L5021">
        <v>1</v>
      </c>
      <c r="M5021">
        <v>131260</v>
      </c>
      <c r="N5021">
        <v>1</v>
      </c>
      <c r="O5021" t="str">
        <f t="shared" si="470"/>
        <v>46-60</v>
      </c>
      <c r="P5021" t="str">
        <f t="shared" si="471"/>
        <v>High</v>
      </c>
      <c r="Q5021" t="str">
        <f t="shared" si="472"/>
        <v>Mid-Term</v>
      </c>
      <c r="R5021" t="str">
        <f t="shared" si="473"/>
        <v>High Balance</v>
      </c>
      <c r="S5021" t="str">
        <f t="shared" si="474"/>
        <v>High Value</v>
      </c>
      <c r="T5021">
        <v>1</v>
      </c>
      <c r="U5021">
        <f t="shared" si="475"/>
        <v>124955</v>
      </c>
    </row>
    <row r="5022" spans="1:21" x14ac:dyDescent="0.25">
      <c r="A5022">
        <v>2025</v>
      </c>
      <c r="B5022">
        <v>15669589</v>
      </c>
      <c r="C5022" t="s">
        <v>688</v>
      </c>
      <c r="D5022">
        <v>491</v>
      </c>
      <c r="E5022" t="s">
        <v>26</v>
      </c>
      <c r="F5022" t="s">
        <v>16</v>
      </c>
      <c r="G5022">
        <v>68</v>
      </c>
      <c r="H5022">
        <v>1</v>
      </c>
      <c r="I5022">
        <v>95039</v>
      </c>
      <c r="J5022">
        <v>1</v>
      </c>
      <c r="K5022">
        <v>0</v>
      </c>
      <c r="L5022">
        <v>1</v>
      </c>
      <c r="M5022">
        <v>116471</v>
      </c>
      <c r="N5022">
        <v>1</v>
      </c>
      <c r="O5022" t="str">
        <f t="shared" si="470"/>
        <v>60+</v>
      </c>
      <c r="P5022" t="str">
        <f t="shared" si="471"/>
        <v>Low</v>
      </c>
      <c r="Q5022" t="str">
        <f t="shared" si="472"/>
        <v>New</v>
      </c>
      <c r="R5022" t="str">
        <f t="shared" si="473"/>
        <v>Low Balance</v>
      </c>
      <c r="S5022" t="str">
        <f t="shared" si="474"/>
        <v>Normal</v>
      </c>
      <c r="T5022">
        <v>1</v>
      </c>
      <c r="U5022">
        <f t="shared" si="475"/>
        <v>95039</v>
      </c>
    </row>
    <row r="5023" spans="1:21" x14ac:dyDescent="0.25">
      <c r="A5023">
        <v>2025</v>
      </c>
      <c r="B5023">
        <v>15632793</v>
      </c>
      <c r="C5023" t="s">
        <v>170</v>
      </c>
      <c r="D5023">
        <v>638</v>
      </c>
      <c r="E5023" t="s">
        <v>15</v>
      </c>
      <c r="F5023" t="s">
        <v>16</v>
      </c>
      <c r="G5023">
        <v>29</v>
      </c>
      <c r="H5023">
        <v>9</v>
      </c>
      <c r="I5023">
        <v>103418</v>
      </c>
      <c r="J5023">
        <v>1</v>
      </c>
      <c r="K5023">
        <v>1</v>
      </c>
      <c r="L5023">
        <v>1</v>
      </c>
      <c r="M5023">
        <v>15336</v>
      </c>
      <c r="N5023">
        <v>0</v>
      </c>
      <c r="O5023" t="str">
        <f t="shared" si="470"/>
        <v>&lt;30</v>
      </c>
      <c r="P5023" t="str">
        <f t="shared" si="471"/>
        <v>Medium</v>
      </c>
      <c r="Q5023" t="str">
        <f t="shared" si="472"/>
        <v>Long-Term</v>
      </c>
      <c r="R5023" t="str">
        <f t="shared" si="473"/>
        <v>High Balance</v>
      </c>
      <c r="S5023" t="str">
        <f t="shared" si="474"/>
        <v>High Value</v>
      </c>
      <c r="T5023">
        <v>1</v>
      </c>
      <c r="U5023">
        <f t="shared" si="475"/>
        <v>0</v>
      </c>
    </row>
    <row r="5024" spans="1:21" x14ac:dyDescent="0.25">
      <c r="A5024">
        <v>2025</v>
      </c>
      <c r="B5024">
        <v>15711130</v>
      </c>
      <c r="C5024" t="s">
        <v>1340</v>
      </c>
      <c r="D5024">
        <v>734</v>
      </c>
      <c r="E5024" t="s">
        <v>15</v>
      </c>
      <c r="F5024" t="s">
        <v>23</v>
      </c>
      <c r="G5024">
        <v>45</v>
      </c>
      <c r="H5024">
        <v>2</v>
      </c>
      <c r="I5024">
        <v>0</v>
      </c>
      <c r="J5024">
        <v>2</v>
      </c>
      <c r="K5024">
        <v>1</v>
      </c>
      <c r="L5024">
        <v>0</v>
      </c>
      <c r="M5024">
        <v>99593</v>
      </c>
      <c r="N5024">
        <v>0</v>
      </c>
      <c r="O5024" t="str">
        <f t="shared" si="470"/>
        <v>30-45</v>
      </c>
      <c r="P5024" t="str">
        <f t="shared" si="471"/>
        <v>Medium</v>
      </c>
      <c r="Q5024" t="str">
        <f t="shared" si="472"/>
        <v>New</v>
      </c>
      <c r="R5024" t="str">
        <f t="shared" si="473"/>
        <v>Zero Balance</v>
      </c>
      <c r="S5024" t="str">
        <f t="shared" si="474"/>
        <v>Normal</v>
      </c>
      <c r="T5024">
        <v>1</v>
      </c>
      <c r="U5024">
        <f t="shared" si="475"/>
        <v>0</v>
      </c>
    </row>
    <row r="5025" spans="1:21" x14ac:dyDescent="0.25">
      <c r="A5025">
        <v>2025</v>
      </c>
      <c r="B5025">
        <v>15615254</v>
      </c>
      <c r="C5025" t="s">
        <v>80</v>
      </c>
      <c r="D5025">
        <v>555</v>
      </c>
      <c r="E5025" t="s">
        <v>15</v>
      </c>
      <c r="F5025" t="s">
        <v>23</v>
      </c>
      <c r="G5025">
        <v>40</v>
      </c>
      <c r="H5025">
        <v>10</v>
      </c>
      <c r="I5025">
        <v>43029</v>
      </c>
      <c r="J5025">
        <v>1</v>
      </c>
      <c r="K5025">
        <v>1</v>
      </c>
      <c r="L5025">
        <v>0</v>
      </c>
      <c r="M5025">
        <v>170514</v>
      </c>
      <c r="N5025">
        <v>0</v>
      </c>
      <c r="O5025" t="str">
        <f t="shared" si="470"/>
        <v>30-45</v>
      </c>
      <c r="P5025" t="str">
        <f t="shared" si="471"/>
        <v>Low</v>
      </c>
      <c r="Q5025" t="str">
        <f t="shared" si="472"/>
        <v>Long-Term</v>
      </c>
      <c r="R5025" t="str">
        <f t="shared" si="473"/>
        <v>Low Balance</v>
      </c>
      <c r="S5025" t="str">
        <f t="shared" si="474"/>
        <v>Normal</v>
      </c>
      <c r="T5025">
        <v>1</v>
      </c>
      <c r="U5025">
        <f t="shared" si="475"/>
        <v>0</v>
      </c>
    </row>
    <row r="5026" spans="1:21" x14ac:dyDescent="0.25">
      <c r="A5026">
        <v>2025</v>
      </c>
      <c r="B5026">
        <v>15720583</v>
      </c>
      <c r="C5026" t="s">
        <v>2069</v>
      </c>
      <c r="D5026">
        <v>745</v>
      </c>
      <c r="E5026" t="s">
        <v>26</v>
      </c>
      <c r="F5026" t="s">
        <v>16</v>
      </c>
      <c r="G5026">
        <v>44</v>
      </c>
      <c r="H5026">
        <v>0</v>
      </c>
      <c r="I5026">
        <v>119638</v>
      </c>
      <c r="J5026">
        <v>1</v>
      </c>
      <c r="K5026">
        <v>1</v>
      </c>
      <c r="L5026">
        <v>1</v>
      </c>
      <c r="M5026">
        <v>34265</v>
      </c>
      <c r="N5026">
        <v>1</v>
      </c>
      <c r="O5026" t="str">
        <f t="shared" si="470"/>
        <v>30-45</v>
      </c>
      <c r="P5026" t="str">
        <f t="shared" si="471"/>
        <v>Medium</v>
      </c>
      <c r="Q5026" t="str">
        <f t="shared" si="472"/>
        <v>New</v>
      </c>
      <c r="R5026" t="str">
        <f t="shared" si="473"/>
        <v>High Balance</v>
      </c>
      <c r="S5026" t="str">
        <f t="shared" si="474"/>
        <v>High Value</v>
      </c>
      <c r="T5026">
        <v>1</v>
      </c>
      <c r="U5026">
        <f t="shared" si="475"/>
        <v>119638</v>
      </c>
    </row>
    <row r="5027" spans="1:21" x14ac:dyDescent="0.25">
      <c r="A5027">
        <v>2025</v>
      </c>
      <c r="B5027">
        <v>15780432</v>
      </c>
      <c r="C5027" t="s">
        <v>628</v>
      </c>
      <c r="D5027">
        <v>728</v>
      </c>
      <c r="E5027" t="s">
        <v>15</v>
      </c>
      <c r="F5027" t="s">
        <v>23</v>
      </c>
      <c r="G5027">
        <v>37</v>
      </c>
      <c r="H5027">
        <v>3</v>
      </c>
      <c r="I5027">
        <v>122690</v>
      </c>
      <c r="J5027">
        <v>2</v>
      </c>
      <c r="K5027">
        <v>0</v>
      </c>
      <c r="L5027">
        <v>0</v>
      </c>
      <c r="M5027">
        <v>106978</v>
      </c>
      <c r="N5027">
        <v>1</v>
      </c>
      <c r="O5027" t="str">
        <f t="shared" si="470"/>
        <v>30-45</v>
      </c>
      <c r="P5027" t="str">
        <f t="shared" si="471"/>
        <v>Medium</v>
      </c>
      <c r="Q5027" t="str">
        <f t="shared" si="472"/>
        <v>New</v>
      </c>
      <c r="R5027" t="str">
        <f t="shared" si="473"/>
        <v>High Balance</v>
      </c>
      <c r="S5027" t="str">
        <f t="shared" si="474"/>
        <v>High Value</v>
      </c>
      <c r="T5027">
        <v>1</v>
      </c>
      <c r="U5027">
        <f t="shared" si="475"/>
        <v>122690</v>
      </c>
    </row>
    <row r="5028" spans="1:21" x14ac:dyDescent="0.25">
      <c r="A5028">
        <v>2025</v>
      </c>
      <c r="B5028">
        <v>15673223</v>
      </c>
      <c r="C5028" t="s">
        <v>637</v>
      </c>
      <c r="D5028">
        <v>626</v>
      </c>
      <c r="E5028" t="s">
        <v>15</v>
      </c>
      <c r="F5028" t="s">
        <v>23</v>
      </c>
      <c r="G5028">
        <v>44</v>
      </c>
      <c r="H5028">
        <v>10</v>
      </c>
      <c r="I5028">
        <v>0</v>
      </c>
      <c r="J5028">
        <v>2</v>
      </c>
      <c r="K5028">
        <v>0</v>
      </c>
      <c r="L5028">
        <v>0</v>
      </c>
      <c r="M5028">
        <v>164288</v>
      </c>
      <c r="N5028">
        <v>0</v>
      </c>
      <c r="O5028" t="str">
        <f t="shared" si="470"/>
        <v>30-45</v>
      </c>
      <c r="P5028" t="str">
        <f t="shared" si="471"/>
        <v>Medium</v>
      </c>
      <c r="Q5028" t="str">
        <f t="shared" si="472"/>
        <v>Long-Term</v>
      </c>
      <c r="R5028" t="str">
        <f t="shared" si="473"/>
        <v>Zero Balance</v>
      </c>
      <c r="S5028" t="str">
        <f t="shared" si="474"/>
        <v>Normal</v>
      </c>
      <c r="T5028">
        <v>1</v>
      </c>
      <c r="U5028">
        <f t="shared" si="475"/>
        <v>0</v>
      </c>
    </row>
    <row r="5029" spans="1:21" x14ac:dyDescent="0.25">
      <c r="A5029">
        <v>2025</v>
      </c>
      <c r="B5029">
        <v>15807989</v>
      </c>
      <c r="C5029" t="s">
        <v>729</v>
      </c>
      <c r="D5029">
        <v>681</v>
      </c>
      <c r="E5029" t="s">
        <v>26</v>
      </c>
      <c r="F5029" t="s">
        <v>23</v>
      </c>
      <c r="G5029">
        <v>37</v>
      </c>
      <c r="H5029">
        <v>8</v>
      </c>
      <c r="I5029">
        <v>73179</v>
      </c>
      <c r="J5029">
        <v>2</v>
      </c>
      <c r="K5029">
        <v>1</v>
      </c>
      <c r="L5029">
        <v>1</v>
      </c>
      <c r="M5029">
        <v>25293</v>
      </c>
      <c r="N5029">
        <v>0</v>
      </c>
      <c r="O5029" t="str">
        <f t="shared" si="470"/>
        <v>30-45</v>
      </c>
      <c r="P5029" t="str">
        <f t="shared" si="471"/>
        <v>Medium</v>
      </c>
      <c r="Q5029" t="str">
        <f t="shared" si="472"/>
        <v>Long-Term</v>
      </c>
      <c r="R5029" t="str">
        <f t="shared" si="473"/>
        <v>Low Balance</v>
      </c>
      <c r="S5029" t="str">
        <f t="shared" si="474"/>
        <v>Normal</v>
      </c>
      <c r="T5029">
        <v>1</v>
      </c>
      <c r="U5029">
        <f t="shared" si="475"/>
        <v>0</v>
      </c>
    </row>
    <row r="5030" spans="1:21" x14ac:dyDescent="0.25">
      <c r="A5030">
        <v>2025</v>
      </c>
      <c r="B5030">
        <v>15761168</v>
      </c>
      <c r="C5030" t="s">
        <v>388</v>
      </c>
      <c r="D5030">
        <v>478</v>
      </c>
      <c r="E5030" t="s">
        <v>15</v>
      </c>
      <c r="F5030" t="s">
        <v>16</v>
      </c>
      <c r="G5030">
        <v>38</v>
      </c>
      <c r="H5030">
        <v>4</v>
      </c>
      <c r="I5030">
        <v>171914</v>
      </c>
      <c r="J5030">
        <v>1</v>
      </c>
      <c r="K5030">
        <v>1</v>
      </c>
      <c r="L5030">
        <v>0</v>
      </c>
      <c r="M5030">
        <v>51821</v>
      </c>
      <c r="N5030">
        <v>1</v>
      </c>
      <c r="O5030" t="str">
        <f t="shared" si="470"/>
        <v>30-45</v>
      </c>
      <c r="P5030" t="str">
        <f t="shared" si="471"/>
        <v>Low</v>
      </c>
      <c r="Q5030" t="str">
        <f t="shared" si="472"/>
        <v>Mid-Term</v>
      </c>
      <c r="R5030" t="str">
        <f t="shared" si="473"/>
        <v>High Balance</v>
      </c>
      <c r="S5030" t="str">
        <f t="shared" si="474"/>
        <v>High Value</v>
      </c>
      <c r="T5030">
        <v>1</v>
      </c>
      <c r="U5030">
        <f t="shared" si="475"/>
        <v>171914</v>
      </c>
    </row>
    <row r="5031" spans="1:21" x14ac:dyDescent="0.25">
      <c r="A5031">
        <v>2025</v>
      </c>
      <c r="B5031">
        <v>15651272</v>
      </c>
      <c r="C5031" t="s">
        <v>2070</v>
      </c>
      <c r="D5031">
        <v>709</v>
      </c>
      <c r="E5031" t="s">
        <v>15</v>
      </c>
      <c r="F5031" t="s">
        <v>23</v>
      </c>
      <c r="G5031">
        <v>38</v>
      </c>
      <c r="H5031">
        <v>5</v>
      </c>
      <c r="I5031">
        <v>0</v>
      </c>
      <c r="J5031">
        <v>2</v>
      </c>
      <c r="K5031">
        <v>1</v>
      </c>
      <c r="L5031">
        <v>1</v>
      </c>
      <c r="M5031">
        <v>81452</v>
      </c>
      <c r="N5031">
        <v>0</v>
      </c>
      <c r="O5031" t="str">
        <f t="shared" si="470"/>
        <v>30-45</v>
      </c>
      <c r="P5031" t="str">
        <f t="shared" si="471"/>
        <v>Medium</v>
      </c>
      <c r="Q5031" t="str">
        <f t="shared" si="472"/>
        <v>Mid-Term</v>
      </c>
      <c r="R5031" t="str">
        <f t="shared" si="473"/>
        <v>Zero Balance</v>
      </c>
      <c r="S5031" t="str">
        <f t="shared" si="474"/>
        <v>Normal</v>
      </c>
      <c r="T5031">
        <v>1</v>
      </c>
      <c r="U5031">
        <f t="shared" si="475"/>
        <v>0</v>
      </c>
    </row>
    <row r="5032" spans="1:21" x14ac:dyDescent="0.25">
      <c r="A5032">
        <v>2025</v>
      </c>
      <c r="B5032">
        <v>15812832</v>
      </c>
      <c r="C5032" t="s">
        <v>528</v>
      </c>
      <c r="D5032">
        <v>562</v>
      </c>
      <c r="E5032" t="s">
        <v>26</v>
      </c>
      <c r="F5032" t="s">
        <v>23</v>
      </c>
      <c r="G5032">
        <v>33</v>
      </c>
      <c r="H5032">
        <v>8</v>
      </c>
      <c r="I5032">
        <v>92659</v>
      </c>
      <c r="J5032">
        <v>2</v>
      </c>
      <c r="K5032">
        <v>1</v>
      </c>
      <c r="L5032">
        <v>0</v>
      </c>
      <c r="M5032">
        <v>1354</v>
      </c>
      <c r="N5032">
        <v>0</v>
      </c>
      <c r="O5032" t="str">
        <f t="shared" si="470"/>
        <v>30-45</v>
      </c>
      <c r="P5032" t="str">
        <f t="shared" si="471"/>
        <v>Low</v>
      </c>
      <c r="Q5032" t="str">
        <f t="shared" si="472"/>
        <v>Long-Term</v>
      </c>
      <c r="R5032" t="str">
        <f t="shared" si="473"/>
        <v>Low Balance</v>
      </c>
      <c r="S5032" t="str">
        <f t="shared" si="474"/>
        <v>Normal</v>
      </c>
      <c r="T5032">
        <v>1</v>
      </c>
      <c r="U5032">
        <f t="shared" si="475"/>
        <v>0</v>
      </c>
    </row>
    <row r="5033" spans="1:21" x14ac:dyDescent="0.25">
      <c r="A5033">
        <v>2025</v>
      </c>
      <c r="B5033">
        <v>15680517</v>
      </c>
      <c r="C5033" t="s">
        <v>407</v>
      </c>
      <c r="D5033">
        <v>769</v>
      </c>
      <c r="E5033" t="s">
        <v>26</v>
      </c>
      <c r="F5033" t="s">
        <v>16</v>
      </c>
      <c r="G5033">
        <v>34</v>
      </c>
      <c r="H5033">
        <v>7</v>
      </c>
      <c r="I5033">
        <v>137239</v>
      </c>
      <c r="J5033">
        <v>1</v>
      </c>
      <c r="K5033">
        <v>1</v>
      </c>
      <c r="L5033">
        <v>1</v>
      </c>
      <c r="M5033">
        <v>71380</v>
      </c>
      <c r="N5033">
        <v>1</v>
      </c>
      <c r="O5033" t="str">
        <f t="shared" si="470"/>
        <v>30-45</v>
      </c>
      <c r="P5033" t="str">
        <f t="shared" si="471"/>
        <v>High</v>
      </c>
      <c r="Q5033" t="str">
        <f t="shared" si="472"/>
        <v>Mid-Term</v>
      </c>
      <c r="R5033" t="str">
        <f t="shared" si="473"/>
        <v>High Balance</v>
      </c>
      <c r="S5033" t="str">
        <f t="shared" si="474"/>
        <v>High Value</v>
      </c>
      <c r="T5033">
        <v>1</v>
      </c>
      <c r="U5033">
        <f t="shared" si="475"/>
        <v>137239</v>
      </c>
    </row>
    <row r="5034" spans="1:21" x14ac:dyDescent="0.25">
      <c r="A5034">
        <v>2025</v>
      </c>
      <c r="B5034">
        <v>15750569</v>
      </c>
      <c r="C5034" t="s">
        <v>1951</v>
      </c>
      <c r="D5034">
        <v>684</v>
      </c>
      <c r="E5034" t="s">
        <v>26</v>
      </c>
      <c r="F5034" t="s">
        <v>16</v>
      </c>
      <c r="G5034">
        <v>46</v>
      </c>
      <c r="H5034">
        <v>3</v>
      </c>
      <c r="I5034">
        <v>102955</v>
      </c>
      <c r="J5034">
        <v>2</v>
      </c>
      <c r="K5034">
        <v>1</v>
      </c>
      <c r="L5034">
        <v>0</v>
      </c>
      <c r="M5034">
        <v>154137</v>
      </c>
      <c r="N5034">
        <v>0</v>
      </c>
      <c r="O5034" t="str">
        <f t="shared" si="470"/>
        <v>46-60</v>
      </c>
      <c r="P5034" t="str">
        <f t="shared" si="471"/>
        <v>Medium</v>
      </c>
      <c r="Q5034" t="str">
        <f t="shared" si="472"/>
        <v>New</v>
      </c>
      <c r="R5034" t="str">
        <f t="shared" si="473"/>
        <v>High Balance</v>
      </c>
      <c r="S5034" t="str">
        <f t="shared" si="474"/>
        <v>High Value</v>
      </c>
      <c r="T5034">
        <v>1</v>
      </c>
      <c r="U5034">
        <f t="shared" si="475"/>
        <v>0</v>
      </c>
    </row>
    <row r="5035" spans="1:21" x14ac:dyDescent="0.25">
      <c r="A5035">
        <v>2025</v>
      </c>
      <c r="B5035">
        <v>15690743</v>
      </c>
      <c r="C5035" t="s">
        <v>286</v>
      </c>
      <c r="D5035">
        <v>536</v>
      </c>
      <c r="E5035" t="s">
        <v>15</v>
      </c>
      <c r="F5035" t="s">
        <v>16</v>
      </c>
      <c r="G5035">
        <v>61</v>
      </c>
      <c r="H5035">
        <v>8</v>
      </c>
      <c r="I5035">
        <v>65190</v>
      </c>
      <c r="J5035">
        <v>1</v>
      </c>
      <c r="K5035">
        <v>1</v>
      </c>
      <c r="L5035">
        <v>1</v>
      </c>
      <c r="M5035">
        <v>64308</v>
      </c>
      <c r="N5035">
        <v>1</v>
      </c>
      <c r="O5035" t="str">
        <f t="shared" si="470"/>
        <v>60+</v>
      </c>
      <c r="P5035" t="str">
        <f t="shared" si="471"/>
        <v>Low</v>
      </c>
      <c r="Q5035" t="str">
        <f t="shared" si="472"/>
        <v>Long-Term</v>
      </c>
      <c r="R5035" t="str">
        <f t="shared" si="473"/>
        <v>Low Balance</v>
      </c>
      <c r="S5035" t="str">
        <f t="shared" si="474"/>
        <v>Normal</v>
      </c>
      <c r="T5035">
        <v>1</v>
      </c>
      <c r="U5035">
        <f t="shared" si="475"/>
        <v>65190</v>
      </c>
    </row>
    <row r="5036" spans="1:21" x14ac:dyDescent="0.25">
      <c r="A5036">
        <v>2025</v>
      </c>
      <c r="B5036">
        <v>15627741</v>
      </c>
      <c r="C5036" t="s">
        <v>377</v>
      </c>
      <c r="D5036">
        <v>631</v>
      </c>
      <c r="E5036" t="s">
        <v>26</v>
      </c>
      <c r="F5036" t="s">
        <v>16</v>
      </c>
      <c r="G5036">
        <v>29</v>
      </c>
      <c r="H5036">
        <v>2</v>
      </c>
      <c r="I5036">
        <v>96864</v>
      </c>
      <c r="J5036">
        <v>2</v>
      </c>
      <c r="K5036">
        <v>1</v>
      </c>
      <c r="L5036">
        <v>1</v>
      </c>
      <c r="M5036">
        <v>31613</v>
      </c>
      <c r="N5036">
        <v>0</v>
      </c>
      <c r="O5036" t="str">
        <f t="shared" si="470"/>
        <v>&lt;30</v>
      </c>
      <c r="P5036" t="str">
        <f t="shared" si="471"/>
        <v>Medium</v>
      </c>
      <c r="Q5036" t="str">
        <f t="shared" si="472"/>
        <v>New</v>
      </c>
      <c r="R5036" t="str">
        <f t="shared" si="473"/>
        <v>Low Balance</v>
      </c>
      <c r="S5036" t="str">
        <f t="shared" si="474"/>
        <v>Normal</v>
      </c>
      <c r="T5036">
        <v>1</v>
      </c>
      <c r="U5036">
        <f t="shared" si="475"/>
        <v>0</v>
      </c>
    </row>
    <row r="5037" spans="1:21" x14ac:dyDescent="0.25">
      <c r="A5037">
        <v>2025</v>
      </c>
      <c r="B5037">
        <v>15712121</v>
      </c>
      <c r="C5037" t="s">
        <v>1956</v>
      </c>
      <c r="D5037">
        <v>657</v>
      </c>
      <c r="E5037" t="s">
        <v>18</v>
      </c>
      <c r="F5037" t="s">
        <v>23</v>
      </c>
      <c r="G5037">
        <v>34</v>
      </c>
      <c r="H5037">
        <v>5</v>
      </c>
      <c r="I5037">
        <v>154984</v>
      </c>
      <c r="J5037">
        <v>1</v>
      </c>
      <c r="K5037">
        <v>1</v>
      </c>
      <c r="L5037">
        <v>0</v>
      </c>
      <c r="M5037">
        <v>27738</v>
      </c>
      <c r="N5037">
        <v>0</v>
      </c>
      <c r="O5037" t="str">
        <f t="shared" si="470"/>
        <v>30-45</v>
      </c>
      <c r="P5037" t="str">
        <f t="shared" si="471"/>
        <v>Medium</v>
      </c>
      <c r="Q5037" t="str">
        <f t="shared" si="472"/>
        <v>Mid-Term</v>
      </c>
      <c r="R5037" t="str">
        <f t="shared" si="473"/>
        <v>High Balance</v>
      </c>
      <c r="S5037" t="str">
        <f t="shared" si="474"/>
        <v>High Value</v>
      </c>
      <c r="T5037">
        <v>1</v>
      </c>
      <c r="U5037">
        <f t="shared" si="475"/>
        <v>0</v>
      </c>
    </row>
    <row r="5038" spans="1:21" x14ac:dyDescent="0.25">
      <c r="A5038">
        <v>2025</v>
      </c>
      <c r="B5038">
        <v>15805429</v>
      </c>
      <c r="C5038" t="s">
        <v>854</v>
      </c>
      <c r="D5038">
        <v>699</v>
      </c>
      <c r="E5038" t="s">
        <v>26</v>
      </c>
      <c r="F5038" t="s">
        <v>23</v>
      </c>
      <c r="G5038">
        <v>59</v>
      </c>
      <c r="H5038">
        <v>3</v>
      </c>
      <c r="I5038">
        <v>106820</v>
      </c>
      <c r="J5038">
        <v>1</v>
      </c>
      <c r="K5038">
        <v>0</v>
      </c>
      <c r="L5038">
        <v>1</v>
      </c>
      <c r="M5038">
        <v>163570</v>
      </c>
      <c r="N5038">
        <v>0</v>
      </c>
      <c r="O5038" t="str">
        <f t="shared" si="470"/>
        <v>46-60</v>
      </c>
      <c r="P5038" t="str">
        <f t="shared" si="471"/>
        <v>Medium</v>
      </c>
      <c r="Q5038" t="str">
        <f t="shared" si="472"/>
        <v>New</v>
      </c>
      <c r="R5038" t="str">
        <f t="shared" si="473"/>
        <v>High Balance</v>
      </c>
      <c r="S5038" t="str">
        <f t="shared" si="474"/>
        <v>High Value</v>
      </c>
      <c r="T5038">
        <v>1</v>
      </c>
      <c r="U5038">
        <f t="shared" si="475"/>
        <v>0</v>
      </c>
    </row>
    <row r="5039" spans="1:21" x14ac:dyDescent="0.25">
      <c r="A5039">
        <v>2025</v>
      </c>
      <c r="B5039">
        <v>15814923</v>
      </c>
      <c r="C5039" t="s">
        <v>1875</v>
      </c>
      <c r="D5039">
        <v>606</v>
      </c>
      <c r="E5039" t="s">
        <v>18</v>
      </c>
      <c r="F5039" t="s">
        <v>23</v>
      </c>
      <c r="G5039">
        <v>38</v>
      </c>
      <c r="H5039">
        <v>7</v>
      </c>
      <c r="I5039">
        <v>128579</v>
      </c>
      <c r="J5039">
        <v>1</v>
      </c>
      <c r="K5039">
        <v>1</v>
      </c>
      <c r="L5039">
        <v>1</v>
      </c>
      <c r="M5039">
        <v>193879</v>
      </c>
      <c r="N5039">
        <v>0</v>
      </c>
      <c r="O5039" t="str">
        <f t="shared" si="470"/>
        <v>30-45</v>
      </c>
      <c r="P5039" t="str">
        <f t="shared" si="471"/>
        <v>Medium</v>
      </c>
      <c r="Q5039" t="str">
        <f t="shared" si="472"/>
        <v>Mid-Term</v>
      </c>
      <c r="R5039" t="str">
        <f t="shared" si="473"/>
        <v>High Balance</v>
      </c>
      <c r="S5039" t="str">
        <f t="shared" si="474"/>
        <v>High Value</v>
      </c>
      <c r="T5039">
        <v>1</v>
      </c>
      <c r="U5039">
        <f t="shared" si="475"/>
        <v>0</v>
      </c>
    </row>
    <row r="5040" spans="1:21" x14ac:dyDescent="0.25">
      <c r="A5040">
        <v>2025</v>
      </c>
      <c r="B5040">
        <v>15589230</v>
      </c>
      <c r="C5040" t="s">
        <v>134</v>
      </c>
      <c r="D5040">
        <v>612</v>
      </c>
      <c r="E5040" t="s">
        <v>15</v>
      </c>
      <c r="F5040" t="s">
        <v>16</v>
      </c>
      <c r="G5040">
        <v>63</v>
      </c>
      <c r="H5040">
        <v>2</v>
      </c>
      <c r="I5040">
        <v>126473</v>
      </c>
      <c r="J5040">
        <v>1</v>
      </c>
      <c r="K5040">
        <v>0</v>
      </c>
      <c r="L5040">
        <v>1</v>
      </c>
      <c r="M5040">
        <v>147546</v>
      </c>
      <c r="N5040">
        <v>0</v>
      </c>
      <c r="O5040" t="str">
        <f t="shared" si="470"/>
        <v>60+</v>
      </c>
      <c r="P5040" t="str">
        <f t="shared" si="471"/>
        <v>Medium</v>
      </c>
      <c r="Q5040" t="str">
        <f t="shared" si="472"/>
        <v>New</v>
      </c>
      <c r="R5040" t="str">
        <f t="shared" si="473"/>
        <v>High Balance</v>
      </c>
      <c r="S5040" t="str">
        <f t="shared" si="474"/>
        <v>High Value</v>
      </c>
      <c r="T5040">
        <v>1</v>
      </c>
      <c r="U5040">
        <f t="shared" si="475"/>
        <v>0</v>
      </c>
    </row>
    <row r="5041" spans="1:21" x14ac:dyDescent="0.25">
      <c r="A5041">
        <v>2025</v>
      </c>
      <c r="B5041">
        <v>15775490</v>
      </c>
      <c r="C5041" t="s">
        <v>2071</v>
      </c>
      <c r="D5041">
        <v>660</v>
      </c>
      <c r="E5041" t="s">
        <v>15</v>
      </c>
      <c r="F5041" t="s">
        <v>16</v>
      </c>
      <c r="G5041">
        <v>38</v>
      </c>
      <c r="H5041">
        <v>5</v>
      </c>
      <c r="I5041">
        <v>110571</v>
      </c>
      <c r="J5041">
        <v>2</v>
      </c>
      <c r="K5041">
        <v>1</v>
      </c>
      <c r="L5041">
        <v>0</v>
      </c>
      <c r="M5041">
        <v>195907</v>
      </c>
      <c r="N5041">
        <v>0</v>
      </c>
      <c r="O5041" t="str">
        <f t="shared" si="470"/>
        <v>30-45</v>
      </c>
      <c r="P5041" t="str">
        <f t="shared" si="471"/>
        <v>Medium</v>
      </c>
      <c r="Q5041" t="str">
        <f t="shared" si="472"/>
        <v>Mid-Term</v>
      </c>
      <c r="R5041" t="str">
        <f t="shared" si="473"/>
        <v>High Balance</v>
      </c>
      <c r="S5041" t="str">
        <f t="shared" si="474"/>
        <v>High Value</v>
      </c>
      <c r="T5041">
        <v>1</v>
      </c>
      <c r="U5041">
        <f t="shared" si="475"/>
        <v>0</v>
      </c>
    </row>
    <row r="5042" spans="1:21" x14ac:dyDescent="0.25">
      <c r="A5042">
        <v>2025</v>
      </c>
      <c r="B5042">
        <v>15749727</v>
      </c>
      <c r="C5042" t="s">
        <v>160</v>
      </c>
      <c r="D5042">
        <v>829</v>
      </c>
      <c r="E5042" t="s">
        <v>18</v>
      </c>
      <c r="F5042" t="s">
        <v>23</v>
      </c>
      <c r="G5042">
        <v>50</v>
      </c>
      <c r="H5042">
        <v>7</v>
      </c>
      <c r="I5042">
        <v>0</v>
      </c>
      <c r="J5042">
        <v>2</v>
      </c>
      <c r="K5042">
        <v>0</v>
      </c>
      <c r="L5042">
        <v>1</v>
      </c>
      <c r="M5042">
        <v>178459</v>
      </c>
      <c r="N5042">
        <v>0</v>
      </c>
      <c r="O5042" t="str">
        <f t="shared" si="470"/>
        <v>46-60</v>
      </c>
      <c r="P5042" t="str">
        <f t="shared" si="471"/>
        <v>High</v>
      </c>
      <c r="Q5042" t="str">
        <f t="shared" si="472"/>
        <v>Mid-Term</v>
      </c>
      <c r="R5042" t="str">
        <f t="shared" si="473"/>
        <v>Zero Balance</v>
      </c>
      <c r="S5042" t="str">
        <f t="shared" si="474"/>
        <v>Normal</v>
      </c>
      <c r="T5042">
        <v>1</v>
      </c>
      <c r="U5042">
        <f t="shared" si="475"/>
        <v>0</v>
      </c>
    </row>
    <row r="5043" spans="1:21" x14ac:dyDescent="0.25">
      <c r="A5043">
        <v>2025</v>
      </c>
      <c r="B5043">
        <v>15619238</v>
      </c>
      <c r="C5043" t="s">
        <v>1550</v>
      </c>
      <c r="D5043">
        <v>567</v>
      </c>
      <c r="E5043" t="s">
        <v>18</v>
      </c>
      <c r="F5043" t="s">
        <v>23</v>
      </c>
      <c r="G5043">
        <v>29</v>
      </c>
      <c r="H5043">
        <v>8</v>
      </c>
      <c r="I5043">
        <v>0</v>
      </c>
      <c r="J5043">
        <v>2</v>
      </c>
      <c r="K5043">
        <v>1</v>
      </c>
      <c r="L5043">
        <v>0</v>
      </c>
      <c r="M5043">
        <v>156126</v>
      </c>
      <c r="N5043">
        <v>0</v>
      </c>
      <c r="O5043" t="str">
        <f t="shared" si="470"/>
        <v>&lt;30</v>
      </c>
      <c r="P5043" t="str">
        <f t="shared" si="471"/>
        <v>Low</v>
      </c>
      <c r="Q5043" t="str">
        <f t="shared" si="472"/>
        <v>Long-Term</v>
      </c>
      <c r="R5043" t="str">
        <f t="shared" si="473"/>
        <v>Zero Balance</v>
      </c>
      <c r="S5043" t="str">
        <f t="shared" si="474"/>
        <v>Normal</v>
      </c>
      <c r="T5043">
        <v>1</v>
      </c>
      <c r="U5043">
        <f t="shared" si="475"/>
        <v>0</v>
      </c>
    </row>
    <row r="5044" spans="1:21" x14ac:dyDescent="0.25">
      <c r="A5044">
        <v>2025</v>
      </c>
      <c r="B5044">
        <v>15593468</v>
      </c>
      <c r="C5044" t="s">
        <v>392</v>
      </c>
      <c r="D5044">
        <v>850</v>
      </c>
      <c r="E5044" t="s">
        <v>15</v>
      </c>
      <c r="F5044" t="s">
        <v>16</v>
      </c>
      <c r="G5044">
        <v>33</v>
      </c>
      <c r="H5044">
        <v>3</v>
      </c>
      <c r="I5044">
        <v>0</v>
      </c>
      <c r="J5044">
        <v>2</v>
      </c>
      <c r="K5044">
        <v>1</v>
      </c>
      <c r="L5044">
        <v>1</v>
      </c>
      <c r="M5044">
        <v>11159</v>
      </c>
      <c r="N5044">
        <v>0</v>
      </c>
      <c r="O5044" t="str">
        <f t="shared" si="470"/>
        <v>30-45</v>
      </c>
      <c r="P5044" t="str">
        <f t="shared" si="471"/>
        <v>High</v>
      </c>
      <c r="Q5044" t="str">
        <f t="shared" si="472"/>
        <v>New</v>
      </c>
      <c r="R5044" t="str">
        <f t="shared" si="473"/>
        <v>Zero Balance</v>
      </c>
      <c r="S5044" t="str">
        <f t="shared" si="474"/>
        <v>Normal</v>
      </c>
      <c r="T5044">
        <v>1</v>
      </c>
      <c r="U5044">
        <f t="shared" si="475"/>
        <v>0</v>
      </c>
    </row>
    <row r="5045" spans="1:21" x14ac:dyDescent="0.25">
      <c r="A5045">
        <v>2025</v>
      </c>
      <c r="B5045">
        <v>15718454</v>
      </c>
      <c r="C5045" t="s">
        <v>661</v>
      </c>
      <c r="D5045">
        <v>712</v>
      </c>
      <c r="E5045" t="s">
        <v>18</v>
      </c>
      <c r="F5045" t="s">
        <v>16</v>
      </c>
      <c r="G5045">
        <v>44</v>
      </c>
      <c r="H5045">
        <v>2</v>
      </c>
      <c r="I5045">
        <v>0</v>
      </c>
      <c r="J5045">
        <v>2</v>
      </c>
      <c r="K5045">
        <v>0</v>
      </c>
      <c r="L5045">
        <v>0</v>
      </c>
      <c r="M5045">
        <v>45739</v>
      </c>
      <c r="N5045">
        <v>0</v>
      </c>
      <c r="O5045" t="str">
        <f t="shared" si="470"/>
        <v>30-45</v>
      </c>
      <c r="P5045" t="str">
        <f t="shared" si="471"/>
        <v>Medium</v>
      </c>
      <c r="Q5045" t="str">
        <f t="shared" si="472"/>
        <v>New</v>
      </c>
      <c r="R5045" t="str">
        <f t="shared" si="473"/>
        <v>Zero Balance</v>
      </c>
      <c r="S5045" t="str">
        <f t="shared" si="474"/>
        <v>Normal</v>
      </c>
      <c r="T5045">
        <v>1</v>
      </c>
      <c r="U5045">
        <f t="shared" si="475"/>
        <v>0</v>
      </c>
    </row>
    <row r="5046" spans="1:21" x14ac:dyDescent="0.25">
      <c r="A5046">
        <v>2025</v>
      </c>
      <c r="B5046">
        <v>15789498</v>
      </c>
      <c r="C5046" t="s">
        <v>216</v>
      </c>
      <c r="D5046">
        <v>562</v>
      </c>
      <c r="E5046" t="s">
        <v>15</v>
      </c>
      <c r="F5046" t="s">
        <v>23</v>
      </c>
      <c r="G5046">
        <v>30</v>
      </c>
      <c r="H5046">
        <v>3</v>
      </c>
      <c r="I5046">
        <v>111100</v>
      </c>
      <c r="J5046">
        <v>2</v>
      </c>
      <c r="K5046">
        <v>0</v>
      </c>
      <c r="L5046">
        <v>0</v>
      </c>
      <c r="M5046">
        <v>140650</v>
      </c>
      <c r="N5046">
        <v>0</v>
      </c>
      <c r="O5046" t="str">
        <f t="shared" si="470"/>
        <v>30-45</v>
      </c>
      <c r="P5046" t="str">
        <f t="shared" si="471"/>
        <v>Low</v>
      </c>
      <c r="Q5046" t="str">
        <f t="shared" si="472"/>
        <v>New</v>
      </c>
      <c r="R5046" t="str">
        <f t="shared" si="473"/>
        <v>High Balance</v>
      </c>
      <c r="S5046" t="str">
        <f t="shared" si="474"/>
        <v>High Value</v>
      </c>
      <c r="T5046">
        <v>1</v>
      </c>
      <c r="U5046">
        <f t="shared" si="475"/>
        <v>0</v>
      </c>
    </row>
    <row r="5047" spans="1:21" x14ac:dyDescent="0.25">
      <c r="A5047">
        <v>2025</v>
      </c>
      <c r="B5047">
        <v>15744691</v>
      </c>
      <c r="C5047" t="s">
        <v>195</v>
      </c>
      <c r="D5047">
        <v>755</v>
      </c>
      <c r="E5047" t="s">
        <v>15</v>
      </c>
      <c r="F5047" t="s">
        <v>16</v>
      </c>
      <c r="G5047">
        <v>29</v>
      </c>
      <c r="H5047">
        <v>3</v>
      </c>
      <c r="I5047">
        <v>0</v>
      </c>
      <c r="J5047">
        <v>3</v>
      </c>
      <c r="K5047">
        <v>1</v>
      </c>
      <c r="L5047">
        <v>0</v>
      </c>
      <c r="M5047">
        <v>4734</v>
      </c>
      <c r="N5047">
        <v>0</v>
      </c>
      <c r="O5047" t="str">
        <f t="shared" si="470"/>
        <v>&lt;30</v>
      </c>
      <c r="P5047" t="str">
        <f t="shared" si="471"/>
        <v>High</v>
      </c>
      <c r="Q5047" t="str">
        <f t="shared" si="472"/>
        <v>New</v>
      </c>
      <c r="R5047" t="str">
        <f t="shared" si="473"/>
        <v>Zero Balance</v>
      </c>
      <c r="S5047" t="str">
        <f t="shared" si="474"/>
        <v>Normal</v>
      </c>
      <c r="T5047">
        <v>1</v>
      </c>
      <c r="U5047">
        <f t="shared" si="475"/>
        <v>0</v>
      </c>
    </row>
    <row r="5048" spans="1:21" x14ac:dyDescent="0.25">
      <c r="A5048">
        <v>2025</v>
      </c>
      <c r="B5048">
        <v>15708289</v>
      </c>
      <c r="C5048" t="s">
        <v>113</v>
      </c>
      <c r="D5048">
        <v>793</v>
      </c>
      <c r="E5048" t="s">
        <v>18</v>
      </c>
      <c r="F5048" t="s">
        <v>23</v>
      </c>
      <c r="G5048">
        <v>25</v>
      </c>
      <c r="H5048">
        <v>3</v>
      </c>
      <c r="I5048">
        <v>100914</v>
      </c>
      <c r="J5048">
        <v>1</v>
      </c>
      <c r="K5048">
        <v>0</v>
      </c>
      <c r="L5048">
        <v>0</v>
      </c>
      <c r="M5048">
        <v>10580</v>
      </c>
      <c r="N5048">
        <v>0</v>
      </c>
      <c r="O5048" t="str">
        <f t="shared" si="470"/>
        <v>&lt;30</v>
      </c>
      <c r="P5048" t="str">
        <f t="shared" si="471"/>
        <v>High</v>
      </c>
      <c r="Q5048" t="str">
        <f t="shared" si="472"/>
        <v>New</v>
      </c>
      <c r="R5048" t="str">
        <f t="shared" si="473"/>
        <v>High Balance</v>
      </c>
      <c r="S5048" t="str">
        <f t="shared" si="474"/>
        <v>High Value</v>
      </c>
      <c r="T5048">
        <v>1</v>
      </c>
      <c r="U5048">
        <f t="shared" si="475"/>
        <v>0</v>
      </c>
    </row>
    <row r="5049" spans="1:21" x14ac:dyDescent="0.25">
      <c r="A5049">
        <v>2025</v>
      </c>
      <c r="B5049">
        <v>15790412</v>
      </c>
      <c r="C5049" t="s">
        <v>1261</v>
      </c>
      <c r="D5049">
        <v>471</v>
      </c>
      <c r="E5049" t="s">
        <v>18</v>
      </c>
      <c r="F5049" t="s">
        <v>23</v>
      </c>
      <c r="G5049">
        <v>26</v>
      </c>
      <c r="H5049">
        <v>8</v>
      </c>
      <c r="I5049">
        <v>0</v>
      </c>
      <c r="J5049">
        <v>2</v>
      </c>
      <c r="K5049">
        <v>1</v>
      </c>
      <c r="L5049">
        <v>1</v>
      </c>
      <c r="M5049">
        <v>179656</v>
      </c>
      <c r="N5049">
        <v>0</v>
      </c>
      <c r="O5049" t="str">
        <f t="shared" si="470"/>
        <v>&lt;30</v>
      </c>
      <c r="P5049" t="str">
        <f t="shared" si="471"/>
        <v>Low</v>
      </c>
      <c r="Q5049" t="str">
        <f t="shared" si="472"/>
        <v>Long-Term</v>
      </c>
      <c r="R5049" t="str">
        <f t="shared" si="473"/>
        <v>Zero Balance</v>
      </c>
      <c r="S5049" t="str">
        <f t="shared" si="474"/>
        <v>Normal</v>
      </c>
      <c r="T5049">
        <v>1</v>
      </c>
      <c r="U5049">
        <f t="shared" si="475"/>
        <v>0</v>
      </c>
    </row>
    <row r="5050" spans="1:21" x14ac:dyDescent="0.25">
      <c r="A5050">
        <v>2025</v>
      </c>
      <c r="B5050">
        <v>15741416</v>
      </c>
      <c r="C5050" t="s">
        <v>2072</v>
      </c>
      <c r="D5050">
        <v>707</v>
      </c>
      <c r="E5050" t="s">
        <v>15</v>
      </c>
      <c r="F5050" t="s">
        <v>23</v>
      </c>
      <c r="G5050">
        <v>42</v>
      </c>
      <c r="H5050">
        <v>2</v>
      </c>
      <c r="I5050">
        <v>16894</v>
      </c>
      <c r="J5050">
        <v>1</v>
      </c>
      <c r="K5050">
        <v>1</v>
      </c>
      <c r="L5050">
        <v>1</v>
      </c>
      <c r="M5050">
        <v>77503</v>
      </c>
      <c r="N5050">
        <v>0</v>
      </c>
      <c r="O5050" t="str">
        <f t="shared" si="470"/>
        <v>30-45</v>
      </c>
      <c r="P5050" t="str">
        <f t="shared" si="471"/>
        <v>Medium</v>
      </c>
      <c r="Q5050" t="str">
        <f t="shared" si="472"/>
        <v>New</v>
      </c>
      <c r="R5050" t="str">
        <f t="shared" si="473"/>
        <v>Low Balance</v>
      </c>
      <c r="S5050" t="str">
        <f t="shared" si="474"/>
        <v>Normal</v>
      </c>
      <c r="T5050">
        <v>1</v>
      </c>
      <c r="U5050">
        <f t="shared" si="475"/>
        <v>0</v>
      </c>
    </row>
    <row r="5051" spans="1:21" x14ac:dyDescent="0.25">
      <c r="A5051">
        <v>2025</v>
      </c>
      <c r="B5051">
        <v>15598894</v>
      </c>
      <c r="C5051" t="s">
        <v>1119</v>
      </c>
      <c r="D5051">
        <v>784</v>
      </c>
      <c r="E5051" t="s">
        <v>18</v>
      </c>
      <c r="F5051" t="s">
        <v>23</v>
      </c>
      <c r="G5051">
        <v>38</v>
      </c>
      <c r="H5051">
        <v>10</v>
      </c>
      <c r="I5051">
        <v>122268</v>
      </c>
      <c r="J5051">
        <v>1</v>
      </c>
      <c r="K5051">
        <v>0</v>
      </c>
      <c r="L5051">
        <v>0</v>
      </c>
      <c r="M5051">
        <v>145760</v>
      </c>
      <c r="N5051">
        <v>0</v>
      </c>
      <c r="O5051" t="str">
        <f t="shared" si="470"/>
        <v>30-45</v>
      </c>
      <c r="P5051" t="str">
        <f t="shared" si="471"/>
        <v>High</v>
      </c>
      <c r="Q5051" t="str">
        <f t="shared" si="472"/>
        <v>Long-Term</v>
      </c>
      <c r="R5051" t="str">
        <f t="shared" si="473"/>
        <v>High Balance</v>
      </c>
      <c r="S5051" t="str">
        <f t="shared" si="474"/>
        <v>High Value</v>
      </c>
      <c r="T5051">
        <v>1</v>
      </c>
      <c r="U5051">
        <f t="shared" si="475"/>
        <v>0</v>
      </c>
    </row>
    <row r="5052" spans="1:21" x14ac:dyDescent="0.25">
      <c r="A5052">
        <v>2025</v>
      </c>
      <c r="B5052">
        <v>15663294</v>
      </c>
      <c r="C5052" t="s">
        <v>556</v>
      </c>
      <c r="D5052">
        <v>703</v>
      </c>
      <c r="E5052" t="s">
        <v>15</v>
      </c>
      <c r="F5052" t="s">
        <v>23</v>
      </c>
      <c r="G5052">
        <v>32</v>
      </c>
      <c r="H5052">
        <v>1</v>
      </c>
      <c r="I5052">
        <v>125686</v>
      </c>
      <c r="J5052">
        <v>1</v>
      </c>
      <c r="K5052">
        <v>1</v>
      </c>
      <c r="L5052">
        <v>1</v>
      </c>
      <c r="M5052">
        <v>56247</v>
      </c>
      <c r="N5052">
        <v>0</v>
      </c>
      <c r="O5052" t="str">
        <f t="shared" si="470"/>
        <v>30-45</v>
      </c>
      <c r="P5052" t="str">
        <f t="shared" si="471"/>
        <v>Medium</v>
      </c>
      <c r="Q5052" t="str">
        <f t="shared" si="472"/>
        <v>New</v>
      </c>
      <c r="R5052" t="str">
        <f t="shared" si="473"/>
        <v>High Balance</v>
      </c>
      <c r="S5052" t="str">
        <f t="shared" si="474"/>
        <v>High Value</v>
      </c>
      <c r="T5052">
        <v>1</v>
      </c>
      <c r="U5052">
        <f t="shared" si="475"/>
        <v>0</v>
      </c>
    </row>
    <row r="5053" spans="1:21" x14ac:dyDescent="0.25">
      <c r="A5053">
        <v>2025</v>
      </c>
      <c r="B5053">
        <v>15572728</v>
      </c>
      <c r="C5053" t="s">
        <v>398</v>
      </c>
      <c r="D5053">
        <v>704</v>
      </c>
      <c r="E5053" t="s">
        <v>18</v>
      </c>
      <c r="F5053" t="s">
        <v>23</v>
      </c>
      <c r="G5053">
        <v>36</v>
      </c>
      <c r="H5053">
        <v>8</v>
      </c>
      <c r="I5053">
        <v>127397</v>
      </c>
      <c r="J5053">
        <v>1</v>
      </c>
      <c r="K5053">
        <v>1</v>
      </c>
      <c r="L5053">
        <v>0</v>
      </c>
      <c r="M5053">
        <v>151335</v>
      </c>
      <c r="N5053">
        <v>0</v>
      </c>
      <c r="O5053" t="str">
        <f t="shared" si="470"/>
        <v>30-45</v>
      </c>
      <c r="P5053" t="str">
        <f t="shared" si="471"/>
        <v>Medium</v>
      </c>
      <c r="Q5053" t="str">
        <f t="shared" si="472"/>
        <v>Long-Term</v>
      </c>
      <c r="R5053" t="str">
        <f t="shared" si="473"/>
        <v>High Balance</v>
      </c>
      <c r="S5053" t="str">
        <f t="shared" si="474"/>
        <v>High Value</v>
      </c>
      <c r="T5053">
        <v>1</v>
      </c>
      <c r="U5053">
        <f t="shared" si="475"/>
        <v>0</v>
      </c>
    </row>
    <row r="5054" spans="1:21" x14ac:dyDescent="0.25">
      <c r="A5054">
        <v>2025</v>
      </c>
      <c r="B5054">
        <v>15706729</v>
      </c>
      <c r="C5054" t="s">
        <v>59</v>
      </c>
      <c r="D5054">
        <v>662</v>
      </c>
      <c r="E5054" t="s">
        <v>15</v>
      </c>
      <c r="F5054" t="s">
        <v>23</v>
      </c>
      <c r="G5054">
        <v>38</v>
      </c>
      <c r="H5054">
        <v>0</v>
      </c>
      <c r="I5054">
        <v>105272</v>
      </c>
      <c r="J5054">
        <v>1</v>
      </c>
      <c r="K5054">
        <v>0</v>
      </c>
      <c r="L5054">
        <v>1</v>
      </c>
      <c r="M5054">
        <v>179833</v>
      </c>
      <c r="N5054">
        <v>0</v>
      </c>
      <c r="O5054" t="str">
        <f t="shared" si="470"/>
        <v>30-45</v>
      </c>
      <c r="P5054" t="str">
        <f t="shared" si="471"/>
        <v>Medium</v>
      </c>
      <c r="Q5054" t="str">
        <f t="shared" si="472"/>
        <v>New</v>
      </c>
      <c r="R5054" t="str">
        <f t="shared" si="473"/>
        <v>High Balance</v>
      </c>
      <c r="S5054" t="str">
        <f t="shared" si="474"/>
        <v>High Value</v>
      </c>
      <c r="T5054">
        <v>1</v>
      </c>
      <c r="U5054">
        <f t="shared" si="475"/>
        <v>0</v>
      </c>
    </row>
    <row r="5055" spans="1:21" x14ac:dyDescent="0.25">
      <c r="A5055">
        <v>2025</v>
      </c>
      <c r="B5055">
        <v>15674433</v>
      </c>
      <c r="C5055" t="s">
        <v>1550</v>
      </c>
      <c r="D5055">
        <v>636</v>
      </c>
      <c r="E5055" t="s">
        <v>26</v>
      </c>
      <c r="F5055" t="s">
        <v>16</v>
      </c>
      <c r="G5055">
        <v>28</v>
      </c>
      <c r="H5055">
        <v>2</v>
      </c>
      <c r="I5055">
        <v>115265</v>
      </c>
      <c r="J5055">
        <v>1</v>
      </c>
      <c r="K5055">
        <v>0</v>
      </c>
      <c r="L5055">
        <v>0</v>
      </c>
      <c r="M5055">
        <v>191628</v>
      </c>
      <c r="N5055">
        <v>0</v>
      </c>
      <c r="O5055" t="str">
        <f t="shared" si="470"/>
        <v>&lt;30</v>
      </c>
      <c r="P5055" t="str">
        <f t="shared" si="471"/>
        <v>Medium</v>
      </c>
      <c r="Q5055" t="str">
        <f t="shared" si="472"/>
        <v>New</v>
      </c>
      <c r="R5055" t="str">
        <f t="shared" si="473"/>
        <v>High Balance</v>
      </c>
      <c r="S5055" t="str">
        <f t="shared" si="474"/>
        <v>High Value</v>
      </c>
      <c r="T5055">
        <v>1</v>
      </c>
      <c r="U5055">
        <f t="shared" si="475"/>
        <v>0</v>
      </c>
    </row>
    <row r="5056" spans="1:21" x14ac:dyDescent="0.25">
      <c r="A5056">
        <v>2025</v>
      </c>
      <c r="B5056">
        <v>15641170</v>
      </c>
      <c r="C5056" t="s">
        <v>540</v>
      </c>
      <c r="D5056">
        <v>640</v>
      </c>
      <c r="E5056" t="s">
        <v>18</v>
      </c>
      <c r="F5056" t="s">
        <v>23</v>
      </c>
      <c r="G5056">
        <v>36</v>
      </c>
      <c r="H5056">
        <v>4</v>
      </c>
      <c r="I5056">
        <v>0</v>
      </c>
      <c r="J5056">
        <v>1</v>
      </c>
      <c r="K5056">
        <v>0</v>
      </c>
      <c r="L5056">
        <v>0</v>
      </c>
      <c r="M5056">
        <v>173016</v>
      </c>
      <c r="N5056">
        <v>0</v>
      </c>
      <c r="O5056" t="str">
        <f t="shared" si="470"/>
        <v>30-45</v>
      </c>
      <c r="P5056" t="str">
        <f t="shared" si="471"/>
        <v>Medium</v>
      </c>
      <c r="Q5056" t="str">
        <f t="shared" si="472"/>
        <v>Mid-Term</v>
      </c>
      <c r="R5056" t="str">
        <f t="shared" si="473"/>
        <v>Zero Balance</v>
      </c>
      <c r="S5056" t="str">
        <f t="shared" si="474"/>
        <v>Normal</v>
      </c>
      <c r="T5056">
        <v>1</v>
      </c>
      <c r="U5056">
        <f t="shared" si="475"/>
        <v>0</v>
      </c>
    </row>
    <row r="5057" spans="1:21" x14ac:dyDescent="0.25">
      <c r="A5057">
        <v>2025</v>
      </c>
      <c r="B5057">
        <v>15806284</v>
      </c>
      <c r="C5057" t="s">
        <v>342</v>
      </c>
      <c r="D5057">
        <v>739</v>
      </c>
      <c r="E5057" t="s">
        <v>18</v>
      </c>
      <c r="F5057" t="s">
        <v>23</v>
      </c>
      <c r="G5057">
        <v>31</v>
      </c>
      <c r="H5057">
        <v>1</v>
      </c>
      <c r="I5057">
        <v>0</v>
      </c>
      <c r="J5057">
        <v>2</v>
      </c>
      <c r="K5057">
        <v>1</v>
      </c>
      <c r="L5057">
        <v>1</v>
      </c>
      <c r="M5057">
        <v>58470</v>
      </c>
      <c r="N5057">
        <v>0</v>
      </c>
      <c r="O5057" t="str">
        <f t="shared" si="470"/>
        <v>30-45</v>
      </c>
      <c r="P5057" t="str">
        <f t="shared" si="471"/>
        <v>Medium</v>
      </c>
      <c r="Q5057" t="str">
        <f t="shared" si="472"/>
        <v>New</v>
      </c>
      <c r="R5057" t="str">
        <f t="shared" si="473"/>
        <v>Zero Balance</v>
      </c>
      <c r="S5057" t="str">
        <f t="shared" si="474"/>
        <v>Normal</v>
      </c>
      <c r="T5057">
        <v>1</v>
      </c>
      <c r="U5057">
        <f t="shared" si="475"/>
        <v>0</v>
      </c>
    </row>
    <row r="5058" spans="1:21" x14ac:dyDescent="0.25">
      <c r="A5058">
        <v>2025</v>
      </c>
      <c r="B5058">
        <v>15690958</v>
      </c>
      <c r="C5058" t="s">
        <v>2073</v>
      </c>
      <c r="D5058">
        <v>767</v>
      </c>
      <c r="E5058" t="s">
        <v>26</v>
      </c>
      <c r="F5058" t="s">
        <v>23</v>
      </c>
      <c r="G5058">
        <v>23</v>
      </c>
      <c r="H5058">
        <v>2</v>
      </c>
      <c r="I5058">
        <v>139543</v>
      </c>
      <c r="J5058">
        <v>1</v>
      </c>
      <c r="K5058">
        <v>0</v>
      </c>
      <c r="L5058">
        <v>1</v>
      </c>
      <c r="M5058">
        <v>28038</v>
      </c>
      <c r="N5058">
        <v>0</v>
      </c>
      <c r="O5058" t="str">
        <f t="shared" ref="O5058:O5121" si="476">IF(G5058&lt;30,"&lt;30",IF(G5058&lt;=45,"30-45",IF(G5058&lt;=60,"46-60","60+")))</f>
        <v>&lt;30</v>
      </c>
      <c r="P5058" t="str">
        <f t="shared" ref="P5058:P5121" si="477">IF(D5058&lt;600,"Low",IF(D5058&lt;=750,"Medium","High"))</f>
        <v>High</v>
      </c>
      <c r="Q5058" t="str">
        <f t="shared" ref="Q5058:Q5121" si="478">IF(H5058&lt;=3,"New",IF(H5058&lt;=7,"Mid-Term","Long-Term"))</f>
        <v>New</v>
      </c>
      <c r="R5058" t="str">
        <f t="shared" ref="R5058:R5121" si="479">IF(I5058=0,"Zero Balance",IF(I5058&lt;100000,"Low Balance","High Balance"))</f>
        <v>High Balance</v>
      </c>
      <c r="S5058" t="str">
        <f t="shared" ref="S5058:S5121" si="480">IF(I5058&gt;=100000,"High Value","Normal")</f>
        <v>High Value</v>
      </c>
      <c r="T5058">
        <v>1</v>
      </c>
      <c r="U5058">
        <f t="shared" ref="U5058:U5121" si="481">IF(N5058=1,I5058,0)</f>
        <v>0</v>
      </c>
    </row>
    <row r="5059" spans="1:21" x14ac:dyDescent="0.25">
      <c r="A5059">
        <v>2025</v>
      </c>
      <c r="B5059">
        <v>15606386</v>
      </c>
      <c r="C5059" t="s">
        <v>1109</v>
      </c>
      <c r="D5059">
        <v>753</v>
      </c>
      <c r="E5059" t="s">
        <v>26</v>
      </c>
      <c r="F5059" t="s">
        <v>16</v>
      </c>
      <c r="G5059">
        <v>46</v>
      </c>
      <c r="H5059">
        <v>3</v>
      </c>
      <c r="I5059">
        <v>111513</v>
      </c>
      <c r="J5059">
        <v>3</v>
      </c>
      <c r="K5059">
        <v>1</v>
      </c>
      <c r="L5059">
        <v>0</v>
      </c>
      <c r="M5059">
        <v>159577</v>
      </c>
      <c r="N5059">
        <v>1</v>
      </c>
      <c r="O5059" t="str">
        <f t="shared" si="476"/>
        <v>46-60</v>
      </c>
      <c r="P5059" t="str">
        <f t="shared" si="477"/>
        <v>High</v>
      </c>
      <c r="Q5059" t="str">
        <f t="shared" si="478"/>
        <v>New</v>
      </c>
      <c r="R5059" t="str">
        <f t="shared" si="479"/>
        <v>High Balance</v>
      </c>
      <c r="S5059" t="str">
        <f t="shared" si="480"/>
        <v>High Value</v>
      </c>
      <c r="T5059">
        <v>1</v>
      </c>
      <c r="U5059">
        <f t="shared" si="481"/>
        <v>111513</v>
      </c>
    </row>
    <row r="5060" spans="1:21" x14ac:dyDescent="0.25">
      <c r="A5060">
        <v>2025</v>
      </c>
      <c r="B5060">
        <v>15682322</v>
      </c>
      <c r="C5060" t="s">
        <v>1378</v>
      </c>
      <c r="D5060">
        <v>714</v>
      </c>
      <c r="E5060" t="s">
        <v>15</v>
      </c>
      <c r="F5060" t="s">
        <v>23</v>
      </c>
      <c r="G5060">
        <v>37</v>
      </c>
      <c r="H5060">
        <v>9</v>
      </c>
      <c r="I5060">
        <v>148467</v>
      </c>
      <c r="J5060">
        <v>2</v>
      </c>
      <c r="K5060">
        <v>0</v>
      </c>
      <c r="L5060">
        <v>1</v>
      </c>
      <c r="M5060">
        <v>151281</v>
      </c>
      <c r="N5060">
        <v>0</v>
      </c>
      <c r="O5060" t="str">
        <f t="shared" si="476"/>
        <v>30-45</v>
      </c>
      <c r="P5060" t="str">
        <f t="shared" si="477"/>
        <v>Medium</v>
      </c>
      <c r="Q5060" t="str">
        <f t="shared" si="478"/>
        <v>Long-Term</v>
      </c>
      <c r="R5060" t="str">
        <f t="shared" si="479"/>
        <v>High Balance</v>
      </c>
      <c r="S5060" t="str">
        <f t="shared" si="480"/>
        <v>High Value</v>
      </c>
      <c r="T5060">
        <v>1</v>
      </c>
      <c r="U5060">
        <f t="shared" si="481"/>
        <v>0</v>
      </c>
    </row>
    <row r="5061" spans="1:21" x14ac:dyDescent="0.25">
      <c r="A5061">
        <v>2025</v>
      </c>
      <c r="B5061">
        <v>15579915</v>
      </c>
      <c r="C5061" t="s">
        <v>2074</v>
      </c>
      <c r="D5061">
        <v>707</v>
      </c>
      <c r="E5061" t="s">
        <v>15</v>
      </c>
      <c r="F5061" t="s">
        <v>23</v>
      </c>
      <c r="G5061">
        <v>29</v>
      </c>
      <c r="H5061">
        <v>4</v>
      </c>
      <c r="I5061">
        <v>0</v>
      </c>
      <c r="J5061">
        <v>2</v>
      </c>
      <c r="K5061">
        <v>1</v>
      </c>
      <c r="L5061">
        <v>0</v>
      </c>
      <c r="M5061">
        <v>139954</v>
      </c>
      <c r="N5061">
        <v>0</v>
      </c>
      <c r="O5061" t="str">
        <f t="shared" si="476"/>
        <v>&lt;30</v>
      </c>
      <c r="P5061" t="str">
        <f t="shared" si="477"/>
        <v>Medium</v>
      </c>
      <c r="Q5061" t="str">
        <f t="shared" si="478"/>
        <v>Mid-Term</v>
      </c>
      <c r="R5061" t="str">
        <f t="shared" si="479"/>
        <v>Zero Balance</v>
      </c>
      <c r="S5061" t="str">
        <f t="shared" si="480"/>
        <v>Normal</v>
      </c>
      <c r="T5061">
        <v>1</v>
      </c>
      <c r="U5061">
        <f t="shared" si="481"/>
        <v>0</v>
      </c>
    </row>
    <row r="5062" spans="1:21" x14ac:dyDescent="0.25">
      <c r="A5062">
        <v>2025</v>
      </c>
      <c r="B5062">
        <v>15681928</v>
      </c>
      <c r="C5062" t="s">
        <v>2075</v>
      </c>
      <c r="D5062">
        <v>577</v>
      </c>
      <c r="E5062" t="s">
        <v>15</v>
      </c>
      <c r="F5062" t="s">
        <v>16</v>
      </c>
      <c r="G5062">
        <v>35</v>
      </c>
      <c r="H5062">
        <v>4</v>
      </c>
      <c r="I5062">
        <v>108155</v>
      </c>
      <c r="J5062">
        <v>1</v>
      </c>
      <c r="K5062">
        <v>1</v>
      </c>
      <c r="L5062">
        <v>0</v>
      </c>
      <c r="M5062">
        <v>105408</v>
      </c>
      <c r="N5062">
        <v>0</v>
      </c>
      <c r="O5062" t="str">
        <f t="shared" si="476"/>
        <v>30-45</v>
      </c>
      <c r="P5062" t="str">
        <f t="shared" si="477"/>
        <v>Low</v>
      </c>
      <c r="Q5062" t="str">
        <f t="shared" si="478"/>
        <v>Mid-Term</v>
      </c>
      <c r="R5062" t="str">
        <f t="shared" si="479"/>
        <v>High Balance</v>
      </c>
      <c r="S5062" t="str">
        <f t="shared" si="480"/>
        <v>High Value</v>
      </c>
      <c r="T5062">
        <v>1</v>
      </c>
      <c r="U5062">
        <f t="shared" si="481"/>
        <v>0</v>
      </c>
    </row>
    <row r="5063" spans="1:21" x14ac:dyDescent="0.25">
      <c r="A5063">
        <v>2025</v>
      </c>
      <c r="B5063">
        <v>15734005</v>
      </c>
      <c r="C5063" t="s">
        <v>587</v>
      </c>
      <c r="D5063">
        <v>633</v>
      </c>
      <c r="E5063" t="s">
        <v>15</v>
      </c>
      <c r="F5063" t="s">
        <v>16</v>
      </c>
      <c r="G5063">
        <v>42</v>
      </c>
      <c r="H5063">
        <v>1</v>
      </c>
      <c r="I5063">
        <v>0</v>
      </c>
      <c r="J5063">
        <v>2</v>
      </c>
      <c r="K5063">
        <v>1</v>
      </c>
      <c r="L5063">
        <v>0</v>
      </c>
      <c r="M5063">
        <v>56866</v>
      </c>
      <c r="N5063">
        <v>0</v>
      </c>
      <c r="O5063" t="str">
        <f t="shared" si="476"/>
        <v>30-45</v>
      </c>
      <c r="P5063" t="str">
        <f t="shared" si="477"/>
        <v>Medium</v>
      </c>
      <c r="Q5063" t="str">
        <f t="shared" si="478"/>
        <v>New</v>
      </c>
      <c r="R5063" t="str">
        <f t="shared" si="479"/>
        <v>Zero Balance</v>
      </c>
      <c r="S5063" t="str">
        <f t="shared" si="480"/>
        <v>Normal</v>
      </c>
      <c r="T5063">
        <v>1</v>
      </c>
      <c r="U5063">
        <f t="shared" si="481"/>
        <v>0</v>
      </c>
    </row>
    <row r="5064" spans="1:21" x14ac:dyDescent="0.25">
      <c r="A5064">
        <v>2025</v>
      </c>
      <c r="B5064">
        <v>15650432</v>
      </c>
      <c r="C5064" t="s">
        <v>924</v>
      </c>
      <c r="D5064">
        <v>849</v>
      </c>
      <c r="E5064" t="s">
        <v>26</v>
      </c>
      <c r="F5064" t="s">
        <v>23</v>
      </c>
      <c r="G5064">
        <v>41</v>
      </c>
      <c r="H5064">
        <v>10</v>
      </c>
      <c r="I5064">
        <v>84622</v>
      </c>
      <c r="J5064">
        <v>1</v>
      </c>
      <c r="K5064">
        <v>1</v>
      </c>
      <c r="L5064">
        <v>1</v>
      </c>
      <c r="M5064">
        <v>198072</v>
      </c>
      <c r="N5064">
        <v>0</v>
      </c>
      <c r="O5064" t="str">
        <f t="shared" si="476"/>
        <v>30-45</v>
      </c>
      <c r="P5064" t="str">
        <f t="shared" si="477"/>
        <v>High</v>
      </c>
      <c r="Q5064" t="str">
        <f t="shared" si="478"/>
        <v>Long-Term</v>
      </c>
      <c r="R5064" t="str">
        <f t="shared" si="479"/>
        <v>Low Balance</v>
      </c>
      <c r="S5064" t="str">
        <f t="shared" si="480"/>
        <v>Normal</v>
      </c>
      <c r="T5064">
        <v>1</v>
      </c>
      <c r="U5064">
        <f t="shared" si="481"/>
        <v>0</v>
      </c>
    </row>
    <row r="5065" spans="1:21" x14ac:dyDescent="0.25">
      <c r="A5065">
        <v>2025</v>
      </c>
      <c r="B5065">
        <v>15592578</v>
      </c>
      <c r="C5065" t="s">
        <v>564</v>
      </c>
      <c r="D5065">
        <v>614</v>
      </c>
      <c r="E5065" t="s">
        <v>18</v>
      </c>
      <c r="F5065" t="s">
        <v>16</v>
      </c>
      <c r="G5065">
        <v>41</v>
      </c>
      <c r="H5065">
        <v>7</v>
      </c>
      <c r="I5065">
        <v>146998</v>
      </c>
      <c r="J5065">
        <v>2</v>
      </c>
      <c r="K5065">
        <v>0</v>
      </c>
      <c r="L5065">
        <v>0</v>
      </c>
      <c r="M5065">
        <v>137791</v>
      </c>
      <c r="N5065">
        <v>0</v>
      </c>
      <c r="O5065" t="str">
        <f t="shared" si="476"/>
        <v>30-45</v>
      </c>
      <c r="P5065" t="str">
        <f t="shared" si="477"/>
        <v>Medium</v>
      </c>
      <c r="Q5065" t="str">
        <f t="shared" si="478"/>
        <v>Mid-Term</v>
      </c>
      <c r="R5065" t="str">
        <f t="shared" si="479"/>
        <v>High Balance</v>
      </c>
      <c r="S5065" t="str">
        <f t="shared" si="480"/>
        <v>High Value</v>
      </c>
      <c r="T5065">
        <v>1</v>
      </c>
      <c r="U5065">
        <f t="shared" si="481"/>
        <v>0</v>
      </c>
    </row>
    <row r="5066" spans="1:21" x14ac:dyDescent="0.25">
      <c r="A5066">
        <v>2025</v>
      </c>
      <c r="B5066">
        <v>15671243</v>
      </c>
      <c r="C5066" t="s">
        <v>1095</v>
      </c>
      <c r="D5066">
        <v>558</v>
      </c>
      <c r="E5066" t="s">
        <v>15</v>
      </c>
      <c r="F5066" t="s">
        <v>16</v>
      </c>
      <c r="G5066">
        <v>47</v>
      </c>
      <c r="H5066">
        <v>9</v>
      </c>
      <c r="I5066">
        <v>0</v>
      </c>
      <c r="J5066">
        <v>2</v>
      </c>
      <c r="K5066">
        <v>1</v>
      </c>
      <c r="L5066">
        <v>0</v>
      </c>
      <c r="M5066">
        <v>103787</v>
      </c>
      <c r="N5066">
        <v>0</v>
      </c>
      <c r="O5066" t="str">
        <f t="shared" si="476"/>
        <v>46-60</v>
      </c>
      <c r="P5066" t="str">
        <f t="shared" si="477"/>
        <v>Low</v>
      </c>
      <c r="Q5066" t="str">
        <f t="shared" si="478"/>
        <v>Long-Term</v>
      </c>
      <c r="R5066" t="str">
        <f t="shared" si="479"/>
        <v>Zero Balance</v>
      </c>
      <c r="S5066" t="str">
        <f t="shared" si="480"/>
        <v>Normal</v>
      </c>
      <c r="T5066">
        <v>1</v>
      </c>
      <c r="U5066">
        <f t="shared" si="481"/>
        <v>0</v>
      </c>
    </row>
    <row r="5067" spans="1:21" x14ac:dyDescent="0.25">
      <c r="A5067">
        <v>2025</v>
      </c>
      <c r="B5067">
        <v>15775709</v>
      </c>
      <c r="C5067" t="s">
        <v>564</v>
      </c>
      <c r="D5067">
        <v>832</v>
      </c>
      <c r="E5067" t="s">
        <v>15</v>
      </c>
      <c r="F5067" t="s">
        <v>16</v>
      </c>
      <c r="G5067">
        <v>27</v>
      </c>
      <c r="H5067">
        <v>10</v>
      </c>
      <c r="I5067">
        <v>98590</v>
      </c>
      <c r="J5067">
        <v>1</v>
      </c>
      <c r="K5067">
        <v>1</v>
      </c>
      <c r="L5067">
        <v>0</v>
      </c>
      <c r="M5067">
        <v>30913</v>
      </c>
      <c r="N5067">
        <v>0</v>
      </c>
      <c r="O5067" t="str">
        <f t="shared" si="476"/>
        <v>&lt;30</v>
      </c>
      <c r="P5067" t="str">
        <f t="shared" si="477"/>
        <v>High</v>
      </c>
      <c r="Q5067" t="str">
        <f t="shared" si="478"/>
        <v>Long-Term</v>
      </c>
      <c r="R5067" t="str">
        <f t="shared" si="479"/>
        <v>Low Balance</v>
      </c>
      <c r="S5067" t="str">
        <f t="shared" si="480"/>
        <v>Normal</v>
      </c>
      <c r="T5067">
        <v>1</v>
      </c>
      <c r="U5067">
        <f t="shared" si="481"/>
        <v>0</v>
      </c>
    </row>
    <row r="5068" spans="1:21" x14ac:dyDescent="0.25">
      <c r="A5068">
        <v>2025</v>
      </c>
      <c r="B5068">
        <v>15702631</v>
      </c>
      <c r="C5068" t="s">
        <v>603</v>
      </c>
      <c r="D5068">
        <v>567</v>
      </c>
      <c r="E5068" t="s">
        <v>15</v>
      </c>
      <c r="F5068" t="s">
        <v>16</v>
      </c>
      <c r="G5068">
        <v>26</v>
      </c>
      <c r="H5068">
        <v>2</v>
      </c>
      <c r="I5068">
        <v>0</v>
      </c>
      <c r="J5068">
        <v>2</v>
      </c>
      <c r="K5068">
        <v>1</v>
      </c>
      <c r="L5068">
        <v>1</v>
      </c>
      <c r="M5068">
        <v>78652</v>
      </c>
      <c r="N5068">
        <v>0</v>
      </c>
      <c r="O5068" t="str">
        <f t="shared" si="476"/>
        <v>&lt;30</v>
      </c>
      <c r="P5068" t="str">
        <f t="shared" si="477"/>
        <v>Low</v>
      </c>
      <c r="Q5068" t="str">
        <f t="shared" si="478"/>
        <v>New</v>
      </c>
      <c r="R5068" t="str">
        <f t="shared" si="479"/>
        <v>Zero Balance</v>
      </c>
      <c r="S5068" t="str">
        <f t="shared" si="480"/>
        <v>Normal</v>
      </c>
      <c r="T5068">
        <v>1</v>
      </c>
      <c r="U5068">
        <f t="shared" si="481"/>
        <v>0</v>
      </c>
    </row>
    <row r="5069" spans="1:21" x14ac:dyDescent="0.25">
      <c r="A5069">
        <v>2025</v>
      </c>
      <c r="B5069">
        <v>15602282</v>
      </c>
      <c r="C5069" t="s">
        <v>556</v>
      </c>
      <c r="D5069">
        <v>587</v>
      </c>
      <c r="E5069" t="s">
        <v>26</v>
      </c>
      <c r="F5069" t="s">
        <v>16</v>
      </c>
      <c r="G5069">
        <v>45</v>
      </c>
      <c r="H5069">
        <v>8</v>
      </c>
      <c r="I5069">
        <v>134981</v>
      </c>
      <c r="J5069">
        <v>1</v>
      </c>
      <c r="K5069">
        <v>1</v>
      </c>
      <c r="L5069">
        <v>1</v>
      </c>
      <c r="M5069">
        <v>123310</v>
      </c>
      <c r="N5069">
        <v>1</v>
      </c>
      <c r="O5069" t="str">
        <f t="shared" si="476"/>
        <v>30-45</v>
      </c>
      <c r="P5069" t="str">
        <f t="shared" si="477"/>
        <v>Low</v>
      </c>
      <c r="Q5069" t="str">
        <f t="shared" si="478"/>
        <v>Long-Term</v>
      </c>
      <c r="R5069" t="str">
        <f t="shared" si="479"/>
        <v>High Balance</v>
      </c>
      <c r="S5069" t="str">
        <f t="shared" si="480"/>
        <v>High Value</v>
      </c>
      <c r="T5069">
        <v>1</v>
      </c>
      <c r="U5069">
        <f t="shared" si="481"/>
        <v>134981</v>
      </c>
    </row>
    <row r="5070" spans="1:21" x14ac:dyDescent="0.25">
      <c r="A5070">
        <v>2025</v>
      </c>
      <c r="B5070">
        <v>15717879</v>
      </c>
      <c r="C5070" t="s">
        <v>335</v>
      </c>
      <c r="D5070">
        <v>712</v>
      </c>
      <c r="E5070" t="s">
        <v>18</v>
      </c>
      <c r="F5070" t="s">
        <v>16</v>
      </c>
      <c r="G5070">
        <v>79</v>
      </c>
      <c r="H5070">
        <v>5</v>
      </c>
      <c r="I5070">
        <v>108079</v>
      </c>
      <c r="J5070">
        <v>1</v>
      </c>
      <c r="K5070">
        <v>1</v>
      </c>
      <c r="L5070">
        <v>1</v>
      </c>
      <c r="M5070">
        <v>174119</v>
      </c>
      <c r="N5070">
        <v>0</v>
      </c>
      <c r="O5070" t="str">
        <f t="shared" si="476"/>
        <v>60+</v>
      </c>
      <c r="P5070" t="str">
        <f t="shared" si="477"/>
        <v>Medium</v>
      </c>
      <c r="Q5070" t="str">
        <f t="shared" si="478"/>
        <v>Mid-Term</v>
      </c>
      <c r="R5070" t="str">
        <f t="shared" si="479"/>
        <v>High Balance</v>
      </c>
      <c r="S5070" t="str">
        <f t="shared" si="480"/>
        <v>High Value</v>
      </c>
      <c r="T5070">
        <v>1</v>
      </c>
      <c r="U5070">
        <f t="shared" si="481"/>
        <v>0</v>
      </c>
    </row>
    <row r="5071" spans="1:21" x14ac:dyDescent="0.25">
      <c r="A5071">
        <v>2025</v>
      </c>
      <c r="B5071">
        <v>15740878</v>
      </c>
      <c r="C5071" t="s">
        <v>254</v>
      </c>
      <c r="D5071">
        <v>655</v>
      </c>
      <c r="E5071" t="s">
        <v>18</v>
      </c>
      <c r="F5071" t="s">
        <v>16</v>
      </c>
      <c r="G5071">
        <v>29</v>
      </c>
      <c r="H5071">
        <v>9</v>
      </c>
      <c r="I5071">
        <v>0</v>
      </c>
      <c r="J5071">
        <v>2</v>
      </c>
      <c r="K5071">
        <v>0</v>
      </c>
      <c r="L5071">
        <v>1</v>
      </c>
      <c r="M5071">
        <v>85736</v>
      </c>
      <c r="N5071">
        <v>0</v>
      </c>
      <c r="O5071" t="str">
        <f t="shared" si="476"/>
        <v>&lt;30</v>
      </c>
      <c r="P5071" t="str">
        <f t="shared" si="477"/>
        <v>Medium</v>
      </c>
      <c r="Q5071" t="str">
        <f t="shared" si="478"/>
        <v>Long-Term</v>
      </c>
      <c r="R5071" t="str">
        <f t="shared" si="479"/>
        <v>Zero Balance</v>
      </c>
      <c r="S5071" t="str">
        <f t="shared" si="480"/>
        <v>Normal</v>
      </c>
      <c r="T5071">
        <v>1</v>
      </c>
      <c r="U5071">
        <f t="shared" si="481"/>
        <v>0</v>
      </c>
    </row>
    <row r="5072" spans="1:21" x14ac:dyDescent="0.25">
      <c r="A5072">
        <v>2025</v>
      </c>
      <c r="B5072">
        <v>15794468</v>
      </c>
      <c r="C5072" t="s">
        <v>899</v>
      </c>
      <c r="D5072">
        <v>641</v>
      </c>
      <c r="E5072" t="s">
        <v>15</v>
      </c>
      <c r="F5072" t="s">
        <v>16</v>
      </c>
      <c r="G5072">
        <v>42</v>
      </c>
      <c r="H5072">
        <v>6</v>
      </c>
      <c r="I5072">
        <v>0</v>
      </c>
      <c r="J5072">
        <v>2</v>
      </c>
      <c r="K5072">
        <v>0</v>
      </c>
      <c r="L5072">
        <v>0</v>
      </c>
      <c r="M5072">
        <v>121139</v>
      </c>
      <c r="N5072">
        <v>0</v>
      </c>
      <c r="O5072" t="str">
        <f t="shared" si="476"/>
        <v>30-45</v>
      </c>
      <c r="P5072" t="str">
        <f t="shared" si="477"/>
        <v>Medium</v>
      </c>
      <c r="Q5072" t="str">
        <f t="shared" si="478"/>
        <v>Mid-Term</v>
      </c>
      <c r="R5072" t="str">
        <f t="shared" si="479"/>
        <v>Zero Balance</v>
      </c>
      <c r="S5072" t="str">
        <f t="shared" si="480"/>
        <v>Normal</v>
      </c>
      <c r="T5072">
        <v>1</v>
      </c>
      <c r="U5072">
        <f t="shared" si="481"/>
        <v>0</v>
      </c>
    </row>
    <row r="5073" spans="1:21" x14ac:dyDescent="0.25">
      <c r="A5073">
        <v>2025</v>
      </c>
      <c r="B5073">
        <v>15773277</v>
      </c>
      <c r="C5073" t="s">
        <v>242</v>
      </c>
      <c r="D5073">
        <v>676</v>
      </c>
      <c r="E5073" t="s">
        <v>15</v>
      </c>
      <c r="F5073" t="s">
        <v>23</v>
      </c>
      <c r="G5073">
        <v>35</v>
      </c>
      <c r="H5073">
        <v>5</v>
      </c>
      <c r="I5073">
        <v>106837</v>
      </c>
      <c r="J5073">
        <v>2</v>
      </c>
      <c r="K5073">
        <v>1</v>
      </c>
      <c r="L5073">
        <v>0</v>
      </c>
      <c r="M5073">
        <v>84200</v>
      </c>
      <c r="N5073">
        <v>0</v>
      </c>
      <c r="O5073" t="str">
        <f t="shared" si="476"/>
        <v>30-45</v>
      </c>
      <c r="P5073" t="str">
        <f t="shared" si="477"/>
        <v>Medium</v>
      </c>
      <c r="Q5073" t="str">
        <f t="shared" si="478"/>
        <v>Mid-Term</v>
      </c>
      <c r="R5073" t="str">
        <f t="shared" si="479"/>
        <v>High Balance</v>
      </c>
      <c r="S5073" t="str">
        <f t="shared" si="480"/>
        <v>High Value</v>
      </c>
      <c r="T5073">
        <v>1</v>
      </c>
      <c r="U5073">
        <f t="shared" si="481"/>
        <v>0</v>
      </c>
    </row>
    <row r="5074" spans="1:21" x14ac:dyDescent="0.25">
      <c r="A5074">
        <v>2025</v>
      </c>
      <c r="B5074">
        <v>15572657</v>
      </c>
      <c r="C5074" t="s">
        <v>28</v>
      </c>
      <c r="D5074">
        <v>472</v>
      </c>
      <c r="E5074" t="s">
        <v>15</v>
      </c>
      <c r="F5074" t="s">
        <v>23</v>
      </c>
      <c r="G5074">
        <v>29</v>
      </c>
      <c r="H5074">
        <v>8</v>
      </c>
      <c r="I5074">
        <v>102490</v>
      </c>
      <c r="J5074">
        <v>1</v>
      </c>
      <c r="K5074">
        <v>0</v>
      </c>
      <c r="L5074">
        <v>1</v>
      </c>
      <c r="M5074">
        <v>181225</v>
      </c>
      <c r="N5074">
        <v>0</v>
      </c>
      <c r="O5074" t="str">
        <f t="shared" si="476"/>
        <v>&lt;30</v>
      </c>
      <c r="P5074" t="str">
        <f t="shared" si="477"/>
        <v>Low</v>
      </c>
      <c r="Q5074" t="str">
        <f t="shared" si="478"/>
        <v>Long-Term</v>
      </c>
      <c r="R5074" t="str">
        <f t="shared" si="479"/>
        <v>High Balance</v>
      </c>
      <c r="S5074" t="str">
        <f t="shared" si="480"/>
        <v>High Value</v>
      </c>
      <c r="T5074">
        <v>1</v>
      </c>
      <c r="U5074">
        <f t="shared" si="481"/>
        <v>0</v>
      </c>
    </row>
    <row r="5075" spans="1:21" x14ac:dyDescent="0.25">
      <c r="A5075">
        <v>2025</v>
      </c>
      <c r="B5075">
        <v>15800295</v>
      </c>
      <c r="C5075" t="s">
        <v>2076</v>
      </c>
      <c r="D5075">
        <v>644</v>
      </c>
      <c r="E5075" t="s">
        <v>26</v>
      </c>
      <c r="F5075" t="s">
        <v>23</v>
      </c>
      <c r="G5075">
        <v>34</v>
      </c>
      <c r="H5075">
        <v>9</v>
      </c>
      <c r="I5075">
        <v>112747</v>
      </c>
      <c r="J5075">
        <v>2</v>
      </c>
      <c r="K5075">
        <v>0</v>
      </c>
      <c r="L5075">
        <v>0</v>
      </c>
      <c r="M5075">
        <v>141230</v>
      </c>
      <c r="N5075">
        <v>0</v>
      </c>
      <c r="O5075" t="str">
        <f t="shared" si="476"/>
        <v>30-45</v>
      </c>
      <c r="P5075" t="str">
        <f t="shared" si="477"/>
        <v>Medium</v>
      </c>
      <c r="Q5075" t="str">
        <f t="shared" si="478"/>
        <v>Long-Term</v>
      </c>
      <c r="R5075" t="str">
        <f t="shared" si="479"/>
        <v>High Balance</v>
      </c>
      <c r="S5075" t="str">
        <f t="shared" si="480"/>
        <v>High Value</v>
      </c>
      <c r="T5075">
        <v>1</v>
      </c>
      <c r="U5075">
        <f t="shared" si="481"/>
        <v>0</v>
      </c>
    </row>
    <row r="5076" spans="1:21" x14ac:dyDescent="0.25">
      <c r="A5076">
        <v>2025</v>
      </c>
      <c r="B5076">
        <v>15672397</v>
      </c>
      <c r="C5076" t="s">
        <v>235</v>
      </c>
      <c r="D5076">
        <v>598</v>
      </c>
      <c r="E5076" t="s">
        <v>15</v>
      </c>
      <c r="F5076" t="s">
        <v>23</v>
      </c>
      <c r="G5076">
        <v>38</v>
      </c>
      <c r="H5076">
        <v>0</v>
      </c>
      <c r="I5076">
        <v>125488</v>
      </c>
      <c r="J5076">
        <v>1</v>
      </c>
      <c r="K5076">
        <v>0</v>
      </c>
      <c r="L5076">
        <v>0</v>
      </c>
      <c r="M5076">
        <v>158112</v>
      </c>
      <c r="N5076">
        <v>0</v>
      </c>
      <c r="O5076" t="str">
        <f t="shared" si="476"/>
        <v>30-45</v>
      </c>
      <c r="P5076" t="str">
        <f t="shared" si="477"/>
        <v>Low</v>
      </c>
      <c r="Q5076" t="str">
        <f t="shared" si="478"/>
        <v>New</v>
      </c>
      <c r="R5076" t="str">
        <f t="shared" si="479"/>
        <v>High Balance</v>
      </c>
      <c r="S5076" t="str">
        <f t="shared" si="480"/>
        <v>High Value</v>
      </c>
      <c r="T5076">
        <v>1</v>
      </c>
      <c r="U5076">
        <f t="shared" si="481"/>
        <v>0</v>
      </c>
    </row>
    <row r="5077" spans="1:21" x14ac:dyDescent="0.25">
      <c r="A5077">
        <v>2025</v>
      </c>
      <c r="B5077">
        <v>15684921</v>
      </c>
      <c r="C5077" t="s">
        <v>1163</v>
      </c>
      <c r="D5077">
        <v>792</v>
      </c>
      <c r="E5077" t="s">
        <v>18</v>
      </c>
      <c r="F5077" t="s">
        <v>23</v>
      </c>
      <c r="G5077">
        <v>25</v>
      </c>
      <c r="H5077">
        <v>8</v>
      </c>
      <c r="I5077">
        <v>142862</v>
      </c>
      <c r="J5077">
        <v>1</v>
      </c>
      <c r="K5077">
        <v>1</v>
      </c>
      <c r="L5077">
        <v>1</v>
      </c>
      <c r="M5077">
        <v>130639</v>
      </c>
      <c r="N5077">
        <v>0</v>
      </c>
      <c r="O5077" t="str">
        <f t="shared" si="476"/>
        <v>&lt;30</v>
      </c>
      <c r="P5077" t="str">
        <f t="shared" si="477"/>
        <v>High</v>
      </c>
      <c r="Q5077" t="str">
        <f t="shared" si="478"/>
        <v>Long-Term</v>
      </c>
      <c r="R5077" t="str">
        <f t="shared" si="479"/>
        <v>High Balance</v>
      </c>
      <c r="S5077" t="str">
        <f t="shared" si="480"/>
        <v>High Value</v>
      </c>
      <c r="T5077">
        <v>1</v>
      </c>
      <c r="U5077">
        <f t="shared" si="481"/>
        <v>0</v>
      </c>
    </row>
    <row r="5078" spans="1:21" x14ac:dyDescent="0.25">
      <c r="A5078">
        <v>2025</v>
      </c>
      <c r="B5078">
        <v>15720676</v>
      </c>
      <c r="C5078" t="s">
        <v>2077</v>
      </c>
      <c r="D5078">
        <v>700</v>
      </c>
      <c r="E5078" t="s">
        <v>15</v>
      </c>
      <c r="F5078" t="s">
        <v>16</v>
      </c>
      <c r="G5078">
        <v>37</v>
      </c>
      <c r="H5078">
        <v>7</v>
      </c>
      <c r="I5078">
        <v>0</v>
      </c>
      <c r="J5078">
        <v>2</v>
      </c>
      <c r="K5078">
        <v>1</v>
      </c>
      <c r="L5078">
        <v>0</v>
      </c>
      <c r="M5078">
        <v>17041</v>
      </c>
      <c r="N5078">
        <v>0</v>
      </c>
      <c r="O5078" t="str">
        <f t="shared" si="476"/>
        <v>30-45</v>
      </c>
      <c r="P5078" t="str">
        <f t="shared" si="477"/>
        <v>Medium</v>
      </c>
      <c r="Q5078" t="str">
        <f t="shared" si="478"/>
        <v>Mid-Term</v>
      </c>
      <c r="R5078" t="str">
        <f t="shared" si="479"/>
        <v>Zero Balance</v>
      </c>
      <c r="S5078" t="str">
        <f t="shared" si="480"/>
        <v>Normal</v>
      </c>
      <c r="T5078">
        <v>1</v>
      </c>
      <c r="U5078">
        <f t="shared" si="481"/>
        <v>0</v>
      </c>
    </row>
    <row r="5079" spans="1:21" x14ac:dyDescent="0.25">
      <c r="A5079">
        <v>2025</v>
      </c>
      <c r="B5079">
        <v>15731829</v>
      </c>
      <c r="C5079" t="s">
        <v>332</v>
      </c>
      <c r="D5079">
        <v>616</v>
      </c>
      <c r="E5079" t="s">
        <v>15</v>
      </c>
      <c r="F5079" t="s">
        <v>23</v>
      </c>
      <c r="G5079">
        <v>34</v>
      </c>
      <c r="H5079">
        <v>10</v>
      </c>
      <c r="I5079">
        <v>0</v>
      </c>
      <c r="J5079">
        <v>2</v>
      </c>
      <c r="K5079">
        <v>1</v>
      </c>
      <c r="L5079">
        <v>0</v>
      </c>
      <c r="M5079">
        <v>25662</v>
      </c>
      <c r="N5079">
        <v>0</v>
      </c>
      <c r="O5079" t="str">
        <f t="shared" si="476"/>
        <v>30-45</v>
      </c>
      <c r="P5079" t="str">
        <f t="shared" si="477"/>
        <v>Medium</v>
      </c>
      <c r="Q5079" t="str">
        <f t="shared" si="478"/>
        <v>Long-Term</v>
      </c>
      <c r="R5079" t="str">
        <f t="shared" si="479"/>
        <v>Zero Balance</v>
      </c>
      <c r="S5079" t="str">
        <f t="shared" si="480"/>
        <v>Normal</v>
      </c>
      <c r="T5079">
        <v>1</v>
      </c>
      <c r="U5079">
        <f t="shared" si="481"/>
        <v>0</v>
      </c>
    </row>
    <row r="5080" spans="1:21" x14ac:dyDescent="0.25">
      <c r="A5080">
        <v>2025</v>
      </c>
      <c r="B5080">
        <v>15732672</v>
      </c>
      <c r="C5080" t="s">
        <v>853</v>
      </c>
      <c r="D5080">
        <v>743</v>
      </c>
      <c r="E5080" t="s">
        <v>18</v>
      </c>
      <c r="F5080" t="s">
        <v>23</v>
      </c>
      <c r="G5080">
        <v>35</v>
      </c>
      <c r="H5080">
        <v>6</v>
      </c>
      <c r="I5080">
        <v>79388</v>
      </c>
      <c r="J5080">
        <v>1</v>
      </c>
      <c r="K5080">
        <v>1</v>
      </c>
      <c r="L5080">
        <v>1</v>
      </c>
      <c r="M5080">
        <v>193361</v>
      </c>
      <c r="N5080">
        <v>0</v>
      </c>
      <c r="O5080" t="str">
        <f t="shared" si="476"/>
        <v>30-45</v>
      </c>
      <c r="P5080" t="str">
        <f t="shared" si="477"/>
        <v>Medium</v>
      </c>
      <c r="Q5080" t="str">
        <f t="shared" si="478"/>
        <v>Mid-Term</v>
      </c>
      <c r="R5080" t="str">
        <f t="shared" si="479"/>
        <v>Low Balance</v>
      </c>
      <c r="S5080" t="str">
        <f t="shared" si="480"/>
        <v>Normal</v>
      </c>
      <c r="T5080">
        <v>1</v>
      </c>
      <c r="U5080">
        <f t="shared" si="481"/>
        <v>0</v>
      </c>
    </row>
    <row r="5081" spans="1:21" x14ac:dyDescent="0.25">
      <c r="A5081">
        <v>2025</v>
      </c>
      <c r="B5081">
        <v>15692406</v>
      </c>
      <c r="C5081" t="s">
        <v>1347</v>
      </c>
      <c r="D5081">
        <v>427</v>
      </c>
      <c r="E5081" t="s">
        <v>15</v>
      </c>
      <c r="F5081" t="s">
        <v>23</v>
      </c>
      <c r="G5081">
        <v>37</v>
      </c>
      <c r="H5081">
        <v>5</v>
      </c>
      <c r="I5081">
        <v>0</v>
      </c>
      <c r="J5081">
        <v>2</v>
      </c>
      <c r="K5081">
        <v>1</v>
      </c>
      <c r="L5081">
        <v>1</v>
      </c>
      <c r="M5081">
        <v>121485</v>
      </c>
      <c r="N5081">
        <v>0</v>
      </c>
      <c r="O5081" t="str">
        <f t="shared" si="476"/>
        <v>30-45</v>
      </c>
      <c r="P5081" t="str">
        <f t="shared" si="477"/>
        <v>Low</v>
      </c>
      <c r="Q5081" t="str">
        <f t="shared" si="478"/>
        <v>Mid-Term</v>
      </c>
      <c r="R5081" t="str">
        <f t="shared" si="479"/>
        <v>Zero Balance</v>
      </c>
      <c r="S5081" t="str">
        <f t="shared" si="480"/>
        <v>Normal</v>
      </c>
      <c r="T5081">
        <v>1</v>
      </c>
      <c r="U5081">
        <f t="shared" si="481"/>
        <v>0</v>
      </c>
    </row>
    <row r="5082" spans="1:21" x14ac:dyDescent="0.25">
      <c r="A5082">
        <v>2025</v>
      </c>
      <c r="B5082">
        <v>15764405</v>
      </c>
      <c r="C5082" t="s">
        <v>847</v>
      </c>
      <c r="D5082">
        <v>731</v>
      </c>
      <c r="E5082" t="s">
        <v>15</v>
      </c>
      <c r="F5082" t="s">
        <v>23</v>
      </c>
      <c r="G5082">
        <v>29</v>
      </c>
      <c r="H5082">
        <v>10</v>
      </c>
      <c r="I5082">
        <v>0</v>
      </c>
      <c r="J5082">
        <v>2</v>
      </c>
      <c r="K5082">
        <v>1</v>
      </c>
      <c r="L5082">
        <v>1</v>
      </c>
      <c r="M5082">
        <v>162453</v>
      </c>
      <c r="N5082">
        <v>0</v>
      </c>
      <c r="O5082" t="str">
        <f t="shared" si="476"/>
        <v>&lt;30</v>
      </c>
      <c r="P5082" t="str">
        <f t="shared" si="477"/>
        <v>Medium</v>
      </c>
      <c r="Q5082" t="str">
        <f t="shared" si="478"/>
        <v>Long-Term</v>
      </c>
      <c r="R5082" t="str">
        <f t="shared" si="479"/>
        <v>Zero Balance</v>
      </c>
      <c r="S5082" t="str">
        <f t="shared" si="480"/>
        <v>Normal</v>
      </c>
      <c r="T5082">
        <v>1</v>
      </c>
      <c r="U5082">
        <f t="shared" si="481"/>
        <v>0</v>
      </c>
    </row>
    <row r="5083" spans="1:21" x14ac:dyDescent="0.25">
      <c r="A5083">
        <v>2025</v>
      </c>
      <c r="B5083">
        <v>15757537</v>
      </c>
      <c r="C5083" t="s">
        <v>1093</v>
      </c>
      <c r="D5083">
        <v>610</v>
      </c>
      <c r="E5083" t="s">
        <v>15</v>
      </c>
      <c r="F5083" t="s">
        <v>16</v>
      </c>
      <c r="G5083">
        <v>31</v>
      </c>
      <c r="H5083">
        <v>6</v>
      </c>
      <c r="I5083">
        <v>107785</v>
      </c>
      <c r="J5083">
        <v>1</v>
      </c>
      <c r="K5083">
        <v>1</v>
      </c>
      <c r="L5083">
        <v>1</v>
      </c>
      <c r="M5083">
        <v>141138</v>
      </c>
      <c r="N5083">
        <v>0</v>
      </c>
      <c r="O5083" t="str">
        <f t="shared" si="476"/>
        <v>30-45</v>
      </c>
      <c r="P5083" t="str">
        <f t="shared" si="477"/>
        <v>Medium</v>
      </c>
      <c r="Q5083" t="str">
        <f t="shared" si="478"/>
        <v>Mid-Term</v>
      </c>
      <c r="R5083" t="str">
        <f t="shared" si="479"/>
        <v>High Balance</v>
      </c>
      <c r="S5083" t="str">
        <f t="shared" si="480"/>
        <v>High Value</v>
      </c>
      <c r="T5083">
        <v>1</v>
      </c>
      <c r="U5083">
        <f t="shared" si="481"/>
        <v>0</v>
      </c>
    </row>
    <row r="5084" spans="1:21" x14ac:dyDescent="0.25">
      <c r="A5084">
        <v>2025</v>
      </c>
      <c r="B5084">
        <v>15793307</v>
      </c>
      <c r="C5084" t="s">
        <v>137</v>
      </c>
      <c r="D5084">
        <v>724</v>
      </c>
      <c r="E5084" t="s">
        <v>18</v>
      </c>
      <c r="F5084" t="s">
        <v>16</v>
      </c>
      <c r="G5084">
        <v>41</v>
      </c>
      <c r="H5084">
        <v>4</v>
      </c>
      <c r="I5084">
        <v>142880</v>
      </c>
      <c r="J5084">
        <v>3</v>
      </c>
      <c r="K5084">
        <v>0</v>
      </c>
      <c r="L5084">
        <v>0</v>
      </c>
      <c r="M5084">
        <v>185541</v>
      </c>
      <c r="N5084">
        <v>1</v>
      </c>
      <c r="O5084" t="str">
        <f t="shared" si="476"/>
        <v>30-45</v>
      </c>
      <c r="P5084" t="str">
        <f t="shared" si="477"/>
        <v>Medium</v>
      </c>
      <c r="Q5084" t="str">
        <f t="shared" si="478"/>
        <v>Mid-Term</v>
      </c>
      <c r="R5084" t="str">
        <f t="shared" si="479"/>
        <v>High Balance</v>
      </c>
      <c r="S5084" t="str">
        <f t="shared" si="480"/>
        <v>High Value</v>
      </c>
      <c r="T5084">
        <v>1</v>
      </c>
      <c r="U5084">
        <f t="shared" si="481"/>
        <v>142880</v>
      </c>
    </row>
    <row r="5085" spans="1:21" x14ac:dyDescent="0.25">
      <c r="A5085">
        <v>2025</v>
      </c>
      <c r="B5085">
        <v>15660679</v>
      </c>
      <c r="C5085" t="s">
        <v>1570</v>
      </c>
      <c r="D5085">
        <v>653</v>
      </c>
      <c r="E5085" t="s">
        <v>18</v>
      </c>
      <c r="F5085" t="s">
        <v>16</v>
      </c>
      <c r="G5085">
        <v>38</v>
      </c>
      <c r="H5085">
        <v>9</v>
      </c>
      <c r="I5085">
        <v>149572</v>
      </c>
      <c r="J5085">
        <v>1</v>
      </c>
      <c r="K5085">
        <v>1</v>
      </c>
      <c r="L5085">
        <v>0</v>
      </c>
      <c r="M5085">
        <v>118383</v>
      </c>
      <c r="N5085">
        <v>0</v>
      </c>
      <c r="O5085" t="str">
        <f t="shared" si="476"/>
        <v>30-45</v>
      </c>
      <c r="P5085" t="str">
        <f t="shared" si="477"/>
        <v>Medium</v>
      </c>
      <c r="Q5085" t="str">
        <f t="shared" si="478"/>
        <v>Long-Term</v>
      </c>
      <c r="R5085" t="str">
        <f t="shared" si="479"/>
        <v>High Balance</v>
      </c>
      <c r="S5085" t="str">
        <f t="shared" si="480"/>
        <v>High Value</v>
      </c>
      <c r="T5085">
        <v>1</v>
      </c>
      <c r="U5085">
        <f t="shared" si="481"/>
        <v>0</v>
      </c>
    </row>
    <row r="5086" spans="1:21" x14ac:dyDescent="0.25">
      <c r="A5086">
        <v>2025</v>
      </c>
      <c r="B5086">
        <v>15666856</v>
      </c>
      <c r="C5086" t="s">
        <v>2078</v>
      </c>
      <c r="D5086">
        <v>774</v>
      </c>
      <c r="E5086" t="s">
        <v>15</v>
      </c>
      <c r="F5086" t="s">
        <v>23</v>
      </c>
      <c r="G5086">
        <v>49</v>
      </c>
      <c r="H5086">
        <v>1</v>
      </c>
      <c r="I5086">
        <v>142767</v>
      </c>
      <c r="J5086">
        <v>1</v>
      </c>
      <c r="K5086">
        <v>1</v>
      </c>
      <c r="L5086">
        <v>1</v>
      </c>
      <c r="M5086">
        <v>8214</v>
      </c>
      <c r="N5086">
        <v>0</v>
      </c>
      <c r="O5086" t="str">
        <f t="shared" si="476"/>
        <v>46-60</v>
      </c>
      <c r="P5086" t="str">
        <f t="shared" si="477"/>
        <v>High</v>
      </c>
      <c r="Q5086" t="str">
        <f t="shared" si="478"/>
        <v>New</v>
      </c>
      <c r="R5086" t="str">
        <f t="shared" si="479"/>
        <v>High Balance</v>
      </c>
      <c r="S5086" t="str">
        <f t="shared" si="480"/>
        <v>High Value</v>
      </c>
      <c r="T5086">
        <v>1</v>
      </c>
      <c r="U5086">
        <f t="shared" si="481"/>
        <v>0</v>
      </c>
    </row>
    <row r="5087" spans="1:21" x14ac:dyDescent="0.25">
      <c r="A5087">
        <v>2025</v>
      </c>
      <c r="B5087">
        <v>15687372</v>
      </c>
      <c r="C5087" t="s">
        <v>746</v>
      </c>
      <c r="D5087">
        <v>547</v>
      </c>
      <c r="E5087" t="s">
        <v>26</v>
      </c>
      <c r="F5087" t="s">
        <v>23</v>
      </c>
      <c r="G5087">
        <v>49</v>
      </c>
      <c r="H5087">
        <v>8</v>
      </c>
      <c r="I5087">
        <v>121538</v>
      </c>
      <c r="J5087">
        <v>2</v>
      </c>
      <c r="K5087">
        <v>1</v>
      </c>
      <c r="L5087">
        <v>0</v>
      </c>
      <c r="M5087">
        <v>46521</v>
      </c>
      <c r="N5087">
        <v>1</v>
      </c>
      <c r="O5087" t="str">
        <f t="shared" si="476"/>
        <v>46-60</v>
      </c>
      <c r="P5087" t="str">
        <f t="shared" si="477"/>
        <v>Low</v>
      </c>
      <c r="Q5087" t="str">
        <f t="shared" si="478"/>
        <v>Long-Term</v>
      </c>
      <c r="R5087" t="str">
        <f t="shared" si="479"/>
        <v>High Balance</v>
      </c>
      <c r="S5087" t="str">
        <f t="shared" si="480"/>
        <v>High Value</v>
      </c>
      <c r="T5087">
        <v>1</v>
      </c>
      <c r="U5087">
        <f t="shared" si="481"/>
        <v>121538</v>
      </c>
    </row>
    <row r="5088" spans="1:21" x14ac:dyDescent="0.25">
      <c r="A5088">
        <v>2025</v>
      </c>
      <c r="B5088">
        <v>15667289</v>
      </c>
      <c r="C5088" t="s">
        <v>36</v>
      </c>
      <c r="D5088">
        <v>719</v>
      </c>
      <c r="E5088" t="s">
        <v>18</v>
      </c>
      <c r="F5088" t="s">
        <v>23</v>
      </c>
      <c r="G5088">
        <v>50</v>
      </c>
      <c r="H5088">
        <v>2</v>
      </c>
      <c r="I5088">
        <v>0</v>
      </c>
      <c r="J5088">
        <v>2</v>
      </c>
      <c r="K5088">
        <v>0</v>
      </c>
      <c r="L5088">
        <v>0</v>
      </c>
      <c r="M5088">
        <v>10772</v>
      </c>
      <c r="N5088">
        <v>0</v>
      </c>
      <c r="O5088" t="str">
        <f t="shared" si="476"/>
        <v>46-60</v>
      </c>
      <c r="P5088" t="str">
        <f t="shared" si="477"/>
        <v>Medium</v>
      </c>
      <c r="Q5088" t="str">
        <f t="shared" si="478"/>
        <v>New</v>
      </c>
      <c r="R5088" t="str">
        <f t="shared" si="479"/>
        <v>Zero Balance</v>
      </c>
      <c r="S5088" t="str">
        <f t="shared" si="480"/>
        <v>Normal</v>
      </c>
      <c r="T5088">
        <v>1</v>
      </c>
      <c r="U5088">
        <f t="shared" si="481"/>
        <v>0</v>
      </c>
    </row>
    <row r="5089" spans="1:21" x14ac:dyDescent="0.25">
      <c r="A5089">
        <v>2025</v>
      </c>
      <c r="B5089">
        <v>15624641</v>
      </c>
      <c r="C5089" t="s">
        <v>2079</v>
      </c>
      <c r="D5089">
        <v>740</v>
      </c>
      <c r="E5089" t="s">
        <v>18</v>
      </c>
      <c r="F5089" t="s">
        <v>23</v>
      </c>
      <c r="G5089">
        <v>43</v>
      </c>
      <c r="H5089">
        <v>9</v>
      </c>
      <c r="I5089">
        <v>0</v>
      </c>
      <c r="J5089">
        <v>1</v>
      </c>
      <c r="K5089">
        <v>1</v>
      </c>
      <c r="L5089">
        <v>0</v>
      </c>
      <c r="M5089">
        <v>199291</v>
      </c>
      <c r="N5089">
        <v>1</v>
      </c>
      <c r="O5089" t="str">
        <f t="shared" si="476"/>
        <v>30-45</v>
      </c>
      <c r="P5089" t="str">
        <f t="shared" si="477"/>
        <v>Medium</v>
      </c>
      <c r="Q5089" t="str">
        <f t="shared" si="478"/>
        <v>Long-Term</v>
      </c>
      <c r="R5089" t="str">
        <f t="shared" si="479"/>
        <v>Zero Balance</v>
      </c>
      <c r="S5089" t="str">
        <f t="shared" si="480"/>
        <v>Normal</v>
      </c>
      <c r="T5089">
        <v>1</v>
      </c>
      <c r="U5089">
        <f t="shared" si="481"/>
        <v>0</v>
      </c>
    </row>
    <row r="5090" spans="1:21" x14ac:dyDescent="0.25">
      <c r="A5090">
        <v>2025</v>
      </c>
      <c r="B5090">
        <v>15734610</v>
      </c>
      <c r="C5090" t="s">
        <v>19</v>
      </c>
      <c r="D5090">
        <v>543</v>
      </c>
      <c r="E5090" t="s">
        <v>15</v>
      </c>
      <c r="F5090" t="s">
        <v>23</v>
      </c>
      <c r="G5090">
        <v>42</v>
      </c>
      <c r="H5090">
        <v>4</v>
      </c>
      <c r="I5090">
        <v>89839</v>
      </c>
      <c r="J5090">
        <v>3</v>
      </c>
      <c r="K5090">
        <v>1</v>
      </c>
      <c r="L5090">
        <v>0</v>
      </c>
      <c r="M5090">
        <v>85984</v>
      </c>
      <c r="N5090">
        <v>1</v>
      </c>
      <c r="O5090" t="str">
        <f t="shared" si="476"/>
        <v>30-45</v>
      </c>
      <c r="P5090" t="str">
        <f t="shared" si="477"/>
        <v>Low</v>
      </c>
      <c r="Q5090" t="str">
        <f t="shared" si="478"/>
        <v>Mid-Term</v>
      </c>
      <c r="R5090" t="str">
        <f t="shared" si="479"/>
        <v>Low Balance</v>
      </c>
      <c r="S5090" t="str">
        <f t="shared" si="480"/>
        <v>Normal</v>
      </c>
      <c r="T5090">
        <v>1</v>
      </c>
      <c r="U5090">
        <f t="shared" si="481"/>
        <v>89839</v>
      </c>
    </row>
    <row r="5091" spans="1:21" x14ac:dyDescent="0.25">
      <c r="A5091">
        <v>2025</v>
      </c>
      <c r="B5091">
        <v>15631882</v>
      </c>
      <c r="C5091" t="s">
        <v>725</v>
      </c>
      <c r="D5091">
        <v>688</v>
      </c>
      <c r="E5091" t="s">
        <v>26</v>
      </c>
      <c r="F5091" t="s">
        <v>23</v>
      </c>
      <c r="G5091">
        <v>45</v>
      </c>
      <c r="H5091">
        <v>9</v>
      </c>
      <c r="I5091">
        <v>103400</v>
      </c>
      <c r="J5091">
        <v>1</v>
      </c>
      <c r="K5091">
        <v>0</v>
      </c>
      <c r="L5091">
        <v>0</v>
      </c>
      <c r="M5091">
        <v>129871</v>
      </c>
      <c r="N5091">
        <v>0</v>
      </c>
      <c r="O5091" t="str">
        <f t="shared" si="476"/>
        <v>30-45</v>
      </c>
      <c r="P5091" t="str">
        <f t="shared" si="477"/>
        <v>Medium</v>
      </c>
      <c r="Q5091" t="str">
        <f t="shared" si="478"/>
        <v>Long-Term</v>
      </c>
      <c r="R5091" t="str">
        <f t="shared" si="479"/>
        <v>High Balance</v>
      </c>
      <c r="S5091" t="str">
        <f t="shared" si="480"/>
        <v>High Value</v>
      </c>
      <c r="T5091">
        <v>1</v>
      </c>
      <c r="U5091">
        <f t="shared" si="481"/>
        <v>0</v>
      </c>
    </row>
    <row r="5092" spans="1:21" x14ac:dyDescent="0.25">
      <c r="A5092">
        <v>2025</v>
      </c>
      <c r="B5092">
        <v>15642709</v>
      </c>
      <c r="C5092" t="s">
        <v>532</v>
      </c>
      <c r="D5092">
        <v>474</v>
      </c>
      <c r="E5092" t="s">
        <v>15</v>
      </c>
      <c r="F5092" t="s">
        <v>16</v>
      </c>
      <c r="G5092">
        <v>30</v>
      </c>
      <c r="H5092">
        <v>9</v>
      </c>
      <c r="I5092">
        <v>0</v>
      </c>
      <c r="J5092">
        <v>2</v>
      </c>
      <c r="K5092">
        <v>0</v>
      </c>
      <c r="L5092">
        <v>0</v>
      </c>
      <c r="M5092">
        <v>63158</v>
      </c>
      <c r="N5092">
        <v>0</v>
      </c>
      <c r="O5092" t="str">
        <f t="shared" si="476"/>
        <v>30-45</v>
      </c>
      <c r="P5092" t="str">
        <f t="shared" si="477"/>
        <v>Low</v>
      </c>
      <c r="Q5092" t="str">
        <f t="shared" si="478"/>
        <v>Long-Term</v>
      </c>
      <c r="R5092" t="str">
        <f t="shared" si="479"/>
        <v>Zero Balance</v>
      </c>
      <c r="S5092" t="str">
        <f t="shared" si="480"/>
        <v>Normal</v>
      </c>
      <c r="T5092">
        <v>1</v>
      </c>
      <c r="U5092">
        <f t="shared" si="481"/>
        <v>0</v>
      </c>
    </row>
    <row r="5093" spans="1:21" x14ac:dyDescent="0.25">
      <c r="A5093">
        <v>2025</v>
      </c>
      <c r="B5093">
        <v>15811026</v>
      </c>
      <c r="C5093" t="s">
        <v>926</v>
      </c>
      <c r="D5093">
        <v>505</v>
      </c>
      <c r="E5093" t="s">
        <v>26</v>
      </c>
      <c r="F5093" t="s">
        <v>23</v>
      </c>
      <c r="G5093">
        <v>43</v>
      </c>
      <c r="H5093">
        <v>5</v>
      </c>
      <c r="I5093">
        <v>136856</v>
      </c>
      <c r="J5093">
        <v>2</v>
      </c>
      <c r="K5093">
        <v>1</v>
      </c>
      <c r="L5093">
        <v>0</v>
      </c>
      <c r="M5093">
        <v>171071</v>
      </c>
      <c r="N5093">
        <v>0</v>
      </c>
      <c r="O5093" t="str">
        <f t="shared" si="476"/>
        <v>30-45</v>
      </c>
      <c r="P5093" t="str">
        <f t="shared" si="477"/>
        <v>Low</v>
      </c>
      <c r="Q5093" t="str">
        <f t="shared" si="478"/>
        <v>Mid-Term</v>
      </c>
      <c r="R5093" t="str">
        <f t="shared" si="479"/>
        <v>High Balance</v>
      </c>
      <c r="S5093" t="str">
        <f t="shared" si="480"/>
        <v>High Value</v>
      </c>
      <c r="T5093">
        <v>1</v>
      </c>
      <c r="U5093">
        <f t="shared" si="481"/>
        <v>0</v>
      </c>
    </row>
    <row r="5094" spans="1:21" x14ac:dyDescent="0.25">
      <c r="A5094">
        <v>2025</v>
      </c>
      <c r="B5094">
        <v>15596303</v>
      </c>
      <c r="C5094" t="s">
        <v>322</v>
      </c>
      <c r="D5094">
        <v>688</v>
      </c>
      <c r="E5094" t="s">
        <v>15</v>
      </c>
      <c r="F5094" t="s">
        <v>16</v>
      </c>
      <c r="G5094">
        <v>39</v>
      </c>
      <c r="H5094">
        <v>0</v>
      </c>
      <c r="I5094">
        <v>0</v>
      </c>
      <c r="J5094">
        <v>2</v>
      </c>
      <c r="K5094">
        <v>1</v>
      </c>
      <c r="L5094">
        <v>0</v>
      </c>
      <c r="M5094">
        <v>53222</v>
      </c>
      <c r="N5094">
        <v>1</v>
      </c>
      <c r="O5094" t="str">
        <f t="shared" si="476"/>
        <v>30-45</v>
      </c>
      <c r="P5094" t="str">
        <f t="shared" si="477"/>
        <v>Medium</v>
      </c>
      <c r="Q5094" t="str">
        <f t="shared" si="478"/>
        <v>New</v>
      </c>
      <c r="R5094" t="str">
        <f t="shared" si="479"/>
        <v>Zero Balance</v>
      </c>
      <c r="S5094" t="str">
        <f t="shared" si="480"/>
        <v>Normal</v>
      </c>
      <c r="T5094">
        <v>1</v>
      </c>
      <c r="U5094">
        <f t="shared" si="481"/>
        <v>0</v>
      </c>
    </row>
    <row r="5095" spans="1:21" x14ac:dyDescent="0.25">
      <c r="A5095">
        <v>2025</v>
      </c>
      <c r="B5095">
        <v>15787255</v>
      </c>
      <c r="C5095" t="s">
        <v>756</v>
      </c>
      <c r="D5095">
        <v>650</v>
      </c>
      <c r="E5095" t="s">
        <v>26</v>
      </c>
      <c r="F5095" t="s">
        <v>16</v>
      </c>
      <c r="G5095">
        <v>55</v>
      </c>
      <c r="H5095">
        <v>2</v>
      </c>
      <c r="I5095">
        <v>140891</v>
      </c>
      <c r="J5095">
        <v>3</v>
      </c>
      <c r="K5095">
        <v>1</v>
      </c>
      <c r="L5095">
        <v>1</v>
      </c>
      <c r="M5095">
        <v>179834</v>
      </c>
      <c r="N5095">
        <v>1</v>
      </c>
      <c r="O5095" t="str">
        <f t="shared" si="476"/>
        <v>46-60</v>
      </c>
      <c r="P5095" t="str">
        <f t="shared" si="477"/>
        <v>Medium</v>
      </c>
      <c r="Q5095" t="str">
        <f t="shared" si="478"/>
        <v>New</v>
      </c>
      <c r="R5095" t="str">
        <f t="shared" si="479"/>
        <v>High Balance</v>
      </c>
      <c r="S5095" t="str">
        <f t="shared" si="480"/>
        <v>High Value</v>
      </c>
      <c r="T5095">
        <v>1</v>
      </c>
      <c r="U5095">
        <f t="shared" si="481"/>
        <v>140891</v>
      </c>
    </row>
    <row r="5096" spans="1:21" x14ac:dyDescent="0.25">
      <c r="A5096">
        <v>2025</v>
      </c>
      <c r="B5096">
        <v>15617166</v>
      </c>
      <c r="C5096" t="s">
        <v>109</v>
      </c>
      <c r="D5096">
        <v>610</v>
      </c>
      <c r="E5096" t="s">
        <v>15</v>
      </c>
      <c r="F5096" t="s">
        <v>23</v>
      </c>
      <c r="G5096">
        <v>37</v>
      </c>
      <c r="H5096">
        <v>0</v>
      </c>
      <c r="I5096">
        <v>0</v>
      </c>
      <c r="J5096">
        <v>1</v>
      </c>
      <c r="K5096">
        <v>1</v>
      </c>
      <c r="L5096">
        <v>0</v>
      </c>
      <c r="M5096">
        <v>114515</v>
      </c>
      <c r="N5096">
        <v>0</v>
      </c>
      <c r="O5096" t="str">
        <f t="shared" si="476"/>
        <v>30-45</v>
      </c>
      <c r="P5096" t="str">
        <f t="shared" si="477"/>
        <v>Medium</v>
      </c>
      <c r="Q5096" t="str">
        <f t="shared" si="478"/>
        <v>New</v>
      </c>
      <c r="R5096" t="str">
        <f t="shared" si="479"/>
        <v>Zero Balance</v>
      </c>
      <c r="S5096" t="str">
        <f t="shared" si="480"/>
        <v>Normal</v>
      </c>
      <c r="T5096">
        <v>1</v>
      </c>
      <c r="U5096">
        <f t="shared" si="481"/>
        <v>0</v>
      </c>
    </row>
    <row r="5097" spans="1:21" x14ac:dyDescent="0.25">
      <c r="A5097">
        <v>2025</v>
      </c>
      <c r="B5097">
        <v>15742442</v>
      </c>
      <c r="C5097" t="s">
        <v>1395</v>
      </c>
      <c r="D5097">
        <v>705</v>
      </c>
      <c r="E5097" t="s">
        <v>18</v>
      </c>
      <c r="F5097" t="s">
        <v>16</v>
      </c>
      <c r="G5097">
        <v>46</v>
      </c>
      <c r="H5097">
        <v>5</v>
      </c>
      <c r="I5097">
        <v>89365</v>
      </c>
      <c r="J5097">
        <v>1</v>
      </c>
      <c r="K5097">
        <v>0</v>
      </c>
      <c r="L5097">
        <v>1</v>
      </c>
      <c r="M5097">
        <v>139162</v>
      </c>
      <c r="N5097">
        <v>0</v>
      </c>
      <c r="O5097" t="str">
        <f t="shared" si="476"/>
        <v>46-60</v>
      </c>
      <c r="P5097" t="str">
        <f t="shared" si="477"/>
        <v>Medium</v>
      </c>
      <c r="Q5097" t="str">
        <f t="shared" si="478"/>
        <v>Mid-Term</v>
      </c>
      <c r="R5097" t="str">
        <f t="shared" si="479"/>
        <v>Low Balance</v>
      </c>
      <c r="S5097" t="str">
        <f t="shared" si="480"/>
        <v>Normal</v>
      </c>
      <c r="T5097">
        <v>1</v>
      </c>
      <c r="U5097">
        <f t="shared" si="481"/>
        <v>0</v>
      </c>
    </row>
    <row r="5098" spans="1:21" x14ac:dyDescent="0.25">
      <c r="A5098">
        <v>2025</v>
      </c>
      <c r="B5098">
        <v>15758692</v>
      </c>
      <c r="C5098" t="s">
        <v>556</v>
      </c>
      <c r="D5098">
        <v>669</v>
      </c>
      <c r="E5098" t="s">
        <v>15</v>
      </c>
      <c r="F5098" t="s">
        <v>16</v>
      </c>
      <c r="G5098">
        <v>29</v>
      </c>
      <c r="H5098">
        <v>7</v>
      </c>
      <c r="I5098">
        <v>146011</v>
      </c>
      <c r="J5098">
        <v>1</v>
      </c>
      <c r="K5098">
        <v>0</v>
      </c>
      <c r="L5098">
        <v>0</v>
      </c>
      <c r="M5098">
        <v>50249</v>
      </c>
      <c r="N5098">
        <v>0</v>
      </c>
      <c r="O5098" t="str">
        <f t="shared" si="476"/>
        <v>&lt;30</v>
      </c>
      <c r="P5098" t="str">
        <f t="shared" si="477"/>
        <v>Medium</v>
      </c>
      <c r="Q5098" t="str">
        <f t="shared" si="478"/>
        <v>Mid-Term</v>
      </c>
      <c r="R5098" t="str">
        <f t="shared" si="479"/>
        <v>High Balance</v>
      </c>
      <c r="S5098" t="str">
        <f t="shared" si="480"/>
        <v>High Value</v>
      </c>
      <c r="T5098">
        <v>1</v>
      </c>
      <c r="U5098">
        <f t="shared" si="481"/>
        <v>0</v>
      </c>
    </row>
    <row r="5099" spans="1:21" x14ac:dyDescent="0.25">
      <c r="A5099">
        <v>2025</v>
      </c>
      <c r="B5099">
        <v>15568238</v>
      </c>
      <c r="C5099" t="s">
        <v>2080</v>
      </c>
      <c r="D5099">
        <v>650</v>
      </c>
      <c r="E5099" t="s">
        <v>18</v>
      </c>
      <c r="F5099" t="s">
        <v>23</v>
      </c>
      <c r="G5099">
        <v>20</v>
      </c>
      <c r="H5099">
        <v>8</v>
      </c>
      <c r="I5099">
        <v>0</v>
      </c>
      <c r="J5099">
        <v>2</v>
      </c>
      <c r="K5099">
        <v>1</v>
      </c>
      <c r="L5099">
        <v>1</v>
      </c>
      <c r="M5099">
        <v>113470</v>
      </c>
      <c r="N5099">
        <v>0</v>
      </c>
      <c r="O5099" t="str">
        <f t="shared" si="476"/>
        <v>&lt;30</v>
      </c>
      <c r="P5099" t="str">
        <f t="shared" si="477"/>
        <v>Medium</v>
      </c>
      <c r="Q5099" t="str">
        <f t="shared" si="478"/>
        <v>Long-Term</v>
      </c>
      <c r="R5099" t="str">
        <f t="shared" si="479"/>
        <v>Zero Balance</v>
      </c>
      <c r="S5099" t="str">
        <f t="shared" si="480"/>
        <v>Normal</v>
      </c>
      <c r="T5099">
        <v>1</v>
      </c>
      <c r="U5099">
        <f t="shared" si="481"/>
        <v>0</v>
      </c>
    </row>
    <row r="5100" spans="1:21" x14ac:dyDescent="0.25">
      <c r="A5100">
        <v>2025</v>
      </c>
      <c r="B5100">
        <v>15730353</v>
      </c>
      <c r="C5100" t="s">
        <v>1188</v>
      </c>
      <c r="D5100">
        <v>550</v>
      </c>
      <c r="E5100" t="s">
        <v>26</v>
      </c>
      <c r="F5100" t="s">
        <v>23</v>
      </c>
      <c r="G5100">
        <v>29</v>
      </c>
      <c r="H5100">
        <v>9</v>
      </c>
      <c r="I5100">
        <v>145294</v>
      </c>
      <c r="J5100">
        <v>2</v>
      </c>
      <c r="K5100">
        <v>1</v>
      </c>
      <c r="L5100">
        <v>0</v>
      </c>
      <c r="M5100">
        <v>147484</v>
      </c>
      <c r="N5100">
        <v>0</v>
      </c>
      <c r="O5100" t="str">
        <f t="shared" si="476"/>
        <v>&lt;30</v>
      </c>
      <c r="P5100" t="str">
        <f t="shared" si="477"/>
        <v>Low</v>
      </c>
      <c r="Q5100" t="str">
        <f t="shared" si="478"/>
        <v>Long-Term</v>
      </c>
      <c r="R5100" t="str">
        <f t="shared" si="479"/>
        <v>High Balance</v>
      </c>
      <c r="S5100" t="str">
        <f t="shared" si="480"/>
        <v>High Value</v>
      </c>
      <c r="T5100">
        <v>1</v>
      </c>
      <c r="U5100">
        <f t="shared" si="481"/>
        <v>0</v>
      </c>
    </row>
    <row r="5101" spans="1:21" x14ac:dyDescent="0.25">
      <c r="A5101">
        <v>2025</v>
      </c>
      <c r="B5101">
        <v>15731555</v>
      </c>
      <c r="C5101" t="s">
        <v>2081</v>
      </c>
      <c r="D5101">
        <v>595</v>
      </c>
      <c r="E5101" t="s">
        <v>26</v>
      </c>
      <c r="F5101" t="s">
        <v>16</v>
      </c>
      <c r="G5101">
        <v>45</v>
      </c>
      <c r="H5101">
        <v>9</v>
      </c>
      <c r="I5101">
        <v>106000</v>
      </c>
      <c r="J5101">
        <v>1</v>
      </c>
      <c r="K5101">
        <v>0</v>
      </c>
      <c r="L5101">
        <v>0</v>
      </c>
      <c r="M5101">
        <v>191449</v>
      </c>
      <c r="N5101">
        <v>1</v>
      </c>
      <c r="O5101" t="str">
        <f t="shared" si="476"/>
        <v>30-45</v>
      </c>
      <c r="P5101" t="str">
        <f t="shared" si="477"/>
        <v>Low</v>
      </c>
      <c r="Q5101" t="str">
        <f t="shared" si="478"/>
        <v>Long-Term</v>
      </c>
      <c r="R5101" t="str">
        <f t="shared" si="479"/>
        <v>High Balance</v>
      </c>
      <c r="S5101" t="str">
        <f t="shared" si="480"/>
        <v>High Value</v>
      </c>
      <c r="T5101">
        <v>1</v>
      </c>
      <c r="U5101">
        <f t="shared" si="481"/>
        <v>106000</v>
      </c>
    </row>
    <row r="5102" spans="1:21" x14ac:dyDescent="0.25">
      <c r="A5102">
        <v>2025</v>
      </c>
      <c r="B5102">
        <v>15582404</v>
      </c>
      <c r="C5102" t="s">
        <v>216</v>
      </c>
      <c r="D5102">
        <v>572</v>
      </c>
      <c r="E5102" t="s">
        <v>18</v>
      </c>
      <c r="F5102" t="s">
        <v>16</v>
      </c>
      <c r="G5102">
        <v>26</v>
      </c>
      <c r="H5102">
        <v>5</v>
      </c>
      <c r="I5102">
        <v>0</v>
      </c>
      <c r="J5102">
        <v>2</v>
      </c>
      <c r="K5102">
        <v>1</v>
      </c>
      <c r="L5102">
        <v>0</v>
      </c>
      <c r="M5102">
        <v>119381</v>
      </c>
      <c r="N5102">
        <v>0</v>
      </c>
      <c r="O5102" t="str">
        <f t="shared" si="476"/>
        <v>&lt;30</v>
      </c>
      <c r="P5102" t="str">
        <f t="shared" si="477"/>
        <v>Low</v>
      </c>
      <c r="Q5102" t="str">
        <f t="shared" si="478"/>
        <v>Mid-Term</v>
      </c>
      <c r="R5102" t="str">
        <f t="shared" si="479"/>
        <v>Zero Balance</v>
      </c>
      <c r="S5102" t="str">
        <f t="shared" si="480"/>
        <v>Normal</v>
      </c>
      <c r="T5102">
        <v>1</v>
      </c>
      <c r="U5102">
        <f t="shared" si="481"/>
        <v>0</v>
      </c>
    </row>
    <row r="5103" spans="1:21" x14ac:dyDescent="0.25">
      <c r="A5103">
        <v>2025</v>
      </c>
      <c r="B5103">
        <v>15721462</v>
      </c>
      <c r="C5103" t="s">
        <v>2082</v>
      </c>
      <c r="D5103">
        <v>622</v>
      </c>
      <c r="E5103" t="s">
        <v>18</v>
      </c>
      <c r="F5103" t="s">
        <v>16</v>
      </c>
      <c r="G5103">
        <v>58</v>
      </c>
      <c r="H5103">
        <v>2</v>
      </c>
      <c r="I5103">
        <v>0</v>
      </c>
      <c r="J5103">
        <v>2</v>
      </c>
      <c r="K5103">
        <v>1</v>
      </c>
      <c r="L5103">
        <v>1</v>
      </c>
      <c r="M5103">
        <v>33277</v>
      </c>
      <c r="N5103">
        <v>0</v>
      </c>
      <c r="O5103" t="str">
        <f t="shared" si="476"/>
        <v>46-60</v>
      </c>
      <c r="P5103" t="str">
        <f t="shared" si="477"/>
        <v>Medium</v>
      </c>
      <c r="Q5103" t="str">
        <f t="shared" si="478"/>
        <v>New</v>
      </c>
      <c r="R5103" t="str">
        <f t="shared" si="479"/>
        <v>Zero Balance</v>
      </c>
      <c r="S5103" t="str">
        <f t="shared" si="480"/>
        <v>Normal</v>
      </c>
      <c r="T5103">
        <v>1</v>
      </c>
      <c r="U5103">
        <f t="shared" si="481"/>
        <v>0</v>
      </c>
    </row>
    <row r="5104" spans="1:21" x14ac:dyDescent="0.25">
      <c r="A5104">
        <v>2025</v>
      </c>
      <c r="B5104">
        <v>15632899</v>
      </c>
      <c r="C5104" t="s">
        <v>496</v>
      </c>
      <c r="D5104">
        <v>662</v>
      </c>
      <c r="E5104" t="s">
        <v>18</v>
      </c>
      <c r="F5104" t="s">
        <v>23</v>
      </c>
      <c r="G5104">
        <v>20</v>
      </c>
      <c r="H5104">
        <v>9</v>
      </c>
      <c r="I5104">
        <v>104509</v>
      </c>
      <c r="J5104">
        <v>2</v>
      </c>
      <c r="K5104">
        <v>0</v>
      </c>
      <c r="L5104">
        <v>0</v>
      </c>
      <c r="M5104">
        <v>73108</v>
      </c>
      <c r="N5104">
        <v>0</v>
      </c>
      <c r="O5104" t="str">
        <f t="shared" si="476"/>
        <v>&lt;30</v>
      </c>
      <c r="P5104" t="str">
        <f t="shared" si="477"/>
        <v>Medium</v>
      </c>
      <c r="Q5104" t="str">
        <f t="shared" si="478"/>
        <v>Long-Term</v>
      </c>
      <c r="R5104" t="str">
        <f t="shared" si="479"/>
        <v>High Balance</v>
      </c>
      <c r="S5104" t="str">
        <f t="shared" si="480"/>
        <v>High Value</v>
      </c>
      <c r="T5104">
        <v>1</v>
      </c>
      <c r="U5104">
        <f t="shared" si="481"/>
        <v>0</v>
      </c>
    </row>
    <row r="5105" spans="1:21" x14ac:dyDescent="0.25">
      <c r="A5105">
        <v>2025</v>
      </c>
      <c r="B5105">
        <v>15808526</v>
      </c>
      <c r="C5105" t="s">
        <v>624</v>
      </c>
      <c r="D5105">
        <v>783</v>
      </c>
      <c r="E5105" t="s">
        <v>26</v>
      </c>
      <c r="F5105" t="s">
        <v>16</v>
      </c>
      <c r="G5105">
        <v>58</v>
      </c>
      <c r="H5105">
        <v>3</v>
      </c>
      <c r="I5105">
        <v>127539</v>
      </c>
      <c r="J5105">
        <v>1</v>
      </c>
      <c r="K5105">
        <v>1</v>
      </c>
      <c r="L5105">
        <v>1</v>
      </c>
      <c r="M5105">
        <v>96590</v>
      </c>
      <c r="N5105">
        <v>1</v>
      </c>
      <c r="O5105" t="str">
        <f t="shared" si="476"/>
        <v>46-60</v>
      </c>
      <c r="P5105" t="str">
        <f t="shared" si="477"/>
        <v>High</v>
      </c>
      <c r="Q5105" t="str">
        <f t="shared" si="478"/>
        <v>New</v>
      </c>
      <c r="R5105" t="str">
        <f t="shared" si="479"/>
        <v>High Balance</v>
      </c>
      <c r="S5105" t="str">
        <f t="shared" si="480"/>
        <v>High Value</v>
      </c>
      <c r="T5105">
        <v>1</v>
      </c>
      <c r="U5105">
        <f t="shared" si="481"/>
        <v>127539</v>
      </c>
    </row>
    <row r="5106" spans="1:21" x14ac:dyDescent="0.25">
      <c r="A5106">
        <v>2025</v>
      </c>
      <c r="B5106">
        <v>15694349</v>
      </c>
      <c r="C5106" t="s">
        <v>1306</v>
      </c>
      <c r="D5106">
        <v>714</v>
      </c>
      <c r="E5106" t="s">
        <v>18</v>
      </c>
      <c r="F5106" t="s">
        <v>23</v>
      </c>
      <c r="G5106">
        <v>44</v>
      </c>
      <c r="H5106">
        <v>7</v>
      </c>
      <c r="I5106">
        <v>0</v>
      </c>
      <c r="J5106">
        <v>1</v>
      </c>
      <c r="K5106">
        <v>0</v>
      </c>
      <c r="L5106">
        <v>1</v>
      </c>
      <c r="M5106">
        <v>6923</v>
      </c>
      <c r="N5106">
        <v>0</v>
      </c>
      <c r="O5106" t="str">
        <f t="shared" si="476"/>
        <v>30-45</v>
      </c>
      <c r="P5106" t="str">
        <f t="shared" si="477"/>
        <v>Medium</v>
      </c>
      <c r="Q5106" t="str">
        <f t="shared" si="478"/>
        <v>Mid-Term</v>
      </c>
      <c r="R5106" t="str">
        <f t="shared" si="479"/>
        <v>Zero Balance</v>
      </c>
      <c r="S5106" t="str">
        <f t="shared" si="480"/>
        <v>Normal</v>
      </c>
      <c r="T5106">
        <v>1</v>
      </c>
      <c r="U5106">
        <f t="shared" si="481"/>
        <v>0</v>
      </c>
    </row>
    <row r="5107" spans="1:21" x14ac:dyDescent="0.25">
      <c r="A5107">
        <v>2025</v>
      </c>
      <c r="B5107">
        <v>15718465</v>
      </c>
      <c r="C5107" t="s">
        <v>2083</v>
      </c>
      <c r="D5107">
        <v>671</v>
      </c>
      <c r="E5107" t="s">
        <v>26</v>
      </c>
      <c r="F5107" t="s">
        <v>23</v>
      </c>
      <c r="G5107">
        <v>51</v>
      </c>
      <c r="H5107">
        <v>3</v>
      </c>
      <c r="I5107">
        <v>96891</v>
      </c>
      <c r="J5107">
        <v>1</v>
      </c>
      <c r="K5107">
        <v>1</v>
      </c>
      <c r="L5107">
        <v>0</v>
      </c>
      <c r="M5107">
        <v>176403</v>
      </c>
      <c r="N5107">
        <v>1</v>
      </c>
      <c r="O5107" t="str">
        <f t="shared" si="476"/>
        <v>46-60</v>
      </c>
      <c r="P5107" t="str">
        <f t="shared" si="477"/>
        <v>Medium</v>
      </c>
      <c r="Q5107" t="str">
        <f t="shared" si="478"/>
        <v>New</v>
      </c>
      <c r="R5107" t="str">
        <f t="shared" si="479"/>
        <v>Low Balance</v>
      </c>
      <c r="S5107" t="str">
        <f t="shared" si="480"/>
        <v>Normal</v>
      </c>
      <c r="T5107">
        <v>1</v>
      </c>
      <c r="U5107">
        <f t="shared" si="481"/>
        <v>96891</v>
      </c>
    </row>
    <row r="5108" spans="1:21" x14ac:dyDescent="0.25">
      <c r="A5108">
        <v>2025</v>
      </c>
      <c r="B5108">
        <v>15682995</v>
      </c>
      <c r="C5108" t="s">
        <v>1438</v>
      </c>
      <c r="D5108">
        <v>600</v>
      </c>
      <c r="E5108" t="s">
        <v>15</v>
      </c>
      <c r="F5108" t="s">
        <v>16</v>
      </c>
      <c r="G5108">
        <v>32</v>
      </c>
      <c r="H5108">
        <v>1</v>
      </c>
      <c r="I5108">
        <v>78535</v>
      </c>
      <c r="J5108">
        <v>1</v>
      </c>
      <c r="K5108">
        <v>1</v>
      </c>
      <c r="L5108">
        <v>0</v>
      </c>
      <c r="M5108">
        <v>64350</v>
      </c>
      <c r="N5108">
        <v>0</v>
      </c>
      <c r="O5108" t="str">
        <f t="shared" si="476"/>
        <v>30-45</v>
      </c>
      <c r="P5108" t="str">
        <f t="shared" si="477"/>
        <v>Medium</v>
      </c>
      <c r="Q5108" t="str">
        <f t="shared" si="478"/>
        <v>New</v>
      </c>
      <c r="R5108" t="str">
        <f t="shared" si="479"/>
        <v>Low Balance</v>
      </c>
      <c r="S5108" t="str">
        <f t="shared" si="480"/>
        <v>Normal</v>
      </c>
      <c r="T5108">
        <v>1</v>
      </c>
      <c r="U5108">
        <f t="shared" si="481"/>
        <v>0</v>
      </c>
    </row>
    <row r="5109" spans="1:21" x14ac:dyDescent="0.25">
      <c r="A5109">
        <v>2025</v>
      </c>
      <c r="B5109">
        <v>15584776</v>
      </c>
      <c r="C5109" t="s">
        <v>628</v>
      </c>
      <c r="D5109">
        <v>847</v>
      </c>
      <c r="E5109" t="s">
        <v>18</v>
      </c>
      <c r="F5109" t="s">
        <v>16</v>
      </c>
      <c r="G5109">
        <v>37</v>
      </c>
      <c r="H5109">
        <v>9</v>
      </c>
      <c r="I5109">
        <v>112712</v>
      </c>
      <c r="J5109">
        <v>1</v>
      </c>
      <c r="K5109">
        <v>1</v>
      </c>
      <c r="L5109">
        <v>0</v>
      </c>
      <c r="M5109">
        <v>116097</v>
      </c>
      <c r="N5109">
        <v>0</v>
      </c>
      <c r="O5109" t="str">
        <f t="shared" si="476"/>
        <v>30-45</v>
      </c>
      <c r="P5109" t="str">
        <f t="shared" si="477"/>
        <v>High</v>
      </c>
      <c r="Q5109" t="str">
        <f t="shared" si="478"/>
        <v>Long-Term</v>
      </c>
      <c r="R5109" t="str">
        <f t="shared" si="479"/>
        <v>High Balance</v>
      </c>
      <c r="S5109" t="str">
        <f t="shared" si="480"/>
        <v>High Value</v>
      </c>
      <c r="T5109">
        <v>1</v>
      </c>
      <c r="U5109">
        <f t="shared" si="481"/>
        <v>0</v>
      </c>
    </row>
    <row r="5110" spans="1:21" x14ac:dyDescent="0.25">
      <c r="A5110">
        <v>2025</v>
      </c>
      <c r="B5110">
        <v>15777772</v>
      </c>
      <c r="C5110" t="s">
        <v>2084</v>
      </c>
      <c r="D5110">
        <v>650</v>
      </c>
      <c r="E5110" t="s">
        <v>18</v>
      </c>
      <c r="F5110" t="s">
        <v>23</v>
      </c>
      <c r="G5110">
        <v>55</v>
      </c>
      <c r="H5110">
        <v>9</v>
      </c>
      <c r="I5110">
        <v>119618</v>
      </c>
      <c r="J5110">
        <v>1</v>
      </c>
      <c r="K5110">
        <v>1</v>
      </c>
      <c r="L5110">
        <v>1</v>
      </c>
      <c r="M5110">
        <v>29861</v>
      </c>
      <c r="N5110">
        <v>0</v>
      </c>
      <c r="O5110" t="str">
        <f t="shared" si="476"/>
        <v>46-60</v>
      </c>
      <c r="P5110" t="str">
        <f t="shared" si="477"/>
        <v>Medium</v>
      </c>
      <c r="Q5110" t="str">
        <f t="shared" si="478"/>
        <v>Long-Term</v>
      </c>
      <c r="R5110" t="str">
        <f t="shared" si="479"/>
        <v>High Balance</v>
      </c>
      <c r="S5110" t="str">
        <f t="shared" si="480"/>
        <v>High Value</v>
      </c>
      <c r="T5110">
        <v>1</v>
      </c>
      <c r="U5110">
        <f t="shared" si="481"/>
        <v>0</v>
      </c>
    </row>
    <row r="5111" spans="1:21" x14ac:dyDescent="0.25">
      <c r="A5111">
        <v>2025</v>
      </c>
      <c r="B5111">
        <v>15576156</v>
      </c>
      <c r="C5111" t="s">
        <v>1616</v>
      </c>
      <c r="D5111">
        <v>710</v>
      </c>
      <c r="E5111" t="s">
        <v>18</v>
      </c>
      <c r="F5111" t="s">
        <v>16</v>
      </c>
      <c r="G5111">
        <v>28</v>
      </c>
      <c r="H5111">
        <v>6</v>
      </c>
      <c r="I5111">
        <v>0</v>
      </c>
      <c r="J5111">
        <v>1</v>
      </c>
      <c r="K5111">
        <v>1</v>
      </c>
      <c r="L5111">
        <v>0</v>
      </c>
      <c r="M5111">
        <v>48427</v>
      </c>
      <c r="N5111">
        <v>0</v>
      </c>
      <c r="O5111" t="str">
        <f t="shared" si="476"/>
        <v>&lt;30</v>
      </c>
      <c r="P5111" t="str">
        <f t="shared" si="477"/>
        <v>Medium</v>
      </c>
      <c r="Q5111" t="str">
        <f t="shared" si="478"/>
        <v>Mid-Term</v>
      </c>
      <c r="R5111" t="str">
        <f t="shared" si="479"/>
        <v>Zero Balance</v>
      </c>
      <c r="S5111" t="str">
        <f t="shared" si="480"/>
        <v>Normal</v>
      </c>
      <c r="T5111">
        <v>1</v>
      </c>
      <c r="U5111">
        <f t="shared" si="481"/>
        <v>0</v>
      </c>
    </row>
    <row r="5112" spans="1:21" x14ac:dyDescent="0.25">
      <c r="A5112">
        <v>2025</v>
      </c>
      <c r="B5112">
        <v>15646756</v>
      </c>
      <c r="C5112" t="s">
        <v>761</v>
      </c>
      <c r="D5112">
        <v>682</v>
      </c>
      <c r="E5112" t="s">
        <v>15</v>
      </c>
      <c r="F5112" t="s">
        <v>16</v>
      </c>
      <c r="G5112">
        <v>33</v>
      </c>
      <c r="H5112">
        <v>8</v>
      </c>
      <c r="I5112">
        <v>74964</v>
      </c>
      <c r="J5112">
        <v>1</v>
      </c>
      <c r="K5112">
        <v>1</v>
      </c>
      <c r="L5112">
        <v>1</v>
      </c>
      <c r="M5112">
        <v>32771</v>
      </c>
      <c r="N5112">
        <v>0</v>
      </c>
      <c r="O5112" t="str">
        <f t="shared" si="476"/>
        <v>30-45</v>
      </c>
      <c r="P5112" t="str">
        <f t="shared" si="477"/>
        <v>Medium</v>
      </c>
      <c r="Q5112" t="str">
        <f t="shared" si="478"/>
        <v>Long-Term</v>
      </c>
      <c r="R5112" t="str">
        <f t="shared" si="479"/>
        <v>Low Balance</v>
      </c>
      <c r="S5112" t="str">
        <f t="shared" si="480"/>
        <v>Normal</v>
      </c>
      <c r="T5112">
        <v>1</v>
      </c>
      <c r="U5112">
        <f t="shared" si="481"/>
        <v>0</v>
      </c>
    </row>
    <row r="5113" spans="1:21" x14ac:dyDescent="0.25">
      <c r="A5113">
        <v>2025</v>
      </c>
      <c r="B5113">
        <v>15742886</v>
      </c>
      <c r="C5113" t="s">
        <v>193</v>
      </c>
      <c r="D5113">
        <v>642</v>
      </c>
      <c r="E5113" t="s">
        <v>15</v>
      </c>
      <c r="F5113" t="s">
        <v>23</v>
      </c>
      <c r="G5113">
        <v>26</v>
      </c>
      <c r="H5113">
        <v>1</v>
      </c>
      <c r="I5113">
        <v>138024</v>
      </c>
      <c r="J5113">
        <v>2</v>
      </c>
      <c r="K5113">
        <v>0</v>
      </c>
      <c r="L5113">
        <v>1</v>
      </c>
      <c r="M5113">
        <v>117060</v>
      </c>
      <c r="N5113">
        <v>0</v>
      </c>
      <c r="O5113" t="str">
        <f t="shared" si="476"/>
        <v>&lt;30</v>
      </c>
      <c r="P5113" t="str">
        <f t="shared" si="477"/>
        <v>Medium</v>
      </c>
      <c r="Q5113" t="str">
        <f t="shared" si="478"/>
        <v>New</v>
      </c>
      <c r="R5113" t="str">
        <f t="shared" si="479"/>
        <v>High Balance</v>
      </c>
      <c r="S5113" t="str">
        <f t="shared" si="480"/>
        <v>High Value</v>
      </c>
      <c r="T5113">
        <v>1</v>
      </c>
      <c r="U5113">
        <f t="shared" si="481"/>
        <v>0</v>
      </c>
    </row>
    <row r="5114" spans="1:21" x14ac:dyDescent="0.25">
      <c r="A5114">
        <v>2025</v>
      </c>
      <c r="B5114">
        <v>15586135</v>
      </c>
      <c r="C5114" t="s">
        <v>2085</v>
      </c>
      <c r="D5114">
        <v>536</v>
      </c>
      <c r="E5114" t="s">
        <v>18</v>
      </c>
      <c r="F5114" t="s">
        <v>16</v>
      </c>
      <c r="G5114">
        <v>28</v>
      </c>
      <c r="H5114">
        <v>4</v>
      </c>
      <c r="I5114">
        <v>0</v>
      </c>
      <c r="J5114">
        <v>1</v>
      </c>
      <c r="K5114">
        <v>1</v>
      </c>
      <c r="L5114">
        <v>1</v>
      </c>
      <c r="M5114">
        <v>136198</v>
      </c>
      <c r="N5114">
        <v>0</v>
      </c>
      <c r="O5114" t="str">
        <f t="shared" si="476"/>
        <v>&lt;30</v>
      </c>
      <c r="P5114" t="str">
        <f t="shared" si="477"/>
        <v>Low</v>
      </c>
      <c r="Q5114" t="str">
        <f t="shared" si="478"/>
        <v>Mid-Term</v>
      </c>
      <c r="R5114" t="str">
        <f t="shared" si="479"/>
        <v>Zero Balance</v>
      </c>
      <c r="S5114" t="str">
        <f t="shared" si="480"/>
        <v>Normal</v>
      </c>
      <c r="T5114">
        <v>1</v>
      </c>
      <c r="U5114">
        <f t="shared" si="481"/>
        <v>0</v>
      </c>
    </row>
    <row r="5115" spans="1:21" x14ac:dyDescent="0.25">
      <c r="A5115">
        <v>2025</v>
      </c>
      <c r="B5115">
        <v>15616152</v>
      </c>
      <c r="C5115" t="s">
        <v>365</v>
      </c>
      <c r="D5115">
        <v>754</v>
      </c>
      <c r="E5115" t="s">
        <v>15</v>
      </c>
      <c r="F5115" t="s">
        <v>16</v>
      </c>
      <c r="G5115">
        <v>47</v>
      </c>
      <c r="H5115">
        <v>1</v>
      </c>
      <c r="I5115">
        <v>185514</v>
      </c>
      <c r="J5115">
        <v>1</v>
      </c>
      <c r="K5115">
        <v>1</v>
      </c>
      <c r="L5115">
        <v>0</v>
      </c>
      <c r="M5115">
        <v>27439</v>
      </c>
      <c r="N5115">
        <v>0</v>
      </c>
      <c r="O5115" t="str">
        <f t="shared" si="476"/>
        <v>46-60</v>
      </c>
      <c r="P5115" t="str">
        <f t="shared" si="477"/>
        <v>High</v>
      </c>
      <c r="Q5115" t="str">
        <f t="shared" si="478"/>
        <v>New</v>
      </c>
      <c r="R5115" t="str">
        <f t="shared" si="479"/>
        <v>High Balance</v>
      </c>
      <c r="S5115" t="str">
        <f t="shared" si="480"/>
        <v>High Value</v>
      </c>
      <c r="T5115">
        <v>1</v>
      </c>
      <c r="U5115">
        <f t="shared" si="481"/>
        <v>0</v>
      </c>
    </row>
    <row r="5116" spans="1:21" x14ac:dyDescent="0.25">
      <c r="A5116">
        <v>2025</v>
      </c>
      <c r="B5116">
        <v>15721460</v>
      </c>
      <c r="C5116" t="s">
        <v>56</v>
      </c>
      <c r="D5116">
        <v>678</v>
      </c>
      <c r="E5116" t="s">
        <v>15</v>
      </c>
      <c r="F5116" t="s">
        <v>23</v>
      </c>
      <c r="G5116">
        <v>60</v>
      </c>
      <c r="H5116">
        <v>8</v>
      </c>
      <c r="I5116">
        <v>185649</v>
      </c>
      <c r="J5116">
        <v>1</v>
      </c>
      <c r="K5116">
        <v>0</v>
      </c>
      <c r="L5116">
        <v>0</v>
      </c>
      <c r="M5116">
        <v>192157</v>
      </c>
      <c r="N5116">
        <v>1</v>
      </c>
      <c r="O5116" t="str">
        <f t="shared" si="476"/>
        <v>46-60</v>
      </c>
      <c r="P5116" t="str">
        <f t="shared" si="477"/>
        <v>Medium</v>
      </c>
      <c r="Q5116" t="str">
        <f t="shared" si="478"/>
        <v>Long-Term</v>
      </c>
      <c r="R5116" t="str">
        <f t="shared" si="479"/>
        <v>High Balance</v>
      </c>
      <c r="S5116" t="str">
        <f t="shared" si="480"/>
        <v>High Value</v>
      </c>
      <c r="T5116">
        <v>1</v>
      </c>
      <c r="U5116">
        <f t="shared" si="481"/>
        <v>185649</v>
      </c>
    </row>
    <row r="5117" spans="1:21" x14ac:dyDescent="0.25">
      <c r="A5117">
        <v>2025</v>
      </c>
      <c r="B5117">
        <v>15727317</v>
      </c>
      <c r="C5117" t="s">
        <v>590</v>
      </c>
      <c r="D5117">
        <v>533</v>
      </c>
      <c r="E5117" t="s">
        <v>26</v>
      </c>
      <c r="F5117" t="s">
        <v>16</v>
      </c>
      <c r="G5117">
        <v>49</v>
      </c>
      <c r="H5117">
        <v>1</v>
      </c>
      <c r="I5117">
        <v>102287</v>
      </c>
      <c r="J5117">
        <v>3</v>
      </c>
      <c r="K5117">
        <v>1</v>
      </c>
      <c r="L5117">
        <v>0</v>
      </c>
      <c r="M5117">
        <v>69409</v>
      </c>
      <c r="N5117">
        <v>1</v>
      </c>
      <c r="O5117" t="str">
        <f t="shared" si="476"/>
        <v>46-60</v>
      </c>
      <c r="P5117" t="str">
        <f t="shared" si="477"/>
        <v>Low</v>
      </c>
      <c r="Q5117" t="str">
        <f t="shared" si="478"/>
        <v>New</v>
      </c>
      <c r="R5117" t="str">
        <f t="shared" si="479"/>
        <v>High Balance</v>
      </c>
      <c r="S5117" t="str">
        <f t="shared" si="480"/>
        <v>High Value</v>
      </c>
      <c r="T5117">
        <v>1</v>
      </c>
      <c r="U5117">
        <f t="shared" si="481"/>
        <v>102287</v>
      </c>
    </row>
    <row r="5118" spans="1:21" x14ac:dyDescent="0.25">
      <c r="A5118">
        <v>2025</v>
      </c>
      <c r="B5118">
        <v>15649536</v>
      </c>
      <c r="C5118" t="s">
        <v>1225</v>
      </c>
      <c r="D5118">
        <v>741</v>
      </c>
      <c r="E5118" t="s">
        <v>26</v>
      </c>
      <c r="F5118" t="s">
        <v>23</v>
      </c>
      <c r="G5118">
        <v>38</v>
      </c>
      <c r="H5118">
        <v>4</v>
      </c>
      <c r="I5118">
        <v>128016</v>
      </c>
      <c r="J5118">
        <v>1</v>
      </c>
      <c r="K5118">
        <v>1</v>
      </c>
      <c r="L5118">
        <v>0</v>
      </c>
      <c r="M5118">
        <v>58440</v>
      </c>
      <c r="N5118">
        <v>0</v>
      </c>
      <c r="O5118" t="str">
        <f t="shared" si="476"/>
        <v>30-45</v>
      </c>
      <c r="P5118" t="str">
        <f t="shared" si="477"/>
        <v>Medium</v>
      </c>
      <c r="Q5118" t="str">
        <f t="shared" si="478"/>
        <v>Mid-Term</v>
      </c>
      <c r="R5118" t="str">
        <f t="shared" si="479"/>
        <v>High Balance</v>
      </c>
      <c r="S5118" t="str">
        <f t="shared" si="480"/>
        <v>High Value</v>
      </c>
      <c r="T5118">
        <v>1</v>
      </c>
      <c r="U5118">
        <f t="shared" si="481"/>
        <v>0</v>
      </c>
    </row>
    <row r="5119" spans="1:21" x14ac:dyDescent="0.25">
      <c r="A5119">
        <v>2025</v>
      </c>
      <c r="B5119">
        <v>15754929</v>
      </c>
      <c r="C5119" t="s">
        <v>527</v>
      </c>
      <c r="D5119">
        <v>757</v>
      </c>
      <c r="E5119" t="s">
        <v>15</v>
      </c>
      <c r="F5119" t="s">
        <v>23</v>
      </c>
      <c r="G5119">
        <v>31</v>
      </c>
      <c r="H5119">
        <v>10</v>
      </c>
      <c r="I5119">
        <v>39539</v>
      </c>
      <c r="J5119">
        <v>2</v>
      </c>
      <c r="K5119">
        <v>0</v>
      </c>
      <c r="L5119">
        <v>0</v>
      </c>
      <c r="M5119">
        <v>192519</v>
      </c>
      <c r="N5119">
        <v>0</v>
      </c>
      <c r="O5119" t="str">
        <f t="shared" si="476"/>
        <v>30-45</v>
      </c>
      <c r="P5119" t="str">
        <f t="shared" si="477"/>
        <v>High</v>
      </c>
      <c r="Q5119" t="str">
        <f t="shared" si="478"/>
        <v>Long-Term</v>
      </c>
      <c r="R5119" t="str">
        <f t="shared" si="479"/>
        <v>Low Balance</v>
      </c>
      <c r="S5119" t="str">
        <f t="shared" si="480"/>
        <v>Normal</v>
      </c>
      <c r="T5119">
        <v>1</v>
      </c>
      <c r="U5119">
        <f t="shared" si="481"/>
        <v>0</v>
      </c>
    </row>
    <row r="5120" spans="1:21" x14ac:dyDescent="0.25">
      <c r="A5120">
        <v>2025</v>
      </c>
      <c r="B5120">
        <v>15572051</v>
      </c>
      <c r="C5120" t="s">
        <v>136</v>
      </c>
      <c r="D5120">
        <v>721</v>
      </c>
      <c r="E5120" t="s">
        <v>15</v>
      </c>
      <c r="F5120" t="s">
        <v>23</v>
      </c>
      <c r="G5120">
        <v>40</v>
      </c>
      <c r="H5120">
        <v>3</v>
      </c>
      <c r="I5120">
        <v>0</v>
      </c>
      <c r="J5120">
        <v>1</v>
      </c>
      <c r="K5120">
        <v>1</v>
      </c>
      <c r="L5120">
        <v>1</v>
      </c>
      <c r="M5120">
        <v>144875</v>
      </c>
      <c r="N5120">
        <v>0</v>
      </c>
      <c r="O5120" t="str">
        <f t="shared" si="476"/>
        <v>30-45</v>
      </c>
      <c r="P5120" t="str">
        <f t="shared" si="477"/>
        <v>Medium</v>
      </c>
      <c r="Q5120" t="str">
        <f t="shared" si="478"/>
        <v>New</v>
      </c>
      <c r="R5120" t="str">
        <f t="shared" si="479"/>
        <v>Zero Balance</v>
      </c>
      <c r="S5120" t="str">
        <f t="shared" si="480"/>
        <v>Normal</v>
      </c>
      <c r="T5120">
        <v>1</v>
      </c>
      <c r="U5120">
        <f t="shared" si="481"/>
        <v>0</v>
      </c>
    </row>
    <row r="5121" spans="1:21" x14ac:dyDescent="0.25">
      <c r="A5121">
        <v>2025</v>
      </c>
      <c r="B5121">
        <v>15668142</v>
      </c>
      <c r="C5121" t="s">
        <v>191</v>
      </c>
      <c r="D5121">
        <v>700</v>
      </c>
      <c r="E5121" t="s">
        <v>15</v>
      </c>
      <c r="F5121" t="s">
        <v>23</v>
      </c>
      <c r="G5121">
        <v>37</v>
      </c>
      <c r="H5121">
        <v>3</v>
      </c>
      <c r="I5121">
        <v>77608</v>
      </c>
      <c r="J5121">
        <v>2</v>
      </c>
      <c r="K5121">
        <v>1</v>
      </c>
      <c r="L5121">
        <v>1</v>
      </c>
      <c r="M5121">
        <v>175373</v>
      </c>
      <c r="N5121">
        <v>0</v>
      </c>
      <c r="O5121" t="str">
        <f t="shared" si="476"/>
        <v>30-45</v>
      </c>
      <c r="P5121" t="str">
        <f t="shared" si="477"/>
        <v>Medium</v>
      </c>
      <c r="Q5121" t="str">
        <f t="shared" si="478"/>
        <v>New</v>
      </c>
      <c r="R5121" t="str">
        <f t="shared" si="479"/>
        <v>Low Balance</v>
      </c>
      <c r="S5121" t="str">
        <f t="shared" si="480"/>
        <v>Normal</v>
      </c>
      <c r="T5121">
        <v>1</v>
      </c>
      <c r="U5121">
        <f t="shared" si="481"/>
        <v>0</v>
      </c>
    </row>
    <row r="5122" spans="1:21" x14ac:dyDescent="0.25">
      <c r="A5122">
        <v>2025</v>
      </c>
      <c r="B5122">
        <v>15701176</v>
      </c>
      <c r="C5122" t="s">
        <v>323</v>
      </c>
      <c r="D5122">
        <v>663</v>
      </c>
      <c r="E5122" t="s">
        <v>15</v>
      </c>
      <c r="F5122" t="s">
        <v>23</v>
      </c>
      <c r="G5122">
        <v>26</v>
      </c>
      <c r="H5122">
        <v>5</v>
      </c>
      <c r="I5122">
        <v>141462</v>
      </c>
      <c r="J5122">
        <v>1</v>
      </c>
      <c r="K5122">
        <v>1</v>
      </c>
      <c r="L5122">
        <v>0</v>
      </c>
      <c r="M5122">
        <v>440</v>
      </c>
      <c r="N5122">
        <v>0</v>
      </c>
      <c r="O5122" t="str">
        <f t="shared" ref="O5122:O5185" si="482">IF(G5122&lt;30,"&lt;30",IF(G5122&lt;=45,"30-45",IF(G5122&lt;=60,"46-60","60+")))</f>
        <v>&lt;30</v>
      </c>
      <c r="P5122" t="str">
        <f t="shared" ref="P5122:P5185" si="483">IF(D5122&lt;600,"Low",IF(D5122&lt;=750,"Medium","High"))</f>
        <v>Medium</v>
      </c>
      <c r="Q5122" t="str">
        <f t="shared" ref="Q5122:Q5185" si="484">IF(H5122&lt;=3,"New",IF(H5122&lt;=7,"Mid-Term","Long-Term"))</f>
        <v>Mid-Term</v>
      </c>
      <c r="R5122" t="str">
        <f t="shared" ref="R5122:R5185" si="485">IF(I5122=0,"Zero Balance",IF(I5122&lt;100000,"Low Balance","High Balance"))</f>
        <v>High Balance</v>
      </c>
      <c r="S5122" t="str">
        <f t="shared" ref="S5122:S5185" si="486">IF(I5122&gt;=100000,"High Value","Normal")</f>
        <v>High Value</v>
      </c>
      <c r="T5122">
        <v>1</v>
      </c>
      <c r="U5122">
        <f t="shared" ref="U5122:U5185" si="487">IF(N5122=1,I5122,0)</f>
        <v>0</v>
      </c>
    </row>
    <row r="5123" spans="1:21" x14ac:dyDescent="0.25">
      <c r="A5123">
        <v>2025</v>
      </c>
      <c r="B5123">
        <v>15708422</v>
      </c>
      <c r="C5123" t="s">
        <v>376</v>
      </c>
      <c r="D5123">
        <v>677</v>
      </c>
      <c r="E5123" t="s">
        <v>18</v>
      </c>
      <c r="F5123" t="s">
        <v>16</v>
      </c>
      <c r="G5123">
        <v>35</v>
      </c>
      <c r="H5123">
        <v>0</v>
      </c>
      <c r="I5123">
        <v>0</v>
      </c>
      <c r="J5123">
        <v>2</v>
      </c>
      <c r="K5123">
        <v>0</v>
      </c>
      <c r="L5123">
        <v>0</v>
      </c>
      <c r="M5123">
        <v>76637</v>
      </c>
      <c r="N5123">
        <v>0</v>
      </c>
      <c r="O5123" t="str">
        <f t="shared" si="482"/>
        <v>30-45</v>
      </c>
      <c r="P5123" t="str">
        <f t="shared" si="483"/>
        <v>Medium</v>
      </c>
      <c r="Q5123" t="str">
        <f t="shared" si="484"/>
        <v>New</v>
      </c>
      <c r="R5123" t="str">
        <f t="shared" si="485"/>
        <v>Zero Balance</v>
      </c>
      <c r="S5123" t="str">
        <f t="shared" si="486"/>
        <v>Normal</v>
      </c>
      <c r="T5123">
        <v>1</v>
      </c>
      <c r="U5123">
        <f t="shared" si="487"/>
        <v>0</v>
      </c>
    </row>
    <row r="5124" spans="1:21" x14ac:dyDescent="0.25">
      <c r="A5124">
        <v>2025</v>
      </c>
      <c r="B5124">
        <v>15655632</v>
      </c>
      <c r="C5124" t="s">
        <v>140</v>
      </c>
      <c r="D5124">
        <v>655</v>
      </c>
      <c r="E5124" t="s">
        <v>15</v>
      </c>
      <c r="F5124" t="s">
        <v>23</v>
      </c>
      <c r="G5124">
        <v>27</v>
      </c>
      <c r="H5124">
        <v>2</v>
      </c>
      <c r="I5124">
        <v>131691</v>
      </c>
      <c r="J5124">
        <v>1</v>
      </c>
      <c r="K5124">
        <v>1</v>
      </c>
      <c r="L5124">
        <v>0</v>
      </c>
      <c r="M5124">
        <v>49481</v>
      </c>
      <c r="N5124">
        <v>0</v>
      </c>
      <c r="O5124" t="str">
        <f t="shared" si="482"/>
        <v>&lt;30</v>
      </c>
      <c r="P5124" t="str">
        <f t="shared" si="483"/>
        <v>Medium</v>
      </c>
      <c r="Q5124" t="str">
        <f t="shared" si="484"/>
        <v>New</v>
      </c>
      <c r="R5124" t="str">
        <f t="shared" si="485"/>
        <v>High Balance</v>
      </c>
      <c r="S5124" t="str">
        <f t="shared" si="486"/>
        <v>High Value</v>
      </c>
      <c r="T5124">
        <v>1</v>
      </c>
      <c r="U5124">
        <f t="shared" si="487"/>
        <v>0</v>
      </c>
    </row>
    <row r="5125" spans="1:21" x14ac:dyDescent="0.25">
      <c r="A5125">
        <v>2025</v>
      </c>
      <c r="B5125">
        <v>15744606</v>
      </c>
      <c r="C5125" t="s">
        <v>280</v>
      </c>
      <c r="D5125">
        <v>832</v>
      </c>
      <c r="E5125" t="s">
        <v>18</v>
      </c>
      <c r="F5125" t="s">
        <v>23</v>
      </c>
      <c r="G5125">
        <v>29</v>
      </c>
      <c r="H5125">
        <v>8</v>
      </c>
      <c r="I5125">
        <v>93834</v>
      </c>
      <c r="J5125">
        <v>1</v>
      </c>
      <c r="K5125">
        <v>0</v>
      </c>
      <c r="L5125">
        <v>1</v>
      </c>
      <c r="M5125">
        <v>10418</v>
      </c>
      <c r="N5125">
        <v>0</v>
      </c>
      <c r="O5125" t="str">
        <f t="shared" si="482"/>
        <v>&lt;30</v>
      </c>
      <c r="P5125" t="str">
        <f t="shared" si="483"/>
        <v>High</v>
      </c>
      <c r="Q5125" t="str">
        <f t="shared" si="484"/>
        <v>Long-Term</v>
      </c>
      <c r="R5125" t="str">
        <f t="shared" si="485"/>
        <v>Low Balance</v>
      </c>
      <c r="S5125" t="str">
        <f t="shared" si="486"/>
        <v>Normal</v>
      </c>
      <c r="T5125">
        <v>1</v>
      </c>
      <c r="U5125">
        <f t="shared" si="487"/>
        <v>0</v>
      </c>
    </row>
    <row r="5126" spans="1:21" x14ac:dyDescent="0.25">
      <c r="A5126">
        <v>2025</v>
      </c>
      <c r="B5126">
        <v>15612140</v>
      </c>
      <c r="C5126" t="s">
        <v>348</v>
      </c>
      <c r="D5126">
        <v>721</v>
      </c>
      <c r="E5126" t="s">
        <v>18</v>
      </c>
      <c r="F5126" t="s">
        <v>16</v>
      </c>
      <c r="G5126">
        <v>46</v>
      </c>
      <c r="H5126">
        <v>7</v>
      </c>
      <c r="I5126">
        <v>137933</v>
      </c>
      <c r="J5126">
        <v>1</v>
      </c>
      <c r="K5126">
        <v>1</v>
      </c>
      <c r="L5126">
        <v>1</v>
      </c>
      <c r="M5126">
        <v>67977</v>
      </c>
      <c r="N5126">
        <v>0</v>
      </c>
      <c r="O5126" t="str">
        <f t="shared" si="482"/>
        <v>46-60</v>
      </c>
      <c r="P5126" t="str">
        <f t="shared" si="483"/>
        <v>Medium</v>
      </c>
      <c r="Q5126" t="str">
        <f t="shared" si="484"/>
        <v>Mid-Term</v>
      </c>
      <c r="R5126" t="str">
        <f t="shared" si="485"/>
        <v>High Balance</v>
      </c>
      <c r="S5126" t="str">
        <f t="shared" si="486"/>
        <v>High Value</v>
      </c>
      <c r="T5126">
        <v>1</v>
      </c>
      <c r="U5126">
        <f t="shared" si="487"/>
        <v>0</v>
      </c>
    </row>
    <row r="5127" spans="1:21" x14ac:dyDescent="0.25">
      <c r="A5127">
        <v>2025</v>
      </c>
      <c r="B5127">
        <v>15656086</v>
      </c>
      <c r="C5127" t="s">
        <v>2086</v>
      </c>
      <c r="D5127">
        <v>542</v>
      </c>
      <c r="E5127" t="s">
        <v>18</v>
      </c>
      <c r="F5127" t="s">
        <v>23</v>
      </c>
      <c r="G5127">
        <v>54</v>
      </c>
      <c r="H5127">
        <v>8</v>
      </c>
      <c r="I5127">
        <v>105770</v>
      </c>
      <c r="J5127">
        <v>1</v>
      </c>
      <c r="K5127">
        <v>0</v>
      </c>
      <c r="L5127">
        <v>1</v>
      </c>
      <c r="M5127">
        <v>140930</v>
      </c>
      <c r="N5127">
        <v>1</v>
      </c>
      <c r="O5127" t="str">
        <f t="shared" si="482"/>
        <v>46-60</v>
      </c>
      <c r="P5127" t="str">
        <f t="shared" si="483"/>
        <v>Low</v>
      </c>
      <c r="Q5127" t="str">
        <f t="shared" si="484"/>
        <v>Long-Term</v>
      </c>
      <c r="R5127" t="str">
        <f t="shared" si="485"/>
        <v>High Balance</v>
      </c>
      <c r="S5127" t="str">
        <f t="shared" si="486"/>
        <v>High Value</v>
      </c>
      <c r="T5127">
        <v>1</v>
      </c>
      <c r="U5127">
        <f t="shared" si="487"/>
        <v>105770</v>
      </c>
    </row>
    <row r="5128" spans="1:21" x14ac:dyDescent="0.25">
      <c r="A5128">
        <v>2025</v>
      </c>
      <c r="B5128">
        <v>15655298</v>
      </c>
      <c r="C5128" t="s">
        <v>426</v>
      </c>
      <c r="D5128">
        <v>654</v>
      </c>
      <c r="E5128" t="s">
        <v>18</v>
      </c>
      <c r="F5128" t="s">
        <v>16</v>
      </c>
      <c r="G5128">
        <v>54</v>
      </c>
      <c r="H5128">
        <v>5</v>
      </c>
      <c r="I5128">
        <v>0</v>
      </c>
      <c r="J5128">
        <v>2</v>
      </c>
      <c r="K5128">
        <v>0</v>
      </c>
      <c r="L5128">
        <v>1</v>
      </c>
      <c r="M5128">
        <v>47139</v>
      </c>
      <c r="N5128">
        <v>0</v>
      </c>
      <c r="O5128" t="str">
        <f t="shared" si="482"/>
        <v>46-60</v>
      </c>
      <c r="P5128" t="str">
        <f t="shared" si="483"/>
        <v>Medium</v>
      </c>
      <c r="Q5128" t="str">
        <f t="shared" si="484"/>
        <v>Mid-Term</v>
      </c>
      <c r="R5128" t="str">
        <f t="shared" si="485"/>
        <v>Zero Balance</v>
      </c>
      <c r="S5128" t="str">
        <f t="shared" si="486"/>
        <v>Normal</v>
      </c>
      <c r="T5128">
        <v>1</v>
      </c>
      <c r="U5128">
        <f t="shared" si="487"/>
        <v>0</v>
      </c>
    </row>
    <row r="5129" spans="1:21" x14ac:dyDescent="0.25">
      <c r="A5129">
        <v>2025</v>
      </c>
      <c r="B5129">
        <v>15644796</v>
      </c>
      <c r="C5129" t="s">
        <v>1556</v>
      </c>
      <c r="D5129">
        <v>821</v>
      </c>
      <c r="E5129" t="s">
        <v>18</v>
      </c>
      <c r="F5129" t="s">
        <v>16</v>
      </c>
      <c r="G5129">
        <v>38</v>
      </c>
      <c r="H5129">
        <v>8</v>
      </c>
      <c r="I5129">
        <v>0</v>
      </c>
      <c r="J5129">
        <v>2</v>
      </c>
      <c r="K5129">
        <v>0</v>
      </c>
      <c r="L5129">
        <v>1</v>
      </c>
      <c r="M5129">
        <v>126241</v>
      </c>
      <c r="N5129">
        <v>1</v>
      </c>
      <c r="O5129" t="str">
        <f t="shared" si="482"/>
        <v>30-45</v>
      </c>
      <c r="P5129" t="str">
        <f t="shared" si="483"/>
        <v>High</v>
      </c>
      <c r="Q5129" t="str">
        <f t="shared" si="484"/>
        <v>Long-Term</v>
      </c>
      <c r="R5129" t="str">
        <f t="shared" si="485"/>
        <v>Zero Balance</v>
      </c>
      <c r="S5129" t="str">
        <f t="shared" si="486"/>
        <v>Normal</v>
      </c>
      <c r="T5129">
        <v>1</v>
      </c>
      <c r="U5129">
        <f t="shared" si="487"/>
        <v>0</v>
      </c>
    </row>
    <row r="5130" spans="1:21" x14ac:dyDescent="0.25">
      <c r="A5130">
        <v>2025</v>
      </c>
      <c r="B5130">
        <v>15726250</v>
      </c>
      <c r="C5130" t="s">
        <v>189</v>
      </c>
      <c r="D5130">
        <v>508</v>
      </c>
      <c r="E5130" t="s">
        <v>15</v>
      </c>
      <c r="F5130" t="s">
        <v>16</v>
      </c>
      <c r="G5130">
        <v>38</v>
      </c>
      <c r="H5130">
        <v>3</v>
      </c>
      <c r="I5130">
        <v>166329</v>
      </c>
      <c r="J5130">
        <v>2</v>
      </c>
      <c r="K5130">
        <v>0</v>
      </c>
      <c r="L5130">
        <v>1</v>
      </c>
      <c r="M5130">
        <v>22614</v>
      </c>
      <c r="N5130">
        <v>0</v>
      </c>
      <c r="O5130" t="str">
        <f t="shared" si="482"/>
        <v>30-45</v>
      </c>
      <c r="P5130" t="str">
        <f t="shared" si="483"/>
        <v>Low</v>
      </c>
      <c r="Q5130" t="str">
        <f t="shared" si="484"/>
        <v>New</v>
      </c>
      <c r="R5130" t="str">
        <f t="shared" si="485"/>
        <v>High Balance</v>
      </c>
      <c r="S5130" t="str">
        <f t="shared" si="486"/>
        <v>High Value</v>
      </c>
      <c r="T5130">
        <v>1</v>
      </c>
      <c r="U5130">
        <f t="shared" si="487"/>
        <v>0</v>
      </c>
    </row>
    <row r="5131" spans="1:21" x14ac:dyDescent="0.25">
      <c r="A5131">
        <v>2025</v>
      </c>
      <c r="B5131">
        <v>15764432</v>
      </c>
      <c r="C5131" t="s">
        <v>1893</v>
      </c>
      <c r="D5131">
        <v>588</v>
      </c>
      <c r="E5131" t="s">
        <v>26</v>
      </c>
      <c r="F5131" t="s">
        <v>16</v>
      </c>
      <c r="G5131">
        <v>42</v>
      </c>
      <c r="H5131">
        <v>2</v>
      </c>
      <c r="I5131">
        <v>164308</v>
      </c>
      <c r="J5131">
        <v>1</v>
      </c>
      <c r="K5131">
        <v>1</v>
      </c>
      <c r="L5131">
        <v>0</v>
      </c>
      <c r="M5131">
        <v>48498</v>
      </c>
      <c r="N5131">
        <v>0</v>
      </c>
      <c r="O5131" t="str">
        <f t="shared" si="482"/>
        <v>30-45</v>
      </c>
      <c r="P5131" t="str">
        <f t="shared" si="483"/>
        <v>Low</v>
      </c>
      <c r="Q5131" t="str">
        <f t="shared" si="484"/>
        <v>New</v>
      </c>
      <c r="R5131" t="str">
        <f t="shared" si="485"/>
        <v>High Balance</v>
      </c>
      <c r="S5131" t="str">
        <f t="shared" si="486"/>
        <v>High Value</v>
      </c>
      <c r="T5131">
        <v>1</v>
      </c>
      <c r="U5131">
        <f t="shared" si="487"/>
        <v>0</v>
      </c>
    </row>
    <row r="5132" spans="1:21" x14ac:dyDescent="0.25">
      <c r="A5132">
        <v>2025</v>
      </c>
      <c r="B5132">
        <v>15631721</v>
      </c>
      <c r="C5132" t="s">
        <v>219</v>
      </c>
      <c r="D5132">
        <v>691</v>
      </c>
      <c r="E5132" t="s">
        <v>26</v>
      </c>
      <c r="F5132" t="s">
        <v>23</v>
      </c>
      <c r="G5132">
        <v>38</v>
      </c>
      <c r="H5132">
        <v>9</v>
      </c>
      <c r="I5132">
        <v>163966</v>
      </c>
      <c r="J5132">
        <v>2</v>
      </c>
      <c r="K5132">
        <v>0</v>
      </c>
      <c r="L5132">
        <v>1</v>
      </c>
      <c r="M5132">
        <v>103511</v>
      </c>
      <c r="N5132">
        <v>0</v>
      </c>
      <c r="O5132" t="str">
        <f t="shared" si="482"/>
        <v>30-45</v>
      </c>
      <c r="P5132" t="str">
        <f t="shared" si="483"/>
        <v>Medium</v>
      </c>
      <c r="Q5132" t="str">
        <f t="shared" si="484"/>
        <v>Long-Term</v>
      </c>
      <c r="R5132" t="str">
        <f t="shared" si="485"/>
        <v>High Balance</v>
      </c>
      <c r="S5132" t="str">
        <f t="shared" si="486"/>
        <v>High Value</v>
      </c>
      <c r="T5132">
        <v>1</v>
      </c>
      <c r="U5132">
        <f t="shared" si="487"/>
        <v>0</v>
      </c>
    </row>
    <row r="5133" spans="1:21" x14ac:dyDescent="0.25">
      <c r="A5133">
        <v>2025</v>
      </c>
      <c r="B5133">
        <v>15707479</v>
      </c>
      <c r="C5133" t="s">
        <v>1032</v>
      </c>
      <c r="D5133">
        <v>664</v>
      </c>
      <c r="E5133" t="s">
        <v>15</v>
      </c>
      <c r="F5133" t="s">
        <v>23</v>
      </c>
      <c r="G5133">
        <v>40</v>
      </c>
      <c r="H5133">
        <v>7</v>
      </c>
      <c r="I5133">
        <v>125609</v>
      </c>
      <c r="J5133">
        <v>1</v>
      </c>
      <c r="K5133">
        <v>1</v>
      </c>
      <c r="L5133">
        <v>0</v>
      </c>
      <c r="M5133">
        <v>122073</v>
      </c>
      <c r="N5133">
        <v>0</v>
      </c>
      <c r="O5133" t="str">
        <f t="shared" si="482"/>
        <v>30-45</v>
      </c>
      <c r="P5133" t="str">
        <f t="shared" si="483"/>
        <v>Medium</v>
      </c>
      <c r="Q5133" t="str">
        <f t="shared" si="484"/>
        <v>Mid-Term</v>
      </c>
      <c r="R5133" t="str">
        <f t="shared" si="485"/>
        <v>High Balance</v>
      </c>
      <c r="S5133" t="str">
        <f t="shared" si="486"/>
        <v>High Value</v>
      </c>
      <c r="T5133">
        <v>1</v>
      </c>
      <c r="U5133">
        <f t="shared" si="487"/>
        <v>0</v>
      </c>
    </row>
    <row r="5134" spans="1:21" x14ac:dyDescent="0.25">
      <c r="A5134">
        <v>2025</v>
      </c>
      <c r="B5134">
        <v>15579826</v>
      </c>
      <c r="C5134" t="s">
        <v>45</v>
      </c>
      <c r="D5134">
        <v>439</v>
      </c>
      <c r="E5134" t="s">
        <v>15</v>
      </c>
      <c r="F5134" t="s">
        <v>16</v>
      </c>
      <c r="G5134">
        <v>66</v>
      </c>
      <c r="H5134">
        <v>9</v>
      </c>
      <c r="I5134">
        <v>0</v>
      </c>
      <c r="J5134">
        <v>1</v>
      </c>
      <c r="K5134">
        <v>1</v>
      </c>
      <c r="L5134">
        <v>0</v>
      </c>
      <c r="M5134">
        <v>65536</v>
      </c>
      <c r="N5134">
        <v>0</v>
      </c>
      <c r="O5134" t="str">
        <f t="shared" si="482"/>
        <v>60+</v>
      </c>
      <c r="P5134" t="str">
        <f t="shared" si="483"/>
        <v>Low</v>
      </c>
      <c r="Q5134" t="str">
        <f t="shared" si="484"/>
        <v>Long-Term</v>
      </c>
      <c r="R5134" t="str">
        <f t="shared" si="485"/>
        <v>Zero Balance</v>
      </c>
      <c r="S5134" t="str">
        <f t="shared" si="486"/>
        <v>Normal</v>
      </c>
      <c r="T5134">
        <v>1</v>
      </c>
      <c r="U5134">
        <f t="shared" si="487"/>
        <v>0</v>
      </c>
    </row>
    <row r="5135" spans="1:21" x14ac:dyDescent="0.25">
      <c r="A5135">
        <v>2025</v>
      </c>
      <c r="B5135">
        <v>15668104</v>
      </c>
      <c r="C5135" t="s">
        <v>320</v>
      </c>
      <c r="D5135">
        <v>479</v>
      </c>
      <c r="E5135" t="s">
        <v>18</v>
      </c>
      <c r="F5135" t="s">
        <v>23</v>
      </c>
      <c r="G5135">
        <v>37</v>
      </c>
      <c r="H5135">
        <v>6</v>
      </c>
      <c r="I5135">
        <v>118434</v>
      </c>
      <c r="J5135">
        <v>1</v>
      </c>
      <c r="K5135">
        <v>0</v>
      </c>
      <c r="L5135">
        <v>1</v>
      </c>
      <c r="M5135">
        <v>160061</v>
      </c>
      <c r="N5135">
        <v>0</v>
      </c>
      <c r="O5135" t="str">
        <f t="shared" si="482"/>
        <v>30-45</v>
      </c>
      <c r="P5135" t="str">
        <f t="shared" si="483"/>
        <v>Low</v>
      </c>
      <c r="Q5135" t="str">
        <f t="shared" si="484"/>
        <v>Mid-Term</v>
      </c>
      <c r="R5135" t="str">
        <f t="shared" si="485"/>
        <v>High Balance</v>
      </c>
      <c r="S5135" t="str">
        <f t="shared" si="486"/>
        <v>High Value</v>
      </c>
      <c r="T5135">
        <v>1</v>
      </c>
      <c r="U5135">
        <f t="shared" si="487"/>
        <v>0</v>
      </c>
    </row>
    <row r="5136" spans="1:21" x14ac:dyDescent="0.25">
      <c r="A5136">
        <v>2025</v>
      </c>
      <c r="B5136">
        <v>15641604</v>
      </c>
      <c r="C5136" t="s">
        <v>2087</v>
      </c>
      <c r="D5136">
        <v>850</v>
      </c>
      <c r="E5136" t="s">
        <v>15</v>
      </c>
      <c r="F5136" t="s">
        <v>16</v>
      </c>
      <c r="G5136">
        <v>55</v>
      </c>
      <c r="H5136">
        <v>10</v>
      </c>
      <c r="I5136">
        <v>98488</v>
      </c>
      <c r="J5136">
        <v>1</v>
      </c>
      <c r="K5136">
        <v>1</v>
      </c>
      <c r="L5136">
        <v>0</v>
      </c>
      <c r="M5136">
        <v>155880</v>
      </c>
      <c r="N5136">
        <v>1</v>
      </c>
      <c r="O5136" t="str">
        <f t="shared" si="482"/>
        <v>46-60</v>
      </c>
      <c r="P5136" t="str">
        <f t="shared" si="483"/>
        <v>High</v>
      </c>
      <c r="Q5136" t="str">
        <f t="shared" si="484"/>
        <v>Long-Term</v>
      </c>
      <c r="R5136" t="str">
        <f t="shared" si="485"/>
        <v>Low Balance</v>
      </c>
      <c r="S5136" t="str">
        <f t="shared" si="486"/>
        <v>Normal</v>
      </c>
      <c r="T5136">
        <v>1</v>
      </c>
      <c r="U5136">
        <f t="shared" si="487"/>
        <v>98488</v>
      </c>
    </row>
    <row r="5137" spans="1:21" x14ac:dyDescent="0.25">
      <c r="A5137">
        <v>2025</v>
      </c>
      <c r="B5137">
        <v>15587240</v>
      </c>
      <c r="C5137" t="s">
        <v>1687</v>
      </c>
      <c r="D5137">
        <v>518</v>
      </c>
      <c r="E5137" t="s">
        <v>15</v>
      </c>
      <c r="F5137" t="s">
        <v>23</v>
      </c>
      <c r="G5137">
        <v>40</v>
      </c>
      <c r="H5137">
        <v>4</v>
      </c>
      <c r="I5137">
        <v>0</v>
      </c>
      <c r="J5137">
        <v>2</v>
      </c>
      <c r="K5137">
        <v>0</v>
      </c>
      <c r="L5137">
        <v>1</v>
      </c>
      <c r="M5137">
        <v>194417</v>
      </c>
      <c r="N5137">
        <v>0</v>
      </c>
      <c r="O5137" t="str">
        <f t="shared" si="482"/>
        <v>30-45</v>
      </c>
      <c r="P5137" t="str">
        <f t="shared" si="483"/>
        <v>Low</v>
      </c>
      <c r="Q5137" t="str">
        <f t="shared" si="484"/>
        <v>Mid-Term</v>
      </c>
      <c r="R5137" t="str">
        <f t="shared" si="485"/>
        <v>Zero Balance</v>
      </c>
      <c r="S5137" t="str">
        <f t="shared" si="486"/>
        <v>Normal</v>
      </c>
      <c r="T5137">
        <v>1</v>
      </c>
      <c r="U5137">
        <f t="shared" si="487"/>
        <v>0</v>
      </c>
    </row>
    <row r="5138" spans="1:21" x14ac:dyDescent="0.25">
      <c r="A5138">
        <v>2025</v>
      </c>
      <c r="B5138">
        <v>15680767</v>
      </c>
      <c r="C5138" t="s">
        <v>1802</v>
      </c>
      <c r="D5138">
        <v>717</v>
      </c>
      <c r="E5138" t="s">
        <v>26</v>
      </c>
      <c r="F5138" t="s">
        <v>16</v>
      </c>
      <c r="G5138">
        <v>64</v>
      </c>
      <c r="H5138">
        <v>10</v>
      </c>
      <c r="I5138">
        <v>98362</v>
      </c>
      <c r="J5138">
        <v>2</v>
      </c>
      <c r="K5138">
        <v>1</v>
      </c>
      <c r="L5138">
        <v>1</v>
      </c>
      <c r="M5138">
        <v>21630</v>
      </c>
      <c r="N5138">
        <v>0</v>
      </c>
      <c r="O5138" t="str">
        <f t="shared" si="482"/>
        <v>60+</v>
      </c>
      <c r="P5138" t="str">
        <f t="shared" si="483"/>
        <v>Medium</v>
      </c>
      <c r="Q5138" t="str">
        <f t="shared" si="484"/>
        <v>Long-Term</v>
      </c>
      <c r="R5138" t="str">
        <f t="shared" si="485"/>
        <v>Low Balance</v>
      </c>
      <c r="S5138" t="str">
        <f t="shared" si="486"/>
        <v>Normal</v>
      </c>
      <c r="T5138">
        <v>1</v>
      </c>
      <c r="U5138">
        <f t="shared" si="487"/>
        <v>0</v>
      </c>
    </row>
    <row r="5139" spans="1:21" x14ac:dyDescent="0.25">
      <c r="A5139">
        <v>2025</v>
      </c>
      <c r="B5139">
        <v>15601594</v>
      </c>
      <c r="C5139" t="s">
        <v>1806</v>
      </c>
      <c r="D5139">
        <v>698</v>
      </c>
      <c r="E5139" t="s">
        <v>15</v>
      </c>
      <c r="F5139" t="s">
        <v>16</v>
      </c>
      <c r="G5139">
        <v>51</v>
      </c>
      <c r="H5139">
        <v>6</v>
      </c>
      <c r="I5139">
        <v>144238</v>
      </c>
      <c r="J5139">
        <v>4</v>
      </c>
      <c r="K5139">
        <v>1</v>
      </c>
      <c r="L5139">
        <v>0</v>
      </c>
      <c r="M5139">
        <v>157144</v>
      </c>
      <c r="N5139">
        <v>1</v>
      </c>
      <c r="O5139" t="str">
        <f t="shared" si="482"/>
        <v>46-60</v>
      </c>
      <c r="P5139" t="str">
        <f t="shared" si="483"/>
        <v>Medium</v>
      </c>
      <c r="Q5139" t="str">
        <f t="shared" si="484"/>
        <v>Mid-Term</v>
      </c>
      <c r="R5139" t="str">
        <f t="shared" si="485"/>
        <v>High Balance</v>
      </c>
      <c r="S5139" t="str">
        <f t="shared" si="486"/>
        <v>High Value</v>
      </c>
      <c r="T5139">
        <v>1</v>
      </c>
      <c r="U5139">
        <f t="shared" si="487"/>
        <v>144238</v>
      </c>
    </row>
    <row r="5140" spans="1:21" x14ac:dyDescent="0.25">
      <c r="A5140">
        <v>2025</v>
      </c>
      <c r="B5140">
        <v>15589969</v>
      </c>
      <c r="C5140" t="s">
        <v>111</v>
      </c>
      <c r="D5140">
        <v>850</v>
      </c>
      <c r="E5140" t="s">
        <v>15</v>
      </c>
      <c r="F5140" t="s">
        <v>23</v>
      </c>
      <c r="G5140">
        <v>34</v>
      </c>
      <c r="H5140">
        <v>6</v>
      </c>
      <c r="I5140">
        <v>0</v>
      </c>
      <c r="J5140">
        <v>1</v>
      </c>
      <c r="K5140">
        <v>0</v>
      </c>
      <c r="L5140">
        <v>1</v>
      </c>
      <c r="M5140">
        <v>52796</v>
      </c>
      <c r="N5140">
        <v>0</v>
      </c>
      <c r="O5140" t="str">
        <f t="shared" si="482"/>
        <v>30-45</v>
      </c>
      <c r="P5140" t="str">
        <f t="shared" si="483"/>
        <v>High</v>
      </c>
      <c r="Q5140" t="str">
        <f t="shared" si="484"/>
        <v>Mid-Term</v>
      </c>
      <c r="R5140" t="str">
        <f t="shared" si="485"/>
        <v>Zero Balance</v>
      </c>
      <c r="S5140" t="str">
        <f t="shared" si="486"/>
        <v>Normal</v>
      </c>
      <c r="T5140">
        <v>1</v>
      </c>
      <c r="U5140">
        <f t="shared" si="487"/>
        <v>0</v>
      </c>
    </row>
    <row r="5141" spans="1:21" x14ac:dyDescent="0.25">
      <c r="A5141">
        <v>2025</v>
      </c>
      <c r="B5141">
        <v>15703728</v>
      </c>
      <c r="C5141" t="s">
        <v>1367</v>
      </c>
      <c r="D5141">
        <v>700</v>
      </c>
      <c r="E5141" t="s">
        <v>18</v>
      </c>
      <c r="F5141" t="s">
        <v>23</v>
      </c>
      <c r="G5141">
        <v>47</v>
      </c>
      <c r="H5141">
        <v>4</v>
      </c>
      <c r="I5141">
        <v>0</v>
      </c>
      <c r="J5141">
        <v>1</v>
      </c>
      <c r="K5141">
        <v>1</v>
      </c>
      <c r="L5141">
        <v>0</v>
      </c>
      <c r="M5141">
        <v>121799</v>
      </c>
      <c r="N5141">
        <v>1</v>
      </c>
      <c r="O5141" t="str">
        <f t="shared" si="482"/>
        <v>46-60</v>
      </c>
      <c r="P5141" t="str">
        <f t="shared" si="483"/>
        <v>Medium</v>
      </c>
      <c r="Q5141" t="str">
        <f t="shared" si="484"/>
        <v>Mid-Term</v>
      </c>
      <c r="R5141" t="str">
        <f t="shared" si="485"/>
        <v>Zero Balance</v>
      </c>
      <c r="S5141" t="str">
        <f t="shared" si="486"/>
        <v>Normal</v>
      </c>
      <c r="T5141">
        <v>1</v>
      </c>
      <c r="U5141">
        <f t="shared" si="487"/>
        <v>0</v>
      </c>
    </row>
    <row r="5142" spans="1:21" x14ac:dyDescent="0.25">
      <c r="A5142">
        <v>2025</v>
      </c>
      <c r="B5142">
        <v>15617790</v>
      </c>
      <c r="C5142" t="s">
        <v>1280</v>
      </c>
      <c r="D5142">
        <v>626</v>
      </c>
      <c r="E5142" t="s">
        <v>15</v>
      </c>
      <c r="F5142" t="s">
        <v>16</v>
      </c>
      <c r="G5142">
        <v>29</v>
      </c>
      <c r="H5142">
        <v>4</v>
      </c>
      <c r="I5142">
        <v>105767</v>
      </c>
      <c r="J5142">
        <v>2</v>
      </c>
      <c r="K5142">
        <v>0</v>
      </c>
      <c r="L5142">
        <v>0</v>
      </c>
      <c r="M5142">
        <v>41105</v>
      </c>
      <c r="N5142">
        <v>0</v>
      </c>
      <c r="O5142" t="str">
        <f t="shared" si="482"/>
        <v>&lt;30</v>
      </c>
      <c r="P5142" t="str">
        <f t="shared" si="483"/>
        <v>Medium</v>
      </c>
      <c r="Q5142" t="str">
        <f t="shared" si="484"/>
        <v>Mid-Term</v>
      </c>
      <c r="R5142" t="str">
        <f t="shared" si="485"/>
        <v>High Balance</v>
      </c>
      <c r="S5142" t="str">
        <f t="shared" si="486"/>
        <v>High Value</v>
      </c>
      <c r="T5142">
        <v>1</v>
      </c>
      <c r="U5142">
        <f t="shared" si="487"/>
        <v>0</v>
      </c>
    </row>
    <row r="5143" spans="1:21" x14ac:dyDescent="0.25">
      <c r="A5143">
        <v>2025</v>
      </c>
      <c r="B5143">
        <v>15662500</v>
      </c>
      <c r="C5143" t="s">
        <v>483</v>
      </c>
      <c r="D5143">
        <v>774</v>
      </c>
      <c r="E5143" t="s">
        <v>18</v>
      </c>
      <c r="F5143" t="s">
        <v>23</v>
      </c>
      <c r="G5143">
        <v>32</v>
      </c>
      <c r="H5143">
        <v>9</v>
      </c>
      <c r="I5143">
        <v>0</v>
      </c>
      <c r="J5143">
        <v>2</v>
      </c>
      <c r="K5143">
        <v>1</v>
      </c>
      <c r="L5143">
        <v>0</v>
      </c>
      <c r="M5143">
        <v>10604</v>
      </c>
      <c r="N5143">
        <v>0</v>
      </c>
      <c r="O5143" t="str">
        <f t="shared" si="482"/>
        <v>30-45</v>
      </c>
      <c r="P5143" t="str">
        <f t="shared" si="483"/>
        <v>High</v>
      </c>
      <c r="Q5143" t="str">
        <f t="shared" si="484"/>
        <v>Long-Term</v>
      </c>
      <c r="R5143" t="str">
        <f t="shared" si="485"/>
        <v>Zero Balance</v>
      </c>
      <c r="S5143" t="str">
        <f t="shared" si="486"/>
        <v>Normal</v>
      </c>
      <c r="T5143">
        <v>1</v>
      </c>
      <c r="U5143">
        <f t="shared" si="487"/>
        <v>0</v>
      </c>
    </row>
    <row r="5144" spans="1:21" x14ac:dyDescent="0.25">
      <c r="A5144">
        <v>2025</v>
      </c>
      <c r="B5144">
        <v>15778526</v>
      </c>
      <c r="C5144" t="s">
        <v>2088</v>
      </c>
      <c r="D5144">
        <v>719</v>
      </c>
      <c r="E5144" t="s">
        <v>18</v>
      </c>
      <c r="F5144" t="s">
        <v>16</v>
      </c>
      <c r="G5144">
        <v>48</v>
      </c>
      <c r="H5144">
        <v>5</v>
      </c>
      <c r="I5144">
        <v>0</v>
      </c>
      <c r="J5144">
        <v>2</v>
      </c>
      <c r="K5144">
        <v>0</v>
      </c>
      <c r="L5144">
        <v>0</v>
      </c>
      <c r="M5144">
        <v>78564</v>
      </c>
      <c r="N5144">
        <v>0</v>
      </c>
      <c r="O5144" t="str">
        <f t="shared" si="482"/>
        <v>46-60</v>
      </c>
      <c r="P5144" t="str">
        <f t="shared" si="483"/>
        <v>Medium</v>
      </c>
      <c r="Q5144" t="str">
        <f t="shared" si="484"/>
        <v>Mid-Term</v>
      </c>
      <c r="R5144" t="str">
        <f t="shared" si="485"/>
        <v>Zero Balance</v>
      </c>
      <c r="S5144" t="str">
        <f t="shared" si="486"/>
        <v>Normal</v>
      </c>
      <c r="T5144">
        <v>1</v>
      </c>
      <c r="U5144">
        <f t="shared" si="487"/>
        <v>0</v>
      </c>
    </row>
    <row r="5145" spans="1:21" x14ac:dyDescent="0.25">
      <c r="A5145">
        <v>2025</v>
      </c>
      <c r="B5145">
        <v>15670584</v>
      </c>
      <c r="C5145" t="s">
        <v>458</v>
      </c>
      <c r="D5145">
        <v>646</v>
      </c>
      <c r="E5145" t="s">
        <v>18</v>
      </c>
      <c r="F5145" t="s">
        <v>23</v>
      </c>
      <c r="G5145">
        <v>31</v>
      </c>
      <c r="H5145">
        <v>2</v>
      </c>
      <c r="I5145">
        <v>0</v>
      </c>
      <c r="J5145">
        <v>1</v>
      </c>
      <c r="K5145">
        <v>1</v>
      </c>
      <c r="L5145">
        <v>1</v>
      </c>
      <c r="M5145">
        <v>170821</v>
      </c>
      <c r="N5145">
        <v>1</v>
      </c>
      <c r="O5145" t="str">
        <f t="shared" si="482"/>
        <v>30-45</v>
      </c>
      <c r="P5145" t="str">
        <f t="shared" si="483"/>
        <v>Medium</v>
      </c>
      <c r="Q5145" t="str">
        <f t="shared" si="484"/>
        <v>New</v>
      </c>
      <c r="R5145" t="str">
        <f t="shared" si="485"/>
        <v>Zero Balance</v>
      </c>
      <c r="S5145" t="str">
        <f t="shared" si="486"/>
        <v>Normal</v>
      </c>
      <c r="T5145">
        <v>1</v>
      </c>
      <c r="U5145">
        <f t="shared" si="487"/>
        <v>0</v>
      </c>
    </row>
    <row r="5146" spans="1:21" x14ac:dyDescent="0.25">
      <c r="A5146">
        <v>2025</v>
      </c>
      <c r="B5146">
        <v>15748069</v>
      </c>
      <c r="C5146" t="s">
        <v>2089</v>
      </c>
      <c r="D5146">
        <v>485</v>
      </c>
      <c r="E5146" t="s">
        <v>15</v>
      </c>
      <c r="F5146" t="s">
        <v>16</v>
      </c>
      <c r="G5146">
        <v>25</v>
      </c>
      <c r="H5146">
        <v>3</v>
      </c>
      <c r="I5146">
        <v>134467</v>
      </c>
      <c r="J5146">
        <v>1</v>
      </c>
      <c r="K5146">
        <v>1</v>
      </c>
      <c r="L5146">
        <v>1</v>
      </c>
      <c r="M5146">
        <v>113266</v>
      </c>
      <c r="N5146">
        <v>0</v>
      </c>
      <c r="O5146" t="str">
        <f t="shared" si="482"/>
        <v>&lt;30</v>
      </c>
      <c r="P5146" t="str">
        <f t="shared" si="483"/>
        <v>Low</v>
      </c>
      <c r="Q5146" t="str">
        <f t="shared" si="484"/>
        <v>New</v>
      </c>
      <c r="R5146" t="str">
        <f t="shared" si="485"/>
        <v>High Balance</v>
      </c>
      <c r="S5146" t="str">
        <f t="shared" si="486"/>
        <v>High Value</v>
      </c>
      <c r="T5146">
        <v>1</v>
      </c>
      <c r="U5146">
        <f t="shared" si="487"/>
        <v>0</v>
      </c>
    </row>
    <row r="5147" spans="1:21" x14ac:dyDescent="0.25">
      <c r="A5147">
        <v>2025</v>
      </c>
      <c r="B5147">
        <v>15680597</v>
      </c>
      <c r="C5147" t="s">
        <v>2090</v>
      </c>
      <c r="D5147">
        <v>784</v>
      </c>
      <c r="E5147" t="s">
        <v>26</v>
      </c>
      <c r="F5147" t="s">
        <v>23</v>
      </c>
      <c r="G5147">
        <v>38</v>
      </c>
      <c r="H5147">
        <v>1</v>
      </c>
      <c r="I5147">
        <v>138515</v>
      </c>
      <c r="J5147">
        <v>1</v>
      </c>
      <c r="K5147">
        <v>1</v>
      </c>
      <c r="L5147">
        <v>1</v>
      </c>
      <c r="M5147">
        <v>171769</v>
      </c>
      <c r="N5147">
        <v>0</v>
      </c>
      <c r="O5147" t="str">
        <f t="shared" si="482"/>
        <v>30-45</v>
      </c>
      <c r="P5147" t="str">
        <f t="shared" si="483"/>
        <v>High</v>
      </c>
      <c r="Q5147" t="str">
        <f t="shared" si="484"/>
        <v>New</v>
      </c>
      <c r="R5147" t="str">
        <f t="shared" si="485"/>
        <v>High Balance</v>
      </c>
      <c r="S5147" t="str">
        <f t="shared" si="486"/>
        <v>High Value</v>
      </c>
      <c r="T5147">
        <v>1</v>
      </c>
      <c r="U5147">
        <f t="shared" si="487"/>
        <v>0</v>
      </c>
    </row>
    <row r="5148" spans="1:21" x14ac:dyDescent="0.25">
      <c r="A5148">
        <v>2025</v>
      </c>
      <c r="B5148">
        <v>15628992</v>
      </c>
      <c r="C5148" t="s">
        <v>668</v>
      </c>
      <c r="D5148">
        <v>850</v>
      </c>
      <c r="E5148" t="s">
        <v>26</v>
      </c>
      <c r="F5148" t="s">
        <v>23</v>
      </c>
      <c r="G5148">
        <v>32</v>
      </c>
      <c r="H5148">
        <v>2</v>
      </c>
      <c r="I5148">
        <v>128648</v>
      </c>
      <c r="J5148">
        <v>2</v>
      </c>
      <c r="K5148">
        <v>0</v>
      </c>
      <c r="L5148">
        <v>0</v>
      </c>
      <c r="M5148">
        <v>54416</v>
      </c>
      <c r="N5148">
        <v>0</v>
      </c>
      <c r="O5148" t="str">
        <f t="shared" si="482"/>
        <v>30-45</v>
      </c>
      <c r="P5148" t="str">
        <f t="shared" si="483"/>
        <v>High</v>
      </c>
      <c r="Q5148" t="str">
        <f t="shared" si="484"/>
        <v>New</v>
      </c>
      <c r="R5148" t="str">
        <f t="shared" si="485"/>
        <v>High Balance</v>
      </c>
      <c r="S5148" t="str">
        <f t="shared" si="486"/>
        <v>High Value</v>
      </c>
      <c r="T5148">
        <v>1</v>
      </c>
      <c r="U5148">
        <f t="shared" si="487"/>
        <v>0</v>
      </c>
    </row>
    <row r="5149" spans="1:21" x14ac:dyDescent="0.25">
      <c r="A5149">
        <v>2025</v>
      </c>
      <c r="B5149">
        <v>15719624</v>
      </c>
      <c r="C5149" t="s">
        <v>2091</v>
      </c>
      <c r="D5149">
        <v>669</v>
      </c>
      <c r="E5149" t="s">
        <v>15</v>
      </c>
      <c r="F5149" t="s">
        <v>16</v>
      </c>
      <c r="G5149">
        <v>38</v>
      </c>
      <c r="H5149">
        <v>9</v>
      </c>
      <c r="I5149">
        <v>121859</v>
      </c>
      <c r="J5149">
        <v>1</v>
      </c>
      <c r="K5149">
        <v>1</v>
      </c>
      <c r="L5149">
        <v>0</v>
      </c>
      <c r="M5149">
        <v>130755</v>
      </c>
      <c r="N5149">
        <v>0</v>
      </c>
      <c r="O5149" t="str">
        <f t="shared" si="482"/>
        <v>30-45</v>
      </c>
      <c r="P5149" t="str">
        <f t="shared" si="483"/>
        <v>Medium</v>
      </c>
      <c r="Q5149" t="str">
        <f t="shared" si="484"/>
        <v>Long-Term</v>
      </c>
      <c r="R5149" t="str">
        <f t="shared" si="485"/>
        <v>High Balance</v>
      </c>
      <c r="S5149" t="str">
        <f t="shared" si="486"/>
        <v>High Value</v>
      </c>
      <c r="T5149">
        <v>1</v>
      </c>
      <c r="U5149">
        <f t="shared" si="487"/>
        <v>0</v>
      </c>
    </row>
    <row r="5150" spans="1:21" x14ac:dyDescent="0.25">
      <c r="A5150">
        <v>2025</v>
      </c>
      <c r="B5150">
        <v>15812767</v>
      </c>
      <c r="C5150" t="s">
        <v>2092</v>
      </c>
      <c r="D5150">
        <v>731</v>
      </c>
      <c r="E5150" t="s">
        <v>18</v>
      </c>
      <c r="F5150" t="s">
        <v>23</v>
      </c>
      <c r="G5150">
        <v>70</v>
      </c>
      <c r="H5150">
        <v>3</v>
      </c>
      <c r="I5150">
        <v>0</v>
      </c>
      <c r="J5150">
        <v>2</v>
      </c>
      <c r="K5150">
        <v>1</v>
      </c>
      <c r="L5150">
        <v>1</v>
      </c>
      <c r="M5150">
        <v>141181</v>
      </c>
      <c r="N5150">
        <v>0</v>
      </c>
      <c r="O5150" t="str">
        <f t="shared" si="482"/>
        <v>60+</v>
      </c>
      <c r="P5150" t="str">
        <f t="shared" si="483"/>
        <v>Medium</v>
      </c>
      <c r="Q5150" t="str">
        <f t="shared" si="484"/>
        <v>New</v>
      </c>
      <c r="R5150" t="str">
        <f t="shared" si="485"/>
        <v>Zero Balance</v>
      </c>
      <c r="S5150" t="str">
        <f t="shared" si="486"/>
        <v>Normal</v>
      </c>
      <c r="T5150">
        <v>1</v>
      </c>
      <c r="U5150">
        <f t="shared" si="487"/>
        <v>0</v>
      </c>
    </row>
    <row r="5151" spans="1:21" x14ac:dyDescent="0.25">
      <c r="A5151">
        <v>2025</v>
      </c>
      <c r="B5151">
        <v>15689201</v>
      </c>
      <c r="C5151" t="s">
        <v>567</v>
      </c>
      <c r="D5151">
        <v>721</v>
      </c>
      <c r="E5151" t="s">
        <v>15</v>
      </c>
      <c r="F5151" t="s">
        <v>16</v>
      </c>
      <c r="G5151">
        <v>49</v>
      </c>
      <c r="H5151">
        <v>1</v>
      </c>
      <c r="I5151">
        <v>120109</v>
      </c>
      <c r="J5151">
        <v>1</v>
      </c>
      <c r="K5151">
        <v>0</v>
      </c>
      <c r="L5151">
        <v>1</v>
      </c>
      <c r="M5151">
        <v>183422</v>
      </c>
      <c r="N5151">
        <v>0</v>
      </c>
      <c r="O5151" t="str">
        <f t="shared" si="482"/>
        <v>46-60</v>
      </c>
      <c r="P5151" t="str">
        <f t="shared" si="483"/>
        <v>Medium</v>
      </c>
      <c r="Q5151" t="str">
        <f t="shared" si="484"/>
        <v>New</v>
      </c>
      <c r="R5151" t="str">
        <f t="shared" si="485"/>
        <v>High Balance</v>
      </c>
      <c r="S5151" t="str">
        <f t="shared" si="486"/>
        <v>High Value</v>
      </c>
      <c r="T5151">
        <v>1</v>
      </c>
      <c r="U5151">
        <f t="shared" si="487"/>
        <v>0</v>
      </c>
    </row>
    <row r="5152" spans="1:21" x14ac:dyDescent="0.25">
      <c r="A5152">
        <v>2025</v>
      </c>
      <c r="B5152">
        <v>15614716</v>
      </c>
      <c r="C5152" t="s">
        <v>611</v>
      </c>
      <c r="D5152">
        <v>515</v>
      </c>
      <c r="E5152" t="s">
        <v>15</v>
      </c>
      <c r="F5152" t="s">
        <v>16</v>
      </c>
      <c r="G5152">
        <v>37</v>
      </c>
      <c r="H5152">
        <v>0</v>
      </c>
      <c r="I5152">
        <v>196854</v>
      </c>
      <c r="J5152">
        <v>1</v>
      </c>
      <c r="K5152">
        <v>1</v>
      </c>
      <c r="L5152">
        <v>1</v>
      </c>
      <c r="M5152">
        <v>132770</v>
      </c>
      <c r="N5152">
        <v>0</v>
      </c>
      <c r="O5152" t="str">
        <f t="shared" si="482"/>
        <v>30-45</v>
      </c>
      <c r="P5152" t="str">
        <f t="shared" si="483"/>
        <v>Low</v>
      </c>
      <c r="Q5152" t="str">
        <f t="shared" si="484"/>
        <v>New</v>
      </c>
      <c r="R5152" t="str">
        <f t="shared" si="485"/>
        <v>High Balance</v>
      </c>
      <c r="S5152" t="str">
        <f t="shared" si="486"/>
        <v>High Value</v>
      </c>
      <c r="T5152">
        <v>1</v>
      </c>
      <c r="U5152">
        <f t="shared" si="487"/>
        <v>0</v>
      </c>
    </row>
    <row r="5153" spans="1:21" x14ac:dyDescent="0.25">
      <c r="A5153">
        <v>2025</v>
      </c>
      <c r="B5153">
        <v>15683618</v>
      </c>
      <c r="C5153" t="s">
        <v>1556</v>
      </c>
      <c r="D5153">
        <v>774</v>
      </c>
      <c r="E5153" t="s">
        <v>15</v>
      </c>
      <c r="F5153" t="s">
        <v>16</v>
      </c>
      <c r="G5153">
        <v>35</v>
      </c>
      <c r="H5153">
        <v>3</v>
      </c>
      <c r="I5153">
        <v>121419</v>
      </c>
      <c r="J5153">
        <v>1</v>
      </c>
      <c r="K5153">
        <v>1</v>
      </c>
      <c r="L5153">
        <v>1</v>
      </c>
      <c r="M5153">
        <v>24400</v>
      </c>
      <c r="N5153">
        <v>0</v>
      </c>
      <c r="O5153" t="str">
        <f t="shared" si="482"/>
        <v>30-45</v>
      </c>
      <c r="P5153" t="str">
        <f t="shared" si="483"/>
        <v>High</v>
      </c>
      <c r="Q5153" t="str">
        <f t="shared" si="484"/>
        <v>New</v>
      </c>
      <c r="R5153" t="str">
        <f t="shared" si="485"/>
        <v>High Balance</v>
      </c>
      <c r="S5153" t="str">
        <f t="shared" si="486"/>
        <v>High Value</v>
      </c>
      <c r="T5153">
        <v>1</v>
      </c>
      <c r="U5153">
        <f t="shared" si="487"/>
        <v>0</v>
      </c>
    </row>
    <row r="5154" spans="1:21" x14ac:dyDescent="0.25">
      <c r="A5154">
        <v>2025</v>
      </c>
      <c r="B5154">
        <v>15799631</v>
      </c>
      <c r="C5154" t="s">
        <v>2093</v>
      </c>
      <c r="D5154">
        <v>585</v>
      </c>
      <c r="E5154" t="s">
        <v>18</v>
      </c>
      <c r="F5154" t="s">
        <v>23</v>
      </c>
      <c r="G5154">
        <v>36</v>
      </c>
      <c r="H5154">
        <v>10</v>
      </c>
      <c r="I5154">
        <v>0</v>
      </c>
      <c r="J5154">
        <v>2</v>
      </c>
      <c r="K5154">
        <v>1</v>
      </c>
      <c r="L5154">
        <v>1</v>
      </c>
      <c r="M5154">
        <v>180319</v>
      </c>
      <c r="N5154">
        <v>0</v>
      </c>
      <c r="O5154" t="str">
        <f t="shared" si="482"/>
        <v>30-45</v>
      </c>
      <c r="P5154" t="str">
        <f t="shared" si="483"/>
        <v>Low</v>
      </c>
      <c r="Q5154" t="str">
        <f t="shared" si="484"/>
        <v>Long-Term</v>
      </c>
      <c r="R5154" t="str">
        <f t="shared" si="485"/>
        <v>Zero Balance</v>
      </c>
      <c r="S5154" t="str">
        <f t="shared" si="486"/>
        <v>Normal</v>
      </c>
      <c r="T5154">
        <v>1</v>
      </c>
      <c r="U5154">
        <f t="shared" si="487"/>
        <v>0</v>
      </c>
    </row>
    <row r="5155" spans="1:21" x14ac:dyDescent="0.25">
      <c r="A5155">
        <v>2025</v>
      </c>
      <c r="B5155">
        <v>15692259</v>
      </c>
      <c r="C5155" t="s">
        <v>676</v>
      </c>
      <c r="D5155">
        <v>695</v>
      </c>
      <c r="E5155" t="s">
        <v>15</v>
      </c>
      <c r="F5155" t="s">
        <v>16</v>
      </c>
      <c r="G5155">
        <v>29</v>
      </c>
      <c r="H5155">
        <v>9</v>
      </c>
      <c r="I5155">
        <v>0</v>
      </c>
      <c r="J5155">
        <v>2</v>
      </c>
      <c r="K5155">
        <v>1</v>
      </c>
      <c r="L5155">
        <v>0</v>
      </c>
      <c r="M5155">
        <v>111565</v>
      </c>
      <c r="N5155">
        <v>0</v>
      </c>
      <c r="O5155" t="str">
        <f t="shared" si="482"/>
        <v>&lt;30</v>
      </c>
      <c r="P5155" t="str">
        <f t="shared" si="483"/>
        <v>Medium</v>
      </c>
      <c r="Q5155" t="str">
        <f t="shared" si="484"/>
        <v>Long-Term</v>
      </c>
      <c r="R5155" t="str">
        <f t="shared" si="485"/>
        <v>Zero Balance</v>
      </c>
      <c r="S5155" t="str">
        <f t="shared" si="486"/>
        <v>Normal</v>
      </c>
      <c r="T5155">
        <v>1</v>
      </c>
      <c r="U5155">
        <f t="shared" si="487"/>
        <v>0</v>
      </c>
    </row>
    <row r="5156" spans="1:21" x14ac:dyDescent="0.25">
      <c r="A5156">
        <v>2025</v>
      </c>
      <c r="B5156">
        <v>15590966</v>
      </c>
      <c r="C5156" t="s">
        <v>442</v>
      </c>
      <c r="D5156">
        <v>729</v>
      </c>
      <c r="E5156" t="s">
        <v>26</v>
      </c>
      <c r="F5156" t="s">
        <v>16</v>
      </c>
      <c r="G5156">
        <v>42</v>
      </c>
      <c r="H5156">
        <v>4</v>
      </c>
      <c r="I5156">
        <v>97496</v>
      </c>
      <c r="J5156">
        <v>2</v>
      </c>
      <c r="K5156">
        <v>0</v>
      </c>
      <c r="L5156">
        <v>0</v>
      </c>
      <c r="M5156">
        <v>2002</v>
      </c>
      <c r="N5156">
        <v>0</v>
      </c>
      <c r="O5156" t="str">
        <f t="shared" si="482"/>
        <v>30-45</v>
      </c>
      <c r="P5156" t="str">
        <f t="shared" si="483"/>
        <v>Medium</v>
      </c>
      <c r="Q5156" t="str">
        <f t="shared" si="484"/>
        <v>Mid-Term</v>
      </c>
      <c r="R5156" t="str">
        <f t="shared" si="485"/>
        <v>Low Balance</v>
      </c>
      <c r="S5156" t="str">
        <f t="shared" si="486"/>
        <v>Normal</v>
      </c>
      <c r="T5156">
        <v>1</v>
      </c>
      <c r="U5156">
        <f t="shared" si="487"/>
        <v>0</v>
      </c>
    </row>
    <row r="5157" spans="1:21" x14ac:dyDescent="0.25">
      <c r="A5157">
        <v>2025</v>
      </c>
      <c r="B5157">
        <v>15656426</v>
      </c>
      <c r="C5157" t="s">
        <v>64</v>
      </c>
      <c r="D5157">
        <v>713</v>
      </c>
      <c r="E5157" t="s">
        <v>15</v>
      </c>
      <c r="F5157" t="s">
        <v>16</v>
      </c>
      <c r="G5157">
        <v>42</v>
      </c>
      <c r="H5157">
        <v>3</v>
      </c>
      <c r="I5157">
        <v>0</v>
      </c>
      <c r="J5157">
        <v>2</v>
      </c>
      <c r="K5157">
        <v>0</v>
      </c>
      <c r="L5157">
        <v>0</v>
      </c>
      <c r="M5157">
        <v>82565</v>
      </c>
      <c r="N5157">
        <v>0</v>
      </c>
      <c r="O5157" t="str">
        <f t="shared" si="482"/>
        <v>30-45</v>
      </c>
      <c r="P5157" t="str">
        <f t="shared" si="483"/>
        <v>Medium</v>
      </c>
      <c r="Q5157" t="str">
        <f t="shared" si="484"/>
        <v>New</v>
      </c>
      <c r="R5157" t="str">
        <f t="shared" si="485"/>
        <v>Zero Balance</v>
      </c>
      <c r="S5157" t="str">
        <f t="shared" si="486"/>
        <v>Normal</v>
      </c>
      <c r="T5157">
        <v>1</v>
      </c>
      <c r="U5157">
        <f t="shared" si="487"/>
        <v>0</v>
      </c>
    </row>
    <row r="5158" spans="1:21" x14ac:dyDescent="0.25">
      <c r="A5158">
        <v>2025</v>
      </c>
      <c r="B5158">
        <v>15675256</v>
      </c>
      <c r="C5158" t="s">
        <v>617</v>
      </c>
      <c r="D5158">
        <v>555</v>
      </c>
      <c r="E5158" t="s">
        <v>18</v>
      </c>
      <c r="F5158" t="s">
        <v>23</v>
      </c>
      <c r="G5158">
        <v>33</v>
      </c>
      <c r="H5158">
        <v>5</v>
      </c>
      <c r="I5158">
        <v>127343</v>
      </c>
      <c r="J5158">
        <v>1</v>
      </c>
      <c r="K5158">
        <v>0</v>
      </c>
      <c r="L5158">
        <v>1</v>
      </c>
      <c r="M5158">
        <v>121789</v>
      </c>
      <c r="N5158">
        <v>0</v>
      </c>
      <c r="O5158" t="str">
        <f t="shared" si="482"/>
        <v>30-45</v>
      </c>
      <c r="P5158" t="str">
        <f t="shared" si="483"/>
        <v>Low</v>
      </c>
      <c r="Q5158" t="str">
        <f t="shared" si="484"/>
        <v>Mid-Term</v>
      </c>
      <c r="R5158" t="str">
        <f t="shared" si="485"/>
        <v>High Balance</v>
      </c>
      <c r="S5158" t="str">
        <f t="shared" si="486"/>
        <v>High Value</v>
      </c>
      <c r="T5158">
        <v>1</v>
      </c>
      <c r="U5158">
        <f t="shared" si="487"/>
        <v>0</v>
      </c>
    </row>
    <row r="5159" spans="1:21" x14ac:dyDescent="0.25">
      <c r="A5159">
        <v>2025</v>
      </c>
      <c r="B5159">
        <v>15751185</v>
      </c>
      <c r="C5159" t="s">
        <v>2094</v>
      </c>
      <c r="D5159">
        <v>699</v>
      </c>
      <c r="E5159" t="s">
        <v>18</v>
      </c>
      <c r="F5159" t="s">
        <v>16</v>
      </c>
      <c r="G5159">
        <v>50</v>
      </c>
      <c r="H5159">
        <v>0</v>
      </c>
      <c r="I5159">
        <v>158634</v>
      </c>
      <c r="J5159">
        <v>1</v>
      </c>
      <c r="K5159">
        <v>1</v>
      </c>
      <c r="L5159">
        <v>0</v>
      </c>
      <c r="M5159">
        <v>193786</v>
      </c>
      <c r="N5159">
        <v>0</v>
      </c>
      <c r="O5159" t="str">
        <f t="shared" si="482"/>
        <v>46-60</v>
      </c>
      <c r="P5159" t="str">
        <f t="shared" si="483"/>
        <v>Medium</v>
      </c>
      <c r="Q5159" t="str">
        <f t="shared" si="484"/>
        <v>New</v>
      </c>
      <c r="R5159" t="str">
        <f t="shared" si="485"/>
        <v>High Balance</v>
      </c>
      <c r="S5159" t="str">
        <f t="shared" si="486"/>
        <v>High Value</v>
      </c>
      <c r="T5159">
        <v>1</v>
      </c>
      <c r="U5159">
        <f t="shared" si="487"/>
        <v>0</v>
      </c>
    </row>
    <row r="5160" spans="1:21" x14ac:dyDescent="0.25">
      <c r="A5160">
        <v>2025</v>
      </c>
      <c r="B5160">
        <v>15789582</v>
      </c>
      <c r="C5160" t="s">
        <v>445</v>
      </c>
      <c r="D5160">
        <v>587</v>
      </c>
      <c r="E5160" t="s">
        <v>15</v>
      </c>
      <c r="F5160" t="s">
        <v>23</v>
      </c>
      <c r="G5160">
        <v>55</v>
      </c>
      <c r="H5160">
        <v>9</v>
      </c>
      <c r="I5160">
        <v>0</v>
      </c>
      <c r="J5160">
        <v>1</v>
      </c>
      <c r="K5160">
        <v>1</v>
      </c>
      <c r="L5160">
        <v>0</v>
      </c>
      <c r="M5160">
        <v>64593</v>
      </c>
      <c r="N5160">
        <v>0</v>
      </c>
      <c r="O5160" t="str">
        <f t="shared" si="482"/>
        <v>46-60</v>
      </c>
      <c r="P5160" t="str">
        <f t="shared" si="483"/>
        <v>Low</v>
      </c>
      <c r="Q5160" t="str">
        <f t="shared" si="484"/>
        <v>Long-Term</v>
      </c>
      <c r="R5160" t="str">
        <f t="shared" si="485"/>
        <v>Zero Balance</v>
      </c>
      <c r="S5160" t="str">
        <f t="shared" si="486"/>
        <v>Normal</v>
      </c>
      <c r="T5160">
        <v>1</v>
      </c>
      <c r="U5160">
        <f t="shared" si="487"/>
        <v>0</v>
      </c>
    </row>
    <row r="5161" spans="1:21" x14ac:dyDescent="0.25">
      <c r="A5161">
        <v>2025</v>
      </c>
      <c r="B5161">
        <v>15651103</v>
      </c>
      <c r="C5161" t="s">
        <v>407</v>
      </c>
      <c r="D5161">
        <v>762</v>
      </c>
      <c r="E5161" t="s">
        <v>18</v>
      </c>
      <c r="F5161" t="s">
        <v>16</v>
      </c>
      <c r="G5161">
        <v>69</v>
      </c>
      <c r="H5161">
        <v>9</v>
      </c>
      <c r="I5161">
        <v>183745</v>
      </c>
      <c r="J5161">
        <v>1</v>
      </c>
      <c r="K5161">
        <v>1</v>
      </c>
      <c r="L5161">
        <v>1</v>
      </c>
      <c r="M5161">
        <v>196994</v>
      </c>
      <c r="N5161">
        <v>0</v>
      </c>
      <c r="O5161" t="str">
        <f t="shared" si="482"/>
        <v>60+</v>
      </c>
      <c r="P5161" t="str">
        <f t="shared" si="483"/>
        <v>High</v>
      </c>
      <c r="Q5161" t="str">
        <f t="shared" si="484"/>
        <v>Long-Term</v>
      </c>
      <c r="R5161" t="str">
        <f t="shared" si="485"/>
        <v>High Balance</v>
      </c>
      <c r="S5161" t="str">
        <f t="shared" si="486"/>
        <v>High Value</v>
      </c>
      <c r="T5161">
        <v>1</v>
      </c>
      <c r="U5161">
        <f t="shared" si="487"/>
        <v>0</v>
      </c>
    </row>
    <row r="5162" spans="1:21" x14ac:dyDescent="0.25">
      <c r="A5162">
        <v>2025</v>
      </c>
      <c r="B5162">
        <v>15672299</v>
      </c>
      <c r="C5162" t="s">
        <v>725</v>
      </c>
      <c r="D5162">
        <v>510</v>
      </c>
      <c r="E5162" t="s">
        <v>15</v>
      </c>
      <c r="F5162" t="s">
        <v>23</v>
      </c>
      <c r="G5162">
        <v>44</v>
      </c>
      <c r="H5162">
        <v>6</v>
      </c>
      <c r="I5162">
        <v>0</v>
      </c>
      <c r="J5162">
        <v>2</v>
      </c>
      <c r="K5162">
        <v>1</v>
      </c>
      <c r="L5162">
        <v>1</v>
      </c>
      <c r="M5162">
        <v>175518</v>
      </c>
      <c r="N5162">
        <v>0</v>
      </c>
      <c r="O5162" t="str">
        <f t="shared" si="482"/>
        <v>30-45</v>
      </c>
      <c r="P5162" t="str">
        <f t="shared" si="483"/>
        <v>Low</v>
      </c>
      <c r="Q5162" t="str">
        <f t="shared" si="484"/>
        <v>Mid-Term</v>
      </c>
      <c r="R5162" t="str">
        <f t="shared" si="485"/>
        <v>Zero Balance</v>
      </c>
      <c r="S5162" t="str">
        <f t="shared" si="486"/>
        <v>Normal</v>
      </c>
      <c r="T5162">
        <v>1</v>
      </c>
      <c r="U5162">
        <f t="shared" si="487"/>
        <v>0</v>
      </c>
    </row>
    <row r="5163" spans="1:21" x14ac:dyDescent="0.25">
      <c r="A5163">
        <v>2025</v>
      </c>
      <c r="B5163">
        <v>15772250</v>
      </c>
      <c r="C5163" t="s">
        <v>2095</v>
      </c>
      <c r="D5163">
        <v>842</v>
      </c>
      <c r="E5163" t="s">
        <v>18</v>
      </c>
      <c r="F5163" t="s">
        <v>23</v>
      </c>
      <c r="G5163">
        <v>46</v>
      </c>
      <c r="H5163">
        <v>9</v>
      </c>
      <c r="I5163">
        <v>0</v>
      </c>
      <c r="J5163">
        <v>1</v>
      </c>
      <c r="K5163">
        <v>0</v>
      </c>
      <c r="L5163">
        <v>0</v>
      </c>
      <c r="M5163">
        <v>17268</v>
      </c>
      <c r="N5163">
        <v>0</v>
      </c>
      <c r="O5163" t="str">
        <f t="shared" si="482"/>
        <v>46-60</v>
      </c>
      <c r="P5163" t="str">
        <f t="shared" si="483"/>
        <v>High</v>
      </c>
      <c r="Q5163" t="str">
        <f t="shared" si="484"/>
        <v>Long-Term</v>
      </c>
      <c r="R5163" t="str">
        <f t="shared" si="485"/>
        <v>Zero Balance</v>
      </c>
      <c r="S5163" t="str">
        <f t="shared" si="486"/>
        <v>Normal</v>
      </c>
      <c r="T5163">
        <v>1</v>
      </c>
      <c r="U5163">
        <f t="shared" si="487"/>
        <v>0</v>
      </c>
    </row>
    <row r="5164" spans="1:21" x14ac:dyDescent="0.25">
      <c r="A5164">
        <v>2025</v>
      </c>
      <c r="B5164">
        <v>15763922</v>
      </c>
      <c r="C5164" t="s">
        <v>2096</v>
      </c>
      <c r="D5164">
        <v>608</v>
      </c>
      <c r="E5164" t="s">
        <v>15</v>
      </c>
      <c r="F5164" t="s">
        <v>23</v>
      </c>
      <c r="G5164">
        <v>31</v>
      </c>
      <c r="H5164">
        <v>7</v>
      </c>
      <c r="I5164">
        <v>79963</v>
      </c>
      <c r="J5164">
        <v>2</v>
      </c>
      <c r="K5164">
        <v>1</v>
      </c>
      <c r="L5164">
        <v>0</v>
      </c>
      <c r="M5164">
        <v>60902</v>
      </c>
      <c r="N5164">
        <v>0</v>
      </c>
      <c r="O5164" t="str">
        <f t="shared" si="482"/>
        <v>30-45</v>
      </c>
      <c r="P5164" t="str">
        <f t="shared" si="483"/>
        <v>Medium</v>
      </c>
      <c r="Q5164" t="str">
        <f t="shared" si="484"/>
        <v>Mid-Term</v>
      </c>
      <c r="R5164" t="str">
        <f t="shared" si="485"/>
        <v>Low Balance</v>
      </c>
      <c r="S5164" t="str">
        <f t="shared" si="486"/>
        <v>Normal</v>
      </c>
      <c r="T5164">
        <v>1</v>
      </c>
      <c r="U5164">
        <f t="shared" si="487"/>
        <v>0</v>
      </c>
    </row>
    <row r="5165" spans="1:21" x14ac:dyDescent="0.25">
      <c r="A5165">
        <v>2025</v>
      </c>
      <c r="B5165">
        <v>15633870</v>
      </c>
      <c r="C5165" t="s">
        <v>599</v>
      </c>
      <c r="D5165">
        <v>850</v>
      </c>
      <c r="E5165" t="s">
        <v>15</v>
      </c>
      <c r="F5165" t="s">
        <v>16</v>
      </c>
      <c r="G5165">
        <v>36</v>
      </c>
      <c r="H5165">
        <v>10</v>
      </c>
      <c r="I5165">
        <v>0</v>
      </c>
      <c r="J5165">
        <v>2</v>
      </c>
      <c r="K5165">
        <v>1</v>
      </c>
      <c r="L5165">
        <v>1</v>
      </c>
      <c r="M5165">
        <v>100750</v>
      </c>
      <c r="N5165">
        <v>0</v>
      </c>
      <c r="O5165" t="str">
        <f t="shared" si="482"/>
        <v>30-45</v>
      </c>
      <c r="P5165" t="str">
        <f t="shared" si="483"/>
        <v>High</v>
      </c>
      <c r="Q5165" t="str">
        <f t="shared" si="484"/>
        <v>Long-Term</v>
      </c>
      <c r="R5165" t="str">
        <f t="shared" si="485"/>
        <v>Zero Balance</v>
      </c>
      <c r="S5165" t="str">
        <f t="shared" si="486"/>
        <v>Normal</v>
      </c>
      <c r="T5165">
        <v>1</v>
      </c>
      <c r="U5165">
        <f t="shared" si="487"/>
        <v>0</v>
      </c>
    </row>
    <row r="5166" spans="1:21" x14ac:dyDescent="0.25">
      <c r="A5166">
        <v>2025</v>
      </c>
      <c r="B5166">
        <v>15624323</v>
      </c>
      <c r="C5166" t="s">
        <v>422</v>
      </c>
      <c r="D5166">
        <v>642</v>
      </c>
      <c r="E5166" t="s">
        <v>15</v>
      </c>
      <c r="F5166" t="s">
        <v>23</v>
      </c>
      <c r="G5166">
        <v>36</v>
      </c>
      <c r="H5166">
        <v>4</v>
      </c>
      <c r="I5166">
        <v>0</v>
      </c>
      <c r="J5166">
        <v>2</v>
      </c>
      <c r="K5166">
        <v>1</v>
      </c>
      <c r="L5166">
        <v>1</v>
      </c>
      <c r="M5166">
        <v>195225</v>
      </c>
      <c r="N5166">
        <v>0</v>
      </c>
      <c r="O5166" t="str">
        <f t="shared" si="482"/>
        <v>30-45</v>
      </c>
      <c r="P5166" t="str">
        <f t="shared" si="483"/>
        <v>Medium</v>
      </c>
      <c r="Q5166" t="str">
        <f t="shared" si="484"/>
        <v>Mid-Term</v>
      </c>
      <c r="R5166" t="str">
        <f t="shared" si="485"/>
        <v>Zero Balance</v>
      </c>
      <c r="S5166" t="str">
        <f t="shared" si="486"/>
        <v>Normal</v>
      </c>
      <c r="T5166">
        <v>1</v>
      </c>
      <c r="U5166">
        <f t="shared" si="487"/>
        <v>0</v>
      </c>
    </row>
    <row r="5167" spans="1:21" x14ac:dyDescent="0.25">
      <c r="A5167">
        <v>2025</v>
      </c>
      <c r="B5167">
        <v>15688612</v>
      </c>
      <c r="C5167" t="s">
        <v>2097</v>
      </c>
      <c r="D5167">
        <v>850</v>
      </c>
      <c r="E5167" t="s">
        <v>15</v>
      </c>
      <c r="F5167" t="s">
        <v>23</v>
      </c>
      <c r="G5167">
        <v>33</v>
      </c>
      <c r="H5167">
        <v>7</v>
      </c>
      <c r="I5167">
        <v>140957</v>
      </c>
      <c r="J5167">
        <v>1</v>
      </c>
      <c r="K5167">
        <v>0</v>
      </c>
      <c r="L5167">
        <v>0</v>
      </c>
      <c r="M5167">
        <v>3510</v>
      </c>
      <c r="N5167">
        <v>0</v>
      </c>
      <c r="O5167" t="str">
        <f t="shared" si="482"/>
        <v>30-45</v>
      </c>
      <c r="P5167" t="str">
        <f t="shared" si="483"/>
        <v>High</v>
      </c>
      <c r="Q5167" t="str">
        <f t="shared" si="484"/>
        <v>Mid-Term</v>
      </c>
      <c r="R5167" t="str">
        <f t="shared" si="485"/>
        <v>High Balance</v>
      </c>
      <c r="S5167" t="str">
        <f t="shared" si="486"/>
        <v>High Value</v>
      </c>
      <c r="T5167">
        <v>1</v>
      </c>
      <c r="U5167">
        <f t="shared" si="487"/>
        <v>0</v>
      </c>
    </row>
    <row r="5168" spans="1:21" x14ac:dyDescent="0.25">
      <c r="A5168">
        <v>2025</v>
      </c>
      <c r="B5168">
        <v>15694644</v>
      </c>
      <c r="C5168" t="s">
        <v>178</v>
      </c>
      <c r="D5168">
        <v>455</v>
      </c>
      <c r="E5168" t="s">
        <v>18</v>
      </c>
      <c r="F5168" t="s">
        <v>16</v>
      </c>
      <c r="G5168">
        <v>43</v>
      </c>
      <c r="H5168">
        <v>6</v>
      </c>
      <c r="I5168">
        <v>0</v>
      </c>
      <c r="J5168">
        <v>1</v>
      </c>
      <c r="K5168">
        <v>1</v>
      </c>
      <c r="L5168">
        <v>1</v>
      </c>
      <c r="M5168">
        <v>81251</v>
      </c>
      <c r="N5168">
        <v>0</v>
      </c>
      <c r="O5168" t="str">
        <f t="shared" si="482"/>
        <v>30-45</v>
      </c>
      <c r="P5168" t="str">
        <f t="shared" si="483"/>
        <v>Low</v>
      </c>
      <c r="Q5168" t="str">
        <f t="shared" si="484"/>
        <v>Mid-Term</v>
      </c>
      <c r="R5168" t="str">
        <f t="shared" si="485"/>
        <v>Zero Balance</v>
      </c>
      <c r="S5168" t="str">
        <f t="shared" si="486"/>
        <v>Normal</v>
      </c>
      <c r="T5168">
        <v>1</v>
      </c>
      <c r="U5168">
        <f t="shared" si="487"/>
        <v>0</v>
      </c>
    </row>
    <row r="5169" spans="1:21" x14ac:dyDescent="0.25">
      <c r="A5169">
        <v>2025</v>
      </c>
      <c r="B5169">
        <v>15587174</v>
      </c>
      <c r="C5169" t="s">
        <v>320</v>
      </c>
      <c r="D5169">
        <v>726</v>
      </c>
      <c r="E5169" t="s">
        <v>15</v>
      </c>
      <c r="F5169" t="s">
        <v>23</v>
      </c>
      <c r="G5169">
        <v>29</v>
      </c>
      <c r="H5169">
        <v>7</v>
      </c>
      <c r="I5169">
        <v>0</v>
      </c>
      <c r="J5169">
        <v>2</v>
      </c>
      <c r="K5169">
        <v>1</v>
      </c>
      <c r="L5169">
        <v>1</v>
      </c>
      <c r="M5169">
        <v>91844</v>
      </c>
      <c r="N5169">
        <v>1</v>
      </c>
      <c r="O5169" t="str">
        <f t="shared" si="482"/>
        <v>&lt;30</v>
      </c>
      <c r="P5169" t="str">
        <f t="shared" si="483"/>
        <v>Medium</v>
      </c>
      <c r="Q5169" t="str">
        <f t="shared" si="484"/>
        <v>Mid-Term</v>
      </c>
      <c r="R5169" t="str">
        <f t="shared" si="485"/>
        <v>Zero Balance</v>
      </c>
      <c r="S5169" t="str">
        <f t="shared" si="486"/>
        <v>Normal</v>
      </c>
      <c r="T5169">
        <v>1</v>
      </c>
      <c r="U5169">
        <f t="shared" si="487"/>
        <v>0</v>
      </c>
    </row>
    <row r="5170" spans="1:21" x14ac:dyDescent="0.25">
      <c r="A5170">
        <v>2025</v>
      </c>
      <c r="B5170">
        <v>15579559</v>
      </c>
      <c r="C5170" t="s">
        <v>1000</v>
      </c>
      <c r="D5170">
        <v>544</v>
      </c>
      <c r="E5170" t="s">
        <v>18</v>
      </c>
      <c r="F5170" t="s">
        <v>23</v>
      </c>
      <c r="G5170">
        <v>30</v>
      </c>
      <c r="H5170">
        <v>8</v>
      </c>
      <c r="I5170">
        <v>145242</v>
      </c>
      <c r="J5170">
        <v>1</v>
      </c>
      <c r="K5170">
        <v>1</v>
      </c>
      <c r="L5170">
        <v>1</v>
      </c>
      <c r="M5170">
        <v>80677</v>
      </c>
      <c r="N5170">
        <v>0</v>
      </c>
      <c r="O5170" t="str">
        <f t="shared" si="482"/>
        <v>30-45</v>
      </c>
      <c r="P5170" t="str">
        <f t="shared" si="483"/>
        <v>Low</v>
      </c>
      <c r="Q5170" t="str">
        <f t="shared" si="484"/>
        <v>Long-Term</v>
      </c>
      <c r="R5170" t="str">
        <f t="shared" si="485"/>
        <v>High Balance</v>
      </c>
      <c r="S5170" t="str">
        <f t="shared" si="486"/>
        <v>High Value</v>
      </c>
      <c r="T5170">
        <v>1</v>
      </c>
      <c r="U5170">
        <f t="shared" si="487"/>
        <v>0</v>
      </c>
    </row>
    <row r="5171" spans="1:21" x14ac:dyDescent="0.25">
      <c r="A5171">
        <v>2025</v>
      </c>
      <c r="B5171">
        <v>15775430</v>
      </c>
      <c r="C5171" t="s">
        <v>899</v>
      </c>
      <c r="D5171">
        <v>651</v>
      </c>
      <c r="E5171" t="s">
        <v>26</v>
      </c>
      <c r="F5171" t="s">
        <v>23</v>
      </c>
      <c r="G5171">
        <v>31</v>
      </c>
      <c r="H5171">
        <v>7</v>
      </c>
      <c r="I5171">
        <v>138008</v>
      </c>
      <c r="J5171">
        <v>2</v>
      </c>
      <c r="K5171">
        <v>1</v>
      </c>
      <c r="L5171">
        <v>0</v>
      </c>
      <c r="M5171">
        <v>129913</v>
      </c>
      <c r="N5171">
        <v>0</v>
      </c>
      <c r="O5171" t="str">
        <f t="shared" si="482"/>
        <v>30-45</v>
      </c>
      <c r="P5171" t="str">
        <f t="shared" si="483"/>
        <v>Medium</v>
      </c>
      <c r="Q5171" t="str">
        <f t="shared" si="484"/>
        <v>Mid-Term</v>
      </c>
      <c r="R5171" t="str">
        <f t="shared" si="485"/>
        <v>High Balance</v>
      </c>
      <c r="S5171" t="str">
        <f t="shared" si="486"/>
        <v>High Value</v>
      </c>
      <c r="T5171">
        <v>1</v>
      </c>
      <c r="U5171">
        <f t="shared" si="487"/>
        <v>0</v>
      </c>
    </row>
    <row r="5172" spans="1:21" x14ac:dyDescent="0.25">
      <c r="A5172">
        <v>2025</v>
      </c>
      <c r="B5172">
        <v>15623695</v>
      </c>
      <c r="C5172" t="s">
        <v>2098</v>
      </c>
      <c r="D5172">
        <v>814</v>
      </c>
      <c r="E5172" t="s">
        <v>15</v>
      </c>
      <c r="F5172" t="s">
        <v>16</v>
      </c>
      <c r="G5172">
        <v>31</v>
      </c>
      <c r="H5172">
        <v>4</v>
      </c>
      <c r="I5172">
        <v>0</v>
      </c>
      <c r="J5172">
        <v>2</v>
      </c>
      <c r="K5172">
        <v>1</v>
      </c>
      <c r="L5172">
        <v>1</v>
      </c>
      <c r="M5172">
        <v>142029</v>
      </c>
      <c r="N5172">
        <v>0</v>
      </c>
      <c r="O5172" t="str">
        <f t="shared" si="482"/>
        <v>30-45</v>
      </c>
      <c r="P5172" t="str">
        <f t="shared" si="483"/>
        <v>High</v>
      </c>
      <c r="Q5172" t="str">
        <f t="shared" si="484"/>
        <v>Mid-Term</v>
      </c>
      <c r="R5172" t="str">
        <f t="shared" si="485"/>
        <v>Zero Balance</v>
      </c>
      <c r="S5172" t="str">
        <f t="shared" si="486"/>
        <v>Normal</v>
      </c>
      <c r="T5172">
        <v>1</v>
      </c>
      <c r="U5172">
        <f t="shared" si="487"/>
        <v>0</v>
      </c>
    </row>
    <row r="5173" spans="1:21" x14ac:dyDescent="0.25">
      <c r="A5173">
        <v>2025</v>
      </c>
      <c r="B5173">
        <v>15760849</v>
      </c>
      <c r="C5173" t="s">
        <v>1020</v>
      </c>
      <c r="D5173">
        <v>537</v>
      </c>
      <c r="E5173" t="s">
        <v>15</v>
      </c>
      <c r="F5173" t="s">
        <v>23</v>
      </c>
      <c r="G5173">
        <v>39</v>
      </c>
      <c r="H5173">
        <v>2</v>
      </c>
      <c r="I5173">
        <v>0</v>
      </c>
      <c r="J5173">
        <v>2</v>
      </c>
      <c r="K5173">
        <v>1</v>
      </c>
      <c r="L5173">
        <v>1</v>
      </c>
      <c r="M5173">
        <v>137652</v>
      </c>
      <c r="N5173">
        <v>0</v>
      </c>
      <c r="O5173" t="str">
        <f t="shared" si="482"/>
        <v>30-45</v>
      </c>
      <c r="P5173" t="str">
        <f t="shared" si="483"/>
        <v>Low</v>
      </c>
      <c r="Q5173" t="str">
        <f t="shared" si="484"/>
        <v>New</v>
      </c>
      <c r="R5173" t="str">
        <f t="shared" si="485"/>
        <v>Zero Balance</v>
      </c>
      <c r="S5173" t="str">
        <f t="shared" si="486"/>
        <v>Normal</v>
      </c>
      <c r="T5173">
        <v>1</v>
      </c>
      <c r="U5173">
        <f t="shared" si="487"/>
        <v>0</v>
      </c>
    </row>
    <row r="5174" spans="1:21" x14ac:dyDescent="0.25">
      <c r="A5174">
        <v>2025</v>
      </c>
      <c r="B5174">
        <v>15813095</v>
      </c>
      <c r="C5174" t="s">
        <v>1405</v>
      </c>
      <c r="D5174">
        <v>553</v>
      </c>
      <c r="E5174" t="s">
        <v>15</v>
      </c>
      <c r="F5174" t="s">
        <v>23</v>
      </c>
      <c r="G5174">
        <v>37</v>
      </c>
      <c r="H5174">
        <v>2</v>
      </c>
      <c r="I5174">
        <v>0</v>
      </c>
      <c r="J5174">
        <v>2</v>
      </c>
      <c r="K5174">
        <v>1</v>
      </c>
      <c r="L5174">
        <v>0</v>
      </c>
      <c r="M5174">
        <v>33877</v>
      </c>
      <c r="N5174">
        <v>0</v>
      </c>
      <c r="O5174" t="str">
        <f t="shared" si="482"/>
        <v>30-45</v>
      </c>
      <c r="P5174" t="str">
        <f t="shared" si="483"/>
        <v>Low</v>
      </c>
      <c r="Q5174" t="str">
        <f t="shared" si="484"/>
        <v>New</v>
      </c>
      <c r="R5174" t="str">
        <f t="shared" si="485"/>
        <v>Zero Balance</v>
      </c>
      <c r="S5174" t="str">
        <f t="shared" si="486"/>
        <v>Normal</v>
      </c>
      <c r="T5174">
        <v>1</v>
      </c>
      <c r="U5174">
        <f t="shared" si="487"/>
        <v>0</v>
      </c>
    </row>
    <row r="5175" spans="1:21" x14ac:dyDescent="0.25">
      <c r="A5175">
        <v>2025</v>
      </c>
      <c r="B5175">
        <v>15705281</v>
      </c>
      <c r="C5175" t="s">
        <v>2099</v>
      </c>
      <c r="D5175">
        <v>800</v>
      </c>
      <c r="E5175" t="s">
        <v>18</v>
      </c>
      <c r="F5175" t="s">
        <v>23</v>
      </c>
      <c r="G5175">
        <v>38</v>
      </c>
      <c r="H5175">
        <v>9</v>
      </c>
      <c r="I5175">
        <v>0</v>
      </c>
      <c r="J5175">
        <v>1</v>
      </c>
      <c r="K5175">
        <v>1</v>
      </c>
      <c r="L5175">
        <v>0</v>
      </c>
      <c r="M5175">
        <v>78744</v>
      </c>
      <c r="N5175">
        <v>0</v>
      </c>
      <c r="O5175" t="str">
        <f t="shared" si="482"/>
        <v>30-45</v>
      </c>
      <c r="P5175" t="str">
        <f t="shared" si="483"/>
        <v>High</v>
      </c>
      <c r="Q5175" t="str">
        <f t="shared" si="484"/>
        <v>Long-Term</v>
      </c>
      <c r="R5175" t="str">
        <f t="shared" si="485"/>
        <v>Zero Balance</v>
      </c>
      <c r="S5175" t="str">
        <f t="shared" si="486"/>
        <v>Normal</v>
      </c>
      <c r="T5175">
        <v>1</v>
      </c>
      <c r="U5175">
        <f t="shared" si="487"/>
        <v>0</v>
      </c>
    </row>
    <row r="5176" spans="1:21" x14ac:dyDescent="0.25">
      <c r="A5176">
        <v>2025</v>
      </c>
      <c r="B5176">
        <v>15812594</v>
      </c>
      <c r="C5176" t="s">
        <v>398</v>
      </c>
      <c r="D5176">
        <v>791</v>
      </c>
      <c r="E5176" t="s">
        <v>15</v>
      </c>
      <c r="F5176" t="s">
        <v>23</v>
      </c>
      <c r="G5176">
        <v>34</v>
      </c>
      <c r="H5176">
        <v>7</v>
      </c>
      <c r="I5176">
        <v>0</v>
      </c>
      <c r="J5176">
        <v>2</v>
      </c>
      <c r="K5176">
        <v>1</v>
      </c>
      <c r="L5176">
        <v>0</v>
      </c>
      <c r="M5176">
        <v>96734</v>
      </c>
      <c r="N5176">
        <v>0</v>
      </c>
      <c r="O5176" t="str">
        <f t="shared" si="482"/>
        <v>30-45</v>
      </c>
      <c r="P5176" t="str">
        <f t="shared" si="483"/>
        <v>High</v>
      </c>
      <c r="Q5176" t="str">
        <f t="shared" si="484"/>
        <v>Mid-Term</v>
      </c>
      <c r="R5176" t="str">
        <f t="shared" si="485"/>
        <v>Zero Balance</v>
      </c>
      <c r="S5176" t="str">
        <f t="shared" si="486"/>
        <v>Normal</v>
      </c>
      <c r="T5176">
        <v>1</v>
      </c>
      <c r="U5176">
        <f t="shared" si="487"/>
        <v>0</v>
      </c>
    </row>
    <row r="5177" spans="1:21" x14ac:dyDescent="0.25">
      <c r="A5177">
        <v>2025</v>
      </c>
      <c r="B5177">
        <v>15626322</v>
      </c>
      <c r="C5177" t="s">
        <v>751</v>
      </c>
      <c r="D5177">
        <v>699</v>
      </c>
      <c r="E5177" t="s">
        <v>18</v>
      </c>
      <c r="F5177" t="s">
        <v>16</v>
      </c>
      <c r="G5177">
        <v>29</v>
      </c>
      <c r="H5177">
        <v>9</v>
      </c>
      <c r="I5177">
        <v>127571</v>
      </c>
      <c r="J5177">
        <v>2</v>
      </c>
      <c r="K5177">
        <v>1</v>
      </c>
      <c r="L5177">
        <v>0</v>
      </c>
      <c r="M5177">
        <v>164757</v>
      </c>
      <c r="N5177">
        <v>0</v>
      </c>
      <c r="O5177" t="str">
        <f t="shared" si="482"/>
        <v>&lt;30</v>
      </c>
      <c r="P5177" t="str">
        <f t="shared" si="483"/>
        <v>Medium</v>
      </c>
      <c r="Q5177" t="str">
        <f t="shared" si="484"/>
        <v>Long-Term</v>
      </c>
      <c r="R5177" t="str">
        <f t="shared" si="485"/>
        <v>High Balance</v>
      </c>
      <c r="S5177" t="str">
        <f t="shared" si="486"/>
        <v>High Value</v>
      </c>
      <c r="T5177">
        <v>1</v>
      </c>
      <c r="U5177">
        <f t="shared" si="487"/>
        <v>0</v>
      </c>
    </row>
    <row r="5178" spans="1:21" x14ac:dyDescent="0.25">
      <c r="A5178">
        <v>2025</v>
      </c>
      <c r="B5178">
        <v>15723105</v>
      </c>
      <c r="C5178" t="s">
        <v>2100</v>
      </c>
      <c r="D5178">
        <v>756</v>
      </c>
      <c r="E5178" t="s">
        <v>15</v>
      </c>
      <c r="F5178" t="s">
        <v>16</v>
      </c>
      <c r="G5178">
        <v>28</v>
      </c>
      <c r="H5178">
        <v>6</v>
      </c>
      <c r="I5178">
        <v>0</v>
      </c>
      <c r="J5178">
        <v>1</v>
      </c>
      <c r="K5178">
        <v>1</v>
      </c>
      <c r="L5178">
        <v>1</v>
      </c>
      <c r="M5178">
        <v>164395</v>
      </c>
      <c r="N5178">
        <v>0</v>
      </c>
      <c r="O5178" t="str">
        <f t="shared" si="482"/>
        <v>&lt;30</v>
      </c>
      <c r="P5178" t="str">
        <f t="shared" si="483"/>
        <v>High</v>
      </c>
      <c r="Q5178" t="str">
        <f t="shared" si="484"/>
        <v>Mid-Term</v>
      </c>
      <c r="R5178" t="str">
        <f t="shared" si="485"/>
        <v>Zero Balance</v>
      </c>
      <c r="S5178" t="str">
        <f t="shared" si="486"/>
        <v>Normal</v>
      </c>
      <c r="T5178">
        <v>1</v>
      </c>
      <c r="U5178">
        <f t="shared" si="487"/>
        <v>0</v>
      </c>
    </row>
    <row r="5179" spans="1:21" x14ac:dyDescent="0.25">
      <c r="A5179">
        <v>2025</v>
      </c>
      <c r="B5179">
        <v>15588449</v>
      </c>
      <c r="C5179" t="s">
        <v>285</v>
      </c>
      <c r="D5179">
        <v>591</v>
      </c>
      <c r="E5179" t="s">
        <v>18</v>
      </c>
      <c r="F5179" t="s">
        <v>16</v>
      </c>
      <c r="G5179">
        <v>27</v>
      </c>
      <c r="H5179">
        <v>5</v>
      </c>
      <c r="I5179">
        <v>107813</v>
      </c>
      <c r="J5179">
        <v>1</v>
      </c>
      <c r="K5179">
        <v>0</v>
      </c>
      <c r="L5179">
        <v>1</v>
      </c>
      <c r="M5179">
        <v>162502</v>
      </c>
      <c r="N5179">
        <v>1</v>
      </c>
      <c r="O5179" t="str">
        <f t="shared" si="482"/>
        <v>&lt;30</v>
      </c>
      <c r="P5179" t="str">
        <f t="shared" si="483"/>
        <v>Low</v>
      </c>
      <c r="Q5179" t="str">
        <f t="shared" si="484"/>
        <v>Mid-Term</v>
      </c>
      <c r="R5179" t="str">
        <f t="shared" si="485"/>
        <v>High Balance</v>
      </c>
      <c r="S5179" t="str">
        <f t="shared" si="486"/>
        <v>High Value</v>
      </c>
      <c r="T5179">
        <v>1</v>
      </c>
      <c r="U5179">
        <f t="shared" si="487"/>
        <v>107813</v>
      </c>
    </row>
    <row r="5180" spans="1:21" x14ac:dyDescent="0.25">
      <c r="A5180">
        <v>2025</v>
      </c>
      <c r="B5180">
        <v>15794849</v>
      </c>
      <c r="C5180" t="s">
        <v>947</v>
      </c>
      <c r="D5180">
        <v>850</v>
      </c>
      <c r="E5180" t="s">
        <v>26</v>
      </c>
      <c r="F5180" t="s">
        <v>23</v>
      </c>
      <c r="G5180">
        <v>22</v>
      </c>
      <c r="H5180">
        <v>7</v>
      </c>
      <c r="I5180">
        <v>91561</v>
      </c>
      <c r="J5180">
        <v>2</v>
      </c>
      <c r="K5180">
        <v>0</v>
      </c>
      <c r="L5180">
        <v>0</v>
      </c>
      <c r="M5180">
        <v>10541</v>
      </c>
      <c r="N5180">
        <v>0</v>
      </c>
      <c r="O5180" t="str">
        <f t="shared" si="482"/>
        <v>&lt;30</v>
      </c>
      <c r="P5180" t="str">
        <f t="shared" si="483"/>
        <v>High</v>
      </c>
      <c r="Q5180" t="str">
        <f t="shared" si="484"/>
        <v>Mid-Term</v>
      </c>
      <c r="R5180" t="str">
        <f t="shared" si="485"/>
        <v>Low Balance</v>
      </c>
      <c r="S5180" t="str">
        <f t="shared" si="486"/>
        <v>Normal</v>
      </c>
      <c r="T5180">
        <v>1</v>
      </c>
      <c r="U5180">
        <f t="shared" si="487"/>
        <v>0</v>
      </c>
    </row>
    <row r="5181" spans="1:21" x14ac:dyDescent="0.25">
      <c r="A5181">
        <v>2025</v>
      </c>
      <c r="B5181">
        <v>15620000</v>
      </c>
      <c r="C5181" t="s">
        <v>534</v>
      </c>
      <c r="D5181">
        <v>760</v>
      </c>
      <c r="E5181" t="s">
        <v>26</v>
      </c>
      <c r="F5181" t="s">
        <v>23</v>
      </c>
      <c r="G5181">
        <v>34</v>
      </c>
      <c r="H5181">
        <v>6</v>
      </c>
      <c r="I5181">
        <v>121304</v>
      </c>
      <c r="J5181">
        <v>2</v>
      </c>
      <c r="K5181">
        <v>1</v>
      </c>
      <c r="L5181">
        <v>1</v>
      </c>
      <c r="M5181">
        <v>59325</v>
      </c>
      <c r="N5181">
        <v>0</v>
      </c>
      <c r="O5181" t="str">
        <f t="shared" si="482"/>
        <v>30-45</v>
      </c>
      <c r="P5181" t="str">
        <f t="shared" si="483"/>
        <v>High</v>
      </c>
      <c r="Q5181" t="str">
        <f t="shared" si="484"/>
        <v>Mid-Term</v>
      </c>
      <c r="R5181" t="str">
        <f t="shared" si="485"/>
        <v>High Balance</v>
      </c>
      <c r="S5181" t="str">
        <f t="shared" si="486"/>
        <v>High Value</v>
      </c>
      <c r="T5181">
        <v>1</v>
      </c>
      <c r="U5181">
        <f t="shared" si="487"/>
        <v>0</v>
      </c>
    </row>
    <row r="5182" spans="1:21" x14ac:dyDescent="0.25">
      <c r="A5182">
        <v>2025</v>
      </c>
      <c r="B5182">
        <v>15799720</v>
      </c>
      <c r="C5182" t="s">
        <v>2101</v>
      </c>
      <c r="D5182">
        <v>569</v>
      </c>
      <c r="E5182" t="s">
        <v>18</v>
      </c>
      <c r="F5182" t="s">
        <v>23</v>
      </c>
      <c r="G5182">
        <v>43</v>
      </c>
      <c r="H5182">
        <v>8</v>
      </c>
      <c r="I5182">
        <v>161547</v>
      </c>
      <c r="J5182">
        <v>2</v>
      </c>
      <c r="K5182">
        <v>0</v>
      </c>
      <c r="L5182">
        <v>1</v>
      </c>
      <c r="M5182">
        <v>178187</v>
      </c>
      <c r="N5182">
        <v>0</v>
      </c>
      <c r="O5182" t="str">
        <f t="shared" si="482"/>
        <v>30-45</v>
      </c>
      <c r="P5182" t="str">
        <f t="shared" si="483"/>
        <v>Low</v>
      </c>
      <c r="Q5182" t="str">
        <f t="shared" si="484"/>
        <v>Long-Term</v>
      </c>
      <c r="R5182" t="str">
        <f t="shared" si="485"/>
        <v>High Balance</v>
      </c>
      <c r="S5182" t="str">
        <f t="shared" si="486"/>
        <v>High Value</v>
      </c>
      <c r="T5182">
        <v>1</v>
      </c>
      <c r="U5182">
        <f t="shared" si="487"/>
        <v>0</v>
      </c>
    </row>
    <row r="5183" spans="1:21" x14ac:dyDescent="0.25">
      <c r="A5183">
        <v>2025</v>
      </c>
      <c r="B5183">
        <v>15711287</v>
      </c>
      <c r="C5183" t="s">
        <v>283</v>
      </c>
      <c r="D5183">
        <v>661</v>
      </c>
      <c r="E5183" t="s">
        <v>18</v>
      </c>
      <c r="F5183" t="s">
        <v>16</v>
      </c>
      <c r="G5183">
        <v>35</v>
      </c>
      <c r="H5183">
        <v>5</v>
      </c>
      <c r="I5183">
        <v>128415</v>
      </c>
      <c r="J5183">
        <v>1</v>
      </c>
      <c r="K5183">
        <v>1</v>
      </c>
      <c r="L5183">
        <v>0</v>
      </c>
      <c r="M5183">
        <v>142626</v>
      </c>
      <c r="N5183">
        <v>0</v>
      </c>
      <c r="O5183" t="str">
        <f t="shared" si="482"/>
        <v>30-45</v>
      </c>
      <c r="P5183" t="str">
        <f t="shared" si="483"/>
        <v>Medium</v>
      </c>
      <c r="Q5183" t="str">
        <f t="shared" si="484"/>
        <v>Mid-Term</v>
      </c>
      <c r="R5183" t="str">
        <f t="shared" si="485"/>
        <v>High Balance</v>
      </c>
      <c r="S5183" t="str">
        <f t="shared" si="486"/>
        <v>High Value</v>
      </c>
      <c r="T5183">
        <v>1</v>
      </c>
      <c r="U5183">
        <f t="shared" si="487"/>
        <v>0</v>
      </c>
    </row>
    <row r="5184" spans="1:21" x14ac:dyDescent="0.25">
      <c r="A5184">
        <v>2025</v>
      </c>
      <c r="B5184">
        <v>15613102</v>
      </c>
      <c r="C5184" t="s">
        <v>1284</v>
      </c>
      <c r="D5184">
        <v>670</v>
      </c>
      <c r="E5184" t="s">
        <v>15</v>
      </c>
      <c r="F5184" t="s">
        <v>16</v>
      </c>
      <c r="G5184">
        <v>31</v>
      </c>
      <c r="H5184">
        <v>2</v>
      </c>
      <c r="I5184">
        <v>57530</v>
      </c>
      <c r="J5184">
        <v>1</v>
      </c>
      <c r="K5184">
        <v>1</v>
      </c>
      <c r="L5184">
        <v>1</v>
      </c>
      <c r="M5184">
        <v>181893</v>
      </c>
      <c r="N5184">
        <v>1</v>
      </c>
      <c r="O5184" t="str">
        <f t="shared" si="482"/>
        <v>30-45</v>
      </c>
      <c r="P5184" t="str">
        <f t="shared" si="483"/>
        <v>Medium</v>
      </c>
      <c r="Q5184" t="str">
        <f t="shared" si="484"/>
        <v>New</v>
      </c>
      <c r="R5184" t="str">
        <f t="shared" si="485"/>
        <v>Low Balance</v>
      </c>
      <c r="S5184" t="str">
        <f t="shared" si="486"/>
        <v>Normal</v>
      </c>
      <c r="T5184">
        <v>1</v>
      </c>
      <c r="U5184">
        <f t="shared" si="487"/>
        <v>57530</v>
      </c>
    </row>
    <row r="5185" spans="1:21" x14ac:dyDescent="0.25">
      <c r="A5185">
        <v>2025</v>
      </c>
      <c r="B5185">
        <v>15621440</v>
      </c>
      <c r="C5185" t="s">
        <v>1183</v>
      </c>
      <c r="D5185">
        <v>694</v>
      </c>
      <c r="E5185" t="s">
        <v>15</v>
      </c>
      <c r="F5185" t="s">
        <v>23</v>
      </c>
      <c r="G5185">
        <v>38</v>
      </c>
      <c r="H5185">
        <v>1</v>
      </c>
      <c r="I5185">
        <v>0</v>
      </c>
      <c r="J5185">
        <v>2</v>
      </c>
      <c r="K5185">
        <v>0</v>
      </c>
      <c r="L5185">
        <v>1</v>
      </c>
      <c r="M5185">
        <v>156858</v>
      </c>
      <c r="N5185">
        <v>0</v>
      </c>
      <c r="O5185" t="str">
        <f t="shared" si="482"/>
        <v>30-45</v>
      </c>
      <c r="P5185" t="str">
        <f t="shared" si="483"/>
        <v>Medium</v>
      </c>
      <c r="Q5185" t="str">
        <f t="shared" si="484"/>
        <v>New</v>
      </c>
      <c r="R5185" t="str">
        <f t="shared" si="485"/>
        <v>Zero Balance</v>
      </c>
      <c r="S5185" t="str">
        <f t="shared" si="486"/>
        <v>Normal</v>
      </c>
      <c r="T5185">
        <v>1</v>
      </c>
      <c r="U5185">
        <f t="shared" si="487"/>
        <v>0</v>
      </c>
    </row>
    <row r="5186" spans="1:21" x14ac:dyDescent="0.25">
      <c r="A5186">
        <v>2025</v>
      </c>
      <c r="B5186">
        <v>15677146</v>
      </c>
      <c r="C5186" t="s">
        <v>1061</v>
      </c>
      <c r="D5186">
        <v>728</v>
      </c>
      <c r="E5186" t="s">
        <v>15</v>
      </c>
      <c r="F5186" t="s">
        <v>16</v>
      </c>
      <c r="G5186">
        <v>28</v>
      </c>
      <c r="H5186">
        <v>4</v>
      </c>
      <c r="I5186">
        <v>142244</v>
      </c>
      <c r="J5186">
        <v>2</v>
      </c>
      <c r="K5186">
        <v>1</v>
      </c>
      <c r="L5186">
        <v>0</v>
      </c>
      <c r="M5186">
        <v>33075</v>
      </c>
      <c r="N5186">
        <v>0</v>
      </c>
      <c r="O5186" t="str">
        <f t="shared" ref="O5186:O5249" si="488">IF(G5186&lt;30,"&lt;30",IF(G5186&lt;=45,"30-45",IF(G5186&lt;=60,"46-60","60+")))</f>
        <v>&lt;30</v>
      </c>
      <c r="P5186" t="str">
        <f t="shared" ref="P5186:P5249" si="489">IF(D5186&lt;600,"Low",IF(D5186&lt;=750,"Medium","High"))</f>
        <v>Medium</v>
      </c>
      <c r="Q5186" t="str">
        <f t="shared" ref="Q5186:Q5249" si="490">IF(H5186&lt;=3,"New",IF(H5186&lt;=7,"Mid-Term","Long-Term"))</f>
        <v>Mid-Term</v>
      </c>
      <c r="R5186" t="str">
        <f t="shared" ref="R5186:R5249" si="491">IF(I5186=0,"Zero Balance",IF(I5186&lt;100000,"Low Balance","High Balance"))</f>
        <v>High Balance</v>
      </c>
      <c r="S5186" t="str">
        <f t="shared" ref="S5186:S5249" si="492">IF(I5186&gt;=100000,"High Value","Normal")</f>
        <v>High Value</v>
      </c>
      <c r="T5186">
        <v>1</v>
      </c>
      <c r="U5186">
        <f t="shared" ref="U5186:U5249" si="493">IF(N5186=1,I5186,0)</f>
        <v>0</v>
      </c>
    </row>
    <row r="5187" spans="1:21" x14ac:dyDescent="0.25">
      <c r="A5187">
        <v>2025</v>
      </c>
      <c r="B5187">
        <v>15801169</v>
      </c>
      <c r="C5187" t="s">
        <v>2102</v>
      </c>
      <c r="D5187">
        <v>764</v>
      </c>
      <c r="E5187" t="s">
        <v>26</v>
      </c>
      <c r="F5187" t="s">
        <v>16</v>
      </c>
      <c r="G5187">
        <v>39</v>
      </c>
      <c r="H5187">
        <v>9</v>
      </c>
      <c r="I5187">
        <v>138342</v>
      </c>
      <c r="J5187">
        <v>1</v>
      </c>
      <c r="K5187">
        <v>1</v>
      </c>
      <c r="L5187">
        <v>0</v>
      </c>
      <c r="M5187">
        <v>50073</v>
      </c>
      <c r="N5187">
        <v>1</v>
      </c>
      <c r="O5187" t="str">
        <f t="shared" si="488"/>
        <v>30-45</v>
      </c>
      <c r="P5187" t="str">
        <f t="shared" si="489"/>
        <v>High</v>
      </c>
      <c r="Q5187" t="str">
        <f t="shared" si="490"/>
        <v>Long-Term</v>
      </c>
      <c r="R5187" t="str">
        <f t="shared" si="491"/>
        <v>High Balance</v>
      </c>
      <c r="S5187" t="str">
        <f t="shared" si="492"/>
        <v>High Value</v>
      </c>
      <c r="T5187">
        <v>1</v>
      </c>
      <c r="U5187">
        <f t="shared" si="493"/>
        <v>138342</v>
      </c>
    </row>
    <row r="5188" spans="1:21" x14ac:dyDescent="0.25">
      <c r="A5188">
        <v>2025</v>
      </c>
      <c r="B5188">
        <v>15722425</v>
      </c>
      <c r="C5188" t="s">
        <v>958</v>
      </c>
      <c r="D5188">
        <v>639</v>
      </c>
      <c r="E5188" t="s">
        <v>15</v>
      </c>
      <c r="F5188" t="s">
        <v>23</v>
      </c>
      <c r="G5188">
        <v>32</v>
      </c>
      <c r="H5188">
        <v>9</v>
      </c>
      <c r="I5188">
        <v>0</v>
      </c>
      <c r="J5188">
        <v>2</v>
      </c>
      <c r="K5188">
        <v>1</v>
      </c>
      <c r="L5188">
        <v>0</v>
      </c>
      <c r="M5188">
        <v>111340</v>
      </c>
      <c r="N5188">
        <v>0</v>
      </c>
      <c r="O5188" t="str">
        <f t="shared" si="488"/>
        <v>30-45</v>
      </c>
      <c r="P5188" t="str">
        <f t="shared" si="489"/>
        <v>Medium</v>
      </c>
      <c r="Q5188" t="str">
        <f t="shared" si="490"/>
        <v>Long-Term</v>
      </c>
      <c r="R5188" t="str">
        <f t="shared" si="491"/>
        <v>Zero Balance</v>
      </c>
      <c r="S5188" t="str">
        <f t="shared" si="492"/>
        <v>Normal</v>
      </c>
      <c r="T5188">
        <v>1</v>
      </c>
      <c r="U5188">
        <f t="shared" si="493"/>
        <v>0</v>
      </c>
    </row>
    <row r="5189" spans="1:21" x14ac:dyDescent="0.25">
      <c r="A5189">
        <v>2025</v>
      </c>
      <c r="B5189">
        <v>15682421</v>
      </c>
      <c r="C5189" t="s">
        <v>767</v>
      </c>
      <c r="D5189">
        <v>683</v>
      </c>
      <c r="E5189" t="s">
        <v>15</v>
      </c>
      <c r="F5189" t="s">
        <v>16</v>
      </c>
      <c r="G5189">
        <v>30</v>
      </c>
      <c r="H5189">
        <v>2</v>
      </c>
      <c r="I5189">
        <v>0</v>
      </c>
      <c r="J5189">
        <v>2</v>
      </c>
      <c r="K5189">
        <v>0</v>
      </c>
      <c r="L5189">
        <v>1</v>
      </c>
      <c r="M5189">
        <v>100497</v>
      </c>
      <c r="N5189">
        <v>1</v>
      </c>
      <c r="O5189" t="str">
        <f t="shared" si="488"/>
        <v>30-45</v>
      </c>
      <c r="P5189" t="str">
        <f t="shared" si="489"/>
        <v>Medium</v>
      </c>
      <c r="Q5189" t="str">
        <f t="shared" si="490"/>
        <v>New</v>
      </c>
      <c r="R5189" t="str">
        <f t="shared" si="491"/>
        <v>Zero Balance</v>
      </c>
      <c r="S5189" t="str">
        <f t="shared" si="492"/>
        <v>Normal</v>
      </c>
      <c r="T5189">
        <v>1</v>
      </c>
      <c r="U5189">
        <f t="shared" si="493"/>
        <v>0</v>
      </c>
    </row>
    <row r="5190" spans="1:21" x14ac:dyDescent="0.25">
      <c r="A5190">
        <v>2025</v>
      </c>
      <c r="B5190">
        <v>15691910</v>
      </c>
      <c r="C5190" t="s">
        <v>457</v>
      </c>
      <c r="D5190">
        <v>663</v>
      </c>
      <c r="E5190" t="s">
        <v>18</v>
      </c>
      <c r="F5190" t="s">
        <v>23</v>
      </c>
      <c r="G5190">
        <v>30</v>
      </c>
      <c r="H5190">
        <v>4</v>
      </c>
      <c r="I5190">
        <v>0</v>
      </c>
      <c r="J5190">
        <v>3</v>
      </c>
      <c r="K5190">
        <v>1</v>
      </c>
      <c r="L5190">
        <v>0</v>
      </c>
      <c r="M5190">
        <v>101371</v>
      </c>
      <c r="N5190">
        <v>0</v>
      </c>
      <c r="O5190" t="str">
        <f t="shared" si="488"/>
        <v>30-45</v>
      </c>
      <c r="P5190" t="str">
        <f t="shared" si="489"/>
        <v>Medium</v>
      </c>
      <c r="Q5190" t="str">
        <f t="shared" si="490"/>
        <v>Mid-Term</v>
      </c>
      <c r="R5190" t="str">
        <f t="shared" si="491"/>
        <v>Zero Balance</v>
      </c>
      <c r="S5190" t="str">
        <f t="shared" si="492"/>
        <v>Normal</v>
      </c>
      <c r="T5190">
        <v>1</v>
      </c>
      <c r="U5190">
        <f t="shared" si="493"/>
        <v>0</v>
      </c>
    </row>
    <row r="5191" spans="1:21" x14ac:dyDescent="0.25">
      <c r="A5191">
        <v>2025</v>
      </c>
      <c r="B5191">
        <v>15721779</v>
      </c>
      <c r="C5191" t="s">
        <v>1494</v>
      </c>
      <c r="D5191">
        <v>826</v>
      </c>
      <c r="E5191" t="s">
        <v>18</v>
      </c>
      <c r="F5191" t="s">
        <v>23</v>
      </c>
      <c r="G5191">
        <v>41</v>
      </c>
      <c r="H5191">
        <v>5</v>
      </c>
      <c r="I5191">
        <v>146466</v>
      </c>
      <c r="J5191">
        <v>2</v>
      </c>
      <c r="K5191">
        <v>0</v>
      </c>
      <c r="L5191">
        <v>0</v>
      </c>
      <c r="M5191">
        <v>180935</v>
      </c>
      <c r="N5191">
        <v>0</v>
      </c>
      <c r="O5191" t="str">
        <f t="shared" si="488"/>
        <v>30-45</v>
      </c>
      <c r="P5191" t="str">
        <f t="shared" si="489"/>
        <v>High</v>
      </c>
      <c r="Q5191" t="str">
        <f t="shared" si="490"/>
        <v>Mid-Term</v>
      </c>
      <c r="R5191" t="str">
        <f t="shared" si="491"/>
        <v>High Balance</v>
      </c>
      <c r="S5191" t="str">
        <f t="shared" si="492"/>
        <v>High Value</v>
      </c>
      <c r="T5191">
        <v>1</v>
      </c>
      <c r="U5191">
        <f t="shared" si="493"/>
        <v>0</v>
      </c>
    </row>
    <row r="5192" spans="1:21" x14ac:dyDescent="0.25">
      <c r="A5192">
        <v>2025</v>
      </c>
      <c r="B5192">
        <v>15579548</v>
      </c>
      <c r="C5192" t="s">
        <v>1976</v>
      </c>
      <c r="D5192">
        <v>735</v>
      </c>
      <c r="E5192" t="s">
        <v>18</v>
      </c>
      <c r="F5192" t="s">
        <v>23</v>
      </c>
      <c r="G5192">
        <v>36</v>
      </c>
      <c r="H5192">
        <v>5</v>
      </c>
      <c r="I5192">
        <v>0</v>
      </c>
      <c r="J5192">
        <v>2</v>
      </c>
      <c r="K5192">
        <v>1</v>
      </c>
      <c r="L5192">
        <v>0</v>
      </c>
      <c r="M5192">
        <v>105152</v>
      </c>
      <c r="N5192">
        <v>0</v>
      </c>
      <c r="O5192" t="str">
        <f t="shared" si="488"/>
        <v>30-45</v>
      </c>
      <c r="P5192" t="str">
        <f t="shared" si="489"/>
        <v>Medium</v>
      </c>
      <c r="Q5192" t="str">
        <f t="shared" si="490"/>
        <v>Mid-Term</v>
      </c>
      <c r="R5192" t="str">
        <f t="shared" si="491"/>
        <v>Zero Balance</v>
      </c>
      <c r="S5192" t="str">
        <f t="shared" si="492"/>
        <v>Normal</v>
      </c>
      <c r="T5192">
        <v>1</v>
      </c>
      <c r="U5192">
        <f t="shared" si="493"/>
        <v>0</v>
      </c>
    </row>
    <row r="5193" spans="1:21" x14ac:dyDescent="0.25">
      <c r="A5193">
        <v>2025</v>
      </c>
      <c r="B5193">
        <v>15681075</v>
      </c>
      <c r="C5193" t="s">
        <v>966</v>
      </c>
      <c r="D5193">
        <v>682</v>
      </c>
      <c r="E5193" t="s">
        <v>15</v>
      </c>
      <c r="F5193" t="s">
        <v>16</v>
      </c>
      <c r="G5193">
        <v>58</v>
      </c>
      <c r="H5193">
        <v>1</v>
      </c>
      <c r="I5193">
        <v>0</v>
      </c>
      <c r="J5193">
        <v>1</v>
      </c>
      <c r="K5193">
        <v>1</v>
      </c>
      <c r="L5193">
        <v>1</v>
      </c>
      <c r="M5193">
        <v>706</v>
      </c>
      <c r="N5193">
        <v>0</v>
      </c>
      <c r="O5193" t="str">
        <f t="shared" si="488"/>
        <v>46-60</v>
      </c>
      <c r="P5193" t="str">
        <f t="shared" si="489"/>
        <v>Medium</v>
      </c>
      <c r="Q5193" t="str">
        <f t="shared" si="490"/>
        <v>New</v>
      </c>
      <c r="R5193" t="str">
        <f t="shared" si="491"/>
        <v>Zero Balance</v>
      </c>
      <c r="S5193" t="str">
        <f t="shared" si="492"/>
        <v>Normal</v>
      </c>
      <c r="T5193">
        <v>1</v>
      </c>
      <c r="U5193">
        <f t="shared" si="493"/>
        <v>0</v>
      </c>
    </row>
    <row r="5194" spans="1:21" x14ac:dyDescent="0.25">
      <c r="A5194">
        <v>2025</v>
      </c>
      <c r="B5194">
        <v>15607884</v>
      </c>
      <c r="C5194" t="s">
        <v>93</v>
      </c>
      <c r="D5194">
        <v>663</v>
      </c>
      <c r="E5194" t="s">
        <v>15</v>
      </c>
      <c r="F5194" t="s">
        <v>16</v>
      </c>
      <c r="G5194">
        <v>39</v>
      </c>
      <c r="H5194">
        <v>8</v>
      </c>
      <c r="I5194">
        <v>0</v>
      </c>
      <c r="J5194">
        <v>2</v>
      </c>
      <c r="K5194">
        <v>1</v>
      </c>
      <c r="L5194">
        <v>1</v>
      </c>
      <c r="M5194">
        <v>101169</v>
      </c>
      <c r="N5194">
        <v>0</v>
      </c>
      <c r="O5194" t="str">
        <f t="shared" si="488"/>
        <v>30-45</v>
      </c>
      <c r="P5194" t="str">
        <f t="shared" si="489"/>
        <v>Medium</v>
      </c>
      <c r="Q5194" t="str">
        <f t="shared" si="490"/>
        <v>Long-Term</v>
      </c>
      <c r="R5194" t="str">
        <f t="shared" si="491"/>
        <v>Zero Balance</v>
      </c>
      <c r="S5194" t="str">
        <f t="shared" si="492"/>
        <v>Normal</v>
      </c>
      <c r="T5194">
        <v>1</v>
      </c>
      <c r="U5194">
        <f t="shared" si="493"/>
        <v>0</v>
      </c>
    </row>
    <row r="5195" spans="1:21" x14ac:dyDescent="0.25">
      <c r="A5195">
        <v>2025</v>
      </c>
      <c r="B5195">
        <v>15767757</v>
      </c>
      <c r="C5195" t="s">
        <v>88</v>
      </c>
      <c r="D5195">
        <v>562</v>
      </c>
      <c r="E5195" t="s">
        <v>18</v>
      </c>
      <c r="F5195" t="s">
        <v>16</v>
      </c>
      <c r="G5195">
        <v>29</v>
      </c>
      <c r="H5195">
        <v>9</v>
      </c>
      <c r="I5195">
        <v>120308</v>
      </c>
      <c r="J5195">
        <v>1</v>
      </c>
      <c r="K5195">
        <v>1</v>
      </c>
      <c r="L5195">
        <v>1</v>
      </c>
      <c r="M5195">
        <v>6796</v>
      </c>
      <c r="N5195">
        <v>0</v>
      </c>
      <c r="O5195" t="str">
        <f t="shared" si="488"/>
        <v>&lt;30</v>
      </c>
      <c r="P5195" t="str">
        <f t="shared" si="489"/>
        <v>Low</v>
      </c>
      <c r="Q5195" t="str">
        <f t="shared" si="490"/>
        <v>Long-Term</v>
      </c>
      <c r="R5195" t="str">
        <f t="shared" si="491"/>
        <v>High Balance</v>
      </c>
      <c r="S5195" t="str">
        <f t="shared" si="492"/>
        <v>High Value</v>
      </c>
      <c r="T5195">
        <v>1</v>
      </c>
      <c r="U5195">
        <f t="shared" si="493"/>
        <v>0</v>
      </c>
    </row>
    <row r="5196" spans="1:21" x14ac:dyDescent="0.25">
      <c r="A5196">
        <v>2025</v>
      </c>
      <c r="B5196">
        <v>15791550</v>
      </c>
      <c r="C5196" t="s">
        <v>974</v>
      </c>
      <c r="D5196">
        <v>696</v>
      </c>
      <c r="E5196" t="s">
        <v>15</v>
      </c>
      <c r="F5196" t="s">
        <v>23</v>
      </c>
      <c r="G5196">
        <v>27</v>
      </c>
      <c r="H5196">
        <v>4</v>
      </c>
      <c r="I5196">
        <v>87637</v>
      </c>
      <c r="J5196">
        <v>2</v>
      </c>
      <c r="K5196">
        <v>0</v>
      </c>
      <c r="L5196">
        <v>0</v>
      </c>
      <c r="M5196">
        <v>196111</v>
      </c>
      <c r="N5196">
        <v>0</v>
      </c>
      <c r="O5196" t="str">
        <f t="shared" si="488"/>
        <v>&lt;30</v>
      </c>
      <c r="P5196" t="str">
        <f t="shared" si="489"/>
        <v>Medium</v>
      </c>
      <c r="Q5196" t="str">
        <f t="shared" si="490"/>
        <v>Mid-Term</v>
      </c>
      <c r="R5196" t="str">
        <f t="shared" si="491"/>
        <v>Low Balance</v>
      </c>
      <c r="S5196" t="str">
        <f t="shared" si="492"/>
        <v>Normal</v>
      </c>
      <c r="T5196">
        <v>1</v>
      </c>
      <c r="U5196">
        <f t="shared" si="493"/>
        <v>0</v>
      </c>
    </row>
    <row r="5197" spans="1:21" x14ac:dyDescent="0.25">
      <c r="A5197">
        <v>2025</v>
      </c>
      <c r="B5197">
        <v>15658589</v>
      </c>
      <c r="C5197" t="s">
        <v>590</v>
      </c>
      <c r="D5197">
        <v>850</v>
      </c>
      <c r="E5197" t="s">
        <v>18</v>
      </c>
      <c r="F5197" t="s">
        <v>23</v>
      </c>
      <c r="G5197">
        <v>38</v>
      </c>
      <c r="H5197">
        <v>2</v>
      </c>
      <c r="I5197">
        <v>94652</v>
      </c>
      <c r="J5197">
        <v>1</v>
      </c>
      <c r="K5197">
        <v>1</v>
      </c>
      <c r="L5197">
        <v>1</v>
      </c>
      <c r="M5197">
        <v>171961</v>
      </c>
      <c r="N5197">
        <v>0</v>
      </c>
      <c r="O5197" t="str">
        <f t="shared" si="488"/>
        <v>30-45</v>
      </c>
      <c r="P5197" t="str">
        <f t="shared" si="489"/>
        <v>High</v>
      </c>
      <c r="Q5197" t="str">
        <f t="shared" si="490"/>
        <v>New</v>
      </c>
      <c r="R5197" t="str">
        <f t="shared" si="491"/>
        <v>Low Balance</v>
      </c>
      <c r="S5197" t="str">
        <f t="shared" si="492"/>
        <v>Normal</v>
      </c>
      <c r="T5197">
        <v>1</v>
      </c>
      <c r="U5197">
        <f t="shared" si="493"/>
        <v>0</v>
      </c>
    </row>
    <row r="5198" spans="1:21" x14ac:dyDescent="0.25">
      <c r="A5198">
        <v>2025</v>
      </c>
      <c r="B5198">
        <v>15670822</v>
      </c>
      <c r="C5198" t="s">
        <v>660</v>
      </c>
      <c r="D5198">
        <v>719</v>
      </c>
      <c r="E5198" t="s">
        <v>15</v>
      </c>
      <c r="F5198" t="s">
        <v>16</v>
      </c>
      <c r="G5198">
        <v>22</v>
      </c>
      <c r="H5198">
        <v>7</v>
      </c>
      <c r="I5198">
        <v>114416</v>
      </c>
      <c r="J5198">
        <v>1</v>
      </c>
      <c r="K5198">
        <v>1</v>
      </c>
      <c r="L5198">
        <v>1</v>
      </c>
      <c r="M5198">
        <v>177497</v>
      </c>
      <c r="N5198">
        <v>0</v>
      </c>
      <c r="O5198" t="str">
        <f t="shared" si="488"/>
        <v>&lt;30</v>
      </c>
      <c r="P5198" t="str">
        <f t="shared" si="489"/>
        <v>Medium</v>
      </c>
      <c r="Q5198" t="str">
        <f t="shared" si="490"/>
        <v>Mid-Term</v>
      </c>
      <c r="R5198" t="str">
        <f t="shared" si="491"/>
        <v>High Balance</v>
      </c>
      <c r="S5198" t="str">
        <f t="shared" si="492"/>
        <v>High Value</v>
      </c>
      <c r="T5198">
        <v>1</v>
      </c>
      <c r="U5198">
        <f t="shared" si="493"/>
        <v>0</v>
      </c>
    </row>
    <row r="5199" spans="1:21" x14ac:dyDescent="0.25">
      <c r="A5199">
        <v>2025</v>
      </c>
      <c r="B5199">
        <v>15629744</v>
      </c>
      <c r="C5199" t="s">
        <v>214</v>
      </c>
      <c r="D5199">
        <v>804</v>
      </c>
      <c r="E5199" t="s">
        <v>15</v>
      </c>
      <c r="F5199" t="s">
        <v>16</v>
      </c>
      <c r="G5199">
        <v>71</v>
      </c>
      <c r="H5199">
        <v>8</v>
      </c>
      <c r="I5199">
        <v>0</v>
      </c>
      <c r="J5199">
        <v>2</v>
      </c>
      <c r="K5199">
        <v>0</v>
      </c>
      <c r="L5199">
        <v>1</v>
      </c>
      <c r="M5199">
        <v>147996</v>
      </c>
      <c r="N5199">
        <v>0</v>
      </c>
      <c r="O5199" t="str">
        <f t="shared" si="488"/>
        <v>60+</v>
      </c>
      <c r="P5199" t="str">
        <f t="shared" si="489"/>
        <v>High</v>
      </c>
      <c r="Q5199" t="str">
        <f t="shared" si="490"/>
        <v>Long-Term</v>
      </c>
      <c r="R5199" t="str">
        <f t="shared" si="491"/>
        <v>Zero Balance</v>
      </c>
      <c r="S5199" t="str">
        <f t="shared" si="492"/>
        <v>Normal</v>
      </c>
      <c r="T5199">
        <v>1</v>
      </c>
      <c r="U5199">
        <f t="shared" si="493"/>
        <v>0</v>
      </c>
    </row>
    <row r="5200" spans="1:21" x14ac:dyDescent="0.25">
      <c r="A5200">
        <v>2025</v>
      </c>
      <c r="B5200">
        <v>15660768</v>
      </c>
      <c r="C5200" t="s">
        <v>312</v>
      </c>
      <c r="D5200">
        <v>604</v>
      </c>
      <c r="E5200" t="s">
        <v>15</v>
      </c>
      <c r="F5200" t="s">
        <v>23</v>
      </c>
      <c r="G5200">
        <v>40</v>
      </c>
      <c r="H5200">
        <v>1</v>
      </c>
      <c r="I5200">
        <v>84315</v>
      </c>
      <c r="J5200">
        <v>1</v>
      </c>
      <c r="K5200">
        <v>0</v>
      </c>
      <c r="L5200">
        <v>0</v>
      </c>
      <c r="M5200">
        <v>36209</v>
      </c>
      <c r="N5200">
        <v>0</v>
      </c>
      <c r="O5200" t="str">
        <f t="shared" si="488"/>
        <v>30-45</v>
      </c>
      <c r="P5200" t="str">
        <f t="shared" si="489"/>
        <v>Medium</v>
      </c>
      <c r="Q5200" t="str">
        <f t="shared" si="490"/>
        <v>New</v>
      </c>
      <c r="R5200" t="str">
        <f t="shared" si="491"/>
        <v>Low Balance</v>
      </c>
      <c r="S5200" t="str">
        <f t="shared" si="492"/>
        <v>Normal</v>
      </c>
      <c r="T5200">
        <v>1</v>
      </c>
      <c r="U5200">
        <f t="shared" si="493"/>
        <v>0</v>
      </c>
    </row>
    <row r="5201" spans="1:21" x14ac:dyDescent="0.25">
      <c r="A5201">
        <v>2025</v>
      </c>
      <c r="B5201">
        <v>15726310</v>
      </c>
      <c r="C5201" t="s">
        <v>584</v>
      </c>
      <c r="D5201">
        <v>782</v>
      </c>
      <c r="E5201" t="s">
        <v>18</v>
      </c>
      <c r="F5201" t="s">
        <v>16</v>
      </c>
      <c r="G5201">
        <v>27</v>
      </c>
      <c r="H5201">
        <v>3</v>
      </c>
      <c r="I5201">
        <v>0</v>
      </c>
      <c r="J5201">
        <v>2</v>
      </c>
      <c r="K5201">
        <v>1</v>
      </c>
      <c r="L5201">
        <v>0</v>
      </c>
      <c r="M5201">
        <v>143614</v>
      </c>
      <c r="N5201">
        <v>0</v>
      </c>
      <c r="O5201" t="str">
        <f t="shared" si="488"/>
        <v>&lt;30</v>
      </c>
      <c r="P5201" t="str">
        <f t="shared" si="489"/>
        <v>High</v>
      </c>
      <c r="Q5201" t="str">
        <f t="shared" si="490"/>
        <v>New</v>
      </c>
      <c r="R5201" t="str">
        <f t="shared" si="491"/>
        <v>Zero Balance</v>
      </c>
      <c r="S5201" t="str">
        <f t="shared" si="492"/>
        <v>Normal</v>
      </c>
      <c r="T5201">
        <v>1</v>
      </c>
      <c r="U5201">
        <f t="shared" si="493"/>
        <v>0</v>
      </c>
    </row>
    <row r="5202" spans="1:21" x14ac:dyDescent="0.25">
      <c r="A5202">
        <v>2025</v>
      </c>
      <c r="B5202">
        <v>15641298</v>
      </c>
      <c r="C5202" t="s">
        <v>2103</v>
      </c>
      <c r="D5202">
        <v>512</v>
      </c>
      <c r="E5202" t="s">
        <v>26</v>
      </c>
      <c r="F5202" t="s">
        <v>23</v>
      </c>
      <c r="G5202">
        <v>42</v>
      </c>
      <c r="H5202">
        <v>9</v>
      </c>
      <c r="I5202">
        <v>93956</v>
      </c>
      <c r="J5202">
        <v>2</v>
      </c>
      <c r="K5202">
        <v>1</v>
      </c>
      <c r="L5202">
        <v>0</v>
      </c>
      <c r="M5202">
        <v>14829</v>
      </c>
      <c r="N5202">
        <v>0</v>
      </c>
      <c r="O5202" t="str">
        <f t="shared" si="488"/>
        <v>30-45</v>
      </c>
      <c r="P5202" t="str">
        <f t="shared" si="489"/>
        <v>Low</v>
      </c>
      <c r="Q5202" t="str">
        <f t="shared" si="490"/>
        <v>Long-Term</v>
      </c>
      <c r="R5202" t="str">
        <f t="shared" si="491"/>
        <v>Low Balance</v>
      </c>
      <c r="S5202" t="str">
        <f t="shared" si="492"/>
        <v>Normal</v>
      </c>
      <c r="T5202">
        <v>1</v>
      </c>
      <c r="U5202">
        <f t="shared" si="493"/>
        <v>0</v>
      </c>
    </row>
    <row r="5203" spans="1:21" x14ac:dyDescent="0.25">
      <c r="A5203">
        <v>2025</v>
      </c>
      <c r="B5203">
        <v>15625675</v>
      </c>
      <c r="C5203" t="s">
        <v>53</v>
      </c>
      <c r="D5203">
        <v>569</v>
      </c>
      <c r="E5203" t="s">
        <v>15</v>
      </c>
      <c r="F5203" t="s">
        <v>23</v>
      </c>
      <c r="G5203">
        <v>36</v>
      </c>
      <c r="H5203">
        <v>1</v>
      </c>
      <c r="I5203">
        <v>67088</v>
      </c>
      <c r="J5203">
        <v>1</v>
      </c>
      <c r="K5203">
        <v>1</v>
      </c>
      <c r="L5203">
        <v>0</v>
      </c>
      <c r="M5203">
        <v>154776</v>
      </c>
      <c r="N5203">
        <v>0</v>
      </c>
      <c r="O5203" t="str">
        <f t="shared" si="488"/>
        <v>30-45</v>
      </c>
      <c r="P5203" t="str">
        <f t="shared" si="489"/>
        <v>Low</v>
      </c>
      <c r="Q5203" t="str">
        <f t="shared" si="490"/>
        <v>New</v>
      </c>
      <c r="R5203" t="str">
        <f t="shared" si="491"/>
        <v>Low Balance</v>
      </c>
      <c r="S5203" t="str">
        <f t="shared" si="492"/>
        <v>Normal</v>
      </c>
      <c r="T5203">
        <v>1</v>
      </c>
      <c r="U5203">
        <f t="shared" si="493"/>
        <v>0</v>
      </c>
    </row>
    <row r="5204" spans="1:21" x14ac:dyDescent="0.25">
      <c r="A5204">
        <v>2025</v>
      </c>
      <c r="B5204">
        <v>15713354</v>
      </c>
      <c r="C5204" t="s">
        <v>2104</v>
      </c>
      <c r="D5204">
        <v>597</v>
      </c>
      <c r="E5204" t="s">
        <v>26</v>
      </c>
      <c r="F5204" t="s">
        <v>16</v>
      </c>
      <c r="G5204">
        <v>22</v>
      </c>
      <c r="H5204">
        <v>6</v>
      </c>
      <c r="I5204">
        <v>101529</v>
      </c>
      <c r="J5204">
        <v>1</v>
      </c>
      <c r="K5204">
        <v>1</v>
      </c>
      <c r="L5204">
        <v>0</v>
      </c>
      <c r="M5204">
        <v>70529</v>
      </c>
      <c r="N5204">
        <v>1</v>
      </c>
      <c r="O5204" t="str">
        <f t="shared" si="488"/>
        <v>&lt;30</v>
      </c>
      <c r="P5204" t="str">
        <f t="shared" si="489"/>
        <v>Low</v>
      </c>
      <c r="Q5204" t="str">
        <f t="shared" si="490"/>
        <v>Mid-Term</v>
      </c>
      <c r="R5204" t="str">
        <f t="shared" si="491"/>
        <v>High Balance</v>
      </c>
      <c r="S5204" t="str">
        <f t="shared" si="492"/>
        <v>High Value</v>
      </c>
      <c r="T5204">
        <v>1</v>
      </c>
      <c r="U5204">
        <f t="shared" si="493"/>
        <v>101529</v>
      </c>
    </row>
    <row r="5205" spans="1:21" x14ac:dyDescent="0.25">
      <c r="A5205">
        <v>2025</v>
      </c>
      <c r="B5205">
        <v>15633866</v>
      </c>
      <c r="C5205" t="s">
        <v>376</v>
      </c>
      <c r="D5205">
        <v>753</v>
      </c>
      <c r="E5205" t="s">
        <v>26</v>
      </c>
      <c r="F5205" t="s">
        <v>23</v>
      </c>
      <c r="G5205">
        <v>30</v>
      </c>
      <c r="H5205">
        <v>1</v>
      </c>
      <c r="I5205">
        <v>110825</v>
      </c>
      <c r="J5205">
        <v>1</v>
      </c>
      <c r="K5205">
        <v>1</v>
      </c>
      <c r="L5205">
        <v>1</v>
      </c>
      <c r="M5205">
        <v>57896</v>
      </c>
      <c r="N5205">
        <v>0</v>
      </c>
      <c r="O5205" t="str">
        <f t="shared" si="488"/>
        <v>30-45</v>
      </c>
      <c r="P5205" t="str">
        <f t="shared" si="489"/>
        <v>High</v>
      </c>
      <c r="Q5205" t="str">
        <f t="shared" si="490"/>
        <v>New</v>
      </c>
      <c r="R5205" t="str">
        <f t="shared" si="491"/>
        <v>High Balance</v>
      </c>
      <c r="S5205" t="str">
        <f t="shared" si="492"/>
        <v>High Value</v>
      </c>
      <c r="T5205">
        <v>1</v>
      </c>
      <c r="U5205">
        <f t="shared" si="493"/>
        <v>0</v>
      </c>
    </row>
    <row r="5206" spans="1:21" x14ac:dyDescent="0.25">
      <c r="A5206">
        <v>2025</v>
      </c>
      <c r="B5206">
        <v>15704231</v>
      </c>
      <c r="C5206" t="s">
        <v>2105</v>
      </c>
      <c r="D5206">
        <v>430</v>
      </c>
      <c r="E5206" t="s">
        <v>15</v>
      </c>
      <c r="F5206" t="s">
        <v>16</v>
      </c>
      <c r="G5206">
        <v>33</v>
      </c>
      <c r="H5206">
        <v>8</v>
      </c>
      <c r="I5206">
        <v>0</v>
      </c>
      <c r="J5206">
        <v>1</v>
      </c>
      <c r="K5206">
        <v>1</v>
      </c>
      <c r="L5206">
        <v>1</v>
      </c>
      <c r="M5206">
        <v>69760</v>
      </c>
      <c r="N5206">
        <v>0</v>
      </c>
      <c r="O5206" t="str">
        <f t="shared" si="488"/>
        <v>30-45</v>
      </c>
      <c r="P5206" t="str">
        <f t="shared" si="489"/>
        <v>Low</v>
      </c>
      <c r="Q5206" t="str">
        <f t="shared" si="490"/>
        <v>Long-Term</v>
      </c>
      <c r="R5206" t="str">
        <f t="shared" si="491"/>
        <v>Zero Balance</v>
      </c>
      <c r="S5206" t="str">
        <f t="shared" si="492"/>
        <v>Normal</v>
      </c>
      <c r="T5206">
        <v>1</v>
      </c>
      <c r="U5206">
        <f t="shared" si="493"/>
        <v>0</v>
      </c>
    </row>
    <row r="5207" spans="1:21" x14ac:dyDescent="0.25">
      <c r="A5207">
        <v>2025</v>
      </c>
      <c r="B5207">
        <v>15735400</v>
      </c>
      <c r="C5207" t="s">
        <v>2037</v>
      </c>
      <c r="D5207">
        <v>756</v>
      </c>
      <c r="E5207" t="s">
        <v>15</v>
      </c>
      <c r="F5207" t="s">
        <v>23</v>
      </c>
      <c r="G5207">
        <v>28</v>
      </c>
      <c r="H5207">
        <v>8</v>
      </c>
      <c r="I5207">
        <v>179960</v>
      </c>
      <c r="J5207">
        <v>1</v>
      </c>
      <c r="K5207">
        <v>1</v>
      </c>
      <c r="L5207">
        <v>0</v>
      </c>
      <c r="M5207">
        <v>89938</v>
      </c>
      <c r="N5207">
        <v>0</v>
      </c>
      <c r="O5207" t="str">
        <f t="shared" si="488"/>
        <v>&lt;30</v>
      </c>
      <c r="P5207" t="str">
        <f t="shared" si="489"/>
        <v>High</v>
      </c>
      <c r="Q5207" t="str">
        <f t="shared" si="490"/>
        <v>Long-Term</v>
      </c>
      <c r="R5207" t="str">
        <f t="shared" si="491"/>
        <v>High Balance</v>
      </c>
      <c r="S5207" t="str">
        <f t="shared" si="492"/>
        <v>High Value</v>
      </c>
      <c r="T5207">
        <v>1</v>
      </c>
      <c r="U5207">
        <f t="shared" si="493"/>
        <v>0</v>
      </c>
    </row>
    <row r="5208" spans="1:21" x14ac:dyDescent="0.25">
      <c r="A5208">
        <v>2025</v>
      </c>
      <c r="B5208">
        <v>15632826</v>
      </c>
      <c r="C5208" t="s">
        <v>2106</v>
      </c>
      <c r="D5208">
        <v>493</v>
      </c>
      <c r="E5208" t="s">
        <v>15</v>
      </c>
      <c r="F5208" t="s">
        <v>23</v>
      </c>
      <c r="G5208">
        <v>38</v>
      </c>
      <c r="H5208">
        <v>3</v>
      </c>
      <c r="I5208">
        <v>134007</v>
      </c>
      <c r="J5208">
        <v>1</v>
      </c>
      <c r="K5208">
        <v>1</v>
      </c>
      <c r="L5208">
        <v>0</v>
      </c>
      <c r="M5208">
        <v>89578</v>
      </c>
      <c r="N5208">
        <v>0</v>
      </c>
      <c r="O5208" t="str">
        <f t="shared" si="488"/>
        <v>30-45</v>
      </c>
      <c r="P5208" t="str">
        <f t="shared" si="489"/>
        <v>Low</v>
      </c>
      <c r="Q5208" t="str">
        <f t="shared" si="490"/>
        <v>New</v>
      </c>
      <c r="R5208" t="str">
        <f t="shared" si="491"/>
        <v>High Balance</v>
      </c>
      <c r="S5208" t="str">
        <f t="shared" si="492"/>
        <v>High Value</v>
      </c>
      <c r="T5208">
        <v>1</v>
      </c>
      <c r="U5208">
        <f t="shared" si="493"/>
        <v>0</v>
      </c>
    </row>
    <row r="5209" spans="1:21" x14ac:dyDescent="0.25">
      <c r="A5209">
        <v>2025</v>
      </c>
      <c r="B5209">
        <v>15751022</v>
      </c>
      <c r="C5209" t="s">
        <v>1415</v>
      </c>
      <c r="D5209">
        <v>777</v>
      </c>
      <c r="E5209" t="s">
        <v>26</v>
      </c>
      <c r="F5209" t="s">
        <v>16</v>
      </c>
      <c r="G5209">
        <v>37</v>
      </c>
      <c r="H5209">
        <v>10</v>
      </c>
      <c r="I5209">
        <v>121532</v>
      </c>
      <c r="J5209">
        <v>2</v>
      </c>
      <c r="K5209">
        <v>1</v>
      </c>
      <c r="L5209">
        <v>1</v>
      </c>
      <c r="M5209">
        <v>73465</v>
      </c>
      <c r="N5209">
        <v>0</v>
      </c>
      <c r="O5209" t="str">
        <f t="shared" si="488"/>
        <v>30-45</v>
      </c>
      <c r="P5209" t="str">
        <f t="shared" si="489"/>
        <v>High</v>
      </c>
      <c r="Q5209" t="str">
        <f t="shared" si="490"/>
        <v>Long-Term</v>
      </c>
      <c r="R5209" t="str">
        <f t="shared" si="491"/>
        <v>High Balance</v>
      </c>
      <c r="S5209" t="str">
        <f t="shared" si="492"/>
        <v>High Value</v>
      </c>
      <c r="T5209">
        <v>1</v>
      </c>
      <c r="U5209">
        <f t="shared" si="493"/>
        <v>0</v>
      </c>
    </row>
    <row r="5210" spans="1:21" x14ac:dyDescent="0.25">
      <c r="A5210">
        <v>2025</v>
      </c>
      <c r="B5210">
        <v>15664737</v>
      </c>
      <c r="C5210" t="s">
        <v>1355</v>
      </c>
      <c r="D5210">
        <v>779</v>
      </c>
      <c r="E5210" t="s">
        <v>18</v>
      </c>
      <c r="F5210" t="s">
        <v>16</v>
      </c>
      <c r="G5210">
        <v>38</v>
      </c>
      <c r="H5210">
        <v>7</v>
      </c>
      <c r="I5210">
        <v>0</v>
      </c>
      <c r="J5210">
        <v>2</v>
      </c>
      <c r="K5210">
        <v>1</v>
      </c>
      <c r="L5210">
        <v>1</v>
      </c>
      <c r="M5210">
        <v>138543</v>
      </c>
      <c r="N5210">
        <v>0</v>
      </c>
      <c r="O5210" t="str">
        <f t="shared" si="488"/>
        <v>30-45</v>
      </c>
      <c r="P5210" t="str">
        <f t="shared" si="489"/>
        <v>High</v>
      </c>
      <c r="Q5210" t="str">
        <f t="shared" si="490"/>
        <v>Mid-Term</v>
      </c>
      <c r="R5210" t="str">
        <f t="shared" si="491"/>
        <v>Zero Balance</v>
      </c>
      <c r="S5210" t="str">
        <f t="shared" si="492"/>
        <v>Normal</v>
      </c>
      <c r="T5210">
        <v>1</v>
      </c>
      <c r="U5210">
        <f t="shared" si="493"/>
        <v>0</v>
      </c>
    </row>
    <row r="5211" spans="1:21" x14ac:dyDescent="0.25">
      <c r="A5211">
        <v>2025</v>
      </c>
      <c r="B5211">
        <v>15681126</v>
      </c>
      <c r="C5211" t="s">
        <v>1786</v>
      </c>
      <c r="D5211">
        <v>702</v>
      </c>
      <c r="E5211" t="s">
        <v>18</v>
      </c>
      <c r="F5211" t="s">
        <v>16</v>
      </c>
      <c r="G5211">
        <v>38</v>
      </c>
      <c r="H5211">
        <v>2</v>
      </c>
      <c r="I5211">
        <v>0</v>
      </c>
      <c r="J5211">
        <v>1</v>
      </c>
      <c r="K5211">
        <v>1</v>
      </c>
      <c r="L5211">
        <v>1</v>
      </c>
      <c r="M5211">
        <v>161889</v>
      </c>
      <c r="N5211">
        <v>0</v>
      </c>
      <c r="O5211" t="str">
        <f t="shared" si="488"/>
        <v>30-45</v>
      </c>
      <c r="P5211" t="str">
        <f t="shared" si="489"/>
        <v>Medium</v>
      </c>
      <c r="Q5211" t="str">
        <f t="shared" si="490"/>
        <v>New</v>
      </c>
      <c r="R5211" t="str">
        <f t="shared" si="491"/>
        <v>Zero Balance</v>
      </c>
      <c r="S5211" t="str">
        <f t="shared" si="492"/>
        <v>Normal</v>
      </c>
      <c r="T5211">
        <v>1</v>
      </c>
      <c r="U5211">
        <f t="shared" si="493"/>
        <v>0</v>
      </c>
    </row>
    <row r="5212" spans="1:21" x14ac:dyDescent="0.25">
      <c r="A5212">
        <v>2025</v>
      </c>
      <c r="B5212">
        <v>15738954</v>
      </c>
      <c r="C5212" t="s">
        <v>88</v>
      </c>
      <c r="D5212">
        <v>551</v>
      </c>
      <c r="E5212" t="s">
        <v>15</v>
      </c>
      <c r="F5212" t="s">
        <v>23</v>
      </c>
      <c r="G5212">
        <v>35</v>
      </c>
      <c r="H5212">
        <v>7</v>
      </c>
      <c r="I5212">
        <v>129717</v>
      </c>
      <c r="J5212">
        <v>2</v>
      </c>
      <c r="K5212">
        <v>0</v>
      </c>
      <c r="L5212">
        <v>0</v>
      </c>
      <c r="M5212">
        <v>86937</v>
      </c>
      <c r="N5212">
        <v>0</v>
      </c>
      <c r="O5212" t="str">
        <f t="shared" si="488"/>
        <v>30-45</v>
      </c>
      <c r="P5212" t="str">
        <f t="shared" si="489"/>
        <v>Low</v>
      </c>
      <c r="Q5212" t="str">
        <f t="shared" si="490"/>
        <v>Mid-Term</v>
      </c>
      <c r="R5212" t="str">
        <f t="shared" si="491"/>
        <v>High Balance</v>
      </c>
      <c r="S5212" t="str">
        <f t="shared" si="492"/>
        <v>High Value</v>
      </c>
      <c r="T5212">
        <v>1</v>
      </c>
      <c r="U5212">
        <f t="shared" si="493"/>
        <v>0</v>
      </c>
    </row>
    <row r="5213" spans="1:21" x14ac:dyDescent="0.25">
      <c r="A5213">
        <v>2025</v>
      </c>
      <c r="B5213">
        <v>15662263</v>
      </c>
      <c r="C5213" t="s">
        <v>2107</v>
      </c>
      <c r="D5213">
        <v>749</v>
      </c>
      <c r="E5213" t="s">
        <v>26</v>
      </c>
      <c r="F5213" t="s">
        <v>23</v>
      </c>
      <c r="G5213">
        <v>22</v>
      </c>
      <c r="H5213">
        <v>4</v>
      </c>
      <c r="I5213">
        <v>94762</v>
      </c>
      <c r="J5213">
        <v>2</v>
      </c>
      <c r="K5213">
        <v>1</v>
      </c>
      <c r="L5213">
        <v>1</v>
      </c>
      <c r="M5213">
        <v>42242</v>
      </c>
      <c r="N5213">
        <v>0</v>
      </c>
      <c r="O5213" t="str">
        <f t="shared" si="488"/>
        <v>&lt;30</v>
      </c>
      <c r="P5213" t="str">
        <f t="shared" si="489"/>
        <v>Medium</v>
      </c>
      <c r="Q5213" t="str">
        <f t="shared" si="490"/>
        <v>Mid-Term</v>
      </c>
      <c r="R5213" t="str">
        <f t="shared" si="491"/>
        <v>Low Balance</v>
      </c>
      <c r="S5213" t="str">
        <f t="shared" si="492"/>
        <v>Normal</v>
      </c>
      <c r="T5213">
        <v>1</v>
      </c>
      <c r="U5213">
        <f t="shared" si="493"/>
        <v>0</v>
      </c>
    </row>
    <row r="5214" spans="1:21" x14ac:dyDescent="0.25">
      <c r="A5214">
        <v>2025</v>
      </c>
      <c r="B5214">
        <v>15621611</v>
      </c>
      <c r="C5214" t="s">
        <v>792</v>
      </c>
      <c r="D5214">
        <v>742</v>
      </c>
      <c r="E5214" t="s">
        <v>26</v>
      </c>
      <c r="F5214" t="s">
        <v>23</v>
      </c>
      <c r="G5214">
        <v>55</v>
      </c>
      <c r="H5214">
        <v>5</v>
      </c>
      <c r="I5214">
        <v>155196</v>
      </c>
      <c r="J5214">
        <v>1</v>
      </c>
      <c r="K5214">
        <v>0</v>
      </c>
      <c r="L5214">
        <v>1</v>
      </c>
      <c r="M5214">
        <v>121208</v>
      </c>
      <c r="N5214">
        <v>1</v>
      </c>
      <c r="O5214" t="str">
        <f t="shared" si="488"/>
        <v>46-60</v>
      </c>
      <c r="P5214" t="str">
        <f t="shared" si="489"/>
        <v>Medium</v>
      </c>
      <c r="Q5214" t="str">
        <f t="shared" si="490"/>
        <v>Mid-Term</v>
      </c>
      <c r="R5214" t="str">
        <f t="shared" si="491"/>
        <v>High Balance</v>
      </c>
      <c r="S5214" t="str">
        <f t="shared" si="492"/>
        <v>High Value</v>
      </c>
      <c r="T5214">
        <v>1</v>
      </c>
      <c r="U5214">
        <f t="shared" si="493"/>
        <v>155196</v>
      </c>
    </row>
    <row r="5215" spans="1:21" x14ac:dyDescent="0.25">
      <c r="A5215">
        <v>2025</v>
      </c>
      <c r="B5215">
        <v>15783752</v>
      </c>
      <c r="C5215" t="s">
        <v>2108</v>
      </c>
      <c r="D5215">
        <v>752</v>
      </c>
      <c r="E5215" t="s">
        <v>26</v>
      </c>
      <c r="F5215" t="s">
        <v>23</v>
      </c>
      <c r="G5215">
        <v>29</v>
      </c>
      <c r="H5215">
        <v>4</v>
      </c>
      <c r="I5215">
        <v>129515</v>
      </c>
      <c r="J5215">
        <v>1</v>
      </c>
      <c r="K5215">
        <v>1</v>
      </c>
      <c r="L5215">
        <v>1</v>
      </c>
      <c r="M5215">
        <v>102930</v>
      </c>
      <c r="N5215">
        <v>0</v>
      </c>
      <c r="O5215" t="str">
        <f t="shared" si="488"/>
        <v>&lt;30</v>
      </c>
      <c r="P5215" t="str">
        <f t="shared" si="489"/>
        <v>High</v>
      </c>
      <c r="Q5215" t="str">
        <f t="shared" si="490"/>
        <v>Mid-Term</v>
      </c>
      <c r="R5215" t="str">
        <f t="shared" si="491"/>
        <v>High Balance</v>
      </c>
      <c r="S5215" t="str">
        <f t="shared" si="492"/>
        <v>High Value</v>
      </c>
      <c r="T5215">
        <v>1</v>
      </c>
      <c r="U5215">
        <f t="shared" si="493"/>
        <v>0</v>
      </c>
    </row>
    <row r="5216" spans="1:21" x14ac:dyDescent="0.25">
      <c r="A5216">
        <v>2025</v>
      </c>
      <c r="B5216">
        <v>15709474</v>
      </c>
      <c r="C5216" t="s">
        <v>2109</v>
      </c>
      <c r="D5216">
        <v>740</v>
      </c>
      <c r="E5216" t="s">
        <v>26</v>
      </c>
      <c r="F5216" t="s">
        <v>16</v>
      </c>
      <c r="G5216">
        <v>57</v>
      </c>
      <c r="H5216">
        <v>3</v>
      </c>
      <c r="I5216">
        <v>113386</v>
      </c>
      <c r="J5216">
        <v>2</v>
      </c>
      <c r="K5216">
        <v>1</v>
      </c>
      <c r="L5216">
        <v>1</v>
      </c>
      <c r="M5216">
        <v>65122</v>
      </c>
      <c r="N5216">
        <v>1</v>
      </c>
      <c r="O5216" t="str">
        <f t="shared" si="488"/>
        <v>46-60</v>
      </c>
      <c r="P5216" t="str">
        <f t="shared" si="489"/>
        <v>Medium</v>
      </c>
      <c r="Q5216" t="str">
        <f t="shared" si="490"/>
        <v>New</v>
      </c>
      <c r="R5216" t="str">
        <f t="shared" si="491"/>
        <v>High Balance</v>
      </c>
      <c r="S5216" t="str">
        <f t="shared" si="492"/>
        <v>High Value</v>
      </c>
      <c r="T5216">
        <v>1</v>
      </c>
      <c r="U5216">
        <f t="shared" si="493"/>
        <v>113386</v>
      </c>
    </row>
    <row r="5217" spans="1:21" x14ac:dyDescent="0.25">
      <c r="A5217">
        <v>2025</v>
      </c>
      <c r="B5217">
        <v>15701280</v>
      </c>
      <c r="C5217" t="s">
        <v>1049</v>
      </c>
      <c r="D5217">
        <v>576</v>
      </c>
      <c r="E5217" t="s">
        <v>15</v>
      </c>
      <c r="F5217" t="s">
        <v>23</v>
      </c>
      <c r="G5217">
        <v>24</v>
      </c>
      <c r="H5217">
        <v>3</v>
      </c>
      <c r="I5217">
        <v>0</v>
      </c>
      <c r="J5217">
        <v>1</v>
      </c>
      <c r="K5217">
        <v>0</v>
      </c>
      <c r="L5217">
        <v>1</v>
      </c>
      <c r="M5217">
        <v>78498</v>
      </c>
      <c r="N5217">
        <v>1</v>
      </c>
      <c r="O5217" t="str">
        <f t="shared" si="488"/>
        <v>&lt;30</v>
      </c>
      <c r="P5217" t="str">
        <f t="shared" si="489"/>
        <v>Low</v>
      </c>
      <c r="Q5217" t="str">
        <f t="shared" si="490"/>
        <v>New</v>
      </c>
      <c r="R5217" t="str">
        <f t="shared" si="491"/>
        <v>Zero Balance</v>
      </c>
      <c r="S5217" t="str">
        <f t="shared" si="492"/>
        <v>Normal</v>
      </c>
      <c r="T5217">
        <v>1</v>
      </c>
      <c r="U5217">
        <f t="shared" si="493"/>
        <v>0</v>
      </c>
    </row>
    <row r="5218" spans="1:21" x14ac:dyDescent="0.25">
      <c r="A5218">
        <v>2025</v>
      </c>
      <c r="B5218">
        <v>15671104</v>
      </c>
      <c r="C5218" t="s">
        <v>2110</v>
      </c>
      <c r="D5218">
        <v>637</v>
      </c>
      <c r="E5218" t="s">
        <v>18</v>
      </c>
      <c r="F5218" t="s">
        <v>23</v>
      </c>
      <c r="G5218">
        <v>43</v>
      </c>
      <c r="H5218">
        <v>3</v>
      </c>
      <c r="I5218">
        <v>172196</v>
      </c>
      <c r="J5218">
        <v>1</v>
      </c>
      <c r="K5218">
        <v>1</v>
      </c>
      <c r="L5218">
        <v>1</v>
      </c>
      <c r="M5218">
        <v>104770</v>
      </c>
      <c r="N5218">
        <v>0</v>
      </c>
      <c r="O5218" t="str">
        <f t="shared" si="488"/>
        <v>30-45</v>
      </c>
      <c r="P5218" t="str">
        <f t="shared" si="489"/>
        <v>Medium</v>
      </c>
      <c r="Q5218" t="str">
        <f t="shared" si="490"/>
        <v>New</v>
      </c>
      <c r="R5218" t="str">
        <f t="shared" si="491"/>
        <v>High Balance</v>
      </c>
      <c r="S5218" t="str">
        <f t="shared" si="492"/>
        <v>High Value</v>
      </c>
      <c r="T5218">
        <v>1</v>
      </c>
      <c r="U5218">
        <f t="shared" si="493"/>
        <v>0</v>
      </c>
    </row>
    <row r="5219" spans="1:21" x14ac:dyDescent="0.25">
      <c r="A5219">
        <v>2025</v>
      </c>
      <c r="B5219">
        <v>15796434</v>
      </c>
      <c r="C5219" t="s">
        <v>2111</v>
      </c>
      <c r="D5219">
        <v>724</v>
      </c>
      <c r="E5219" t="s">
        <v>15</v>
      </c>
      <c r="F5219" t="s">
        <v>23</v>
      </c>
      <c r="G5219">
        <v>28</v>
      </c>
      <c r="H5219">
        <v>5</v>
      </c>
      <c r="I5219">
        <v>97612</v>
      </c>
      <c r="J5219">
        <v>1</v>
      </c>
      <c r="K5219">
        <v>1</v>
      </c>
      <c r="L5219">
        <v>1</v>
      </c>
      <c r="M5219">
        <v>96498</v>
      </c>
      <c r="N5219">
        <v>0</v>
      </c>
      <c r="O5219" t="str">
        <f t="shared" si="488"/>
        <v>&lt;30</v>
      </c>
      <c r="P5219" t="str">
        <f t="shared" si="489"/>
        <v>Medium</v>
      </c>
      <c r="Q5219" t="str">
        <f t="shared" si="490"/>
        <v>Mid-Term</v>
      </c>
      <c r="R5219" t="str">
        <f t="shared" si="491"/>
        <v>Low Balance</v>
      </c>
      <c r="S5219" t="str">
        <f t="shared" si="492"/>
        <v>Normal</v>
      </c>
      <c r="T5219">
        <v>1</v>
      </c>
      <c r="U5219">
        <f t="shared" si="493"/>
        <v>0</v>
      </c>
    </row>
    <row r="5220" spans="1:21" x14ac:dyDescent="0.25">
      <c r="A5220">
        <v>2025</v>
      </c>
      <c r="B5220">
        <v>15781505</v>
      </c>
      <c r="C5220" t="s">
        <v>1042</v>
      </c>
      <c r="D5220">
        <v>685</v>
      </c>
      <c r="E5220" t="s">
        <v>15</v>
      </c>
      <c r="F5220" t="s">
        <v>23</v>
      </c>
      <c r="G5220">
        <v>20</v>
      </c>
      <c r="H5220">
        <v>4</v>
      </c>
      <c r="I5220">
        <v>104720</v>
      </c>
      <c r="J5220">
        <v>2</v>
      </c>
      <c r="K5220">
        <v>1</v>
      </c>
      <c r="L5220">
        <v>0</v>
      </c>
      <c r="M5220">
        <v>38691</v>
      </c>
      <c r="N5220">
        <v>0</v>
      </c>
      <c r="O5220" t="str">
        <f t="shared" si="488"/>
        <v>&lt;30</v>
      </c>
      <c r="P5220" t="str">
        <f t="shared" si="489"/>
        <v>Medium</v>
      </c>
      <c r="Q5220" t="str">
        <f t="shared" si="490"/>
        <v>Mid-Term</v>
      </c>
      <c r="R5220" t="str">
        <f t="shared" si="491"/>
        <v>High Balance</v>
      </c>
      <c r="S5220" t="str">
        <f t="shared" si="492"/>
        <v>High Value</v>
      </c>
      <c r="T5220">
        <v>1</v>
      </c>
      <c r="U5220">
        <f t="shared" si="493"/>
        <v>0</v>
      </c>
    </row>
    <row r="5221" spans="1:21" x14ac:dyDescent="0.25">
      <c r="A5221">
        <v>2025</v>
      </c>
      <c r="B5221">
        <v>15625819</v>
      </c>
      <c r="C5221" t="s">
        <v>1494</v>
      </c>
      <c r="D5221">
        <v>625</v>
      </c>
      <c r="E5221" t="s">
        <v>15</v>
      </c>
      <c r="F5221" t="s">
        <v>16</v>
      </c>
      <c r="G5221">
        <v>38</v>
      </c>
      <c r="H5221">
        <v>7</v>
      </c>
      <c r="I5221">
        <v>0</v>
      </c>
      <c r="J5221">
        <v>1</v>
      </c>
      <c r="K5221">
        <v>1</v>
      </c>
      <c r="L5221">
        <v>0</v>
      </c>
      <c r="M5221">
        <v>164804</v>
      </c>
      <c r="N5221">
        <v>0</v>
      </c>
      <c r="O5221" t="str">
        <f t="shared" si="488"/>
        <v>30-45</v>
      </c>
      <c r="P5221" t="str">
        <f t="shared" si="489"/>
        <v>Medium</v>
      </c>
      <c r="Q5221" t="str">
        <f t="shared" si="490"/>
        <v>Mid-Term</v>
      </c>
      <c r="R5221" t="str">
        <f t="shared" si="491"/>
        <v>Zero Balance</v>
      </c>
      <c r="S5221" t="str">
        <f t="shared" si="492"/>
        <v>Normal</v>
      </c>
      <c r="T5221">
        <v>1</v>
      </c>
      <c r="U5221">
        <f t="shared" si="493"/>
        <v>0</v>
      </c>
    </row>
    <row r="5222" spans="1:21" x14ac:dyDescent="0.25">
      <c r="A5222">
        <v>2025</v>
      </c>
      <c r="B5222">
        <v>15753174</v>
      </c>
      <c r="C5222" t="s">
        <v>809</v>
      </c>
      <c r="D5222">
        <v>571</v>
      </c>
      <c r="E5222" t="s">
        <v>26</v>
      </c>
      <c r="F5222" t="s">
        <v>23</v>
      </c>
      <c r="G5222">
        <v>37</v>
      </c>
      <c r="H5222">
        <v>9</v>
      </c>
      <c r="I5222">
        <v>139593</v>
      </c>
      <c r="J5222">
        <v>3</v>
      </c>
      <c r="K5222">
        <v>1</v>
      </c>
      <c r="L5222">
        <v>0</v>
      </c>
      <c r="M5222">
        <v>104153</v>
      </c>
      <c r="N5222">
        <v>1</v>
      </c>
      <c r="O5222" t="str">
        <f t="shared" si="488"/>
        <v>30-45</v>
      </c>
      <c r="P5222" t="str">
        <f t="shared" si="489"/>
        <v>Low</v>
      </c>
      <c r="Q5222" t="str">
        <f t="shared" si="490"/>
        <v>Long-Term</v>
      </c>
      <c r="R5222" t="str">
        <f t="shared" si="491"/>
        <v>High Balance</v>
      </c>
      <c r="S5222" t="str">
        <f t="shared" si="492"/>
        <v>High Value</v>
      </c>
      <c r="T5222">
        <v>1</v>
      </c>
      <c r="U5222">
        <f t="shared" si="493"/>
        <v>139593</v>
      </c>
    </row>
    <row r="5223" spans="1:21" x14ac:dyDescent="0.25">
      <c r="A5223">
        <v>2025</v>
      </c>
      <c r="B5223">
        <v>15654067</v>
      </c>
      <c r="C5223" t="s">
        <v>2112</v>
      </c>
      <c r="D5223">
        <v>584</v>
      </c>
      <c r="E5223" t="s">
        <v>18</v>
      </c>
      <c r="F5223" t="s">
        <v>16</v>
      </c>
      <c r="G5223">
        <v>29</v>
      </c>
      <c r="H5223">
        <v>4</v>
      </c>
      <c r="I5223">
        <v>0</v>
      </c>
      <c r="J5223">
        <v>2</v>
      </c>
      <c r="K5223">
        <v>1</v>
      </c>
      <c r="L5223">
        <v>0</v>
      </c>
      <c r="M5223">
        <v>88867</v>
      </c>
      <c r="N5223">
        <v>0</v>
      </c>
      <c r="O5223" t="str">
        <f t="shared" si="488"/>
        <v>&lt;30</v>
      </c>
      <c r="P5223" t="str">
        <f t="shared" si="489"/>
        <v>Low</v>
      </c>
      <c r="Q5223" t="str">
        <f t="shared" si="490"/>
        <v>Mid-Term</v>
      </c>
      <c r="R5223" t="str">
        <f t="shared" si="491"/>
        <v>Zero Balance</v>
      </c>
      <c r="S5223" t="str">
        <f t="shared" si="492"/>
        <v>Normal</v>
      </c>
      <c r="T5223">
        <v>1</v>
      </c>
      <c r="U5223">
        <f t="shared" si="493"/>
        <v>0</v>
      </c>
    </row>
    <row r="5224" spans="1:21" x14ac:dyDescent="0.25">
      <c r="A5224">
        <v>2025</v>
      </c>
      <c r="B5224">
        <v>15724719</v>
      </c>
      <c r="C5224" t="s">
        <v>1568</v>
      </c>
      <c r="D5224">
        <v>550</v>
      </c>
      <c r="E5224" t="s">
        <v>15</v>
      </c>
      <c r="F5224" t="s">
        <v>16</v>
      </c>
      <c r="G5224">
        <v>22</v>
      </c>
      <c r="H5224">
        <v>7</v>
      </c>
      <c r="I5224">
        <v>139097</v>
      </c>
      <c r="J5224">
        <v>1</v>
      </c>
      <c r="K5224">
        <v>1</v>
      </c>
      <c r="L5224">
        <v>0</v>
      </c>
      <c r="M5224">
        <v>129891</v>
      </c>
      <c r="N5224">
        <v>0</v>
      </c>
      <c r="O5224" t="str">
        <f t="shared" si="488"/>
        <v>&lt;30</v>
      </c>
      <c r="P5224" t="str">
        <f t="shared" si="489"/>
        <v>Low</v>
      </c>
      <c r="Q5224" t="str">
        <f t="shared" si="490"/>
        <v>Mid-Term</v>
      </c>
      <c r="R5224" t="str">
        <f t="shared" si="491"/>
        <v>High Balance</v>
      </c>
      <c r="S5224" t="str">
        <f t="shared" si="492"/>
        <v>High Value</v>
      </c>
      <c r="T5224">
        <v>1</v>
      </c>
      <c r="U5224">
        <f t="shared" si="493"/>
        <v>0</v>
      </c>
    </row>
    <row r="5225" spans="1:21" x14ac:dyDescent="0.25">
      <c r="A5225">
        <v>2025</v>
      </c>
      <c r="B5225">
        <v>15624695</v>
      </c>
      <c r="C5225" t="s">
        <v>572</v>
      </c>
      <c r="D5225">
        <v>662</v>
      </c>
      <c r="E5225" t="s">
        <v>18</v>
      </c>
      <c r="F5225" t="s">
        <v>16</v>
      </c>
      <c r="G5225">
        <v>72</v>
      </c>
      <c r="H5225">
        <v>7</v>
      </c>
      <c r="I5225">
        <v>140302</v>
      </c>
      <c r="J5225">
        <v>1</v>
      </c>
      <c r="K5225">
        <v>0</v>
      </c>
      <c r="L5225">
        <v>1</v>
      </c>
      <c r="M5225">
        <v>179259</v>
      </c>
      <c r="N5225">
        <v>0</v>
      </c>
      <c r="O5225" t="str">
        <f t="shared" si="488"/>
        <v>60+</v>
      </c>
      <c r="P5225" t="str">
        <f t="shared" si="489"/>
        <v>Medium</v>
      </c>
      <c r="Q5225" t="str">
        <f t="shared" si="490"/>
        <v>Mid-Term</v>
      </c>
      <c r="R5225" t="str">
        <f t="shared" si="491"/>
        <v>High Balance</v>
      </c>
      <c r="S5225" t="str">
        <f t="shared" si="492"/>
        <v>High Value</v>
      </c>
      <c r="T5225">
        <v>1</v>
      </c>
      <c r="U5225">
        <f t="shared" si="493"/>
        <v>0</v>
      </c>
    </row>
    <row r="5226" spans="1:21" x14ac:dyDescent="0.25">
      <c r="A5226">
        <v>2025</v>
      </c>
      <c r="B5226">
        <v>15718216</v>
      </c>
      <c r="C5226" t="s">
        <v>2113</v>
      </c>
      <c r="D5226">
        <v>803</v>
      </c>
      <c r="E5226" t="s">
        <v>18</v>
      </c>
      <c r="F5226" t="s">
        <v>23</v>
      </c>
      <c r="G5226">
        <v>43</v>
      </c>
      <c r="H5226">
        <v>3</v>
      </c>
      <c r="I5226">
        <v>0</v>
      </c>
      <c r="J5226">
        <v>1</v>
      </c>
      <c r="K5226">
        <v>1</v>
      </c>
      <c r="L5226">
        <v>0</v>
      </c>
      <c r="M5226">
        <v>72051</v>
      </c>
      <c r="N5226">
        <v>0</v>
      </c>
      <c r="O5226" t="str">
        <f t="shared" si="488"/>
        <v>30-45</v>
      </c>
      <c r="P5226" t="str">
        <f t="shared" si="489"/>
        <v>High</v>
      </c>
      <c r="Q5226" t="str">
        <f t="shared" si="490"/>
        <v>New</v>
      </c>
      <c r="R5226" t="str">
        <f t="shared" si="491"/>
        <v>Zero Balance</v>
      </c>
      <c r="S5226" t="str">
        <f t="shared" si="492"/>
        <v>Normal</v>
      </c>
      <c r="T5226">
        <v>1</v>
      </c>
      <c r="U5226">
        <f t="shared" si="493"/>
        <v>0</v>
      </c>
    </row>
    <row r="5227" spans="1:21" x14ac:dyDescent="0.25">
      <c r="A5227">
        <v>2025</v>
      </c>
      <c r="B5227">
        <v>15586300</v>
      </c>
      <c r="C5227" t="s">
        <v>2114</v>
      </c>
      <c r="D5227">
        <v>615</v>
      </c>
      <c r="E5227" t="s">
        <v>15</v>
      </c>
      <c r="F5227" t="s">
        <v>23</v>
      </c>
      <c r="G5227">
        <v>66</v>
      </c>
      <c r="H5227">
        <v>7</v>
      </c>
      <c r="I5227">
        <v>0</v>
      </c>
      <c r="J5227">
        <v>2</v>
      </c>
      <c r="K5227">
        <v>1</v>
      </c>
      <c r="L5227">
        <v>1</v>
      </c>
      <c r="M5227">
        <v>74581</v>
      </c>
      <c r="N5227">
        <v>0</v>
      </c>
      <c r="O5227" t="str">
        <f t="shared" si="488"/>
        <v>60+</v>
      </c>
      <c r="P5227" t="str">
        <f t="shared" si="489"/>
        <v>Medium</v>
      </c>
      <c r="Q5227" t="str">
        <f t="shared" si="490"/>
        <v>Mid-Term</v>
      </c>
      <c r="R5227" t="str">
        <f t="shared" si="491"/>
        <v>Zero Balance</v>
      </c>
      <c r="S5227" t="str">
        <f t="shared" si="492"/>
        <v>Normal</v>
      </c>
      <c r="T5227">
        <v>1</v>
      </c>
      <c r="U5227">
        <f t="shared" si="493"/>
        <v>0</v>
      </c>
    </row>
    <row r="5228" spans="1:21" x14ac:dyDescent="0.25">
      <c r="A5228">
        <v>2025</v>
      </c>
      <c r="B5228">
        <v>15783349</v>
      </c>
      <c r="C5228" t="s">
        <v>2115</v>
      </c>
      <c r="D5228">
        <v>481</v>
      </c>
      <c r="E5228" t="s">
        <v>18</v>
      </c>
      <c r="F5228" t="s">
        <v>23</v>
      </c>
      <c r="G5228">
        <v>39</v>
      </c>
      <c r="H5228">
        <v>1</v>
      </c>
      <c r="I5228">
        <v>111233</v>
      </c>
      <c r="J5228">
        <v>1</v>
      </c>
      <c r="K5228">
        <v>1</v>
      </c>
      <c r="L5228">
        <v>1</v>
      </c>
      <c r="M5228">
        <v>123995</v>
      </c>
      <c r="N5228">
        <v>0</v>
      </c>
      <c r="O5228" t="str">
        <f t="shared" si="488"/>
        <v>30-45</v>
      </c>
      <c r="P5228" t="str">
        <f t="shared" si="489"/>
        <v>Low</v>
      </c>
      <c r="Q5228" t="str">
        <f t="shared" si="490"/>
        <v>New</v>
      </c>
      <c r="R5228" t="str">
        <f t="shared" si="491"/>
        <v>High Balance</v>
      </c>
      <c r="S5228" t="str">
        <f t="shared" si="492"/>
        <v>High Value</v>
      </c>
      <c r="T5228">
        <v>1</v>
      </c>
      <c r="U5228">
        <f t="shared" si="493"/>
        <v>0</v>
      </c>
    </row>
    <row r="5229" spans="1:21" x14ac:dyDescent="0.25">
      <c r="A5229">
        <v>2025</v>
      </c>
      <c r="B5229">
        <v>15725767</v>
      </c>
      <c r="C5229" t="s">
        <v>602</v>
      </c>
      <c r="D5229">
        <v>701</v>
      </c>
      <c r="E5229" t="s">
        <v>15</v>
      </c>
      <c r="F5229" t="s">
        <v>23</v>
      </c>
      <c r="G5229">
        <v>23</v>
      </c>
      <c r="H5229">
        <v>3</v>
      </c>
      <c r="I5229">
        <v>0</v>
      </c>
      <c r="J5229">
        <v>2</v>
      </c>
      <c r="K5229">
        <v>1</v>
      </c>
      <c r="L5229">
        <v>0</v>
      </c>
      <c r="M5229">
        <v>38961</v>
      </c>
      <c r="N5229">
        <v>0</v>
      </c>
      <c r="O5229" t="str">
        <f t="shared" si="488"/>
        <v>&lt;30</v>
      </c>
      <c r="P5229" t="str">
        <f t="shared" si="489"/>
        <v>Medium</v>
      </c>
      <c r="Q5229" t="str">
        <f t="shared" si="490"/>
        <v>New</v>
      </c>
      <c r="R5229" t="str">
        <f t="shared" si="491"/>
        <v>Zero Balance</v>
      </c>
      <c r="S5229" t="str">
        <f t="shared" si="492"/>
        <v>Normal</v>
      </c>
      <c r="T5229">
        <v>1</v>
      </c>
      <c r="U5229">
        <f t="shared" si="493"/>
        <v>0</v>
      </c>
    </row>
    <row r="5230" spans="1:21" x14ac:dyDescent="0.25">
      <c r="A5230">
        <v>2025</v>
      </c>
      <c r="B5230">
        <v>15791925</v>
      </c>
      <c r="C5230" t="s">
        <v>91</v>
      </c>
      <c r="D5230">
        <v>751</v>
      </c>
      <c r="E5230" t="s">
        <v>15</v>
      </c>
      <c r="F5230" t="s">
        <v>23</v>
      </c>
      <c r="G5230">
        <v>29</v>
      </c>
      <c r="H5230">
        <v>10</v>
      </c>
      <c r="I5230">
        <v>147738</v>
      </c>
      <c r="J5230">
        <v>1</v>
      </c>
      <c r="K5230">
        <v>0</v>
      </c>
      <c r="L5230">
        <v>1</v>
      </c>
      <c r="M5230">
        <v>94951</v>
      </c>
      <c r="N5230">
        <v>0</v>
      </c>
      <c r="O5230" t="str">
        <f t="shared" si="488"/>
        <v>&lt;30</v>
      </c>
      <c r="P5230" t="str">
        <f t="shared" si="489"/>
        <v>High</v>
      </c>
      <c r="Q5230" t="str">
        <f t="shared" si="490"/>
        <v>Long-Term</v>
      </c>
      <c r="R5230" t="str">
        <f t="shared" si="491"/>
        <v>High Balance</v>
      </c>
      <c r="S5230" t="str">
        <f t="shared" si="492"/>
        <v>High Value</v>
      </c>
      <c r="T5230">
        <v>1</v>
      </c>
      <c r="U5230">
        <f t="shared" si="493"/>
        <v>0</v>
      </c>
    </row>
    <row r="5231" spans="1:21" x14ac:dyDescent="0.25">
      <c r="A5231">
        <v>2025</v>
      </c>
      <c r="B5231">
        <v>15793585</v>
      </c>
      <c r="C5231" t="s">
        <v>541</v>
      </c>
      <c r="D5231">
        <v>675</v>
      </c>
      <c r="E5231" t="s">
        <v>15</v>
      </c>
      <c r="F5231" t="s">
        <v>23</v>
      </c>
      <c r="G5231">
        <v>35</v>
      </c>
      <c r="H5231">
        <v>8</v>
      </c>
      <c r="I5231">
        <v>0</v>
      </c>
      <c r="J5231">
        <v>2</v>
      </c>
      <c r="K5231">
        <v>1</v>
      </c>
      <c r="L5231">
        <v>1</v>
      </c>
      <c r="M5231">
        <v>56643</v>
      </c>
      <c r="N5231">
        <v>0</v>
      </c>
      <c r="O5231" t="str">
        <f t="shared" si="488"/>
        <v>30-45</v>
      </c>
      <c r="P5231" t="str">
        <f t="shared" si="489"/>
        <v>Medium</v>
      </c>
      <c r="Q5231" t="str">
        <f t="shared" si="490"/>
        <v>Long-Term</v>
      </c>
      <c r="R5231" t="str">
        <f t="shared" si="491"/>
        <v>Zero Balance</v>
      </c>
      <c r="S5231" t="str">
        <f t="shared" si="492"/>
        <v>Normal</v>
      </c>
      <c r="T5231">
        <v>1</v>
      </c>
      <c r="U5231">
        <f t="shared" si="493"/>
        <v>0</v>
      </c>
    </row>
    <row r="5232" spans="1:21" x14ac:dyDescent="0.25">
      <c r="A5232">
        <v>2025</v>
      </c>
      <c r="B5232">
        <v>15576641</v>
      </c>
      <c r="C5232" t="s">
        <v>199</v>
      </c>
      <c r="D5232">
        <v>733</v>
      </c>
      <c r="E5232" t="s">
        <v>26</v>
      </c>
      <c r="F5232" t="s">
        <v>23</v>
      </c>
      <c r="G5232">
        <v>40</v>
      </c>
      <c r="H5232">
        <v>5</v>
      </c>
      <c r="I5232">
        <v>125725</v>
      </c>
      <c r="J5232">
        <v>2</v>
      </c>
      <c r="K5232">
        <v>1</v>
      </c>
      <c r="L5232">
        <v>1</v>
      </c>
      <c r="M5232">
        <v>50783</v>
      </c>
      <c r="N5232">
        <v>0</v>
      </c>
      <c r="O5232" t="str">
        <f t="shared" si="488"/>
        <v>30-45</v>
      </c>
      <c r="P5232" t="str">
        <f t="shared" si="489"/>
        <v>Medium</v>
      </c>
      <c r="Q5232" t="str">
        <f t="shared" si="490"/>
        <v>Mid-Term</v>
      </c>
      <c r="R5232" t="str">
        <f t="shared" si="491"/>
        <v>High Balance</v>
      </c>
      <c r="S5232" t="str">
        <f t="shared" si="492"/>
        <v>High Value</v>
      </c>
      <c r="T5232">
        <v>1</v>
      </c>
      <c r="U5232">
        <f t="shared" si="493"/>
        <v>0</v>
      </c>
    </row>
    <row r="5233" spans="1:21" x14ac:dyDescent="0.25">
      <c r="A5233">
        <v>2025</v>
      </c>
      <c r="B5233">
        <v>15749519</v>
      </c>
      <c r="C5233" t="s">
        <v>487</v>
      </c>
      <c r="D5233">
        <v>822</v>
      </c>
      <c r="E5233" t="s">
        <v>15</v>
      </c>
      <c r="F5233" t="s">
        <v>23</v>
      </c>
      <c r="G5233">
        <v>38</v>
      </c>
      <c r="H5233">
        <v>6</v>
      </c>
      <c r="I5233">
        <v>128290</v>
      </c>
      <c r="J5233">
        <v>3</v>
      </c>
      <c r="K5233">
        <v>1</v>
      </c>
      <c r="L5233">
        <v>0</v>
      </c>
      <c r="M5233">
        <v>9150</v>
      </c>
      <c r="N5233">
        <v>1</v>
      </c>
      <c r="O5233" t="str">
        <f t="shared" si="488"/>
        <v>30-45</v>
      </c>
      <c r="P5233" t="str">
        <f t="shared" si="489"/>
        <v>High</v>
      </c>
      <c r="Q5233" t="str">
        <f t="shared" si="490"/>
        <v>Mid-Term</v>
      </c>
      <c r="R5233" t="str">
        <f t="shared" si="491"/>
        <v>High Balance</v>
      </c>
      <c r="S5233" t="str">
        <f t="shared" si="492"/>
        <v>High Value</v>
      </c>
      <c r="T5233">
        <v>1</v>
      </c>
      <c r="U5233">
        <f t="shared" si="493"/>
        <v>128290</v>
      </c>
    </row>
    <row r="5234" spans="1:21" x14ac:dyDescent="0.25">
      <c r="A5234">
        <v>2025</v>
      </c>
      <c r="B5234">
        <v>15684960</v>
      </c>
      <c r="C5234" t="s">
        <v>2116</v>
      </c>
      <c r="D5234">
        <v>559</v>
      </c>
      <c r="E5234" t="s">
        <v>15</v>
      </c>
      <c r="F5234" t="s">
        <v>16</v>
      </c>
      <c r="G5234">
        <v>46</v>
      </c>
      <c r="H5234">
        <v>5</v>
      </c>
      <c r="I5234">
        <v>0</v>
      </c>
      <c r="J5234">
        <v>1</v>
      </c>
      <c r="K5234">
        <v>1</v>
      </c>
      <c r="L5234">
        <v>0</v>
      </c>
      <c r="M5234">
        <v>21006</v>
      </c>
      <c r="N5234">
        <v>1</v>
      </c>
      <c r="O5234" t="str">
        <f t="shared" si="488"/>
        <v>46-60</v>
      </c>
      <c r="P5234" t="str">
        <f t="shared" si="489"/>
        <v>Low</v>
      </c>
      <c r="Q5234" t="str">
        <f t="shared" si="490"/>
        <v>Mid-Term</v>
      </c>
      <c r="R5234" t="str">
        <f t="shared" si="491"/>
        <v>Zero Balance</v>
      </c>
      <c r="S5234" t="str">
        <f t="shared" si="492"/>
        <v>Normal</v>
      </c>
      <c r="T5234">
        <v>1</v>
      </c>
      <c r="U5234">
        <f t="shared" si="493"/>
        <v>0</v>
      </c>
    </row>
    <row r="5235" spans="1:21" x14ac:dyDescent="0.25">
      <c r="A5235">
        <v>2025</v>
      </c>
      <c r="B5235">
        <v>15591286</v>
      </c>
      <c r="C5235" t="s">
        <v>332</v>
      </c>
      <c r="D5235">
        <v>731</v>
      </c>
      <c r="E5235" t="s">
        <v>26</v>
      </c>
      <c r="F5235" t="s">
        <v>16</v>
      </c>
      <c r="G5235">
        <v>49</v>
      </c>
      <c r="H5235">
        <v>4</v>
      </c>
      <c r="I5235">
        <v>88826</v>
      </c>
      <c r="J5235">
        <v>1</v>
      </c>
      <c r="K5235">
        <v>1</v>
      </c>
      <c r="L5235">
        <v>1</v>
      </c>
      <c r="M5235">
        <v>33759</v>
      </c>
      <c r="N5235">
        <v>1</v>
      </c>
      <c r="O5235" t="str">
        <f t="shared" si="488"/>
        <v>46-60</v>
      </c>
      <c r="P5235" t="str">
        <f t="shared" si="489"/>
        <v>Medium</v>
      </c>
      <c r="Q5235" t="str">
        <f t="shared" si="490"/>
        <v>Mid-Term</v>
      </c>
      <c r="R5235" t="str">
        <f t="shared" si="491"/>
        <v>Low Balance</v>
      </c>
      <c r="S5235" t="str">
        <f t="shared" si="492"/>
        <v>Normal</v>
      </c>
      <c r="T5235">
        <v>1</v>
      </c>
      <c r="U5235">
        <f t="shared" si="493"/>
        <v>88826</v>
      </c>
    </row>
    <row r="5236" spans="1:21" x14ac:dyDescent="0.25">
      <c r="A5236">
        <v>2025</v>
      </c>
      <c r="B5236">
        <v>15668323</v>
      </c>
      <c r="C5236" t="s">
        <v>1801</v>
      </c>
      <c r="D5236">
        <v>678</v>
      </c>
      <c r="E5236" t="s">
        <v>15</v>
      </c>
      <c r="F5236" t="s">
        <v>16</v>
      </c>
      <c r="G5236">
        <v>41</v>
      </c>
      <c r="H5236">
        <v>1</v>
      </c>
      <c r="I5236">
        <v>143444</v>
      </c>
      <c r="J5236">
        <v>1</v>
      </c>
      <c r="K5236">
        <v>1</v>
      </c>
      <c r="L5236">
        <v>0</v>
      </c>
      <c r="M5236">
        <v>196622</v>
      </c>
      <c r="N5236">
        <v>1</v>
      </c>
      <c r="O5236" t="str">
        <f t="shared" si="488"/>
        <v>30-45</v>
      </c>
      <c r="P5236" t="str">
        <f t="shared" si="489"/>
        <v>Medium</v>
      </c>
      <c r="Q5236" t="str">
        <f t="shared" si="490"/>
        <v>New</v>
      </c>
      <c r="R5236" t="str">
        <f t="shared" si="491"/>
        <v>High Balance</v>
      </c>
      <c r="S5236" t="str">
        <f t="shared" si="492"/>
        <v>High Value</v>
      </c>
      <c r="T5236">
        <v>1</v>
      </c>
      <c r="U5236">
        <f t="shared" si="493"/>
        <v>143444</v>
      </c>
    </row>
    <row r="5237" spans="1:21" x14ac:dyDescent="0.25">
      <c r="A5237">
        <v>2025</v>
      </c>
      <c r="B5237">
        <v>15608528</v>
      </c>
      <c r="C5237" t="s">
        <v>640</v>
      </c>
      <c r="D5237">
        <v>645</v>
      </c>
      <c r="E5237" t="s">
        <v>15</v>
      </c>
      <c r="F5237" t="s">
        <v>16</v>
      </c>
      <c r="G5237">
        <v>68</v>
      </c>
      <c r="H5237">
        <v>9</v>
      </c>
      <c r="I5237">
        <v>0</v>
      </c>
      <c r="J5237">
        <v>4</v>
      </c>
      <c r="K5237">
        <v>1</v>
      </c>
      <c r="L5237">
        <v>1</v>
      </c>
      <c r="M5237">
        <v>176354</v>
      </c>
      <c r="N5237">
        <v>1</v>
      </c>
      <c r="O5237" t="str">
        <f t="shared" si="488"/>
        <v>60+</v>
      </c>
      <c r="P5237" t="str">
        <f t="shared" si="489"/>
        <v>Medium</v>
      </c>
      <c r="Q5237" t="str">
        <f t="shared" si="490"/>
        <v>Long-Term</v>
      </c>
      <c r="R5237" t="str">
        <f t="shared" si="491"/>
        <v>Zero Balance</v>
      </c>
      <c r="S5237" t="str">
        <f t="shared" si="492"/>
        <v>Normal</v>
      </c>
      <c r="T5237">
        <v>1</v>
      </c>
      <c r="U5237">
        <f t="shared" si="493"/>
        <v>0</v>
      </c>
    </row>
    <row r="5238" spans="1:21" x14ac:dyDescent="0.25">
      <c r="A5238">
        <v>2025</v>
      </c>
      <c r="B5238">
        <v>15645184</v>
      </c>
      <c r="C5238" t="s">
        <v>113</v>
      </c>
      <c r="D5238">
        <v>701</v>
      </c>
      <c r="E5238" t="s">
        <v>15</v>
      </c>
      <c r="F5238" t="s">
        <v>23</v>
      </c>
      <c r="G5238">
        <v>29</v>
      </c>
      <c r="H5238">
        <v>2</v>
      </c>
      <c r="I5238">
        <v>0</v>
      </c>
      <c r="J5238">
        <v>2</v>
      </c>
      <c r="K5238">
        <v>1</v>
      </c>
      <c r="L5238">
        <v>0</v>
      </c>
      <c r="M5238">
        <v>176944</v>
      </c>
      <c r="N5238">
        <v>0</v>
      </c>
      <c r="O5238" t="str">
        <f t="shared" si="488"/>
        <v>&lt;30</v>
      </c>
      <c r="P5238" t="str">
        <f t="shared" si="489"/>
        <v>Medium</v>
      </c>
      <c r="Q5238" t="str">
        <f t="shared" si="490"/>
        <v>New</v>
      </c>
      <c r="R5238" t="str">
        <f t="shared" si="491"/>
        <v>Zero Balance</v>
      </c>
      <c r="S5238" t="str">
        <f t="shared" si="492"/>
        <v>Normal</v>
      </c>
      <c r="T5238">
        <v>1</v>
      </c>
      <c r="U5238">
        <f t="shared" si="493"/>
        <v>0</v>
      </c>
    </row>
    <row r="5239" spans="1:21" x14ac:dyDescent="0.25">
      <c r="A5239">
        <v>2025</v>
      </c>
      <c r="B5239">
        <v>15702566</v>
      </c>
      <c r="C5239" t="s">
        <v>54</v>
      </c>
      <c r="D5239">
        <v>554</v>
      </c>
      <c r="E5239" t="s">
        <v>18</v>
      </c>
      <c r="F5239" t="s">
        <v>23</v>
      </c>
      <c r="G5239">
        <v>26</v>
      </c>
      <c r="H5239">
        <v>8</v>
      </c>
      <c r="I5239">
        <v>149134</v>
      </c>
      <c r="J5239">
        <v>1</v>
      </c>
      <c r="K5239">
        <v>1</v>
      </c>
      <c r="L5239">
        <v>1</v>
      </c>
      <c r="M5239">
        <v>177966</v>
      </c>
      <c r="N5239">
        <v>0</v>
      </c>
      <c r="O5239" t="str">
        <f t="shared" si="488"/>
        <v>&lt;30</v>
      </c>
      <c r="P5239" t="str">
        <f t="shared" si="489"/>
        <v>Low</v>
      </c>
      <c r="Q5239" t="str">
        <f t="shared" si="490"/>
        <v>Long-Term</v>
      </c>
      <c r="R5239" t="str">
        <f t="shared" si="491"/>
        <v>High Balance</v>
      </c>
      <c r="S5239" t="str">
        <f t="shared" si="492"/>
        <v>High Value</v>
      </c>
      <c r="T5239">
        <v>1</v>
      </c>
      <c r="U5239">
        <f t="shared" si="493"/>
        <v>0</v>
      </c>
    </row>
    <row r="5240" spans="1:21" x14ac:dyDescent="0.25">
      <c r="A5240">
        <v>2025</v>
      </c>
      <c r="B5240">
        <v>15660840</v>
      </c>
      <c r="C5240" t="s">
        <v>2117</v>
      </c>
      <c r="D5240">
        <v>723</v>
      </c>
      <c r="E5240" t="s">
        <v>15</v>
      </c>
      <c r="F5240" t="s">
        <v>23</v>
      </c>
      <c r="G5240">
        <v>30</v>
      </c>
      <c r="H5240">
        <v>3</v>
      </c>
      <c r="I5240">
        <v>124120</v>
      </c>
      <c r="J5240">
        <v>1</v>
      </c>
      <c r="K5240">
        <v>1</v>
      </c>
      <c r="L5240">
        <v>0</v>
      </c>
      <c r="M5240">
        <v>162198</v>
      </c>
      <c r="N5240">
        <v>0</v>
      </c>
      <c r="O5240" t="str">
        <f t="shared" si="488"/>
        <v>30-45</v>
      </c>
      <c r="P5240" t="str">
        <f t="shared" si="489"/>
        <v>Medium</v>
      </c>
      <c r="Q5240" t="str">
        <f t="shared" si="490"/>
        <v>New</v>
      </c>
      <c r="R5240" t="str">
        <f t="shared" si="491"/>
        <v>High Balance</v>
      </c>
      <c r="S5240" t="str">
        <f t="shared" si="492"/>
        <v>High Value</v>
      </c>
      <c r="T5240">
        <v>1</v>
      </c>
      <c r="U5240">
        <f t="shared" si="493"/>
        <v>0</v>
      </c>
    </row>
    <row r="5241" spans="1:21" x14ac:dyDescent="0.25">
      <c r="A5241">
        <v>2025</v>
      </c>
      <c r="B5241">
        <v>15750811</v>
      </c>
      <c r="C5241" t="s">
        <v>2118</v>
      </c>
      <c r="D5241">
        <v>766</v>
      </c>
      <c r="E5241" t="s">
        <v>26</v>
      </c>
      <c r="F5241" t="s">
        <v>23</v>
      </c>
      <c r="G5241">
        <v>44</v>
      </c>
      <c r="H5241">
        <v>3</v>
      </c>
      <c r="I5241">
        <v>116823</v>
      </c>
      <c r="J5241">
        <v>1</v>
      </c>
      <c r="K5241">
        <v>0</v>
      </c>
      <c r="L5241">
        <v>0</v>
      </c>
      <c r="M5241">
        <v>197643</v>
      </c>
      <c r="N5241">
        <v>0</v>
      </c>
      <c r="O5241" t="str">
        <f t="shared" si="488"/>
        <v>30-45</v>
      </c>
      <c r="P5241" t="str">
        <f t="shared" si="489"/>
        <v>High</v>
      </c>
      <c r="Q5241" t="str">
        <f t="shared" si="490"/>
        <v>New</v>
      </c>
      <c r="R5241" t="str">
        <f t="shared" si="491"/>
        <v>High Balance</v>
      </c>
      <c r="S5241" t="str">
        <f t="shared" si="492"/>
        <v>High Value</v>
      </c>
      <c r="T5241">
        <v>1</v>
      </c>
      <c r="U5241">
        <f t="shared" si="493"/>
        <v>0</v>
      </c>
    </row>
    <row r="5242" spans="1:21" x14ac:dyDescent="0.25">
      <c r="A5242">
        <v>2025</v>
      </c>
      <c r="B5242">
        <v>15733842</v>
      </c>
      <c r="C5242" t="s">
        <v>82</v>
      </c>
      <c r="D5242">
        <v>597</v>
      </c>
      <c r="E5242" t="s">
        <v>15</v>
      </c>
      <c r="F5242" t="s">
        <v>16</v>
      </c>
      <c r="G5242">
        <v>24</v>
      </c>
      <c r="H5242">
        <v>1</v>
      </c>
      <c r="I5242">
        <v>103219</v>
      </c>
      <c r="J5242">
        <v>1</v>
      </c>
      <c r="K5242">
        <v>1</v>
      </c>
      <c r="L5242">
        <v>0</v>
      </c>
      <c r="M5242">
        <v>60420</v>
      </c>
      <c r="N5242">
        <v>0</v>
      </c>
      <c r="O5242" t="str">
        <f t="shared" si="488"/>
        <v>&lt;30</v>
      </c>
      <c r="P5242" t="str">
        <f t="shared" si="489"/>
        <v>Low</v>
      </c>
      <c r="Q5242" t="str">
        <f t="shared" si="490"/>
        <v>New</v>
      </c>
      <c r="R5242" t="str">
        <f t="shared" si="491"/>
        <v>High Balance</v>
      </c>
      <c r="S5242" t="str">
        <f t="shared" si="492"/>
        <v>High Value</v>
      </c>
      <c r="T5242">
        <v>1</v>
      </c>
      <c r="U5242">
        <f t="shared" si="493"/>
        <v>0</v>
      </c>
    </row>
    <row r="5243" spans="1:21" x14ac:dyDescent="0.25">
      <c r="A5243">
        <v>2025</v>
      </c>
      <c r="B5243">
        <v>15581526</v>
      </c>
      <c r="C5243" t="s">
        <v>2119</v>
      </c>
      <c r="D5243">
        <v>574</v>
      </c>
      <c r="E5243" t="s">
        <v>15</v>
      </c>
      <c r="F5243" t="s">
        <v>23</v>
      </c>
      <c r="G5243">
        <v>41</v>
      </c>
      <c r="H5243">
        <v>1</v>
      </c>
      <c r="I5243">
        <v>0</v>
      </c>
      <c r="J5243">
        <v>2</v>
      </c>
      <c r="K5243">
        <v>0</v>
      </c>
      <c r="L5243">
        <v>0</v>
      </c>
      <c r="M5243">
        <v>70550</v>
      </c>
      <c r="N5243">
        <v>0</v>
      </c>
      <c r="O5243" t="str">
        <f t="shared" si="488"/>
        <v>30-45</v>
      </c>
      <c r="P5243" t="str">
        <f t="shared" si="489"/>
        <v>Low</v>
      </c>
      <c r="Q5243" t="str">
        <f t="shared" si="490"/>
        <v>New</v>
      </c>
      <c r="R5243" t="str">
        <f t="shared" si="491"/>
        <v>Zero Balance</v>
      </c>
      <c r="S5243" t="str">
        <f t="shared" si="492"/>
        <v>Normal</v>
      </c>
      <c r="T5243">
        <v>1</v>
      </c>
      <c r="U5243">
        <f t="shared" si="493"/>
        <v>0</v>
      </c>
    </row>
    <row r="5244" spans="1:21" x14ac:dyDescent="0.25">
      <c r="A5244">
        <v>2025</v>
      </c>
      <c r="B5244">
        <v>15662751</v>
      </c>
      <c r="C5244" t="s">
        <v>652</v>
      </c>
      <c r="D5244">
        <v>655</v>
      </c>
      <c r="E5244" t="s">
        <v>26</v>
      </c>
      <c r="F5244" t="s">
        <v>16</v>
      </c>
      <c r="G5244">
        <v>40</v>
      </c>
      <c r="H5244">
        <v>0</v>
      </c>
      <c r="I5244">
        <v>81955</v>
      </c>
      <c r="J5244">
        <v>1</v>
      </c>
      <c r="K5244">
        <v>1</v>
      </c>
      <c r="L5244">
        <v>1</v>
      </c>
      <c r="M5244">
        <v>198798</v>
      </c>
      <c r="N5244">
        <v>1</v>
      </c>
      <c r="O5244" t="str">
        <f t="shared" si="488"/>
        <v>30-45</v>
      </c>
      <c r="P5244" t="str">
        <f t="shared" si="489"/>
        <v>Medium</v>
      </c>
      <c r="Q5244" t="str">
        <f t="shared" si="490"/>
        <v>New</v>
      </c>
      <c r="R5244" t="str">
        <f t="shared" si="491"/>
        <v>Low Balance</v>
      </c>
      <c r="S5244" t="str">
        <f t="shared" si="492"/>
        <v>Normal</v>
      </c>
      <c r="T5244">
        <v>1</v>
      </c>
      <c r="U5244">
        <f t="shared" si="493"/>
        <v>81955</v>
      </c>
    </row>
    <row r="5245" spans="1:21" x14ac:dyDescent="0.25">
      <c r="A5245">
        <v>2025</v>
      </c>
      <c r="B5245">
        <v>15684319</v>
      </c>
      <c r="C5245" t="s">
        <v>862</v>
      </c>
      <c r="D5245">
        <v>780</v>
      </c>
      <c r="E5245" t="s">
        <v>26</v>
      </c>
      <c r="F5245" t="s">
        <v>16</v>
      </c>
      <c r="G5245">
        <v>37</v>
      </c>
      <c r="H5245">
        <v>10</v>
      </c>
      <c r="I5245">
        <v>95196</v>
      </c>
      <c r="J5245">
        <v>1</v>
      </c>
      <c r="K5245">
        <v>1</v>
      </c>
      <c r="L5245">
        <v>0</v>
      </c>
      <c r="M5245">
        <v>126310</v>
      </c>
      <c r="N5245">
        <v>1</v>
      </c>
      <c r="O5245" t="str">
        <f t="shared" si="488"/>
        <v>30-45</v>
      </c>
      <c r="P5245" t="str">
        <f t="shared" si="489"/>
        <v>High</v>
      </c>
      <c r="Q5245" t="str">
        <f t="shared" si="490"/>
        <v>Long-Term</v>
      </c>
      <c r="R5245" t="str">
        <f t="shared" si="491"/>
        <v>Low Balance</v>
      </c>
      <c r="S5245" t="str">
        <f t="shared" si="492"/>
        <v>Normal</v>
      </c>
      <c r="T5245">
        <v>1</v>
      </c>
      <c r="U5245">
        <f t="shared" si="493"/>
        <v>95196</v>
      </c>
    </row>
    <row r="5246" spans="1:21" x14ac:dyDescent="0.25">
      <c r="A5246">
        <v>2025</v>
      </c>
      <c r="B5246">
        <v>15702190</v>
      </c>
      <c r="C5246" t="s">
        <v>1032</v>
      </c>
      <c r="D5246">
        <v>672</v>
      </c>
      <c r="E5246" t="s">
        <v>18</v>
      </c>
      <c r="F5246" t="s">
        <v>23</v>
      </c>
      <c r="G5246">
        <v>43</v>
      </c>
      <c r="H5246">
        <v>5</v>
      </c>
      <c r="I5246">
        <v>0</v>
      </c>
      <c r="J5246">
        <v>2</v>
      </c>
      <c r="K5246">
        <v>1</v>
      </c>
      <c r="L5246">
        <v>1</v>
      </c>
      <c r="M5246">
        <v>64516</v>
      </c>
      <c r="N5246">
        <v>0</v>
      </c>
      <c r="O5246" t="str">
        <f t="shared" si="488"/>
        <v>30-45</v>
      </c>
      <c r="P5246" t="str">
        <f t="shared" si="489"/>
        <v>Medium</v>
      </c>
      <c r="Q5246" t="str">
        <f t="shared" si="490"/>
        <v>Mid-Term</v>
      </c>
      <c r="R5246" t="str">
        <f t="shared" si="491"/>
        <v>Zero Balance</v>
      </c>
      <c r="S5246" t="str">
        <f t="shared" si="492"/>
        <v>Normal</v>
      </c>
      <c r="T5246">
        <v>1</v>
      </c>
      <c r="U5246">
        <f t="shared" si="493"/>
        <v>0</v>
      </c>
    </row>
    <row r="5247" spans="1:21" x14ac:dyDescent="0.25">
      <c r="A5247">
        <v>2025</v>
      </c>
      <c r="B5247">
        <v>15588517</v>
      </c>
      <c r="C5247" t="s">
        <v>180</v>
      </c>
      <c r="D5247">
        <v>717</v>
      </c>
      <c r="E5247" t="s">
        <v>15</v>
      </c>
      <c r="F5247" t="s">
        <v>23</v>
      </c>
      <c r="G5247">
        <v>38</v>
      </c>
      <c r="H5247">
        <v>7</v>
      </c>
      <c r="I5247">
        <v>0</v>
      </c>
      <c r="J5247">
        <v>2</v>
      </c>
      <c r="K5247">
        <v>1</v>
      </c>
      <c r="L5247">
        <v>1</v>
      </c>
      <c r="M5247">
        <v>158580</v>
      </c>
      <c r="N5247">
        <v>0</v>
      </c>
      <c r="O5247" t="str">
        <f t="shared" si="488"/>
        <v>30-45</v>
      </c>
      <c r="P5247" t="str">
        <f t="shared" si="489"/>
        <v>Medium</v>
      </c>
      <c r="Q5247" t="str">
        <f t="shared" si="490"/>
        <v>Mid-Term</v>
      </c>
      <c r="R5247" t="str">
        <f t="shared" si="491"/>
        <v>Zero Balance</v>
      </c>
      <c r="S5247" t="str">
        <f t="shared" si="492"/>
        <v>Normal</v>
      </c>
      <c r="T5247">
        <v>1</v>
      </c>
      <c r="U5247">
        <f t="shared" si="493"/>
        <v>0</v>
      </c>
    </row>
    <row r="5248" spans="1:21" x14ac:dyDescent="0.25">
      <c r="A5248">
        <v>2025</v>
      </c>
      <c r="B5248">
        <v>15801863</v>
      </c>
      <c r="C5248" t="s">
        <v>1036</v>
      </c>
      <c r="D5248">
        <v>521</v>
      </c>
      <c r="E5248" t="s">
        <v>15</v>
      </c>
      <c r="F5248" t="s">
        <v>16</v>
      </c>
      <c r="G5248">
        <v>32</v>
      </c>
      <c r="H5248">
        <v>2</v>
      </c>
      <c r="I5248">
        <v>136555</v>
      </c>
      <c r="J5248">
        <v>2</v>
      </c>
      <c r="K5248">
        <v>1</v>
      </c>
      <c r="L5248">
        <v>1</v>
      </c>
      <c r="M5248">
        <v>129353</v>
      </c>
      <c r="N5248">
        <v>0</v>
      </c>
      <c r="O5248" t="str">
        <f t="shared" si="488"/>
        <v>30-45</v>
      </c>
      <c r="P5248" t="str">
        <f t="shared" si="489"/>
        <v>Low</v>
      </c>
      <c r="Q5248" t="str">
        <f t="shared" si="490"/>
        <v>New</v>
      </c>
      <c r="R5248" t="str">
        <f t="shared" si="491"/>
        <v>High Balance</v>
      </c>
      <c r="S5248" t="str">
        <f t="shared" si="492"/>
        <v>High Value</v>
      </c>
      <c r="T5248">
        <v>1</v>
      </c>
      <c r="U5248">
        <f t="shared" si="493"/>
        <v>0</v>
      </c>
    </row>
    <row r="5249" spans="1:21" x14ac:dyDescent="0.25">
      <c r="A5249">
        <v>2025</v>
      </c>
      <c r="B5249">
        <v>15584271</v>
      </c>
      <c r="C5249" t="s">
        <v>533</v>
      </c>
      <c r="D5249">
        <v>633</v>
      </c>
      <c r="E5249" t="s">
        <v>15</v>
      </c>
      <c r="F5249" t="s">
        <v>23</v>
      </c>
      <c r="G5249">
        <v>59</v>
      </c>
      <c r="H5249">
        <v>5</v>
      </c>
      <c r="I5249">
        <v>0</v>
      </c>
      <c r="J5249">
        <v>1</v>
      </c>
      <c r="K5249">
        <v>1</v>
      </c>
      <c r="L5249">
        <v>1</v>
      </c>
      <c r="M5249">
        <v>137274</v>
      </c>
      <c r="N5249">
        <v>0</v>
      </c>
      <c r="O5249" t="str">
        <f t="shared" si="488"/>
        <v>46-60</v>
      </c>
      <c r="P5249" t="str">
        <f t="shared" si="489"/>
        <v>Medium</v>
      </c>
      <c r="Q5249" t="str">
        <f t="shared" si="490"/>
        <v>Mid-Term</v>
      </c>
      <c r="R5249" t="str">
        <f t="shared" si="491"/>
        <v>Zero Balance</v>
      </c>
      <c r="S5249" t="str">
        <f t="shared" si="492"/>
        <v>Normal</v>
      </c>
      <c r="T5249">
        <v>1</v>
      </c>
      <c r="U5249">
        <f t="shared" si="493"/>
        <v>0</v>
      </c>
    </row>
    <row r="5250" spans="1:21" x14ac:dyDescent="0.25">
      <c r="A5250">
        <v>2025</v>
      </c>
      <c r="B5250">
        <v>15700366</v>
      </c>
      <c r="C5250" t="s">
        <v>2120</v>
      </c>
      <c r="D5250">
        <v>669</v>
      </c>
      <c r="E5250" t="s">
        <v>15</v>
      </c>
      <c r="F5250" t="s">
        <v>23</v>
      </c>
      <c r="G5250">
        <v>39</v>
      </c>
      <c r="H5250">
        <v>3</v>
      </c>
      <c r="I5250">
        <v>119452</v>
      </c>
      <c r="J5250">
        <v>1</v>
      </c>
      <c r="K5250">
        <v>1</v>
      </c>
      <c r="L5250">
        <v>1</v>
      </c>
      <c r="M5250">
        <v>171576</v>
      </c>
      <c r="N5250">
        <v>0</v>
      </c>
      <c r="O5250" t="str">
        <f t="shared" ref="O5250:O5313" si="494">IF(G5250&lt;30,"&lt;30",IF(G5250&lt;=45,"30-45",IF(G5250&lt;=60,"46-60","60+")))</f>
        <v>30-45</v>
      </c>
      <c r="P5250" t="str">
        <f t="shared" ref="P5250:P5313" si="495">IF(D5250&lt;600,"Low",IF(D5250&lt;=750,"Medium","High"))</f>
        <v>Medium</v>
      </c>
      <c r="Q5250" t="str">
        <f t="shared" ref="Q5250:Q5313" si="496">IF(H5250&lt;=3,"New",IF(H5250&lt;=7,"Mid-Term","Long-Term"))</f>
        <v>New</v>
      </c>
      <c r="R5250" t="str">
        <f t="shared" ref="R5250:R5313" si="497">IF(I5250=0,"Zero Balance",IF(I5250&lt;100000,"Low Balance","High Balance"))</f>
        <v>High Balance</v>
      </c>
      <c r="S5250" t="str">
        <f t="shared" ref="S5250:S5313" si="498">IF(I5250&gt;=100000,"High Value","Normal")</f>
        <v>High Value</v>
      </c>
      <c r="T5250">
        <v>1</v>
      </c>
      <c r="U5250">
        <f t="shared" ref="U5250:U5313" si="499">IF(N5250=1,I5250,0)</f>
        <v>0</v>
      </c>
    </row>
    <row r="5251" spans="1:21" x14ac:dyDescent="0.25">
      <c r="A5251">
        <v>2025</v>
      </c>
      <c r="B5251">
        <v>15804038</v>
      </c>
      <c r="C5251" t="s">
        <v>687</v>
      </c>
      <c r="D5251">
        <v>740</v>
      </c>
      <c r="E5251" t="s">
        <v>15</v>
      </c>
      <c r="F5251" t="s">
        <v>23</v>
      </c>
      <c r="G5251">
        <v>44</v>
      </c>
      <c r="H5251">
        <v>9</v>
      </c>
      <c r="I5251">
        <v>0</v>
      </c>
      <c r="J5251">
        <v>1</v>
      </c>
      <c r="K5251">
        <v>0</v>
      </c>
      <c r="L5251">
        <v>1</v>
      </c>
      <c r="M5251">
        <v>96528</v>
      </c>
      <c r="N5251">
        <v>1</v>
      </c>
      <c r="O5251" t="str">
        <f t="shared" si="494"/>
        <v>30-45</v>
      </c>
      <c r="P5251" t="str">
        <f t="shared" si="495"/>
        <v>Medium</v>
      </c>
      <c r="Q5251" t="str">
        <f t="shared" si="496"/>
        <v>Long-Term</v>
      </c>
      <c r="R5251" t="str">
        <f t="shared" si="497"/>
        <v>Zero Balance</v>
      </c>
      <c r="S5251" t="str">
        <f t="shared" si="498"/>
        <v>Normal</v>
      </c>
      <c r="T5251">
        <v>1</v>
      </c>
      <c r="U5251">
        <f t="shared" si="499"/>
        <v>0</v>
      </c>
    </row>
    <row r="5252" spans="1:21" x14ac:dyDescent="0.25">
      <c r="A5252">
        <v>2025</v>
      </c>
      <c r="B5252">
        <v>15720820</v>
      </c>
      <c r="C5252" t="s">
        <v>1802</v>
      </c>
      <c r="D5252">
        <v>462</v>
      </c>
      <c r="E5252" t="s">
        <v>26</v>
      </c>
      <c r="F5252" t="s">
        <v>16</v>
      </c>
      <c r="G5252">
        <v>24</v>
      </c>
      <c r="H5252">
        <v>9</v>
      </c>
      <c r="I5252">
        <v>69881</v>
      </c>
      <c r="J5252">
        <v>2</v>
      </c>
      <c r="K5252">
        <v>0</v>
      </c>
      <c r="L5252">
        <v>1</v>
      </c>
      <c r="M5252">
        <v>64421</v>
      </c>
      <c r="N5252">
        <v>0</v>
      </c>
      <c r="O5252" t="str">
        <f t="shared" si="494"/>
        <v>&lt;30</v>
      </c>
      <c r="P5252" t="str">
        <f t="shared" si="495"/>
        <v>Low</v>
      </c>
      <c r="Q5252" t="str">
        <f t="shared" si="496"/>
        <v>Long-Term</v>
      </c>
      <c r="R5252" t="str">
        <f t="shared" si="497"/>
        <v>Low Balance</v>
      </c>
      <c r="S5252" t="str">
        <f t="shared" si="498"/>
        <v>Normal</v>
      </c>
      <c r="T5252">
        <v>1</v>
      </c>
      <c r="U5252">
        <f t="shared" si="499"/>
        <v>0</v>
      </c>
    </row>
    <row r="5253" spans="1:21" x14ac:dyDescent="0.25">
      <c r="A5253">
        <v>2025</v>
      </c>
      <c r="B5253">
        <v>15743759</v>
      </c>
      <c r="C5253" t="s">
        <v>841</v>
      </c>
      <c r="D5253">
        <v>619</v>
      </c>
      <c r="E5253" t="s">
        <v>15</v>
      </c>
      <c r="F5253" t="s">
        <v>23</v>
      </c>
      <c r="G5253">
        <v>39</v>
      </c>
      <c r="H5253">
        <v>5</v>
      </c>
      <c r="I5253">
        <v>0</v>
      </c>
      <c r="J5253">
        <v>2</v>
      </c>
      <c r="K5253">
        <v>1</v>
      </c>
      <c r="L5253">
        <v>1</v>
      </c>
      <c r="M5253">
        <v>158445</v>
      </c>
      <c r="N5253">
        <v>0</v>
      </c>
      <c r="O5253" t="str">
        <f t="shared" si="494"/>
        <v>30-45</v>
      </c>
      <c r="P5253" t="str">
        <f t="shared" si="495"/>
        <v>Medium</v>
      </c>
      <c r="Q5253" t="str">
        <f t="shared" si="496"/>
        <v>Mid-Term</v>
      </c>
      <c r="R5253" t="str">
        <f t="shared" si="497"/>
        <v>Zero Balance</v>
      </c>
      <c r="S5253" t="str">
        <f t="shared" si="498"/>
        <v>Normal</v>
      </c>
      <c r="T5253">
        <v>1</v>
      </c>
      <c r="U5253">
        <f t="shared" si="499"/>
        <v>0</v>
      </c>
    </row>
    <row r="5254" spans="1:21" x14ac:dyDescent="0.25">
      <c r="A5254">
        <v>2025</v>
      </c>
      <c r="B5254">
        <v>15749947</v>
      </c>
      <c r="C5254" t="s">
        <v>351</v>
      </c>
      <c r="D5254">
        <v>665</v>
      </c>
      <c r="E5254" t="s">
        <v>15</v>
      </c>
      <c r="F5254" t="s">
        <v>16</v>
      </c>
      <c r="G5254">
        <v>44</v>
      </c>
      <c r="H5254">
        <v>7</v>
      </c>
      <c r="I5254">
        <v>0</v>
      </c>
      <c r="J5254">
        <v>2</v>
      </c>
      <c r="K5254">
        <v>1</v>
      </c>
      <c r="L5254">
        <v>1</v>
      </c>
      <c r="M5254">
        <v>66549</v>
      </c>
      <c r="N5254">
        <v>0</v>
      </c>
      <c r="O5254" t="str">
        <f t="shared" si="494"/>
        <v>30-45</v>
      </c>
      <c r="P5254" t="str">
        <f t="shared" si="495"/>
        <v>Medium</v>
      </c>
      <c r="Q5254" t="str">
        <f t="shared" si="496"/>
        <v>Mid-Term</v>
      </c>
      <c r="R5254" t="str">
        <f t="shared" si="497"/>
        <v>Zero Balance</v>
      </c>
      <c r="S5254" t="str">
        <f t="shared" si="498"/>
        <v>Normal</v>
      </c>
      <c r="T5254">
        <v>1</v>
      </c>
      <c r="U5254">
        <f t="shared" si="499"/>
        <v>0</v>
      </c>
    </row>
    <row r="5255" spans="1:21" x14ac:dyDescent="0.25">
      <c r="A5255">
        <v>2025</v>
      </c>
      <c r="B5255">
        <v>15670496</v>
      </c>
      <c r="C5255" t="s">
        <v>2121</v>
      </c>
      <c r="D5255">
        <v>655</v>
      </c>
      <c r="E5255" t="s">
        <v>18</v>
      </c>
      <c r="F5255" t="s">
        <v>16</v>
      </c>
      <c r="G5255">
        <v>27</v>
      </c>
      <c r="H5255">
        <v>9</v>
      </c>
      <c r="I5255">
        <v>0</v>
      </c>
      <c r="J5255">
        <v>2</v>
      </c>
      <c r="K5255">
        <v>0</v>
      </c>
      <c r="L5255">
        <v>0</v>
      </c>
      <c r="M5255">
        <v>108008</v>
      </c>
      <c r="N5255">
        <v>0</v>
      </c>
      <c r="O5255" t="str">
        <f t="shared" si="494"/>
        <v>&lt;30</v>
      </c>
      <c r="P5255" t="str">
        <f t="shared" si="495"/>
        <v>Medium</v>
      </c>
      <c r="Q5255" t="str">
        <f t="shared" si="496"/>
        <v>Long-Term</v>
      </c>
      <c r="R5255" t="str">
        <f t="shared" si="497"/>
        <v>Zero Balance</v>
      </c>
      <c r="S5255" t="str">
        <f t="shared" si="498"/>
        <v>Normal</v>
      </c>
      <c r="T5255">
        <v>1</v>
      </c>
      <c r="U5255">
        <f t="shared" si="499"/>
        <v>0</v>
      </c>
    </row>
    <row r="5256" spans="1:21" x14ac:dyDescent="0.25">
      <c r="A5256">
        <v>2025</v>
      </c>
      <c r="B5256">
        <v>15746664</v>
      </c>
      <c r="C5256" t="s">
        <v>617</v>
      </c>
      <c r="D5256">
        <v>463</v>
      </c>
      <c r="E5256" t="s">
        <v>18</v>
      </c>
      <c r="F5256" t="s">
        <v>23</v>
      </c>
      <c r="G5256">
        <v>20</v>
      </c>
      <c r="H5256">
        <v>8</v>
      </c>
      <c r="I5256">
        <v>204223</v>
      </c>
      <c r="J5256">
        <v>1</v>
      </c>
      <c r="K5256">
        <v>1</v>
      </c>
      <c r="L5256">
        <v>0</v>
      </c>
      <c r="M5256">
        <v>128268</v>
      </c>
      <c r="N5256">
        <v>0</v>
      </c>
      <c r="O5256" t="str">
        <f t="shared" si="494"/>
        <v>&lt;30</v>
      </c>
      <c r="P5256" t="str">
        <f t="shared" si="495"/>
        <v>Low</v>
      </c>
      <c r="Q5256" t="str">
        <f t="shared" si="496"/>
        <v>Long-Term</v>
      </c>
      <c r="R5256" t="str">
        <f t="shared" si="497"/>
        <v>High Balance</v>
      </c>
      <c r="S5256" t="str">
        <f t="shared" si="498"/>
        <v>High Value</v>
      </c>
      <c r="T5256">
        <v>1</v>
      </c>
      <c r="U5256">
        <f t="shared" si="499"/>
        <v>0</v>
      </c>
    </row>
    <row r="5257" spans="1:21" x14ac:dyDescent="0.25">
      <c r="A5257">
        <v>2025</v>
      </c>
      <c r="B5257">
        <v>15745533</v>
      </c>
      <c r="C5257" t="s">
        <v>2122</v>
      </c>
      <c r="D5257">
        <v>799</v>
      </c>
      <c r="E5257" t="s">
        <v>15</v>
      </c>
      <c r="F5257" t="s">
        <v>16</v>
      </c>
      <c r="G5257">
        <v>63</v>
      </c>
      <c r="H5257">
        <v>1</v>
      </c>
      <c r="I5257">
        <v>110314</v>
      </c>
      <c r="J5257">
        <v>2</v>
      </c>
      <c r="K5257">
        <v>1</v>
      </c>
      <c r="L5257">
        <v>0</v>
      </c>
      <c r="M5257">
        <v>37464</v>
      </c>
      <c r="N5257">
        <v>1</v>
      </c>
      <c r="O5257" t="str">
        <f t="shared" si="494"/>
        <v>60+</v>
      </c>
      <c r="P5257" t="str">
        <f t="shared" si="495"/>
        <v>High</v>
      </c>
      <c r="Q5257" t="str">
        <f t="shared" si="496"/>
        <v>New</v>
      </c>
      <c r="R5257" t="str">
        <f t="shared" si="497"/>
        <v>High Balance</v>
      </c>
      <c r="S5257" t="str">
        <f t="shared" si="498"/>
        <v>High Value</v>
      </c>
      <c r="T5257">
        <v>1</v>
      </c>
      <c r="U5257">
        <f t="shared" si="499"/>
        <v>110314</v>
      </c>
    </row>
    <row r="5258" spans="1:21" x14ac:dyDescent="0.25">
      <c r="A5258">
        <v>2025</v>
      </c>
      <c r="B5258">
        <v>15761497</v>
      </c>
      <c r="C5258" t="s">
        <v>1078</v>
      </c>
      <c r="D5258">
        <v>713</v>
      </c>
      <c r="E5258" t="s">
        <v>18</v>
      </c>
      <c r="F5258" t="s">
        <v>16</v>
      </c>
      <c r="G5258">
        <v>48</v>
      </c>
      <c r="H5258">
        <v>1</v>
      </c>
      <c r="I5258">
        <v>163761</v>
      </c>
      <c r="J5258">
        <v>1</v>
      </c>
      <c r="K5258">
        <v>0</v>
      </c>
      <c r="L5258">
        <v>0</v>
      </c>
      <c r="M5258">
        <v>157381</v>
      </c>
      <c r="N5258">
        <v>1</v>
      </c>
      <c r="O5258" t="str">
        <f t="shared" si="494"/>
        <v>46-60</v>
      </c>
      <c r="P5258" t="str">
        <f t="shared" si="495"/>
        <v>Medium</v>
      </c>
      <c r="Q5258" t="str">
        <f t="shared" si="496"/>
        <v>New</v>
      </c>
      <c r="R5258" t="str">
        <f t="shared" si="497"/>
        <v>High Balance</v>
      </c>
      <c r="S5258" t="str">
        <f t="shared" si="498"/>
        <v>High Value</v>
      </c>
      <c r="T5258">
        <v>1</v>
      </c>
      <c r="U5258">
        <f t="shared" si="499"/>
        <v>163761</v>
      </c>
    </row>
    <row r="5259" spans="1:21" x14ac:dyDescent="0.25">
      <c r="A5259">
        <v>2025</v>
      </c>
      <c r="B5259">
        <v>15628600</v>
      </c>
      <c r="C5259" t="s">
        <v>1135</v>
      </c>
      <c r="D5259">
        <v>807</v>
      </c>
      <c r="E5259" t="s">
        <v>26</v>
      </c>
      <c r="F5259" t="s">
        <v>16</v>
      </c>
      <c r="G5259">
        <v>31</v>
      </c>
      <c r="H5259">
        <v>1</v>
      </c>
      <c r="I5259">
        <v>141069</v>
      </c>
      <c r="J5259">
        <v>3</v>
      </c>
      <c r="K5259">
        <v>1</v>
      </c>
      <c r="L5259">
        <v>1</v>
      </c>
      <c r="M5259">
        <v>194257</v>
      </c>
      <c r="N5259">
        <v>0</v>
      </c>
      <c r="O5259" t="str">
        <f t="shared" si="494"/>
        <v>30-45</v>
      </c>
      <c r="P5259" t="str">
        <f t="shared" si="495"/>
        <v>High</v>
      </c>
      <c r="Q5259" t="str">
        <f t="shared" si="496"/>
        <v>New</v>
      </c>
      <c r="R5259" t="str">
        <f t="shared" si="497"/>
        <v>High Balance</v>
      </c>
      <c r="S5259" t="str">
        <f t="shared" si="498"/>
        <v>High Value</v>
      </c>
      <c r="T5259">
        <v>1</v>
      </c>
      <c r="U5259">
        <f t="shared" si="499"/>
        <v>0</v>
      </c>
    </row>
    <row r="5260" spans="1:21" x14ac:dyDescent="0.25">
      <c r="A5260">
        <v>2025</v>
      </c>
      <c r="B5260">
        <v>15627002</v>
      </c>
      <c r="C5260" t="s">
        <v>156</v>
      </c>
      <c r="D5260">
        <v>728</v>
      </c>
      <c r="E5260" t="s">
        <v>15</v>
      </c>
      <c r="F5260" t="s">
        <v>23</v>
      </c>
      <c r="G5260">
        <v>38</v>
      </c>
      <c r="H5260">
        <v>1</v>
      </c>
      <c r="I5260">
        <v>115935</v>
      </c>
      <c r="J5260">
        <v>1</v>
      </c>
      <c r="K5260">
        <v>1</v>
      </c>
      <c r="L5260">
        <v>1</v>
      </c>
      <c r="M5260">
        <v>139059</v>
      </c>
      <c r="N5260">
        <v>0</v>
      </c>
      <c r="O5260" t="str">
        <f t="shared" si="494"/>
        <v>30-45</v>
      </c>
      <c r="P5260" t="str">
        <f t="shared" si="495"/>
        <v>Medium</v>
      </c>
      <c r="Q5260" t="str">
        <f t="shared" si="496"/>
        <v>New</v>
      </c>
      <c r="R5260" t="str">
        <f t="shared" si="497"/>
        <v>High Balance</v>
      </c>
      <c r="S5260" t="str">
        <f t="shared" si="498"/>
        <v>High Value</v>
      </c>
      <c r="T5260">
        <v>1</v>
      </c>
      <c r="U5260">
        <f t="shared" si="499"/>
        <v>0</v>
      </c>
    </row>
    <row r="5261" spans="1:21" x14ac:dyDescent="0.25">
      <c r="A5261">
        <v>2025</v>
      </c>
      <c r="B5261">
        <v>15614635</v>
      </c>
      <c r="C5261" t="s">
        <v>2123</v>
      </c>
      <c r="D5261">
        <v>582</v>
      </c>
      <c r="E5261" t="s">
        <v>15</v>
      </c>
      <c r="F5261" t="s">
        <v>23</v>
      </c>
      <c r="G5261">
        <v>52</v>
      </c>
      <c r="H5261">
        <v>2</v>
      </c>
      <c r="I5261">
        <v>151458</v>
      </c>
      <c r="J5261">
        <v>1</v>
      </c>
      <c r="K5261">
        <v>0</v>
      </c>
      <c r="L5261">
        <v>1</v>
      </c>
      <c r="M5261">
        <v>40894</v>
      </c>
      <c r="N5261">
        <v>0</v>
      </c>
      <c r="O5261" t="str">
        <f t="shared" si="494"/>
        <v>46-60</v>
      </c>
      <c r="P5261" t="str">
        <f t="shared" si="495"/>
        <v>Low</v>
      </c>
      <c r="Q5261" t="str">
        <f t="shared" si="496"/>
        <v>New</v>
      </c>
      <c r="R5261" t="str">
        <f t="shared" si="497"/>
        <v>High Balance</v>
      </c>
      <c r="S5261" t="str">
        <f t="shared" si="498"/>
        <v>High Value</v>
      </c>
      <c r="T5261">
        <v>1</v>
      </c>
      <c r="U5261">
        <f t="shared" si="499"/>
        <v>0</v>
      </c>
    </row>
    <row r="5262" spans="1:21" x14ac:dyDescent="0.25">
      <c r="A5262">
        <v>2025</v>
      </c>
      <c r="B5262">
        <v>15731281</v>
      </c>
      <c r="C5262" t="s">
        <v>1103</v>
      </c>
      <c r="D5262">
        <v>704</v>
      </c>
      <c r="E5262" t="s">
        <v>26</v>
      </c>
      <c r="F5262" t="s">
        <v>16</v>
      </c>
      <c r="G5262">
        <v>35</v>
      </c>
      <c r="H5262">
        <v>3</v>
      </c>
      <c r="I5262">
        <v>154206</v>
      </c>
      <c r="J5262">
        <v>2</v>
      </c>
      <c r="K5262">
        <v>1</v>
      </c>
      <c r="L5262">
        <v>1</v>
      </c>
      <c r="M5262">
        <v>40261</v>
      </c>
      <c r="N5262">
        <v>0</v>
      </c>
      <c r="O5262" t="str">
        <f t="shared" si="494"/>
        <v>30-45</v>
      </c>
      <c r="P5262" t="str">
        <f t="shared" si="495"/>
        <v>Medium</v>
      </c>
      <c r="Q5262" t="str">
        <f t="shared" si="496"/>
        <v>New</v>
      </c>
      <c r="R5262" t="str">
        <f t="shared" si="497"/>
        <v>High Balance</v>
      </c>
      <c r="S5262" t="str">
        <f t="shared" si="498"/>
        <v>High Value</v>
      </c>
      <c r="T5262">
        <v>1</v>
      </c>
      <c r="U5262">
        <f t="shared" si="499"/>
        <v>0</v>
      </c>
    </row>
    <row r="5263" spans="1:21" x14ac:dyDescent="0.25">
      <c r="A5263">
        <v>2025</v>
      </c>
      <c r="B5263">
        <v>15814022</v>
      </c>
      <c r="C5263" t="s">
        <v>2124</v>
      </c>
      <c r="D5263">
        <v>714</v>
      </c>
      <c r="E5263" t="s">
        <v>15</v>
      </c>
      <c r="F5263" t="s">
        <v>16</v>
      </c>
      <c r="G5263">
        <v>26</v>
      </c>
      <c r="H5263">
        <v>9</v>
      </c>
      <c r="I5263">
        <v>89929</v>
      </c>
      <c r="J5263">
        <v>1</v>
      </c>
      <c r="K5263">
        <v>1</v>
      </c>
      <c r="L5263">
        <v>0</v>
      </c>
      <c r="M5263">
        <v>46203</v>
      </c>
      <c r="N5263">
        <v>0</v>
      </c>
      <c r="O5263" t="str">
        <f t="shared" si="494"/>
        <v>&lt;30</v>
      </c>
      <c r="P5263" t="str">
        <f t="shared" si="495"/>
        <v>Medium</v>
      </c>
      <c r="Q5263" t="str">
        <f t="shared" si="496"/>
        <v>Long-Term</v>
      </c>
      <c r="R5263" t="str">
        <f t="shared" si="497"/>
        <v>Low Balance</v>
      </c>
      <c r="S5263" t="str">
        <f t="shared" si="498"/>
        <v>Normal</v>
      </c>
      <c r="T5263">
        <v>1</v>
      </c>
      <c r="U5263">
        <f t="shared" si="499"/>
        <v>0</v>
      </c>
    </row>
    <row r="5264" spans="1:21" x14ac:dyDescent="0.25">
      <c r="A5264">
        <v>2025</v>
      </c>
      <c r="B5264">
        <v>15659194</v>
      </c>
      <c r="C5264" t="s">
        <v>1651</v>
      </c>
      <c r="D5264">
        <v>628</v>
      </c>
      <c r="E5264" t="s">
        <v>15</v>
      </c>
      <c r="F5264" t="s">
        <v>23</v>
      </c>
      <c r="G5264">
        <v>30</v>
      </c>
      <c r="H5264">
        <v>8</v>
      </c>
      <c r="I5264">
        <v>89182</v>
      </c>
      <c r="J5264">
        <v>1</v>
      </c>
      <c r="K5264">
        <v>1</v>
      </c>
      <c r="L5264">
        <v>1</v>
      </c>
      <c r="M5264">
        <v>13127</v>
      </c>
      <c r="N5264">
        <v>0</v>
      </c>
      <c r="O5264" t="str">
        <f t="shared" si="494"/>
        <v>30-45</v>
      </c>
      <c r="P5264" t="str">
        <f t="shared" si="495"/>
        <v>Medium</v>
      </c>
      <c r="Q5264" t="str">
        <f t="shared" si="496"/>
        <v>Long-Term</v>
      </c>
      <c r="R5264" t="str">
        <f t="shared" si="497"/>
        <v>Low Balance</v>
      </c>
      <c r="S5264" t="str">
        <f t="shared" si="498"/>
        <v>Normal</v>
      </c>
      <c r="T5264">
        <v>1</v>
      </c>
      <c r="U5264">
        <f t="shared" si="499"/>
        <v>0</v>
      </c>
    </row>
    <row r="5265" spans="1:21" x14ac:dyDescent="0.25">
      <c r="A5265">
        <v>2025</v>
      </c>
      <c r="B5265">
        <v>15745030</v>
      </c>
      <c r="C5265" t="s">
        <v>213</v>
      </c>
      <c r="D5265">
        <v>809</v>
      </c>
      <c r="E5265" t="s">
        <v>26</v>
      </c>
      <c r="F5265" t="s">
        <v>23</v>
      </c>
      <c r="G5265">
        <v>41</v>
      </c>
      <c r="H5265">
        <v>1</v>
      </c>
      <c r="I5265">
        <v>79706</v>
      </c>
      <c r="J5265">
        <v>2</v>
      </c>
      <c r="K5265">
        <v>1</v>
      </c>
      <c r="L5265">
        <v>0</v>
      </c>
      <c r="M5265">
        <v>165675</v>
      </c>
      <c r="N5265">
        <v>0</v>
      </c>
      <c r="O5265" t="str">
        <f t="shared" si="494"/>
        <v>30-45</v>
      </c>
      <c r="P5265" t="str">
        <f t="shared" si="495"/>
        <v>High</v>
      </c>
      <c r="Q5265" t="str">
        <f t="shared" si="496"/>
        <v>New</v>
      </c>
      <c r="R5265" t="str">
        <f t="shared" si="497"/>
        <v>Low Balance</v>
      </c>
      <c r="S5265" t="str">
        <f t="shared" si="498"/>
        <v>Normal</v>
      </c>
      <c r="T5265">
        <v>1</v>
      </c>
      <c r="U5265">
        <f t="shared" si="499"/>
        <v>0</v>
      </c>
    </row>
    <row r="5266" spans="1:21" x14ac:dyDescent="0.25">
      <c r="A5266">
        <v>2025</v>
      </c>
      <c r="B5266">
        <v>15691817</v>
      </c>
      <c r="C5266" t="s">
        <v>2125</v>
      </c>
      <c r="D5266">
        <v>547</v>
      </c>
      <c r="E5266" t="s">
        <v>18</v>
      </c>
      <c r="F5266" t="s">
        <v>16</v>
      </c>
      <c r="G5266">
        <v>44</v>
      </c>
      <c r="H5266">
        <v>5</v>
      </c>
      <c r="I5266">
        <v>0</v>
      </c>
      <c r="J5266">
        <v>3</v>
      </c>
      <c r="K5266">
        <v>0</v>
      </c>
      <c r="L5266">
        <v>0</v>
      </c>
      <c r="M5266">
        <v>5459</v>
      </c>
      <c r="N5266">
        <v>1</v>
      </c>
      <c r="O5266" t="str">
        <f t="shared" si="494"/>
        <v>30-45</v>
      </c>
      <c r="P5266" t="str">
        <f t="shared" si="495"/>
        <v>Low</v>
      </c>
      <c r="Q5266" t="str">
        <f t="shared" si="496"/>
        <v>Mid-Term</v>
      </c>
      <c r="R5266" t="str">
        <f t="shared" si="497"/>
        <v>Zero Balance</v>
      </c>
      <c r="S5266" t="str">
        <f t="shared" si="498"/>
        <v>Normal</v>
      </c>
      <c r="T5266">
        <v>1</v>
      </c>
      <c r="U5266">
        <f t="shared" si="499"/>
        <v>0</v>
      </c>
    </row>
    <row r="5267" spans="1:21" x14ac:dyDescent="0.25">
      <c r="A5267">
        <v>2025</v>
      </c>
      <c r="B5267">
        <v>15707488</v>
      </c>
      <c r="C5267" t="s">
        <v>214</v>
      </c>
      <c r="D5267">
        <v>560</v>
      </c>
      <c r="E5267" t="s">
        <v>15</v>
      </c>
      <c r="F5267" t="s">
        <v>16</v>
      </c>
      <c r="G5267">
        <v>27</v>
      </c>
      <c r="H5267">
        <v>5</v>
      </c>
      <c r="I5267">
        <v>0</v>
      </c>
      <c r="J5267">
        <v>2</v>
      </c>
      <c r="K5267">
        <v>1</v>
      </c>
      <c r="L5267">
        <v>0</v>
      </c>
      <c r="M5267">
        <v>131919</v>
      </c>
      <c r="N5267">
        <v>0</v>
      </c>
      <c r="O5267" t="str">
        <f t="shared" si="494"/>
        <v>&lt;30</v>
      </c>
      <c r="P5267" t="str">
        <f t="shared" si="495"/>
        <v>Low</v>
      </c>
      <c r="Q5267" t="str">
        <f t="shared" si="496"/>
        <v>Mid-Term</v>
      </c>
      <c r="R5267" t="str">
        <f t="shared" si="497"/>
        <v>Zero Balance</v>
      </c>
      <c r="S5267" t="str">
        <f t="shared" si="498"/>
        <v>Normal</v>
      </c>
      <c r="T5267">
        <v>1</v>
      </c>
      <c r="U5267">
        <f t="shared" si="499"/>
        <v>0</v>
      </c>
    </row>
    <row r="5268" spans="1:21" x14ac:dyDescent="0.25">
      <c r="A5268">
        <v>2025</v>
      </c>
      <c r="B5268">
        <v>15784700</v>
      </c>
      <c r="C5268" t="s">
        <v>1549</v>
      </c>
      <c r="D5268">
        <v>811</v>
      </c>
      <c r="E5268" t="s">
        <v>15</v>
      </c>
      <c r="F5268" t="s">
        <v>23</v>
      </c>
      <c r="G5268">
        <v>31</v>
      </c>
      <c r="H5268">
        <v>7</v>
      </c>
      <c r="I5268">
        <v>117799</v>
      </c>
      <c r="J5268">
        <v>1</v>
      </c>
      <c r="K5268">
        <v>1</v>
      </c>
      <c r="L5268">
        <v>1</v>
      </c>
      <c r="M5268">
        <v>182372</v>
      </c>
      <c r="N5268">
        <v>0</v>
      </c>
      <c r="O5268" t="str">
        <f t="shared" si="494"/>
        <v>30-45</v>
      </c>
      <c r="P5268" t="str">
        <f t="shared" si="495"/>
        <v>High</v>
      </c>
      <c r="Q5268" t="str">
        <f t="shared" si="496"/>
        <v>Mid-Term</v>
      </c>
      <c r="R5268" t="str">
        <f t="shared" si="497"/>
        <v>High Balance</v>
      </c>
      <c r="S5268" t="str">
        <f t="shared" si="498"/>
        <v>High Value</v>
      </c>
      <c r="T5268">
        <v>1</v>
      </c>
      <c r="U5268">
        <f t="shared" si="499"/>
        <v>0</v>
      </c>
    </row>
    <row r="5269" spans="1:21" x14ac:dyDescent="0.25">
      <c r="A5269">
        <v>2025</v>
      </c>
      <c r="B5269">
        <v>15710397</v>
      </c>
      <c r="C5269" t="s">
        <v>487</v>
      </c>
      <c r="D5269">
        <v>584</v>
      </c>
      <c r="E5269" t="s">
        <v>15</v>
      </c>
      <c r="F5269" t="s">
        <v>23</v>
      </c>
      <c r="G5269">
        <v>26</v>
      </c>
      <c r="H5269">
        <v>4</v>
      </c>
      <c r="I5269">
        <v>0</v>
      </c>
      <c r="J5269">
        <v>2</v>
      </c>
      <c r="K5269">
        <v>1</v>
      </c>
      <c r="L5269">
        <v>0</v>
      </c>
      <c r="M5269">
        <v>147601</v>
      </c>
      <c r="N5269">
        <v>0</v>
      </c>
      <c r="O5269" t="str">
        <f t="shared" si="494"/>
        <v>&lt;30</v>
      </c>
      <c r="P5269" t="str">
        <f t="shared" si="495"/>
        <v>Low</v>
      </c>
      <c r="Q5269" t="str">
        <f t="shared" si="496"/>
        <v>Mid-Term</v>
      </c>
      <c r="R5269" t="str">
        <f t="shared" si="497"/>
        <v>Zero Balance</v>
      </c>
      <c r="S5269" t="str">
        <f t="shared" si="498"/>
        <v>Normal</v>
      </c>
      <c r="T5269">
        <v>1</v>
      </c>
      <c r="U5269">
        <f t="shared" si="499"/>
        <v>0</v>
      </c>
    </row>
    <row r="5270" spans="1:21" x14ac:dyDescent="0.25">
      <c r="A5270">
        <v>2025</v>
      </c>
      <c r="B5270">
        <v>15687648</v>
      </c>
      <c r="C5270" t="s">
        <v>1976</v>
      </c>
      <c r="D5270">
        <v>691</v>
      </c>
      <c r="E5270" t="s">
        <v>15</v>
      </c>
      <c r="F5270" t="s">
        <v>23</v>
      </c>
      <c r="G5270">
        <v>28</v>
      </c>
      <c r="H5270">
        <v>1</v>
      </c>
      <c r="I5270">
        <v>0</v>
      </c>
      <c r="J5270">
        <v>2</v>
      </c>
      <c r="K5270">
        <v>0</v>
      </c>
      <c r="L5270">
        <v>0</v>
      </c>
      <c r="M5270">
        <v>92865</v>
      </c>
      <c r="N5270">
        <v>0</v>
      </c>
      <c r="O5270" t="str">
        <f t="shared" si="494"/>
        <v>&lt;30</v>
      </c>
      <c r="P5270" t="str">
        <f t="shared" si="495"/>
        <v>Medium</v>
      </c>
      <c r="Q5270" t="str">
        <f t="shared" si="496"/>
        <v>New</v>
      </c>
      <c r="R5270" t="str">
        <f t="shared" si="497"/>
        <v>Zero Balance</v>
      </c>
      <c r="S5270" t="str">
        <f t="shared" si="498"/>
        <v>Normal</v>
      </c>
      <c r="T5270">
        <v>1</v>
      </c>
      <c r="U5270">
        <f t="shared" si="499"/>
        <v>0</v>
      </c>
    </row>
    <row r="5271" spans="1:21" x14ac:dyDescent="0.25">
      <c r="A5271">
        <v>2025</v>
      </c>
      <c r="B5271">
        <v>15732281</v>
      </c>
      <c r="C5271" t="s">
        <v>396</v>
      </c>
      <c r="D5271">
        <v>680</v>
      </c>
      <c r="E5271" t="s">
        <v>26</v>
      </c>
      <c r="F5271" t="s">
        <v>23</v>
      </c>
      <c r="G5271">
        <v>34</v>
      </c>
      <c r="H5271">
        <v>6</v>
      </c>
      <c r="I5271">
        <v>146422</v>
      </c>
      <c r="J5271">
        <v>1</v>
      </c>
      <c r="K5271">
        <v>1</v>
      </c>
      <c r="L5271">
        <v>0</v>
      </c>
      <c r="M5271">
        <v>67143</v>
      </c>
      <c r="N5271">
        <v>1</v>
      </c>
      <c r="O5271" t="str">
        <f t="shared" si="494"/>
        <v>30-45</v>
      </c>
      <c r="P5271" t="str">
        <f t="shared" si="495"/>
        <v>Medium</v>
      </c>
      <c r="Q5271" t="str">
        <f t="shared" si="496"/>
        <v>Mid-Term</v>
      </c>
      <c r="R5271" t="str">
        <f t="shared" si="497"/>
        <v>High Balance</v>
      </c>
      <c r="S5271" t="str">
        <f t="shared" si="498"/>
        <v>High Value</v>
      </c>
      <c r="T5271">
        <v>1</v>
      </c>
      <c r="U5271">
        <f t="shared" si="499"/>
        <v>146422</v>
      </c>
    </row>
    <row r="5272" spans="1:21" x14ac:dyDescent="0.25">
      <c r="A5272">
        <v>2025</v>
      </c>
      <c r="B5272">
        <v>15607230</v>
      </c>
      <c r="C5272" t="s">
        <v>2126</v>
      </c>
      <c r="D5272">
        <v>588</v>
      </c>
      <c r="E5272" t="s">
        <v>26</v>
      </c>
      <c r="F5272" t="s">
        <v>23</v>
      </c>
      <c r="G5272">
        <v>33</v>
      </c>
      <c r="H5272">
        <v>9</v>
      </c>
      <c r="I5272">
        <v>150186</v>
      </c>
      <c r="J5272">
        <v>2</v>
      </c>
      <c r="K5272">
        <v>1</v>
      </c>
      <c r="L5272">
        <v>1</v>
      </c>
      <c r="M5272">
        <v>65611</v>
      </c>
      <c r="N5272">
        <v>0</v>
      </c>
      <c r="O5272" t="str">
        <f t="shared" si="494"/>
        <v>30-45</v>
      </c>
      <c r="P5272" t="str">
        <f t="shared" si="495"/>
        <v>Low</v>
      </c>
      <c r="Q5272" t="str">
        <f t="shared" si="496"/>
        <v>Long-Term</v>
      </c>
      <c r="R5272" t="str">
        <f t="shared" si="497"/>
        <v>High Balance</v>
      </c>
      <c r="S5272" t="str">
        <f t="shared" si="498"/>
        <v>High Value</v>
      </c>
      <c r="T5272">
        <v>1</v>
      </c>
      <c r="U5272">
        <f t="shared" si="499"/>
        <v>0</v>
      </c>
    </row>
    <row r="5273" spans="1:21" x14ac:dyDescent="0.25">
      <c r="A5273">
        <v>2025</v>
      </c>
      <c r="B5273">
        <v>15567630</v>
      </c>
      <c r="C5273" t="s">
        <v>473</v>
      </c>
      <c r="D5273">
        <v>721</v>
      </c>
      <c r="E5273" t="s">
        <v>26</v>
      </c>
      <c r="F5273" t="s">
        <v>23</v>
      </c>
      <c r="G5273">
        <v>40</v>
      </c>
      <c r="H5273">
        <v>6</v>
      </c>
      <c r="I5273">
        <v>100276</v>
      </c>
      <c r="J5273">
        <v>1</v>
      </c>
      <c r="K5273">
        <v>1</v>
      </c>
      <c r="L5273">
        <v>0</v>
      </c>
      <c r="M5273">
        <v>138564</v>
      </c>
      <c r="N5273">
        <v>1</v>
      </c>
      <c r="O5273" t="str">
        <f t="shared" si="494"/>
        <v>30-45</v>
      </c>
      <c r="P5273" t="str">
        <f t="shared" si="495"/>
        <v>Medium</v>
      </c>
      <c r="Q5273" t="str">
        <f t="shared" si="496"/>
        <v>Mid-Term</v>
      </c>
      <c r="R5273" t="str">
        <f t="shared" si="497"/>
        <v>High Balance</v>
      </c>
      <c r="S5273" t="str">
        <f t="shared" si="498"/>
        <v>High Value</v>
      </c>
      <c r="T5273">
        <v>1</v>
      </c>
      <c r="U5273">
        <f t="shared" si="499"/>
        <v>100276</v>
      </c>
    </row>
    <row r="5274" spans="1:21" x14ac:dyDescent="0.25">
      <c r="A5274">
        <v>2025</v>
      </c>
      <c r="B5274">
        <v>15587507</v>
      </c>
      <c r="C5274" t="s">
        <v>532</v>
      </c>
      <c r="D5274">
        <v>850</v>
      </c>
      <c r="E5274" t="s">
        <v>15</v>
      </c>
      <c r="F5274" t="s">
        <v>23</v>
      </c>
      <c r="G5274">
        <v>47</v>
      </c>
      <c r="H5274">
        <v>6</v>
      </c>
      <c r="I5274">
        <v>0</v>
      </c>
      <c r="J5274">
        <v>1</v>
      </c>
      <c r="K5274">
        <v>1</v>
      </c>
      <c r="L5274">
        <v>0</v>
      </c>
      <c r="M5274">
        <v>187391</v>
      </c>
      <c r="N5274">
        <v>1</v>
      </c>
      <c r="O5274" t="str">
        <f t="shared" si="494"/>
        <v>46-60</v>
      </c>
      <c r="P5274" t="str">
        <f t="shared" si="495"/>
        <v>High</v>
      </c>
      <c r="Q5274" t="str">
        <f t="shared" si="496"/>
        <v>Mid-Term</v>
      </c>
      <c r="R5274" t="str">
        <f t="shared" si="497"/>
        <v>Zero Balance</v>
      </c>
      <c r="S5274" t="str">
        <f t="shared" si="498"/>
        <v>Normal</v>
      </c>
      <c r="T5274">
        <v>1</v>
      </c>
      <c r="U5274">
        <f t="shared" si="499"/>
        <v>0</v>
      </c>
    </row>
    <row r="5275" spans="1:21" x14ac:dyDescent="0.25">
      <c r="A5275">
        <v>2025</v>
      </c>
      <c r="B5275">
        <v>15733904</v>
      </c>
      <c r="C5275" t="s">
        <v>39</v>
      </c>
      <c r="D5275">
        <v>529</v>
      </c>
      <c r="E5275" t="s">
        <v>15</v>
      </c>
      <c r="F5275" t="s">
        <v>23</v>
      </c>
      <c r="G5275">
        <v>32</v>
      </c>
      <c r="H5275">
        <v>9</v>
      </c>
      <c r="I5275">
        <v>147494</v>
      </c>
      <c r="J5275">
        <v>1</v>
      </c>
      <c r="K5275">
        <v>1</v>
      </c>
      <c r="L5275">
        <v>0</v>
      </c>
      <c r="M5275">
        <v>33656</v>
      </c>
      <c r="N5275">
        <v>0</v>
      </c>
      <c r="O5275" t="str">
        <f t="shared" si="494"/>
        <v>30-45</v>
      </c>
      <c r="P5275" t="str">
        <f t="shared" si="495"/>
        <v>Low</v>
      </c>
      <c r="Q5275" t="str">
        <f t="shared" si="496"/>
        <v>Long-Term</v>
      </c>
      <c r="R5275" t="str">
        <f t="shared" si="497"/>
        <v>High Balance</v>
      </c>
      <c r="S5275" t="str">
        <f t="shared" si="498"/>
        <v>High Value</v>
      </c>
      <c r="T5275">
        <v>1</v>
      </c>
      <c r="U5275">
        <f t="shared" si="499"/>
        <v>0</v>
      </c>
    </row>
    <row r="5276" spans="1:21" x14ac:dyDescent="0.25">
      <c r="A5276">
        <v>2025</v>
      </c>
      <c r="B5276">
        <v>15709511</v>
      </c>
      <c r="C5276" t="s">
        <v>1517</v>
      </c>
      <c r="D5276">
        <v>622</v>
      </c>
      <c r="E5276" t="s">
        <v>15</v>
      </c>
      <c r="F5276" t="s">
        <v>23</v>
      </c>
      <c r="G5276">
        <v>43</v>
      </c>
      <c r="H5276">
        <v>8</v>
      </c>
      <c r="I5276">
        <v>0</v>
      </c>
      <c r="J5276">
        <v>2</v>
      </c>
      <c r="K5276">
        <v>1</v>
      </c>
      <c r="L5276">
        <v>0</v>
      </c>
      <c r="M5276">
        <v>100618</v>
      </c>
      <c r="N5276">
        <v>0</v>
      </c>
      <c r="O5276" t="str">
        <f t="shared" si="494"/>
        <v>30-45</v>
      </c>
      <c r="P5276" t="str">
        <f t="shared" si="495"/>
        <v>Medium</v>
      </c>
      <c r="Q5276" t="str">
        <f t="shared" si="496"/>
        <v>Long-Term</v>
      </c>
      <c r="R5276" t="str">
        <f t="shared" si="497"/>
        <v>Zero Balance</v>
      </c>
      <c r="S5276" t="str">
        <f t="shared" si="498"/>
        <v>Normal</v>
      </c>
      <c r="T5276">
        <v>1</v>
      </c>
      <c r="U5276">
        <f t="shared" si="499"/>
        <v>0</v>
      </c>
    </row>
    <row r="5277" spans="1:21" x14ac:dyDescent="0.25">
      <c r="A5277">
        <v>2025</v>
      </c>
      <c r="B5277">
        <v>15579616</v>
      </c>
      <c r="C5277" t="s">
        <v>2127</v>
      </c>
      <c r="D5277">
        <v>683</v>
      </c>
      <c r="E5277" t="s">
        <v>15</v>
      </c>
      <c r="F5277" t="s">
        <v>16</v>
      </c>
      <c r="G5277">
        <v>42</v>
      </c>
      <c r="H5277">
        <v>8</v>
      </c>
      <c r="I5277">
        <v>0</v>
      </c>
      <c r="J5277">
        <v>2</v>
      </c>
      <c r="K5277">
        <v>0</v>
      </c>
      <c r="L5277">
        <v>1</v>
      </c>
      <c r="M5277">
        <v>198135</v>
      </c>
      <c r="N5277">
        <v>0</v>
      </c>
      <c r="O5277" t="str">
        <f t="shared" si="494"/>
        <v>30-45</v>
      </c>
      <c r="P5277" t="str">
        <f t="shared" si="495"/>
        <v>Medium</v>
      </c>
      <c r="Q5277" t="str">
        <f t="shared" si="496"/>
        <v>Long-Term</v>
      </c>
      <c r="R5277" t="str">
        <f t="shared" si="497"/>
        <v>Zero Balance</v>
      </c>
      <c r="S5277" t="str">
        <f t="shared" si="498"/>
        <v>Normal</v>
      </c>
      <c r="T5277">
        <v>1</v>
      </c>
      <c r="U5277">
        <f t="shared" si="499"/>
        <v>0</v>
      </c>
    </row>
    <row r="5278" spans="1:21" x14ac:dyDescent="0.25">
      <c r="A5278">
        <v>2025</v>
      </c>
      <c r="B5278">
        <v>15694852</v>
      </c>
      <c r="C5278" t="s">
        <v>1350</v>
      </c>
      <c r="D5278">
        <v>575</v>
      </c>
      <c r="E5278" t="s">
        <v>15</v>
      </c>
      <c r="F5278" t="s">
        <v>23</v>
      </c>
      <c r="G5278">
        <v>29</v>
      </c>
      <c r="H5278">
        <v>4</v>
      </c>
      <c r="I5278">
        <v>121823</v>
      </c>
      <c r="J5278">
        <v>2</v>
      </c>
      <c r="K5278">
        <v>1</v>
      </c>
      <c r="L5278">
        <v>1</v>
      </c>
      <c r="M5278">
        <v>50369</v>
      </c>
      <c r="N5278">
        <v>0</v>
      </c>
      <c r="O5278" t="str">
        <f t="shared" si="494"/>
        <v>&lt;30</v>
      </c>
      <c r="P5278" t="str">
        <f t="shared" si="495"/>
        <v>Low</v>
      </c>
      <c r="Q5278" t="str">
        <f t="shared" si="496"/>
        <v>Mid-Term</v>
      </c>
      <c r="R5278" t="str">
        <f t="shared" si="497"/>
        <v>High Balance</v>
      </c>
      <c r="S5278" t="str">
        <f t="shared" si="498"/>
        <v>High Value</v>
      </c>
      <c r="T5278">
        <v>1</v>
      </c>
      <c r="U5278">
        <f t="shared" si="499"/>
        <v>0</v>
      </c>
    </row>
    <row r="5279" spans="1:21" x14ac:dyDescent="0.25">
      <c r="A5279">
        <v>2025</v>
      </c>
      <c r="B5279">
        <v>15589924</v>
      </c>
      <c r="C5279" t="s">
        <v>2128</v>
      </c>
      <c r="D5279">
        <v>577</v>
      </c>
      <c r="E5279" t="s">
        <v>18</v>
      </c>
      <c r="F5279" t="s">
        <v>16</v>
      </c>
      <c r="G5279">
        <v>40</v>
      </c>
      <c r="H5279">
        <v>1</v>
      </c>
      <c r="I5279">
        <v>0</v>
      </c>
      <c r="J5279">
        <v>2</v>
      </c>
      <c r="K5279">
        <v>1</v>
      </c>
      <c r="L5279">
        <v>1</v>
      </c>
      <c r="M5279">
        <v>108787</v>
      </c>
      <c r="N5279">
        <v>0</v>
      </c>
      <c r="O5279" t="str">
        <f t="shared" si="494"/>
        <v>30-45</v>
      </c>
      <c r="P5279" t="str">
        <f t="shared" si="495"/>
        <v>Low</v>
      </c>
      <c r="Q5279" t="str">
        <f t="shared" si="496"/>
        <v>New</v>
      </c>
      <c r="R5279" t="str">
        <f t="shared" si="497"/>
        <v>Zero Balance</v>
      </c>
      <c r="S5279" t="str">
        <f t="shared" si="498"/>
        <v>Normal</v>
      </c>
      <c r="T5279">
        <v>1</v>
      </c>
      <c r="U5279">
        <f t="shared" si="499"/>
        <v>0</v>
      </c>
    </row>
    <row r="5280" spans="1:21" x14ac:dyDescent="0.25">
      <c r="A5280">
        <v>2025</v>
      </c>
      <c r="B5280">
        <v>15799300</v>
      </c>
      <c r="C5280" t="s">
        <v>556</v>
      </c>
      <c r="D5280">
        <v>510</v>
      </c>
      <c r="E5280" t="s">
        <v>26</v>
      </c>
      <c r="F5280" t="s">
        <v>23</v>
      </c>
      <c r="G5280">
        <v>31</v>
      </c>
      <c r="H5280">
        <v>0</v>
      </c>
      <c r="I5280">
        <v>113689</v>
      </c>
      <c r="J5280">
        <v>1</v>
      </c>
      <c r="K5280">
        <v>1</v>
      </c>
      <c r="L5280">
        <v>0</v>
      </c>
      <c r="M5280">
        <v>33099</v>
      </c>
      <c r="N5280">
        <v>1</v>
      </c>
      <c r="O5280" t="str">
        <f t="shared" si="494"/>
        <v>30-45</v>
      </c>
      <c r="P5280" t="str">
        <f t="shared" si="495"/>
        <v>Low</v>
      </c>
      <c r="Q5280" t="str">
        <f t="shared" si="496"/>
        <v>New</v>
      </c>
      <c r="R5280" t="str">
        <f t="shared" si="497"/>
        <v>High Balance</v>
      </c>
      <c r="S5280" t="str">
        <f t="shared" si="498"/>
        <v>High Value</v>
      </c>
      <c r="T5280">
        <v>1</v>
      </c>
      <c r="U5280">
        <f t="shared" si="499"/>
        <v>113689</v>
      </c>
    </row>
    <row r="5281" spans="1:21" x14ac:dyDescent="0.25">
      <c r="A5281">
        <v>2025</v>
      </c>
      <c r="B5281">
        <v>15731330</v>
      </c>
      <c r="C5281" t="s">
        <v>1838</v>
      </c>
      <c r="D5281">
        <v>652</v>
      </c>
      <c r="E5281" t="s">
        <v>18</v>
      </c>
      <c r="F5281" t="s">
        <v>16</v>
      </c>
      <c r="G5281">
        <v>40</v>
      </c>
      <c r="H5281">
        <v>7</v>
      </c>
      <c r="I5281">
        <v>100471</v>
      </c>
      <c r="J5281">
        <v>1</v>
      </c>
      <c r="K5281">
        <v>1</v>
      </c>
      <c r="L5281">
        <v>1</v>
      </c>
      <c r="M5281">
        <v>124551</v>
      </c>
      <c r="N5281">
        <v>0</v>
      </c>
      <c r="O5281" t="str">
        <f t="shared" si="494"/>
        <v>30-45</v>
      </c>
      <c r="P5281" t="str">
        <f t="shared" si="495"/>
        <v>Medium</v>
      </c>
      <c r="Q5281" t="str">
        <f t="shared" si="496"/>
        <v>Mid-Term</v>
      </c>
      <c r="R5281" t="str">
        <f t="shared" si="497"/>
        <v>High Balance</v>
      </c>
      <c r="S5281" t="str">
        <f t="shared" si="498"/>
        <v>High Value</v>
      </c>
      <c r="T5281">
        <v>1</v>
      </c>
      <c r="U5281">
        <f t="shared" si="499"/>
        <v>0</v>
      </c>
    </row>
    <row r="5282" spans="1:21" x14ac:dyDescent="0.25">
      <c r="A5282">
        <v>2025</v>
      </c>
      <c r="B5282">
        <v>15694129</v>
      </c>
      <c r="C5282" t="s">
        <v>589</v>
      </c>
      <c r="D5282">
        <v>569</v>
      </c>
      <c r="E5282" t="s">
        <v>26</v>
      </c>
      <c r="F5282" t="s">
        <v>16</v>
      </c>
      <c r="G5282">
        <v>28</v>
      </c>
      <c r="H5282">
        <v>3</v>
      </c>
      <c r="I5282">
        <v>100033</v>
      </c>
      <c r="J5282">
        <v>1</v>
      </c>
      <c r="K5282">
        <v>1</v>
      </c>
      <c r="L5282">
        <v>0</v>
      </c>
      <c r="M5282">
        <v>5159</v>
      </c>
      <c r="N5282">
        <v>1</v>
      </c>
      <c r="O5282" t="str">
        <f t="shared" si="494"/>
        <v>&lt;30</v>
      </c>
      <c r="P5282" t="str">
        <f t="shared" si="495"/>
        <v>Low</v>
      </c>
      <c r="Q5282" t="str">
        <f t="shared" si="496"/>
        <v>New</v>
      </c>
      <c r="R5282" t="str">
        <f t="shared" si="497"/>
        <v>High Balance</v>
      </c>
      <c r="S5282" t="str">
        <f t="shared" si="498"/>
        <v>High Value</v>
      </c>
      <c r="T5282">
        <v>1</v>
      </c>
      <c r="U5282">
        <f t="shared" si="499"/>
        <v>100033</v>
      </c>
    </row>
    <row r="5283" spans="1:21" x14ac:dyDescent="0.25">
      <c r="A5283">
        <v>2025</v>
      </c>
      <c r="B5283">
        <v>15620372</v>
      </c>
      <c r="C5283" t="s">
        <v>1757</v>
      </c>
      <c r="D5283">
        <v>687</v>
      </c>
      <c r="E5283" t="s">
        <v>18</v>
      </c>
      <c r="F5283" t="s">
        <v>23</v>
      </c>
      <c r="G5283">
        <v>31</v>
      </c>
      <c r="H5283">
        <v>3</v>
      </c>
      <c r="I5283">
        <v>0</v>
      </c>
      <c r="J5283">
        <v>2</v>
      </c>
      <c r="K5283">
        <v>0</v>
      </c>
      <c r="L5283">
        <v>0</v>
      </c>
      <c r="M5283">
        <v>48228</v>
      </c>
      <c r="N5283">
        <v>0</v>
      </c>
      <c r="O5283" t="str">
        <f t="shared" si="494"/>
        <v>30-45</v>
      </c>
      <c r="P5283" t="str">
        <f t="shared" si="495"/>
        <v>Medium</v>
      </c>
      <c r="Q5283" t="str">
        <f t="shared" si="496"/>
        <v>New</v>
      </c>
      <c r="R5283" t="str">
        <f t="shared" si="497"/>
        <v>Zero Balance</v>
      </c>
      <c r="S5283" t="str">
        <f t="shared" si="498"/>
        <v>Normal</v>
      </c>
      <c r="T5283">
        <v>1</v>
      </c>
      <c r="U5283">
        <f t="shared" si="499"/>
        <v>0</v>
      </c>
    </row>
    <row r="5284" spans="1:21" x14ac:dyDescent="0.25">
      <c r="A5284">
        <v>2025</v>
      </c>
      <c r="B5284">
        <v>15744622</v>
      </c>
      <c r="C5284" t="s">
        <v>2129</v>
      </c>
      <c r="D5284">
        <v>822</v>
      </c>
      <c r="E5284" t="s">
        <v>15</v>
      </c>
      <c r="F5284" t="s">
        <v>23</v>
      </c>
      <c r="G5284">
        <v>32</v>
      </c>
      <c r="H5284">
        <v>8</v>
      </c>
      <c r="I5284">
        <v>116358</v>
      </c>
      <c r="J5284">
        <v>1</v>
      </c>
      <c r="K5284">
        <v>1</v>
      </c>
      <c r="L5284">
        <v>0</v>
      </c>
      <c r="M5284">
        <v>108798</v>
      </c>
      <c r="N5284">
        <v>0</v>
      </c>
      <c r="O5284" t="str">
        <f t="shared" si="494"/>
        <v>30-45</v>
      </c>
      <c r="P5284" t="str">
        <f t="shared" si="495"/>
        <v>High</v>
      </c>
      <c r="Q5284" t="str">
        <f t="shared" si="496"/>
        <v>Long-Term</v>
      </c>
      <c r="R5284" t="str">
        <f t="shared" si="497"/>
        <v>High Balance</v>
      </c>
      <c r="S5284" t="str">
        <f t="shared" si="498"/>
        <v>High Value</v>
      </c>
      <c r="T5284">
        <v>1</v>
      </c>
      <c r="U5284">
        <f t="shared" si="499"/>
        <v>0</v>
      </c>
    </row>
    <row r="5285" spans="1:21" x14ac:dyDescent="0.25">
      <c r="A5285">
        <v>2025</v>
      </c>
      <c r="B5285">
        <v>15799815</v>
      </c>
      <c r="C5285" t="s">
        <v>621</v>
      </c>
      <c r="D5285">
        <v>656</v>
      </c>
      <c r="E5285" t="s">
        <v>26</v>
      </c>
      <c r="F5285" t="s">
        <v>16</v>
      </c>
      <c r="G5285">
        <v>23</v>
      </c>
      <c r="H5285">
        <v>4</v>
      </c>
      <c r="I5285">
        <v>163550</v>
      </c>
      <c r="J5285">
        <v>1</v>
      </c>
      <c r="K5285">
        <v>0</v>
      </c>
      <c r="L5285">
        <v>1</v>
      </c>
      <c r="M5285">
        <v>21085</v>
      </c>
      <c r="N5285">
        <v>0</v>
      </c>
      <c r="O5285" t="str">
        <f t="shared" si="494"/>
        <v>&lt;30</v>
      </c>
      <c r="P5285" t="str">
        <f t="shared" si="495"/>
        <v>Medium</v>
      </c>
      <c r="Q5285" t="str">
        <f t="shared" si="496"/>
        <v>Mid-Term</v>
      </c>
      <c r="R5285" t="str">
        <f t="shared" si="497"/>
        <v>High Balance</v>
      </c>
      <c r="S5285" t="str">
        <f t="shared" si="498"/>
        <v>High Value</v>
      </c>
      <c r="T5285">
        <v>1</v>
      </c>
      <c r="U5285">
        <f t="shared" si="499"/>
        <v>0</v>
      </c>
    </row>
    <row r="5286" spans="1:21" x14ac:dyDescent="0.25">
      <c r="A5286">
        <v>2025</v>
      </c>
      <c r="B5286">
        <v>15759250</v>
      </c>
      <c r="C5286" t="s">
        <v>2130</v>
      </c>
      <c r="D5286">
        <v>745</v>
      </c>
      <c r="E5286" t="s">
        <v>26</v>
      </c>
      <c r="F5286" t="s">
        <v>23</v>
      </c>
      <c r="G5286">
        <v>51</v>
      </c>
      <c r="H5286">
        <v>3</v>
      </c>
      <c r="I5286">
        <v>99184</v>
      </c>
      <c r="J5286">
        <v>1</v>
      </c>
      <c r="K5286">
        <v>1</v>
      </c>
      <c r="L5286">
        <v>1</v>
      </c>
      <c r="M5286">
        <v>28922</v>
      </c>
      <c r="N5286">
        <v>0</v>
      </c>
      <c r="O5286" t="str">
        <f t="shared" si="494"/>
        <v>46-60</v>
      </c>
      <c r="P5286" t="str">
        <f t="shared" si="495"/>
        <v>Medium</v>
      </c>
      <c r="Q5286" t="str">
        <f t="shared" si="496"/>
        <v>New</v>
      </c>
      <c r="R5286" t="str">
        <f t="shared" si="497"/>
        <v>Low Balance</v>
      </c>
      <c r="S5286" t="str">
        <f t="shared" si="498"/>
        <v>Normal</v>
      </c>
      <c r="T5286">
        <v>1</v>
      </c>
      <c r="U5286">
        <f t="shared" si="499"/>
        <v>0</v>
      </c>
    </row>
    <row r="5287" spans="1:21" x14ac:dyDescent="0.25">
      <c r="A5287">
        <v>2025</v>
      </c>
      <c r="B5287">
        <v>15732643</v>
      </c>
      <c r="C5287" t="s">
        <v>2131</v>
      </c>
      <c r="D5287">
        <v>386</v>
      </c>
      <c r="E5287" t="s">
        <v>18</v>
      </c>
      <c r="F5287" t="s">
        <v>16</v>
      </c>
      <c r="G5287">
        <v>53</v>
      </c>
      <c r="H5287">
        <v>1</v>
      </c>
      <c r="I5287">
        <v>131955</v>
      </c>
      <c r="J5287">
        <v>1</v>
      </c>
      <c r="K5287">
        <v>1</v>
      </c>
      <c r="L5287">
        <v>1</v>
      </c>
      <c r="M5287">
        <v>62515</v>
      </c>
      <c r="N5287">
        <v>1</v>
      </c>
      <c r="O5287" t="str">
        <f t="shared" si="494"/>
        <v>46-60</v>
      </c>
      <c r="P5287" t="str">
        <f t="shared" si="495"/>
        <v>Low</v>
      </c>
      <c r="Q5287" t="str">
        <f t="shared" si="496"/>
        <v>New</v>
      </c>
      <c r="R5287" t="str">
        <f t="shared" si="497"/>
        <v>High Balance</v>
      </c>
      <c r="S5287" t="str">
        <f t="shared" si="498"/>
        <v>High Value</v>
      </c>
      <c r="T5287">
        <v>1</v>
      </c>
      <c r="U5287">
        <f t="shared" si="499"/>
        <v>131955</v>
      </c>
    </row>
    <row r="5288" spans="1:21" x14ac:dyDescent="0.25">
      <c r="A5288">
        <v>2025</v>
      </c>
      <c r="B5288">
        <v>15690540</v>
      </c>
      <c r="C5288" t="s">
        <v>2132</v>
      </c>
      <c r="D5288">
        <v>684</v>
      </c>
      <c r="E5288" t="s">
        <v>18</v>
      </c>
      <c r="F5288" t="s">
        <v>16</v>
      </c>
      <c r="G5288">
        <v>41</v>
      </c>
      <c r="H5288">
        <v>1</v>
      </c>
      <c r="I5288">
        <v>134177</v>
      </c>
      <c r="J5288">
        <v>1</v>
      </c>
      <c r="K5288">
        <v>0</v>
      </c>
      <c r="L5288">
        <v>0</v>
      </c>
      <c r="M5288">
        <v>177507</v>
      </c>
      <c r="N5288">
        <v>0</v>
      </c>
      <c r="O5288" t="str">
        <f t="shared" si="494"/>
        <v>30-45</v>
      </c>
      <c r="P5288" t="str">
        <f t="shared" si="495"/>
        <v>Medium</v>
      </c>
      <c r="Q5288" t="str">
        <f t="shared" si="496"/>
        <v>New</v>
      </c>
      <c r="R5288" t="str">
        <f t="shared" si="497"/>
        <v>High Balance</v>
      </c>
      <c r="S5288" t="str">
        <f t="shared" si="498"/>
        <v>High Value</v>
      </c>
      <c r="T5288">
        <v>1</v>
      </c>
      <c r="U5288">
        <f t="shared" si="499"/>
        <v>0</v>
      </c>
    </row>
    <row r="5289" spans="1:21" x14ac:dyDescent="0.25">
      <c r="A5289">
        <v>2025</v>
      </c>
      <c r="B5289">
        <v>15803078</v>
      </c>
      <c r="C5289" t="s">
        <v>989</v>
      </c>
      <c r="D5289">
        <v>635</v>
      </c>
      <c r="E5289" t="s">
        <v>18</v>
      </c>
      <c r="F5289" t="s">
        <v>16</v>
      </c>
      <c r="G5289">
        <v>38</v>
      </c>
      <c r="H5289">
        <v>1</v>
      </c>
      <c r="I5289">
        <v>0</v>
      </c>
      <c r="J5289">
        <v>2</v>
      </c>
      <c r="K5289">
        <v>1</v>
      </c>
      <c r="L5289">
        <v>0</v>
      </c>
      <c r="M5289">
        <v>90605</v>
      </c>
      <c r="N5289">
        <v>0</v>
      </c>
      <c r="O5289" t="str">
        <f t="shared" si="494"/>
        <v>30-45</v>
      </c>
      <c r="P5289" t="str">
        <f t="shared" si="495"/>
        <v>Medium</v>
      </c>
      <c r="Q5289" t="str">
        <f t="shared" si="496"/>
        <v>New</v>
      </c>
      <c r="R5289" t="str">
        <f t="shared" si="497"/>
        <v>Zero Balance</v>
      </c>
      <c r="S5289" t="str">
        <f t="shared" si="498"/>
        <v>Normal</v>
      </c>
      <c r="T5289">
        <v>1</v>
      </c>
      <c r="U5289">
        <f t="shared" si="499"/>
        <v>0</v>
      </c>
    </row>
    <row r="5290" spans="1:21" x14ac:dyDescent="0.25">
      <c r="A5290">
        <v>2025</v>
      </c>
      <c r="B5290">
        <v>15652180</v>
      </c>
      <c r="C5290" t="s">
        <v>2133</v>
      </c>
      <c r="D5290">
        <v>582</v>
      </c>
      <c r="E5290" t="s">
        <v>15</v>
      </c>
      <c r="F5290" t="s">
        <v>23</v>
      </c>
      <c r="G5290">
        <v>30</v>
      </c>
      <c r="H5290">
        <v>2</v>
      </c>
      <c r="I5290">
        <v>0</v>
      </c>
      <c r="J5290">
        <v>2</v>
      </c>
      <c r="K5290">
        <v>1</v>
      </c>
      <c r="L5290">
        <v>1</v>
      </c>
      <c r="M5290">
        <v>132030</v>
      </c>
      <c r="N5290">
        <v>0</v>
      </c>
      <c r="O5290" t="str">
        <f t="shared" si="494"/>
        <v>30-45</v>
      </c>
      <c r="P5290" t="str">
        <f t="shared" si="495"/>
        <v>Low</v>
      </c>
      <c r="Q5290" t="str">
        <f t="shared" si="496"/>
        <v>New</v>
      </c>
      <c r="R5290" t="str">
        <f t="shared" si="497"/>
        <v>Zero Balance</v>
      </c>
      <c r="S5290" t="str">
        <f t="shared" si="498"/>
        <v>Normal</v>
      </c>
      <c r="T5290">
        <v>1</v>
      </c>
      <c r="U5290">
        <f t="shared" si="499"/>
        <v>0</v>
      </c>
    </row>
    <row r="5291" spans="1:21" x14ac:dyDescent="0.25">
      <c r="A5291">
        <v>2025</v>
      </c>
      <c r="B5291">
        <v>15741195</v>
      </c>
      <c r="C5291" t="s">
        <v>185</v>
      </c>
      <c r="D5291">
        <v>613</v>
      </c>
      <c r="E5291" t="s">
        <v>18</v>
      </c>
      <c r="F5291" t="s">
        <v>23</v>
      </c>
      <c r="G5291">
        <v>19</v>
      </c>
      <c r="H5291">
        <v>5</v>
      </c>
      <c r="I5291">
        <v>0</v>
      </c>
      <c r="J5291">
        <v>1</v>
      </c>
      <c r="K5291">
        <v>1</v>
      </c>
      <c r="L5291">
        <v>1</v>
      </c>
      <c r="M5291">
        <v>176903</v>
      </c>
      <c r="N5291">
        <v>0</v>
      </c>
      <c r="O5291" t="str">
        <f t="shared" si="494"/>
        <v>&lt;30</v>
      </c>
      <c r="P5291" t="str">
        <f t="shared" si="495"/>
        <v>Medium</v>
      </c>
      <c r="Q5291" t="str">
        <f t="shared" si="496"/>
        <v>Mid-Term</v>
      </c>
      <c r="R5291" t="str">
        <f t="shared" si="497"/>
        <v>Zero Balance</v>
      </c>
      <c r="S5291" t="str">
        <f t="shared" si="498"/>
        <v>Normal</v>
      </c>
      <c r="T5291">
        <v>1</v>
      </c>
      <c r="U5291">
        <f t="shared" si="499"/>
        <v>0</v>
      </c>
    </row>
    <row r="5292" spans="1:21" x14ac:dyDescent="0.25">
      <c r="A5292">
        <v>2025</v>
      </c>
      <c r="B5292">
        <v>15743490</v>
      </c>
      <c r="C5292" t="s">
        <v>705</v>
      </c>
      <c r="D5292">
        <v>795</v>
      </c>
      <c r="E5292" t="s">
        <v>26</v>
      </c>
      <c r="F5292" t="s">
        <v>16</v>
      </c>
      <c r="G5292">
        <v>56</v>
      </c>
      <c r="H5292">
        <v>9</v>
      </c>
      <c r="I5292">
        <v>94349</v>
      </c>
      <c r="J5292">
        <v>1</v>
      </c>
      <c r="K5292">
        <v>1</v>
      </c>
      <c r="L5292">
        <v>0</v>
      </c>
      <c r="M5292">
        <v>29239</v>
      </c>
      <c r="N5292">
        <v>1</v>
      </c>
      <c r="O5292" t="str">
        <f t="shared" si="494"/>
        <v>46-60</v>
      </c>
      <c r="P5292" t="str">
        <f t="shared" si="495"/>
        <v>High</v>
      </c>
      <c r="Q5292" t="str">
        <f t="shared" si="496"/>
        <v>Long-Term</v>
      </c>
      <c r="R5292" t="str">
        <f t="shared" si="497"/>
        <v>Low Balance</v>
      </c>
      <c r="S5292" t="str">
        <f t="shared" si="498"/>
        <v>Normal</v>
      </c>
      <c r="T5292">
        <v>1</v>
      </c>
      <c r="U5292">
        <f t="shared" si="499"/>
        <v>94349</v>
      </c>
    </row>
    <row r="5293" spans="1:21" x14ac:dyDescent="0.25">
      <c r="A5293">
        <v>2025</v>
      </c>
      <c r="B5293">
        <v>15575510</v>
      </c>
      <c r="C5293" t="s">
        <v>868</v>
      </c>
      <c r="D5293">
        <v>659</v>
      </c>
      <c r="E5293" t="s">
        <v>15</v>
      </c>
      <c r="F5293" t="s">
        <v>16</v>
      </c>
      <c r="G5293">
        <v>32</v>
      </c>
      <c r="H5293">
        <v>2</v>
      </c>
      <c r="I5293">
        <v>155584</v>
      </c>
      <c r="J5293">
        <v>1</v>
      </c>
      <c r="K5293">
        <v>0</v>
      </c>
      <c r="L5293">
        <v>1</v>
      </c>
      <c r="M5293">
        <v>153663</v>
      </c>
      <c r="N5293">
        <v>0</v>
      </c>
      <c r="O5293" t="str">
        <f t="shared" si="494"/>
        <v>30-45</v>
      </c>
      <c r="P5293" t="str">
        <f t="shared" si="495"/>
        <v>Medium</v>
      </c>
      <c r="Q5293" t="str">
        <f t="shared" si="496"/>
        <v>New</v>
      </c>
      <c r="R5293" t="str">
        <f t="shared" si="497"/>
        <v>High Balance</v>
      </c>
      <c r="S5293" t="str">
        <f t="shared" si="498"/>
        <v>High Value</v>
      </c>
      <c r="T5293">
        <v>1</v>
      </c>
      <c r="U5293">
        <f t="shared" si="499"/>
        <v>0</v>
      </c>
    </row>
    <row r="5294" spans="1:21" x14ac:dyDescent="0.25">
      <c r="A5294">
        <v>2025</v>
      </c>
      <c r="B5294">
        <v>15732610</v>
      </c>
      <c r="C5294" t="s">
        <v>2134</v>
      </c>
      <c r="D5294">
        <v>745</v>
      </c>
      <c r="E5294" t="s">
        <v>15</v>
      </c>
      <c r="F5294" t="s">
        <v>16</v>
      </c>
      <c r="G5294">
        <v>28</v>
      </c>
      <c r="H5294">
        <v>6</v>
      </c>
      <c r="I5294">
        <v>0</v>
      </c>
      <c r="J5294">
        <v>2</v>
      </c>
      <c r="K5294">
        <v>1</v>
      </c>
      <c r="L5294">
        <v>0</v>
      </c>
      <c r="M5294">
        <v>154389</v>
      </c>
      <c r="N5294">
        <v>0</v>
      </c>
      <c r="O5294" t="str">
        <f t="shared" si="494"/>
        <v>&lt;30</v>
      </c>
      <c r="P5294" t="str">
        <f t="shared" si="495"/>
        <v>Medium</v>
      </c>
      <c r="Q5294" t="str">
        <f t="shared" si="496"/>
        <v>Mid-Term</v>
      </c>
      <c r="R5294" t="str">
        <f t="shared" si="497"/>
        <v>Zero Balance</v>
      </c>
      <c r="S5294" t="str">
        <f t="shared" si="498"/>
        <v>Normal</v>
      </c>
      <c r="T5294">
        <v>1</v>
      </c>
      <c r="U5294">
        <f t="shared" si="499"/>
        <v>0</v>
      </c>
    </row>
    <row r="5295" spans="1:21" x14ac:dyDescent="0.25">
      <c r="A5295">
        <v>2025</v>
      </c>
      <c r="B5295">
        <v>15602909</v>
      </c>
      <c r="C5295" t="s">
        <v>831</v>
      </c>
      <c r="D5295">
        <v>604</v>
      </c>
      <c r="E5295" t="s">
        <v>18</v>
      </c>
      <c r="F5295" t="s">
        <v>16</v>
      </c>
      <c r="G5295">
        <v>41</v>
      </c>
      <c r="H5295">
        <v>10</v>
      </c>
      <c r="I5295">
        <v>0</v>
      </c>
      <c r="J5295">
        <v>2</v>
      </c>
      <c r="K5295">
        <v>1</v>
      </c>
      <c r="L5295">
        <v>1</v>
      </c>
      <c r="M5295">
        <v>166224</v>
      </c>
      <c r="N5295">
        <v>0</v>
      </c>
      <c r="O5295" t="str">
        <f t="shared" si="494"/>
        <v>30-45</v>
      </c>
      <c r="P5295" t="str">
        <f t="shared" si="495"/>
        <v>Medium</v>
      </c>
      <c r="Q5295" t="str">
        <f t="shared" si="496"/>
        <v>Long-Term</v>
      </c>
      <c r="R5295" t="str">
        <f t="shared" si="497"/>
        <v>Zero Balance</v>
      </c>
      <c r="S5295" t="str">
        <f t="shared" si="498"/>
        <v>Normal</v>
      </c>
      <c r="T5295">
        <v>1</v>
      </c>
      <c r="U5295">
        <f t="shared" si="499"/>
        <v>0</v>
      </c>
    </row>
    <row r="5296" spans="1:21" x14ac:dyDescent="0.25">
      <c r="A5296">
        <v>2025</v>
      </c>
      <c r="B5296">
        <v>15734058</v>
      </c>
      <c r="C5296" t="s">
        <v>2135</v>
      </c>
      <c r="D5296">
        <v>509</v>
      </c>
      <c r="E5296" t="s">
        <v>26</v>
      </c>
      <c r="F5296" t="s">
        <v>23</v>
      </c>
      <c r="G5296">
        <v>32</v>
      </c>
      <c r="H5296">
        <v>9</v>
      </c>
      <c r="I5296">
        <v>170661</v>
      </c>
      <c r="J5296">
        <v>1</v>
      </c>
      <c r="K5296">
        <v>1</v>
      </c>
      <c r="L5296">
        <v>1</v>
      </c>
      <c r="M5296">
        <v>21646</v>
      </c>
      <c r="N5296">
        <v>0</v>
      </c>
      <c r="O5296" t="str">
        <f t="shared" si="494"/>
        <v>30-45</v>
      </c>
      <c r="P5296" t="str">
        <f t="shared" si="495"/>
        <v>Low</v>
      </c>
      <c r="Q5296" t="str">
        <f t="shared" si="496"/>
        <v>Long-Term</v>
      </c>
      <c r="R5296" t="str">
        <f t="shared" si="497"/>
        <v>High Balance</v>
      </c>
      <c r="S5296" t="str">
        <f t="shared" si="498"/>
        <v>High Value</v>
      </c>
      <c r="T5296">
        <v>1</v>
      </c>
      <c r="U5296">
        <f t="shared" si="499"/>
        <v>0</v>
      </c>
    </row>
    <row r="5297" spans="1:21" x14ac:dyDescent="0.25">
      <c r="A5297">
        <v>2025</v>
      </c>
      <c r="B5297">
        <v>15801788</v>
      </c>
      <c r="C5297" t="s">
        <v>39</v>
      </c>
      <c r="D5297">
        <v>706</v>
      </c>
      <c r="E5297" t="s">
        <v>26</v>
      </c>
      <c r="F5297" t="s">
        <v>16</v>
      </c>
      <c r="G5297">
        <v>29</v>
      </c>
      <c r="H5297">
        <v>6</v>
      </c>
      <c r="I5297">
        <v>185544</v>
      </c>
      <c r="J5297">
        <v>1</v>
      </c>
      <c r="K5297">
        <v>1</v>
      </c>
      <c r="L5297">
        <v>0</v>
      </c>
      <c r="M5297">
        <v>171038</v>
      </c>
      <c r="N5297">
        <v>0</v>
      </c>
      <c r="O5297" t="str">
        <f t="shared" si="494"/>
        <v>&lt;30</v>
      </c>
      <c r="P5297" t="str">
        <f t="shared" si="495"/>
        <v>Medium</v>
      </c>
      <c r="Q5297" t="str">
        <f t="shared" si="496"/>
        <v>Mid-Term</v>
      </c>
      <c r="R5297" t="str">
        <f t="shared" si="497"/>
        <v>High Balance</v>
      </c>
      <c r="S5297" t="str">
        <f t="shared" si="498"/>
        <v>High Value</v>
      </c>
      <c r="T5297">
        <v>1</v>
      </c>
      <c r="U5297">
        <f t="shared" si="499"/>
        <v>0</v>
      </c>
    </row>
    <row r="5298" spans="1:21" x14ac:dyDescent="0.25">
      <c r="A5298">
        <v>2025</v>
      </c>
      <c r="B5298">
        <v>15702462</v>
      </c>
      <c r="C5298" t="s">
        <v>112</v>
      </c>
      <c r="D5298">
        <v>619</v>
      </c>
      <c r="E5298" t="s">
        <v>18</v>
      </c>
      <c r="F5298" t="s">
        <v>16</v>
      </c>
      <c r="G5298">
        <v>44</v>
      </c>
      <c r="H5298">
        <v>6</v>
      </c>
      <c r="I5298">
        <v>52831</v>
      </c>
      <c r="J5298">
        <v>1</v>
      </c>
      <c r="K5298">
        <v>1</v>
      </c>
      <c r="L5298">
        <v>1</v>
      </c>
      <c r="M5298">
        <v>112649</v>
      </c>
      <c r="N5298">
        <v>1</v>
      </c>
      <c r="O5298" t="str">
        <f t="shared" si="494"/>
        <v>30-45</v>
      </c>
      <c r="P5298" t="str">
        <f t="shared" si="495"/>
        <v>Medium</v>
      </c>
      <c r="Q5298" t="str">
        <f t="shared" si="496"/>
        <v>Mid-Term</v>
      </c>
      <c r="R5298" t="str">
        <f t="shared" si="497"/>
        <v>Low Balance</v>
      </c>
      <c r="S5298" t="str">
        <f t="shared" si="498"/>
        <v>Normal</v>
      </c>
      <c r="T5298">
        <v>1</v>
      </c>
      <c r="U5298">
        <f t="shared" si="499"/>
        <v>52831</v>
      </c>
    </row>
    <row r="5299" spans="1:21" x14ac:dyDescent="0.25">
      <c r="A5299">
        <v>2025</v>
      </c>
      <c r="B5299">
        <v>15683416</v>
      </c>
      <c r="C5299" t="s">
        <v>299</v>
      </c>
      <c r="D5299">
        <v>572</v>
      </c>
      <c r="E5299" t="s">
        <v>26</v>
      </c>
      <c r="F5299" t="s">
        <v>23</v>
      </c>
      <c r="G5299">
        <v>51</v>
      </c>
      <c r="H5299">
        <v>8</v>
      </c>
      <c r="I5299">
        <v>97750</v>
      </c>
      <c r="J5299">
        <v>3</v>
      </c>
      <c r="K5299">
        <v>1</v>
      </c>
      <c r="L5299">
        <v>1</v>
      </c>
      <c r="M5299">
        <v>193014</v>
      </c>
      <c r="N5299">
        <v>1</v>
      </c>
      <c r="O5299" t="str">
        <f t="shared" si="494"/>
        <v>46-60</v>
      </c>
      <c r="P5299" t="str">
        <f t="shared" si="495"/>
        <v>Low</v>
      </c>
      <c r="Q5299" t="str">
        <f t="shared" si="496"/>
        <v>Long-Term</v>
      </c>
      <c r="R5299" t="str">
        <f t="shared" si="497"/>
        <v>Low Balance</v>
      </c>
      <c r="S5299" t="str">
        <f t="shared" si="498"/>
        <v>Normal</v>
      </c>
      <c r="T5299">
        <v>1</v>
      </c>
      <c r="U5299">
        <f t="shared" si="499"/>
        <v>97750</v>
      </c>
    </row>
    <row r="5300" spans="1:21" x14ac:dyDescent="0.25">
      <c r="A5300">
        <v>2025</v>
      </c>
      <c r="B5300">
        <v>15794187</v>
      </c>
      <c r="C5300" t="s">
        <v>45</v>
      </c>
      <c r="D5300">
        <v>695</v>
      </c>
      <c r="E5300" t="s">
        <v>15</v>
      </c>
      <c r="F5300" t="s">
        <v>23</v>
      </c>
      <c r="G5300">
        <v>36</v>
      </c>
      <c r="H5300">
        <v>6</v>
      </c>
      <c r="I5300">
        <v>114008</v>
      </c>
      <c r="J5300">
        <v>2</v>
      </c>
      <c r="K5300">
        <v>1</v>
      </c>
      <c r="L5300">
        <v>0</v>
      </c>
      <c r="M5300">
        <v>118121</v>
      </c>
      <c r="N5300">
        <v>0</v>
      </c>
      <c r="O5300" t="str">
        <f t="shared" si="494"/>
        <v>30-45</v>
      </c>
      <c r="P5300" t="str">
        <f t="shared" si="495"/>
        <v>Medium</v>
      </c>
      <c r="Q5300" t="str">
        <f t="shared" si="496"/>
        <v>Mid-Term</v>
      </c>
      <c r="R5300" t="str">
        <f t="shared" si="497"/>
        <v>High Balance</v>
      </c>
      <c r="S5300" t="str">
        <f t="shared" si="498"/>
        <v>High Value</v>
      </c>
      <c r="T5300">
        <v>1</v>
      </c>
      <c r="U5300">
        <f t="shared" si="499"/>
        <v>0</v>
      </c>
    </row>
    <row r="5301" spans="1:21" x14ac:dyDescent="0.25">
      <c r="A5301">
        <v>2025</v>
      </c>
      <c r="B5301">
        <v>15792989</v>
      </c>
      <c r="C5301" t="s">
        <v>63</v>
      </c>
      <c r="D5301">
        <v>543</v>
      </c>
      <c r="E5301" t="s">
        <v>15</v>
      </c>
      <c r="F5301" t="s">
        <v>16</v>
      </c>
      <c r="G5301">
        <v>71</v>
      </c>
      <c r="H5301">
        <v>1</v>
      </c>
      <c r="I5301">
        <v>104309</v>
      </c>
      <c r="J5301">
        <v>1</v>
      </c>
      <c r="K5301">
        <v>1</v>
      </c>
      <c r="L5301">
        <v>1</v>
      </c>
      <c r="M5301">
        <v>25650</v>
      </c>
      <c r="N5301">
        <v>0</v>
      </c>
      <c r="O5301" t="str">
        <f t="shared" si="494"/>
        <v>60+</v>
      </c>
      <c r="P5301" t="str">
        <f t="shared" si="495"/>
        <v>Low</v>
      </c>
      <c r="Q5301" t="str">
        <f t="shared" si="496"/>
        <v>New</v>
      </c>
      <c r="R5301" t="str">
        <f t="shared" si="497"/>
        <v>High Balance</v>
      </c>
      <c r="S5301" t="str">
        <f t="shared" si="498"/>
        <v>High Value</v>
      </c>
      <c r="T5301">
        <v>1</v>
      </c>
      <c r="U5301">
        <f t="shared" si="499"/>
        <v>0</v>
      </c>
    </row>
    <row r="5302" spans="1:21" x14ac:dyDescent="0.25">
      <c r="A5302">
        <v>2025</v>
      </c>
      <c r="B5302">
        <v>15613734</v>
      </c>
      <c r="C5302" t="s">
        <v>504</v>
      </c>
      <c r="D5302">
        <v>640</v>
      </c>
      <c r="E5302" t="s">
        <v>15</v>
      </c>
      <c r="F5302" t="s">
        <v>16</v>
      </c>
      <c r="G5302">
        <v>33</v>
      </c>
      <c r="H5302">
        <v>6</v>
      </c>
      <c r="I5302">
        <v>84719</v>
      </c>
      <c r="J5302">
        <v>2</v>
      </c>
      <c r="K5302">
        <v>1</v>
      </c>
      <c r="L5302">
        <v>1</v>
      </c>
      <c r="M5302">
        <v>113049</v>
      </c>
      <c r="N5302">
        <v>0</v>
      </c>
      <c r="O5302" t="str">
        <f t="shared" si="494"/>
        <v>30-45</v>
      </c>
      <c r="P5302" t="str">
        <f t="shared" si="495"/>
        <v>Medium</v>
      </c>
      <c r="Q5302" t="str">
        <f t="shared" si="496"/>
        <v>Mid-Term</v>
      </c>
      <c r="R5302" t="str">
        <f t="shared" si="497"/>
        <v>Low Balance</v>
      </c>
      <c r="S5302" t="str">
        <f t="shared" si="498"/>
        <v>Normal</v>
      </c>
      <c r="T5302">
        <v>1</v>
      </c>
      <c r="U5302">
        <f t="shared" si="499"/>
        <v>0</v>
      </c>
    </row>
    <row r="5303" spans="1:21" x14ac:dyDescent="0.25">
      <c r="A5303">
        <v>2025</v>
      </c>
      <c r="B5303">
        <v>15606177</v>
      </c>
      <c r="C5303" t="s">
        <v>199</v>
      </c>
      <c r="D5303">
        <v>672</v>
      </c>
      <c r="E5303" t="s">
        <v>15</v>
      </c>
      <c r="F5303" t="s">
        <v>23</v>
      </c>
      <c r="G5303">
        <v>39</v>
      </c>
      <c r="H5303">
        <v>2</v>
      </c>
      <c r="I5303">
        <v>0</v>
      </c>
      <c r="J5303">
        <v>2</v>
      </c>
      <c r="K5303">
        <v>1</v>
      </c>
      <c r="L5303">
        <v>0</v>
      </c>
      <c r="M5303">
        <v>87372</v>
      </c>
      <c r="N5303">
        <v>0</v>
      </c>
      <c r="O5303" t="str">
        <f t="shared" si="494"/>
        <v>30-45</v>
      </c>
      <c r="P5303" t="str">
        <f t="shared" si="495"/>
        <v>Medium</v>
      </c>
      <c r="Q5303" t="str">
        <f t="shared" si="496"/>
        <v>New</v>
      </c>
      <c r="R5303" t="str">
        <f t="shared" si="497"/>
        <v>Zero Balance</v>
      </c>
      <c r="S5303" t="str">
        <f t="shared" si="498"/>
        <v>Normal</v>
      </c>
      <c r="T5303">
        <v>1</v>
      </c>
      <c r="U5303">
        <f t="shared" si="499"/>
        <v>0</v>
      </c>
    </row>
    <row r="5304" spans="1:21" x14ac:dyDescent="0.25">
      <c r="A5304">
        <v>2025</v>
      </c>
      <c r="B5304">
        <v>15636700</v>
      </c>
      <c r="C5304" t="s">
        <v>1578</v>
      </c>
      <c r="D5304">
        <v>701</v>
      </c>
      <c r="E5304" t="s">
        <v>15</v>
      </c>
      <c r="F5304" t="s">
        <v>23</v>
      </c>
      <c r="G5304">
        <v>39</v>
      </c>
      <c r="H5304">
        <v>9</v>
      </c>
      <c r="I5304">
        <v>140237</v>
      </c>
      <c r="J5304">
        <v>1</v>
      </c>
      <c r="K5304">
        <v>0</v>
      </c>
      <c r="L5304">
        <v>1</v>
      </c>
      <c r="M5304">
        <v>146652</v>
      </c>
      <c r="N5304">
        <v>0</v>
      </c>
      <c r="O5304" t="str">
        <f t="shared" si="494"/>
        <v>30-45</v>
      </c>
      <c r="P5304" t="str">
        <f t="shared" si="495"/>
        <v>Medium</v>
      </c>
      <c r="Q5304" t="str">
        <f t="shared" si="496"/>
        <v>Long-Term</v>
      </c>
      <c r="R5304" t="str">
        <f t="shared" si="497"/>
        <v>High Balance</v>
      </c>
      <c r="S5304" t="str">
        <f t="shared" si="498"/>
        <v>High Value</v>
      </c>
      <c r="T5304">
        <v>1</v>
      </c>
      <c r="U5304">
        <f t="shared" si="499"/>
        <v>0</v>
      </c>
    </row>
    <row r="5305" spans="1:21" x14ac:dyDescent="0.25">
      <c r="A5305">
        <v>2025</v>
      </c>
      <c r="B5305">
        <v>15645766</v>
      </c>
      <c r="C5305" t="s">
        <v>1486</v>
      </c>
      <c r="D5305">
        <v>634</v>
      </c>
      <c r="E5305" t="s">
        <v>18</v>
      </c>
      <c r="F5305" t="s">
        <v>23</v>
      </c>
      <c r="G5305">
        <v>25</v>
      </c>
      <c r="H5305">
        <v>9</v>
      </c>
      <c r="I5305">
        <v>0</v>
      </c>
      <c r="J5305">
        <v>2</v>
      </c>
      <c r="K5305">
        <v>1</v>
      </c>
      <c r="L5305">
        <v>1</v>
      </c>
      <c r="M5305">
        <v>8228</v>
      </c>
      <c r="N5305">
        <v>0</v>
      </c>
      <c r="O5305" t="str">
        <f t="shared" si="494"/>
        <v>&lt;30</v>
      </c>
      <c r="P5305" t="str">
        <f t="shared" si="495"/>
        <v>Medium</v>
      </c>
      <c r="Q5305" t="str">
        <f t="shared" si="496"/>
        <v>Long-Term</v>
      </c>
      <c r="R5305" t="str">
        <f t="shared" si="497"/>
        <v>Zero Balance</v>
      </c>
      <c r="S5305" t="str">
        <f t="shared" si="498"/>
        <v>Normal</v>
      </c>
      <c r="T5305">
        <v>1</v>
      </c>
      <c r="U5305">
        <f t="shared" si="499"/>
        <v>0</v>
      </c>
    </row>
    <row r="5306" spans="1:21" x14ac:dyDescent="0.25">
      <c r="A5306">
        <v>2025</v>
      </c>
      <c r="B5306">
        <v>15671345</v>
      </c>
      <c r="C5306" t="s">
        <v>141</v>
      </c>
      <c r="D5306">
        <v>531</v>
      </c>
      <c r="E5306" t="s">
        <v>18</v>
      </c>
      <c r="F5306" t="s">
        <v>16</v>
      </c>
      <c r="G5306">
        <v>42</v>
      </c>
      <c r="H5306">
        <v>6</v>
      </c>
      <c r="I5306">
        <v>75303</v>
      </c>
      <c r="J5306">
        <v>2</v>
      </c>
      <c r="K5306">
        <v>0</v>
      </c>
      <c r="L5306">
        <v>0</v>
      </c>
      <c r="M5306">
        <v>57034</v>
      </c>
      <c r="N5306">
        <v>0</v>
      </c>
      <c r="O5306" t="str">
        <f t="shared" si="494"/>
        <v>30-45</v>
      </c>
      <c r="P5306" t="str">
        <f t="shared" si="495"/>
        <v>Low</v>
      </c>
      <c r="Q5306" t="str">
        <f t="shared" si="496"/>
        <v>Mid-Term</v>
      </c>
      <c r="R5306" t="str">
        <f t="shared" si="497"/>
        <v>Low Balance</v>
      </c>
      <c r="S5306" t="str">
        <f t="shared" si="498"/>
        <v>Normal</v>
      </c>
      <c r="T5306">
        <v>1</v>
      </c>
      <c r="U5306">
        <f t="shared" si="499"/>
        <v>0</v>
      </c>
    </row>
    <row r="5307" spans="1:21" x14ac:dyDescent="0.25">
      <c r="A5307">
        <v>2025</v>
      </c>
      <c r="B5307">
        <v>15652469</v>
      </c>
      <c r="C5307" t="s">
        <v>2136</v>
      </c>
      <c r="D5307">
        <v>699</v>
      </c>
      <c r="E5307" t="s">
        <v>15</v>
      </c>
      <c r="F5307" t="s">
        <v>23</v>
      </c>
      <c r="G5307">
        <v>27</v>
      </c>
      <c r="H5307">
        <v>1</v>
      </c>
      <c r="I5307">
        <v>0</v>
      </c>
      <c r="J5307">
        <v>2</v>
      </c>
      <c r="K5307">
        <v>1</v>
      </c>
      <c r="L5307">
        <v>0</v>
      </c>
      <c r="M5307">
        <v>93003</v>
      </c>
      <c r="N5307">
        <v>0</v>
      </c>
      <c r="O5307" t="str">
        <f t="shared" si="494"/>
        <v>&lt;30</v>
      </c>
      <c r="P5307" t="str">
        <f t="shared" si="495"/>
        <v>Medium</v>
      </c>
      <c r="Q5307" t="str">
        <f t="shared" si="496"/>
        <v>New</v>
      </c>
      <c r="R5307" t="str">
        <f t="shared" si="497"/>
        <v>Zero Balance</v>
      </c>
      <c r="S5307" t="str">
        <f t="shared" si="498"/>
        <v>Normal</v>
      </c>
      <c r="T5307">
        <v>1</v>
      </c>
      <c r="U5307">
        <f t="shared" si="499"/>
        <v>0</v>
      </c>
    </row>
    <row r="5308" spans="1:21" x14ac:dyDescent="0.25">
      <c r="A5308">
        <v>2025</v>
      </c>
      <c r="B5308">
        <v>15749638</v>
      </c>
      <c r="C5308" t="s">
        <v>143</v>
      </c>
      <c r="D5308">
        <v>605</v>
      </c>
      <c r="E5308" t="s">
        <v>15</v>
      </c>
      <c r="F5308" t="s">
        <v>16</v>
      </c>
      <c r="G5308">
        <v>51</v>
      </c>
      <c r="H5308">
        <v>9</v>
      </c>
      <c r="I5308">
        <v>104761</v>
      </c>
      <c r="J5308">
        <v>1</v>
      </c>
      <c r="K5308">
        <v>1</v>
      </c>
      <c r="L5308">
        <v>1</v>
      </c>
      <c r="M5308">
        <v>165575</v>
      </c>
      <c r="N5308">
        <v>1</v>
      </c>
      <c r="O5308" t="str">
        <f t="shared" si="494"/>
        <v>46-60</v>
      </c>
      <c r="P5308" t="str">
        <f t="shared" si="495"/>
        <v>Medium</v>
      </c>
      <c r="Q5308" t="str">
        <f t="shared" si="496"/>
        <v>Long-Term</v>
      </c>
      <c r="R5308" t="str">
        <f t="shared" si="497"/>
        <v>High Balance</v>
      </c>
      <c r="S5308" t="str">
        <f t="shared" si="498"/>
        <v>High Value</v>
      </c>
      <c r="T5308">
        <v>1</v>
      </c>
      <c r="U5308">
        <f t="shared" si="499"/>
        <v>104761</v>
      </c>
    </row>
    <row r="5309" spans="1:21" x14ac:dyDescent="0.25">
      <c r="A5309">
        <v>2025</v>
      </c>
      <c r="B5309">
        <v>15728706</v>
      </c>
      <c r="C5309" t="s">
        <v>1147</v>
      </c>
      <c r="D5309">
        <v>534</v>
      </c>
      <c r="E5309" t="s">
        <v>15</v>
      </c>
      <c r="F5309" t="s">
        <v>16</v>
      </c>
      <c r="G5309">
        <v>49</v>
      </c>
      <c r="H5309">
        <v>7</v>
      </c>
      <c r="I5309">
        <v>0</v>
      </c>
      <c r="J5309">
        <v>1</v>
      </c>
      <c r="K5309">
        <v>1</v>
      </c>
      <c r="L5309">
        <v>0</v>
      </c>
      <c r="M5309">
        <v>13566</v>
      </c>
      <c r="N5309">
        <v>1</v>
      </c>
      <c r="O5309" t="str">
        <f t="shared" si="494"/>
        <v>46-60</v>
      </c>
      <c r="P5309" t="str">
        <f t="shared" si="495"/>
        <v>Low</v>
      </c>
      <c r="Q5309" t="str">
        <f t="shared" si="496"/>
        <v>Mid-Term</v>
      </c>
      <c r="R5309" t="str">
        <f t="shared" si="497"/>
        <v>Zero Balance</v>
      </c>
      <c r="S5309" t="str">
        <f t="shared" si="498"/>
        <v>Normal</v>
      </c>
      <c r="T5309">
        <v>1</v>
      </c>
      <c r="U5309">
        <f t="shared" si="499"/>
        <v>0</v>
      </c>
    </row>
    <row r="5310" spans="1:21" x14ac:dyDescent="0.25">
      <c r="A5310">
        <v>2025</v>
      </c>
      <c r="B5310">
        <v>15735439</v>
      </c>
      <c r="C5310" t="s">
        <v>560</v>
      </c>
      <c r="D5310">
        <v>449</v>
      </c>
      <c r="E5310" t="s">
        <v>18</v>
      </c>
      <c r="F5310" t="s">
        <v>16</v>
      </c>
      <c r="G5310">
        <v>31</v>
      </c>
      <c r="H5310">
        <v>1</v>
      </c>
      <c r="I5310">
        <v>113693</v>
      </c>
      <c r="J5310">
        <v>1</v>
      </c>
      <c r="K5310">
        <v>0</v>
      </c>
      <c r="L5310">
        <v>0</v>
      </c>
      <c r="M5310">
        <v>82796</v>
      </c>
      <c r="N5310">
        <v>0</v>
      </c>
      <c r="O5310" t="str">
        <f t="shared" si="494"/>
        <v>30-45</v>
      </c>
      <c r="P5310" t="str">
        <f t="shared" si="495"/>
        <v>Low</v>
      </c>
      <c r="Q5310" t="str">
        <f t="shared" si="496"/>
        <v>New</v>
      </c>
      <c r="R5310" t="str">
        <f t="shared" si="497"/>
        <v>High Balance</v>
      </c>
      <c r="S5310" t="str">
        <f t="shared" si="498"/>
        <v>High Value</v>
      </c>
      <c r="T5310">
        <v>1</v>
      </c>
      <c r="U5310">
        <f t="shared" si="499"/>
        <v>0</v>
      </c>
    </row>
    <row r="5311" spans="1:21" x14ac:dyDescent="0.25">
      <c r="A5311">
        <v>2025</v>
      </c>
      <c r="B5311">
        <v>15778696</v>
      </c>
      <c r="C5311" t="s">
        <v>355</v>
      </c>
      <c r="D5311">
        <v>684</v>
      </c>
      <c r="E5311" t="s">
        <v>18</v>
      </c>
      <c r="F5311" t="s">
        <v>16</v>
      </c>
      <c r="G5311">
        <v>36</v>
      </c>
      <c r="H5311">
        <v>5</v>
      </c>
      <c r="I5311">
        <v>174180</v>
      </c>
      <c r="J5311">
        <v>1</v>
      </c>
      <c r="K5311">
        <v>1</v>
      </c>
      <c r="L5311">
        <v>0</v>
      </c>
      <c r="M5311">
        <v>119830</v>
      </c>
      <c r="N5311">
        <v>0</v>
      </c>
      <c r="O5311" t="str">
        <f t="shared" si="494"/>
        <v>30-45</v>
      </c>
      <c r="P5311" t="str">
        <f t="shared" si="495"/>
        <v>Medium</v>
      </c>
      <c r="Q5311" t="str">
        <f t="shared" si="496"/>
        <v>Mid-Term</v>
      </c>
      <c r="R5311" t="str">
        <f t="shared" si="497"/>
        <v>High Balance</v>
      </c>
      <c r="S5311" t="str">
        <f t="shared" si="498"/>
        <v>High Value</v>
      </c>
      <c r="T5311">
        <v>1</v>
      </c>
      <c r="U5311">
        <f t="shared" si="499"/>
        <v>0</v>
      </c>
    </row>
    <row r="5312" spans="1:21" x14ac:dyDescent="0.25">
      <c r="A5312">
        <v>2025</v>
      </c>
      <c r="B5312">
        <v>15624744</v>
      </c>
      <c r="C5312" t="s">
        <v>310</v>
      </c>
      <c r="D5312">
        <v>622</v>
      </c>
      <c r="E5312" t="s">
        <v>26</v>
      </c>
      <c r="F5312" t="s">
        <v>23</v>
      </c>
      <c r="G5312">
        <v>42</v>
      </c>
      <c r="H5312">
        <v>9</v>
      </c>
      <c r="I5312">
        <v>115766</v>
      </c>
      <c r="J5312">
        <v>1</v>
      </c>
      <c r="K5312">
        <v>0</v>
      </c>
      <c r="L5312">
        <v>0</v>
      </c>
      <c r="M5312">
        <v>72156</v>
      </c>
      <c r="N5312">
        <v>1</v>
      </c>
      <c r="O5312" t="str">
        <f t="shared" si="494"/>
        <v>30-45</v>
      </c>
      <c r="P5312" t="str">
        <f t="shared" si="495"/>
        <v>Medium</v>
      </c>
      <c r="Q5312" t="str">
        <f t="shared" si="496"/>
        <v>Long-Term</v>
      </c>
      <c r="R5312" t="str">
        <f t="shared" si="497"/>
        <v>High Balance</v>
      </c>
      <c r="S5312" t="str">
        <f t="shared" si="498"/>
        <v>High Value</v>
      </c>
      <c r="T5312">
        <v>1</v>
      </c>
      <c r="U5312">
        <f t="shared" si="499"/>
        <v>115766</v>
      </c>
    </row>
    <row r="5313" spans="1:21" x14ac:dyDescent="0.25">
      <c r="A5313">
        <v>2025</v>
      </c>
      <c r="B5313">
        <v>15584338</v>
      </c>
      <c r="C5313" t="s">
        <v>2137</v>
      </c>
      <c r="D5313">
        <v>714</v>
      </c>
      <c r="E5313" t="s">
        <v>15</v>
      </c>
      <c r="F5313" t="s">
        <v>16</v>
      </c>
      <c r="G5313">
        <v>40</v>
      </c>
      <c r="H5313">
        <v>0</v>
      </c>
      <c r="I5313">
        <v>0</v>
      </c>
      <c r="J5313">
        <v>2</v>
      </c>
      <c r="K5313">
        <v>1</v>
      </c>
      <c r="L5313">
        <v>0</v>
      </c>
      <c r="M5313">
        <v>62762</v>
      </c>
      <c r="N5313">
        <v>0</v>
      </c>
      <c r="O5313" t="str">
        <f t="shared" si="494"/>
        <v>30-45</v>
      </c>
      <c r="P5313" t="str">
        <f t="shared" si="495"/>
        <v>Medium</v>
      </c>
      <c r="Q5313" t="str">
        <f t="shared" si="496"/>
        <v>New</v>
      </c>
      <c r="R5313" t="str">
        <f t="shared" si="497"/>
        <v>Zero Balance</v>
      </c>
      <c r="S5313" t="str">
        <f t="shared" si="498"/>
        <v>Normal</v>
      </c>
      <c r="T5313">
        <v>1</v>
      </c>
      <c r="U5313">
        <f t="shared" si="499"/>
        <v>0</v>
      </c>
    </row>
    <row r="5314" spans="1:21" x14ac:dyDescent="0.25">
      <c r="A5314">
        <v>2025</v>
      </c>
      <c r="B5314">
        <v>15726178</v>
      </c>
      <c r="C5314" t="s">
        <v>830</v>
      </c>
      <c r="D5314">
        <v>712</v>
      </c>
      <c r="E5314" t="s">
        <v>18</v>
      </c>
      <c r="F5314" t="s">
        <v>16</v>
      </c>
      <c r="G5314">
        <v>48</v>
      </c>
      <c r="H5314">
        <v>8</v>
      </c>
      <c r="I5314">
        <v>0</v>
      </c>
      <c r="J5314">
        <v>2</v>
      </c>
      <c r="K5314">
        <v>1</v>
      </c>
      <c r="L5314">
        <v>0</v>
      </c>
      <c r="M5314">
        <v>183235</v>
      </c>
      <c r="N5314">
        <v>0</v>
      </c>
      <c r="O5314" t="str">
        <f t="shared" ref="O5314:O5377" si="500">IF(G5314&lt;30,"&lt;30",IF(G5314&lt;=45,"30-45",IF(G5314&lt;=60,"46-60","60+")))</f>
        <v>46-60</v>
      </c>
      <c r="P5314" t="str">
        <f t="shared" ref="P5314:P5377" si="501">IF(D5314&lt;600,"Low",IF(D5314&lt;=750,"Medium","High"))</f>
        <v>Medium</v>
      </c>
      <c r="Q5314" t="str">
        <f t="shared" ref="Q5314:Q5377" si="502">IF(H5314&lt;=3,"New",IF(H5314&lt;=7,"Mid-Term","Long-Term"))</f>
        <v>Long-Term</v>
      </c>
      <c r="R5314" t="str">
        <f t="shared" ref="R5314:R5377" si="503">IF(I5314=0,"Zero Balance",IF(I5314&lt;100000,"Low Balance","High Balance"))</f>
        <v>Zero Balance</v>
      </c>
      <c r="S5314" t="str">
        <f t="shared" ref="S5314:S5377" si="504">IF(I5314&gt;=100000,"High Value","Normal")</f>
        <v>Normal</v>
      </c>
      <c r="T5314">
        <v>1</v>
      </c>
      <c r="U5314">
        <f t="shared" ref="U5314:U5377" si="505">IF(N5314=1,I5314,0)</f>
        <v>0</v>
      </c>
    </row>
    <row r="5315" spans="1:21" x14ac:dyDescent="0.25">
      <c r="A5315">
        <v>2025</v>
      </c>
      <c r="B5315">
        <v>15794939</v>
      </c>
      <c r="C5315" t="s">
        <v>292</v>
      </c>
      <c r="D5315">
        <v>783</v>
      </c>
      <c r="E5315" t="s">
        <v>15</v>
      </c>
      <c r="F5315" t="s">
        <v>16</v>
      </c>
      <c r="G5315">
        <v>72</v>
      </c>
      <c r="H5315">
        <v>5</v>
      </c>
      <c r="I5315">
        <v>121216</v>
      </c>
      <c r="J5315">
        <v>2</v>
      </c>
      <c r="K5315">
        <v>1</v>
      </c>
      <c r="L5315">
        <v>1</v>
      </c>
      <c r="M5315">
        <v>105206</v>
      </c>
      <c r="N5315">
        <v>0</v>
      </c>
      <c r="O5315" t="str">
        <f t="shared" si="500"/>
        <v>60+</v>
      </c>
      <c r="P5315" t="str">
        <f t="shared" si="501"/>
        <v>High</v>
      </c>
      <c r="Q5315" t="str">
        <f t="shared" si="502"/>
        <v>Mid-Term</v>
      </c>
      <c r="R5315" t="str">
        <f t="shared" si="503"/>
        <v>High Balance</v>
      </c>
      <c r="S5315" t="str">
        <f t="shared" si="504"/>
        <v>High Value</v>
      </c>
      <c r="T5315">
        <v>1</v>
      </c>
      <c r="U5315">
        <f t="shared" si="505"/>
        <v>0</v>
      </c>
    </row>
    <row r="5316" spans="1:21" x14ac:dyDescent="0.25">
      <c r="A5316">
        <v>2025</v>
      </c>
      <c r="B5316">
        <v>15788068</v>
      </c>
      <c r="C5316" t="s">
        <v>2138</v>
      </c>
      <c r="D5316">
        <v>743</v>
      </c>
      <c r="E5316" t="s">
        <v>26</v>
      </c>
      <c r="F5316" t="s">
        <v>23</v>
      </c>
      <c r="G5316">
        <v>45</v>
      </c>
      <c r="H5316">
        <v>10</v>
      </c>
      <c r="I5316">
        <v>144677</v>
      </c>
      <c r="J5316">
        <v>3</v>
      </c>
      <c r="K5316">
        <v>1</v>
      </c>
      <c r="L5316">
        <v>0</v>
      </c>
      <c r="M5316">
        <v>22512</v>
      </c>
      <c r="N5316">
        <v>1</v>
      </c>
      <c r="O5316" t="str">
        <f t="shared" si="500"/>
        <v>30-45</v>
      </c>
      <c r="P5316" t="str">
        <f t="shared" si="501"/>
        <v>Medium</v>
      </c>
      <c r="Q5316" t="str">
        <f t="shared" si="502"/>
        <v>Long-Term</v>
      </c>
      <c r="R5316" t="str">
        <f t="shared" si="503"/>
        <v>High Balance</v>
      </c>
      <c r="S5316" t="str">
        <f t="shared" si="504"/>
        <v>High Value</v>
      </c>
      <c r="T5316">
        <v>1</v>
      </c>
      <c r="U5316">
        <f t="shared" si="505"/>
        <v>144677</v>
      </c>
    </row>
    <row r="5317" spans="1:21" x14ac:dyDescent="0.25">
      <c r="A5317">
        <v>2025</v>
      </c>
      <c r="B5317">
        <v>15572956</v>
      </c>
      <c r="C5317" t="s">
        <v>2139</v>
      </c>
      <c r="D5317">
        <v>683</v>
      </c>
      <c r="E5317" t="s">
        <v>15</v>
      </c>
      <c r="F5317" t="s">
        <v>23</v>
      </c>
      <c r="G5317">
        <v>36</v>
      </c>
      <c r="H5317">
        <v>5</v>
      </c>
      <c r="I5317">
        <v>115351</v>
      </c>
      <c r="J5317">
        <v>1</v>
      </c>
      <c r="K5317">
        <v>1</v>
      </c>
      <c r="L5317">
        <v>1</v>
      </c>
      <c r="M5317">
        <v>122306</v>
      </c>
      <c r="N5317">
        <v>0</v>
      </c>
      <c r="O5317" t="str">
        <f t="shared" si="500"/>
        <v>30-45</v>
      </c>
      <c r="P5317" t="str">
        <f t="shared" si="501"/>
        <v>Medium</v>
      </c>
      <c r="Q5317" t="str">
        <f t="shared" si="502"/>
        <v>Mid-Term</v>
      </c>
      <c r="R5317" t="str">
        <f t="shared" si="503"/>
        <v>High Balance</v>
      </c>
      <c r="S5317" t="str">
        <f t="shared" si="504"/>
        <v>High Value</v>
      </c>
      <c r="T5317">
        <v>1</v>
      </c>
      <c r="U5317">
        <f t="shared" si="505"/>
        <v>0</v>
      </c>
    </row>
    <row r="5318" spans="1:21" x14ac:dyDescent="0.25">
      <c r="A5318">
        <v>2025</v>
      </c>
      <c r="B5318">
        <v>15780386</v>
      </c>
      <c r="C5318" t="s">
        <v>903</v>
      </c>
      <c r="D5318">
        <v>654</v>
      </c>
      <c r="E5318" t="s">
        <v>18</v>
      </c>
      <c r="F5318" t="s">
        <v>23</v>
      </c>
      <c r="G5318">
        <v>40</v>
      </c>
      <c r="H5318">
        <v>5</v>
      </c>
      <c r="I5318">
        <v>105684</v>
      </c>
      <c r="J5318">
        <v>1</v>
      </c>
      <c r="K5318">
        <v>1</v>
      </c>
      <c r="L5318">
        <v>0</v>
      </c>
      <c r="M5318">
        <v>173617</v>
      </c>
      <c r="N5318">
        <v>0</v>
      </c>
      <c r="O5318" t="str">
        <f t="shared" si="500"/>
        <v>30-45</v>
      </c>
      <c r="P5318" t="str">
        <f t="shared" si="501"/>
        <v>Medium</v>
      </c>
      <c r="Q5318" t="str">
        <f t="shared" si="502"/>
        <v>Mid-Term</v>
      </c>
      <c r="R5318" t="str">
        <f t="shared" si="503"/>
        <v>High Balance</v>
      </c>
      <c r="S5318" t="str">
        <f t="shared" si="504"/>
        <v>High Value</v>
      </c>
      <c r="T5318">
        <v>1</v>
      </c>
      <c r="U5318">
        <f t="shared" si="505"/>
        <v>0</v>
      </c>
    </row>
    <row r="5319" spans="1:21" x14ac:dyDescent="0.25">
      <c r="A5319">
        <v>2025</v>
      </c>
      <c r="B5319">
        <v>15791114</v>
      </c>
      <c r="C5319" t="s">
        <v>2102</v>
      </c>
      <c r="D5319">
        <v>700</v>
      </c>
      <c r="E5319" t="s">
        <v>15</v>
      </c>
      <c r="F5319" t="s">
        <v>23</v>
      </c>
      <c r="G5319">
        <v>37</v>
      </c>
      <c r="H5319">
        <v>1</v>
      </c>
      <c r="I5319">
        <v>135179</v>
      </c>
      <c r="J5319">
        <v>1</v>
      </c>
      <c r="K5319">
        <v>1</v>
      </c>
      <c r="L5319">
        <v>0</v>
      </c>
      <c r="M5319">
        <v>160670</v>
      </c>
      <c r="N5319">
        <v>0</v>
      </c>
      <c r="O5319" t="str">
        <f t="shared" si="500"/>
        <v>30-45</v>
      </c>
      <c r="P5319" t="str">
        <f t="shared" si="501"/>
        <v>Medium</v>
      </c>
      <c r="Q5319" t="str">
        <f t="shared" si="502"/>
        <v>New</v>
      </c>
      <c r="R5319" t="str">
        <f t="shared" si="503"/>
        <v>High Balance</v>
      </c>
      <c r="S5319" t="str">
        <f t="shared" si="504"/>
        <v>High Value</v>
      </c>
      <c r="T5319">
        <v>1</v>
      </c>
      <c r="U5319">
        <f t="shared" si="505"/>
        <v>0</v>
      </c>
    </row>
    <row r="5320" spans="1:21" x14ac:dyDescent="0.25">
      <c r="A5320">
        <v>2025</v>
      </c>
      <c r="B5320">
        <v>15708046</v>
      </c>
      <c r="C5320" t="s">
        <v>316</v>
      </c>
      <c r="D5320">
        <v>744</v>
      </c>
      <c r="E5320" t="s">
        <v>18</v>
      </c>
      <c r="F5320" t="s">
        <v>23</v>
      </c>
      <c r="G5320">
        <v>31</v>
      </c>
      <c r="H5320">
        <v>0</v>
      </c>
      <c r="I5320">
        <v>117551</v>
      </c>
      <c r="J5320">
        <v>1</v>
      </c>
      <c r="K5320">
        <v>1</v>
      </c>
      <c r="L5320">
        <v>0</v>
      </c>
      <c r="M5320">
        <v>158959</v>
      </c>
      <c r="N5320">
        <v>0</v>
      </c>
      <c r="O5320" t="str">
        <f t="shared" si="500"/>
        <v>30-45</v>
      </c>
      <c r="P5320" t="str">
        <f t="shared" si="501"/>
        <v>Medium</v>
      </c>
      <c r="Q5320" t="str">
        <f t="shared" si="502"/>
        <v>New</v>
      </c>
      <c r="R5320" t="str">
        <f t="shared" si="503"/>
        <v>High Balance</v>
      </c>
      <c r="S5320" t="str">
        <f t="shared" si="504"/>
        <v>High Value</v>
      </c>
      <c r="T5320">
        <v>1</v>
      </c>
      <c r="U5320">
        <f t="shared" si="505"/>
        <v>0</v>
      </c>
    </row>
    <row r="5321" spans="1:21" x14ac:dyDescent="0.25">
      <c r="A5321">
        <v>2025</v>
      </c>
      <c r="B5321">
        <v>15719779</v>
      </c>
      <c r="C5321" t="s">
        <v>692</v>
      </c>
      <c r="D5321">
        <v>645</v>
      </c>
      <c r="E5321" t="s">
        <v>26</v>
      </c>
      <c r="F5321" t="s">
        <v>23</v>
      </c>
      <c r="G5321">
        <v>25</v>
      </c>
      <c r="H5321">
        <v>1</v>
      </c>
      <c r="I5321">
        <v>157404</v>
      </c>
      <c r="J5321">
        <v>2</v>
      </c>
      <c r="K5321">
        <v>1</v>
      </c>
      <c r="L5321">
        <v>0</v>
      </c>
      <c r="M5321">
        <v>93073</v>
      </c>
      <c r="N5321">
        <v>0</v>
      </c>
      <c r="O5321" t="str">
        <f t="shared" si="500"/>
        <v>&lt;30</v>
      </c>
      <c r="P5321" t="str">
        <f t="shared" si="501"/>
        <v>Medium</v>
      </c>
      <c r="Q5321" t="str">
        <f t="shared" si="502"/>
        <v>New</v>
      </c>
      <c r="R5321" t="str">
        <f t="shared" si="503"/>
        <v>High Balance</v>
      </c>
      <c r="S5321" t="str">
        <f t="shared" si="504"/>
        <v>High Value</v>
      </c>
      <c r="T5321">
        <v>1</v>
      </c>
      <c r="U5321">
        <f t="shared" si="505"/>
        <v>0</v>
      </c>
    </row>
    <row r="5322" spans="1:21" x14ac:dyDescent="0.25">
      <c r="A5322">
        <v>2025</v>
      </c>
      <c r="B5322">
        <v>15591550</v>
      </c>
      <c r="C5322" t="s">
        <v>63</v>
      </c>
      <c r="D5322">
        <v>525</v>
      </c>
      <c r="E5322" t="s">
        <v>18</v>
      </c>
      <c r="F5322" t="s">
        <v>23</v>
      </c>
      <c r="G5322">
        <v>36</v>
      </c>
      <c r="H5322">
        <v>3</v>
      </c>
      <c r="I5322">
        <v>77910</v>
      </c>
      <c r="J5322">
        <v>1</v>
      </c>
      <c r="K5322">
        <v>1</v>
      </c>
      <c r="L5322">
        <v>0</v>
      </c>
      <c r="M5322">
        <v>67238</v>
      </c>
      <c r="N5322">
        <v>0</v>
      </c>
      <c r="O5322" t="str">
        <f t="shared" si="500"/>
        <v>30-45</v>
      </c>
      <c r="P5322" t="str">
        <f t="shared" si="501"/>
        <v>Low</v>
      </c>
      <c r="Q5322" t="str">
        <f t="shared" si="502"/>
        <v>New</v>
      </c>
      <c r="R5322" t="str">
        <f t="shared" si="503"/>
        <v>Low Balance</v>
      </c>
      <c r="S5322" t="str">
        <f t="shared" si="504"/>
        <v>Normal</v>
      </c>
      <c r="T5322">
        <v>1</v>
      </c>
      <c r="U5322">
        <f t="shared" si="505"/>
        <v>0</v>
      </c>
    </row>
    <row r="5323" spans="1:21" x14ac:dyDescent="0.25">
      <c r="A5323">
        <v>2025</v>
      </c>
      <c r="B5323">
        <v>15639368</v>
      </c>
      <c r="C5323" t="s">
        <v>2140</v>
      </c>
      <c r="D5323">
        <v>732</v>
      </c>
      <c r="E5323" t="s">
        <v>15</v>
      </c>
      <c r="F5323" t="s">
        <v>23</v>
      </c>
      <c r="G5323">
        <v>25</v>
      </c>
      <c r="H5323">
        <v>0</v>
      </c>
      <c r="I5323">
        <v>110943</v>
      </c>
      <c r="J5323">
        <v>1</v>
      </c>
      <c r="K5323">
        <v>0</v>
      </c>
      <c r="L5323">
        <v>0</v>
      </c>
      <c r="M5323">
        <v>172577</v>
      </c>
      <c r="N5323">
        <v>0</v>
      </c>
      <c r="O5323" t="str">
        <f t="shared" si="500"/>
        <v>&lt;30</v>
      </c>
      <c r="P5323" t="str">
        <f t="shared" si="501"/>
        <v>Medium</v>
      </c>
      <c r="Q5323" t="str">
        <f t="shared" si="502"/>
        <v>New</v>
      </c>
      <c r="R5323" t="str">
        <f t="shared" si="503"/>
        <v>High Balance</v>
      </c>
      <c r="S5323" t="str">
        <f t="shared" si="504"/>
        <v>High Value</v>
      </c>
      <c r="T5323">
        <v>1</v>
      </c>
      <c r="U5323">
        <f t="shared" si="505"/>
        <v>0</v>
      </c>
    </row>
    <row r="5324" spans="1:21" x14ac:dyDescent="0.25">
      <c r="A5324">
        <v>2025</v>
      </c>
      <c r="B5324">
        <v>15699830</v>
      </c>
      <c r="C5324" t="s">
        <v>833</v>
      </c>
      <c r="D5324">
        <v>721</v>
      </c>
      <c r="E5324" t="s">
        <v>15</v>
      </c>
      <c r="F5324" t="s">
        <v>16</v>
      </c>
      <c r="G5324">
        <v>40</v>
      </c>
      <c r="H5324">
        <v>7</v>
      </c>
      <c r="I5324">
        <v>0</v>
      </c>
      <c r="J5324">
        <v>2</v>
      </c>
      <c r="K5324">
        <v>1</v>
      </c>
      <c r="L5324">
        <v>1</v>
      </c>
      <c r="M5324">
        <v>122580</v>
      </c>
      <c r="N5324">
        <v>0</v>
      </c>
      <c r="O5324" t="str">
        <f t="shared" si="500"/>
        <v>30-45</v>
      </c>
      <c r="P5324" t="str">
        <f t="shared" si="501"/>
        <v>Medium</v>
      </c>
      <c r="Q5324" t="str">
        <f t="shared" si="502"/>
        <v>Mid-Term</v>
      </c>
      <c r="R5324" t="str">
        <f t="shared" si="503"/>
        <v>Zero Balance</v>
      </c>
      <c r="S5324" t="str">
        <f t="shared" si="504"/>
        <v>Normal</v>
      </c>
      <c r="T5324">
        <v>1</v>
      </c>
      <c r="U5324">
        <f t="shared" si="505"/>
        <v>0</v>
      </c>
    </row>
    <row r="5325" spans="1:21" x14ac:dyDescent="0.25">
      <c r="A5325">
        <v>2025</v>
      </c>
      <c r="B5325">
        <v>15569264</v>
      </c>
      <c r="C5325" t="s">
        <v>1189</v>
      </c>
      <c r="D5325">
        <v>622</v>
      </c>
      <c r="E5325" t="s">
        <v>15</v>
      </c>
      <c r="F5325" t="s">
        <v>23</v>
      </c>
      <c r="G5325">
        <v>32</v>
      </c>
      <c r="H5325">
        <v>5</v>
      </c>
      <c r="I5325">
        <v>179305</v>
      </c>
      <c r="J5325">
        <v>1</v>
      </c>
      <c r="K5325">
        <v>1</v>
      </c>
      <c r="L5325">
        <v>1</v>
      </c>
      <c r="M5325">
        <v>149044</v>
      </c>
      <c r="N5325">
        <v>0</v>
      </c>
      <c r="O5325" t="str">
        <f t="shared" si="500"/>
        <v>30-45</v>
      </c>
      <c r="P5325" t="str">
        <f t="shared" si="501"/>
        <v>Medium</v>
      </c>
      <c r="Q5325" t="str">
        <f t="shared" si="502"/>
        <v>Mid-Term</v>
      </c>
      <c r="R5325" t="str">
        <f t="shared" si="503"/>
        <v>High Balance</v>
      </c>
      <c r="S5325" t="str">
        <f t="shared" si="504"/>
        <v>High Value</v>
      </c>
      <c r="T5325">
        <v>1</v>
      </c>
      <c r="U5325">
        <f t="shared" si="505"/>
        <v>0</v>
      </c>
    </row>
    <row r="5326" spans="1:21" x14ac:dyDescent="0.25">
      <c r="A5326">
        <v>2025</v>
      </c>
      <c r="B5326">
        <v>15595158</v>
      </c>
      <c r="C5326" t="s">
        <v>723</v>
      </c>
      <c r="D5326">
        <v>654</v>
      </c>
      <c r="E5326" t="s">
        <v>26</v>
      </c>
      <c r="F5326" t="s">
        <v>23</v>
      </c>
      <c r="G5326">
        <v>31</v>
      </c>
      <c r="H5326">
        <v>5</v>
      </c>
      <c r="I5326">
        <v>150594</v>
      </c>
      <c r="J5326">
        <v>2</v>
      </c>
      <c r="K5326">
        <v>1</v>
      </c>
      <c r="L5326">
        <v>1</v>
      </c>
      <c r="M5326">
        <v>105218</v>
      </c>
      <c r="N5326">
        <v>0</v>
      </c>
      <c r="O5326" t="str">
        <f t="shared" si="500"/>
        <v>30-45</v>
      </c>
      <c r="P5326" t="str">
        <f t="shared" si="501"/>
        <v>Medium</v>
      </c>
      <c r="Q5326" t="str">
        <f t="shared" si="502"/>
        <v>Mid-Term</v>
      </c>
      <c r="R5326" t="str">
        <f t="shared" si="503"/>
        <v>High Balance</v>
      </c>
      <c r="S5326" t="str">
        <f t="shared" si="504"/>
        <v>High Value</v>
      </c>
      <c r="T5326">
        <v>1</v>
      </c>
      <c r="U5326">
        <f t="shared" si="505"/>
        <v>0</v>
      </c>
    </row>
    <row r="5327" spans="1:21" x14ac:dyDescent="0.25">
      <c r="A5327">
        <v>2025</v>
      </c>
      <c r="B5327">
        <v>15599126</v>
      </c>
      <c r="C5327" t="s">
        <v>324</v>
      </c>
      <c r="D5327">
        <v>529</v>
      </c>
      <c r="E5327" t="s">
        <v>15</v>
      </c>
      <c r="F5327" t="s">
        <v>16</v>
      </c>
      <c r="G5327">
        <v>43</v>
      </c>
      <c r="H5327">
        <v>0</v>
      </c>
      <c r="I5327">
        <v>123816</v>
      </c>
      <c r="J5327">
        <v>1</v>
      </c>
      <c r="K5327">
        <v>1</v>
      </c>
      <c r="L5327">
        <v>1</v>
      </c>
      <c r="M5327">
        <v>78464</v>
      </c>
      <c r="N5327">
        <v>1</v>
      </c>
      <c r="O5327" t="str">
        <f t="shared" si="500"/>
        <v>30-45</v>
      </c>
      <c r="P5327" t="str">
        <f t="shared" si="501"/>
        <v>Low</v>
      </c>
      <c r="Q5327" t="str">
        <f t="shared" si="502"/>
        <v>New</v>
      </c>
      <c r="R5327" t="str">
        <f t="shared" si="503"/>
        <v>High Balance</v>
      </c>
      <c r="S5327" t="str">
        <f t="shared" si="504"/>
        <v>High Value</v>
      </c>
      <c r="T5327">
        <v>1</v>
      </c>
      <c r="U5327">
        <f t="shared" si="505"/>
        <v>123816</v>
      </c>
    </row>
    <row r="5328" spans="1:21" x14ac:dyDescent="0.25">
      <c r="A5328">
        <v>2025</v>
      </c>
      <c r="B5328">
        <v>15650575</v>
      </c>
      <c r="C5328" t="s">
        <v>1004</v>
      </c>
      <c r="D5328">
        <v>720</v>
      </c>
      <c r="E5328" t="s">
        <v>18</v>
      </c>
      <c r="F5328" t="s">
        <v>16</v>
      </c>
      <c r="G5328">
        <v>59</v>
      </c>
      <c r="H5328">
        <v>6</v>
      </c>
      <c r="I5328">
        <v>0</v>
      </c>
      <c r="J5328">
        <v>2</v>
      </c>
      <c r="K5328">
        <v>1</v>
      </c>
      <c r="L5328">
        <v>1</v>
      </c>
      <c r="M5328">
        <v>160849</v>
      </c>
      <c r="N5328">
        <v>1</v>
      </c>
      <c r="O5328" t="str">
        <f t="shared" si="500"/>
        <v>46-60</v>
      </c>
      <c r="P5328" t="str">
        <f t="shared" si="501"/>
        <v>Medium</v>
      </c>
      <c r="Q5328" t="str">
        <f t="shared" si="502"/>
        <v>Mid-Term</v>
      </c>
      <c r="R5328" t="str">
        <f t="shared" si="503"/>
        <v>Zero Balance</v>
      </c>
      <c r="S5328" t="str">
        <f t="shared" si="504"/>
        <v>Normal</v>
      </c>
      <c r="T5328">
        <v>1</v>
      </c>
      <c r="U5328">
        <f t="shared" si="505"/>
        <v>0</v>
      </c>
    </row>
    <row r="5329" spans="1:21" x14ac:dyDescent="0.25">
      <c r="A5329">
        <v>2025</v>
      </c>
      <c r="B5329">
        <v>15641490</v>
      </c>
      <c r="C5329" t="s">
        <v>2141</v>
      </c>
      <c r="D5329">
        <v>850</v>
      </c>
      <c r="E5329" t="s">
        <v>26</v>
      </c>
      <c r="F5329" t="s">
        <v>16</v>
      </c>
      <c r="G5329">
        <v>25</v>
      </c>
      <c r="H5329">
        <v>8</v>
      </c>
      <c r="I5329">
        <v>69385</v>
      </c>
      <c r="J5329">
        <v>2</v>
      </c>
      <c r="K5329">
        <v>1</v>
      </c>
      <c r="L5329">
        <v>0</v>
      </c>
      <c r="M5329">
        <v>87834</v>
      </c>
      <c r="N5329">
        <v>0</v>
      </c>
      <c r="O5329" t="str">
        <f t="shared" si="500"/>
        <v>&lt;30</v>
      </c>
      <c r="P5329" t="str">
        <f t="shared" si="501"/>
        <v>High</v>
      </c>
      <c r="Q5329" t="str">
        <f t="shared" si="502"/>
        <v>Long-Term</v>
      </c>
      <c r="R5329" t="str">
        <f t="shared" si="503"/>
        <v>Low Balance</v>
      </c>
      <c r="S5329" t="str">
        <f t="shared" si="504"/>
        <v>Normal</v>
      </c>
      <c r="T5329">
        <v>1</v>
      </c>
      <c r="U5329">
        <f t="shared" si="505"/>
        <v>0</v>
      </c>
    </row>
    <row r="5330" spans="1:21" x14ac:dyDescent="0.25">
      <c r="A5330">
        <v>2025</v>
      </c>
      <c r="B5330">
        <v>15680234</v>
      </c>
      <c r="C5330" t="s">
        <v>823</v>
      </c>
      <c r="D5330">
        <v>667</v>
      </c>
      <c r="E5330" t="s">
        <v>26</v>
      </c>
      <c r="F5330" t="s">
        <v>23</v>
      </c>
      <c r="G5330">
        <v>27</v>
      </c>
      <c r="H5330">
        <v>2</v>
      </c>
      <c r="I5330">
        <v>138032</v>
      </c>
      <c r="J5330">
        <v>1</v>
      </c>
      <c r="K5330">
        <v>1</v>
      </c>
      <c r="L5330">
        <v>0</v>
      </c>
      <c r="M5330">
        <v>166318</v>
      </c>
      <c r="N5330">
        <v>0</v>
      </c>
      <c r="O5330" t="str">
        <f t="shared" si="500"/>
        <v>&lt;30</v>
      </c>
      <c r="P5330" t="str">
        <f t="shared" si="501"/>
        <v>Medium</v>
      </c>
      <c r="Q5330" t="str">
        <f t="shared" si="502"/>
        <v>New</v>
      </c>
      <c r="R5330" t="str">
        <f t="shared" si="503"/>
        <v>High Balance</v>
      </c>
      <c r="S5330" t="str">
        <f t="shared" si="504"/>
        <v>High Value</v>
      </c>
      <c r="T5330">
        <v>1</v>
      </c>
      <c r="U5330">
        <f t="shared" si="505"/>
        <v>0</v>
      </c>
    </row>
    <row r="5331" spans="1:21" x14ac:dyDescent="0.25">
      <c r="A5331">
        <v>2025</v>
      </c>
      <c r="B5331">
        <v>15592230</v>
      </c>
      <c r="C5331" t="s">
        <v>325</v>
      </c>
      <c r="D5331">
        <v>620</v>
      </c>
      <c r="E5331" t="s">
        <v>15</v>
      </c>
      <c r="F5331" t="s">
        <v>23</v>
      </c>
      <c r="G5331">
        <v>41</v>
      </c>
      <c r="H5331">
        <v>3</v>
      </c>
      <c r="I5331">
        <v>0</v>
      </c>
      <c r="J5331">
        <v>2</v>
      </c>
      <c r="K5331">
        <v>1</v>
      </c>
      <c r="L5331">
        <v>1</v>
      </c>
      <c r="M5331">
        <v>137309</v>
      </c>
      <c r="N5331">
        <v>0</v>
      </c>
      <c r="O5331" t="str">
        <f t="shared" si="500"/>
        <v>30-45</v>
      </c>
      <c r="P5331" t="str">
        <f t="shared" si="501"/>
        <v>Medium</v>
      </c>
      <c r="Q5331" t="str">
        <f t="shared" si="502"/>
        <v>New</v>
      </c>
      <c r="R5331" t="str">
        <f t="shared" si="503"/>
        <v>Zero Balance</v>
      </c>
      <c r="S5331" t="str">
        <f t="shared" si="504"/>
        <v>Normal</v>
      </c>
      <c r="T5331">
        <v>1</v>
      </c>
      <c r="U5331">
        <f t="shared" si="505"/>
        <v>0</v>
      </c>
    </row>
    <row r="5332" spans="1:21" x14ac:dyDescent="0.25">
      <c r="A5332">
        <v>2025</v>
      </c>
      <c r="B5332">
        <v>15626212</v>
      </c>
      <c r="C5332" t="s">
        <v>2142</v>
      </c>
      <c r="D5332">
        <v>616</v>
      </c>
      <c r="E5332" t="s">
        <v>15</v>
      </c>
      <c r="F5332" t="s">
        <v>23</v>
      </c>
      <c r="G5332">
        <v>29</v>
      </c>
      <c r="H5332">
        <v>9</v>
      </c>
      <c r="I5332">
        <v>0</v>
      </c>
      <c r="J5332">
        <v>1</v>
      </c>
      <c r="K5332">
        <v>1</v>
      </c>
      <c r="L5332">
        <v>1</v>
      </c>
      <c r="M5332">
        <v>166984</v>
      </c>
      <c r="N5332">
        <v>0</v>
      </c>
      <c r="O5332" t="str">
        <f t="shared" si="500"/>
        <v>&lt;30</v>
      </c>
      <c r="P5332" t="str">
        <f t="shared" si="501"/>
        <v>Medium</v>
      </c>
      <c r="Q5332" t="str">
        <f t="shared" si="502"/>
        <v>Long-Term</v>
      </c>
      <c r="R5332" t="str">
        <f t="shared" si="503"/>
        <v>Zero Balance</v>
      </c>
      <c r="S5332" t="str">
        <f t="shared" si="504"/>
        <v>Normal</v>
      </c>
      <c r="T5332">
        <v>1</v>
      </c>
      <c r="U5332">
        <f t="shared" si="505"/>
        <v>0</v>
      </c>
    </row>
    <row r="5333" spans="1:21" x14ac:dyDescent="0.25">
      <c r="A5333">
        <v>2025</v>
      </c>
      <c r="B5333">
        <v>15700627</v>
      </c>
      <c r="C5333" t="s">
        <v>1095</v>
      </c>
      <c r="D5333">
        <v>637</v>
      </c>
      <c r="E5333" t="s">
        <v>26</v>
      </c>
      <c r="F5333" t="s">
        <v>16</v>
      </c>
      <c r="G5333">
        <v>46</v>
      </c>
      <c r="H5333">
        <v>2</v>
      </c>
      <c r="I5333">
        <v>143501</v>
      </c>
      <c r="J5333">
        <v>1</v>
      </c>
      <c r="K5333">
        <v>1</v>
      </c>
      <c r="L5333">
        <v>0</v>
      </c>
      <c r="M5333">
        <v>166996</v>
      </c>
      <c r="N5333">
        <v>1</v>
      </c>
      <c r="O5333" t="str">
        <f t="shared" si="500"/>
        <v>46-60</v>
      </c>
      <c r="P5333" t="str">
        <f t="shared" si="501"/>
        <v>Medium</v>
      </c>
      <c r="Q5333" t="str">
        <f t="shared" si="502"/>
        <v>New</v>
      </c>
      <c r="R5333" t="str">
        <f t="shared" si="503"/>
        <v>High Balance</v>
      </c>
      <c r="S5333" t="str">
        <f t="shared" si="504"/>
        <v>High Value</v>
      </c>
      <c r="T5333">
        <v>1</v>
      </c>
      <c r="U5333">
        <f t="shared" si="505"/>
        <v>143501</v>
      </c>
    </row>
    <row r="5334" spans="1:21" x14ac:dyDescent="0.25">
      <c r="A5334">
        <v>2025</v>
      </c>
      <c r="B5334">
        <v>15782641</v>
      </c>
      <c r="C5334" t="s">
        <v>323</v>
      </c>
      <c r="D5334">
        <v>710</v>
      </c>
      <c r="E5334" t="s">
        <v>18</v>
      </c>
      <c r="F5334" t="s">
        <v>16</v>
      </c>
      <c r="G5334">
        <v>29</v>
      </c>
      <c r="H5334">
        <v>3</v>
      </c>
      <c r="I5334">
        <v>119670</v>
      </c>
      <c r="J5334">
        <v>1</v>
      </c>
      <c r="K5334">
        <v>1</v>
      </c>
      <c r="L5334">
        <v>0</v>
      </c>
      <c r="M5334">
        <v>188022</v>
      </c>
      <c r="N5334">
        <v>0</v>
      </c>
      <c r="O5334" t="str">
        <f t="shared" si="500"/>
        <v>&lt;30</v>
      </c>
      <c r="P5334" t="str">
        <f t="shared" si="501"/>
        <v>Medium</v>
      </c>
      <c r="Q5334" t="str">
        <f t="shared" si="502"/>
        <v>New</v>
      </c>
      <c r="R5334" t="str">
        <f t="shared" si="503"/>
        <v>High Balance</v>
      </c>
      <c r="S5334" t="str">
        <f t="shared" si="504"/>
        <v>High Value</v>
      </c>
      <c r="T5334">
        <v>1</v>
      </c>
      <c r="U5334">
        <f t="shared" si="505"/>
        <v>0</v>
      </c>
    </row>
    <row r="5335" spans="1:21" x14ac:dyDescent="0.25">
      <c r="A5335">
        <v>2025</v>
      </c>
      <c r="B5335">
        <v>15784445</v>
      </c>
      <c r="C5335" t="s">
        <v>278</v>
      </c>
      <c r="D5335">
        <v>717</v>
      </c>
      <c r="E5335" t="s">
        <v>18</v>
      </c>
      <c r="F5335" t="s">
        <v>23</v>
      </c>
      <c r="G5335">
        <v>33</v>
      </c>
      <c r="H5335">
        <v>1</v>
      </c>
      <c r="I5335">
        <v>99107</v>
      </c>
      <c r="J5335">
        <v>1</v>
      </c>
      <c r="K5335">
        <v>0</v>
      </c>
      <c r="L5335">
        <v>0</v>
      </c>
      <c r="M5335">
        <v>194467</v>
      </c>
      <c r="N5335">
        <v>0</v>
      </c>
      <c r="O5335" t="str">
        <f t="shared" si="500"/>
        <v>30-45</v>
      </c>
      <c r="P5335" t="str">
        <f t="shared" si="501"/>
        <v>Medium</v>
      </c>
      <c r="Q5335" t="str">
        <f t="shared" si="502"/>
        <v>New</v>
      </c>
      <c r="R5335" t="str">
        <f t="shared" si="503"/>
        <v>Low Balance</v>
      </c>
      <c r="S5335" t="str">
        <f t="shared" si="504"/>
        <v>Normal</v>
      </c>
      <c r="T5335">
        <v>1</v>
      </c>
      <c r="U5335">
        <f t="shared" si="505"/>
        <v>0</v>
      </c>
    </row>
    <row r="5336" spans="1:21" x14ac:dyDescent="0.25">
      <c r="A5336">
        <v>2025</v>
      </c>
      <c r="B5336">
        <v>15813681</v>
      </c>
      <c r="C5336" t="s">
        <v>1952</v>
      </c>
      <c r="D5336">
        <v>786</v>
      </c>
      <c r="E5336" t="s">
        <v>26</v>
      </c>
      <c r="F5336" t="s">
        <v>23</v>
      </c>
      <c r="G5336">
        <v>24</v>
      </c>
      <c r="H5336">
        <v>2</v>
      </c>
      <c r="I5336">
        <v>120136</v>
      </c>
      <c r="J5336">
        <v>2</v>
      </c>
      <c r="K5336">
        <v>1</v>
      </c>
      <c r="L5336">
        <v>1</v>
      </c>
      <c r="M5336">
        <v>125449</v>
      </c>
      <c r="N5336">
        <v>0</v>
      </c>
      <c r="O5336" t="str">
        <f t="shared" si="500"/>
        <v>&lt;30</v>
      </c>
      <c r="P5336" t="str">
        <f t="shared" si="501"/>
        <v>High</v>
      </c>
      <c r="Q5336" t="str">
        <f t="shared" si="502"/>
        <v>New</v>
      </c>
      <c r="R5336" t="str">
        <f t="shared" si="503"/>
        <v>High Balance</v>
      </c>
      <c r="S5336" t="str">
        <f t="shared" si="504"/>
        <v>High Value</v>
      </c>
      <c r="T5336">
        <v>1</v>
      </c>
      <c r="U5336">
        <f t="shared" si="505"/>
        <v>0</v>
      </c>
    </row>
    <row r="5337" spans="1:21" x14ac:dyDescent="0.25">
      <c r="A5337">
        <v>2025</v>
      </c>
      <c r="B5337">
        <v>15596649</v>
      </c>
      <c r="C5337" t="s">
        <v>1158</v>
      </c>
      <c r="D5337">
        <v>651</v>
      </c>
      <c r="E5337" t="s">
        <v>15</v>
      </c>
      <c r="F5337" t="s">
        <v>16</v>
      </c>
      <c r="G5337">
        <v>39</v>
      </c>
      <c r="H5337">
        <v>8</v>
      </c>
      <c r="I5337">
        <v>0</v>
      </c>
      <c r="J5337">
        <v>1</v>
      </c>
      <c r="K5337">
        <v>1</v>
      </c>
      <c r="L5337">
        <v>0</v>
      </c>
      <c r="M5337">
        <v>137453</v>
      </c>
      <c r="N5337">
        <v>0</v>
      </c>
      <c r="O5337" t="str">
        <f t="shared" si="500"/>
        <v>30-45</v>
      </c>
      <c r="P5337" t="str">
        <f t="shared" si="501"/>
        <v>Medium</v>
      </c>
      <c r="Q5337" t="str">
        <f t="shared" si="502"/>
        <v>Long-Term</v>
      </c>
      <c r="R5337" t="str">
        <f t="shared" si="503"/>
        <v>Zero Balance</v>
      </c>
      <c r="S5337" t="str">
        <f t="shared" si="504"/>
        <v>Normal</v>
      </c>
      <c r="T5337">
        <v>1</v>
      </c>
      <c r="U5337">
        <f t="shared" si="505"/>
        <v>0</v>
      </c>
    </row>
    <row r="5338" spans="1:21" x14ac:dyDescent="0.25">
      <c r="A5338">
        <v>2025</v>
      </c>
      <c r="B5338">
        <v>15700460</v>
      </c>
      <c r="C5338" t="s">
        <v>2143</v>
      </c>
      <c r="D5338">
        <v>530</v>
      </c>
      <c r="E5338" t="s">
        <v>15</v>
      </c>
      <c r="F5338" t="s">
        <v>16</v>
      </c>
      <c r="G5338">
        <v>55</v>
      </c>
      <c r="H5338">
        <v>4</v>
      </c>
      <c r="I5338">
        <v>120905</v>
      </c>
      <c r="J5338">
        <v>1</v>
      </c>
      <c r="K5338">
        <v>0</v>
      </c>
      <c r="L5338">
        <v>1</v>
      </c>
      <c r="M5338">
        <v>123476</v>
      </c>
      <c r="N5338">
        <v>1</v>
      </c>
      <c r="O5338" t="str">
        <f t="shared" si="500"/>
        <v>46-60</v>
      </c>
      <c r="P5338" t="str">
        <f t="shared" si="501"/>
        <v>Low</v>
      </c>
      <c r="Q5338" t="str">
        <f t="shared" si="502"/>
        <v>Mid-Term</v>
      </c>
      <c r="R5338" t="str">
        <f t="shared" si="503"/>
        <v>High Balance</v>
      </c>
      <c r="S5338" t="str">
        <f t="shared" si="504"/>
        <v>High Value</v>
      </c>
      <c r="T5338">
        <v>1</v>
      </c>
      <c r="U5338">
        <f t="shared" si="505"/>
        <v>120905</v>
      </c>
    </row>
    <row r="5339" spans="1:21" x14ac:dyDescent="0.25">
      <c r="A5339">
        <v>2025</v>
      </c>
      <c r="B5339">
        <v>15724076</v>
      </c>
      <c r="C5339" t="s">
        <v>1330</v>
      </c>
      <c r="D5339">
        <v>815</v>
      </c>
      <c r="E5339" t="s">
        <v>18</v>
      </c>
      <c r="F5339" t="s">
        <v>16</v>
      </c>
      <c r="G5339">
        <v>57</v>
      </c>
      <c r="H5339">
        <v>5</v>
      </c>
      <c r="I5339">
        <v>0</v>
      </c>
      <c r="J5339">
        <v>3</v>
      </c>
      <c r="K5339">
        <v>0</v>
      </c>
      <c r="L5339">
        <v>0</v>
      </c>
      <c r="M5339">
        <v>38941</v>
      </c>
      <c r="N5339">
        <v>1</v>
      </c>
      <c r="O5339" t="str">
        <f t="shared" si="500"/>
        <v>46-60</v>
      </c>
      <c r="P5339" t="str">
        <f t="shared" si="501"/>
        <v>High</v>
      </c>
      <c r="Q5339" t="str">
        <f t="shared" si="502"/>
        <v>Mid-Term</v>
      </c>
      <c r="R5339" t="str">
        <f t="shared" si="503"/>
        <v>Zero Balance</v>
      </c>
      <c r="S5339" t="str">
        <f t="shared" si="504"/>
        <v>Normal</v>
      </c>
      <c r="T5339">
        <v>1</v>
      </c>
      <c r="U5339">
        <f t="shared" si="505"/>
        <v>0</v>
      </c>
    </row>
    <row r="5340" spans="1:21" x14ac:dyDescent="0.25">
      <c r="A5340">
        <v>2025</v>
      </c>
      <c r="B5340">
        <v>15784000</v>
      </c>
      <c r="C5340" t="s">
        <v>1099</v>
      </c>
      <c r="D5340">
        <v>715</v>
      </c>
      <c r="E5340" t="s">
        <v>26</v>
      </c>
      <c r="F5340" t="s">
        <v>16</v>
      </c>
      <c r="G5340">
        <v>34</v>
      </c>
      <c r="H5340">
        <v>9</v>
      </c>
      <c r="I5340">
        <v>102278</v>
      </c>
      <c r="J5340">
        <v>1</v>
      </c>
      <c r="K5340">
        <v>0</v>
      </c>
      <c r="L5340">
        <v>0</v>
      </c>
      <c r="M5340">
        <v>177853</v>
      </c>
      <c r="N5340">
        <v>1</v>
      </c>
      <c r="O5340" t="str">
        <f t="shared" si="500"/>
        <v>30-45</v>
      </c>
      <c r="P5340" t="str">
        <f t="shared" si="501"/>
        <v>Medium</v>
      </c>
      <c r="Q5340" t="str">
        <f t="shared" si="502"/>
        <v>Long-Term</v>
      </c>
      <c r="R5340" t="str">
        <f t="shared" si="503"/>
        <v>High Balance</v>
      </c>
      <c r="S5340" t="str">
        <f t="shared" si="504"/>
        <v>High Value</v>
      </c>
      <c r="T5340">
        <v>1</v>
      </c>
      <c r="U5340">
        <f t="shared" si="505"/>
        <v>102278</v>
      </c>
    </row>
    <row r="5341" spans="1:21" x14ac:dyDescent="0.25">
      <c r="A5341">
        <v>2025</v>
      </c>
      <c r="B5341">
        <v>15733966</v>
      </c>
      <c r="C5341" t="s">
        <v>625</v>
      </c>
      <c r="D5341">
        <v>496</v>
      </c>
      <c r="E5341" t="s">
        <v>26</v>
      </c>
      <c r="F5341" t="s">
        <v>16</v>
      </c>
      <c r="G5341">
        <v>55</v>
      </c>
      <c r="H5341">
        <v>4</v>
      </c>
      <c r="I5341">
        <v>125293</v>
      </c>
      <c r="J5341">
        <v>1</v>
      </c>
      <c r="K5341">
        <v>1</v>
      </c>
      <c r="L5341">
        <v>1</v>
      </c>
      <c r="M5341">
        <v>31533</v>
      </c>
      <c r="N5341">
        <v>1</v>
      </c>
      <c r="O5341" t="str">
        <f t="shared" si="500"/>
        <v>46-60</v>
      </c>
      <c r="P5341" t="str">
        <f t="shared" si="501"/>
        <v>Low</v>
      </c>
      <c r="Q5341" t="str">
        <f t="shared" si="502"/>
        <v>Mid-Term</v>
      </c>
      <c r="R5341" t="str">
        <f t="shared" si="503"/>
        <v>High Balance</v>
      </c>
      <c r="S5341" t="str">
        <f t="shared" si="504"/>
        <v>High Value</v>
      </c>
      <c r="T5341">
        <v>1</v>
      </c>
      <c r="U5341">
        <f t="shared" si="505"/>
        <v>125293</v>
      </c>
    </row>
    <row r="5342" spans="1:21" x14ac:dyDescent="0.25">
      <c r="A5342">
        <v>2025</v>
      </c>
      <c r="B5342">
        <v>15612667</v>
      </c>
      <c r="C5342" t="s">
        <v>732</v>
      </c>
      <c r="D5342">
        <v>680</v>
      </c>
      <c r="E5342" t="s">
        <v>18</v>
      </c>
      <c r="F5342" t="s">
        <v>23</v>
      </c>
      <c r="G5342">
        <v>42</v>
      </c>
      <c r="H5342">
        <v>0</v>
      </c>
      <c r="I5342">
        <v>0</v>
      </c>
      <c r="J5342">
        <v>1</v>
      </c>
      <c r="K5342">
        <v>1</v>
      </c>
      <c r="L5342">
        <v>0</v>
      </c>
      <c r="M5342">
        <v>136377</v>
      </c>
      <c r="N5342">
        <v>0</v>
      </c>
      <c r="O5342" t="str">
        <f t="shared" si="500"/>
        <v>30-45</v>
      </c>
      <c r="P5342" t="str">
        <f t="shared" si="501"/>
        <v>Medium</v>
      </c>
      <c r="Q5342" t="str">
        <f t="shared" si="502"/>
        <v>New</v>
      </c>
      <c r="R5342" t="str">
        <f t="shared" si="503"/>
        <v>Zero Balance</v>
      </c>
      <c r="S5342" t="str">
        <f t="shared" si="504"/>
        <v>Normal</v>
      </c>
      <c r="T5342">
        <v>1</v>
      </c>
      <c r="U5342">
        <f t="shared" si="505"/>
        <v>0</v>
      </c>
    </row>
    <row r="5343" spans="1:21" x14ac:dyDescent="0.25">
      <c r="A5343">
        <v>2025</v>
      </c>
      <c r="B5343">
        <v>15654025</v>
      </c>
      <c r="C5343" t="s">
        <v>1568</v>
      </c>
      <c r="D5343">
        <v>646</v>
      </c>
      <c r="E5343" t="s">
        <v>15</v>
      </c>
      <c r="F5343" t="s">
        <v>16</v>
      </c>
      <c r="G5343">
        <v>51</v>
      </c>
      <c r="H5343">
        <v>4</v>
      </c>
      <c r="I5343">
        <v>101629</v>
      </c>
      <c r="J5343">
        <v>1</v>
      </c>
      <c r="K5343">
        <v>0</v>
      </c>
      <c r="L5343">
        <v>0</v>
      </c>
      <c r="M5343">
        <v>130541</v>
      </c>
      <c r="N5343">
        <v>0</v>
      </c>
      <c r="O5343" t="str">
        <f t="shared" si="500"/>
        <v>46-60</v>
      </c>
      <c r="P5343" t="str">
        <f t="shared" si="501"/>
        <v>Medium</v>
      </c>
      <c r="Q5343" t="str">
        <f t="shared" si="502"/>
        <v>Mid-Term</v>
      </c>
      <c r="R5343" t="str">
        <f t="shared" si="503"/>
        <v>High Balance</v>
      </c>
      <c r="S5343" t="str">
        <f t="shared" si="504"/>
        <v>High Value</v>
      </c>
      <c r="T5343">
        <v>1</v>
      </c>
      <c r="U5343">
        <f t="shared" si="505"/>
        <v>0</v>
      </c>
    </row>
    <row r="5344" spans="1:21" x14ac:dyDescent="0.25">
      <c r="A5344">
        <v>2025</v>
      </c>
      <c r="B5344">
        <v>15589431</v>
      </c>
      <c r="C5344" t="s">
        <v>2144</v>
      </c>
      <c r="D5344">
        <v>807</v>
      </c>
      <c r="E5344" t="s">
        <v>26</v>
      </c>
      <c r="F5344" t="s">
        <v>23</v>
      </c>
      <c r="G5344">
        <v>47</v>
      </c>
      <c r="H5344">
        <v>1</v>
      </c>
      <c r="I5344">
        <v>171937</v>
      </c>
      <c r="J5344">
        <v>1</v>
      </c>
      <c r="K5344">
        <v>1</v>
      </c>
      <c r="L5344">
        <v>1</v>
      </c>
      <c r="M5344">
        <v>65637</v>
      </c>
      <c r="N5344">
        <v>0</v>
      </c>
      <c r="O5344" t="str">
        <f t="shared" si="500"/>
        <v>46-60</v>
      </c>
      <c r="P5344" t="str">
        <f t="shared" si="501"/>
        <v>High</v>
      </c>
      <c r="Q5344" t="str">
        <f t="shared" si="502"/>
        <v>New</v>
      </c>
      <c r="R5344" t="str">
        <f t="shared" si="503"/>
        <v>High Balance</v>
      </c>
      <c r="S5344" t="str">
        <f t="shared" si="504"/>
        <v>High Value</v>
      </c>
      <c r="T5344">
        <v>1</v>
      </c>
      <c r="U5344">
        <f t="shared" si="505"/>
        <v>0</v>
      </c>
    </row>
    <row r="5345" spans="1:21" x14ac:dyDescent="0.25">
      <c r="A5345">
        <v>2025</v>
      </c>
      <c r="B5345">
        <v>15578238</v>
      </c>
      <c r="C5345" t="s">
        <v>291</v>
      </c>
      <c r="D5345">
        <v>727</v>
      </c>
      <c r="E5345" t="s">
        <v>15</v>
      </c>
      <c r="F5345" t="s">
        <v>23</v>
      </c>
      <c r="G5345">
        <v>47</v>
      </c>
      <c r="H5345">
        <v>7</v>
      </c>
      <c r="I5345">
        <v>0</v>
      </c>
      <c r="J5345">
        <v>2</v>
      </c>
      <c r="K5345">
        <v>1</v>
      </c>
      <c r="L5345">
        <v>0</v>
      </c>
      <c r="M5345">
        <v>193305</v>
      </c>
      <c r="N5345">
        <v>0</v>
      </c>
      <c r="O5345" t="str">
        <f t="shared" si="500"/>
        <v>46-60</v>
      </c>
      <c r="P5345" t="str">
        <f t="shared" si="501"/>
        <v>Medium</v>
      </c>
      <c r="Q5345" t="str">
        <f t="shared" si="502"/>
        <v>Mid-Term</v>
      </c>
      <c r="R5345" t="str">
        <f t="shared" si="503"/>
        <v>Zero Balance</v>
      </c>
      <c r="S5345" t="str">
        <f t="shared" si="504"/>
        <v>Normal</v>
      </c>
      <c r="T5345">
        <v>1</v>
      </c>
      <c r="U5345">
        <f t="shared" si="505"/>
        <v>0</v>
      </c>
    </row>
    <row r="5346" spans="1:21" x14ac:dyDescent="0.25">
      <c r="A5346">
        <v>2025</v>
      </c>
      <c r="B5346">
        <v>15566269</v>
      </c>
      <c r="C5346" t="s">
        <v>2145</v>
      </c>
      <c r="D5346">
        <v>787</v>
      </c>
      <c r="E5346" t="s">
        <v>15</v>
      </c>
      <c r="F5346" t="s">
        <v>23</v>
      </c>
      <c r="G5346">
        <v>25</v>
      </c>
      <c r="H5346">
        <v>5</v>
      </c>
      <c r="I5346">
        <v>0</v>
      </c>
      <c r="J5346">
        <v>2</v>
      </c>
      <c r="K5346">
        <v>1</v>
      </c>
      <c r="L5346">
        <v>0</v>
      </c>
      <c r="M5346">
        <v>47308</v>
      </c>
      <c r="N5346">
        <v>0</v>
      </c>
      <c r="O5346" t="str">
        <f t="shared" si="500"/>
        <v>&lt;30</v>
      </c>
      <c r="P5346" t="str">
        <f t="shared" si="501"/>
        <v>High</v>
      </c>
      <c r="Q5346" t="str">
        <f t="shared" si="502"/>
        <v>Mid-Term</v>
      </c>
      <c r="R5346" t="str">
        <f t="shared" si="503"/>
        <v>Zero Balance</v>
      </c>
      <c r="S5346" t="str">
        <f t="shared" si="504"/>
        <v>Normal</v>
      </c>
      <c r="T5346">
        <v>1</v>
      </c>
      <c r="U5346">
        <f t="shared" si="505"/>
        <v>0</v>
      </c>
    </row>
    <row r="5347" spans="1:21" x14ac:dyDescent="0.25">
      <c r="A5347">
        <v>2025</v>
      </c>
      <c r="B5347">
        <v>15639217</v>
      </c>
      <c r="C5347" t="s">
        <v>371</v>
      </c>
      <c r="D5347">
        <v>806</v>
      </c>
      <c r="E5347" t="s">
        <v>15</v>
      </c>
      <c r="F5347" t="s">
        <v>23</v>
      </c>
      <c r="G5347">
        <v>34</v>
      </c>
      <c r="H5347">
        <v>6</v>
      </c>
      <c r="I5347">
        <v>0</v>
      </c>
      <c r="J5347">
        <v>2</v>
      </c>
      <c r="K5347">
        <v>0</v>
      </c>
      <c r="L5347">
        <v>0</v>
      </c>
      <c r="M5347">
        <v>100810</v>
      </c>
      <c r="N5347">
        <v>0</v>
      </c>
      <c r="O5347" t="str">
        <f t="shared" si="500"/>
        <v>30-45</v>
      </c>
      <c r="P5347" t="str">
        <f t="shared" si="501"/>
        <v>High</v>
      </c>
      <c r="Q5347" t="str">
        <f t="shared" si="502"/>
        <v>Mid-Term</v>
      </c>
      <c r="R5347" t="str">
        <f t="shared" si="503"/>
        <v>Zero Balance</v>
      </c>
      <c r="S5347" t="str">
        <f t="shared" si="504"/>
        <v>Normal</v>
      </c>
      <c r="T5347">
        <v>1</v>
      </c>
      <c r="U5347">
        <f t="shared" si="505"/>
        <v>0</v>
      </c>
    </row>
    <row r="5348" spans="1:21" x14ac:dyDescent="0.25">
      <c r="A5348">
        <v>2025</v>
      </c>
      <c r="B5348">
        <v>15688644</v>
      </c>
      <c r="C5348" t="s">
        <v>1404</v>
      </c>
      <c r="D5348">
        <v>603</v>
      </c>
      <c r="E5348" t="s">
        <v>15</v>
      </c>
      <c r="F5348" t="s">
        <v>23</v>
      </c>
      <c r="G5348">
        <v>31</v>
      </c>
      <c r="H5348">
        <v>1</v>
      </c>
      <c r="I5348">
        <v>129744</v>
      </c>
      <c r="J5348">
        <v>1</v>
      </c>
      <c r="K5348">
        <v>1</v>
      </c>
      <c r="L5348">
        <v>0</v>
      </c>
      <c r="M5348">
        <v>109145</v>
      </c>
      <c r="N5348">
        <v>0</v>
      </c>
      <c r="O5348" t="str">
        <f t="shared" si="500"/>
        <v>30-45</v>
      </c>
      <c r="P5348" t="str">
        <f t="shared" si="501"/>
        <v>Medium</v>
      </c>
      <c r="Q5348" t="str">
        <f t="shared" si="502"/>
        <v>New</v>
      </c>
      <c r="R5348" t="str">
        <f t="shared" si="503"/>
        <v>High Balance</v>
      </c>
      <c r="S5348" t="str">
        <f t="shared" si="504"/>
        <v>High Value</v>
      </c>
      <c r="T5348">
        <v>1</v>
      </c>
      <c r="U5348">
        <f t="shared" si="505"/>
        <v>0</v>
      </c>
    </row>
    <row r="5349" spans="1:21" x14ac:dyDescent="0.25">
      <c r="A5349">
        <v>2025</v>
      </c>
      <c r="B5349">
        <v>15662426</v>
      </c>
      <c r="C5349" t="s">
        <v>603</v>
      </c>
      <c r="D5349">
        <v>649</v>
      </c>
      <c r="E5349" t="s">
        <v>18</v>
      </c>
      <c r="F5349" t="s">
        <v>23</v>
      </c>
      <c r="G5349">
        <v>32</v>
      </c>
      <c r="H5349">
        <v>1</v>
      </c>
      <c r="I5349">
        <v>0</v>
      </c>
      <c r="J5349">
        <v>1</v>
      </c>
      <c r="K5349">
        <v>0</v>
      </c>
      <c r="L5349">
        <v>1</v>
      </c>
      <c r="M5349">
        <v>91167</v>
      </c>
      <c r="N5349">
        <v>1</v>
      </c>
      <c r="O5349" t="str">
        <f t="shared" si="500"/>
        <v>30-45</v>
      </c>
      <c r="P5349" t="str">
        <f t="shared" si="501"/>
        <v>Medium</v>
      </c>
      <c r="Q5349" t="str">
        <f t="shared" si="502"/>
        <v>New</v>
      </c>
      <c r="R5349" t="str">
        <f t="shared" si="503"/>
        <v>Zero Balance</v>
      </c>
      <c r="S5349" t="str">
        <f t="shared" si="504"/>
        <v>Normal</v>
      </c>
      <c r="T5349">
        <v>1</v>
      </c>
      <c r="U5349">
        <f t="shared" si="505"/>
        <v>0</v>
      </c>
    </row>
    <row r="5350" spans="1:21" x14ac:dyDescent="0.25">
      <c r="A5350">
        <v>2025</v>
      </c>
      <c r="B5350">
        <v>15720511</v>
      </c>
      <c r="C5350" t="s">
        <v>946</v>
      </c>
      <c r="D5350">
        <v>547</v>
      </c>
      <c r="E5350" t="s">
        <v>26</v>
      </c>
      <c r="F5350" t="s">
        <v>23</v>
      </c>
      <c r="G5350">
        <v>41</v>
      </c>
      <c r="H5350">
        <v>3</v>
      </c>
      <c r="I5350">
        <v>151191</v>
      </c>
      <c r="J5350">
        <v>1</v>
      </c>
      <c r="K5350">
        <v>1</v>
      </c>
      <c r="L5350">
        <v>0</v>
      </c>
      <c r="M5350">
        <v>175296</v>
      </c>
      <c r="N5350">
        <v>1</v>
      </c>
      <c r="O5350" t="str">
        <f t="shared" si="500"/>
        <v>30-45</v>
      </c>
      <c r="P5350" t="str">
        <f t="shared" si="501"/>
        <v>Low</v>
      </c>
      <c r="Q5350" t="str">
        <f t="shared" si="502"/>
        <v>New</v>
      </c>
      <c r="R5350" t="str">
        <f t="shared" si="503"/>
        <v>High Balance</v>
      </c>
      <c r="S5350" t="str">
        <f t="shared" si="504"/>
        <v>High Value</v>
      </c>
      <c r="T5350">
        <v>1</v>
      </c>
      <c r="U5350">
        <f t="shared" si="505"/>
        <v>151191</v>
      </c>
    </row>
    <row r="5351" spans="1:21" x14ac:dyDescent="0.25">
      <c r="A5351">
        <v>2025</v>
      </c>
      <c r="B5351">
        <v>15567246</v>
      </c>
      <c r="C5351" t="s">
        <v>2146</v>
      </c>
      <c r="D5351">
        <v>684</v>
      </c>
      <c r="E5351" t="s">
        <v>26</v>
      </c>
      <c r="F5351" t="s">
        <v>23</v>
      </c>
      <c r="G5351">
        <v>32</v>
      </c>
      <c r="H5351">
        <v>3</v>
      </c>
      <c r="I5351">
        <v>102630</v>
      </c>
      <c r="J5351">
        <v>2</v>
      </c>
      <c r="K5351">
        <v>1</v>
      </c>
      <c r="L5351">
        <v>1</v>
      </c>
      <c r="M5351">
        <v>127433</v>
      </c>
      <c r="N5351">
        <v>0</v>
      </c>
      <c r="O5351" t="str">
        <f t="shared" si="500"/>
        <v>30-45</v>
      </c>
      <c r="P5351" t="str">
        <f t="shared" si="501"/>
        <v>Medium</v>
      </c>
      <c r="Q5351" t="str">
        <f t="shared" si="502"/>
        <v>New</v>
      </c>
      <c r="R5351" t="str">
        <f t="shared" si="503"/>
        <v>High Balance</v>
      </c>
      <c r="S5351" t="str">
        <f t="shared" si="504"/>
        <v>High Value</v>
      </c>
      <c r="T5351">
        <v>1</v>
      </c>
      <c r="U5351">
        <f t="shared" si="505"/>
        <v>0</v>
      </c>
    </row>
    <row r="5352" spans="1:21" x14ac:dyDescent="0.25">
      <c r="A5352">
        <v>2025</v>
      </c>
      <c r="B5352">
        <v>15647965</v>
      </c>
      <c r="C5352" t="s">
        <v>394</v>
      </c>
      <c r="D5352">
        <v>477</v>
      </c>
      <c r="E5352" t="s">
        <v>15</v>
      </c>
      <c r="F5352" t="s">
        <v>16</v>
      </c>
      <c r="G5352">
        <v>57</v>
      </c>
      <c r="H5352">
        <v>9</v>
      </c>
      <c r="I5352">
        <v>114024</v>
      </c>
      <c r="J5352">
        <v>2</v>
      </c>
      <c r="K5352">
        <v>1</v>
      </c>
      <c r="L5352">
        <v>1</v>
      </c>
      <c r="M5352">
        <v>71167</v>
      </c>
      <c r="N5352">
        <v>1</v>
      </c>
      <c r="O5352" t="str">
        <f t="shared" si="500"/>
        <v>46-60</v>
      </c>
      <c r="P5352" t="str">
        <f t="shared" si="501"/>
        <v>Low</v>
      </c>
      <c r="Q5352" t="str">
        <f t="shared" si="502"/>
        <v>Long-Term</v>
      </c>
      <c r="R5352" t="str">
        <f t="shared" si="503"/>
        <v>High Balance</v>
      </c>
      <c r="S5352" t="str">
        <f t="shared" si="504"/>
        <v>High Value</v>
      </c>
      <c r="T5352">
        <v>1</v>
      </c>
      <c r="U5352">
        <f t="shared" si="505"/>
        <v>114024</v>
      </c>
    </row>
    <row r="5353" spans="1:21" x14ac:dyDescent="0.25">
      <c r="A5353">
        <v>2025</v>
      </c>
      <c r="B5353">
        <v>15679048</v>
      </c>
      <c r="C5353" t="s">
        <v>2147</v>
      </c>
      <c r="D5353">
        <v>558</v>
      </c>
      <c r="E5353" t="s">
        <v>26</v>
      </c>
      <c r="F5353" t="s">
        <v>23</v>
      </c>
      <c r="G5353">
        <v>41</v>
      </c>
      <c r="H5353">
        <v>2</v>
      </c>
      <c r="I5353">
        <v>124227</v>
      </c>
      <c r="J5353">
        <v>1</v>
      </c>
      <c r="K5353">
        <v>1</v>
      </c>
      <c r="L5353">
        <v>1</v>
      </c>
      <c r="M5353">
        <v>111185</v>
      </c>
      <c r="N5353">
        <v>0</v>
      </c>
      <c r="O5353" t="str">
        <f t="shared" si="500"/>
        <v>30-45</v>
      </c>
      <c r="P5353" t="str">
        <f t="shared" si="501"/>
        <v>Low</v>
      </c>
      <c r="Q5353" t="str">
        <f t="shared" si="502"/>
        <v>New</v>
      </c>
      <c r="R5353" t="str">
        <f t="shared" si="503"/>
        <v>High Balance</v>
      </c>
      <c r="S5353" t="str">
        <f t="shared" si="504"/>
        <v>High Value</v>
      </c>
      <c r="T5353">
        <v>1</v>
      </c>
      <c r="U5353">
        <f t="shared" si="505"/>
        <v>0</v>
      </c>
    </row>
    <row r="5354" spans="1:21" x14ac:dyDescent="0.25">
      <c r="A5354">
        <v>2025</v>
      </c>
      <c r="B5354">
        <v>15675749</v>
      </c>
      <c r="C5354" t="s">
        <v>1370</v>
      </c>
      <c r="D5354">
        <v>695</v>
      </c>
      <c r="E5354" t="s">
        <v>15</v>
      </c>
      <c r="F5354" t="s">
        <v>16</v>
      </c>
      <c r="G5354">
        <v>23</v>
      </c>
      <c r="H5354">
        <v>1</v>
      </c>
      <c r="I5354">
        <v>0</v>
      </c>
      <c r="J5354">
        <v>2</v>
      </c>
      <c r="K5354">
        <v>1</v>
      </c>
      <c r="L5354">
        <v>1</v>
      </c>
      <c r="M5354">
        <v>141756</v>
      </c>
      <c r="N5354">
        <v>0</v>
      </c>
      <c r="O5354" t="str">
        <f t="shared" si="500"/>
        <v>&lt;30</v>
      </c>
      <c r="P5354" t="str">
        <f t="shared" si="501"/>
        <v>Medium</v>
      </c>
      <c r="Q5354" t="str">
        <f t="shared" si="502"/>
        <v>New</v>
      </c>
      <c r="R5354" t="str">
        <f t="shared" si="503"/>
        <v>Zero Balance</v>
      </c>
      <c r="S5354" t="str">
        <f t="shared" si="504"/>
        <v>Normal</v>
      </c>
      <c r="T5354">
        <v>1</v>
      </c>
      <c r="U5354">
        <f t="shared" si="505"/>
        <v>0</v>
      </c>
    </row>
    <row r="5355" spans="1:21" x14ac:dyDescent="0.25">
      <c r="A5355">
        <v>2025</v>
      </c>
      <c r="B5355">
        <v>15782181</v>
      </c>
      <c r="C5355" t="s">
        <v>353</v>
      </c>
      <c r="D5355">
        <v>592</v>
      </c>
      <c r="E5355" t="s">
        <v>18</v>
      </c>
      <c r="F5355" t="s">
        <v>23</v>
      </c>
      <c r="G5355">
        <v>35</v>
      </c>
      <c r="H5355">
        <v>6</v>
      </c>
      <c r="I5355">
        <v>80285</v>
      </c>
      <c r="J5355">
        <v>1</v>
      </c>
      <c r="K5355">
        <v>1</v>
      </c>
      <c r="L5355">
        <v>0</v>
      </c>
      <c r="M5355">
        <v>72679</v>
      </c>
      <c r="N5355">
        <v>1</v>
      </c>
      <c r="O5355" t="str">
        <f t="shared" si="500"/>
        <v>30-45</v>
      </c>
      <c r="P5355" t="str">
        <f t="shared" si="501"/>
        <v>Low</v>
      </c>
      <c r="Q5355" t="str">
        <f t="shared" si="502"/>
        <v>Mid-Term</v>
      </c>
      <c r="R5355" t="str">
        <f t="shared" si="503"/>
        <v>Low Balance</v>
      </c>
      <c r="S5355" t="str">
        <f t="shared" si="504"/>
        <v>Normal</v>
      </c>
      <c r="T5355">
        <v>1</v>
      </c>
      <c r="U5355">
        <f t="shared" si="505"/>
        <v>80285</v>
      </c>
    </row>
    <row r="5356" spans="1:21" x14ac:dyDescent="0.25">
      <c r="A5356">
        <v>2025</v>
      </c>
      <c r="B5356">
        <v>15795738</v>
      </c>
      <c r="C5356" t="s">
        <v>632</v>
      </c>
      <c r="D5356">
        <v>789</v>
      </c>
      <c r="E5356" t="s">
        <v>15</v>
      </c>
      <c r="F5356" t="s">
        <v>23</v>
      </c>
      <c r="G5356">
        <v>31</v>
      </c>
      <c r="H5356">
        <v>4</v>
      </c>
      <c r="I5356">
        <v>175477</v>
      </c>
      <c r="J5356">
        <v>1</v>
      </c>
      <c r="K5356">
        <v>1</v>
      </c>
      <c r="L5356">
        <v>1</v>
      </c>
      <c r="M5356">
        <v>172833</v>
      </c>
      <c r="N5356">
        <v>0</v>
      </c>
      <c r="O5356" t="str">
        <f t="shared" si="500"/>
        <v>30-45</v>
      </c>
      <c r="P5356" t="str">
        <f t="shared" si="501"/>
        <v>High</v>
      </c>
      <c r="Q5356" t="str">
        <f t="shared" si="502"/>
        <v>Mid-Term</v>
      </c>
      <c r="R5356" t="str">
        <f t="shared" si="503"/>
        <v>High Balance</v>
      </c>
      <c r="S5356" t="str">
        <f t="shared" si="504"/>
        <v>High Value</v>
      </c>
      <c r="T5356">
        <v>1</v>
      </c>
      <c r="U5356">
        <f t="shared" si="505"/>
        <v>0</v>
      </c>
    </row>
    <row r="5357" spans="1:21" x14ac:dyDescent="0.25">
      <c r="A5357">
        <v>2025</v>
      </c>
      <c r="B5357">
        <v>15773751</v>
      </c>
      <c r="C5357" t="s">
        <v>1095</v>
      </c>
      <c r="D5357">
        <v>597</v>
      </c>
      <c r="E5357" t="s">
        <v>15</v>
      </c>
      <c r="F5357" t="s">
        <v>16</v>
      </c>
      <c r="G5357">
        <v>29</v>
      </c>
      <c r="H5357">
        <v>1</v>
      </c>
      <c r="I5357">
        <v>132144</v>
      </c>
      <c r="J5357">
        <v>1</v>
      </c>
      <c r="K5357">
        <v>1</v>
      </c>
      <c r="L5357">
        <v>0</v>
      </c>
      <c r="M5357">
        <v>158086</v>
      </c>
      <c r="N5357">
        <v>0</v>
      </c>
      <c r="O5357" t="str">
        <f t="shared" si="500"/>
        <v>&lt;30</v>
      </c>
      <c r="P5357" t="str">
        <f t="shared" si="501"/>
        <v>Low</v>
      </c>
      <c r="Q5357" t="str">
        <f t="shared" si="502"/>
        <v>New</v>
      </c>
      <c r="R5357" t="str">
        <f t="shared" si="503"/>
        <v>High Balance</v>
      </c>
      <c r="S5357" t="str">
        <f t="shared" si="504"/>
        <v>High Value</v>
      </c>
      <c r="T5357">
        <v>1</v>
      </c>
      <c r="U5357">
        <f t="shared" si="505"/>
        <v>0</v>
      </c>
    </row>
    <row r="5358" spans="1:21" x14ac:dyDescent="0.25">
      <c r="A5358">
        <v>2025</v>
      </c>
      <c r="B5358">
        <v>15655436</v>
      </c>
      <c r="C5358" t="s">
        <v>2148</v>
      </c>
      <c r="D5358">
        <v>839</v>
      </c>
      <c r="E5358" t="s">
        <v>26</v>
      </c>
      <c r="F5358" t="s">
        <v>23</v>
      </c>
      <c r="G5358">
        <v>47</v>
      </c>
      <c r="H5358">
        <v>2</v>
      </c>
      <c r="I5358">
        <v>136911</v>
      </c>
      <c r="J5358">
        <v>1</v>
      </c>
      <c r="K5358">
        <v>1</v>
      </c>
      <c r="L5358">
        <v>1</v>
      </c>
      <c r="M5358">
        <v>168185</v>
      </c>
      <c r="N5358">
        <v>1</v>
      </c>
      <c r="O5358" t="str">
        <f t="shared" si="500"/>
        <v>46-60</v>
      </c>
      <c r="P5358" t="str">
        <f t="shared" si="501"/>
        <v>High</v>
      </c>
      <c r="Q5358" t="str">
        <f t="shared" si="502"/>
        <v>New</v>
      </c>
      <c r="R5358" t="str">
        <f t="shared" si="503"/>
        <v>High Balance</v>
      </c>
      <c r="S5358" t="str">
        <f t="shared" si="504"/>
        <v>High Value</v>
      </c>
      <c r="T5358">
        <v>1</v>
      </c>
      <c r="U5358">
        <f t="shared" si="505"/>
        <v>136911</v>
      </c>
    </row>
    <row r="5359" spans="1:21" x14ac:dyDescent="0.25">
      <c r="A5359">
        <v>2025</v>
      </c>
      <c r="B5359">
        <v>15691396</v>
      </c>
      <c r="C5359" t="s">
        <v>130</v>
      </c>
      <c r="D5359">
        <v>405</v>
      </c>
      <c r="E5359" t="s">
        <v>26</v>
      </c>
      <c r="F5359" t="s">
        <v>23</v>
      </c>
      <c r="G5359">
        <v>31</v>
      </c>
      <c r="H5359">
        <v>5</v>
      </c>
      <c r="I5359">
        <v>133300</v>
      </c>
      <c r="J5359">
        <v>2</v>
      </c>
      <c r="K5359">
        <v>1</v>
      </c>
      <c r="L5359">
        <v>1</v>
      </c>
      <c r="M5359">
        <v>72950</v>
      </c>
      <c r="N5359">
        <v>0</v>
      </c>
      <c r="O5359" t="str">
        <f t="shared" si="500"/>
        <v>30-45</v>
      </c>
      <c r="P5359" t="str">
        <f t="shared" si="501"/>
        <v>Low</v>
      </c>
      <c r="Q5359" t="str">
        <f t="shared" si="502"/>
        <v>Mid-Term</v>
      </c>
      <c r="R5359" t="str">
        <f t="shared" si="503"/>
        <v>High Balance</v>
      </c>
      <c r="S5359" t="str">
        <f t="shared" si="504"/>
        <v>High Value</v>
      </c>
      <c r="T5359">
        <v>1</v>
      </c>
      <c r="U5359">
        <f t="shared" si="505"/>
        <v>0</v>
      </c>
    </row>
    <row r="5360" spans="1:21" x14ac:dyDescent="0.25">
      <c r="A5360">
        <v>2025</v>
      </c>
      <c r="B5360">
        <v>15796958</v>
      </c>
      <c r="C5360" t="s">
        <v>603</v>
      </c>
      <c r="D5360">
        <v>658</v>
      </c>
      <c r="E5360" t="s">
        <v>15</v>
      </c>
      <c r="F5360" t="s">
        <v>23</v>
      </c>
      <c r="G5360">
        <v>39</v>
      </c>
      <c r="H5360">
        <v>7</v>
      </c>
      <c r="I5360">
        <v>0</v>
      </c>
      <c r="J5360">
        <v>2</v>
      </c>
      <c r="K5360">
        <v>1</v>
      </c>
      <c r="L5360">
        <v>0</v>
      </c>
      <c r="M5360">
        <v>48378</v>
      </c>
      <c r="N5360">
        <v>0</v>
      </c>
      <c r="O5360" t="str">
        <f t="shared" si="500"/>
        <v>30-45</v>
      </c>
      <c r="P5360" t="str">
        <f t="shared" si="501"/>
        <v>Medium</v>
      </c>
      <c r="Q5360" t="str">
        <f t="shared" si="502"/>
        <v>Mid-Term</v>
      </c>
      <c r="R5360" t="str">
        <f t="shared" si="503"/>
        <v>Zero Balance</v>
      </c>
      <c r="S5360" t="str">
        <f t="shared" si="504"/>
        <v>Normal</v>
      </c>
      <c r="T5360">
        <v>1</v>
      </c>
      <c r="U5360">
        <f t="shared" si="505"/>
        <v>0</v>
      </c>
    </row>
    <row r="5361" spans="1:21" x14ac:dyDescent="0.25">
      <c r="A5361">
        <v>2025</v>
      </c>
      <c r="B5361">
        <v>15801832</v>
      </c>
      <c r="C5361" t="s">
        <v>54</v>
      </c>
      <c r="D5361">
        <v>684</v>
      </c>
      <c r="E5361" t="s">
        <v>26</v>
      </c>
      <c r="F5361" t="s">
        <v>23</v>
      </c>
      <c r="G5361">
        <v>42</v>
      </c>
      <c r="H5361">
        <v>1</v>
      </c>
      <c r="I5361">
        <v>117691</v>
      </c>
      <c r="J5361">
        <v>1</v>
      </c>
      <c r="K5361">
        <v>1</v>
      </c>
      <c r="L5361">
        <v>1</v>
      </c>
      <c r="M5361">
        <v>23136</v>
      </c>
      <c r="N5361">
        <v>1</v>
      </c>
      <c r="O5361" t="str">
        <f t="shared" si="500"/>
        <v>30-45</v>
      </c>
      <c r="P5361" t="str">
        <f t="shared" si="501"/>
        <v>Medium</v>
      </c>
      <c r="Q5361" t="str">
        <f t="shared" si="502"/>
        <v>New</v>
      </c>
      <c r="R5361" t="str">
        <f t="shared" si="503"/>
        <v>High Balance</v>
      </c>
      <c r="S5361" t="str">
        <f t="shared" si="504"/>
        <v>High Value</v>
      </c>
      <c r="T5361">
        <v>1</v>
      </c>
      <c r="U5361">
        <f t="shared" si="505"/>
        <v>117691</v>
      </c>
    </row>
    <row r="5362" spans="1:21" x14ac:dyDescent="0.25">
      <c r="A5362">
        <v>2025</v>
      </c>
      <c r="B5362">
        <v>15661349</v>
      </c>
      <c r="C5362" t="s">
        <v>1167</v>
      </c>
      <c r="D5362">
        <v>633</v>
      </c>
      <c r="E5362" t="s">
        <v>15</v>
      </c>
      <c r="F5362" t="s">
        <v>23</v>
      </c>
      <c r="G5362">
        <v>35</v>
      </c>
      <c r="H5362">
        <v>10</v>
      </c>
      <c r="I5362">
        <v>0</v>
      </c>
      <c r="J5362">
        <v>2</v>
      </c>
      <c r="K5362">
        <v>1</v>
      </c>
      <c r="L5362">
        <v>0</v>
      </c>
      <c r="M5362">
        <v>65675</v>
      </c>
      <c r="N5362">
        <v>0</v>
      </c>
      <c r="O5362" t="str">
        <f t="shared" si="500"/>
        <v>30-45</v>
      </c>
      <c r="P5362" t="str">
        <f t="shared" si="501"/>
        <v>Medium</v>
      </c>
      <c r="Q5362" t="str">
        <f t="shared" si="502"/>
        <v>Long-Term</v>
      </c>
      <c r="R5362" t="str">
        <f t="shared" si="503"/>
        <v>Zero Balance</v>
      </c>
      <c r="S5362" t="str">
        <f t="shared" si="504"/>
        <v>Normal</v>
      </c>
      <c r="T5362">
        <v>1</v>
      </c>
      <c r="U5362">
        <f t="shared" si="505"/>
        <v>0</v>
      </c>
    </row>
    <row r="5363" spans="1:21" x14ac:dyDescent="0.25">
      <c r="A5363">
        <v>2025</v>
      </c>
      <c r="B5363">
        <v>15719265</v>
      </c>
      <c r="C5363" t="s">
        <v>532</v>
      </c>
      <c r="D5363">
        <v>589</v>
      </c>
      <c r="E5363" t="s">
        <v>15</v>
      </c>
      <c r="F5363" t="s">
        <v>23</v>
      </c>
      <c r="G5363">
        <v>46</v>
      </c>
      <c r="H5363">
        <v>9</v>
      </c>
      <c r="I5363">
        <v>0</v>
      </c>
      <c r="J5363">
        <v>2</v>
      </c>
      <c r="K5363">
        <v>1</v>
      </c>
      <c r="L5363">
        <v>0</v>
      </c>
      <c r="M5363">
        <v>170677</v>
      </c>
      <c r="N5363">
        <v>0</v>
      </c>
      <c r="O5363" t="str">
        <f t="shared" si="500"/>
        <v>46-60</v>
      </c>
      <c r="P5363" t="str">
        <f t="shared" si="501"/>
        <v>Low</v>
      </c>
      <c r="Q5363" t="str">
        <f t="shared" si="502"/>
        <v>Long-Term</v>
      </c>
      <c r="R5363" t="str">
        <f t="shared" si="503"/>
        <v>Zero Balance</v>
      </c>
      <c r="S5363" t="str">
        <f t="shared" si="504"/>
        <v>Normal</v>
      </c>
      <c r="T5363">
        <v>1</v>
      </c>
      <c r="U5363">
        <f t="shared" si="505"/>
        <v>0</v>
      </c>
    </row>
    <row r="5364" spans="1:21" x14ac:dyDescent="0.25">
      <c r="A5364">
        <v>2025</v>
      </c>
      <c r="B5364">
        <v>15779985</v>
      </c>
      <c r="C5364" t="s">
        <v>442</v>
      </c>
      <c r="D5364">
        <v>750</v>
      </c>
      <c r="E5364" t="s">
        <v>26</v>
      </c>
      <c r="F5364" t="s">
        <v>16</v>
      </c>
      <c r="G5364">
        <v>37</v>
      </c>
      <c r="H5364">
        <v>1</v>
      </c>
      <c r="I5364">
        <v>133200</v>
      </c>
      <c r="J5364">
        <v>2</v>
      </c>
      <c r="K5364">
        <v>1</v>
      </c>
      <c r="L5364">
        <v>1</v>
      </c>
      <c r="M5364">
        <v>27367</v>
      </c>
      <c r="N5364">
        <v>0</v>
      </c>
      <c r="O5364" t="str">
        <f t="shared" si="500"/>
        <v>30-45</v>
      </c>
      <c r="P5364" t="str">
        <f t="shared" si="501"/>
        <v>Medium</v>
      </c>
      <c r="Q5364" t="str">
        <f t="shared" si="502"/>
        <v>New</v>
      </c>
      <c r="R5364" t="str">
        <f t="shared" si="503"/>
        <v>High Balance</v>
      </c>
      <c r="S5364" t="str">
        <f t="shared" si="504"/>
        <v>High Value</v>
      </c>
      <c r="T5364">
        <v>1</v>
      </c>
      <c r="U5364">
        <f t="shared" si="505"/>
        <v>0</v>
      </c>
    </row>
    <row r="5365" spans="1:21" x14ac:dyDescent="0.25">
      <c r="A5365">
        <v>2025</v>
      </c>
      <c r="B5365">
        <v>15663410</v>
      </c>
      <c r="C5365" t="s">
        <v>141</v>
      </c>
      <c r="D5365">
        <v>771</v>
      </c>
      <c r="E5365" t="s">
        <v>18</v>
      </c>
      <c r="F5365" t="s">
        <v>23</v>
      </c>
      <c r="G5365">
        <v>51</v>
      </c>
      <c r="H5365">
        <v>5</v>
      </c>
      <c r="I5365">
        <v>135507</v>
      </c>
      <c r="J5365">
        <v>3</v>
      </c>
      <c r="K5365">
        <v>1</v>
      </c>
      <c r="L5365">
        <v>1</v>
      </c>
      <c r="M5365">
        <v>152480</v>
      </c>
      <c r="N5365">
        <v>1</v>
      </c>
      <c r="O5365" t="str">
        <f t="shared" si="500"/>
        <v>46-60</v>
      </c>
      <c r="P5365" t="str">
        <f t="shared" si="501"/>
        <v>High</v>
      </c>
      <c r="Q5365" t="str">
        <f t="shared" si="502"/>
        <v>Mid-Term</v>
      </c>
      <c r="R5365" t="str">
        <f t="shared" si="503"/>
        <v>High Balance</v>
      </c>
      <c r="S5365" t="str">
        <f t="shared" si="504"/>
        <v>High Value</v>
      </c>
      <c r="T5365">
        <v>1</v>
      </c>
      <c r="U5365">
        <f t="shared" si="505"/>
        <v>135507</v>
      </c>
    </row>
    <row r="5366" spans="1:21" x14ac:dyDescent="0.25">
      <c r="A5366">
        <v>2025</v>
      </c>
      <c r="B5366">
        <v>15704144</v>
      </c>
      <c r="C5366" t="s">
        <v>311</v>
      </c>
      <c r="D5366">
        <v>812</v>
      </c>
      <c r="E5366" t="s">
        <v>26</v>
      </c>
      <c r="F5366" t="s">
        <v>23</v>
      </c>
      <c r="G5366">
        <v>33</v>
      </c>
      <c r="H5366">
        <v>2</v>
      </c>
      <c r="I5366">
        <v>127154</v>
      </c>
      <c r="J5366">
        <v>2</v>
      </c>
      <c r="K5366">
        <v>0</v>
      </c>
      <c r="L5366">
        <v>1</v>
      </c>
      <c r="M5366">
        <v>105383</v>
      </c>
      <c r="N5366">
        <v>0</v>
      </c>
      <c r="O5366" t="str">
        <f t="shared" si="500"/>
        <v>30-45</v>
      </c>
      <c r="P5366" t="str">
        <f t="shared" si="501"/>
        <v>High</v>
      </c>
      <c r="Q5366" t="str">
        <f t="shared" si="502"/>
        <v>New</v>
      </c>
      <c r="R5366" t="str">
        <f t="shared" si="503"/>
        <v>High Balance</v>
      </c>
      <c r="S5366" t="str">
        <f t="shared" si="504"/>
        <v>High Value</v>
      </c>
      <c r="T5366">
        <v>1</v>
      </c>
      <c r="U5366">
        <f t="shared" si="505"/>
        <v>0</v>
      </c>
    </row>
    <row r="5367" spans="1:21" x14ac:dyDescent="0.25">
      <c r="A5367">
        <v>2025</v>
      </c>
      <c r="B5367">
        <v>15774104</v>
      </c>
      <c r="C5367" t="s">
        <v>966</v>
      </c>
      <c r="D5367">
        <v>539</v>
      </c>
      <c r="E5367" t="s">
        <v>18</v>
      </c>
      <c r="F5367" t="s">
        <v>23</v>
      </c>
      <c r="G5367">
        <v>39</v>
      </c>
      <c r="H5367">
        <v>2</v>
      </c>
      <c r="I5367">
        <v>0</v>
      </c>
      <c r="J5367">
        <v>2</v>
      </c>
      <c r="K5367">
        <v>1</v>
      </c>
      <c r="L5367">
        <v>1</v>
      </c>
      <c r="M5367">
        <v>48190</v>
      </c>
      <c r="N5367">
        <v>0</v>
      </c>
      <c r="O5367" t="str">
        <f t="shared" si="500"/>
        <v>30-45</v>
      </c>
      <c r="P5367" t="str">
        <f t="shared" si="501"/>
        <v>Low</v>
      </c>
      <c r="Q5367" t="str">
        <f t="shared" si="502"/>
        <v>New</v>
      </c>
      <c r="R5367" t="str">
        <f t="shared" si="503"/>
        <v>Zero Balance</v>
      </c>
      <c r="S5367" t="str">
        <f t="shared" si="504"/>
        <v>Normal</v>
      </c>
      <c r="T5367">
        <v>1</v>
      </c>
      <c r="U5367">
        <f t="shared" si="505"/>
        <v>0</v>
      </c>
    </row>
    <row r="5368" spans="1:21" x14ac:dyDescent="0.25">
      <c r="A5368">
        <v>2025</v>
      </c>
      <c r="B5368">
        <v>15812230</v>
      </c>
      <c r="C5368" t="s">
        <v>2149</v>
      </c>
      <c r="D5368">
        <v>670</v>
      </c>
      <c r="E5368" t="s">
        <v>26</v>
      </c>
      <c r="F5368" t="s">
        <v>16</v>
      </c>
      <c r="G5368">
        <v>42</v>
      </c>
      <c r="H5368">
        <v>5</v>
      </c>
      <c r="I5368">
        <v>49509</v>
      </c>
      <c r="J5368">
        <v>3</v>
      </c>
      <c r="K5368">
        <v>1</v>
      </c>
      <c r="L5368">
        <v>1</v>
      </c>
      <c r="M5368">
        <v>100324</v>
      </c>
      <c r="N5368">
        <v>0</v>
      </c>
      <c r="O5368" t="str">
        <f t="shared" si="500"/>
        <v>30-45</v>
      </c>
      <c r="P5368" t="str">
        <f t="shared" si="501"/>
        <v>Medium</v>
      </c>
      <c r="Q5368" t="str">
        <f t="shared" si="502"/>
        <v>Mid-Term</v>
      </c>
      <c r="R5368" t="str">
        <f t="shared" si="503"/>
        <v>Low Balance</v>
      </c>
      <c r="S5368" t="str">
        <f t="shared" si="504"/>
        <v>Normal</v>
      </c>
      <c r="T5368">
        <v>1</v>
      </c>
      <c r="U5368">
        <f t="shared" si="505"/>
        <v>0</v>
      </c>
    </row>
    <row r="5369" spans="1:21" x14ac:dyDescent="0.25">
      <c r="A5369">
        <v>2025</v>
      </c>
      <c r="B5369">
        <v>15742848</v>
      </c>
      <c r="C5369" t="s">
        <v>2150</v>
      </c>
      <c r="D5369">
        <v>673</v>
      </c>
      <c r="E5369" t="s">
        <v>15</v>
      </c>
      <c r="F5369" t="s">
        <v>23</v>
      </c>
      <c r="G5369">
        <v>41</v>
      </c>
      <c r="H5369">
        <v>5</v>
      </c>
      <c r="I5369">
        <v>0</v>
      </c>
      <c r="J5369">
        <v>1</v>
      </c>
      <c r="K5369">
        <v>1</v>
      </c>
      <c r="L5369">
        <v>1</v>
      </c>
      <c r="M5369">
        <v>65657</v>
      </c>
      <c r="N5369">
        <v>0</v>
      </c>
      <c r="O5369" t="str">
        <f t="shared" si="500"/>
        <v>30-45</v>
      </c>
      <c r="P5369" t="str">
        <f t="shared" si="501"/>
        <v>Medium</v>
      </c>
      <c r="Q5369" t="str">
        <f t="shared" si="502"/>
        <v>Mid-Term</v>
      </c>
      <c r="R5369" t="str">
        <f t="shared" si="503"/>
        <v>Zero Balance</v>
      </c>
      <c r="S5369" t="str">
        <f t="shared" si="504"/>
        <v>Normal</v>
      </c>
      <c r="T5369">
        <v>1</v>
      </c>
      <c r="U5369">
        <f t="shared" si="505"/>
        <v>0</v>
      </c>
    </row>
    <row r="5370" spans="1:21" x14ac:dyDescent="0.25">
      <c r="A5370">
        <v>2025</v>
      </c>
      <c r="B5370">
        <v>15745326</v>
      </c>
      <c r="C5370" t="s">
        <v>2151</v>
      </c>
      <c r="D5370">
        <v>538</v>
      </c>
      <c r="E5370" t="s">
        <v>15</v>
      </c>
      <c r="F5370" t="s">
        <v>16</v>
      </c>
      <c r="G5370">
        <v>62</v>
      </c>
      <c r="H5370">
        <v>3</v>
      </c>
      <c r="I5370">
        <v>75051</v>
      </c>
      <c r="J5370">
        <v>1</v>
      </c>
      <c r="K5370">
        <v>0</v>
      </c>
      <c r="L5370">
        <v>0</v>
      </c>
      <c r="M5370">
        <v>17682</v>
      </c>
      <c r="N5370">
        <v>1</v>
      </c>
      <c r="O5370" t="str">
        <f t="shared" si="500"/>
        <v>60+</v>
      </c>
      <c r="P5370" t="str">
        <f t="shared" si="501"/>
        <v>Low</v>
      </c>
      <c r="Q5370" t="str">
        <f t="shared" si="502"/>
        <v>New</v>
      </c>
      <c r="R5370" t="str">
        <f t="shared" si="503"/>
        <v>Low Balance</v>
      </c>
      <c r="S5370" t="str">
        <f t="shared" si="504"/>
        <v>Normal</v>
      </c>
      <c r="T5370">
        <v>1</v>
      </c>
      <c r="U5370">
        <f t="shared" si="505"/>
        <v>75051</v>
      </c>
    </row>
    <row r="5371" spans="1:21" x14ac:dyDescent="0.25">
      <c r="A5371">
        <v>2025</v>
      </c>
      <c r="B5371">
        <v>15674541</v>
      </c>
      <c r="C5371" t="s">
        <v>176</v>
      </c>
      <c r="D5371">
        <v>575</v>
      </c>
      <c r="E5371" t="s">
        <v>18</v>
      </c>
      <c r="F5371" t="s">
        <v>23</v>
      </c>
      <c r="G5371">
        <v>52</v>
      </c>
      <c r="H5371">
        <v>8</v>
      </c>
      <c r="I5371">
        <v>123925</v>
      </c>
      <c r="J5371">
        <v>1</v>
      </c>
      <c r="K5371">
        <v>0</v>
      </c>
      <c r="L5371">
        <v>0</v>
      </c>
      <c r="M5371">
        <v>111343</v>
      </c>
      <c r="N5371">
        <v>1</v>
      </c>
      <c r="O5371" t="str">
        <f t="shared" si="500"/>
        <v>46-60</v>
      </c>
      <c r="P5371" t="str">
        <f t="shared" si="501"/>
        <v>Low</v>
      </c>
      <c r="Q5371" t="str">
        <f t="shared" si="502"/>
        <v>Long-Term</v>
      </c>
      <c r="R5371" t="str">
        <f t="shared" si="503"/>
        <v>High Balance</v>
      </c>
      <c r="S5371" t="str">
        <f t="shared" si="504"/>
        <v>High Value</v>
      </c>
      <c r="T5371">
        <v>1</v>
      </c>
      <c r="U5371">
        <f t="shared" si="505"/>
        <v>123925</v>
      </c>
    </row>
    <row r="5372" spans="1:21" x14ac:dyDescent="0.25">
      <c r="A5372">
        <v>2025</v>
      </c>
      <c r="B5372">
        <v>15728564</v>
      </c>
      <c r="C5372" t="s">
        <v>442</v>
      </c>
      <c r="D5372">
        <v>682</v>
      </c>
      <c r="E5372" t="s">
        <v>15</v>
      </c>
      <c r="F5372" t="s">
        <v>23</v>
      </c>
      <c r="G5372">
        <v>41</v>
      </c>
      <c r="H5372">
        <v>6</v>
      </c>
      <c r="I5372">
        <v>0</v>
      </c>
      <c r="J5372">
        <v>2</v>
      </c>
      <c r="K5372">
        <v>0</v>
      </c>
      <c r="L5372">
        <v>1</v>
      </c>
      <c r="M5372">
        <v>134158</v>
      </c>
      <c r="N5372">
        <v>1</v>
      </c>
      <c r="O5372" t="str">
        <f t="shared" si="500"/>
        <v>30-45</v>
      </c>
      <c r="P5372" t="str">
        <f t="shared" si="501"/>
        <v>Medium</v>
      </c>
      <c r="Q5372" t="str">
        <f t="shared" si="502"/>
        <v>Mid-Term</v>
      </c>
      <c r="R5372" t="str">
        <f t="shared" si="503"/>
        <v>Zero Balance</v>
      </c>
      <c r="S5372" t="str">
        <f t="shared" si="504"/>
        <v>Normal</v>
      </c>
      <c r="T5372">
        <v>1</v>
      </c>
      <c r="U5372">
        <f t="shared" si="505"/>
        <v>0</v>
      </c>
    </row>
    <row r="5373" spans="1:21" x14ac:dyDescent="0.25">
      <c r="A5373">
        <v>2025</v>
      </c>
      <c r="B5373">
        <v>15580701</v>
      </c>
      <c r="C5373" t="s">
        <v>149</v>
      </c>
      <c r="D5373">
        <v>712</v>
      </c>
      <c r="E5373" t="s">
        <v>15</v>
      </c>
      <c r="F5373" t="s">
        <v>23</v>
      </c>
      <c r="G5373">
        <v>33</v>
      </c>
      <c r="H5373">
        <v>3</v>
      </c>
      <c r="I5373">
        <v>153820</v>
      </c>
      <c r="J5373">
        <v>1</v>
      </c>
      <c r="K5373">
        <v>1</v>
      </c>
      <c r="L5373">
        <v>0</v>
      </c>
      <c r="M5373">
        <v>79176</v>
      </c>
      <c r="N5373">
        <v>1</v>
      </c>
      <c r="O5373" t="str">
        <f t="shared" si="500"/>
        <v>30-45</v>
      </c>
      <c r="P5373" t="str">
        <f t="shared" si="501"/>
        <v>Medium</v>
      </c>
      <c r="Q5373" t="str">
        <f t="shared" si="502"/>
        <v>New</v>
      </c>
      <c r="R5373" t="str">
        <f t="shared" si="503"/>
        <v>High Balance</v>
      </c>
      <c r="S5373" t="str">
        <f t="shared" si="504"/>
        <v>High Value</v>
      </c>
      <c r="T5373">
        <v>1</v>
      </c>
      <c r="U5373">
        <f t="shared" si="505"/>
        <v>153820</v>
      </c>
    </row>
    <row r="5374" spans="1:21" x14ac:dyDescent="0.25">
      <c r="A5374">
        <v>2025</v>
      </c>
      <c r="B5374">
        <v>15688973</v>
      </c>
      <c r="C5374" t="s">
        <v>1111</v>
      </c>
      <c r="D5374">
        <v>598</v>
      </c>
      <c r="E5374" t="s">
        <v>18</v>
      </c>
      <c r="F5374" t="s">
        <v>16</v>
      </c>
      <c r="G5374">
        <v>39</v>
      </c>
      <c r="H5374">
        <v>5</v>
      </c>
      <c r="I5374">
        <v>0</v>
      </c>
      <c r="J5374">
        <v>2</v>
      </c>
      <c r="K5374">
        <v>1</v>
      </c>
      <c r="L5374">
        <v>1</v>
      </c>
      <c r="M5374">
        <v>83103</v>
      </c>
      <c r="N5374">
        <v>0</v>
      </c>
      <c r="O5374" t="str">
        <f t="shared" si="500"/>
        <v>30-45</v>
      </c>
      <c r="P5374" t="str">
        <f t="shared" si="501"/>
        <v>Low</v>
      </c>
      <c r="Q5374" t="str">
        <f t="shared" si="502"/>
        <v>Mid-Term</v>
      </c>
      <c r="R5374" t="str">
        <f t="shared" si="503"/>
        <v>Zero Balance</v>
      </c>
      <c r="S5374" t="str">
        <f t="shared" si="504"/>
        <v>Normal</v>
      </c>
      <c r="T5374">
        <v>1</v>
      </c>
      <c r="U5374">
        <f t="shared" si="505"/>
        <v>0</v>
      </c>
    </row>
    <row r="5375" spans="1:21" x14ac:dyDescent="0.25">
      <c r="A5375">
        <v>2025</v>
      </c>
      <c r="B5375">
        <v>15709412</v>
      </c>
      <c r="C5375" t="s">
        <v>28</v>
      </c>
      <c r="D5375">
        <v>776</v>
      </c>
      <c r="E5375" t="s">
        <v>18</v>
      </c>
      <c r="F5375" t="s">
        <v>23</v>
      </c>
      <c r="G5375">
        <v>30</v>
      </c>
      <c r="H5375">
        <v>6</v>
      </c>
      <c r="I5375">
        <v>0</v>
      </c>
      <c r="J5375">
        <v>2</v>
      </c>
      <c r="K5375">
        <v>0</v>
      </c>
      <c r="L5375">
        <v>1</v>
      </c>
      <c r="M5375">
        <v>63909</v>
      </c>
      <c r="N5375">
        <v>0</v>
      </c>
      <c r="O5375" t="str">
        <f t="shared" si="500"/>
        <v>30-45</v>
      </c>
      <c r="P5375" t="str">
        <f t="shared" si="501"/>
        <v>High</v>
      </c>
      <c r="Q5375" t="str">
        <f t="shared" si="502"/>
        <v>Mid-Term</v>
      </c>
      <c r="R5375" t="str">
        <f t="shared" si="503"/>
        <v>Zero Balance</v>
      </c>
      <c r="S5375" t="str">
        <f t="shared" si="504"/>
        <v>Normal</v>
      </c>
      <c r="T5375">
        <v>1</v>
      </c>
      <c r="U5375">
        <f t="shared" si="505"/>
        <v>0</v>
      </c>
    </row>
    <row r="5376" spans="1:21" x14ac:dyDescent="0.25">
      <c r="A5376">
        <v>2025</v>
      </c>
      <c r="B5376">
        <v>15607753</v>
      </c>
      <c r="C5376" t="s">
        <v>503</v>
      </c>
      <c r="D5376">
        <v>606</v>
      </c>
      <c r="E5376" t="s">
        <v>18</v>
      </c>
      <c r="F5376" t="s">
        <v>16</v>
      </c>
      <c r="G5376">
        <v>23</v>
      </c>
      <c r="H5376">
        <v>10</v>
      </c>
      <c r="I5376">
        <v>70418</v>
      </c>
      <c r="J5376">
        <v>1</v>
      </c>
      <c r="K5376">
        <v>0</v>
      </c>
      <c r="L5376">
        <v>1</v>
      </c>
      <c r="M5376">
        <v>90896</v>
      </c>
      <c r="N5376">
        <v>0</v>
      </c>
      <c r="O5376" t="str">
        <f t="shared" si="500"/>
        <v>&lt;30</v>
      </c>
      <c r="P5376" t="str">
        <f t="shared" si="501"/>
        <v>Medium</v>
      </c>
      <c r="Q5376" t="str">
        <f t="shared" si="502"/>
        <v>Long-Term</v>
      </c>
      <c r="R5376" t="str">
        <f t="shared" si="503"/>
        <v>Low Balance</v>
      </c>
      <c r="S5376" t="str">
        <f t="shared" si="504"/>
        <v>Normal</v>
      </c>
      <c r="T5376">
        <v>1</v>
      </c>
      <c r="U5376">
        <f t="shared" si="505"/>
        <v>0</v>
      </c>
    </row>
    <row r="5377" spans="1:21" x14ac:dyDescent="0.25">
      <c r="A5377">
        <v>2025</v>
      </c>
      <c r="B5377">
        <v>15705352</v>
      </c>
      <c r="C5377" t="s">
        <v>222</v>
      </c>
      <c r="D5377">
        <v>686</v>
      </c>
      <c r="E5377" t="s">
        <v>18</v>
      </c>
      <c r="F5377" t="s">
        <v>23</v>
      </c>
      <c r="G5377">
        <v>38</v>
      </c>
      <c r="H5377">
        <v>7</v>
      </c>
      <c r="I5377">
        <v>111485</v>
      </c>
      <c r="J5377">
        <v>1</v>
      </c>
      <c r="K5377">
        <v>1</v>
      </c>
      <c r="L5377">
        <v>1</v>
      </c>
      <c r="M5377">
        <v>76076</v>
      </c>
      <c r="N5377">
        <v>0</v>
      </c>
      <c r="O5377" t="str">
        <f t="shared" si="500"/>
        <v>30-45</v>
      </c>
      <c r="P5377" t="str">
        <f t="shared" si="501"/>
        <v>Medium</v>
      </c>
      <c r="Q5377" t="str">
        <f t="shared" si="502"/>
        <v>Mid-Term</v>
      </c>
      <c r="R5377" t="str">
        <f t="shared" si="503"/>
        <v>High Balance</v>
      </c>
      <c r="S5377" t="str">
        <f t="shared" si="504"/>
        <v>High Value</v>
      </c>
      <c r="T5377">
        <v>1</v>
      </c>
      <c r="U5377">
        <f t="shared" si="505"/>
        <v>0</v>
      </c>
    </row>
    <row r="5378" spans="1:21" x14ac:dyDescent="0.25">
      <c r="A5378">
        <v>2025</v>
      </c>
      <c r="B5378">
        <v>15602500</v>
      </c>
      <c r="C5378" t="s">
        <v>807</v>
      </c>
      <c r="D5378">
        <v>850</v>
      </c>
      <c r="E5378" t="s">
        <v>18</v>
      </c>
      <c r="F5378" t="s">
        <v>23</v>
      </c>
      <c r="G5378">
        <v>38</v>
      </c>
      <c r="H5378">
        <v>1</v>
      </c>
      <c r="I5378">
        <v>146344</v>
      </c>
      <c r="J5378">
        <v>1</v>
      </c>
      <c r="K5378">
        <v>0</v>
      </c>
      <c r="L5378">
        <v>1</v>
      </c>
      <c r="M5378">
        <v>103902</v>
      </c>
      <c r="N5378">
        <v>0</v>
      </c>
      <c r="O5378" t="str">
        <f t="shared" ref="O5378:O5441" si="506">IF(G5378&lt;30,"&lt;30",IF(G5378&lt;=45,"30-45",IF(G5378&lt;=60,"46-60","60+")))</f>
        <v>30-45</v>
      </c>
      <c r="P5378" t="str">
        <f t="shared" ref="P5378:P5441" si="507">IF(D5378&lt;600,"Low",IF(D5378&lt;=750,"Medium","High"))</f>
        <v>High</v>
      </c>
      <c r="Q5378" t="str">
        <f t="shared" ref="Q5378:Q5441" si="508">IF(H5378&lt;=3,"New",IF(H5378&lt;=7,"Mid-Term","Long-Term"))</f>
        <v>New</v>
      </c>
      <c r="R5378" t="str">
        <f t="shared" ref="R5378:R5441" si="509">IF(I5378=0,"Zero Balance",IF(I5378&lt;100000,"Low Balance","High Balance"))</f>
        <v>High Balance</v>
      </c>
      <c r="S5378" t="str">
        <f t="shared" ref="S5378:S5441" si="510">IF(I5378&gt;=100000,"High Value","Normal")</f>
        <v>High Value</v>
      </c>
      <c r="T5378">
        <v>1</v>
      </c>
      <c r="U5378">
        <f t="shared" ref="U5378:U5441" si="511">IF(N5378=1,I5378,0)</f>
        <v>0</v>
      </c>
    </row>
    <row r="5379" spans="1:21" x14ac:dyDescent="0.25">
      <c r="A5379">
        <v>2025</v>
      </c>
      <c r="B5379">
        <v>15672437</v>
      </c>
      <c r="C5379" t="s">
        <v>68</v>
      </c>
      <c r="D5379">
        <v>642</v>
      </c>
      <c r="E5379" t="s">
        <v>15</v>
      </c>
      <c r="F5379" t="s">
        <v>23</v>
      </c>
      <c r="G5379">
        <v>72</v>
      </c>
      <c r="H5379">
        <v>1</v>
      </c>
      <c r="I5379">
        <v>160541</v>
      </c>
      <c r="J5379">
        <v>2</v>
      </c>
      <c r="K5379">
        <v>1</v>
      </c>
      <c r="L5379">
        <v>1</v>
      </c>
      <c r="M5379">
        <v>142224</v>
      </c>
      <c r="N5379">
        <v>0</v>
      </c>
      <c r="O5379" t="str">
        <f t="shared" si="506"/>
        <v>60+</v>
      </c>
      <c r="P5379" t="str">
        <f t="shared" si="507"/>
        <v>Medium</v>
      </c>
      <c r="Q5379" t="str">
        <f t="shared" si="508"/>
        <v>New</v>
      </c>
      <c r="R5379" t="str">
        <f t="shared" si="509"/>
        <v>High Balance</v>
      </c>
      <c r="S5379" t="str">
        <f t="shared" si="510"/>
        <v>High Value</v>
      </c>
      <c r="T5379">
        <v>1</v>
      </c>
      <c r="U5379">
        <f t="shared" si="511"/>
        <v>0</v>
      </c>
    </row>
    <row r="5380" spans="1:21" x14ac:dyDescent="0.25">
      <c r="A5380">
        <v>2025</v>
      </c>
      <c r="B5380">
        <v>15720968</v>
      </c>
      <c r="C5380" t="s">
        <v>45</v>
      </c>
      <c r="D5380">
        <v>606</v>
      </c>
      <c r="E5380" t="s">
        <v>26</v>
      </c>
      <c r="F5380" t="s">
        <v>23</v>
      </c>
      <c r="G5380">
        <v>27</v>
      </c>
      <c r="H5380">
        <v>2</v>
      </c>
      <c r="I5380">
        <v>130274</v>
      </c>
      <c r="J5380">
        <v>2</v>
      </c>
      <c r="K5380">
        <v>1</v>
      </c>
      <c r="L5380">
        <v>0</v>
      </c>
      <c r="M5380">
        <v>147533</v>
      </c>
      <c r="N5380">
        <v>0</v>
      </c>
      <c r="O5380" t="str">
        <f t="shared" si="506"/>
        <v>&lt;30</v>
      </c>
      <c r="P5380" t="str">
        <f t="shared" si="507"/>
        <v>Medium</v>
      </c>
      <c r="Q5380" t="str">
        <f t="shared" si="508"/>
        <v>New</v>
      </c>
      <c r="R5380" t="str">
        <f t="shared" si="509"/>
        <v>High Balance</v>
      </c>
      <c r="S5380" t="str">
        <f t="shared" si="510"/>
        <v>High Value</v>
      </c>
      <c r="T5380">
        <v>1</v>
      </c>
      <c r="U5380">
        <f t="shared" si="511"/>
        <v>0</v>
      </c>
    </row>
    <row r="5381" spans="1:21" x14ac:dyDescent="0.25">
      <c r="A5381">
        <v>2025</v>
      </c>
      <c r="B5381">
        <v>15730796</v>
      </c>
      <c r="C5381" t="s">
        <v>2152</v>
      </c>
      <c r="D5381">
        <v>627</v>
      </c>
      <c r="E5381" t="s">
        <v>15</v>
      </c>
      <c r="F5381" t="s">
        <v>16</v>
      </c>
      <c r="G5381">
        <v>21</v>
      </c>
      <c r="H5381">
        <v>7</v>
      </c>
      <c r="I5381">
        <v>98993</v>
      </c>
      <c r="J5381">
        <v>1</v>
      </c>
      <c r="K5381">
        <v>1</v>
      </c>
      <c r="L5381">
        <v>1</v>
      </c>
      <c r="M5381">
        <v>169157</v>
      </c>
      <c r="N5381">
        <v>0</v>
      </c>
      <c r="O5381" t="str">
        <f t="shared" si="506"/>
        <v>&lt;30</v>
      </c>
      <c r="P5381" t="str">
        <f t="shared" si="507"/>
        <v>Medium</v>
      </c>
      <c r="Q5381" t="str">
        <f t="shared" si="508"/>
        <v>Mid-Term</v>
      </c>
      <c r="R5381" t="str">
        <f t="shared" si="509"/>
        <v>Low Balance</v>
      </c>
      <c r="S5381" t="str">
        <f t="shared" si="510"/>
        <v>Normal</v>
      </c>
      <c r="T5381">
        <v>1</v>
      </c>
      <c r="U5381">
        <f t="shared" si="511"/>
        <v>0</v>
      </c>
    </row>
    <row r="5382" spans="1:21" x14ac:dyDescent="0.25">
      <c r="A5382">
        <v>2025</v>
      </c>
      <c r="B5382">
        <v>15768219</v>
      </c>
      <c r="C5382" t="s">
        <v>701</v>
      </c>
      <c r="D5382">
        <v>850</v>
      </c>
      <c r="E5382" t="s">
        <v>18</v>
      </c>
      <c r="F5382" t="s">
        <v>23</v>
      </c>
      <c r="G5382">
        <v>36</v>
      </c>
      <c r="H5382">
        <v>0</v>
      </c>
      <c r="I5382">
        <v>0</v>
      </c>
      <c r="J5382">
        <v>2</v>
      </c>
      <c r="K5382">
        <v>1</v>
      </c>
      <c r="L5382">
        <v>0</v>
      </c>
      <c r="M5382">
        <v>141243</v>
      </c>
      <c r="N5382">
        <v>0</v>
      </c>
      <c r="O5382" t="str">
        <f t="shared" si="506"/>
        <v>30-45</v>
      </c>
      <c r="P5382" t="str">
        <f t="shared" si="507"/>
        <v>High</v>
      </c>
      <c r="Q5382" t="str">
        <f t="shared" si="508"/>
        <v>New</v>
      </c>
      <c r="R5382" t="str">
        <f t="shared" si="509"/>
        <v>Zero Balance</v>
      </c>
      <c r="S5382" t="str">
        <f t="shared" si="510"/>
        <v>Normal</v>
      </c>
      <c r="T5382">
        <v>1</v>
      </c>
      <c r="U5382">
        <f t="shared" si="511"/>
        <v>0</v>
      </c>
    </row>
    <row r="5383" spans="1:21" x14ac:dyDescent="0.25">
      <c r="A5383">
        <v>2025</v>
      </c>
      <c r="B5383">
        <v>15663883</v>
      </c>
      <c r="C5383" t="s">
        <v>758</v>
      </c>
      <c r="D5383">
        <v>850</v>
      </c>
      <c r="E5383" t="s">
        <v>26</v>
      </c>
      <c r="F5383" t="s">
        <v>23</v>
      </c>
      <c r="G5383">
        <v>32</v>
      </c>
      <c r="H5383">
        <v>9</v>
      </c>
      <c r="I5383">
        <v>141827</v>
      </c>
      <c r="J5383">
        <v>2</v>
      </c>
      <c r="K5383">
        <v>1</v>
      </c>
      <c r="L5383">
        <v>1</v>
      </c>
      <c r="M5383">
        <v>149459</v>
      </c>
      <c r="N5383">
        <v>0</v>
      </c>
      <c r="O5383" t="str">
        <f t="shared" si="506"/>
        <v>30-45</v>
      </c>
      <c r="P5383" t="str">
        <f t="shared" si="507"/>
        <v>High</v>
      </c>
      <c r="Q5383" t="str">
        <f t="shared" si="508"/>
        <v>Long-Term</v>
      </c>
      <c r="R5383" t="str">
        <f t="shared" si="509"/>
        <v>High Balance</v>
      </c>
      <c r="S5383" t="str">
        <f t="shared" si="510"/>
        <v>High Value</v>
      </c>
      <c r="T5383">
        <v>1</v>
      </c>
      <c r="U5383">
        <f t="shared" si="511"/>
        <v>0</v>
      </c>
    </row>
    <row r="5384" spans="1:21" x14ac:dyDescent="0.25">
      <c r="A5384">
        <v>2025</v>
      </c>
      <c r="B5384">
        <v>15589296</v>
      </c>
      <c r="C5384" t="s">
        <v>323</v>
      </c>
      <c r="D5384">
        <v>724</v>
      </c>
      <c r="E5384" t="s">
        <v>15</v>
      </c>
      <c r="F5384" t="s">
        <v>16</v>
      </c>
      <c r="G5384">
        <v>40</v>
      </c>
      <c r="H5384">
        <v>6</v>
      </c>
      <c r="I5384">
        <v>110054</v>
      </c>
      <c r="J5384">
        <v>1</v>
      </c>
      <c r="K5384">
        <v>1</v>
      </c>
      <c r="L5384">
        <v>1</v>
      </c>
      <c r="M5384">
        <v>86951</v>
      </c>
      <c r="N5384">
        <v>0</v>
      </c>
      <c r="O5384" t="str">
        <f t="shared" si="506"/>
        <v>30-45</v>
      </c>
      <c r="P5384" t="str">
        <f t="shared" si="507"/>
        <v>Medium</v>
      </c>
      <c r="Q5384" t="str">
        <f t="shared" si="508"/>
        <v>Mid-Term</v>
      </c>
      <c r="R5384" t="str">
        <f t="shared" si="509"/>
        <v>High Balance</v>
      </c>
      <c r="S5384" t="str">
        <f t="shared" si="510"/>
        <v>High Value</v>
      </c>
      <c r="T5384">
        <v>1</v>
      </c>
      <c r="U5384">
        <f t="shared" si="511"/>
        <v>0</v>
      </c>
    </row>
    <row r="5385" spans="1:21" x14ac:dyDescent="0.25">
      <c r="A5385">
        <v>2025</v>
      </c>
      <c r="B5385">
        <v>15586425</v>
      </c>
      <c r="C5385" t="s">
        <v>1227</v>
      </c>
      <c r="D5385">
        <v>579</v>
      </c>
      <c r="E5385" t="s">
        <v>15</v>
      </c>
      <c r="F5385" t="s">
        <v>23</v>
      </c>
      <c r="G5385">
        <v>28</v>
      </c>
      <c r="H5385">
        <v>4</v>
      </c>
      <c r="I5385">
        <v>0</v>
      </c>
      <c r="J5385">
        <v>2</v>
      </c>
      <c r="K5385">
        <v>1</v>
      </c>
      <c r="L5385">
        <v>1</v>
      </c>
      <c r="M5385">
        <v>176926</v>
      </c>
      <c r="N5385">
        <v>0</v>
      </c>
      <c r="O5385" t="str">
        <f t="shared" si="506"/>
        <v>&lt;30</v>
      </c>
      <c r="P5385" t="str">
        <f t="shared" si="507"/>
        <v>Low</v>
      </c>
      <c r="Q5385" t="str">
        <f t="shared" si="508"/>
        <v>Mid-Term</v>
      </c>
      <c r="R5385" t="str">
        <f t="shared" si="509"/>
        <v>Zero Balance</v>
      </c>
      <c r="S5385" t="str">
        <f t="shared" si="510"/>
        <v>Normal</v>
      </c>
      <c r="T5385">
        <v>1</v>
      </c>
      <c r="U5385">
        <f t="shared" si="511"/>
        <v>0</v>
      </c>
    </row>
    <row r="5386" spans="1:21" x14ac:dyDescent="0.25">
      <c r="A5386">
        <v>2025</v>
      </c>
      <c r="B5386">
        <v>15679813</v>
      </c>
      <c r="C5386" t="s">
        <v>1162</v>
      </c>
      <c r="D5386">
        <v>727</v>
      </c>
      <c r="E5386" t="s">
        <v>18</v>
      </c>
      <c r="F5386" t="s">
        <v>23</v>
      </c>
      <c r="G5386">
        <v>28</v>
      </c>
      <c r="H5386">
        <v>1</v>
      </c>
      <c r="I5386">
        <v>0</v>
      </c>
      <c r="J5386">
        <v>1</v>
      </c>
      <c r="K5386">
        <v>1</v>
      </c>
      <c r="L5386">
        <v>0</v>
      </c>
      <c r="M5386">
        <v>40357</v>
      </c>
      <c r="N5386">
        <v>0</v>
      </c>
      <c r="O5386" t="str">
        <f t="shared" si="506"/>
        <v>&lt;30</v>
      </c>
      <c r="P5386" t="str">
        <f t="shared" si="507"/>
        <v>Medium</v>
      </c>
      <c r="Q5386" t="str">
        <f t="shared" si="508"/>
        <v>New</v>
      </c>
      <c r="R5386" t="str">
        <f t="shared" si="509"/>
        <v>Zero Balance</v>
      </c>
      <c r="S5386" t="str">
        <f t="shared" si="510"/>
        <v>Normal</v>
      </c>
      <c r="T5386">
        <v>1</v>
      </c>
      <c r="U5386">
        <f t="shared" si="511"/>
        <v>0</v>
      </c>
    </row>
    <row r="5387" spans="1:21" x14ac:dyDescent="0.25">
      <c r="A5387">
        <v>2025</v>
      </c>
      <c r="B5387">
        <v>15681410</v>
      </c>
      <c r="C5387" t="s">
        <v>2153</v>
      </c>
      <c r="D5387">
        <v>813</v>
      </c>
      <c r="E5387" t="s">
        <v>26</v>
      </c>
      <c r="F5387" t="s">
        <v>16</v>
      </c>
      <c r="G5387">
        <v>36</v>
      </c>
      <c r="H5387">
        <v>6</v>
      </c>
      <c r="I5387">
        <v>98088</v>
      </c>
      <c r="J5387">
        <v>1</v>
      </c>
      <c r="K5387">
        <v>0</v>
      </c>
      <c r="L5387">
        <v>1</v>
      </c>
      <c r="M5387">
        <v>26687</v>
      </c>
      <c r="N5387">
        <v>1</v>
      </c>
      <c r="O5387" t="str">
        <f t="shared" si="506"/>
        <v>30-45</v>
      </c>
      <c r="P5387" t="str">
        <f t="shared" si="507"/>
        <v>High</v>
      </c>
      <c r="Q5387" t="str">
        <f t="shared" si="508"/>
        <v>Mid-Term</v>
      </c>
      <c r="R5387" t="str">
        <f t="shared" si="509"/>
        <v>Low Balance</v>
      </c>
      <c r="S5387" t="str">
        <f t="shared" si="510"/>
        <v>Normal</v>
      </c>
      <c r="T5387">
        <v>1</v>
      </c>
      <c r="U5387">
        <f t="shared" si="511"/>
        <v>98088</v>
      </c>
    </row>
    <row r="5388" spans="1:21" x14ac:dyDescent="0.25">
      <c r="A5388">
        <v>2025</v>
      </c>
      <c r="B5388">
        <v>15668283</v>
      </c>
      <c r="C5388" t="s">
        <v>345</v>
      </c>
      <c r="D5388">
        <v>642</v>
      </c>
      <c r="E5388" t="s">
        <v>15</v>
      </c>
      <c r="F5388" t="s">
        <v>23</v>
      </c>
      <c r="G5388">
        <v>48</v>
      </c>
      <c r="H5388">
        <v>9</v>
      </c>
      <c r="I5388">
        <v>118317</v>
      </c>
      <c r="J5388">
        <v>4</v>
      </c>
      <c r="K5388">
        <v>0</v>
      </c>
      <c r="L5388">
        <v>0</v>
      </c>
      <c r="M5388">
        <v>78703</v>
      </c>
      <c r="N5388">
        <v>1</v>
      </c>
      <c r="O5388" t="str">
        <f t="shared" si="506"/>
        <v>46-60</v>
      </c>
      <c r="P5388" t="str">
        <f t="shared" si="507"/>
        <v>Medium</v>
      </c>
      <c r="Q5388" t="str">
        <f t="shared" si="508"/>
        <v>Long-Term</v>
      </c>
      <c r="R5388" t="str">
        <f t="shared" si="509"/>
        <v>High Balance</v>
      </c>
      <c r="S5388" t="str">
        <f t="shared" si="510"/>
        <v>High Value</v>
      </c>
      <c r="T5388">
        <v>1</v>
      </c>
      <c r="U5388">
        <f t="shared" si="511"/>
        <v>118317</v>
      </c>
    </row>
    <row r="5389" spans="1:21" x14ac:dyDescent="0.25">
      <c r="A5389">
        <v>2025</v>
      </c>
      <c r="B5389">
        <v>15624072</v>
      </c>
      <c r="C5389" t="s">
        <v>2154</v>
      </c>
      <c r="D5389">
        <v>669</v>
      </c>
      <c r="E5389" t="s">
        <v>18</v>
      </c>
      <c r="F5389" t="s">
        <v>23</v>
      </c>
      <c r="G5389">
        <v>22</v>
      </c>
      <c r="H5389">
        <v>10</v>
      </c>
      <c r="I5389">
        <v>0</v>
      </c>
      <c r="J5389">
        <v>2</v>
      </c>
      <c r="K5389">
        <v>1</v>
      </c>
      <c r="L5389">
        <v>0</v>
      </c>
      <c r="M5389">
        <v>176164</v>
      </c>
      <c r="N5389">
        <v>0</v>
      </c>
      <c r="O5389" t="str">
        <f t="shared" si="506"/>
        <v>&lt;30</v>
      </c>
      <c r="P5389" t="str">
        <f t="shared" si="507"/>
        <v>Medium</v>
      </c>
      <c r="Q5389" t="str">
        <f t="shared" si="508"/>
        <v>Long-Term</v>
      </c>
      <c r="R5389" t="str">
        <f t="shared" si="509"/>
        <v>Zero Balance</v>
      </c>
      <c r="S5389" t="str">
        <f t="shared" si="510"/>
        <v>Normal</v>
      </c>
      <c r="T5389">
        <v>1</v>
      </c>
      <c r="U5389">
        <f t="shared" si="511"/>
        <v>0</v>
      </c>
    </row>
    <row r="5390" spans="1:21" x14ac:dyDescent="0.25">
      <c r="A5390">
        <v>2025</v>
      </c>
      <c r="B5390">
        <v>15669664</v>
      </c>
      <c r="C5390" t="s">
        <v>809</v>
      </c>
      <c r="D5390">
        <v>574</v>
      </c>
      <c r="E5390" t="s">
        <v>26</v>
      </c>
      <c r="F5390" t="s">
        <v>23</v>
      </c>
      <c r="G5390">
        <v>54</v>
      </c>
      <c r="H5390">
        <v>1</v>
      </c>
      <c r="I5390">
        <v>99774</v>
      </c>
      <c r="J5390">
        <v>1</v>
      </c>
      <c r="K5390">
        <v>0</v>
      </c>
      <c r="L5390">
        <v>0</v>
      </c>
      <c r="M5390">
        <v>4896</v>
      </c>
      <c r="N5390">
        <v>1</v>
      </c>
      <c r="O5390" t="str">
        <f t="shared" si="506"/>
        <v>46-60</v>
      </c>
      <c r="P5390" t="str">
        <f t="shared" si="507"/>
        <v>Low</v>
      </c>
      <c r="Q5390" t="str">
        <f t="shared" si="508"/>
        <v>New</v>
      </c>
      <c r="R5390" t="str">
        <f t="shared" si="509"/>
        <v>Low Balance</v>
      </c>
      <c r="S5390" t="str">
        <f t="shared" si="510"/>
        <v>Normal</v>
      </c>
      <c r="T5390">
        <v>1</v>
      </c>
      <c r="U5390">
        <f t="shared" si="511"/>
        <v>99774</v>
      </c>
    </row>
    <row r="5391" spans="1:21" x14ac:dyDescent="0.25">
      <c r="A5391">
        <v>2025</v>
      </c>
      <c r="B5391">
        <v>15682728</v>
      </c>
      <c r="C5391" t="s">
        <v>2155</v>
      </c>
      <c r="D5391">
        <v>774</v>
      </c>
      <c r="E5391" t="s">
        <v>15</v>
      </c>
      <c r="F5391" t="s">
        <v>16</v>
      </c>
      <c r="G5391">
        <v>32</v>
      </c>
      <c r="H5391">
        <v>4</v>
      </c>
      <c r="I5391">
        <v>0</v>
      </c>
      <c r="J5391">
        <v>2</v>
      </c>
      <c r="K5391">
        <v>0</v>
      </c>
      <c r="L5391">
        <v>0</v>
      </c>
      <c r="M5391">
        <v>114899</v>
      </c>
      <c r="N5391">
        <v>0</v>
      </c>
      <c r="O5391" t="str">
        <f t="shared" si="506"/>
        <v>30-45</v>
      </c>
      <c r="P5391" t="str">
        <f t="shared" si="507"/>
        <v>High</v>
      </c>
      <c r="Q5391" t="str">
        <f t="shared" si="508"/>
        <v>Mid-Term</v>
      </c>
      <c r="R5391" t="str">
        <f t="shared" si="509"/>
        <v>Zero Balance</v>
      </c>
      <c r="S5391" t="str">
        <f t="shared" si="510"/>
        <v>Normal</v>
      </c>
      <c r="T5391">
        <v>1</v>
      </c>
      <c r="U5391">
        <f t="shared" si="511"/>
        <v>0</v>
      </c>
    </row>
    <row r="5392" spans="1:21" x14ac:dyDescent="0.25">
      <c r="A5392">
        <v>2025</v>
      </c>
      <c r="B5392">
        <v>15573851</v>
      </c>
      <c r="C5392" t="s">
        <v>2156</v>
      </c>
      <c r="D5392">
        <v>735</v>
      </c>
      <c r="E5392" t="s">
        <v>15</v>
      </c>
      <c r="F5392" t="s">
        <v>16</v>
      </c>
      <c r="G5392">
        <v>38</v>
      </c>
      <c r="H5392">
        <v>1</v>
      </c>
      <c r="I5392">
        <v>0</v>
      </c>
      <c r="J5392">
        <v>3</v>
      </c>
      <c r="K5392">
        <v>0</v>
      </c>
      <c r="L5392">
        <v>0</v>
      </c>
      <c r="M5392">
        <v>92220</v>
      </c>
      <c r="N5392">
        <v>1</v>
      </c>
      <c r="O5392" t="str">
        <f t="shared" si="506"/>
        <v>30-45</v>
      </c>
      <c r="P5392" t="str">
        <f t="shared" si="507"/>
        <v>Medium</v>
      </c>
      <c r="Q5392" t="str">
        <f t="shared" si="508"/>
        <v>New</v>
      </c>
      <c r="R5392" t="str">
        <f t="shared" si="509"/>
        <v>Zero Balance</v>
      </c>
      <c r="S5392" t="str">
        <f t="shared" si="510"/>
        <v>Normal</v>
      </c>
      <c r="T5392">
        <v>1</v>
      </c>
      <c r="U5392">
        <f t="shared" si="511"/>
        <v>0</v>
      </c>
    </row>
    <row r="5393" spans="1:21" x14ac:dyDescent="0.25">
      <c r="A5393">
        <v>2025</v>
      </c>
      <c r="B5393">
        <v>15733661</v>
      </c>
      <c r="C5393" t="s">
        <v>2157</v>
      </c>
      <c r="D5393">
        <v>639</v>
      </c>
      <c r="E5393" t="s">
        <v>18</v>
      </c>
      <c r="F5393" t="s">
        <v>16</v>
      </c>
      <c r="G5393">
        <v>27</v>
      </c>
      <c r="H5393">
        <v>8</v>
      </c>
      <c r="I5393">
        <v>133807</v>
      </c>
      <c r="J5393">
        <v>2</v>
      </c>
      <c r="K5393">
        <v>1</v>
      </c>
      <c r="L5393">
        <v>0</v>
      </c>
      <c r="M5393">
        <v>6251</v>
      </c>
      <c r="N5393">
        <v>0</v>
      </c>
      <c r="O5393" t="str">
        <f t="shared" si="506"/>
        <v>&lt;30</v>
      </c>
      <c r="P5393" t="str">
        <f t="shared" si="507"/>
        <v>Medium</v>
      </c>
      <c r="Q5393" t="str">
        <f t="shared" si="508"/>
        <v>Long-Term</v>
      </c>
      <c r="R5393" t="str">
        <f t="shared" si="509"/>
        <v>High Balance</v>
      </c>
      <c r="S5393" t="str">
        <f t="shared" si="510"/>
        <v>High Value</v>
      </c>
      <c r="T5393">
        <v>1</v>
      </c>
      <c r="U5393">
        <f t="shared" si="511"/>
        <v>0</v>
      </c>
    </row>
    <row r="5394" spans="1:21" x14ac:dyDescent="0.25">
      <c r="A5394">
        <v>2025</v>
      </c>
      <c r="B5394">
        <v>15710012</v>
      </c>
      <c r="C5394" t="s">
        <v>1795</v>
      </c>
      <c r="D5394">
        <v>738</v>
      </c>
      <c r="E5394" t="s">
        <v>18</v>
      </c>
      <c r="F5394" t="s">
        <v>23</v>
      </c>
      <c r="G5394">
        <v>44</v>
      </c>
      <c r="H5394">
        <v>2</v>
      </c>
      <c r="I5394">
        <v>0</v>
      </c>
      <c r="J5394">
        <v>2</v>
      </c>
      <c r="K5394">
        <v>1</v>
      </c>
      <c r="L5394">
        <v>0</v>
      </c>
      <c r="M5394">
        <v>43019</v>
      </c>
      <c r="N5394">
        <v>1</v>
      </c>
      <c r="O5394" t="str">
        <f t="shared" si="506"/>
        <v>30-45</v>
      </c>
      <c r="P5394" t="str">
        <f t="shared" si="507"/>
        <v>Medium</v>
      </c>
      <c r="Q5394" t="str">
        <f t="shared" si="508"/>
        <v>New</v>
      </c>
      <c r="R5394" t="str">
        <f t="shared" si="509"/>
        <v>Zero Balance</v>
      </c>
      <c r="S5394" t="str">
        <f t="shared" si="510"/>
        <v>Normal</v>
      </c>
      <c r="T5394">
        <v>1</v>
      </c>
      <c r="U5394">
        <f t="shared" si="511"/>
        <v>0</v>
      </c>
    </row>
    <row r="5395" spans="1:21" x14ac:dyDescent="0.25">
      <c r="A5395">
        <v>2025</v>
      </c>
      <c r="B5395">
        <v>15763327</v>
      </c>
      <c r="C5395" t="s">
        <v>520</v>
      </c>
      <c r="D5395">
        <v>835</v>
      </c>
      <c r="E5395" t="s">
        <v>15</v>
      </c>
      <c r="F5395" t="s">
        <v>23</v>
      </c>
      <c r="G5395">
        <v>32</v>
      </c>
      <c r="H5395">
        <v>8</v>
      </c>
      <c r="I5395">
        <v>124993</v>
      </c>
      <c r="J5395">
        <v>2</v>
      </c>
      <c r="K5395">
        <v>1</v>
      </c>
      <c r="L5395">
        <v>1</v>
      </c>
      <c r="M5395">
        <v>27548</v>
      </c>
      <c r="N5395">
        <v>0</v>
      </c>
      <c r="O5395" t="str">
        <f t="shared" si="506"/>
        <v>30-45</v>
      </c>
      <c r="P5395" t="str">
        <f t="shared" si="507"/>
        <v>High</v>
      </c>
      <c r="Q5395" t="str">
        <f t="shared" si="508"/>
        <v>Long-Term</v>
      </c>
      <c r="R5395" t="str">
        <f t="shared" si="509"/>
        <v>High Balance</v>
      </c>
      <c r="S5395" t="str">
        <f t="shared" si="510"/>
        <v>High Value</v>
      </c>
      <c r="T5395">
        <v>1</v>
      </c>
      <c r="U5395">
        <f t="shared" si="511"/>
        <v>0</v>
      </c>
    </row>
    <row r="5396" spans="1:21" x14ac:dyDescent="0.25">
      <c r="A5396">
        <v>2025</v>
      </c>
      <c r="B5396">
        <v>15668853</v>
      </c>
      <c r="C5396" t="s">
        <v>2158</v>
      </c>
      <c r="D5396">
        <v>637</v>
      </c>
      <c r="E5396" t="s">
        <v>18</v>
      </c>
      <c r="F5396" t="s">
        <v>16</v>
      </c>
      <c r="G5396">
        <v>44</v>
      </c>
      <c r="H5396">
        <v>0</v>
      </c>
      <c r="I5396">
        <v>157623</v>
      </c>
      <c r="J5396">
        <v>1</v>
      </c>
      <c r="K5396">
        <v>1</v>
      </c>
      <c r="L5396">
        <v>1</v>
      </c>
      <c r="M5396">
        <v>120454</v>
      </c>
      <c r="N5396">
        <v>0</v>
      </c>
      <c r="O5396" t="str">
        <f t="shared" si="506"/>
        <v>30-45</v>
      </c>
      <c r="P5396" t="str">
        <f t="shared" si="507"/>
        <v>Medium</v>
      </c>
      <c r="Q5396" t="str">
        <f t="shared" si="508"/>
        <v>New</v>
      </c>
      <c r="R5396" t="str">
        <f t="shared" si="509"/>
        <v>High Balance</v>
      </c>
      <c r="S5396" t="str">
        <f t="shared" si="510"/>
        <v>High Value</v>
      </c>
      <c r="T5396">
        <v>1</v>
      </c>
      <c r="U5396">
        <f t="shared" si="511"/>
        <v>0</v>
      </c>
    </row>
    <row r="5397" spans="1:21" x14ac:dyDescent="0.25">
      <c r="A5397">
        <v>2025</v>
      </c>
      <c r="B5397">
        <v>15639303</v>
      </c>
      <c r="C5397" t="s">
        <v>700</v>
      </c>
      <c r="D5397">
        <v>589</v>
      </c>
      <c r="E5397" t="s">
        <v>26</v>
      </c>
      <c r="F5397" t="s">
        <v>23</v>
      </c>
      <c r="G5397">
        <v>48</v>
      </c>
      <c r="H5397">
        <v>5</v>
      </c>
      <c r="I5397">
        <v>126112</v>
      </c>
      <c r="J5397">
        <v>1</v>
      </c>
      <c r="K5397">
        <v>0</v>
      </c>
      <c r="L5397">
        <v>1</v>
      </c>
      <c r="M5397">
        <v>133961</v>
      </c>
      <c r="N5397">
        <v>0</v>
      </c>
      <c r="O5397" t="str">
        <f t="shared" si="506"/>
        <v>46-60</v>
      </c>
      <c r="P5397" t="str">
        <f t="shared" si="507"/>
        <v>Low</v>
      </c>
      <c r="Q5397" t="str">
        <f t="shared" si="508"/>
        <v>Mid-Term</v>
      </c>
      <c r="R5397" t="str">
        <f t="shared" si="509"/>
        <v>High Balance</v>
      </c>
      <c r="S5397" t="str">
        <f t="shared" si="510"/>
        <v>High Value</v>
      </c>
      <c r="T5397">
        <v>1</v>
      </c>
      <c r="U5397">
        <f t="shared" si="511"/>
        <v>0</v>
      </c>
    </row>
    <row r="5398" spans="1:21" x14ac:dyDescent="0.25">
      <c r="A5398">
        <v>2025</v>
      </c>
      <c r="B5398">
        <v>15691011</v>
      </c>
      <c r="C5398" t="s">
        <v>2159</v>
      </c>
      <c r="D5398">
        <v>591</v>
      </c>
      <c r="E5398" t="s">
        <v>15</v>
      </c>
      <c r="F5398" t="s">
        <v>23</v>
      </c>
      <c r="G5398">
        <v>42</v>
      </c>
      <c r="H5398">
        <v>9</v>
      </c>
      <c r="I5398">
        <v>161651</v>
      </c>
      <c r="J5398">
        <v>2</v>
      </c>
      <c r="K5398">
        <v>1</v>
      </c>
      <c r="L5398">
        <v>1</v>
      </c>
      <c r="M5398">
        <v>131754</v>
      </c>
      <c r="N5398">
        <v>0</v>
      </c>
      <c r="O5398" t="str">
        <f t="shared" si="506"/>
        <v>30-45</v>
      </c>
      <c r="P5398" t="str">
        <f t="shared" si="507"/>
        <v>Low</v>
      </c>
      <c r="Q5398" t="str">
        <f t="shared" si="508"/>
        <v>Long-Term</v>
      </c>
      <c r="R5398" t="str">
        <f t="shared" si="509"/>
        <v>High Balance</v>
      </c>
      <c r="S5398" t="str">
        <f t="shared" si="510"/>
        <v>High Value</v>
      </c>
      <c r="T5398">
        <v>1</v>
      </c>
      <c r="U5398">
        <f t="shared" si="511"/>
        <v>0</v>
      </c>
    </row>
    <row r="5399" spans="1:21" x14ac:dyDescent="0.25">
      <c r="A5399">
        <v>2025</v>
      </c>
      <c r="B5399">
        <v>15638513</v>
      </c>
      <c r="C5399" t="s">
        <v>91</v>
      </c>
      <c r="D5399">
        <v>723</v>
      </c>
      <c r="E5399" t="s">
        <v>15</v>
      </c>
      <c r="F5399" t="s">
        <v>16</v>
      </c>
      <c r="G5399">
        <v>40</v>
      </c>
      <c r="H5399">
        <v>7</v>
      </c>
      <c r="I5399">
        <v>142857</v>
      </c>
      <c r="J5399">
        <v>2</v>
      </c>
      <c r="K5399">
        <v>0</v>
      </c>
      <c r="L5399">
        <v>0</v>
      </c>
      <c r="M5399">
        <v>38020</v>
      </c>
      <c r="N5399">
        <v>0</v>
      </c>
      <c r="O5399" t="str">
        <f t="shared" si="506"/>
        <v>30-45</v>
      </c>
      <c r="P5399" t="str">
        <f t="shared" si="507"/>
        <v>Medium</v>
      </c>
      <c r="Q5399" t="str">
        <f t="shared" si="508"/>
        <v>Mid-Term</v>
      </c>
      <c r="R5399" t="str">
        <f t="shared" si="509"/>
        <v>High Balance</v>
      </c>
      <c r="S5399" t="str">
        <f t="shared" si="510"/>
        <v>High Value</v>
      </c>
      <c r="T5399">
        <v>1</v>
      </c>
      <c r="U5399">
        <f t="shared" si="511"/>
        <v>0</v>
      </c>
    </row>
    <row r="5400" spans="1:21" x14ac:dyDescent="0.25">
      <c r="A5400">
        <v>2025</v>
      </c>
      <c r="B5400">
        <v>15648933</v>
      </c>
      <c r="C5400" t="s">
        <v>975</v>
      </c>
      <c r="D5400">
        <v>831</v>
      </c>
      <c r="E5400" t="s">
        <v>26</v>
      </c>
      <c r="F5400" t="s">
        <v>23</v>
      </c>
      <c r="G5400">
        <v>44</v>
      </c>
      <c r="H5400">
        <v>3</v>
      </c>
      <c r="I5400">
        <v>111101</v>
      </c>
      <c r="J5400">
        <v>1</v>
      </c>
      <c r="K5400">
        <v>1</v>
      </c>
      <c r="L5400">
        <v>1</v>
      </c>
      <c r="M5400">
        <v>28144</v>
      </c>
      <c r="N5400">
        <v>1</v>
      </c>
      <c r="O5400" t="str">
        <f t="shared" si="506"/>
        <v>30-45</v>
      </c>
      <c r="P5400" t="str">
        <f t="shared" si="507"/>
        <v>High</v>
      </c>
      <c r="Q5400" t="str">
        <f t="shared" si="508"/>
        <v>New</v>
      </c>
      <c r="R5400" t="str">
        <f t="shared" si="509"/>
        <v>High Balance</v>
      </c>
      <c r="S5400" t="str">
        <f t="shared" si="510"/>
        <v>High Value</v>
      </c>
      <c r="T5400">
        <v>1</v>
      </c>
      <c r="U5400">
        <f t="shared" si="511"/>
        <v>111101</v>
      </c>
    </row>
    <row r="5401" spans="1:21" x14ac:dyDescent="0.25">
      <c r="A5401">
        <v>2025</v>
      </c>
      <c r="B5401">
        <v>15628904</v>
      </c>
      <c r="C5401" t="s">
        <v>1795</v>
      </c>
      <c r="D5401">
        <v>733</v>
      </c>
      <c r="E5401" t="s">
        <v>18</v>
      </c>
      <c r="F5401" t="s">
        <v>23</v>
      </c>
      <c r="G5401">
        <v>35</v>
      </c>
      <c r="H5401">
        <v>8</v>
      </c>
      <c r="I5401">
        <v>102918</v>
      </c>
      <c r="J5401">
        <v>1</v>
      </c>
      <c r="K5401">
        <v>1</v>
      </c>
      <c r="L5401">
        <v>1</v>
      </c>
      <c r="M5401">
        <v>45960</v>
      </c>
      <c r="N5401">
        <v>0</v>
      </c>
      <c r="O5401" t="str">
        <f t="shared" si="506"/>
        <v>30-45</v>
      </c>
      <c r="P5401" t="str">
        <f t="shared" si="507"/>
        <v>Medium</v>
      </c>
      <c r="Q5401" t="str">
        <f t="shared" si="508"/>
        <v>Long-Term</v>
      </c>
      <c r="R5401" t="str">
        <f t="shared" si="509"/>
        <v>High Balance</v>
      </c>
      <c r="S5401" t="str">
        <f t="shared" si="510"/>
        <v>High Value</v>
      </c>
      <c r="T5401">
        <v>1</v>
      </c>
      <c r="U5401">
        <f t="shared" si="511"/>
        <v>0</v>
      </c>
    </row>
    <row r="5402" spans="1:21" x14ac:dyDescent="0.25">
      <c r="A5402">
        <v>2025</v>
      </c>
      <c r="B5402">
        <v>15644788</v>
      </c>
      <c r="C5402" t="s">
        <v>2000</v>
      </c>
      <c r="D5402">
        <v>731</v>
      </c>
      <c r="E5402" t="s">
        <v>15</v>
      </c>
      <c r="F5402" t="s">
        <v>16</v>
      </c>
      <c r="G5402">
        <v>30</v>
      </c>
      <c r="H5402">
        <v>5</v>
      </c>
      <c r="I5402">
        <v>0</v>
      </c>
      <c r="J5402">
        <v>2</v>
      </c>
      <c r="K5402">
        <v>1</v>
      </c>
      <c r="L5402">
        <v>0</v>
      </c>
      <c r="M5402">
        <v>189529</v>
      </c>
      <c r="N5402">
        <v>0</v>
      </c>
      <c r="O5402" t="str">
        <f t="shared" si="506"/>
        <v>30-45</v>
      </c>
      <c r="P5402" t="str">
        <f t="shared" si="507"/>
        <v>Medium</v>
      </c>
      <c r="Q5402" t="str">
        <f t="shared" si="508"/>
        <v>Mid-Term</v>
      </c>
      <c r="R5402" t="str">
        <f t="shared" si="509"/>
        <v>Zero Balance</v>
      </c>
      <c r="S5402" t="str">
        <f t="shared" si="510"/>
        <v>Normal</v>
      </c>
      <c r="T5402">
        <v>1</v>
      </c>
      <c r="U5402">
        <f t="shared" si="511"/>
        <v>0</v>
      </c>
    </row>
    <row r="5403" spans="1:21" x14ac:dyDescent="0.25">
      <c r="A5403">
        <v>2025</v>
      </c>
      <c r="B5403">
        <v>15598161</v>
      </c>
      <c r="C5403" t="s">
        <v>53</v>
      </c>
      <c r="D5403">
        <v>654</v>
      </c>
      <c r="E5403" t="s">
        <v>15</v>
      </c>
      <c r="F5403" t="s">
        <v>23</v>
      </c>
      <c r="G5403">
        <v>47</v>
      </c>
      <c r="H5403">
        <v>10</v>
      </c>
      <c r="I5403">
        <v>0</v>
      </c>
      <c r="J5403">
        <v>2</v>
      </c>
      <c r="K5403">
        <v>1</v>
      </c>
      <c r="L5403">
        <v>0</v>
      </c>
      <c r="M5403">
        <v>170482</v>
      </c>
      <c r="N5403">
        <v>0</v>
      </c>
      <c r="O5403" t="str">
        <f t="shared" si="506"/>
        <v>46-60</v>
      </c>
      <c r="P5403" t="str">
        <f t="shared" si="507"/>
        <v>Medium</v>
      </c>
      <c r="Q5403" t="str">
        <f t="shared" si="508"/>
        <v>Long-Term</v>
      </c>
      <c r="R5403" t="str">
        <f t="shared" si="509"/>
        <v>Zero Balance</v>
      </c>
      <c r="S5403" t="str">
        <f t="shared" si="510"/>
        <v>Normal</v>
      </c>
      <c r="T5403">
        <v>1</v>
      </c>
      <c r="U5403">
        <f t="shared" si="511"/>
        <v>0</v>
      </c>
    </row>
    <row r="5404" spans="1:21" x14ac:dyDescent="0.25">
      <c r="A5404">
        <v>2025</v>
      </c>
      <c r="B5404">
        <v>15745624</v>
      </c>
      <c r="C5404" t="s">
        <v>371</v>
      </c>
      <c r="D5404">
        <v>828</v>
      </c>
      <c r="E5404" t="s">
        <v>15</v>
      </c>
      <c r="F5404" t="s">
        <v>23</v>
      </c>
      <c r="G5404">
        <v>37</v>
      </c>
      <c r="H5404">
        <v>4</v>
      </c>
      <c r="I5404">
        <v>0</v>
      </c>
      <c r="J5404">
        <v>2</v>
      </c>
      <c r="K5404">
        <v>1</v>
      </c>
      <c r="L5404">
        <v>0</v>
      </c>
      <c r="M5404">
        <v>94845</v>
      </c>
      <c r="N5404">
        <v>0</v>
      </c>
      <c r="O5404" t="str">
        <f t="shared" si="506"/>
        <v>30-45</v>
      </c>
      <c r="P5404" t="str">
        <f t="shared" si="507"/>
        <v>High</v>
      </c>
      <c r="Q5404" t="str">
        <f t="shared" si="508"/>
        <v>Mid-Term</v>
      </c>
      <c r="R5404" t="str">
        <f t="shared" si="509"/>
        <v>Zero Balance</v>
      </c>
      <c r="S5404" t="str">
        <f t="shared" si="510"/>
        <v>Normal</v>
      </c>
      <c r="T5404">
        <v>1</v>
      </c>
      <c r="U5404">
        <f t="shared" si="511"/>
        <v>0</v>
      </c>
    </row>
    <row r="5405" spans="1:21" x14ac:dyDescent="0.25">
      <c r="A5405">
        <v>2025</v>
      </c>
      <c r="B5405">
        <v>15733169</v>
      </c>
      <c r="C5405" t="s">
        <v>520</v>
      </c>
      <c r="D5405">
        <v>590</v>
      </c>
      <c r="E5405" t="s">
        <v>18</v>
      </c>
      <c r="F5405" t="s">
        <v>23</v>
      </c>
      <c r="G5405">
        <v>22</v>
      </c>
      <c r="H5405">
        <v>7</v>
      </c>
      <c r="I5405">
        <v>125266</v>
      </c>
      <c r="J5405">
        <v>1</v>
      </c>
      <c r="K5405">
        <v>1</v>
      </c>
      <c r="L5405">
        <v>1</v>
      </c>
      <c r="M5405">
        <v>161253</v>
      </c>
      <c r="N5405">
        <v>0</v>
      </c>
      <c r="O5405" t="str">
        <f t="shared" si="506"/>
        <v>&lt;30</v>
      </c>
      <c r="P5405" t="str">
        <f t="shared" si="507"/>
        <v>Low</v>
      </c>
      <c r="Q5405" t="str">
        <f t="shared" si="508"/>
        <v>Mid-Term</v>
      </c>
      <c r="R5405" t="str">
        <f t="shared" si="509"/>
        <v>High Balance</v>
      </c>
      <c r="S5405" t="str">
        <f t="shared" si="510"/>
        <v>High Value</v>
      </c>
      <c r="T5405">
        <v>1</v>
      </c>
      <c r="U5405">
        <f t="shared" si="511"/>
        <v>0</v>
      </c>
    </row>
    <row r="5406" spans="1:21" x14ac:dyDescent="0.25">
      <c r="A5406">
        <v>2025</v>
      </c>
      <c r="B5406">
        <v>15801417</v>
      </c>
      <c r="C5406" t="s">
        <v>2125</v>
      </c>
      <c r="D5406">
        <v>657</v>
      </c>
      <c r="E5406" t="s">
        <v>15</v>
      </c>
      <c r="F5406" t="s">
        <v>23</v>
      </c>
      <c r="G5406">
        <v>37</v>
      </c>
      <c r="H5406">
        <v>4</v>
      </c>
      <c r="I5406">
        <v>82500</v>
      </c>
      <c r="J5406">
        <v>1</v>
      </c>
      <c r="K5406">
        <v>1</v>
      </c>
      <c r="L5406">
        <v>1</v>
      </c>
      <c r="M5406">
        <v>115261</v>
      </c>
      <c r="N5406">
        <v>0</v>
      </c>
      <c r="O5406" t="str">
        <f t="shared" si="506"/>
        <v>30-45</v>
      </c>
      <c r="P5406" t="str">
        <f t="shared" si="507"/>
        <v>Medium</v>
      </c>
      <c r="Q5406" t="str">
        <f t="shared" si="508"/>
        <v>Mid-Term</v>
      </c>
      <c r="R5406" t="str">
        <f t="shared" si="509"/>
        <v>Low Balance</v>
      </c>
      <c r="S5406" t="str">
        <f t="shared" si="510"/>
        <v>Normal</v>
      </c>
      <c r="T5406">
        <v>1</v>
      </c>
      <c r="U5406">
        <f t="shared" si="511"/>
        <v>0</v>
      </c>
    </row>
    <row r="5407" spans="1:21" x14ac:dyDescent="0.25">
      <c r="A5407">
        <v>2025</v>
      </c>
      <c r="B5407">
        <v>15592707</v>
      </c>
      <c r="C5407" t="s">
        <v>1609</v>
      </c>
      <c r="D5407">
        <v>531</v>
      </c>
      <c r="E5407" t="s">
        <v>26</v>
      </c>
      <c r="F5407" t="s">
        <v>16</v>
      </c>
      <c r="G5407">
        <v>64</v>
      </c>
      <c r="H5407">
        <v>2</v>
      </c>
      <c r="I5407">
        <v>175755</v>
      </c>
      <c r="J5407">
        <v>2</v>
      </c>
      <c r="K5407">
        <v>1</v>
      </c>
      <c r="L5407">
        <v>1</v>
      </c>
      <c r="M5407">
        <v>60721</v>
      </c>
      <c r="N5407">
        <v>0</v>
      </c>
      <c r="O5407" t="str">
        <f t="shared" si="506"/>
        <v>60+</v>
      </c>
      <c r="P5407" t="str">
        <f t="shared" si="507"/>
        <v>Low</v>
      </c>
      <c r="Q5407" t="str">
        <f t="shared" si="508"/>
        <v>New</v>
      </c>
      <c r="R5407" t="str">
        <f t="shared" si="509"/>
        <v>High Balance</v>
      </c>
      <c r="S5407" t="str">
        <f t="shared" si="510"/>
        <v>High Value</v>
      </c>
      <c r="T5407">
        <v>1</v>
      </c>
      <c r="U5407">
        <f t="shared" si="511"/>
        <v>0</v>
      </c>
    </row>
    <row r="5408" spans="1:21" x14ac:dyDescent="0.25">
      <c r="A5408">
        <v>2025</v>
      </c>
      <c r="B5408">
        <v>15593954</v>
      </c>
      <c r="C5408" t="s">
        <v>2160</v>
      </c>
      <c r="D5408">
        <v>516</v>
      </c>
      <c r="E5408" t="s">
        <v>15</v>
      </c>
      <c r="F5408" t="s">
        <v>16</v>
      </c>
      <c r="G5408">
        <v>47</v>
      </c>
      <c r="H5408">
        <v>6</v>
      </c>
      <c r="I5408">
        <v>109387</v>
      </c>
      <c r="J5408">
        <v>1</v>
      </c>
      <c r="K5408">
        <v>0</v>
      </c>
      <c r="L5408">
        <v>0</v>
      </c>
      <c r="M5408">
        <v>121365</v>
      </c>
      <c r="N5408">
        <v>0</v>
      </c>
      <c r="O5408" t="str">
        <f t="shared" si="506"/>
        <v>46-60</v>
      </c>
      <c r="P5408" t="str">
        <f t="shared" si="507"/>
        <v>Low</v>
      </c>
      <c r="Q5408" t="str">
        <f t="shared" si="508"/>
        <v>Mid-Term</v>
      </c>
      <c r="R5408" t="str">
        <f t="shared" si="509"/>
        <v>High Balance</v>
      </c>
      <c r="S5408" t="str">
        <f t="shared" si="510"/>
        <v>High Value</v>
      </c>
      <c r="T5408">
        <v>1</v>
      </c>
      <c r="U5408">
        <f t="shared" si="511"/>
        <v>0</v>
      </c>
    </row>
    <row r="5409" spans="1:21" x14ac:dyDescent="0.25">
      <c r="A5409">
        <v>2025</v>
      </c>
      <c r="B5409">
        <v>15714431</v>
      </c>
      <c r="C5409" t="s">
        <v>725</v>
      </c>
      <c r="D5409">
        <v>561</v>
      </c>
      <c r="E5409" t="s">
        <v>15</v>
      </c>
      <c r="F5409" t="s">
        <v>23</v>
      </c>
      <c r="G5409">
        <v>37</v>
      </c>
      <c r="H5409">
        <v>1</v>
      </c>
      <c r="I5409">
        <v>100443</v>
      </c>
      <c r="J5409">
        <v>2</v>
      </c>
      <c r="K5409">
        <v>0</v>
      </c>
      <c r="L5409">
        <v>1</v>
      </c>
      <c r="M5409">
        <v>101694</v>
      </c>
      <c r="N5409">
        <v>0</v>
      </c>
      <c r="O5409" t="str">
        <f t="shared" si="506"/>
        <v>30-45</v>
      </c>
      <c r="P5409" t="str">
        <f t="shared" si="507"/>
        <v>Low</v>
      </c>
      <c r="Q5409" t="str">
        <f t="shared" si="508"/>
        <v>New</v>
      </c>
      <c r="R5409" t="str">
        <f t="shared" si="509"/>
        <v>High Balance</v>
      </c>
      <c r="S5409" t="str">
        <f t="shared" si="510"/>
        <v>High Value</v>
      </c>
      <c r="T5409">
        <v>1</v>
      </c>
      <c r="U5409">
        <f t="shared" si="511"/>
        <v>0</v>
      </c>
    </row>
    <row r="5410" spans="1:21" x14ac:dyDescent="0.25">
      <c r="A5410">
        <v>2025</v>
      </c>
      <c r="B5410">
        <v>15638257</v>
      </c>
      <c r="C5410" t="s">
        <v>560</v>
      </c>
      <c r="D5410">
        <v>682</v>
      </c>
      <c r="E5410" t="s">
        <v>18</v>
      </c>
      <c r="F5410" t="s">
        <v>16</v>
      </c>
      <c r="G5410">
        <v>54</v>
      </c>
      <c r="H5410">
        <v>0</v>
      </c>
      <c r="I5410">
        <v>83103</v>
      </c>
      <c r="J5410">
        <v>2</v>
      </c>
      <c r="K5410">
        <v>1</v>
      </c>
      <c r="L5410">
        <v>1</v>
      </c>
      <c r="M5410">
        <v>54133</v>
      </c>
      <c r="N5410">
        <v>0</v>
      </c>
      <c r="O5410" t="str">
        <f t="shared" si="506"/>
        <v>46-60</v>
      </c>
      <c r="P5410" t="str">
        <f t="shared" si="507"/>
        <v>Medium</v>
      </c>
      <c r="Q5410" t="str">
        <f t="shared" si="508"/>
        <v>New</v>
      </c>
      <c r="R5410" t="str">
        <f t="shared" si="509"/>
        <v>Low Balance</v>
      </c>
      <c r="S5410" t="str">
        <f t="shared" si="510"/>
        <v>Normal</v>
      </c>
      <c r="T5410">
        <v>1</v>
      </c>
      <c r="U5410">
        <f t="shared" si="511"/>
        <v>0</v>
      </c>
    </row>
    <row r="5411" spans="1:21" x14ac:dyDescent="0.25">
      <c r="A5411">
        <v>2025</v>
      </c>
      <c r="B5411">
        <v>15690939</v>
      </c>
      <c r="C5411" t="s">
        <v>2161</v>
      </c>
      <c r="D5411">
        <v>575</v>
      </c>
      <c r="E5411" t="s">
        <v>18</v>
      </c>
      <c r="F5411" t="s">
        <v>23</v>
      </c>
      <c r="G5411">
        <v>28</v>
      </c>
      <c r="H5411">
        <v>7</v>
      </c>
      <c r="I5411">
        <v>0</v>
      </c>
      <c r="J5411">
        <v>1</v>
      </c>
      <c r="K5411">
        <v>1</v>
      </c>
      <c r="L5411">
        <v>1</v>
      </c>
      <c r="M5411">
        <v>10666</v>
      </c>
      <c r="N5411">
        <v>0</v>
      </c>
      <c r="O5411" t="str">
        <f t="shared" si="506"/>
        <v>&lt;30</v>
      </c>
      <c r="P5411" t="str">
        <f t="shared" si="507"/>
        <v>Low</v>
      </c>
      <c r="Q5411" t="str">
        <f t="shared" si="508"/>
        <v>Mid-Term</v>
      </c>
      <c r="R5411" t="str">
        <f t="shared" si="509"/>
        <v>Zero Balance</v>
      </c>
      <c r="S5411" t="str">
        <f t="shared" si="510"/>
        <v>Normal</v>
      </c>
      <c r="T5411">
        <v>1</v>
      </c>
      <c r="U5411">
        <f t="shared" si="511"/>
        <v>0</v>
      </c>
    </row>
    <row r="5412" spans="1:21" x14ac:dyDescent="0.25">
      <c r="A5412">
        <v>2025</v>
      </c>
      <c r="B5412">
        <v>15723613</v>
      </c>
      <c r="C5412" t="s">
        <v>203</v>
      </c>
      <c r="D5412">
        <v>623</v>
      </c>
      <c r="E5412" t="s">
        <v>15</v>
      </c>
      <c r="F5412" t="s">
        <v>16</v>
      </c>
      <c r="G5412">
        <v>28</v>
      </c>
      <c r="H5412">
        <v>4</v>
      </c>
      <c r="I5412">
        <v>0</v>
      </c>
      <c r="J5412">
        <v>2</v>
      </c>
      <c r="K5412">
        <v>1</v>
      </c>
      <c r="L5412">
        <v>0</v>
      </c>
      <c r="M5412">
        <v>41228</v>
      </c>
      <c r="N5412">
        <v>0</v>
      </c>
      <c r="O5412" t="str">
        <f t="shared" si="506"/>
        <v>&lt;30</v>
      </c>
      <c r="P5412" t="str">
        <f t="shared" si="507"/>
        <v>Medium</v>
      </c>
      <c r="Q5412" t="str">
        <f t="shared" si="508"/>
        <v>Mid-Term</v>
      </c>
      <c r="R5412" t="str">
        <f t="shared" si="509"/>
        <v>Zero Balance</v>
      </c>
      <c r="S5412" t="str">
        <f t="shared" si="510"/>
        <v>Normal</v>
      </c>
      <c r="T5412">
        <v>1</v>
      </c>
      <c r="U5412">
        <f t="shared" si="511"/>
        <v>0</v>
      </c>
    </row>
    <row r="5413" spans="1:21" x14ac:dyDescent="0.25">
      <c r="A5413">
        <v>2025</v>
      </c>
      <c r="B5413">
        <v>15813640</v>
      </c>
      <c r="C5413" t="s">
        <v>220</v>
      </c>
      <c r="D5413">
        <v>642</v>
      </c>
      <c r="E5413" t="s">
        <v>15</v>
      </c>
      <c r="F5413" t="s">
        <v>16</v>
      </c>
      <c r="G5413">
        <v>40</v>
      </c>
      <c r="H5413">
        <v>7</v>
      </c>
      <c r="I5413">
        <v>0</v>
      </c>
      <c r="J5413">
        <v>2</v>
      </c>
      <c r="K5413">
        <v>1</v>
      </c>
      <c r="L5413">
        <v>0</v>
      </c>
      <c r="M5413">
        <v>10713</v>
      </c>
      <c r="N5413">
        <v>0</v>
      </c>
      <c r="O5413" t="str">
        <f t="shared" si="506"/>
        <v>30-45</v>
      </c>
      <c r="P5413" t="str">
        <f t="shared" si="507"/>
        <v>Medium</v>
      </c>
      <c r="Q5413" t="str">
        <f t="shared" si="508"/>
        <v>Mid-Term</v>
      </c>
      <c r="R5413" t="str">
        <f t="shared" si="509"/>
        <v>Zero Balance</v>
      </c>
      <c r="S5413" t="str">
        <f t="shared" si="510"/>
        <v>Normal</v>
      </c>
      <c r="T5413">
        <v>1</v>
      </c>
      <c r="U5413">
        <f t="shared" si="511"/>
        <v>0</v>
      </c>
    </row>
    <row r="5414" spans="1:21" x14ac:dyDescent="0.25">
      <c r="A5414">
        <v>2025</v>
      </c>
      <c r="B5414">
        <v>15707322</v>
      </c>
      <c r="C5414" t="s">
        <v>1576</v>
      </c>
      <c r="D5414">
        <v>779</v>
      </c>
      <c r="E5414" t="s">
        <v>15</v>
      </c>
      <c r="F5414" t="s">
        <v>16</v>
      </c>
      <c r="G5414">
        <v>48</v>
      </c>
      <c r="H5414">
        <v>2</v>
      </c>
      <c r="I5414">
        <v>115290</v>
      </c>
      <c r="J5414">
        <v>1</v>
      </c>
      <c r="K5414">
        <v>0</v>
      </c>
      <c r="L5414">
        <v>0</v>
      </c>
      <c r="M5414">
        <v>98913</v>
      </c>
      <c r="N5414">
        <v>1</v>
      </c>
      <c r="O5414" t="str">
        <f t="shared" si="506"/>
        <v>46-60</v>
      </c>
      <c r="P5414" t="str">
        <f t="shared" si="507"/>
        <v>High</v>
      </c>
      <c r="Q5414" t="str">
        <f t="shared" si="508"/>
        <v>New</v>
      </c>
      <c r="R5414" t="str">
        <f t="shared" si="509"/>
        <v>High Balance</v>
      </c>
      <c r="S5414" t="str">
        <f t="shared" si="510"/>
        <v>High Value</v>
      </c>
      <c r="T5414">
        <v>1</v>
      </c>
      <c r="U5414">
        <f t="shared" si="511"/>
        <v>115290</v>
      </c>
    </row>
    <row r="5415" spans="1:21" x14ac:dyDescent="0.25">
      <c r="A5415">
        <v>2025</v>
      </c>
      <c r="B5415">
        <v>15588918</v>
      </c>
      <c r="C5415" t="s">
        <v>21</v>
      </c>
      <c r="D5415">
        <v>671</v>
      </c>
      <c r="E5415" t="s">
        <v>15</v>
      </c>
      <c r="F5415" t="s">
        <v>16</v>
      </c>
      <c r="G5415">
        <v>42</v>
      </c>
      <c r="H5415">
        <v>6</v>
      </c>
      <c r="I5415">
        <v>0</v>
      </c>
      <c r="J5415">
        <v>2</v>
      </c>
      <c r="K5415">
        <v>1</v>
      </c>
      <c r="L5415">
        <v>0</v>
      </c>
      <c r="M5415">
        <v>197202</v>
      </c>
      <c r="N5415">
        <v>0</v>
      </c>
      <c r="O5415" t="str">
        <f t="shared" si="506"/>
        <v>30-45</v>
      </c>
      <c r="P5415" t="str">
        <f t="shared" si="507"/>
        <v>Medium</v>
      </c>
      <c r="Q5415" t="str">
        <f t="shared" si="508"/>
        <v>Mid-Term</v>
      </c>
      <c r="R5415" t="str">
        <f t="shared" si="509"/>
        <v>Zero Balance</v>
      </c>
      <c r="S5415" t="str">
        <f t="shared" si="510"/>
        <v>Normal</v>
      </c>
      <c r="T5415">
        <v>1</v>
      </c>
      <c r="U5415">
        <f t="shared" si="511"/>
        <v>0</v>
      </c>
    </row>
    <row r="5416" spans="1:21" x14ac:dyDescent="0.25">
      <c r="A5416">
        <v>2025</v>
      </c>
      <c r="B5416">
        <v>15600357</v>
      </c>
      <c r="C5416" t="s">
        <v>392</v>
      </c>
      <c r="D5416">
        <v>495</v>
      </c>
      <c r="E5416" t="s">
        <v>15</v>
      </c>
      <c r="F5416" t="s">
        <v>16</v>
      </c>
      <c r="G5416">
        <v>40</v>
      </c>
      <c r="H5416">
        <v>1</v>
      </c>
      <c r="I5416">
        <v>140198</v>
      </c>
      <c r="J5416">
        <v>2</v>
      </c>
      <c r="K5416">
        <v>1</v>
      </c>
      <c r="L5416">
        <v>0</v>
      </c>
      <c r="M5416">
        <v>150720</v>
      </c>
      <c r="N5416">
        <v>0</v>
      </c>
      <c r="O5416" t="str">
        <f t="shared" si="506"/>
        <v>30-45</v>
      </c>
      <c r="P5416" t="str">
        <f t="shared" si="507"/>
        <v>Low</v>
      </c>
      <c r="Q5416" t="str">
        <f t="shared" si="508"/>
        <v>New</v>
      </c>
      <c r="R5416" t="str">
        <f t="shared" si="509"/>
        <v>High Balance</v>
      </c>
      <c r="S5416" t="str">
        <f t="shared" si="510"/>
        <v>High Value</v>
      </c>
      <c r="T5416">
        <v>1</v>
      </c>
      <c r="U5416">
        <f t="shared" si="511"/>
        <v>0</v>
      </c>
    </row>
    <row r="5417" spans="1:21" x14ac:dyDescent="0.25">
      <c r="A5417">
        <v>2025</v>
      </c>
      <c r="B5417">
        <v>15747014</v>
      </c>
      <c r="C5417" t="s">
        <v>387</v>
      </c>
      <c r="D5417">
        <v>850</v>
      </c>
      <c r="E5417" t="s">
        <v>15</v>
      </c>
      <c r="F5417" t="s">
        <v>16</v>
      </c>
      <c r="G5417">
        <v>28</v>
      </c>
      <c r="H5417">
        <v>1</v>
      </c>
      <c r="I5417">
        <v>105245</v>
      </c>
      <c r="J5417">
        <v>1</v>
      </c>
      <c r="K5417">
        <v>0</v>
      </c>
      <c r="L5417">
        <v>1</v>
      </c>
      <c r="M5417">
        <v>74780</v>
      </c>
      <c r="N5417">
        <v>0</v>
      </c>
      <c r="O5417" t="str">
        <f t="shared" si="506"/>
        <v>&lt;30</v>
      </c>
      <c r="P5417" t="str">
        <f t="shared" si="507"/>
        <v>High</v>
      </c>
      <c r="Q5417" t="str">
        <f t="shared" si="508"/>
        <v>New</v>
      </c>
      <c r="R5417" t="str">
        <f t="shared" si="509"/>
        <v>High Balance</v>
      </c>
      <c r="S5417" t="str">
        <f t="shared" si="510"/>
        <v>High Value</v>
      </c>
      <c r="T5417">
        <v>1</v>
      </c>
      <c r="U5417">
        <f t="shared" si="511"/>
        <v>0</v>
      </c>
    </row>
    <row r="5418" spans="1:21" x14ac:dyDescent="0.25">
      <c r="A5418">
        <v>2025</v>
      </c>
      <c r="B5418">
        <v>15809830</v>
      </c>
      <c r="C5418" t="s">
        <v>2162</v>
      </c>
      <c r="D5418">
        <v>630</v>
      </c>
      <c r="E5418" t="s">
        <v>15</v>
      </c>
      <c r="F5418" t="s">
        <v>23</v>
      </c>
      <c r="G5418">
        <v>50</v>
      </c>
      <c r="H5418">
        <v>8</v>
      </c>
      <c r="I5418">
        <v>0</v>
      </c>
      <c r="J5418">
        <v>2</v>
      </c>
      <c r="K5418">
        <v>0</v>
      </c>
      <c r="L5418">
        <v>1</v>
      </c>
      <c r="M5418">
        <v>79377</v>
      </c>
      <c r="N5418">
        <v>0</v>
      </c>
      <c r="O5418" t="str">
        <f t="shared" si="506"/>
        <v>46-60</v>
      </c>
      <c r="P5418" t="str">
        <f t="shared" si="507"/>
        <v>Medium</v>
      </c>
      <c r="Q5418" t="str">
        <f t="shared" si="508"/>
        <v>Long-Term</v>
      </c>
      <c r="R5418" t="str">
        <f t="shared" si="509"/>
        <v>Zero Balance</v>
      </c>
      <c r="S5418" t="str">
        <f t="shared" si="510"/>
        <v>Normal</v>
      </c>
      <c r="T5418">
        <v>1</v>
      </c>
      <c r="U5418">
        <f t="shared" si="511"/>
        <v>0</v>
      </c>
    </row>
    <row r="5419" spans="1:21" x14ac:dyDescent="0.25">
      <c r="A5419">
        <v>2025</v>
      </c>
      <c r="B5419">
        <v>15662245</v>
      </c>
      <c r="C5419" t="s">
        <v>2163</v>
      </c>
      <c r="D5419">
        <v>588</v>
      </c>
      <c r="E5419" t="s">
        <v>15</v>
      </c>
      <c r="F5419" t="s">
        <v>23</v>
      </c>
      <c r="G5419">
        <v>32</v>
      </c>
      <c r="H5419">
        <v>1</v>
      </c>
      <c r="I5419">
        <v>0</v>
      </c>
      <c r="J5419">
        <v>2</v>
      </c>
      <c r="K5419">
        <v>1</v>
      </c>
      <c r="L5419">
        <v>1</v>
      </c>
      <c r="M5419">
        <v>8764</v>
      </c>
      <c r="N5419">
        <v>0</v>
      </c>
      <c r="O5419" t="str">
        <f t="shared" si="506"/>
        <v>30-45</v>
      </c>
      <c r="P5419" t="str">
        <f t="shared" si="507"/>
        <v>Low</v>
      </c>
      <c r="Q5419" t="str">
        <f t="shared" si="508"/>
        <v>New</v>
      </c>
      <c r="R5419" t="str">
        <f t="shared" si="509"/>
        <v>Zero Balance</v>
      </c>
      <c r="S5419" t="str">
        <f t="shared" si="510"/>
        <v>Normal</v>
      </c>
      <c r="T5419">
        <v>1</v>
      </c>
      <c r="U5419">
        <f t="shared" si="511"/>
        <v>0</v>
      </c>
    </row>
    <row r="5420" spans="1:21" x14ac:dyDescent="0.25">
      <c r="A5420">
        <v>2025</v>
      </c>
      <c r="B5420">
        <v>15651075</v>
      </c>
      <c r="C5420" t="s">
        <v>337</v>
      </c>
      <c r="D5420">
        <v>562</v>
      </c>
      <c r="E5420" t="s">
        <v>26</v>
      </c>
      <c r="F5420" t="s">
        <v>23</v>
      </c>
      <c r="G5420">
        <v>35</v>
      </c>
      <c r="H5420">
        <v>3</v>
      </c>
      <c r="I5420">
        <v>142296</v>
      </c>
      <c r="J5420">
        <v>1</v>
      </c>
      <c r="K5420">
        <v>0</v>
      </c>
      <c r="L5420">
        <v>1</v>
      </c>
      <c r="M5420">
        <v>177113</v>
      </c>
      <c r="N5420">
        <v>0</v>
      </c>
      <c r="O5420" t="str">
        <f t="shared" si="506"/>
        <v>30-45</v>
      </c>
      <c r="P5420" t="str">
        <f t="shared" si="507"/>
        <v>Low</v>
      </c>
      <c r="Q5420" t="str">
        <f t="shared" si="508"/>
        <v>New</v>
      </c>
      <c r="R5420" t="str">
        <f t="shared" si="509"/>
        <v>High Balance</v>
      </c>
      <c r="S5420" t="str">
        <f t="shared" si="510"/>
        <v>High Value</v>
      </c>
      <c r="T5420">
        <v>1</v>
      </c>
      <c r="U5420">
        <f t="shared" si="511"/>
        <v>0</v>
      </c>
    </row>
    <row r="5421" spans="1:21" x14ac:dyDescent="0.25">
      <c r="A5421">
        <v>2025</v>
      </c>
      <c r="B5421">
        <v>15594456</v>
      </c>
      <c r="C5421" t="s">
        <v>964</v>
      </c>
      <c r="D5421">
        <v>740</v>
      </c>
      <c r="E5421" t="s">
        <v>18</v>
      </c>
      <c r="F5421" t="s">
        <v>16</v>
      </c>
      <c r="G5421">
        <v>56</v>
      </c>
      <c r="H5421">
        <v>4</v>
      </c>
      <c r="I5421">
        <v>99097</v>
      </c>
      <c r="J5421">
        <v>1</v>
      </c>
      <c r="K5421">
        <v>1</v>
      </c>
      <c r="L5421">
        <v>1</v>
      </c>
      <c r="M5421">
        <v>85017</v>
      </c>
      <c r="N5421">
        <v>1</v>
      </c>
      <c r="O5421" t="str">
        <f t="shared" si="506"/>
        <v>46-60</v>
      </c>
      <c r="P5421" t="str">
        <f t="shared" si="507"/>
        <v>Medium</v>
      </c>
      <c r="Q5421" t="str">
        <f t="shared" si="508"/>
        <v>Mid-Term</v>
      </c>
      <c r="R5421" t="str">
        <f t="shared" si="509"/>
        <v>Low Balance</v>
      </c>
      <c r="S5421" t="str">
        <f t="shared" si="510"/>
        <v>Normal</v>
      </c>
      <c r="T5421">
        <v>1</v>
      </c>
      <c r="U5421">
        <f t="shared" si="511"/>
        <v>99097</v>
      </c>
    </row>
    <row r="5422" spans="1:21" x14ac:dyDescent="0.25">
      <c r="A5422">
        <v>2025</v>
      </c>
      <c r="B5422">
        <v>15583462</v>
      </c>
      <c r="C5422" t="s">
        <v>113</v>
      </c>
      <c r="D5422">
        <v>695</v>
      </c>
      <c r="E5422" t="s">
        <v>15</v>
      </c>
      <c r="F5422" t="s">
        <v>23</v>
      </c>
      <c r="G5422">
        <v>28</v>
      </c>
      <c r="H5422">
        <v>5</v>
      </c>
      <c r="I5422">
        <v>171069</v>
      </c>
      <c r="J5422">
        <v>2</v>
      </c>
      <c r="K5422">
        <v>1</v>
      </c>
      <c r="L5422">
        <v>1</v>
      </c>
      <c r="M5422">
        <v>88689</v>
      </c>
      <c r="N5422">
        <v>0</v>
      </c>
      <c r="O5422" t="str">
        <f t="shared" si="506"/>
        <v>&lt;30</v>
      </c>
      <c r="P5422" t="str">
        <f t="shared" si="507"/>
        <v>Medium</v>
      </c>
      <c r="Q5422" t="str">
        <f t="shared" si="508"/>
        <v>Mid-Term</v>
      </c>
      <c r="R5422" t="str">
        <f t="shared" si="509"/>
        <v>High Balance</v>
      </c>
      <c r="S5422" t="str">
        <f t="shared" si="510"/>
        <v>High Value</v>
      </c>
      <c r="T5422">
        <v>1</v>
      </c>
      <c r="U5422">
        <f t="shared" si="511"/>
        <v>0</v>
      </c>
    </row>
    <row r="5423" spans="1:21" x14ac:dyDescent="0.25">
      <c r="A5423">
        <v>2025</v>
      </c>
      <c r="B5423">
        <v>15757661</v>
      </c>
      <c r="C5423" t="s">
        <v>213</v>
      </c>
      <c r="D5423">
        <v>589</v>
      </c>
      <c r="E5423" t="s">
        <v>15</v>
      </c>
      <c r="F5423" t="s">
        <v>16</v>
      </c>
      <c r="G5423">
        <v>39</v>
      </c>
      <c r="H5423">
        <v>7</v>
      </c>
      <c r="I5423">
        <v>0</v>
      </c>
      <c r="J5423">
        <v>2</v>
      </c>
      <c r="K5423">
        <v>0</v>
      </c>
      <c r="L5423">
        <v>0</v>
      </c>
      <c r="M5423">
        <v>95986</v>
      </c>
      <c r="N5423">
        <v>0</v>
      </c>
      <c r="O5423" t="str">
        <f t="shared" si="506"/>
        <v>30-45</v>
      </c>
      <c r="P5423" t="str">
        <f t="shared" si="507"/>
        <v>Low</v>
      </c>
      <c r="Q5423" t="str">
        <f t="shared" si="508"/>
        <v>Mid-Term</v>
      </c>
      <c r="R5423" t="str">
        <f t="shared" si="509"/>
        <v>Zero Balance</v>
      </c>
      <c r="S5423" t="str">
        <f t="shared" si="510"/>
        <v>Normal</v>
      </c>
      <c r="T5423">
        <v>1</v>
      </c>
      <c r="U5423">
        <f t="shared" si="511"/>
        <v>0</v>
      </c>
    </row>
    <row r="5424" spans="1:21" x14ac:dyDescent="0.25">
      <c r="A5424">
        <v>2025</v>
      </c>
      <c r="B5424">
        <v>15729117</v>
      </c>
      <c r="C5424" t="s">
        <v>213</v>
      </c>
      <c r="D5424">
        <v>607</v>
      </c>
      <c r="E5424" t="s">
        <v>15</v>
      </c>
      <c r="F5424" t="s">
        <v>16</v>
      </c>
      <c r="G5424">
        <v>31</v>
      </c>
      <c r="H5424">
        <v>1</v>
      </c>
      <c r="I5424">
        <v>102524</v>
      </c>
      <c r="J5424">
        <v>1</v>
      </c>
      <c r="K5424">
        <v>1</v>
      </c>
      <c r="L5424">
        <v>1</v>
      </c>
      <c r="M5424">
        <v>166793</v>
      </c>
      <c r="N5424">
        <v>0</v>
      </c>
      <c r="O5424" t="str">
        <f t="shared" si="506"/>
        <v>30-45</v>
      </c>
      <c r="P5424" t="str">
        <f t="shared" si="507"/>
        <v>Medium</v>
      </c>
      <c r="Q5424" t="str">
        <f t="shared" si="508"/>
        <v>New</v>
      </c>
      <c r="R5424" t="str">
        <f t="shared" si="509"/>
        <v>High Balance</v>
      </c>
      <c r="S5424" t="str">
        <f t="shared" si="510"/>
        <v>High Value</v>
      </c>
      <c r="T5424">
        <v>1</v>
      </c>
      <c r="U5424">
        <f t="shared" si="511"/>
        <v>0</v>
      </c>
    </row>
    <row r="5425" spans="1:21" x14ac:dyDescent="0.25">
      <c r="A5425">
        <v>2025</v>
      </c>
      <c r="B5425">
        <v>15749671</v>
      </c>
      <c r="C5425" t="s">
        <v>964</v>
      </c>
      <c r="D5425">
        <v>794</v>
      </c>
      <c r="E5425" t="s">
        <v>15</v>
      </c>
      <c r="F5425" t="s">
        <v>23</v>
      </c>
      <c r="G5425">
        <v>35</v>
      </c>
      <c r="H5425">
        <v>6</v>
      </c>
      <c r="I5425">
        <v>0</v>
      </c>
      <c r="J5425">
        <v>2</v>
      </c>
      <c r="K5425">
        <v>1</v>
      </c>
      <c r="L5425">
        <v>1</v>
      </c>
      <c r="M5425">
        <v>68731</v>
      </c>
      <c r="N5425">
        <v>0</v>
      </c>
      <c r="O5425" t="str">
        <f t="shared" si="506"/>
        <v>30-45</v>
      </c>
      <c r="P5425" t="str">
        <f t="shared" si="507"/>
        <v>High</v>
      </c>
      <c r="Q5425" t="str">
        <f t="shared" si="508"/>
        <v>Mid-Term</v>
      </c>
      <c r="R5425" t="str">
        <f t="shared" si="509"/>
        <v>Zero Balance</v>
      </c>
      <c r="S5425" t="str">
        <f t="shared" si="510"/>
        <v>Normal</v>
      </c>
      <c r="T5425">
        <v>1</v>
      </c>
      <c r="U5425">
        <f t="shared" si="511"/>
        <v>0</v>
      </c>
    </row>
    <row r="5426" spans="1:21" x14ac:dyDescent="0.25">
      <c r="A5426">
        <v>2025</v>
      </c>
      <c r="B5426">
        <v>15566253</v>
      </c>
      <c r="C5426" t="s">
        <v>1520</v>
      </c>
      <c r="D5426">
        <v>580</v>
      </c>
      <c r="E5426" t="s">
        <v>26</v>
      </c>
      <c r="F5426" t="s">
        <v>23</v>
      </c>
      <c r="G5426">
        <v>44</v>
      </c>
      <c r="H5426">
        <v>9</v>
      </c>
      <c r="I5426">
        <v>143391</v>
      </c>
      <c r="J5426">
        <v>1</v>
      </c>
      <c r="K5426">
        <v>0</v>
      </c>
      <c r="L5426">
        <v>0</v>
      </c>
      <c r="M5426">
        <v>146891</v>
      </c>
      <c r="N5426">
        <v>1</v>
      </c>
      <c r="O5426" t="str">
        <f t="shared" si="506"/>
        <v>30-45</v>
      </c>
      <c r="P5426" t="str">
        <f t="shared" si="507"/>
        <v>Low</v>
      </c>
      <c r="Q5426" t="str">
        <f t="shared" si="508"/>
        <v>Long-Term</v>
      </c>
      <c r="R5426" t="str">
        <f t="shared" si="509"/>
        <v>High Balance</v>
      </c>
      <c r="S5426" t="str">
        <f t="shared" si="510"/>
        <v>High Value</v>
      </c>
      <c r="T5426">
        <v>1</v>
      </c>
      <c r="U5426">
        <f t="shared" si="511"/>
        <v>143391</v>
      </c>
    </row>
    <row r="5427" spans="1:21" x14ac:dyDescent="0.25">
      <c r="A5427">
        <v>2025</v>
      </c>
      <c r="B5427">
        <v>15595153</v>
      </c>
      <c r="C5427" t="s">
        <v>1980</v>
      </c>
      <c r="D5427">
        <v>644</v>
      </c>
      <c r="E5427" t="s">
        <v>26</v>
      </c>
      <c r="F5427" t="s">
        <v>16</v>
      </c>
      <c r="G5427">
        <v>44</v>
      </c>
      <c r="H5427">
        <v>8</v>
      </c>
      <c r="I5427">
        <v>106023</v>
      </c>
      <c r="J5427">
        <v>2</v>
      </c>
      <c r="K5427">
        <v>0</v>
      </c>
      <c r="L5427">
        <v>0</v>
      </c>
      <c r="M5427">
        <v>148727</v>
      </c>
      <c r="N5427">
        <v>0</v>
      </c>
      <c r="O5427" t="str">
        <f t="shared" si="506"/>
        <v>30-45</v>
      </c>
      <c r="P5427" t="str">
        <f t="shared" si="507"/>
        <v>Medium</v>
      </c>
      <c r="Q5427" t="str">
        <f t="shared" si="508"/>
        <v>Long-Term</v>
      </c>
      <c r="R5427" t="str">
        <f t="shared" si="509"/>
        <v>High Balance</v>
      </c>
      <c r="S5427" t="str">
        <f t="shared" si="510"/>
        <v>High Value</v>
      </c>
      <c r="T5427">
        <v>1</v>
      </c>
      <c r="U5427">
        <f t="shared" si="511"/>
        <v>0</v>
      </c>
    </row>
    <row r="5428" spans="1:21" x14ac:dyDescent="0.25">
      <c r="A5428">
        <v>2025</v>
      </c>
      <c r="B5428">
        <v>15698572</v>
      </c>
      <c r="C5428" t="s">
        <v>2164</v>
      </c>
      <c r="D5428">
        <v>636</v>
      </c>
      <c r="E5428" t="s">
        <v>18</v>
      </c>
      <c r="F5428" t="s">
        <v>16</v>
      </c>
      <c r="G5428">
        <v>36</v>
      </c>
      <c r="H5428">
        <v>1</v>
      </c>
      <c r="I5428">
        <v>0</v>
      </c>
      <c r="J5428">
        <v>1</v>
      </c>
      <c r="K5428">
        <v>1</v>
      </c>
      <c r="L5428">
        <v>0</v>
      </c>
      <c r="M5428">
        <v>43135</v>
      </c>
      <c r="N5428">
        <v>0</v>
      </c>
      <c r="O5428" t="str">
        <f t="shared" si="506"/>
        <v>30-45</v>
      </c>
      <c r="P5428" t="str">
        <f t="shared" si="507"/>
        <v>Medium</v>
      </c>
      <c r="Q5428" t="str">
        <f t="shared" si="508"/>
        <v>New</v>
      </c>
      <c r="R5428" t="str">
        <f t="shared" si="509"/>
        <v>Zero Balance</v>
      </c>
      <c r="S5428" t="str">
        <f t="shared" si="510"/>
        <v>Normal</v>
      </c>
      <c r="T5428">
        <v>1</v>
      </c>
      <c r="U5428">
        <f t="shared" si="511"/>
        <v>0</v>
      </c>
    </row>
    <row r="5429" spans="1:21" x14ac:dyDescent="0.25">
      <c r="A5429">
        <v>2025</v>
      </c>
      <c r="B5429">
        <v>15674149</v>
      </c>
      <c r="C5429" t="s">
        <v>2065</v>
      </c>
      <c r="D5429">
        <v>599</v>
      </c>
      <c r="E5429" t="s">
        <v>26</v>
      </c>
      <c r="F5429" t="s">
        <v>23</v>
      </c>
      <c r="G5429">
        <v>36</v>
      </c>
      <c r="H5429">
        <v>3</v>
      </c>
      <c r="I5429">
        <v>128960</v>
      </c>
      <c r="J5429">
        <v>2</v>
      </c>
      <c r="K5429">
        <v>1</v>
      </c>
      <c r="L5429">
        <v>1</v>
      </c>
      <c r="M5429">
        <v>40318</v>
      </c>
      <c r="N5429">
        <v>0</v>
      </c>
      <c r="O5429" t="str">
        <f t="shared" si="506"/>
        <v>30-45</v>
      </c>
      <c r="P5429" t="str">
        <f t="shared" si="507"/>
        <v>Low</v>
      </c>
      <c r="Q5429" t="str">
        <f t="shared" si="508"/>
        <v>New</v>
      </c>
      <c r="R5429" t="str">
        <f t="shared" si="509"/>
        <v>High Balance</v>
      </c>
      <c r="S5429" t="str">
        <f t="shared" si="510"/>
        <v>High Value</v>
      </c>
      <c r="T5429">
        <v>1</v>
      </c>
      <c r="U5429">
        <f t="shared" si="511"/>
        <v>0</v>
      </c>
    </row>
    <row r="5430" spans="1:21" x14ac:dyDescent="0.25">
      <c r="A5430">
        <v>2025</v>
      </c>
      <c r="B5430">
        <v>15623082</v>
      </c>
      <c r="C5430" t="s">
        <v>484</v>
      </c>
      <c r="D5430">
        <v>507</v>
      </c>
      <c r="E5430" t="s">
        <v>15</v>
      </c>
      <c r="F5430" t="s">
        <v>16</v>
      </c>
      <c r="G5430">
        <v>35</v>
      </c>
      <c r="H5430">
        <v>2</v>
      </c>
      <c r="I5430">
        <v>0</v>
      </c>
      <c r="J5430">
        <v>2</v>
      </c>
      <c r="K5430">
        <v>1</v>
      </c>
      <c r="L5430">
        <v>0</v>
      </c>
      <c r="M5430">
        <v>97634</v>
      </c>
      <c r="N5430">
        <v>0</v>
      </c>
      <c r="O5430" t="str">
        <f t="shared" si="506"/>
        <v>30-45</v>
      </c>
      <c r="P5430" t="str">
        <f t="shared" si="507"/>
        <v>Low</v>
      </c>
      <c r="Q5430" t="str">
        <f t="shared" si="508"/>
        <v>New</v>
      </c>
      <c r="R5430" t="str">
        <f t="shared" si="509"/>
        <v>Zero Balance</v>
      </c>
      <c r="S5430" t="str">
        <f t="shared" si="510"/>
        <v>Normal</v>
      </c>
      <c r="T5430">
        <v>1</v>
      </c>
      <c r="U5430">
        <f t="shared" si="511"/>
        <v>0</v>
      </c>
    </row>
    <row r="5431" spans="1:21" x14ac:dyDescent="0.25">
      <c r="A5431">
        <v>2025</v>
      </c>
      <c r="B5431">
        <v>15797905</v>
      </c>
      <c r="C5431" t="s">
        <v>579</v>
      </c>
      <c r="D5431">
        <v>682</v>
      </c>
      <c r="E5431" t="s">
        <v>15</v>
      </c>
      <c r="F5431" t="s">
        <v>16</v>
      </c>
      <c r="G5431">
        <v>48</v>
      </c>
      <c r="H5431">
        <v>7</v>
      </c>
      <c r="I5431">
        <v>0</v>
      </c>
      <c r="J5431">
        <v>2</v>
      </c>
      <c r="K5431">
        <v>1</v>
      </c>
      <c r="L5431">
        <v>0</v>
      </c>
      <c r="M5431">
        <v>65069</v>
      </c>
      <c r="N5431">
        <v>0</v>
      </c>
      <c r="O5431" t="str">
        <f t="shared" si="506"/>
        <v>46-60</v>
      </c>
      <c r="P5431" t="str">
        <f t="shared" si="507"/>
        <v>Medium</v>
      </c>
      <c r="Q5431" t="str">
        <f t="shared" si="508"/>
        <v>Mid-Term</v>
      </c>
      <c r="R5431" t="str">
        <f t="shared" si="509"/>
        <v>Zero Balance</v>
      </c>
      <c r="S5431" t="str">
        <f t="shared" si="510"/>
        <v>Normal</v>
      </c>
      <c r="T5431">
        <v>1</v>
      </c>
      <c r="U5431">
        <f t="shared" si="511"/>
        <v>0</v>
      </c>
    </row>
    <row r="5432" spans="1:21" x14ac:dyDescent="0.25">
      <c r="A5432">
        <v>2025</v>
      </c>
      <c r="B5432">
        <v>15746028</v>
      </c>
      <c r="C5432" t="s">
        <v>22</v>
      </c>
      <c r="D5432">
        <v>714</v>
      </c>
      <c r="E5432" t="s">
        <v>15</v>
      </c>
      <c r="F5432" t="s">
        <v>16</v>
      </c>
      <c r="G5432">
        <v>24</v>
      </c>
      <c r="H5432">
        <v>7</v>
      </c>
      <c r="I5432">
        <v>0</v>
      </c>
      <c r="J5432">
        <v>2</v>
      </c>
      <c r="K5432">
        <v>1</v>
      </c>
      <c r="L5432">
        <v>0</v>
      </c>
      <c r="M5432">
        <v>166335</v>
      </c>
      <c r="N5432">
        <v>0</v>
      </c>
      <c r="O5432" t="str">
        <f t="shared" si="506"/>
        <v>&lt;30</v>
      </c>
      <c r="P5432" t="str">
        <f t="shared" si="507"/>
        <v>Medium</v>
      </c>
      <c r="Q5432" t="str">
        <f t="shared" si="508"/>
        <v>Mid-Term</v>
      </c>
      <c r="R5432" t="str">
        <f t="shared" si="509"/>
        <v>Zero Balance</v>
      </c>
      <c r="S5432" t="str">
        <f t="shared" si="510"/>
        <v>Normal</v>
      </c>
      <c r="T5432">
        <v>1</v>
      </c>
      <c r="U5432">
        <f t="shared" si="511"/>
        <v>0</v>
      </c>
    </row>
    <row r="5433" spans="1:21" x14ac:dyDescent="0.25">
      <c r="A5433">
        <v>2025</v>
      </c>
      <c r="B5433">
        <v>15582951</v>
      </c>
      <c r="C5433" t="s">
        <v>199</v>
      </c>
      <c r="D5433">
        <v>696</v>
      </c>
      <c r="E5433" t="s">
        <v>15</v>
      </c>
      <c r="F5433" t="s">
        <v>16</v>
      </c>
      <c r="G5433">
        <v>25</v>
      </c>
      <c r="H5433">
        <v>8</v>
      </c>
      <c r="I5433">
        <v>126443</v>
      </c>
      <c r="J5433">
        <v>1</v>
      </c>
      <c r="K5433">
        <v>1</v>
      </c>
      <c r="L5433">
        <v>0</v>
      </c>
      <c r="M5433">
        <v>121904</v>
      </c>
      <c r="N5433">
        <v>0</v>
      </c>
      <c r="O5433" t="str">
        <f t="shared" si="506"/>
        <v>&lt;30</v>
      </c>
      <c r="P5433" t="str">
        <f t="shared" si="507"/>
        <v>Medium</v>
      </c>
      <c r="Q5433" t="str">
        <f t="shared" si="508"/>
        <v>Long-Term</v>
      </c>
      <c r="R5433" t="str">
        <f t="shared" si="509"/>
        <v>High Balance</v>
      </c>
      <c r="S5433" t="str">
        <f t="shared" si="510"/>
        <v>High Value</v>
      </c>
      <c r="T5433">
        <v>1</v>
      </c>
      <c r="U5433">
        <f t="shared" si="511"/>
        <v>0</v>
      </c>
    </row>
    <row r="5434" spans="1:21" x14ac:dyDescent="0.25">
      <c r="A5434">
        <v>2025</v>
      </c>
      <c r="B5434">
        <v>15616471</v>
      </c>
      <c r="C5434" t="s">
        <v>166</v>
      </c>
      <c r="D5434">
        <v>599</v>
      </c>
      <c r="E5434" t="s">
        <v>18</v>
      </c>
      <c r="F5434" t="s">
        <v>23</v>
      </c>
      <c r="G5434">
        <v>51</v>
      </c>
      <c r="H5434">
        <v>0</v>
      </c>
      <c r="I5434">
        <v>0</v>
      </c>
      <c r="J5434">
        <v>1</v>
      </c>
      <c r="K5434">
        <v>1</v>
      </c>
      <c r="L5434">
        <v>1</v>
      </c>
      <c r="M5434">
        <v>175236</v>
      </c>
      <c r="N5434">
        <v>0</v>
      </c>
      <c r="O5434" t="str">
        <f t="shared" si="506"/>
        <v>46-60</v>
      </c>
      <c r="P5434" t="str">
        <f t="shared" si="507"/>
        <v>Low</v>
      </c>
      <c r="Q5434" t="str">
        <f t="shared" si="508"/>
        <v>New</v>
      </c>
      <c r="R5434" t="str">
        <f t="shared" si="509"/>
        <v>Zero Balance</v>
      </c>
      <c r="S5434" t="str">
        <f t="shared" si="510"/>
        <v>Normal</v>
      </c>
      <c r="T5434">
        <v>1</v>
      </c>
      <c r="U5434">
        <f t="shared" si="511"/>
        <v>0</v>
      </c>
    </row>
    <row r="5435" spans="1:21" x14ac:dyDescent="0.25">
      <c r="A5435">
        <v>2025</v>
      </c>
      <c r="B5435">
        <v>15641575</v>
      </c>
      <c r="C5435" t="s">
        <v>1258</v>
      </c>
      <c r="D5435">
        <v>577</v>
      </c>
      <c r="E5435" t="s">
        <v>15</v>
      </c>
      <c r="F5435" t="s">
        <v>23</v>
      </c>
      <c r="G5435">
        <v>37</v>
      </c>
      <c r="H5435">
        <v>2</v>
      </c>
      <c r="I5435">
        <v>127261</v>
      </c>
      <c r="J5435">
        <v>1</v>
      </c>
      <c r="K5435">
        <v>1</v>
      </c>
      <c r="L5435">
        <v>0</v>
      </c>
      <c r="M5435">
        <v>56185</v>
      </c>
      <c r="N5435">
        <v>0</v>
      </c>
      <c r="O5435" t="str">
        <f t="shared" si="506"/>
        <v>30-45</v>
      </c>
      <c r="P5435" t="str">
        <f t="shared" si="507"/>
        <v>Low</v>
      </c>
      <c r="Q5435" t="str">
        <f t="shared" si="508"/>
        <v>New</v>
      </c>
      <c r="R5435" t="str">
        <f t="shared" si="509"/>
        <v>High Balance</v>
      </c>
      <c r="S5435" t="str">
        <f t="shared" si="510"/>
        <v>High Value</v>
      </c>
      <c r="T5435">
        <v>1</v>
      </c>
      <c r="U5435">
        <f t="shared" si="511"/>
        <v>0</v>
      </c>
    </row>
    <row r="5436" spans="1:21" x14ac:dyDescent="0.25">
      <c r="A5436">
        <v>2025</v>
      </c>
      <c r="B5436">
        <v>15638803</v>
      </c>
      <c r="C5436" t="s">
        <v>533</v>
      </c>
      <c r="D5436">
        <v>733</v>
      </c>
      <c r="E5436" t="s">
        <v>18</v>
      </c>
      <c r="F5436" t="s">
        <v>16</v>
      </c>
      <c r="G5436">
        <v>32</v>
      </c>
      <c r="H5436">
        <v>5</v>
      </c>
      <c r="I5436">
        <v>0</v>
      </c>
      <c r="J5436">
        <v>2</v>
      </c>
      <c r="K5436">
        <v>1</v>
      </c>
      <c r="L5436">
        <v>0</v>
      </c>
      <c r="M5436">
        <v>131625</v>
      </c>
      <c r="N5436">
        <v>0</v>
      </c>
      <c r="O5436" t="str">
        <f t="shared" si="506"/>
        <v>30-45</v>
      </c>
      <c r="P5436" t="str">
        <f t="shared" si="507"/>
        <v>Medium</v>
      </c>
      <c r="Q5436" t="str">
        <f t="shared" si="508"/>
        <v>Mid-Term</v>
      </c>
      <c r="R5436" t="str">
        <f t="shared" si="509"/>
        <v>Zero Balance</v>
      </c>
      <c r="S5436" t="str">
        <f t="shared" si="510"/>
        <v>Normal</v>
      </c>
      <c r="T5436">
        <v>1</v>
      </c>
      <c r="U5436">
        <f t="shared" si="511"/>
        <v>0</v>
      </c>
    </row>
    <row r="5437" spans="1:21" x14ac:dyDescent="0.25">
      <c r="A5437">
        <v>2025</v>
      </c>
      <c r="B5437">
        <v>15808283</v>
      </c>
      <c r="C5437" t="s">
        <v>974</v>
      </c>
      <c r="D5437">
        <v>647</v>
      </c>
      <c r="E5437" t="s">
        <v>15</v>
      </c>
      <c r="F5437" t="s">
        <v>16</v>
      </c>
      <c r="G5437">
        <v>33</v>
      </c>
      <c r="H5437">
        <v>4</v>
      </c>
      <c r="I5437">
        <v>0</v>
      </c>
      <c r="J5437">
        <v>1</v>
      </c>
      <c r="K5437">
        <v>1</v>
      </c>
      <c r="L5437">
        <v>0</v>
      </c>
      <c r="M5437">
        <v>152323</v>
      </c>
      <c r="N5437">
        <v>0</v>
      </c>
      <c r="O5437" t="str">
        <f t="shared" si="506"/>
        <v>30-45</v>
      </c>
      <c r="P5437" t="str">
        <f t="shared" si="507"/>
        <v>Medium</v>
      </c>
      <c r="Q5437" t="str">
        <f t="shared" si="508"/>
        <v>Mid-Term</v>
      </c>
      <c r="R5437" t="str">
        <f t="shared" si="509"/>
        <v>Zero Balance</v>
      </c>
      <c r="S5437" t="str">
        <f t="shared" si="510"/>
        <v>Normal</v>
      </c>
      <c r="T5437">
        <v>1</v>
      </c>
      <c r="U5437">
        <f t="shared" si="511"/>
        <v>0</v>
      </c>
    </row>
    <row r="5438" spans="1:21" x14ac:dyDescent="0.25">
      <c r="A5438">
        <v>2025</v>
      </c>
      <c r="B5438">
        <v>15811200</v>
      </c>
      <c r="C5438" t="s">
        <v>483</v>
      </c>
      <c r="D5438">
        <v>831</v>
      </c>
      <c r="E5438" t="s">
        <v>15</v>
      </c>
      <c r="F5438" t="s">
        <v>16</v>
      </c>
      <c r="G5438">
        <v>34</v>
      </c>
      <c r="H5438">
        <v>2</v>
      </c>
      <c r="I5438">
        <v>0</v>
      </c>
      <c r="J5438">
        <v>2</v>
      </c>
      <c r="K5438">
        <v>0</v>
      </c>
      <c r="L5438">
        <v>0</v>
      </c>
      <c r="M5438">
        <v>165841</v>
      </c>
      <c r="N5438">
        <v>0</v>
      </c>
      <c r="O5438" t="str">
        <f t="shared" si="506"/>
        <v>30-45</v>
      </c>
      <c r="P5438" t="str">
        <f t="shared" si="507"/>
        <v>High</v>
      </c>
      <c r="Q5438" t="str">
        <f t="shared" si="508"/>
        <v>New</v>
      </c>
      <c r="R5438" t="str">
        <f t="shared" si="509"/>
        <v>Zero Balance</v>
      </c>
      <c r="S5438" t="str">
        <f t="shared" si="510"/>
        <v>Normal</v>
      </c>
      <c r="T5438">
        <v>1</v>
      </c>
      <c r="U5438">
        <f t="shared" si="511"/>
        <v>0</v>
      </c>
    </row>
    <row r="5439" spans="1:21" x14ac:dyDescent="0.25">
      <c r="A5439">
        <v>2025</v>
      </c>
      <c r="B5439">
        <v>15733476</v>
      </c>
      <c r="C5439" t="s">
        <v>2165</v>
      </c>
      <c r="D5439">
        <v>543</v>
      </c>
      <c r="E5439" t="s">
        <v>26</v>
      </c>
      <c r="F5439" t="s">
        <v>23</v>
      </c>
      <c r="G5439">
        <v>30</v>
      </c>
      <c r="H5439">
        <v>6</v>
      </c>
      <c r="I5439">
        <v>73481</v>
      </c>
      <c r="J5439">
        <v>1</v>
      </c>
      <c r="K5439">
        <v>1</v>
      </c>
      <c r="L5439">
        <v>1</v>
      </c>
      <c r="M5439">
        <v>176693</v>
      </c>
      <c r="N5439">
        <v>0</v>
      </c>
      <c r="O5439" t="str">
        <f t="shared" si="506"/>
        <v>30-45</v>
      </c>
      <c r="P5439" t="str">
        <f t="shared" si="507"/>
        <v>Low</v>
      </c>
      <c r="Q5439" t="str">
        <f t="shared" si="508"/>
        <v>Mid-Term</v>
      </c>
      <c r="R5439" t="str">
        <f t="shared" si="509"/>
        <v>Low Balance</v>
      </c>
      <c r="S5439" t="str">
        <f t="shared" si="510"/>
        <v>Normal</v>
      </c>
      <c r="T5439">
        <v>1</v>
      </c>
      <c r="U5439">
        <f t="shared" si="511"/>
        <v>0</v>
      </c>
    </row>
    <row r="5440" spans="1:21" x14ac:dyDescent="0.25">
      <c r="A5440">
        <v>2025</v>
      </c>
      <c r="B5440">
        <v>15633274</v>
      </c>
      <c r="C5440" t="s">
        <v>310</v>
      </c>
      <c r="D5440">
        <v>679</v>
      </c>
      <c r="E5440" t="s">
        <v>15</v>
      </c>
      <c r="F5440" t="s">
        <v>23</v>
      </c>
      <c r="G5440">
        <v>34</v>
      </c>
      <c r="H5440">
        <v>7</v>
      </c>
      <c r="I5440">
        <v>160515</v>
      </c>
      <c r="J5440">
        <v>1</v>
      </c>
      <c r="K5440">
        <v>1</v>
      </c>
      <c r="L5440">
        <v>0</v>
      </c>
      <c r="M5440">
        <v>121904</v>
      </c>
      <c r="N5440">
        <v>0</v>
      </c>
      <c r="O5440" t="str">
        <f t="shared" si="506"/>
        <v>30-45</v>
      </c>
      <c r="P5440" t="str">
        <f t="shared" si="507"/>
        <v>Medium</v>
      </c>
      <c r="Q5440" t="str">
        <f t="shared" si="508"/>
        <v>Mid-Term</v>
      </c>
      <c r="R5440" t="str">
        <f t="shared" si="509"/>
        <v>High Balance</v>
      </c>
      <c r="S5440" t="str">
        <f t="shared" si="510"/>
        <v>High Value</v>
      </c>
      <c r="T5440">
        <v>1</v>
      </c>
      <c r="U5440">
        <f t="shared" si="511"/>
        <v>0</v>
      </c>
    </row>
    <row r="5441" spans="1:21" x14ac:dyDescent="0.25">
      <c r="A5441">
        <v>2025</v>
      </c>
      <c r="B5441">
        <v>15582168</v>
      </c>
      <c r="C5441" t="s">
        <v>2032</v>
      </c>
      <c r="D5441">
        <v>713</v>
      </c>
      <c r="E5441" t="s">
        <v>26</v>
      </c>
      <c r="F5441" t="s">
        <v>16</v>
      </c>
      <c r="G5441">
        <v>61</v>
      </c>
      <c r="H5441">
        <v>4</v>
      </c>
      <c r="I5441">
        <v>149525</v>
      </c>
      <c r="J5441">
        <v>2</v>
      </c>
      <c r="K5441">
        <v>1</v>
      </c>
      <c r="L5441">
        <v>0</v>
      </c>
      <c r="M5441">
        <v>123664</v>
      </c>
      <c r="N5441">
        <v>0</v>
      </c>
      <c r="O5441" t="str">
        <f t="shared" si="506"/>
        <v>60+</v>
      </c>
      <c r="P5441" t="str">
        <f t="shared" si="507"/>
        <v>Medium</v>
      </c>
      <c r="Q5441" t="str">
        <f t="shared" si="508"/>
        <v>Mid-Term</v>
      </c>
      <c r="R5441" t="str">
        <f t="shared" si="509"/>
        <v>High Balance</v>
      </c>
      <c r="S5441" t="str">
        <f t="shared" si="510"/>
        <v>High Value</v>
      </c>
      <c r="T5441">
        <v>1</v>
      </c>
      <c r="U5441">
        <f t="shared" si="511"/>
        <v>0</v>
      </c>
    </row>
    <row r="5442" spans="1:21" x14ac:dyDescent="0.25">
      <c r="A5442">
        <v>2025</v>
      </c>
      <c r="B5442">
        <v>15807269</v>
      </c>
      <c r="C5442" t="s">
        <v>868</v>
      </c>
      <c r="D5442">
        <v>690</v>
      </c>
      <c r="E5442" t="s">
        <v>26</v>
      </c>
      <c r="F5442" t="s">
        <v>23</v>
      </c>
      <c r="G5442">
        <v>43</v>
      </c>
      <c r="H5442">
        <v>2</v>
      </c>
      <c r="I5442">
        <v>166523</v>
      </c>
      <c r="J5442">
        <v>1</v>
      </c>
      <c r="K5442">
        <v>0</v>
      </c>
      <c r="L5442">
        <v>0</v>
      </c>
      <c r="M5442">
        <v>119645</v>
      </c>
      <c r="N5442">
        <v>1</v>
      </c>
      <c r="O5442" t="str">
        <f t="shared" ref="O5442:O5505" si="512">IF(G5442&lt;30,"&lt;30",IF(G5442&lt;=45,"30-45",IF(G5442&lt;=60,"46-60","60+")))</f>
        <v>30-45</v>
      </c>
      <c r="P5442" t="str">
        <f t="shared" ref="P5442:P5505" si="513">IF(D5442&lt;600,"Low",IF(D5442&lt;=750,"Medium","High"))</f>
        <v>Medium</v>
      </c>
      <c r="Q5442" t="str">
        <f t="shared" ref="Q5442:Q5505" si="514">IF(H5442&lt;=3,"New",IF(H5442&lt;=7,"Mid-Term","Long-Term"))</f>
        <v>New</v>
      </c>
      <c r="R5442" t="str">
        <f t="shared" ref="R5442:R5505" si="515">IF(I5442=0,"Zero Balance",IF(I5442&lt;100000,"Low Balance","High Balance"))</f>
        <v>High Balance</v>
      </c>
      <c r="S5442" t="str">
        <f t="shared" ref="S5442:S5505" si="516">IF(I5442&gt;=100000,"High Value","Normal")</f>
        <v>High Value</v>
      </c>
      <c r="T5442">
        <v>1</v>
      </c>
      <c r="U5442">
        <f t="shared" ref="U5442:U5505" si="517">IF(N5442=1,I5442,0)</f>
        <v>166523</v>
      </c>
    </row>
    <row r="5443" spans="1:21" x14ac:dyDescent="0.25">
      <c r="A5443">
        <v>2025</v>
      </c>
      <c r="B5443">
        <v>15602979</v>
      </c>
      <c r="C5443" t="s">
        <v>487</v>
      </c>
      <c r="D5443">
        <v>751</v>
      </c>
      <c r="E5443" t="s">
        <v>15</v>
      </c>
      <c r="F5443" t="s">
        <v>23</v>
      </c>
      <c r="G5443">
        <v>29</v>
      </c>
      <c r="H5443">
        <v>1</v>
      </c>
      <c r="I5443">
        <v>135536</v>
      </c>
      <c r="J5443">
        <v>1</v>
      </c>
      <c r="K5443">
        <v>1</v>
      </c>
      <c r="L5443">
        <v>0</v>
      </c>
      <c r="M5443">
        <v>66825</v>
      </c>
      <c r="N5443">
        <v>0</v>
      </c>
      <c r="O5443" t="str">
        <f t="shared" si="512"/>
        <v>&lt;30</v>
      </c>
      <c r="P5443" t="str">
        <f t="shared" si="513"/>
        <v>High</v>
      </c>
      <c r="Q5443" t="str">
        <f t="shared" si="514"/>
        <v>New</v>
      </c>
      <c r="R5443" t="str">
        <f t="shared" si="515"/>
        <v>High Balance</v>
      </c>
      <c r="S5443" t="str">
        <f t="shared" si="516"/>
        <v>High Value</v>
      </c>
      <c r="T5443">
        <v>1</v>
      </c>
      <c r="U5443">
        <f t="shared" si="517"/>
        <v>0</v>
      </c>
    </row>
    <row r="5444" spans="1:21" x14ac:dyDescent="0.25">
      <c r="A5444">
        <v>2025</v>
      </c>
      <c r="B5444">
        <v>15660417</v>
      </c>
      <c r="C5444" t="s">
        <v>1763</v>
      </c>
      <c r="D5444">
        <v>613</v>
      </c>
      <c r="E5444" t="s">
        <v>26</v>
      </c>
      <c r="F5444" t="s">
        <v>16</v>
      </c>
      <c r="G5444">
        <v>43</v>
      </c>
      <c r="H5444">
        <v>10</v>
      </c>
      <c r="I5444">
        <v>120482</v>
      </c>
      <c r="J5444">
        <v>1</v>
      </c>
      <c r="K5444">
        <v>0</v>
      </c>
      <c r="L5444">
        <v>0</v>
      </c>
      <c r="M5444">
        <v>94875</v>
      </c>
      <c r="N5444">
        <v>1</v>
      </c>
      <c r="O5444" t="str">
        <f t="shared" si="512"/>
        <v>30-45</v>
      </c>
      <c r="P5444" t="str">
        <f t="shared" si="513"/>
        <v>Medium</v>
      </c>
      <c r="Q5444" t="str">
        <f t="shared" si="514"/>
        <v>Long-Term</v>
      </c>
      <c r="R5444" t="str">
        <f t="shared" si="515"/>
        <v>High Balance</v>
      </c>
      <c r="S5444" t="str">
        <f t="shared" si="516"/>
        <v>High Value</v>
      </c>
      <c r="T5444">
        <v>1</v>
      </c>
      <c r="U5444">
        <f t="shared" si="517"/>
        <v>120482</v>
      </c>
    </row>
    <row r="5445" spans="1:21" x14ac:dyDescent="0.25">
      <c r="A5445">
        <v>2025</v>
      </c>
      <c r="B5445">
        <v>15590199</v>
      </c>
      <c r="C5445" t="s">
        <v>2166</v>
      </c>
      <c r="D5445">
        <v>701</v>
      </c>
      <c r="E5445" t="s">
        <v>18</v>
      </c>
      <c r="F5445" t="s">
        <v>23</v>
      </c>
      <c r="G5445">
        <v>28</v>
      </c>
      <c r="H5445">
        <v>1</v>
      </c>
      <c r="I5445">
        <v>103421</v>
      </c>
      <c r="J5445">
        <v>1</v>
      </c>
      <c r="K5445">
        <v>0</v>
      </c>
      <c r="L5445">
        <v>1</v>
      </c>
      <c r="M5445">
        <v>76305</v>
      </c>
      <c r="N5445">
        <v>0</v>
      </c>
      <c r="O5445" t="str">
        <f t="shared" si="512"/>
        <v>&lt;30</v>
      </c>
      <c r="P5445" t="str">
        <f t="shared" si="513"/>
        <v>Medium</v>
      </c>
      <c r="Q5445" t="str">
        <f t="shared" si="514"/>
        <v>New</v>
      </c>
      <c r="R5445" t="str">
        <f t="shared" si="515"/>
        <v>High Balance</v>
      </c>
      <c r="S5445" t="str">
        <f t="shared" si="516"/>
        <v>High Value</v>
      </c>
      <c r="T5445">
        <v>1</v>
      </c>
      <c r="U5445">
        <f t="shared" si="517"/>
        <v>0</v>
      </c>
    </row>
    <row r="5446" spans="1:21" x14ac:dyDescent="0.25">
      <c r="A5446">
        <v>2025</v>
      </c>
      <c r="B5446">
        <v>15641794</v>
      </c>
      <c r="C5446" t="s">
        <v>2167</v>
      </c>
      <c r="D5446">
        <v>698</v>
      </c>
      <c r="E5446" t="s">
        <v>15</v>
      </c>
      <c r="F5446" t="s">
        <v>23</v>
      </c>
      <c r="G5446">
        <v>33</v>
      </c>
      <c r="H5446">
        <v>5</v>
      </c>
      <c r="I5446">
        <v>135659</v>
      </c>
      <c r="J5446">
        <v>2</v>
      </c>
      <c r="K5446">
        <v>0</v>
      </c>
      <c r="L5446">
        <v>1</v>
      </c>
      <c r="M5446">
        <v>39755</v>
      </c>
      <c r="N5446">
        <v>0</v>
      </c>
      <c r="O5446" t="str">
        <f t="shared" si="512"/>
        <v>30-45</v>
      </c>
      <c r="P5446" t="str">
        <f t="shared" si="513"/>
        <v>Medium</v>
      </c>
      <c r="Q5446" t="str">
        <f t="shared" si="514"/>
        <v>Mid-Term</v>
      </c>
      <c r="R5446" t="str">
        <f t="shared" si="515"/>
        <v>High Balance</v>
      </c>
      <c r="S5446" t="str">
        <f t="shared" si="516"/>
        <v>High Value</v>
      </c>
      <c r="T5446">
        <v>1</v>
      </c>
      <c r="U5446">
        <f t="shared" si="517"/>
        <v>0</v>
      </c>
    </row>
    <row r="5447" spans="1:21" x14ac:dyDescent="0.25">
      <c r="A5447">
        <v>2025</v>
      </c>
      <c r="B5447">
        <v>15779174</v>
      </c>
      <c r="C5447" t="s">
        <v>45</v>
      </c>
      <c r="D5447">
        <v>451</v>
      </c>
      <c r="E5447" t="s">
        <v>15</v>
      </c>
      <c r="F5447" t="s">
        <v>16</v>
      </c>
      <c r="G5447">
        <v>36</v>
      </c>
      <c r="H5447">
        <v>2</v>
      </c>
      <c r="I5447">
        <v>0</v>
      </c>
      <c r="J5447">
        <v>2</v>
      </c>
      <c r="K5447">
        <v>1</v>
      </c>
      <c r="L5447">
        <v>1</v>
      </c>
      <c r="M5447">
        <v>180142</v>
      </c>
      <c r="N5447">
        <v>0</v>
      </c>
      <c r="O5447" t="str">
        <f t="shared" si="512"/>
        <v>30-45</v>
      </c>
      <c r="P5447" t="str">
        <f t="shared" si="513"/>
        <v>Low</v>
      </c>
      <c r="Q5447" t="str">
        <f t="shared" si="514"/>
        <v>New</v>
      </c>
      <c r="R5447" t="str">
        <f t="shared" si="515"/>
        <v>Zero Balance</v>
      </c>
      <c r="S5447" t="str">
        <f t="shared" si="516"/>
        <v>Normal</v>
      </c>
      <c r="T5447">
        <v>1</v>
      </c>
      <c r="U5447">
        <f t="shared" si="517"/>
        <v>0</v>
      </c>
    </row>
    <row r="5448" spans="1:21" x14ac:dyDescent="0.25">
      <c r="A5448">
        <v>2025</v>
      </c>
      <c r="B5448">
        <v>15785547</v>
      </c>
      <c r="C5448" t="s">
        <v>2168</v>
      </c>
      <c r="D5448">
        <v>665</v>
      </c>
      <c r="E5448" t="s">
        <v>15</v>
      </c>
      <c r="F5448" t="s">
        <v>23</v>
      </c>
      <c r="G5448">
        <v>28</v>
      </c>
      <c r="H5448">
        <v>8</v>
      </c>
      <c r="I5448">
        <v>191403</v>
      </c>
      <c r="J5448">
        <v>2</v>
      </c>
      <c r="K5448">
        <v>1</v>
      </c>
      <c r="L5448">
        <v>0</v>
      </c>
      <c r="M5448">
        <v>83238</v>
      </c>
      <c r="N5448">
        <v>0</v>
      </c>
      <c r="O5448" t="str">
        <f t="shared" si="512"/>
        <v>&lt;30</v>
      </c>
      <c r="P5448" t="str">
        <f t="shared" si="513"/>
        <v>Medium</v>
      </c>
      <c r="Q5448" t="str">
        <f t="shared" si="514"/>
        <v>Long-Term</v>
      </c>
      <c r="R5448" t="str">
        <f t="shared" si="515"/>
        <v>High Balance</v>
      </c>
      <c r="S5448" t="str">
        <f t="shared" si="516"/>
        <v>High Value</v>
      </c>
      <c r="T5448">
        <v>1</v>
      </c>
      <c r="U5448">
        <f t="shared" si="517"/>
        <v>0</v>
      </c>
    </row>
    <row r="5449" spans="1:21" x14ac:dyDescent="0.25">
      <c r="A5449">
        <v>2025</v>
      </c>
      <c r="B5449">
        <v>15795124</v>
      </c>
      <c r="C5449" t="s">
        <v>748</v>
      </c>
      <c r="D5449">
        <v>726</v>
      </c>
      <c r="E5449" t="s">
        <v>26</v>
      </c>
      <c r="F5449" t="s">
        <v>23</v>
      </c>
      <c r="G5449">
        <v>50</v>
      </c>
      <c r="H5449">
        <v>9</v>
      </c>
      <c r="I5449">
        <v>94504</v>
      </c>
      <c r="J5449">
        <v>1</v>
      </c>
      <c r="K5449">
        <v>0</v>
      </c>
      <c r="L5449">
        <v>1</v>
      </c>
      <c r="M5449">
        <v>5079</v>
      </c>
      <c r="N5449">
        <v>0</v>
      </c>
      <c r="O5449" t="str">
        <f t="shared" si="512"/>
        <v>46-60</v>
      </c>
      <c r="P5449" t="str">
        <f t="shared" si="513"/>
        <v>Medium</v>
      </c>
      <c r="Q5449" t="str">
        <f t="shared" si="514"/>
        <v>Long-Term</v>
      </c>
      <c r="R5449" t="str">
        <f t="shared" si="515"/>
        <v>Low Balance</v>
      </c>
      <c r="S5449" t="str">
        <f t="shared" si="516"/>
        <v>Normal</v>
      </c>
      <c r="T5449">
        <v>1</v>
      </c>
      <c r="U5449">
        <f t="shared" si="517"/>
        <v>0</v>
      </c>
    </row>
    <row r="5450" spans="1:21" x14ac:dyDescent="0.25">
      <c r="A5450">
        <v>2025</v>
      </c>
      <c r="B5450">
        <v>15718912</v>
      </c>
      <c r="C5450" t="s">
        <v>318</v>
      </c>
      <c r="D5450">
        <v>608</v>
      </c>
      <c r="E5450" t="s">
        <v>26</v>
      </c>
      <c r="F5450" t="s">
        <v>16</v>
      </c>
      <c r="G5450">
        <v>44</v>
      </c>
      <c r="H5450">
        <v>5</v>
      </c>
      <c r="I5450">
        <v>126148</v>
      </c>
      <c r="J5450">
        <v>1</v>
      </c>
      <c r="K5450">
        <v>0</v>
      </c>
      <c r="L5450">
        <v>1</v>
      </c>
      <c r="M5450">
        <v>132425</v>
      </c>
      <c r="N5450">
        <v>1</v>
      </c>
      <c r="O5450" t="str">
        <f t="shared" si="512"/>
        <v>30-45</v>
      </c>
      <c r="P5450" t="str">
        <f t="shared" si="513"/>
        <v>Medium</v>
      </c>
      <c r="Q5450" t="str">
        <f t="shared" si="514"/>
        <v>Mid-Term</v>
      </c>
      <c r="R5450" t="str">
        <f t="shared" si="515"/>
        <v>High Balance</v>
      </c>
      <c r="S5450" t="str">
        <f t="shared" si="516"/>
        <v>High Value</v>
      </c>
      <c r="T5450">
        <v>1</v>
      </c>
      <c r="U5450">
        <f t="shared" si="517"/>
        <v>126148</v>
      </c>
    </row>
    <row r="5451" spans="1:21" x14ac:dyDescent="0.25">
      <c r="A5451">
        <v>2025</v>
      </c>
      <c r="B5451">
        <v>15592028</v>
      </c>
      <c r="C5451" t="s">
        <v>1226</v>
      </c>
      <c r="D5451">
        <v>549</v>
      </c>
      <c r="E5451" t="s">
        <v>15</v>
      </c>
      <c r="F5451" t="s">
        <v>16</v>
      </c>
      <c r="G5451">
        <v>46</v>
      </c>
      <c r="H5451">
        <v>7</v>
      </c>
      <c r="I5451">
        <v>0</v>
      </c>
      <c r="J5451">
        <v>1</v>
      </c>
      <c r="K5451">
        <v>1</v>
      </c>
      <c r="L5451">
        <v>1</v>
      </c>
      <c r="M5451">
        <v>109058</v>
      </c>
      <c r="N5451">
        <v>0</v>
      </c>
      <c r="O5451" t="str">
        <f t="shared" si="512"/>
        <v>46-60</v>
      </c>
      <c r="P5451" t="str">
        <f t="shared" si="513"/>
        <v>Low</v>
      </c>
      <c r="Q5451" t="str">
        <f t="shared" si="514"/>
        <v>Mid-Term</v>
      </c>
      <c r="R5451" t="str">
        <f t="shared" si="515"/>
        <v>Zero Balance</v>
      </c>
      <c r="S5451" t="str">
        <f t="shared" si="516"/>
        <v>Normal</v>
      </c>
      <c r="T5451">
        <v>1</v>
      </c>
      <c r="U5451">
        <f t="shared" si="517"/>
        <v>0</v>
      </c>
    </row>
    <row r="5452" spans="1:21" x14ac:dyDescent="0.25">
      <c r="A5452">
        <v>2025</v>
      </c>
      <c r="B5452">
        <v>15580227</v>
      </c>
      <c r="C5452" t="s">
        <v>512</v>
      </c>
      <c r="D5452">
        <v>803</v>
      </c>
      <c r="E5452" t="s">
        <v>15</v>
      </c>
      <c r="F5452" t="s">
        <v>23</v>
      </c>
      <c r="G5452">
        <v>33</v>
      </c>
      <c r="H5452">
        <v>6</v>
      </c>
      <c r="I5452">
        <v>0</v>
      </c>
      <c r="J5452">
        <v>2</v>
      </c>
      <c r="K5452">
        <v>1</v>
      </c>
      <c r="L5452">
        <v>0</v>
      </c>
      <c r="M5452">
        <v>115677</v>
      </c>
      <c r="N5452">
        <v>0</v>
      </c>
      <c r="O5452" t="str">
        <f t="shared" si="512"/>
        <v>30-45</v>
      </c>
      <c r="P5452" t="str">
        <f t="shared" si="513"/>
        <v>High</v>
      </c>
      <c r="Q5452" t="str">
        <f t="shared" si="514"/>
        <v>Mid-Term</v>
      </c>
      <c r="R5452" t="str">
        <f t="shared" si="515"/>
        <v>Zero Balance</v>
      </c>
      <c r="S5452" t="str">
        <f t="shared" si="516"/>
        <v>Normal</v>
      </c>
      <c r="T5452">
        <v>1</v>
      </c>
      <c r="U5452">
        <f t="shared" si="517"/>
        <v>0</v>
      </c>
    </row>
    <row r="5453" spans="1:21" x14ac:dyDescent="0.25">
      <c r="A5453">
        <v>2025</v>
      </c>
      <c r="B5453">
        <v>15657830</v>
      </c>
      <c r="C5453" t="s">
        <v>30</v>
      </c>
      <c r="D5453">
        <v>663</v>
      </c>
      <c r="E5453" t="s">
        <v>15</v>
      </c>
      <c r="F5453" t="s">
        <v>23</v>
      </c>
      <c r="G5453">
        <v>43</v>
      </c>
      <c r="H5453">
        <v>4</v>
      </c>
      <c r="I5453">
        <v>87624</v>
      </c>
      <c r="J5453">
        <v>2</v>
      </c>
      <c r="K5453">
        <v>1</v>
      </c>
      <c r="L5453">
        <v>0</v>
      </c>
      <c r="M5453">
        <v>149401</v>
      </c>
      <c r="N5453">
        <v>0</v>
      </c>
      <c r="O5453" t="str">
        <f t="shared" si="512"/>
        <v>30-45</v>
      </c>
      <c r="P5453" t="str">
        <f t="shared" si="513"/>
        <v>Medium</v>
      </c>
      <c r="Q5453" t="str">
        <f t="shared" si="514"/>
        <v>Mid-Term</v>
      </c>
      <c r="R5453" t="str">
        <f t="shared" si="515"/>
        <v>Low Balance</v>
      </c>
      <c r="S5453" t="str">
        <f t="shared" si="516"/>
        <v>Normal</v>
      </c>
      <c r="T5453">
        <v>1</v>
      </c>
      <c r="U5453">
        <f t="shared" si="517"/>
        <v>0</v>
      </c>
    </row>
    <row r="5454" spans="1:21" x14ac:dyDescent="0.25">
      <c r="A5454">
        <v>2025</v>
      </c>
      <c r="B5454">
        <v>15798256</v>
      </c>
      <c r="C5454" t="s">
        <v>2169</v>
      </c>
      <c r="D5454">
        <v>558</v>
      </c>
      <c r="E5454" t="s">
        <v>15</v>
      </c>
      <c r="F5454" t="s">
        <v>16</v>
      </c>
      <c r="G5454">
        <v>45</v>
      </c>
      <c r="H5454">
        <v>1</v>
      </c>
      <c r="I5454">
        <v>153698</v>
      </c>
      <c r="J5454">
        <v>2</v>
      </c>
      <c r="K5454">
        <v>0</v>
      </c>
      <c r="L5454">
        <v>0</v>
      </c>
      <c r="M5454">
        <v>89891</v>
      </c>
      <c r="N5454">
        <v>1</v>
      </c>
      <c r="O5454" t="str">
        <f t="shared" si="512"/>
        <v>30-45</v>
      </c>
      <c r="P5454" t="str">
        <f t="shared" si="513"/>
        <v>Low</v>
      </c>
      <c r="Q5454" t="str">
        <f t="shared" si="514"/>
        <v>New</v>
      </c>
      <c r="R5454" t="str">
        <f t="shared" si="515"/>
        <v>High Balance</v>
      </c>
      <c r="S5454" t="str">
        <f t="shared" si="516"/>
        <v>High Value</v>
      </c>
      <c r="T5454">
        <v>1</v>
      </c>
      <c r="U5454">
        <f t="shared" si="517"/>
        <v>153698</v>
      </c>
    </row>
    <row r="5455" spans="1:21" x14ac:dyDescent="0.25">
      <c r="A5455">
        <v>2025</v>
      </c>
      <c r="B5455">
        <v>15643819</v>
      </c>
      <c r="C5455" t="s">
        <v>1343</v>
      </c>
      <c r="D5455">
        <v>714</v>
      </c>
      <c r="E5455" t="s">
        <v>15</v>
      </c>
      <c r="F5455" t="s">
        <v>16</v>
      </c>
      <c r="G5455">
        <v>25</v>
      </c>
      <c r="H5455">
        <v>4</v>
      </c>
      <c r="I5455">
        <v>0</v>
      </c>
      <c r="J5455">
        <v>2</v>
      </c>
      <c r="K5455">
        <v>0</v>
      </c>
      <c r="L5455">
        <v>0</v>
      </c>
      <c r="M5455">
        <v>82501</v>
      </c>
      <c r="N5455">
        <v>0</v>
      </c>
      <c r="O5455" t="str">
        <f t="shared" si="512"/>
        <v>&lt;30</v>
      </c>
      <c r="P5455" t="str">
        <f t="shared" si="513"/>
        <v>Medium</v>
      </c>
      <c r="Q5455" t="str">
        <f t="shared" si="514"/>
        <v>Mid-Term</v>
      </c>
      <c r="R5455" t="str">
        <f t="shared" si="515"/>
        <v>Zero Balance</v>
      </c>
      <c r="S5455" t="str">
        <f t="shared" si="516"/>
        <v>Normal</v>
      </c>
      <c r="T5455">
        <v>1</v>
      </c>
      <c r="U5455">
        <f t="shared" si="517"/>
        <v>0</v>
      </c>
    </row>
    <row r="5456" spans="1:21" x14ac:dyDescent="0.25">
      <c r="A5456">
        <v>2025</v>
      </c>
      <c r="B5456">
        <v>15754301</v>
      </c>
      <c r="C5456" t="s">
        <v>2170</v>
      </c>
      <c r="D5456">
        <v>704</v>
      </c>
      <c r="E5456" t="s">
        <v>15</v>
      </c>
      <c r="F5456" t="s">
        <v>23</v>
      </c>
      <c r="G5456">
        <v>39</v>
      </c>
      <c r="H5456">
        <v>5</v>
      </c>
      <c r="I5456">
        <v>0</v>
      </c>
      <c r="J5456">
        <v>1</v>
      </c>
      <c r="K5456">
        <v>1</v>
      </c>
      <c r="L5456">
        <v>0</v>
      </c>
      <c r="M5456">
        <v>6417</v>
      </c>
      <c r="N5456">
        <v>0</v>
      </c>
      <c r="O5456" t="str">
        <f t="shared" si="512"/>
        <v>30-45</v>
      </c>
      <c r="P5456" t="str">
        <f t="shared" si="513"/>
        <v>Medium</v>
      </c>
      <c r="Q5456" t="str">
        <f t="shared" si="514"/>
        <v>Mid-Term</v>
      </c>
      <c r="R5456" t="str">
        <f t="shared" si="515"/>
        <v>Zero Balance</v>
      </c>
      <c r="S5456" t="str">
        <f t="shared" si="516"/>
        <v>Normal</v>
      </c>
      <c r="T5456">
        <v>1</v>
      </c>
      <c r="U5456">
        <f t="shared" si="517"/>
        <v>0</v>
      </c>
    </row>
    <row r="5457" spans="1:21" x14ac:dyDescent="0.25">
      <c r="A5457">
        <v>2025</v>
      </c>
      <c r="B5457">
        <v>15726855</v>
      </c>
      <c r="C5457" t="s">
        <v>352</v>
      </c>
      <c r="D5457">
        <v>805</v>
      </c>
      <c r="E5457" t="s">
        <v>26</v>
      </c>
      <c r="F5457" t="s">
        <v>16</v>
      </c>
      <c r="G5457">
        <v>45</v>
      </c>
      <c r="H5457">
        <v>9</v>
      </c>
      <c r="I5457">
        <v>116586</v>
      </c>
      <c r="J5457">
        <v>1</v>
      </c>
      <c r="K5457">
        <v>1</v>
      </c>
      <c r="L5457">
        <v>0</v>
      </c>
      <c r="M5457">
        <v>189429</v>
      </c>
      <c r="N5457">
        <v>1</v>
      </c>
      <c r="O5457" t="str">
        <f t="shared" si="512"/>
        <v>30-45</v>
      </c>
      <c r="P5457" t="str">
        <f t="shared" si="513"/>
        <v>High</v>
      </c>
      <c r="Q5457" t="str">
        <f t="shared" si="514"/>
        <v>Long-Term</v>
      </c>
      <c r="R5457" t="str">
        <f t="shared" si="515"/>
        <v>High Balance</v>
      </c>
      <c r="S5457" t="str">
        <f t="shared" si="516"/>
        <v>High Value</v>
      </c>
      <c r="T5457">
        <v>1</v>
      </c>
      <c r="U5457">
        <f t="shared" si="517"/>
        <v>116586</v>
      </c>
    </row>
    <row r="5458" spans="1:21" x14ac:dyDescent="0.25">
      <c r="A5458">
        <v>2025</v>
      </c>
      <c r="B5458">
        <v>15755225</v>
      </c>
      <c r="C5458" t="s">
        <v>2171</v>
      </c>
      <c r="D5458">
        <v>659</v>
      </c>
      <c r="E5458" t="s">
        <v>26</v>
      </c>
      <c r="F5458" t="s">
        <v>23</v>
      </c>
      <c r="G5458">
        <v>34</v>
      </c>
      <c r="H5458">
        <v>9</v>
      </c>
      <c r="I5458">
        <v>134465</v>
      </c>
      <c r="J5458">
        <v>2</v>
      </c>
      <c r="K5458">
        <v>1</v>
      </c>
      <c r="L5458">
        <v>0</v>
      </c>
      <c r="M5458">
        <v>178833</v>
      </c>
      <c r="N5458">
        <v>0</v>
      </c>
      <c r="O5458" t="str">
        <f t="shared" si="512"/>
        <v>30-45</v>
      </c>
      <c r="P5458" t="str">
        <f t="shared" si="513"/>
        <v>Medium</v>
      </c>
      <c r="Q5458" t="str">
        <f t="shared" si="514"/>
        <v>Long-Term</v>
      </c>
      <c r="R5458" t="str">
        <f t="shared" si="515"/>
        <v>High Balance</v>
      </c>
      <c r="S5458" t="str">
        <f t="shared" si="516"/>
        <v>High Value</v>
      </c>
      <c r="T5458">
        <v>1</v>
      </c>
      <c r="U5458">
        <f t="shared" si="517"/>
        <v>0</v>
      </c>
    </row>
    <row r="5459" spans="1:21" x14ac:dyDescent="0.25">
      <c r="A5459">
        <v>2025</v>
      </c>
      <c r="B5459">
        <v>15725221</v>
      </c>
      <c r="C5459" t="s">
        <v>1802</v>
      </c>
      <c r="D5459">
        <v>738</v>
      </c>
      <c r="E5459" t="s">
        <v>26</v>
      </c>
      <c r="F5459" t="s">
        <v>23</v>
      </c>
      <c r="G5459">
        <v>62</v>
      </c>
      <c r="H5459">
        <v>10</v>
      </c>
      <c r="I5459">
        <v>83008</v>
      </c>
      <c r="J5459">
        <v>1</v>
      </c>
      <c r="K5459">
        <v>1</v>
      </c>
      <c r="L5459">
        <v>1</v>
      </c>
      <c r="M5459">
        <v>42766</v>
      </c>
      <c r="N5459">
        <v>0</v>
      </c>
      <c r="O5459" t="str">
        <f t="shared" si="512"/>
        <v>60+</v>
      </c>
      <c r="P5459" t="str">
        <f t="shared" si="513"/>
        <v>Medium</v>
      </c>
      <c r="Q5459" t="str">
        <f t="shared" si="514"/>
        <v>Long-Term</v>
      </c>
      <c r="R5459" t="str">
        <f t="shared" si="515"/>
        <v>Low Balance</v>
      </c>
      <c r="S5459" t="str">
        <f t="shared" si="516"/>
        <v>Normal</v>
      </c>
      <c r="T5459">
        <v>1</v>
      </c>
      <c r="U5459">
        <f t="shared" si="517"/>
        <v>0</v>
      </c>
    </row>
    <row r="5460" spans="1:21" x14ac:dyDescent="0.25">
      <c r="A5460">
        <v>2025</v>
      </c>
      <c r="B5460">
        <v>15789055</v>
      </c>
      <c r="C5460" t="s">
        <v>1517</v>
      </c>
      <c r="D5460">
        <v>635</v>
      </c>
      <c r="E5460" t="s">
        <v>18</v>
      </c>
      <c r="F5460" t="s">
        <v>23</v>
      </c>
      <c r="G5460">
        <v>35</v>
      </c>
      <c r="H5460">
        <v>2</v>
      </c>
      <c r="I5460">
        <v>113635</v>
      </c>
      <c r="J5460">
        <v>1</v>
      </c>
      <c r="K5460">
        <v>1</v>
      </c>
      <c r="L5460">
        <v>0</v>
      </c>
      <c r="M5460">
        <v>90883</v>
      </c>
      <c r="N5460">
        <v>0</v>
      </c>
      <c r="O5460" t="str">
        <f t="shared" si="512"/>
        <v>30-45</v>
      </c>
      <c r="P5460" t="str">
        <f t="shared" si="513"/>
        <v>Medium</v>
      </c>
      <c r="Q5460" t="str">
        <f t="shared" si="514"/>
        <v>New</v>
      </c>
      <c r="R5460" t="str">
        <f t="shared" si="515"/>
        <v>High Balance</v>
      </c>
      <c r="S5460" t="str">
        <f t="shared" si="516"/>
        <v>High Value</v>
      </c>
      <c r="T5460">
        <v>1</v>
      </c>
      <c r="U5460">
        <f t="shared" si="517"/>
        <v>0</v>
      </c>
    </row>
    <row r="5461" spans="1:21" x14ac:dyDescent="0.25">
      <c r="A5461">
        <v>2025</v>
      </c>
      <c r="B5461">
        <v>15617507</v>
      </c>
      <c r="C5461" t="s">
        <v>1071</v>
      </c>
      <c r="D5461">
        <v>530</v>
      </c>
      <c r="E5461" t="s">
        <v>18</v>
      </c>
      <c r="F5461" t="s">
        <v>16</v>
      </c>
      <c r="G5461">
        <v>36</v>
      </c>
      <c r="H5461">
        <v>7</v>
      </c>
      <c r="I5461">
        <v>0</v>
      </c>
      <c r="J5461">
        <v>2</v>
      </c>
      <c r="K5461">
        <v>1</v>
      </c>
      <c r="L5461">
        <v>0</v>
      </c>
      <c r="M5461">
        <v>80619</v>
      </c>
      <c r="N5461">
        <v>0</v>
      </c>
      <c r="O5461" t="str">
        <f t="shared" si="512"/>
        <v>30-45</v>
      </c>
      <c r="P5461" t="str">
        <f t="shared" si="513"/>
        <v>Low</v>
      </c>
      <c r="Q5461" t="str">
        <f t="shared" si="514"/>
        <v>Mid-Term</v>
      </c>
      <c r="R5461" t="str">
        <f t="shared" si="515"/>
        <v>Zero Balance</v>
      </c>
      <c r="S5461" t="str">
        <f t="shared" si="516"/>
        <v>Normal</v>
      </c>
      <c r="T5461">
        <v>1</v>
      </c>
      <c r="U5461">
        <f t="shared" si="517"/>
        <v>0</v>
      </c>
    </row>
    <row r="5462" spans="1:21" x14ac:dyDescent="0.25">
      <c r="A5462">
        <v>2025</v>
      </c>
      <c r="B5462">
        <v>15668894</v>
      </c>
      <c r="C5462" t="s">
        <v>2172</v>
      </c>
      <c r="D5462">
        <v>661</v>
      </c>
      <c r="E5462" t="s">
        <v>26</v>
      </c>
      <c r="F5462" t="s">
        <v>23</v>
      </c>
      <c r="G5462">
        <v>41</v>
      </c>
      <c r="H5462">
        <v>5</v>
      </c>
      <c r="I5462">
        <v>122552</v>
      </c>
      <c r="J5462">
        <v>2</v>
      </c>
      <c r="K5462">
        <v>0</v>
      </c>
      <c r="L5462">
        <v>1</v>
      </c>
      <c r="M5462">
        <v>120646</v>
      </c>
      <c r="N5462">
        <v>0</v>
      </c>
      <c r="O5462" t="str">
        <f t="shared" si="512"/>
        <v>30-45</v>
      </c>
      <c r="P5462" t="str">
        <f t="shared" si="513"/>
        <v>Medium</v>
      </c>
      <c r="Q5462" t="str">
        <f t="shared" si="514"/>
        <v>Mid-Term</v>
      </c>
      <c r="R5462" t="str">
        <f t="shared" si="515"/>
        <v>High Balance</v>
      </c>
      <c r="S5462" t="str">
        <f t="shared" si="516"/>
        <v>High Value</v>
      </c>
      <c r="T5462">
        <v>1</v>
      </c>
      <c r="U5462">
        <f t="shared" si="517"/>
        <v>0</v>
      </c>
    </row>
    <row r="5463" spans="1:21" x14ac:dyDescent="0.25">
      <c r="A5463">
        <v>2025</v>
      </c>
      <c r="B5463">
        <v>15589563</v>
      </c>
      <c r="C5463" t="s">
        <v>2173</v>
      </c>
      <c r="D5463">
        <v>531</v>
      </c>
      <c r="E5463" t="s">
        <v>18</v>
      </c>
      <c r="F5463" t="s">
        <v>23</v>
      </c>
      <c r="G5463">
        <v>31</v>
      </c>
      <c r="H5463">
        <v>2</v>
      </c>
      <c r="I5463">
        <v>118899</v>
      </c>
      <c r="J5463">
        <v>2</v>
      </c>
      <c r="K5463">
        <v>0</v>
      </c>
      <c r="L5463">
        <v>0</v>
      </c>
      <c r="M5463">
        <v>41409</v>
      </c>
      <c r="N5463">
        <v>0</v>
      </c>
      <c r="O5463" t="str">
        <f t="shared" si="512"/>
        <v>30-45</v>
      </c>
      <c r="P5463" t="str">
        <f t="shared" si="513"/>
        <v>Low</v>
      </c>
      <c r="Q5463" t="str">
        <f t="shared" si="514"/>
        <v>New</v>
      </c>
      <c r="R5463" t="str">
        <f t="shared" si="515"/>
        <v>High Balance</v>
      </c>
      <c r="S5463" t="str">
        <f t="shared" si="516"/>
        <v>High Value</v>
      </c>
      <c r="T5463">
        <v>1</v>
      </c>
      <c r="U5463">
        <f t="shared" si="517"/>
        <v>0</v>
      </c>
    </row>
    <row r="5464" spans="1:21" x14ac:dyDescent="0.25">
      <c r="A5464">
        <v>2025</v>
      </c>
      <c r="B5464">
        <v>15693162</v>
      </c>
      <c r="C5464" t="s">
        <v>2174</v>
      </c>
      <c r="D5464">
        <v>694</v>
      </c>
      <c r="E5464" t="s">
        <v>15</v>
      </c>
      <c r="F5464" t="s">
        <v>16</v>
      </c>
      <c r="G5464">
        <v>29</v>
      </c>
      <c r="H5464">
        <v>5</v>
      </c>
      <c r="I5464">
        <v>99714</v>
      </c>
      <c r="J5464">
        <v>1</v>
      </c>
      <c r="K5464">
        <v>0</v>
      </c>
      <c r="L5464">
        <v>0</v>
      </c>
      <c r="M5464">
        <v>112318</v>
      </c>
      <c r="N5464">
        <v>0</v>
      </c>
      <c r="O5464" t="str">
        <f t="shared" si="512"/>
        <v>&lt;30</v>
      </c>
      <c r="P5464" t="str">
        <f t="shared" si="513"/>
        <v>Medium</v>
      </c>
      <c r="Q5464" t="str">
        <f t="shared" si="514"/>
        <v>Mid-Term</v>
      </c>
      <c r="R5464" t="str">
        <f t="shared" si="515"/>
        <v>Low Balance</v>
      </c>
      <c r="S5464" t="str">
        <f t="shared" si="516"/>
        <v>Normal</v>
      </c>
      <c r="T5464">
        <v>1</v>
      </c>
      <c r="U5464">
        <f t="shared" si="517"/>
        <v>0</v>
      </c>
    </row>
    <row r="5465" spans="1:21" x14ac:dyDescent="0.25">
      <c r="A5465">
        <v>2025</v>
      </c>
      <c r="B5465">
        <v>15750099</v>
      </c>
      <c r="C5465" t="s">
        <v>194</v>
      </c>
      <c r="D5465">
        <v>731</v>
      </c>
      <c r="E5465" t="s">
        <v>15</v>
      </c>
      <c r="F5465" t="s">
        <v>16</v>
      </c>
      <c r="G5465">
        <v>36</v>
      </c>
      <c r="H5465">
        <v>6</v>
      </c>
      <c r="I5465">
        <v>0</v>
      </c>
      <c r="J5465">
        <v>1</v>
      </c>
      <c r="K5465">
        <v>0</v>
      </c>
      <c r="L5465">
        <v>0</v>
      </c>
      <c r="M5465">
        <v>152128</v>
      </c>
      <c r="N5465">
        <v>0</v>
      </c>
      <c r="O5465" t="str">
        <f t="shared" si="512"/>
        <v>30-45</v>
      </c>
      <c r="P5465" t="str">
        <f t="shared" si="513"/>
        <v>Medium</v>
      </c>
      <c r="Q5465" t="str">
        <f t="shared" si="514"/>
        <v>Mid-Term</v>
      </c>
      <c r="R5465" t="str">
        <f t="shared" si="515"/>
        <v>Zero Balance</v>
      </c>
      <c r="S5465" t="str">
        <f t="shared" si="516"/>
        <v>Normal</v>
      </c>
      <c r="T5465">
        <v>1</v>
      </c>
      <c r="U5465">
        <f t="shared" si="517"/>
        <v>0</v>
      </c>
    </row>
    <row r="5466" spans="1:21" x14ac:dyDescent="0.25">
      <c r="A5466">
        <v>2025</v>
      </c>
      <c r="B5466">
        <v>15795540</v>
      </c>
      <c r="C5466" t="s">
        <v>2175</v>
      </c>
      <c r="D5466">
        <v>556</v>
      </c>
      <c r="E5466" t="s">
        <v>15</v>
      </c>
      <c r="F5466" t="s">
        <v>16</v>
      </c>
      <c r="G5466">
        <v>36</v>
      </c>
      <c r="H5466">
        <v>2</v>
      </c>
      <c r="I5466">
        <v>134208</v>
      </c>
      <c r="J5466">
        <v>1</v>
      </c>
      <c r="K5466">
        <v>0</v>
      </c>
      <c r="L5466">
        <v>1</v>
      </c>
      <c r="M5466">
        <v>177671</v>
      </c>
      <c r="N5466">
        <v>0</v>
      </c>
      <c r="O5466" t="str">
        <f t="shared" si="512"/>
        <v>30-45</v>
      </c>
      <c r="P5466" t="str">
        <f t="shared" si="513"/>
        <v>Low</v>
      </c>
      <c r="Q5466" t="str">
        <f t="shared" si="514"/>
        <v>New</v>
      </c>
      <c r="R5466" t="str">
        <f t="shared" si="515"/>
        <v>High Balance</v>
      </c>
      <c r="S5466" t="str">
        <f t="shared" si="516"/>
        <v>High Value</v>
      </c>
      <c r="T5466">
        <v>1</v>
      </c>
      <c r="U5466">
        <f t="shared" si="517"/>
        <v>0</v>
      </c>
    </row>
    <row r="5467" spans="1:21" x14ac:dyDescent="0.25">
      <c r="A5467">
        <v>2025</v>
      </c>
      <c r="B5467">
        <v>15794941</v>
      </c>
      <c r="C5467" t="s">
        <v>1406</v>
      </c>
      <c r="D5467">
        <v>647</v>
      </c>
      <c r="E5467" t="s">
        <v>26</v>
      </c>
      <c r="F5467" t="s">
        <v>16</v>
      </c>
      <c r="G5467">
        <v>41</v>
      </c>
      <c r="H5467">
        <v>1</v>
      </c>
      <c r="I5467">
        <v>85907</v>
      </c>
      <c r="J5467">
        <v>3</v>
      </c>
      <c r="K5467">
        <v>1</v>
      </c>
      <c r="L5467">
        <v>0</v>
      </c>
      <c r="M5467">
        <v>189160</v>
      </c>
      <c r="N5467">
        <v>0</v>
      </c>
      <c r="O5467" t="str">
        <f t="shared" si="512"/>
        <v>30-45</v>
      </c>
      <c r="P5467" t="str">
        <f t="shared" si="513"/>
        <v>Medium</v>
      </c>
      <c r="Q5467" t="str">
        <f t="shared" si="514"/>
        <v>New</v>
      </c>
      <c r="R5467" t="str">
        <f t="shared" si="515"/>
        <v>Low Balance</v>
      </c>
      <c r="S5467" t="str">
        <f t="shared" si="516"/>
        <v>Normal</v>
      </c>
      <c r="T5467">
        <v>1</v>
      </c>
      <c r="U5467">
        <f t="shared" si="517"/>
        <v>0</v>
      </c>
    </row>
    <row r="5468" spans="1:21" x14ac:dyDescent="0.25">
      <c r="A5468">
        <v>2025</v>
      </c>
      <c r="B5468">
        <v>15611848</v>
      </c>
      <c r="C5468" t="s">
        <v>1619</v>
      </c>
      <c r="D5468">
        <v>850</v>
      </c>
      <c r="E5468" t="s">
        <v>26</v>
      </c>
      <c r="F5468" t="s">
        <v>23</v>
      </c>
      <c r="G5468">
        <v>32</v>
      </c>
      <c r="H5468">
        <v>3</v>
      </c>
      <c r="I5468">
        <v>137714</v>
      </c>
      <c r="J5468">
        <v>1</v>
      </c>
      <c r="K5468">
        <v>0</v>
      </c>
      <c r="L5468">
        <v>1</v>
      </c>
      <c r="M5468">
        <v>159404</v>
      </c>
      <c r="N5468">
        <v>0</v>
      </c>
      <c r="O5468" t="str">
        <f t="shared" si="512"/>
        <v>30-45</v>
      </c>
      <c r="P5468" t="str">
        <f t="shared" si="513"/>
        <v>High</v>
      </c>
      <c r="Q5468" t="str">
        <f t="shared" si="514"/>
        <v>New</v>
      </c>
      <c r="R5468" t="str">
        <f t="shared" si="515"/>
        <v>High Balance</v>
      </c>
      <c r="S5468" t="str">
        <f t="shared" si="516"/>
        <v>High Value</v>
      </c>
      <c r="T5468">
        <v>1</v>
      </c>
      <c r="U5468">
        <f t="shared" si="517"/>
        <v>0</v>
      </c>
    </row>
    <row r="5469" spans="1:21" x14ac:dyDescent="0.25">
      <c r="A5469">
        <v>2025</v>
      </c>
      <c r="B5469">
        <v>15581237</v>
      </c>
      <c r="C5469" t="s">
        <v>1747</v>
      </c>
      <c r="D5469">
        <v>573</v>
      </c>
      <c r="E5469" t="s">
        <v>18</v>
      </c>
      <c r="F5469" t="s">
        <v>23</v>
      </c>
      <c r="G5469">
        <v>33</v>
      </c>
      <c r="H5469">
        <v>1</v>
      </c>
      <c r="I5469">
        <v>160778</v>
      </c>
      <c r="J5469">
        <v>1</v>
      </c>
      <c r="K5469">
        <v>1</v>
      </c>
      <c r="L5469">
        <v>1</v>
      </c>
      <c r="M5469">
        <v>149536</v>
      </c>
      <c r="N5469">
        <v>0</v>
      </c>
      <c r="O5469" t="str">
        <f t="shared" si="512"/>
        <v>30-45</v>
      </c>
      <c r="P5469" t="str">
        <f t="shared" si="513"/>
        <v>Low</v>
      </c>
      <c r="Q5469" t="str">
        <f t="shared" si="514"/>
        <v>New</v>
      </c>
      <c r="R5469" t="str">
        <f t="shared" si="515"/>
        <v>High Balance</v>
      </c>
      <c r="S5469" t="str">
        <f t="shared" si="516"/>
        <v>High Value</v>
      </c>
      <c r="T5469">
        <v>1</v>
      </c>
      <c r="U5469">
        <f t="shared" si="517"/>
        <v>0</v>
      </c>
    </row>
    <row r="5470" spans="1:21" x14ac:dyDescent="0.25">
      <c r="A5470">
        <v>2025</v>
      </c>
      <c r="B5470">
        <v>15738150</v>
      </c>
      <c r="C5470" t="s">
        <v>133</v>
      </c>
      <c r="D5470">
        <v>591</v>
      </c>
      <c r="E5470" t="s">
        <v>15</v>
      </c>
      <c r="F5470" t="s">
        <v>23</v>
      </c>
      <c r="G5470">
        <v>45</v>
      </c>
      <c r="H5470">
        <v>5</v>
      </c>
      <c r="I5470">
        <v>0</v>
      </c>
      <c r="J5470">
        <v>2</v>
      </c>
      <c r="K5470">
        <v>1</v>
      </c>
      <c r="L5470">
        <v>1</v>
      </c>
      <c r="M5470">
        <v>155493</v>
      </c>
      <c r="N5470">
        <v>0</v>
      </c>
      <c r="O5470" t="str">
        <f t="shared" si="512"/>
        <v>30-45</v>
      </c>
      <c r="P5470" t="str">
        <f t="shared" si="513"/>
        <v>Low</v>
      </c>
      <c r="Q5470" t="str">
        <f t="shared" si="514"/>
        <v>Mid-Term</v>
      </c>
      <c r="R5470" t="str">
        <f t="shared" si="515"/>
        <v>Zero Balance</v>
      </c>
      <c r="S5470" t="str">
        <f t="shared" si="516"/>
        <v>Normal</v>
      </c>
      <c r="T5470">
        <v>1</v>
      </c>
      <c r="U5470">
        <f t="shared" si="517"/>
        <v>0</v>
      </c>
    </row>
    <row r="5471" spans="1:21" x14ac:dyDescent="0.25">
      <c r="A5471">
        <v>2025</v>
      </c>
      <c r="B5471">
        <v>15678571</v>
      </c>
      <c r="C5471" t="s">
        <v>1422</v>
      </c>
      <c r="D5471">
        <v>723</v>
      </c>
      <c r="E5471" t="s">
        <v>15</v>
      </c>
      <c r="F5471" t="s">
        <v>23</v>
      </c>
      <c r="G5471">
        <v>21</v>
      </c>
      <c r="H5471">
        <v>4</v>
      </c>
      <c r="I5471">
        <v>0</v>
      </c>
      <c r="J5471">
        <v>2</v>
      </c>
      <c r="K5471">
        <v>0</v>
      </c>
      <c r="L5471">
        <v>0</v>
      </c>
      <c r="M5471">
        <v>24847</v>
      </c>
      <c r="N5471">
        <v>0</v>
      </c>
      <c r="O5471" t="str">
        <f t="shared" si="512"/>
        <v>&lt;30</v>
      </c>
      <c r="P5471" t="str">
        <f t="shared" si="513"/>
        <v>Medium</v>
      </c>
      <c r="Q5471" t="str">
        <f t="shared" si="514"/>
        <v>Mid-Term</v>
      </c>
      <c r="R5471" t="str">
        <f t="shared" si="515"/>
        <v>Zero Balance</v>
      </c>
      <c r="S5471" t="str">
        <f t="shared" si="516"/>
        <v>Normal</v>
      </c>
      <c r="T5471">
        <v>1</v>
      </c>
      <c r="U5471">
        <f t="shared" si="517"/>
        <v>0</v>
      </c>
    </row>
    <row r="5472" spans="1:21" x14ac:dyDescent="0.25">
      <c r="A5472">
        <v>2025</v>
      </c>
      <c r="B5472">
        <v>15736124</v>
      </c>
      <c r="C5472" t="s">
        <v>809</v>
      </c>
      <c r="D5472">
        <v>617</v>
      </c>
      <c r="E5472" t="s">
        <v>15</v>
      </c>
      <c r="F5472" t="s">
        <v>23</v>
      </c>
      <c r="G5472">
        <v>25</v>
      </c>
      <c r="H5472">
        <v>1</v>
      </c>
      <c r="I5472">
        <v>102586</v>
      </c>
      <c r="J5472">
        <v>2</v>
      </c>
      <c r="K5472">
        <v>1</v>
      </c>
      <c r="L5472">
        <v>1</v>
      </c>
      <c r="M5472">
        <v>115387</v>
      </c>
      <c r="N5472">
        <v>0</v>
      </c>
      <c r="O5472" t="str">
        <f t="shared" si="512"/>
        <v>&lt;30</v>
      </c>
      <c r="P5472" t="str">
        <f t="shared" si="513"/>
        <v>Medium</v>
      </c>
      <c r="Q5472" t="str">
        <f t="shared" si="514"/>
        <v>New</v>
      </c>
      <c r="R5472" t="str">
        <f t="shared" si="515"/>
        <v>High Balance</v>
      </c>
      <c r="S5472" t="str">
        <f t="shared" si="516"/>
        <v>High Value</v>
      </c>
      <c r="T5472">
        <v>1</v>
      </c>
      <c r="U5472">
        <f t="shared" si="517"/>
        <v>0</v>
      </c>
    </row>
    <row r="5473" spans="1:21" x14ac:dyDescent="0.25">
      <c r="A5473">
        <v>2025</v>
      </c>
      <c r="B5473">
        <v>15623202</v>
      </c>
      <c r="C5473" t="s">
        <v>1874</v>
      </c>
      <c r="D5473">
        <v>704</v>
      </c>
      <c r="E5473" t="s">
        <v>26</v>
      </c>
      <c r="F5473" t="s">
        <v>16</v>
      </c>
      <c r="G5473">
        <v>39</v>
      </c>
      <c r="H5473">
        <v>10</v>
      </c>
      <c r="I5473">
        <v>102556</v>
      </c>
      <c r="J5473">
        <v>2</v>
      </c>
      <c r="K5473">
        <v>1</v>
      </c>
      <c r="L5473">
        <v>0</v>
      </c>
      <c r="M5473">
        <v>171971</v>
      </c>
      <c r="N5473">
        <v>1</v>
      </c>
      <c r="O5473" t="str">
        <f t="shared" si="512"/>
        <v>30-45</v>
      </c>
      <c r="P5473" t="str">
        <f t="shared" si="513"/>
        <v>Medium</v>
      </c>
      <c r="Q5473" t="str">
        <f t="shared" si="514"/>
        <v>Long-Term</v>
      </c>
      <c r="R5473" t="str">
        <f t="shared" si="515"/>
        <v>High Balance</v>
      </c>
      <c r="S5473" t="str">
        <f t="shared" si="516"/>
        <v>High Value</v>
      </c>
      <c r="T5473">
        <v>1</v>
      </c>
      <c r="U5473">
        <f t="shared" si="517"/>
        <v>102556</v>
      </c>
    </row>
    <row r="5474" spans="1:21" x14ac:dyDescent="0.25">
      <c r="A5474">
        <v>2025</v>
      </c>
      <c r="B5474">
        <v>15804201</v>
      </c>
      <c r="C5474" t="s">
        <v>1568</v>
      </c>
      <c r="D5474">
        <v>457</v>
      </c>
      <c r="E5474" t="s">
        <v>26</v>
      </c>
      <c r="F5474" t="s">
        <v>23</v>
      </c>
      <c r="G5474">
        <v>42</v>
      </c>
      <c r="H5474">
        <v>4</v>
      </c>
      <c r="I5474">
        <v>126773</v>
      </c>
      <c r="J5474">
        <v>1</v>
      </c>
      <c r="K5474">
        <v>0</v>
      </c>
      <c r="L5474">
        <v>1</v>
      </c>
      <c r="M5474">
        <v>126106</v>
      </c>
      <c r="N5474">
        <v>0</v>
      </c>
      <c r="O5474" t="str">
        <f t="shared" si="512"/>
        <v>30-45</v>
      </c>
      <c r="P5474" t="str">
        <f t="shared" si="513"/>
        <v>Low</v>
      </c>
      <c r="Q5474" t="str">
        <f t="shared" si="514"/>
        <v>Mid-Term</v>
      </c>
      <c r="R5474" t="str">
        <f t="shared" si="515"/>
        <v>High Balance</v>
      </c>
      <c r="S5474" t="str">
        <f t="shared" si="516"/>
        <v>High Value</v>
      </c>
      <c r="T5474">
        <v>1</v>
      </c>
      <c r="U5474">
        <f t="shared" si="517"/>
        <v>0</v>
      </c>
    </row>
    <row r="5475" spans="1:21" x14ac:dyDescent="0.25">
      <c r="A5475">
        <v>2025</v>
      </c>
      <c r="B5475">
        <v>15596863</v>
      </c>
      <c r="C5475" t="s">
        <v>2020</v>
      </c>
      <c r="D5475">
        <v>787</v>
      </c>
      <c r="E5475" t="s">
        <v>26</v>
      </c>
      <c r="F5475" t="s">
        <v>16</v>
      </c>
      <c r="G5475">
        <v>38</v>
      </c>
      <c r="H5475">
        <v>3</v>
      </c>
      <c r="I5475">
        <v>158373</v>
      </c>
      <c r="J5475">
        <v>1</v>
      </c>
      <c r="K5475">
        <v>1</v>
      </c>
      <c r="L5475">
        <v>1</v>
      </c>
      <c r="M5475">
        <v>28228</v>
      </c>
      <c r="N5475">
        <v>0</v>
      </c>
      <c r="O5475" t="str">
        <f t="shared" si="512"/>
        <v>30-45</v>
      </c>
      <c r="P5475" t="str">
        <f t="shared" si="513"/>
        <v>High</v>
      </c>
      <c r="Q5475" t="str">
        <f t="shared" si="514"/>
        <v>New</v>
      </c>
      <c r="R5475" t="str">
        <f t="shared" si="515"/>
        <v>High Balance</v>
      </c>
      <c r="S5475" t="str">
        <f t="shared" si="516"/>
        <v>High Value</v>
      </c>
      <c r="T5475">
        <v>1</v>
      </c>
      <c r="U5475">
        <f t="shared" si="517"/>
        <v>0</v>
      </c>
    </row>
    <row r="5476" spans="1:21" x14ac:dyDescent="0.25">
      <c r="A5476">
        <v>2025</v>
      </c>
      <c r="B5476">
        <v>15696277</v>
      </c>
      <c r="C5476" t="s">
        <v>391</v>
      </c>
      <c r="D5476">
        <v>651</v>
      </c>
      <c r="E5476" t="s">
        <v>15</v>
      </c>
      <c r="F5476" t="s">
        <v>16</v>
      </c>
      <c r="G5476">
        <v>34</v>
      </c>
      <c r="H5476">
        <v>9</v>
      </c>
      <c r="I5476">
        <v>0</v>
      </c>
      <c r="J5476">
        <v>2</v>
      </c>
      <c r="K5476">
        <v>1</v>
      </c>
      <c r="L5476">
        <v>0</v>
      </c>
      <c r="M5476">
        <v>138114</v>
      </c>
      <c r="N5476">
        <v>0</v>
      </c>
      <c r="O5476" t="str">
        <f t="shared" si="512"/>
        <v>30-45</v>
      </c>
      <c r="P5476" t="str">
        <f t="shared" si="513"/>
        <v>Medium</v>
      </c>
      <c r="Q5476" t="str">
        <f t="shared" si="514"/>
        <v>Long-Term</v>
      </c>
      <c r="R5476" t="str">
        <f t="shared" si="515"/>
        <v>Zero Balance</v>
      </c>
      <c r="S5476" t="str">
        <f t="shared" si="516"/>
        <v>Normal</v>
      </c>
      <c r="T5476">
        <v>1</v>
      </c>
      <c r="U5476">
        <f t="shared" si="517"/>
        <v>0</v>
      </c>
    </row>
    <row r="5477" spans="1:21" x14ac:dyDescent="0.25">
      <c r="A5477">
        <v>2025</v>
      </c>
      <c r="B5477">
        <v>15748608</v>
      </c>
      <c r="C5477" t="s">
        <v>663</v>
      </c>
      <c r="D5477">
        <v>612</v>
      </c>
      <c r="E5477" t="s">
        <v>26</v>
      </c>
      <c r="F5477" t="s">
        <v>23</v>
      </c>
      <c r="G5477">
        <v>42</v>
      </c>
      <c r="H5477">
        <v>5</v>
      </c>
      <c r="I5477">
        <v>141927</v>
      </c>
      <c r="J5477">
        <v>1</v>
      </c>
      <c r="K5477">
        <v>1</v>
      </c>
      <c r="L5477">
        <v>1</v>
      </c>
      <c r="M5477">
        <v>43019</v>
      </c>
      <c r="N5477">
        <v>0</v>
      </c>
      <c r="O5477" t="str">
        <f t="shared" si="512"/>
        <v>30-45</v>
      </c>
      <c r="P5477" t="str">
        <f t="shared" si="513"/>
        <v>Medium</v>
      </c>
      <c r="Q5477" t="str">
        <f t="shared" si="514"/>
        <v>Mid-Term</v>
      </c>
      <c r="R5477" t="str">
        <f t="shared" si="515"/>
        <v>High Balance</v>
      </c>
      <c r="S5477" t="str">
        <f t="shared" si="516"/>
        <v>High Value</v>
      </c>
      <c r="T5477">
        <v>1</v>
      </c>
      <c r="U5477">
        <f t="shared" si="517"/>
        <v>0</v>
      </c>
    </row>
    <row r="5478" spans="1:21" x14ac:dyDescent="0.25">
      <c r="A5478">
        <v>2025</v>
      </c>
      <c r="B5478">
        <v>15723864</v>
      </c>
      <c r="C5478" t="s">
        <v>230</v>
      </c>
      <c r="D5478">
        <v>828</v>
      </c>
      <c r="E5478" t="s">
        <v>18</v>
      </c>
      <c r="F5478" t="s">
        <v>23</v>
      </c>
      <c r="G5478">
        <v>47</v>
      </c>
      <c r="H5478">
        <v>1</v>
      </c>
      <c r="I5478">
        <v>109877</v>
      </c>
      <c r="J5478">
        <v>2</v>
      </c>
      <c r="K5478">
        <v>1</v>
      </c>
      <c r="L5478">
        <v>0</v>
      </c>
      <c r="M5478">
        <v>83611</v>
      </c>
      <c r="N5478">
        <v>1</v>
      </c>
      <c r="O5478" t="str">
        <f t="shared" si="512"/>
        <v>46-60</v>
      </c>
      <c r="P5478" t="str">
        <f t="shared" si="513"/>
        <v>High</v>
      </c>
      <c r="Q5478" t="str">
        <f t="shared" si="514"/>
        <v>New</v>
      </c>
      <c r="R5478" t="str">
        <f t="shared" si="515"/>
        <v>High Balance</v>
      </c>
      <c r="S5478" t="str">
        <f t="shared" si="516"/>
        <v>High Value</v>
      </c>
      <c r="T5478">
        <v>1</v>
      </c>
      <c r="U5478">
        <f t="shared" si="517"/>
        <v>109877</v>
      </c>
    </row>
    <row r="5479" spans="1:21" x14ac:dyDescent="0.25">
      <c r="A5479">
        <v>2025</v>
      </c>
      <c r="B5479">
        <v>15802390</v>
      </c>
      <c r="C5479" t="s">
        <v>2176</v>
      </c>
      <c r="D5479">
        <v>724</v>
      </c>
      <c r="E5479" t="s">
        <v>15</v>
      </c>
      <c r="F5479" t="s">
        <v>16</v>
      </c>
      <c r="G5479">
        <v>34</v>
      </c>
      <c r="H5479">
        <v>2</v>
      </c>
      <c r="I5479">
        <v>0</v>
      </c>
      <c r="J5479">
        <v>2</v>
      </c>
      <c r="K5479">
        <v>1</v>
      </c>
      <c r="L5479">
        <v>1</v>
      </c>
      <c r="M5479">
        <v>118863</v>
      </c>
      <c r="N5479">
        <v>0</v>
      </c>
      <c r="O5479" t="str">
        <f t="shared" si="512"/>
        <v>30-45</v>
      </c>
      <c r="P5479" t="str">
        <f t="shared" si="513"/>
        <v>Medium</v>
      </c>
      <c r="Q5479" t="str">
        <f t="shared" si="514"/>
        <v>New</v>
      </c>
      <c r="R5479" t="str">
        <f t="shared" si="515"/>
        <v>Zero Balance</v>
      </c>
      <c r="S5479" t="str">
        <f t="shared" si="516"/>
        <v>Normal</v>
      </c>
      <c r="T5479">
        <v>1</v>
      </c>
      <c r="U5479">
        <f t="shared" si="517"/>
        <v>0</v>
      </c>
    </row>
    <row r="5480" spans="1:21" x14ac:dyDescent="0.25">
      <c r="A5480">
        <v>2025</v>
      </c>
      <c r="B5480">
        <v>15774336</v>
      </c>
      <c r="C5480" t="s">
        <v>795</v>
      </c>
      <c r="D5480">
        <v>648</v>
      </c>
      <c r="E5480" t="s">
        <v>26</v>
      </c>
      <c r="F5480" t="s">
        <v>23</v>
      </c>
      <c r="G5480">
        <v>44</v>
      </c>
      <c r="H5480">
        <v>9</v>
      </c>
      <c r="I5480">
        <v>111370</v>
      </c>
      <c r="J5480">
        <v>2</v>
      </c>
      <c r="K5480">
        <v>1</v>
      </c>
      <c r="L5480">
        <v>1</v>
      </c>
      <c r="M5480">
        <v>91948</v>
      </c>
      <c r="N5480">
        <v>0</v>
      </c>
      <c r="O5480" t="str">
        <f t="shared" si="512"/>
        <v>30-45</v>
      </c>
      <c r="P5480" t="str">
        <f t="shared" si="513"/>
        <v>Medium</v>
      </c>
      <c r="Q5480" t="str">
        <f t="shared" si="514"/>
        <v>Long-Term</v>
      </c>
      <c r="R5480" t="str">
        <f t="shared" si="515"/>
        <v>High Balance</v>
      </c>
      <c r="S5480" t="str">
        <f t="shared" si="516"/>
        <v>High Value</v>
      </c>
      <c r="T5480">
        <v>1</v>
      </c>
      <c r="U5480">
        <f t="shared" si="517"/>
        <v>0</v>
      </c>
    </row>
    <row r="5481" spans="1:21" x14ac:dyDescent="0.25">
      <c r="A5481">
        <v>2025</v>
      </c>
      <c r="B5481">
        <v>15648766</v>
      </c>
      <c r="C5481" t="s">
        <v>301</v>
      </c>
      <c r="D5481">
        <v>569</v>
      </c>
      <c r="E5481" t="s">
        <v>18</v>
      </c>
      <c r="F5481" t="s">
        <v>23</v>
      </c>
      <c r="G5481">
        <v>35</v>
      </c>
      <c r="H5481">
        <v>3</v>
      </c>
      <c r="I5481">
        <v>116969</v>
      </c>
      <c r="J5481">
        <v>1</v>
      </c>
      <c r="K5481">
        <v>0</v>
      </c>
      <c r="L5481">
        <v>0</v>
      </c>
      <c r="M5481">
        <v>94489</v>
      </c>
      <c r="N5481">
        <v>0</v>
      </c>
      <c r="O5481" t="str">
        <f t="shared" si="512"/>
        <v>30-45</v>
      </c>
      <c r="P5481" t="str">
        <f t="shared" si="513"/>
        <v>Low</v>
      </c>
      <c r="Q5481" t="str">
        <f t="shared" si="514"/>
        <v>New</v>
      </c>
      <c r="R5481" t="str">
        <f t="shared" si="515"/>
        <v>High Balance</v>
      </c>
      <c r="S5481" t="str">
        <f t="shared" si="516"/>
        <v>High Value</v>
      </c>
      <c r="T5481">
        <v>1</v>
      </c>
      <c r="U5481">
        <f t="shared" si="517"/>
        <v>0</v>
      </c>
    </row>
    <row r="5482" spans="1:21" x14ac:dyDescent="0.25">
      <c r="A5482">
        <v>2025</v>
      </c>
      <c r="B5482">
        <v>15659094</v>
      </c>
      <c r="C5482" t="s">
        <v>976</v>
      </c>
      <c r="D5482">
        <v>765</v>
      </c>
      <c r="E5482" t="s">
        <v>26</v>
      </c>
      <c r="F5482" t="s">
        <v>16</v>
      </c>
      <c r="G5482">
        <v>34</v>
      </c>
      <c r="H5482">
        <v>8</v>
      </c>
      <c r="I5482">
        <v>136730</v>
      </c>
      <c r="J5482">
        <v>2</v>
      </c>
      <c r="K5482">
        <v>0</v>
      </c>
      <c r="L5482">
        <v>0</v>
      </c>
      <c r="M5482">
        <v>47058</v>
      </c>
      <c r="N5482">
        <v>0</v>
      </c>
      <c r="O5482" t="str">
        <f t="shared" si="512"/>
        <v>30-45</v>
      </c>
      <c r="P5482" t="str">
        <f t="shared" si="513"/>
        <v>High</v>
      </c>
      <c r="Q5482" t="str">
        <f t="shared" si="514"/>
        <v>Long-Term</v>
      </c>
      <c r="R5482" t="str">
        <f t="shared" si="515"/>
        <v>High Balance</v>
      </c>
      <c r="S5482" t="str">
        <f t="shared" si="516"/>
        <v>High Value</v>
      </c>
      <c r="T5482">
        <v>1</v>
      </c>
      <c r="U5482">
        <f t="shared" si="517"/>
        <v>0</v>
      </c>
    </row>
    <row r="5483" spans="1:21" x14ac:dyDescent="0.25">
      <c r="A5483">
        <v>2025</v>
      </c>
      <c r="B5483">
        <v>15606397</v>
      </c>
      <c r="C5483" t="s">
        <v>58</v>
      </c>
      <c r="D5483">
        <v>577</v>
      </c>
      <c r="E5483" t="s">
        <v>26</v>
      </c>
      <c r="F5483" t="s">
        <v>16</v>
      </c>
      <c r="G5483">
        <v>44</v>
      </c>
      <c r="H5483">
        <v>1</v>
      </c>
      <c r="I5483">
        <v>152086</v>
      </c>
      <c r="J5483">
        <v>1</v>
      </c>
      <c r="K5483">
        <v>0</v>
      </c>
      <c r="L5483">
        <v>1</v>
      </c>
      <c r="M5483">
        <v>44720</v>
      </c>
      <c r="N5483">
        <v>1</v>
      </c>
      <c r="O5483" t="str">
        <f t="shared" si="512"/>
        <v>30-45</v>
      </c>
      <c r="P5483" t="str">
        <f t="shared" si="513"/>
        <v>Low</v>
      </c>
      <c r="Q5483" t="str">
        <f t="shared" si="514"/>
        <v>New</v>
      </c>
      <c r="R5483" t="str">
        <f t="shared" si="515"/>
        <v>High Balance</v>
      </c>
      <c r="S5483" t="str">
        <f t="shared" si="516"/>
        <v>High Value</v>
      </c>
      <c r="T5483">
        <v>1</v>
      </c>
      <c r="U5483">
        <f t="shared" si="517"/>
        <v>152086</v>
      </c>
    </row>
    <row r="5484" spans="1:21" x14ac:dyDescent="0.25">
      <c r="A5484">
        <v>2025</v>
      </c>
      <c r="B5484">
        <v>15642619</v>
      </c>
      <c r="C5484" t="s">
        <v>2177</v>
      </c>
      <c r="D5484">
        <v>603</v>
      </c>
      <c r="E5484" t="s">
        <v>18</v>
      </c>
      <c r="F5484" t="s">
        <v>23</v>
      </c>
      <c r="G5484">
        <v>46</v>
      </c>
      <c r="H5484">
        <v>2</v>
      </c>
      <c r="I5484">
        <v>0</v>
      </c>
      <c r="J5484">
        <v>2</v>
      </c>
      <c r="K5484">
        <v>1</v>
      </c>
      <c r="L5484">
        <v>0</v>
      </c>
      <c r="M5484">
        <v>174479</v>
      </c>
      <c r="N5484">
        <v>0</v>
      </c>
      <c r="O5484" t="str">
        <f t="shared" si="512"/>
        <v>46-60</v>
      </c>
      <c r="P5484" t="str">
        <f t="shared" si="513"/>
        <v>Medium</v>
      </c>
      <c r="Q5484" t="str">
        <f t="shared" si="514"/>
        <v>New</v>
      </c>
      <c r="R5484" t="str">
        <f t="shared" si="515"/>
        <v>Zero Balance</v>
      </c>
      <c r="S5484" t="str">
        <f t="shared" si="516"/>
        <v>Normal</v>
      </c>
      <c r="T5484">
        <v>1</v>
      </c>
      <c r="U5484">
        <f t="shared" si="517"/>
        <v>0</v>
      </c>
    </row>
    <row r="5485" spans="1:21" x14ac:dyDescent="0.25">
      <c r="A5485">
        <v>2025</v>
      </c>
      <c r="B5485">
        <v>15666032</v>
      </c>
      <c r="C5485" t="s">
        <v>851</v>
      </c>
      <c r="D5485">
        <v>568</v>
      </c>
      <c r="E5485" t="s">
        <v>18</v>
      </c>
      <c r="F5485" t="s">
        <v>23</v>
      </c>
      <c r="G5485">
        <v>28</v>
      </c>
      <c r="H5485">
        <v>1</v>
      </c>
      <c r="I5485">
        <v>127289</v>
      </c>
      <c r="J5485">
        <v>1</v>
      </c>
      <c r="K5485">
        <v>0</v>
      </c>
      <c r="L5485">
        <v>0</v>
      </c>
      <c r="M5485">
        <v>45612</v>
      </c>
      <c r="N5485">
        <v>0</v>
      </c>
      <c r="O5485" t="str">
        <f t="shared" si="512"/>
        <v>&lt;30</v>
      </c>
      <c r="P5485" t="str">
        <f t="shared" si="513"/>
        <v>Low</v>
      </c>
      <c r="Q5485" t="str">
        <f t="shared" si="514"/>
        <v>New</v>
      </c>
      <c r="R5485" t="str">
        <f t="shared" si="515"/>
        <v>High Balance</v>
      </c>
      <c r="S5485" t="str">
        <f t="shared" si="516"/>
        <v>High Value</v>
      </c>
      <c r="T5485">
        <v>1</v>
      </c>
      <c r="U5485">
        <f t="shared" si="517"/>
        <v>0</v>
      </c>
    </row>
    <row r="5486" spans="1:21" x14ac:dyDescent="0.25">
      <c r="A5486">
        <v>2025</v>
      </c>
      <c r="B5486">
        <v>15595842</v>
      </c>
      <c r="C5486" t="s">
        <v>2178</v>
      </c>
      <c r="D5486">
        <v>748</v>
      </c>
      <c r="E5486" t="s">
        <v>26</v>
      </c>
      <c r="F5486" t="s">
        <v>23</v>
      </c>
      <c r="G5486">
        <v>45</v>
      </c>
      <c r="H5486">
        <v>2</v>
      </c>
      <c r="I5486">
        <v>119852</v>
      </c>
      <c r="J5486">
        <v>1</v>
      </c>
      <c r="K5486">
        <v>0</v>
      </c>
      <c r="L5486">
        <v>0</v>
      </c>
      <c r="M5486">
        <v>73854</v>
      </c>
      <c r="N5486">
        <v>1</v>
      </c>
      <c r="O5486" t="str">
        <f t="shared" si="512"/>
        <v>30-45</v>
      </c>
      <c r="P5486" t="str">
        <f t="shared" si="513"/>
        <v>Medium</v>
      </c>
      <c r="Q5486" t="str">
        <f t="shared" si="514"/>
        <v>New</v>
      </c>
      <c r="R5486" t="str">
        <f t="shared" si="515"/>
        <v>High Balance</v>
      </c>
      <c r="S5486" t="str">
        <f t="shared" si="516"/>
        <v>High Value</v>
      </c>
      <c r="T5486">
        <v>1</v>
      </c>
      <c r="U5486">
        <f t="shared" si="517"/>
        <v>119852</v>
      </c>
    </row>
    <row r="5487" spans="1:21" x14ac:dyDescent="0.25">
      <c r="A5487">
        <v>2025</v>
      </c>
      <c r="B5487">
        <v>15753837</v>
      </c>
      <c r="C5487" t="s">
        <v>45</v>
      </c>
      <c r="D5487">
        <v>573</v>
      </c>
      <c r="E5487" t="s">
        <v>18</v>
      </c>
      <c r="F5487" t="s">
        <v>23</v>
      </c>
      <c r="G5487">
        <v>38</v>
      </c>
      <c r="H5487">
        <v>4</v>
      </c>
      <c r="I5487">
        <v>0</v>
      </c>
      <c r="J5487">
        <v>2</v>
      </c>
      <c r="K5487">
        <v>1</v>
      </c>
      <c r="L5487">
        <v>1</v>
      </c>
      <c r="M5487">
        <v>196517</v>
      </c>
      <c r="N5487">
        <v>0</v>
      </c>
      <c r="O5487" t="str">
        <f t="shared" si="512"/>
        <v>30-45</v>
      </c>
      <c r="P5487" t="str">
        <f t="shared" si="513"/>
        <v>Low</v>
      </c>
      <c r="Q5487" t="str">
        <f t="shared" si="514"/>
        <v>Mid-Term</v>
      </c>
      <c r="R5487" t="str">
        <f t="shared" si="515"/>
        <v>Zero Balance</v>
      </c>
      <c r="S5487" t="str">
        <f t="shared" si="516"/>
        <v>Normal</v>
      </c>
      <c r="T5487">
        <v>1</v>
      </c>
      <c r="U5487">
        <f t="shared" si="517"/>
        <v>0</v>
      </c>
    </row>
    <row r="5488" spans="1:21" x14ac:dyDescent="0.25">
      <c r="A5488">
        <v>2025</v>
      </c>
      <c r="B5488">
        <v>15783882</v>
      </c>
      <c r="C5488" t="s">
        <v>2179</v>
      </c>
      <c r="D5488">
        <v>771</v>
      </c>
      <c r="E5488" t="s">
        <v>18</v>
      </c>
      <c r="F5488" t="s">
        <v>16</v>
      </c>
      <c r="G5488">
        <v>41</v>
      </c>
      <c r="H5488">
        <v>5</v>
      </c>
      <c r="I5488">
        <v>0</v>
      </c>
      <c r="J5488">
        <v>2</v>
      </c>
      <c r="K5488">
        <v>0</v>
      </c>
      <c r="L5488">
        <v>1</v>
      </c>
      <c r="M5488">
        <v>92915</v>
      </c>
      <c r="N5488">
        <v>0</v>
      </c>
      <c r="O5488" t="str">
        <f t="shared" si="512"/>
        <v>30-45</v>
      </c>
      <c r="P5488" t="str">
        <f t="shared" si="513"/>
        <v>High</v>
      </c>
      <c r="Q5488" t="str">
        <f t="shared" si="514"/>
        <v>Mid-Term</v>
      </c>
      <c r="R5488" t="str">
        <f t="shared" si="515"/>
        <v>Zero Balance</v>
      </c>
      <c r="S5488" t="str">
        <f t="shared" si="516"/>
        <v>Normal</v>
      </c>
      <c r="T5488">
        <v>1</v>
      </c>
      <c r="U5488">
        <f t="shared" si="517"/>
        <v>0</v>
      </c>
    </row>
    <row r="5489" spans="1:21" x14ac:dyDescent="0.25">
      <c r="A5489">
        <v>2025</v>
      </c>
      <c r="B5489">
        <v>15799790</v>
      </c>
      <c r="C5489" t="s">
        <v>890</v>
      </c>
      <c r="D5489">
        <v>763</v>
      </c>
      <c r="E5489" t="s">
        <v>15</v>
      </c>
      <c r="F5489" t="s">
        <v>23</v>
      </c>
      <c r="G5489">
        <v>35</v>
      </c>
      <c r="H5489">
        <v>9</v>
      </c>
      <c r="I5489">
        <v>0</v>
      </c>
      <c r="J5489">
        <v>1</v>
      </c>
      <c r="K5489">
        <v>1</v>
      </c>
      <c r="L5489">
        <v>1</v>
      </c>
      <c r="M5489">
        <v>31373</v>
      </c>
      <c r="N5489">
        <v>0</v>
      </c>
      <c r="O5489" t="str">
        <f t="shared" si="512"/>
        <v>30-45</v>
      </c>
      <c r="P5489" t="str">
        <f t="shared" si="513"/>
        <v>High</v>
      </c>
      <c r="Q5489" t="str">
        <f t="shared" si="514"/>
        <v>Long-Term</v>
      </c>
      <c r="R5489" t="str">
        <f t="shared" si="515"/>
        <v>Zero Balance</v>
      </c>
      <c r="S5489" t="str">
        <f t="shared" si="516"/>
        <v>Normal</v>
      </c>
      <c r="T5489">
        <v>1</v>
      </c>
      <c r="U5489">
        <f t="shared" si="517"/>
        <v>0</v>
      </c>
    </row>
    <row r="5490" spans="1:21" x14ac:dyDescent="0.25">
      <c r="A5490">
        <v>2025</v>
      </c>
      <c r="B5490">
        <v>15628155</v>
      </c>
      <c r="C5490" t="s">
        <v>212</v>
      </c>
      <c r="D5490">
        <v>410</v>
      </c>
      <c r="E5490" t="s">
        <v>15</v>
      </c>
      <c r="F5490" t="s">
        <v>16</v>
      </c>
      <c r="G5490">
        <v>35</v>
      </c>
      <c r="H5490">
        <v>7</v>
      </c>
      <c r="I5490">
        <v>117184</v>
      </c>
      <c r="J5490">
        <v>1</v>
      </c>
      <c r="K5490">
        <v>1</v>
      </c>
      <c r="L5490">
        <v>1</v>
      </c>
      <c r="M5490">
        <v>109734</v>
      </c>
      <c r="N5490">
        <v>0</v>
      </c>
      <c r="O5490" t="str">
        <f t="shared" si="512"/>
        <v>30-45</v>
      </c>
      <c r="P5490" t="str">
        <f t="shared" si="513"/>
        <v>Low</v>
      </c>
      <c r="Q5490" t="str">
        <f t="shared" si="514"/>
        <v>Mid-Term</v>
      </c>
      <c r="R5490" t="str">
        <f t="shared" si="515"/>
        <v>High Balance</v>
      </c>
      <c r="S5490" t="str">
        <f t="shared" si="516"/>
        <v>High Value</v>
      </c>
      <c r="T5490">
        <v>1</v>
      </c>
      <c r="U5490">
        <f t="shared" si="517"/>
        <v>0</v>
      </c>
    </row>
    <row r="5491" spans="1:21" x14ac:dyDescent="0.25">
      <c r="A5491">
        <v>2025</v>
      </c>
      <c r="B5491">
        <v>15703778</v>
      </c>
      <c r="C5491" t="s">
        <v>250</v>
      </c>
      <c r="D5491">
        <v>728</v>
      </c>
      <c r="E5491" t="s">
        <v>15</v>
      </c>
      <c r="F5491" t="s">
        <v>23</v>
      </c>
      <c r="G5491">
        <v>33</v>
      </c>
      <c r="H5491">
        <v>8</v>
      </c>
      <c r="I5491">
        <v>129908</v>
      </c>
      <c r="J5491">
        <v>1</v>
      </c>
      <c r="K5491">
        <v>0</v>
      </c>
      <c r="L5491">
        <v>1</v>
      </c>
      <c r="M5491">
        <v>36084</v>
      </c>
      <c r="N5491">
        <v>0</v>
      </c>
      <c r="O5491" t="str">
        <f t="shared" si="512"/>
        <v>30-45</v>
      </c>
      <c r="P5491" t="str">
        <f t="shared" si="513"/>
        <v>Medium</v>
      </c>
      <c r="Q5491" t="str">
        <f t="shared" si="514"/>
        <v>Long-Term</v>
      </c>
      <c r="R5491" t="str">
        <f t="shared" si="515"/>
        <v>High Balance</v>
      </c>
      <c r="S5491" t="str">
        <f t="shared" si="516"/>
        <v>High Value</v>
      </c>
      <c r="T5491">
        <v>1</v>
      </c>
      <c r="U5491">
        <f t="shared" si="517"/>
        <v>0</v>
      </c>
    </row>
    <row r="5492" spans="1:21" x14ac:dyDescent="0.25">
      <c r="A5492">
        <v>2025</v>
      </c>
      <c r="B5492">
        <v>15722322</v>
      </c>
      <c r="C5492" t="s">
        <v>1081</v>
      </c>
      <c r="D5492">
        <v>655</v>
      </c>
      <c r="E5492" t="s">
        <v>18</v>
      </c>
      <c r="F5492" t="s">
        <v>16</v>
      </c>
      <c r="G5492">
        <v>78</v>
      </c>
      <c r="H5492">
        <v>2</v>
      </c>
      <c r="I5492">
        <v>0</v>
      </c>
      <c r="J5492">
        <v>2</v>
      </c>
      <c r="K5492">
        <v>0</v>
      </c>
      <c r="L5492">
        <v>1</v>
      </c>
      <c r="M5492">
        <v>188435</v>
      </c>
      <c r="N5492">
        <v>0</v>
      </c>
      <c r="O5492" t="str">
        <f t="shared" si="512"/>
        <v>60+</v>
      </c>
      <c r="P5492" t="str">
        <f t="shared" si="513"/>
        <v>Medium</v>
      </c>
      <c r="Q5492" t="str">
        <f t="shared" si="514"/>
        <v>New</v>
      </c>
      <c r="R5492" t="str">
        <f t="shared" si="515"/>
        <v>Zero Balance</v>
      </c>
      <c r="S5492" t="str">
        <f t="shared" si="516"/>
        <v>Normal</v>
      </c>
      <c r="T5492">
        <v>1</v>
      </c>
      <c r="U5492">
        <f t="shared" si="517"/>
        <v>0</v>
      </c>
    </row>
    <row r="5493" spans="1:21" x14ac:dyDescent="0.25">
      <c r="A5493">
        <v>2025</v>
      </c>
      <c r="B5493">
        <v>15639278</v>
      </c>
      <c r="C5493" t="s">
        <v>1596</v>
      </c>
      <c r="D5493">
        <v>580</v>
      </c>
      <c r="E5493" t="s">
        <v>26</v>
      </c>
      <c r="F5493" t="s">
        <v>16</v>
      </c>
      <c r="G5493">
        <v>36</v>
      </c>
      <c r="H5493">
        <v>6</v>
      </c>
      <c r="I5493">
        <v>145387</v>
      </c>
      <c r="J5493">
        <v>2</v>
      </c>
      <c r="K5493">
        <v>1</v>
      </c>
      <c r="L5493">
        <v>1</v>
      </c>
      <c r="M5493">
        <v>169963</v>
      </c>
      <c r="N5493">
        <v>1</v>
      </c>
      <c r="O5493" t="str">
        <f t="shared" si="512"/>
        <v>30-45</v>
      </c>
      <c r="P5493" t="str">
        <f t="shared" si="513"/>
        <v>Low</v>
      </c>
      <c r="Q5493" t="str">
        <f t="shared" si="514"/>
        <v>Mid-Term</v>
      </c>
      <c r="R5493" t="str">
        <f t="shared" si="515"/>
        <v>High Balance</v>
      </c>
      <c r="S5493" t="str">
        <f t="shared" si="516"/>
        <v>High Value</v>
      </c>
      <c r="T5493">
        <v>1</v>
      </c>
      <c r="U5493">
        <f t="shared" si="517"/>
        <v>145387</v>
      </c>
    </row>
    <row r="5494" spans="1:21" x14ac:dyDescent="0.25">
      <c r="A5494">
        <v>2025</v>
      </c>
      <c r="B5494">
        <v>15568487</v>
      </c>
      <c r="C5494" t="s">
        <v>2180</v>
      </c>
      <c r="D5494">
        <v>712</v>
      </c>
      <c r="E5494" t="s">
        <v>15</v>
      </c>
      <c r="F5494" t="s">
        <v>23</v>
      </c>
      <c r="G5494">
        <v>35</v>
      </c>
      <c r="H5494">
        <v>7</v>
      </c>
      <c r="I5494">
        <v>124616</v>
      </c>
      <c r="J5494">
        <v>1</v>
      </c>
      <c r="K5494">
        <v>1</v>
      </c>
      <c r="L5494">
        <v>1</v>
      </c>
      <c r="M5494">
        <v>69321</v>
      </c>
      <c r="N5494">
        <v>0</v>
      </c>
      <c r="O5494" t="str">
        <f t="shared" si="512"/>
        <v>30-45</v>
      </c>
      <c r="P5494" t="str">
        <f t="shared" si="513"/>
        <v>Medium</v>
      </c>
      <c r="Q5494" t="str">
        <f t="shared" si="514"/>
        <v>Mid-Term</v>
      </c>
      <c r="R5494" t="str">
        <f t="shared" si="515"/>
        <v>High Balance</v>
      </c>
      <c r="S5494" t="str">
        <f t="shared" si="516"/>
        <v>High Value</v>
      </c>
      <c r="T5494">
        <v>1</v>
      </c>
      <c r="U5494">
        <f t="shared" si="517"/>
        <v>0</v>
      </c>
    </row>
    <row r="5495" spans="1:21" x14ac:dyDescent="0.25">
      <c r="A5495">
        <v>2025</v>
      </c>
      <c r="B5495">
        <v>15682084</v>
      </c>
      <c r="C5495" t="s">
        <v>1596</v>
      </c>
      <c r="D5495">
        <v>680</v>
      </c>
      <c r="E5495" t="s">
        <v>15</v>
      </c>
      <c r="F5495" t="s">
        <v>23</v>
      </c>
      <c r="G5495">
        <v>31</v>
      </c>
      <c r="H5495">
        <v>9</v>
      </c>
      <c r="I5495">
        <v>0</v>
      </c>
      <c r="J5495">
        <v>2</v>
      </c>
      <c r="K5495">
        <v>1</v>
      </c>
      <c r="L5495">
        <v>0</v>
      </c>
      <c r="M5495">
        <v>36146</v>
      </c>
      <c r="N5495">
        <v>0</v>
      </c>
      <c r="O5495" t="str">
        <f t="shared" si="512"/>
        <v>30-45</v>
      </c>
      <c r="P5495" t="str">
        <f t="shared" si="513"/>
        <v>Medium</v>
      </c>
      <c r="Q5495" t="str">
        <f t="shared" si="514"/>
        <v>Long-Term</v>
      </c>
      <c r="R5495" t="str">
        <f t="shared" si="515"/>
        <v>Zero Balance</v>
      </c>
      <c r="S5495" t="str">
        <f t="shared" si="516"/>
        <v>Normal</v>
      </c>
      <c r="T5495">
        <v>1</v>
      </c>
      <c r="U5495">
        <f t="shared" si="517"/>
        <v>0</v>
      </c>
    </row>
    <row r="5496" spans="1:21" x14ac:dyDescent="0.25">
      <c r="A5496">
        <v>2025</v>
      </c>
      <c r="B5496">
        <v>15642821</v>
      </c>
      <c r="C5496" t="s">
        <v>470</v>
      </c>
      <c r="D5496">
        <v>383</v>
      </c>
      <c r="E5496" t="s">
        <v>18</v>
      </c>
      <c r="F5496" t="s">
        <v>16</v>
      </c>
      <c r="G5496">
        <v>48</v>
      </c>
      <c r="H5496">
        <v>8</v>
      </c>
      <c r="I5496">
        <v>95808</v>
      </c>
      <c r="J5496">
        <v>1</v>
      </c>
      <c r="K5496">
        <v>0</v>
      </c>
      <c r="L5496">
        <v>0</v>
      </c>
      <c r="M5496">
        <v>137702</v>
      </c>
      <c r="N5496">
        <v>1</v>
      </c>
      <c r="O5496" t="str">
        <f t="shared" si="512"/>
        <v>46-60</v>
      </c>
      <c r="P5496" t="str">
        <f t="shared" si="513"/>
        <v>Low</v>
      </c>
      <c r="Q5496" t="str">
        <f t="shared" si="514"/>
        <v>Long-Term</v>
      </c>
      <c r="R5496" t="str">
        <f t="shared" si="515"/>
        <v>Low Balance</v>
      </c>
      <c r="S5496" t="str">
        <f t="shared" si="516"/>
        <v>Normal</v>
      </c>
      <c r="T5496">
        <v>1</v>
      </c>
      <c r="U5496">
        <f t="shared" si="517"/>
        <v>95808</v>
      </c>
    </row>
    <row r="5497" spans="1:21" x14ac:dyDescent="0.25">
      <c r="A5497">
        <v>2025</v>
      </c>
      <c r="B5497">
        <v>15601387</v>
      </c>
      <c r="C5497" t="s">
        <v>43</v>
      </c>
      <c r="D5497">
        <v>721</v>
      </c>
      <c r="E5497" t="s">
        <v>15</v>
      </c>
      <c r="F5497" t="s">
        <v>23</v>
      </c>
      <c r="G5497">
        <v>35</v>
      </c>
      <c r="H5497">
        <v>10</v>
      </c>
      <c r="I5497">
        <v>0</v>
      </c>
      <c r="J5497">
        <v>2</v>
      </c>
      <c r="K5497">
        <v>1</v>
      </c>
      <c r="L5497">
        <v>0</v>
      </c>
      <c r="M5497">
        <v>71594</v>
      </c>
      <c r="N5497">
        <v>0</v>
      </c>
      <c r="O5497" t="str">
        <f t="shared" si="512"/>
        <v>30-45</v>
      </c>
      <c r="P5497" t="str">
        <f t="shared" si="513"/>
        <v>Medium</v>
      </c>
      <c r="Q5497" t="str">
        <f t="shared" si="514"/>
        <v>Long-Term</v>
      </c>
      <c r="R5497" t="str">
        <f t="shared" si="515"/>
        <v>Zero Balance</v>
      </c>
      <c r="S5497" t="str">
        <f t="shared" si="516"/>
        <v>Normal</v>
      </c>
      <c r="T5497">
        <v>1</v>
      </c>
      <c r="U5497">
        <f t="shared" si="517"/>
        <v>0</v>
      </c>
    </row>
    <row r="5498" spans="1:21" x14ac:dyDescent="0.25">
      <c r="A5498">
        <v>2025</v>
      </c>
      <c r="B5498">
        <v>15642515</v>
      </c>
      <c r="C5498" t="s">
        <v>1350</v>
      </c>
      <c r="D5498">
        <v>620</v>
      </c>
      <c r="E5498" t="s">
        <v>15</v>
      </c>
      <c r="F5498" t="s">
        <v>16</v>
      </c>
      <c r="G5498">
        <v>42</v>
      </c>
      <c r="H5498">
        <v>1</v>
      </c>
      <c r="I5498">
        <v>0</v>
      </c>
      <c r="J5498">
        <v>2</v>
      </c>
      <c r="K5498">
        <v>0</v>
      </c>
      <c r="L5498">
        <v>1</v>
      </c>
      <c r="M5498">
        <v>65566</v>
      </c>
      <c r="N5498">
        <v>0</v>
      </c>
      <c r="O5498" t="str">
        <f t="shared" si="512"/>
        <v>30-45</v>
      </c>
      <c r="P5498" t="str">
        <f t="shared" si="513"/>
        <v>Medium</v>
      </c>
      <c r="Q5498" t="str">
        <f t="shared" si="514"/>
        <v>New</v>
      </c>
      <c r="R5498" t="str">
        <f t="shared" si="515"/>
        <v>Zero Balance</v>
      </c>
      <c r="S5498" t="str">
        <f t="shared" si="516"/>
        <v>Normal</v>
      </c>
      <c r="T5498">
        <v>1</v>
      </c>
      <c r="U5498">
        <f t="shared" si="517"/>
        <v>0</v>
      </c>
    </row>
    <row r="5499" spans="1:21" x14ac:dyDescent="0.25">
      <c r="A5499">
        <v>2025</v>
      </c>
      <c r="B5499">
        <v>15710421</v>
      </c>
      <c r="C5499" t="s">
        <v>676</v>
      </c>
      <c r="D5499">
        <v>774</v>
      </c>
      <c r="E5499" t="s">
        <v>18</v>
      </c>
      <c r="F5499" t="s">
        <v>16</v>
      </c>
      <c r="G5499">
        <v>36</v>
      </c>
      <c r="H5499">
        <v>8</v>
      </c>
      <c r="I5499">
        <v>117152</v>
      </c>
      <c r="J5499">
        <v>1</v>
      </c>
      <c r="K5499">
        <v>0</v>
      </c>
      <c r="L5499">
        <v>0</v>
      </c>
      <c r="M5499">
        <v>101828</v>
      </c>
      <c r="N5499">
        <v>0</v>
      </c>
      <c r="O5499" t="str">
        <f t="shared" si="512"/>
        <v>30-45</v>
      </c>
      <c r="P5499" t="str">
        <f t="shared" si="513"/>
        <v>High</v>
      </c>
      <c r="Q5499" t="str">
        <f t="shared" si="514"/>
        <v>Long-Term</v>
      </c>
      <c r="R5499" t="str">
        <f t="shared" si="515"/>
        <v>High Balance</v>
      </c>
      <c r="S5499" t="str">
        <f t="shared" si="516"/>
        <v>High Value</v>
      </c>
      <c r="T5499">
        <v>1</v>
      </c>
      <c r="U5499">
        <f t="shared" si="517"/>
        <v>0</v>
      </c>
    </row>
    <row r="5500" spans="1:21" x14ac:dyDescent="0.25">
      <c r="A5500">
        <v>2025</v>
      </c>
      <c r="B5500">
        <v>15726774</v>
      </c>
      <c r="C5500" t="s">
        <v>1788</v>
      </c>
      <c r="D5500">
        <v>563</v>
      </c>
      <c r="E5500" t="s">
        <v>15</v>
      </c>
      <c r="F5500" t="s">
        <v>23</v>
      </c>
      <c r="G5500">
        <v>35</v>
      </c>
      <c r="H5500">
        <v>3</v>
      </c>
      <c r="I5500">
        <v>106251</v>
      </c>
      <c r="J5500">
        <v>1</v>
      </c>
      <c r="K5500">
        <v>0</v>
      </c>
      <c r="L5500">
        <v>0</v>
      </c>
      <c r="M5500">
        <v>39546</v>
      </c>
      <c r="N5500">
        <v>0</v>
      </c>
      <c r="O5500" t="str">
        <f t="shared" si="512"/>
        <v>30-45</v>
      </c>
      <c r="P5500" t="str">
        <f t="shared" si="513"/>
        <v>Low</v>
      </c>
      <c r="Q5500" t="str">
        <f t="shared" si="514"/>
        <v>New</v>
      </c>
      <c r="R5500" t="str">
        <f t="shared" si="515"/>
        <v>High Balance</v>
      </c>
      <c r="S5500" t="str">
        <f t="shared" si="516"/>
        <v>High Value</v>
      </c>
      <c r="T5500">
        <v>1</v>
      </c>
      <c r="U5500">
        <f t="shared" si="517"/>
        <v>0</v>
      </c>
    </row>
    <row r="5501" spans="1:21" x14ac:dyDescent="0.25">
      <c r="A5501">
        <v>2025</v>
      </c>
      <c r="B5501">
        <v>15649078</v>
      </c>
      <c r="C5501" t="s">
        <v>542</v>
      </c>
      <c r="D5501">
        <v>850</v>
      </c>
      <c r="E5501" t="s">
        <v>26</v>
      </c>
      <c r="F5501" t="s">
        <v>16</v>
      </c>
      <c r="G5501">
        <v>27</v>
      </c>
      <c r="H5501">
        <v>8</v>
      </c>
      <c r="I5501">
        <v>111838</v>
      </c>
      <c r="J5501">
        <v>2</v>
      </c>
      <c r="K5501">
        <v>1</v>
      </c>
      <c r="L5501">
        <v>1</v>
      </c>
      <c r="M5501">
        <v>110806</v>
      </c>
      <c r="N5501">
        <v>0</v>
      </c>
      <c r="O5501" t="str">
        <f t="shared" si="512"/>
        <v>&lt;30</v>
      </c>
      <c r="P5501" t="str">
        <f t="shared" si="513"/>
        <v>High</v>
      </c>
      <c r="Q5501" t="str">
        <f t="shared" si="514"/>
        <v>Long-Term</v>
      </c>
      <c r="R5501" t="str">
        <f t="shared" si="515"/>
        <v>High Balance</v>
      </c>
      <c r="S5501" t="str">
        <f t="shared" si="516"/>
        <v>High Value</v>
      </c>
      <c r="T5501">
        <v>1</v>
      </c>
      <c r="U5501">
        <f t="shared" si="517"/>
        <v>0</v>
      </c>
    </row>
    <row r="5502" spans="1:21" x14ac:dyDescent="0.25">
      <c r="A5502">
        <v>2025</v>
      </c>
      <c r="B5502">
        <v>15641877</v>
      </c>
      <c r="C5502" t="s">
        <v>398</v>
      </c>
      <c r="D5502">
        <v>681</v>
      </c>
      <c r="E5502" t="s">
        <v>15</v>
      </c>
      <c r="F5502" t="s">
        <v>23</v>
      </c>
      <c r="G5502">
        <v>47</v>
      </c>
      <c r="H5502">
        <v>9</v>
      </c>
      <c r="I5502">
        <v>97023</v>
      </c>
      <c r="J5502">
        <v>1</v>
      </c>
      <c r="K5502">
        <v>1</v>
      </c>
      <c r="L5502">
        <v>1</v>
      </c>
      <c r="M5502">
        <v>2168</v>
      </c>
      <c r="N5502">
        <v>0</v>
      </c>
      <c r="O5502" t="str">
        <f t="shared" si="512"/>
        <v>46-60</v>
      </c>
      <c r="P5502" t="str">
        <f t="shared" si="513"/>
        <v>Medium</v>
      </c>
      <c r="Q5502" t="str">
        <f t="shared" si="514"/>
        <v>Long-Term</v>
      </c>
      <c r="R5502" t="str">
        <f t="shared" si="515"/>
        <v>Low Balance</v>
      </c>
      <c r="S5502" t="str">
        <f t="shared" si="516"/>
        <v>Normal</v>
      </c>
      <c r="T5502">
        <v>1</v>
      </c>
      <c r="U5502">
        <f t="shared" si="517"/>
        <v>0</v>
      </c>
    </row>
    <row r="5503" spans="1:21" x14ac:dyDescent="0.25">
      <c r="A5503">
        <v>2025</v>
      </c>
      <c r="B5503">
        <v>15796496</v>
      </c>
      <c r="C5503" t="s">
        <v>70</v>
      </c>
      <c r="D5503">
        <v>631</v>
      </c>
      <c r="E5503" t="s">
        <v>15</v>
      </c>
      <c r="F5503" t="s">
        <v>16</v>
      </c>
      <c r="G5503">
        <v>31</v>
      </c>
      <c r="H5503">
        <v>8</v>
      </c>
      <c r="I5503">
        <v>137688</v>
      </c>
      <c r="J5503">
        <v>1</v>
      </c>
      <c r="K5503">
        <v>1</v>
      </c>
      <c r="L5503">
        <v>0</v>
      </c>
      <c r="M5503">
        <v>190067</v>
      </c>
      <c r="N5503">
        <v>0</v>
      </c>
      <c r="O5503" t="str">
        <f t="shared" si="512"/>
        <v>30-45</v>
      </c>
      <c r="P5503" t="str">
        <f t="shared" si="513"/>
        <v>Medium</v>
      </c>
      <c r="Q5503" t="str">
        <f t="shared" si="514"/>
        <v>Long-Term</v>
      </c>
      <c r="R5503" t="str">
        <f t="shared" si="515"/>
        <v>High Balance</v>
      </c>
      <c r="S5503" t="str">
        <f t="shared" si="516"/>
        <v>High Value</v>
      </c>
      <c r="T5503">
        <v>1</v>
      </c>
      <c r="U5503">
        <f t="shared" si="517"/>
        <v>0</v>
      </c>
    </row>
    <row r="5504" spans="1:21" x14ac:dyDescent="0.25">
      <c r="A5504">
        <v>2025</v>
      </c>
      <c r="B5504">
        <v>15815690</v>
      </c>
      <c r="C5504" t="s">
        <v>985</v>
      </c>
      <c r="D5504">
        <v>614</v>
      </c>
      <c r="E5504" t="s">
        <v>18</v>
      </c>
      <c r="F5504" t="s">
        <v>16</v>
      </c>
      <c r="G5504">
        <v>40</v>
      </c>
      <c r="H5504">
        <v>3</v>
      </c>
      <c r="I5504">
        <v>113348</v>
      </c>
      <c r="J5504">
        <v>1</v>
      </c>
      <c r="K5504">
        <v>1</v>
      </c>
      <c r="L5504">
        <v>1</v>
      </c>
      <c r="M5504">
        <v>77789</v>
      </c>
      <c r="N5504">
        <v>0</v>
      </c>
      <c r="O5504" t="str">
        <f t="shared" si="512"/>
        <v>30-45</v>
      </c>
      <c r="P5504" t="str">
        <f t="shared" si="513"/>
        <v>Medium</v>
      </c>
      <c r="Q5504" t="str">
        <f t="shared" si="514"/>
        <v>New</v>
      </c>
      <c r="R5504" t="str">
        <f t="shared" si="515"/>
        <v>High Balance</v>
      </c>
      <c r="S5504" t="str">
        <f t="shared" si="516"/>
        <v>High Value</v>
      </c>
      <c r="T5504">
        <v>1</v>
      </c>
      <c r="U5504">
        <f t="shared" si="517"/>
        <v>0</v>
      </c>
    </row>
    <row r="5505" spans="1:21" x14ac:dyDescent="0.25">
      <c r="A5505">
        <v>2025</v>
      </c>
      <c r="B5505">
        <v>15631739</v>
      </c>
      <c r="C5505" t="s">
        <v>1642</v>
      </c>
      <c r="D5505">
        <v>704</v>
      </c>
      <c r="E5505" t="s">
        <v>18</v>
      </c>
      <c r="F5505" t="s">
        <v>23</v>
      </c>
      <c r="G5505">
        <v>24</v>
      </c>
      <c r="H5505">
        <v>10</v>
      </c>
      <c r="I5505">
        <v>122110</v>
      </c>
      <c r="J5505">
        <v>1</v>
      </c>
      <c r="K5505">
        <v>1</v>
      </c>
      <c r="L5505">
        <v>1</v>
      </c>
      <c r="M5505">
        <v>127654</v>
      </c>
      <c r="N5505">
        <v>0</v>
      </c>
      <c r="O5505" t="str">
        <f t="shared" si="512"/>
        <v>&lt;30</v>
      </c>
      <c r="P5505" t="str">
        <f t="shared" si="513"/>
        <v>Medium</v>
      </c>
      <c r="Q5505" t="str">
        <f t="shared" si="514"/>
        <v>Long-Term</v>
      </c>
      <c r="R5505" t="str">
        <f t="shared" si="515"/>
        <v>High Balance</v>
      </c>
      <c r="S5505" t="str">
        <f t="shared" si="516"/>
        <v>High Value</v>
      </c>
      <c r="T5505">
        <v>1</v>
      </c>
      <c r="U5505">
        <f t="shared" si="517"/>
        <v>0</v>
      </c>
    </row>
    <row r="5506" spans="1:21" x14ac:dyDescent="0.25">
      <c r="A5506">
        <v>2025</v>
      </c>
      <c r="B5506">
        <v>15625584</v>
      </c>
      <c r="C5506" t="s">
        <v>65</v>
      </c>
      <c r="D5506">
        <v>786</v>
      </c>
      <c r="E5506" t="s">
        <v>15</v>
      </c>
      <c r="F5506" t="s">
        <v>23</v>
      </c>
      <c r="G5506">
        <v>32</v>
      </c>
      <c r="H5506">
        <v>2</v>
      </c>
      <c r="I5506">
        <v>120452</v>
      </c>
      <c r="J5506">
        <v>2</v>
      </c>
      <c r="K5506">
        <v>0</v>
      </c>
      <c r="L5506">
        <v>0</v>
      </c>
      <c r="M5506">
        <v>79603</v>
      </c>
      <c r="N5506">
        <v>0</v>
      </c>
      <c r="O5506" t="str">
        <f t="shared" ref="O5506:O5569" si="518">IF(G5506&lt;30,"&lt;30",IF(G5506&lt;=45,"30-45",IF(G5506&lt;=60,"46-60","60+")))</f>
        <v>30-45</v>
      </c>
      <c r="P5506" t="str">
        <f t="shared" ref="P5506:P5569" si="519">IF(D5506&lt;600,"Low",IF(D5506&lt;=750,"Medium","High"))</f>
        <v>High</v>
      </c>
      <c r="Q5506" t="str">
        <f t="shared" ref="Q5506:Q5569" si="520">IF(H5506&lt;=3,"New",IF(H5506&lt;=7,"Mid-Term","Long-Term"))</f>
        <v>New</v>
      </c>
      <c r="R5506" t="str">
        <f t="shared" ref="R5506:R5569" si="521">IF(I5506=0,"Zero Balance",IF(I5506&lt;100000,"Low Balance","High Balance"))</f>
        <v>High Balance</v>
      </c>
      <c r="S5506" t="str">
        <f t="shared" ref="S5506:S5569" si="522">IF(I5506&gt;=100000,"High Value","Normal")</f>
        <v>High Value</v>
      </c>
      <c r="T5506">
        <v>1</v>
      </c>
      <c r="U5506">
        <f t="shared" ref="U5506:U5569" si="523">IF(N5506=1,I5506,0)</f>
        <v>0</v>
      </c>
    </row>
    <row r="5507" spans="1:21" x14ac:dyDescent="0.25">
      <c r="A5507">
        <v>2025</v>
      </c>
      <c r="B5507">
        <v>15802466</v>
      </c>
      <c r="C5507" t="s">
        <v>533</v>
      </c>
      <c r="D5507">
        <v>534</v>
      </c>
      <c r="E5507" t="s">
        <v>15</v>
      </c>
      <c r="F5507" t="s">
        <v>16</v>
      </c>
      <c r="G5507">
        <v>53</v>
      </c>
      <c r="H5507">
        <v>7</v>
      </c>
      <c r="I5507">
        <v>0</v>
      </c>
      <c r="J5507">
        <v>2</v>
      </c>
      <c r="K5507">
        <v>1</v>
      </c>
      <c r="L5507">
        <v>1</v>
      </c>
      <c r="M5507">
        <v>80619</v>
      </c>
      <c r="N5507">
        <v>0</v>
      </c>
      <c r="O5507" t="str">
        <f t="shared" si="518"/>
        <v>46-60</v>
      </c>
      <c r="P5507" t="str">
        <f t="shared" si="519"/>
        <v>Low</v>
      </c>
      <c r="Q5507" t="str">
        <f t="shared" si="520"/>
        <v>Mid-Term</v>
      </c>
      <c r="R5507" t="str">
        <f t="shared" si="521"/>
        <v>Zero Balance</v>
      </c>
      <c r="S5507" t="str">
        <f t="shared" si="522"/>
        <v>Normal</v>
      </c>
      <c r="T5507">
        <v>1</v>
      </c>
      <c r="U5507">
        <f t="shared" si="523"/>
        <v>0</v>
      </c>
    </row>
    <row r="5508" spans="1:21" x14ac:dyDescent="0.25">
      <c r="A5508">
        <v>2025</v>
      </c>
      <c r="B5508">
        <v>15697028</v>
      </c>
      <c r="C5508" t="s">
        <v>2181</v>
      </c>
      <c r="D5508">
        <v>590</v>
      </c>
      <c r="E5508" t="s">
        <v>18</v>
      </c>
      <c r="F5508" t="s">
        <v>23</v>
      </c>
      <c r="G5508">
        <v>34</v>
      </c>
      <c r="H5508">
        <v>0</v>
      </c>
      <c r="I5508">
        <v>65812</v>
      </c>
      <c r="J5508">
        <v>2</v>
      </c>
      <c r="K5508">
        <v>0</v>
      </c>
      <c r="L5508">
        <v>1</v>
      </c>
      <c r="M5508">
        <v>160346</v>
      </c>
      <c r="N5508">
        <v>0</v>
      </c>
      <c r="O5508" t="str">
        <f t="shared" si="518"/>
        <v>30-45</v>
      </c>
      <c r="P5508" t="str">
        <f t="shared" si="519"/>
        <v>Low</v>
      </c>
      <c r="Q5508" t="str">
        <f t="shared" si="520"/>
        <v>New</v>
      </c>
      <c r="R5508" t="str">
        <f t="shared" si="521"/>
        <v>Low Balance</v>
      </c>
      <c r="S5508" t="str">
        <f t="shared" si="522"/>
        <v>Normal</v>
      </c>
      <c r="T5508">
        <v>1</v>
      </c>
      <c r="U5508">
        <f t="shared" si="523"/>
        <v>0</v>
      </c>
    </row>
    <row r="5509" spans="1:21" x14ac:dyDescent="0.25">
      <c r="A5509">
        <v>2025</v>
      </c>
      <c r="B5509">
        <v>15575759</v>
      </c>
      <c r="C5509" t="s">
        <v>1149</v>
      </c>
      <c r="D5509">
        <v>583</v>
      </c>
      <c r="E5509" t="s">
        <v>18</v>
      </c>
      <c r="F5509" t="s">
        <v>16</v>
      </c>
      <c r="G5509">
        <v>40</v>
      </c>
      <c r="H5509">
        <v>3</v>
      </c>
      <c r="I5509">
        <v>54428</v>
      </c>
      <c r="J5509">
        <v>1</v>
      </c>
      <c r="K5509">
        <v>1</v>
      </c>
      <c r="L5509">
        <v>0</v>
      </c>
      <c r="M5509">
        <v>109639</v>
      </c>
      <c r="N5509">
        <v>1</v>
      </c>
      <c r="O5509" t="str">
        <f t="shared" si="518"/>
        <v>30-45</v>
      </c>
      <c r="P5509" t="str">
        <f t="shared" si="519"/>
        <v>Low</v>
      </c>
      <c r="Q5509" t="str">
        <f t="shared" si="520"/>
        <v>New</v>
      </c>
      <c r="R5509" t="str">
        <f t="shared" si="521"/>
        <v>Low Balance</v>
      </c>
      <c r="S5509" t="str">
        <f t="shared" si="522"/>
        <v>Normal</v>
      </c>
      <c r="T5509">
        <v>1</v>
      </c>
      <c r="U5509">
        <f t="shared" si="523"/>
        <v>54428</v>
      </c>
    </row>
    <row r="5510" spans="1:21" x14ac:dyDescent="0.25">
      <c r="A5510">
        <v>2025</v>
      </c>
      <c r="B5510">
        <v>15567442</v>
      </c>
      <c r="C5510" t="s">
        <v>1252</v>
      </c>
      <c r="D5510">
        <v>656</v>
      </c>
      <c r="E5510" t="s">
        <v>15</v>
      </c>
      <c r="F5510" t="s">
        <v>16</v>
      </c>
      <c r="G5510">
        <v>75</v>
      </c>
      <c r="H5510">
        <v>3</v>
      </c>
      <c r="I5510">
        <v>0</v>
      </c>
      <c r="J5510">
        <v>2</v>
      </c>
      <c r="K5510">
        <v>1</v>
      </c>
      <c r="L5510">
        <v>1</v>
      </c>
      <c r="M5510">
        <v>1277</v>
      </c>
      <c r="N5510">
        <v>0</v>
      </c>
      <c r="O5510" t="str">
        <f t="shared" si="518"/>
        <v>60+</v>
      </c>
      <c r="P5510" t="str">
        <f t="shared" si="519"/>
        <v>Medium</v>
      </c>
      <c r="Q5510" t="str">
        <f t="shared" si="520"/>
        <v>New</v>
      </c>
      <c r="R5510" t="str">
        <f t="shared" si="521"/>
        <v>Zero Balance</v>
      </c>
      <c r="S5510" t="str">
        <f t="shared" si="522"/>
        <v>Normal</v>
      </c>
      <c r="T5510">
        <v>1</v>
      </c>
      <c r="U5510">
        <f t="shared" si="523"/>
        <v>0</v>
      </c>
    </row>
    <row r="5511" spans="1:21" x14ac:dyDescent="0.25">
      <c r="A5511">
        <v>2025</v>
      </c>
      <c r="B5511">
        <v>15746805</v>
      </c>
      <c r="C5511" t="s">
        <v>1101</v>
      </c>
      <c r="D5511">
        <v>597</v>
      </c>
      <c r="E5511" t="s">
        <v>15</v>
      </c>
      <c r="F5511" t="s">
        <v>23</v>
      </c>
      <c r="G5511">
        <v>33</v>
      </c>
      <c r="H5511">
        <v>9</v>
      </c>
      <c r="I5511">
        <v>0</v>
      </c>
      <c r="J5511">
        <v>2</v>
      </c>
      <c r="K5511">
        <v>1</v>
      </c>
      <c r="L5511">
        <v>0</v>
      </c>
      <c r="M5511">
        <v>49375</v>
      </c>
      <c r="N5511">
        <v>0</v>
      </c>
      <c r="O5511" t="str">
        <f t="shared" si="518"/>
        <v>30-45</v>
      </c>
      <c r="P5511" t="str">
        <f t="shared" si="519"/>
        <v>Low</v>
      </c>
      <c r="Q5511" t="str">
        <f t="shared" si="520"/>
        <v>Long-Term</v>
      </c>
      <c r="R5511" t="str">
        <f t="shared" si="521"/>
        <v>Zero Balance</v>
      </c>
      <c r="S5511" t="str">
        <f t="shared" si="522"/>
        <v>Normal</v>
      </c>
      <c r="T5511">
        <v>1</v>
      </c>
      <c r="U5511">
        <f t="shared" si="523"/>
        <v>0</v>
      </c>
    </row>
    <row r="5512" spans="1:21" x14ac:dyDescent="0.25">
      <c r="A5512">
        <v>2025</v>
      </c>
      <c r="B5512">
        <v>15636330</v>
      </c>
      <c r="C5512" t="s">
        <v>734</v>
      </c>
      <c r="D5512">
        <v>588</v>
      </c>
      <c r="E5512" t="s">
        <v>26</v>
      </c>
      <c r="F5512" t="s">
        <v>16</v>
      </c>
      <c r="G5512">
        <v>48</v>
      </c>
      <c r="H5512">
        <v>1</v>
      </c>
      <c r="I5512">
        <v>143280</v>
      </c>
      <c r="J5512">
        <v>2</v>
      </c>
      <c r="K5512">
        <v>1</v>
      </c>
      <c r="L5512">
        <v>0</v>
      </c>
      <c r="M5512">
        <v>31581</v>
      </c>
      <c r="N5512">
        <v>1</v>
      </c>
      <c r="O5512" t="str">
        <f t="shared" si="518"/>
        <v>46-60</v>
      </c>
      <c r="P5512" t="str">
        <f t="shared" si="519"/>
        <v>Low</v>
      </c>
      <c r="Q5512" t="str">
        <f t="shared" si="520"/>
        <v>New</v>
      </c>
      <c r="R5512" t="str">
        <f t="shared" si="521"/>
        <v>High Balance</v>
      </c>
      <c r="S5512" t="str">
        <f t="shared" si="522"/>
        <v>High Value</v>
      </c>
      <c r="T5512">
        <v>1</v>
      </c>
      <c r="U5512">
        <f t="shared" si="523"/>
        <v>143280</v>
      </c>
    </row>
    <row r="5513" spans="1:21" x14ac:dyDescent="0.25">
      <c r="A5513">
        <v>2025</v>
      </c>
      <c r="B5513">
        <v>15714970</v>
      </c>
      <c r="C5513" t="s">
        <v>2182</v>
      </c>
      <c r="D5513">
        <v>667</v>
      </c>
      <c r="E5513" t="s">
        <v>26</v>
      </c>
      <c r="F5513" t="s">
        <v>23</v>
      </c>
      <c r="G5513">
        <v>32</v>
      </c>
      <c r="H5513">
        <v>0</v>
      </c>
      <c r="I5513">
        <v>103847</v>
      </c>
      <c r="J5513">
        <v>1</v>
      </c>
      <c r="K5513">
        <v>1</v>
      </c>
      <c r="L5513">
        <v>0</v>
      </c>
      <c r="M5513">
        <v>20561</v>
      </c>
      <c r="N5513">
        <v>0</v>
      </c>
      <c r="O5513" t="str">
        <f t="shared" si="518"/>
        <v>30-45</v>
      </c>
      <c r="P5513" t="str">
        <f t="shared" si="519"/>
        <v>Medium</v>
      </c>
      <c r="Q5513" t="str">
        <f t="shared" si="520"/>
        <v>New</v>
      </c>
      <c r="R5513" t="str">
        <f t="shared" si="521"/>
        <v>High Balance</v>
      </c>
      <c r="S5513" t="str">
        <f t="shared" si="522"/>
        <v>High Value</v>
      </c>
      <c r="T5513">
        <v>1</v>
      </c>
      <c r="U5513">
        <f t="shared" si="523"/>
        <v>0</v>
      </c>
    </row>
    <row r="5514" spans="1:21" x14ac:dyDescent="0.25">
      <c r="A5514">
        <v>2025</v>
      </c>
      <c r="B5514">
        <v>15653784</v>
      </c>
      <c r="C5514" t="s">
        <v>2183</v>
      </c>
      <c r="D5514">
        <v>627</v>
      </c>
      <c r="E5514" t="s">
        <v>15</v>
      </c>
      <c r="F5514" t="s">
        <v>23</v>
      </c>
      <c r="G5514">
        <v>37</v>
      </c>
      <c r="H5514">
        <v>2</v>
      </c>
      <c r="I5514">
        <v>125191</v>
      </c>
      <c r="J5514">
        <v>1</v>
      </c>
      <c r="K5514">
        <v>0</v>
      </c>
      <c r="L5514">
        <v>1</v>
      </c>
      <c r="M5514">
        <v>84585</v>
      </c>
      <c r="N5514">
        <v>0</v>
      </c>
      <c r="O5514" t="str">
        <f t="shared" si="518"/>
        <v>30-45</v>
      </c>
      <c r="P5514" t="str">
        <f t="shared" si="519"/>
        <v>Medium</v>
      </c>
      <c r="Q5514" t="str">
        <f t="shared" si="520"/>
        <v>New</v>
      </c>
      <c r="R5514" t="str">
        <f t="shared" si="521"/>
        <v>High Balance</v>
      </c>
      <c r="S5514" t="str">
        <f t="shared" si="522"/>
        <v>High Value</v>
      </c>
      <c r="T5514">
        <v>1</v>
      </c>
      <c r="U5514">
        <f t="shared" si="523"/>
        <v>0</v>
      </c>
    </row>
    <row r="5515" spans="1:21" x14ac:dyDescent="0.25">
      <c r="A5515">
        <v>2025</v>
      </c>
      <c r="B5515">
        <v>15693543</v>
      </c>
      <c r="C5515" t="s">
        <v>39</v>
      </c>
      <c r="D5515">
        <v>708</v>
      </c>
      <c r="E5515" t="s">
        <v>15</v>
      </c>
      <c r="F5515" t="s">
        <v>16</v>
      </c>
      <c r="G5515">
        <v>33</v>
      </c>
      <c r="H5515">
        <v>8</v>
      </c>
      <c r="I5515">
        <v>0</v>
      </c>
      <c r="J5515">
        <v>2</v>
      </c>
      <c r="K5515">
        <v>0</v>
      </c>
      <c r="L5515">
        <v>1</v>
      </c>
      <c r="M5515">
        <v>15247</v>
      </c>
      <c r="N5515">
        <v>0</v>
      </c>
      <c r="O5515" t="str">
        <f t="shared" si="518"/>
        <v>30-45</v>
      </c>
      <c r="P5515" t="str">
        <f t="shared" si="519"/>
        <v>Medium</v>
      </c>
      <c r="Q5515" t="str">
        <f t="shared" si="520"/>
        <v>Long-Term</v>
      </c>
      <c r="R5515" t="str">
        <f t="shared" si="521"/>
        <v>Zero Balance</v>
      </c>
      <c r="S5515" t="str">
        <f t="shared" si="522"/>
        <v>Normal</v>
      </c>
      <c r="T5515">
        <v>1</v>
      </c>
      <c r="U5515">
        <f t="shared" si="523"/>
        <v>0</v>
      </c>
    </row>
    <row r="5516" spans="1:21" x14ac:dyDescent="0.25">
      <c r="A5516">
        <v>2025</v>
      </c>
      <c r="B5516">
        <v>15773283</v>
      </c>
      <c r="C5516" t="s">
        <v>1504</v>
      </c>
      <c r="D5516">
        <v>641</v>
      </c>
      <c r="E5516" t="s">
        <v>15</v>
      </c>
      <c r="F5516" t="s">
        <v>23</v>
      </c>
      <c r="G5516">
        <v>65</v>
      </c>
      <c r="H5516">
        <v>6</v>
      </c>
      <c r="I5516">
        <v>38340</v>
      </c>
      <c r="J5516">
        <v>1</v>
      </c>
      <c r="K5516">
        <v>1</v>
      </c>
      <c r="L5516">
        <v>0</v>
      </c>
      <c r="M5516">
        <v>32608</v>
      </c>
      <c r="N5516">
        <v>1</v>
      </c>
      <c r="O5516" t="str">
        <f t="shared" si="518"/>
        <v>60+</v>
      </c>
      <c r="P5516" t="str">
        <f t="shared" si="519"/>
        <v>Medium</v>
      </c>
      <c r="Q5516" t="str">
        <f t="shared" si="520"/>
        <v>Mid-Term</v>
      </c>
      <c r="R5516" t="str">
        <f t="shared" si="521"/>
        <v>Low Balance</v>
      </c>
      <c r="S5516" t="str">
        <f t="shared" si="522"/>
        <v>Normal</v>
      </c>
      <c r="T5516">
        <v>1</v>
      </c>
      <c r="U5516">
        <f t="shared" si="523"/>
        <v>38340</v>
      </c>
    </row>
    <row r="5517" spans="1:21" x14ac:dyDescent="0.25">
      <c r="A5517">
        <v>2025</v>
      </c>
      <c r="B5517">
        <v>15742534</v>
      </c>
      <c r="C5517" t="s">
        <v>2184</v>
      </c>
      <c r="D5517">
        <v>527</v>
      </c>
      <c r="E5517" t="s">
        <v>26</v>
      </c>
      <c r="F5517" t="s">
        <v>16</v>
      </c>
      <c r="G5517">
        <v>28</v>
      </c>
      <c r="H5517">
        <v>2</v>
      </c>
      <c r="I5517">
        <v>123803</v>
      </c>
      <c r="J5517">
        <v>2</v>
      </c>
      <c r="K5517">
        <v>1</v>
      </c>
      <c r="L5517">
        <v>1</v>
      </c>
      <c r="M5517">
        <v>155847</v>
      </c>
      <c r="N5517">
        <v>0</v>
      </c>
      <c r="O5517" t="str">
        <f t="shared" si="518"/>
        <v>&lt;30</v>
      </c>
      <c r="P5517" t="str">
        <f t="shared" si="519"/>
        <v>Low</v>
      </c>
      <c r="Q5517" t="str">
        <f t="shared" si="520"/>
        <v>New</v>
      </c>
      <c r="R5517" t="str">
        <f t="shared" si="521"/>
        <v>High Balance</v>
      </c>
      <c r="S5517" t="str">
        <f t="shared" si="522"/>
        <v>High Value</v>
      </c>
      <c r="T5517">
        <v>1</v>
      </c>
      <c r="U5517">
        <f t="shared" si="523"/>
        <v>0</v>
      </c>
    </row>
    <row r="5518" spans="1:21" x14ac:dyDescent="0.25">
      <c r="A5518">
        <v>2025</v>
      </c>
      <c r="B5518">
        <v>15569878</v>
      </c>
      <c r="C5518" t="s">
        <v>537</v>
      </c>
      <c r="D5518">
        <v>592</v>
      </c>
      <c r="E5518" t="s">
        <v>15</v>
      </c>
      <c r="F5518" t="s">
        <v>23</v>
      </c>
      <c r="G5518">
        <v>37</v>
      </c>
      <c r="H5518">
        <v>3</v>
      </c>
      <c r="I5518">
        <v>96651</v>
      </c>
      <c r="J5518">
        <v>1</v>
      </c>
      <c r="K5518">
        <v>1</v>
      </c>
      <c r="L5518">
        <v>1</v>
      </c>
      <c r="M5518">
        <v>3233</v>
      </c>
      <c r="N5518">
        <v>0</v>
      </c>
      <c r="O5518" t="str">
        <f t="shared" si="518"/>
        <v>30-45</v>
      </c>
      <c r="P5518" t="str">
        <f t="shared" si="519"/>
        <v>Low</v>
      </c>
      <c r="Q5518" t="str">
        <f t="shared" si="520"/>
        <v>New</v>
      </c>
      <c r="R5518" t="str">
        <f t="shared" si="521"/>
        <v>Low Balance</v>
      </c>
      <c r="S5518" t="str">
        <f t="shared" si="522"/>
        <v>Normal</v>
      </c>
      <c r="T5518">
        <v>1</v>
      </c>
      <c r="U5518">
        <f t="shared" si="523"/>
        <v>0</v>
      </c>
    </row>
    <row r="5519" spans="1:21" x14ac:dyDescent="0.25">
      <c r="A5519">
        <v>2025</v>
      </c>
      <c r="B5519">
        <v>15729454</v>
      </c>
      <c r="C5519" t="s">
        <v>1207</v>
      </c>
      <c r="D5519">
        <v>465</v>
      </c>
      <c r="E5519" t="s">
        <v>15</v>
      </c>
      <c r="F5519" t="s">
        <v>23</v>
      </c>
      <c r="G5519">
        <v>33</v>
      </c>
      <c r="H5519">
        <v>8</v>
      </c>
      <c r="I5519">
        <v>0</v>
      </c>
      <c r="J5519">
        <v>2</v>
      </c>
      <c r="K5519">
        <v>1</v>
      </c>
      <c r="L5519">
        <v>0</v>
      </c>
      <c r="M5519">
        <v>177669</v>
      </c>
      <c r="N5519">
        <v>0</v>
      </c>
      <c r="O5519" t="str">
        <f t="shared" si="518"/>
        <v>30-45</v>
      </c>
      <c r="P5519" t="str">
        <f t="shared" si="519"/>
        <v>Low</v>
      </c>
      <c r="Q5519" t="str">
        <f t="shared" si="520"/>
        <v>Long-Term</v>
      </c>
      <c r="R5519" t="str">
        <f t="shared" si="521"/>
        <v>Zero Balance</v>
      </c>
      <c r="S5519" t="str">
        <f t="shared" si="522"/>
        <v>Normal</v>
      </c>
      <c r="T5519">
        <v>1</v>
      </c>
      <c r="U5519">
        <f t="shared" si="523"/>
        <v>0</v>
      </c>
    </row>
    <row r="5520" spans="1:21" x14ac:dyDescent="0.25">
      <c r="A5520">
        <v>2025</v>
      </c>
      <c r="B5520">
        <v>15578375</v>
      </c>
      <c r="C5520" t="s">
        <v>347</v>
      </c>
      <c r="D5520">
        <v>628</v>
      </c>
      <c r="E5520" t="s">
        <v>15</v>
      </c>
      <c r="F5520" t="s">
        <v>23</v>
      </c>
      <c r="G5520">
        <v>39</v>
      </c>
      <c r="H5520">
        <v>6</v>
      </c>
      <c r="I5520">
        <v>0</v>
      </c>
      <c r="J5520">
        <v>2</v>
      </c>
      <c r="K5520">
        <v>0</v>
      </c>
      <c r="L5520">
        <v>0</v>
      </c>
      <c r="M5520">
        <v>134442</v>
      </c>
      <c r="N5520">
        <v>0</v>
      </c>
      <c r="O5520" t="str">
        <f t="shared" si="518"/>
        <v>30-45</v>
      </c>
      <c r="P5520" t="str">
        <f t="shared" si="519"/>
        <v>Medium</v>
      </c>
      <c r="Q5520" t="str">
        <f t="shared" si="520"/>
        <v>Mid-Term</v>
      </c>
      <c r="R5520" t="str">
        <f t="shared" si="521"/>
        <v>Zero Balance</v>
      </c>
      <c r="S5520" t="str">
        <f t="shared" si="522"/>
        <v>Normal</v>
      </c>
      <c r="T5520">
        <v>1</v>
      </c>
      <c r="U5520">
        <f t="shared" si="523"/>
        <v>0</v>
      </c>
    </row>
    <row r="5521" spans="1:21" x14ac:dyDescent="0.25">
      <c r="A5521">
        <v>2025</v>
      </c>
      <c r="B5521">
        <v>15785559</v>
      </c>
      <c r="C5521" t="s">
        <v>464</v>
      </c>
      <c r="D5521">
        <v>678</v>
      </c>
      <c r="E5521" t="s">
        <v>15</v>
      </c>
      <c r="F5521" t="s">
        <v>23</v>
      </c>
      <c r="G5521">
        <v>43</v>
      </c>
      <c r="H5521">
        <v>1</v>
      </c>
      <c r="I5521">
        <v>133237</v>
      </c>
      <c r="J5521">
        <v>1</v>
      </c>
      <c r="K5521">
        <v>1</v>
      </c>
      <c r="L5521">
        <v>0</v>
      </c>
      <c r="M5521">
        <v>111033</v>
      </c>
      <c r="N5521">
        <v>1</v>
      </c>
      <c r="O5521" t="str">
        <f t="shared" si="518"/>
        <v>30-45</v>
      </c>
      <c r="P5521" t="str">
        <f t="shared" si="519"/>
        <v>Medium</v>
      </c>
      <c r="Q5521" t="str">
        <f t="shared" si="520"/>
        <v>New</v>
      </c>
      <c r="R5521" t="str">
        <f t="shared" si="521"/>
        <v>High Balance</v>
      </c>
      <c r="S5521" t="str">
        <f t="shared" si="522"/>
        <v>High Value</v>
      </c>
      <c r="T5521">
        <v>1</v>
      </c>
      <c r="U5521">
        <f t="shared" si="523"/>
        <v>133237</v>
      </c>
    </row>
    <row r="5522" spans="1:21" x14ac:dyDescent="0.25">
      <c r="A5522">
        <v>2025</v>
      </c>
      <c r="B5522">
        <v>15649414</v>
      </c>
      <c r="C5522" t="s">
        <v>579</v>
      </c>
      <c r="D5522">
        <v>570</v>
      </c>
      <c r="E5522" t="s">
        <v>15</v>
      </c>
      <c r="F5522" t="s">
        <v>16</v>
      </c>
      <c r="G5522">
        <v>61</v>
      </c>
      <c r="H5522">
        <v>6</v>
      </c>
      <c r="I5522">
        <v>142105</v>
      </c>
      <c r="J5522">
        <v>1</v>
      </c>
      <c r="K5522">
        <v>1</v>
      </c>
      <c r="L5522">
        <v>1</v>
      </c>
      <c r="M5522">
        <v>45214</v>
      </c>
      <c r="N5522">
        <v>0</v>
      </c>
      <c r="O5522" t="str">
        <f t="shared" si="518"/>
        <v>60+</v>
      </c>
      <c r="P5522" t="str">
        <f t="shared" si="519"/>
        <v>Low</v>
      </c>
      <c r="Q5522" t="str">
        <f t="shared" si="520"/>
        <v>Mid-Term</v>
      </c>
      <c r="R5522" t="str">
        <f t="shared" si="521"/>
        <v>High Balance</v>
      </c>
      <c r="S5522" t="str">
        <f t="shared" si="522"/>
        <v>High Value</v>
      </c>
      <c r="T5522">
        <v>1</v>
      </c>
      <c r="U5522">
        <f t="shared" si="523"/>
        <v>0</v>
      </c>
    </row>
    <row r="5523" spans="1:21" x14ac:dyDescent="0.25">
      <c r="A5523">
        <v>2025</v>
      </c>
      <c r="B5523">
        <v>15701605</v>
      </c>
      <c r="C5523" t="s">
        <v>2185</v>
      </c>
      <c r="D5523">
        <v>815</v>
      </c>
      <c r="E5523" t="s">
        <v>15</v>
      </c>
      <c r="F5523" t="s">
        <v>23</v>
      </c>
      <c r="G5523">
        <v>37</v>
      </c>
      <c r="H5523">
        <v>1</v>
      </c>
      <c r="I5523">
        <v>166115</v>
      </c>
      <c r="J5523">
        <v>1</v>
      </c>
      <c r="K5523">
        <v>1</v>
      </c>
      <c r="L5523">
        <v>0</v>
      </c>
      <c r="M5523">
        <v>67208</v>
      </c>
      <c r="N5523">
        <v>0</v>
      </c>
      <c r="O5523" t="str">
        <f t="shared" si="518"/>
        <v>30-45</v>
      </c>
      <c r="P5523" t="str">
        <f t="shared" si="519"/>
        <v>High</v>
      </c>
      <c r="Q5523" t="str">
        <f t="shared" si="520"/>
        <v>New</v>
      </c>
      <c r="R5523" t="str">
        <f t="shared" si="521"/>
        <v>High Balance</v>
      </c>
      <c r="S5523" t="str">
        <f t="shared" si="522"/>
        <v>High Value</v>
      </c>
      <c r="T5523">
        <v>1</v>
      </c>
      <c r="U5523">
        <f t="shared" si="523"/>
        <v>0</v>
      </c>
    </row>
    <row r="5524" spans="1:21" x14ac:dyDescent="0.25">
      <c r="A5524">
        <v>2025</v>
      </c>
      <c r="B5524">
        <v>15686696</v>
      </c>
      <c r="C5524" t="s">
        <v>323</v>
      </c>
      <c r="D5524">
        <v>817</v>
      </c>
      <c r="E5524" t="s">
        <v>15</v>
      </c>
      <c r="F5524" t="s">
        <v>16</v>
      </c>
      <c r="G5524">
        <v>37</v>
      </c>
      <c r="H5524">
        <v>6</v>
      </c>
      <c r="I5524">
        <v>81070</v>
      </c>
      <c r="J5524">
        <v>2</v>
      </c>
      <c r="K5524">
        <v>1</v>
      </c>
      <c r="L5524">
        <v>0</v>
      </c>
      <c r="M5524">
        <v>80986</v>
      </c>
      <c r="N5524">
        <v>0</v>
      </c>
      <c r="O5524" t="str">
        <f t="shared" si="518"/>
        <v>30-45</v>
      </c>
      <c r="P5524" t="str">
        <f t="shared" si="519"/>
        <v>High</v>
      </c>
      <c r="Q5524" t="str">
        <f t="shared" si="520"/>
        <v>Mid-Term</v>
      </c>
      <c r="R5524" t="str">
        <f t="shared" si="521"/>
        <v>Low Balance</v>
      </c>
      <c r="S5524" t="str">
        <f t="shared" si="522"/>
        <v>Normal</v>
      </c>
      <c r="T5524">
        <v>1</v>
      </c>
      <c r="U5524">
        <f t="shared" si="523"/>
        <v>0</v>
      </c>
    </row>
    <row r="5525" spans="1:21" x14ac:dyDescent="0.25">
      <c r="A5525">
        <v>2025</v>
      </c>
      <c r="B5525">
        <v>15625586</v>
      </c>
      <c r="C5525" t="s">
        <v>340</v>
      </c>
      <c r="D5525">
        <v>717</v>
      </c>
      <c r="E5525" t="s">
        <v>15</v>
      </c>
      <c r="F5525" t="s">
        <v>23</v>
      </c>
      <c r="G5525">
        <v>35</v>
      </c>
      <c r="H5525">
        <v>4</v>
      </c>
      <c r="I5525">
        <v>0</v>
      </c>
      <c r="J5525">
        <v>1</v>
      </c>
      <c r="K5525">
        <v>1</v>
      </c>
      <c r="L5525">
        <v>1</v>
      </c>
      <c r="M5525">
        <v>167573</v>
      </c>
      <c r="N5525">
        <v>0</v>
      </c>
      <c r="O5525" t="str">
        <f t="shared" si="518"/>
        <v>30-45</v>
      </c>
      <c r="P5525" t="str">
        <f t="shared" si="519"/>
        <v>Medium</v>
      </c>
      <c r="Q5525" t="str">
        <f t="shared" si="520"/>
        <v>Mid-Term</v>
      </c>
      <c r="R5525" t="str">
        <f t="shared" si="521"/>
        <v>Zero Balance</v>
      </c>
      <c r="S5525" t="str">
        <f t="shared" si="522"/>
        <v>Normal</v>
      </c>
      <c r="T5525">
        <v>1</v>
      </c>
      <c r="U5525">
        <f t="shared" si="523"/>
        <v>0</v>
      </c>
    </row>
    <row r="5526" spans="1:21" x14ac:dyDescent="0.25">
      <c r="A5526">
        <v>2025</v>
      </c>
      <c r="B5526">
        <v>15654975</v>
      </c>
      <c r="C5526" t="s">
        <v>134</v>
      </c>
      <c r="D5526">
        <v>641</v>
      </c>
      <c r="E5526" t="s">
        <v>15</v>
      </c>
      <c r="F5526" t="s">
        <v>16</v>
      </c>
      <c r="G5526">
        <v>53</v>
      </c>
      <c r="H5526">
        <v>0</v>
      </c>
      <c r="I5526">
        <v>123836</v>
      </c>
      <c r="J5526">
        <v>2</v>
      </c>
      <c r="K5526">
        <v>0</v>
      </c>
      <c r="L5526">
        <v>1</v>
      </c>
      <c r="M5526">
        <v>160111</v>
      </c>
      <c r="N5526">
        <v>0</v>
      </c>
      <c r="O5526" t="str">
        <f t="shared" si="518"/>
        <v>46-60</v>
      </c>
      <c r="P5526" t="str">
        <f t="shared" si="519"/>
        <v>Medium</v>
      </c>
      <c r="Q5526" t="str">
        <f t="shared" si="520"/>
        <v>New</v>
      </c>
      <c r="R5526" t="str">
        <f t="shared" si="521"/>
        <v>High Balance</v>
      </c>
      <c r="S5526" t="str">
        <f t="shared" si="522"/>
        <v>High Value</v>
      </c>
      <c r="T5526">
        <v>1</v>
      </c>
      <c r="U5526">
        <f t="shared" si="523"/>
        <v>0</v>
      </c>
    </row>
    <row r="5527" spans="1:21" x14ac:dyDescent="0.25">
      <c r="A5527">
        <v>2025</v>
      </c>
      <c r="B5527">
        <v>15782993</v>
      </c>
      <c r="C5527" t="s">
        <v>748</v>
      </c>
      <c r="D5527">
        <v>624</v>
      </c>
      <c r="E5527" t="s">
        <v>15</v>
      </c>
      <c r="F5527" t="s">
        <v>23</v>
      </c>
      <c r="G5527">
        <v>51</v>
      </c>
      <c r="H5527">
        <v>10</v>
      </c>
      <c r="I5527">
        <v>123401</v>
      </c>
      <c r="J5527">
        <v>2</v>
      </c>
      <c r="K5527">
        <v>1</v>
      </c>
      <c r="L5527">
        <v>1</v>
      </c>
      <c r="M5527">
        <v>127825</v>
      </c>
      <c r="N5527">
        <v>0</v>
      </c>
      <c r="O5527" t="str">
        <f t="shared" si="518"/>
        <v>46-60</v>
      </c>
      <c r="P5527" t="str">
        <f t="shared" si="519"/>
        <v>Medium</v>
      </c>
      <c r="Q5527" t="str">
        <f t="shared" si="520"/>
        <v>Long-Term</v>
      </c>
      <c r="R5527" t="str">
        <f t="shared" si="521"/>
        <v>High Balance</v>
      </c>
      <c r="S5527" t="str">
        <f t="shared" si="522"/>
        <v>High Value</v>
      </c>
      <c r="T5527">
        <v>1</v>
      </c>
      <c r="U5527">
        <f t="shared" si="523"/>
        <v>0</v>
      </c>
    </row>
    <row r="5528" spans="1:21" x14ac:dyDescent="0.25">
      <c r="A5528">
        <v>2025</v>
      </c>
      <c r="B5528">
        <v>15774382</v>
      </c>
      <c r="C5528" t="s">
        <v>850</v>
      </c>
      <c r="D5528">
        <v>579</v>
      </c>
      <c r="E5528" t="s">
        <v>26</v>
      </c>
      <c r="F5528" t="s">
        <v>23</v>
      </c>
      <c r="G5528">
        <v>49</v>
      </c>
      <c r="H5528">
        <v>4</v>
      </c>
      <c r="I5528">
        <v>169377</v>
      </c>
      <c r="J5528">
        <v>1</v>
      </c>
      <c r="K5528">
        <v>1</v>
      </c>
      <c r="L5528">
        <v>1</v>
      </c>
      <c r="M5528">
        <v>123535</v>
      </c>
      <c r="N5528">
        <v>0</v>
      </c>
      <c r="O5528" t="str">
        <f t="shared" si="518"/>
        <v>46-60</v>
      </c>
      <c r="P5528" t="str">
        <f t="shared" si="519"/>
        <v>Low</v>
      </c>
      <c r="Q5528" t="str">
        <f t="shared" si="520"/>
        <v>Mid-Term</v>
      </c>
      <c r="R5528" t="str">
        <f t="shared" si="521"/>
        <v>High Balance</v>
      </c>
      <c r="S5528" t="str">
        <f t="shared" si="522"/>
        <v>High Value</v>
      </c>
      <c r="T5528">
        <v>1</v>
      </c>
      <c r="U5528">
        <f t="shared" si="523"/>
        <v>0</v>
      </c>
    </row>
    <row r="5529" spans="1:21" x14ac:dyDescent="0.25">
      <c r="A5529">
        <v>2025</v>
      </c>
      <c r="B5529">
        <v>15689602</v>
      </c>
      <c r="C5529" t="s">
        <v>392</v>
      </c>
      <c r="D5529">
        <v>698</v>
      </c>
      <c r="E5529" t="s">
        <v>15</v>
      </c>
      <c r="F5529" t="s">
        <v>23</v>
      </c>
      <c r="G5529">
        <v>38</v>
      </c>
      <c r="H5529">
        <v>2</v>
      </c>
      <c r="I5529">
        <v>130015</v>
      </c>
      <c r="J5529">
        <v>1</v>
      </c>
      <c r="K5529">
        <v>1</v>
      </c>
      <c r="L5529">
        <v>1</v>
      </c>
      <c r="M5529">
        <v>41595</v>
      </c>
      <c r="N5529">
        <v>0</v>
      </c>
      <c r="O5529" t="str">
        <f t="shared" si="518"/>
        <v>30-45</v>
      </c>
      <c r="P5529" t="str">
        <f t="shared" si="519"/>
        <v>Medium</v>
      </c>
      <c r="Q5529" t="str">
        <f t="shared" si="520"/>
        <v>New</v>
      </c>
      <c r="R5529" t="str">
        <f t="shared" si="521"/>
        <v>High Balance</v>
      </c>
      <c r="S5529" t="str">
        <f t="shared" si="522"/>
        <v>High Value</v>
      </c>
      <c r="T5529">
        <v>1</v>
      </c>
      <c r="U5529">
        <f t="shared" si="523"/>
        <v>0</v>
      </c>
    </row>
    <row r="5530" spans="1:21" x14ac:dyDescent="0.25">
      <c r="A5530">
        <v>2025</v>
      </c>
      <c r="B5530">
        <v>15756155</v>
      </c>
      <c r="C5530" t="s">
        <v>117</v>
      </c>
      <c r="D5530">
        <v>645</v>
      </c>
      <c r="E5530" t="s">
        <v>15</v>
      </c>
      <c r="F5530" t="s">
        <v>23</v>
      </c>
      <c r="G5530">
        <v>32</v>
      </c>
      <c r="H5530">
        <v>4</v>
      </c>
      <c r="I5530">
        <v>0</v>
      </c>
      <c r="J5530">
        <v>2</v>
      </c>
      <c r="K5530">
        <v>0</v>
      </c>
      <c r="L5530">
        <v>1</v>
      </c>
      <c r="M5530">
        <v>97628</v>
      </c>
      <c r="N5530">
        <v>0</v>
      </c>
      <c r="O5530" t="str">
        <f t="shared" si="518"/>
        <v>30-45</v>
      </c>
      <c r="P5530" t="str">
        <f t="shared" si="519"/>
        <v>Medium</v>
      </c>
      <c r="Q5530" t="str">
        <f t="shared" si="520"/>
        <v>Mid-Term</v>
      </c>
      <c r="R5530" t="str">
        <f t="shared" si="521"/>
        <v>Zero Balance</v>
      </c>
      <c r="S5530" t="str">
        <f t="shared" si="522"/>
        <v>Normal</v>
      </c>
      <c r="T5530">
        <v>1</v>
      </c>
      <c r="U5530">
        <f t="shared" si="523"/>
        <v>0</v>
      </c>
    </row>
    <row r="5531" spans="1:21" x14ac:dyDescent="0.25">
      <c r="A5531">
        <v>2025</v>
      </c>
      <c r="B5531">
        <v>15812647</v>
      </c>
      <c r="C5531" t="s">
        <v>67</v>
      </c>
      <c r="D5531">
        <v>691</v>
      </c>
      <c r="E5531" t="s">
        <v>15</v>
      </c>
      <c r="F5531" t="s">
        <v>23</v>
      </c>
      <c r="G5531">
        <v>34</v>
      </c>
      <c r="H5531">
        <v>8</v>
      </c>
      <c r="I5531">
        <v>133936</v>
      </c>
      <c r="J5531">
        <v>2</v>
      </c>
      <c r="K5531">
        <v>1</v>
      </c>
      <c r="L5531">
        <v>0</v>
      </c>
      <c r="M5531">
        <v>91360</v>
      </c>
      <c r="N5531">
        <v>0</v>
      </c>
      <c r="O5531" t="str">
        <f t="shared" si="518"/>
        <v>30-45</v>
      </c>
      <c r="P5531" t="str">
        <f t="shared" si="519"/>
        <v>Medium</v>
      </c>
      <c r="Q5531" t="str">
        <f t="shared" si="520"/>
        <v>Long-Term</v>
      </c>
      <c r="R5531" t="str">
        <f t="shared" si="521"/>
        <v>High Balance</v>
      </c>
      <c r="S5531" t="str">
        <f t="shared" si="522"/>
        <v>High Value</v>
      </c>
      <c r="T5531">
        <v>1</v>
      </c>
      <c r="U5531">
        <f t="shared" si="523"/>
        <v>0</v>
      </c>
    </row>
    <row r="5532" spans="1:21" x14ac:dyDescent="0.25">
      <c r="A5532">
        <v>2025</v>
      </c>
      <c r="B5532">
        <v>15736043</v>
      </c>
      <c r="C5532" t="s">
        <v>782</v>
      </c>
      <c r="D5532">
        <v>638</v>
      </c>
      <c r="E5532" t="s">
        <v>15</v>
      </c>
      <c r="F5532" t="s">
        <v>23</v>
      </c>
      <c r="G5532">
        <v>34</v>
      </c>
      <c r="H5532">
        <v>6</v>
      </c>
      <c r="I5532">
        <v>114543</v>
      </c>
      <c r="J5532">
        <v>1</v>
      </c>
      <c r="K5532">
        <v>1</v>
      </c>
      <c r="L5532">
        <v>1</v>
      </c>
      <c r="M5532">
        <v>97755</v>
      </c>
      <c r="N5532">
        <v>0</v>
      </c>
      <c r="O5532" t="str">
        <f t="shared" si="518"/>
        <v>30-45</v>
      </c>
      <c r="P5532" t="str">
        <f t="shared" si="519"/>
        <v>Medium</v>
      </c>
      <c r="Q5532" t="str">
        <f t="shared" si="520"/>
        <v>Mid-Term</v>
      </c>
      <c r="R5532" t="str">
        <f t="shared" si="521"/>
        <v>High Balance</v>
      </c>
      <c r="S5532" t="str">
        <f t="shared" si="522"/>
        <v>High Value</v>
      </c>
      <c r="T5532">
        <v>1</v>
      </c>
      <c r="U5532">
        <f t="shared" si="523"/>
        <v>0</v>
      </c>
    </row>
    <row r="5533" spans="1:21" x14ac:dyDescent="0.25">
      <c r="A5533">
        <v>2025</v>
      </c>
      <c r="B5533">
        <v>15696744</v>
      </c>
      <c r="C5533" t="s">
        <v>216</v>
      </c>
      <c r="D5533">
        <v>705</v>
      </c>
      <c r="E5533" t="s">
        <v>15</v>
      </c>
      <c r="F5533" t="s">
        <v>16</v>
      </c>
      <c r="G5533">
        <v>31</v>
      </c>
      <c r="H5533">
        <v>3</v>
      </c>
      <c r="I5533">
        <v>119795</v>
      </c>
      <c r="J5533">
        <v>1</v>
      </c>
      <c r="K5533">
        <v>0</v>
      </c>
      <c r="L5533">
        <v>0</v>
      </c>
      <c r="M5533">
        <v>182528</v>
      </c>
      <c r="N5533">
        <v>0</v>
      </c>
      <c r="O5533" t="str">
        <f t="shared" si="518"/>
        <v>30-45</v>
      </c>
      <c r="P5533" t="str">
        <f t="shared" si="519"/>
        <v>Medium</v>
      </c>
      <c r="Q5533" t="str">
        <f t="shared" si="520"/>
        <v>New</v>
      </c>
      <c r="R5533" t="str">
        <f t="shared" si="521"/>
        <v>High Balance</v>
      </c>
      <c r="S5533" t="str">
        <f t="shared" si="522"/>
        <v>High Value</v>
      </c>
      <c r="T5533">
        <v>1</v>
      </c>
      <c r="U5533">
        <f t="shared" si="523"/>
        <v>0</v>
      </c>
    </row>
    <row r="5534" spans="1:21" x14ac:dyDescent="0.25">
      <c r="A5534">
        <v>2025</v>
      </c>
      <c r="B5534">
        <v>15602572</v>
      </c>
      <c r="C5534" t="s">
        <v>753</v>
      </c>
      <c r="D5534">
        <v>720</v>
      </c>
      <c r="E5534" t="s">
        <v>15</v>
      </c>
      <c r="F5534" t="s">
        <v>23</v>
      </c>
      <c r="G5534">
        <v>33</v>
      </c>
      <c r="H5534">
        <v>9</v>
      </c>
      <c r="I5534">
        <v>0</v>
      </c>
      <c r="J5534">
        <v>2</v>
      </c>
      <c r="K5534">
        <v>1</v>
      </c>
      <c r="L5534">
        <v>1</v>
      </c>
      <c r="M5534">
        <v>142956</v>
      </c>
      <c r="N5534">
        <v>0</v>
      </c>
      <c r="O5534" t="str">
        <f t="shared" si="518"/>
        <v>30-45</v>
      </c>
      <c r="P5534" t="str">
        <f t="shared" si="519"/>
        <v>Medium</v>
      </c>
      <c r="Q5534" t="str">
        <f t="shared" si="520"/>
        <v>Long-Term</v>
      </c>
      <c r="R5534" t="str">
        <f t="shared" si="521"/>
        <v>Zero Balance</v>
      </c>
      <c r="S5534" t="str">
        <f t="shared" si="522"/>
        <v>Normal</v>
      </c>
      <c r="T5534">
        <v>1</v>
      </c>
      <c r="U5534">
        <f t="shared" si="523"/>
        <v>0</v>
      </c>
    </row>
    <row r="5535" spans="1:21" x14ac:dyDescent="0.25">
      <c r="A5535">
        <v>2025</v>
      </c>
      <c r="B5535">
        <v>15674765</v>
      </c>
      <c r="C5535" t="s">
        <v>21</v>
      </c>
      <c r="D5535">
        <v>553</v>
      </c>
      <c r="E5535" t="s">
        <v>18</v>
      </c>
      <c r="F5535" t="s">
        <v>23</v>
      </c>
      <c r="G5535">
        <v>44</v>
      </c>
      <c r="H5535">
        <v>4</v>
      </c>
      <c r="I5535">
        <v>0</v>
      </c>
      <c r="J5535">
        <v>1</v>
      </c>
      <c r="K5535">
        <v>1</v>
      </c>
      <c r="L5535">
        <v>0</v>
      </c>
      <c r="M5535">
        <v>10789</v>
      </c>
      <c r="N5535">
        <v>0</v>
      </c>
      <c r="O5535" t="str">
        <f t="shared" si="518"/>
        <v>30-45</v>
      </c>
      <c r="P5535" t="str">
        <f t="shared" si="519"/>
        <v>Low</v>
      </c>
      <c r="Q5535" t="str">
        <f t="shared" si="520"/>
        <v>Mid-Term</v>
      </c>
      <c r="R5535" t="str">
        <f t="shared" si="521"/>
        <v>Zero Balance</v>
      </c>
      <c r="S5535" t="str">
        <f t="shared" si="522"/>
        <v>Normal</v>
      </c>
      <c r="T5535">
        <v>1</v>
      </c>
      <c r="U5535">
        <f t="shared" si="523"/>
        <v>0</v>
      </c>
    </row>
    <row r="5536" spans="1:21" x14ac:dyDescent="0.25">
      <c r="A5536">
        <v>2025</v>
      </c>
      <c r="B5536">
        <v>15678725</v>
      </c>
      <c r="C5536" t="s">
        <v>2186</v>
      </c>
      <c r="D5536">
        <v>658</v>
      </c>
      <c r="E5536" t="s">
        <v>15</v>
      </c>
      <c r="F5536" t="s">
        <v>16</v>
      </c>
      <c r="G5536">
        <v>29</v>
      </c>
      <c r="H5536">
        <v>8</v>
      </c>
      <c r="I5536">
        <v>0</v>
      </c>
      <c r="J5536">
        <v>2</v>
      </c>
      <c r="K5536">
        <v>0</v>
      </c>
      <c r="L5536">
        <v>1</v>
      </c>
      <c r="M5536">
        <v>130461</v>
      </c>
      <c r="N5536">
        <v>0</v>
      </c>
      <c r="O5536" t="str">
        <f t="shared" si="518"/>
        <v>&lt;30</v>
      </c>
      <c r="P5536" t="str">
        <f t="shared" si="519"/>
        <v>Medium</v>
      </c>
      <c r="Q5536" t="str">
        <f t="shared" si="520"/>
        <v>Long-Term</v>
      </c>
      <c r="R5536" t="str">
        <f t="shared" si="521"/>
        <v>Zero Balance</v>
      </c>
      <c r="S5536" t="str">
        <f t="shared" si="522"/>
        <v>Normal</v>
      </c>
      <c r="T5536">
        <v>1</v>
      </c>
      <c r="U5536">
        <f t="shared" si="523"/>
        <v>0</v>
      </c>
    </row>
    <row r="5537" spans="1:21" x14ac:dyDescent="0.25">
      <c r="A5537">
        <v>2025</v>
      </c>
      <c r="B5537">
        <v>15694444</v>
      </c>
      <c r="C5537" t="s">
        <v>2187</v>
      </c>
      <c r="D5537">
        <v>648</v>
      </c>
      <c r="E5537" t="s">
        <v>26</v>
      </c>
      <c r="F5537" t="s">
        <v>16</v>
      </c>
      <c r="G5537">
        <v>32</v>
      </c>
      <c r="H5537">
        <v>8</v>
      </c>
      <c r="I5537">
        <v>157139</v>
      </c>
      <c r="J5537">
        <v>3</v>
      </c>
      <c r="K5537">
        <v>1</v>
      </c>
      <c r="L5537">
        <v>0</v>
      </c>
      <c r="M5537">
        <v>190994</v>
      </c>
      <c r="N5537">
        <v>1</v>
      </c>
      <c r="O5537" t="str">
        <f t="shared" si="518"/>
        <v>30-45</v>
      </c>
      <c r="P5537" t="str">
        <f t="shared" si="519"/>
        <v>Medium</v>
      </c>
      <c r="Q5537" t="str">
        <f t="shared" si="520"/>
        <v>Long-Term</v>
      </c>
      <c r="R5537" t="str">
        <f t="shared" si="521"/>
        <v>High Balance</v>
      </c>
      <c r="S5537" t="str">
        <f t="shared" si="522"/>
        <v>High Value</v>
      </c>
      <c r="T5537">
        <v>1</v>
      </c>
      <c r="U5537">
        <f t="shared" si="523"/>
        <v>157139</v>
      </c>
    </row>
    <row r="5538" spans="1:21" x14ac:dyDescent="0.25">
      <c r="A5538">
        <v>2025</v>
      </c>
      <c r="B5538">
        <v>15795878</v>
      </c>
      <c r="C5538" t="s">
        <v>2135</v>
      </c>
      <c r="D5538">
        <v>636</v>
      </c>
      <c r="E5538" t="s">
        <v>18</v>
      </c>
      <c r="F5538" t="s">
        <v>23</v>
      </c>
      <c r="G5538">
        <v>45</v>
      </c>
      <c r="H5538">
        <v>3</v>
      </c>
      <c r="I5538">
        <v>0</v>
      </c>
      <c r="J5538">
        <v>2</v>
      </c>
      <c r="K5538">
        <v>1</v>
      </c>
      <c r="L5538">
        <v>1</v>
      </c>
      <c r="M5538">
        <v>159464</v>
      </c>
      <c r="N5538">
        <v>0</v>
      </c>
      <c r="O5538" t="str">
        <f t="shared" si="518"/>
        <v>30-45</v>
      </c>
      <c r="P5538" t="str">
        <f t="shared" si="519"/>
        <v>Medium</v>
      </c>
      <c r="Q5538" t="str">
        <f t="shared" si="520"/>
        <v>New</v>
      </c>
      <c r="R5538" t="str">
        <f t="shared" si="521"/>
        <v>Zero Balance</v>
      </c>
      <c r="S5538" t="str">
        <f t="shared" si="522"/>
        <v>Normal</v>
      </c>
      <c r="T5538">
        <v>1</v>
      </c>
      <c r="U5538">
        <f t="shared" si="523"/>
        <v>0</v>
      </c>
    </row>
    <row r="5539" spans="1:21" x14ac:dyDescent="0.25">
      <c r="A5539">
        <v>2025</v>
      </c>
      <c r="B5539">
        <v>15735346</v>
      </c>
      <c r="C5539" t="s">
        <v>93</v>
      </c>
      <c r="D5539">
        <v>527</v>
      </c>
      <c r="E5539" t="s">
        <v>26</v>
      </c>
      <c r="F5539" t="s">
        <v>16</v>
      </c>
      <c r="G5539">
        <v>41</v>
      </c>
      <c r="H5539">
        <v>10</v>
      </c>
      <c r="I5539">
        <v>136733</v>
      </c>
      <c r="J5539">
        <v>1</v>
      </c>
      <c r="K5539">
        <v>1</v>
      </c>
      <c r="L5539">
        <v>1</v>
      </c>
      <c r="M5539">
        <v>57589</v>
      </c>
      <c r="N5539">
        <v>0</v>
      </c>
      <c r="O5539" t="str">
        <f t="shared" si="518"/>
        <v>30-45</v>
      </c>
      <c r="P5539" t="str">
        <f t="shared" si="519"/>
        <v>Low</v>
      </c>
      <c r="Q5539" t="str">
        <f t="shared" si="520"/>
        <v>Long-Term</v>
      </c>
      <c r="R5539" t="str">
        <f t="shared" si="521"/>
        <v>High Balance</v>
      </c>
      <c r="S5539" t="str">
        <f t="shared" si="522"/>
        <v>High Value</v>
      </c>
      <c r="T5539">
        <v>1</v>
      </c>
      <c r="U5539">
        <f t="shared" si="523"/>
        <v>0</v>
      </c>
    </row>
    <row r="5540" spans="1:21" x14ac:dyDescent="0.25">
      <c r="A5540">
        <v>2025</v>
      </c>
      <c r="B5540">
        <v>15687094</v>
      </c>
      <c r="C5540" t="s">
        <v>137</v>
      </c>
      <c r="D5540">
        <v>717</v>
      </c>
      <c r="E5540" t="s">
        <v>26</v>
      </c>
      <c r="F5540" t="s">
        <v>16</v>
      </c>
      <c r="G5540">
        <v>28</v>
      </c>
      <c r="H5540">
        <v>9</v>
      </c>
      <c r="I5540">
        <v>82498</v>
      </c>
      <c r="J5540">
        <v>2</v>
      </c>
      <c r="K5540">
        <v>0</v>
      </c>
      <c r="L5540">
        <v>0</v>
      </c>
      <c r="M5540">
        <v>40438</v>
      </c>
      <c r="N5540">
        <v>0</v>
      </c>
      <c r="O5540" t="str">
        <f t="shared" si="518"/>
        <v>&lt;30</v>
      </c>
      <c r="P5540" t="str">
        <f t="shared" si="519"/>
        <v>Medium</v>
      </c>
      <c r="Q5540" t="str">
        <f t="shared" si="520"/>
        <v>Long-Term</v>
      </c>
      <c r="R5540" t="str">
        <f t="shared" si="521"/>
        <v>Low Balance</v>
      </c>
      <c r="S5540" t="str">
        <f t="shared" si="522"/>
        <v>Normal</v>
      </c>
      <c r="T5540">
        <v>1</v>
      </c>
      <c r="U5540">
        <f t="shared" si="523"/>
        <v>0</v>
      </c>
    </row>
    <row r="5541" spans="1:21" x14ac:dyDescent="0.25">
      <c r="A5541">
        <v>2025</v>
      </c>
      <c r="B5541">
        <v>15790067</v>
      </c>
      <c r="C5541" t="s">
        <v>180</v>
      </c>
      <c r="D5541">
        <v>614</v>
      </c>
      <c r="E5541" t="s">
        <v>18</v>
      </c>
      <c r="F5541" t="s">
        <v>23</v>
      </c>
      <c r="G5541">
        <v>39</v>
      </c>
      <c r="H5541">
        <v>3</v>
      </c>
      <c r="I5541">
        <v>151915</v>
      </c>
      <c r="J5541">
        <v>1</v>
      </c>
      <c r="K5541">
        <v>0</v>
      </c>
      <c r="L5541">
        <v>0</v>
      </c>
      <c r="M5541">
        <v>56459</v>
      </c>
      <c r="N5541">
        <v>0</v>
      </c>
      <c r="O5541" t="str">
        <f t="shared" si="518"/>
        <v>30-45</v>
      </c>
      <c r="P5541" t="str">
        <f t="shared" si="519"/>
        <v>Medium</v>
      </c>
      <c r="Q5541" t="str">
        <f t="shared" si="520"/>
        <v>New</v>
      </c>
      <c r="R5541" t="str">
        <f t="shared" si="521"/>
        <v>High Balance</v>
      </c>
      <c r="S5541" t="str">
        <f t="shared" si="522"/>
        <v>High Value</v>
      </c>
      <c r="T5541">
        <v>1</v>
      </c>
      <c r="U5541">
        <f t="shared" si="523"/>
        <v>0</v>
      </c>
    </row>
    <row r="5542" spans="1:21" x14ac:dyDescent="0.25">
      <c r="A5542">
        <v>2025</v>
      </c>
      <c r="B5542">
        <v>15605742</v>
      </c>
      <c r="C5542" t="s">
        <v>943</v>
      </c>
      <c r="D5542">
        <v>737</v>
      </c>
      <c r="E5542" t="s">
        <v>15</v>
      </c>
      <c r="F5542" t="s">
        <v>23</v>
      </c>
      <c r="G5542">
        <v>43</v>
      </c>
      <c r="H5542">
        <v>0</v>
      </c>
      <c r="I5542">
        <v>80091</v>
      </c>
      <c r="J5542">
        <v>1</v>
      </c>
      <c r="K5542">
        <v>1</v>
      </c>
      <c r="L5542">
        <v>0</v>
      </c>
      <c r="M5542">
        <v>39920</v>
      </c>
      <c r="N5542">
        <v>1</v>
      </c>
      <c r="O5542" t="str">
        <f t="shared" si="518"/>
        <v>30-45</v>
      </c>
      <c r="P5542" t="str">
        <f t="shared" si="519"/>
        <v>Medium</v>
      </c>
      <c r="Q5542" t="str">
        <f t="shared" si="520"/>
        <v>New</v>
      </c>
      <c r="R5542" t="str">
        <f t="shared" si="521"/>
        <v>Low Balance</v>
      </c>
      <c r="S5542" t="str">
        <f t="shared" si="522"/>
        <v>Normal</v>
      </c>
      <c r="T5542">
        <v>1</v>
      </c>
      <c r="U5542">
        <f t="shared" si="523"/>
        <v>80091</v>
      </c>
    </row>
    <row r="5543" spans="1:21" x14ac:dyDescent="0.25">
      <c r="A5543">
        <v>2025</v>
      </c>
      <c r="B5543">
        <v>15566740</v>
      </c>
      <c r="C5543" t="s">
        <v>2188</v>
      </c>
      <c r="D5543">
        <v>587</v>
      </c>
      <c r="E5543" t="s">
        <v>18</v>
      </c>
      <c r="F5543" t="s">
        <v>23</v>
      </c>
      <c r="G5543">
        <v>51</v>
      </c>
      <c r="H5543">
        <v>3</v>
      </c>
      <c r="I5543">
        <v>83739</v>
      </c>
      <c r="J5543">
        <v>1</v>
      </c>
      <c r="K5543">
        <v>0</v>
      </c>
      <c r="L5543">
        <v>1</v>
      </c>
      <c r="M5543">
        <v>148798</v>
      </c>
      <c r="N5543">
        <v>0</v>
      </c>
      <c r="O5543" t="str">
        <f t="shared" si="518"/>
        <v>46-60</v>
      </c>
      <c r="P5543" t="str">
        <f t="shared" si="519"/>
        <v>Low</v>
      </c>
      <c r="Q5543" t="str">
        <f t="shared" si="520"/>
        <v>New</v>
      </c>
      <c r="R5543" t="str">
        <f t="shared" si="521"/>
        <v>Low Balance</v>
      </c>
      <c r="S5543" t="str">
        <f t="shared" si="522"/>
        <v>Normal</v>
      </c>
      <c r="T5543">
        <v>1</v>
      </c>
      <c r="U5543">
        <f t="shared" si="523"/>
        <v>0</v>
      </c>
    </row>
    <row r="5544" spans="1:21" x14ac:dyDescent="0.25">
      <c r="A5544">
        <v>2025</v>
      </c>
      <c r="B5544">
        <v>15664897</v>
      </c>
      <c r="C5544" t="s">
        <v>922</v>
      </c>
      <c r="D5544">
        <v>682</v>
      </c>
      <c r="E5544" t="s">
        <v>15</v>
      </c>
      <c r="F5544" t="s">
        <v>16</v>
      </c>
      <c r="G5544">
        <v>35</v>
      </c>
      <c r="H5544">
        <v>2</v>
      </c>
      <c r="I5544">
        <v>181166</v>
      </c>
      <c r="J5544">
        <v>1</v>
      </c>
      <c r="K5544">
        <v>1</v>
      </c>
      <c r="L5544">
        <v>1</v>
      </c>
      <c r="M5544">
        <v>63737</v>
      </c>
      <c r="N5544">
        <v>1</v>
      </c>
      <c r="O5544" t="str">
        <f t="shared" si="518"/>
        <v>30-45</v>
      </c>
      <c r="P5544" t="str">
        <f t="shared" si="519"/>
        <v>Medium</v>
      </c>
      <c r="Q5544" t="str">
        <f t="shared" si="520"/>
        <v>New</v>
      </c>
      <c r="R5544" t="str">
        <f t="shared" si="521"/>
        <v>High Balance</v>
      </c>
      <c r="S5544" t="str">
        <f t="shared" si="522"/>
        <v>High Value</v>
      </c>
      <c r="T5544">
        <v>1</v>
      </c>
      <c r="U5544">
        <f t="shared" si="523"/>
        <v>181166</v>
      </c>
    </row>
    <row r="5545" spans="1:21" x14ac:dyDescent="0.25">
      <c r="A5545">
        <v>2025</v>
      </c>
      <c r="B5545">
        <v>15585777</v>
      </c>
      <c r="C5545" t="s">
        <v>365</v>
      </c>
      <c r="D5545">
        <v>710</v>
      </c>
      <c r="E5545" t="s">
        <v>15</v>
      </c>
      <c r="F5545" t="s">
        <v>23</v>
      </c>
      <c r="G5545">
        <v>38</v>
      </c>
      <c r="H5545">
        <v>3</v>
      </c>
      <c r="I5545">
        <v>130589</v>
      </c>
      <c r="J5545">
        <v>1</v>
      </c>
      <c r="K5545">
        <v>1</v>
      </c>
      <c r="L5545">
        <v>1</v>
      </c>
      <c r="M5545">
        <v>154998</v>
      </c>
      <c r="N5545">
        <v>0</v>
      </c>
      <c r="O5545" t="str">
        <f t="shared" si="518"/>
        <v>30-45</v>
      </c>
      <c r="P5545" t="str">
        <f t="shared" si="519"/>
        <v>Medium</v>
      </c>
      <c r="Q5545" t="str">
        <f t="shared" si="520"/>
        <v>New</v>
      </c>
      <c r="R5545" t="str">
        <f t="shared" si="521"/>
        <v>High Balance</v>
      </c>
      <c r="S5545" t="str">
        <f t="shared" si="522"/>
        <v>High Value</v>
      </c>
      <c r="T5545">
        <v>1</v>
      </c>
      <c r="U5545">
        <f t="shared" si="523"/>
        <v>0</v>
      </c>
    </row>
    <row r="5546" spans="1:21" x14ac:dyDescent="0.25">
      <c r="A5546">
        <v>2025</v>
      </c>
      <c r="B5546">
        <v>15650864</v>
      </c>
      <c r="C5546" t="s">
        <v>329</v>
      </c>
      <c r="D5546">
        <v>507</v>
      </c>
      <c r="E5546" t="s">
        <v>15</v>
      </c>
      <c r="F5546" t="s">
        <v>23</v>
      </c>
      <c r="G5546">
        <v>42</v>
      </c>
      <c r="H5546">
        <v>6</v>
      </c>
      <c r="I5546">
        <v>0</v>
      </c>
      <c r="J5546">
        <v>2</v>
      </c>
      <c r="K5546">
        <v>1</v>
      </c>
      <c r="L5546">
        <v>0</v>
      </c>
      <c r="M5546">
        <v>34777</v>
      </c>
      <c r="N5546">
        <v>0</v>
      </c>
      <c r="O5546" t="str">
        <f t="shared" si="518"/>
        <v>30-45</v>
      </c>
      <c r="P5546" t="str">
        <f t="shared" si="519"/>
        <v>Low</v>
      </c>
      <c r="Q5546" t="str">
        <f t="shared" si="520"/>
        <v>Mid-Term</v>
      </c>
      <c r="R5546" t="str">
        <f t="shared" si="521"/>
        <v>Zero Balance</v>
      </c>
      <c r="S5546" t="str">
        <f t="shared" si="522"/>
        <v>Normal</v>
      </c>
      <c r="T5546">
        <v>1</v>
      </c>
      <c r="U5546">
        <f t="shared" si="523"/>
        <v>0</v>
      </c>
    </row>
    <row r="5547" spans="1:21" x14ac:dyDescent="0.25">
      <c r="A5547">
        <v>2025</v>
      </c>
      <c r="B5547">
        <v>15806709</v>
      </c>
      <c r="C5547" t="s">
        <v>38</v>
      </c>
      <c r="D5547">
        <v>609</v>
      </c>
      <c r="E5547" t="s">
        <v>26</v>
      </c>
      <c r="F5547" t="s">
        <v>23</v>
      </c>
      <c r="G5547">
        <v>33</v>
      </c>
      <c r="H5547">
        <v>6</v>
      </c>
      <c r="I5547">
        <v>94127</v>
      </c>
      <c r="J5547">
        <v>1</v>
      </c>
      <c r="K5547">
        <v>0</v>
      </c>
      <c r="L5547">
        <v>0</v>
      </c>
      <c r="M5547">
        <v>93718</v>
      </c>
      <c r="N5547">
        <v>0</v>
      </c>
      <c r="O5547" t="str">
        <f t="shared" si="518"/>
        <v>30-45</v>
      </c>
      <c r="P5547" t="str">
        <f t="shared" si="519"/>
        <v>Medium</v>
      </c>
      <c r="Q5547" t="str">
        <f t="shared" si="520"/>
        <v>Mid-Term</v>
      </c>
      <c r="R5547" t="str">
        <f t="shared" si="521"/>
        <v>Low Balance</v>
      </c>
      <c r="S5547" t="str">
        <f t="shared" si="522"/>
        <v>Normal</v>
      </c>
      <c r="T5547">
        <v>1</v>
      </c>
      <c r="U5547">
        <f t="shared" si="523"/>
        <v>0</v>
      </c>
    </row>
    <row r="5548" spans="1:21" x14ac:dyDescent="0.25">
      <c r="A5548">
        <v>2025</v>
      </c>
      <c r="B5548">
        <v>15633818</v>
      </c>
      <c r="C5548" t="s">
        <v>524</v>
      </c>
      <c r="D5548">
        <v>786</v>
      </c>
      <c r="E5548" t="s">
        <v>15</v>
      </c>
      <c r="F5548" t="s">
        <v>23</v>
      </c>
      <c r="G5548">
        <v>32</v>
      </c>
      <c r="H5548">
        <v>9</v>
      </c>
      <c r="I5548">
        <v>0</v>
      </c>
      <c r="J5548">
        <v>2</v>
      </c>
      <c r="K5548">
        <v>1</v>
      </c>
      <c r="L5548">
        <v>0</v>
      </c>
      <c r="M5548">
        <v>133112</v>
      </c>
      <c r="N5548">
        <v>0</v>
      </c>
      <c r="O5548" t="str">
        <f t="shared" si="518"/>
        <v>30-45</v>
      </c>
      <c r="P5548" t="str">
        <f t="shared" si="519"/>
        <v>High</v>
      </c>
      <c r="Q5548" t="str">
        <f t="shared" si="520"/>
        <v>Long-Term</v>
      </c>
      <c r="R5548" t="str">
        <f t="shared" si="521"/>
        <v>Zero Balance</v>
      </c>
      <c r="S5548" t="str">
        <f t="shared" si="522"/>
        <v>Normal</v>
      </c>
      <c r="T5548">
        <v>1</v>
      </c>
      <c r="U5548">
        <f t="shared" si="523"/>
        <v>0</v>
      </c>
    </row>
    <row r="5549" spans="1:21" x14ac:dyDescent="0.25">
      <c r="A5549">
        <v>2025</v>
      </c>
      <c r="B5549">
        <v>15713845</v>
      </c>
      <c r="C5549" t="s">
        <v>2189</v>
      </c>
      <c r="D5549">
        <v>688</v>
      </c>
      <c r="E5549" t="s">
        <v>15</v>
      </c>
      <c r="F5549" t="s">
        <v>23</v>
      </c>
      <c r="G5549">
        <v>38</v>
      </c>
      <c r="H5549">
        <v>7</v>
      </c>
      <c r="I5549">
        <v>148046</v>
      </c>
      <c r="J5549">
        <v>1</v>
      </c>
      <c r="K5549">
        <v>1</v>
      </c>
      <c r="L5549">
        <v>0</v>
      </c>
      <c r="M5549">
        <v>175480</v>
      </c>
      <c r="N5549">
        <v>1</v>
      </c>
      <c r="O5549" t="str">
        <f t="shared" si="518"/>
        <v>30-45</v>
      </c>
      <c r="P5549" t="str">
        <f t="shared" si="519"/>
        <v>Medium</v>
      </c>
      <c r="Q5549" t="str">
        <f t="shared" si="520"/>
        <v>Mid-Term</v>
      </c>
      <c r="R5549" t="str">
        <f t="shared" si="521"/>
        <v>High Balance</v>
      </c>
      <c r="S5549" t="str">
        <f t="shared" si="522"/>
        <v>High Value</v>
      </c>
      <c r="T5549">
        <v>1</v>
      </c>
      <c r="U5549">
        <f t="shared" si="523"/>
        <v>148046</v>
      </c>
    </row>
    <row r="5550" spans="1:21" x14ac:dyDescent="0.25">
      <c r="A5550">
        <v>2025</v>
      </c>
      <c r="B5550">
        <v>15639662</v>
      </c>
      <c r="C5550" t="s">
        <v>1200</v>
      </c>
      <c r="D5550">
        <v>710</v>
      </c>
      <c r="E5550" t="s">
        <v>15</v>
      </c>
      <c r="F5550" t="s">
        <v>23</v>
      </c>
      <c r="G5550">
        <v>38</v>
      </c>
      <c r="H5550">
        <v>2</v>
      </c>
      <c r="I5550">
        <v>0</v>
      </c>
      <c r="J5550">
        <v>2</v>
      </c>
      <c r="K5550">
        <v>1</v>
      </c>
      <c r="L5550">
        <v>0</v>
      </c>
      <c r="M5550">
        <v>96</v>
      </c>
      <c r="N5550">
        <v>0</v>
      </c>
      <c r="O5550" t="str">
        <f t="shared" si="518"/>
        <v>30-45</v>
      </c>
      <c r="P5550" t="str">
        <f t="shared" si="519"/>
        <v>Medium</v>
      </c>
      <c r="Q5550" t="str">
        <f t="shared" si="520"/>
        <v>New</v>
      </c>
      <c r="R5550" t="str">
        <f t="shared" si="521"/>
        <v>Zero Balance</v>
      </c>
      <c r="S5550" t="str">
        <f t="shared" si="522"/>
        <v>Normal</v>
      </c>
      <c r="T5550">
        <v>1</v>
      </c>
      <c r="U5550">
        <f t="shared" si="523"/>
        <v>0</v>
      </c>
    </row>
    <row r="5551" spans="1:21" x14ac:dyDescent="0.25">
      <c r="A5551">
        <v>2025</v>
      </c>
      <c r="B5551">
        <v>15567013</v>
      </c>
      <c r="C5551" t="s">
        <v>464</v>
      </c>
      <c r="D5551">
        <v>779</v>
      </c>
      <c r="E5551" t="s">
        <v>18</v>
      </c>
      <c r="F5551" t="s">
        <v>23</v>
      </c>
      <c r="G5551">
        <v>33</v>
      </c>
      <c r="H5551">
        <v>3</v>
      </c>
      <c r="I5551">
        <v>0</v>
      </c>
      <c r="J5551">
        <v>2</v>
      </c>
      <c r="K5551">
        <v>1</v>
      </c>
      <c r="L5551">
        <v>0</v>
      </c>
      <c r="M5551">
        <v>30805</v>
      </c>
      <c r="N5551">
        <v>0</v>
      </c>
      <c r="O5551" t="str">
        <f t="shared" si="518"/>
        <v>30-45</v>
      </c>
      <c r="P5551" t="str">
        <f t="shared" si="519"/>
        <v>High</v>
      </c>
      <c r="Q5551" t="str">
        <f t="shared" si="520"/>
        <v>New</v>
      </c>
      <c r="R5551" t="str">
        <f t="shared" si="521"/>
        <v>Zero Balance</v>
      </c>
      <c r="S5551" t="str">
        <f t="shared" si="522"/>
        <v>Normal</v>
      </c>
      <c r="T5551">
        <v>1</v>
      </c>
      <c r="U5551">
        <f t="shared" si="523"/>
        <v>0</v>
      </c>
    </row>
    <row r="5552" spans="1:21" x14ac:dyDescent="0.25">
      <c r="A5552">
        <v>2025</v>
      </c>
      <c r="B5552">
        <v>15777784</v>
      </c>
      <c r="C5552" t="s">
        <v>1048</v>
      </c>
      <c r="D5552">
        <v>733</v>
      </c>
      <c r="E5552" t="s">
        <v>15</v>
      </c>
      <c r="F5552" t="s">
        <v>16</v>
      </c>
      <c r="G5552">
        <v>44</v>
      </c>
      <c r="H5552">
        <v>6</v>
      </c>
      <c r="I5552">
        <v>168166</v>
      </c>
      <c r="J5552">
        <v>1</v>
      </c>
      <c r="K5552">
        <v>0</v>
      </c>
      <c r="L5552">
        <v>1</v>
      </c>
      <c r="M5552">
        <v>197193</v>
      </c>
      <c r="N5552">
        <v>0</v>
      </c>
      <c r="O5552" t="str">
        <f t="shared" si="518"/>
        <v>30-45</v>
      </c>
      <c r="P5552" t="str">
        <f t="shared" si="519"/>
        <v>Medium</v>
      </c>
      <c r="Q5552" t="str">
        <f t="shared" si="520"/>
        <v>Mid-Term</v>
      </c>
      <c r="R5552" t="str">
        <f t="shared" si="521"/>
        <v>High Balance</v>
      </c>
      <c r="S5552" t="str">
        <f t="shared" si="522"/>
        <v>High Value</v>
      </c>
      <c r="T5552">
        <v>1</v>
      </c>
      <c r="U5552">
        <f t="shared" si="523"/>
        <v>0</v>
      </c>
    </row>
    <row r="5553" spans="1:21" x14ac:dyDescent="0.25">
      <c r="A5553">
        <v>2025</v>
      </c>
      <c r="B5553">
        <v>15800251</v>
      </c>
      <c r="C5553" t="s">
        <v>2190</v>
      </c>
      <c r="D5553">
        <v>583</v>
      </c>
      <c r="E5553" t="s">
        <v>26</v>
      </c>
      <c r="F5553" t="s">
        <v>16</v>
      </c>
      <c r="G5553">
        <v>26</v>
      </c>
      <c r="H5553">
        <v>10</v>
      </c>
      <c r="I5553">
        <v>72836</v>
      </c>
      <c r="J5553">
        <v>2</v>
      </c>
      <c r="K5553">
        <v>1</v>
      </c>
      <c r="L5553">
        <v>0</v>
      </c>
      <c r="M5553">
        <v>96792</v>
      </c>
      <c r="N5553">
        <v>0</v>
      </c>
      <c r="O5553" t="str">
        <f t="shared" si="518"/>
        <v>&lt;30</v>
      </c>
      <c r="P5553" t="str">
        <f t="shared" si="519"/>
        <v>Low</v>
      </c>
      <c r="Q5553" t="str">
        <f t="shared" si="520"/>
        <v>Long-Term</v>
      </c>
      <c r="R5553" t="str">
        <f t="shared" si="521"/>
        <v>Low Balance</v>
      </c>
      <c r="S5553" t="str">
        <f t="shared" si="522"/>
        <v>Normal</v>
      </c>
      <c r="T5553">
        <v>1</v>
      </c>
      <c r="U5553">
        <f t="shared" si="523"/>
        <v>0</v>
      </c>
    </row>
    <row r="5554" spans="1:21" x14ac:dyDescent="0.25">
      <c r="A5554">
        <v>2025</v>
      </c>
      <c r="B5554">
        <v>15651315</v>
      </c>
      <c r="C5554" t="s">
        <v>791</v>
      </c>
      <c r="D5554">
        <v>627</v>
      </c>
      <c r="E5554" t="s">
        <v>15</v>
      </c>
      <c r="F5554" t="s">
        <v>23</v>
      </c>
      <c r="G5554">
        <v>41</v>
      </c>
      <c r="H5554">
        <v>3</v>
      </c>
      <c r="I5554">
        <v>0</v>
      </c>
      <c r="J5554">
        <v>2</v>
      </c>
      <c r="K5554">
        <v>1</v>
      </c>
      <c r="L5554">
        <v>0</v>
      </c>
      <c r="M5554">
        <v>132720</v>
      </c>
      <c r="N5554">
        <v>0</v>
      </c>
      <c r="O5554" t="str">
        <f t="shared" si="518"/>
        <v>30-45</v>
      </c>
      <c r="P5554" t="str">
        <f t="shared" si="519"/>
        <v>Medium</v>
      </c>
      <c r="Q5554" t="str">
        <f t="shared" si="520"/>
        <v>New</v>
      </c>
      <c r="R5554" t="str">
        <f t="shared" si="521"/>
        <v>Zero Balance</v>
      </c>
      <c r="S5554" t="str">
        <f t="shared" si="522"/>
        <v>Normal</v>
      </c>
      <c r="T5554">
        <v>1</v>
      </c>
      <c r="U5554">
        <f t="shared" si="523"/>
        <v>0</v>
      </c>
    </row>
    <row r="5555" spans="1:21" x14ac:dyDescent="0.25">
      <c r="A5555">
        <v>2025</v>
      </c>
      <c r="B5555">
        <v>15651450</v>
      </c>
      <c r="C5555" t="s">
        <v>956</v>
      </c>
      <c r="D5555">
        <v>666</v>
      </c>
      <c r="E5555" t="s">
        <v>26</v>
      </c>
      <c r="F5555" t="s">
        <v>23</v>
      </c>
      <c r="G5555">
        <v>31</v>
      </c>
      <c r="H5555">
        <v>3</v>
      </c>
      <c r="I5555">
        <v>123212</v>
      </c>
      <c r="J5555">
        <v>2</v>
      </c>
      <c r="K5555">
        <v>1</v>
      </c>
      <c r="L5555">
        <v>1</v>
      </c>
      <c r="M5555">
        <v>112157</v>
      </c>
      <c r="N5555">
        <v>0</v>
      </c>
      <c r="O5555" t="str">
        <f t="shared" si="518"/>
        <v>30-45</v>
      </c>
      <c r="P5555" t="str">
        <f t="shared" si="519"/>
        <v>Medium</v>
      </c>
      <c r="Q5555" t="str">
        <f t="shared" si="520"/>
        <v>New</v>
      </c>
      <c r="R5555" t="str">
        <f t="shared" si="521"/>
        <v>High Balance</v>
      </c>
      <c r="S5555" t="str">
        <f t="shared" si="522"/>
        <v>High Value</v>
      </c>
      <c r="T5555">
        <v>1</v>
      </c>
      <c r="U5555">
        <f t="shared" si="523"/>
        <v>0</v>
      </c>
    </row>
    <row r="5556" spans="1:21" x14ac:dyDescent="0.25">
      <c r="A5556">
        <v>2025</v>
      </c>
      <c r="B5556">
        <v>15784218</v>
      </c>
      <c r="C5556" t="s">
        <v>1172</v>
      </c>
      <c r="D5556">
        <v>620</v>
      </c>
      <c r="E5556" t="s">
        <v>18</v>
      </c>
      <c r="F5556" t="s">
        <v>23</v>
      </c>
      <c r="G5556">
        <v>38</v>
      </c>
      <c r="H5556">
        <v>0</v>
      </c>
      <c r="I5556">
        <v>0</v>
      </c>
      <c r="J5556">
        <v>2</v>
      </c>
      <c r="K5556">
        <v>1</v>
      </c>
      <c r="L5556">
        <v>1</v>
      </c>
      <c r="M5556">
        <v>38015</v>
      </c>
      <c r="N5556">
        <v>0</v>
      </c>
      <c r="O5556" t="str">
        <f t="shared" si="518"/>
        <v>30-45</v>
      </c>
      <c r="P5556" t="str">
        <f t="shared" si="519"/>
        <v>Medium</v>
      </c>
      <c r="Q5556" t="str">
        <f t="shared" si="520"/>
        <v>New</v>
      </c>
      <c r="R5556" t="str">
        <f t="shared" si="521"/>
        <v>Zero Balance</v>
      </c>
      <c r="S5556" t="str">
        <f t="shared" si="522"/>
        <v>Normal</v>
      </c>
      <c r="T5556">
        <v>1</v>
      </c>
      <c r="U5556">
        <f t="shared" si="523"/>
        <v>0</v>
      </c>
    </row>
    <row r="5557" spans="1:21" x14ac:dyDescent="0.25">
      <c r="A5557">
        <v>2025</v>
      </c>
      <c r="B5557">
        <v>15572398</v>
      </c>
      <c r="C5557" t="s">
        <v>1098</v>
      </c>
      <c r="D5557">
        <v>614</v>
      </c>
      <c r="E5557" t="s">
        <v>18</v>
      </c>
      <c r="F5557" t="s">
        <v>16</v>
      </c>
      <c r="G5557">
        <v>39</v>
      </c>
      <c r="H5557">
        <v>6</v>
      </c>
      <c r="I5557">
        <v>0</v>
      </c>
      <c r="J5557">
        <v>2</v>
      </c>
      <c r="K5557">
        <v>1</v>
      </c>
      <c r="L5557">
        <v>1</v>
      </c>
      <c r="M5557">
        <v>164019</v>
      </c>
      <c r="N5557">
        <v>0</v>
      </c>
      <c r="O5557" t="str">
        <f t="shared" si="518"/>
        <v>30-45</v>
      </c>
      <c r="P5557" t="str">
        <f t="shared" si="519"/>
        <v>Medium</v>
      </c>
      <c r="Q5557" t="str">
        <f t="shared" si="520"/>
        <v>Mid-Term</v>
      </c>
      <c r="R5557" t="str">
        <f t="shared" si="521"/>
        <v>Zero Balance</v>
      </c>
      <c r="S5557" t="str">
        <f t="shared" si="522"/>
        <v>Normal</v>
      </c>
      <c r="T5557">
        <v>1</v>
      </c>
      <c r="U5557">
        <f t="shared" si="523"/>
        <v>0</v>
      </c>
    </row>
    <row r="5558" spans="1:21" x14ac:dyDescent="0.25">
      <c r="A5558">
        <v>2025</v>
      </c>
      <c r="B5558">
        <v>15707962</v>
      </c>
      <c r="C5558" t="s">
        <v>2191</v>
      </c>
      <c r="D5558">
        <v>606</v>
      </c>
      <c r="E5558" t="s">
        <v>15</v>
      </c>
      <c r="F5558" t="s">
        <v>23</v>
      </c>
      <c r="G5558">
        <v>40</v>
      </c>
      <c r="H5558">
        <v>6</v>
      </c>
      <c r="I5558">
        <v>119502</v>
      </c>
      <c r="J5558">
        <v>2</v>
      </c>
      <c r="K5558">
        <v>1</v>
      </c>
      <c r="L5558">
        <v>0</v>
      </c>
      <c r="M5558">
        <v>46775</v>
      </c>
      <c r="N5558">
        <v>0</v>
      </c>
      <c r="O5558" t="str">
        <f t="shared" si="518"/>
        <v>30-45</v>
      </c>
      <c r="P5558" t="str">
        <f t="shared" si="519"/>
        <v>Medium</v>
      </c>
      <c r="Q5558" t="str">
        <f t="shared" si="520"/>
        <v>Mid-Term</v>
      </c>
      <c r="R5558" t="str">
        <f t="shared" si="521"/>
        <v>High Balance</v>
      </c>
      <c r="S5558" t="str">
        <f t="shared" si="522"/>
        <v>High Value</v>
      </c>
      <c r="T5558">
        <v>1</v>
      </c>
      <c r="U5558">
        <f t="shared" si="523"/>
        <v>0</v>
      </c>
    </row>
    <row r="5559" spans="1:21" x14ac:dyDescent="0.25">
      <c r="A5559">
        <v>2025</v>
      </c>
      <c r="B5559">
        <v>15705663</v>
      </c>
      <c r="C5559" t="s">
        <v>348</v>
      </c>
      <c r="D5559">
        <v>700</v>
      </c>
      <c r="E5559" t="s">
        <v>26</v>
      </c>
      <c r="F5559" t="s">
        <v>16</v>
      </c>
      <c r="G5559">
        <v>39</v>
      </c>
      <c r="H5559">
        <v>5</v>
      </c>
      <c r="I5559">
        <v>144551</v>
      </c>
      <c r="J5559">
        <v>2</v>
      </c>
      <c r="K5559">
        <v>1</v>
      </c>
      <c r="L5559">
        <v>1</v>
      </c>
      <c r="M5559">
        <v>189664</v>
      </c>
      <c r="N5559">
        <v>0</v>
      </c>
      <c r="O5559" t="str">
        <f t="shared" si="518"/>
        <v>30-45</v>
      </c>
      <c r="P5559" t="str">
        <f t="shared" si="519"/>
        <v>Medium</v>
      </c>
      <c r="Q5559" t="str">
        <f t="shared" si="520"/>
        <v>Mid-Term</v>
      </c>
      <c r="R5559" t="str">
        <f t="shared" si="521"/>
        <v>High Balance</v>
      </c>
      <c r="S5559" t="str">
        <f t="shared" si="522"/>
        <v>High Value</v>
      </c>
      <c r="T5559">
        <v>1</v>
      </c>
      <c r="U5559">
        <f t="shared" si="523"/>
        <v>0</v>
      </c>
    </row>
    <row r="5560" spans="1:21" x14ac:dyDescent="0.25">
      <c r="A5560">
        <v>2025</v>
      </c>
      <c r="B5560">
        <v>15645355</v>
      </c>
      <c r="C5560" t="s">
        <v>445</v>
      </c>
      <c r="D5560">
        <v>677</v>
      </c>
      <c r="E5560" t="s">
        <v>26</v>
      </c>
      <c r="F5560" t="s">
        <v>23</v>
      </c>
      <c r="G5560">
        <v>34</v>
      </c>
      <c r="H5560">
        <v>3</v>
      </c>
      <c r="I5560">
        <v>126729</v>
      </c>
      <c r="J5560">
        <v>1</v>
      </c>
      <c r="K5560">
        <v>1</v>
      </c>
      <c r="L5560">
        <v>1</v>
      </c>
      <c r="M5560">
        <v>26106</v>
      </c>
      <c r="N5560">
        <v>1</v>
      </c>
      <c r="O5560" t="str">
        <f t="shared" si="518"/>
        <v>30-45</v>
      </c>
      <c r="P5560" t="str">
        <f t="shared" si="519"/>
        <v>Medium</v>
      </c>
      <c r="Q5560" t="str">
        <f t="shared" si="520"/>
        <v>New</v>
      </c>
      <c r="R5560" t="str">
        <f t="shared" si="521"/>
        <v>High Balance</v>
      </c>
      <c r="S5560" t="str">
        <f t="shared" si="522"/>
        <v>High Value</v>
      </c>
      <c r="T5560">
        <v>1</v>
      </c>
      <c r="U5560">
        <f t="shared" si="523"/>
        <v>126729</v>
      </c>
    </row>
    <row r="5561" spans="1:21" x14ac:dyDescent="0.25">
      <c r="A5561">
        <v>2025</v>
      </c>
      <c r="B5561">
        <v>15729557</v>
      </c>
      <c r="C5561" t="s">
        <v>1188</v>
      </c>
      <c r="D5561">
        <v>850</v>
      </c>
      <c r="E5561" t="s">
        <v>26</v>
      </c>
      <c r="F5561" t="s">
        <v>23</v>
      </c>
      <c r="G5561">
        <v>36</v>
      </c>
      <c r="H5561">
        <v>5</v>
      </c>
      <c r="I5561">
        <v>119984</v>
      </c>
      <c r="J5561">
        <v>1</v>
      </c>
      <c r="K5561">
        <v>1</v>
      </c>
      <c r="L5561">
        <v>0</v>
      </c>
      <c r="M5561">
        <v>191535</v>
      </c>
      <c r="N5561">
        <v>1</v>
      </c>
      <c r="O5561" t="str">
        <f t="shared" si="518"/>
        <v>30-45</v>
      </c>
      <c r="P5561" t="str">
        <f t="shared" si="519"/>
        <v>High</v>
      </c>
      <c r="Q5561" t="str">
        <f t="shared" si="520"/>
        <v>Mid-Term</v>
      </c>
      <c r="R5561" t="str">
        <f t="shared" si="521"/>
        <v>High Balance</v>
      </c>
      <c r="S5561" t="str">
        <f t="shared" si="522"/>
        <v>High Value</v>
      </c>
      <c r="T5561">
        <v>1</v>
      </c>
      <c r="U5561">
        <f t="shared" si="523"/>
        <v>119984</v>
      </c>
    </row>
    <row r="5562" spans="1:21" x14ac:dyDescent="0.25">
      <c r="A5562">
        <v>2025</v>
      </c>
      <c r="B5562">
        <v>15631436</v>
      </c>
      <c r="C5562" t="s">
        <v>2192</v>
      </c>
      <c r="D5562">
        <v>564</v>
      </c>
      <c r="E5562" t="s">
        <v>15</v>
      </c>
      <c r="F5562" t="s">
        <v>23</v>
      </c>
      <c r="G5562">
        <v>35</v>
      </c>
      <c r="H5562">
        <v>4</v>
      </c>
      <c r="I5562">
        <v>0</v>
      </c>
      <c r="J5562">
        <v>1</v>
      </c>
      <c r="K5562">
        <v>1</v>
      </c>
      <c r="L5562">
        <v>0</v>
      </c>
      <c r="M5562">
        <v>158938</v>
      </c>
      <c r="N5562">
        <v>0</v>
      </c>
      <c r="O5562" t="str">
        <f t="shared" si="518"/>
        <v>30-45</v>
      </c>
      <c r="P5562" t="str">
        <f t="shared" si="519"/>
        <v>Low</v>
      </c>
      <c r="Q5562" t="str">
        <f t="shared" si="520"/>
        <v>Mid-Term</v>
      </c>
      <c r="R5562" t="str">
        <f t="shared" si="521"/>
        <v>Zero Balance</v>
      </c>
      <c r="S5562" t="str">
        <f t="shared" si="522"/>
        <v>Normal</v>
      </c>
      <c r="T5562">
        <v>1</v>
      </c>
      <c r="U5562">
        <f t="shared" si="523"/>
        <v>0</v>
      </c>
    </row>
    <row r="5563" spans="1:21" x14ac:dyDescent="0.25">
      <c r="A5563">
        <v>2025</v>
      </c>
      <c r="B5563">
        <v>15583073</v>
      </c>
      <c r="C5563" t="s">
        <v>65</v>
      </c>
      <c r="D5563">
        <v>771</v>
      </c>
      <c r="E5563" t="s">
        <v>18</v>
      </c>
      <c r="F5563" t="s">
        <v>16</v>
      </c>
      <c r="G5563">
        <v>56</v>
      </c>
      <c r="H5563">
        <v>2</v>
      </c>
      <c r="I5563">
        <v>0</v>
      </c>
      <c r="J5563">
        <v>1</v>
      </c>
      <c r="K5563">
        <v>1</v>
      </c>
      <c r="L5563">
        <v>1</v>
      </c>
      <c r="M5563">
        <v>25223</v>
      </c>
      <c r="N5563">
        <v>1</v>
      </c>
      <c r="O5563" t="str">
        <f t="shared" si="518"/>
        <v>46-60</v>
      </c>
      <c r="P5563" t="str">
        <f t="shared" si="519"/>
        <v>High</v>
      </c>
      <c r="Q5563" t="str">
        <f t="shared" si="520"/>
        <v>New</v>
      </c>
      <c r="R5563" t="str">
        <f t="shared" si="521"/>
        <v>Zero Balance</v>
      </c>
      <c r="S5563" t="str">
        <f t="shared" si="522"/>
        <v>Normal</v>
      </c>
      <c r="T5563">
        <v>1</v>
      </c>
      <c r="U5563">
        <f t="shared" si="523"/>
        <v>0</v>
      </c>
    </row>
    <row r="5564" spans="1:21" x14ac:dyDescent="0.25">
      <c r="A5564">
        <v>2025</v>
      </c>
      <c r="B5564">
        <v>15614361</v>
      </c>
      <c r="C5564" t="s">
        <v>249</v>
      </c>
      <c r="D5564">
        <v>620</v>
      </c>
      <c r="E5564" t="s">
        <v>18</v>
      </c>
      <c r="F5564" t="s">
        <v>23</v>
      </c>
      <c r="G5564">
        <v>42</v>
      </c>
      <c r="H5564">
        <v>9</v>
      </c>
      <c r="I5564">
        <v>121490</v>
      </c>
      <c r="J5564">
        <v>1</v>
      </c>
      <c r="K5564">
        <v>1</v>
      </c>
      <c r="L5564">
        <v>1</v>
      </c>
      <c r="M5564">
        <v>29297</v>
      </c>
      <c r="N5564">
        <v>0</v>
      </c>
      <c r="O5564" t="str">
        <f t="shared" si="518"/>
        <v>30-45</v>
      </c>
      <c r="P5564" t="str">
        <f t="shared" si="519"/>
        <v>Medium</v>
      </c>
      <c r="Q5564" t="str">
        <f t="shared" si="520"/>
        <v>Long-Term</v>
      </c>
      <c r="R5564" t="str">
        <f t="shared" si="521"/>
        <v>High Balance</v>
      </c>
      <c r="S5564" t="str">
        <f t="shared" si="522"/>
        <v>High Value</v>
      </c>
      <c r="T5564">
        <v>1</v>
      </c>
      <c r="U5564">
        <f t="shared" si="523"/>
        <v>0</v>
      </c>
    </row>
    <row r="5565" spans="1:21" x14ac:dyDescent="0.25">
      <c r="A5565">
        <v>2025</v>
      </c>
      <c r="B5565">
        <v>15724684</v>
      </c>
      <c r="C5565" t="s">
        <v>701</v>
      </c>
      <c r="D5565">
        <v>610</v>
      </c>
      <c r="E5565" t="s">
        <v>18</v>
      </c>
      <c r="F5565" t="s">
        <v>23</v>
      </c>
      <c r="G5565">
        <v>46</v>
      </c>
      <c r="H5565">
        <v>5</v>
      </c>
      <c r="I5565">
        <v>91898</v>
      </c>
      <c r="J5565">
        <v>1</v>
      </c>
      <c r="K5565">
        <v>1</v>
      </c>
      <c r="L5565">
        <v>0</v>
      </c>
      <c r="M5565">
        <v>54394</v>
      </c>
      <c r="N5565">
        <v>0</v>
      </c>
      <c r="O5565" t="str">
        <f t="shared" si="518"/>
        <v>46-60</v>
      </c>
      <c r="P5565" t="str">
        <f t="shared" si="519"/>
        <v>Medium</v>
      </c>
      <c r="Q5565" t="str">
        <f t="shared" si="520"/>
        <v>Mid-Term</v>
      </c>
      <c r="R5565" t="str">
        <f t="shared" si="521"/>
        <v>Low Balance</v>
      </c>
      <c r="S5565" t="str">
        <f t="shared" si="522"/>
        <v>Normal</v>
      </c>
      <c r="T5565">
        <v>1</v>
      </c>
      <c r="U5565">
        <f t="shared" si="523"/>
        <v>0</v>
      </c>
    </row>
    <row r="5566" spans="1:21" x14ac:dyDescent="0.25">
      <c r="A5566">
        <v>2025</v>
      </c>
      <c r="B5566">
        <v>15700083</v>
      </c>
      <c r="C5566" t="s">
        <v>895</v>
      </c>
      <c r="D5566">
        <v>609</v>
      </c>
      <c r="E5566" t="s">
        <v>18</v>
      </c>
      <c r="F5566" t="s">
        <v>23</v>
      </c>
      <c r="G5566">
        <v>39</v>
      </c>
      <c r="H5566">
        <v>2</v>
      </c>
      <c r="I5566">
        <v>139444</v>
      </c>
      <c r="J5566">
        <v>2</v>
      </c>
      <c r="K5566">
        <v>1</v>
      </c>
      <c r="L5566">
        <v>0</v>
      </c>
      <c r="M5566">
        <v>9234</v>
      </c>
      <c r="N5566">
        <v>0</v>
      </c>
      <c r="O5566" t="str">
        <f t="shared" si="518"/>
        <v>30-45</v>
      </c>
      <c r="P5566" t="str">
        <f t="shared" si="519"/>
        <v>Medium</v>
      </c>
      <c r="Q5566" t="str">
        <f t="shared" si="520"/>
        <v>New</v>
      </c>
      <c r="R5566" t="str">
        <f t="shared" si="521"/>
        <v>High Balance</v>
      </c>
      <c r="S5566" t="str">
        <f t="shared" si="522"/>
        <v>High Value</v>
      </c>
      <c r="T5566">
        <v>1</v>
      </c>
      <c r="U5566">
        <f t="shared" si="523"/>
        <v>0</v>
      </c>
    </row>
    <row r="5567" spans="1:21" x14ac:dyDescent="0.25">
      <c r="A5567">
        <v>2025</v>
      </c>
      <c r="B5567">
        <v>15636541</v>
      </c>
      <c r="C5567" t="s">
        <v>624</v>
      </c>
      <c r="D5567">
        <v>683</v>
      </c>
      <c r="E5567" t="s">
        <v>26</v>
      </c>
      <c r="F5567" t="s">
        <v>23</v>
      </c>
      <c r="G5567">
        <v>35</v>
      </c>
      <c r="H5567">
        <v>5</v>
      </c>
      <c r="I5567">
        <v>144962</v>
      </c>
      <c r="J5567">
        <v>1</v>
      </c>
      <c r="K5567">
        <v>0</v>
      </c>
      <c r="L5567">
        <v>1</v>
      </c>
      <c r="M5567">
        <v>26797</v>
      </c>
      <c r="N5567">
        <v>0</v>
      </c>
      <c r="O5567" t="str">
        <f t="shared" si="518"/>
        <v>30-45</v>
      </c>
      <c r="P5567" t="str">
        <f t="shared" si="519"/>
        <v>Medium</v>
      </c>
      <c r="Q5567" t="str">
        <f t="shared" si="520"/>
        <v>Mid-Term</v>
      </c>
      <c r="R5567" t="str">
        <f t="shared" si="521"/>
        <v>High Balance</v>
      </c>
      <c r="S5567" t="str">
        <f t="shared" si="522"/>
        <v>High Value</v>
      </c>
      <c r="T5567">
        <v>1</v>
      </c>
      <c r="U5567">
        <f t="shared" si="523"/>
        <v>0</v>
      </c>
    </row>
    <row r="5568" spans="1:21" x14ac:dyDescent="0.25">
      <c r="A5568">
        <v>2025</v>
      </c>
      <c r="B5568">
        <v>15796015</v>
      </c>
      <c r="C5568" t="s">
        <v>134</v>
      </c>
      <c r="D5568">
        <v>633</v>
      </c>
      <c r="E5568" t="s">
        <v>26</v>
      </c>
      <c r="F5568" t="s">
        <v>23</v>
      </c>
      <c r="G5568">
        <v>42</v>
      </c>
      <c r="H5568">
        <v>3</v>
      </c>
      <c r="I5568">
        <v>126041</v>
      </c>
      <c r="J5568">
        <v>1</v>
      </c>
      <c r="K5568">
        <v>0</v>
      </c>
      <c r="L5568">
        <v>1</v>
      </c>
      <c r="M5568">
        <v>11797</v>
      </c>
      <c r="N5568">
        <v>0</v>
      </c>
      <c r="O5568" t="str">
        <f t="shared" si="518"/>
        <v>30-45</v>
      </c>
      <c r="P5568" t="str">
        <f t="shared" si="519"/>
        <v>Medium</v>
      </c>
      <c r="Q5568" t="str">
        <f t="shared" si="520"/>
        <v>New</v>
      </c>
      <c r="R5568" t="str">
        <f t="shared" si="521"/>
        <v>High Balance</v>
      </c>
      <c r="S5568" t="str">
        <f t="shared" si="522"/>
        <v>High Value</v>
      </c>
      <c r="T5568">
        <v>1</v>
      </c>
      <c r="U5568">
        <f t="shared" si="523"/>
        <v>0</v>
      </c>
    </row>
    <row r="5569" spans="1:21" x14ac:dyDescent="0.25">
      <c r="A5569">
        <v>2025</v>
      </c>
      <c r="B5569">
        <v>15787222</v>
      </c>
      <c r="C5569" t="s">
        <v>734</v>
      </c>
      <c r="D5569">
        <v>676</v>
      </c>
      <c r="E5569" t="s">
        <v>26</v>
      </c>
      <c r="F5569" t="s">
        <v>23</v>
      </c>
      <c r="G5569">
        <v>28</v>
      </c>
      <c r="H5569">
        <v>1</v>
      </c>
      <c r="I5569">
        <v>69459</v>
      </c>
      <c r="J5569">
        <v>2</v>
      </c>
      <c r="K5569">
        <v>1</v>
      </c>
      <c r="L5569">
        <v>1</v>
      </c>
      <c r="M5569">
        <v>128461</v>
      </c>
      <c r="N5569">
        <v>0</v>
      </c>
      <c r="O5569" t="str">
        <f t="shared" si="518"/>
        <v>&lt;30</v>
      </c>
      <c r="P5569" t="str">
        <f t="shared" si="519"/>
        <v>Medium</v>
      </c>
      <c r="Q5569" t="str">
        <f t="shared" si="520"/>
        <v>New</v>
      </c>
      <c r="R5569" t="str">
        <f t="shared" si="521"/>
        <v>Low Balance</v>
      </c>
      <c r="S5569" t="str">
        <f t="shared" si="522"/>
        <v>Normal</v>
      </c>
      <c r="T5569">
        <v>1</v>
      </c>
      <c r="U5569">
        <f t="shared" si="523"/>
        <v>0</v>
      </c>
    </row>
    <row r="5570" spans="1:21" x14ac:dyDescent="0.25">
      <c r="A5570">
        <v>2025</v>
      </c>
      <c r="B5570">
        <v>15594270</v>
      </c>
      <c r="C5570" t="s">
        <v>1277</v>
      </c>
      <c r="D5570">
        <v>693</v>
      </c>
      <c r="E5570" t="s">
        <v>15</v>
      </c>
      <c r="F5570" t="s">
        <v>23</v>
      </c>
      <c r="G5570">
        <v>38</v>
      </c>
      <c r="H5570">
        <v>7</v>
      </c>
      <c r="I5570">
        <v>198339</v>
      </c>
      <c r="J5570">
        <v>2</v>
      </c>
      <c r="K5570">
        <v>1</v>
      </c>
      <c r="L5570">
        <v>1</v>
      </c>
      <c r="M5570">
        <v>14278</v>
      </c>
      <c r="N5570">
        <v>0</v>
      </c>
      <c r="O5570" t="str">
        <f t="shared" ref="O5570:O5633" si="524">IF(G5570&lt;30,"&lt;30",IF(G5570&lt;=45,"30-45",IF(G5570&lt;=60,"46-60","60+")))</f>
        <v>30-45</v>
      </c>
      <c r="P5570" t="str">
        <f t="shared" ref="P5570:P5633" si="525">IF(D5570&lt;600,"Low",IF(D5570&lt;=750,"Medium","High"))</f>
        <v>Medium</v>
      </c>
      <c r="Q5570" t="str">
        <f t="shared" ref="Q5570:Q5633" si="526">IF(H5570&lt;=3,"New",IF(H5570&lt;=7,"Mid-Term","Long-Term"))</f>
        <v>Mid-Term</v>
      </c>
      <c r="R5570" t="str">
        <f t="shared" ref="R5570:R5633" si="527">IF(I5570=0,"Zero Balance",IF(I5570&lt;100000,"Low Balance","High Balance"))</f>
        <v>High Balance</v>
      </c>
      <c r="S5570" t="str">
        <f t="shared" ref="S5570:S5633" si="528">IF(I5570&gt;=100000,"High Value","Normal")</f>
        <v>High Value</v>
      </c>
      <c r="T5570">
        <v>1</v>
      </c>
      <c r="U5570">
        <f t="shared" ref="U5570:U5633" si="529">IF(N5570=1,I5570,0)</f>
        <v>0</v>
      </c>
    </row>
    <row r="5571" spans="1:21" x14ac:dyDescent="0.25">
      <c r="A5571">
        <v>2025</v>
      </c>
      <c r="B5571">
        <v>15701524</v>
      </c>
      <c r="C5571" t="s">
        <v>182</v>
      </c>
      <c r="D5571">
        <v>709</v>
      </c>
      <c r="E5571" t="s">
        <v>15</v>
      </c>
      <c r="F5571" t="s">
        <v>23</v>
      </c>
      <c r="G5571">
        <v>36</v>
      </c>
      <c r="H5571">
        <v>0</v>
      </c>
      <c r="I5571">
        <v>0</v>
      </c>
      <c r="J5571">
        <v>2</v>
      </c>
      <c r="K5571">
        <v>1</v>
      </c>
      <c r="L5571">
        <v>0</v>
      </c>
      <c r="M5571">
        <v>46812</v>
      </c>
      <c r="N5571">
        <v>0</v>
      </c>
      <c r="O5571" t="str">
        <f t="shared" si="524"/>
        <v>30-45</v>
      </c>
      <c r="P5571" t="str">
        <f t="shared" si="525"/>
        <v>Medium</v>
      </c>
      <c r="Q5571" t="str">
        <f t="shared" si="526"/>
        <v>New</v>
      </c>
      <c r="R5571" t="str">
        <f t="shared" si="527"/>
        <v>Zero Balance</v>
      </c>
      <c r="S5571" t="str">
        <f t="shared" si="528"/>
        <v>Normal</v>
      </c>
      <c r="T5571">
        <v>1</v>
      </c>
      <c r="U5571">
        <f t="shared" si="529"/>
        <v>0</v>
      </c>
    </row>
    <row r="5572" spans="1:21" x14ac:dyDescent="0.25">
      <c r="A5572">
        <v>2025</v>
      </c>
      <c r="B5572">
        <v>15645847</v>
      </c>
      <c r="C5572" t="s">
        <v>633</v>
      </c>
      <c r="D5572">
        <v>569</v>
      </c>
      <c r="E5572" t="s">
        <v>26</v>
      </c>
      <c r="F5572" t="s">
        <v>23</v>
      </c>
      <c r="G5572">
        <v>35</v>
      </c>
      <c r="H5572">
        <v>2</v>
      </c>
      <c r="I5572">
        <v>109197</v>
      </c>
      <c r="J5572">
        <v>3</v>
      </c>
      <c r="K5572">
        <v>1</v>
      </c>
      <c r="L5572">
        <v>0</v>
      </c>
      <c r="M5572">
        <v>109393</v>
      </c>
      <c r="N5572">
        <v>1</v>
      </c>
      <c r="O5572" t="str">
        <f t="shared" si="524"/>
        <v>30-45</v>
      </c>
      <c r="P5572" t="str">
        <f t="shared" si="525"/>
        <v>Low</v>
      </c>
      <c r="Q5572" t="str">
        <f t="shared" si="526"/>
        <v>New</v>
      </c>
      <c r="R5572" t="str">
        <f t="shared" si="527"/>
        <v>High Balance</v>
      </c>
      <c r="S5572" t="str">
        <f t="shared" si="528"/>
        <v>High Value</v>
      </c>
      <c r="T5572">
        <v>1</v>
      </c>
      <c r="U5572">
        <f t="shared" si="529"/>
        <v>109197</v>
      </c>
    </row>
    <row r="5573" spans="1:21" x14ac:dyDescent="0.25">
      <c r="A5573">
        <v>2025</v>
      </c>
      <c r="B5573">
        <v>15708867</v>
      </c>
      <c r="C5573" t="s">
        <v>708</v>
      </c>
      <c r="D5573">
        <v>684</v>
      </c>
      <c r="E5573" t="s">
        <v>18</v>
      </c>
      <c r="F5573" t="s">
        <v>16</v>
      </c>
      <c r="G5573">
        <v>38</v>
      </c>
      <c r="H5573">
        <v>3</v>
      </c>
      <c r="I5573">
        <v>134168</v>
      </c>
      <c r="J5573">
        <v>3</v>
      </c>
      <c r="K5573">
        <v>1</v>
      </c>
      <c r="L5573">
        <v>0</v>
      </c>
      <c r="M5573">
        <v>3966</v>
      </c>
      <c r="N5573">
        <v>1</v>
      </c>
      <c r="O5573" t="str">
        <f t="shared" si="524"/>
        <v>30-45</v>
      </c>
      <c r="P5573" t="str">
        <f t="shared" si="525"/>
        <v>Medium</v>
      </c>
      <c r="Q5573" t="str">
        <f t="shared" si="526"/>
        <v>New</v>
      </c>
      <c r="R5573" t="str">
        <f t="shared" si="527"/>
        <v>High Balance</v>
      </c>
      <c r="S5573" t="str">
        <f t="shared" si="528"/>
        <v>High Value</v>
      </c>
      <c r="T5573">
        <v>1</v>
      </c>
      <c r="U5573">
        <f t="shared" si="529"/>
        <v>134168</v>
      </c>
    </row>
    <row r="5574" spans="1:21" x14ac:dyDescent="0.25">
      <c r="A5574">
        <v>2025</v>
      </c>
      <c r="B5574">
        <v>15613140</v>
      </c>
      <c r="C5574" t="s">
        <v>1594</v>
      </c>
      <c r="D5574">
        <v>565</v>
      </c>
      <c r="E5574" t="s">
        <v>15</v>
      </c>
      <c r="F5574" t="s">
        <v>23</v>
      </c>
      <c r="G5574">
        <v>34</v>
      </c>
      <c r="H5574">
        <v>6</v>
      </c>
      <c r="I5574">
        <v>0</v>
      </c>
      <c r="J5574">
        <v>1</v>
      </c>
      <c r="K5574">
        <v>1</v>
      </c>
      <c r="L5574">
        <v>1</v>
      </c>
      <c r="M5574">
        <v>63174</v>
      </c>
      <c r="N5574">
        <v>0</v>
      </c>
      <c r="O5574" t="str">
        <f t="shared" si="524"/>
        <v>30-45</v>
      </c>
      <c r="P5574" t="str">
        <f t="shared" si="525"/>
        <v>Low</v>
      </c>
      <c r="Q5574" t="str">
        <f t="shared" si="526"/>
        <v>Mid-Term</v>
      </c>
      <c r="R5574" t="str">
        <f t="shared" si="527"/>
        <v>Zero Balance</v>
      </c>
      <c r="S5574" t="str">
        <f t="shared" si="528"/>
        <v>Normal</v>
      </c>
      <c r="T5574">
        <v>1</v>
      </c>
      <c r="U5574">
        <f t="shared" si="529"/>
        <v>0</v>
      </c>
    </row>
    <row r="5575" spans="1:21" x14ac:dyDescent="0.25">
      <c r="A5575">
        <v>2025</v>
      </c>
      <c r="B5575">
        <v>15628893</v>
      </c>
      <c r="C5575" t="s">
        <v>329</v>
      </c>
      <c r="D5575">
        <v>681</v>
      </c>
      <c r="E5575" t="s">
        <v>15</v>
      </c>
      <c r="F5575" t="s">
        <v>23</v>
      </c>
      <c r="G5575">
        <v>29</v>
      </c>
      <c r="H5575">
        <v>8</v>
      </c>
      <c r="I5575">
        <v>0</v>
      </c>
      <c r="J5575">
        <v>1</v>
      </c>
      <c r="K5575">
        <v>1</v>
      </c>
      <c r="L5575">
        <v>0</v>
      </c>
      <c r="M5575">
        <v>66367</v>
      </c>
      <c r="N5575">
        <v>0</v>
      </c>
      <c r="O5575" t="str">
        <f t="shared" si="524"/>
        <v>&lt;30</v>
      </c>
      <c r="P5575" t="str">
        <f t="shared" si="525"/>
        <v>Medium</v>
      </c>
      <c r="Q5575" t="str">
        <f t="shared" si="526"/>
        <v>Long-Term</v>
      </c>
      <c r="R5575" t="str">
        <f t="shared" si="527"/>
        <v>Zero Balance</v>
      </c>
      <c r="S5575" t="str">
        <f t="shared" si="528"/>
        <v>Normal</v>
      </c>
      <c r="T5575">
        <v>1</v>
      </c>
      <c r="U5575">
        <f t="shared" si="529"/>
        <v>0</v>
      </c>
    </row>
    <row r="5576" spans="1:21" x14ac:dyDescent="0.25">
      <c r="A5576">
        <v>2025</v>
      </c>
      <c r="B5576">
        <v>15764073</v>
      </c>
      <c r="C5576" t="s">
        <v>1350</v>
      </c>
      <c r="D5576">
        <v>503</v>
      </c>
      <c r="E5576" t="s">
        <v>18</v>
      </c>
      <c r="F5576" t="s">
        <v>16</v>
      </c>
      <c r="G5576">
        <v>36</v>
      </c>
      <c r="H5576">
        <v>9</v>
      </c>
      <c r="I5576">
        <v>0</v>
      </c>
      <c r="J5576">
        <v>2</v>
      </c>
      <c r="K5576">
        <v>1</v>
      </c>
      <c r="L5576">
        <v>1</v>
      </c>
      <c r="M5576">
        <v>16275</v>
      </c>
      <c r="N5576">
        <v>0</v>
      </c>
      <c r="O5576" t="str">
        <f t="shared" si="524"/>
        <v>30-45</v>
      </c>
      <c r="P5576" t="str">
        <f t="shared" si="525"/>
        <v>Low</v>
      </c>
      <c r="Q5576" t="str">
        <f t="shared" si="526"/>
        <v>Long-Term</v>
      </c>
      <c r="R5576" t="str">
        <f t="shared" si="527"/>
        <v>Zero Balance</v>
      </c>
      <c r="S5576" t="str">
        <f t="shared" si="528"/>
        <v>Normal</v>
      </c>
      <c r="T5576">
        <v>1</v>
      </c>
      <c r="U5576">
        <f t="shared" si="529"/>
        <v>0</v>
      </c>
    </row>
    <row r="5577" spans="1:21" x14ac:dyDescent="0.25">
      <c r="A5577">
        <v>2025</v>
      </c>
      <c r="B5577">
        <v>15782879</v>
      </c>
      <c r="C5577" t="s">
        <v>2193</v>
      </c>
      <c r="D5577">
        <v>656</v>
      </c>
      <c r="E5577" t="s">
        <v>15</v>
      </c>
      <c r="F5577" t="s">
        <v>23</v>
      </c>
      <c r="G5577">
        <v>40</v>
      </c>
      <c r="H5577">
        <v>2</v>
      </c>
      <c r="I5577">
        <v>0</v>
      </c>
      <c r="J5577">
        <v>2</v>
      </c>
      <c r="K5577">
        <v>1</v>
      </c>
      <c r="L5577">
        <v>1</v>
      </c>
      <c r="M5577">
        <v>180553</v>
      </c>
      <c r="N5577">
        <v>0</v>
      </c>
      <c r="O5577" t="str">
        <f t="shared" si="524"/>
        <v>30-45</v>
      </c>
      <c r="P5577" t="str">
        <f t="shared" si="525"/>
        <v>Medium</v>
      </c>
      <c r="Q5577" t="str">
        <f t="shared" si="526"/>
        <v>New</v>
      </c>
      <c r="R5577" t="str">
        <f t="shared" si="527"/>
        <v>Zero Balance</v>
      </c>
      <c r="S5577" t="str">
        <f t="shared" si="528"/>
        <v>Normal</v>
      </c>
      <c r="T5577">
        <v>1</v>
      </c>
      <c r="U5577">
        <f t="shared" si="529"/>
        <v>0</v>
      </c>
    </row>
    <row r="5578" spans="1:21" x14ac:dyDescent="0.25">
      <c r="A5578">
        <v>2025</v>
      </c>
      <c r="B5578">
        <v>15635964</v>
      </c>
      <c r="C5578" t="s">
        <v>2194</v>
      </c>
      <c r="D5578">
        <v>566</v>
      </c>
      <c r="E5578" t="s">
        <v>26</v>
      </c>
      <c r="F5578" t="s">
        <v>23</v>
      </c>
      <c r="G5578">
        <v>65</v>
      </c>
      <c r="H5578">
        <v>4</v>
      </c>
      <c r="I5578">
        <v>120100</v>
      </c>
      <c r="J5578">
        <v>1</v>
      </c>
      <c r="K5578">
        <v>1</v>
      </c>
      <c r="L5578">
        <v>0</v>
      </c>
      <c r="M5578">
        <v>107563</v>
      </c>
      <c r="N5578">
        <v>1</v>
      </c>
      <c r="O5578" t="str">
        <f t="shared" si="524"/>
        <v>60+</v>
      </c>
      <c r="P5578" t="str">
        <f t="shared" si="525"/>
        <v>Low</v>
      </c>
      <c r="Q5578" t="str">
        <f t="shared" si="526"/>
        <v>Mid-Term</v>
      </c>
      <c r="R5578" t="str">
        <f t="shared" si="527"/>
        <v>High Balance</v>
      </c>
      <c r="S5578" t="str">
        <f t="shared" si="528"/>
        <v>High Value</v>
      </c>
      <c r="T5578">
        <v>1</v>
      </c>
      <c r="U5578">
        <f t="shared" si="529"/>
        <v>120100</v>
      </c>
    </row>
    <row r="5579" spans="1:21" x14ac:dyDescent="0.25">
      <c r="A5579">
        <v>2025</v>
      </c>
      <c r="B5579">
        <v>15726087</v>
      </c>
      <c r="C5579" t="s">
        <v>734</v>
      </c>
      <c r="D5579">
        <v>592</v>
      </c>
      <c r="E5579" t="s">
        <v>15</v>
      </c>
      <c r="F5579" t="s">
        <v>16</v>
      </c>
      <c r="G5579">
        <v>62</v>
      </c>
      <c r="H5579">
        <v>5</v>
      </c>
      <c r="I5579">
        <v>0</v>
      </c>
      <c r="J5579">
        <v>1</v>
      </c>
      <c r="K5579">
        <v>1</v>
      </c>
      <c r="L5579">
        <v>1</v>
      </c>
      <c r="M5579">
        <v>100942</v>
      </c>
      <c r="N5579">
        <v>0</v>
      </c>
      <c r="O5579" t="str">
        <f t="shared" si="524"/>
        <v>60+</v>
      </c>
      <c r="P5579" t="str">
        <f t="shared" si="525"/>
        <v>Low</v>
      </c>
      <c r="Q5579" t="str">
        <f t="shared" si="526"/>
        <v>Mid-Term</v>
      </c>
      <c r="R5579" t="str">
        <f t="shared" si="527"/>
        <v>Zero Balance</v>
      </c>
      <c r="S5579" t="str">
        <f t="shared" si="528"/>
        <v>Normal</v>
      </c>
      <c r="T5579">
        <v>1</v>
      </c>
      <c r="U5579">
        <f t="shared" si="529"/>
        <v>0</v>
      </c>
    </row>
    <row r="5580" spans="1:21" x14ac:dyDescent="0.25">
      <c r="A5580">
        <v>2025</v>
      </c>
      <c r="B5580">
        <v>15726313</v>
      </c>
      <c r="C5580" t="s">
        <v>547</v>
      </c>
      <c r="D5580">
        <v>687</v>
      </c>
      <c r="E5580" t="s">
        <v>18</v>
      </c>
      <c r="F5580" t="s">
        <v>16</v>
      </c>
      <c r="G5580">
        <v>50</v>
      </c>
      <c r="H5580">
        <v>5</v>
      </c>
      <c r="I5580">
        <v>0</v>
      </c>
      <c r="J5580">
        <v>2</v>
      </c>
      <c r="K5580">
        <v>1</v>
      </c>
      <c r="L5580">
        <v>0</v>
      </c>
      <c r="M5580">
        <v>110230</v>
      </c>
      <c r="N5580">
        <v>0</v>
      </c>
      <c r="O5580" t="str">
        <f t="shared" si="524"/>
        <v>46-60</v>
      </c>
      <c r="P5580" t="str">
        <f t="shared" si="525"/>
        <v>Medium</v>
      </c>
      <c r="Q5580" t="str">
        <f t="shared" si="526"/>
        <v>Mid-Term</v>
      </c>
      <c r="R5580" t="str">
        <f t="shared" si="527"/>
        <v>Zero Balance</v>
      </c>
      <c r="S5580" t="str">
        <f t="shared" si="528"/>
        <v>Normal</v>
      </c>
      <c r="T5580">
        <v>1</v>
      </c>
      <c r="U5580">
        <f t="shared" si="529"/>
        <v>0</v>
      </c>
    </row>
    <row r="5581" spans="1:21" x14ac:dyDescent="0.25">
      <c r="A5581">
        <v>2025</v>
      </c>
      <c r="B5581">
        <v>15578073</v>
      </c>
      <c r="C5581" t="s">
        <v>2152</v>
      </c>
      <c r="D5581">
        <v>686</v>
      </c>
      <c r="E5581" t="s">
        <v>18</v>
      </c>
      <c r="F5581" t="s">
        <v>23</v>
      </c>
      <c r="G5581">
        <v>22</v>
      </c>
      <c r="H5581">
        <v>8</v>
      </c>
      <c r="I5581">
        <v>0</v>
      </c>
      <c r="J5581">
        <v>2</v>
      </c>
      <c r="K5581">
        <v>0</v>
      </c>
      <c r="L5581">
        <v>0</v>
      </c>
      <c r="M5581">
        <v>142332</v>
      </c>
      <c r="N5581">
        <v>0</v>
      </c>
      <c r="O5581" t="str">
        <f t="shared" si="524"/>
        <v>&lt;30</v>
      </c>
      <c r="P5581" t="str">
        <f t="shared" si="525"/>
        <v>Medium</v>
      </c>
      <c r="Q5581" t="str">
        <f t="shared" si="526"/>
        <v>Long-Term</v>
      </c>
      <c r="R5581" t="str">
        <f t="shared" si="527"/>
        <v>Zero Balance</v>
      </c>
      <c r="S5581" t="str">
        <f t="shared" si="528"/>
        <v>Normal</v>
      </c>
      <c r="T5581">
        <v>1</v>
      </c>
      <c r="U5581">
        <f t="shared" si="529"/>
        <v>0</v>
      </c>
    </row>
    <row r="5582" spans="1:21" x14ac:dyDescent="0.25">
      <c r="A5582">
        <v>2025</v>
      </c>
      <c r="B5582">
        <v>15786249</v>
      </c>
      <c r="C5582" t="s">
        <v>1471</v>
      </c>
      <c r="D5582">
        <v>616</v>
      </c>
      <c r="E5582" t="s">
        <v>18</v>
      </c>
      <c r="F5582" t="s">
        <v>23</v>
      </c>
      <c r="G5582">
        <v>30</v>
      </c>
      <c r="H5582">
        <v>2</v>
      </c>
      <c r="I5582">
        <v>0</v>
      </c>
      <c r="J5582">
        <v>2</v>
      </c>
      <c r="K5582">
        <v>1</v>
      </c>
      <c r="L5582">
        <v>0</v>
      </c>
      <c r="M5582">
        <v>199100</v>
      </c>
      <c r="N5582">
        <v>0</v>
      </c>
      <c r="O5582" t="str">
        <f t="shared" si="524"/>
        <v>30-45</v>
      </c>
      <c r="P5582" t="str">
        <f t="shared" si="525"/>
        <v>Medium</v>
      </c>
      <c r="Q5582" t="str">
        <f t="shared" si="526"/>
        <v>New</v>
      </c>
      <c r="R5582" t="str">
        <f t="shared" si="527"/>
        <v>Zero Balance</v>
      </c>
      <c r="S5582" t="str">
        <f t="shared" si="528"/>
        <v>Normal</v>
      </c>
      <c r="T5582">
        <v>1</v>
      </c>
      <c r="U5582">
        <f t="shared" si="529"/>
        <v>0</v>
      </c>
    </row>
    <row r="5583" spans="1:21" x14ac:dyDescent="0.25">
      <c r="A5583">
        <v>2025</v>
      </c>
      <c r="B5583">
        <v>15812850</v>
      </c>
      <c r="C5583" t="s">
        <v>2195</v>
      </c>
      <c r="D5583">
        <v>494</v>
      </c>
      <c r="E5583" t="s">
        <v>18</v>
      </c>
      <c r="F5583" t="s">
        <v>23</v>
      </c>
      <c r="G5583">
        <v>67</v>
      </c>
      <c r="H5583">
        <v>5</v>
      </c>
      <c r="I5583">
        <v>0</v>
      </c>
      <c r="J5583">
        <v>2</v>
      </c>
      <c r="K5583">
        <v>1</v>
      </c>
      <c r="L5583">
        <v>1</v>
      </c>
      <c r="M5583">
        <v>85890</v>
      </c>
      <c r="N5583">
        <v>0</v>
      </c>
      <c r="O5583" t="str">
        <f t="shared" si="524"/>
        <v>60+</v>
      </c>
      <c r="P5583" t="str">
        <f t="shared" si="525"/>
        <v>Low</v>
      </c>
      <c r="Q5583" t="str">
        <f t="shared" si="526"/>
        <v>Mid-Term</v>
      </c>
      <c r="R5583" t="str">
        <f t="shared" si="527"/>
        <v>Zero Balance</v>
      </c>
      <c r="S5583" t="str">
        <f t="shared" si="528"/>
        <v>Normal</v>
      </c>
      <c r="T5583">
        <v>1</v>
      </c>
      <c r="U5583">
        <f t="shared" si="529"/>
        <v>0</v>
      </c>
    </row>
    <row r="5584" spans="1:21" x14ac:dyDescent="0.25">
      <c r="A5584">
        <v>2025</v>
      </c>
      <c r="B5584">
        <v>15596972</v>
      </c>
      <c r="C5584" t="s">
        <v>2196</v>
      </c>
      <c r="D5584">
        <v>534</v>
      </c>
      <c r="E5584" t="s">
        <v>15</v>
      </c>
      <c r="F5584" t="s">
        <v>23</v>
      </c>
      <c r="G5584">
        <v>38</v>
      </c>
      <c r="H5584">
        <v>3</v>
      </c>
      <c r="I5584">
        <v>0</v>
      </c>
      <c r="J5584">
        <v>1</v>
      </c>
      <c r="K5584">
        <v>0</v>
      </c>
      <c r="L5584">
        <v>0</v>
      </c>
      <c r="M5584">
        <v>143938</v>
      </c>
      <c r="N5584">
        <v>0</v>
      </c>
      <c r="O5584" t="str">
        <f t="shared" si="524"/>
        <v>30-45</v>
      </c>
      <c r="P5584" t="str">
        <f t="shared" si="525"/>
        <v>Low</v>
      </c>
      <c r="Q5584" t="str">
        <f t="shared" si="526"/>
        <v>New</v>
      </c>
      <c r="R5584" t="str">
        <f t="shared" si="527"/>
        <v>Zero Balance</v>
      </c>
      <c r="S5584" t="str">
        <f t="shared" si="528"/>
        <v>Normal</v>
      </c>
      <c r="T5584">
        <v>1</v>
      </c>
      <c r="U5584">
        <f t="shared" si="529"/>
        <v>0</v>
      </c>
    </row>
    <row r="5585" spans="1:21" x14ac:dyDescent="0.25">
      <c r="A5585">
        <v>2025</v>
      </c>
      <c r="B5585">
        <v>15620579</v>
      </c>
      <c r="C5585" t="s">
        <v>1642</v>
      </c>
      <c r="D5585">
        <v>695</v>
      </c>
      <c r="E5585" t="s">
        <v>18</v>
      </c>
      <c r="F5585" t="s">
        <v>16</v>
      </c>
      <c r="G5585">
        <v>31</v>
      </c>
      <c r="H5585">
        <v>8</v>
      </c>
      <c r="I5585">
        <v>0</v>
      </c>
      <c r="J5585">
        <v>2</v>
      </c>
      <c r="K5585">
        <v>0</v>
      </c>
      <c r="L5585">
        <v>1</v>
      </c>
      <c r="M5585">
        <v>131644</v>
      </c>
      <c r="N5585">
        <v>0</v>
      </c>
      <c r="O5585" t="str">
        <f t="shared" si="524"/>
        <v>30-45</v>
      </c>
      <c r="P5585" t="str">
        <f t="shared" si="525"/>
        <v>Medium</v>
      </c>
      <c r="Q5585" t="str">
        <f t="shared" si="526"/>
        <v>Long-Term</v>
      </c>
      <c r="R5585" t="str">
        <f t="shared" si="527"/>
        <v>Zero Balance</v>
      </c>
      <c r="S5585" t="str">
        <f t="shared" si="528"/>
        <v>Normal</v>
      </c>
      <c r="T5585">
        <v>1</v>
      </c>
      <c r="U5585">
        <f t="shared" si="529"/>
        <v>0</v>
      </c>
    </row>
    <row r="5586" spans="1:21" x14ac:dyDescent="0.25">
      <c r="A5586">
        <v>2025</v>
      </c>
      <c r="B5586">
        <v>15768270</v>
      </c>
      <c r="C5586" t="s">
        <v>1232</v>
      </c>
      <c r="D5586">
        <v>579</v>
      </c>
      <c r="E5586" t="s">
        <v>18</v>
      </c>
      <c r="F5586" t="s">
        <v>16</v>
      </c>
      <c r="G5586">
        <v>31</v>
      </c>
      <c r="H5586">
        <v>9</v>
      </c>
      <c r="I5586">
        <v>0</v>
      </c>
      <c r="J5586">
        <v>2</v>
      </c>
      <c r="K5586">
        <v>1</v>
      </c>
      <c r="L5586">
        <v>0</v>
      </c>
      <c r="M5586">
        <v>112396</v>
      </c>
      <c r="N5586">
        <v>0</v>
      </c>
      <c r="O5586" t="str">
        <f t="shared" si="524"/>
        <v>30-45</v>
      </c>
      <c r="P5586" t="str">
        <f t="shared" si="525"/>
        <v>Low</v>
      </c>
      <c r="Q5586" t="str">
        <f t="shared" si="526"/>
        <v>Long-Term</v>
      </c>
      <c r="R5586" t="str">
        <f t="shared" si="527"/>
        <v>Zero Balance</v>
      </c>
      <c r="S5586" t="str">
        <f t="shared" si="528"/>
        <v>Normal</v>
      </c>
      <c r="T5586">
        <v>1</v>
      </c>
      <c r="U5586">
        <f t="shared" si="529"/>
        <v>0</v>
      </c>
    </row>
    <row r="5587" spans="1:21" x14ac:dyDescent="0.25">
      <c r="A5587">
        <v>2025</v>
      </c>
      <c r="B5587">
        <v>15656597</v>
      </c>
      <c r="C5587" t="s">
        <v>1109</v>
      </c>
      <c r="D5587">
        <v>432</v>
      </c>
      <c r="E5587" t="s">
        <v>26</v>
      </c>
      <c r="F5587" t="s">
        <v>23</v>
      </c>
      <c r="G5587">
        <v>38</v>
      </c>
      <c r="H5587">
        <v>2</v>
      </c>
      <c r="I5587">
        <v>135560</v>
      </c>
      <c r="J5587">
        <v>2</v>
      </c>
      <c r="K5587">
        <v>1</v>
      </c>
      <c r="L5587">
        <v>1</v>
      </c>
      <c r="M5587">
        <v>71856</v>
      </c>
      <c r="N5587">
        <v>0</v>
      </c>
      <c r="O5587" t="str">
        <f t="shared" si="524"/>
        <v>30-45</v>
      </c>
      <c r="P5587" t="str">
        <f t="shared" si="525"/>
        <v>Low</v>
      </c>
      <c r="Q5587" t="str">
        <f t="shared" si="526"/>
        <v>New</v>
      </c>
      <c r="R5587" t="str">
        <f t="shared" si="527"/>
        <v>High Balance</v>
      </c>
      <c r="S5587" t="str">
        <f t="shared" si="528"/>
        <v>High Value</v>
      </c>
      <c r="T5587">
        <v>1</v>
      </c>
      <c r="U5587">
        <f t="shared" si="529"/>
        <v>0</v>
      </c>
    </row>
    <row r="5588" spans="1:21" x14ac:dyDescent="0.25">
      <c r="A5588">
        <v>2025</v>
      </c>
      <c r="B5588">
        <v>15699446</v>
      </c>
      <c r="C5588" t="s">
        <v>1819</v>
      </c>
      <c r="D5588">
        <v>816</v>
      </c>
      <c r="E5588" t="s">
        <v>26</v>
      </c>
      <c r="F5588" t="s">
        <v>16</v>
      </c>
      <c r="G5588">
        <v>25</v>
      </c>
      <c r="H5588">
        <v>2</v>
      </c>
      <c r="I5588">
        <v>150355</v>
      </c>
      <c r="J5588">
        <v>2</v>
      </c>
      <c r="K5588">
        <v>1</v>
      </c>
      <c r="L5588">
        <v>1</v>
      </c>
      <c r="M5588">
        <v>35771</v>
      </c>
      <c r="N5588">
        <v>0</v>
      </c>
      <c r="O5588" t="str">
        <f t="shared" si="524"/>
        <v>&lt;30</v>
      </c>
      <c r="P5588" t="str">
        <f t="shared" si="525"/>
        <v>High</v>
      </c>
      <c r="Q5588" t="str">
        <f t="shared" si="526"/>
        <v>New</v>
      </c>
      <c r="R5588" t="str">
        <f t="shared" si="527"/>
        <v>High Balance</v>
      </c>
      <c r="S5588" t="str">
        <f t="shared" si="528"/>
        <v>High Value</v>
      </c>
      <c r="T5588">
        <v>1</v>
      </c>
      <c r="U5588">
        <f t="shared" si="529"/>
        <v>0</v>
      </c>
    </row>
    <row r="5589" spans="1:21" x14ac:dyDescent="0.25">
      <c r="A5589">
        <v>2025</v>
      </c>
      <c r="B5589">
        <v>15615004</v>
      </c>
      <c r="C5589" t="s">
        <v>541</v>
      </c>
      <c r="D5589">
        <v>730</v>
      </c>
      <c r="E5589" t="s">
        <v>15</v>
      </c>
      <c r="F5589" t="s">
        <v>16</v>
      </c>
      <c r="G5589">
        <v>37</v>
      </c>
      <c r="H5589">
        <v>1</v>
      </c>
      <c r="I5589">
        <v>0</v>
      </c>
      <c r="J5589">
        <v>2</v>
      </c>
      <c r="K5589">
        <v>1</v>
      </c>
      <c r="L5589">
        <v>1</v>
      </c>
      <c r="M5589">
        <v>124365</v>
      </c>
      <c r="N5589">
        <v>0</v>
      </c>
      <c r="O5589" t="str">
        <f t="shared" si="524"/>
        <v>30-45</v>
      </c>
      <c r="P5589" t="str">
        <f t="shared" si="525"/>
        <v>Medium</v>
      </c>
      <c r="Q5589" t="str">
        <f t="shared" si="526"/>
        <v>New</v>
      </c>
      <c r="R5589" t="str">
        <f t="shared" si="527"/>
        <v>Zero Balance</v>
      </c>
      <c r="S5589" t="str">
        <f t="shared" si="528"/>
        <v>Normal</v>
      </c>
      <c r="T5589">
        <v>1</v>
      </c>
      <c r="U5589">
        <f t="shared" si="529"/>
        <v>0</v>
      </c>
    </row>
    <row r="5590" spans="1:21" x14ac:dyDescent="0.25">
      <c r="A5590">
        <v>2025</v>
      </c>
      <c r="B5590">
        <v>15704771</v>
      </c>
      <c r="C5590" t="s">
        <v>683</v>
      </c>
      <c r="D5590">
        <v>593</v>
      </c>
      <c r="E5590" t="s">
        <v>15</v>
      </c>
      <c r="F5590" t="s">
        <v>16</v>
      </c>
      <c r="G5590">
        <v>35</v>
      </c>
      <c r="H5590">
        <v>6</v>
      </c>
      <c r="I5590">
        <v>133489</v>
      </c>
      <c r="J5590">
        <v>2</v>
      </c>
      <c r="K5590">
        <v>1</v>
      </c>
      <c r="L5590">
        <v>1</v>
      </c>
      <c r="M5590">
        <v>78101</v>
      </c>
      <c r="N5590">
        <v>0</v>
      </c>
      <c r="O5590" t="str">
        <f t="shared" si="524"/>
        <v>30-45</v>
      </c>
      <c r="P5590" t="str">
        <f t="shared" si="525"/>
        <v>Low</v>
      </c>
      <c r="Q5590" t="str">
        <f t="shared" si="526"/>
        <v>Mid-Term</v>
      </c>
      <c r="R5590" t="str">
        <f t="shared" si="527"/>
        <v>High Balance</v>
      </c>
      <c r="S5590" t="str">
        <f t="shared" si="528"/>
        <v>High Value</v>
      </c>
      <c r="T5590">
        <v>1</v>
      </c>
      <c r="U5590">
        <f t="shared" si="529"/>
        <v>0</v>
      </c>
    </row>
    <row r="5591" spans="1:21" x14ac:dyDescent="0.25">
      <c r="A5591">
        <v>2025</v>
      </c>
      <c r="B5591">
        <v>15588372</v>
      </c>
      <c r="C5591" t="s">
        <v>1572</v>
      </c>
      <c r="D5591">
        <v>715</v>
      </c>
      <c r="E5591" t="s">
        <v>26</v>
      </c>
      <c r="F5591" t="s">
        <v>16</v>
      </c>
      <c r="G5591">
        <v>37</v>
      </c>
      <c r="H5591">
        <v>9</v>
      </c>
      <c r="I5591">
        <v>105489</v>
      </c>
      <c r="J5591">
        <v>1</v>
      </c>
      <c r="K5591">
        <v>0</v>
      </c>
      <c r="L5591">
        <v>0</v>
      </c>
      <c r="M5591">
        <v>143096</v>
      </c>
      <c r="N5591">
        <v>1</v>
      </c>
      <c r="O5591" t="str">
        <f t="shared" si="524"/>
        <v>30-45</v>
      </c>
      <c r="P5591" t="str">
        <f t="shared" si="525"/>
        <v>Medium</v>
      </c>
      <c r="Q5591" t="str">
        <f t="shared" si="526"/>
        <v>Long-Term</v>
      </c>
      <c r="R5591" t="str">
        <f t="shared" si="527"/>
        <v>High Balance</v>
      </c>
      <c r="S5591" t="str">
        <f t="shared" si="528"/>
        <v>High Value</v>
      </c>
      <c r="T5591">
        <v>1</v>
      </c>
      <c r="U5591">
        <f t="shared" si="529"/>
        <v>105489</v>
      </c>
    </row>
    <row r="5592" spans="1:21" x14ac:dyDescent="0.25">
      <c r="A5592">
        <v>2025</v>
      </c>
      <c r="B5592">
        <v>15681439</v>
      </c>
      <c r="C5592" t="s">
        <v>899</v>
      </c>
      <c r="D5592">
        <v>775</v>
      </c>
      <c r="E5592" t="s">
        <v>26</v>
      </c>
      <c r="F5592" t="s">
        <v>23</v>
      </c>
      <c r="G5592">
        <v>25</v>
      </c>
      <c r="H5592">
        <v>10</v>
      </c>
      <c r="I5592">
        <v>60205</v>
      </c>
      <c r="J5592">
        <v>2</v>
      </c>
      <c r="K5592">
        <v>1</v>
      </c>
      <c r="L5592">
        <v>0</v>
      </c>
      <c r="M5592">
        <v>14073</v>
      </c>
      <c r="N5592">
        <v>0</v>
      </c>
      <c r="O5592" t="str">
        <f t="shared" si="524"/>
        <v>&lt;30</v>
      </c>
      <c r="P5592" t="str">
        <f t="shared" si="525"/>
        <v>High</v>
      </c>
      <c r="Q5592" t="str">
        <f t="shared" si="526"/>
        <v>Long-Term</v>
      </c>
      <c r="R5592" t="str">
        <f t="shared" si="527"/>
        <v>Low Balance</v>
      </c>
      <c r="S5592" t="str">
        <f t="shared" si="528"/>
        <v>Normal</v>
      </c>
      <c r="T5592">
        <v>1</v>
      </c>
      <c r="U5592">
        <f t="shared" si="529"/>
        <v>0</v>
      </c>
    </row>
    <row r="5593" spans="1:21" x14ac:dyDescent="0.25">
      <c r="A5593">
        <v>2025</v>
      </c>
      <c r="B5593">
        <v>15607509</v>
      </c>
      <c r="C5593" t="s">
        <v>982</v>
      </c>
      <c r="D5593">
        <v>539</v>
      </c>
      <c r="E5593" t="s">
        <v>15</v>
      </c>
      <c r="F5593" t="s">
        <v>23</v>
      </c>
      <c r="G5593">
        <v>38</v>
      </c>
      <c r="H5593">
        <v>5</v>
      </c>
      <c r="I5593">
        <v>0</v>
      </c>
      <c r="J5593">
        <v>2</v>
      </c>
      <c r="K5593">
        <v>1</v>
      </c>
      <c r="L5593">
        <v>0</v>
      </c>
      <c r="M5593">
        <v>47388</v>
      </c>
      <c r="N5593">
        <v>0</v>
      </c>
      <c r="O5593" t="str">
        <f t="shared" si="524"/>
        <v>30-45</v>
      </c>
      <c r="P5593" t="str">
        <f t="shared" si="525"/>
        <v>Low</v>
      </c>
      <c r="Q5593" t="str">
        <f t="shared" si="526"/>
        <v>Mid-Term</v>
      </c>
      <c r="R5593" t="str">
        <f t="shared" si="527"/>
        <v>Zero Balance</v>
      </c>
      <c r="S5593" t="str">
        <f t="shared" si="528"/>
        <v>Normal</v>
      </c>
      <c r="T5593">
        <v>1</v>
      </c>
      <c r="U5593">
        <f t="shared" si="529"/>
        <v>0</v>
      </c>
    </row>
    <row r="5594" spans="1:21" x14ac:dyDescent="0.25">
      <c r="A5594">
        <v>2025</v>
      </c>
      <c r="B5594">
        <v>15670343</v>
      </c>
      <c r="C5594" t="s">
        <v>148</v>
      </c>
      <c r="D5594">
        <v>576</v>
      </c>
      <c r="E5594" t="s">
        <v>18</v>
      </c>
      <c r="F5594" t="s">
        <v>23</v>
      </c>
      <c r="G5594">
        <v>19</v>
      </c>
      <c r="H5594">
        <v>6</v>
      </c>
      <c r="I5594">
        <v>0</v>
      </c>
      <c r="J5594">
        <v>2</v>
      </c>
      <c r="K5594">
        <v>0</v>
      </c>
      <c r="L5594">
        <v>0</v>
      </c>
      <c r="M5594">
        <v>72306</v>
      </c>
      <c r="N5594">
        <v>0</v>
      </c>
      <c r="O5594" t="str">
        <f t="shared" si="524"/>
        <v>&lt;30</v>
      </c>
      <c r="P5594" t="str">
        <f t="shared" si="525"/>
        <v>Low</v>
      </c>
      <c r="Q5594" t="str">
        <f t="shared" si="526"/>
        <v>Mid-Term</v>
      </c>
      <c r="R5594" t="str">
        <f t="shared" si="527"/>
        <v>Zero Balance</v>
      </c>
      <c r="S5594" t="str">
        <f t="shared" si="528"/>
        <v>Normal</v>
      </c>
      <c r="T5594">
        <v>1</v>
      </c>
      <c r="U5594">
        <f t="shared" si="529"/>
        <v>0</v>
      </c>
    </row>
    <row r="5595" spans="1:21" x14ac:dyDescent="0.25">
      <c r="A5595">
        <v>2025</v>
      </c>
      <c r="B5595">
        <v>15597968</v>
      </c>
      <c r="C5595" t="s">
        <v>2197</v>
      </c>
      <c r="D5595">
        <v>617</v>
      </c>
      <c r="E5595" t="s">
        <v>18</v>
      </c>
      <c r="F5595" t="s">
        <v>23</v>
      </c>
      <c r="G5595">
        <v>50</v>
      </c>
      <c r="H5595">
        <v>7</v>
      </c>
      <c r="I5595">
        <v>0</v>
      </c>
      <c r="J5595">
        <v>1</v>
      </c>
      <c r="K5595">
        <v>1</v>
      </c>
      <c r="L5595">
        <v>0</v>
      </c>
      <c r="M5595">
        <v>184840</v>
      </c>
      <c r="N5595">
        <v>1</v>
      </c>
      <c r="O5595" t="str">
        <f t="shared" si="524"/>
        <v>46-60</v>
      </c>
      <c r="P5595" t="str">
        <f t="shared" si="525"/>
        <v>Medium</v>
      </c>
      <c r="Q5595" t="str">
        <f t="shared" si="526"/>
        <v>Mid-Term</v>
      </c>
      <c r="R5595" t="str">
        <f t="shared" si="527"/>
        <v>Zero Balance</v>
      </c>
      <c r="S5595" t="str">
        <f t="shared" si="528"/>
        <v>Normal</v>
      </c>
      <c r="T5595">
        <v>1</v>
      </c>
      <c r="U5595">
        <f t="shared" si="529"/>
        <v>0</v>
      </c>
    </row>
    <row r="5596" spans="1:21" x14ac:dyDescent="0.25">
      <c r="A5596">
        <v>2025</v>
      </c>
      <c r="B5596">
        <v>15658432</v>
      </c>
      <c r="C5596" t="s">
        <v>232</v>
      </c>
      <c r="D5596">
        <v>688</v>
      </c>
      <c r="E5596" t="s">
        <v>15</v>
      </c>
      <c r="F5596" t="s">
        <v>23</v>
      </c>
      <c r="G5596">
        <v>40</v>
      </c>
      <c r="H5596">
        <v>6</v>
      </c>
      <c r="I5596">
        <v>0</v>
      </c>
      <c r="J5596">
        <v>1</v>
      </c>
      <c r="K5596">
        <v>1</v>
      </c>
      <c r="L5596">
        <v>1</v>
      </c>
      <c r="M5596">
        <v>47886</v>
      </c>
      <c r="N5596">
        <v>0</v>
      </c>
      <c r="O5596" t="str">
        <f t="shared" si="524"/>
        <v>30-45</v>
      </c>
      <c r="P5596" t="str">
        <f t="shared" si="525"/>
        <v>Medium</v>
      </c>
      <c r="Q5596" t="str">
        <f t="shared" si="526"/>
        <v>Mid-Term</v>
      </c>
      <c r="R5596" t="str">
        <f t="shared" si="527"/>
        <v>Zero Balance</v>
      </c>
      <c r="S5596" t="str">
        <f t="shared" si="528"/>
        <v>Normal</v>
      </c>
      <c r="T5596">
        <v>1</v>
      </c>
      <c r="U5596">
        <f t="shared" si="529"/>
        <v>0</v>
      </c>
    </row>
    <row r="5597" spans="1:21" x14ac:dyDescent="0.25">
      <c r="A5597">
        <v>2025</v>
      </c>
      <c r="B5597">
        <v>15616431</v>
      </c>
      <c r="C5597" t="s">
        <v>292</v>
      </c>
      <c r="D5597">
        <v>608</v>
      </c>
      <c r="E5597" t="s">
        <v>15</v>
      </c>
      <c r="F5597" t="s">
        <v>23</v>
      </c>
      <c r="G5597">
        <v>33</v>
      </c>
      <c r="H5597">
        <v>4</v>
      </c>
      <c r="I5597">
        <v>0</v>
      </c>
      <c r="J5597">
        <v>1</v>
      </c>
      <c r="K5597">
        <v>0</v>
      </c>
      <c r="L5597">
        <v>1</v>
      </c>
      <c r="M5597">
        <v>130474</v>
      </c>
      <c r="N5597">
        <v>0</v>
      </c>
      <c r="O5597" t="str">
        <f t="shared" si="524"/>
        <v>30-45</v>
      </c>
      <c r="P5597" t="str">
        <f t="shared" si="525"/>
        <v>Medium</v>
      </c>
      <c r="Q5597" t="str">
        <f t="shared" si="526"/>
        <v>Mid-Term</v>
      </c>
      <c r="R5597" t="str">
        <f t="shared" si="527"/>
        <v>Zero Balance</v>
      </c>
      <c r="S5597" t="str">
        <f t="shared" si="528"/>
        <v>Normal</v>
      </c>
      <c r="T5597">
        <v>1</v>
      </c>
      <c r="U5597">
        <f t="shared" si="529"/>
        <v>0</v>
      </c>
    </row>
    <row r="5598" spans="1:21" x14ac:dyDescent="0.25">
      <c r="A5598">
        <v>2025</v>
      </c>
      <c r="B5598">
        <v>15796957</v>
      </c>
      <c r="C5598" t="s">
        <v>793</v>
      </c>
      <c r="D5598">
        <v>597</v>
      </c>
      <c r="E5598" t="s">
        <v>18</v>
      </c>
      <c r="F5598" t="s">
        <v>23</v>
      </c>
      <c r="G5598">
        <v>35</v>
      </c>
      <c r="H5598">
        <v>9</v>
      </c>
      <c r="I5598">
        <v>0</v>
      </c>
      <c r="J5598">
        <v>3</v>
      </c>
      <c r="K5598">
        <v>0</v>
      </c>
      <c r="L5598">
        <v>1</v>
      </c>
      <c r="M5598">
        <v>73181</v>
      </c>
      <c r="N5598">
        <v>1</v>
      </c>
      <c r="O5598" t="str">
        <f t="shared" si="524"/>
        <v>30-45</v>
      </c>
      <c r="P5598" t="str">
        <f t="shared" si="525"/>
        <v>Low</v>
      </c>
      <c r="Q5598" t="str">
        <f t="shared" si="526"/>
        <v>Long-Term</v>
      </c>
      <c r="R5598" t="str">
        <f t="shared" si="527"/>
        <v>Zero Balance</v>
      </c>
      <c r="S5598" t="str">
        <f t="shared" si="528"/>
        <v>Normal</v>
      </c>
      <c r="T5598">
        <v>1</v>
      </c>
      <c r="U5598">
        <f t="shared" si="529"/>
        <v>0</v>
      </c>
    </row>
    <row r="5599" spans="1:21" x14ac:dyDescent="0.25">
      <c r="A5599">
        <v>2025</v>
      </c>
      <c r="B5599">
        <v>15815552</v>
      </c>
      <c r="C5599" t="s">
        <v>1085</v>
      </c>
      <c r="D5599">
        <v>670</v>
      </c>
      <c r="E5599" t="s">
        <v>15</v>
      </c>
      <c r="F5599" t="s">
        <v>16</v>
      </c>
      <c r="G5599">
        <v>42</v>
      </c>
      <c r="H5599">
        <v>6</v>
      </c>
      <c r="I5599">
        <v>112334</v>
      </c>
      <c r="J5599">
        <v>1</v>
      </c>
      <c r="K5599">
        <v>1</v>
      </c>
      <c r="L5599">
        <v>1</v>
      </c>
      <c r="M5599">
        <v>65707</v>
      </c>
      <c r="N5599">
        <v>0</v>
      </c>
      <c r="O5599" t="str">
        <f t="shared" si="524"/>
        <v>30-45</v>
      </c>
      <c r="P5599" t="str">
        <f t="shared" si="525"/>
        <v>Medium</v>
      </c>
      <c r="Q5599" t="str">
        <f t="shared" si="526"/>
        <v>Mid-Term</v>
      </c>
      <c r="R5599" t="str">
        <f t="shared" si="527"/>
        <v>High Balance</v>
      </c>
      <c r="S5599" t="str">
        <f t="shared" si="528"/>
        <v>High Value</v>
      </c>
      <c r="T5599">
        <v>1</v>
      </c>
      <c r="U5599">
        <f t="shared" si="529"/>
        <v>0</v>
      </c>
    </row>
    <row r="5600" spans="1:21" x14ac:dyDescent="0.25">
      <c r="A5600">
        <v>2025</v>
      </c>
      <c r="B5600">
        <v>15631871</v>
      </c>
      <c r="C5600" t="s">
        <v>974</v>
      </c>
      <c r="D5600">
        <v>616</v>
      </c>
      <c r="E5600" t="s">
        <v>26</v>
      </c>
      <c r="F5600" t="s">
        <v>16</v>
      </c>
      <c r="G5600">
        <v>57</v>
      </c>
      <c r="H5600">
        <v>7</v>
      </c>
      <c r="I5600">
        <v>116937</v>
      </c>
      <c r="J5600">
        <v>1</v>
      </c>
      <c r="K5600">
        <v>1</v>
      </c>
      <c r="L5600">
        <v>1</v>
      </c>
      <c r="M5600">
        <v>104379</v>
      </c>
      <c r="N5600">
        <v>0</v>
      </c>
      <c r="O5600" t="str">
        <f t="shared" si="524"/>
        <v>46-60</v>
      </c>
      <c r="P5600" t="str">
        <f t="shared" si="525"/>
        <v>Medium</v>
      </c>
      <c r="Q5600" t="str">
        <f t="shared" si="526"/>
        <v>Mid-Term</v>
      </c>
      <c r="R5600" t="str">
        <f t="shared" si="527"/>
        <v>High Balance</v>
      </c>
      <c r="S5600" t="str">
        <f t="shared" si="528"/>
        <v>High Value</v>
      </c>
      <c r="T5600">
        <v>1</v>
      </c>
      <c r="U5600">
        <f t="shared" si="529"/>
        <v>0</v>
      </c>
    </row>
    <row r="5601" spans="1:21" x14ac:dyDescent="0.25">
      <c r="A5601">
        <v>2025</v>
      </c>
      <c r="B5601">
        <v>15635870</v>
      </c>
      <c r="C5601" t="s">
        <v>691</v>
      </c>
      <c r="D5601">
        <v>579</v>
      </c>
      <c r="E5601" t="s">
        <v>26</v>
      </c>
      <c r="F5601" t="s">
        <v>16</v>
      </c>
      <c r="G5601">
        <v>50</v>
      </c>
      <c r="H5601">
        <v>5</v>
      </c>
      <c r="I5601">
        <v>117721</v>
      </c>
      <c r="J5601">
        <v>1</v>
      </c>
      <c r="K5601">
        <v>0</v>
      </c>
      <c r="L5601">
        <v>1</v>
      </c>
      <c r="M5601">
        <v>192147</v>
      </c>
      <c r="N5601">
        <v>1</v>
      </c>
      <c r="O5601" t="str">
        <f t="shared" si="524"/>
        <v>46-60</v>
      </c>
      <c r="P5601" t="str">
        <f t="shared" si="525"/>
        <v>Low</v>
      </c>
      <c r="Q5601" t="str">
        <f t="shared" si="526"/>
        <v>Mid-Term</v>
      </c>
      <c r="R5601" t="str">
        <f t="shared" si="527"/>
        <v>High Balance</v>
      </c>
      <c r="S5601" t="str">
        <f t="shared" si="528"/>
        <v>High Value</v>
      </c>
      <c r="T5601">
        <v>1</v>
      </c>
      <c r="U5601">
        <f t="shared" si="529"/>
        <v>117721</v>
      </c>
    </row>
    <row r="5602" spans="1:21" x14ac:dyDescent="0.25">
      <c r="A5602">
        <v>2025</v>
      </c>
      <c r="B5602">
        <v>15596713</v>
      </c>
      <c r="C5602" t="s">
        <v>1330</v>
      </c>
      <c r="D5602">
        <v>786</v>
      </c>
      <c r="E5602" t="s">
        <v>15</v>
      </c>
      <c r="F5602" t="s">
        <v>23</v>
      </c>
      <c r="G5602">
        <v>37</v>
      </c>
      <c r="H5602">
        <v>7</v>
      </c>
      <c r="I5602">
        <v>165896</v>
      </c>
      <c r="J5602">
        <v>2</v>
      </c>
      <c r="K5602">
        <v>1</v>
      </c>
      <c r="L5602">
        <v>1</v>
      </c>
      <c r="M5602">
        <v>66978</v>
      </c>
      <c r="N5602">
        <v>0</v>
      </c>
      <c r="O5602" t="str">
        <f t="shared" si="524"/>
        <v>30-45</v>
      </c>
      <c r="P5602" t="str">
        <f t="shared" si="525"/>
        <v>High</v>
      </c>
      <c r="Q5602" t="str">
        <f t="shared" si="526"/>
        <v>Mid-Term</v>
      </c>
      <c r="R5602" t="str">
        <f t="shared" si="527"/>
        <v>High Balance</v>
      </c>
      <c r="S5602" t="str">
        <f t="shared" si="528"/>
        <v>High Value</v>
      </c>
      <c r="T5602">
        <v>1</v>
      </c>
      <c r="U5602">
        <f t="shared" si="529"/>
        <v>0</v>
      </c>
    </row>
    <row r="5603" spans="1:21" x14ac:dyDescent="0.25">
      <c r="A5603">
        <v>2025</v>
      </c>
      <c r="B5603">
        <v>15684211</v>
      </c>
      <c r="C5603" t="s">
        <v>2198</v>
      </c>
      <c r="D5603">
        <v>704</v>
      </c>
      <c r="E5603" t="s">
        <v>18</v>
      </c>
      <c r="F5603" t="s">
        <v>16</v>
      </c>
      <c r="G5603">
        <v>44</v>
      </c>
      <c r="H5603">
        <v>9</v>
      </c>
      <c r="I5603">
        <v>153657</v>
      </c>
      <c r="J5603">
        <v>1</v>
      </c>
      <c r="K5603">
        <v>1</v>
      </c>
      <c r="L5603">
        <v>0</v>
      </c>
      <c r="M5603">
        <v>158743</v>
      </c>
      <c r="N5603">
        <v>0</v>
      </c>
      <c r="O5603" t="str">
        <f t="shared" si="524"/>
        <v>30-45</v>
      </c>
      <c r="P5603" t="str">
        <f t="shared" si="525"/>
        <v>Medium</v>
      </c>
      <c r="Q5603" t="str">
        <f t="shared" si="526"/>
        <v>Long-Term</v>
      </c>
      <c r="R5603" t="str">
        <f t="shared" si="527"/>
        <v>High Balance</v>
      </c>
      <c r="S5603" t="str">
        <f t="shared" si="528"/>
        <v>High Value</v>
      </c>
      <c r="T5603">
        <v>1</v>
      </c>
      <c r="U5603">
        <f t="shared" si="529"/>
        <v>0</v>
      </c>
    </row>
    <row r="5604" spans="1:21" x14ac:dyDescent="0.25">
      <c r="A5604">
        <v>2025</v>
      </c>
      <c r="B5604">
        <v>15760521</v>
      </c>
      <c r="C5604" t="s">
        <v>809</v>
      </c>
      <c r="D5604">
        <v>796</v>
      </c>
      <c r="E5604" t="s">
        <v>15</v>
      </c>
      <c r="F5604" t="s">
        <v>16</v>
      </c>
      <c r="G5604">
        <v>50</v>
      </c>
      <c r="H5604">
        <v>1</v>
      </c>
      <c r="I5604">
        <v>94164</v>
      </c>
      <c r="J5604">
        <v>1</v>
      </c>
      <c r="K5604">
        <v>1</v>
      </c>
      <c r="L5604">
        <v>1</v>
      </c>
      <c r="M5604">
        <v>189415</v>
      </c>
      <c r="N5604">
        <v>0</v>
      </c>
      <c r="O5604" t="str">
        <f t="shared" si="524"/>
        <v>46-60</v>
      </c>
      <c r="P5604" t="str">
        <f t="shared" si="525"/>
        <v>High</v>
      </c>
      <c r="Q5604" t="str">
        <f t="shared" si="526"/>
        <v>New</v>
      </c>
      <c r="R5604" t="str">
        <f t="shared" si="527"/>
        <v>Low Balance</v>
      </c>
      <c r="S5604" t="str">
        <f t="shared" si="528"/>
        <v>Normal</v>
      </c>
      <c r="T5604">
        <v>1</v>
      </c>
      <c r="U5604">
        <f t="shared" si="529"/>
        <v>0</v>
      </c>
    </row>
    <row r="5605" spans="1:21" x14ac:dyDescent="0.25">
      <c r="A5605">
        <v>2025</v>
      </c>
      <c r="B5605">
        <v>15608408</v>
      </c>
      <c r="C5605" t="s">
        <v>521</v>
      </c>
      <c r="D5605">
        <v>598</v>
      </c>
      <c r="E5605" t="s">
        <v>18</v>
      </c>
      <c r="F5605" t="s">
        <v>23</v>
      </c>
      <c r="G5605">
        <v>39</v>
      </c>
      <c r="H5605">
        <v>1</v>
      </c>
      <c r="I5605">
        <v>0</v>
      </c>
      <c r="J5605">
        <v>2</v>
      </c>
      <c r="K5605">
        <v>1</v>
      </c>
      <c r="L5605">
        <v>0</v>
      </c>
      <c r="M5605">
        <v>159130</v>
      </c>
      <c r="N5605">
        <v>0</v>
      </c>
      <c r="O5605" t="str">
        <f t="shared" si="524"/>
        <v>30-45</v>
      </c>
      <c r="P5605" t="str">
        <f t="shared" si="525"/>
        <v>Low</v>
      </c>
      <c r="Q5605" t="str">
        <f t="shared" si="526"/>
        <v>New</v>
      </c>
      <c r="R5605" t="str">
        <f t="shared" si="527"/>
        <v>Zero Balance</v>
      </c>
      <c r="S5605" t="str">
        <f t="shared" si="528"/>
        <v>Normal</v>
      </c>
      <c r="T5605">
        <v>1</v>
      </c>
      <c r="U5605">
        <f t="shared" si="529"/>
        <v>0</v>
      </c>
    </row>
    <row r="5606" spans="1:21" x14ac:dyDescent="0.25">
      <c r="A5606">
        <v>2025</v>
      </c>
      <c r="B5606">
        <v>15804721</v>
      </c>
      <c r="C5606" t="s">
        <v>20</v>
      </c>
      <c r="D5606">
        <v>602</v>
      </c>
      <c r="E5606" t="s">
        <v>15</v>
      </c>
      <c r="F5606" t="s">
        <v>23</v>
      </c>
      <c r="G5606">
        <v>49</v>
      </c>
      <c r="H5606">
        <v>0</v>
      </c>
      <c r="I5606">
        <v>191809</v>
      </c>
      <c r="J5606">
        <v>1</v>
      </c>
      <c r="K5606">
        <v>0</v>
      </c>
      <c r="L5606">
        <v>0</v>
      </c>
      <c r="M5606">
        <v>97640</v>
      </c>
      <c r="N5606">
        <v>0</v>
      </c>
      <c r="O5606" t="str">
        <f t="shared" si="524"/>
        <v>46-60</v>
      </c>
      <c r="P5606" t="str">
        <f t="shared" si="525"/>
        <v>Medium</v>
      </c>
      <c r="Q5606" t="str">
        <f t="shared" si="526"/>
        <v>New</v>
      </c>
      <c r="R5606" t="str">
        <f t="shared" si="527"/>
        <v>High Balance</v>
      </c>
      <c r="S5606" t="str">
        <f t="shared" si="528"/>
        <v>High Value</v>
      </c>
      <c r="T5606">
        <v>1</v>
      </c>
      <c r="U5606">
        <f t="shared" si="529"/>
        <v>0</v>
      </c>
    </row>
    <row r="5607" spans="1:21" x14ac:dyDescent="0.25">
      <c r="A5607">
        <v>2025</v>
      </c>
      <c r="B5607">
        <v>15730272</v>
      </c>
      <c r="C5607" t="s">
        <v>1822</v>
      </c>
      <c r="D5607">
        <v>619</v>
      </c>
      <c r="E5607" t="s">
        <v>15</v>
      </c>
      <c r="F5607" t="s">
        <v>23</v>
      </c>
      <c r="G5607">
        <v>58</v>
      </c>
      <c r="H5607">
        <v>5</v>
      </c>
      <c r="I5607">
        <v>152199</v>
      </c>
      <c r="J5607">
        <v>1</v>
      </c>
      <c r="K5607">
        <v>1</v>
      </c>
      <c r="L5607">
        <v>1</v>
      </c>
      <c r="M5607">
        <v>86022</v>
      </c>
      <c r="N5607">
        <v>0</v>
      </c>
      <c r="O5607" t="str">
        <f t="shared" si="524"/>
        <v>46-60</v>
      </c>
      <c r="P5607" t="str">
        <f t="shared" si="525"/>
        <v>Medium</v>
      </c>
      <c r="Q5607" t="str">
        <f t="shared" si="526"/>
        <v>Mid-Term</v>
      </c>
      <c r="R5607" t="str">
        <f t="shared" si="527"/>
        <v>High Balance</v>
      </c>
      <c r="S5607" t="str">
        <f t="shared" si="528"/>
        <v>High Value</v>
      </c>
      <c r="T5607">
        <v>1</v>
      </c>
      <c r="U5607">
        <f t="shared" si="529"/>
        <v>0</v>
      </c>
    </row>
    <row r="5608" spans="1:21" x14ac:dyDescent="0.25">
      <c r="A5608">
        <v>2025</v>
      </c>
      <c r="B5608">
        <v>15741988</v>
      </c>
      <c r="C5608" t="s">
        <v>1036</v>
      </c>
      <c r="D5608">
        <v>492</v>
      </c>
      <c r="E5608" t="s">
        <v>26</v>
      </c>
      <c r="F5608" t="s">
        <v>16</v>
      </c>
      <c r="G5608">
        <v>52</v>
      </c>
      <c r="H5608">
        <v>8</v>
      </c>
      <c r="I5608">
        <v>125396</v>
      </c>
      <c r="J5608">
        <v>1</v>
      </c>
      <c r="K5608">
        <v>1</v>
      </c>
      <c r="L5608">
        <v>0</v>
      </c>
      <c r="M5608">
        <v>10015</v>
      </c>
      <c r="N5608">
        <v>1</v>
      </c>
      <c r="O5608" t="str">
        <f t="shared" si="524"/>
        <v>46-60</v>
      </c>
      <c r="P5608" t="str">
        <f t="shared" si="525"/>
        <v>Low</v>
      </c>
      <c r="Q5608" t="str">
        <f t="shared" si="526"/>
        <v>Long-Term</v>
      </c>
      <c r="R5608" t="str">
        <f t="shared" si="527"/>
        <v>High Balance</v>
      </c>
      <c r="S5608" t="str">
        <f t="shared" si="528"/>
        <v>High Value</v>
      </c>
      <c r="T5608">
        <v>1</v>
      </c>
      <c r="U5608">
        <f t="shared" si="529"/>
        <v>125396</v>
      </c>
    </row>
    <row r="5609" spans="1:21" x14ac:dyDescent="0.25">
      <c r="A5609">
        <v>2025</v>
      </c>
      <c r="B5609">
        <v>15771728</v>
      </c>
      <c r="C5609" t="s">
        <v>477</v>
      </c>
      <c r="D5609">
        <v>641</v>
      </c>
      <c r="E5609" t="s">
        <v>26</v>
      </c>
      <c r="F5609" t="s">
        <v>23</v>
      </c>
      <c r="G5609">
        <v>41</v>
      </c>
      <c r="H5609">
        <v>7</v>
      </c>
      <c r="I5609">
        <v>104406</v>
      </c>
      <c r="J5609">
        <v>3</v>
      </c>
      <c r="K5609">
        <v>1</v>
      </c>
      <c r="L5609">
        <v>0</v>
      </c>
      <c r="M5609">
        <v>17384</v>
      </c>
      <c r="N5609">
        <v>0</v>
      </c>
      <c r="O5609" t="str">
        <f t="shared" si="524"/>
        <v>30-45</v>
      </c>
      <c r="P5609" t="str">
        <f t="shared" si="525"/>
        <v>Medium</v>
      </c>
      <c r="Q5609" t="str">
        <f t="shared" si="526"/>
        <v>Mid-Term</v>
      </c>
      <c r="R5609" t="str">
        <f t="shared" si="527"/>
        <v>High Balance</v>
      </c>
      <c r="S5609" t="str">
        <f t="shared" si="528"/>
        <v>High Value</v>
      </c>
      <c r="T5609">
        <v>1</v>
      </c>
      <c r="U5609">
        <f t="shared" si="529"/>
        <v>0</v>
      </c>
    </row>
    <row r="5610" spans="1:21" x14ac:dyDescent="0.25">
      <c r="A5610">
        <v>2025</v>
      </c>
      <c r="B5610">
        <v>15605113</v>
      </c>
      <c r="C5610" t="s">
        <v>341</v>
      </c>
      <c r="D5610">
        <v>518</v>
      </c>
      <c r="E5610" t="s">
        <v>15</v>
      </c>
      <c r="F5610" t="s">
        <v>16</v>
      </c>
      <c r="G5610">
        <v>27</v>
      </c>
      <c r="H5610">
        <v>1</v>
      </c>
      <c r="I5610">
        <v>133801</v>
      </c>
      <c r="J5610">
        <v>1</v>
      </c>
      <c r="K5610">
        <v>1</v>
      </c>
      <c r="L5610">
        <v>1</v>
      </c>
      <c r="M5610">
        <v>143316</v>
      </c>
      <c r="N5610">
        <v>0</v>
      </c>
      <c r="O5610" t="str">
        <f t="shared" si="524"/>
        <v>&lt;30</v>
      </c>
      <c r="P5610" t="str">
        <f t="shared" si="525"/>
        <v>Low</v>
      </c>
      <c r="Q5610" t="str">
        <f t="shared" si="526"/>
        <v>New</v>
      </c>
      <c r="R5610" t="str">
        <f t="shared" si="527"/>
        <v>High Balance</v>
      </c>
      <c r="S5610" t="str">
        <f t="shared" si="528"/>
        <v>High Value</v>
      </c>
      <c r="T5610">
        <v>1</v>
      </c>
      <c r="U5610">
        <f t="shared" si="529"/>
        <v>0</v>
      </c>
    </row>
    <row r="5611" spans="1:21" x14ac:dyDescent="0.25">
      <c r="A5611">
        <v>2025</v>
      </c>
      <c r="B5611">
        <v>15661945</v>
      </c>
      <c r="C5611" t="s">
        <v>2199</v>
      </c>
      <c r="D5611">
        <v>623</v>
      </c>
      <c r="E5611" t="s">
        <v>18</v>
      </c>
      <c r="F5611" t="s">
        <v>16</v>
      </c>
      <c r="G5611">
        <v>40</v>
      </c>
      <c r="H5611">
        <v>4</v>
      </c>
      <c r="I5611">
        <v>0</v>
      </c>
      <c r="J5611">
        <v>3</v>
      </c>
      <c r="K5611">
        <v>1</v>
      </c>
      <c r="L5611">
        <v>0</v>
      </c>
      <c r="M5611">
        <v>31669</v>
      </c>
      <c r="N5611">
        <v>0</v>
      </c>
      <c r="O5611" t="str">
        <f t="shared" si="524"/>
        <v>30-45</v>
      </c>
      <c r="P5611" t="str">
        <f t="shared" si="525"/>
        <v>Medium</v>
      </c>
      <c r="Q5611" t="str">
        <f t="shared" si="526"/>
        <v>Mid-Term</v>
      </c>
      <c r="R5611" t="str">
        <f t="shared" si="527"/>
        <v>Zero Balance</v>
      </c>
      <c r="S5611" t="str">
        <f t="shared" si="528"/>
        <v>Normal</v>
      </c>
      <c r="T5611">
        <v>1</v>
      </c>
      <c r="U5611">
        <f t="shared" si="529"/>
        <v>0</v>
      </c>
    </row>
    <row r="5612" spans="1:21" x14ac:dyDescent="0.25">
      <c r="A5612">
        <v>2025</v>
      </c>
      <c r="B5612">
        <v>15783816</v>
      </c>
      <c r="C5612" t="s">
        <v>1512</v>
      </c>
      <c r="D5612">
        <v>733</v>
      </c>
      <c r="E5612" t="s">
        <v>15</v>
      </c>
      <c r="F5612" t="s">
        <v>16</v>
      </c>
      <c r="G5612">
        <v>28</v>
      </c>
      <c r="H5612">
        <v>5</v>
      </c>
      <c r="I5612">
        <v>0</v>
      </c>
      <c r="J5612">
        <v>2</v>
      </c>
      <c r="K5612">
        <v>0</v>
      </c>
      <c r="L5612">
        <v>0</v>
      </c>
      <c r="M5612">
        <v>12761</v>
      </c>
      <c r="N5612">
        <v>0</v>
      </c>
      <c r="O5612" t="str">
        <f t="shared" si="524"/>
        <v>&lt;30</v>
      </c>
      <c r="P5612" t="str">
        <f t="shared" si="525"/>
        <v>Medium</v>
      </c>
      <c r="Q5612" t="str">
        <f t="shared" si="526"/>
        <v>Mid-Term</v>
      </c>
      <c r="R5612" t="str">
        <f t="shared" si="527"/>
        <v>Zero Balance</v>
      </c>
      <c r="S5612" t="str">
        <f t="shared" si="528"/>
        <v>Normal</v>
      </c>
      <c r="T5612">
        <v>1</v>
      </c>
      <c r="U5612">
        <f t="shared" si="529"/>
        <v>0</v>
      </c>
    </row>
    <row r="5613" spans="1:21" x14ac:dyDescent="0.25">
      <c r="A5613">
        <v>2025</v>
      </c>
      <c r="B5613">
        <v>15721207</v>
      </c>
      <c r="C5613" t="s">
        <v>652</v>
      </c>
      <c r="D5613">
        <v>625</v>
      </c>
      <c r="E5613" t="s">
        <v>26</v>
      </c>
      <c r="F5613" t="s">
        <v>23</v>
      </c>
      <c r="G5613">
        <v>42</v>
      </c>
      <c r="H5613">
        <v>6</v>
      </c>
      <c r="I5613">
        <v>100047</v>
      </c>
      <c r="J5613">
        <v>1</v>
      </c>
      <c r="K5613">
        <v>1</v>
      </c>
      <c r="L5613">
        <v>0</v>
      </c>
      <c r="M5613">
        <v>93430</v>
      </c>
      <c r="N5613">
        <v>0</v>
      </c>
      <c r="O5613" t="str">
        <f t="shared" si="524"/>
        <v>30-45</v>
      </c>
      <c r="P5613" t="str">
        <f t="shared" si="525"/>
        <v>Medium</v>
      </c>
      <c r="Q5613" t="str">
        <f t="shared" si="526"/>
        <v>Mid-Term</v>
      </c>
      <c r="R5613" t="str">
        <f t="shared" si="527"/>
        <v>High Balance</v>
      </c>
      <c r="S5613" t="str">
        <f t="shared" si="528"/>
        <v>High Value</v>
      </c>
      <c r="T5613">
        <v>1</v>
      </c>
      <c r="U5613">
        <f t="shared" si="529"/>
        <v>0</v>
      </c>
    </row>
    <row r="5614" spans="1:21" x14ac:dyDescent="0.25">
      <c r="A5614">
        <v>2025</v>
      </c>
      <c r="B5614">
        <v>15764072</v>
      </c>
      <c r="C5614" t="s">
        <v>2200</v>
      </c>
      <c r="D5614">
        <v>759</v>
      </c>
      <c r="E5614" t="s">
        <v>15</v>
      </c>
      <c r="F5614" t="s">
        <v>16</v>
      </c>
      <c r="G5614">
        <v>31</v>
      </c>
      <c r="H5614">
        <v>1</v>
      </c>
      <c r="I5614">
        <v>109849</v>
      </c>
      <c r="J5614">
        <v>1</v>
      </c>
      <c r="K5614">
        <v>1</v>
      </c>
      <c r="L5614">
        <v>1</v>
      </c>
      <c r="M5614">
        <v>42013</v>
      </c>
      <c r="N5614">
        <v>0</v>
      </c>
      <c r="O5614" t="str">
        <f t="shared" si="524"/>
        <v>30-45</v>
      </c>
      <c r="P5614" t="str">
        <f t="shared" si="525"/>
        <v>High</v>
      </c>
      <c r="Q5614" t="str">
        <f t="shared" si="526"/>
        <v>New</v>
      </c>
      <c r="R5614" t="str">
        <f t="shared" si="527"/>
        <v>High Balance</v>
      </c>
      <c r="S5614" t="str">
        <f t="shared" si="528"/>
        <v>High Value</v>
      </c>
      <c r="T5614">
        <v>1</v>
      </c>
      <c r="U5614">
        <f t="shared" si="529"/>
        <v>0</v>
      </c>
    </row>
    <row r="5615" spans="1:21" x14ac:dyDescent="0.25">
      <c r="A5615">
        <v>2025</v>
      </c>
      <c r="B5615">
        <v>15689412</v>
      </c>
      <c r="C5615" t="s">
        <v>1330</v>
      </c>
      <c r="D5615">
        <v>604</v>
      </c>
      <c r="E5615" t="s">
        <v>15</v>
      </c>
      <c r="F5615" t="s">
        <v>16</v>
      </c>
      <c r="G5615">
        <v>32</v>
      </c>
      <c r="H5615">
        <v>7</v>
      </c>
      <c r="I5615">
        <v>127849</v>
      </c>
      <c r="J5615">
        <v>1</v>
      </c>
      <c r="K5615">
        <v>1</v>
      </c>
      <c r="L5615">
        <v>0</v>
      </c>
      <c r="M5615">
        <v>15799</v>
      </c>
      <c r="N5615">
        <v>0</v>
      </c>
      <c r="O5615" t="str">
        <f t="shared" si="524"/>
        <v>30-45</v>
      </c>
      <c r="P5615" t="str">
        <f t="shared" si="525"/>
        <v>Medium</v>
      </c>
      <c r="Q5615" t="str">
        <f t="shared" si="526"/>
        <v>Mid-Term</v>
      </c>
      <c r="R5615" t="str">
        <f t="shared" si="527"/>
        <v>High Balance</v>
      </c>
      <c r="S5615" t="str">
        <f t="shared" si="528"/>
        <v>High Value</v>
      </c>
      <c r="T5615">
        <v>1</v>
      </c>
      <c r="U5615">
        <f t="shared" si="529"/>
        <v>0</v>
      </c>
    </row>
    <row r="5616" spans="1:21" x14ac:dyDescent="0.25">
      <c r="A5616">
        <v>2025</v>
      </c>
      <c r="B5616">
        <v>15798385</v>
      </c>
      <c r="C5616" t="s">
        <v>1267</v>
      </c>
      <c r="D5616">
        <v>512</v>
      </c>
      <c r="E5616" t="s">
        <v>18</v>
      </c>
      <c r="F5616" t="s">
        <v>16</v>
      </c>
      <c r="G5616">
        <v>46</v>
      </c>
      <c r="H5616">
        <v>3</v>
      </c>
      <c r="I5616">
        <v>0</v>
      </c>
      <c r="J5616">
        <v>2</v>
      </c>
      <c r="K5616">
        <v>1</v>
      </c>
      <c r="L5616">
        <v>1</v>
      </c>
      <c r="M5616">
        <v>56408</v>
      </c>
      <c r="N5616">
        <v>0</v>
      </c>
      <c r="O5616" t="str">
        <f t="shared" si="524"/>
        <v>46-60</v>
      </c>
      <c r="P5616" t="str">
        <f t="shared" si="525"/>
        <v>Low</v>
      </c>
      <c r="Q5616" t="str">
        <f t="shared" si="526"/>
        <v>New</v>
      </c>
      <c r="R5616" t="str">
        <f t="shared" si="527"/>
        <v>Zero Balance</v>
      </c>
      <c r="S5616" t="str">
        <f t="shared" si="528"/>
        <v>Normal</v>
      </c>
      <c r="T5616">
        <v>1</v>
      </c>
      <c r="U5616">
        <f t="shared" si="529"/>
        <v>0</v>
      </c>
    </row>
    <row r="5617" spans="1:21" x14ac:dyDescent="0.25">
      <c r="A5617">
        <v>2025</v>
      </c>
      <c r="B5617">
        <v>15775339</v>
      </c>
      <c r="C5617" t="s">
        <v>1512</v>
      </c>
      <c r="D5617">
        <v>520</v>
      </c>
      <c r="E5617" t="s">
        <v>15</v>
      </c>
      <c r="F5617" t="s">
        <v>16</v>
      </c>
      <c r="G5617">
        <v>29</v>
      </c>
      <c r="H5617">
        <v>8</v>
      </c>
      <c r="I5617">
        <v>95948</v>
      </c>
      <c r="J5617">
        <v>1</v>
      </c>
      <c r="K5617">
        <v>1</v>
      </c>
      <c r="L5617">
        <v>0</v>
      </c>
      <c r="M5617">
        <v>4696</v>
      </c>
      <c r="N5617">
        <v>0</v>
      </c>
      <c r="O5617" t="str">
        <f t="shared" si="524"/>
        <v>&lt;30</v>
      </c>
      <c r="P5617" t="str">
        <f t="shared" si="525"/>
        <v>Low</v>
      </c>
      <c r="Q5617" t="str">
        <f t="shared" si="526"/>
        <v>Long-Term</v>
      </c>
      <c r="R5617" t="str">
        <f t="shared" si="527"/>
        <v>Low Balance</v>
      </c>
      <c r="S5617" t="str">
        <f t="shared" si="528"/>
        <v>Normal</v>
      </c>
      <c r="T5617">
        <v>1</v>
      </c>
      <c r="U5617">
        <f t="shared" si="529"/>
        <v>0</v>
      </c>
    </row>
    <row r="5618" spans="1:21" x14ac:dyDescent="0.25">
      <c r="A5618">
        <v>2025</v>
      </c>
      <c r="B5618">
        <v>15585256</v>
      </c>
      <c r="C5618" t="s">
        <v>2125</v>
      </c>
      <c r="D5618">
        <v>805</v>
      </c>
      <c r="E5618" t="s">
        <v>18</v>
      </c>
      <c r="F5618" t="s">
        <v>23</v>
      </c>
      <c r="G5618">
        <v>26</v>
      </c>
      <c r="H5618">
        <v>2</v>
      </c>
      <c r="I5618">
        <v>0</v>
      </c>
      <c r="J5618">
        <v>2</v>
      </c>
      <c r="K5618">
        <v>1</v>
      </c>
      <c r="L5618">
        <v>1</v>
      </c>
      <c r="M5618">
        <v>25042</v>
      </c>
      <c r="N5618">
        <v>0</v>
      </c>
      <c r="O5618" t="str">
        <f t="shared" si="524"/>
        <v>&lt;30</v>
      </c>
      <c r="P5618" t="str">
        <f t="shared" si="525"/>
        <v>High</v>
      </c>
      <c r="Q5618" t="str">
        <f t="shared" si="526"/>
        <v>New</v>
      </c>
      <c r="R5618" t="str">
        <f t="shared" si="527"/>
        <v>Zero Balance</v>
      </c>
      <c r="S5618" t="str">
        <f t="shared" si="528"/>
        <v>Normal</v>
      </c>
      <c r="T5618">
        <v>1</v>
      </c>
      <c r="U5618">
        <f t="shared" si="529"/>
        <v>0</v>
      </c>
    </row>
    <row r="5619" spans="1:21" x14ac:dyDescent="0.25">
      <c r="A5619">
        <v>2025</v>
      </c>
      <c r="B5619">
        <v>15797329</v>
      </c>
      <c r="C5619" t="s">
        <v>418</v>
      </c>
      <c r="D5619">
        <v>626</v>
      </c>
      <c r="E5619" t="s">
        <v>15</v>
      </c>
      <c r="F5619" t="s">
        <v>23</v>
      </c>
      <c r="G5619">
        <v>43</v>
      </c>
      <c r="H5619">
        <v>4</v>
      </c>
      <c r="I5619">
        <v>137639</v>
      </c>
      <c r="J5619">
        <v>1</v>
      </c>
      <c r="K5619">
        <v>1</v>
      </c>
      <c r="L5619">
        <v>0</v>
      </c>
      <c r="M5619">
        <v>130442</v>
      </c>
      <c r="N5619">
        <v>1</v>
      </c>
      <c r="O5619" t="str">
        <f t="shared" si="524"/>
        <v>30-45</v>
      </c>
      <c r="P5619" t="str">
        <f t="shared" si="525"/>
        <v>Medium</v>
      </c>
      <c r="Q5619" t="str">
        <f t="shared" si="526"/>
        <v>Mid-Term</v>
      </c>
      <c r="R5619" t="str">
        <f t="shared" si="527"/>
        <v>High Balance</v>
      </c>
      <c r="S5619" t="str">
        <f t="shared" si="528"/>
        <v>High Value</v>
      </c>
      <c r="T5619">
        <v>1</v>
      </c>
      <c r="U5619">
        <f t="shared" si="529"/>
        <v>137639</v>
      </c>
    </row>
    <row r="5620" spans="1:21" x14ac:dyDescent="0.25">
      <c r="A5620">
        <v>2025</v>
      </c>
      <c r="B5620">
        <v>15780220</v>
      </c>
      <c r="C5620" t="s">
        <v>2201</v>
      </c>
      <c r="D5620">
        <v>656</v>
      </c>
      <c r="E5620" t="s">
        <v>15</v>
      </c>
      <c r="F5620" t="s">
        <v>23</v>
      </c>
      <c r="G5620">
        <v>38</v>
      </c>
      <c r="H5620">
        <v>10</v>
      </c>
      <c r="I5620">
        <v>0</v>
      </c>
      <c r="J5620">
        <v>1</v>
      </c>
      <c r="K5620">
        <v>1</v>
      </c>
      <c r="L5620">
        <v>1</v>
      </c>
      <c r="M5620">
        <v>136522</v>
      </c>
      <c r="N5620">
        <v>0</v>
      </c>
      <c r="O5620" t="str">
        <f t="shared" si="524"/>
        <v>30-45</v>
      </c>
      <c r="P5620" t="str">
        <f t="shared" si="525"/>
        <v>Medium</v>
      </c>
      <c r="Q5620" t="str">
        <f t="shared" si="526"/>
        <v>Long-Term</v>
      </c>
      <c r="R5620" t="str">
        <f t="shared" si="527"/>
        <v>Zero Balance</v>
      </c>
      <c r="S5620" t="str">
        <f t="shared" si="528"/>
        <v>Normal</v>
      </c>
      <c r="T5620">
        <v>1</v>
      </c>
      <c r="U5620">
        <f t="shared" si="529"/>
        <v>0</v>
      </c>
    </row>
    <row r="5621" spans="1:21" x14ac:dyDescent="0.25">
      <c r="A5621">
        <v>2025</v>
      </c>
      <c r="B5621">
        <v>15648951</v>
      </c>
      <c r="C5621" t="s">
        <v>556</v>
      </c>
      <c r="D5621">
        <v>785</v>
      </c>
      <c r="E5621" t="s">
        <v>18</v>
      </c>
      <c r="F5621" t="s">
        <v>23</v>
      </c>
      <c r="G5621">
        <v>41</v>
      </c>
      <c r="H5621">
        <v>7</v>
      </c>
      <c r="I5621">
        <v>0</v>
      </c>
      <c r="J5621">
        <v>2</v>
      </c>
      <c r="K5621">
        <v>1</v>
      </c>
      <c r="L5621">
        <v>1</v>
      </c>
      <c r="M5621">
        <v>199109</v>
      </c>
      <c r="N5621">
        <v>0</v>
      </c>
      <c r="O5621" t="str">
        <f t="shared" si="524"/>
        <v>30-45</v>
      </c>
      <c r="P5621" t="str">
        <f t="shared" si="525"/>
        <v>High</v>
      </c>
      <c r="Q5621" t="str">
        <f t="shared" si="526"/>
        <v>Mid-Term</v>
      </c>
      <c r="R5621" t="str">
        <f t="shared" si="527"/>
        <v>Zero Balance</v>
      </c>
      <c r="S5621" t="str">
        <f t="shared" si="528"/>
        <v>Normal</v>
      </c>
      <c r="T5621">
        <v>1</v>
      </c>
      <c r="U5621">
        <f t="shared" si="529"/>
        <v>0</v>
      </c>
    </row>
    <row r="5622" spans="1:21" x14ac:dyDescent="0.25">
      <c r="A5622">
        <v>2025</v>
      </c>
      <c r="B5622">
        <v>15752409</v>
      </c>
      <c r="C5622" t="s">
        <v>241</v>
      </c>
      <c r="D5622">
        <v>553</v>
      </c>
      <c r="E5622" t="s">
        <v>15</v>
      </c>
      <c r="F5622" t="s">
        <v>23</v>
      </c>
      <c r="G5622">
        <v>31</v>
      </c>
      <c r="H5622">
        <v>6</v>
      </c>
      <c r="I5622">
        <v>0</v>
      </c>
      <c r="J5622">
        <v>2</v>
      </c>
      <c r="K5622">
        <v>0</v>
      </c>
      <c r="L5622">
        <v>0</v>
      </c>
      <c r="M5622">
        <v>124597</v>
      </c>
      <c r="N5622">
        <v>0</v>
      </c>
      <c r="O5622" t="str">
        <f t="shared" si="524"/>
        <v>30-45</v>
      </c>
      <c r="P5622" t="str">
        <f t="shared" si="525"/>
        <v>Low</v>
      </c>
      <c r="Q5622" t="str">
        <f t="shared" si="526"/>
        <v>Mid-Term</v>
      </c>
      <c r="R5622" t="str">
        <f t="shared" si="527"/>
        <v>Zero Balance</v>
      </c>
      <c r="S5622" t="str">
        <f t="shared" si="528"/>
        <v>Normal</v>
      </c>
      <c r="T5622">
        <v>1</v>
      </c>
      <c r="U5622">
        <f t="shared" si="529"/>
        <v>0</v>
      </c>
    </row>
    <row r="5623" spans="1:21" x14ac:dyDescent="0.25">
      <c r="A5623">
        <v>2025</v>
      </c>
      <c r="B5623">
        <v>15807524</v>
      </c>
      <c r="C5623" t="s">
        <v>1989</v>
      </c>
      <c r="D5623">
        <v>569</v>
      </c>
      <c r="E5623" t="s">
        <v>15</v>
      </c>
      <c r="F5623" t="s">
        <v>16</v>
      </c>
      <c r="G5623">
        <v>44</v>
      </c>
      <c r="H5623">
        <v>4</v>
      </c>
      <c r="I5623">
        <v>0</v>
      </c>
      <c r="J5623">
        <v>2</v>
      </c>
      <c r="K5623">
        <v>0</v>
      </c>
      <c r="L5623">
        <v>0</v>
      </c>
      <c r="M5623">
        <v>134395</v>
      </c>
      <c r="N5623">
        <v>0</v>
      </c>
      <c r="O5623" t="str">
        <f t="shared" si="524"/>
        <v>30-45</v>
      </c>
      <c r="P5623" t="str">
        <f t="shared" si="525"/>
        <v>Low</v>
      </c>
      <c r="Q5623" t="str">
        <f t="shared" si="526"/>
        <v>Mid-Term</v>
      </c>
      <c r="R5623" t="str">
        <f t="shared" si="527"/>
        <v>Zero Balance</v>
      </c>
      <c r="S5623" t="str">
        <f t="shared" si="528"/>
        <v>Normal</v>
      </c>
      <c r="T5623">
        <v>1</v>
      </c>
      <c r="U5623">
        <f t="shared" si="529"/>
        <v>0</v>
      </c>
    </row>
    <row r="5624" spans="1:21" x14ac:dyDescent="0.25">
      <c r="A5624">
        <v>2025</v>
      </c>
      <c r="B5624">
        <v>15766649</v>
      </c>
      <c r="C5624" t="s">
        <v>1005</v>
      </c>
      <c r="D5624">
        <v>670</v>
      </c>
      <c r="E5624" t="s">
        <v>15</v>
      </c>
      <c r="F5624" t="s">
        <v>23</v>
      </c>
      <c r="G5624">
        <v>38</v>
      </c>
      <c r="H5624">
        <v>10</v>
      </c>
      <c r="I5624">
        <v>89417</v>
      </c>
      <c r="J5624">
        <v>1</v>
      </c>
      <c r="K5624">
        <v>0</v>
      </c>
      <c r="L5624">
        <v>0</v>
      </c>
      <c r="M5624">
        <v>144275</v>
      </c>
      <c r="N5624">
        <v>0</v>
      </c>
      <c r="O5624" t="str">
        <f t="shared" si="524"/>
        <v>30-45</v>
      </c>
      <c r="P5624" t="str">
        <f t="shared" si="525"/>
        <v>Medium</v>
      </c>
      <c r="Q5624" t="str">
        <f t="shared" si="526"/>
        <v>Long-Term</v>
      </c>
      <c r="R5624" t="str">
        <f t="shared" si="527"/>
        <v>Low Balance</v>
      </c>
      <c r="S5624" t="str">
        <f t="shared" si="528"/>
        <v>Normal</v>
      </c>
      <c r="T5624">
        <v>1</v>
      </c>
      <c r="U5624">
        <f t="shared" si="529"/>
        <v>0</v>
      </c>
    </row>
    <row r="5625" spans="1:21" x14ac:dyDescent="0.25">
      <c r="A5625">
        <v>2025</v>
      </c>
      <c r="B5625">
        <v>15696812</v>
      </c>
      <c r="C5625" t="s">
        <v>521</v>
      </c>
      <c r="D5625">
        <v>586</v>
      </c>
      <c r="E5625" t="s">
        <v>18</v>
      </c>
      <c r="F5625" t="s">
        <v>23</v>
      </c>
      <c r="G5625">
        <v>42</v>
      </c>
      <c r="H5625">
        <v>6</v>
      </c>
      <c r="I5625">
        <v>0</v>
      </c>
      <c r="J5625">
        <v>2</v>
      </c>
      <c r="K5625">
        <v>1</v>
      </c>
      <c r="L5625">
        <v>1</v>
      </c>
      <c r="M5625">
        <v>123410</v>
      </c>
      <c r="N5625">
        <v>0</v>
      </c>
      <c r="O5625" t="str">
        <f t="shared" si="524"/>
        <v>30-45</v>
      </c>
      <c r="P5625" t="str">
        <f t="shared" si="525"/>
        <v>Low</v>
      </c>
      <c r="Q5625" t="str">
        <f t="shared" si="526"/>
        <v>Mid-Term</v>
      </c>
      <c r="R5625" t="str">
        <f t="shared" si="527"/>
        <v>Zero Balance</v>
      </c>
      <c r="S5625" t="str">
        <f t="shared" si="528"/>
        <v>Normal</v>
      </c>
      <c r="T5625">
        <v>1</v>
      </c>
      <c r="U5625">
        <f t="shared" si="529"/>
        <v>0</v>
      </c>
    </row>
    <row r="5626" spans="1:21" x14ac:dyDescent="0.25">
      <c r="A5626">
        <v>2025</v>
      </c>
      <c r="B5626">
        <v>15581295</v>
      </c>
      <c r="C5626" t="s">
        <v>227</v>
      </c>
      <c r="D5626">
        <v>617</v>
      </c>
      <c r="E5626" t="s">
        <v>18</v>
      </c>
      <c r="F5626" t="s">
        <v>16</v>
      </c>
      <c r="G5626">
        <v>45</v>
      </c>
      <c r="H5626">
        <v>1</v>
      </c>
      <c r="I5626">
        <v>0</v>
      </c>
      <c r="J5626">
        <v>1</v>
      </c>
      <c r="K5626">
        <v>1</v>
      </c>
      <c r="L5626">
        <v>0</v>
      </c>
      <c r="M5626">
        <v>143298</v>
      </c>
      <c r="N5626">
        <v>0</v>
      </c>
      <c r="O5626" t="str">
        <f t="shared" si="524"/>
        <v>30-45</v>
      </c>
      <c r="P5626" t="str">
        <f t="shared" si="525"/>
        <v>Medium</v>
      </c>
      <c r="Q5626" t="str">
        <f t="shared" si="526"/>
        <v>New</v>
      </c>
      <c r="R5626" t="str">
        <f t="shared" si="527"/>
        <v>Zero Balance</v>
      </c>
      <c r="S5626" t="str">
        <f t="shared" si="528"/>
        <v>Normal</v>
      </c>
      <c r="T5626">
        <v>1</v>
      </c>
      <c r="U5626">
        <f t="shared" si="529"/>
        <v>0</v>
      </c>
    </row>
    <row r="5627" spans="1:21" x14ac:dyDescent="0.25">
      <c r="A5627">
        <v>2025</v>
      </c>
      <c r="B5627">
        <v>15663234</v>
      </c>
      <c r="C5627" t="s">
        <v>2051</v>
      </c>
      <c r="D5627">
        <v>508</v>
      </c>
      <c r="E5627" t="s">
        <v>15</v>
      </c>
      <c r="F5627" t="s">
        <v>16</v>
      </c>
      <c r="G5627">
        <v>60</v>
      </c>
      <c r="H5627">
        <v>7</v>
      </c>
      <c r="I5627">
        <v>143262</v>
      </c>
      <c r="J5627">
        <v>1</v>
      </c>
      <c r="K5627">
        <v>1</v>
      </c>
      <c r="L5627">
        <v>1</v>
      </c>
      <c r="M5627">
        <v>129563</v>
      </c>
      <c r="N5627">
        <v>0</v>
      </c>
      <c r="O5627" t="str">
        <f t="shared" si="524"/>
        <v>46-60</v>
      </c>
      <c r="P5627" t="str">
        <f t="shared" si="525"/>
        <v>Low</v>
      </c>
      <c r="Q5627" t="str">
        <f t="shared" si="526"/>
        <v>Mid-Term</v>
      </c>
      <c r="R5627" t="str">
        <f t="shared" si="527"/>
        <v>High Balance</v>
      </c>
      <c r="S5627" t="str">
        <f t="shared" si="528"/>
        <v>High Value</v>
      </c>
      <c r="T5627">
        <v>1</v>
      </c>
      <c r="U5627">
        <f t="shared" si="529"/>
        <v>0</v>
      </c>
    </row>
    <row r="5628" spans="1:21" x14ac:dyDescent="0.25">
      <c r="A5628">
        <v>2025</v>
      </c>
      <c r="B5628">
        <v>15741417</v>
      </c>
      <c r="C5628" t="s">
        <v>412</v>
      </c>
      <c r="D5628">
        <v>624</v>
      </c>
      <c r="E5628" t="s">
        <v>18</v>
      </c>
      <c r="F5628" t="s">
        <v>16</v>
      </c>
      <c r="G5628">
        <v>35</v>
      </c>
      <c r="H5628">
        <v>7</v>
      </c>
      <c r="I5628">
        <v>119656</v>
      </c>
      <c r="J5628">
        <v>2</v>
      </c>
      <c r="K5628">
        <v>1</v>
      </c>
      <c r="L5628">
        <v>1</v>
      </c>
      <c r="M5628">
        <v>4595</v>
      </c>
      <c r="N5628">
        <v>0</v>
      </c>
      <c r="O5628" t="str">
        <f t="shared" si="524"/>
        <v>30-45</v>
      </c>
      <c r="P5628" t="str">
        <f t="shared" si="525"/>
        <v>Medium</v>
      </c>
      <c r="Q5628" t="str">
        <f t="shared" si="526"/>
        <v>Mid-Term</v>
      </c>
      <c r="R5628" t="str">
        <f t="shared" si="527"/>
        <v>High Balance</v>
      </c>
      <c r="S5628" t="str">
        <f t="shared" si="528"/>
        <v>High Value</v>
      </c>
      <c r="T5628">
        <v>1</v>
      </c>
      <c r="U5628">
        <f t="shared" si="529"/>
        <v>0</v>
      </c>
    </row>
    <row r="5629" spans="1:21" x14ac:dyDescent="0.25">
      <c r="A5629">
        <v>2025</v>
      </c>
      <c r="B5629">
        <v>15695174</v>
      </c>
      <c r="C5629" t="s">
        <v>191</v>
      </c>
      <c r="D5629">
        <v>654</v>
      </c>
      <c r="E5629" t="s">
        <v>15</v>
      </c>
      <c r="F5629" t="s">
        <v>23</v>
      </c>
      <c r="G5629">
        <v>29</v>
      </c>
      <c r="H5629">
        <v>4</v>
      </c>
      <c r="I5629">
        <v>132955</v>
      </c>
      <c r="J5629">
        <v>1</v>
      </c>
      <c r="K5629">
        <v>1</v>
      </c>
      <c r="L5629">
        <v>1</v>
      </c>
      <c r="M5629">
        <v>146715</v>
      </c>
      <c r="N5629">
        <v>0</v>
      </c>
      <c r="O5629" t="str">
        <f t="shared" si="524"/>
        <v>&lt;30</v>
      </c>
      <c r="P5629" t="str">
        <f t="shared" si="525"/>
        <v>Medium</v>
      </c>
      <c r="Q5629" t="str">
        <f t="shared" si="526"/>
        <v>Mid-Term</v>
      </c>
      <c r="R5629" t="str">
        <f t="shared" si="527"/>
        <v>High Balance</v>
      </c>
      <c r="S5629" t="str">
        <f t="shared" si="528"/>
        <v>High Value</v>
      </c>
      <c r="T5629">
        <v>1</v>
      </c>
      <c r="U5629">
        <f t="shared" si="529"/>
        <v>0</v>
      </c>
    </row>
    <row r="5630" spans="1:21" x14ac:dyDescent="0.25">
      <c r="A5630">
        <v>2025</v>
      </c>
      <c r="B5630">
        <v>15665168</v>
      </c>
      <c r="C5630" t="s">
        <v>291</v>
      </c>
      <c r="D5630">
        <v>681</v>
      </c>
      <c r="E5630" t="s">
        <v>26</v>
      </c>
      <c r="F5630" t="s">
        <v>16</v>
      </c>
      <c r="G5630">
        <v>44</v>
      </c>
      <c r="H5630">
        <v>3</v>
      </c>
      <c r="I5630">
        <v>105207</v>
      </c>
      <c r="J5630">
        <v>2</v>
      </c>
      <c r="K5630">
        <v>1</v>
      </c>
      <c r="L5630">
        <v>1</v>
      </c>
      <c r="M5630">
        <v>163558</v>
      </c>
      <c r="N5630">
        <v>0</v>
      </c>
      <c r="O5630" t="str">
        <f t="shared" si="524"/>
        <v>30-45</v>
      </c>
      <c r="P5630" t="str">
        <f t="shared" si="525"/>
        <v>Medium</v>
      </c>
      <c r="Q5630" t="str">
        <f t="shared" si="526"/>
        <v>New</v>
      </c>
      <c r="R5630" t="str">
        <f t="shared" si="527"/>
        <v>High Balance</v>
      </c>
      <c r="S5630" t="str">
        <f t="shared" si="528"/>
        <v>High Value</v>
      </c>
      <c r="T5630">
        <v>1</v>
      </c>
      <c r="U5630">
        <f t="shared" si="529"/>
        <v>0</v>
      </c>
    </row>
    <row r="5631" spans="1:21" x14ac:dyDescent="0.25">
      <c r="A5631">
        <v>2025</v>
      </c>
      <c r="B5631">
        <v>15601503</v>
      </c>
      <c r="C5631" t="s">
        <v>1357</v>
      </c>
      <c r="D5631">
        <v>578</v>
      </c>
      <c r="E5631" t="s">
        <v>18</v>
      </c>
      <c r="F5631" t="s">
        <v>23</v>
      </c>
      <c r="G5631">
        <v>28</v>
      </c>
      <c r="H5631">
        <v>4</v>
      </c>
      <c r="I5631">
        <v>0</v>
      </c>
      <c r="J5631">
        <v>2</v>
      </c>
      <c r="K5631">
        <v>0</v>
      </c>
      <c r="L5631">
        <v>0</v>
      </c>
      <c r="M5631">
        <v>6947</v>
      </c>
      <c r="N5631">
        <v>0</v>
      </c>
      <c r="O5631" t="str">
        <f t="shared" si="524"/>
        <v>&lt;30</v>
      </c>
      <c r="P5631" t="str">
        <f t="shared" si="525"/>
        <v>Low</v>
      </c>
      <c r="Q5631" t="str">
        <f t="shared" si="526"/>
        <v>Mid-Term</v>
      </c>
      <c r="R5631" t="str">
        <f t="shared" si="527"/>
        <v>Zero Balance</v>
      </c>
      <c r="S5631" t="str">
        <f t="shared" si="528"/>
        <v>Normal</v>
      </c>
      <c r="T5631">
        <v>1</v>
      </c>
      <c r="U5631">
        <f t="shared" si="529"/>
        <v>0</v>
      </c>
    </row>
    <row r="5632" spans="1:21" x14ac:dyDescent="0.25">
      <c r="A5632">
        <v>2025</v>
      </c>
      <c r="B5632">
        <v>15706131</v>
      </c>
      <c r="C5632" t="s">
        <v>1894</v>
      </c>
      <c r="D5632">
        <v>621</v>
      </c>
      <c r="E5632" t="s">
        <v>18</v>
      </c>
      <c r="F5632" t="s">
        <v>16</v>
      </c>
      <c r="G5632">
        <v>37</v>
      </c>
      <c r="H5632">
        <v>9</v>
      </c>
      <c r="I5632">
        <v>83061</v>
      </c>
      <c r="J5632">
        <v>2</v>
      </c>
      <c r="K5632">
        <v>1</v>
      </c>
      <c r="L5632">
        <v>0</v>
      </c>
      <c r="M5632">
        <v>9171</v>
      </c>
      <c r="N5632">
        <v>0</v>
      </c>
      <c r="O5632" t="str">
        <f t="shared" si="524"/>
        <v>30-45</v>
      </c>
      <c r="P5632" t="str">
        <f t="shared" si="525"/>
        <v>Medium</v>
      </c>
      <c r="Q5632" t="str">
        <f t="shared" si="526"/>
        <v>Long-Term</v>
      </c>
      <c r="R5632" t="str">
        <f t="shared" si="527"/>
        <v>Low Balance</v>
      </c>
      <c r="S5632" t="str">
        <f t="shared" si="528"/>
        <v>Normal</v>
      </c>
      <c r="T5632">
        <v>1</v>
      </c>
      <c r="U5632">
        <f t="shared" si="529"/>
        <v>0</v>
      </c>
    </row>
    <row r="5633" spans="1:21" x14ac:dyDescent="0.25">
      <c r="A5633">
        <v>2025</v>
      </c>
      <c r="B5633">
        <v>15782758</v>
      </c>
      <c r="C5633" t="s">
        <v>982</v>
      </c>
      <c r="D5633">
        <v>632</v>
      </c>
      <c r="E5633" t="s">
        <v>15</v>
      </c>
      <c r="F5633" t="s">
        <v>23</v>
      </c>
      <c r="G5633">
        <v>40</v>
      </c>
      <c r="H5633">
        <v>5</v>
      </c>
      <c r="I5633">
        <v>147651</v>
      </c>
      <c r="J5633">
        <v>1</v>
      </c>
      <c r="K5633">
        <v>1</v>
      </c>
      <c r="L5633">
        <v>1</v>
      </c>
      <c r="M5633">
        <v>199675</v>
      </c>
      <c r="N5633">
        <v>0</v>
      </c>
      <c r="O5633" t="str">
        <f t="shared" si="524"/>
        <v>30-45</v>
      </c>
      <c r="P5633" t="str">
        <f t="shared" si="525"/>
        <v>Medium</v>
      </c>
      <c r="Q5633" t="str">
        <f t="shared" si="526"/>
        <v>Mid-Term</v>
      </c>
      <c r="R5633" t="str">
        <f t="shared" si="527"/>
        <v>High Balance</v>
      </c>
      <c r="S5633" t="str">
        <f t="shared" si="528"/>
        <v>High Value</v>
      </c>
      <c r="T5633">
        <v>1</v>
      </c>
      <c r="U5633">
        <f t="shared" si="529"/>
        <v>0</v>
      </c>
    </row>
    <row r="5634" spans="1:21" x14ac:dyDescent="0.25">
      <c r="A5634">
        <v>2025</v>
      </c>
      <c r="B5634">
        <v>15591091</v>
      </c>
      <c r="C5634" t="s">
        <v>2202</v>
      </c>
      <c r="D5634">
        <v>644</v>
      </c>
      <c r="E5634" t="s">
        <v>15</v>
      </c>
      <c r="F5634" t="s">
        <v>23</v>
      </c>
      <c r="G5634">
        <v>44</v>
      </c>
      <c r="H5634">
        <v>5</v>
      </c>
      <c r="I5634">
        <v>73349</v>
      </c>
      <c r="J5634">
        <v>1</v>
      </c>
      <c r="K5634">
        <v>1</v>
      </c>
      <c r="L5634">
        <v>0</v>
      </c>
      <c r="M5634">
        <v>157167</v>
      </c>
      <c r="N5634">
        <v>1</v>
      </c>
      <c r="O5634" t="str">
        <f t="shared" ref="O5634:O5697" si="530">IF(G5634&lt;30,"&lt;30",IF(G5634&lt;=45,"30-45",IF(G5634&lt;=60,"46-60","60+")))</f>
        <v>30-45</v>
      </c>
      <c r="P5634" t="str">
        <f t="shared" ref="P5634:P5697" si="531">IF(D5634&lt;600,"Low",IF(D5634&lt;=750,"Medium","High"))</f>
        <v>Medium</v>
      </c>
      <c r="Q5634" t="str">
        <f t="shared" ref="Q5634:Q5697" si="532">IF(H5634&lt;=3,"New",IF(H5634&lt;=7,"Mid-Term","Long-Term"))</f>
        <v>Mid-Term</v>
      </c>
      <c r="R5634" t="str">
        <f t="shared" ref="R5634:R5697" si="533">IF(I5634=0,"Zero Balance",IF(I5634&lt;100000,"Low Balance","High Balance"))</f>
        <v>Low Balance</v>
      </c>
      <c r="S5634" t="str">
        <f t="shared" ref="S5634:S5697" si="534">IF(I5634&gt;=100000,"High Value","Normal")</f>
        <v>Normal</v>
      </c>
      <c r="T5634">
        <v>1</v>
      </c>
      <c r="U5634">
        <f t="shared" ref="U5634:U5697" si="535">IF(N5634=1,I5634,0)</f>
        <v>73349</v>
      </c>
    </row>
    <row r="5635" spans="1:21" x14ac:dyDescent="0.25">
      <c r="A5635">
        <v>2025</v>
      </c>
      <c r="B5635">
        <v>15715877</v>
      </c>
      <c r="C5635" t="s">
        <v>442</v>
      </c>
      <c r="D5635">
        <v>821</v>
      </c>
      <c r="E5635" t="s">
        <v>15</v>
      </c>
      <c r="F5635" t="s">
        <v>23</v>
      </c>
      <c r="G5635">
        <v>28</v>
      </c>
      <c r="H5635">
        <v>2</v>
      </c>
      <c r="I5635">
        <v>0</v>
      </c>
      <c r="J5635">
        <v>2</v>
      </c>
      <c r="K5635">
        <v>1</v>
      </c>
      <c r="L5635">
        <v>0</v>
      </c>
      <c r="M5635">
        <v>46073</v>
      </c>
      <c r="N5635">
        <v>0</v>
      </c>
      <c r="O5635" t="str">
        <f t="shared" si="530"/>
        <v>&lt;30</v>
      </c>
      <c r="P5635" t="str">
        <f t="shared" si="531"/>
        <v>High</v>
      </c>
      <c r="Q5635" t="str">
        <f t="shared" si="532"/>
        <v>New</v>
      </c>
      <c r="R5635" t="str">
        <f t="shared" si="533"/>
        <v>Zero Balance</v>
      </c>
      <c r="S5635" t="str">
        <f t="shared" si="534"/>
        <v>Normal</v>
      </c>
      <c r="T5635">
        <v>1</v>
      </c>
      <c r="U5635">
        <f t="shared" si="535"/>
        <v>0</v>
      </c>
    </row>
    <row r="5636" spans="1:21" x14ac:dyDescent="0.25">
      <c r="A5636">
        <v>2025</v>
      </c>
      <c r="B5636">
        <v>15756918</v>
      </c>
      <c r="C5636" t="s">
        <v>332</v>
      </c>
      <c r="D5636">
        <v>754</v>
      </c>
      <c r="E5636" t="s">
        <v>15</v>
      </c>
      <c r="F5636" t="s">
        <v>16</v>
      </c>
      <c r="G5636">
        <v>38</v>
      </c>
      <c r="H5636">
        <v>2</v>
      </c>
      <c r="I5636">
        <v>0</v>
      </c>
      <c r="J5636">
        <v>2</v>
      </c>
      <c r="K5636">
        <v>0</v>
      </c>
      <c r="L5636">
        <v>0</v>
      </c>
      <c r="M5636">
        <v>3525</v>
      </c>
      <c r="N5636">
        <v>0</v>
      </c>
      <c r="O5636" t="str">
        <f t="shared" si="530"/>
        <v>30-45</v>
      </c>
      <c r="P5636" t="str">
        <f t="shared" si="531"/>
        <v>High</v>
      </c>
      <c r="Q5636" t="str">
        <f t="shared" si="532"/>
        <v>New</v>
      </c>
      <c r="R5636" t="str">
        <f t="shared" si="533"/>
        <v>Zero Balance</v>
      </c>
      <c r="S5636" t="str">
        <f t="shared" si="534"/>
        <v>Normal</v>
      </c>
      <c r="T5636">
        <v>1</v>
      </c>
      <c r="U5636">
        <f t="shared" si="535"/>
        <v>0</v>
      </c>
    </row>
    <row r="5637" spans="1:21" x14ac:dyDescent="0.25">
      <c r="A5637">
        <v>2025</v>
      </c>
      <c r="B5637">
        <v>15746662</v>
      </c>
      <c r="C5637" t="s">
        <v>2203</v>
      </c>
      <c r="D5637">
        <v>568</v>
      </c>
      <c r="E5637" t="s">
        <v>18</v>
      </c>
      <c r="F5637" t="s">
        <v>16</v>
      </c>
      <c r="G5637">
        <v>27</v>
      </c>
      <c r="H5637">
        <v>1</v>
      </c>
      <c r="I5637">
        <v>116321</v>
      </c>
      <c r="J5637">
        <v>1</v>
      </c>
      <c r="K5637">
        <v>0</v>
      </c>
      <c r="L5637">
        <v>1</v>
      </c>
      <c r="M5637">
        <v>45564</v>
      </c>
      <c r="N5637">
        <v>0</v>
      </c>
      <c r="O5637" t="str">
        <f t="shared" si="530"/>
        <v>&lt;30</v>
      </c>
      <c r="P5637" t="str">
        <f t="shared" si="531"/>
        <v>Low</v>
      </c>
      <c r="Q5637" t="str">
        <f t="shared" si="532"/>
        <v>New</v>
      </c>
      <c r="R5637" t="str">
        <f t="shared" si="533"/>
        <v>High Balance</v>
      </c>
      <c r="S5637" t="str">
        <f t="shared" si="534"/>
        <v>High Value</v>
      </c>
      <c r="T5637">
        <v>1</v>
      </c>
      <c r="U5637">
        <f t="shared" si="535"/>
        <v>0</v>
      </c>
    </row>
    <row r="5638" spans="1:21" x14ac:dyDescent="0.25">
      <c r="A5638">
        <v>2025</v>
      </c>
      <c r="B5638">
        <v>15626679</v>
      </c>
      <c r="C5638" t="s">
        <v>2204</v>
      </c>
      <c r="D5638">
        <v>584</v>
      </c>
      <c r="E5638" t="s">
        <v>15</v>
      </c>
      <c r="F5638" t="s">
        <v>23</v>
      </c>
      <c r="G5638">
        <v>33</v>
      </c>
      <c r="H5638">
        <v>3</v>
      </c>
      <c r="I5638">
        <v>0</v>
      </c>
      <c r="J5638">
        <v>2</v>
      </c>
      <c r="K5638">
        <v>0</v>
      </c>
      <c r="L5638">
        <v>1</v>
      </c>
      <c r="M5638">
        <v>59103</v>
      </c>
      <c r="N5638">
        <v>0</v>
      </c>
      <c r="O5638" t="str">
        <f t="shared" si="530"/>
        <v>30-45</v>
      </c>
      <c r="P5638" t="str">
        <f t="shared" si="531"/>
        <v>Low</v>
      </c>
      <c r="Q5638" t="str">
        <f t="shared" si="532"/>
        <v>New</v>
      </c>
      <c r="R5638" t="str">
        <f t="shared" si="533"/>
        <v>Zero Balance</v>
      </c>
      <c r="S5638" t="str">
        <f t="shared" si="534"/>
        <v>Normal</v>
      </c>
      <c r="T5638">
        <v>1</v>
      </c>
      <c r="U5638">
        <f t="shared" si="535"/>
        <v>0</v>
      </c>
    </row>
    <row r="5639" spans="1:21" x14ac:dyDescent="0.25">
      <c r="A5639">
        <v>2025</v>
      </c>
      <c r="B5639">
        <v>15793343</v>
      </c>
      <c r="C5639" t="s">
        <v>725</v>
      </c>
      <c r="D5639">
        <v>549</v>
      </c>
      <c r="E5639" t="s">
        <v>15</v>
      </c>
      <c r="F5639" t="s">
        <v>16</v>
      </c>
      <c r="G5639">
        <v>29</v>
      </c>
      <c r="H5639">
        <v>8</v>
      </c>
      <c r="I5639">
        <v>0</v>
      </c>
      <c r="J5639">
        <v>2</v>
      </c>
      <c r="K5639">
        <v>1</v>
      </c>
      <c r="L5639">
        <v>1</v>
      </c>
      <c r="M5639">
        <v>189558</v>
      </c>
      <c r="N5639">
        <v>0</v>
      </c>
      <c r="O5639" t="str">
        <f t="shared" si="530"/>
        <v>&lt;30</v>
      </c>
      <c r="P5639" t="str">
        <f t="shared" si="531"/>
        <v>Low</v>
      </c>
      <c r="Q5639" t="str">
        <f t="shared" si="532"/>
        <v>Long-Term</v>
      </c>
      <c r="R5639" t="str">
        <f t="shared" si="533"/>
        <v>Zero Balance</v>
      </c>
      <c r="S5639" t="str">
        <f t="shared" si="534"/>
        <v>Normal</v>
      </c>
      <c r="T5639">
        <v>1</v>
      </c>
      <c r="U5639">
        <f t="shared" si="535"/>
        <v>0</v>
      </c>
    </row>
    <row r="5640" spans="1:21" x14ac:dyDescent="0.25">
      <c r="A5640">
        <v>2025</v>
      </c>
      <c r="B5640">
        <v>15576774</v>
      </c>
      <c r="C5640" t="s">
        <v>224</v>
      </c>
      <c r="D5640">
        <v>729</v>
      </c>
      <c r="E5640" t="s">
        <v>15</v>
      </c>
      <c r="F5640" t="s">
        <v>16</v>
      </c>
      <c r="G5640">
        <v>38</v>
      </c>
      <c r="H5640">
        <v>7</v>
      </c>
      <c r="I5640">
        <v>0</v>
      </c>
      <c r="J5640">
        <v>2</v>
      </c>
      <c r="K5640">
        <v>0</v>
      </c>
      <c r="L5640">
        <v>0</v>
      </c>
      <c r="M5640">
        <v>45780</v>
      </c>
      <c r="N5640">
        <v>0</v>
      </c>
      <c r="O5640" t="str">
        <f t="shared" si="530"/>
        <v>30-45</v>
      </c>
      <c r="P5640" t="str">
        <f t="shared" si="531"/>
        <v>Medium</v>
      </c>
      <c r="Q5640" t="str">
        <f t="shared" si="532"/>
        <v>Mid-Term</v>
      </c>
      <c r="R5640" t="str">
        <f t="shared" si="533"/>
        <v>Zero Balance</v>
      </c>
      <c r="S5640" t="str">
        <f t="shared" si="534"/>
        <v>Normal</v>
      </c>
      <c r="T5640">
        <v>1</v>
      </c>
      <c r="U5640">
        <f t="shared" si="535"/>
        <v>0</v>
      </c>
    </row>
    <row r="5641" spans="1:21" x14ac:dyDescent="0.25">
      <c r="A5641">
        <v>2025</v>
      </c>
      <c r="B5641">
        <v>15801316</v>
      </c>
      <c r="C5641" t="s">
        <v>1031</v>
      </c>
      <c r="D5641">
        <v>523</v>
      </c>
      <c r="E5641" t="s">
        <v>15</v>
      </c>
      <c r="F5641" t="s">
        <v>23</v>
      </c>
      <c r="G5641">
        <v>61</v>
      </c>
      <c r="H5641">
        <v>8</v>
      </c>
      <c r="I5641">
        <v>66251</v>
      </c>
      <c r="J5641">
        <v>1</v>
      </c>
      <c r="K5641">
        <v>1</v>
      </c>
      <c r="L5641">
        <v>1</v>
      </c>
      <c r="M5641">
        <v>21859</v>
      </c>
      <c r="N5641">
        <v>0</v>
      </c>
      <c r="O5641" t="str">
        <f t="shared" si="530"/>
        <v>60+</v>
      </c>
      <c r="P5641" t="str">
        <f t="shared" si="531"/>
        <v>Low</v>
      </c>
      <c r="Q5641" t="str">
        <f t="shared" si="532"/>
        <v>Long-Term</v>
      </c>
      <c r="R5641" t="str">
        <f t="shared" si="533"/>
        <v>Low Balance</v>
      </c>
      <c r="S5641" t="str">
        <f t="shared" si="534"/>
        <v>Normal</v>
      </c>
      <c r="T5641">
        <v>1</v>
      </c>
      <c r="U5641">
        <f t="shared" si="535"/>
        <v>0</v>
      </c>
    </row>
    <row r="5642" spans="1:21" x14ac:dyDescent="0.25">
      <c r="A5642">
        <v>2025</v>
      </c>
      <c r="B5642">
        <v>15800514</v>
      </c>
      <c r="C5642" t="s">
        <v>2205</v>
      </c>
      <c r="D5642">
        <v>477</v>
      </c>
      <c r="E5642" t="s">
        <v>26</v>
      </c>
      <c r="F5642" t="s">
        <v>16</v>
      </c>
      <c r="G5642">
        <v>24</v>
      </c>
      <c r="H5642">
        <v>2</v>
      </c>
      <c r="I5642">
        <v>95676</v>
      </c>
      <c r="J5642">
        <v>2</v>
      </c>
      <c r="K5642">
        <v>0</v>
      </c>
      <c r="L5642">
        <v>0</v>
      </c>
      <c r="M5642">
        <v>162700</v>
      </c>
      <c r="N5642">
        <v>1</v>
      </c>
      <c r="O5642" t="str">
        <f t="shared" si="530"/>
        <v>&lt;30</v>
      </c>
      <c r="P5642" t="str">
        <f t="shared" si="531"/>
        <v>Low</v>
      </c>
      <c r="Q5642" t="str">
        <f t="shared" si="532"/>
        <v>New</v>
      </c>
      <c r="R5642" t="str">
        <f t="shared" si="533"/>
        <v>Low Balance</v>
      </c>
      <c r="S5642" t="str">
        <f t="shared" si="534"/>
        <v>Normal</v>
      </c>
      <c r="T5642">
        <v>1</v>
      </c>
      <c r="U5642">
        <f t="shared" si="535"/>
        <v>95676</v>
      </c>
    </row>
    <row r="5643" spans="1:21" x14ac:dyDescent="0.25">
      <c r="A5643">
        <v>2025</v>
      </c>
      <c r="B5643">
        <v>15662232</v>
      </c>
      <c r="C5643" t="s">
        <v>2206</v>
      </c>
      <c r="D5643">
        <v>675</v>
      </c>
      <c r="E5643" t="s">
        <v>26</v>
      </c>
      <c r="F5643" t="s">
        <v>23</v>
      </c>
      <c r="G5643">
        <v>42</v>
      </c>
      <c r="H5643">
        <v>2</v>
      </c>
      <c r="I5643">
        <v>92617</v>
      </c>
      <c r="J5643">
        <v>2</v>
      </c>
      <c r="K5643">
        <v>1</v>
      </c>
      <c r="L5643">
        <v>0</v>
      </c>
      <c r="M5643">
        <v>8567</v>
      </c>
      <c r="N5643">
        <v>0</v>
      </c>
      <c r="O5643" t="str">
        <f t="shared" si="530"/>
        <v>30-45</v>
      </c>
      <c r="P5643" t="str">
        <f t="shared" si="531"/>
        <v>Medium</v>
      </c>
      <c r="Q5643" t="str">
        <f t="shared" si="532"/>
        <v>New</v>
      </c>
      <c r="R5643" t="str">
        <f t="shared" si="533"/>
        <v>Low Balance</v>
      </c>
      <c r="S5643" t="str">
        <f t="shared" si="534"/>
        <v>Normal</v>
      </c>
      <c r="T5643">
        <v>1</v>
      </c>
      <c r="U5643">
        <f t="shared" si="535"/>
        <v>0</v>
      </c>
    </row>
    <row r="5644" spans="1:21" x14ac:dyDescent="0.25">
      <c r="A5644">
        <v>2025</v>
      </c>
      <c r="B5644">
        <v>15737778</v>
      </c>
      <c r="C5644" t="s">
        <v>831</v>
      </c>
      <c r="D5644">
        <v>782</v>
      </c>
      <c r="E5644" t="s">
        <v>18</v>
      </c>
      <c r="F5644" t="s">
        <v>16</v>
      </c>
      <c r="G5644">
        <v>41</v>
      </c>
      <c r="H5644">
        <v>4</v>
      </c>
      <c r="I5644">
        <v>0</v>
      </c>
      <c r="J5644">
        <v>1</v>
      </c>
      <c r="K5644">
        <v>1</v>
      </c>
      <c r="L5644">
        <v>0</v>
      </c>
      <c r="M5644">
        <v>132944</v>
      </c>
      <c r="N5644">
        <v>0</v>
      </c>
      <c r="O5644" t="str">
        <f t="shared" si="530"/>
        <v>30-45</v>
      </c>
      <c r="P5644" t="str">
        <f t="shared" si="531"/>
        <v>High</v>
      </c>
      <c r="Q5644" t="str">
        <f t="shared" si="532"/>
        <v>Mid-Term</v>
      </c>
      <c r="R5644" t="str">
        <f t="shared" si="533"/>
        <v>Zero Balance</v>
      </c>
      <c r="S5644" t="str">
        <f t="shared" si="534"/>
        <v>Normal</v>
      </c>
      <c r="T5644">
        <v>1</v>
      </c>
      <c r="U5644">
        <f t="shared" si="535"/>
        <v>0</v>
      </c>
    </row>
    <row r="5645" spans="1:21" x14ac:dyDescent="0.25">
      <c r="A5645">
        <v>2025</v>
      </c>
      <c r="B5645">
        <v>15782096</v>
      </c>
      <c r="C5645" t="s">
        <v>777</v>
      </c>
      <c r="D5645">
        <v>616</v>
      </c>
      <c r="E5645" t="s">
        <v>18</v>
      </c>
      <c r="F5645" t="s">
        <v>16</v>
      </c>
      <c r="G5645">
        <v>36</v>
      </c>
      <c r="H5645">
        <v>6</v>
      </c>
      <c r="I5645">
        <v>0</v>
      </c>
      <c r="J5645">
        <v>1</v>
      </c>
      <c r="K5645">
        <v>1</v>
      </c>
      <c r="L5645">
        <v>1</v>
      </c>
      <c r="M5645">
        <v>12916</v>
      </c>
      <c r="N5645">
        <v>1</v>
      </c>
      <c r="O5645" t="str">
        <f t="shared" si="530"/>
        <v>30-45</v>
      </c>
      <c r="P5645" t="str">
        <f t="shared" si="531"/>
        <v>Medium</v>
      </c>
      <c r="Q5645" t="str">
        <f t="shared" si="532"/>
        <v>Mid-Term</v>
      </c>
      <c r="R5645" t="str">
        <f t="shared" si="533"/>
        <v>Zero Balance</v>
      </c>
      <c r="S5645" t="str">
        <f t="shared" si="534"/>
        <v>Normal</v>
      </c>
      <c r="T5645">
        <v>1</v>
      </c>
      <c r="U5645">
        <f t="shared" si="535"/>
        <v>0</v>
      </c>
    </row>
    <row r="5646" spans="1:21" x14ac:dyDescent="0.25">
      <c r="A5646">
        <v>2025</v>
      </c>
      <c r="B5646">
        <v>15783522</v>
      </c>
      <c r="C5646" t="s">
        <v>21</v>
      </c>
      <c r="D5646">
        <v>738</v>
      </c>
      <c r="E5646" t="s">
        <v>18</v>
      </c>
      <c r="F5646" t="s">
        <v>16</v>
      </c>
      <c r="G5646">
        <v>37</v>
      </c>
      <c r="H5646">
        <v>8</v>
      </c>
      <c r="I5646">
        <v>100566</v>
      </c>
      <c r="J5646">
        <v>1</v>
      </c>
      <c r="K5646">
        <v>1</v>
      </c>
      <c r="L5646">
        <v>1</v>
      </c>
      <c r="M5646">
        <v>128800</v>
      </c>
      <c r="N5646">
        <v>0</v>
      </c>
      <c r="O5646" t="str">
        <f t="shared" si="530"/>
        <v>30-45</v>
      </c>
      <c r="P5646" t="str">
        <f t="shared" si="531"/>
        <v>Medium</v>
      </c>
      <c r="Q5646" t="str">
        <f t="shared" si="532"/>
        <v>Long-Term</v>
      </c>
      <c r="R5646" t="str">
        <f t="shared" si="533"/>
        <v>High Balance</v>
      </c>
      <c r="S5646" t="str">
        <f t="shared" si="534"/>
        <v>High Value</v>
      </c>
      <c r="T5646">
        <v>1</v>
      </c>
      <c r="U5646">
        <f t="shared" si="535"/>
        <v>0</v>
      </c>
    </row>
    <row r="5647" spans="1:21" x14ac:dyDescent="0.25">
      <c r="A5647">
        <v>2025</v>
      </c>
      <c r="B5647">
        <v>15785373</v>
      </c>
      <c r="C5647" t="s">
        <v>1225</v>
      </c>
      <c r="D5647">
        <v>717</v>
      </c>
      <c r="E5647" t="s">
        <v>18</v>
      </c>
      <c r="F5647" t="s">
        <v>16</v>
      </c>
      <c r="G5647">
        <v>42</v>
      </c>
      <c r="H5647">
        <v>5</v>
      </c>
      <c r="I5647">
        <v>190306</v>
      </c>
      <c r="J5647">
        <v>1</v>
      </c>
      <c r="K5647">
        <v>1</v>
      </c>
      <c r="L5647">
        <v>0</v>
      </c>
      <c r="M5647">
        <v>99348</v>
      </c>
      <c r="N5647">
        <v>1</v>
      </c>
      <c r="O5647" t="str">
        <f t="shared" si="530"/>
        <v>30-45</v>
      </c>
      <c r="P5647" t="str">
        <f t="shared" si="531"/>
        <v>Medium</v>
      </c>
      <c r="Q5647" t="str">
        <f t="shared" si="532"/>
        <v>Mid-Term</v>
      </c>
      <c r="R5647" t="str">
        <f t="shared" si="533"/>
        <v>High Balance</v>
      </c>
      <c r="S5647" t="str">
        <f t="shared" si="534"/>
        <v>High Value</v>
      </c>
      <c r="T5647">
        <v>1</v>
      </c>
      <c r="U5647">
        <f t="shared" si="535"/>
        <v>190306</v>
      </c>
    </row>
    <row r="5648" spans="1:21" x14ac:dyDescent="0.25">
      <c r="A5648">
        <v>2025</v>
      </c>
      <c r="B5648">
        <v>15756272</v>
      </c>
      <c r="C5648" t="s">
        <v>713</v>
      </c>
      <c r="D5648">
        <v>526</v>
      </c>
      <c r="E5648" t="s">
        <v>26</v>
      </c>
      <c r="F5648" t="s">
        <v>16</v>
      </c>
      <c r="G5648">
        <v>35</v>
      </c>
      <c r="H5648">
        <v>9</v>
      </c>
      <c r="I5648">
        <v>118536</v>
      </c>
      <c r="J5648">
        <v>1</v>
      </c>
      <c r="K5648">
        <v>1</v>
      </c>
      <c r="L5648">
        <v>0</v>
      </c>
      <c r="M5648">
        <v>40981</v>
      </c>
      <c r="N5648">
        <v>1</v>
      </c>
      <c r="O5648" t="str">
        <f t="shared" si="530"/>
        <v>30-45</v>
      </c>
      <c r="P5648" t="str">
        <f t="shared" si="531"/>
        <v>Low</v>
      </c>
      <c r="Q5648" t="str">
        <f t="shared" si="532"/>
        <v>Long-Term</v>
      </c>
      <c r="R5648" t="str">
        <f t="shared" si="533"/>
        <v>High Balance</v>
      </c>
      <c r="S5648" t="str">
        <f t="shared" si="534"/>
        <v>High Value</v>
      </c>
      <c r="T5648">
        <v>1</v>
      </c>
      <c r="U5648">
        <f t="shared" si="535"/>
        <v>118536</v>
      </c>
    </row>
    <row r="5649" spans="1:21" x14ac:dyDescent="0.25">
      <c r="A5649">
        <v>2025</v>
      </c>
      <c r="B5649">
        <v>15615245</v>
      </c>
      <c r="C5649" t="s">
        <v>286</v>
      </c>
      <c r="D5649">
        <v>660</v>
      </c>
      <c r="E5649" t="s">
        <v>15</v>
      </c>
      <c r="F5649" t="s">
        <v>23</v>
      </c>
      <c r="G5649">
        <v>19</v>
      </c>
      <c r="H5649">
        <v>5</v>
      </c>
      <c r="I5649">
        <v>127650</v>
      </c>
      <c r="J5649">
        <v>1</v>
      </c>
      <c r="K5649">
        <v>1</v>
      </c>
      <c r="L5649">
        <v>1</v>
      </c>
      <c r="M5649">
        <v>40369</v>
      </c>
      <c r="N5649">
        <v>0</v>
      </c>
      <c r="O5649" t="str">
        <f t="shared" si="530"/>
        <v>&lt;30</v>
      </c>
      <c r="P5649" t="str">
        <f t="shared" si="531"/>
        <v>Medium</v>
      </c>
      <c r="Q5649" t="str">
        <f t="shared" si="532"/>
        <v>Mid-Term</v>
      </c>
      <c r="R5649" t="str">
        <f t="shared" si="533"/>
        <v>High Balance</v>
      </c>
      <c r="S5649" t="str">
        <f t="shared" si="534"/>
        <v>High Value</v>
      </c>
      <c r="T5649">
        <v>1</v>
      </c>
      <c r="U5649">
        <f t="shared" si="535"/>
        <v>0</v>
      </c>
    </row>
    <row r="5650" spans="1:21" x14ac:dyDescent="0.25">
      <c r="A5650">
        <v>2025</v>
      </c>
      <c r="B5650">
        <v>15600174</v>
      </c>
      <c r="C5650" t="s">
        <v>459</v>
      </c>
      <c r="D5650">
        <v>525</v>
      </c>
      <c r="E5650" t="s">
        <v>15</v>
      </c>
      <c r="F5650" t="s">
        <v>23</v>
      </c>
      <c r="G5650">
        <v>35</v>
      </c>
      <c r="H5650">
        <v>7</v>
      </c>
      <c r="I5650">
        <v>165359</v>
      </c>
      <c r="J5650">
        <v>1</v>
      </c>
      <c r="K5650">
        <v>0</v>
      </c>
      <c r="L5650">
        <v>1</v>
      </c>
      <c r="M5650">
        <v>94739</v>
      </c>
      <c r="N5650">
        <v>0</v>
      </c>
      <c r="O5650" t="str">
        <f t="shared" si="530"/>
        <v>30-45</v>
      </c>
      <c r="P5650" t="str">
        <f t="shared" si="531"/>
        <v>Low</v>
      </c>
      <c r="Q5650" t="str">
        <f t="shared" si="532"/>
        <v>Mid-Term</v>
      </c>
      <c r="R5650" t="str">
        <f t="shared" si="533"/>
        <v>High Balance</v>
      </c>
      <c r="S5650" t="str">
        <f t="shared" si="534"/>
        <v>High Value</v>
      </c>
      <c r="T5650">
        <v>1</v>
      </c>
      <c r="U5650">
        <f t="shared" si="535"/>
        <v>0</v>
      </c>
    </row>
    <row r="5651" spans="1:21" x14ac:dyDescent="0.25">
      <c r="A5651">
        <v>2025</v>
      </c>
      <c r="B5651">
        <v>15752956</v>
      </c>
      <c r="C5651" t="s">
        <v>689</v>
      </c>
      <c r="D5651">
        <v>629</v>
      </c>
      <c r="E5651" t="s">
        <v>18</v>
      </c>
      <c r="F5651" t="s">
        <v>23</v>
      </c>
      <c r="G5651">
        <v>29</v>
      </c>
      <c r="H5651">
        <v>6</v>
      </c>
      <c r="I5651">
        <v>0</v>
      </c>
      <c r="J5651">
        <v>2</v>
      </c>
      <c r="K5651">
        <v>1</v>
      </c>
      <c r="L5651">
        <v>1</v>
      </c>
      <c r="M5651">
        <v>88843</v>
      </c>
      <c r="N5651">
        <v>0</v>
      </c>
      <c r="O5651" t="str">
        <f t="shared" si="530"/>
        <v>&lt;30</v>
      </c>
      <c r="P5651" t="str">
        <f t="shared" si="531"/>
        <v>Medium</v>
      </c>
      <c r="Q5651" t="str">
        <f t="shared" si="532"/>
        <v>Mid-Term</v>
      </c>
      <c r="R5651" t="str">
        <f t="shared" si="533"/>
        <v>Zero Balance</v>
      </c>
      <c r="S5651" t="str">
        <f t="shared" si="534"/>
        <v>Normal</v>
      </c>
      <c r="T5651">
        <v>1</v>
      </c>
      <c r="U5651">
        <f t="shared" si="535"/>
        <v>0</v>
      </c>
    </row>
    <row r="5652" spans="1:21" x14ac:dyDescent="0.25">
      <c r="A5652">
        <v>2025</v>
      </c>
      <c r="B5652">
        <v>15644882</v>
      </c>
      <c r="C5652" t="s">
        <v>55</v>
      </c>
      <c r="D5652">
        <v>616</v>
      </c>
      <c r="E5652" t="s">
        <v>26</v>
      </c>
      <c r="F5652" t="s">
        <v>16</v>
      </c>
      <c r="G5652">
        <v>36</v>
      </c>
      <c r="H5652">
        <v>10</v>
      </c>
      <c r="I5652">
        <v>78250</v>
      </c>
      <c r="J5652">
        <v>1</v>
      </c>
      <c r="K5652">
        <v>1</v>
      </c>
      <c r="L5652">
        <v>0</v>
      </c>
      <c r="M5652">
        <v>136935</v>
      </c>
      <c r="N5652">
        <v>0</v>
      </c>
      <c r="O5652" t="str">
        <f t="shared" si="530"/>
        <v>30-45</v>
      </c>
      <c r="P5652" t="str">
        <f t="shared" si="531"/>
        <v>Medium</v>
      </c>
      <c r="Q5652" t="str">
        <f t="shared" si="532"/>
        <v>Long-Term</v>
      </c>
      <c r="R5652" t="str">
        <f t="shared" si="533"/>
        <v>Low Balance</v>
      </c>
      <c r="S5652" t="str">
        <f t="shared" si="534"/>
        <v>Normal</v>
      </c>
      <c r="T5652">
        <v>1</v>
      </c>
      <c r="U5652">
        <f t="shared" si="535"/>
        <v>0</v>
      </c>
    </row>
    <row r="5653" spans="1:21" x14ac:dyDescent="0.25">
      <c r="A5653">
        <v>2025</v>
      </c>
      <c r="B5653">
        <v>15766272</v>
      </c>
      <c r="C5653" t="s">
        <v>1581</v>
      </c>
      <c r="D5653">
        <v>521</v>
      </c>
      <c r="E5653" t="s">
        <v>26</v>
      </c>
      <c r="F5653" t="s">
        <v>16</v>
      </c>
      <c r="G5653">
        <v>61</v>
      </c>
      <c r="H5653">
        <v>0</v>
      </c>
      <c r="I5653">
        <v>125194</v>
      </c>
      <c r="J5653">
        <v>1</v>
      </c>
      <c r="K5653">
        <v>1</v>
      </c>
      <c r="L5653">
        <v>1</v>
      </c>
      <c r="M5653">
        <v>109357</v>
      </c>
      <c r="N5653">
        <v>0</v>
      </c>
      <c r="O5653" t="str">
        <f t="shared" si="530"/>
        <v>60+</v>
      </c>
      <c r="P5653" t="str">
        <f t="shared" si="531"/>
        <v>Low</v>
      </c>
      <c r="Q5653" t="str">
        <f t="shared" si="532"/>
        <v>New</v>
      </c>
      <c r="R5653" t="str">
        <f t="shared" si="533"/>
        <v>High Balance</v>
      </c>
      <c r="S5653" t="str">
        <f t="shared" si="534"/>
        <v>High Value</v>
      </c>
      <c r="T5653">
        <v>1</v>
      </c>
      <c r="U5653">
        <f t="shared" si="535"/>
        <v>0</v>
      </c>
    </row>
    <row r="5654" spans="1:21" x14ac:dyDescent="0.25">
      <c r="A5654">
        <v>2025</v>
      </c>
      <c r="B5654">
        <v>15800620</v>
      </c>
      <c r="C5654" t="s">
        <v>2207</v>
      </c>
      <c r="D5654">
        <v>691</v>
      </c>
      <c r="E5654" t="s">
        <v>15</v>
      </c>
      <c r="F5654" t="s">
        <v>16</v>
      </c>
      <c r="G5654">
        <v>29</v>
      </c>
      <c r="H5654">
        <v>9</v>
      </c>
      <c r="I5654">
        <v>0</v>
      </c>
      <c r="J5654">
        <v>2</v>
      </c>
      <c r="K5654">
        <v>0</v>
      </c>
      <c r="L5654">
        <v>0</v>
      </c>
      <c r="M5654">
        <v>199636</v>
      </c>
      <c r="N5654">
        <v>0</v>
      </c>
      <c r="O5654" t="str">
        <f t="shared" si="530"/>
        <v>&lt;30</v>
      </c>
      <c r="P5654" t="str">
        <f t="shared" si="531"/>
        <v>Medium</v>
      </c>
      <c r="Q5654" t="str">
        <f t="shared" si="532"/>
        <v>Long-Term</v>
      </c>
      <c r="R5654" t="str">
        <f t="shared" si="533"/>
        <v>Zero Balance</v>
      </c>
      <c r="S5654" t="str">
        <f t="shared" si="534"/>
        <v>Normal</v>
      </c>
      <c r="T5654">
        <v>1</v>
      </c>
      <c r="U5654">
        <f t="shared" si="535"/>
        <v>0</v>
      </c>
    </row>
    <row r="5655" spans="1:21" x14ac:dyDescent="0.25">
      <c r="A5655">
        <v>2025</v>
      </c>
      <c r="B5655">
        <v>15569764</v>
      </c>
      <c r="C5655" t="s">
        <v>770</v>
      </c>
      <c r="D5655">
        <v>687</v>
      </c>
      <c r="E5655" t="s">
        <v>26</v>
      </c>
      <c r="F5655" t="s">
        <v>16</v>
      </c>
      <c r="G5655">
        <v>41</v>
      </c>
      <c r="H5655">
        <v>2</v>
      </c>
      <c r="I5655">
        <v>154007</v>
      </c>
      <c r="J5655">
        <v>1</v>
      </c>
      <c r="K5655">
        <v>1</v>
      </c>
      <c r="L5655">
        <v>0</v>
      </c>
      <c r="M5655">
        <v>158408</v>
      </c>
      <c r="N5655">
        <v>0</v>
      </c>
      <c r="O5655" t="str">
        <f t="shared" si="530"/>
        <v>30-45</v>
      </c>
      <c r="P5655" t="str">
        <f t="shared" si="531"/>
        <v>Medium</v>
      </c>
      <c r="Q5655" t="str">
        <f t="shared" si="532"/>
        <v>New</v>
      </c>
      <c r="R5655" t="str">
        <f t="shared" si="533"/>
        <v>High Balance</v>
      </c>
      <c r="S5655" t="str">
        <f t="shared" si="534"/>
        <v>High Value</v>
      </c>
      <c r="T5655">
        <v>1</v>
      </c>
      <c r="U5655">
        <f t="shared" si="535"/>
        <v>0</v>
      </c>
    </row>
    <row r="5656" spans="1:21" x14ac:dyDescent="0.25">
      <c r="A5656">
        <v>2025</v>
      </c>
      <c r="B5656">
        <v>15747458</v>
      </c>
      <c r="C5656" t="s">
        <v>1581</v>
      </c>
      <c r="D5656">
        <v>677</v>
      </c>
      <c r="E5656" t="s">
        <v>18</v>
      </c>
      <c r="F5656" t="s">
        <v>16</v>
      </c>
      <c r="G5656">
        <v>43</v>
      </c>
      <c r="H5656">
        <v>3</v>
      </c>
      <c r="I5656">
        <v>133215</v>
      </c>
      <c r="J5656">
        <v>2</v>
      </c>
      <c r="K5656">
        <v>1</v>
      </c>
      <c r="L5656">
        <v>1</v>
      </c>
      <c r="M5656">
        <v>95937</v>
      </c>
      <c r="N5656">
        <v>0</v>
      </c>
      <c r="O5656" t="str">
        <f t="shared" si="530"/>
        <v>30-45</v>
      </c>
      <c r="P5656" t="str">
        <f t="shared" si="531"/>
        <v>Medium</v>
      </c>
      <c r="Q5656" t="str">
        <f t="shared" si="532"/>
        <v>New</v>
      </c>
      <c r="R5656" t="str">
        <f t="shared" si="533"/>
        <v>High Balance</v>
      </c>
      <c r="S5656" t="str">
        <f t="shared" si="534"/>
        <v>High Value</v>
      </c>
      <c r="T5656">
        <v>1</v>
      </c>
      <c r="U5656">
        <f t="shared" si="535"/>
        <v>0</v>
      </c>
    </row>
    <row r="5657" spans="1:21" x14ac:dyDescent="0.25">
      <c r="A5657">
        <v>2025</v>
      </c>
      <c r="B5657">
        <v>15573171</v>
      </c>
      <c r="C5657" t="s">
        <v>249</v>
      </c>
      <c r="D5657">
        <v>695</v>
      </c>
      <c r="E5657" t="s">
        <v>18</v>
      </c>
      <c r="F5657" t="s">
        <v>23</v>
      </c>
      <c r="G5657">
        <v>63</v>
      </c>
      <c r="H5657">
        <v>1</v>
      </c>
      <c r="I5657">
        <v>146203</v>
      </c>
      <c r="J5657">
        <v>1</v>
      </c>
      <c r="K5657">
        <v>1</v>
      </c>
      <c r="L5657">
        <v>1</v>
      </c>
      <c r="M5657">
        <v>126689</v>
      </c>
      <c r="N5657">
        <v>1</v>
      </c>
      <c r="O5657" t="str">
        <f t="shared" si="530"/>
        <v>60+</v>
      </c>
      <c r="P5657" t="str">
        <f t="shared" si="531"/>
        <v>Medium</v>
      </c>
      <c r="Q5657" t="str">
        <f t="shared" si="532"/>
        <v>New</v>
      </c>
      <c r="R5657" t="str">
        <f t="shared" si="533"/>
        <v>High Balance</v>
      </c>
      <c r="S5657" t="str">
        <f t="shared" si="534"/>
        <v>High Value</v>
      </c>
      <c r="T5657">
        <v>1</v>
      </c>
      <c r="U5657">
        <f t="shared" si="535"/>
        <v>146203</v>
      </c>
    </row>
    <row r="5658" spans="1:21" x14ac:dyDescent="0.25">
      <c r="A5658">
        <v>2025</v>
      </c>
      <c r="B5658">
        <v>15736769</v>
      </c>
      <c r="C5658" t="s">
        <v>881</v>
      </c>
      <c r="D5658">
        <v>663</v>
      </c>
      <c r="E5658" t="s">
        <v>15</v>
      </c>
      <c r="F5658" t="s">
        <v>16</v>
      </c>
      <c r="G5658">
        <v>27</v>
      </c>
      <c r="H5658">
        <v>9</v>
      </c>
      <c r="I5658">
        <v>0</v>
      </c>
      <c r="J5658">
        <v>2</v>
      </c>
      <c r="K5658">
        <v>1</v>
      </c>
      <c r="L5658">
        <v>0</v>
      </c>
      <c r="M5658">
        <v>150850</v>
      </c>
      <c r="N5658">
        <v>0</v>
      </c>
      <c r="O5658" t="str">
        <f t="shared" si="530"/>
        <v>&lt;30</v>
      </c>
      <c r="P5658" t="str">
        <f t="shared" si="531"/>
        <v>Medium</v>
      </c>
      <c r="Q5658" t="str">
        <f t="shared" si="532"/>
        <v>Long-Term</v>
      </c>
      <c r="R5658" t="str">
        <f t="shared" si="533"/>
        <v>Zero Balance</v>
      </c>
      <c r="S5658" t="str">
        <f t="shared" si="534"/>
        <v>Normal</v>
      </c>
      <c r="T5658">
        <v>1</v>
      </c>
      <c r="U5658">
        <f t="shared" si="535"/>
        <v>0</v>
      </c>
    </row>
    <row r="5659" spans="1:21" x14ac:dyDescent="0.25">
      <c r="A5659">
        <v>2025</v>
      </c>
      <c r="B5659">
        <v>15763381</v>
      </c>
      <c r="C5659" t="s">
        <v>498</v>
      </c>
      <c r="D5659">
        <v>496</v>
      </c>
      <c r="E5659" t="s">
        <v>15</v>
      </c>
      <c r="F5659" t="s">
        <v>23</v>
      </c>
      <c r="G5659">
        <v>30</v>
      </c>
      <c r="H5659">
        <v>0</v>
      </c>
      <c r="I5659">
        <v>90963</v>
      </c>
      <c r="J5659">
        <v>1</v>
      </c>
      <c r="K5659">
        <v>0</v>
      </c>
      <c r="L5659">
        <v>1</v>
      </c>
      <c r="M5659">
        <v>27802</v>
      </c>
      <c r="N5659">
        <v>0</v>
      </c>
      <c r="O5659" t="str">
        <f t="shared" si="530"/>
        <v>30-45</v>
      </c>
      <c r="P5659" t="str">
        <f t="shared" si="531"/>
        <v>Low</v>
      </c>
      <c r="Q5659" t="str">
        <f t="shared" si="532"/>
        <v>New</v>
      </c>
      <c r="R5659" t="str">
        <f t="shared" si="533"/>
        <v>Low Balance</v>
      </c>
      <c r="S5659" t="str">
        <f t="shared" si="534"/>
        <v>Normal</v>
      </c>
      <c r="T5659">
        <v>1</v>
      </c>
      <c r="U5659">
        <f t="shared" si="535"/>
        <v>0</v>
      </c>
    </row>
    <row r="5660" spans="1:21" x14ac:dyDescent="0.25">
      <c r="A5660">
        <v>2025</v>
      </c>
      <c r="B5660">
        <v>15814430</v>
      </c>
      <c r="C5660" t="s">
        <v>149</v>
      </c>
      <c r="D5660">
        <v>747</v>
      </c>
      <c r="E5660" t="s">
        <v>18</v>
      </c>
      <c r="F5660" t="s">
        <v>23</v>
      </c>
      <c r="G5660">
        <v>41</v>
      </c>
      <c r="H5660">
        <v>9</v>
      </c>
      <c r="I5660">
        <v>0</v>
      </c>
      <c r="J5660">
        <v>1</v>
      </c>
      <c r="K5660">
        <v>1</v>
      </c>
      <c r="L5660">
        <v>0</v>
      </c>
      <c r="M5660">
        <v>32431</v>
      </c>
      <c r="N5660">
        <v>1</v>
      </c>
      <c r="O5660" t="str">
        <f t="shared" si="530"/>
        <v>30-45</v>
      </c>
      <c r="P5660" t="str">
        <f t="shared" si="531"/>
        <v>Medium</v>
      </c>
      <c r="Q5660" t="str">
        <f t="shared" si="532"/>
        <v>Long-Term</v>
      </c>
      <c r="R5660" t="str">
        <f t="shared" si="533"/>
        <v>Zero Balance</v>
      </c>
      <c r="S5660" t="str">
        <f t="shared" si="534"/>
        <v>Normal</v>
      </c>
      <c r="T5660">
        <v>1</v>
      </c>
      <c r="U5660">
        <f t="shared" si="535"/>
        <v>0</v>
      </c>
    </row>
    <row r="5661" spans="1:21" x14ac:dyDescent="0.25">
      <c r="A5661">
        <v>2025</v>
      </c>
      <c r="B5661">
        <v>15638607</v>
      </c>
      <c r="C5661" t="s">
        <v>319</v>
      </c>
      <c r="D5661">
        <v>546</v>
      </c>
      <c r="E5661" t="s">
        <v>15</v>
      </c>
      <c r="F5661" t="s">
        <v>16</v>
      </c>
      <c r="G5661">
        <v>52</v>
      </c>
      <c r="H5661">
        <v>2</v>
      </c>
      <c r="I5661">
        <v>0</v>
      </c>
      <c r="J5661">
        <v>1</v>
      </c>
      <c r="K5661">
        <v>1</v>
      </c>
      <c r="L5661">
        <v>0</v>
      </c>
      <c r="M5661">
        <v>137332</v>
      </c>
      <c r="N5661">
        <v>1</v>
      </c>
      <c r="O5661" t="str">
        <f t="shared" si="530"/>
        <v>46-60</v>
      </c>
      <c r="P5661" t="str">
        <f t="shared" si="531"/>
        <v>Low</v>
      </c>
      <c r="Q5661" t="str">
        <f t="shared" si="532"/>
        <v>New</v>
      </c>
      <c r="R5661" t="str">
        <f t="shared" si="533"/>
        <v>Zero Balance</v>
      </c>
      <c r="S5661" t="str">
        <f t="shared" si="534"/>
        <v>Normal</v>
      </c>
      <c r="T5661">
        <v>1</v>
      </c>
      <c r="U5661">
        <f t="shared" si="535"/>
        <v>0</v>
      </c>
    </row>
    <row r="5662" spans="1:21" x14ac:dyDescent="0.25">
      <c r="A5662">
        <v>2025</v>
      </c>
      <c r="B5662">
        <v>15737133</v>
      </c>
      <c r="C5662" t="s">
        <v>633</v>
      </c>
      <c r="D5662">
        <v>706</v>
      </c>
      <c r="E5662" t="s">
        <v>18</v>
      </c>
      <c r="F5662" t="s">
        <v>23</v>
      </c>
      <c r="G5662">
        <v>68</v>
      </c>
      <c r="H5662">
        <v>4</v>
      </c>
      <c r="I5662">
        <v>114387</v>
      </c>
      <c r="J5662">
        <v>1</v>
      </c>
      <c r="K5662">
        <v>1</v>
      </c>
      <c r="L5662">
        <v>1</v>
      </c>
      <c r="M5662">
        <v>28602</v>
      </c>
      <c r="N5662">
        <v>0</v>
      </c>
      <c r="O5662" t="str">
        <f t="shared" si="530"/>
        <v>60+</v>
      </c>
      <c r="P5662" t="str">
        <f t="shared" si="531"/>
        <v>Medium</v>
      </c>
      <c r="Q5662" t="str">
        <f t="shared" si="532"/>
        <v>Mid-Term</v>
      </c>
      <c r="R5662" t="str">
        <f t="shared" si="533"/>
        <v>High Balance</v>
      </c>
      <c r="S5662" t="str">
        <f t="shared" si="534"/>
        <v>High Value</v>
      </c>
      <c r="T5662">
        <v>1</v>
      </c>
      <c r="U5662">
        <f t="shared" si="535"/>
        <v>0</v>
      </c>
    </row>
    <row r="5663" spans="1:21" x14ac:dyDescent="0.25">
      <c r="A5663">
        <v>2025</v>
      </c>
      <c r="B5663">
        <v>15613945</v>
      </c>
      <c r="C5663" t="s">
        <v>30</v>
      </c>
      <c r="D5663">
        <v>472</v>
      </c>
      <c r="E5663" t="s">
        <v>15</v>
      </c>
      <c r="F5663" t="s">
        <v>16</v>
      </c>
      <c r="G5663">
        <v>26</v>
      </c>
      <c r="H5663">
        <v>5</v>
      </c>
      <c r="I5663">
        <v>0</v>
      </c>
      <c r="J5663">
        <v>2</v>
      </c>
      <c r="K5663">
        <v>1</v>
      </c>
      <c r="L5663">
        <v>0</v>
      </c>
      <c r="M5663">
        <v>108412</v>
      </c>
      <c r="N5663">
        <v>0</v>
      </c>
      <c r="O5663" t="str">
        <f t="shared" si="530"/>
        <v>&lt;30</v>
      </c>
      <c r="P5663" t="str">
        <f t="shared" si="531"/>
        <v>Low</v>
      </c>
      <c r="Q5663" t="str">
        <f t="shared" si="532"/>
        <v>Mid-Term</v>
      </c>
      <c r="R5663" t="str">
        <f t="shared" si="533"/>
        <v>Zero Balance</v>
      </c>
      <c r="S5663" t="str">
        <f t="shared" si="534"/>
        <v>Normal</v>
      </c>
      <c r="T5663">
        <v>1</v>
      </c>
      <c r="U5663">
        <f t="shared" si="535"/>
        <v>0</v>
      </c>
    </row>
    <row r="5664" spans="1:21" x14ac:dyDescent="0.25">
      <c r="A5664">
        <v>2025</v>
      </c>
      <c r="B5664">
        <v>15659937</v>
      </c>
      <c r="C5664" t="s">
        <v>630</v>
      </c>
      <c r="D5664">
        <v>703</v>
      </c>
      <c r="E5664" t="s">
        <v>15</v>
      </c>
      <c r="F5664" t="s">
        <v>16</v>
      </c>
      <c r="G5664">
        <v>40</v>
      </c>
      <c r="H5664">
        <v>7</v>
      </c>
      <c r="I5664">
        <v>0</v>
      </c>
      <c r="J5664">
        <v>2</v>
      </c>
      <c r="K5664">
        <v>0</v>
      </c>
      <c r="L5664">
        <v>1</v>
      </c>
      <c r="M5664">
        <v>122518</v>
      </c>
      <c r="N5664">
        <v>0</v>
      </c>
      <c r="O5664" t="str">
        <f t="shared" si="530"/>
        <v>30-45</v>
      </c>
      <c r="P5664" t="str">
        <f t="shared" si="531"/>
        <v>Medium</v>
      </c>
      <c r="Q5664" t="str">
        <f t="shared" si="532"/>
        <v>Mid-Term</v>
      </c>
      <c r="R5664" t="str">
        <f t="shared" si="533"/>
        <v>Zero Balance</v>
      </c>
      <c r="S5664" t="str">
        <f t="shared" si="534"/>
        <v>Normal</v>
      </c>
      <c r="T5664">
        <v>1</v>
      </c>
      <c r="U5664">
        <f t="shared" si="535"/>
        <v>0</v>
      </c>
    </row>
    <row r="5665" spans="1:21" x14ac:dyDescent="0.25">
      <c r="A5665">
        <v>2025</v>
      </c>
      <c r="B5665">
        <v>15765287</v>
      </c>
      <c r="C5665" t="s">
        <v>241</v>
      </c>
      <c r="D5665">
        <v>850</v>
      </c>
      <c r="E5665" t="s">
        <v>15</v>
      </c>
      <c r="F5665" t="s">
        <v>16</v>
      </c>
      <c r="G5665">
        <v>38</v>
      </c>
      <c r="H5665">
        <v>2</v>
      </c>
      <c r="I5665">
        <v>0</v>
      </c>
      <c r="J5665">
        <v>2</v>
      </c>
      <c r="K5665">
        <v>1</v>
      </c>
      <c r="L5665">
        <v>0</v>
      </c>
      <c r="M5665">
        <v>9015</v>
      </c>
      <c r="N5665">
        <v>0</v>
      </c>
      <c r="O5665" t="str">
        <f t="shared" si="530"/>
        <v>30-45</v>
      </c>
      <c r="P5665" t="str">
        <f t="shared" si="531"/>
        <v>High</v>
      </c>
      <c r="Q5665" t="str">
        <f t="shared" si="532"/>
        <v>New</v>
      </c>
      <c r="R5665" t="str">
        <f t="shared" si="533"/>
        <v>Zero Balance</v>
      </c>
      <c r="S5665" t="str">
        <f t="shared" si="534"/>
        <v>Normal</v>
      </c>
      <c r="T5665">
        <v>1</v>
      </c>
      <c r="U5665">
        <f t="shared" si="535"/>
        <v>0</v>
      </c>
    </row>
    <row r="5666" spans="1:21" x14ac:dyDescent="0.25">
      <c r="A5666">
        <v>2025</v>
      </c>
      <c r="B5666">
        <v>15661723</v>
      </c>
      <c r="C5666" t="s">
        <v>778</v>
      </c>
      <c r="D5666">
        <v>667</v>
      </c>
      <c r="E5666" t="s">
        <v>18</v>
      </c>
      <c r="F5666" t="s">
        <v>23</v>
      </c>
      <c r="G5666">
        <v>71</v>
      </c>
      <c r="H5666">
        <v>4</v>
      </c>
      <c r="I5666">
        <v>137261</v>
      </c>
      <c r="J5666">
        <v>1</v>
      </c>
      <c r="K5666">
        <v>0</v>
      </c>
      <c r="L5666">
        <v>1</v>
      </c>
      <c r="M5666">
        <v>94433</v>
      </c>
      <c r="N5666">
        <v>1</v>
      </c>
      <c r="O5666" t="str">
        <f t="shared" si="530"/>
        <v>60+</v>
      </c>
      <c r="P5666" t="str">
        <f t="shared" si="531"/>
        <v>Medium</v>
      </c>
      <c r="Q5666" t="str">
        <f t="shared" si="532"/>
        <v>Mid-Term</v>
      </c>
      <c r="R5666" t="str">
        <f t="shared" si="533"/>
        <v>High Balance</v>
      </c>
      <c r="S5666" t="str">
        <f t="shared" si="534"/>
        <v>High Value</v>
      </c>
      <c r="T5666">
        <v>1</v>
      </c>
      <c r="U5666">
        <f t="shared" si="535"/>
        <v>137261</v>
      </c>
    </row>
    <row r="5667" spans="1:21" x14ac:dyDescent="0.25">
      <c r="A5667">
        <v>2025</v>
      </c>
      <c r="B5667">
        <v>15766064</v>
      </c>
      <c r="C5667" t="s">
        <v>1586</v>
      </c>
      <c r="D5667">
        <v>559</v>
      </c>
      <c r="E5667" t="s">
        <v>15</v>
      </c>
      <c r="F5667" t="s">
        <v>23</v>
      </c>
      <c r="G5667">
        <v>33</v>
      </c>
      <c r="H5667">
        <v>9</v>
      </c>
      <c r="I5667">
        <v>111060</v>
      </c>
      <c r="J5667">
        <v>2</v>
      </c>
      <c r="K5667">
        <v>1</v>
      </c>
      <c r="L5667">
        <v>0</v>
      </c>
      <c r="M5667">
        <v>110372</v>
      </c>
      <c r="N5667">
        <v>0</v>
      </c>
      <c r="O5667" t="str">
        <f t="shared" si="530"/>
        <v>30-45</v>
      </c>
      <c r="P5667" t="str">
        <f t="shared" si="531"/>
        <v>Low</v>
      </c>
      <c r="Q5667" t="str">
        <f t="shared" si="532"/>
        <v>Long-Term</v>
      </c>
      <c r="R5667" t="str">
        <f t="shared" si="533"/>
        <v>High Balance</v>
      </c>
      <c r="S5667" t="str">
        <f t="shared" si="534"/>
        <v>High Value</v>
      </c>
      <c r="T5667">
        <v>1</v>
      </c>
      <c r="U5667">
        <f t="shared" si="535"/>
        <v>0</v>
      </c>
    </row>
    <row r="5668" spans="1:21" x14ac:dyDescent="0.25">
      <c r="A5668">
        <v>2025</v>
      </c>
      <c r="B5668">
        <v>15649616</v>
      </c>
      <c r="C5668" t="s">
        <v>856</v>
      </c>
      <c r="D5668">
        <v>636</v>
      </c>
      <c r="E5668" t="s">
        <v>18</v>
      </c>
      <c r="F5668" t="s">
        <v>23</v>
      </c>
      <c r="G5668">
        <v>60</v>
      </c>
      <c r="H5668">
        <v>7</v>
      </c>
      <c r="I5668">
        <v>124448</v>
      </c>
      <c r="J5668">
        <v>1</v>
      </c>
      <c r="K5668">
        <v>1</v>
      </c>
      <c r="L5668">
        <v>1</v>
      </c>
      <c r="M5668">
        <v>141365</v>
      </c>
      <c r="N5668">
        <v>1</v>
      </c>
      <c r="O5668" t="str">
        <f t="shared" si="530"/>
        <v>46-60</v>
      </c>
      <c r="P5668" t="str">
        <f t="shared" si="531"/>
        <v>Medium</v>
      </c>
      <c r="Q5668" t="str">
        <f t="shared" si="532"/>
        <v>Mid-Term</v>
      </c>
      <c r="R5668" t="str">
        <f t="shared" si="533"/>
        <v>High Balance</v>
      </c>
      <c r="S5668" t="str">
        <f t="shared" si="534"/>
        <v>High Value</v>
      </c>
      <c r="T5668">
        <v>1</v>
      </c>
      <c r="U5668">
        <f t="shared" si="535"/>
        <v>124448</v>
      </c>
    </row>
    <row r="5669" spans="1:21" x14ac:dyDescent="0.25">
      <c r="A5669">
        <v>2025</v>
      </c>
      <c r="B5669">
        <v>15719017</v>
      </c>
      <c r="C5669" t="s">
        <v>533</v>
      </c>
      <c r="D5669">
        <v>672</v>
      </c>
      <c r="E5669" t="s">
        <v>15</v>
      </c>
      <c r="F5669" t="s">
        <v>16</v>
      </c>
      <c r="G5669">
        <v>34</v>
      </c>
      <c r="H5669">
        <v>8</v>
      </c>
      <c r="I5669">
        <v>0</v>
      </c>
      <c r="J5669">
        <v>2</v>
      </c>
      <c r="K5669">
        <v>1</v>
      </c>
      <c r="L5669">
        <v>1</v>
      </c>
      <c r="M5669">
        <v>16245</v>
      </c>
      <c r="N5669">
        <v>0</v>
      </c>
      <c r="O5669" t="str">
        <f t="shared" si="530"/>
        <v>30-45</v>
      </c>
      <c r="P5669" t="str">
        <f t="shared" si="531"/>
        <v>Medium</v>
      </c>
      <c r="Q5669" t="str">
        <f t="shared" si="532"/>
        <v>Long-Term</v>
      </c>
      <c r="R5669" t="str">
        <f t="shared" si="533"/>
        <v>Zero Balance</v>
      </c>
      <c r="S5669" t="str">
        <f t="shared" si="534"/>
        <v>Normal</v>
      </c>
      <c r="T5669">
        <v>1</v>
      </c>
      <c r="U5669">
        <f t="shared" si="535"/>
        <v>0</v>
      </c>
    </row>
    <row r="5670" spans="1:21" x14ac:dyDescent="0.25">
      <c r="A5670">
        <v>2025</v>
      </c>
      <c r="B5670">
        <v>15720919</v>
      </c>
      <c r="C5670" t="s">
        <v>2208</v>
      </c>
      <c r="D5670">
        <v>667</v>
      </c>
      <c r="E5670" t="s">
        <v>15</v>
      </c>
      <c r="F5670" t="s">
        <v>23</v>
      </c>
      <c r="G5670">
        <v>42</v>
      </c>
      <c r="H5670">
        <v>7</v>
      </c>
      <c r="I5670">
        <v>0</v>
      </c>
      <c r="J5670">
        <v>1</v>
      </c>
      <c r="K5670">
        <v>0</v>
      </c>
      <c r="L5670">
        <v>1</v>
      </c>
      <c r="M5670">
        <v>108349</v>
      </c>
      <c r="N5670">
        <v>1</v>
      </c>
      <c r="O5670" t="str">
        <f t="shared" si="530"/>
        <v>30-45</v>
      </c>
      <c r="P5670" t="str">
        <f t="shared" si="531"/>
        <v>Medium</v>
      </c>
      <c r="Q5670" t="str">
        <f t="shared" si="532"/>
        <v>Mid-Term</v>
      </c>
      <c r="R5670" t="str">
        <f t="shared" si="533"/>
        <v>Zero Balance</v>
      </c>
      <c r="S5670" t="str">
        <f t="shared" si="534"/>
        <v>Normal</v>
      </c>
      <c r="T5670">
        <v>1</v>
      </c>
      <c r="U5670">
        <f t="shared" si="535"/>
        <v>0</v>
      </c>
    </row>
    <row r="5671" spans="1:21" x14ac:dyDescent="0.25">
      <c r="A5671">
        <v>2025</v>
      </c>
      <c r="B5671">
        <v>15706706</v>
      </c>
      <c r="C5671" t="s">
        <v>712</v>
      </c>
      <c r="D5671">
        <v>648</v>
      </c>
      <c r="E5671" t="s">
        <v>26</v>
      </c>
      <c r="F5671" t="s">
        <v>23</v>
      </c>
      <c r="G5671">
        <v>33</v>
      </c>
      <c r="H5671">
        <v>7</v>
      </c>
      <c r="I5671">
        <v>135310</v>
      </c>
      <c r="J5671">
        <v>2</v>
      </c>
      <c r="K5671">
        <v>0</v>
      </c>
      <c r="L5671">
        <v>1</v>
      </c>
      <c r="M5671">
        <v>171668</v>
      </c>
      <c r="N5671">
        <v>0</v>
      </c>
      <c r="O5671" t="str">
        <f t="shared" si="530"/>
        <v>30-45</v>
      </c>
      <c r="P5671" t="str">
        <f t="shared" si="531"/>
        <v>Medium</v>
      </c>
      <c r="Q5671" t="str">
        <f t="shared" si="532"/>
        <v>Mid-Term</v>
      </c>
      <c r="R5671" t="str">
        <f t="shared" si="533"/>
        <v>High Balance</v>
      </c>
      <c r="S5671" t="str">
        <f t="shared" si="534"/>
        <v>High Value</v>
      </c>
      <c r="T5671">
        <v>1</v>
      </c>
      <c r="U5671">
        <f t="shared" si="535"/>
        <v>0</v>
      </c>
    </row>
    <row r="5672" spans="1:21" x14ac:dyDescent="0.25">
      <c r="A5672">
        <v>2025</v>
      </c>
      <c r="B5672">
        <v>15709653</v>
      </c>
      <c r="C5672" t="s">
        <v>782</v>
      </c>
      <c r="D5672">
        <v>497</v>
      </c>
      <c r="E5672" t="s">
        <v>15</v>
      </c>
      <c r="F5672" t="s">
        <v>23</v>
      </c>
      <c r="G5672">
        <v>32</v>
      </c>
      <c r="H5672">
        <v>8</v>
      </c>
      <c r="I5672">
        <v>0</v>
      </c>
      <c r="J5672">
        <v>2</v>
      </c>
      <c r="K5672">
        <v>1</v>
      </c>
      <c r="L5672">
        <v>0</v>
      </c>
      <c r="M5672">
        <v>67364</v>
      </c>
      <c r="N5672">
        <v>0</v>
      </c>
      <c r="O5672" t="str">
        <f t="shared" si="530"/>
        <v>30-45</v>
      </c>
      <c r="P5672" t="str">
        <f t="shared" si="531"/>
        <v>Low</v>
      </c>
      <c r="Q5672" t="str">
        <f t="shared" si="532"/>
        <v>Long-Term</v>
      </c>
      <c r="R5672" t="str">
        <f t="shared" si="533"/>
        <v>Zero Balance</v>
      </c>
      <c r="S5672" t="str">
        <f t="shared" si="534"/>
        <v>Normal</v>
      </c>
      <c r="T5672">
        <v>1</v>
      </c>
      <c r="U5672">
        <f t="shared" si="535"/>
        <v>0</v>
      </c>
    </row>
    <row r="5673" spans="1:21" x14ac:dyDescent="0.25">
      <c r="A5673">
        <v>2025</v>
      </c>
      <c r="B5673">
        <v>15805104</v>
      </c>
      <c r="C5673" t="s">
        <v>235</v>
      </c>
      <c r="D5673">
        <v>743</v>
      </c>
      <c r="E5673" t="s">
        <v>15</v>
      </c>
      <c r="F5673" t="s">
        <v>16</v>
      </c>
      <c r="G5673">
        <v>73</v>
      </c>
      <c r="H5673">
        <v>6</v>
      </c>
      <c r="I5673">
        <v>0</v>
      </c>
      <c r="J5673">
        <v>2</v>
      </c>
      <c r="K5673">
        <v>0</v>
      </c>
      <c r="L5673">
        <v>1</v>
      </c>
      <c r="M5673">
        <v>107867</v>
      </c>
      <c r="N5673">
        <v>0</v>
      </c>
      <c r="O5673" t="str">
        <f t="shared" si="530"/>
        <v>60+</v>
      </c>
      <c r="P5673" t="str">
        <f t="shared" si="531"/>
        <v>Medium</v>
      </c>
      <c r="Q5673" t="str">
        <f t="shared" si="532"/>
        <v>Mid-Term</v>
      </c>
      <c r="R5673" t="str">
        <f t="shared" si="533"/>
        <v>Zero Balance</v>
      </c>
      <c r="S5673" t="str">
        <f t="shared" si="534"/>
        <v>Normal</v>
      </c>
      <c r="T5673">
        <v>1</v>
      </c>
      <c r="U5673">
        <f t="shared" si="535"/>
        <v>0</v>
      </c>
    </row>
    <row r="5674" spans="1:21" x14ac:dyDescent="0.25">
      <c r="A5674">
        <v>2025</v>
      </c>
      <c r="B5674">
        <v>15622442</v>
      </c>
      <c r="C5674" t="s">
        <v>587</v>
      </c>
      <c r="D5674">
        <v>619</v>
      </c>
      <c r="E5674" t="s">
        <v>15</v>
      </c>
      <c r="F5674" t="s">
        <v>23</v>
      </c>
      <c r="G5674">
        <v>29</v>
      </c>
      <c r="H5674">
        <v>5</v>
      </c>
      <c r="I5674">
        <v>0</v>
      </c>
      <c r="J5674">
        <v>2</v>
      </c>
      <c r="K5674">
        <v>1</v>
      </c>
      <c r="L5674">
        <v>0</v>
      </c>
      <c r="M5674">
        <v>194310</v>
      </c>
      <c r="N5674">
        <v>0</v>
      </c>
      <c r="O5674" t="str">
        <f t="shared" si="530"/>
        <v>&lt;30</v>
      </c>
      <c r="P5674" t="str">
        <f t="shared" si="531"/>
        <v>Medium</v>
      </c>
      <c r="Q5674" t="str">
        <f t="shared" si="532"/>
        <v>Mid-Term</v>
      </c>
      <c r="R5674" t="str">
        <f t="shared" si="533"/>
        <v>Zero Balance</v>
      </c>
      <c r="S5674" t="str">
        <f t="shared" si="534"/>
        <v>Normal</v>
      </c>
      <c r="T5674">
        <v>1</v>
      </c>
      <c r="U5674">
        <f t="shared" si="535"/>
        <v>0</v>
      </c>
    </row>
    <row r="5675" spans="1:21" x14ac:dyDescent="0.25">
      <c r="A5675">
        <v>2025</v>
      </c>
      <c r="B5675">
        <v>15572801</v>
      </c>
      <c r="C5675" t="s">
        <v>2209</v>
      </c>
      <c r="D5675">
        <v>639</v>
      </c>
      <c r="E5675" t="s">
        <v>18</v>
      </c>
      <c r="F5675" t="s">
        <v>23</v>
      </c>
      <c r="G5675">
        <v>34</v>
      </c>
      <c r="H5675">
        <v>5</v>
      </c>
      <c r="I5675">
        <v>139393</v>
      </c>
      <c r="J5675">
        <v>2</v>
      </c>
      <c r="K5675">
        <v>0</v>
      </c>
      <c r="L5675">
        <v>0</v>
      </c>
      <c r="M5675">
        <v>33950</v>
      </c>
      <c r="N5675">
        <v>0</v>
      </c>
      <c r="O5675" t="str">
        <f t="shared" si="530"/>
        <v>30-45</v>
      </c>
      <c r="P5675" t="str">
        <f t="shared" si="531"/>
        <v>Medium</v>
      </c>
      <c r="Q5675" t="str">
        <f t="shared" si="532"/>
        <v>Mid-Term</v>
      </c>
      <c r="R5675" t="str">
        <f t="shared" si="533"/>
        <v>High Balance</v>
      </c>
      <c r="S5675" t="str">
        <f t="shared" si="534"/>
        <v>High Value</v>
      </c>
      <c r="T5675">
        <v>1</v>
      </c>
      <c r="U5675">
        <f t="shared" si="535"/>
        <v>0</v>
      </c>
    </row>
    <row r="5676" spans="1:21" x14ac:dyDescent="0.25">
      <c r="A5676">
        <v>2025</v>
      </c>
      <c r="B5676">
        <v>15767598</v>
      </c>
      <c r="C5676" t="s">
        <v>585</v>
      </c>
      <c r="D5676">
        <v>540</v>
      </c>
      <c r="E5676" t="s">
        <v>18</v>
      </c>
      <c r="F5676" t="s">
        <v>23</v>
      </c>
      <c r="G5676">
        <v>28</v>
      </c>
      <c r="H5676">
        <v>8</v>
      </c>
      <c r="I5676">
        <v>0</v>
      </c>
      <c r="J5676">
        <v>2</v>
      </c>
      <c r="K5676">
        <v>0</v>
      </c>
      <c r="L5676">
        <v>0</v>
      </c>
      <c r="M5676">
        <v>197588</v>
      </c>
      <c r="N5676">
        <v>0</v>
      </c>
      <c r="O5676" t="str">
        <f t="shared" si="530"/>
        <v>&lt;30</v>
      </c>
      <c r="P5676" t="str">
        <f t="shared" si="531"/>
        <v>Low</v>
      </c>
      <c r="Q5676" t="str">
        <f t="shared" si="532"/>
        <v>Long-Term</v>
      </c>
      <c r="R5676" t="str">
        <f t="shared" si="533"/>
        <v>Zero Balance</v>
      </c>
      <c r="S5676" t="str">
        <f t="shared" si="534"/>
        <v>Normal</v>
      </c>
      <c r="T5676">
        <v>1</v>
      </c>
      <c r="U5676">
        <f t="shared" si="535"/>
        <v>0</v>
      </c>
    </row>
    <row r="5677" spans="1:21" x14ac:dyDescent="0.25">
      <c r="A5677">
        <v>2025</v>
      </c>
      <c r="B5677">
        <v>15757897</v>
      </c>
      <c r="C5677" t="s">
        <v>2210</v>
      </c>
      <c r="D5677">
        <v>766</v>
      </c>
      <c r="E5677" t="s">
        <v>15</v>
      </c>
      <c r="F5677" t="s">
        <v>16</v>
      </c>
      <c r="G5677">
        <v>26</v>
      </c>
      <c r="H5677">
        <v>3</v>
      </c>
      <c r="I5677">
        <v>104259</v>
      </c>
      <c r="J5677">
        <v>1</v>
      </c>
      <c r="K5677">
        <v>1</v>
      </c>
      <c r="L5677">
        <v>1</v>
      </c>
      <c r="M5677">
        <v>428</v>
      </c>
      <c r="N5677">
        <v>0</v>
      </c>
      <c r="O5677" t="str">
        <f t="shared" si="530"/>
        <v>&lt;30</v>
      </c>
      <c r="P5677" t="str">
        <f t="shared" si="531"/>
        <v>High</v>
      </c>
      <c r="Q5677" t="str">
        <f t="shared" si="532"/>
        <v>New</v>
      </c>
      <c r="R5677" t="str">
        <f t="shared" si="533"/>
        <v>High Balance</v>
      </c>
      <c r="S5677" t="str">
        <f t="shared" si="534"/>
        <v>High Value</v>
      </c>
      <c r="T5677">
        <v>1</v>
      </c>
      <c r="U5677">
        <f t="shared" si="535"/>
        <v>0</v>
      </c>
    </row>
    <row r="5678" spans="1:21" x14ac:dyDescent="0.25">
      <c r="A5678">
        <v>2025</v>
      </c>
      <c r="B5678">
        <v>15568104</v>
      </c>
      <c r="C5678" t="s">
        <v>2211</v>
      </c>
      <c r="D5678">
        <v>749</v>
      </c>
      <c r="E5678" t="s">
        <v>15</v>
      </c>
      <c r="F5678" t="s">
        <v>16</v>
      </c>
      <c r="G5678">
        <v>26</v>
      </c>
      <c r="H5678">
        <v>6</v>
      </c>
      <c r="I5678">
        <v>0</v>
      </c>
      <c r="J5678">
        <v>2</v>
      </c>
      <c r="K5678">
        <v>0</v>
      </c>
      <c r="L5678">
        <v>1</v>
      </c>
      <c r="M5678">
        <v>34949</v>
      </c>
      <c r="N5678">
        <v>0</v>
      </c>
      <c r="O5678" t="str">
        <f t="shared" si="530"/>
        <v>&lt;30</v>
      </c>
      <c r="P5678" t="str">
        <f t="shared" si="531"/>
        <v>Medium</v>
      </c>
      <c r="Q5678" t="str">
        <f t="shared" si="532"/>
        <v>Mid-Term</v>
      </c>
      <c r="R5678" t="str">
        <f t="shared" si="533"/>
        <v>Zero Balance</v>
      </c>
      <c r="S5678" t="str">
        <f t="shared" si="534"/>
        <v>Normal</v>
      </c>
      <c r="T5678">
        <v>1</v>
      </c>
      <c r="U5678">
        <f t="shared" si="535"/>
        <v>0</v>
      </c>
    </row>
    <row r="5679" spans="1:21" x14ac:dyDescent="0.25">
      <c r="A5679">
        <v>2025</v>
      </c>
      <c r="B5679">
        <v>15763414</v>
      </c>
      <c r="C5679" t="s">
        <v>936</v>
      </c>
      <c r="D5679">
        <v>655</v>
      </c>
      <c r="E5679" t="s">
        <v>26</v>
      </c>
      <c r="F5679" t="s">
        <v>23</v>
      </c>
      <c r="G5679">
        <v>32</v>
      </c>
      <c r="H5679">
        <v>9</v>
      </c>
      <c r="I5679">
        <v>113447</v>
      </c>
      <c r="J5679">
        <v>1</v>
      </c>
      <c r="K5679">
        <v>1</v>
      </c>
      <c r="L5679">
        <v>0</v>
      </c>
      <c r="M5679">
        <v>82084</v>
      </c>
      <c r="N5679">
        <v>0</v>
      </c>
      <c r="O5679" t="str">
        <f t="shared" si="530"/>
        <v>30-45</v>
      </c>
      <c r="P5679" t="str">
        <f t="shared" si="531"/>
        <v>Medium</v>
      </c>
      <c r="Q5679" t="str">
        <f t="shared" si="532"/>
        <v>Long-Term</v>
      </c>
      <c r="R5679" t="str">
        <f t="shared" si="533"/>
        <v>High Balance</v>
      </c>
      <c r="S5679" t="str">
        <f t="shared" si="534"/>
        <v>High Value</v>
      </c>
      <c r="T5679">
        <v>1</v>
      </c>
      <c r="U5679">
        <f t="shared" si="535"/>
        <v>0</v>
      </c>
    </row>
    <row r="5680" spans="1:21" x14ac:dyDescent="0.25">
      <c r="A5680">
        <v>2025</v>
      </c>
      <c r="B5680">
        <v>15732265</v>
      </c>
      <c r="C5680" t="s">
        <v>485</v>
      </c>
      <c r="D5680">
        <v>630</v>
      </c>
      <c r="E5680" t="s">
        <v>15</v>
      </c>
      <c r="F5680" t="s">
        <v>23</v>
      </c>
      <c r="G5680">
        <v>33</v>
      </c>
      <c r="H5680">
        <v>9</v>
      </c>
      <c r="I5680">
        <v>0</v>
      </c>
      <c r="J5680">
        <v>2</v>
      </c>
      <c r="K5680">
        <v>1</v>
      </c>
      <c r="L5680">
        <v>0</v>
      </c>
      <c r="M5680">
        <v>64805</v>
      </c>
      <c r="N5680">
        <v>0</v>
      </c>
      <c r="O5680" t="str">
        <f t="shared" si="530"/>
        <v>30-45</v>
      </c>
      <c r="P5680" t="str">
        <f t="shared" si="531"/>
        <v>Medium</v>
      </c>
      <c r="Q5680" t="str">
        <f t="shared" si="532"/>
        <v>Long-Term</v>
      </c>
      <c r="R5680" t="str">
        <f t="shared" si="533"/>
        <v>Zero Balance</v>
      </c>
      <c r="S5680" t="str">
        <f t="shared" si="534"/>
        <v>Normal</v>
      </c>
      <c r="T5680">
        <v>1</v>
      </c>
      <c r="U5680">
        <f t="shared" si="535"/>
        <v>0</v>
      </c>
    </row>
    <row r="5681" spans="1:21" x14ac:dyDescent="0.25">
      <c r="A5681">
        <v>2025</v>
      </c>
      <c r="B5681">
        <v>15621974</v>
      </c>
      <c r="C5681" t="s">
        <v>1384</v>
      </c>
      <c r="D5681">
        <v>778</v>
      </c>
      <c r="E5681" t="s">
        <v>26</v>
      </c>
      <c r="F5681" t="s">
        <v>16</v>
      </c>
      <c r="G5681">
        <v>33</v>
      </c>
      <c r="H5681">
        <v>4</v>
      </c>
      <c r="I5681">
        <v>111064</v>
      </c>
      <c r="J5681">
        <v>2</v>
      </c>
      <c r="K5681">
        <v>1</v>
      </c>
      <c r="L5681">
        <v>0</v>
      </c>
      <c r="M5681">
        <v>83557</v>
      </c>
      <c r="N5681">
        <v>0</v>
      </c>
      <c r="O5681" t="str">
        <f t="shared" si="530"/>
        <v>30-45</v>
      </c>
      <c r="P5681" t="str">
        <f t="shared" si="531"/>
        <v>High</v>
      </c>
      <c r="Q5681" t="str">
        <f t="shared" si="532"/>
        <v>Mid-Term</v>
      </c>
      <c r="R5681" t="str">
        <f t="shared" si="533"/>
        <v>High Balance</v>
      </c>
      <c r="S5681" t="str">
        <f t="shared" si="534"/>
        <v>High Value</v>
      </c>
      <c r="T5681">
        <v>1</v>
      </c>
      <c r="U5681">
        <f t="shared" si="535"/>
        <v>0</v>
      </c>
    </row>
    <row r="5682" spans="1:21" x14ac:dyDescent="0.25">
      <c r="A5682">
        <v>2025</v>
      </c>
      <c r="B5682">
        <v>15803947</v>
      </c>
      <c r="C5682" t="s">
        <v>480</v>
      </c>
      <c r="D5682">
        <v>757</v>
      </c>
      <c r="E5682" t="s">
        <v>26</v>
      </c>
      <c r="F5682" t="s">
        <v>16</v>
      </c>
      <c r="G5682">
        <v>30</v>
      </c>
      <c r="H5682">
        <v>6</v>
      </c>
      <c r="I5682">
        <v>161378</v>
      </c>
      <c r="J5682">
        <v>1</v>
      </c>
      <c r="K5682">
        <v>0</v>
      </c>
      <c r="L5682">
        <v>0</v>
      </c>
      <c r="M5682">
        <v>71926</v>
      </c>
      <c r="N5682">
        <v>1</v>
      </c>
      <c r="O5682" t="str">
        <f t="shared" si="530"/>
        <v>30-45</v>
      </c>
      <c r="P5682" t="str">
        <f t="shared" si="531"/>
        <v>High</v>
      </c>
      <c r="Q5682" t="str">
        <f t="shared" si="532"/>
        <v>Mid-Term</v>
      </c>
      <c r="R5682" t="str">
        <f t="shared" si="533"/>
        <v>High Balance</v>
      </c>
      <c r="S5682" t="str">
        <f t="shared" si="534"/>
        <v>High Value</v>
      </c>
      <c r="T5682">
        <v>1</v>
      </c>
      <c r="U5682">
        <f t="shared" si="535"/>
        <v>161378</v>
      </c>
    </row>
    <row r="5683" spans="1:21" x14ac:dyDescent="0.25">
      <c r="A5683">
        <v>2025</v>
      </c>
      <c r="B5683">
        <v>15720706</v>
      </c>
      <c r="C5683" t="s">
        <v>753</v>
      </c>
      <c r="D5683">
        <v>529</v>
      </c>
      <c r="E5683" t="s">
        <v>18</v>
      </c>
      <c r="F5683" t="s">
        <v>16</v>
      </c>
      <c r="G5683">
        <v>39</v>
      </c>
      <c r="H5683">
        <v>2</v>
      </c>
      <c r="I5683">
        <v>82766</v>
      </c>
      <c r="J5683">
        <v>1</v>
      </c>
      <c r="K5683">
        <v>1</v>
      </c>
      <c r="L5683">
        <v>1</v>
      </c>
      <c r="M5683">
        <v>122925</v>
      </c>
      <c r="N5683">
        <v>0</v>
      </c>
      <c r="O5683" t="str">
        <f t="shared" si="530"/>
        <v>30-45</v>
      </c>
      <c r="P5683" t="str">
        <f t="shared" si="531"/>
        <v>Low</v>
      </c>
      <c r="Q5683" t="str">
        <f t="shared" si="532"/>
        <v>New</v>
      </c>
      <c r="R5683" t="str">
        <f t="shared" si="533"/>
        <v>Low Balance</v>
      </c>
      <c r="S5683" t="str">
        <f t="shared" si="534"/>
        <v>Normal</v>
      </c>
      <c r="T5683">
        <v>1</v>
      </c>
      <c r="U5683">
        <f t="shared" si="535"/>
        <v>0</v>
      </c>
    </row>
    <row r="5684" spans="1:21" x14ac:dyDescent="0.25">
      <c r="A5684">
        <v>2025</v>
      </c>
      <c r="B5684">
        <v>15759290</v>
      </c>
      <c r="C5684" t="s">
        <v>2212</v>
      </c>
      <c r="D5684">
        <v>620</v>
      </c>
      <c r="E5684" t="s">
        <v>18</v>
      </c>
      <c r="F5684" t="s">
        <v>23</v>
      </c>
      <c r="G5684">
        <v>29</v>
      </c>
      <c r="H5684">
        <v>9</v>
      </c>
      <c r="I5684">
        <v>0</v>
      </c>
      <c r="J5684">
        <v>2</v>
      </c>
      <c r="K5684">
        <v>1</v>
      </c>
      <c r="L5684">
        <v>0</v>
      </c>
      <c r="M5684">
        <v>13134</v>
      </c>
      <c r="N5684">
        <v>0</v>
      </c>
      <c r="O5684" t="str">
        <f t="shared" si="530"/>
        <v>&lt;30</v>
      </c>
      <c r="P5684" t="str">
        <f t="shared" si="531"/>
        <v>Medium</v>
      </c>
      <c r="Q5684" t="str">
        <f t="shared" si="532"/>
        <v>Long-Term</v>
      </c>
      <c r="R5684" t="str">
        <f t="shared" si="533"/>
        <v>Zero Balance</v>
      </c>
      <c r="S5684" t="str">
        <f t="shared" si="534"/>
        <v>Normal</v>
      </c>
      <c r="T5684">
        <v>1</v>
      </c>
      <c r="U5684">
        <f t="shared" si="535"/>
        <v>0</v>
      </c>
    </row>
    <row r="5685" spans="1:21" x14ac:dyDescent="0.25">
      <c r="A5685">
        <v>2025</v>
      </c>
      <c r="B5685">
        <v>15651664</v>
      </c>
      <c r="C5685" t="s">
        <v>737</v>
      </c>
      <c r="D5685">
        <v>615</v>
      </c>
      <c r="E5685" t="s">
        <v>15</v>
      </c>
      <c r="F5685" t="s">
        <v>16</v>
      </c>
      <c r="G5685">
        <v>61</v>
      </c>
      <c r="H5685">
        <v>1</v>
      </c>
      <c r="I5685">
        <v>104268</v>
      </c>
      <c r="J5685">
        <v>1</v>
      </c>
      <c r="K5685">
        <v>1</v>
      </c>
      <c r="L5685">
        <v>0</v>
      </c>
      <c r="M5685">
        <v>62846</v>
      </c>
      <c r="N5685">
        <v>1</v>
      </c>
      <c r="O5685" t="str">
        <f t="shared" si="530"/>
        <v>60+</v>
      </c>
      <c r="P5685" t="str">
        <f t="shared" si="531"/>
        <v>Medium</v>
      </c>
      <c r="Q5685" t="str">
        <f t="shared" si="532"/>
        <v>New</v>
      </c>
      <c r="R5685" t="str">
        <f t="shared" si="533"/>
        <v>High Balance</v>
      </c>
      <c r="S5685" t="str">
        <f t="shared" si="534"/>
        <v>High Value</v>
      </c>
      <c r="T5685">
        <v>1</v>
      </c>
      <c r="U5685">
        <f t="shared" si="535"/>
        <v>104268</v>
      </c>
    </row>
    <row r="5686" spans="1:21" x14ac:dyDescent="0.25">
      <c r="A5686">
        <v>2025</v>
      </c>
      <c r="B5686">
        <v>15795132</v>
      </c>
      <c r="C5686" t="s">
        <v>2213</v>
      </c>
      <c r="D5686">
        <v>735</v>
      </c>
      <c r="E5686" t="s">
        <v>15</v>
      </c>
      <c r="F5686" t="s">
        <v>16</v>
      </c>
      <c r="G5686">
        <v>25</v>
      </c>
      <c r="H5686">
        <v>3</v>
      </c>
      <c r="I5686">
        <v>91719</v>
      </c>
      <c r="J5686">
        <v>1</v>
      </c>
      <c r="K5686">
        <v>0</v>
      </c>
      <c r="L5686">
        <v>0</v>
      </c>
      <c r="M5686">
        <v>28411</v>
      </c>
      <c r="N5686">
        <v>0</v>
      </c>
      <c r="O5686" t="str">
        <f t="shared" si="530"/>
        <v>&lt;30</v>
      </c>
      <c r="P5686" t="str">
        <f t="shared" si="531"/>
        <v>Medium</v>
      </c>
      <c r="Q5686" t="str">
        <f t="shared" si="532"/>
        <v>New</v>
      </c>
      <c r="R5686" t="str">
        <f t="shared" si="533"/>
        <v>Low Balance</v>
      </c>
      <c r="S5686" t="str">
        <f t="shared" si="534"/>
        <v>Normal</v>
      </c>
      <c r="T5686">
        <v>1</v>
      </c>
      <c r="U5686">
        <f t="shared" si="535"/>
        <v>0</v>
      </c>
    </row>
    <row r="5687" spans="1:21" x14ac:dyDescent="0.25">
      <c r="A5687">
        <v>2025</v>
      </c>
      <c r="B5687">
        <v>15811565</v>
      </c>
      <c r="C5687" t="s">
        <v>144</v>
      </c>
      <c r="D5687">
        <v>705</v>
      </c>
      <c r="E5687" t="s">
        <v>18</v>
      </c>
      <c r="F5687" t="s">
        <v>16</v>
      </c>
      <c r="G5687">
        <v>47</v>
      </c>
      <c r="H5687">
        <v>3</v>
      </c>
      <c r="I5687">
        <v>63489</v>
      </c>
      <c r="J5687">
        <v>1</v>
      </c>
      <c r="K5687">
        <v>0</v>
      </c>
      <c r="L5687">
        <v>1</v>
      </c>
      <c r="M5687">
        <v>28641</v>
      </c>
      <c r="N5687">
        <v>1</v>
      </c>
      <c r="O5687" t="str">
        <f t="shared" si="530"/>
        <v>46-60</v>
      </c>
      <c r="P5687" t="str">
        <f t="shared" si="531"/>
        <v>Medium</v>
      </c>
      <c r="Q5687" t="str">
        <f t="shared" si="532"/>
        <v>New</v>
      </c>
      <c r="R5687" t="str">
        <f t="shared" si="533"/>
        <v>Low Balance</v>
      </c>
      <c r="S5687" t="str">
        <f t="shared" si="534"/>
        <v>Normal</v>
      </c>
      <c r="T5687">
        <v>1</v>
      </c>
      <c r="U5687">
        <f t="shared" si="535"/>
        <v>63489</v>
      </c>
    </row>
    <row r="5688" spans="1:21" x14ac:dyDescent="0.25">
      <c r="A5688">
        <v>2025</v>
      </c>
      <c r="B5688">
        <v>15713774</v>
      </c>
      <c r="C5688" t="s">
        <v>2078</v>
      </c>
      <c r="D5688">
        <v>644</v>
      </c>
      <c r="E5688" t="s">
        <v>18</v>
      </c>
      <c r="F5688" t="s">
        <v>16</v>
      </c>
      <c r="G5688">
        <v>46</v>
      </c>
      <c r="H5688">
        <v>6</v>
      </c>
      <c r="I5688">
        <v>12459</v>
      </c>
      <c r="J5688">
        <v>1</v>
      </c>
      <c r="K5688">
        <v>0</v>
      </c>
      <c r="L5688">
        <v>0</v>
      </c>
      <c r="M5688">
        <v>156787</v>
      </c>
      <c r="N5688">
        <v>1</v>
      </c>
      <c r="O5688" t="str">
        <f t="shared" si="530"/>
        <v>46-60</v>
      </c>
      <c r="P5688" t="str">
        <f t="shared" si="531"/>
        <v>Medium</v>
      </c>
      <c r="Q5688" t="str">
        <f t="shared" si="532"/>
        <v>Mid-Term</v>
      </c>
      <c r="R5688" t="str">
        <f t="shared" si="533"/>
        <v>Low Balance</v>
      </c>
      <c r="S5688" t="str">
        <f t="shared" si="534"/>
        <v>Normal</v>
      </c>
      <c r="T5688">
        <v>1</v>
      </c>
      <c r="U5688">
        <f t="shared" si="535"/>
        <v>12459</v>
      </c>
    </row>
    <row r="5689" spans="1:21" x14ac:dyDescent="0.25">
      <c r="A5689">
        <v>2025</v>
      </c>
      <c r="B5689">
        <v>15691840</v>
      </c>
      <c r="C5689" t="s">
        <v>645</v>
      </c>
      <c r="D5689">
        <v>505</v>
      </c>
      <c r="E5689" t="s">
        <v>26</v>
      </c>
      <c r="F5689" t="s">
        <v>16</v>
      </c>
      <c r="G5689">
        <v>37</v>
      </c>
      <c r="H5689">
        <v>6</v>
      </c>
      <c r="I5689">
        <v>159864</v>
      </c>
      <c r="J5689">
        <v>2</v>
      </c>
      <c r="K5689">
        <v>0</v>
      </c>
      <c r="L5689">
        <v>1</v>
      </c>
      <c r="M5689">
        <v>125308</v>
      </c>
      <c r="N5689">
        <v>0</v>
      </c>
      <c r="O5689" t="str">
        <f t="shared" si="530"/>
        <v>30-45</v>
      </c>
      <c r="P5689" t="str">
        <f t="shared" si="531"/>
        <v>Low</v>
      </c>
      <c r="Q5689" t="str">
        <f t="shared" si="532"/>
        <v>Mid-Term</v>
      </c>
      <c r="R5689" t="str">
        <f t="shared" si="533"/>
        <v>High Balance</v>
      </c>
      <c r="S5689" t="str">
        <f t="shared" si="534"/>
        <v>High Value</v>
      </c>
      <c r="T5689">
        <v>1</v>
      </c>
      <c r="U5689">
        <f t="shared" si="535"/>
        <v>0</v>
      </c>
    </row>
    <row r="5690" spans="1:21" x14ac:dyDescent="0.25">
      <c r="A5690">
        <v>2025</v>
      </c>
      <c r="B5690">
        <v>15682021</v>
      </c>
      <c r="C5690" t="s">
        <v>895</v>
      </c>
      <c r="D5690">
        <v>471</v>
      </c>
      <c r="E5690" t="s">
        <v>26</v>
      </c>
      <c r="F5690" t="s">
        <v>23</v>
      </c>
      <c r="G5690">
        <v>23</v>
      </c>
      <c r="H5690">
        <v>6</v>
      </c>
      <c r="I5690">
        <v>104593</v>
      </c>
      <c r="J5690">
        <v>2</v>
      </c>
      <c r="K5690">
        <v>1</v>
      </c>
      <c r="L5690">
        <v>0</v>
      </c>
      <c r="M5690">
        <v>131736</v>
      </c>
      <c r="N5690">
        <v>0</v>
      </c>
      <c r="O5690" t="str">
        <f t="shared" si="530"/>
        <v>&lt;30</v>
      </c>
      <c r="P5690" t="str">
        <f t="shared" si="531"/>
        <v>Low</v>
      </c>
      <c r="Q5690" t="str">
        <f t="shared" si="532"/>
        <v>Mid-Term</v>
      </c>
      <c r="R5690" t="str">
        <f t="shared" si="533"/>
        <v>High Balance</v>
      </c>
      <c r="S5690" t="str">
        <f t="shared" si="534"/>
        <v>High Value</v>
      </c>
      <c r="T5690">
        <v>1</v>
      </c>
      <c r="U5690">
        <f t="shared" si="535"/>
        <v>0</v>
      </c>
    </row>
    <row r="5691" spans="1:21" x14ac:dyDescent="0.25">
      <c r="A5691">
        <v>2025</v>
      </c>
      <c r="B5691">
        <v>15612931</v>
      </c>
      <c r="C5691" t="s">
        <v>1236</v>
      </c>
      <c r="D5691">
        <v>722</v>
      </c>
      <c r="E5691" t="s">
        <v>18</v>
      </c>
      <c r="F5691" t="s">
        <v>16</v>
      </c>
      <c r="G5691">
        <v>50</v>
      </c>
      <c r="H5691">
        <v>4</v>
      </c>
      <c r="I5691">
        <v>132089</v>
      </c>
      <c r="J5691">
        <v>1</v>
      </c>
      <c r="K5691">
        <v>1</v>
      </c>
      <c r="L5691">
        <v>1</v>
      </c>
      <c r="M5691">
        <v>128262</v>
      </c>
      <c r="N5691">
        <v>0</v>
      </c>
      <c r="O5691" t="str">
        <f t="shared" si="530"/>
        <v>46-60</v>
      </c>
      <c r="P5691" t="str">
        <f t="shared" si="531"/>
        <v>Medium</v>
      </c>
      <c r="Q5691" t="str">
        <f t="shared" si="532"/>
        <v>Mid-Term</v>
      </c>
      <c r="R5691" t="str">
        <f t="shared" si="533"/>
        <v>High Balance</v>
      </c>
      <c r="S5691" t="str">
        <f t="shared" si="534"/>
        <v>High Value</v>
      </c>
      <c r="T5691">
        <v>1</v>
      </c>
      <c r="U5691">
        <f t="shared" si="535"/>
        <v>0</v>
      </c>
    </row>
    <row r="5692" spans="1:21" x14ac:dyDescent="0.25">
      <c r="A5692">
        <v>2025</v>
      </c>
      <c r="B5692">
        <v>15676707</v>
      </c>
      <c r="C5692" t="s">
        <v>886</v>
      </c>
      <c r="D5692">
        <v>577</v>
      </c>
      <c r="E5692" t="s">
        <v>18</v>
      </c>
      <c r="F5692" t="s">
        <v>16</v>
      </c>
      <c r="G5692">
        <v>39</v>
      </c>
      <c r="H5692">
        <v>4</v>
      </c>
      <c r="I5692">
        <v>0</v>
      </c>
      <c r="J5692">
        <v>2</v>
      </c>
      <c r="K5692">
        <v>1</v>
      </c>
      <c r="L5692">
        <v>0</v>
      </c>
      <c r="M5692">
        <v>91366</v>
      </c>
      <c r="N5692">
        <v>0</v>
      </c>
      <c r="O5692" t="str">
        <f t="shared" si="530"/>
        <v>30-45</v>
      </c>
      <c r="P5692" t="str">
        <f t="shared" si="531"/>
        <v>Low</v>
      </c>
      <c r="Q5692" t="str">
        <f t="shared" si="532"/>
        <v>Mid-Term</v>
      </c>
      <c r="R5692" t="str">
        <f t="shared" si="533"/>
        <v>Zero Balance</v>
      </c>
      <c r="S5692" t="str">
        <f t="shared" si="534"/>
        <v>Normal</v>
      </c>
      <c r="T5692">
        <v>1</v>
      </c>
      <c r="U5692">
        <f t="shared" si="535"/>
        <v>0</v>
      </c>
    </row>
    <row r="5693" spans="1:21" x14ac:dyDescent="0.25">
      <c r="A5693">
        <v>2025</v>
      </c>
      <c r="B5693">
        <v>15601383</v>
      </c>
      <c r="C5693" t="s">
        <v>337</v>
      </c>
      <c r="D5693">
        <v>744</v>
      </c>
      <c r="E5693" t="s">
        <v>18</v>
      </c>
      <c r="F5693" t="s">
        <v>23</v>
      </c>
      <c r="G5693">
        <v>44</v>
      </c>
      <c r="H5693">
        <v>5</v>
      </c>
      <c r="I5693">
        <v>120655</v>
      </c>
      <c r="J5693">
        <v>1</v>
      </c>
      <c r="K5693">
        <v>1</v>
      </c>
      <c r="L5693">
        <v>0</v>
      </c>
      <c r="M5693">
        <v>82291</v>
      </c>
      <c r="N5693">
        <v>0</v>
      </c>
      <c r="O5693" t="str">
        <f t="shared" si="530"/>
        <v>30-45</v>
      </c>
      <c r="P5693" t="str">
        <f t="shared" si="531"/>
        <v>Medium</v>
      </c>
      <c r="Q5693" t="str">
        <f t="shared" si="532"/>
        <v>Mid-Term</v>
      </c>
      <c r="R5693" t="str">
        <f t="shared" si="533"/>
        <v>High Balance</v>
      </c>
      <c r="S5693" t="str">
        <f t="shared" si="534"/>
        <v>High Value</v>
      </c>
      <c r="T5693">
        <v>1</v>
      </c>
      <c r="U5693">
        <f t="shared" si="535"/>
        <v>0</v>
      </c>
    </row>
    <row r="5694" spans="1:21" x14ac:dyDescent="0.25">
      <c r="A5694">
        <v>2025</v>
      </c>
      <c r="B5694">
        <v>15662662</v>
      </c>
      <c r="C5694" t="s">
        <v>2214</v>
      </c>
      <c r="D5694">
        <v>573</v>
      </c>
      <c r="E5694" t="s">
        <v>15</v>
      </c>
      <c r="F5694" t="s">
        <v>16</v>
      </c>
      <c r="G5694">
        <v>30</v>
      </c>
      <c r="H5694">
        <v>6</v>
      </c>
      <c r="I5694">
        <v>0</v>
      </c>
      <c r="J5694">
        <v>2</v>
      </c>
      <c r="K5694">
        <v>1</v>
      </c>
      <c r="L5694">
        <v>0</v>
      </c>
      <c r="M5694">
        <v>66190</v>
      </c>
      <c r="N5694">
        <v>0</v>
      </c>
      <c r="O5694" t="str">
        <f t="shared" si="530"/>
        <v>30-45</v>
      </c>
      <c r="P5694" t="str">
        <f t="shared" si="531"/>
        <v>Low</v>
      </c>
      <c r="Q5694" t="str">
        <f t="shared" si="532"/>
        <v>Mid-Term</v>
      </c>
      <c r="R5694" t="str">
        <f t="shared" si="533"/>
        <v>Zero Balance</v>
      </c>
      <c r="S5694" t="str">
        <f t="shared" si="534"/>
        <v>Normal</v>
      </c>
      <c r="T5694">
        <v>1</v>
      </c>
      <c r="U5694">
        <f t="shared" si="535"/>
        <v>0</v>
      </c>
    </row>
    <row r="5695" spans="1:21" x14ac:dyDescent="0.25">
      <c r="A5695">
        <v>2025</v>
      </c>
      <c r="B5695">
        <v>15752694</v>
      </c>
      <c r="C5695" t="s">
        <v>156</v>
      </c>
      <c r="D5695">
        <v>653</v>
      </c>
      <c r="E5695" t="s">
        <v>15</v>
      </c>
      <c r="F5695" t="s">
        <v>16</v>
      </c>
      <c r="G5695">
        <v>32</v>
      </c>
      <c r="H5695">
        <v>4</v>
      </c>
      <c r="I5695">
        <v>83773</v>
      </c>
      <c r="J5695">
        <v>1</v>
      </c>
      <c r="K5695">
        <v>0</v>
      </c>
      <c r="L5695">
        <v>1</v>
      </c>
      <c r="M5695">
        <v>23921</v>
      </c>
      <c r="N5695">
        <v>0</v>
      </c>
      <c r="O5695" t="str">
        <f t="shared" si="530"/>
        <v>30-45</v>
      </c>
      <c r="P5695" t="str">
        <f t="shared" si="531"/>
        <v>Medium</v>
      </c>
      <c r="Q5695" t="str">
        <f t="shared" si="532"/>
        <v>Mid-Term</v>
      </c>
      <c r="R5695" t="str">
        <f t="shared" si="533"/>
        <v>Low Balance</v>
      </c>
      <c r="S5695" t="str">
        <f t="shared" si="534"/>
        <v>Normal</v>
      </c>
      <c r="T5695">
        <v>1</v>
      </c>
      <c r="U5695">
        <f t="shared" si="535"/>
        <v>0</v>
      </c>
    </row>
    <row r="5696" spans="1:21" x14ac:dyDescent="0.25">
      <c r="A5696">
        <v>2025</v>
      </c>
      <c r="B5696">
        <v>15590683</v>
      </c>
      <c r="C5696" t="s">
        <v>533</v>
      </c>
      <c r="D5696">
        <v>660</v>
      </c>
      <c r="E5696" t="s">
        <v>15</v>
      </c>
      <c r="F5696" t="s">
        <v>16</v>
      </c>
      <c r="G5696">
        <v>31</v>
      </c>
      <c r="H5696">
        <v>6</v>
      </c>
      <c r="I5696">
        <v>172326</v>
      </c>
      <c r="J5696">
        <v>1</v>
      </c>
      <c r="K5696">
        <v>0</v>
      </c>
      <c r="L5696">
        <v>1</v>
      </c>
      <c r="M5696">
        <v>45438</v>
      </c>
      <c r="N5696">
        <v>0</v>
      </c>
      <c r="O5696" t="str">
        <f t="shared" si="530"/>
        <v>30-45</v>
      </c>
      <c r="P5696" t="str">
        <f t="shared" si="531"/>
        <v>Medium</v>
      </c>
      <c r="Q5696" t="str">
        <f t="shared" si="532"/>
        <v>Mid-Term</v>
      </c>
      <c r="R5696" t="str">
        <f t="shared" si="533"/>
        <v>High Balance</v>
      </c>
      <c r="S5696" t="str">
        <f t="shared" si="534"/>
        <v>High Value</v>
      </c>
      <c r="T5696">
        <v>1</v>
      </c>
      <c r="U5696">
        <f t="shared" si="535"/>
        <v>0</v>
      </c>
    </row>
    <row r="5697" spans="1:21" x14ac:dyDescent="0.25">
      <c r="A5697">
        <v>2025</v>
      </c>
      <c r="B5697">
        <v>15773591</v>
      </c>
      <c r="C5697" t="s">
        <v>2215</v>
      </c>
      <c r="D5697">
        <v>787</v>
      </c>
      <c r="E5697" t="s">
        <v>15</v>
      </c>
      <c r="F5697" t="s">
        <v>23</v>
      </c>
      <c r="G5697">
        <v>46</v>
      </c>
      <c r="H5697">
        <v>7</v>
      </c>
      <c r="I5697">
        <v>117685</v>
      </c>
      <c r="J5697">
        <v>2</v>
      </c>
      <c r="K5697">
        <v>1</v>
      </c>
      <c r="L5697">
        <v>1</v>
      </c>
      <c r="M5697">
        <v>93360</v>
      </c>
      <c r="N5697">
        <v>0</v>
      </c>
      <c r="O5697" t="str">
        <f t="shared" si="530"/>
        <v>46-60</v>
      </c>
      <c r="P5697" t="str">
        <f t="shared" si="531"/>
        <v>High</v>
      </c>
      <c r="Q5697" t="str">
        <f t="shared" si="532"/>
        <v>Mid-Term</v>
      </c>
      <c r="R5697" t="str">
        <f t="shared" si="533"/>
        <v>High Balance</v>
      </c>
      <c r="S5697" t="str">
        <f t="shared" si="534"/>
        <v>High Value</v>
      </c>
      <c r="T5697">
        <v>1</v>
      </c>
      <c r="U5697">
        <f t="shared" si="535"/>
        <v>0</v>
      </c>
    </row>
    <row r="5698" spans="1:21" x14ac:dyDescent="0.25">
      <c r="A5698">
        <v>2025</v>
      </c>
      <c r="B5698">
        <v>15723620</v>
      </c>
      <c r="C5698" t="s">
        <v>457</v>
      </c>
      <c r="D5698">
        <v>617</v>
      </c>
      <c r="E5698" t="s">
        <v>15</v>
      </c>
      <c r="F5698" t="s">
        <v>23</v>
      </c>
      <c r="G5698">
        <v>41</v>
      </c>
      <c r="H5698">
        <v>7</v>
      </c>
      <c r="I5698">
        <v>0</v>
      </c>
      <c r="J5698">
        <v>2</v>
      </c>
      <c r="K5698">
        <v>0</v>
      </c>
      <c r="L5698">
        <v>1</v>
      </c>
      <c r="M5698">
        <v>14497</v>
      </c>
      <c r="N5698">
        <v>0</v>
      </c>
      <c r="O5698" t="str">
        <f t="shared" ref="O5698:O5761" si="536">IF(G5698&lt;30,"&lt;30",IF(G5698&lt;=45,"30-45",IF(G5698&lt;=60,"46-60","60+")))</f>
        <v>30-45</v>
      </c>
      <c r="P5698" t="str">
        <f t="shared" ref="P5698:P5761" si="537">IF(D5698&lt;600,"Low",IF(D5698&lt;=750,"Medium","High"))</f>
        <v>Medium</v>
      </c>
      <c r="Q5698" t="str">
        <f t="shared" ref="Q5698:Q5761" si="538">IF(H5698&lt;=3,"New",IF(H5698&lt;=7,"Mid-Term","Long-Term"))</f>
        <v>Mid-Term</v>
      </c>
      <c r="R5698" t="str">
        <f t="shared" ref="R5698:R5761" si="539">IF(I5698=0,"Zero Balance",IF(I5698&lt;100000,"Low Balance","High Balance"))</f>
        <v>Zero Balance</v>
      </c>
      <c r="S5698" t="str">
        <f t="shared" ref="S5698:S5761" si="540">IF(I5698&gt;=100000,"High Value","Normal")</f>
        <v>Normal</v>
      </c>
      <c r="T5698">
        <v>1</v>
      </c>
      <c r="U5698">
        <f t="shared" ref="U5698:U5761" si="541">IF(N5698=1,I5698,0)</f>
        <v>0</v>
      </c>
    </row>
    <row r="5699" spans="1:21" x14ac:dyDescent="0.25">
      <c r="A5699">
        <v>2025</v>
      </c>
      <c r="B5699">
        <v>15671779</v>
      </c>
      <c r="C5699" t="s">
        <v>46</v>
      </c>
      <c r="D5699">
        <v>567</v>
      </c>
      <c r="E5699" t="s">
        <v>15</v>
      </c>
      <c r="F5699" t="s">
        <v>23</v>
      </c>
      <c r="G5699">
        <v>39</v>
      </c>
      <c r="H5699">
        <v>5</v>
      </c>
      <c r="I5699">
        <v>0</v>
      </c>
      <c r="J5699">
        <v>2</v>
      </c>
      <c r="K5699">
        <v>0</v>
      </c>
      <c r="L5699">
        <v>0</v>
      </c>
      <c r="M5699">
        <v>168522</v>
      </c>
      <c r="N5699">
        <v>0</v>
      </c>
      <c r="O5699" t="str">
        <f t="shared" si="536"/>
        <v>30-45</v>
      </c>
      <c r="P5699" t="str">
        <f t="shared" si="537"/>
        <v>Low</v>
      </c>
      <c r="Q5699" t="str">
        <f t="shared" si="538"/>
        <v>Mid-Term</v>
      </c>
      <c r="R5699" t="str">
        <f t="shared" si="539"/>
        <v>Zero Balance</v>
      </c>
      <c r="S5699" t="str">
        <f t="shared" si="540"/>
        <v>Normal</v>
      </c>
      <c r="T5699">
        <v>1</v>
      </c>
      <c r="U5699">
        <f t="shared" si="541"/>
        <v>0</v>
      </c>
    </row>
    <row r="5700" spans="1:21" x14ac:dyDescent="0.25">
      <c r="A5700">
        <v>2025</v>
      </c>
      <c r="B5700">
        <v>15672966</v>
      </c>
      <c r="C5700" t="s">
        <v>1757</v>
      </c>
      <c r="D5700">
        <v>682</v>
      </c>
      <c r="E5700" t="s">
        <v>18</v>
      </c>
      <c r="F5700" t="s">
        <v>16</v>
      </c>
      <c r="G5700">
        <v>64</v>
      </c>
      <c r="H5700">
        <v>9</v>
      </c>
      <c r="I5700">
        <v>0</v>
      </c>
      <c r="J5700">
        <v>2</v>
      </c>
      <c r="K5700">
        <v>1</v>
      </c>
      <c r="L5700">
        <v>1</v>
      </c>
      <c r="M5700">
        <v>103318</v>
      </c>
      <c r="N5700">
        <v>0</v>
      </c>
      <c r="O5700" t="str">
        <f t="shared" si="536"/>
        <v>60+</v>
      </c>
      <c r="P5700" t="str">
        <f t="shared" si="537"/>
        <v>Medium</v>
      </c>
      <c r="Q5700" t="str">
        <f t="shared" si="538"/>
        <v>Long-Term</v>
      </c>
      <c r="R5700" t="str">
        <f t="shared" si="539"/>
        <v>Zero Balance</v>
      </c>
      <c r="S5700" t="str">
        <f t="shared" si="540"/>
        <v>Normal</v>
      </c>
      <c r="T5700">
        <v>1</v>
      </c>
      <c r="U5700">
        <f t="shared" si="541"/>
        <v>0</v>
      </c>
    </row>
    <row r="5701" spans="1:21" x14ac:dyDescent="0.25">
      <c r="A5701">
        <v>2025</v>
      </c>
      <c r="B5701">
        <v>15624667</v>
      </c>
      <c r="C5701" t="s">
        <v>93</v>
      </c>
      <c r="D5701">
        <v>684</v>
      </c>
      <c r="E5701" t="s">
        <v>15</v>
      </c>
      <c r="F5701" t="s">
        <v>23</v>
      </c>
      <c r="G5701">
        <v>35</v>
      </c>
      <c r="H5701">
        <v>6</v>
      </c>
      <c r="I5701">
        <v>135872</v>
      </c>
      <c r="J5701">
        <v>1</v>
      </c>
      <c r="K5701">
        <v>1</v>
      </c>
      <c r="L5701">
        <v>1</v>
      </c>
      <c r="M5701">
        <v>87219</v>
      </c>
      <c r="N5701">
        <v>0</v>
      </c>
      <c r="O5701" t="str">
        <f t="shared" si="536"/>
        <v>30-45</v>
      </c>
      <c r="P5701" t="str">
        <f t="shared" si="537"/>
        <v>Medium</v>
      </c>
      <c r="Q5701" t="str">
        <f t="shared" si="538"/>
        <v>Mid-Term</v>
      </c>
      <c r="R5701" t="str">
        <f t="shared" si="539"/>
        <v>High Balance</v>
      </c>
      <c r="S5701" t="str">
        <f t="shared" si="540"/>
        <v>High Value</v>
      </c>
      <c r="T5701">
        <v>1</v>
      </c>
      <c r="U5701">
        <f t="shared" si="541"/>
        <v>0</v>
      </c>
    </row>
    <row r="5702" spans="1:21" x14ac:dyDescent="0.25">
      <c r="A5702">
        <v>2025</v>
      </c>
      <c r="B5702">
        <v>15812888</v>
      </c>
      <c r="C5702" t="s">
        <v>2216</v>
      </c>
      <c r="D5702">
        <v>447</v>
      </c>
      <c r="E5702" t="s">
        <v>15</v>
      </c>
      <c r="F5702" t="s">
        <v>23</v>
      </c>
      <c r="G5702">
        <v>41</v>
      </c>
      <c r="H5702">
        <v>3</v>
      </c>
      <c r="I5702">
        <v>0</v>
      </c>
      <c r="J5702">
        <v>4</v>
      </c>
      <c r="K5702">
        <v>1</v>
      </c>
      <c r="L5702">
        <v>1</v>
      </c>
      <c r="M5702">
        <v>197490</v>
      </c>
      <c r="N5702">
        <v>1</v>
      </c>
      <c r="O5702" t="str">
        <f t="shared" si="536"/>
        <v>30-45</v>
      </c>
      <c r="P5702" t="str">
        <f t="shared" si="537"/>
        <v>Low</v>
      </c>
      <c r="Q5702" t="str">
        <f t="shared" si="538"/>
        <v>New</v>
      </c>
      <c r="R5702" t="str">
        <f t="shared" si="539"/>
        <v>Zero Balance</v>
      </c>
      <c r="S5702" t="str">
        <f t="shared" si="540"/>
        <v>Normal</v>
      </c>
      <c r="T5702">
        <v>1</v>
      </c>
      <c r="U5702">
        <f t="shared" si="541"/>
        <v>0</v>
      </c>
    </row>
    <row r="5703" spans="1:21" x14ac:dyDescent="0.25">
      <c r="A5703">
        <v>2025</v>
      </c>
      <c r="B5703">
        <v>15724154</v>
      </c>
      <c r="C5703" t="s">
        <v>388</v>
      </c>
      <c r="D5703">
        <v>625</v>
      </c>
      <c r="E5703" t="s">
        <v>26</v>
      </c>
      <c r="F5703" t="s">
        <v>16</v>
      </c>
      <c r="G5703">
        <v>49</v>
      </c>
      <c r="H5703">
        <v>4</v>
      </c>
      <c r="I5703">
        <v>128505</v>
      </c>
      <c r="J5703">
        <v>1</v>
      </c>
      <c r="K5703">
        <v>1</v>
      </c>
      <c r="L5703">
        <v>0</v>
      </c>
      <c r="M5703">
        <v>126813</v>
      </c>
      <c r="N5703">
        <v>1</v>
      </c>
      <c r="O5703" t="str">
        <f t="shared" si="536"/>
        <v>46-60</v>
      </c>
      <c r="P5703" t="str">
        <f t="shared" si="537"/>
        <v>Medium</v>
      </c>
      <c r="Q5703" t="str">
        <f t="shared" si="538"/>
        <v>Mid-Term</v>
      </c>
      <c r="R5703" t="str">
        <f t="shared" si="539"/>
        <v>High Balance</v>
      </c>
      <c r="S5703" t="str">
        <f t="shared" si="540"/>
        <v>High Value</v>
      </c>
      <c r="T5703">
        <v>1</v>
      </c>
      <c r="U5703">
        <f t="shared" si="541"/>
        <v>128505</v>
      </c>
    </row>
    <row r="5704" spans="1:21" x14ac:dyDescent="0.25">
      <c r="A5704">
        <v>2025</v>
      </c>
      <c r="B5704">
        <v>15749540</v>
      </c>
      <c r="C5704" t="s">
        <v>376</v>
      </c>
      <c r="D5704">
        <v>585</v>
      </c>
      <c r="E5704" t="s">
        <v>15</v>
      </c>
      <c r="F5704" t="s">
        <v>23</v>
      </c>
      <c r="G5704">
        <v>36</v>
      </c>
      <c r="H5704">
        <v>7</v>
      </c>
      <c r="I5704">
        <v>0</v>
      </c>
      <c r="J5704">
        <v>2</v>
      </c>
      <c r="K5704">
        <v>1</v>
      </c>
      <c r="L5704">
        <v>0</v>
      </c>
      <c r="M5704">
        <v>94283</v>
      </c>
      <c r="N5704">
        <v>0</v>
      </c>
      <c r="O5704" t="str">
        <f t="shared" si="536"/>
        <v>30-45</v>
      </c>
      <c r="P5704" t="str">
        <f t="shared" si="537"/>
        <v>Low</v>
      </c>
      <c r="Q5704" t="str">
        <f t="shared" si="538"/>
        <v>Mid-Term</v>
      </c>
      <c r="R5704" t="str">
        <f t="shared" si="539"/>
        <v>Zero Balance</v>
      </c>
      <c r="S5704" t="str">
        <f t="shared" si="540"/>
        <v>Normal</v>
      </c>
      <c r="T5704">
        <v>1</v>
      </c>
      <c r="U5704">
        <f t="shared" si="541"/>
        <v>0</v>
      </c>
    </row>
    <row r="5705" spans="1:21" x14ac:dyDescent="0.25">
      <c r="A5705">
        <v>2025</v>
      </c>
      <c r="B5705">
        <v>15621063</v>
      </c>
      <c r="C5705" t="s">
        <v>1263</v>
      </c>
      <c r="D5705">
        <v>516</v>
      </c>
      <c r="E5705" t="s">
        <v>15</v>
      </c>
      <c r="F5705" t="s">
        <v>16</v>
      </c>
      <c r="G5705">
        <v>42</v>
      </c>
      <c r="H5705">
        <v>8</v>
      </c>
      <c r="I5705">
        <v>56228</v>
      </c>
      <c r="J5705">
        <v>1</v>
      </c>
      <c r="K5705">
        <v>1</v>
      </c>
      <c r="L5705">
        <v>0</v>
      </c>
      <c r="M5705">
        <v>46858</v>
      </c>
      <c r="N5705">
        <v>0</v>
      </c>
      <c r="O5705" t="str">
        <f t="shared" si="536"/>
        <v>30-45</v>
      </c>
      <c r="P5705" t="str">
        <f t="shared" si="537"/>
        <v>Low</v>
      </c>
      <c r="Q5705" t="str">
        <f t="shared" si="538"/>
        <v>Long-Term</v>
      </c>
      <c r="R5705" t="str">
        <f t="shared" si="539"/>
        <v>Low Balance</v>
      </c>
      <c r="S5705" t="str">
        <f t="shared" si="540"/>
        <v>Normal</v>
      </c>
      <c r="T5705">
        <v>1</v>
      </c>
      <c r="U5705">
        <f t="shared" si="541"/>
        <v>0</v>
      </c>
    </row>
    <row r="5706" spans="1:21" x14ac:dyDescent="0.25">
      <c r="A5706">
        <v>2025</v>
      </c>
      <c r="B5706">
        <v>15661626</v>
      </c>
      <c r="C5706" t="s">
        <v>2217</v>
      </c>
      <c r="D5706">
        <v>732</v>
      </c>
      <c r="E5706" t="s">
        <v>26</v>
      </c>
      <c r="F5706" t="s">
        <v>16</v>
      </c>
      <c r="G5706">
        <v>45</v>
      </c>
      <c r="H5706">
        <v>6</v>
      </c>
      <c r="I5706">
        <v>98792</v>
      </c>
      <c r="J5706">
        <v>1</v>
      </c>
      <c r="K5706">
        <v>1</v>
      </c>
      <c r="L5706">
        <v>0</v>
      </c>
      <c r="M5706">
        <v>81492</v>
      </c>
      <c r="N5706">
        <v>1</v>
      </c>
      <c r="O5706" t="str">
        <f t="shared" si="536"/>
        <v>30-45</v>
      </c>
      <c r="P5706" t="str">
        <f t="shared" si="537"/>
        <v>Medium</v>
      </c>
      <c r="Q5706" t="str">
        <f t="shared" si="538"/>
        <v>Mid-Term</v>
      </c>
      <c r="R5706" t="str">
        <f t="shared" si="539"/>
        <v>Low Balance</v>
      </c>
      <c r="S5706" t="str">
        <f t="shared" si="540"/>
        <v>Normal</v>
      </c>
      <c r="T5706">
        <v>1</v>
      </c>
      <c r="U5706">
        <f t="shared" si="541"/>
        <v>98792</v>
      </c>
    </row>
    <row r="5707" spans="1:21" x14ac:dyDescent="0.25">
      <c r="A5707">
        <v>2025</v>
      </c>
      <c r="B5707">
        <v>15698703</v>
      </c>
      <c r="C5707" t="s">
        <v>833</v>
      </c>
      <c r="D5707">
        <v>628</v>
      </c>
      <c r="E5707" t="s">
        <v>26</v>
      </c>
      <c r="F5707" t="s">
        <v>23</v>
      </c>
      <c r="G5707">
        <v>40</v>
      </c>
      <c r="H5707">
        <v>5</v>
      </c>
      <c r="I5707">
        <v>181768</v>
      </c>
      <c r="J5707">
        <v>2</v>
      </c>
      <c r="K5707">
        <v>1</v>
      </c>
      <c r="L5707">
        <v>1</v>
      </c>
      <c r="M5707">
        <v>129108</v>
      </c>
      <c r="N5707">
        <v>0</v>
      </c>
      <c r="O5707" t="str">
        <f t="shared" si="536"/>
        <v>30-45</v>
      </c>
      <c r="P5707" t="str">
        <f t="shared" si="537"/>
        <v>Medium</v>
      </c>
      <c r="Q5707" t="str">
        <f t="shared" si="538"/>
        <v>Mid-Term</v>
      </c>
      <c r="R5707" t="str">
        <f t="shared" si="539"/>
        <v>High Balance</v>
      </c>
      <c r="S5707" t="str">
        <f t="shared" si="540"/>
        <v>High Value</v>
      </c>
      <c r="T5707">
        <v>1</v>
      </c>
      <c r="U5707">
        <f t="shared" si="541"/>
        <v>0</v>
      </c>
    </row>
    <row r="5708" spans="1:21" x14ac:dyDescent="0.25">
      <c r="A5708">
        <v>2025</v>
      </c>
      <c r="B5708">
        <v>15801431</v>
      </c>
      <c r="C5708" t="s">
        <v>183</v>
      </c>
      <c r="D5708">
        <v>682</v>
      </c>
      <c r="E5708" t="s">
        <v>18</v>
      </c>
      <c r="F5708" t="s">
        <v>16</v>
      </c>
      <c r="G5708">
        <v>48</v>
      </c>
      <c r="H5708">
        <v>9</v>
      </c>
      <c r="I5708">
        <v>101198</v>
      </c>
      <c r="J5708">
        <v>1</v>
      </c>
      <c r="K5708">
        <v>1</v>
      </c>
      <c r="L5708">
        <v>1</v>
      </c>
      <c r="M5708">
        <v>49733</v>
      </c>
      <c r="N5708">
        <v>0</v>
      </c>
      <c r="O5708" t="str">
        <f t="shared" si="536"/>
        <v>46-60</v>
      </c>
      <c r="P5708" t="str">
        <f t="shared" si="537"/>
        <v>Medium</v>
      </c>
      <c r="Q5708" t="str">
        <f t="shared" si="538"/>
        <v>Long-Term</v>
      </c>
      <c r="R5708" t="str">
        <f t="shared" si="539"/>
        <v>High Balance</v>
      </c>
      <c r="S5708" t="str">
        <f t="shared" si="540"/>
        <v>High Value</v>
      </c>
      <c r="T5708">
        <v>1</v>
      </c>
      <c r="U5708">
        <f t="shared" si="541"/>
        <v>0</v>
      </c>
    </row>
    <row r="5709" spans="1:21" x14ac:dyDescent="0.25">
      <c r="A5709">
        <v>2025</v>
      </c>
      <c r="B5709">
        <v>15649451</v>
      </c>
      <c r="C5709" t="s">
        <v>1516</v>
      </c>
      <c r="D5709">
        <v>746</v>
      </c>
      <c r="E5709" t="s">
        <v>15</v>
      </c>
      <c r="F5709" t="s">
        <v>23</v>
      </c>
      <c r="G5709">
        <v>25</v>
      </c>
      <c r="H5709">
        <v>9</v>
      </c>
      <c r="I5709">
        <v>0</v>
      </c>
      <c r="J5709">
        <v>2</v>
      </c>
      <c r="K5709">
        <v>0</v>
      </c>
      <c r="L5709">
        <v>1</v>
      </c>
      <c r="M5709">
        <v>88728</v>
      </c>
      <c r="N5709">
        <v>0</v>
      </c>
      <c r="O5709" t="str">
        <f t="shared" si="536"/>
        <v>&lt;30</v>
      </c>
      <c r="P5709" t="str">
        <f t="shared" si="537"/>
        <v>Medium</v>
      </c>
      <c r="Q5709" t="str">
        <f t="shared" si="538"/>
        <v>Long-Term</v>
      </c>
      <c r="R5709" t="str">
        <f t="shared" si="539"/>
        <v>Zero Balance</v>
      </c>
      <c r="S5709" t="str">
        <f t="shared" si="540"/>
        <v>Normal</v>
      </c>
      <c r="T5709">
        <v>1</v>
      </c>
      <c r="U5709">
        <f t="shared" si="541"/>
        <v>0</v>
      </c>
    </row>
    <row r="5710" spans="1:21" x14ac:dyDescent="0.25">
      <c r="A5710">
        <v>2025</v>
      </c>
      <c r="B5710">
        <v>15626156</v>
      </c>
      <c r="C5710" t="s">
        <v>2218</v>
      </c>
      <c r="D5710">
        <v>655</v>
      </c>
      <c r="E5710" t="s">
        <v>15</v>
      </c>
      <c r="F5710" t="s">
        <v>16</v>
      </c>
      <c r="G5710">
        <v>60</v>
      </c>
      <c r="H5710">
        <v>3</v>
      </c>
      <c r="I5710">
        <v>0</v>
      </c>
      <c r="J5710">
        <v>2</v>
      </c>
      <c r="K5710">
        <v>1</v>
      </c>
      <c r="L5710">
        <v>1</v>
      </c>
      <c r="M5710">
        <v>86981</v>
      </c>
      <c r="N5710">
        <v>0</v>
      </c>
      <c r="O5710" t="str">
        <f t="shared" si="536"/>
        <v>46-60</v>
      </c>
      <c r="P5710" t="str">
        <f t="shared" si="537"/>
        <v>Medium</v>
      </c>
      <c r="Q5710" t="str">
        <f t="shared" si="538"/>
        <v>New</v>
      </c>
      <c r="R5710" t="str">
        <f t="shared" si="539"/>
        <v>Zero Balance</v>
      </c>
      <c r="S5710" t="str">
        <f t="shared" si="540"/>
        <v>Normal</v>
      </c>
      <c r="T5710">
        <v>1</v>
      </c>
      <c r="U5710">
        <f t="shared" si="541"/>
        <v>0</v>
      </c>
    </row>
    <row r="5711" spans="1:21" x14ac:dyDescent="0.25">
      <c r="A5711">
        <v>2025</v>
      </c>
      <c r="B5711">
        <v>15606158</v>
      </c>
      <c r="C5711" t="s">
        <v>394</v>
      </c>
      <c r="D5711">
        <v>644</v>
      </c>
      <c r="E5711" t="s">
        <v>15</v>
      </c>
      <c r="F5711" t="s">
        <v>16</v>
      </c>
      <c r="G5711">
        <v>39</v>
      </c>
      <c r="H5711">
        <v>9</v>
      </c>
      <c r="I5711">
        <v>0</v>
      </c>
      <c r="J5711">
        <v>1</v>
      </c>
      <c r="K5711">
        <v>1</v>
      </c>
      <c r="L5711">
        <v>0</v>
      </c>
      <c r="M5711">
        <v>3741</v>
      </c>
      <c r="N5711">
        <v>0</v>
      </c>
      <c r="O5711" t="str">
        <f t="shared" si="536"/>
        <v>30-45</v>
      </c>
      <c r="P5711" t="str">
        <f t="shared" si="537"/>
        <v>Medium</v>
      </c>
      <c r="Q5711" t="str">
        <f t="shared" si="538"/>
        <v>Long-Term</v>
      </c>
      <c r="R5711" t="str">
        <f t="shared" si="539"/>
        <v>Zero Balance</v>
      </c>
      <c r="S5711" t="str">
        <f t="shared" si="540"/>
        <v>Normal</v>
      </c>
      <c r="T5711">
        <v>1</v>
      </c>
      <c r="U5711">
        <f t="shared" si="541"/>
        <v>0</v>
      </c>
    </row>
    <row r="5712" spans="1:21" x14ac:dyDescent="0.25">
      <c r="A5712">
        <v>2025</v>
      </c>
      <c r="B5712">
        <v>15589496</v>
      </c>
      <c r="C5712" t="s">
        <v>2219</v>
      </c>
      <c r="D5712">
        <v>778</v>
      </c>
      <c r="E5712" t="s">
        <v>15</v>
      </c>
      <c r="F5712" t="s">
        <v>23</v>
      </c>
      <c r="G5712">
        <v>34</v>
      </c>
      <c r="H5712">
        <v>5</v>
      </c>
      <c r="I5712">
        <v>139064</v>
      </c>
      <c r="J5712">
        <v>2</v>
      </c>
      <c r="K5712">
        <v>0</v>
      </c>
      <c r="L5712">
        <v>0</v>
      </c>
      <c r="M5712">
        <v>67949</v>
      </c>
      <c r="N5712">
        <v>0</v>
      </c>
      <c r="O5712" t="str">
        <f t="shared" si="536"/>
        <v>30-45</v>
      </c>
      <c r="P5712" t="str">
        <f t="shared" si="537"/>
        <v>High</v>
      </c>
      <c r="Q5712" t="str">
        <f t="shared" si="538"/>
        <v>Mid-Term</v>
      </c>
      <c r="R5712" t="str">
        <f t="shared" si="539"/>
        <v>High Balance</v>
      </c>
      <c r="S5712" t="str">
        <f t="shared" si="540"/>
        <v>High Value</v>
      </c>
      <c r="T5712">
        <v>1</v>
      </c>
      <c r="U5712">
        <f t="shared" si="541"/>
        <v>0</v>
      </c>
    </row>
    <row r="5713" spans="1:21" x14ac:dyDescent="0.25">
      <c r="A5713">
        <v>2025</v>
      </c>
      <c r="B5713">
        <v>15730345</v>
      </c>
      <c r="C5713" t="s">
        <v>1057</v>
      </c>
      <c r="D5713">
        <v>617</v>
      </c>
      <c r="E5713" t="s">
        <v>15</v>
      </c>
      <c r="F5713" t="s">
        <v>16</v>
      </c>
      <c r="G5713">
        <v>35</v>
      </c>
      <c r="H5713">
        <v>2</v>
      </c>
      <c r="I5713">
        <v>104508</v>
      </c>
      <c r="J5713">
        <v>1</v>
      </c>
      <c r="K5713">
        <v>1</v>
      </c>
      <c r="L5713">
        <v>1</v>
      </c>
      <c r="M5713">
        <v>147636</v>
      </c>
      <c r="N5713">
        <v>0</v>
      </c>
      <c r="O5713" t="str">
        <f t="shared" si="536"/>
        <v>30-45</v>
      </c>
      <c r="P5713" t="str">
        <f t="shared" si="537"/>
        <v>Medium</v>
      </c>
      <c r="Q5713" t="str">
        <f t="shared" si="538"/>
        <v>New</v>
      </c>
      <c r="R5713" t="str">
        <f t="shared" si="539"/>
        <v>High Balance</v>
      </c>
      <c r="S5713" t="str">
        <f t="shared" si="540"/>
        <v>High Value</v>
      </c>
      <c r="T5713">
        <v>1</v>
      </c>
      <c r="U5713">
        <f t="shared" si="541"/>
        <v>0</v>
      </c>
    </row>
    <row r="5714" spans="1:21" x14ac:dyDescent="0.25">
      <c r="A5714">
        <v>2025</v>
      </c>
      <c r="B5714">
        <v>15572038</v>
      </c>
      <c r="C5714" t="s">
        <v>1353</v>
      </c>
      <c r="D5714">
        <v>660</v>
      </c>
      <c r="E5714" t="s">
        <v>26</v>
      </c>
      <c r="F5714" t="s">
        <v>23</v>
      </c>
      <c r="G5714">
        <v>35</v>
      </c>
      <c r="H5714">
        <v>9</v>
      </c>
      <c r="I5714">
        <v>113949</v>
      </c>
      <c r="J5714">
        <v>1</v>
      </c>
      <c r="K5714">
        <v>1</v>
      </c>
      <c r="L5714">
        <v>0</v>
      </c>
      <c r="M5714">
        <v>188892</v>
      </c>
      <c r="N5714">
        <v>1</v>
      </c>
      <c r="O5714" t="str">
        <f t="shared" si="536"/>
        <v>30-45</v>
      </c>
      <c r="P5714" t="str">
        <f t="shared" si="537"/>
        <v>Medium</v>
      </c>
      <c r="Q5714" t="str">
        <f t="shared" si="538"/>
        <v>Long-Term</v>
      </c>
      <c r="R5714" t="str">
        <f t="shared" si="539"/>
        <v>High Balance</v>
      </c>
      <c r="S5714" t="str">
        <f t="shared" si="540"/>
        <v>High Value</v>
      </c>
      <c r="T5714">
        <v>1</v>
      </c>
      <c r="U5714">
        <f t="shared" si="541"/>
        <v>113949</v>
      </c>
    </row>
    <row r="5715" spans="1:21" x14ac:dyDescent="0.25">
      <c r="A5715">
        <v>2025</v>
      </c>
      <c r="B5715">
        <v>15643439</v>
      </c>
      <c r="C5715" t="s">
        <v>1085</v>
      </c>
      <c r="D5715">
        <v>537</v>
      </c>
      <c r="E5715" t="s">
        <v>15</v>
      </c>
      <c r="F5715" t="s">
        <v>23</v>
      </c>
      <c r="G5715">
        <v>47</v>
      </c>
      <c r="H5715">
        <v>10</v>
      </c>
      <c r="I5715">
        <v>0</v>
      </c>
      <c r="J5715">
        <v>2</v>
      </c>
      <c r="K5715">
        <v>0</v>
      </c>
      <c r="L5715">
        <v>1</v>
      </c>
      <c r="M5715">
        <v>25483</v>
      </c>
      <c r="N5715">
        <v>0</v>
      </c>
      <c r="O5715" t="str">
        <f t="shared" si="536"/>
        <v>46-60</v>
      </c>
      <c r="P5715" t="str">
        <f t="shared" si="537"/>
        <v>Low</v>
      </c>
      <c r="Q5715" t="str">
        <f t="shared" si="538"/>
        <v>Long-Term</v>
      </c>
      <c r="R5715" t="str">
        <f t="shared" si="539"/>
        <v>Zero Balance</v>
      </c>
      <c r="S5715" t="str">
        <f t="shared" si="540"/>
        <v>Normal</v>
      </c>
      <c r="T5715">
        <v>1</v>
      </c>
      <c r="U5715">
        <f t="shared" si="541"/>
        <v>0</v>
      </c>
    </row>
    <row r="5716" spans="1:21" x14ac:dyDescent="0.25">
      <c r="A5716">
        <v>2025</v>
      </c>
      <c r="B5716">
        <v>15604158</v>
      </c>
      <c r="C5716" t="s">
        <v>235</v>
      </c>
      <c r="D5716">
        <v>554</v>
      </c>
      <c r="E5716" t="s">
        <v>15</v>
      </c>
      <c r="F5716" t="s">
        <v>16</v>
      </c>
      <c r="G5716">
        <v>39</v>
      </c>
      <c r="H5716">
        <v>10</v>
      </c>
      <c r="I5716">
        <v>0</v>
      </c>
      <c r="J5716">
        <v>2</v>
      </c>
      <c r="K5716">
        <v>1</v>
      </c>
      <c r="L5716">
        <v>1</v>
      </c>
      <c r="M5716">
        <v>18392</v>
      </c>
      <c r="N5716">
        <v>0</v>
      </c>
      <c r="O5716" t="str">
        <f t="shared" si="536"/>
        <v>30-45</v>
      </c>
      <c r="P5716" t="str">
        <f t="shared" si="537"/>
        <v>Low</v>
      </c>
      <c r="Q5716" t="str">
        <f t="shared" si="538"/>
        <v>Long-Term</v>
      </c>
      <c r="R5716" t="str">
        <f t="shared" si="539"/>
        <v>Zero Balance</v>
      </c>
      <c r="S5716" t="str">
        <f t="shared" si="540"/>
        <v>Normal</v>
      </c>
      <c r="T5716">
        <v>1</v>
      </c>
      <c r="U5716">
        <f t="shared" si="541"/>
        <v>0</v>
      </c>
    </row>
    <row r="5717" spans="1:21" x14ac:dyDescent="0.25">
      <c r="A5717">
        <v>2025</v>
      </c>
      <c r="B5717">
        <v>15657396</v>
      </c>
      <c r="C5717" t="s">
        <v>194</v>
      </c>
      <c r="D5717">
        <v>806</v>
      </c>
      <c r="E5717" t="s">
        <v>15</v>
      </c>
      <c r="F5717" t="s">
        <v>23</v>
      </c>
      <c r="G5717">
        <v>31</v>
      </c>
      <c r="H5717">
        <v>9</v>
      </c>
      <c r="I5717">
        <v>0</v>
      </c>
      <c r="J5717">
        <v>2</v>
      </c>
      <c r="K5717">
        <v>0</v>
      </c>
      <c r="L5717">
        <v>1</v>
      </c>
      <c r="M5717">
        <v>140168</v>
      </c>
      <c r="N5717">
        <v>0</v>
      </c>
      <c r="O5717" t="str">
        <f t="shared" si="536"/>
        <v>30-45</v>
      </c>
      <c r="P5717" t="str">
        <f t="shared" si="537"/>
        <v>High</v>
      </c>
      <c r="Q5717" t="str">
        <f t="shared" si="538"/>
        <v>Long-Term</v>
      </c>
      <c r="R5717" t="str">
        <f t="shared" si="539"/>
        <v>Zero Balance</v>
      </c>
      <c r="S5717" t="str">
        <f t="shared" si="540"/>
        <v>Normal</v>
      </c>
      <c r="T5717">
        <v>1</v>
      </c>
      <c r="U5717">
        <f t="shared" si="541"/>
        <v>0</v>
      </c>
    </row>
    <row r="5718" spans="1:21" x14ac:dyDescent="0.25">
      <c r="A5718">
        <v>2025</v>
      </c>
      <c r="B5718">
        <v>15709478</v>
      </c>
      <c r="C5718" t="s">
        <v>560</v>
      </c>
      <c r="D5718">
        <v>611</v>
      </c>
      <c r="E5718" t="s">
        <v>26</v>
      </c>
      <c r="F5718" t="s">
        <v>23</v>
      </c>
      <c r="G5718">
        <v>37</v>
      </c>
      <c r="H5718">
        <v>1</v>
      </c>
      <c r="I5718">
        <v>117525</v>
      </c>
      <c r="J5718">
        <v>2</v>
      </c>
      <c r="K5718">
        <v>0</v>
      </c>
      <c r="L5718">
        <v>1</v>
      </c>
      <c r="M5718">
        <v>161064</v>
      </c>
      <c r="N5718">
        <v>0</v>
      </c>
      <c r="O5718" t="str">
        <f t="shared" si="536"/>
        <v>30-45</v>
      </c>
      <c r="P5718" t="str">
        <f t="shared" si="537"/>
        <v>Medium</v>
      </c>
      <c r="Q5718" t="str">
        <f t="shared" si="538"/>
        <v>New</v>
      </c>
      <c r="R5718" t="str">
        <f t="shared" si="539"/>
        <v>High Balance</v>
      </c>
      <c r="S5718" t="str">
        <f t="shared" si="540"/>
        <v>High Value</v>
      </c>
      <c r="T5718">
        <v>1</v>
      </c>
      <c r="U5718">
        <f t="shared" si="541"/>
        <v>0</v>
      </c>
    </row>
    <row r="5719" spans="1:21" x14ac:dyDescent="0.25">
      <c r="A5719">
        <v>2025</v>
      </c>
      <c r="B5719">
        <v>15628824</v>
      </c>
      <c r="C5719" t="s">
        <v>2120</v>
      </c>
      <c r="D5719">
        <v>665</v>
      </c>
      <c r="E5719" t="s">
        <v>15</v>
      </c>
      <c r="F5719" t="s">
        <v>16</v>
      </c>
      <c r="G5719">
        <v>37</v>
      </c>
      <c r="H5719">
        <v>5</v>
      </c>
      <c r="I5719">
        <v>160390</v>
      </c>
      <c r="J5719">
        <v>1</v>
      </c>
      <c r="K5719">
        <v>0</v>
      </c>
      <c r="L5719">
        <v>1</v>
      </c>
      <c r="M5719">
        <v>183542</v>
      </c>
      <c r="N5719">
        <v>0</v>
      </c>
      <c r="O5719" t="str">
        <f t="shared" si="536"/>
        <v>30-45</v>
      </c>
      <c r="P5719" t="str">
        <f t="shared" si="537"/>
        <v>Medium</v>
      </c>
      <c r="Q5719" t="str">
        <f t="shared" si="538"/>
        <v>Mid-Term</v>
      </c>
      <c r="R5719" t="str">
        <f t="shared" si="539"/>
        <v>High Balance</v>
      </c>
      <c r="S5719" t="str">
        <f t="shared" si="540"/>
        <v>High Value</v>
      </c>
      <c r="T5719">
        <v>1</v>
      </c>
      <c r="U5719">
        <f t="shared" si="541"/>
        <v>0</v>
      </c>
    </row>
    <row r="5720" spans="1:21" x14ac:dyDescent="0.25">
      <c r="A5720">
        <v>2025</v>
      </c>
      <c r="B5720">
        <v>15814519</v>
      </c>
      <c r="C5720" t="s">
        <v>2220</v>
      </c>
      <c r="D5720">
        <v>648</v>
      </c>
      <c r="E5720" t="s">
        <v>15</v>
      </c>
      <c r="F5720" t="s">
        <v>16</v>
      </c>
      <c r="G5720">
        <v>37</v>
      </c>
      <c r="H5720">
        <v>7</v>
      </c>
      <c r="I5720">
        <v>0</v>
      </c>
      <c r="J5720">
        <v>2</v>
      </c>
      <c r="K5720">
        <v>1</v>
      </c>
      <c r="L5720">
        <v>0</v>
      </c>
      <c r="M5720">
        <v>194239</v>
      </c>
      <c r="N5720">
        <v>0</v>
      </c>
      <c r="O5720" t="str">
        <f t="shared" si="536"/>
        <v>30-45</v>
      </c>
      <c r="P5720" t="str">
        <f t="shared" si="537"/>
        <v>Medium</v>
      </c>
      <c r="Q5720" t="str">
        <f t="shared" si="538"/>
        <v>Mid-Term</v>
      </c>
      <c r="R5720" t="str">
        <f t="shared" si="539"/>
        <v>Zero Balance</v>
      </c>
      <c r="S5720" t="str">
        <f t="shared" si="540"/>
        <v>Normal</v>
      </c>
      <c r="T5720">
        <v>1</v>
      </c>
      <c r="U5720">
        <f t="shared" si="541"/>
        <v>0</v>
      </c>
    </row>
    <row r="5721" spans="1:21" x14ac:dyDescent="0.25">
      <c r="A5721">
        <v>2025</v>
      </c>
      <c r="B5721">
        <v>15636520</v>
      </c>
      <c r="C5721" t="s">
        <v>602</v>
      </c>
      <c r="D5721">
        <v>692</v>
      </c>
      <c r="E5721" t="s">
        <v>15</v>
      </c>
      <c r="F5721" t="s">
        <v>23</v>
      </c>
      <c r="G5721">
        <v>27</v>
      </c>
      <c r="H5721">
        <v>1</v>
      </c>
      <c r="I5721">
        <v>125548</v>
      </c>
      <c r="J5721">
        <v>1</v>
      </c>
      <c r="K5721">
        <v>0</v>
      </c>
      <c r="L5721">
        <v>0</v>
      </c>
      <c r="M5721">
        <v>7900</v>
      </c>
      <c r="N5721">
        <v>0</v>
      </c>
      <c r="O5721" t="str">
        <f t="shared" si="536"/>
        <v>&lt;30</v>
      </c>
      <c r="P5721" t="str">
        <f t="shared" si="537"/>
        <v>Medium</v>
      </c>
      <c r="Q5721" t="str">
        <f t="shared" si="538"/>
        <v>New</v>
      </c>
      <c r="R5721" t="str">
        <f t="shared" si="539"/>
        <v>High Balance</v>
      </c>
      <c r="S5721" t="str">
        <f t="shared" si="540"/>
        <v>High Value</v>
      </c>
      <c r="T5721">
        <v>1</v>
      </c>
      <c r="U5721">
        <f t="shared" si="541"/>
        <v>0</v>
      </c>
    </row>
    <row r="5722" spans="1:21" x14ac:dyDescent="0.25">
      <c r="A5722">
        <v>2025</v>
      </c>
      <c r="B5722">
        <v>15794414</v>
      </c>
      <c r="C5722" t="s">
        <v>444</v>
      </c>
      <c r="D5722">
        <v>507</v>
      </c>
      <c r="E5722" t="s">
        <v>18</v>
      </c>
      <c r="F5722" t="s">
        <v>23</v>
      </c>
      <c r="G5722">
        <v>46</v>
      </c>
      <c r="H5722">
        <v>6</v>
      </c>
      <c r="I5722">
        <v>92784</v>
      </c>
      <c r="J5722">
        <v>1</v>
      </c>
      <c r="K5722">
        <v>1</v>
      </c>
      <c r="L5722">
        <v>1</v>
      </c>
      <c r="M5722">
        <v>51424</v>
      </c>
      <c r="N5722">
        <v>0</v>
      </c>
      <c r="O5722" t="str">
        <f t="shared" si="536"/>
        <v>46-60</v>
      </c>
      <c r="P5722" t="str">
        <f t="shared" si="537"/>
        <v>Low</v>
      </c>
      <c r="Q5722" t="str">
        <f t="shared" si="538"/>
        <v>Mid-Term</v>
      </c>
      <c r="R5722" t="str">
        <f t="shared" si="539"/>
        <v>Low Balance</v>
      </c>
      <c r="S5722" t="str">
        <f t="shared" si="540"/>
        <v>Normal</v>
      </c>
      <c r="T5722">
        <v>1</v>
      </c>
      <c r="U5722">
        <f t="shared" si="541"/>
        <v>0</v>
      </c>
    </row>
    <row r="5723" spans="1:21" x14ac:dyDescent="0.25">
      <c r="A5723">
        <v>2025</v>
      </c>
      <c r="B5723">
        <v>15643671</v>
      </c>
      <c r="C5723" t="s">
        <v>1479</v>
      </c>
      <c r="D5723">
        <v>696</v>
      </c>
      <c r="E5723" t="s">
        <v>26</v>
      </c>
      <c r="F5723" t="s">
        <v>23</v>
      </c>
      <c r="G5723">
        <v>49</v>
      </c>
      <c r="H5723">
        <v>5</v>
      </c>
      <c r="I5723">
        <v>97036</v>
      </c>
      <c r="J5723">
        <v>2</v>
      </c>
      <c r="K5723">
        <v>1</v>
      </c>
      <c r="L5723">
        <v>0</v>
      </c>
      <c r="M5723">
        <v>152451</v>
      </c>
      <c r="N5723">
        <v>1</v>
      </c>
      <c r="O5723" t="str">
        <f t="shared" si="536"/>
        <v>46-60</v>
      </c>
      <c r="P5723" t="str">
        <f t="shared" si="537"/>
        <v>Medium</v>
      </c>
      <c r="Q5723" t="str">
        <f t="shared" si="538"/>
        <v>Mid-Term</v>
      </c>
      <c r="R5723" t="str">
        <f t="shared" si="539"/>
        <v>Low Balance</v>
      </c>
      <c r="S5723" t="str">
        <f t="shared" si="540"/>
        <v>Normal</v>
      </c>
      <c r="T5723">
        <v>1</v>
      </c>
      <c r="U5723">
        <f t="shared" si="541"/>
        <v>97036</v>
      </c>
    </row>
    <row r="5724" spans="1:21" x14ac:dyDescent="0.25">
      <c r="A5724">
        <v>2025</v>
      </c>
      <c r="B5724">
        <v>15700650</v>
      </c>
      <c r="C5724" t="s">
        <v>2221</v>
      </c>
      <c r="D5724">
        <v>681</v>
      </c>
      <c r="E5724" t="s">
        <v>15</v>
      </c>
      <c r="F5724" t="s">
        <v>23</v>
      </c>
      <c r="G5724">
        <v>34</v>
      </c>
      <c r="H5724">
        <v>3</v>
      </c>
      <c r="I5724">
        <v>0</v>
      </c>
      <c r="J5724">
        <v>2</v>
      </c>
      <c r="K5724">
        <v>0</v>
      </c>
      <c r="L5724">
        <v>0</v>
      </c>
      <c r="M5724">
        <v>55816</v>
      </c>
      <c r="N5724">
        <v>0</v>
      </c>
      <c r="O5724" t="str">
        <f t="shared" si="536"/>
        <v>30-45</v>
      </c>
      <c r="P5724" t="str">
        <f t="shared" si="537"/>
        <v>Medium</v>
      </c>
      <c r="Q5724" t="str">
        <f t="shared" si="538"/>
        <v>New</v>
      </c>
      <c r="R5724" t="str">
        <f t="shared" si="539"/>
        <v>Zero Balance</v>
      </c>
      <c r="S5724" t="str">
        <f t="shared" si="540"/>
        <v>Normal</v>
      </c>
      <c r="T5724">
        <v>1</v>
      </c>
      <c r="U5724">
        <f t="shared" si="541"/>
        <v>0</v>
      </c>
    </row>
    <row r="5725" spans="1:21" x14ac:dyDescent="0.25">
      <c r="A5725">
        <v>2025</v>
      </c>
      <c r="B5725">
        <v>15680224</v>
      </c>
      <c r="C5725" t="s">
        <v>398</v>
      </c>
      <c r="D5725">
        <v>687</v>
      </c>
      <c r="E5725" t="s">
        <v>15</v>
      </c>
      <c r="F5725" t="s">
        <v>16</v>
      </c>
      <c r="G5725">
        <v>26</v>
      </c>
      <c r="H5725">
        <v>6</v>
      </c>
      <c r="I5725">
        <v>0</v>
      </c>
      <c r="J5725">
        <v>2</v>
      </c>
      <c r="K5725">
        <v>1</v>
      </c>
      <c r="L5725">
        <v>1</v>
      </c>
      <c r="M5725">
        <v>32909</v>
      </c>
      <c r="N5725">
        <v>0</v>
      </c>
      <c r="O5725" t="str">
        <f t="shared" si="536"/>
        <v>&lt;30</v>
      </c>
      <c r="P5725" t="str">
        <f t="shared" si="537"/>
        <v>Medium</v>
      </c>
      <c r="Q5725" t="str">
        <f t="shared" si="538"/>
        <v>Mid-Term</v>
      </c>
      <c r="R5725" t="str">
        <f t="shared" si="539"/>
        <v>Zero Balance</v>
      </c>
      <c r="S5725" t="str">
        <f t="shared" si="540"/>
        <v>Normal</v>
      </c>
      <c r="T5725">
        <v>1</v>
      </c>
      <c r="U5725">
        <f t="shared" si="541"/>
        <v>0</v>
      </c>
    </row>
    <row r="5726" spans="1:21" x14ac:dyDescent="0.25">
      <c r="A5726">
        <v>2025</v>
      </c>
      <c r="B5726">
        <v>15784286</v>
      </c>
      <c r="C5726" t="s">
        <v>178</v>
      </c>
      <c r="D5726">
        <v>641</v>
      </c>
      <c r="E5726" t="s">
        <v>18</v>
      </c>
      <c r="F5726" t="s">
        <v>23</v>
      </c>
      <c r="G5726">
        <v>40</v>
      </c>
      <c r="H5726">
        <v>5</v>
      </c>
      <c r="I5726">
        <v>102145</v>
      </c>
      <c r="J5726">
        <v>1</v>
      </c>
      <c r="K5726">
        <v>1</v>
      </c>
      <c r="L5726">
        <v>1</v>
      </c>
      <c r="M5726">
        <v>100637</v>
      </c>
      <c r="N5726">
        <v>0</v>
      </c>
      <c r="O5726" t="str">
        <f t="shared" si="536"/>
        <v>30-45</v>
      </c>
      <c r="P5726" t="str">
        <f t="shared" si="537"/>
        <v>Medium</v>
      </c>
      <c r="Q5726" t="str">
        <f t="shared" si="538"/>
        <v>Mid-Term</v>
      </c>
      <c r="R5726" t="str">
        <f t="shared" si="539"/>
        <v>High Balance</v>
      </c>
      <c r="S5726" t="str">
        <f t="shared" si="540"/>
        <v>High Value</v>
      </c>
      <c r="T5726">
        <v>1</v>
      </c>
      <c r="U5726">
        <f t="shared" si="541"/>
        <v>0</v>
      </c>
    </row>
    <row r="5727" spans="1:21" x14ac:dyDescent="0.25">
      <c r="A5727">
        <v>2025</v>
      </c>
      <c r="B5727">
        <v>15693996</v>
      </c>
      <c r="C5727" t="s">
        <v>2222</v>
      </c>
      <c r="D5727">
        <v>507</v>
      </c>
      <c r="E5727" t="s">
        <v>15</v>
      </c>
      <c r="F5727" t="s">
        <v>16</v>
      </c>
      <c r="G5727">
        <v>33</v>
      </c>
      <c r="H5727">
        <v>1</v>
      </c>
      <c r="I5727">
        <v>113453</v>
      </c>
      <c r="J5727">
        <v>1</v>
      </c>
      <c r="K5727">
        <v>0</v>
      </c>
      <c r="L5727">
        <v>0</v>
      </c>
      <c r="M5727">
        <v>142912</v>
      </c>
      <c r="N5727">
        <v>0</v>
      </c>
      <c r="O5727" t="str">
        <f t="shared" si="536"/>
        <v>30-45</v>
      </c>
      <c r="P5727" t="str">
        <f t="shared" si="537"/>
        <v>Low</v>
      </c>
      <c r="Q5727" t="str">
        <f t="shared" si="538"/>
        <v>New</v>
      </c>
      <c r="R5727" t="str">
        <f t="shared" si="539"/>
        <v>High Balance</v>
      </c>
      <c r="S5727" t="str">
        <f t="shared" si="540"/>
        <v>High Value</v>
      </c>
      <c r="T5727">
        <v>1</v>
      </c>
      <c r="U5727">
        <f t="shared" si="541"/>
        <v>0</v>
      </c>
    </row>
    <row r="5728" spans="1:21" x14ac:dyDescent="0.25">
      <c r="A5728">
        <v>2025</v>
      </c>
      <c r="B5728">
        <v>15764343</v>
      </c>
      <c r="C5728" t="s">
        <v>77</v>
      </c>
      <c r="D5728">
        <v>688</v>
      </c>
      <c r="E5728" t="s">
        <v>18</v>
      </c>
      <c r="F5728" t="s">
        <v>16</v>
      </c>
      <c r="G5728">
        <v>46</v>
      </c>
      <c r="H5728">
        <v>8</v>
      </c>
      <c r="I5728">
        <v>155682</v>
      </c>
      <c r="J5728">
        <v>1</v>
      </c>
      <c r="K5728">
        <v>1</v>
      </c>
      <c r="L5728">
        <v>0</v>
      </c>
      <c r="M5728">
        <v>26287</v>
      </c>
      <c r="N5728">
        <v>0</v>
      </c>
      <c r="O5728" t="str">
        <f t="shared" si="536"/>
        <v>46-60</v>
      </c>
      <c r="P5728" t="str">
        <f t="shared" si="537"/>
        <v>Medium</v>
      </c>
      <c r="Q5728" t="str">
        <f t="shared" si="538"/>
        <v>Long-Term</v>
      </c>
      <c r="R5728" t="str">
        <f t="shared" si="539"/>
        <v>High Balance</v>
      </c>
      <c r="S5728" t="str">
        <f t="shared" si="540"/>
        <v>High Value</v>
      </c>
      <c r="T5728">
        <v>1</v>
      </c>
      <c r="U5728">
        <f t="shared" si="541"/>
        <v>0</v>
      </c>
    </row>
    <row r="5729" spans="1:21" x14ac:dyDescent="0.25">
      <c r="A5729">
        <v>2025</v>
      </c>
      <c r="B5729">
        <v>15704168</v>
      </c>
      <c r="C5729" t="s">
        <v>182</v>
      </c>
      <c r="D5729">
        <v>535</v>
      </c>
      <c r="E5729" t="s">
        <v>26</v>
      </c>
      <c r="F5729" t="s">
        <v>23</v>
      </c>
      <c r="G5729">
        <v>38</v>
      </c>
      <c r="H5729">
        <v>8</v>
      </c>
      <c r="I5729">
        <v>127475</v>
      </c>
      <c r="J5729">
        <v>1</v>
      </c>
      <c r="K5729">
        <v>0</v>
      </c>
      <c r="L5729">
        <v>0</v>
      </c>
      <c r="M5729">
        <v>60776</v>
      </c>
      <c r="N5729">
        <v>1</v>
      </c>
      <c r="O5729" t="str">
        <f t="shared" si="536"/>
        <v>30-45</v>
      </c>
      <c r="P5729" t="str">
        <f t="shared" si="537"/>
        <v>Low</v>
      </c>
      <c r="Q5729" t="str">
        <f t="shared" si="538"/>
        <v>Long-Term</v>
      </c>
      <c r="R5729" t="str">
        <f t="shared" si="539"/>
        <v>High Balance</v>
      </c>
      <c r="S5729" t="str">
        <f t="shared" si="540"/>
        <v>High Value</v>
      </c>
      <c r="T5729">
        <v>1</v>
      </c>
      <c r="U5729">
        <f t="shared" si="541"/>
        <v>127475</v>
      </c>
    </row>
    <row r="5730" spans="1:21" x14ac:dyDescent="0.25">
      <c r="A5730">
        <v>2025</v>
      </c>
      <c r="B5730">
        <v>15680197</v>
      </c>
      <c r="C5730" t="s">
        <v>2223</v>
      </c>
      <c r="D5730">
        <v>701</v>
      </c>
      <c r="E5730" t="s">
        <v>15</v>
      </c>
      <c r="F5730" t="s">
        <v>23</v>
      </c>
      <c r="G5730">
        <v>41</v>
      </c>
      <c r="H5730">
        <v>10</v>
      </c>
      <c r="I5730">
        <v>0</v>
      </c>
      <c r="J5730">
        <v>2</v>
      </c>
      <c r="K5730">
        <v>1</v>
      </c>
      <c r="L5730">
        <v>1</v>
      </c>
      <c r="M5730">
        <v>146258</v>
      </c>
      <c r="N5730">
        <v>0</v>
      </c>
      <c r="O5730" t="str">
        <f t="shared" si="536"/>
        <v>30-45</v>
      </c>
      <c r="P5730" t="str">
        <f t="shared" si="537"/>
        <v>Medium</v>
      </c>
      <c r="Q5730" t="str">
        <f t="shared" si="538"/>
        <v>Long-Term</v>
      </c>
      <c r="R5730" t="str">
        <f t="shared" si="539"/>
        <v>Zero Balance</v>
      </c>
      <c r="S5730" t="str">
        <f t="shared" si="540"/>
        <v>Normal</v>
      </c>
      <c r="T5730">
        <v>1</v>
      </c>
      <c r="U5730">
        <f t="shared" si="541"/>
        <v>0</v>
      </c>
    </row>
    <row r="5731" spans="1:21" x14ac:dyDescent="0.25">
      <c r="A5731">
        <v>2025</v>
      </c>
      <c r="B5731">
        <v>15633729</v>
      </c>
      <c r="C5731" t="s">
        <v>1109</v>
      </c>
      <c r="D5731">
        <v>488</v>
      </c>
      <c r="E5731" t="s">
        <v>15</v>
      </c>
      <c r="F5731" t="s">
        <v>23</v>
      </c>
      <c r="G5731">
        <v>43</v>
      </c>
      <c r="H5731">
        <v>10</v>
      </c>
      <c r="I5731">
        <v>112751</v>
      </c>
      <c r="J5731">
        <v>1</v>
      </c>
      <c r="K5731">
        <v>1</v>
      </c>
      <c r="L5731">
        <v>1</v>
      </c>
      <c r="M5731">
        <v>28332</v>
      </c>
      <c r="N5731">
        <v>0</v>
      </c>
      <c r="O5731" t="str">
        <f t="shared" si="536"/>
        <v>30-45</v>
      </c>
      <c r="P5731" t="str">
        <f t="shared" si="537"/>
        <v>Low</v>
      </c>
      <c r="Q5731" t="str">
        <f t="shared" si="538"/>
        <v>Long-Term</v>
      </c>
      <c r="R5731" t="str">
        <f t="shared" si="539"/>
        <v>High Balance</v>
      </c>
      <c r="S5731" t="str">
        <f t="shared" si="540"/>
        <v>High Value</v>
      </c>
      <c r="T5731">
        <v>1</v>
      </c>
      <c r="U5731">
        <f t="shared" si="541"/>
        <v>0</v>
      </c>
    </row>
    <row r="5732" spans="1:21" x14ac:dyDescent="0.25">
      <c r="A5732">
        <v>2025</v>
      </c>
      <c r="B5732">
        <v>15577683</v>
      </c>
      <c r="C5732" t="s">
        <v>44</v>
      </c>
      <c r="D5732">
        <v>539</v>
      </c>
      <c r="E5732" t="s">
        <v>15</v>
      </c>
      <c r="F5732" t="s">
        <v>16</v>
      </c>
      <c r="G5732">
        <v>29</v>
      </c>
      <c r="H5732">
        <v>4</v>
      </c>
      <c r="I5732">
        <v>0</v>
      </c>
      <c r="J5732">
        <v>2</v>
      </c>
      <c r="K5732">
        <v>1</v>
      </c>
      <c r="L5732">
        <v>1</v>
      </c>
      <c r="M5732">
        <v>100919</v>
      </c>
      <c r="N5732">
        <v>0</v>
      </c>
      <c r="O5732" t="str">
        <f t="shared" si="536"/>
        <v>&lt;30</v>
      </c>
      <c r="P5732" t="str">
        <f t="shared" si="537"/>
        <v>Low</v>
      </c>
      <c r="Q5732" t="str">
        <f t="shared" si="538"/>
        <v>Mid-Term</v>
      </c>
      <c r="R5732" t="str">
        <f t="shared" si="539"/>
        <v>Zero Balance</v>
      </c>
      <c r="S5732" t="str">
        <f t="shared" si="540"/>
        <v>Normal</v>
      </c>
      <c r="T5732">
        <v>1</v>
      </c>
      <c r="U5732">
        <f t="shared" si="541"/>
        <v>0</v>
      </c>
    </row>
    <row r="5733" spans="1:21" x14ac:dyDescent="0.25">
      <c r="A5733">
        <v>2025</v>
      </c>
      <c r="B5733">
        <v>15800746</v>
      </c>
      <c r="C5733" t="s">
        <v>55</v>
      </c>
      <c r="D5733">
        <v>674</v>
      </c>
      <c r="E5733" t="s">
        <v>15</v>
      </c>
      <c r="F5733" t="s">
        <v>23</v>
      </c>
      <c r="G5733">
        <v>45</v>
      </c>
      <c r="H5733">
        <v>7</v>
      </c>
      <c r="I5733">
        <v>144889</v>
      </c>
      <c r="J5733">
        <v>1</v>
      </c>
      <c r="K5733">
        <v>1</v>
      </c>
      <c r="L5733">
        <v>1</v>
      </c>
      <c r="M5733">
        <v>102592</v>
      </c>
      <c r="N5733">
        <v>1</v>
      </c>
      <c r="O5733" t="str">
        <f t="shared" si="536"/>
        <v>30-45</v>
      </c>
      <c r="P5733" t="str">
        <f t="shared" si="537"/>
        <v>Medium</v>
      </c>
      <c r="Q5733" t="str">
        <f t="shared" si="538"/>
        <v>Mid-Term</v>
      </c>
      <c r="R5733" t="str">
        <f t="shared" si="539"/>
        <v>High Balance</v>
      </c>
      <c r="S5733" t="str">
        <f t="shared" si="540"/>
        <v>High Value</v>
      </c>
      <c r="T5733">
        <v>1</v>
      </c>
      <c r="U5733">
        <f t="shared" si="541"/>
        <v>144889</v>
      </c>
    </row>
    <row r="5734" spans="1:21" x14ac:dyDescent="0.25">
      <c r="A5734">
        <v>2025</v>
      </c>
      <c r="B5734">
        <v>15788686</v>
      </c>
      <c r="C5734" t="s">
        <v>792</v>
      </c>
      <c r="D5734">
        <v>538</v>
      </c>
      <c r="E5734" t="s">
        <v>18</v>
      </c>
      <c r="F5734" t="s">
        <v>23</v>
      </c>
      <c r="G5734">
        <v>40</v>
      </c>
      <c r="H5734">
        <v>8</v>
      </c>
      <c r="I5734">
        <v>0</v>
      </c>
      <c r="J5734">
        <v>2</v>
      </c>
      <c r="K5734">
        <v>1</v>
      </c>
      <c r="L5734">
        <v>1</v>
      </c>
      <c r="M5734">
        <v>25554</v>
      </c>
      <c r="N5734">
        <v>0</v>
      </c>
      <c r="O5734" t="str">
        <f t="shared" si="536"/>
        <v>30-45</v>
      </c>
      <c r="P5734" t="str">
        <f t="shared" si="537"/>
        <v>Low</v>
      </c>
      <c r="Q5734" t="str">
        <f t="shared" si="538"/>
        <v>Long-Term</v>
      </c>
      <c r="R5734" t="str">
        <f t="shared" si="539"/>
        <v>Zero Balance</v>
      </c>
      <c r="S5734" t="str">
        <f t="shared" si="540"/>
        <v>Normal</v>
      </c>
      <c r="T5734">
        <v>1</v>
      </c>
      <c r="U5734">
        <f t="shared" si="541"/>
        <v>0</v>
      </c>
    </row>
    <row r="5735" spans="1:21" x14ac:dyDescent="0.25">
      <c r="A5735">
        <v>2025</v>
      </c>
      <c r="B5735">
        <v>15742798</v>
      </c>
      <c r="C5735" t="s">
        <v>288</v>
      </c>
      <c r="D5735">
        <v>829</v>
      </c>
      <c r="E5735" t="s">
        <v>15</v>
      </c>
      <c r="F5735" t="s">
        <v>16</v>
      </c>
      <c r="G5735">
        <v>22</v>
      </c>
      <c r="H5735">
        <v>7</v>
      </c>
      <c r="I5735">
        <v>150126</v>
      </c>
      <c r="J5735">
        <v>1</v>
      </c>
      <c r="K5735">
        <v>1</v>
      </c>
      <c r="L5735">
        <v>0</v>
      </c>
      <c r="M5735">
        <v>152108</v>
      </c>
      <c r="N5735">
        <v>1</v>
      </c>
      <c r="O5735" t="str">
        <f t="shared" si="536"/>
        <v>&lt;30</v>
      </c>
      <c r="P5735" t="str">
        <f t="shared" si="537"/>
        <v>High</v>
      </c>
      <c r="Q5735" t="str">
        <f t="shared" si="538"/>
        <v>Mid-Term</v>
      </c>
      <c r="R5735" t="str">
        <f t="shared" si="539"/>
        <v>High Balance</v>
      </c>
      <c r="S5735" t="str">
        <f t="shared" si="540"/>
        <v>High Value</v>
      </c>
      <c r="T5735">
        <v>1</v>
      </c>
      <c r="U5735">
        <f t="shared" si="541"/>
        <v>150126</v>
      </c>
    </row>
    <row r="5736" spans="1:21" x14ac:dyDescent="0.25">
      <c r="A5736">
        <v>2025</v>
      </c>
      <c r="B5736">
        <v>15596647</v>
      </c>
      <c r="C5736" t="s">
        <v>36</v>
      </c>
      <c r="D5736">
        <v>768</v>
      </c>
      <c r="E5736" t="s">
        <v>15</v>
      </c>
      <c r="F5736" t="s">
        <v>23</v>
      </c>
      <c r="G5736">
        <v>54</v>
      </c>
      <c r="H5736">
        <v>8</v>
      </c>
      <c r="I5736">
        <v>69713</v>
      </c>
      <c r="J5736">
        <v>1</v>
      </c>
      <c r="K5736">
        <v>1</v>
      </c>
      <c r="L5736">
        <v>1</v>
      </c>
      <c r="M5736">
        <v>69381</v>
      </c>
      <c r="N5736">
        <v>0</v>
      </c>
      <c r="O5736" t="str">
        <f t="shared" si="536"/>
        <v>46-60</v>
      </c>
      <c r="P5736" t="str">
        <f t="shared" si="537"/>
        <v>High</v>
      </c>
      <c r="Q5736" t="str">
        <f t="shared" si="538"/>
        <v>Long-Term</v>
      </c>
      <c r="R5736" t="str">
        <f t="shared" si="539"/>
        <v>Low Balance</v>
      </c>
      <c r="S5736" t="str">
        <f t="shared" si="540"/>
        <v>Normal</v>
      </c>
      <c r="T5736">
        <v>1</v>
      </c>
      <c r="U5736">
        <f t="shared" si="541"/>
        <v>0</v>
      </c>
    </row>
    <row r="5737" spans="1:21" x14ac:dyDescent="0.25">
      <c r="A5737">
        <v>2025</v>
      </c>
      <c r="B5737">
        <v>15756070</v>
      </c>
      <c r="C5737" t="s">
        <v>2224</v>
      </c>
      <c r="D5737">
        <v>585</v>
      </c>
      <c r="E5737" t="s">
        <v>18</v>
      </c>
      <c r="F5737" t="s">
        <v>16</v>
      </c>
      <c r="G5737">
        <v>44</v>
      </c>
      <c r="H5737">
        <v>4</v>
      </c>
      <c r="I5737">
        <v>0</v>
      </c>
      <c r="J5737">
        <v>2</v>
      </c>
      <c r="K5737">
        <v>0</v>
      </c>
      <c r="L5737">
        <v>1</v>
      </c>
      <c r="M5737">
        <v>101728</v>
      </c>
      <c r="N5737">
        <v>0</v>
      </c>
      <c r="O5737" t="str">
        <f t="shared" si="536"/>
        <v>30-45</v>
      </c>
      <c r="P5737" t="str">
        <f t="shared" si="537"/>
        <v>Low</v>
      </c>
      <c r="Q5737" t="str">
        <f t="shared" si="538"/>
        <v>Mid-Term</v>
      </c>
      <c r="R5737" t="str">
        <f t="shared" si="539"/>
        <v>Zero Balance</v>
      </c>
      <c r="S5737" t="str">
        <f t="shared" si="540"/>
        <v>Normal</v>
      </c>
      <c r="T5737">
        <v>1</v>
      </c>
      <c r="U5737">
        <f t="shared" si="541"/>
        <v>0</v>
      </c>
    </row>
    <row r="5738" spans="1:21" x14ac:dyDescent="0.25">
      <c r="A5738">
        <v>2025</v>
      </c>
      <c r="B5738">
        <v>15775116</v>
      </c>
      <c r="C5738" t="s">
        <v>541</v>
      </c>
      <c r="D5738">
        <v>581</v>
      </c>
      <c r="E5738" t="s">
        <v>15</v>
      </c>
      <c r="F5738" t="s">
        <v>23</v>
      </c>
      <c r="G5738">
        <v>31</v>
      </c>
      <c r="H5738">
        <v>3</v>
      </c>
      <c r="I5738">
        <v>0</v>
      </c>
      <c r="J5738">
        <v>2</v>
      </c>
      <c r="K5738">
        <v>0</v>
      </c>
      <c r="L5738">
        <v>0</v>
      </c>
      <c r="M5738">
        <v>89041</v>
      </c>
      <c r="N5738">
        <v>0</v>
      </c>
      <c r="O5738" t="str">
        <f t="shared" si="536"/>
        <v>30-45</v>
      </c>
      <c r="P5738" t="str">
        <f t="shared" si="537"/>
        <v>Low</v>
      </c>
      <c r="Q5738" t="str">
        <f t="shared" si="538"/>
        <v>New</v>
      </c>
      <c r="R5738" t="str">
        <f t="shared" si="539"/>
        <v>Zero Balance</v>
      </c>
      <c r="S5738" t="str">
        <f t="shared" si="540"/>
        <v>Normal</v>
      </c>
      <c r="T5738">
        <v>1</v>
      </c>
      <c r="U5738">
        <f t="shared" si="541"/>
        <v>0</v>
      </c>
    </row>
    <row r="5739" spans="1:21" x14ac:dyDescent="0.25">
      <c r="A5739">
        <v>2025</v>
      </c>
      <c r="B5739">
        <v>15575428</v>
      </c>
      <c r="C5739" t="s">
        <v>703</v>
      </c>
      <c r="D5739">
        <v>682</v>
      </c>
      <c r="E5739" t="s">
        <v>26</v>
      </c>
      <c r="F5739" t="s">
        <v>16</v>
      </c>
      <c r="G5739">
        <v>35</v>
      </c>
      <c r="H5739">
        <v>2</v>
      </c>
      <c r="I5739">
        <v>117439</v>
      </c>
      <c r="J5739">
        <v>2</v>
      </c>
      <c r="K5739">
        <v>1</v>
      </c>
      <c r="L5739">
        <v>1</v>
      </c>
      <c r="M5739">
        <v>16911</v>
      </c>
      <c r="N5739">
        <v>0</v>
      </c>
      <c r="O5739" t="str">
        <f t="shared" si="536"/>
        <v>30-45</v>
      </c>
      <c r="P5739" t="str">
        <f t="shared" si="537"/>
        <v>Medium</v>
      </c>
      <c r="Q5739" t="str">
        <f t="shared" si="538"/>
        <v>New</v>
      </c>
      <c r="R5739" t="str">
        <f t="shared" si="539"/>
        <v>High Balance</v>
      </c>
      <c r="S5739" t="str">
        <f t="shared" si="540"/>
        <v>High Value</v>
      </c>
      <c r="T5739">
        <v>1</v>
      </c>
      <c r="U5739">
        <f t="shared" si="541"/>
        <v>0</v>
      </c>
    </row>
    <row r="5740" spans="1:21" x14ac:dyDescent="0.25">
      <c r="A5740">
        <v>2025</v>
      </c>
      <c r="B5740">
        <v>15654074</v>
      </c>
      <c r="C5740" t="s">
        <v>943</v>
      </c>
      <c r="D5740">
        <v>653</v>
      </c>
      <c r="E5740" t="s">
        <v>15</v>
      </c>
      <c r="F5740" t="s">
        <v>23</v>
      </c>
      <c r="G5740">
        <v>38</v>
      </c>
      <c r="H5740">
        <v>8</v>
      </c>
      <c r="I5740">
        <v>119316</v>
      </c>
      <c r="J5740">
        <v>1</v>
      </c>
      <c r="K5740">
        <v>1</v>
      </c>
      <c r="L5740">
        <v>0</v>
      </c>
      <c r="M5740">
        <v>150468</v>
      </c>
      <c r="N5740">
        <v>0</v>
      </c>
      <c r="O5740" t="str">
        <f t="shared" si="536"/>
        <v>30-45</v>
      </c>
      <c r="P5740" t="str">
        <f t="shared" si="537"/>
        <v>Medium</v>
      </c>
      <c r="Q5740" t="str">
        <f t="shared" si="538"/>
        <v>Long-Term</v>
      </c>
      <c r="R5740" t="str">
        <f t="shared" si="539"/>
        <v>High Balance</v>
      </c>
      <c r="S5740" t="str">
        <f t="shared" si="540"/>
        <v>High Value</v>
      </c>
      <c r="T5740">
        <v>1</v>
      </c>
      <c r="U5740">
        <f t="shared" si="541"/>
        <v>0</v>
      </c>
    </row>
    <row r="5741" spans="1:21" x14ac:dyDescent="0.25">
      <c r="A5741">
        <v>2025</v>
      </c>
      <c r="B5741">
        <v>15695872</v>
      </c>
      <c r="C5741" t="s">
        <v>112</v>
      </c>
      <c r="D5741">
        <v>712</v>
      </c>
      <c r="E5741" t="s">
        <v>15</v>
      </c>
      <c r="F5741" t="s">
        <v>16</v>
      </c>
      <c r="G5741">
        <v>30</v>
      </c>
      <c r="H5741">
        <v>1</v>
      </c>
      <c r="I5741">
        <v>89572</v>
      </c>
      <c r="J5741">
        <v>1</v>
      </c>
      <c r="K5741">
        <v>1</v>
      </c>
      <c r="L5741">
        <v>1</v>
      </c>
      <c r="M5741">
        <v>177613</v>
      </c>
      <c r="N5741">
        <v>0</v>
      </c>
      <c r="O5741" t="str">
        <f t="shared" si="536"/>
        <v>30-45</v>
      </c>
      <c r="P5741" t="str">
        <f t="shared" si="537"/>
        <v>Medium</v>
      </c>
      <c r="Q5741" t="str">
        <f t="shared" si="538"/>
        <v>New</v>
      </c>
      <c r="R5741" t="str">
        <f t="shared" si="539"/>
        <v>Low Balance</v>
      </c>
      <c r="S5741" t="str">
        <f t="shared" si="540"/>
        <v>Normal</v>
      </c>
      <c r="T5741">
        <v>1</v>
      </c>
      <c r="U5741">
        <f t="shared" si="541"/>
        <v>0</v>
      </c>
    </row>
    <row r="5742" spans="1:21" x14ac:dyDescent="0.25">
      <c r="A5742">
        <v>2025</v>
      </c>
      <c r="B5742">
        <v>15568885</v>
      </c>
      <c r="C5742" t="s">
        <v>33</v>
      </c>
      <c r="D5742">
        <v>620</v>
      </c>
      <c r="E5742" t="s">
        <v>26</v>
      </c>
      <c r="F5742" t="s">
        <v>16</v>
      </c>
      <c r="G5742">
        <v>34</v>
      </c>
      <c r="H5742">
        <v>8</v>
      </c>
      <c r="I5742">
        <v>102252</v>
      </c>
      <c r="J5742">
        <v>1</v>
      </c>
      <c r="K5742">
        <v>1</v>
      </c>
      <c r="L5742">
        <v>0</v>
      </c>
      <c r="M5742">
        <v>120672</v>
      </c>
      <c r="N5742">
        <v>0</v>
      </c>
      <c r="O5742" t="str">
        <f t="shared" si="536"/>
        <v>30-45</v>
      </c>
      <c r="P5742" t="str">
        <f t="shared" si="537"/>
        <v>Medium</v>
      </c>
      <c r="Q5742" t="str">
        <f t="shared" si="538"/>
        <v>Long-Term</v>
      </c>
      <c r="R5742" t="str">
        <f t="shared" si="539"/>
        <v>High Balance</v>
      </c>
      <c r="S5742" t="str">
        <f t="shared" si="540"/>
        <v>High Value</v>
      </c>
      <c r="T5742">
        <v>1</v>
      </c>
      <c r="U5742">
        <f t="shared" si="541"/>
        <v>0</v>
      </c>
    </row>
    <row r="5743" spans="1:21" x14ac:dyDescent="0.25">
      <c r="A5743">
        <v>2025</v>
      </c>
      <c r="B5743">
        <v>15725036</v>
      </c>
      <c r="C5743" t="s">
        <v>528</v>
      </c>
      <c r="D5743">
        <v>709</v>
      </c>
      <c r="E5743" t="s">
        <v>15</v>
      </c>
      <c r="F5743" t="s">
        <v>23</v>
      </c>
      <c r="G5743">
        <v>42</v>
      </c>
      <c r="H5743">
        <v>9</v>
      </c>
      <c r="I5743">
        <v>118547</v>
      </c>
      <c r="J5743">
        <v>1</v>
      </c>
      <c r="K5743">
        <v>0</v>
      </c>
      <c r="L5743">
        <v>1</v>
      </c>
      <c r="M5743">
        <v>77143</v>
      </c>
      <c r="N5743">
        <v>0</v>
      </c>
      <c r="O5743" t="str">
        <f t="shared" si="536"/>
        <v>30-45</v>
      </c>
      <c r="P5743" t="str">
        <f t="shared" si="537"/>
        <v>Medium</v>
      </c>
      <c r="Q5743" t="str">
        <f t="shared" si="538"/>
        <v>Long-Term</v>
      </c>
      <c r="R5743" t="str">
        <f t="shared" si="539"/>
        <v>High Balance</v>
      </c>
      <c r="S5743" t="str">
        <f t="shared" si="540"/>
        <v>High Value</v>
      </c>
      <c r="T5743">
        <v>1</v>
      </c>
      <c r="U5743">
        <f t="shared" si="541"/>
        <v>0</v>
      </c>
    </row>
    <row r="5744" spans="1:21" x14ac:dyDescent="0.25">
      <c r="A5744">
        <v>2025</v>
      </c>
      <c r="B5744">
        <v>15632665</v>
      </c>
      <c r="C5744" t="s">
        <v>1873</v>
      </c>
      <c r="D5744">
        <v>832</v>
      </c>
      <c r="E5744" t="s">
        <v>15</v>
      </c>
      <c r="F5744" t="s">
        <v>23</v>
      </c>
      <c r="G5744">
        <v>61</v>
      </c>
      <c r="H5744">
        <v>2</v>
      </c>
      <c r="I5744">
        <v>0</v>
      </c>
      <c r="J5744">
        <v>1</v>
      </c>
      <c r="K5744">
        <v>0</v>
      </c>
      <c r="L5744">
        <v>1</v>
      </c>
      <c r="M5744">
        <v>127805</v>
      </c>
      <c r="N5744">
        <v>1</v>
      </c>
      <c r="O5744" t="str">
        <f t="shared" si="536"/>
        <v>60+</v>
      </c>
      <c r="P5744" t="str">
        <f t="shared" si="537"/>
        <v>High</v>
      </c>
      <c r="Q5744" t="str">
        <f t="shared" si="538"/>
        <v>New</v>
      </c>
      <c r="R5744" t="str">
        <f t="shared" si="539"/>
        <v>Zero Balance</v>
      </c>
      <c r="S5744" t="str">
        <f t="shared" si="540"/>
        <v>Normal</v>
      </c>
      <c r="T5744">
        <v>1</v>
      </c>
      <c r="U5744">
        <f t="shared" si="541"/>
        <v>0</v>
      </c>
    </row>
    <row r="5745" spans="1:21" x14ac:dyDescent="0.25">
      <c r="A5745">
        <v>2025</v>
      </c>
      <c r="B5745">
        <v>15571476</v>
      </c>
      <c r="C5745" t="s">
        <v>974</v>
      </c>
      <c r="D5745">
        <v>635</v>
      </c>
      <c r="E5745" t="s">
        <v>18</v>
      </c>
      <c r="F5745" t="s">
        <v>23</v>
      </c>
      <c r="G5745">
        <v>38</v>
      </c>
      <c r="H5745">
        <v>0</v>
      </c>
      <c r="I5745">
        <v>103257</v>
      </c>
      <c r="J5745">
        <v>1</v>
      </c>
      <c r="K5745">
        <v>0</v>
      </c>
      <c r="L5745">
        <v>0</v>
      </c>
      <c r="M5745">
        <v>158345</v>
      </c>
      <c r="N5745">
        <v>0</v>
      </c>
      <c r="O5745" t="str">
        <f t="shared" si="536"/>
        <v>30-45</v>
      </c>
      <c r="P5745" t="str">
        <f t="shared" si="537"/>
        <v>Medium</v>
      </c>
      <c r="Q5745" t="str">
        <f t="shared" si="538"/>
        <v>New</v>
      </c>
      <c r="R5745" t="str">
        <f t="shared" si="539"/>
        <v>High Balance</v>
      </c>
      <c r="S5745" t="str">
        <f t="shared" si="540"/>
        <v>High Value</v>
      </c>
      <c r="T5745">
        <v>1</v>
      </c>
      <c r="U5745">
        <f t="shared" si="541"/>
        <v>0</v>
      </c>
    </row>
    <row r="5746" spans="1:21" x14ac:dyDescent="0.25">
      <c r="A5746">
        <v>2025</v>
      </c>
      <c r="B5746">
        <v>15776850</v>
      </c>
      <c r="C5746" t="s">
        <v>235</v>
      </c>
      <c r="D5746">
        <v>749</v>
      </c>
      <c r="E5746" t="s">
        <v>18</v>
      </c>
      <c r="F5746" t="s">
        <v>16</v>
      </c>
      <c r="G5746">
        <v>43</v>
      </c>
      <c r="H5746">
        <v>1</v>
      </c>
      <c r="I5746">
        <v>124209</v>
      </c>
      <c r="J5746">
        <v>1</v>
      </c>
      <c r="K5746">
        <v>1</v>
      </c>
      <c r="L5746">
        <v>1</v>
      </c>
      <c r="M5746">
        <v>167179</v>
      </c>
      <c r="N5746">
        <v>0</v>
      </c>
      <c r="O5746" t="str">
        <f t="shared" si="536"/>
        <v>30-45</v>
      </c>
      <c r="P5746" t="str">
        <f t="shared" si="537"/>
        <v>Medium</v>
      </c>
      <c r="Q5746" t="str">
        <f t="shared" si="538"/>
        <v>New</v>
      </c>
      <c r="R5746" t="str">
        <f t="shared" si="539"/>
        <v>High Balance</v>
      </c>
      <c r="S5746" t="str">
        <f t="shared" si="540"/>
        <v>High Value</v>
      </c>
      <c r="T5746">
        <v>1</v>
      </c>
      <c r="U5746">
        <f t="shared" si="541"/>
        <v>0</v>
      </c>
    </row>
    <row r="5747" spans="1:21" x14ac:dyDescent="0.25">
      <c r="A5747">
        <v>2025</v>
      </c>
      <c r="B5747">
        <v>15623649</v>
      </c>
      <c r="C5747" t="s">
        <v>2225</v>
      </c>
      <c r="D5747">
        <v>629</v>
      </c>
      <c r="E5747" t="s">
        <v>18</v>
      </c>
      <c r="F5747" t="s">
        <v>23</v>
      </c>
      <c r="G5747">
        <v>32</v>
      </c>
      <c r="H5747">
        <v>3</v>
      </c>
      <c r="I5747">
        <v>0</v>
      </c>
      <c r="J5747">
        <v>2</v>
      </c>
      <c r="K5747">
        <v>1</v>
      </c>
      <c r="L5747">
        <v>1</v>
      </c>
      <c r="M5747">
        <v>15405</v>
      </c>
      <c r="N5747">
        <v>0</v>
      </c>
      <c r="O5747" t="str">
        <f t="shared" si="536"/>
        <v>30-45</v>
      </c>
      <c r="P5747" t="str">
        <f t="shared" si="537"/>
        <v>Medium</v>
      </c>
      <c r="Q5747" t="str">
        <f t="shared" si="538"/>
        <v>New</v>
      </c>
      <c r="R5747" t="str">
        <f t="shared" si="539"/>
        <v>Zero Balance</v>
      </c>
      <c r="S5747" t="str">
        <f t="shared" si="540"/>
        <v>Normal</v>
      </c>
      <c r="T5747">
        <v>1</v>
      </c>
      <c r="U5747">
        <f t="shared" si="541"/>
        <v>0</v>
      </c>
    </row>
    <row r="5748" spans="1:21" x14ac:dyDescent="0.25">
      <c r="A5748">
        <v>2025</v>
      </c>
      <c r="B5748">
        <v>15751131</v>
      </c>
      <c r="C5748" t="s">
        <v>512</v>
      </c>
      <c r="D5748">
        <v>836</v>
      </c>
      <c r="E5748" t="s">
        <v>18</v>
      </c>
      <c r="F5748" t="s">
        <v>16</v>
      </c>
      <c r="G5748">
        <v>41</v>
      </c>
      <c r="H5748">
        <v>7</v>
      </c>
      <c r="I5748">
        <v>150303</v>
      </c>
      <c r="J5748">
        <v>1</v>
      </c>
      <c r="K5748">
        <v>1</v>
      </c>
      <c r="L5748">
        <v>1</v>
      </c>
      <c r="M5748">
        <v>156036</v>
      </c>
      <c r="N5748">
        <v>0</v>
      </c>
      <c r="O5748" t="str">
        <f t="shared" si="536"/>
        <v>30-45</v>
      </c>
      <c r="P5748" t="str">
        <f t="shared" si="537"/>
        <v>High</v>
      </c>
      <c r="Q5748" t="str">
        <f t="shared" si="538"/>
        <v>Mid-Term</v>
      </c>
      <c r="R5748" t="str">
        <f t="shared" si="539"/>
        <v>High Balance</v>
      </c>
      <c r="S5748" t="str">
        <f t="shared" si="540"/>
        <v>High Value</v>
      </c>
      <c r="T5748">
        <v>1</v>
      </c>
      <c r="U5748">
        <f t="shared" si="541"/>
        <v>0</v>
      </c>
    </row>
    <row r="5749" spans="1:21" x14ac:dyDescent="0.25">
      <c r="A5749">
        <v>2025</v>
      </c>
      <c r="B5749">
        <v>15688128</v>
      </c>
      <c r="C5749" t="s">
        <v>517</v>
      </c>
      <c r="D5749">
        <v>542</v>
      </c>
      <c r="E5749" t="s">
        <v>18</v>
      </c>
      <c r="F5749" t="s">
        <v>23</v>
      </c>
      <c r="G5749">
        <v>34</v>
      </c>
      <c r="H5749">
        <v>8</v>
      </c>
      <c r="I5749">
        <v>108654</v>
      </c>
      <c r="J5749">
        <v>1</v>
      </c>
      <c r="K5749">
        <v>0</v>
      </c>
      <c r="L5749">
        <v>1</v>
      </c>
      <c r="M5749">
        <v>144725</v>
      </c>
      <c r="N5749">
        <v>0</v>
      </c>
      <c r="O5749" t="str">
        <f t="shared" si="536"/>
        <v>30-45</v>
      </c>
      <c r="P5749" t="str">
        <f t="shared" si="537"/>
        <v>Low</v>
      </c>
      <c r="Q5749" t="str">
        <f t="shared" si="538"/>
        <v>Long-Term</v>
      </c>
      <c r="R5749" t="str">
        <f t="shared" si="539"/>
        <v>High Balance</v>
      </c>
      <c r="S5749" t="str">
        <f t="shared" si="540"/>
        <v>High Value</v>
      </c>
      <c r="T5749">
        <v>1</v>
      </c>
      <c r="U5749">
        <f t="shared" si="541"/>
        <v>0</v>
      </c>
    </row>
    <row r="5750" spans="1:21" x14ac:dyDescent="0.25">
      <c r="A5750">
        <v>2025</v>
      </c>
      <c r="B5750">
        <v>15678412</v>
      </c>
      <c r="C5750" t="s">
        <v>496</v>
      </c>
      <c r="D5750">
        <v>645</v>
      </c>
      <c r="E5750" t="s">
        <v>15</v>
      </c>
      <c r="F5750" t="s">
        <v>16</v>
      </c>
      <c r="G5750">
        <v>45</v>
      </c>
      <c r="H5750">
        <v>8</v>
      </c>
      <c r="I5750">
        <v>85326</v>
      </c>
      <c r="J5750">
        <v>1</v>
      </c>
      <c r="K5750">
        <v>0</v>
      </c>
      <c r="L5750">
        <v>0</v>
      </c>
      <c r="M5750">
        <v>22559</v>
      </c>
      <c r="N5750">
        <v>0</v>
      </c>
      <c r="O5750" t="str">
        <f t="shared" si="536"/>
        <v>30-45</v>
      </c>
      <c r="P5750" t="str">
        <f t="shared" si="537"/>
        <v>Medium</v>
      </c>
      <c r="Q5750" t="str">
        <f t="shared" si="538"/>
        <v>Long-Term</v>
      </c>
      <c r="R5750" t="str">
        <f t="shared" si="539"/>
        <v>Low Balance</v>
      </c>
      <c r="S5750" t="str">
        <f t="shared" si="540"/>
        <v>Normal</v>
      </c>
      <c r="T5750">
        <v>1</v>
      </c>
      <c r="U5750">
        <f t="shared" si="541"/>
        <v>0</v>
      </c>
    </row>
    <row r="5751" spans="1:21" x14ac:dyDescent="0.25">
      <c r="A5751">
        <v>2025</v>
      </c>
      <c r="B5751">
        <v>15770291</v>
      </c>
      <c r="C5751" t="s">
        <v>1550</v>
      </c>
      <c r="D5751">
        <v>844</v>
      </c>
      <c r="E5751" t="s">
        <v>15</v>
      </c>
      <c r="F5751" t="s">
        <v>16</v>
      </c>
      <c r="G5751">
        <v>29</v>
      </c>
      <c r="H5751">
        <v>8</v>
      </c>
      <c r="I5751">
        <v>0</v>
      </c>
      <c r="J5751">
        <v>2</v>
      </c>
      <c r="K5751">
        <v>0</v>
      </c>
      <c r="L5751">
        <v>0</v>
      </c>
      <c r="M5751">
        <v>147342</v>
      </c>
      <c r="N5751">
        <v>0</v>
      </c>
      <c r="O5751" t="str">
        <f t="shared" si="536"/>
        <v>&lt;30</v>
      </c>
      <c r="P5751" t="str">
        <f t="shared" si="537"/>
        <v>High</v>
      </c>
      <c r="Q5751" t="str">
        <f t="shared" si="538"/>
        <v>Long-Term</v>
      </c>
      <c r="R5751" t="str">
        <f t="shared" si="539"/>
        <v>Zero Balance</v>
      </c>
      <c r="S5751" t="str">
        <f t="shared" si="540"/>
        <v>Normal</v>
      </c>
      <c r="T5751">
        <v>1</v>
      </c>
      <c r="U5751">
        <f t="shared" si="541"/>
        <v>0</v>
      </c>
    </row>
    <row r="5752" spans="1:21" x14ac:dyDescent="0.25">
      <c r="A5752">
        <v>2025</v>
      </c>
      <c r="B5752">
        <v>15583392</v>
      </c>
      <c r="C5752" t="s">
        <v>1430</v>
      </c>
      <c r="D5752">
        <v>747</v>
      </c>
      <c r="E5752" t="s">
        <v>26</v>
      </c>
      <c r="F5752" t="s">
        <v>23</v>
      </c>
      <c r="G5752">
        <v>37</v>
      </c>
      <c r="H5752">
        <v>9</v>
      </c>
      <c r="I5752">
        <v>135776</v>
      </c>
      <c r="J5752">
        <v>3</v>
      </c>
      <c r="K5752">
        <v>1</v>
      </c>
      <c r="L5752">
        <v>0</v>
      </c>
      <c r="M5752">
        <v>85470</v>
      </c>
      <c r="N5752">
        <v>1</v>
      </c>
      <c r="O5752" t="str">
        <f t="shared" si="536"/>
        <v>30-45</v>
      </c>
      <c r="P5752" t="str">
        <f t="shared" si="537"/>
        <v>Medium</v>
      </c>
      <c r="Q5752" t="str">
        <f t="shared" si="538"/>
        <v>Long-Term</v>
      </c>
      <c r="R5752" t="str">
        <f t="shared" si="539"/>
        <v>High Balance</v>
      </c>
      <c r="S5752" t="str">
        <f t="shared" si="540"/>
        <v>High Value</v>
      </c>
      <c r="T5752">
        <v>1</v>
      </c>
      <c r="U5752">
        <f t="shared" si="541"/>
        <v>135776</v>
      </c>
    </row>
    <row r="5753" spans="1:21" x14ac:dyDescent="0.25">
      <c r="A5753">
        <v>2025</v>
      </c>
      <c r="B5753">
        <v>15690731</v>
      </c>
      <c r="C5753" t="s">
        <v>2226</v>
      </c>
      <c r="D5753">
        <v>645</v>
      </c>
      <c r="E5753" t="s">
        <v>15</v>
      </c>
      <c r="F5753" t="s">
        <v>23</v>
      </c>
      <c r="G5753">
        <v>40</v>
      </c>
      <c r="H5753">
        <v>6</v>
      </c>
      <c r="I5753">
        <v>131411</v>
      </c>
      <c r="J5753">
        <v>1</v>
      </c>
      <c r="K5753">
        <v>1</v>
      </c>
      <c r="L5753">
        <v>1</v>
      </c>
      <c r="M5753">
        <v>194656</v>
      </c>
      <c r="N5753">
        <v>0</v>
      </c>
      <c r="O5753" t="str">
        <f t="shared" si="536"/>
        <v>30-45</v>
      </c>
      <c r="P5753" t="str">
        <f t="shared" si="537"/>
        <v>Medium</v>
      </c>
      <c r="Q5753" t="str">
        <f t="shared" si="538"/>
        <v>Mid-Term</v>
      </c>
      <c r="R5753" t="str">
        <f t="shared" si="539"/>
        <v>High Balance</v>
      </c>
      <c r="S5753" t="str">
        <f t="shared" si="540"/>
        <v>High Value</v>
      </c>
      <c r="T5753">
        <v>1</v>
      </c>
      <c r="U5753">
        <f t="shared" si="541"/>
        <v>0</v>
      </c>
    </row>
    <row r="5754" spans="1:21" x14ac:dyDescent="0.25">
      <c r="A5754">
        <v>2025</v>
      </c>
      <c r="B5754">
        <v>15697948</v>
      </c>
      <c r="C5754" t="s">
        <v>36</v>
      </c>
      <c r="D5754">
        <v>752</v>
      </c>
      <c r="E5754" t="s">
        <v>18</v>
      </c>
      <c r="F5754" t="s">
        <v>16</v>
      </c>
      <c r="G5754">
        <v>36</v>
      </c>
      <c r="H5754">
        <v>3</v>
      </c>
      <c r="I5754">
        <v>0</v>
      </c>
      <c r="J5754">
        <v>2</v>
      </c>
      <c r="K5754">
        <v>1</v>
      </c>
      <c r="L5754">
        <v>1</v>
      </c>
      <c r="M5754">
        <v>48505</v>
      </c>
      <c r="N5754">
        <v>0</v>
      </c>
      <c r="O5754" t="str">
        <f t="shared" si="536"/>
        <v>30-45</v>
      </c>
      <c r="P5754" t="str">
        <f t="shared" si="537"/>
        <v>High</v>
      </c>
      <c r="Q5754" t="str">
        <f t="shared" si="538"/>
        <v>New</v>
      </c>
      <c r="R5754" t="str">
        <f t="shared" si="539"/>
        <v>Zero Balance</v>
      </c>
      <c r="S5754" t="str">
        <f t="shared" si="540"/>
        <v>Normal</v>
      </c>
      <c r="T5754">
        <v>1</v>
      </c>
      <c r="U5754">
        <f t="shared" si="541"/>
        <v>0</v>
      </c>
    </row>
    <row r="5755" spans="1:21" x14ac:dyDescent="0.25">
      <c r="A5755">
        <v>2025</v>
      </c>
      <c r="B5755">
        <v>15608328</v>
      </c>
      <c r="C5755" t="s">
        <v>341</v>
      </c>
      <c r="D5755">
        <v>760</v>
      </c>
      <c r="E5755" t="s">
        <v>18</v>
      </c>
      <c r="F5755" t="s">
        <v>16</v>
      </c>
      <c r="G5755">
        <v>41</v>
      </c>
      <c r="H5755">
        <v>6</v>
      </c>
      <c r="I5755">
        <v>0</v>
      </c>
      <c r="J5755">
        <v>2</v>
      </c>
      <c r="K5755">
        <v>0</v>
      </c>
      <c r="L5755">
        <v>0</v>
      </c>
      <c r="M5755">
        <v>101491</v>
      </c>
      <c r="N5755">
        <v>0</v>
      </c>
      <c r="O5755" t="str">
        <f t="shared" si="536"/>
        <v>30-45</v>
      </c>
      <c r="P5755" t="str">
        <f t="shared" si="537"/>
        <v>High</v>
      </c>
      <c r="Q5755" t="str">
        <f t="shared" si="538"/>
        <v>Mid-Term</v>
      </c>
      <c r="R5755" t="str">
        <f t="shared" si="539"/>
        <v>Zero Balance</v>
      </c>
      <c r="S5755" t="str">
        <f t="shared" si="540"/>
        <v>Normal</v>
      </c>
      <c r="T5755">
        <v>1</v>
      </c>
      <c r="U5755">
        <f t="shared" si="541"/>
        <v>0</v>
      </c>
    </row>
    <row r="5756" spans="1:21" x14ac:dyDescent="0.25">
      <c r="A5756">
        <v>2025</v>
      </c>
      <c r="B5756">
        <v>15766378</v>
      </c>
      <c r="C5756" t="s">
        <v>1503</v>
      </c>
      <c r="D5756">
        <v>714</v>
      </c>
      <c r="E5756" t="s">
        <v>26</v>
      </c>
      <c r="F5756" t="s">
        <v>16</v>
      </c>
      <c r="G5756">
        <v>45</v>
      </c>
      <c r="H5756">
        <v>9</v>
      </c>
      <c r="I5756">
        <v>106432</v>
      </c>
      <c r="J5756">
        <v>2</v>
      </c>
      <c r="K5756">
        <v>1</v>
      </c>
      <c r="L5756">
        <v>1</v>
      </c>
      <c r="M5756">
        <v>164118</v>
      </c>
      <c r="N5756">
        <v>0</v>
      </c>
      <c r="O5756" t="str">
        <f t="shared" si="536"/>
        <v>30-45</v>
      </c>
      <c r="P5756" t="str">
        <f t="shared" si="537"/>
        <v>Medium</v>
      </c>
      <c r="Q5756" t="str">
        <f t="shared" si="538"/>
        <v>Long-Term</v>
      </c>
      <c r="R5756" t="str">
        <f t="shared" si="539"/>
        <v>High Balance</v>
      </c>
      <c r="S5756" t="str">
        <f t="shared" si="540"/>
        <v>High Value</v>
      </c>
      <c r="T5756">
        <v>1</v>
      </c>
      <c r="U5756">
        <f t="shared" si="541"/>
        <v>0</v>
      </c>
    </row>
    <row r="5757" spans="1:21" x14ac:dyDescent="0.25">
      <c r="A5757">
        <v>2025</v>
      </c>
      <c r="B5757">
        <v>15600813</v>
      </c>
      <c r="C5757" t="s">
        <v>1589</v>
      </c>
      <c r="D5757">
        <v>717</v>
      </c>
      <c r="E5757" t="s">
        <v>15</v>
      </c>
      <c r="F5757" t="s">
        <v>23</v>
      </c>
      <c r="G5757">
        <v>50</v>
      </c>
      <c r="H5757">
        <v>9</v>
      </c>
      <c r="I5757">
        <v>90306</v>
      </c>
      <c r="J5757">
        <v>1</v>
      </c>
      <c r="K5757">
        <v>1</v>
      </c>
      <c r="L5757">
        <v>1</v>
      </c>
      <c r="M5757">
        <v>124627</v>
      </c>
      <c r="N5757">
        <v>0</v>
      </c>
      <c r="O5757" t="str">
        <f t="shared" si="536"/>
        <v>46-60</v>
      </c>
      <c r="P5757" t="str">
        <f t="shared" si="537"/>
        <v>Medium</v>
      </c>
      <c r="Q5757" t="str">
        <f t="shared" si="538"/>
        <v>Long-Term</v>
      </c>
      <c r="R5757" t="str">
        <f t="shared" si="539"/>
        <v>Low Balance</v>
      </c>
      <c r="S5757" t="str">
        <f t="shared" si="540"/>
        <v>Normal</v>
      </c>
      <c r="T5757">
        <v>1</v>
      </c>
      <c r="U5757">
        <f t="shared" si="541"/>
        <v>0</v>
      </c>
    </row>
    <row r="5758" spans="1:21" x14ac:dyDescent="0.25">
      <c r="A5758">
        <v>2025</v>
      </c>
      <c r="B5758">
        <v>15706217</v>
      </c>
      <c r="C5758" t="s">
        <v>556</v>
      </c>
      <c r="D5758">
        <v>645</v>
      </c>
      <c r="E5758" t="s">
        <v>26</v>
      </c>
      <c r="F5758" t="s">
        <v>23</v>
      </c>
      <c r="G5758">
        <v>28</v>
      </c>
      <c r="H5758">
        <v>7</v>
      </c>
      <c r="I5758">
        <v>117466</v>
      </c>
      <c r="J5758">
        <v>2</v>
      </c>
      <c r="K5758">
        <v>1</v>
      </c>
      <c r="L5758">
        <v>1</v>
      </c>
      <c r="M5758">
        <v>34490</v>
      </c>
      <c r="N5758">
        <v>0</v>
      </c>
      <c r="O5758" t="str">
        <f t="shared" si="536"/>
        <v>&lt;30</v>
      </c>
      <c r="P5758" t="str">
        <f t="shared" si="537"/>
        <v>Medium</v>
      </c>
      <c r="Q5758" t="str">
        <f t="shared" si="538"/>
        <v>Mid-Term</v>
      </c>
      <c r="R5758" t="str">
        <f t="shared" si="539"/>
        <v>High Balance</v>
      </c>
      <c r="S5758" t="str">
        <f t="shared" si="540"/>
        <v>High Value</v>
      </c>
      <c r="T5758">
        <v>1</v>
      </c>
      <c r="U5758">
        <f t="shared" si="541"/>
        <v>0</v>
      </c>
    </row>
    <row r="5759" spans="1:21" x14ac:dyDescent="0.25">
      <c r="A5759">
        <v>2025</v>
      </c>
      <c r="B5759">
        <v>15601417</v>
      </c>
      <c r="C5759" t="s">
        <v>125</v>
      </c>
      <c r="D5759">
        <v>681</v>
      </c>
      <c r="E5759" t="s">
        <v>15</v>
      </c>
      <c r="F5759" t="s">
        <v>23</v>
      </c>
      <c r="G5759">
        <v>32</v>
      </c>
      <c r="H5759">
        <v>3</v>
      </c>
      <c r="I5759">
        <v>148884</v>
      </c>
      <c r="J5759">
        <v>2</v>
      </c>
      <c r="K5759">
        <v>1</v>
      </c>
      <c r="L5759">
        <v>1</v>
      </c>
      <c r="M5759">
        <v>90967</v>
      </c>
      <c r="N5759">
        <v>0</v>
      </c>
      <c r="O5759" t="str">
        <f t="shared" si="536"/>
        <v>30-45</v>
      </c>
      <c r="P5759" t="str">
        <f t="shared" si="537"/>
        <v>Medium</v>
      </c>
      <c r="Q5759" t="str">
        <f t="shared" si="538"/>
        <v>New</v>
      </c>
      <c r="R5759" t="str">
        <f t="shared" si="539"/>
        <v>High Balance</v>
      </c>
      <c r="S5759" t="str">
        <f t="shared" si="540"/>
        <v>High Value</v>
      </c>
      <c r="T5759">
        <v>1</v>
      </c>
      <c r="U5759">
        <f t="shared" si="541"/>
        <v>0</v>
      </c>
    </row>
    <row r="5760" spans="1:21" x14ac:dyDescent="0.25">
      <c r="A5760">
        <v>2025</v>
      </c>
      <c r="B5760">
        <v>15610972</v>
      </c>
      <c r="C5760" t="s">
        <v>199</v>
      </c>
      <c r="D5760">
        <v>681</v>
      </c>
      <c r="E5760" t="s">
        <v>26</v>
      </c>
      <c r="F5760" t="s">
        <v>16</v>
      </c>
      <c r="G5760">
        <v>44</v>
      </c>
      <c r="H5760">
        <v>4</v>
      </c>
      <c r="I5760">
        <v>91116</v>
      </c>
      <c r="J5760">
        <v>2</v>
      </c>
      <c r="K5760">
        <v>0</v>
      </c>
      <c r="L5760">
        <v>0</v>
      </c>
      <c r="M5760">
        <v>24209</v>
      </c>
      <c r="N5760">
        <v>1</v>
      </c>
      <c r="O5760" t="str">
        <f t="shared" si="536"/>
        <v>30-45</v>
      </c>
      <c r="P5760" t="str">
        <f t="shared" si="537"/>
        <v>Medium</v>
      </c>
      <c r="Q5760" t="str">
        <f t="shared" si="538"/>
        <v>Mid-Term</v>
      </c>
      <c r="R5760" t="str">
        <f t="shared" si="539"/>
        <v>Low Balance</v>
      </c>
      <c r="S5760" t="str">
        <f t="shared" si="540"/>
        <v>Normal</v>
      </c>
      <c r="T5760">
        <v>1</v>
      </c>
      <c r="U5760">
        <f t="shared" si="541"/>
        <v>91116</v>
      </c>
    </row>
    <row r="5761" spans="1:21" x14ac:dyDescent="0.25">
      <c r="A5761">
        <v>2025</v>
      </c>
      <c r="B5761">
        <v>15674620</v>
      </c>
      <c r="C5761" t="s">
        <v>2227</v>
      </c>
      <c r="D5761">
        <v>679</v>
      </c>
      <c r="E5761" t="s">
        <v>26</v>
      </c>
      <c r="F5761" t="s">
        <v>16</v>
      </c>
      <c r="G5761">
        <v>37</v>
      </c>
      <c r="H5761">
        <v>8</v>
      </c>
      <c r="I5761">
        <v>77374</v>
      </c>
      <c r="J5761">
        <v>2</v>
      </c>
      <c r="K5761">
        <v>0</v>
      </c>
      <c r="L5761">
        <v>1</v>
      </c>
      <c r="M5761">
        <v>174873</v>
      </c>
      <c r="N5761">
        <v>0</v>
      </c>
      <c r="O5761" t="str">
        <f t="shared" si="536"/>
        <v>30-45</v>
      </c>
      <c r="P5761" t="str">
        <f t="shared" si="537"/>
        <v>Medium</v>
      </c>
      <c r="Q5761" t="str">
        <f t="shared" si="538"/>
        <v>Long-Term</v>
      </c>
      <c r="R5761" t="str">
        <f t="shared" si="539"/>
        <v>Low Balance</v>
      </c>
      <c r="S5761" t="str">
        <f t="shared" si="540"/>
        <v>Normal</v>
      </c>
      <c r="T5761">
        <v>1</v>
      </c>
      <c r="U5761">
        <f t="shared" si="541"/>
        <v>0</v>
      </c>
    </row>
    <row r="5762" spans="1:21" x14ac:dyDescent="0.25">
      <c r="A5762">
        <v>2025</v>
      </c>
      <c r="B5762">
        <v>15785350</v>
      </c>
      <c r="C5762" t="s">
        <v>2228</v>
      </c>
      <c r="D5762">
        <v>528</v>
      </c>
      <c r="E5762" t="s">
        <v>18</v>
      </c>
      <c r="F5762" t="s">
        <v>23</v>
      </c>
      <c r="G5762">
        <v>23</v>
      </c>
      <c r="H5762">
        <v>7</v>
      </c>
      <c r="I5762">
        <v>104745</v>
      </c>
      <c r="J5762">
        <v>1</v>
      </c>
      <c r="K5762">
        <v>1</v>
      </c>
      <c r="L5762">
        <v>0</v>
      </c>
      <c r="M5762">
        <v>170263</v>
      </c>
      <c r="N5762">
        <v>0</v>
      </c>
      <c r="O5762" t="str">
        <f t="shared" ref="O5762:O5825" si="542">IF(G5762&lt;30,"&lt;30",IF(G5762&lt;=45,"30-45",IF(G5762&lt;=60,"46-60","60+")))</f>
        <v>&lt;30</v>
      </c>
      <c r="P5762" t="str">
        <f t="shared" ref="P5762:P5825" si="543">IF(D5762&lt;600,"Low",IF(D5762&lt;=750,"Medium","High"))</f>
        <v>Low</v>
      </c>
      <c r="Q5762" t="str">
        <f t="shared" ref="Q5762:Q5825" si="544">IF(H5762&lt;=3,"New",IF(H5762&lt;=7,"Mid-Term","Long-Term"))</f>
        <v>Mid-Term</v>
      </c>
      <c r="R5762" t="str">
        <f t="shared" ref="R5762:R5825" si="545">IF(I5762=0,"Zero Balance",IF(I5762&lt;100000,"Low Balance","High Balance"))</f>
        <v>High Balance</v>
      </c>
      <c r="S5762" t="str">
        <f t="shared" ref="S5762:S5825" si="546">IF(I5762&gt;=100000,"High Value","Normal")</f>
        <v>High Value</v>
      </c>
      <c r="T5762">
        <v>1</v>
      </c>
      <c r="U5762">
        <f t="shared" ref="U5762:U5825" si="547">IF(N5762=1,I5762,0)</f>
        <v>0</v>
      </c>
    </row>
    <row r="5763" spans="1:21" x14ac:dyDescent="0.25">
      <c r="A5763">
        <v>2025</v>
      </c>
      <c r="B5763">
        <v>15749119</v>
      </c>
      <c r="C5763" t="s">
        <v>2229</v>
      </c>
      <c r="D5763">
        <v>710</v>
      </c>
      <c r="E5763" t="s">
        <v>15</v>
      </c>
      <c r="F5763" t="s">
        <v>16</v>
      </c>
      <c r="G5763">
        <v>31</v>
      </c>
      <c r="H5763">
        <v>3</v>
      </c>
      <c r="I5763">
        <v>0</v>
      </c>
      <c r="J5763">
        <v>2</v>
      </c>
      <c r="K5763">
        <v>1</v>
      </c>
      <c r="L5763">
        <v>1</v>
      </c>
      <c r="M5763">
        <v>112289</v>
      </c>
      <c r="N5763">
        <v>0</v>
      </c>
      <c r="O5763" t="str">
        <f t="shared" si="542"/>
        <v>30-45</v>
      </c>
      <c r="P5763" t="str">
        <f t="shared" si="543"/>
        <v>Medium</v>
      </c>
      <c r="Q5763" t="str">
        <f t="shared" si="544"/>
        <v>New</v>
      </c>
      <c r="R5763" t="str">
        <f t="shared" si="545"/>
        <v>Zero Balance</v>
      </c>
      <c r="S5763" t="str">
        <f t="shared" si="546"/>
        <v>Normal</v>
      </c>
      <c r="T5763">
        <v>1</v>
      </c>
      <c r="U5763">
        <f t="shared" si="547"/>
        <v>0</v>
      </c>
    </row>
    <row r="5764" spans="1:21" x14ac:dyDescent="0.25">
      <c r="A5764">
        <v>2025</v>
      </c>
      <c r="B5764">
        <v>15756535</v>
      </c>
      <c r="C5764" t="s">
        <v>86</v>
      </c>
      <c r="D5764">
        <v>733</v>
      </c>
      <c r="E5764" t="s">
        <v>26</v>
      </c>
      <c r="F5764" t="s">
        <v>23</v>
      </c>
      <c r="G5764">
        <v>39</v>
      </c>
      <c r="H5764">
        <v>5</v>
      </c>
      <c r="I5764">
        <v>91539</v>
      </c>
      <c r="J5764">
        <v>1</v>
      </c>
      <c r="K5764">
        <v>1</v>
      </c>
      <c r="L5764">
        <v>1</v>
      </c>
      <c r="M5764">
        <v>93783</v>
      </c>
      <c r="N5764">
        <v>0</v>
      </c>
      <c r="O5764" t="str">
        <f t="shared" si="542"/>
        <v>30-45</v>
      </c>
      <c r="P5764" t="str">
        <f t="shared" si="543"/>
        <v>Medium</v>
      </c>
      <c r="Q5764" t="str">
        <f t="shared" si="544"/>
        <v>Mid-Term</v>
      </c>
      <c r="R5764" t="str">
        <f t="shared" si="545"/>
        <v>Low Balance</v>
      </c>
      <c r="S5764" t="str">
        <f t="shared" si="546"/>
        <v>Normal</v>
      </c>
      <c r="T5764">
        <v>1</v>
      </c>
      <c r="U5764">
        <f t="shared" si="547"/>
        <v>0</v>
      </c>
    </row>
    <row r="5765" spans="1:21" x14ac:dyDescent="0.25">
      <c r="A5765">
        <v>2025</v>
      </c>
      <c r="B5765">
        <v>15700965</v>
      </c>
      <c r="C5765" t="s">
        <v>582</v>
      </c>
      <c r="D5765">
        <v>724</v>
      </c>
      <c r="E5765" t="s">
        <v>15</v>
      </c>
      <c r="F5765" t="s">
        <v>16</v>
      </c>
      <c r="G5765">
        <v>32</v>
      </c>
      <c r="H5765">
        <v>6</v>
      </c>
      <c r="I5765">
        <v>0</v>
      </c>
      <c r="J5765">
        <v>2</v>
      </c>
      <c r="K5765">
        <v>1</v>
      </c>
      <c r="L5765">
        <v>1</v>
      </c>
      <c r="M5765">
        <v>150027</v>
      </c>
      <c r="N5765">
        <v>0</v>
      </c>
      <c r="O5765" t="str">
        <f t="shared" si="542"/>
        <v>30-45</v>
      </c>
      <c r="P5765" t="str">
        <f t="shared" si="543"/>
        <v>Medium</v>
      </c>
      <c r="Q5765" t="str">
        <f t="shared" si="544"/>
        <v>Mid-Term</v>
      </c>
      <c r="R5765" t="str">
        <f t="shared" si="545"/>
        <v>Zero Balance</v>
      </c>
      <c r="S5765" t="str">
        <f t="shared" si="546"/>
        <v>Normal</v>
      </c>
      <c r="T5765">
        <v>1</v>
      </c>
      <c r="U5765">
        <f t="shared" si="547"/>
        <v>0</v>
      </c>
    </row>
    <row r="5766" spans="1:21" x14ac:dyDescent="0.25">
      <c r="A5766">
        <v>2025</v>
      </c>
      <c r="B5766">
        <v>15791851</v>
      </c>
      <c r="C5766" t="s">
        <v>2230</v>
      </c>
      <c r="D5766">
        <v>726</v>
      </c>
      <c r="E5766" t="s">
        <v>15</v>
      </c>
      <c r="F5766" t="s">
        <v>16</v>
      </c>
      <c r="G5766">
        <v>34</v>
      </c>
      <c r="H5766">
        <v>0</v>
      </c>
      <c r="I5766">
        <v>185735</v>
      </c>
      <c r="J5766">
        <v>1</v>
      </c>
      <c r="K5766">
        <v>1</v>
      </c>
      <c r="L5766">
        <v>1</v>
      </c>
      <c r="M5766">
        <v>102037</v>
      </c>
      <c r="N5766">
        <v>0</v>
      </c>
      <c r="O5766" t="str">
        <f t="shared" si="542"/>
        <v>30-45</v>
      </c>
      <c r="P5766" t="str">
        <f t="shared" si="543"/>
        <v>Medium</v>
      </c>
      <c r="Q5766" t="str">
        <f t="shared" si="544"/>
        <v>New</v>
      </c>
      <c r="R5766" t="str">
        <f t="shared" si="545"/>
        <v>High Balance</v>
      </c>
      <c r="S5766" t="str">
        <f t="shared" si="546"/>
        <v>High Value</v>
      </c>
      <c r="T5766">
        <v>1</v>
      </c>
      <c r="U5766">
        <f t="shared" si="547"/>
        <v>0</v>
      </c>
    </row>
    <row r="5767" spans="1:21" x14ac:dyDescent="0.25">
      <c r="A5767">
        <v>2025</v>
      </c>
      <c r="B5767">
        <v>15717156</v>
      </c>
      <c r="C5767" t="s">
        <v>2044</v>
      </c>
      <c r="D5767">
        <v>520</v>
      </c>
      <c r="E5767" t="s">
        <v>15</v>
      </c>
      <c r="F5767" t="s">
        <v>23</v>
      </c>
      <c r="G5767">
        <v>30</v>
      </c>
      <c r="H5767">
        <v>3</v>
      </c>
      <c r="I5767">
        <v>143397</v>
      </c>
      <c r="J5767">
        <v>2</v>
      </c>
      <c r="K5767">
        <v>1</v>
      </c>
      <c r="L5767">
        <v>1</v>
      </c>
      <c r="M5767">
        <v>899</v>
      </c>
      <c r="N5767">
        <v>0</v>
      </c>
      <c r="O5767" t="str">
        <f t="shared" si="542"/>
        <v>30-45</v>
      </c>
      <c r="P5767" t="str">
        <f t="shared" si="543"/>
        <v>Low</v>
      </c>
      <c r="Q5767" t="str">
        <f t="shared" si="544"/>
        <v>New</v>
      </c>
      <c r="R5767" t="str">
        <f t="shared" si="545"/>
        <v>High Balance</v>
      </c>
      <c r="S5767" t="str">
        <f t="shared" si="546"/>
        <v>High Value</v>
      </c>
      <c r="T5767">
        <v>1</v>
      </c>
      <c r="U5767">
        <f t="shared" si="547"/>
        <v>0</v>
      </c>
    </row>
    <row r="5768" spans="1:21" x14ac:dyDescent="0.25">
      <c r="A5768">
        <v>2025</v>
      </c>
      <c r="B5768">
        <v>15740846</v>
      </c>
      <c r="C5768" t="s">
        <v>171</v>
      </c>
      <c r="D5768">
        <v>556</v>
      </c>
      <c r="E5768" t="s">
        <v>15</v>
      </c>
      <c r="F5768" t="s">
        <v>23</v>
      </c>
      <c r="G5768">
        <v>40</v>
      </c>
      <c r="H5768">
        <v>5</v>
      </c>
      <c r="I5768">
        <v>125910</v>
      </c>
      <c r="J5768">
        <v>1</v>
      </c>
      <c r="K5768">
        <v>1</v>
      </c>
      <c r="L5768">
        <v>1</v>
      </c>
      <c r="M5768">
        <v>95124</v>
      </c>
      <c r="N5768">
        <v>0</v>
      </c>
      <c r="O5768" t="str">
        <f t="shared" si="542"/>
        <v>30-45</v>
      </c>
      <c r="P5768" t="str">
        <f t="shared" si="543"/>
        <v>Low</v>
      </c>
      <c r="Q5768" t="str">
        <f t="shared" si="544"/>
        <v>Mid-Term</v>
      </c>
      <c r="R5768" t="str">
        <f t="shared" si="545"/>
        <v>High Balance</v>
      </c>
      <c r="S5768" t="str">
        <f t="shared" si="546"/>
        <v>High Value</v>
      </c>
      <c r="T5768">
        <v>1</v>
      </c>
      <c r="U5768">
        <f t="shared" si="547"/>
        <v>0</v>
      </c>
    </row>
    <row r="5769" spans="1:21" x14ac:dyDescent="0.25">
      <c r="A5769">
        <v>2025</v>
      </c>
      <c r="B5769">
        <v>15573284</v>
      </c>
      <c r="C5769" t="s">
        <v>159</v>
      </c>
      <c r="D5769">
        <v>579</v>
      </c>
      <c r="E5769" t="s">
        <v>15</v>
      </c>
      <c r="F5769" t="s">
        <v>16</v>
      </c>
      <c r="G5769">
        <v>45</v>
      </c>
      <c r="H5769">
        <v>2</v>
      </c>
      <c r="I5769">
        <v>0</v>
      </c>
      <c r="J5769">
        <v>2</v>
      </c>
      <c r="K5769">
        <v>0</v>
      </c>
      <c r="L5769">
        <v>0</v>
      </c>
      <c r="M5769">
        <v>11514</v>
      </c>
      <c r="N5769">
        <v>0</v>
      </c>
      <c r="O5769" t="str">
        <f t="shared" si="542"/>
        <v>30-45</v>
      </c>
      <c r="P5769" t="str">
        <f t="shared" si="543"/>
        <v>Low</v>
      </c>
      <c r="Q5769" t="str">
        <f t="shared" si="544"/>
        <v>New</v>
      </c>
      <c r="R5769" t="str">
        <f t="shared" si="545"/>
        <v>Zero Balance</v>
      </c>
      <c r="S5769" t="str">
        <f t="shared" si="546"/>
        <v>Normal</v>
      </c>
      <c r="T5769">
        <v>1</v>
      </c>
      <c r="U5769">
        <f t="shared" si="547"/>
        <v>0</v>
      </c>
    </row>
    <row r="5770" spans="1:21" x14ac:dyDescent="0.25">
      <c r="A5770">
        <v>2025</v>
      </c>
      <c r="B5770">
        <v>15729083</v>
      </c>
      <c r="C5770" t="s">
        <v>2068</v>
      </c>
      <c r="D5770">
        <v>674</v>
      </c>
      <c r="E5770" t="s">
        <v>15</v>
      </c>
      <c r="F5770" t="s">
        <v>23</v>
      </c>
      <c r="G5770">
        <v>36</v>
      </c>
      <c r="H5770">
        <v>2</v>
      </c>
      <c r="I5770">
        <v>154526</v>
      </c>
      <c r="J5770">
        <v>1</v>
      </c>
      <c r="K5770">
        <v>0</v>
      </c>
      <c r="L5770">
        <v>1</v>
      </c>
      <c r="M5770">
        <v>27469</v>
      </c>
      <c r="N5770">
        <v>0</v>
      </c>
      <c r="O5770" t="str">
        <f t="shared" si="542"/>
        <v>30-45</v>
      </c>
      <c r="P5770" t="str">
        <f t="shared" si="543"/>
        <v>Medium</v>
      </c>
      <c r="Q5770" t="str">
        <f t="shared" si="544"/>
        <v>New</v>
      </c>
      <c r="R5770" t="str">
        <f t="shared" si="545"/>
        <v>High Balance</v>
      </c>
      <c r="S5770" t="str">
        <f t="shared" si="546"/>
        <v>High Value</v>
      </c>
      <c r="T5770">
        <v>1</v>
      </c>
      <c r="U5770">
        <f t="shared" si="547"/>
        <v>0</v>
      </c>
    </row>
    <row r="5771" spans="1:21" x14ac:dyDescent="0.25">
      <c r="A5771">
        <v>2025</v>
      </c>
      <c r="B5771">
        <v>15611612</v>
      </c>
      <c r="C5771" t="s">
        <v>2231</v>
      </c>
      <c r="D5771">
        <v>570</v>
      </c>
      <c r="E5771" t="s">
        <v>15</v>
      </c>
      <c r="F5771" t="s">
        <v>16</v>
      </c>
      <c r="G5771">
        <v>29</v>
      </c>
      <c r="H5771">
        <v>0</v>
      </c>
      <c r="I5771">
        <v>0</v>
      </c>
      <c r="J5771">
        <v>1</v>
      </c>
      <c r="K5771">
        <v>1</v>
      </c>
      <c r="L5771">
        <v>0</v>
      </c>
      <c r="M5771">
        <v>37092</v>
      </c>
      <c r="N5771">
        <v>0</v>
      </c>
      <c r="O5771" t="str">
        <f t="shared" si="542"/>
        <v>&lt;30</v>
      </c>
      <c r="P5771" t="str">
        <f t="shared" si="543"/>
        <v>Low</v>
      </c>
      <c r="Q5771" t="str">
        <f t="shared" si="544"/>
        <v>New</v>
      </c>
      <c r="R5771" t="str">
        <f t="shared" si="545"/>
        <v>Zero Balance</v>
      </c>
      <c r="S5771" t="str">
        <f t="shared" si="546"/>
        <v>Normal</v>
      </c>
      <c r="T5771">
        <v>1</v>
      </c>
      <c r="U5771">
        <f t="shared" si="547"/>
        <v>0</v>
      </c>
    </row>
    <row r="5772" spans="1:21" x14ac:dyDescent="0.25">
      <c r="A5772">
        <v>2025</v>
      </c>
      <c r="B5772">
        <v>15694381</v>
      </c>
      <c r="C5772" t="s">
        <v>659</v>
      </c>
      <c r="D5772">
        <v>631</v>
      </c>
      <c r="E5772" t="s">
        <v>15</v>
      </c>
      <c r="F5772" t="s">
        <v>23</v>
      </c>
      <c r="G5772">
        <v>51</v>
      </c>
      <c r="H5772">
        <v>8</v>
      </c>
      <c r="I5772">
        <v>100655</v>
      </c>
      <c r="J5772">
        <v>1</v>
      </c>
      <c r="K5772">
        <v>1</v>
      </c>
      <c r="L5772">
        <v>0</v>
      </c>
      <c r="M5772">
        <v>171588</v>
      </c>
      <c r="N5772">
        <v>0</v>
      </c>
      <c r="O5772" t="str">
        <f t="shared" si="542"/>
        <v>46-60</v>
      </c>
      <c r="P5772" t="str">
        <f t="shared" si="543"/>
        <v>Medium</v>
      </c>
      <c r="Q5772" t="str">
        <f t="shared" si="544"/>
        <v>Long-Term</v>
      </c>
      <c r="R5772" t="str">
        <f t="shared" si="545"/>
        <v>High Balance</v>
      </c>
      <c r="S5772" t="str">
        <f t="shared" si="546"/>
        <v>High Value</v>
      </c>
      <c r="T5772">
        <v>1</v>
      </c>
      <c r="U5772">
        <f t="shared" si="547"/>
        <v>0</v>
      </c>
    </row>
    <row r="5773" spans="1:21" x14ac:dyDescent="0.25">
      <c r="A5773">
        <v>2025</v>
      </c>
      <c r="B5773">
        <v>15651737</v>
      </c>
      <c r="C5773" t="s">
        <v>2232</v>
      </c>
      <c r="D5773">
        <v>623</v>
      </c>
      <c r="E5773" t="s">
        <v>18</v>
      </c>
      <c r="F5773" t="s">
        <v>23</v>
      </c>
      <c r="G5773">
        <v>44</v>
      </c>
      <c r="H5773">
        <v>1</v>
      </c>
      <c r="I5773">
        <v>83326</v>
      </c>
      <c r="J5773">
        <v>1</v>
      </c>
      <c r="K5773">
        <v>0</v>
      </c>
      <c r="L5773">
        <v>1</v>
      </c>
      <c r="M5773">
        <v>80829</v>
      </c>
      <c r="N5773">
        <v>0</v>
      </c>
      <c r="O5773" t="str">
        <f t="shared" si="542"/>
        <v>30-45</v>
      </c>
      <c r="P5773" t="str">
        <f t="shared" si="543"/>
        <v>Medium</v>
      </c>
      <c r="Q5773" t="str">
        <f t="shared" si="544"/>
        <v>New</v>
      </c>
      <c r="R5773" t="str">
        <f t="shared" si="545"/>
        <v>Low Balance</v>
      </c>
      <c r="S5773" t="str">
        <f t="shared" si="546"/>
        <v>Normal</v>
      </c>
      <c r="T5773">
        <v>1</v>
      </c>
      <c r="U5773">
        <f t="shared" si="547"/>
        <v>0</v>
      </c>
    </row>
    <row r="5774" spans="1:21" x14ac:dyDescent="0.25">
      <c r="A5774">
        <v>2025</v>
      </c>
      <c r="B5774">
        <v>15663168</v>
      </c>
      <c r="C5774" t="s">
        <v>140</v>
      </c>
      <c r="D5774">
        <v>665</v>
      </c>
      <c r="E5774" t="s">
        <v>15</v>
      </c>
      <c r="F5774" t="s">
        <v>23</v>
      </c>
      <c r="G5774">
        <v>35</v>
      </c>
      <c r="H5774">
        <v>8</v>
      </c>
      <c r="I5774">
        <v>110935</v>
      </c>
      <c r="J5774">
        <v>1</v>
      </c>
      <c r="K5774">
        <v>1</v>
      </c>
      <c r="L5774">
        <v>0</v>
      </c>
      <c r="M5774">
        <v>169288</v>
      </c>
      <c r="N5774">
        <v>0</v>
      </c>
      <c r="O5774" t="str">
        <f t="shared" si="542"/>
        <v>30-45</v>
      </c>
      <c r="P5774" t="str">
        <f t="shared" si="543"/>
        <v>Medium</v>
      </c>
      <c r="Q5774" t="str">
        <f t="shared" si="544"/>
        <v>Long-Term</v>
      </c>
      <c r="R5774" t="str">
        <f t="shared" si="545"/>
        <v>High Balance</v>
      </c>
      <c r="S5774" t="str">
        <f t="shared" si="546"/>
        <v>High Value</v>
      </c>
      <c r="T5774">
        <v>1</v>
      </c>
      <c r="U5774">
        <f t="shared" si="547"/>
        <v>0</v>
      </c>
    </row>
    <row r="5775" spans="1:21" x14ac:dyDescent="0.25">
      <c r="A5775">
        <v>2025</v>
      </c>
      <c r="B5775">
        <v>15643426</v>
      </c>
      <c r="C5775" t="s">
        <v>301</v>
      </c>
      <c r="D5775">
        <v>523</v>
      </c>
      <c r="E5775" t="s">
        <v>18</v>
      </c>
      <c r="F5775" t="s">
        <v>16</v>
      </c>
      <c r="G5775">
        <v>36</v>
      </c>
      <c r="H5775">
        <v>8</v>
      </c>
      <c r="I5775">
        <v>113681</v>
      </c>
      <c r="J5775">
        <v>1</v>
      </c>
      <c r="K5775">
        <v>0</v>
      </c>
      <c r="L5775">
        <v>0</v>
      </c>
      <c r="M5775">
        <v>13197</v>
      </c>
      <c r="N5775">
        <v>0</v>
      </c>
      <c r="O5775" t="str">
        <f t="shared" si="542"/>
        <v>30-45</v>
      </c>
      <c r="P5775" t="str">
        <f t="shared" si="543"/>
        <v>Low</v>
      </c>
      <c r="Q5775" t="str">
        <f t="shared" si="544"/>
        <v>Long-Term</v>
      </c>
      <c r="R5775" t="str">
        <f t="shared" si="545"/>
        <v>High Balance</v>
      </c>
      <c r="S5775" t="str">
        <f t="shared" si="546"/>
        <v>High Value</v>
      </c>
      <c r="T5775">
        <v>1</v>
      </c>
      <c r="U5775">
        <f t="shared" si="547"/>
        <v>0</v>
      </c>
    </row>
    <row r="5776" spans="1:21" x14ac:dyDescent="0.25">
      <c r="A5776">
        <v>2025</v>
      </c>
      <c r="B5776">
        <v>15618245</v>
      </c>
      <c r="C5776" t="s">
        <v>1910</v>
      </c>
      <c r="D5776">
        <v>706</v>
      </c>
      <c r="E5776" t="s">
        <v>26</v>
      </c>
      <c r="F5776" t="s">
        <v>23</v>
      </c>
      <c r="G5776">
        <v>31</v>
      </c>
      <c r="H5776">
        <v>1</v>
      </c>
      <c r="I5776">
        <v>117020</v>
      </c>
      <c r="J5776">
        <v>2</v>
      </c>
      <c r="K5776">
        <v>1</v>
      </c>
      <c r="L5776">
        <v>0</v>
      </c>
      <c r="M5776">
        <v>54440</v>
      </c>
      <c r="N5776">
        <v>0</v>
      </c>
      <c r="O5776" t="str">
        <f t="shared" si="542"/>
        <v>30-45</v>
      </c>
      <c r="P5776" t="str">
        <f t="shared" si="543"/>
        <v>Medium</v>
      </c>
      <c r="Q5776" t="str">
        <f t="shared" si="544"/>
        <v>New</v>
      </c>
      <c r="R5776" t="str">
        <f t="shared" si="545"/>
        <v>High Balance</v>
      </c>
      <c r="S5776" t="str">
        <f t="shared" si="546"/>
        <v>High Value</v>
      </c>
      <c r="T5776">
        <v>1</v>
      </c>
      <c r="U5776">
        <f t="shared" si="547"/>
        <v>0</v>
      </c>
    </row>
    <row r="5777" spans="1:21" x14ac:dyDescent="0.25">
      <c r="A5777">
        <v>2025</v>
      </c>
      <c r="B5777">
        <v>15717527</v>
      </c>
      <c r="C5777" t="s">
        <v>1806</v>
      </c>
      <c r="D5777">
        <v>619</v>
      </c>
      <c r="E5777" t="s">
        <v>15</v>
      </c>
      <c r="F5777" t="s">
        <v>16</v>
      </c>
      <c r="G5777">
        <v>49</v>
      </c>
      <c r="H5777">
        <v>9</v>
      </c>
      <c r="I5777">
        <v>145360</v>
      </c>
      <c r="J5777">
        <v>1</v>
      </c>
      <c r="K5777">
        <v>1</v>
      </c>
      <c r="L5777">
        <v>0</v>
      </c>
      <c r="M5777">
        <v>38187</v>
      </c>
      <c r="N5777">
        <v>0</v>
      </c>
      <c r="O5777" t="str">
        <f t="shared" si="542"/>
        <v>46-60</v>
      </c>
      <c r="P5777" t="str">
        <f t="shared" si="543"/>
        <v>Medium</v>
      </c>
      <c r="Q5777" t="str">
        <f t="shared" si="544"/>
        <v>Long-Term</v>
      </c>
      <c r="R5777" t="str">
        <f t="shared" si="545"/>
        <v>High Balance</v>
      </c>
      <c r="S5777" t="str">
        <f t="shared" si="546"/>
        <v>High Value</v>
      </c>
      <c r="T5777">
        <v>1</v>
      </c>
      <c r="U5777">
        <f t="shared" si="547"/>
        <v>0</v>
      </c>
    </row>
    <row r="5778" spans="1:21" x14ac:dyDescent="0.25">
      <c r="A5778">
        <v>2025</v>
      </c>
      <c r="B5778">
        <v>15793478</v>
      </c>
      <c r="C5778" t="s">
        <v>845</v>
      </c>
      <c r="D5778">
        <v>593</v>
      </c>
      <c r="E5778" t="s">
        <v>26</v>
      </c>
      <c r="F5778" t="s">
        <v>16</v>
      </c>
      <c r="G5778">
        <v>39</v>
      </c>
      <c r="H5778">
        <v>8</v>
      </c>
      <c r="I5778">
        <v>151392</v>
      </c>
      <c r="J5778">
        <v>1</v>
      </c>
      <c r="K5778">
        <v>1</v>
      </c>
      <c r="L5778">
        <v>0</v>
      </c>
      <c r="M5778">
        <v>27275</v>
      </c>
      <c r="N5778">
        <v>1</v>
      </c>
      <c r="O5778" t="str">
        <f t="shared" si="542"/>
        <v>30-45</v>
      </c>
      <c r="P5778" t="str">
        <f t="shared" si="543"/>
        <v>Low</v>
      </c>
      <c r="Q5778" t="str">
        <f t="shared" si="544"/>
        <v>Long-Term</v>
      </c>
      <c r="R5778" t="str">
        <f t="shared" si="545"/>
        <v>High Balance</v>
      </c>
      <c r="S5778" t="str">
        <f t="shared" si="546"/>
        <v>High Value</v>
      </c>
      <c r="T5778">
        <v>1</v>
      </c>
      <c r="U5778">
        <f t="shared" si="547"/>
        <v>151392</v>
      </c>
    </row>
    <row r="5779" spans="1:21" x14ac:dyDescent="0.25">
      <c r="A5779">
        <v>2025</v>
      </c>
      <c r="B5779">
        <v>15642248</v>
      </c>
      <c r="C5779" t="s">
        <v>130</v>
      </c>
      <c r="D5779">
        <v>608</v>
      </c>
      <c r="E5779" t="s">
        <v>18</v>
      </c>
      <c r="F5779" t="s">
        <v>23</v>
      </c>
      <c r="G5779">
        <v>66</v>
      </c>
      <c r="H5779">
        <v>8</v>
      </c>
      <c r="I5779">
        <v>123935</v>
      </c>
      <c r="J5779">
        <v>1</v>
      </c>
      <c r="K5779">
        <v>1</v>
      </c>
      <c r="L5779">
        <v>1</v>
      </c>
      <c r="M5779">
        <v>65758</v>
      </c>
      <c r="N5779">
        <v>0</v>
      </c>
      <c r="O5779" t="str">
        <f t="shared" si="542"/>
        <v>60+</v>
      </c>
      <c r="P5779" t="str">
        <f t="shared" si="543"/>
        <v>Medium</v>
      </c>
      <c r="Q5779" t="str">
        <f t="shared" si="544"/>
        <v>Long-Term</v>
      </c>
      <c r="R5779" t="str">
        <f t="shared" si="545"/>
        <v>High Balance</v>
      </c>
      <c r="S5779" t="str">
        <f t="shared" si="546"/>
        <v>High Value</v>
      </c>
      <c r="T5779">
        <v>1</v>
      </c>
      <c r="U5779">
        <f t="shared" si="547"/>
        <v>0</v>
      </c>
    </row>
    <row r="5780" spans="1:21" x14ac:dyDescent="0.25">
      <c r="A5780">
        <v>2025</v>
      </c>
      <c r="B5780">
        <v>15640377</v>
      </c>
      <c r="C5780" t="s">
        <v>2233</v>
      </c>
      <c r="D5780">
        <v>526</v>
      </c>
      <c r="E5780" t="s">
        <v>15</v>
      </c>
      <c r="F5780" t="s">
        <v>16</v>
      </c>
      <c r="G5780">
        <v>36</v>
      </c>
      <c r="H5780">
        <v>0</v>
      </c>
      <c r="I5780">
        <v>0</v>
      </c>
      <c r="J5780">
        <v>2</v>
      </c>
      <c r="K5780">
        <v>1</v>
      </c>
      <c r="L5780">
        <v>0</v>
      </c>
      <c r="M5780">
        <v>97768</v>
      </c>
      <c r="N5780">
        <v>0</v>
      </c>
      <c r="O5780" t="str">
        <f t="shared" si="542"/>
        <v>30-45</v>
      </c>
      <c r="P5780" t="str">
        <f t="shared" si="543"/>
        <v>Low</v>
      </c>
      <c r="Q5780" t="str">
        <f t="shared" si="544"/>
        <v>New</v>
      </c>
      <c r="R5780" t="str">
        <f t="shared" si="545"/>
        <v>Zero Balance</v>
      </c>
      <c r="S5780" t="str">
        <f t="shared" si="546"/>
        <v>Normal</v>
      </c>
      <c r="T5780">
        <v>1</v>
      </c>
      <c r="U5780">
        <f t="shared" si="547"/>
        <v>0</v>
      </c>
    </row>
    <row r="5781" spans="1:21" x14ac:dyDescent="0.25">
      <c r="A5781">
        <v>2025</v>
      </c>
      <c r="B5781">
        <v>15723950</v>
      </c>
      <c r="C5781" t="s">
        <v>1130</v>
      </c>
      <c r="D5781">
        <v>684</v>
      </c>
      <c r="E5781" t="s">
        <v>18</v>
      </c>
      <c r="F5781" t="s">
        <v>23</v>
      </c>
      <c r="G5781">
        <v>40</v>
      </c>
      <c r="H5781">
        <v>2</v>
      </c>
      <c r="I5781">
        <v>70291</v>
      </c>
      <c r="J5781">
        <v>1</v>
      </c>
      <c r="K5781">
        <v>1</v>
      </c>
      <c r="L5781">
        <v>1</v>
      </c>
      <c r="M5781">
        <v>115469</v>
      </c>
      <c r="N5781">
        <v>1</v>
      </c>
      <c r="O5781" t="str">
        <f t="shared" si="542"/>
        <v>30-45</v>
      </c>
      <c r="P5781" t="str">
        <f t="shared" si="543"/>
        <v>Medium</v>
      </c>
      <c r="Q5781" t="str">
        <f t="shared" si="544"/>
        <v>New</v>
      </c>
      <c r="R5781" t="str">
        <f t="shared" si="545"/>
        <v>Low Balance</v>
      </c>
      <c r="S5781" t="str">
        <f t="shared" si="546"/>
        <v>Normal</v>
      </c>
      <c r="T5781">
        <v>1</v>
      </c>
      <c r="U5781">
        <f t="shared" si="547"/>
        <v>70291</v>
      </c>
    </row>
    <row r="5782" spans="1:21" x14ac:dyDescent="0.25">
      <c r="A5782">
        <v>2025</v>
      </c>
      <c r="B5782">
        <v>15590327</v>
      </c>
      <c r="C5782" t="s">
        <v>249</v>
      </c>
      <c r="D5782">
        <v>604</v>
      </c>
      <c r="E5782" t="s">
        <v>26</v>
      </c>
      <c r="F5782" t="s">
        <v>16</v>
      </c>
      <c r="G5782">
        <v>42</v>
      </c>
      <c r="H5782">
        <v>10</v>
      </c>
      <c r="I5782">
        <v>166031</v>
      </c>
      <c r="J5782">
        <v>1</v>
      </c>
      <c r="K5782">
        <v>1</v>
      </c>
      <c r="L5782">
        <v>0</v>
      </c>
      <c r="M5782">
        <v>98293</v>
      </c>
      <c r="N5782">
        <v>0</v>
      </c>
      <c r="O5782" t="str">
        <f t="shared" si="542"/>
        <v>30-45</v>
      </c>
      <c r="P5782" t="str">
        <f t="shared" si="543"/>
        <v>Medium</v>
      </c>
      <c r="Q5782" t="str">
        <f t="shared" si="544"/>
        <v>Long-Term</v>
      </c>
      <c r="R5782" t="str">
        <f t="shared" si="545"/>
        <v>High Balance</v>
      </c>
      <c r="S5782" t="str">
        <f t="shared" si="546"/>
        <v>High Value</v>
      </c>
      <c r="T5782">
        <v>1</v>
      </c>
      <c r="U5782">
        <f t="shared" si="547"/>
        <v>0</v>
      </c>
    </row>
    <row r="5783" spans="1:21" x14ac:dyDescent="0.25">
      <c r="A5783">
        <v>2025</v>
      </c>
      <c r="B5783">
        <v>15706199</v>
      </c>
      <c r="C5783" t="s">
        <v>322</v>
      </c>
      <c r="D5783">
        <v>636</v>
      </c>
      <c r="E5783" t="s">
        <v>26</v>
      </c>
      <c r="F5783" t="s">
        <v>23</v>
      </c>
      <c r="G5783">
        <v>36</v>
      </c>
      <c r="H5783">
        <v>6</v>
      </c>
      <c r="I5783">
        <v>96643</v>
      </c>
      <c r="J5783">
        <v>1</v>
      </c>
      <c r="K5783">
        <v>0</v>
      </c>
      <c r="L5783">
        <v>0</v>
      </c>
      <c r="M5783">
        <v>182059</v>
      </c>
      <c r="N5783">
        <v>0</v>
      </c>
      <c r="O5783" t="str">
        <f t="shared" si="542"/>
        <v>30-45</v>
      </c>
      <c r="P5783" t="str">
        <f t="shared" si="543"/>
        <v>Medium</v>
      </c>
      <c r="Q5783" t="str">
        <f t="shared" si="544"/>
        <v>Mid-Term</v>
      </c>
      <c r="R5783" t="str">
        <f t="shared" si="545"/>
        <v>Low Balance</v>
      </c>
      <c r="S5783" t="str">
        <f t="shared" si="546"/>
        <v>Normal</v>
      </c>
      <c r="T5783">
        <v>1</v>
      </c>
      <c r="U5783">
        <f t="shared" si="547"/>
        <v>0</v>
      </c>
    </row>
    <row r="5784" spans="1:21" x14ac:dyDescent="0.25">
      <c r="A5784">
        <v>2025</v>
      </c>
      <c r="B5784">
        <v>15671514</v>
      </c>
      <c r="C5784" t="s">
        <v>744</v>
      </c>
      <c r="D5784">
        <v>669</v>
      </c>
      <c r="E5784" t="s">
        <v>18</v>
      </c>
      <c r="F5784" t="s">
        <v>16</v>
      </c>
      <c r="G5784">
        <v>33</v>
      </c>
      <c r="H5784">
        <v>8</v>
      </c>
      <c r="I5784">
        <v>0</v>
      </c>
      <c r="J5784">
        <v>2</v>
      </c>
      <c r="K5784">
        <v>0</v>
      </c>
      <c r="L5784">
        <v>1</v>
      </c>
      <c r="M5784">
        <v>128538</v>
      </c>
      <c r="N5784">
        <v>0</v>
      </c>
      <c r="O5784" t="str">
        <f t="shared" si="542"/>
        <v>30-45</v>
      </c>
      <c r="P5784" t="str">
        <f t="shared" si="543"/>
        <v>Medium</v>
      </c>
      <c r="Q5784" t="str">
        <f t="shared" si="544"/>
        <v>Long-Term</v>
      </c>
      <c r="R5784" t="str">
        <f t="shared" si="545"/>
        <v>Zero Balance</v>
      </c>
      <c r="S5784" t="str">
        <f t="shared" si="546"/>
        <v>Normal</v>
      </c>
      <c r="T5784">
        <v>1</v>
      </c>
      <c r="U5784">
        <f t="shared" si="547"/>
        <v>0</v>
      </c>
    </row>
    <row r="5785" spans="1:21" x14ac:dyDescent="0.25">
      <c r="A5785">
        <v>2025</v>
      </c>
      <c r="B5785">
        <v>15727041</v>
      </c>
      <c r="C5785" t="s">
        <v>112</v>
      </c>
      <c r="D5785">
        <v>624</v>
      </c>
      <c r="E5785" t="s">
        <v>15</v>
      </c>
      <c r="F5785" t="s">
        <v>23</v>
      </c>
      <c r="G5785">
        <v>71</v>
      </c>
      <c r="H5785">
        <v>7</v>
      </c>
      <c r="I5785">
        <v>0</v>
      </c>
      <c r="J5785">
        <v>2</v>
      </c>
      <c r="K5785">
        <v>1</v>
      </c>
      <c r="L5785">
        <v>1</v>
      </c>
      <c r="M5785">
        <v>108842</v>
      </c>
      <c r="N5785">
        <v>0</v>
      </c>
      <c r="O5785" t="str">
        <f t="shared" si="542"/>
        <v>60+</v>
      </c>
      <c r="P5785" t="str">
        <f t="shared" si="543"/>
        <v>Medium</v>
      </c>
      <c r="Q5785" t="str">
        <f t="shared" si="544"/>
        <v>Mid-Term</v>
      </c>
      <c r="R5785" t="str">
        <f t="shared" si="545"/>
        <v>Zero Balance</v>
      </c>
      <c r="S5785" t="str">
        <f t="shared" si="546"/>
        <v>Normal</v>
      </c>
      <c r="T5785">
        <v>1</v>
      </c>
      <c r="U5785">
        <f t="shared" si="547"/>
        <v>0</v>
      </c>
    </row>
    <row r="5786" spans="1:21" x14ac:dyDescent="0.25">
      <c r="A5786">
        <v>2025</v>
      </c>
      <c r="B5786">
        <v>15738063</v>
      </c>
      <c r="C5786" t="s">
        <v>628</v>
      </c>
      <c r="D5786">
        <v>631</v>
      </c>
      <c r="E5786" t="s">
        <v>15</v>
      </c>
      <c r="F5786" t="s">
        <v>23</v>
      </c>
      <c r="G5786">
        <v>29</v>
      </c>
      <c r="H5786">
        <v>2</v>
      </c>
      <c r="I5786">
        <v>0</v>
      </c>
      <c r="J5786">
        <v>2</v>
      </c>
      <c r="K5786">
        <v>1</v>
      </c>
      <c r="L5786">
        <v>1</v>
      </c>
      <c r="M5786">
        <v>18582</v>
      </c>
      <c r="N5786">
        <v>0</v>
      </c>
      <c r="O5786" t="str">
        <f t="shared" si="542"/>
        <v>&lt;30</v>
      </c>
      <c r="P5786" t="str">
        <f t="shared" si="543"/>
        <v>Medium</v>
      </c>
      <c r="Q5786" t="str">
        <f t="shared" si="544"/>
        <v>New</v>
      </c>
      <c r="R5786" t="str">
        <f t="shared" si="545"/>
        <v>Zero Balance</v>
      </c>
      <c r="S5786" t="str">
        <f t="shared" si="546"/>
        <v>Normal</v>
      </c>
      <c r="T5786">
        <v>1</v>
      </c>
      <c r="U5786">
        <f t="shared" si="547"/>
        <v>0</v>
      </c>
    </row>
    <row r="5787" spans="1:21" x14ac:dyDescent="0.25">
      <c r="A5787">
        <v>2025</v>
      </c>
      <c r="B5787">
        <v>15711733</v>
      </c>
      <c r="C5787" t="s">
        <v>1744</v>
      </c>
      <c r="D5787">
        <v>753</v>
      </c>
      <c r="E5787" t="s">
        <v>15</v>
      </c>
      <c r="F5787" t="s">
        <v>23</v>
      </c>
      <c r="G5787">
        <v>48</v>
      </c>
      <c r="H5787">
        <v>4</v>
      </c>
      <c r="I5787">
        <v>0</v>
      </c>
      <c r="J5787">
        <v>2</v>
      </c>
      <c r="K5787">
        <v>0</v>
      </c>
      <c r="L5787">
        <v>1</v>
      </c>
      <c r="M5787">
        <v>146821</v>
      </c>
      <c r="N5787">
        <v>0</v>
      </c>
      <c r="O5787" t="str">
        <f t="shared" si="542"/>
        <v>46-60</v>
      </c>
      <c r="P5787" t="str">
        <f t="shared" si="543"/>
        <v>High</v>
      </c>
      <c r="Q5787" t="str">
        <f t="shared" si="544"/>
        <v>Mid-Term</v>
      </c>
      <c r="R5787" t="str">
        <f t="shared" si="545"/>
        <v>Zero Balance</v>
      </c>
      <c r="S5787" t="str">
        <f t="shared" si="546"/>
        <v>Normal</v>
      </c>
      <c r="T5787">
        <v>1</v>
      </c>
      <c r="U5787">
        <f t="shared" si="547"/>
        <v>0</v>
      </c>
    </row>
    <row r="5788" spans="1:21" x14ac:dyDescent="0.25">
      <c r="A5788">
        <v>2025</v>
      </c>
      <c r="B5788">
        <v>15652320</v>
      </c>
      <c r="C5788" t="s">
        <v>1430</v>
      </c>
      <c r="D5788">
        <v>588</v>
      </c>
      <c r="E5788" t="s">
        <v>15</v>
      </c>
      <c r="F5788" t="s">
        <v>23</v>
      </c>
      <c r="G5788">
        <v>40</v>
      </c>
      <c r="H5788">
        <v>5</v>
      </c>
      <c r="I5788">
        <v>0</v>
      </c>
      <c r="J5788">
        <v>2</v>
      </c>
      <c r="K5788">
        <v>0</v>
      </c>
      <c r="L5788">
        <v>0</v>
      </c>
      <c r="M5788">
        <v>100728</v>
      </c>
      <c r="N5788">
        <v>0</v>
      </c>
      <c r="O5788" t="str">
        <f t="shared" si="542"/>
        <v>30-45</v>
      </c>
      <c r="P5788" t="str">
        <f t="shared" si="543"/>
        <v>Low</v>
      </c>
      <c r="Q5788" t="str">
        <f t="shared" si="544"/>
        <v>Mid-Term</v>
      </c>
      <c r="R5788" t="str">
        <f t="shared" si="545"/>
        <v>Zero Balance</v>
      </c>
      <c r="S5788" t="str">
        <f t="shared" si="546"/>
        <v>Normal</v>
      </c>
      <c r="T5788">
        <v>1</v>
      </c>
      <c r="U5788">
        <f t="shared" si="547"/>
        <v>0</v>
      </c>
    </row>
    <row r="5789" spans="1:21" x14ac:dyDescent="0.25">
      <c r="A5789">
        <v>2025</v>
      </c>
      <c r="B5789">
        <v>15634180</v>
      </c>
      <c r="C5789" t="s">
        <v>832</v>
      </c>
      <c r="D5789">
        <v>729</v>
      </c>
      <c r="E5789" t="s">
        <v>26</v>
      </c>
      <c r="F5789" t="s">
        <v>23</v>
      </c>
      <c r="G5789">
        <v>26</v>
      </c>
      <c r="H5789">
        <v>4</v>
      </c>
      <c r="I5789">
        <v>97268</v>
      </c>
      <c r="J5789">
        <v>2</v>
      </c>
      <c r="K5789">
        <v>1</v>
      </c>
      <c r="L5789">
        <v>0</v>
      </c>
      <c r="M5789">
        <v>39356</v>
      </c>
      <c r="N5789">
        <v>0</v>
      </c>
      <c r="O5789" t="str">
        <f t="shared" si="542"/>
        <v>&lt;30</v>
      </c>
      <c r="P5789" t="str">
        <f t="shared" si="543"/>
        <v>Medium</v>
      </c>
      <c r="Q5789" t="str">
        <f t="shared" si="544"/>
        <v>Mid-Term</v>
      </c>
      <c r="R5789" t="str">
        <f t="shared" si="545"/>
        <v>Low Balance</v>
      </c>
      <c r="S5789" t="str">
        <f t="shared" si="546"/>
        <v>Normal</v>
      </c>
      <c r="T5789">
        <v>1</v>
      </c>
      <c r="U5789">
        <f t="shared" si="547"/>
        <v>0</v>
      </c>
    </row>
    <row r="5790" spans="1:21" x14ac:dyDescent="0.25">
      <c r="A5790">
        <v>2025</v>
      </c>
      <c r="B5790">
        <v>15694566</v>
      </c>
      <c r="C5790" t="s">
        <v>1226</v>
      </c>
      <c r="D5790">
        <v>602</v>
      </c>
      <c r="E5790" t="s">
        <v>15</v>
      </c>
      <c r="F5790" t="s">
        <v>16</v>
      </c>
      <c r="G5790">
        <v>42</v>
      </c>
      <c r="H5790">
        <v>10</v>
      </c>
      <c r="I5790">
        <v>0</v>
      </c>
      <c r="J5790">
        <v>2</v>
      </c>
      <c r="K5790">
        <v>0</v>
      </c>
      <c r="L5790">
        <v>0</v>
      </c>
      <c r="M5790">
        <v>169921</v>
      </c>
      <c r="N5790">
        <v>1</v>
      </c>
      <c r="O5790" t="str">
        <f t="shared" si="542"/>
        <v>30-45</v>
      </c>
      <c r="P5790" t="str">
        <f t="shared" si="543"/>
        <v>Medium</v>
      </c>
      <c r="Q5790" t="str">
        <f t="shared" si="544"/>
        <v>Long-Term</v>
      </c>
      <c r="R5790" t="str">
        <f t="shared" si="545"/>
        <v>Zero Balance</v>
      </c>
      <c r="S5790" t="str">
        <f t="shared" si="546"/>
        <v>Normal</v>
      </c>
      <c r="T5790">
        <v>1</v>
      </c>
      <c r="U5790">
        <f t="shared" si="547"/>
        <v>0</v>
      </c>
    </row>
    <row r="5791" spans="1:21" x14ac:dyDescent="0.25">
      <c r="A5791">
        <v>2025</v>
      </c>
      <c r="B5791">
        <v>15726103</v>
      </c>
      <c r="C5791" t="s">
        <v>899</v>
      </c>
      <c r="D5791">
        <v>689</v>
      </c>
      <c r="E5791" t="s">
        <v>26</v>
      </c>
      <c r="F5791" t="s">
        <v>16</v>
      </c>
      <c r="G5791">
        <v>55</v>
      </c>
      <c r="H5791">
        <v>1</v>
      </c>
      <c r="I5791">
        <v>76297</v>
      </c>
      <c r="J5791">
        <v>1</v>
      </c>
      <c r="K5791">
        <v>1</v>
      </c>
      <c r="L5791">
        <v>0</v>
      </c>
      <c r="M5791">
        <v>42365</v>
      </c>
      <c r="N5791">
        <v>1</v>
      </c>
      <c r="O5791" t="str">
        <f t="shared" si="542"/>
        <v>46-60</v>
      </c>
      <c r="P5791" t="str">
        <f t="shared" si="543"/>
        <v>Medium</v>
      </c>
      <c r="Q5791" t="str">
        <f t="shared" si="544"/>
        <v>New</v>
      </c>
      <c r="R5791" t="str">
        <f t="shared" si="545"/>
        <v>Low Balance</v>
      </c>
      <c r="S5791" t="str">
        <f t="shared" si="546"/>
        <v>Normal</v>
      </c>
      <c r="T5791">
        <v>1</v>
      </c>
      <c r="U5791">
        <f t="shared" si="547"/>
        <v>76297</v>
      </c>
    </row>
    <row r="5792" spans="1:21" x14ac:dyDescent="0.25">
      <c r="A5792">
        <v>2025</v>
      </c>
      <c r="B5792">
        <v>15646351</v>
      </c>
      <c r="C5792" t="s">
        <v>2200</v>
      </c>
      <c r="D5792">
        <v>486</v>
      </c>
      <c r="E5792" t="s">
        <v>18</v>
      </c>
      <c r="F5792" t="s">
        <v>23</v>
      </c>
      <c r="G5792">
        <v>27</v>
      </c>
      <c r="H5792">
        <v>7</v>
      </c>
      <c r="I5792">
        <v>0</v>
      </c>
      <c r="J5792">
        <v>2</v>
      </c>
      <c r="K5792">
        <v>1</v>
      </c>
      <c r="L5792">
        <v>0</v>
      </c>
      <c r="M5792">
        <v>28823</v>
      </c>
      <c r="N5792">
        <v>0</v>
      </c>
      <c r="O5792" t="str">
        <f t="shared" si="542"/>
        <v>&lt;30</v>
      </c>
      <c r="P5792" t="str">
        <f t="shared" si="543"/>
        <v>Low</v>
      </c>
      <c r="Q5792" t="str">
        <f t="shared" si="544"/>
        <v>Mid-Term</v>
      </c>
      <c r="R5792" t="str">
        <f t="shared" si="545"/>
        <v>Zero Balance</v>
      </c>
      <c r="S5792" t="str">
        <f t="shared" si="546"/>
        <v>Normal</v>
      </c>
      <c r="T5792">
        <v>1</v>
      </c>
      <c r="U5792">
        <f t="shared" si="547"/>
        <v>0</v>
      </c>
    </row>
    <row r="5793" spans="1:21" x14ac:dyDescent="0.25">
      <c r="A5793">
        <v>2025</v>
      </c>
      <c r="B5793">
        <v>15730044</v>
      </c>
      <c r="C5793" t="s">
        <v>353</v>
      </c>
      <c r="D5793">
        <v>809</v>
      </c>
      <c r="E5793" t="s">
        <v>26</v>
      </c>
      <c r="F5793" t="s">
        <v>16</v>
      </c>
      <c r="G5793">
        <v>42</v>
      </c>
      <c r="H5793">
        <v>6</v>
      </c>
      <c r="I5793">
        <v>64498</v>
      </c>
      <c r="J5793">
        <v>3</v>
      </c>
      <c r="K5793">
        <v>0</v>
      </c>
      <c r="L5793">
        <v>1</v>
      </c>
      <c r="M5793">
        <v>182437</v>
      </c>
      <c r="N5793">
        <v>1</v>
      </c>
      <c r="O5793" t="str">
        <f t="shared" si="542"/>
        <v>30-45</v>
      </c>
      <c r="P5793" t="str">
        <f t="shared" si="543"/>
        <v>High</v>
      </c>
      <c r="Q5793" t="str">
        <f t="shared" si="544"/>
        <v>Mid-Term</v>
      </c>
      <c r="R5793" t="str">
        <f t="shared" si="545"/>
        <v>Low Balance</v>
      </c>
      <c r="S5793" t="str">
        <f t="shared" si="546"/>
        <v>Normal</v>
      </c>
      <c r="T5793">
        <v>1</v>
      </c>
      <c r="U5793">
        <f t="shared" si="547"/>
        <v>64498</v>
      </c>
    </row>
    <row r="5794" spans="1:21" x14ac:dyDescent="0.25">
      <c r="A5794">
        <v>2025</v>
      </c>
      <c r="B5794">
        <v>15795186</v>
      </c>
      <c r="C5794" t="s">
        <v>100</v>
      </c>
      <c r="D5794">
        <v>562</v>
      </c>
      <c r="E5794" t="s">
        <v>15</v>
      </c>
      <c r="F5794" t="s">
        <v>23</v>
      </c>
      <c r="G5794">
        <v>38</v>
      </c>
      <c r="H5794">
        <v>5</v>
      </c>
      <c r="I5794">
        <v>0</v>
      </c>
      <c r="J5794">
        <v>1</v>
      </c>
      <c r="K5794">
        <v>1</v>
      </c>
      <c r="L5794">
        <v>0</v>
      </c>
      <c r="M5794">
        <v>115700</v>
      </c>
      <c r="N5794">
        <v>0</v>
      </c>
      <c r="O5794" t="str">
        <f t="shared" si="542"/>
        <v>30-45</v>
      </c>
      <c r="P5794" t="str">
        <f t="shared" si="543"/>
        <v>Low</v>
      </c>
      <c r="Q5794" t="str">
        <f t="shared" si="544"/>
        <v>Mid-Term</v>
      </c>
      <c r="R5794" t="str">
        <f t="shared" si="545"/>
        <v>Zero Balance</v>
      </c>
      <c r="S5794" t="str">
        <f t="shared" si="546"/>
        <v>Normal</v>
      </c>
      <c r="T5794">
        <v>1</v>
      </c>
      <c r="U5794">
        <f t="shared" si="547"/>
        <v>0</v>
      </c>
    </row>
    <row r="5795" spans="1:21" x14ac:dyDescent="0.25">
      <c r="A5795">
        <v>2025</v>
      </c>
      <c r="B5795">
        <v>15784890</v>
      </c>
      <c r="C5795" t="s">
        <v>371</v>
      </c>
      <c r="D5795">
        <v>763</v>
      </c>
      <c r="E5795" t="s">
        <v>18</v>
      </c>
      <c r="F5795" t="s">
        <v>16</v>
      </c>
      <c r="G5795">
        <v>32</v>
      </c>
      <c r="H5795">
        <v>8</v>
      </c>
      <c r="I5795">
        <v>0</v>
      </c>
      <c r="J5795">
        <v>2</v>
      </c>
      <c r="K5795">
        <v>1</v>
      </c>
      <c r="L5795">
        <v>0</v>
      </c>
      <c r="M5795">
        <v>16726</v>
      </c>
      <c r="N5795">
        <v>0</v>
      </c>
      <c r="O5795" t="str">
        <f t="shared" si="542"/>
        <v>30-45</v>
      </c>
      <c r="P5795" t="str">
        <f t="shared" si="543"/>
        <v>High</v>
      </c>
      <c r="Q5795" t="str">
        <f t="shared" si="544"/>
        <v>Long-Term</v>
      </c>
      <c r="R5795" t="str">
        <f t="shared" si="545"/>
        <v>Zero Balance</v>
      </c>
      <c r="S5795" t="str">
        <f t="shared" si="546"/>
        <v>Normal</v>
      </c>
      <c r="T5795">
        <v>1</v>
      </c>
      <c r="U5795">
        <f t="shared" si="547"/>
        <v>0</v>
      </c>
    </row>
    <row r="5796" spans="1:21" x14ac:dyDescent="0.25">
      <c r="A5796">
        <v>2025</v>
      </c>
      <c r="B5796">
        <v>15694125</v>
      </c>
      <c r="C5796" t="s">
        <v>1727</v>
      </c>
      <c r="D5796">
        <v>669</v>
      </c>
      <c r="E5796" t="s">
        <v>15</v>
      </c>
      <c r="F5796" t="s">
        <v>23</v>
      </c>
      <c r="G5796">
        <v>57</v>
      </c>
      <c r="H5796">
        <v>5</v>
      </c>
      <c r="I5796">
        <v>0</v>
      </c>
      <c r="J5796">
        <v>2</v>
      </c>
      <c r="K5796">
        <v>1</v>
      </c>
      <c r="L5796">
        <v>1</v>
      </c>
      <c r="M5796">
        <v>56876</v>
      </c>
      <c r="N5796">
        <v>0</v>
      </c>
      <c r="O5796" t="str">
        <f t="shared" si="542"/>
        <v>46-60</v>
      </c>
      <c r="P5796" t="str">
        <f t="shared" si="543"/>
        <v>Medium</v>
      </c>
      <c r="Q5796" t="str">
        <f t="shared" si="544"/>
        <v>Mid-Term</v>
      </c>
      <c r="R5796" t="str">
        <f t="shared" si="545"/>
        <v>Zero Balance</v>
      </c>
      <c r="S5796" t="str">
        <f t="shared" si="546"/>
        <v>Normal</v>
      </c>
      <c r="T5796">
        <v>1</v>
      </c>
      <c r="U5796">
        <f t="shared" si="547"/>
        <v>0</v>
      </c>
    </row>
    <row r="5797" spans="1:21" x14ac:dyDescent="0.25">
      <c r="A5797">
        <v>2025</v>
      </c>
      <c r="B5797">
        <v>15565891</v>
      </c>
      <c r="C5797" t="s">
        <v>2234</v>
      </c>
      <c r="D5797">
        <v>709</v>
      </c>
      <c r="E5797" t="s">
        <v>15</v>
      </c>
      <c r="F5797" t="s">
        <v>23</v>
      </c>
      <c r="G5797">
        <v>39</v>
      </c>
      <c r="H5797">
        <v>8</v>
      </c>
      <c r="I5797">
        <v>0</v>
      </c>
      <c r="J5797">
        <v>2</v>
      </c>
      <c r="K5797">
        <v>1</v>
      </c>
      <c r="L5797">
        <v>0</v>
      </c>
      <c r="M5797">
        <v>56214</v>
      </c>
      <c r="N5797">
        <v>0</v>
      </c>
      <c r="O5797" t="str">
        <f t="shared" si="542"/>
        <v>30-45</v>
      </c>
      <c r="P5797" t="str">
        <f t="shared" si="543"/>
        <v>Medium</v>
      </c>
      <c r="Q5797" t="str">
        <f t="shared" si="544"/>
        <v>Long-Term</v>
      </c>
      <c r="R5797" t="str">
        <f t="shared" si="545"/>
        <v>Zero Balance</v>
      </c>
      <c r="S5797" t="str">
        <f t="shared" si="546"/>
        <v>Normal</v>
      </c>
      <c r="T5797">
        <v>1</v>
      </c>
      <c r="U5797">
        <f t="shared" si="547"/>
        <v>0</v>
      </c>
    </row>
    <row r="5798" spans="1:21" x14ac:dyDescent="0.25">
      <c r="A5798">
        <v>2025</v>
      </c>
      <c r="B5798">
        <v>15674254</v>
      </c>
      <c r="C5798" t="s">
        <v>320</v>
      </c>
      <c r="D5798">
        <v>554</v>
      </c>
      <c r="E5798" t="s">
        <v>18</v>
      </c>
      <c r="F5798" t="s">
        <v>16</v>
      </c>
      <c r="G5798">
        <v>45</v>
      </c>
      <c r="H5798">
        <v>4</v>
      </c>
      <c r="I5798">
        <v>0</v>
      </c>
      <c r="J5798">
        <v>2</v>
      </c>
      <c r="K5798">
        <v>1</v>
      </c>
      <c r="L5798">
        <v>1</v>
      </c>
      <c r="M5798">
        <v>193412</v>
      </c>
      <c r="N5798">
        <v>0</v>
      </c>
      <c r="O5798" t="str">
        <f t="shared" si="542"/>
        <v>30-45</v>
      </c>
      <c r="P5798" t="str">
        <f t="shared" si="543"/>
        <v>Low</v>
      </c>
      <c r="Q5798" t="str">
        <f t="shared" si="544"/>
        <v>Mid-Term</v>
      </c>
      <c r="R5798" t="str">
        <f t="shared" si="545"/>
        <v>Zero Balance</v>
      </c>
      <c r="S5798" t="str">
        <f t="shared" si="546"/>
        <v>Normal</v>
      </c>
      <c r="T5798">
        <v>1</v>
      </c>
      <c r="U5798">
        <f t="shared" si="547"/>
        <v>0</v>
      </c>
    </row>
    <row r="5799" spans="1:21" x14ac:dyDescent="0.25">
      <c r="A5799">
        <v>2025</v>
      </c>
      <c r="B5799">
        <v>15775206</v>
      </c>
      <c r="C5799" t="s">
        <v>79</v>
      </c>
      <c r="D5799">
        <v>699</v>
      </c>
      <c r="E5799" t="s">
        <v>15</v>
      </c>
      <c r="F5799" t="s">
        <v>23</v>
      </c>
      <c r="G5799">
        <v>37</v>
      </c>
      <c r="H5799">
        <v>10</v>
      </c>
      <c r="I5799">
        <v>0</v>
      </c>
      <c r="J5799">
        <v>2</v>
      </c>
      <c r="K5799">
        <v>0</v>
      </c>
      <c r="L5799">
        <v>0</v>
      </c>
      <c r="M5799">
        <v>83263</v>
      </c>
      <c r="N5799">
        <v>0</v>
      </c>
      <c r="O5799" t="str">
        <f t="shared" si="542"/>
        <v>30-45</v>
      </c>
      <c r="P5799" t="str">
        <f t="shared" si="543"/>
        <v>Medium</v>
      </c>
      <c r="Q5799" t="str">
        <f t="shared" si="544"/>
        <v>Long-Term</v>
      </c>
      <c r="R5799" t="str">
        <f t="shared" si="545"/>
        <v>Zero Balance</v>
      </c>
      <c r="S5799" t="str">
        <f t="shared" si="546"/>
        <v>Normal</v>
      </c>
      <c r="T5799">
        <v>1</v>
      </c>
      <c r="U5799">
        <f t="shared" si="547"/>
        <v>0</v>
      </c>
    </row>
    <row r="5800" spans="1:21" x14ac:dyDescent="0.25">
      <c r="A5800">
        <v>2025</v>
      </c>
      <c r="B5800">
        <v>15797627</v>
      </c>
      <c r="C5800" t="s">
        <v>2235</v>
      </c>
      <c r="D5800">
        <v>732</v>
      </c>
      <c r="E5800" t="s">
        <v>18</v>
      </c>
      <c r="F5800" t="s">
        <v>23</v>
      </c>
      <c r="G5800">
        <v>54</v>
      </c>
      <c r="H5800">
        <v>0</v>
      </c>
      <c r="I5800">
        <v>134250</v>
      </c>
      <c r="J5800">
        <v>1</v>
      </c>
      <c r="K5800">
        <v>0</v>
      </c>
      <c r="L5800">
        <v>1</v>
      </c>
      <c r="M5800">
        <v>13404</v>
      </c>
      <c r="N5800">
        <v>0</v>
      </c>
      <c r="O5800" t="str">
        <f t="shared" si="542"/>
        <v>46-60</v>
      </c>
      <c r="P5800" t="str">
        <f t="shared" si="543"/>
        <v>Medium</v>
      </c>
      <c r="Q5800" t="str">
        <f t="shared" si="544"/>
        <v>New</v>
      </c>
      <c r="R5800" t="str">
        <f t="shared" si="545"/>
        <v>High Balance</v>
      </c>
      <c r="S5800" t="str">
        <f t="shared" si="546"/>
        <v>High Value</v>
      </c>
      <c r="T5800">
        <v>1</v>
      </c>
      <c r="U5800">
        <f t="shared" si="547"/>
        <v>0</v>
      </c>
    </row>
    <row r="5801" spans="1:21" x14ac:dyDescent="0.25">
      <c r="A5801">
        <v>2025</v>
      </c>
      <c r="B5801">
        <v>15649853</v>
      </c>
      <c r="C5801" t="s">
        <v>520</v>
      </c>
      <c r="D5801">
        <v>625</v>
      </c>
      <c r="E5801" t="s">
        <v>15</v>
      </c>
      <c r="F5801" t="s">
        <v>16</v>
      </c>
      <c r="G5801">
        <v>45</v>
      </c>
      <c r="H5801">
        <v>3</v>
      </c>
      <c r="I5801">
        <v>0</v>
      </c>
      <c r="J5801">
        <v>1</v>
      </c>
      <c r="K5801">
        <v>1</v>
      </c>
      <c r="L5801">
        <v>1</v>
      </c>
      <c r="M5801">
        <v>184474</v>
      </c>
      <c r="N5801">
        <v>1</v>
      </c>
      <c r="O5801" t="str">
        <f t="shared" si="542"/>
        <v>30-45</v>
      </c>
      <c r="P5801" t="str">
        <f t="shared" si="543"/>
        <v>Medium</v>
      </c>
      <c r="Q5801" t="str">
        <f t="shared" si="544"/>
        <v>New</v>
      </c>
      <c r="R5801" t="str">
        <f t="shared" si="545"/>
        <v>Zero Balance</v>
      </c>
      <c r="S5801" t="str">
        <f t="shared" si="546"/>
        <v>Normal</v>
      </c>
      <c r="T5801">
        <v>1</v>
      </c>
      <c r="U5801">
        <f t="shared" si="547"/>
        <v>0</v>
      </c>
    </row>
    <row r="5802" spans="1:21" x14ac:dyDescent="0.25">
      <c r="A5802">
        <v>2025</v>
      </c>
      <c r="B5802">
        <v>15610379</v>
      </c>
      <c r="C5802" t="s">
        <v>2236</v>
      </c>
      <c r="D5802">
        <v>599</v>
      </c>
      <c r="E5802" t="s">
        <v>15</v>
      </c>
      <c r="F5802" t="s">
        <v>23</v>
      </c>
      <c r="G5802">
        <v>30</v>
      </c>
      <c r="H5802">
        <v>9</v>
      </c>
      <c r="I5802">
        <v>105444</v>
      </c>
      <c r="J5802">
        <v>1</v>
      </c>
      <c r="K5802">
        <v>1</v>
      </c>
      <c r="L5802">
        <v>1</v>
      </c>
      <c r="M5802">
        <v>121125</v>
      </c>
      <c r="N5802">
        <v>0</v>
      </c>
      <c r="O5802" t="str">
        <f t="shared" si="542"/>
        <v>30-45</v>
      </c>
      <c r="P5802" t="str">
        <f t="shared" si="543"/>
        <v>Low</v>
      </c>
      <c r="Q5802" t="str">
        <f t="shared" si="544"/>
        <v>Long-Term</v>
      </c>
      <c r="R5802" t="str">
        <f t="shared" si="545"/>
        <v>High Balance</v>
      </c>
      <c r="S5802" t="str">
        <f t="shared" si="546"/>
        <v>High Value</v>
      </c>
      <c r="T5802">
        <v>1</v>
      </c>
      <c r="U5802">
        <f t="shared" si="547"/>
        <v>0</v>
      </c>
    </row>
    <row r="5803" spans="1:21" x14ac:dyDescent="0.25">
      <c r="A5803">
        <v>2025</v>
      </c>
      <c r="B5803">
        <v>15659800</v>
      </c>
      <c r="C5803" t="s">
        <v>480</v>
      </c>
      <c r="D5803">
        <v>584</v>
      </c>
      <c r="E5803" t="s">
        <v>18</v>
      </c>
      <c r="F5803" t="s">
        <v>16</v>
      </c>
      <c r="G5803">
        <v>50</v>
      </c>
      <c r="H5803">
        <v>1</v>
      </c>
      <c r="I5803">
        <v>0</v>
      </c>
      <c r="J5803">
        <v>1</v>
      </c>
      <c r="K5803">
        <v>0</v>
      </c>
      <c r="L5803">
        <v>1</v>
      </c>
      <c r="M5803">
        <v>152568</v>
      </c>
      <c r="N5803">
        <v>1</v>
      </c>
      <c r="O5803" t="str">
        <f t="shared" si="542"/>
        <v>46-60</v>
      </c>
      <c r="P5803" t="str">
        <f t="shared" si="543"/>
        <v>Low</v>
      </c>
      <c r="Q5803" t="str">
        <f t="shared" si="544"/>
        <v>New</v>
      </c>
      <c r="R5803" t="str">
        <f t="shared" si="545"/>
        <v>Zero Balance</v>
      </c>
      <c r="S5803" t="str">
        <f t="shared" si="546"/>
        <v>Normal</v>
      </c>
      <c r="T5803">
        <v>1</v>
      </c>
      <c r="U5803">
        <f t="shared" si="547"/>
        <v>0</v>
      </c>
    </row>
    <row r="5804" spans="1:21" x14ac:dyDescent="0.25">
      <c r="A5804">
        <v>2025</v>
      </c>
      <c r="B5804">
        <v>15716236</v>
      </c>
      <c r="C5804" t="s">
        <v>602</v>
      </c>
      <c r="D5804">
        <v>499</v>
      </c>
      <c r="E5804" t="s">
        <v>15</v>
      </c>
      <c r="F5804" t="s">
        <v>23</v>
      </c>
      <c r="G5804">
        <v>35</v>
      </c>
      <c r="H5804">
        <v>10</v>
      </c>
      <c r="I5804">
        <v>0</v>
      </c>
      <c r="J5804">
        <v>2</v>
      </c>
      <c r="K5804">
        <v>1</v>
      </c>
      <c r="L5804">
        <v>0</v>
      </c>
      <c r="M5804">
        <v>10723</v>
      </c>
      <c r="N5804">
        <v>0</v>
      </c>
      <c r="O5804" t="str">
        <f t="shared" si="542"/>
        <v>30-45</v>
      </c>
      <c r="P5804" t="str">
        <f t="shared" si="543"/>
        <v>Low</v>
      </c>
      <c r="Q5804" t="str">
        <f t="shared" si="544"/>
        <v>Long-Term</v>
      </c>
      <c r="R5804" t="str">
        <f t="shared" si="545"/>
        <v>Zero Balance</v>
      </c>
      <c r="S5804" t="str">
        <f t="shared" si="546"/>
        <v>Normal</v>
      </c>
      <c r="T5804">
        <v>1</v>
      </c>
      <c r="U5804">
        <f t="shared" si="547"/>
        <v>0</v>
      </c>
    </row>
    <row r="5805" spans="1:21" x14ac:dyDescent="0.25">
      <c r="A5805">
        <v>2025</v>
      </c>
      <c r="B5805">
        <v>15672053</v>
      </c>
      <c r="C5805" t="s">
        <v>703</v>
      </c>
      <c r="D5805">
        <v>526</v>
      </c>
      <c r="E5805" t="s">
        <v>18</v>
      </c>
      <c r="F5805" t="s">
        <v>23</v>
      </c>
      <c r="G5805">
        <v>38</v>
      </c>
      <c r="H5805">
        <v>2</v>
      </c>
      <c r="I5805">
        <v>0</v>
      </c>
      <c r="J5805">
        <v>2</v>
      </c>
      <c r="K5805">
        <v>0</v>
      </c>
      <c r="L5805">
        <v>0</v>
      </c>
      <c r="M5805">
        <v>58011</v>
      </c>
      <c r="N5805">
        <v>0</v>
      </c>
      <c r="O5805" t="str">
        <f t="shared" si="542"/>
        <v>30-45</v>
      </c>
      <c r="P5805" t="str">
        <f t="shared" si="543"/>
        <v>Low</v>
      </c>
      <c r="Q5805" t="str">
        <f t="shared" si="544"/>
        <v>New</v>
      </c>
      <c r="R5805" t="str">
        <f t="shared" si="545"/>
        <v>Zero Balance</v>
      </c>
      <c r="S5805" t="str">
        <f t="shared" si="546"/>
        <v>Normal</v>
      </c>
      <c r="T5805">
        <v>1</v>
      </c>
      <c r="U5805">
        <f t="shared" si="547"/>
        <v>0</v>
      </c>
    </row>
    <row r="5806" spans="1:21" x14ac:dyDescent="0.25">
      <c r="A5806">
        <v>2025</v>
      </c>
      <c r="B5806">
        <v>15663933</v>
      </c>
      <c r="C5806" t="s">
        <v>795</v>
      </c>
      <c r="D5806">
        <v>625</v>
      </c>
      <c r="E5806" t="s">
        <v>26</v>
      </c>
      <c r="F5806" t="s">
        <v>16</v>
      </c>
      <c r="G5806">
        <v>35</v>
      </c>
      <c r="H5806">
        <v>5</v>
      </c>
      <c r="I5806">
        <v>86147</v>
      </c>
      <c r="J5806">
        <v>2</v>
      </c>
      <c r="K5806">
        <v>1</v>
      </c>
      <c r="L5806">
        <v>0</v>
      </c>
      <c r="M5806">
        <v>163441</v>
      </c>
      <c r="N5806">
        <v>1</v>
      </c>
      <c r="O5806" t="str">
        <f t="shared" si="542"/>
        <v>30-45</v>
      </c>
      <c r="P5806" t="str">
        <f t="shared" si="543"/>
        <v>Medium</v>
      </c>
      <c r="Q5806" t="str">
        <f t="shared" si="544"/>
        <v>Mid-Term</v>
      </c>
      <c r="R5806" t="str">
        <f t="shared" si="545"/>
        <v>Low Balance</v>
      </c>
      <c r="S5806" t="str">
        <f t="shared" si="546"/>
        <v>Normal</v>
      </c>
      <c r="T5806">
        <v>1</v>
      </c>
      <c r="U5806">
        <f t="shared" si="547"/>
        <v>86147</v>
      </c>
    </row>
    <row r="5807" spans="1:21" x14ac:dyDescent="0.25">
      <c r="A5807">
        <v>2025</v>
      </c>
      <c r="B5807">
        <v>15814236</v>
      </c>
      <c r="C5807" t="s">
        <v>31</v>
      </c>
      <c r="D5807">
        <v>537</v>
      </c>
      <c r="E5807" t="s">
        <v>18</v>
      </c>
      <c r="F5807" t="s">
        <v>16</v>
      </c>
      <c r="G5807">
        <v>38</v>
      </c>
      <c r="H5807">
        <v>1</v>
      </c>
      <c r="I5807">
        <v>96939</v>
      </c>
      <c r="J5807">
        <v>1</v>
      </c>
      <c r="K5807">
        <v>1</v>
      </c>
      <c r="L5807">
        <v>1</v>
      </c>
      <c r="M5807">
        <v>102607</v>
      </c>
      <c r="N5807">
        <v>0</v>
      </c>
      <c r="O5807" t="str">
        <f t="shared" si="542"/>
        <v>30-45</v>
      </c>
      <c r="P5807" t="str">
        <f t="shared" si="543"/>
        <v>Low</v>
      </c>
      <c r="Q5807" t="str">
        <f t="shared" si="544"/>
        <v>New</v>
      </c>
      <c r="R5807" t="str">
        <f t="shared" si="545"/>
        <v>Low Balance</v>
      </c>
      <c r="S5807" t="str">
        <f t="shared" si="546"/>
        <v>Normal</v>
      </c>
      <c r="T5807">
        <v>1</v>
      </c>
      <c r="U5807">
        <f t="shared" si="547"/>
        <v>0</v>
      </c>
    </row>
    <row r="5808" spans="1:21" x14ac:dyDescent="0.25">
      <c r="A5808">
        <v>2025</v>
      </c>
      <c r="B5808">
        <v>15583597</v>
      </c>
      <c r="C5808" t="s">
        <v>328</v>
      </c>
      <c r="D5808">
        <v>696</v>
      </c>
      <c r="E5808" t="s">
        <v>18</v>
      </c>
      <c r="F5808" t="s">
        <v>23</v>
      </c>
      <c r="G5808">
        <v>47</v>
      </c>
      <c r="H5808">
        <v>1</v>
      </c>
      <c r="I5808">
        <v>106759</v>
      </c>
      <c r="J5808">
        <v>1</v>
      </c>
      <c r="K5808">
        <v>1</v>
      </c>
      <c r="L5808">
        <v>1</v>
      </c>
      <c r="M5808">
        <v>80591</v>
      </c>
      <c r="N5808">
        <v>0</v>
      </c>
      <c r="O5808" t="str">
        <f t="shared" si="542"/>
        <v>46-60</v>
      </c>
      <c r="P5808" t="str">
        <f t="shared" si="543"/>
        <v>Medium</v>
      </c>
      <c r="Q5808" t="str">
        <f t="shared" si="544"/>
        <v>New</v>
      </c>
      <c r="R5808" t="str">
        <f t="shared" si="545"/>
        <v>High Balance</v>
      </c>
      <c r="S5808" t="str">
        <f t="shared" si="546"/>
        <v>High Value</v>
      </c>
      <c r="T5808">
        <v>1</v>
      </c>
      <c r="U5808">
        <f t="shared" si="547"/>
        <v>0</v>
      </c>
    </row>
    <row r="5809" spans="1:21" x14ac:dyDescent="0.25">
      <c r="A5809">
        <v>2025</v>
      </c>
      <c r="B5809">
        <v>15607395</v>
      </c>
      <c r="C5809" t="s">
        <v>1119</v>
      </c>
      <c r="D5809">
        <v>679</v>
      </c>
      <c r="E5809" t="s">
        <v>15</v>
      </c>
      <c r="F5809" t="s">
        <v>16</v>
      </c>
      <c r="G5809">
        <v>33</v>
      </c>
      <c r="H5809">
        <v>9</v>
      </c>
      <c r="I5809">
        <v>112529</v>
      </c>
      <c r="J5809">
        <v>2</v>
      </c>
      <c r="K5809">
        <v>1</v>
      </c>
      <c r="L5809">
        <v>0</v>
      </c>
      <c r="M5809">
        <v>177362</v>
      </c>
      <c r="N5809">
        <v>0</v>
      </c>
      <c r="O5809" t="str">
        <f t="shared" si="542"/>
        <v>30-45</v>
      </c>
      <c r="P5809" t="str">
        <f t="shared" si="543"/>
        <v>Medium</v>
      </c>
      <c r="Q5809" t="str">
        <f t="shared" si="544"/>
        <v>Long-Term</v>
      </c>
      <c r="R5809" t="str">
        <f t="shared" si="545"/>
        <v>High Balance</v>
      </c>
      <c r="S5809" t="str">
        <f t="shared" si="546"/>
        <v>High Value</v>
      </c>
      <c r="T5809">
        <v>1</v>
      </c>
      <c r="U5809">
        <f t="shared" si="547"/>
        <v>0</v>
      </c>
    </row>
    <row r="5810" spans="1:21" x14ac:dyDescent="0.25">
      <c r="A5810">
        <v>2025</v>
      </c>
      <c r="B5810">
        <v>15694556</v>
      </c>
      <c r="C5810" t="s">
        <v>458</v>
      </c>
      <c r="D5810">
        <v>684</v>
      </c>
      <c r="E5810" t="s">
        <v>15</v>
      </c>
      <c r="F5810" t="s">
        <v>23</v>
      </c>
      <c r="G5810">
        <v>60</v>
      </c>
      <c r="H5810">
        <v>2</v>
      </c>
      <c r="I5810">
        <v>116564</v>
      </c>
      <c r="J5810">
        <v>1</v>
      </c>
      <c r="K5810">
        <v>1</v>
      </c>
      <c r="L5810">
        <v>0</v>
      </c>
      <c r="M5810">
        <v>120258</v>
      </c>
      <c r="N5810">
        <v>1</v>
      </c>
      <c r="O5810" t="str">
        <f t="shared" si="542"/>
        <v>46-60</v>
      </c>
      <c r="P5810" t="str">
        <f t="shared" si="543"/>
        <v>Medium</v>
      </c>
      <c r="Q5810" t="str">
        <f t="shared" si="544"/>
        <v>New</v>
      </c>
      <c r="R5810" t="str">
        <f t="shared" si="545"/>
        <v>High Balance</v>
      </c>
      <c r="S5810" t="str">
        <f t="shared" si="546"/>
        <v>High Value</v>
      </c>
      <c r="T5810">
        <v>1</v>
      </c>
      <c r="U5810">
        <f t="shared" si="547"/>
        <v>116564</v>
      </c>
    </row>
    <row r="5811" spans="1:21" x14ac:dyDescent="0.25">
      <c r="A5811">
        <v>2025</v>
      </c>
      <c r="B5811">
        <v>15744109</v>
      </c>
      <c r="C5811" t="s">
        <v>2237</v>
      </c>
      <c r="D5811">
        <v>850</v>
      </c>
      <c r="E5811" t="s">
        <v>15</v>
      </c>
      <c r="F5811" t="s">
        <v>23</v>
      </c>
      <c r="G5811">
        <v>32</v>
      </c>
      <c r="H5811">
        <v>4</v>
      </c>
      <c r="I5811">
        <v>0</v>
      </c>
      <c r="J5811">
        <v>1</v>
      </c>
      <c r="K5811">
        <v>1</v>
      </c>
      <c r="L5811">
        <v>1</v>
      </c>
      <c r="M5811">
        <v>180622</v>
      </c>
      <c r="N5811">
        <v>0</v>
      </c>
      <c r="O5811" t="str">
        <f t="shared" si="542"/>
        <v>30-45</v>
      </c>
      <c r="P5811" t="str">
        <f t="shared" si="543"/>
        <v>High</v>
      </c>
      <c r="Q5811" t="str">
        <f t="shared" si="544"/>
        <v>Mid-Term</v>
      </c>
      <c r="R5811" t="str">
        <f t="shared" si="545"/>
        <v>Zero Balance</v>
      </c>
      <c r="S5811" t="str">
        <f t="shared" si="546"/>
        <v>Normal</v>
      </c>
      <c r="T5811">
        <v>1</v>
      </c>
      <c r="U5811">
        <f t="shared" si="547"/>
        <v>0</v>
      </c>
    </row>
    <row r="5812" spans="1:21" x14ac:dyDescent="0.25">
      <c r="A5812">
        <v>2025</v>
      </c>
      <c r="B5812">
        <v>15800688</v>
      </c>
      <c r="C5812" t="s">
        <v>405</v>
      </c>
      <c r="D5812">
        <v>495</v>
      </c>
      <c r="E5812" t="s">
        <v>18</v>
      </c>
      <c r="F5812" t="s">
        <v>16</v>
      </c>
      <c r="G5812">
        <v>42</v>
      </c>
      <c r="H5812">
        <v>7</v>
      </c>
      <c r="I5812">
        <v>0</v>
      </c>
      <c r="J5812">
        <v>2</v>
      </c>
      <c r="K5812">
        <v>0</v>
      </c>
      <c r="L5812">
        <v>0</v>
      </c>
      <c r="M5812">
        <v>130405</v>
      </c>
      <c r="N5812">
        <v>0</v>
      </c>
      <c r="O5812" t="str">
        <f t="shared" si="542"/>
        <v>30-45</v>
      </c>
      <c r="P5812" t="str">
        <f t="shared" si="543"/>
        <v>Low</v>
      </c>
      <c r="Q5812" t="str">
        <f t="shared" si="544"/>
        <v>Mid-Term</v>
      </c>
      <c r="R5812" t="str">
        <f t="shared" si="545"/>
        <v>Zero Balance</v>
      </c>
      <c r="S5812" t="str">
        <f t="shared" si="546"/>
        <v>Normal</v>
      </c>
      <c r="T5812">
        <v>1</v>
      </c>
      <c r="U5812">
        <f t="shared" si="547"/>
        <v>0</v>
      </c>
    </row>
    <row r="5813" spans="1:21" x14ac:dyDescent="0.25">
      <c r="A5813">
        <v>2025</v>
      </c>
      <c r="B5813">
        <v>15810878</v>
      </c>
      <c r="C5813" t="s">
        <v>1786</v>
      </c>
      <c r="D5813">
        <v>537</v>
      </c>
      <c r="E5813" t="s">
        <v>18</v>
      </c>
      <c r="F5813" t="s">
        <v>16</v>
      </c>
      <c r="G5813">
        <v>38</v>
      </c>
      <c r="H5813">
        <v>6</v>
      </c>
      <c r="I5813">
        <v>141787</v>
      </c>
      <c r="J5813">
        <v>1</v>
      </c>
      <c r="K5813">
        <v>0</v>
      </c>
      <c r="L5813">
        <v>1</v>
      </c>
      <c r="M5813">
        <v>147798</v>
      </c>
      <c r="N5813">
        <v>0</v>
      </c>
      <c r="O5813" t="str">
        <f t="shared" si="542"/>
        <v>30-45</v>
      </c>
      <c r="P5813" t="str">
        <f t="shared" si="543"/>
        <v>Low</v>
      </c>
      <c r="Q5813" t="str">
        <f t="shared" si="544"/>
        <v>Mid-Term</v>
      </c>
      <c r="R5813" t="str">
        <f t="shared" si="545"/>
        <v>High Balance</v>
      </c>
      <c r="S5813" t="str">
        <f t="shared" si="546"/>
        <v>High Value</v>
      </c>
      <c r="T5813">
        <v>1</v>
      </c>
      <c r="U5813">
        <f t="shared" si="547"/>
        <v>0</v>
      </c>
    </row>
    <row r="5814" spans="1:21" x14ac:dyDescent="0.25">
      <c r="A5814">
        <v>2025</v>
      </c>
      <c r="B5814">
        <v>15587835</v>
      </c>
      <c r="C5814" t="s">
        <v>876</v>
      </c>
      <c r="D5814">
        <v>850</v>
      </c>
      <c r="E5814" t="s">
        <v>15</v>
      </c>
      <c r="F5814" t="s">
        <v>23</v>
      </c>
      <c r="G5814">
        <v>41</v>
      </c>
      <c r="H5814">
        <v>3</v>
      </c>
      <c r="I5814">
        <v>136417</v>
      </c>
      <c r="J5814">
        <v>1</v>
      </c>
      <c r="K5814">
        <v>0</v>
      </c>
      <c r="L5814">
        <v>1</v>
      </c>
      <c r="M5814">
        <v>57844</v>
      </c>
      <c r="N5814">
        <v>0</v>
      </c>
      <c r="O5814" t="str">
        <f t="shared" si="542"/>
        <v>30-45</v>
      </c>
      <c r="P5814" t="str">
        <f t="shared" si="543"/>
        <v>High</v>
      </c>
      <c r="Q5814" t="str">
        <f t="shared" si="544"/>
        <v>New</v>
      </c>
      <c r="R5814" t="str">
        <f t="shared" si="545"/>
        <v>High Balance</v>
      </c>
      <c r="S5814" t="str">
        <f t="shared" si="546"/>
        <v>High Value</v>
      </c>
      <c r="T5814">
        <v>1</v>
      </c>
      <c r="U5814">
        <f t="shared" si="547"/>
        <v>0</v>
      </c>
    </row>
    <row r="5815" spans="1:21" x14ac:dyDescent="0.25">
      <c r="A5815">
        <v>2025</v>
      </c>
      <c r="B5815">
        <v>15763515</v>
      </c>
      <c r="C5815" t="s">
        <v>220</v>
      </c>
      <c r="D5815">
        <v>513</v>
      </c>
      <c r="E5815" t="s">
        <v>15</v>
      </c>
      <c r="F5815" t="s">
        <v>23</v>
      </c>
      <c r="G5815">
        <v>30</v>
      </c>
      <c r="H5815">
        <v>5</v>
      </c>
      <c r="I5815">
        <v>0</v>
      </c>
      <c r="J5815">
        <v>2</v>
      </c>
      <c r="K5815">
        <v>1</v>
      </c>
      <c r="L5815">
        <v>0</v>
      </c>
      <c r="M5815">
        <v>162524</v>
      </c>
      <c r="N5815">
        <v>0</v>
      </c>
      <c r="O5815" t="str">
        <f t="shared" si="542"/>
        <v>30-45</v>
      </c>
      <c r="P5815" t="str">
        <f t="shared" si="543"/>
        <v>Low</v>
      </c>
      <c r="Q5815" t="str">
        <f t="shared" si="544"/>
        <v>Mid-Term</v>
      </c>
      <c r="R5815" t="str">
        <f t="shared" si="545"/>
        <v>Zero Balance</v>
      </c>
      <c r="S5815" t="str">
        <f t="shared" si="546"/>
        <v>Normal</v>
      </c>
      <c r="T5815">
        <v>1</v>
      </c>
      <c r="U5815">
        <f t="shared" si="547"/>
        <v>0</v>
      </c>
    </row>
    <row r="5816" spans="1:21" x14ac:dyDescent="0.25">
      <c r="A5816">
        <v>2025</v>
      </c>
      <c r="B5816">
        <v>15725882</v>
      </c>
      <c r="C5816" t="s">
        <v>532</v>
      </c>
      <c r="D5816">
        <v>618</v>
      </c>
      <c r="E5816" t="s">
        <v>26</v>
      </c>
      <c r="F5816" t="s">
        <v>16</v>
      </c>
      <c r="G5816">
        <v>40</v>
      </c>
      <c r="H5816">
        <v>1</v>
      </c>
      <c r="I5816">
        <v>133246</v>
      </c>
      <c r="J5816">
        <v>2</v>
      </c>
      <c r="K5816">
        <v>1</v>
      </c>
      <c r="L5816">
        <v>1</v>
      </c>
      <c r="M5816">
        <v>54496</v>
      </c>
      <c r="N5816">
        <v>0</v>
      </c>
      <c r="O5816" t="str">
        <f t="shared" si="542"/>
        <v>30-45</v>
      </c>
      <c r="P5816" t="str">
        <f t="shared" si="543"/>
        <v>Medium</v>
      </c>
      <c r="Q5816" t="str">
        <f t="shared" si="544"/>
        <v>New</v>
      </c>
      <c r="R5816" t="str">
        <f t="shared" si="545"/>
        <v>High Balance</v>
      </c>
      <c r="S5816" t="str">
        <f t="shared" si="546"/>
        <v>High Value</v>
      </c>
      <c r="T5816">
        <v>1</v>
      </c>
      <c r="U5816">
        <f t="shared" si="547"/>
        <v>0</v>
      </c>
    </row>
    <row r="5817" spans="1:21" x14ac:dyDescent="0.25">
      <c r="A5817">
        <v>2025</v>
      </c>
      <c r="B5817">
        <v>15788022</v>
      </c>
      <c r="C5817" t="s">
        <v>2238</v>
      </c>
      <c r="D5817">
        <v>802</v>
      </c>
      <c r="E5817" t="s">
        <v>26</v>
      </c>
      <c r="F5817" t="s">
        <v>16</v>
      </c>
      <c r="G5817">
        <v>41</v>
      </c>
      <c r="H5817">
        <v>4</v>
      </c>
      <c r="I5817">
        <v>90758</v>
      </c>
      <c r="J5817">
        <v>2</v>
      </c>
      <c r="K5817">
        <v>0</v>
      </c>
      <c r="L5817">
        <v>1</v>
      </c>
      <c r="M5817">
        <v>169184</v>
      </c>
      <c r="N5817">
        <v>0</v>
      </c>
      <c r="O5817" t="str">
        <f t="shared" si="542"/>
        <v>30-45</v>
      </c>
      <c r="P5817" t="str">
        <f t="shared" si="543"/>
        <v>High</v>
      </c>
      <c r="Q5817" t="str">
        <f t="shared" si="544"/>
        <v>Mid-Term</v>
      </c>
      <c r="R5817" t="str">
        <f t="shared" si="545"/>
        <v>Low Balance</v>
      </c>
      <c r="S5817" t="str">
        <f t="shared" si="546"/>
        <v>Normal</v>
      </c>
      <c r="T5817">
        <v>1</v>
      </c>
      <c r="U5817">
        <f t="shared" si="547"/>
        <v>0</v>
      </c>
    </row>
    <row r="5818" spans="1:21" x14ac:dyDescent="0.25">
      <c r="A5818">
        <v>2025</v>
      </c>
      <c r="B5818">
        <v>15663917</v>
      </c>
      <c r="C5818" t="s">
        <v>1679</v>
      </c>
      <c r="D5818">
        <v>547</v>
      </c>
      <c r="E5818" t="s">
        <v>15</v>
      </c>
      <c r="F5818" t="s">
        <v>23</v>
      </c>
      <c r="G5818">
        <v>43</v>
      </c>
      <c r="H5818">
        <v>1</v>
      </c>
      <c r="I5818">
        <v>92350</v>
      </c>
      <c r="J5818">
        <v>1</v>
      </c>
      <c r="K5818">
        <v>0</v>
      </c>
      <c r="L5818">
        <v>1</v>
      </c>
      <c r="M5818">
        <v>80263</v>
      </c>
      <c r="N5818">
        <v>0</v>
      </c>
      <c r="O5818" t="str">
        <f t="shared" si="542"/>
        <v>30-45</v>
      </c>
      <c r="P5818" t="str">
        <f t="shared" si="543"/>
        <v>Low</v>
      </c>
      <c r="Q5818" t="str">
        <f t="shared" si="544"/>
        <v>New</v>
      </c>
      <c r="R5818" t="str">
        <f t="shared" si="545"/>
        <v>Low Balance</v>
      </c>
      <c r="S5818" t="str">
        <f t="shared" si="546"/>
        <v>Normal</v>
      </c>
      <c r="T5818">
        <v>1</v>
      </c>
      <c r="U5818">
        <f t="shared" si="547"/>
        <v>0</v>
      </c>
    </row>
    <row r="5819" spans="1:21" x14ac:dyDescent="0.25">
      <c r="A5819">
        <v>2025</v>
      </c>
      <c r="B5819">
        <v>15656865</v>
      </c>
      <c r="C5819" t="s">
        <v>486</v>
      </c>
      <c r="D5819">
        <v>613</v>
      </c>
      <c r="E5819" t="s">
        <v>26</v>
      </c>
      <c r="F5819" t="s">
        <v>23</v>
      </c>
      <c r="G5819">
        <v>69</v>
      </c>
      <c r="H5819">
        <v>9</v>
      </c>
      <c r="I5819">
        <v>78778</v>
      </c>
      <c r="J5819">
        <v>1</v>
      </c>
      <c r="K5819">
        <v>0</v>
      </c>
      <c r="L5819">
        <v>1</v>
      </c>
      <c r="M5819">
        <v>8752</v>
      </c>
      <c r="N5819">
        <v>0</v>
      </c>
      <c r="O5819" t="str">
        <f t="shared" si="542"/>
        <v>60+</v>
      </c>
      <c r="P5819" t="str">
        <f t="shared" si="543"/>
        <v>Medium</v>
      </c>
      <c r="Q5819" t="str">
        <f t="shared" si="544"/>
        <v>Long-Term</v>
      </c>
      <c r="R5819" t="str">
        <f t="shared" si="545"/>
        <v>Low Balance</v>
      </c>
      <c r="S5819" t="str">
        <f t="shared" si="546"/>
        <v>Normal</v>
      </c>
      <c r="T5819">
        <v>1</v>
      </c>
      <c r="U5819">
        <f t="shared" si="547"/>
        <v>0</v>
      </c>
    </row>
    <row r="5820" spans="1:21" x14ac:dyDescent="0.25">
      <c r="A5820">
        <v>2025</v>
      </c>
      <c r="B5820">
        <v>15667971</v>
      </c>
      <c r="C5820" t="s">
        <v>2239</v>
      </c>
      <c r="D5820">
        <v>592</v>
      </c>
      <c r="E5820" t="s">
        <v>26</v>
      </c>
      <c r="F5820" t="s">
        <v>16</v>
      </c>
      <c r="G5820">
        <v>34</v>
      </c>
      <c r="H5820">
        <v>6</v>
      </c>
      <c r="I5820">
        <v>102144</v>
      </c>
      <c r="J5820">
        <v>2</v>
      </c>
      <c r="K5820">
        <v>1</v>
      </c>
      <c r="L5820">
        <v>1</v>
      </c>
      <c r="M5820">
        <v>102629</v>
      </c>
      <c r="N5820">
        <v>0</v>
      </c>
      <c r="O5820" t="str">
        <f t="shared" si="542"/>
        <v>30-45</v>
      </c>
      <c r="P5820" t="str">
        <f t="shared" si="543"/>
        <v>Low</v>
      </c>
      <c r="Q5820" t="str">
        <f t="shared" si="544"/>
        <v>Mid-Term</v>
      </c>
      <c r="R5820" t="str">
        <f t="shared" si="545"/>
        <v>High Balance</v>
      </c>
      <c r="S5820" t="str">
        <f t="shared" si="546"/>
        <v>High Value</v>
      </c>
      <c r="T5820">
        <v>1</v>
      </c>
      <c r="U5820">
        <f t="shared" si="547"/>
        <v>0</v>
      </c>
    </row>
    <row r="5821" spans="1:21" x14ac:dyDescent="0.25">
      <c r="A5821">
        <v>2025</v>
      </c>
      <c r="B5821">
        <v>15800366</v>
      </c>
      <c r="C5821" t="s">
        <v>459</v>
      </c>
      <c r="D5821">
        <v>546</v>
      </c>
      <c r="E5821" t="s">
        <v>15</v>
      </c>
      <c r="F5821" t="s">
        <v>23</v>
      </c>
      <c r="G5821">
        <v>29</v>
      </c>
      <c r="H5821">
        <v>5</v>
      </c>
      <c r="I5821">
        <v>0</v>
      </c>
      <c r="J5821">
        <v>1</v>
      </c>
      <c r="K5821">
        <v>1</v>
      </c>
      <c r="L5821">
        <v>1</v>
      </c>
      <c r="M5821">
        <v>94824</v>
      </c>
      <c r="N5821">
        <v>0</v>
      </c>
      <c r="O5821" t="str">
        <f t="shared" si="542"/>
        <v>&lt;30</v>
      </c>
      <c r="P5821" t="str">
        <f t="shared" si="543"/>
        <v>Low</v>
      </c>
      <c r="Q5821" t="str">
        <f t="shared" si="544"/>
        <v>Mid-Term</v>
      </c>
      <c r="R5821" t="str">
        <f t="shared" si="545"/>
        <v>Zero Balance</v>
      </c>
      <c r="S5821" t="str">
        <f t="shared" si="546"/>
        <v>Normal</v>
      </c>
      <c r="T5821">
        <v>1</v>
      </c>
      <c r="U5821">
        <f t="shared" si="547"/>
        <v>0</v>
      </c>
    </row>
    <row r="5822" spans="1:21" x14ac:dyDescent="0.25">
      <c r="A5822">
        <v>2025</v>
      </c>
      <c r="B5822">
        <v>15717231</v>
      </c>
      <c r="C5822" t="s">
        <v>222</v>
      </c>
      <c r="D5822">
        <v>721</v>
      </c>
      <c r="E5822" t="s">
        <v>26</v>
      </c>
      <c r="F5822" t="s">
        <v>23</v>
      </c>
      <c r="G5822">
        <v>37</v>
      </c>
      <c r="H5822">
        <v>4</v>
      </c>
      <c r="I5822">
        <v>98460</v>
      </c>
      <c r="J5822">
        <v>1</v>
      </c>
      <c r="K5822">
        <v>0</v>
      </c>
      <c r="L5822">
        <v>0</v>
      </c>
      <c r="M5822">
        <v>90822</v>
      </c>
      <c r="N5822">
        <v>0</v>
      </c>
      <c r="O5822" t="str">
        <f t="shared" si="542"/>
        <v>30-45</v>
      </c>
      <c r="P5822" t="str">
        <f t="shared" si="543"/>
        <v>Medium</v>
      </c>
      <c r="Q5822" t="str">
        <f t="shared" si="544"/>
        <v>Mid-Term</v>
      </c>
      <c r="R5822" t="str">
        <f t="shared" si="545"/>
        <v>Low Balance</v>
      </c>
      <c r="S5822" t="str">
        <f t="shared" si="546"/>
        <v>Normal</v>
      </c>
      <c r="T5822">
        <v>1</v>
      </c>
      <c r="U5822">
        <f t="shared" si="547"/>
        <v>0</v>
      </c>
    </row>
    <row r="5823" spans="1:21" x14ac:dyDescent="0.25">
      <c r="A5823">
        <v>2025</v>
      </c>
      <c r="B5823">
        <v>15643188</v>
      </c>
      <c r="C5823" t="s">
        <v>2130</v>
      </c>
      <c r="D5823">
        <v>671</v>
      </c>
      <c r="E5823" t="s">
        <v>26</v>
      </c>
      <c r="F5823" t="s">
        <v>16</v>
      </c>
      <c r="G5823">
        <v>47</v>
      </c>
      <c r="H5823">
        <v>7</v>
      </c>
      <c r="I5823">
        <v>114604</v>
      </c>
      <c r="J5823">
        <v>2</v>
      </c>
      <c r="K5823">
        <v>1</v>
      </c>
      <c r="L5823">
        <v>0</v>
      </c>
      <c r="M5823">
        <v>153194</v>
      </c>
      <c r="N5823">
        <v>1</v>
      </c>
      <c r="O5823" t="str">
        <f t="shared" si="542"/>
        <v>46-60</v>
      </c>
      <c r="P5823" t="str">
        <f t="shared" si="543"/>
        <v>Medium</v>
      </c>
      <c r="Q5823" t="str">
        <f t="shared" si="544"/>
        <v>Mid-Term</v>
      </c>
      <c r="R5823" t="str">
        <f t="shared" si="545"/>
        <v>High Balance</v>
      </c>
      <c r="S5823" t="str">
        <f t="shared" si="546"/>
        <v>High Value</v>
      </c>
      <c r="T5823">
        <v>1</v>
      </c>
      <c r="U5823">
        <f t="shared" si="547"/>
        <v>114604</v>
      </c>
    </row>
    <row r="5824" spans="1:21" x14ac:dyDescent="0.25">
      <c r="A5824">
        <v>2025</v>
      </c>
      <c r="B5824">
        <v>15671351</v>
      </c>
      <c r="C5824" t="s">
        <v>604</v>
      </c>
      <c r="D5824">
        <v>624</v>
      </c>
      <c r="E5824" t="s">
        <v>18</v>
      </c>
      <c r="F5824" t="s">
        <v>23</v>
      </c>
      <c r="G5824">
        <v>35</v>
      </c>
      <c r="H5824">
        <v>2</v>
      </c>
      <c r="I5824">
        <v>0</v>
      </c>
      <c r="J5824">
        <v>2</v>
      </c>
      <c r="K5824">
        <v>1</v>
      </c>
      <c r="L5824">
        <v>0</v>
      </c>
      <c r="M5824">
        <v>87311</v>
      </c>
      <c r="N5824">
        <v>0</v>
      </c>
      <c r="O5824" t="str">
        <f t="shared" si="542"/>
        <v>30-45</v>
      </c>
      <c r="P5824" t="str">
        <f t="shared" si="543"/>
        <v>Medium</v>
      </c>
      <c r="Q5824" t="str">
        <f t="shared" si="544"/>
        <v>New</v>
      </c>
      <c r="R5824" t="str">
        <f t="shared" si="545"/>
        <v>Zero Balance</v>
      </c>
      <c r="S5824" t="str">
        <f t="shared" si="546"/>
        <v>Normal</v>
      </c>
      <c r="T5824">
        <v>1</v>
      </c>
      <c r="U5824">
        <f t="shared" si="547"/>
        <v>0</v>
      </c>
    </row>
    <row r="5825" spans="1:21" x14ac:dyDescent="0.25">
      <c r="A5825">
        <v>2025</v>
      </c>
      <c r="B5825">
        <v>15573628</v>
      </c>
      <c r="C5825" t="s">
        <v>1396</v>
      </c>
      <c r="D5825">
        <v>751</v>
      </c>
      <c r="E5825" t="s">
        <v>26</v>
      </c>
      <c r="F5825" t="s">
        <v>16</v>
      </c>
      <c r="G5825">
        <v>51</v>
      </c>
      <c r="H5825">
        <v>7</v>
      </c>
      <c r="I5825">
        <v>148075</v>
      </c>
      <c r="J5825">
        <v>1</v>
      </c>
      <c r="K5825">
        <v>1</v>
      </c>
      <c r="L5825">
        <v>0</v>
      </c>
      <c r="M5825">
        <v>146411</v>
      </c>
      <c r="N5825">
        <v>1</v>
      </c>
      <c r="O5825" t="str">
        <f t="shared" si="542"/>
        <v>46-60</v>
      </c>
      <c r="P5825" t="str">
        <f t="shared" si="543"/>
        <v>High</v>
      </c>
      <c r="Q5825" t="str">
        <f t="shared" si="544"/>
        <v>Mid-Term</v>
      </c>
      <c r="R5825" t="str">
        <f t="shared" si="545"/>
        <v>High Balance</v>
      </c>
      <c r="S5825" t="str">
        <f t="shared" si="546"/>
        <v>High Value</v>
      </c>
      <c r="T5825">
        <v>1</v>
      </c>
      <c r="U5825">
        <f t="shared" si="547"/>
        <v>148075</v>
      </c>
    </row>
    <row r="5826" spans="1:21" x14ac:dyDescent="0.25">
      <c r="A5826">
        <v>2025</v>
      </c>
      <c r="B5826">
        <v>15698953</v>
      </c>
      <c r="C5826" t="s">
        <v>1467</v>
      </c>
      <c r="D5826">
        <v>636</v>
      </c>
      <c r="E5826" t="s">
        <v>18</v>
      </c>
      <c r="F5826" t="s">
        <v>23</v>
      </c>
      <c r="G5826">
        <v>36</v>
      </c>
      <c r="H5826">
        <v>1</v>
      </c>
      <c r="I5826">
        <v>0</v>
      </c>
      <c r="J5826">
        <v>3</v>
      </c>
      <c r="K5826">
        <v>1</v>
      </c>
      <c r="L5826">
        <v>1</v>
      </c>
      <c r="M5826">
        <v>74048</v>
      </c>
      <c r="N5826">
        <v>1</v>
      </c>
      <c r="O5826" t="str">
        <f t="shared" ref="O5826:O5889" si="548">IF(G5826&lt;30,"&lt;30",IF(G5826&lt;=45,"30-45",IF(G5826&lt;=60,"46-60","60+")))</f>
        <v>30-45</v>
      </c>
      <c r="P5826" t="str">
        <f t="shared" ref="P5826:P5889" si="549">IF(D5826&lt;600,"Low",IF(D5826&lt;=750,"Medium","High"))</f>
        <v>Medium</v>
      </c>
      <c r="Q5826" t="str">
        <f t="shared" ref="Q5826:Q5889" si="550">IF(H5826&lt;=3,"New",IF(H5826&lt;=7,"Mid-Term","Long-Term"))</f>
        <v>New</v>
      </c>
      <c r="R5826" t="str">
        <f t="shared" ref="R5826:R5889" si="551">IF(I5826=0,"Zero Balance",IF(I5826&lt;100000,"Low Balance","High Balance"))</f>
        <v>Zero Balance</v>
      </c>
      <c r="S5826" t="str">
        <f t="shared" ref="S5826:S5889" si="552">IF(I5826&gt;=100000,"High Value","Normal")</f>
        <v>Normal</v>
      </c>
      <c r="T5826">
        <v>1</v>
      </c>
      <c r="U5826">
        <f t="shared" ref="U5826:U5889" si="553">IF(N5826=1,I5826,0)</f>
        <v>0</v>
      </c>
    </row>
    <row r="5827" spans="1:21" x14ac:dyDescent="0.25">
      <c r="A5827">
        <v>2025</v>
      </c>
      <c r="B5827">
        <v>15753888</v>
      </c>
      <c r="C5827" t="s">
        <v>239</v>
      </c>
      <c r="D5827">
        <v>607</v>
      </c>
      <c r="E5827" t="s">
        <v>18</v>
      </c>
      <c r="F5827" t="s">
        <v>16</v>
      </c>
      <c r="G5827">
        <v>62</v>
      </c>
      <c r="H5827">
        <v>8</v>
      </c>
      <c r="I5827">
        <v>108005</v>
      </c>
      <c r="J5827">
        <v>1</v>
      </c>
      <c r="K5827">
        <v>1</v>
      </c>
      <c r="L5827">
        <v>1</v>
      </c>
      <c r="M5827">
        <v>23387</v>
      </c>
      <c r="N5827">
        <v>1</v>
      </c>
      <c r="O5827" t="str">
        <f t="shared" si="548"/>
        <v>60+</v>
      </c>
      <c r="P5827" t="str">
        <f t="shared" si="549"/>
        <v>Medium</v>
      </c>
      <c r="Q5827" t="str">
        <f t="shared" si="550"/>
        <v>Long-Term</v>
      </c>
      <c r="R5827" t="str">
        <f t="shared" si="551"/>
        <v>High Balance</v>
      </c>
      <c r="S5827" t="str">
        <f t="shared" si="552"/>
        <v>High Value</v>
      </c>
      <c r="T5827">
        <v>1</v>
      </c>
      <c r="U5827">
        <f t="shared" si="553"/>
        <v>108005</v>
      </c>
    </row>
    <row r="5828" spans="1:21" x14ac:dyDescent="0.25">
      <c r="A5828">
        <v>2025</v>
      </c>
      <c r="B5828">
        <v>15737961</v>
      </c>
      <c r="C5828" t="s">
        <v>216</v>
      </c>
      <c r="D5828">
        <v>509</v>
      </c>
      <c r="E5828" t="s">
        <v>26</v>
      </c>
      <c r="F5828" t="s">
        <v>16</v>
      </c>
      <c r="G5828">
        <v>29</v>
      </c>
      <c r="H5828">
        <v>0</v>
      </c>
      <c r="I5828">
        <v>107713</v>
      </c>
      <c r="J5828">
        <v>2</v>
      </c>
      <c r="K5828">
        <v>1</v>
      </c>
      <c r="L5828">
        <v>1</v>
      </c>
      <c r="M5828">
        <v>92898</v>
      </c>
      <c r="N5828">
        <v>0</v>
      </c>
      <c r="O5828" t="str">
        <f t="shared" si="548"/>
        <v>&lt;30</v>
      </c>
      <c r="P5828" t="str">
        <f t="shared" si="549"/>
        <v>Low</v>
      </c>
      <c r="Q5828" t="str">
        <f t="shared" si="550"/>
        <v>New</v>
      </c>
      <c r="R5828" t="str">
        <f t="shared" si="551"/>
        <v>High Balance</v>
      </c>
      <c r="S5828" t="str">
        <f t="shared" si="552"/>
        <v>High Value</v>
      </c>
      <c r="T5828">
        <v>1</v>
      </c>
      <c r="U5828">
        <f t="shared" si="553"/>
        <v>0</v>
      </c>
    </row>
    <row r="5829" spans="1:21" x14ac:dyDescent="0.25">
      <c r="A5829">
        <v>2025</v>
      </c>
      <c r="B5829">
        <v>15801701</v>
      </c>
      <c r="C5829" t="s">
        <v>1089</v>
      </c>
      <c r="D5829">
        <v>653</v>
      </c>
      <c r="E5829" t="s">
        <v>18</v>
      </c>
      <c r="F5829" t="s">
        <v>23</v>
      </c>
      <c r="G5829">
        <v>35</v>
      </c>
      <c r="H5829">
        <v>9</v>
      </c>
      <c r="I5829">
        <v>0</v>
      </c>
      <c r="J5829">
        <v>2</v>
      </c>
      <c r="K5829">
        <v>1</v>
      </c>
      <c r="L5829">
        <v>1</v>
      </c>
      <c r="M5829">
        <v>45956</v>
      </c>
      <c r="N5829">
        <v>0</v>
      </c>
      <c r="O5829" t="str">
        <f t="shared" si="548"/>
        <v>30-45</v>
      </c>
      <c r="P5829" t="str">
        <f t="shared" si="549"/>
        <v>Medium</v>
      </c>
      <c r="Q5829" t="str">
        <f t="shared" si="550"/>
        <v>Long-Term</v>
      </c>
      <c r="R5829" t="str">
        <f t="shared" si="551"/>
        <v>Zero Balance</v>
      </c>
      <c r="S5829" t="str">
        <f t="shared" si="552"/>
        <v>Normal</v>
      </c>
      <c r="T5829">
        <v>1</v>
      </c>
      <c r="U5829">
        <f t="shared" si="553"/>
        <v>0</v>
      </c>
    </row>
    <row r="5830" spans="1:21" x14ac:dyDescent="0.25">
      <c r="A5830">
        <v>2025</v>
      </c>
      <c r="B5830">
        <v>15684419</v>
      </c>
      <c r="C5830" t="s">
        <v>93</v>
      </c>
      <c r="D5830">
        <v>709</v>
      </c>
      <c r="E5830" t="s">
        <v>18</v>
      </c>
      <c r="F5830" t="s">
        <v>16</v>
      </c>
      <c r="G5830">
        <v>37</v>
      </c>
      <c r="H5830">
        <v>8</v>
      </c>
      <c r="I5830">
        <v>0</v>
      </c>
      <c r="J5830">
        <v>3</v>
      </c>
      <c r="K5830">
        <v>1</v>
      </c>
      <c r="L5830">
        <v>0</v>
      </c>
      <c r="M5830">
        <v>71739</v>
      </c>
      <c r="N5830">
        <v>0</v>
      </c>
      <c r="O5830" t="str">
        <f t="shared" si="548"/>
        <v>30-45</v>
      </c>
      <c r="P5830" t="str">
        <f t="shared" si="549"/>
        <v>Medium</v>
      </c>
      <c r="Q5830" t="str">
        <f t="shared" si="550"/>
        <v>Long-Term</v>
      </c>
      <c r="R5830" t="str">
        <f t="shared" si="551"/>
        <v>Zero Balance</v>
      </c>
      <c r="S5830" t="str">
        <f t="shared" si="552"/>
        <v>Normal</v>
      </c>
      <c r="T5830">
        <v>1</v>
      </c>
      <c r="U5830">
        <f t="shared" si="553"/>
        <v>0</v>
      </c>
    </row>
    <row r="5831" spans="1:21" x14ac:dyDescent="0.25">
      <c r="A5831">
        <v>2025</v>
      </c>
      <c r="B5831">
        <v>15794266</v>
      </c>
      <c r="C5831" t="s">
        <v>1757</v>
      </c>
      <c r="D5831">
        <v>559</v>
      </c>
      <c r="E5831" t="s">
        <v>15</v>
      </c>
      <c r="F5831" t="s">
        <v>23</v>
      </c>
      <c r="G5831">
        <v>32</v>
      </c>
      <c r="H5831">
        <v>9</v>
      </c>
      <c r="I5831">
        <v>145304</v>
      </c>
      <c r="J5831">
        <v>1</v>
      </c>
      <c r="K5831">
        <v>1</v>
      </c>
      <c r="L5831">
        <v>0</v>
      </c>
      <c r="M5831">
        <v>103561</v>
      </c>
      <c r="N5831">
        <v>0</v>
      </c>
      <c r="O5831" t="str">
        <f t="shared" si="548"/>
        <v>30-45</v>
      </c>
      <c r="P5831" t="str">
        <f t="shared" si="549"/>
        <v>Low</v>
      </c>
      <c r="Q5831" t="str">
        <f t="shared" si="550"/>
        <v>Long-Term</v>
      </c>
      <c r="R5831" t="str">
        <f t="shared" si="551"/>
        <v>High Balance</v>
      </c>
      <c r="S5831" t="str">
        <f t="shared" si="552"/>
        <v>High Value</v>
      </c>
      <c r="T5831">
        <v>1</v>
      </c>
      <c r="U5831">
        <f t="shared" si="553"/>
        <v>0</v>
      </c>
    </row>
    <row r="5832" spans="1:21" x14ac:dyDescent="0.25">
      <c r="A5832">
        <v>2025</v>
      </c>
      <c r="B5832">
        <v>15810711</v>
      </c>
      <c r="C5832" t="s">
        <v>2240</v>
      </c>
      <c r="D5832">
        <v>684</v>
      </c>
      <c r="E5832" t="s">
        <v>26</v>
      </c>
      <c r="F5832" t="s">
        <v>23</v>
      </c>
      <c r="G5832">
        <v>37</v>
      </c>
      <c r="H5832">
        <v>4</v>
      </c>
      <c r="I5832">
        <v>138476</v>
      </c>
      <c r="J5832">
        <v>2</v>
      </c>
      <c r="K5832">
        <v>1</v>
      </c>
      <c r="L5832">
        <v>1</v>
      </c>
      <c r="M5832">
        <v>52367</v>
      </c>
      <c r="N5832">
        <v>0</v>
      </c>
      <c r="O5832" t="str">
        <f t="shared" si="548"/>
        <v>30-45</v>
      </c>
      <c r="P5832" t="str">
        <f t="shared" si="549"/>
        <v>Medium</v>
      </c>
      <c r="Q5832" t="str">
        <f t="shared" si="550"/>
        <v>Mid-Term</v>
      </c>
      <c r="R5832" t="str">
        <f t="shared" si="551"/>
        <v>High Balance</v>
      </c>
      <c r="S5832" t="str">
        <f t="shared" si="552"/>
        <v>High Value</v>
      </c>
      <c r="T5832">
        <v>1</v>
      </c>
      <c r="U5832">
        <f t="shared" si="553"/>
        <v>0</v>
      </c>
    </row>
    <row r="5833" spans="1:21" x14ac:dyDescent="0.25">
      <c r="A5833">
        <v>2025</v>
      </c>
      <c r="B5833">
        <v>15771270</v>
      </c>
      <c r="C5833" t="s">
        <v>2241</v>
      </c>
      <c r="D5833">
        <v>635</v>
      </c>
      <c r="E5833" t="s">
        <v>15</v>
      </c>
      <c r="F5833" t="s">
        <v>16</v>
      </c>
      <c r="G5833">
        <v>27</v>
      </c>
      <c r="H5833">
        <v>8</v>
      </c>
      <c r="I5833">
        <v>127472</v>
      </c>
      <c r="J5833">
        <v>1</v>
      </c>
      <c r="K5833">
        <v>1</v>
      </c>
      <c r="L5833">
        <v>1</v>
      </c>
      <c r="M5833">
        <v>152916</v>
      </c>
      <c r="N5833">
        <v>1</v>
      </c>
      <c r="O5833" t="str">
        <f t="shared" si="548"/>
        <v>&lt;30</v>
      </c>
      <c r="P5833" t="str">
        <f t="shared" si="549"/>
        <v>Medium</v>
      </c>
      <c r="Q5833" t="str">
        <f t="shared" si="550"/>
        <v>Long-Term</v>
      </c>
      <c r="R5833" t="str">
        <f t="shared" si="551"/>
        <v>High Balance</v>
      </c>
      <c r="S5833" t="str">
        <f t="shared" si="552"/>
        <v>High Value</v>
      </c>
      <c r="T5833">
        <v>1</v>
      </c>
      <c r="U5833">
        <f t="shared" si="553"/>
        <v>127472</v>
      </c>
    </row>
    <row r="5834" spans="1:21" x14ac:dyDescent="0.25">
      <c r="A5834">
        <v>2025</v>
      </c>
      <c r="B5834">
        <v>15607786</v>
      </c>
      <c r="C5834" t="s">
        <v>543</v>
      </c>
      <c r="D5834">
        <v>709</v>
      </c>
      <c r="E5834" t="s">
        <v>15</v>
      </c>
      <c r="F5834" t="s">
        <v>23</v>
      </c>
      <c r="G5834">
        <v>26</v>
      </c>
      <c r="H5834">
        <v>6</v>
      </c>
      <c r="I5834">
        <v>156552</v>
      </c>
      <c r="J5834">
        <v>1</v>
      </c>
      <c r="K5834">
        <v>0</v>
      </c>
      <c r="L5834">
        <v>1</v>
      </c>
      <c r="M5834">
        <v>4411</v>
      </c>
      <c r="N5834">
        <v>0</v>
      </c>
      <c r="O5834" t="str">
        <f t="shared" si="548"/>
        <v>&lt;30</v>
      </c>
      <c r="P5834" t="str">
        <f t="shared" si="549"/>
        <v>Medium</v>
      </c>
      <c r="Q5834" t="str">
        <f t="shared" si="550"/>
        <v>Mid-Term</v>
      </c>
      <c r="R5834" t="str">
        <f t="shared" si="551"/>
        <v>High Balance</v>
      </c>
      <c r="S5834" t="str">
        <f t="shared" si="552"/>
        <v>High Value</v>
      </c>
      <c r="T5834">
        <v>1</v>
      </c>
      <c r="U5834">
        <f t="shared" si="553"/>
        <v>0</v>
      </c>
    </row>
    <row r="5835" spans="1:21" x14ac:dyDescent="0.25">
      <c r="A5835">
        <v>2025</v>
      </c>
      <c r="B5835">
        <v>15624519</v>
      </c>
      <c r="C5835" t="s">
        <v>291</v>
      </c>
      <c r="D5835">
        <v>656</v>
      </c>
      <c r="E5835" t="s">
        <v>26</v>
      </c>
      <c r="F5835" t="s">
        <v>16</v>
      </c>
      <c r="G5835">
        <v>49</v>
      </c>
      <c r="H5835">
        <v>9</v>
      </c>
      <c r="I5835">
        <v>97093</v>
      </c>
      <c r="J5835">
        <v>1</v>
      </c>
      <c r="K5835">
        <v>1</v>
      </c>
      <c r="L5835">
        <v>0</v>
      </c>
      <c r="M5835">
        <v>74771</v>
      </c>
      <c r="N5835">
        <v>1</v>
      </c>
      <c r="O5835" t="str">
        <f t="shared" si="548"/>
        <v>46-60</v>
      </c>
      <c r="P5835" t="str">
        <f t="shared" si="549"/>
        <v>Medium</v>
      </c>
      <c r="Q5835" t="str">
        <f t="shared" si="550"/>
        <v>Long-Term</v>
      </c>
      <c r="R5835" t="str">
        <f t="shared" si="551"/>
        <v>Low Balance</v>
      </c>
      <c r="S5835" t="str">
        <f t="shared" si="552"/>
        <v>Normal</v>
      </c>
      <c r="T5835">
        <v>1</v>
      </c>
      <c r="U5835">
        <f t="shared" si="553"/>
        <v>97093</v>
      </c>
    </row>
    <row r="5836" spans="1:21" x14ac:dyDescent="0.25">
      <c r="A5836">
        <v>2025</v>
      </c>
      <c r="B5836">
        <v>15799910</v>
      </c>
      <c r="C5836" t="s">
        <v>65</v>
      </c>
      <c r="D5836">
        <v>793</v>
      </c>
      <c r="E5836" t="s">
        <v>15</v>
      </c>
      <c r="F5836" t="s">
        <v>23</v>
      </c>
      <c r="G5836">
        <v>32</v>
      </c>
      <c r="H5836">
        <v>2</v>
      </c>
      <c r="I5836">
        <v>0</v>
      </c>
      <c r="J5836">
        <v>2</v>
      </c>
      <c r="K5836">
        <v>1</v>
      </c>
      <c r="L5836">
        <v>0</v>
      </c>
      <c r="M5836">
        <v>193818</v>
      </c>
      <c r="N5836">
        <v>1</v>
      </c>
      <c r="O5836" t="str">
        <f t="shared" si="548"/>
        <v>30-45</v>
      </c>
      <c r="P5836" t="str">
        <f t="shared" si="549"/>
        <v>High</v>
      </c>
      <c r="Q5836" t="str">
        <f t="shared" si="550"/>
        <v>New</v>
      </c>
      <c r="R5836" t="str">
        <f t="shared" si="551"/>
        <v>Zero Balance</v>
      </c>
      <c r="S5836" t="str">
        <f t="shared" si="552"/>
        <v>Normal</v>
      </c>
      <c r="T5836">
        <v>1</v>
      </c>
      <c r="U5836">
        <f t="shared" si="553"/>
        <v>0</v>
      </c>
    </row>
    <row r="5837" spans="1:21" x14ac:dyDescent="0.25">
      <c r="A5837">
        <v>2025</v>
      </c>
      <c r="B5837">
        <v>15602479</v>
      </c>
      <c r="C5837" t="s">
        <v>545</v>
      </c>
      <c r="D5837">
        <v>609</v>
      </c>
      <c r="E5837" t="s">
        <v>18</v>
      </c>
      <c r="F5837" t="s">
        <v>23</v>
      </c>
      <c r="G5837">
        <v>37</v>
      </c>
      <c r="H5837">
        <v>5</v>
      </c>
      <c r="I5837">
        <v>129313</v>
      </c>
      <c r="J5837">
        <v>1</v>
      </c>
      <c r="K5837">
        <v>1</v>
      </c>
      <c r="L5837">
        <v>1</v>
      </c>
      <c r="M5837">
        <v>26794</v>
      </c>
      <c r="N5837">
        <v>0</v>
      </c>
      <c r="O5837" t="str">
        <f t="shared" si="548"/>
        <v>30-45</v>
      </c>
      <c r="P5837" t="str">
        <f t="shared" si="549"/>
        <v>Medium</v>
      </c>
      <c r="Q5837" t="str">
        <f t="shared" si="550"/>
        <v>Mid-Term</v>
      </c>
      <c r="R5837" t="str">
        <f t="shared" si="551"/>
        <v>High Balance</v>
      </c>
      <c r="S5837" t="str">
        <f t="shared" si="552"/>
        <v>High Value</v>
      </c>
      <c r="T5837">
        <v>1</v>
      </c>
      <c r="U5837">
        <f t="shared" si="553"/>
        <v>0</v>
      </c>
    </row>
    <row r="5838" spans="1:21" x14ac:dyDescent="0.25">
      <c r="A5838">
        <v>2025</v>
      </c>
      <c r="B5838">
        <v>15617419</v>
      </c>
      <c r="C5838" t="s">
        <v>1226</v>
      </c>
      <c r="D5838">
        <v>618</v>
      </c>
      <c r="E5838" t="s">
        <v>26</v>
      </c>
      <c r="F5838" t="s">
        <v>16</v>
      </c>
      <c r="G5838">
        <v>29</v>
      </c>
      <c r="H5838">
        <v>10</v>
      </c>
      <c r="I5838">
        <v>100315</v>
      </c>
      <c r="J5838">
        <v>2</v>
      </c>
      <c r="K5838">
        <v>1</v>
      </c>
      <c r="L5838">
        <v>1</v>
      </c>
      <c r="M5838">
        <v>32527</v>
      </c>
      <c r="N5838">
        <v>0</v>
      </c>
      <c r="O5838" t="str">
        <f t="shared" si="548"/>
        <v>&lt;30</v>
      </c>
      <c r="P5838" t="str">
        <f t="shared" si="549"/>
        <v>Medium</v>
      </c>
      <c r="Q5838" t="str">
        <f t="shared" si="550"/>
        <v>Long-Term</v>
      </c>
      <c r="R5838" t="str">
        <f t="shared" si="551"/>
        <v>High Balance</v>
      </c>
      <c r="S5838" t="str">
        <f t="shared" si="552"/>
        <v>High Value</v>
      </c>
      <c r="T5838">
        <v>1</v>
      </c>
      <c r="U5838">
        <f t="shared" si="553"/>
        <v>0</v>
      </c>
    </row>
    <row r="5839" spans="1:21" x14ac:dyDescent="0.25">
      <c r="A5839">
        <v>2025</v>
      </c>
      <c r="B5839">
        <v>15657603</v>
      </c>
      <c r="C5839" t="s">
        <v>2069</v>
      </c>
      <c r="D5839">
        <v>850</v>
      </c>
      <c r="E5839" t="s">
        <v>15</v>
      </c>
      <c r="F5839" t="s">
        <v>16</v>
      </c>
      <c r="G5839">
        <v>35</v>
      </c>
      <c r="H5839">
        <v>6</v>
      </c>
      <c r="I5839">
        <v>81685</v>
      </c>
      <c r="J5839">
        <v>1</v>
      </c>
      <c r="K5839">
        <v>1</v>
      </c>
      <c r="L5839">
        <v>0</v>
      </c>
      <c r="M5839">
        <v>824</v>
      </c>
      <c r="N5839">
        <v>0</v>
      </c>
      <c r="O5839" t="str">
        <f t="shared" si="548"/>
        <v>30-45</v>
      </c>
      <c r="P5839" t="str">
        <f t="shared" si="549"/>
        <v>High</v>
      </c>
      <c r="Q5839" t="str">
        <f t="shared" si="550"/>
        <v>Mid-Term</v>
      </c>
      <c r="R5839" t="str">
        <f t="shared" si="551"/>
        <v>Low Balance</v>
      </c>
      <c r="S5839" t="str">
        <f t="shared" si="552"/>
        <v>Normal</v>
      </c>
      <c r="T5839">
        <v>1</v>
      </c>
      <c r="U5839">
        <f t="shared" si="553"/>
        <v>0</v>
      </c>
    </row>
    <row r="5840" spans="1:21" x14ac:dyDescent="0.25">
      <c r="A5840">
        <v>2025</v>
      </c>
      <c r="B5840">
        <v>15570379</v>
      </c>
      <c r="C5840" t="s">
        <v>2242</v>
      </c>
      <c r="D5840">
        <v>669</v>
      </c>
      <c r="E5840" t="s">
        <v>18</v>
      </c>
      <c r="F5840" t="s">
        <v>23</v>
      </c>
      <c r="G5840">
        <v>51</v>
      </c>
      <c r="H5840">
        <v>3</v>
      </c>
      <c r="I5840">
        <v>88828</v>
      </c>
      <c r="J5840">
        <v>1</v>
      </c>
      <c r="K5840">
        <v>0</v>
      </c>
      <c r="L5840">
        <v>0</v>
      </c>
      <c r="M5840">
        <v>85251</v>
      </c>
      <c r="N5840">
        <v>1</v>
      </c>
      <c r="O5840" t="str">
        <f t="shared" si="548"/>
        <v>46-60</v>
      </c>
      <c r="P5840" t="str">
        <f t="shared" si="549"/>
        <v>Medium</v>
      </c>
      <c r="Q5840" t="str">
        <f t="shared" si="550"/>
        <v>New</v>
      </c>
      <c r="R5840" t="str">
        <f t="shared" si="551"/>
        <v>Low Balance</v>
      </c>
      <c r="S5840" t="str">
        <f t="shared" si="552"/>
        <v>Normal</v>
      </c>
      <c r="T5840">
        <v>1</v>
      </c>
      <c r="U5840">
        <f t="shared" si="553"/>
        <v>88828</v>
      </c>
    </row>
    <row r="5841" spans="1:21" x14ac:dyDescent="0.25">
      <c r="A5841">
        <v>2025</v>
      </c>
      <c r="B5841">
        <v>15772996</v>
      </c>
      <c r="C5841" t="s">
        <v>2243</v>
      </c>
      <c r="D5841">
        <v>594</v>
      </c>
      <c r="E5841" t="s">
        <v>26</v>
      </c>
      <c r="F5841" t="s">
        <v>23</v>
      </c>
      <c r="G5841">
        <v>40</v>
      </c>
      <c r="H5841">
        <v>0</v>
      </c>
      <c r="I5841">
        <v>152092</v>
      </c>
      <c r="J5841">
        <v>2</v>
      </c>
      <c r="K5841">
        <v>1</v>
      </c>
      <c r="L5841">
        <v>1</v>
      </c>
      <c r="M5841">
        <v>83509</v>
      </c>
      <c r="N5841">
        <v>0</v>
      </c>
      <c r="O5841" t="str">
        <f t="shared" si="548"/>
        <v>30-45</v>
      </c>
      <c r="P5841" t="str">
        <f t="shared" si="549"/>
        <v>Low</v>
      </c>
      <c r="Q5841" t="str">
        <f t="shared" si="550"/>
        <v>New</v>
      </c>
      <c r="R5841" t="str">
        <f t="shared" si="551"/>
        <v>High Balance</v>
      </c>
      <c r="S5841" t="str">
        <f t="shared" si="552"/>
        <v>High Value</v>
      </c>
      <c r="T5841">
        <v>1</v>
      </c>
      <c r="U5841">
        <f t="shared" si="553"/>
        <v>0</v>
      </c>
    </row>
    <row r="5842" spans="1:21" x14ac:dyDescent="0.25">
      <c r="A5842">
        <v>2025</v>
      </c>
      <c r="B5842">
        <v>15729574</v>
      </c>
      <c r="C5842" t="s">
        <v>457</v>
      </c>
      <c r="D5842">
        <v>616</v>
      </c>
      <c r="E5842" t="s">
        <v>18</v>
      </c>
      <c r="F5842" t="s">
        <v>23</v>
      </c>
      <c r="G5842">
        <v>71</v>
      </c>
      <c r="H5842">
        <v>4</v>
      </c>
      <c r="I5842">
        <v>0</v>
      </c>
      <c r="J5842">
        <v>2</v>
      </c>
      <c r="K5842">
        <v>1</v>
      </c>
      <c r="L5842">
        <v>1</v>
      </c>
      <c r="M5842">
        <v>173599</v>
      </c>
      <c r="N5842">
        <v>0</v>
      </c>
      <c r="O5842" t="str">
        <f t="shared" si="548"/>
        <v>60+</v>
      </c>
      <c r="P5842" t="str">
        <f t="shared" si="549"/>
        <v>Medium</v>
      </c>
      <c r="Q5842" t="str">
        <f t="shared" si="550"/>
        <v>Mid-Term</v>
      </c>
      <c r="R5842" t="str">
        <f t="shared" si="551"/>
        <v>Zero Balance</v>
      </c>
      <c r="S5842" t="str">
        <f t="shared" si="552"/>
        <v>Normal</v>
      </c>
      <c r="T5842">
        <v>1</v>
      </c>
      <c r="U5842">
        <f t="shared" si="553"/>
        <v>0</v>
      </c>
    </row>
    <row r="5843" spans="1:21" x14ac:dyDescent="0.25">
      <c r="A5843">
        <v>2025</v>
      </c>
      <c r="B5843">
        <v>15737267</v>
      </c>
      <c r="C5843" t="s">
        <v>535</v>
      </c>
      <c r="D5843">
        <v>676</v>
      </c>
      <c r="E5843" t="s">
        <v>15</v>
      </c>
      <c r="F5843" t="s">
        <v>16</v>
      </c>
      <c r="G5843">
        <v>49</v>
      </c>
      <c r="H5843">
        <v>1</v>
      </c>
      <c r="I5843">
        <v>0</v>
      </c>
      <c r="J5843">
        <v>1</v>
      </c>
      <c r="K5843">
        <v>1</v>
      </c>
      <c r="L5843">
        <v>0</v>
      </c>
      <c r="M5843">
        <v>79342</v>
      </c>
      <c r="N5843">
        <v>1</v>
      </c>
      <c r="O5843" t="str">
        <f t="shared" si="548"/>
        <v>46-60</v>
      </c>
      <c r="P5843" t="str">
        <f t="shared" si="549"/>
        <v>Medium</v>
      </c>
      <c r="Q5843" t="str">
        <f t="shared" si="550"/>
        <v>New</v>
      </c>
      <c r="R5843" t="str">
        <f t="shared" si="551"/>
        <v>Zero Balance</v>
      </c>
      <c r="S5843" t="str">
        <f t="shared" si="552"/>
        <v>Normal</v>
      </c>
      <c r="T5843">
        <v>1</v>
      </c>
      <c r="U5843">
        <f t="shared" si="553"/>
        <v>0</v>
      </c>
    </row>
    <row r="5844" spans="1:21" x14ac:dyDescent="0.25">
      <c r="A5844">
        <v>2025</v>
      </c>
      <c r="B5844">
        <v>15799128</v>
      </c>
      <c r="C5844" t="s">
        <v>994</v>
      </c>
      <c r="D5844">
        <v>608</v>
      </c>
      <c r="E5844" t="s">
        <v>18</v>
      </c>
      <c r="F5844" t="s">
        <v>16</v>
      </c>
      <c r="G5844">
        <v>38</v>
      </c>
      <c r="H5844">
        <v>9</v>
      </c>
      <c r="I5844">
        <v>102407</v>
      </c>
      <c r="J5844">
        <v>1</v>
      </c>
      <c r="K5844">
        <v>0</v>
      </c>
      <c r="L5844">
        <v>1</v>
      </c>
      <c r="M5844">
        <v>57601</v>
      </c>
      <c r="N5844">
        <v>0</v>
      </c>
      <c r="O5844" t="str">
        <f t="shared" si="548"/>
        <v>30-45</v>
      </c>
      <c r="P5844" t="str">
        <f t="shared" si="549"/>
        <v>Medium</v>
      </c>
      <c r="Q5844" t="str">
        <f t="shared" si="550"/>
        <v>Long-Term</v>
      </c>
      <c r="R5844" t="str">
        <f t="shared" si="551"/>
        <v>High Balance</v>
      </c>
      <c r="S5844" t="str">
        <f t="shared" si="552"/>
        <v>High Value</v>
      </c>
      <c r="T5844">
        <v>1</v>
      </c>
      <c r="U5844">
        <f t="shared" si="553"/>
        <v>0</v>
      </c>
    </row>
    <row r="5845" spans="1:21" x14ac:dyDescent="0.25">
      <c r="A5845">
        <v>2025</v>
      </c>
      <c r="B5845">
        <v>15813327</v>
      </c>
      <c r="C5845" t="s">
        <v>604</v>
      </c>
      <c r="D5845">
        <v>710</v>
      </c>
      <c r="E5845" t="s">
        <v>15</v>
      </c>
      <c r="F5845" t="s">
        <v>23</v>
      </c>
      <c r="G5845">
        <v>21</v>
      </c>
      <c r="H5845">
        <v>4</v>
      </c>
      <c r="I5845">
        <v>109131</v>
      </c>
      <c r="J5845">
        <v>2</v>
      </c>
      <c r="K5845">
        <v>1</v>
      </c>
      <c r="L5845">
        <v>1</v>
      </c>
      <c r="M5845">
        <v>56192</v>
      </c>
      <c r="N5845">
        <v>0</v>
      </c>
      <c r="O5845" t="str">
        <f t="shared" si="548"/>
        <v>&lt;30</v>
      </c>
      <c r="P5845" t="str">
        <f t="shared" si="549"/>
        <v>Medium</v>
      </c>
      <c r="Q5845" t="str">
        <f t="shared" si="550"/>
        <v>Mid-Term</v>
      </c>
      <c r="R5845" t="str">
        <f t="shared" si="551"/>
        <v>High Balance</v>
      </c>
      <c r="S5845" t="str">
        <f t="shared" si="552"/>
        <v>High Value</v>
      </c>
      <c r="T5845">
        <v>1</v>
      </c>
      <c r="U5845">
        <f t="shared" si="553"/>
        <v>0</v>
      </c>
    </row>
    <row r="5846" spans="1:21" x14ac:dyDescent="0.25">
      <c r="A5846">
        <v>2025</v>
      </c>
      <c r="B5846">
        <v>15711921</v>
      </c>
      <c r="C5846" t="s">
        <v>33</v>
      </c>
      <c r="D5846">
        <v>695</v>
      </c>
      <c r="E5846" t="s">
        <v>15</v>
      </c>
      <c r="F5846" t="s">
        <v>23</v>
      </c>
      <c r="G5846">
        <v>29</v>
      </c>
      <c r="H5846">
        <v>5</v>
      </c>
      <c r="I5846">
        <v>0</v>
      </c>
      <c r="J5846">
        <v>2</v>
      </c>
      <c r="K5846">
        <v>1</v>
      </c>
      <c r="L5846">
        <v>1</v>
      </c>
      <c r="M5846">
        <v>6770</v>
      </c>
      <c r="N5846">
        <v>0</v>
      </c>
      <c r="O5846" t="str">
        <f t="shared" si="548"/>
        <v>&lt;30</v>
      </c>
      <c r="P5846" t="str">
        <f t="shared" si="549"/>
        <v>Medium</v>
      </c>
      <c r="Q5846" t="str">
        <f t="shared" si="550"/>
        <v>Mid-Term</v>
      </c>
      <c r="R5846" t="str">
        <f t="shared" si="551"/>
        <v>Zero Balance</v>
      </c>
      <c r="S5846" t="str">
        <f t="shared" si="552"/>
        <v>Normal</v>
      </c>
      <c r="T5846">
        <v>1</v>
      </c>
      <c r="U5846">
        <f t="shared" si="553"/>
        <v>0</v>
      </c>
    </row>
    <row r="5847" spans="1:21" x14ac:dyDescent="0.25">
      <c r="A5847">
        <v>2025</v>
      </c>
      <c r="B5847">
        <v>15654300</v>
      </c>
      <c r="C5847" t="s">
        <v>543</v>
      </c>
      <c r="D5847">
        <v>530</v>
      </c>
      <c r="E5847" t="s">
        <v>26</v>
      </c>
      <c r="F5847" t="s">
        <v>23</v>
      </c>
      <c r="G5847">
        <v>33</v>
      </c>
      <c r="H5847">
        <v>9</v>
      </c>
      <c r="I5847">
        <v>75242</v>
      </c>
      <c r="J5847">
        <v>1</v>
      </c>
      <c r="K5847">
        <v>0</v>
      </c>
      <c r="L5847">
        <v>1</v>
      </c>
      <c r="M5847">
        <v>101695</v>
      </c>
      <c r="N5847">
        <v>0</v>
      </c>
      <c r="O5847" t="str">
        <f t="shared" si="548"/>
        <v>30-45</v>
      </c>
      <c r="P5847" t="str">
        <f t="shared" si="549"/>
        <v>Low</v>
      </c>
      <c r="Q5847" t="str">
        <f t="shared" si="550"/>
        <v>Long-Term</v>
      </c>
      <c r="R5847" t="str">
        <f t="shared" si="551"/>
        <v>Low Balance</v>
      </c>
      <c r="S5847" t="str">
        <f t="shared" si="552"/>
        <v>Normal</v>
      </c>
      <c r="T5847">
        <v>1</v>
      </c>
      <c r="U5847">
        <f t="shared" si="553"/>
        <v>0</v>
      </c>
    </row>
    <row r="5848" spans="1:21" x14ac:dyDescent="0.25">
      <c r="A5848">
        <v>2025</v>
      </c>
      <c r="B5848">
        <v>15569945</v>
      </c>
      <c r="C5848" t="s">
        <v>2244</v>
      </c>
      <c r="D5848">
        <v>509</v>
      </c>
      <c r="E5848" t="s">
        <v>18</v>
      </c>
      <c r="F5848" t="s">
        <v>23</v>
      </c>
      <c r="G5848">
        <v>29</v>
      </c>
      <c r="H5848">
        <v>1</v>
      </c>
      <c r="I5848">
        <v>0</v>
      </c>
      <c r="J5848">
        <v>2</v>
      </c>
      <c r="K5848">
        <v>1</v>
      </c>
      <c r="L5848">
        <v>0</v>
      </c>
      <c r="M5848">
        <v>69113</v>
      </c>
      <c r="N5848">
        <v>0</v>
      </c>
      <c r="O5848" t="str">
        <f t="shared" si="548"/>
        <v>&lt;30</v>
      </c>
      <c r="P5848" t="str">
        <f t="shared" si="549"/>
        <v>Low</v>
      </c>
      <c r="Q5848" t="str">
        <f t="shared" si="550"/>
        <v>New</v>
      </c>
      <c r="R5848" t="str">
        <f t="shared" si="551"/>
        <v>Zero Balance</v>
      </c>
      <c r="S5848" t="str">
        <f t="shared" si="552"/>
        <v>Normal</v>
      </c>
      <c r="T5848">
        <v>1</v>
      </c>
      <c r="U5848">
        <f t="shared" si="553"/>
        <v>0</v>
      </c>
    </row>
    <row r="5849" spans="1:21" x14ac:dyDescent="0.25">
      <c r="A5849">
        <v>2025</v>
      </c>
      <c r="B5849">
        <v>15569666</v>
      </c>
      <c r="C5849" t="s">
        <v>1523</v>
      </c>
      <c r="D5849">
        <v>517</v>
      </c>
      <c r="E5849" t="s">
        <v>15</v>
      </c>
      <c r="F5849" t="s">
        <v>16</v>
      </c>
      <c r="G5849">
        <v>45</v>
      </c>
      <c r="H5849">
        <v>4</v>
      </c>
      <c r="I5849">
        <v>0</v>
      </c>
      <c r="J5849">
        <v>1</v>
      </c>
      <c r="K5849">
        <v>0</v>
      </c>
      <c r="L5849">
        <v>0</v>
      </c>
      <c r="M5849">
        <v>172674</v>
      </c>
      <c r="N5849">
        <v>1</v>
      </c>
      <c r="O5849" t="str">
        <f t="shared" si="548"/>
        <v>30-45</v>
      </c>
      <c r="P5849" t="str">
        <f t="shared" si="549"/>
        <v>Low</v>
      </c>
      <c r="Q5849" t="str">
        <f t="shared" si="550"/>
        <v>Mid-Term</v>
      </c>
      <c r="R5849" t="str">
        <f t="shared" si="551"/>
        <v>Zero Balance</v>
      </c>
      <c r="S5849" t="str">
        <f t="shared" si="552"/>
        <v>Normal</v>
      </c>
      <c r="T5849">
        <v>1</v>
      </c>
      <c r="U5849">
        <f t="shared" si="553"/>
        <v>0</v>
      </c>
    </row>
    <row r="5850" spans="1:21" x14ac:dyDescent="0.25">
      <c r="A5850">
        <v>2025</v>
      </c>
      <c r="B5850">
        <v>15681887</v>
      </c>
      <c r="C5850" t="s">
        <v>2245</v>
      </c>
      <c r="D5850">
        <v>758</v>
      </c>
      <c r="E5850" t="s">
        <v>26</v>
      </c>
      <c r="F5850" t="s">
        <v>23</v>
      </c>
      <c r="G5850">
        <v>33</v>
      </c>
      <c r="H5850">
        <v>0</v>
      </c>
      <c r="I5850">
        <v>129143</v>
      </c>
      <c r="J5850">
        <v>2</v>
      </c>
      <c r="K5850">
        <v>1</v>
      </c>
      <c r="L5850">
        <v>1</v>
      </c>
      <c r="M5850">
        <v>26606</v>
      </c>
      <c r="N5850">
        <v>0</v>
      </c>
      <c r="O5850" t="str">
        <f t="shared" si="548"/>
        <v>30-45</v>
      </c>
      <c r="P5850" t="str">
        <f t="shared" si="549"/>
        <v>High</v>
      </c>
      <c r="Q5850" t="str">
        <f t="shared" si="550"/>
        <v>New</v>
      </c>
      <c r="R5850" t="str">
        <f t="shared" si="551"/>
        <v>High Balance</v>
      </c>
      <c r="S5850" t="str">
        <f t="shared" si="552"/>
        <v>High Value</v>
      </c>
      <c r="T5850">
        <v>1</v>
      </c>
      <c r="U5850">
        <f t="shared" si="553"/>
        <v>0</v>
      </c>
    </row>
    <row r="5851" spans="1:21" x14ac:dyDescent="0.25">
      <c r="A5851">
        <v>2025</v>
      </c>
      <c r="B5851">
        <v>15608873</v>
      </c>
      <c r="C5851" t="s">
        <v>235</v>
      </c>
      <c r="D5851">
        <v>665</v>
      </c>
      <c r="E5851" t="s">
        <v>15</v>
      </c>
      <c r="F5851" t="s">
        <v>23</v>
      </c>
      <c r="G5851">
        <v>51</v>
      </c>
      <c r="H5851">
        <v>2</v>
      </c>
      <c r="I5851">
        <v>0</v>
      </c>
      <c r="J5851">
        <v>1</v>
      </c>
      <c r="K5851">
        <v>0</v>
      </c>
      <c r="L5851">
        <v>0</v>
      </c>
      <c r="M5851">
        <v>53353</v>
      </c>
      <c r="N5851">
        <v>0</v>
      </c>
      <c r="O5851" t="str">
        <f t="shared" si="548"/>
        <v>46-60</v>
      </c>
      <c r="P5851" t="str">
        <f t="shared" si="549"/>
        <v>Medium</v>
      </c>
      <c r="Q5851" t="str">
        <f t="shared" si="550"/>
        <v>New</v>
      </c>
      <c r="R5851" t="str">
        <f t="shared" si="551"/>
        <v>Zero Balance</v>
      </c>
      <c r="S5851" t="str">
        <f t="shared" si="552"/>
        <v>Normal</v>
      </c>
      <c r="T5851">
        <v>1</v>
      </c>
      <c r="U5851">
        <f t="shared" si="553"/>
        <v>0</v>
      </c>
    </row>
    <row r="5852" spans="1:21" x14ac:dyDescent="0.25">
      <c r="A5852">
        <v>2025</v>
      </c>
      <c r="B5852">
        <v>15762091</v>
      </c>
      <c r="C5852" t="s">
        <v>949</v>
      </c>
      <c r="D5852">
        <v>631</v>
      </c>
      <c r="E5852" t="s">
        <v>26</v>
      </c>
      <c r="F5852" t="s">
        <v>16</v>
      </c>
      <c r="G5852">
        <v>22</v>
      </c>
      <c r="H5852">
        <v>6</v>
      </c>
      <c r="I5852">
        <v>139130</v>
      </c>
      <c r="J5852">
        <v>1</v>
      </c>
      <c r="K5852">
        <v>1</v>
      </c>
      <c r="L5852">
        <v>1</v>
      </c>
      <c r="M5852">
        <v>63748</v>
      </c>
      <c r="N5852">
        <v>0</v>
      </c>
      <c r="O5852" t="str">
        <f t="shared" si="548"/>
        <v>&lt;30</v>
      </c>
      <c r="P5852" t="str">
        <f t="shared" si="549"/>
        <v>Medium</v>
      </c>
      <c r="Q5852" t="str">
        <f t="shared" si="550"/>
        <v>Mid-Term</v>
      </c>
      <c r="R5852" t="str">
        <f t="shared" si="551"/>
        <v>High Balance</v>
      </c>
      <c r="S5852" t="str">
        <f t="shared" si="552"/>
        <v>High Value</v>
      </c>
      <c r="T5852">
        <v>1</v>
      </c>
      <c r="U5852">
        <f t="shared" si="553"/>
        <v>0</v>
      </c>
    </row>
    <row r="5853" spans="1:21" x14ac:dyDescent="0.25">
      <c r="A5853">
        <v>2025</v>
      </c>
      <c r="B5853">
        <v>15722053</v>
      </c>
      <c r="C5853" t="s">
        <v>682</v>
      </c>
      <c r="D5853">
        <v>576</v>
      </c>
      <c r="E5853" t="s">
        <v>18</v>
      </c>
      <c r="F5853" t="s">
        <v>23</v>
      </c>
      <c r="G5853">
        <v>33</v>
      </c>
      <c r="H5853">
        <v>3</v>
      </c>
      <c r="I5853">
        <v>0</v>
      </c>
      <c r="J5853">
        <v>2</v>
      </c>
      <c r="K5853">
        <v>0</v>
      </c>
      <c r="L5853">
        <v>1</v>
      </c>
      <c r="M5853">
        <v>190112</v>
      </c>
      <c r="N5853">
        <v>0</v>
      </c>
      <c r="O5853" t="str">
        <f t="shared" si="548"/>
        <v>30-45</v>
      </c>
      <c r="P5853" t="str">
        <f t="shared" si="549"/>
        <v>Low</v>
      </c>
      <c r="Q5853" t="str">
        <f t="shared" si="550"/>
        <v>New</v>
      </c>
      <c r="R5853" t="str">
        <f t="shared" si="551"/>
        <v>Zero Balance</v>
      </c>
      <c r="S5853" t="str">
        <f t="shared" si="552"/>
        <v>Normal</v>
      </c>
      <c r="T5853">
        <v>1</v>
      </c>
      <c r="U5853">
        <f t="shared" si="553"/>
        <v>0</v>
      </c>
    </row>
    <row r="5854" spans="1:21" x14ac:dyDescent="0.25">
      <c r="A5854">
        <v>2025</v>
      </c>
      <c r="B5854">
        <v>15782100</v>
      </c>
      <c r="C5854" t="s">
        <v>1404</v>
      </c>
      <c r="D5854">
        <v>544</v>
      </c>
      <c r="E5854" t="s">
        <v>18</v>
      </c>
      <c r="F5854" t="s">
        <v>23</v>
      </c>
      <c r="G5854">
        <v>22</v>
      </c>
      <c r="H5854">
        <v>3</v>
      </c>
      <c r="I5854">
        <v>66483</v>
      </c>
      <c r="J5854">
        <v>1</v>
      </c>
      <c r="K5854">
        <v>0</v>
      </c>
      <c r="L5854">
        <v>1</v>
      </c>
      <c r="M5854">
        <v>110317</v>
      </c>
      <c r="N5854">
        <v>0</v>
      </c>
      <c r="O5854" t="str">
        <f t="shared" si="548"/>
        <v>&lt;30</v>
      </c>
      <c r="P5854" t="str">
        <f t="shared" si="549"/>
        <v>Low</v>
      </c>
      <c r="Q5854" t="str">
        <f t="shared" si="550"/>
        <v>New</v>
      </c>
      <c r="R5854" t="str">
        <f t="shared" si="551"/>
        <v>Low Balance</v>
      </c>
      <c r="S5854" t="str">
        <f t="shared" si="552"/>
        <v>Normal</v>
      </c>
      <c r="T5854">
        <v>1</v>
      </c>
      <c r="U5854">
        <f t="shared" si="553"/>
        <v>0</v>
      </c>
    </row>
    <row r="5855" spans="1:21" x14ac:dyDescent="0.25">
      <c r="A5855">
        <v>2025</v>
      </c>
      <c r="B5855">
        <v>15765300</v>
      </c>
      <c r="C5855" t="s">
        <v>312</v>
      </c>
      <c r="D5855">
        <v>596</v>
      </c>
      <c r="E5855" t="s">
        <v>26</v>
      </c>
      <c r="F5855" t="s">
        <v>23</v>
      </c>
      <c r="G5855">
        <v>40</v>
      </c>
      <c r="H5855">
        <v>5</v>
      </c>
      <c r="I5855">
        <v>62389</v>
      </c>
      <c r="J5855">
        <v>3</v>
      </c>
      <c r="K5855">
        <v>1</v>
      </c>
      <c r="L5855">
        <v>0</v>
      </c>
      <c r="M5855">
        <v>148623</v>
      </c>
      <c r="N5855">
        <v>1</v>
      </c>
      <c r="O5855" t="str">
        <f t="shared" si="548"/>
        <v>30-45</v>
      </c>
      <c r="P5855" t="str">
        <f t="shared" si="549"/>
        <v>Low</v>
      </c>
      <c r="Q5855" t="str">
        <f t="shared" si="550"/>
        <v>Mid-Term</v>
      </c>
      <c r="R5855" t="str">
        <f t="shared" si="551"/>
        <v>Low Balance</v>
      </c>
      <c r="S5855" t="str">
        <f t="shared" si="552"/>
        <v>Normal</v>
      </c>
      <c r="T5855">
        <v>1</v>
      </c>
      <c r="U5855">
        <f t="shared" si="553"/>
        <v>62389</v>
      </c>
    </row>
    <row r="5856" spans="1:21" x14ac:dyDescent="0.25">
      <c r="A5856">
        <v>2025</v>
      </c>
      <c r="B5856">
        <v>15743570</v>
      </c>
      <c r="C5856" t="s">
        <v>532</v>
      </c>
      <c r="D5856">
        <v>481</v>
      </c>
      <c r="E5856" t="s">
        <v>15</v>
      </c>
      <c r="F5856" t="s">
        <v>16</v>
      </c>
      <c r="G5856">
        <v>34</v>
      </c>
      <c r="H5856">
        <v>5</v>
      </c>
      <c r="I5856">
        <v>0</v>
      </c>
      <c r="J5856">
        <v>2</v>
      </c>
      <c r="K5856">
        <v>1</v>
      </c>
      <c r="L5856">
        <v>1</v>
      </c>
      <c r="M5856">
        <v>125253</v>
      </c>
      <c r="N5856">
        <v>0</v>
      </c>
      <c r="O5856" t="str">
        <f t="shared" si="548"/>
        <v>30-45</v>
      </c>
      <c r="P5856" t="str">
        <f t="shared" si="549"/>
        <v>Low</v>
      </c>
      <c r="Q5856" t="str">
        <f t="shared" si="550"/>
        <v>Mid-Term</v>
      </c>
      <c r="R5856" t="str">
        <f t="shared" si="551"/>
        <v>Zero Balance</v>
      </c>
      <c r="S5856" t="str">
        <f t="shared" si="552"/>
        <v>Normal</v>
      </c>
      <c r="T5856">
        <v>1</v>
      </c>
      <c r="U5856">
        <f t="shared" si="553"/>
        <v>0</v>
      </c>
    </row>
    <row r="5857" spans="1:21" x14ac:dyDescent="0.25">
      <c r="A5857">
        <v>2025</v>
      </c>
      <c r="B5857">
        <v>15608541</v>
      </c>
      <c r="C5857" t="s">
        <v>2246</v>
      </c>
      <c r="D5857">
        <v>498</v>
      </c>
      <c r="E5857" t="s">
        <v>15</v>
      </c>
      <c r="F5857" t="s">
        <v>23</v>
      </c>
      <c r="G5857">
        <v>46</v>
      </c>
      <c r="H5857">
        <v>1</v>
      </c>
      <c r="I5857">
        <v>91858</v>
      </c>
      <c r="J5857">
        <v>1</v>
      </c>
      <c r="K5857">
        <v>1</v>
      </c>
      <c r="L5857">
        <v>0</v>
      </c>
      <c r="M5857">
        <v>101955</v>
      </c>
      <c r="N5857">
        <v>1</v>
      </c>
      <c r="O5857" t="str">
        <f t="shared" si="548"/>
        <v>46-60</v>
      </c>
      <c r="P5857" t="str">
        <f t="shared" si="549"/>
        <v>Low</v>
      </c>
      <c r="Q5857" t="str">
        <f t="shared" si="550"/>
        <v>New</v>
      </c>
      <c r="R5857" t="str">
        <f t="shared" si="551"/>
        <v>Low Balance</v>
      </c>
      <c r="S5857" t="str">
        <f t="shared" si="552"/>
        <v>Normal</v>
      </c>
      <c r="T5857">
        <v>1</v>
      </c>
      <c r="U5857">
        <f t="shared" si="553"/>
        <v>91858</v>
      </c>
    </row>
    <row r="5858" spans="1:21" x14ac:dyDescent="0.25">
      <c r="A5858">
        <v>2025</v>
      </c>
      <c r="B5858">
        <v>15750671</v>
      </c>
      <c r="C5858" t="s">
        <v>2133</v>
      </c>
      <c r="D5858">
        <v>512</v>
      </c>
      <c r="E5858" t="s">
        <v>18</v>
      </c>
      <c r="F5858" t="s">
        <v>23</v>
      </c>
      <c r="G5858">
        <v>31</v>
      </c>
      <c r="H5858">
        <v>6</v>
      </c>
      <c r="I5858">
        <v>0</v>
      </c>
      <c r="J5858">
        <v>2</v>
      </c>
      <c r="K5858">
        <v>1</v>
      </c>
      <c r="L5858">
        <v>0</v>
      </c>
      <c r="M5858">
        <v>168462</v>
      </c>
      <c r="N5858">
        <v>0</v>
      </c>
      <c r="O5858" t="str">
        <f t="shared" si="548"/>
        <v>30-45</v>
      </c>
      <c r="P5858" t="str">
        <f t="shared" si="549"/>
        <v>Low</v>
      </c>
      <c r="Q5858" t="str">
        <f t="shared" si="550"/>
        <v>Mid-Term</v>
      </c>
      <c r="R5858" t="str">
        <f t="shared" si="551"/>
        <v>Zero Balance</v>
      </c>
      <c r="S5858" t="str">
        <f t="shared" si="552"/>
        <v>Normal</v>
      </c>
      <c r="T5858">
        <v>1</v>
      </c>
      <c r="U5858">
        <f t="shared" si="553"/>
        <v>0</v>
      </c>
    </row>
    <row r="5859" spans="1:21" x14ac:dyDescent="0.25">
      <c r="A5859">
        <v>2025</v>
      </c>
      <c r="B5859">
        <v>15813659</v>
      </c>
      <c r="C5859" t="s">
        <v>1581</v>
      </c>
      <c r="D5859">
        <v>594</v>
      </c>
      <c r="E5859" t="s">
        <v>15</v>
      </c>
      <c r="F5859" t="s">
        <v>16</v>
      </c>
      <c r="G5859">
        <v>56</v>
      </c>
      <c r="H5859">
        <v>7</v>
      </c>
      <c r="I5859">
        <v>0</v>
      </c>
      <c r="J5859">
        <v>1</v>
      </c>
      <c r="K5859">
        <v>1</v>
      </c>
      <c r="L5859">
        <v>0</v>
      </c>
      <c r="M5859">
        <v>26216</v>
      </c>
      <c r="N5859">
        <v>1</v>
      </c>
      <c r="O5859" t="str">
        <f t="shared" si="548"/>
        <v>46-60</v>
      </c>
      <c r="P5859" t="str">
        <f t="shared" si="549"/>
        <v>Low</v>
      </c>
      <c r="Q5859" t="str">
        <f t="shared" si="550"/>
        <v>Mid-Term</v>
      </c>
      <c r="R5859" t="str">
        <f t="shared" si="551"/>
        <v>Zero Balance</v>
      </c>
      <c r="S5859" t="str">
        <f t="shared" si="552"/>
        <v>Normal</v>
      </c>
      <c r="T5859">
        <v>1</v>
      </c>
      <c r="U5859">
        <f t="shared" si="553"/>
        <v>0</v>
      </c>
    </row>
    <row r="5860" spans="1:21" x14ac:dyDescent="0.25">
      <c r="A5860">
        <v>2025</v>
      </c>
      <c r="B5860">
        <v>15757867</v>
      </c>
      <c r="C5860" t="s">
        <v>823</v>
      </c>
      <c r="D5860">
        <v>570</v>
      </c>
      <c r="E5860" t="s">
        <v>15</v>
      </c>
      <c r="F5860" t="s">
        <v>16</v>
      </c>
      <c r="G5860">
        <v>30</v>
      </c>
      <c r="H5860">
        <v>10</v>
      </c>
      <c r="I5860">
        <v>176174</v>
      </c>
      <c r="J5860">
        <v>1</v>
      </c>
      <c r="K5860">
        <v>1</v>
      </c>
      <c r="L5860">
        <v>0</v>
      </c>
      <c r="M5860">
        <v>97045</v>
      </c>
      <c r="N5860">
        <v>1</v>
      </c>
      <c r="O5860" t="str">
        <f t="shared" si="548"/>
        <v>30-45</v>
      </c>
      <c r="P5860" t="str">
        <f t="shared" si="549"/>
        <v>Low</v>
      </c>
      <c r="Q5860" t="str">
        <f t="shared" si="550"/>
        <v>Long-Term</v>
      </c>
      <c r="R5860" t="str">
        <f t="shared" si="551"/>
        <v>High Balance</v>
      </c>
      <c r="S5860" t="str">
        <f t="shared" si="552"/>
        <v>High Value</v>
      </c>
      <c r="T5860">
        <v>1</v>
      </c>
      <c r="U5860">
        <f t="shared" si="553"/>
        <v>176174</v>
      </c>
    </row>
    <row r="5861" spans="1:21" x14ac:dyDescent="0.25">
      <c r="A5861">
        <v>2025</v>
      </c>
      <c r="B5861">
        <v>15652914</v>
      </c>
      <c r="C5861" t="s">
        <v>2247</v>
      </c>
      <c r="D5861">
        <v>721</v>
      </c>
      <c r="E5861" t="s">
        <v>18</v>
      </c>
      <c r="F5861" t="s">
        <v>23</v>
      </c>
      <c r="G5861">
        <v>38</v>
      </c>
      <c r="H5861">
        <v>7</v>
      </c>
      <c r="I5861">
        <v>0</v>
      </c>
      <c r="J5861">
        <v>1</v>
      </c>
      <c r="K5861">
        <v>0</v>
      </c>
      <c r="L5861">
        <v>1</v>
      </c>
      <c r="M5861">
        <v>53535</v>
      </c>
      <c r="N5861">
        <v>0</v>
      </c>
      <c r="O5861" t="str">
        <f t="shared" si="548"/>
        <v>30-45</v>
      </c>
      <c r="P5861" t="str">
        <f t="shared" si="549"/>
        <v>Medium</v>
      </c>
      <c r="Q5861" t="str">
        <f t="shared" si="550"/>
        <v>Mid-Term</v>
      </c>
      <c r="R5861" t="str">
        <f t="shared" si="551"/>
        <v>Zero Balance</v>
      </c>
      <c r="S5861" t="str">
        <f t="shared" si="552"/>
        <v>Normal</v>
      </c>
      <c r="T5861">
        <v>1</v>
      </c>
      <c r="U5861">
        <f t="shared" si="553"/>
        <v>0</v>
      </c>
    </row>
    <row r="5862" spans="1:21" x14ac:dyDescent="0.25">
      <c r="A5862">
        <v>2025</v>
      </c>
      <c r="B5862">
        <v>15723818</v>
      </c>
      <c r="C5862" t="s">
        <v>366</v>
      </c>
      <c r="D5862">
        <v>453</v>
      </c>
      <c r="E5862" t="s">
        <v>15</v>
      </c>
      <c r="F5862" t="s">
        <v>16</v>
      </c>
      <c r="G5862">
        <v>37</v>
      </c>
      <c r="H5862">
        <v>4</v>
      </c>
      <c r="I5862">
        <v>131835</v>
      </c>
      <c r="J5862">
        <v>2</v>
      </c>
      <c r="K5862">
        <v>1</v>
      </c>
      <c r="L5862">
        <v>0</v>
      </c>
      <c r="M5862">
        <v>8949</v>
      </c>
      <c r="N5862">
        <v>0</v>
      </c>
      <c r="O5862" t="str">
        <f t="shared" si="548"/>
        <v>30-45</v>
      </c>
      <c r="P5862" t="str">
        <f t="shared" si="549"/>
        <v>Low</v>
      </c>
      <c r="Q5862" t="str">
        <f t="shared" si="550"/>
        <v>Mid-Term</v>
      </c>
      <c r="R5862" t="str">
        <f t="shared" si="551"/>
        <v>High Balance</v>
      </c>
      <c r="S5862" t="str">
        <f t="shared" si="552"/>
        <v>High Value</v>
      </c>
      <c r="T5862">
        <v>1</v>
      </c>
      <c r="U5862">
        <f t="shared" si="553"/>
        <v>0</v>
      </c>
    </row>
    <row r="5863" spans="1:21" x14ac:dyDescent="0.25">
      <c r="A5863">
        <v>2025</v>
      </c>
      <c r="B5863">
        <v>15713819</v>
      </c>
      <c r="C5863" t="s">
        <v>1660</v>
      </c>
      <c r="D5863">
        <v>562</v>
      </c>
      <c r="E5863" t="s">
        <v>15</v>
      </c>
      <c r="F5863" t="s">
        <v>23</v>
      </c>
      <c r="G5863">
        <v>48</v>
      </c>
      <c r="H5863">
        <v>3</v>
      </c>
      <c r="I5863">
        <v>92348</v>
      </c>
      <c r="J5863">
        <v>1</v>
      </c>
      <c r="K5863">
        <v>1</v>
      </c>
      <c r="L5863">
        <v>1</v>
      </c>
      <c r="M5863">
        <v>163117</v>
      </c>
      <c r="N5863">
        <v>0</v>
      </c>
      <c r="O5863" t="str">
        <f t="shared" si="548"/>
        <v>46-60</v>
      </c>
      <c r="P5863" t="str">
        <f t="shared" si="549"/>
        <v>Low</v>
      </c>
      <c r="Q5863" t="str">
        <f t="shared" si="550"/>
        <v>New</v>
      </c>
      <c r="R5863" t="str">
        <f t="shared" si="551"/>
        <v>Low Balance</v>
      </c>
      <c r="S5863" t="str">
        <f t="shared" si="552"/>
        <v>Normal</v>
      </c>
      <c r="T5863">
        <v>1</v>
      </c>
      <c r="U5863">
        <f t="shared" si="553"/>
        <v>0</v>
      </c>
    </row>
    <row r="5864" spans="1:21" x14ac:dyDescent="0.25">
      <c r="A5864">
        <v>2025</v>
      </c>
      <c r="B5864">
        <v>15656484</v>
      </c>
      <c r="C5864" t="s">
        <v>798</v>
      </c>
      <c r="D5864">
        <v>682</v>
      </c>
      <c r="E5864" t="s">
        <v>15</v>
      </c>
      <c r="F5864" t="s">
        <v>23</v>
      </c>
      <c r="G5864">
        <v>40</v>
      </c>
      <c r="H5864">
        <v>4</v>
      </c>
      <c r="I5864">
        <v>0</v>
      </c>
      <c r="J5864">
        <v>2</v>
      </c>
      <c r="K5864">
        <v>1</v>
      </c>
      <c r="L5864">
        <v>1</v>
      </c>
      <c r="M5864">
        <v>140746</v>
      </c>
      <c r="N5864">
        <v>0</v>
      </c>
      <c r="O5864" t="str">
        <f t="shared" si="548"/>
        <v>30-45</v>
      </c>
      <c r="P5864" t="str">
        <f t="shared" si="549"/>
        <v>Medium</v>
      </c>
      <c r="Q5864" t="str">
        <f t="shared" si="550"/>
        <v>Mid-Term</v>
      </c>
      <c r="R5864" t="str">
        <f t="shared" si="551"/>
        <v>Zero Balance</v>
      </c>
      <c r="S5864" t="str">
        <f t="shared" si="552"/>
        <v>Normal</v>
      </c>
      <c r="T5864">
        <v>1</v>
      </c>
      <c r="U5864">
        <f t="shared" si="553"/>
        <v>0</v>
      </c>
    </row>
    <row r="5865" spans="1:21" x14ac:dyDescent="0.25">
      <c r="A5865">
        <v>2025</v>
      </c>
      <c r="B5865">
        <v>15778515</v>
      </c>
      <c r="C5865" t="s">
        <v>134</v>
      </c>
      <c r="D5865">
        <v>748</v>
      </c>
      <c r="E5865" t="s">
        <v>15</v>
      </c>
      <c r="F5865" t="s">
        <v>23</v>
      </c>
      <c r="G5865">
        <v>40</v>
      </c>
      <c r="H5865">
        <v>3</v>
      </c>
      <c r="I5865">
        <v>95297</v>
      </c>
      <c r="J5865">
        <v>1</v>
      </c>
      <c r="K5865">
        <v>0</v>
      </c>
      <c r="L5865">
        <v>0</v>
      </c>
      <c r="M5865">
        <v>171516</v>
      </c>
      <c r="N5865">
        <v>0</v>
      </c>
      <c r="O5865" t="str">
        <f t="shared" si="548"/>
        <v>30-45</v>
      </c>
      <c r="P5865" t="str">
        <f t="shared" si="549"/>
        <v>Medium</v>
      </c>
      <c r="Q5865" t="str">
        <f t="shared" si="550"/>
        <v>New</v>
      </c>
      <c r="R5865" t="str">
        <f t="shared" si="551"/>
        <v>Low Balance</v>
      </c>
      <c r="S5865" t="str">
        <f t="shared" si="552"/>
        <v>Normal</v>
      </c>
      <c r="T5865">
        <v>1</v>
      </c>
      <c r="U5865">
        <f t="shared" si="553"/>
        <v>0</v>
      </c>
    </row>
    <row r="5866" spans="1:21" x14ac:dyDescent="0.25">
      <c r="A5866">
        <v>2025</v>
      </c>
      <c r="B5866">
        <v>15803840</v>
      </c>
      <c r="C5866" t="s">
        <v>444</v>
      </c>
      <c r="D5866">
        <v>729</v>
      </c>
      <c r="E5866" t="s">
        <v>15</v>
      </c>
      <c r="F5866" t="s">
        <v>16</v>
      </c>
      <c r="G5866">
        <v>32</v>
      </c>
      <c r="H5866">
        <v>9</v>
      </c>
      <c r="I5866">
        <v>0</v>
      </c>
      <c r="J5866">
        <v>2</v>
      </c>
      <c r="K5866">
        <v>0</v>
      </c>
      <c r="L5866">
        <v>0</v>
      </c>
      <c r="M5866">
        <v>150803</v>
      </c>
      <c r="N5866">
        <v>0</v>
      </c>
      <c r="O5866" t="str">
        <f t="shared" si="548"/>
        <v>30-45</v>
      </c>
      <c r="P5866" t="str">
        <f t="shared" si="549"/>
        <v>Medium</v>
      </c>
      <c r="Q5866" t="str">
        <f t="shared" si="550"/>
        <v>Long-Term</v>
      </c>
      <c r="R5866" t="str">
        <f t="shared" si="551"/>
        <v>Zero Balance</v>
      </c>
      <c r="S5866" t="str">
        <f t="shared" si="552"/>
        <v>Normal</v>
      </c>
      <c r="T5866">
        <v>1</v>
      </c>
      <c r="U5866">
        <f t="shared" si="553"/>
        <v>0</v>
      </c>
    </row>
    <row r="5867" spans="1:21" x14ac:dyDescent="0.25">
      <c r="A5867">
        <v>2025</v>
      </c>
      <c r="B5867">
        <v>15735339</v>
      </c>
      <c r="C5867" t="s">
        <v>2061</v>
      </c>
      <c r="D5867">
        <v>663</v>
      </c>
      <c r="E5867" t="s">
        <v>15</v>
      </c>
      <c r="F5867" t="s">
        <v>23</v>
      </c>
      <c r="G5867">
        <v>39</v>
      </c>
      <c r="H5867">
        <v>4</v>
      </c>
      <c r="I5867">
        <v>0</v>
      </c>
      <c r="J5867">
        <v>1</v>
      </c>
      <c r="K5867">
        <v>1</v>
      </c>
      <c r="L5867">
        <v>0</v>
      </c>
      <c r="M5867">
        <v>76884</v>
      </c>
      <c r="N5867">
        <v>0</v>
      </c>
      <c r="O5867" t="str">
        <f t="shared" si="548"/>
        <v>30-45</v>
      </c>
      <c r="P5867" t="str">
        <f t="shared" si="549"/>
        <v>Medium</v>
      </c>
      <c r="Q5867" t="str">
        <f t="shared" si="550"/>
        <v>Mid-Term</v>
      </c>
      <c r="R5867" t="str">
        <f t="shared" si="551"/>
        <v>Zero Balance</v>
      </c>
      <c r="S5867" t="str">
        <f t="shared" si="552"/>
        <v>Normal</v>
      </c>
      <c r="T5867">
        <v>1</v>
      </c>
      <c r="U5867">
        <f t="shared" si="553"/>
        <v>0</v>
      </c>
    </row>
    <row r="5868" spans="1:21" x14ac:dyDescent="0.25">
      <c r="A5868">
        <v>2025</v>
      </c>
      <c r="B5868">
        <v>15600392</v>
      </c>
      <c r="C5868" t="s">
        <v>1147</v>
      </c>
      <c r="D5868">
        <v>735</v>
      </c>
      <c r="E5868" t="s">
        <v>15</v>
      </c>
      <c r="F5868" t="s">
        <v>16</v>
      </c>
      <c r="G5868">
        <v>53</v>
      </c>
      <c r="H5868">
        <v>8</v>
      </c>
      <c r="I5868">
        <v>123845</v>
      </c>
      <c r="J5868">
        <v>2</v>
      </c>
      <c r="K5868">
        <v>0</v>
      </c>
      <c r="L5868">
        <v>1</v>
      </c>
      <c r="M5868">
        <v>170455</v>
      </c>
      <c r="N5868">
        <v>1</v>
      </c>
      <c r="O5868" t="str">
        <f t="shared" si="548"/>
        <v>46-60</v>
      </c>
      <c r="P5868" t="str">
        <f t="shared" si="549"/>
        <v>Medium</v>
      </c>
      <c r="Q5868" t="str">
        <f t="shared" si="550"/>
        <v>Long-Term</v>
      </c>
      <c r="R5868" t="str">
        <f t="shared" si="551"/>
        <v>High Balance</v>
      </c>
      <c r="S5868" t="str">
        <f t="shared" si="552"/>
        <v>High Value</v>
      </c>
      <c r="T5868">
        <v>1</v>
      </c>
      <c r="U5868">
        <f t="shared" si="553"/>
        <v>123845</v>
      </c>
    </row>
    <row r="5869" spans="1:21" x14ac:dyDescent="0.25">
      <c r="A5869">
        <v>2025</v>
      </c>
      <c r="B5869">
        <v>15625740</v>
      </c>
      <c r="C5869" t="s">
        <v>2248</v>
      </c>
      <c r="D5869">
        <v>627</v>
      </c>
      <c r="E5869" t="s">
        <v>26</v>
      </c>
      <c r="F5869" t="s">
        <v>23</v>
      </c>
      <c r="G5869">
        <v>62</v>
      </c>
      <c r="H5869">
        <v>3</v>
      </c>
      <c r="I5869">
        <v>143426</v>
      </c>
      <c r="J5869">
        <v>2</v>
      </c>
      <c r="K5869">
        <v>1</v>
      </c>
      <c r="L5869">
        <v>1</v>
      </c>
      <c r="M5869">
        <v>143104</v>
      </c>
      <c r="N5869">
        <v>0</v>
      </c>
      <c r="O5869" t="str">
        <f t="shared" si="548"/>
        <v>60+</v>
      </c>
      <c r="P5869" t="str">
        <f t="shared" si="549"/>
        <v>Medium</v>
      </c>
      <c r="Q5869" t="str">
        <f t="shared" si="550"/>
        <v>New</v>
      </c>
      <c r="R5869" t="str">
        <f t="shared" si="551"/>
        <v>High Balance</v>
      </c>
      <c r="S5869" t="str">
        <f t="shared" si="552"/>
        <v>High Value</v>
      </c>
      <c r="T5869">
        <v>1</v>
      </c>
      <c r="U5869">
        <f t="shared" si="553"/>
        <v>0</v>
      </c>
    </row>
    <row r="5870" spans="1:21" x14ac:dyDescent="0.25">
      <c r="A5870">
        <v>2025</v>
      </c>
      <c r="B5870">
        <v>15663817</v>
      </c>
      <c r="C5870" t="s">
        <v>727</v>
      </c>
      <c r="D5870">
        <v>713</v>
      </c>
      <c r="E5870" t="s">
        <v>15</v>
      </c>
      <c r="F5870" t="s">
        <v>23</v>
      </c>
      <c r="G5870">
        <v>46</v>
      </c>
      <c r="H5870">
        <v>5</v>
      </c>
      <c r="I5870">
        <v>0</v>
      </c>
      <c r="J5870">
        <v>1</v>
      </c>
      <c r="K5870">
        <v>1</v>
      </c>
      <c r="L5870">
        <v>1</v>
      </c>
      <c r="M5870">
        <v>55702</v>
      </c>
      <c r="N5870">
        <v>0</v>
      </c>
      <c r="O5870" t="str">
        <f t="shared" si="548"/>
        <v>46-60</v>
      </c>
      <c r="P5870" t="str">
        <f t="shared" si="549"/>
        <v>Medium</v>
      </c>
      <c r="Q5870" t="str">
        <f t="shared" si="550"/>
        <v>Mid-Term</v>
      </c>
      <c r="R5870" t="str">
        <f t="shared" si="551"/>
        <v>Zero Balance</v>
      </c>
      <c r="S5870" t="str">
        <f t="shared" si="552"/>
        <v>Normal</v>
      </c>
      <c r="T5870">
        <v>1</v>
      </c>
      <c r="U5870">
        <f t="shared" si="553"/>
        <v>0</v>
      </c>
    </row>
    <row r="5871" spans="1:21" x14ac:dyDescent="0.25">
      <c r="A5871">
        <v>2025</v>
      </c>
      <c r="B5871">
        <v>15734461</v>
      </c>
      <c r="C5871" t="s">
        <v>841</v>
      </c>
      <c r="D5871">
        <v>562</v>
      </c>
      <c r="E5871" t="s">
        <v>26</v>
      </c>
      <c r="F5871" t="s">
        <v>23</v>
      </c>
      <c r="G5871">
        <v>31</v>
      </c>
      <c r="H5871">
        <v>2</v>
      </c>
      <c r="I5871">
        <v>112708</v>
      </c>
      <c r="J5871">
        <v>1</v>
      </c>
      <c r="K5871">
        <v>0</v>
      </c>
      <c r="L5871">
        <v>1</v>
      </c>
      <c r="M5871">
        <v>186370</v>
      </c>
      <c r="N5871">
        <v>0</v>
      </c>
      <c r="O5871" t="str">
        <f t="shared" si="548"/>
        <v>30-45</v>
      </c>
      <c r="P5871" t="str">
        <f t="shared" si="549"/>
        <v>Low</v>
      </c>
      <c r="Q5871" t="str">
        <f t="shared" si="550"/>
        <v>New</v>
      </c>
      <c r="R5871" t="str">
        <f t="shared" si="551"/>
        <v>High Balance</v>
      </c>
      <c r="S5871" t="str">
        <f t="shared" si="552"/>
        <v>High Value</v>
      </c>
      <c r="T5871">
        <v>1</v>
      </c>
      <c r="U5871">
        <f t="shared" si="553"/>
        <v>0</v>
      </c>
    </row>
    <row r="5872" spans="1:21" x14ac:dyDescent="0.25">
      <c r="A5872">
        <v>2025</v>
      </c>
      <c r="B5872">
        <v>15780142</v>
      </c>
      <c r="C5872" t="s">
        <v>1109</v>
      </c>
      <c r="D5872">
        <v>632</v>
      </c>
      <c r="E5872" t="s">
        <v>15</v>
      </c>
      <c r="F5872" t="s">
        <v>23</v>
      </c>
      <c r="G5872">
        <v>43</v>
      </c>
      <c r="H5872">
        <v>2</v>
      </c>
      <c r="I5872">
        <v>100014</v>
      </c>
      <c r="J5872">
        <v>1</v>
      </c>
      <c r="K5872">
        <v>1</v>
      </c>
      <c r="L5872">
        <v>0</v>
      </c>
      <c r="M5872">
        <v>24275</v>
      </c>
      <c r="N5872">
        <v>0</v>
      </c>
      <c r="O5872" t="str">
        <f t="shared" si="548"/>
        <v>30-45</v>
      </c>
      <c r="P5872" t="str">
        <f t="shared" si="549"/>
        <v>Medium</v>
      </c>
      <c r="Q5872" t="str">
        <f t="shared" si="550"/>
        <v>New</v>
      </c>
      <c r="R5872" t="str">
        <f t="shared" si="551"/>
        <v>High Balance</v>
      </c>
      <c r="S5872" t="str">
        <f t="shared" si="552"/>
        <v>High Value</v>
      </c>
      <c r="T5872">
        <v>1</v>
      </c>
      <c r="U5872">
        <f t="shared" si="553"/>
        <v>0</v>
      </c>
    </row>
    <row r="5873" spans="1:21" x14ac:dyDescent="0.25">
      <c r="A5873">
        <v>2025</v>
      </c>
      <c r="B5873">
        <v>15709920</v>
      </c>
      <c r="C5873" t="s">
        <v>507</v>
      </c>
      <c r="D5873">
        <v>479</v>
      </c>
      <c r="E5873" t="s">
        <v>15</v>
      </c>
      <c r="F5873" t="s">
        <v>16</v>
      </c>
      <c r="G5873">
        <v>33</v>
      </c>
      <c r="H5873">
        <v>2</v>
      </c>
      <c r="I5873">
        <v>208166</v>
      </c>
      <c r="J5873">
        <v>1</v>
      </c>
      <c r="K5873">
        <v>0</v>
      </c>
      <c r="L5873">
        <v>0</v>
      </c>
      <c r="M5873">
        <v>50775</v>
      </c>
      <c r="N5873">
        <v>1</v>
      </c>
      <c r="O5873" t="str">
        <f t="shared" si="548"/>
        <v>30-45</v>
      </c>
      <c r="P5873" t="str">
        <f t="shared" si="549"/>
        <v>Low</v>
      </c>
      <c r="Q5873" t="str">
        <f t="shared" si="550"/>
        <v>New</v>
      </c>
      <c r="R5873" t="str">
        <f t="shared" si="551"/>
        <v>High Balance</v>
      </c>
      <c r="S5873" t="str">
        <f t="shared" si="552"/>
        <v>High Value</v>
      </c>
      <c r="T5873">
        <v>1</v>
      </c>
      <c r="U5873">
        <f t="shared" si="553"/>
        <v>208166</v>
      </c>
    </row>
    <row r="5874" spans="1:21" x14ac:dyDescent="0.25">
      <c r="A5874">
        <v>2025</v>
      </c>
      <c r="B5874">
        <v>15684248</v>
      </c>
      <c r="C5874" t="s">
        <v>1379</v>
      </c>
      <c r="D5874">
        <v>658</v>
      </c>
      <c r="E5874" t="s">
        <v>18</v>
      </c>
      <c r="F5874" t="s">
        <v>23</v>
      </c>
      <c r="G5874">
        <v>21</v>
      </c>
      <c r="H5874">
        <v>7</v>
      </c>
      <c r="I5874">
        <v>0</v>
      </c>
      <c r="J5874">
        <v>2</v>
      </c>
      <c r="K5874">
        <v>0</v>
      </c>
      <c r="L5874">
        <v>1</v>
      </c>
      <c r="M5874">
        <v>154280</v>
      </c>
      <c r="N5874">
        <v>0</v>
      </c>
      <c r="O5874" t="str">
        <f t="shared" si="548"/>
        <v>&lt;30</v>
      </c>
      <c r="P5874" t="str">
        <f t="shared" si="549"/>
        <v>Medium</v>
      </c>
      <c r="Q5874" t="str">
        <f t="shared" si="550"/>
        <v>Mid-Term</v>
      </c>
      <c r="R5874" t="str">
        <f t="shared" si="551"/>
        <v>Zero Balance</v>
      </c>
      <c r="S5874" t="str">
        <f t="shared" si="552"/>
        <v>Normal</v>
      </c>
      <c r="T5874">
        <v>1</v>
      </c>
      <c r="U5874">
        <f t="shared" si="553"/>
        <v>0</v>
      </c>
    </row>
    <row r="5875" spans="1:21" x14ac:dyDescent="0.25">
      <c r="A5875">
        <v>2025</v>
      </c>
      <c r="B5875">
        <v>15643158</v>
      </c>
      <c r="C5875" t="s">
        <v>796</v>
      </c>
      <c r="D5875">
        <v>598</v>
      </c>
      <c r="E5875" t="s">
        <v>15</v>
      </c>
      <c r="F5875" t="s">
        <v>16</v>
      </c>
      <c r="G5875">
        <v>40</v>
      </c>
      <c r="H5875">
        <v>9</v>
      </c>
      <c r="I5875">
        <v>0</v>
      </c>
      <c r="J5875">
        <v>1</v>
      </c>
      <c r="K5875">
        <v>1</v>
      </c>
      <c r="L5875">
        <v>0</v>
      </c>
      <c r="M5875">
        <v>68463</v>
      </c>
      <c r="N5875">
        <v>1</v>
      </c>
      <c r="O5875" t="str">
        <f t="shared" si="548"/>
        <v>30-45</v>
      </c>
      <c r="P5875" t="str">
        <f t="shared" si="549"/>
        <v>Low</v>
      </c>
      <c r="Q5875" t="str">
        <f t="shared" si="550"/>
        <v>Long-Term</v>
      </c>
      <c r="R5875" t="str">
        <f t="shared" si="551"/>
        <v>Zero Balance</v>
      </c>
      <c r="S5875" t="str">
        <f t="shared" si="552"/>
        <v>Normal</v>
      </c>
      <c r="T5875">
        <v>1</v>
      </c>
      <c r="U5875">
        <f t="shared" si="553"/>
        <v>0</v>
      </c>
    </row>
    <row r="5876" spans="1:21" x14ac:dyDescent="0.25">
      <c r="A5876">
        <v>2025</v>
      </c>
      <c r="B5876">
        <v>15693902</v>
      </c>
      <c r="C5876" t="s">
        <v>1316</v>
      </c>
      <c r="D5876">
        <v>597</v>
      </c>
      <c r="E5876" t="s">
        <v>15</v>
      </c>
      <c r="F5876" t="s">
        <v>23</v>
      </c>
      <c r="G5876">
        <v>19</v>
      </c>
      <c r="H5876">
        <v>2</v>
      </c>
      <c r="I5876">
        <v>0</v>
      </c>
      <c r="J5876">
        <v>2</v>
      </c>
      <c r="K5876">
        <v>1</v>
      </c>
      <c r="L5876">
        <v>1</v>
      </c>
      <c r="M5876">
        <v>91037</v>
      </c>
      <c r="N5876">
        <v>0</v>
      </c>
      <c r="O5876" t="str">
        <f t="shared" si="548"/>
        <v>&lt;30</v>
      </c>
      <c r="P5876" t="str">
        <f t="shared" si="549"/>
        <v>Low</v>
      </c>
      <c r="Q5876" t="str">
        <f t="shared" si="550"/>
        <v>New</v>
      </c>
      <c r="R5876" t="str">
        <f t="shared" si="551"/>
        <v>Zero Balance</v>
      </c>
      <c r="S5876" t="str">
        <f t="shared" si="552"/>
        <v>Normal</v>
      </c>
      <c r="T5876">
        <v>1</v>
      </c>
      <c r="U5876">
        <f t="shared" si="553"/>
        <v>0</v>
      </c>
    </row>
    <row r="5877" spans="1:21" x14ac:dyDescent="0.25">
      <c r="A5877">
        <v>2025</v>
      </c>
      <c r="B5877">
        <v>15578307</v>
      </c>
      <c r="C5877" t="s">
        <v>958</v>
      </c>
      <c r="D5877">
        <v>512</v>
      </c>
      <c r="E5877" t="s">
        <v>15</v>
      </c>
      <c r="F5877" t="s">
        <v>16</v>
      </c>
      <c r="G5877">
        <v>33</v>
      </c>
      <c r="H5877">
        <v>6</v>
      </c>
      <c r="I5877">
        <v>121685</v>
      </c>
      <c r="J5877">
        <v>2</v>
      </c>
      <c r="K5877">
        <v>1</v>
      </c>
      <c r="L5877">
        <v>1</v>
      </c>
      <c r="M5877">
        <v>83682</v>
      </c>
      <c r="N5877">
        <v>0</v>
      </c>
      <c r="O5877" t="str">
        <f t="shared" si="548"/>
        <v>30-45</v>
      </c>
      <c r="P5877" t="str">
        <f t="shared" si="549"/>
        <v>Low</v>
      </c>
      <c r="Q5877" t="str">
        <f t="shared" si="550"/>
        <v>Mid-Term</v>
      </c>
      <c r="R5877" t="str">
        <f t="shared" si="551"/>
        <v>High Balance</v>
      </c>
      <c r="S5877" t="str">
        <f t="shared" si="552"/>
        <v>High Value</v>
      </c>
      <c r="T5877">
        <v>1</v>
      </c>
      <c r="U5877">
        <f t="shared" si="553"/>
        <v>0</v>
      </c>
    </row>
    <row r="5878" spans="1:21" x14ac:dyDescent="0.25">
      <c r="A5878">
        <v>2025</v>
      </c>
      <c r="B5878">
        <v>15585379</v>
      </c>
      <c r="C5878" t="s">
        <v>165</v>
      </c>
      <c r="D5878">
        <v>704</v>
      </c>
      <c r="E5878" t="s">
        <v>15</v>
      </c>
      <c r="F5878" t="s">
        <v>23</v>
      </c>
      <c r="G5878">
        <v>39</v>
      </c>
      <c r="H5878">
        <v>2</v>
      </c>
      <c r="I5878">
        <v>111525</v>
      </c>
      <c r="J5878">
        <v>1</v>
      </c>
      <c r="K5878">
        <v>1</v>
      </c>
      <c r="L5878">
        <v>0</v>
      </c>
      <c r="M5878">
        <v>199485</v>
      </c>
      <c r="N5878">
        <v>0</v>
      </c>
      <c r="O5878" t="str">
        <f t="shared" si="548"/>
        <v>30-45</v>
      </c>
      <c r="P5878" t="str">
        <f t="shared" si="549"/>
        <v>Medium</v>
      </c>
      <c r="Q5878" t="str">
        <f t="shared" si="550"/>
        <v>New</v>
      </c>
      <c r="R5878" t="str">
        <f t="shared" si="551"/>
        <v>High Balance</v>
      </c>
      <c r="S5878" t="str">
        <f t="shared" si="552"/>
        <v>High Value</v>
      </c>
      <c r="T5878">
        <v>1</v>
      </c>
      <c r="U5878">
        <f t="shared" si="553"/>
        <v>0</v>
      </c>
    </row>
    <row r="5879" spans="1:21" x14ac:dyDescent="0.25">
      <c r="A5879">
        <v>2025</v>
      </c>
      <c r="B5879">
        <v>15758510</v>
      </c>
      <c r="C5879" t="s">
        <v>2087</v>
      </c>
      <c r="D5879">
        <v>474</v>
      </c>
      <c r="E5879" t="s">
        <v>15</v>
      </c>
      <c r="F5879" t="s">
        <v>23</v>
      </c>
      <c r="G5879">
        <v>26</v>
      </c>
      <c r="H5879">
        <v>6</v>
      </c>
      <c r="I5879">
        <v>0</v>
      </c>
      <c r="J5879">
        <v>2</v>
      </c>
      <c r="K5879">
        <v>0</v>
      </c>
      <c r="L5879">
        <v>0</v>
      </c>
      <c r="M5879">
        <v>152491</v>
      </c>
      <c r="N5879">
        <v>0</v>
      </c>
      <c r="O5879" t="str">
        <f t="shared" si="548"/>
        <v>&lt;30</v>
      </c>
      <c r="P5879" t="str">
        <f t="shared" si="549"/>
        <v>Low</v>
      </c>
      <c r="Q5879" t="str">
        <f t="shared" si="550"/>
        <v>Mid-Term</v>
      </c>
      <c r="R5879" t="str">
        <f t="shared" si="551"/>
        <v>Zero Balance</v>
      </c>
      <c r="S5879" t="str">
        <f t="shared" si="552"/>
        <v>Normal</v>
      </c>
      <c r="T5879">
        <v>1</v>
      </c>
      <c r="U5879">
        <f t="shared" si="553"/>
        <v>0</v>
      </c>
    </row>
    <row r="5880" spans="1:21" x14ac:dyDescent="0.25">
      <c r="A5880">
        <v>2025</v>
      </c>
      <c r="B5880">
        <v>15692918</v>
      </c>
      <c r="C5880" t="s">
        <v>753</v>
      </c>
      <c r="D5880">
        <v>604</v>
      </c>
      <c r="E5880" t="s">
        <v>26</v>
      </c>
      <c r="F5880" t="s">
        <v>23</v>
      </c>
      <c r="G5880">
        <v>36</v>
      </c>
      <c r="H5880">
        <v>10</v>
      </c>
      <c r="I5880">
        <v>113546</v>
      </c>
      <c r="J5880">
        <v>1</v>
      </c>
      <c r="K5880">
        <v>1</v>
      </c>
      <c r="L5880">
        <v>1</v>
      </c>
      <c r="M5880">
        <v>134875</v>
      </c>
      <c r="N5880">
        <v>0</v>
      </c>
      <c r="O5880" t="str">
        <f t="shared" si="548"/>
        <v>30-45</v>
      </c>
      <c r="P5880" t="str">
        <f t="shared" si="549"/>
        <v>Medium</v>
      </c>
      <c r="Q5880" t="str">
        <f t="shared" si="550"/>
        <v>Long-Term</v>
      </c>
      <c r="R5880" t="str">
        <f t="shared" si="551"/>
        <v>High Balance</v>
      </c>
      <c r="S5880" t="str">
        <f t="shared" si="552"/>
        <v>High Value</v>
      </c>
      <c r="T5880">
        <v>1</v>
      </c>
      <c r="U5880">
        <f t="shared" si="553"/>
        <v>0</v>
      </c>
    </row>
    <row r="5881" spans="1:21" x14ac:dyDescent="0.25">
      <c r="A5881">
        <v>2025</v>
      </c>
      <c r="B5881">
        <v>15705301</v>
      </c>
      <c r="C5881" t="s">
        <v>1246</v>
      </c>
      <c r="D5881">
        <v>683</v>
      </c>
      <c r="E5881" t="s">
        <v>15</v>
      </c>
      <c r="F5881" t="s">
        <v>23</v>
      </c>
      <c r="G5881">
        <v>41</v>
      </c>
      <c r="H5881">
        <v>6</v>
      </c>
      <c r="I5881">
        <v>95697</v>
      </c>
      <c r="J5881">
        <v>2</v>
      </c>
      <c r="K5881">
        <v>1</v>
      </c>
      <c r="L5881">
        <v>1</v>
      </c>
      <c r="M5881">
        <v>184366</v>
      </c>
      <c r="N5881">
        <v>0</v>
      </c>
      <c r="O5881" t="str">
        <f t="shared" si="548"/>
        <v>30-45</v>
      </c>
      <c r="P5881" t="str">
        <f t="shared" si="549"/>
        <v>Medium</v>
      </c>
      <c r="Q5881" t="str">
        <f t="shared" si="550"/>
        <v>Mid-Term</v>
      </c>
      <c r="R5881" t="str">
        <f t="shared" si="551"/>
        <v>Low Balance</v>
      </c>
      <c r="S5881" t="str">
        <f t="shared" si="552"/>
        <v>Normal</v>
      </c>
      <c r="T5881">
        <v>1</v>
      </c>
      <c r="U5881">
        <f t="shared" si="553"/>
        <v>0</v>
      </c>
    </row>
    <row r="5882" spans="1:21" x14ac:dyDescent="0.25">
      <c r="A5882">
        <v>2025</v>
      </c>
      <c r="B5882">
        <v>15718231</v>
      </c>
      <c r="C5882" t="s">
        <v>343</v>
      </c>
      <c r="D5882">
        <v>537</v>
      </c>
      <c r="E5882" t="s">
        <v>15</v>
      </c>
      <c r="F5882" t="s">
        <v>23</v>
      </c>
      <c r="G5882">
        <v>28</v>
      </c>
      <c r="H5882">
        <v>0</v>
      </c>
      <c r="I5882">
        <v>88963</v>
      </c>
      <c r="J5882">
        <v>2</v>
      </c>
      <c r="K5882">
        <v>1</v>
      </c>
      <c r="L5882">
        <v>1</v>
      </c>
      <c r="M5882">
        <v>189840</v>
      </c>
      <c r="N5882">
        <v>0</v>
      </c>
      <c r="O5882" t="str">
        <f t="shared" si="548"/>
        <v>&lt;30</v>
      </c>
      <c r="P5882" t="str">
        <f t="shared" si="549"/>
        <v>Low</v>
      </c>
      <c r="Q5882" t="str">
        <f t="shared" si="550"/>
        <v>New</v>
      </c>
      <c r="R5882" t="str">
        <f t="shared" si="551"/>
        <v>Low Balance</v>
      </c>
      <c r="S5882" t="str">
        <f t="shared" si="552"/>
        <v>Normal</v>
      </c>
      <c r="T5882">
        <v>1</v>
      </c>
      <c r="U5882">
        <f t="shared" si="553"/>
        <v>0</v>
      </c>
    </row>
    <row r="5883" spans="1:21" x14ac:dyDescent="0.25">
      <c r="A5883">
        <v>2025</v>
      </c>
      <c r="B5883">
        <v>15567991</v>
      </c>
      <c r="C5883" t="s">
        <v>424</v>
      </c>
      <c r="D5883">
        <v>794</v>
      </c>
      <c r="E5883" t="s">
        <v>18</v>
      </c>
      <c r="F5883" t="s">
        <v>23</v>
      </c>
      <c r="G5883">
        <v>31</v>
      </c>
      <c r="H5883">
        <v>0</v>
      </c>
      <c r="I5883">
        <v>144880</v>
      </c>
      <c r="J5883">
        <v>2</v>
      </c>
      <c r="K5883">
        <v>0</v>
      </c>
      <c r="L5883">
        <v>1</v>
      </c>
      <c r="M5883">
        <v>175643</v>
      </c>
      <c r="N5883">
        <v>0</v>
      </c>
      <c r="O5883" t="str">
        <f t="shared" si="548"/>
        <v>30-45</v>
      </c>
      <c r="P5883" t="str">
        <f t="shared" si="549"/>
        <v>High</v>
      </c>
      <c r="Q5883" t="str">
        <f t="shared" si="550"/>
        <v>New</v>
      </c>
      <c r="R5883" t="str">
        <f t="shared" si="551"/>
        <v>High Balance</v>
      </c>
      <c r="S5883" t="str">
        <f t="shared" si="552"/>
        <v>High Value</v>
      </c>
      <c r="T5883">
        <v>1</v>
      </c>
      <c r="U5883">
        <f t="shared" si="553"/>
        <v>0</v>
      </c>
    </row>
    <row r="5884" spans="1:21" x14ac:dyDescent="0.25">
      <c r="A5884">
        <v>2025</v>
      </c>
      <c r="B5884">
        <v>15772650</v>
      </c>
      <c r="C5884" t="s">
        <v>850</v>
      </c>
      <c r="D5884">
        <v>732</v>
      </c>
      <c r="E5884" t="s">
        <v>15</v>
      </c>
      <c r="F5884" t="s">
        <v>23</v>
      </c>
      <c r="G5884">
        <v>55</v>
      </c>
      <c r="H5884">
        <v>9</v>
      </c>
      <c r="I5884">
        <v>136576</v>
      </c>
      <c r="J5884">
        <v>1</v>
      </c>
      <c r="K5884">
        <v>0</v>
      </c>
      <c r="L5884">
        <v>1</v>
      </c>
      <c r="M5884">
        <v>3268</v>
      </c>
      <c r="N5884">
        <v>1</v>
      </c>
      <c r="O5884" t="str">
        <f t="shared" si="548"/>
        <v>46-60</v>
      </c>
      <c r="P5884" t="str">
        <f t="shared" si="549"/>
        <v>Medium</v>
      </c>
      <c r="Q5884" t="str">
        <f t="shared" si="550"/>
        <v>Long-Term</v>
      </c>
      <c r="R5884" t="str">
        <f t="shared" si="551"/>
        <v>High Balance</v>
      </c>
      <c r="S5884" t="str">
        <f t="shared" si="552"/>
        <v>High Value</v>
      </c>
      <c r="T5884">
        <v>1</v>
      </c>
      <c r="U5884">
        <f t="shared" si="553"/>
        <v>136576</v>
      </c>
    </row>
    <row r="5885" spans="1:21" x14ac:dyDescent="0.25">
      <c r="A5885">
        <v>2025</v>
      </c>
      <c r="B5885">
        <v>15574795</v>
      </c>
      <c r="C5885" t="s">
        <v>54</v>
      </c>
      <c r="D5885">
        <v>495</v>
      </c>
      <c r="E5885" t="s">
        <v>15</v>
      </c>
      <c r="F5885" t="s">
        <v>16</v>
      </c>
      <c r="G5885">
        <v>38</v>
      </c>
      <c r="H5885">
        <v>2</v>
      </c>
      <c r="I5885">
        <v>63093</v>
      </c>
      <c r="J5885">
        <v>1</v>
      </c>
      <c r="K5885">
        <v>1</v>
      </c>
      <c r="L5885">
        <v>1</v>
      </c>
      <c r="M5885">
        <v>47090</v>
      </c>
      <c r="N5885">
        <v>0</v>
      </c>
      <c r="O5885" t="str">
        <f t="shared" si="548"/>
        <v>30-45</v>
      </c>
      <c r="P5885" t="str">
        <f t="shared" si="549"/>
        <v>Low</v>
      </c>
      <c r="Q5885" t="str">
        <f t="shared" si="550"/>
        <v>New</v>
      </c>
      <c r="R5885" t="str">
        <f t="shared" si="551"/>
        <v>Low Balance</v>
      </c>
      <c r="S5885" t="str">
        <f t="shared" si="552"/>
        <v>Normal</v>
      </c>
      <c r="T5885">
        <v>1</v>
      </c>
      <c r="U5885">
        <f t="shared" si="553"/>
        <v>0</v>
      </c>
    </row>
    <row r="5886" spans="1:21" x14ac:dyDescent="0.25">
      <c r="A5886">
        <v>2025</v>
      </c>
      <c r="B5886">
        <v>15706036</v>
      </c>
      <c r="C5886" t="s">
        <v>54</v>
      </c>
      <c r="D5886">
        <v>552</v>
      </c>
      <c r="E5886" t="s">
        <v>26</v>
      </c>
      <c r="F5886" t="s">
        <v>23</v>
      </c>
      <c r="G5886">
        <v>38</v>
      </c>
      <c r="H5886">
        <v>10</v>
      </c>
      <c r="I5886">
        <v>132271</v>
      </c>
      <c r="J5886">
        <v>2</v>
      </c>
      <c r="K5886">
        <v>1</v>
      </c>
      <c r="L5886">
        <v>1</v>
      </c>
      <c r="M5886">
        <v>46562</v>
      </c>
      <c r="N5886">
        <v>0</v>
      </c>
      <c r="O5886" t="str">
        <f t="shared" si="548"/>
        <v>30-45</v>
      </c>
      <c r="P5886" t="str">
        <f t="shared" si="549"/>
        <v>Low</v>
      </c>
      <c r="Q5886" t="str">
        <f t="shared" si="550"/>
        <v>Long-Term</v>
      </c>
      <c r="R5886" t="str">
        <f t="shared" si="551"/>
        <v>High Balance</v>
      </c>
      <c r="S5886" t="str">
        <f t="shared" si="552"/>
        <v>High Value</v>
      </c>
      <c r="T5886">
        <v>1</v>
      </c>
      <c r="U5886">
        <f t="shared" si="553"/>
        <v>0</v>
      </c>
    </row>
    <row r="5887" spans="1:21" x14ac:dyDescent="0.25">
      <c r="A5887">
        <v>2025</v>
      </c>
      <c r="B5887">
        <v>15723856</v>
      </c>
      <c r="C5887" t="s">
        <v>2165</v>
      </c>
      <c r="D5887">
        <v>602</v>
      </c>
      <c r="E5887" t="s">
        <v>15</v>
      </c>
      <c r="F5887" t="s">
        <v>16</v>
      </c>
      <c r="G5887">
        <v>29</v>
      </c>
      <c r="H5887">
        <v>3</v>
      </c>
      <c r="I5887">
        <v>88814</v>
      </c>
      <c r="J5887">
        <v>2</v>
      </c>
      <c r="K5887">
        <v>1</v>
      </c>
      <c r="L5887">
        <v>1</v>
      </c>
      <c r="M5887">
        <v>62488</v>
      </c>
      <c r="N5887">
        <v>0</v>
      </c>
      <c r="O5887" t="str">
        <f t="shared" si="548"/>
        <v>&lt;30</v>
      </c>
      <c r="P5887" t="str">
        <f t="shared" si="549"/>
        <v>Medium</v>
      </c>
      <c r="Q5887" t="str">
        <f t="shared" si="550"/>
        <v>New</v>
      </c>
      <c r="R5887" t="str">
        <f t="shared" si="551"/>
        <v>Low Balance</v>
      </c>
      <c r="S5887" t="str">
        <f t="shared" si="552"/>
        <v>Normal</v>
      </c>
      <c r="T5887">
        <v>1</v>
      </c>
      <c r="U5887">
        <f t="shared" si="553"/>
        <v>0</v>
      </c>
    </row>
    <row r="5888" spans="1:21" x14ac:dyDescent="0.25">
      <c r="A5888">
        <v>2025</v>
      </c>
      <c r="B5888">
        <v>15812920</v>
      </c>
      <c r="C5888" t="s">
        <v>319</v>
      </c>
      <c r="D5888">
        <v>607</v>
      </c>
      <c r="E5888" t="s">
        <v>26</v>
      </c>
      <c r="F5888" t="s">
        <v>23</v>
      </c>
      <c r="G5888">
        <v>40</v>
      </c>
      <c r="H5888">
        <v>5</v>
      </c>
      <c r="I5888">
        <v>90595</v>
      </c>
      <c r="J5888">
        <v>1</v>
      </c>
      <c r="K5888">
        <v>0</v>
      </c>
      <c r="L5888">
        <v>1</v>
      </c>
      <c r="M5888">
        <v>181598</v>
      </c>
      <c r="N5888">
        <v>0</v>
      </c>
      <c r="O5888" t="str">
        <f t="shared" si="548"/>
        <v>30-45</v>
      </c>
      <c r="P5888" t="str">
        <f t="shared" si="549"/>
        <v>Medium</v>
      </c>
      <c r="Q5888" t="str">
        <f t="shared" si="550"/>
        <v>Mid-Term</v>
      </c>
      <c r="R5888" t="str">
        <f t="shared" si="551"/>
        <v>Low Balance</v>
      </c>
      <c r="S5888" t="str">
        <f t="shared" si="552"/>
        <v>Normal</v>
      </c>
      <c r="T5888">
        <v>1</v>
      </c>
      <c r="U5888">
        <f t="shared" si="553"/>
        <v>0</v>
      </c>
    </row>
    <row r="5889" spans="1:21" x14ac:dyDescent="0.25">
      <c r="A5889">
        <v>2025</v>
      </c>
      <c r="B5889">
        <v>15691287</v>
      </c>
      <c r="C5889" t="s">
        <v>193</v>
      </c>
      <c r="D5889">
        <v>675</v>
      </c>
      <c r="E5889" t="s">
        <v>26</v>
      </c>
      <c r="F5889" t="s">
        <v>16</v>
      </c>
      <c r="G5889">
        <v>33</v>
      </c>
      <c r="H5889">
        <v>0</v>
      </c>
      <c r="I5889">
        <v>141816</v>
      </c>
      <c r="J5889">
        <v>1</v>
      </c>
      <c r="K5889">
        <v>1</v>
      </c>
      <c r="L5889">
        <v>0</v>
      </c>
      <c r="M5889">
        <v>64815</v>
      </c>
      <c r="N5889">
        <v>1</v>
      </c>
      <c r="O5889" t="str">
        <f t="shared" si="548"/>
        <v>30-45</v>
      </c>
      <c r="P5889" t="str">
        <f t="shared" si="549"/>
        <v>Medium</v>
      </c>
      <c r="Q5889" t="str">
        <f t="shared" si="550"/>
        <v>New</v>
      </c>
      <c r="R5889" t="str">
        <f t="shared" si="551"/>
        <v>High Balance</v>
      </c>
      <c r="S5889" t="str">
        <f t="shared" si="552"/>
        <v>High Value</v>
      </c>
      <c r="T5889">
        <v>1</v>
      </c>
      <c r="U5889">
        <f t="shared" si="553"/>
        <v>141816</v>
      </c>
    </row>
    <row r="5890" spans="1:21" x14ac:dyDescent="0.25">
      <c r="A5890">
        <v>2025</v>
      </c>
      <c r="B5890">
        <v>15804797</v>
      </c>
      <c r="C5890" t="s">
        <v>2249</v>
      </c>
      <c r="D5890">
        <v>443</v>
      </c>
      <c r="E5890" t="s">
        <v>15</v>
      </c>
      <c r="F5890" t="s">
        <v>16</v>
      </c>
      <c r="G5890">
        <v>54</v>
      </c>
      <c r="H5890">
        <v>3</v>
      </c>
      <c r="I5890">
        <v>138548</v>
      </c>
      <c r="J5890">
        <v>1</v>
      </c>
      <c r="K5890">
        <v>1</v>
      </c>
      <c r="L5890">
        <v>1</v>
      </c>
      <c r="M5890">
        <v>70196</v>
      </c>
      <c r="N5890">
        <v>1</v>
      </c>
      <c r="O5890" t="str">
        <f t="shared" ref="O5890:O5953" si="554">IF(G5890&lt;30,"&lt;30",IF(G5890&lt;=45,"30-45",IF(G5890&lt;=60,"46-60","60+")))</f>
        <v>46-60</v>
      </c>
      <c r="P5890" t="str">
        <f t="shared" ref="P5890:P5953" si="555">IF(D5890&lt;600,"Low",IF(D5890&lt;=750,"Medium","High"))</f>
        <v>Low</v>
      </c>
      <c r="Q5890" t="str">
        <f t="shared" ref="Q5890:Q5953" si="556">IF(H5890&lt;=3,"New",IF(H5890&lt;=7,"Mid-Term","Long-Term"))</f>
        <v>New</v>
      </c>
      <c r="R5890" t="str">
        <f t="shared" ref="R5890:R5953" si="557">IF(I5890=0,"Zero Balance",IF(I5890&lt;100000,"Low Balance","High Balance"))</f>
        <v>High Balance</v>
      </c>
      <c r="S5890" t="str">
        <f t="shared" ref="S5890:S5953" si="558">IF(I5890&gt;=100000,"High Value","Normal")</f>
        <v>High Value</v>
      </c>
      <c r="T5890">
        <v>1</v>
      </c>
      <c r="U5890">
        <f t="shared" ref="U5890:U5953" si="559">IF(N5890=1,I5890,0)</f>
        <v>138548</v>
      </c>
    </row>
    <row r="5891" spans="1:21" x14ac:dyDescent="0.25">
      <c r="A5891">
        <v>2025</v>
      </c>
      <c r="B5891">
        <v>15708650</v>
      </c>
      <c r="C5891" t="s">
        <v>2250</v>
      </c>
      <c r="D5891">
        <v>727</v>
      </c>
      <c r="E5891" t="s">
        <v>15</v>
      </c>
      <c r="F5891" t="s">
        <v>16</v>
      </c>
      <c r="G5891">
        <v>31</v>
      </c>
      <c r="H5891">
        <v>2</v>
      </c>
      <c r="I5891">
        <v>52192</v>
      </c>
      <c r="J5891">
        <v>2</v>
      </c>
      <c r="K5891">
        <v>0</v>
      </c>
      <c r="L5891">
        <v>1</v>
      </c>
      <c r="M5891">
        <v>160383</v>
      </c>
      <c r="N5891">
        <v>0</v>
      </c>
      <c r="O5891" t="str">
        <f t="shared" si="554"/>
        <v>30-45</v>
      </c>
      <c r="P5891" t="str">
        <f t="shared" si="555"/>
        <v>Medium</v>
      </c>
      <c r="Q5891" t="str">
        <f t="shared" si="556"/>
        <v>New</v>
      </c>
      <c r="R5891" t="str">
        <f t="shared" si="557"/>
        <v>Low Balance</v>
      </c>
      <c r="S5891" t="str">
        <f t="shared" si="558"/>
        <v>Normal</v>
      </c>
      <c r="T5891">
        <v>1</v>
      </c>
      <c r="U5891">
        <f t="shared" si="559"/>
        <v>0</v>
      </c>
    </row>
    <row r="5892" spans="1:21" x14ac:dyDescent="0.25">
      <c r="A5892">
        <v>2025</v>
      </c>
      <c r="B5892">
        <v>15712777</v>
      </c>
      <c r="C5892" t="s">
        <v>556</v>
      </c>
      <c r="D5892">
        <v>482</v>
      </c>
      <c r="E5892" t="s">
        <v>15</v>
      </c>
      <c r="F5892" t="s">
        <v>23</v>
      </c>
      <c r="G5892">
        <v>38</v>
      </c>
      <c r="H5892">
        <v>4</v>
      </c>
      <c r="I5892">
        <v>124976</v>
      </c>
      <c r="J5892">
        <v>1</v>
      </c>
      <c r="K5892">
        <v>1</v>
      </c>
      <c r="L5892">
        <v>0</v>
      </c>
      <c r="M5892">
        <v>35848</v>
      </c>
      <c r="N5892">
        <v>0</v>
      </c>
      <c r="O5892" t="str">
        <f t="shared" si="554"/>
        <v>30-45</v>
      </c>
      <c r="P5892" t="str">
        <f t="shared" si="555"/>
        <v>Low</v>
      </c>
      <c r="Q5892" t="str">
        <f t="shared" si="556"/>
        <v>Mid-Term</v>
      </c>
      <c r="R5892" t="str">
        <f t="shared" si="557"/>
        <v>High Balance</v>
      </c>
      <c r="S5892" t="str">
        <f t="shared" si="558"/>
        <v>High Value</v>
      </c>
      <c r="T5892">
        <v>1</v>
      </c>
      <c r="U5892">
        <f t="shared" si="559"/>
        <v>0</v>
      </c>
    </row>
    <row r="5893" spans="1:21" x14ac:dyDescent="0.25">
      <c r="A5893">
        <v>2025</v>
      </c>
      <c r="B5893">
        <v>15786469</v>
      </c>
      <c r="C5893" t="s">
        <v>1485</v>
      </c>
      <c r="D5893">
        <v>686</v>
      </c>
      <c r="E5893" t="s">
        <v>15</v>
      </c>
      <c r="F5893" t="s">
        <v>16</v>
      </c>
      <c r="G5893">
        <v>34</v>
      </c>
      <c r="H5893">
        <v>1</v>
      </c>
      <c r="I5893">
        <v>0</v>
      </c>
      <c r="J5893">
        <v>2</v>
      </c>
      <c r="K5893">
        <v>1</v>
      </c>
      <c r="L5893">
        <v>0</v>
      </c>
      <c r="M5893">
        <v>87278</v>
      </c>
      <c r="N5893">
        <v>0</v>
      </c>
      <c r="O5893" t="str">
        <f t="shared" si="554"/>
        <v>30-45</v>
      </c>
      <c r="P5893" t="str">
        <f t="shared" si="555"/>
        <v>Medium</v>
      </c>
      <c r="Q5893" t="str">
        <f t="shared" si="556"/>
        <v>New</v>
      </c>
      <c r="R5893" t="str">
        <f t="shared" si="557"/>
        <v>Zero Balance</v>
      </c>
      <c r="S5893" t="str">
        <f t="shared" si="558"/>
        <v>Normal</v>
      </c>
      <c r="T5893">
        <v>1</v>
      </c>
      <c r="U5893">
        <f t="shared" si="559"/>
        <v>0</v>
      </c>
    </row>
    <row r="5894" spans="1:21" x14ac:dyDescent="0.25">
      <c r="A5894">
        <v>2025</v>
      </c>
      <c r="B5894">
        <v>15669219</v>
      </c>
      <c r="C5894" t="s">
        <v>1071</v>
      </c>
      <c r="D5894">
        <v>588</v>
      </c>
      <c r="E5894" t="s">
        <v>26</v>
      </c>
      <c r="F5894" t="s">
        <v>23</v>
      </c>
      <c r="G5894">
        <v>35</v>
      </c>
      <c r="H5894">
        <v>3</v>
      </c>
      <c r="I5894">
        <v>104356</v>
      </c>
      <c r="J5894">
        <v>1</v>
      </c>
      <c r="K5894">
        <v>1</v>
      </c>
      <c r="L5894">
        <v>0</v>
      </c>
      <c r="M5894">
        <v>94499</v>
      </c>
      <c r="N5894">
        <v>0</v>
      </c>
      <c r="O5894" t="str">
        <f t="shared" si="554"/>
        <v>30-45</v>
      </c>
      <c r="P5894" t="str">
        <f t="shared" si="555"/>
        <v>Low</v>
      </c>
      <c r="Q5894" t="str">
        <f t="shared" si="556"/>
        <v>New</v>
      </c>
      <c r="R5894" t="str">
        <f t="shared" si="557"/>
        <v>High Balance</v>
      </c>
      <c r="S5894" t="str">
        <f t="shared" si="558"/>
        <v>High Value</v>
      </c>
      <c r="T5894">
        <v>1</v>
      </c>
      <c r="U5894">
        <f t="shared" si="559"/>
        <v>0</v>
      </c>
    </row>
    <row r="5895" spans="1:21" x14ac:dyDescent="0.25">
      <c r="A5895">
        <v>2025</v>
      </c>
      <c r="B5895">
        <v>15641004</v>
      </c>
      <c r="C5895" t="s">
        <v>2251</v>
      </c>
      <c r="D5895">
        <v>605</v>
      </c>
      <c r="E5895" t="s">
        <v>18</v>
      </c>
      <c r="F5895" t="s">
        <v>16</v>
      </c>
      <c r="G5895">
        <v>48</v>
      </c>
      <c r="H5895">
        <v>10</v>
      </c>
      <c r="I5895">
        <v>150316</v>
      </c>
      <c r="J5895">
        <v>1</v>
      </c>
      <c r="K5895">
        <v>0</v>
      </c>
      <c r="L5895">
        <v>1</v>
      </c>
      <c r="M5895">
        <v>133486</v>
      </c>
      <c r="N5895">
        <v>0</v>
      </c>
      <c r="O5895" t="str">
        <f t="shared" si="554"/>
        <v>46-60</v>
      </c>
      <c r="P5895" t="str">
        <f t="shared" si="555"/>
        <v>Medium</v>
      </c>
      <c r="Q5895" t="str">
        <f t="shared" si="556"/>
        <v>Long-Term</v>
      </c>
      <c r="R5895" t="str">
        <f t="shared" si="557"/>
        <v>High Balance</v>
      </c>
      <c r="S5895" t="str">
        <f t="shared" si="558"/>
        <v>High Value</v>
      </c>
      <c r="T5895">
        <v>1</v>
      </c>
      <c r="U5895">
        <f t="shared" si="559"/>
        <v>0</v>
      </c>
    </row>
    <row r="5896" spans="1:21" x14ac:dyDescent="0.25">
      <c r="A5896">
        <v>2025</v>
      </c>
      <c r="B5896">
        <v>15648067</v>
      </c>
      <c r="C5896" t="s">
        <v>1018</v>
      </c>
      <c r="D5896">
        <v>583</v>
      </c>
      <c r="E5896" t="s">
        <v>15</v>
      </c>
      <c r="F5896" t="s">
        <v>23</v>
      </c>
      <c r="G5896">
        <v>39</v>
      </c>
      <c r="H5896">
        <v>1</v>
      </c>
      <c r="I5896">
        <v>129299</v>
      </c>
      <c r="J5896">
        <v>2</v>
      </c>
      <c r="K5896">
        <v>1</v>
      </c>
      <c r="L5896">
        <v>0</v>
      </c>
      <c r="M5896">
        <v>73108</v>
      </c>
      <c r="N5896">
        <v>0</v>
      </c>
      <c r="O5896" t="str">
        <f t="shared" si="554"/>
        <v>30-45</v>
      </c>
      <c r="P5896" t="str">
        <f t="shared" si="555"/>
        <v>Low</v>
      </c>
      <c r="Q5896" t="str">
        <f t="shared" si="556"/>
        <v>New</v>
      </c>
      <c r="R5896" t="str">
        <f t="shared" si="557"/>
        <v>High Balance</v>
      </c>
      <c r="S5896" t="str">
        <f t="shared" si="558"/>
        <v>High Value</v>
      </c>
      <c r="T5896">
        <v>1</v>
      </c>
      <c r="U5896">
        <f t="shared" si="559"/>
        <v>0</v>
      </c>
    </row>
    <row r="5897" spans="1:21" x14ac:dyDescent="0.25">
      <c r="A5897">
        <v>2025</v>
      </c>
      <c r="B5897">
        <v>15704014</v>
      </c>
      <c r="C5897" t="s">
        <v>275</v>
      </c>
      <c r="D5897">
        <v>738</v>
      </c>
      <c r="E5897" t="s">
        <v>26</v>
      </c>
      <c r="F5897" t="s">
        <v>23</v>
      </c>
      <c r="G5897">
        <v>37</v>
      </c>
      <c r="H5897">
        <v>7</v>
      </c>
      <c r="I5897">
        <v>140951</v>
      </c>
      <c r="J5897">
        <v>2</v>
      </c>
      <c r="K5897">
        <v>1</v>
      </c>
      <c r="L5897">
        <v>0</v>
      </c>
      <c r="M5897">
        <v>195334</v>
      </c>
      <c r="N5897">
        <v>0</v>
      </c>
      <c r="O5897" t="str">
        <f t="shared" si="554"/>
        <v>30-45</v>
      </c>
      <c r="P5897" t="str">
        <f t="shared" si="555"/>
        <v>Medium</v>
      </c>
      <c r="Q5897" t="str">
        <f t="shared" si="556"/>
        <v>Mid-Term</v>
      </c>
      <c r="R5897" t="str">
        <f t="shared" si="557"/>
        <v>High Balance</v>
      </c>
      <c r="S5897" t="str">
        <f t="shared" si="558"/>
        <v>High Value</v>
      </c>
      <c r="T5897">
        <v>1</v>
      </c>
      <c r="U5897">
        <f t="shared" si="559"/>
        <v>0</v>
      </c>
    </row>
    <row r="5898" spans="1:21" x14ac:dyDescent="0.25">
      <c r="A5898">
        <v>2025</v>
      </c>
      <c r="B5898">
        <v>15645136</v>
      </c>
      <c r="C5898" t="s">
        <v>281</v>
      </c>
      <c r="D5898">
        <v>744</v>
      </c>
      <c r="E5898" t="s">
        <v>18</v>
      </c>
      <c r="F5898" t="s">
        <v>23</v>
      </c>
      <c r="G5898">
        <v>30</v>
      </c>
      <c r="H5898">
        <v>1</v>
      </c>
      <c r="I5898">
        <v>128065</v>
      </c>
      <c r="J5898">
        <v>1</v>
      </c>
      <c r="K5898">
        <v>1</v>
      </c>
      <c r="L5898">
        <v>0</v>
      </c>
      <c r="M5898">
        <v>121525</v>
      </c>
      <c r="N5898">
        <v>0</v>
      </c>
      <c r="O5898" t="str">
        <f t="shared" si="554"/>
        <v>30-45</v>
      </c>
      <c r="P5898" t="str">
        <f t="shared" si="555"/>
        <v>Medium</v>
      </c>
      <c r="Q5898" t="str">
        <f t="shared" si="556"/>
        <v>New</v>
      </c>
      <c r="R5898" t="str">
        <f t="shared" si="557"/>
        <v>High Balance</v>
      </c>
      <c r="S5898" t="str">
        <f t="shared" si="558"/>
        <v>High Value</v>
      </c>
      <c r="T5898">
        <v>1</v>
      </c>
      <c r="U5898">
        <f t="shared" si="559"/>
        <v>0</v>
      </c>
    </row>
    <row r="5899" spans="1:21" x14ac:dyDescent="0.25">
      <c r="A5899">
        <v>2025</v>
      </c>
      <c r="B5899">
        <v>15709604</v>
      </c>
      <c r="C5899" t="s">
        <v>524</v>
      </c>
      <c r="D5899">
        <v>781</v>
      </c>
      <c r="E5899" t="s">
        <v>15</v>
      </c>
      <c r="F5899" t="s">
        <v>23</v>
      </c>
      <c r="G5899">
        <v>23</v>
      </c>
      <c r="H5899">
        <v>2</v>
      </c>
      <c r="I5899">
        <v>107433</v>
      </c>
      <c r="J5899">
        <v>1</v>
      </c>
      <c r="K5899">
        <v>1</v>
      </c>
      <c r="L5899">
        <v>0</v>
      </c>
      <c r="M5899">
        <v>173843</v>
      </c>
      <c r="N5899">
        <v>0</v>
      </c>
      <c r="O5899" t="str">
        <f t="shared" si="554"/>
        <v>&lt;30</v>
      </c>
      <c r="P5899" t="str">
        <f t="shared" si="555"/>
        <v>High</v>
      </c>
      <c r="Q5899" t="str">
        <f t="shared" si="556"/>
        <v>New</v>
      </c>
      <c r="R5899" t="str">
        <f t="shared" si="557"/>
        <v>High Balance</v>
      </c>
      <c r="S5899" t="str">
        <f t="shared" si="558"/>
        <v>High Value</v>
      </c>
      <c r="T5899">
        <v>1</v>
      </c>
      <c r="U5899">
        <f t="shared" si="559"/>
        <v>0</v>
      </c>
    </row>
    <row r="5900" spans="1:21" x14ac:dyDescent="0.25">
      <c r="A5900">
        <v>2025</v>
      </c>
      <c r="B5900">
        <v>15713637</v>
      </c>
      <c r="C5900" t="s">
        <v>1129</v>
      </c>
      <c r="D5900">
        <v>699</v>
      </c>
      <c r="E5900" t="s">
        <v>15</v>
      </c>
      <c r="F5900" t="s">
        <v>23</v>
      </c>
      <c r="G5900">
        <v>34</v>
      </c>
      <c r="H5900">
        <v>2</v>
      </c>
      <c r="I5900">
        <v>117469</v>
      </c>
      <c r="J5900">
        <v>1</v>
      </c>
      <c r="K5900">
        <v>1</v>
      </c>
      <c r="L5900">
        <v>0</v>
      </c>
      <c r="M5900">
        <v>185227</v>
      </c>
      <c r="N5900">
        <v>0</v>
      </c>
      <c r="O5900" t="str">
        <f t="shared" si="554"/>
        <v>30-45</v>
      </c>
      <c r="P5900" t="str">
        <f t="shared" si="555"/>
        <v>Medium</v>
      </c>
      <c r="Q5900" t="str">
        <f t="shared" si="556"/>
        <v>New</v>
      </c>
      <c r="R5900" t="str">
        <f t="shared" si="557"/>
        <v>High Balance</v>
      </c>
      <c r="S5900" t="str">
        <f t="shared" si="558"/>
        <v>High Value</v>
      </c>
      <c r="T5900">
        <v>1</v>
      </c>
      <c r="U5900">
        <f t="shared" si="559"/>
        <v>0</v>
      </c>
    </row>
    <row r="5901" spans="1:21" x14ac:dyDescent="0.25">
      <c r="A5901">
        <v>2025</v>
      </c>
      <c r="B5901">
        <v>15793901</v>
      </c>
      <c r="C5901" t="s">
        <v>111</v>
      </c>
      <c r="D5901">
        <v>639</v>
      </c>
      <c r="E5901" t="s">
        <v>15</v>
      </c>
      <c r="F5901" t="s">
        <v>16</v>
      </c>
      <c r="G5901">
        <v>27</v>
      </c>
      <c r="H5901">
        <v>2</v>
      </c>
      <c r="I5901">
        <v>0</v>
      </c>
      <c r="J5901">
        <v>2</v>
      </c>
      <c r="K5901">
        <v>0</v>
      </c>
      <c r="L5901">
        <v>0</v>
      </c>
      <c r="M5901">
        <v>125244</v>
      </c>
      <c r="N5901">
        <v>0</v>
      </c>
      <c r="O5901" t="str">
        <f t="shared" si="554"/>
        <v>&lt;30</v>
      </c>
      <c r="P5901" t="str">
        <f t="shared" si="555"/>
        <v>Medium</v>
      </c>
      <c r="Q5901" t="str">
        <f t="shared" si="556"/>
        <v>New</v>
      </c>
      <c r="R5901" t="str">
        <f t="shared" si="557"/>
        <v>Zero Balance</v>
      </c>
      <c r="S5901" t="str">
        <f t="shared" si="558"/>
        <v>Normal</v>
      </c>
      <c r="T5901">
        <v>1</v>
      </c>
      <c r="U5901">
        <f t="shared" si="559"/>
        <v>0</v>
      </c>
    </row>
    <row r="5902" spans="1:21" x14ac:dyDescent="0.25">
      <c r="A5902">
        <v>2025</v>
      </c>
      <c r="B5902">
        <v>15569759</v>
      </c>
      <c r="C5902" t="s">
        <v>2252</v>
      </c>
      <c r="D5902">
        <v>583</v>
      </c>
      <c r="E5902" t="s">
        <v>15</v>
      </c>
      <c r="F5902" t="s">
        <v>16</v>
      </c>
      <c r="G5902">
        <v>27</v>
      </c>
      <c r="H5902">
        <v>4</v>
      </c>
      <c r="I5902">
        <v>0</v>
      </c>
      <c r="J5902">
        <v>3</v>
      </c>
      <c r="K5902">
        <v>1</v>
      </c>
      <c r="L5902">
        <v>0</v>
      </c>
      <c r="M5902">
        <v>163113</v>
      </c>
      <c r="N5902">
        <v>0</v>
      </c>
      <c r="O5902" t="str">
        <f t="shared" si="554"/>
        <v>&lt;30</v>
      </c>
      <c r="P5902" t="str">
        <f t="shared" si="555"/>
        <v>Low</v>
      </c>
      <c r="Q5902" t="str">
        <f t="shared" si="556"/>
        <v>Mid-Term</v>
      </c>
      <c r="R5902" t="str">
        <f t="shared" si="557"/>
        <v>Zero Balance</v>
      </c>
      <c r="S5902" t="str">
        <f t="shared" si="558"/>
        <v>Normal</v>
      </c>
      <c r="T5902">
        <v>1</v>
      </c>
      <c r="U5902">
        <f t="shared" si="559"/>
        <v>0</v>
      </c>
    </row>
    <row r="5903" spans="1:21" x14ac:dyDescent="0.25">
      <c r="A5903">
        <v>2025</v>
      </c>
      <c r="B5903">
        <v>15712930</v>
      </c>
      <c r="C5903" t="s">
        <v>132</v>
      </c>
      <c r="D5903">
        <v>587</v>
      </c>
      <c r="E5903" t="s">
        <v>15</v>
      </c>
      <c r="F5903" t="s">
        <v>23</v>
      </c>
      <c r="G5903">
        <v>42</v>
      </c>
      <c r="H5903">
        <v>1</v>
      </c>
      <c r="I5903">
        <v>0</v>
      </c>
      <c r="J5903">
        <v>1</v>
      </c>
      <c r="K5903">
        <v>0</v>
      </c>
      <c r="L5903">
        <v>0</v>
      </c>
      <c r="M5903">
        <v>123007</v>
      </c>
      <c r="N5903">
        <v>0</v>
      </c>
      <c r="O5903" t="str">
        <f t="shared" si="554"/>
        <v>30-45</v>
      </c>
      <c r="P5903" t="str">
        <f t="shared" si="555"/>
        <v>Low</v>
      </c>
      <c r="Q5903" t="str">
        <f t="shared" si="556"/>
        <v>New</v>
      </c>
      <c r="R5903" t="str">
        <f t="shared" si="557"/>
        <v>Zero Balance</v>
      </c>
      <c r="S5903" t="str">
        <f t="shared" si="558"/>
        <v>Normal</v>
      </c>
      <c r="T5903">
        <v>1</v>
      </c>
      <c r="U5903">
        <f t="shared" si="559"/>
        <v>0</v>
      </c>
    </row>
    <row r="5904" spans="1:21" x14ac:dyDescent="0.25">
      <c r="A5904">
        <v>2025</v>
      </c>
      <c r="B5904">
        <v>15586504</v>
      </c>
      <c r="C5904" t="s">
        <v>70</v>
      </c>
      <c r="D5904">
        <v>694</v>
      </c>
      <c r="E5904" t="s">
        <v>15</v>
      </c>
      <c r="F5904" t="s">
        <v>23</v>
      </c>
      <c r="G5904">
        <v>40</v>
      </c>
      <c r="H5904">
        <v>9</v>
      </c>
      <c r="I5904">
        <v>0</v>
      </c>
      <c r="J5904">
        <v>2</v>
      </c>
      <c r="K5904">
        <v>1</v>
      </c>
      <c r="L5904">
        <v>0</v>
      </c>
      <c r="M5904">
        <v>40463</v>
      </c>
      <c r="N5904">
        <v>0</v>
      </c>
      <c r="O5904" t="str">
        <f t="shared" si="554"/>
        <v>30-45</v>
      </c>
      <c r="P5904" t="str">
        <f t="shared" si="555"/>
        <v>Medium</v>
      </c>
      <c r="Q5904" t="str">
        <f t="shared" si="556"/>
        <v>Long-Term</v>
      </c>
      <c r="R5904" t="str">
        <f t="shared" si="557"/>
        <v>Zero Balance</v>
      </c>
      <c r="S5904" t="str">
        <f t="shared" si="558"/>
        <v>Normal</v>
      </c>
      <c r="T5904">
        <v>1</v>
      </c>
      <c r="U5904">
        <f t="shared" si="559"/>
        <v>0</v>
      </c>
    </row>
    <row r="5905" spans="1:21" x14ac:dyDescent="0.25">
      <c r="A5905">
        <v>2025</v>
      </c>
      <c r="B5905">
        <v>15677317</v>
      </c>
      <c r="C5905" t="s">
        <v>2253</v>
      </c>
      <c r="D5905">
        <v>570</v>
      </c>
      <c r="E5905" t="s">
        <v>15</v>
      </c>
      <c r="F5905" t="s">
        <v>16</v>
      </c>
      <c r="G5905">
        <v>29</v>
      </c>
      <c r="H5905">
        <v>4</v>
      </c>
      <c r="I5905">
        <v>153040</v>
      </c>
      <c r="J5905">
        <v>1</v>
      </c>
      <c r="K5905">
        <v>1</v>
      </c>
      <c r="L5905">
        <v>1</v>
      </c>
      <c r="M5905">
        <v>131364</v>
      </c>
      <c r="N5905">
        <v>1</v>
      </c>
      <c r="O5905" t="str">
        <f t="shared" si="554"/>
        <v>&lt;30</v>
      </c>
      <c r="P5905" t="str">
        <f t="shared" si="555"/>
        <v>Low</v>
      </c>
      <c r="Q5905" t="str">
        <f t="shared" si="556"/>
        <v>Mid-Term</v>
      </c>
      <c r="R5905" t="str">
        <f t="shared" si="557"/>
        <v>High Balance</v>
      </c>
      <c r="S5905" t="str">
        <f t="shared" si="558"/>
        <v>High Value</v>
      </c>
      <c r="T5905">
        <v>1</v>
      </c>
      <c r="U5905">
        <f t="shared" si="559"/>
        <v>153040</v>
      </c>
    </row>
    <row r="5906" spans="1:21" x14ac:dyDescent="0.25">
      <c r="A5906">
        <v>2025</v>
      </c>
      <c r="B5906">
        <v>15664270</v>
      </c>
      <c r="C5906" t="s">
        <v>2254</v>
      </c>
      <c r="D5906">
        <v>692</v>
      </c>
      <c r="E5906" t="s">
        <v>26</v>
      </c>
      <c r="F5906" t="s">
        <v>23</v>
      </c>
      <c r="G5906">
        <v>45</v>
      </c>
      <c r="H5906">
        <v>6</v>
      </c>
      <c r="I5906">
        <v>142084</v>
      </c>
      <c r="J5906">
        <v>4</v>
      </c>
      <c r="K5906">
        <v>1</v>
      </c>
      <c r="L5906">
        <v>0</v>
      </c>
      <c r="M5906">
        <v>188306</v>
      </c>
      <c r="N5906">
        <v>1</v>
      </c>
      <c r="O5906" t="str">
        <f t="shared" si="554"/>
        <v>30-45</v>
      </c>
      <c r="P5906" t="str">
        <f t="shared" si="555"/>
        <v>Medium</v>
      </c>
      <c r="Q5906" t="str">
        <f t="shared" si="556"/>
        <v>Mid-Term</v>
      </c>
      <c r="R5906" t="str">
        <f t="shared" si="557"/>
        <v>High Balance</v>
      </c>
      <c r="S5906" t="str">
        <f t="shared" si="558"/>
        <v>High Value</v>
      </c>
      <c r="T5906">
        <v>1</v>
      </c>
      <c r="U5906">
        <f t="shared" si="559"/>
        <v>142084</v>
      </c>
    </row>
    <row r="5907" spans="1:21" x14ac:dyDescent="0.25">
      <c r="A5907">
        <v>2025</v>
      </c>
      <c r="B5907">
        <v>15731519</v>
      </c>
      <c r="C5907" t="s">
        <v>320</v>
      </c>
      <c r="D5907">
        <v>511</v>
      </c>
      <c r="E5907" t="s">
        <v>15</v>
      </c>
      <c r="F5907" t="s">
        <v>16</v>
      </c>
      <c r="G5907">
        <v>30</v>
      </c>
      <c r="H5907">
        <v>5</v>
      </c>
      <c r="I5907">
        <v>0</v>
      </c>
      <c r="J5907">
        <v>2</v>
      </c>
      <c r="K5907">
        <v>1</v>
      </c>
      <c r="L5907">
        <v>0</v>
      </c>
      <c r="M5907">
        <v>143995</v>
      </c>
      <c r="N5907">
        <v>0</v>
      </c>
      <c r="O5907" t="str">
        <f t="shared" si="554"/>
        <v>30-45</v>
      </c>
      <c r="P5907" t="str">
        <f t="shared" si="555"/>
        <v>Low</v>
      </c>
      <c r="Q5907" t="str">
        <f t="shared" si="556"/>
        <v>Mid-Term</v>
      </c>
      <c r="R5907" t="str">
        <f t="shared" si="557"/>
        <v>Zero Balance</v>
      </c>
      <c r="S5907" t="str">
        <f t="shared" si="558"/>
        <v>Normal</v>
      </c>
      <c r="T5907">
        <v>1</v>
      </c>
      <c r="U5907">
        <f t="shared" si="559"/>
        <v>0</v>
      </c>
    </row>
    <row r="5908" spans="1:21" x14ac:dyDescent="0.25">
      <c r="A5908">
        <v>2025</v>
      </c>
      <c r="B5908">
        <v>15745623</v>
      </c>
      <c r="C5908" t="s">
        <v>2255</v>
      </c>
      <c r="D5908">
        <v>788</v>
      </c>
      <c r="E5908" t="s">
        <v>15</v>
      </c>
      <c r="F5908" t="s">
        <v>23</v>
      </c>
      <c r="G5908">
        <v>32</v>
      </c>
      <c r="H5908">
        <v>4</v>
      </c>
      <c r="I5908">
        <v>112080</v>
      </c>
      <c r="J5908">
        <v>1</v>
      </c>
      <c r="K5908">
        <v>0</v>
      </c>
      <c r="L5908">
        <v>0</v>
      </c>
      <c r="M5908">
        <v>89369</v>
      </c>
      <c r="N5908">
        <v>0</v>
      </c>
      <c r="O5908" t="str">
        <f t="shared" si="554"/>
        <v>30-45</v>
      </c>
      <c r="P5908" t="str">
        <f t="shared" si="555"/>
        <v>High</v>
      </c>
      <c r="Q5908" t="str">
        <f t="shared" si="556"/>
        <v>Mid-Term</v>
      </c>
      <c r="R5908" t="str">
        <f t="shared" si="557"/>
        <v>High Balance</v>
      </c>
      <c r="S5908" t="str">
        <f t="shared" si="558"/>
        <v>High Value</v>
      </c>
      <c r="T5908">
        <v>1</v>
      </c>
      <c r="U5908">
        <f t="shared" si="559"/>
        <v>0</v>
      </c>
    </row>
    <row r="5909" spans="1:21" x14ac:dyDescent="0.25">
      <c r="A5909">
        <v>2025</v>
      </c>
      <c r="B5909">
        <v>15813862</v>
      </c>
      <c r="C5909" t="s">
        <v>1873</v>
      </c>
      <c r="D5909">
        <v>526</v>
      </c>
      <c r="E5909" t="s">
        <v>18</v>
      </c>
      <c r="F5909" t="s">
        <v>23</v>
      </c>
      <c r="G5909">
        <v>66</v>
      </c>
      <c r="H5909">
        <v>7</v>
      </c>
      <c r="I5909">
        <v>132045</v>
      </c>
      <c r="J5909">
        <v>2</v>
      </c>
      <c r="K5909">
        <v>1</v>
      </c>
      <c r="L5909">
        <v>1</v>
      </c>
      <c r="M5909">
        <v>158366</v>
      </c>
      <c r="N5909">
        <v>0</v>
      </c>
      <c r="O5909" t="str">
        <f t="shared" si="554"/>
        <v>60+</v>
      </c>
      <c r="P5909" t="str">
        <f t="shared" si="555"/>
        <v>Low</v>
      </c>
      <c r="Q5909" t="str">
        <f t="shared" si="556"/>
        <v>Mid-Term</v>
      </c>
      <c r="R5909" t="str">
        <f t="shared" si="557"/>
        <v>High Balance</v>
      </c>
      <c r="S5909" t="str">
        <f t="shared" si="558"/>
        <v>High Value</v>
      </c>
      <c r="T5909">
        <v>1</v>
      </c>
      <c r="U5909">
        <f t="shared" si="559"/>
        <v>0</v>
      </c>
    </row>
    <row r="5910" spans="1:21" x14ac:dyDescent="0.25">
      <c r="A5910">
        <v>2025</v>
      </c>
      <c r="B5910">
        <v>15641934</v>
      </c>
      <c r="C5910" t="s">
        <v>388</v>
      </c>
      <c r="D5910">
        <v>749</v>
      </c>
      <c r="E5910" t="s">
        <v>18</v>
      </c>
      <c r="F5910" t="s">
        <v>16</v>
      </c>
      <c r="G5910">
        <v>46</v>
      </c>
      <c r="H5910">
        <v>9</v>
      </c>
      <c r="I5910">
        <v>66583</v>
      </c>
      <c r="J5910">
        <v>1</v>
      </c>
      <c r="K5910">
        <v>1</v>
      </c>
      <c r="L5910">
        <v>0</v>
      </c>
      <c r="M5910">
        <v>78753</v>
      </c>
      <c r="N5910">
        <v>1</v>
      </c>
      <c r="O5910" t="str">
        <f t="shared" si="554"/>
        <v>46-60</v>
      </c>
      <c r="P5910" t="str">
        <f t="shared" si="555"/>
        <v>Medium</v>
      </c>
      <c r="Q5910" t="str">
        <f t="shared" si="556"/>
        <v>Long-Term</v>
      </c>
      <c r="R5910" t="str">
        <f t="shared" si="557"/>
        <v>Low Balance</v>
      </c>
      <c r="S5910" t="str">
        <f t="shared" si="558"/>
        <v>Normal</v>
      </c>
      <c r="T5910">
        <v>1</v>
      </c>
      <c r="U5910">
        <f t="shared" si="559"/>
        <v>66583</v>
      </c>
    </row>
    <row r="5911" spans="1:21" x14ac:dyDescent="0.25">
      <c r="A5911">
        <v>2025</v>
      </c>
      <c r="B5911">
        <v>15713043</v>
      </c>
      <c r="C5911" t="s">
        <v>957</v>
      </c>
      <c r="D5911">
        <v>691</v>
      </c>
      <c r="E5911" t="s">
        <v>15</v>
      </c>
      <c r="F5911" t="s">
        <v>16</v>
      </c>
      <c r="G5911">
        <v>33</v>
      </c>
      <c r="H5911">
        <v>6</v>
      </c>
      <c r="I5911">
        <v>0</v>
      </c>
      <c r="J5911">
        <v>2</v>
      </c>
      <c r="K5911">
        <v>1</v>
      </c>
      <c r="L5911">
        <v>1</v>
      </c>
      <c r="M5911">
        <v>100408</v>
      </c>
      <c r="N5911">
        <v>0</v>
      </c>
      <c r="O5911" t="str">
        <f t="shared" si="554"/>
        <v>30-45</v>
      </c>
      <c r="P5911" t="str">
        <f t="shared" si="555"/>
        <v>Medium</v>
      </c>
      <c r="Q5911" t="str">
        <f t="shared" si="556"/>
        <v>Mid-Term</v>
      </c>
      <c r="R5911" t="str">
        <f t="shared" si="557"/>
        <v>Zero Balance</v>
      </c>
      <c r="S5911" t="str">
        <f t="shared" si="558"/>
        <v>Normal</v>
      </c>
      <c r="T5911">
        <v>1</v>
      </c>
      <c r="U5911">
        <f t="shared" si="559"/>
        <v>0</v>
      </c>
    </row>
    <row r="5912" spans="1:21" x14ac:dyDescent="0.25">
      <c r="A5912">
        <v>2025</v>
      </c>
      <c r="B5912">
        <v>15700749</v>
      </c>
      <c r="C5912" t="s">
        <v>1443</v>
      </c>
      <c r="D5912">
        <v>481</v>
      </c>
      <c r="E5912" t="s">
        <v>15</v>
      </c>
      <c r="F5912" t="s">
        <v>16</v>
      </c>
      <c r="G5912">
        <v>39</v>
      </c>
      <c r="H5912">
        <v>6</v>
      </c>
      <c r="I5912">
        <v>0</v>
      </c>
      <c r="J5912">
        <v>1</v>
      </c>
      <c r="K5912">
        <v>1</v>
      </c>
      <c r="L5912">
        <v>1</v>
      </c>
      <c r="M5912">
        <v>24678</v>
      </c>
      <c r="N5912">
        <v>0</v>
      </c>
      <c r="O5912" t="str">
        <f t="shared" si="554"/>
        <v>30-45</v>
      </c>
      <c r="P5912" t="str">
        <f t="shared" si="555"/>
        <v>Low</v>
      </c>
      <c r="Q5912" t="str">
        <f t="shared" si="556"/>
        <v>Mid-Term</v>
      </c>
      <c r="R5912" t="str">
        <f t="shared" si="557"/>
        <v>Zero Balance</v>
      </c>
      <c r="S5912" t="str">
        <f t="shared" si="558"/>
        <v>Normal</v>
      </c>
      <c r="T5912">
        <v>1</v>
      </c>
      <c r="U5912">
        <f t="shared" si="559"/>
        <v>0</v>
      </c>
    </row>
    <row r="5913" spans="1:21" x14ac:dyDescent="0.25">
      <c r="A5913">
        <v>2025</v>
      </c>
      <c r="B5913">
        <v>15697567</v>
      </c>
      <c r="C5913" t="s">
        <v>1066</v>
      </c>
      <c r="D5913">
        <v>752</v>
      </c>
      <c r="E5913" t="s">
        <v>15</v>
      </c>
      <c r="F5913" t="s">
        <v>23</v>
      </c>
      <c r="G5913">
        <v>33</v>
      </c>
      <c r="H5913">
        <v>4</v>
      </c>
      <c r="I5913">
        <v>0</v>
      </c>
      <c r="J5913">
        <v>2</v>
      </c>
      <c r="K5913">
        <v>1</v>
      </c>
      <c r="L5913">
        <v>1</v>
      </c>
      <c r="M5913">
        <v>39571</v>
      </c>
      <c r="N5913">
        <v>0</v>
      </c>
      <c r="O5913" t="str">
        <f t="shared" si="554"/>
        <v>30-45</v>
      </c>
      <c r="P5913" t="str">
        <f t="shared" si="555"/>
        <v>High</v>
      </c>
      <c r="Q5913" t="str">
        <f t="shared" si="556"/>
        <v>Mid-Term</v>
      </c>
      <c r="R5913" t="str">
        <f t="shared" si="557"/>
        <v>Zero Balance</v>
      </c>
      <c r="S5913" t="str">
        <f t="shared" si="558"/>
        <v>Normal</v>
      </c>
      <c r="T5913">
        <v>1</v>
      </c>
      <c r="U5913">
        <f t="shared" si="559"/>
        <v>0</v>
      </c>
    </row>
    <row r="5914" spans="1:21" x14ac:dyDescent="0.25">
      <c r="A5914">
        <v>2025</v>
      </c>
      <c r="B5914">
        <v>15715414</v>
      </c>
      <c r="C5914" t="s">
        <v>322</v>
      </c>
      <c r="D5914">
        <v>658</v>
      </c>
      <c r="E5914" t="s">
        <v>15</v>
      </c>
      <c r="F5914" t="s">
        <v>16</v>
      </c>
      <c r="G5914">
        <v>38</v>
      </c>
      <c r="H5914">
        <v>6</v>
      </c>
      <c r="I5914">
        <v>102895</v>
      </c>
      <c r="J5914">
        <v>1</v>
      </c>
      <c r="K5914">
        <v>0</v>
      </c>
      <c r="L5914">
        <v>0</v>
      </c>
      <c r="M5914">
        <v>155666</v>
      </c>
      <c r="N5914">
        <v>0</v>
      </c>
      <c r="O5914" t="str">
        <f t="shared" si="554"/>
        <v>30-45</v>
      </c>
      <c r="P5914" t="str">
        <f t="shared" si="555"/>
        <v>Medium</v>
      </c>
      <c r="Q5914" t="str">
        <f t="shared" si="556"/>
        <v>Mid-Term</v>
      </c>
      <c r="R5914" t="str">
        <f t="shared" si="557"/>
        <v>High Balance</v>
      </c>
      <c r="S5914" t="str">
        <f t="shared" si="558"/>
        <v>High Value</v>
      </c>
      <c r="T5914">
        <v>1</v>
      </c>
      <c r="U5914">
        <f t="shared" si="559"/>
        <v>0</v>
      </c>
    </row>
    <row r="5915" spans="1:21" x14ac:dyDescent="0.25">
      <c r="A5915">
        <v>2025</v>
      </c>
      <c r="B5915">
        <v>15639530</v>
      </c>
      <c r="C5915" t="s">
        <v>2256</v>
      </c>
      <c r="D5915">
        <v>679</v>
      </c>
      <c r="E5915" t="s">
        <v>18</v>
      </c>
      <c r="F5915" t="s">
        <v>23</v>
      </c>
      <c r="G5915">
        <v>42</v>
      </c>
      <c r="H5915">
        <v>2</v>
      </c>
      <c r="I5915">
        <v>0</v>
      </c>
      <c r="J5915">
        <v>1</v>
      </c>
      <c r="K5915">
        <v>1</v>
      </c>
      <c r="L5915">
        <v>1</v>
      </c>
      <c r="M5915">
        <v>168294</v>
      </c>
      <c r="N5915">
        <v>0</v>
      </c>
      <c r="O5915" t="str">
        <f t="shared" si="554"/>
        <v>30-45</v>
      </c>
      <c r="P5915" t="str">
        <f t="shared" si="555"/>
        <v>Medium</v>
      </c>
      <c r="Q5915" t="str">
        <f t="shared" si="556"/>
        <v>New</v>
      </c>
      <c r="R5915" t="str">
        <f t="shared" si="557"/>
        <v>Zero Balance</v>
      </c>
      <c r="S5915" t="str">
        <f t="shared" si="558"/>
        <v>Normal</v>
      </c>
      <c r="T5915">
        <v>1</v>
      </c>
      <c r="U5915">
        <f t="shared" si="559"/>
        <v>0</v>
      </c>
    </row>
    <row r="5916" spans="1:21" x14ac:dyDescent="0.25">
      <c r="A5916">
        <v>2025</v>
      </c>
      <c r="B5916">
        <v>15726058</v>
      </c>
      <c r="C5916" t="s">
        <v>228</v>
      </c>
      <c r="D5916">
        <v>754</v>
      </c>
      <c r="E5916" t="s">
        <v>26</v>
      </c>
      <c r="F5916" t="s">
        <v>23</v>
      </c>
      <c r="G5916">
        <v>27</v>
      </c>
      <c r="H5916">
        <v>7</v>
      </c>
      <c r="I5916">
        <v>117578</v>
      </c>
      <c r="J5916">
        <v>2</v>
      </c>
      <c r="K5916">
        <v>0</v>
      </c>
      <c r="L5916">
        <v>1</v>
      </c>
      <c r="M5916">
        <v>87908</v>
      </c>
      <c r="N5916">
        <v>0</v>
      </c>
      <c r="O5916" t="str">
        <f t="shared" si="554"/>
        <v>&lt;30</v>
      </c>
      <c r="P5916" t="str">
        <f t="shared" si="555"/>
        <v>High</v>
      </c>
      <c r="Q5916" t="str">
        <f t="shared" si="556"/>
        <v>Mid-Term</v>
      </c>
      <c r="R5916" t="str">
        <f t="shared" si="557"/>
        <v>High Balance</v>
      </c>
      <c r="S5916" t="str">
        <f t="shared" si="558"/>
        <v>High Value</v>
      </c>
      <c r="T5916">
        <v>1</v>
      </c>
      <c r="U5916">
        <f t="shared" si="559"/>
        <v>0</v>
      </c>
    </row>
    <row r="5917" spans="1:21" x14ac:dyDescent="0.25">
      <c r="A5917">
        <v>2025</v>
      </c>
      <c r="B5917">
        <v>15725665</v>
      </c>
      <c r="C5917" t="s">
        <v>442</v>
      </c>
      <c r="D5917">
        <v>679</v>
      </c>
      <c r="E5917" t="s">
        <v>15</v>
      </c>
      <c r="F5917" t="s">
        <v>23</v>
      </c>
      <c r="G5917">
        <v>47</v>
      </c>
      <c r="H5917">
        <v>10</v>
      </c>
      <c r="I5917">
        <v>198546</v>
      </c>
      <c r="J5917">
        <v>2</v>
      </c>
      <c r="K5917">
        <v>1</v>
      </c>
      <c r="L5917">
        <v>0</v>
      </c>
      <c r="M5917">
        <v>191199</v>
      </c>
      <c r="N5917">
        <v>1</v>
      </c>
      <c r="O5917" t="str">
        <f t="shared" si="554"/>
        <v>46-60</v>
      </c>
      <c r="P5917" t="str">
        <f t="shared" si="555"/>
        <v>Medium</v>
      </c>
      <c r="Q5917" t="str">
        <f t="shared" si="556"/>
        <v>Long-Term</v>
      </c>
      <c r="R5917" t="str">
        <f t="shared" si="557"/>
        <v>High Balance</v>
      </c>
      <c r="S5917" t="str">
        <f t="shared" si="558"/>
        <v>High Value</v>
      </c>
      <c r="T5917">
        <v>1</v>
      </c>
      <c r="U5917">
        <f t="shared" si="559"/>
        <v>198546</v>
      </c>
    </row>
    <row r="5918" spans="1:21" x14ac:dyDescent="0.25">
      <c r="A5918">
        <v>2025</v>
      </c>
      <c r="B5918">
        <v>15698872</v>
      </c>
      <c r="C5918" t="s">
        <v>323</v>
      </c>
      <c r="D5918">
        <v>633</v>
      </c>
      <c r="E5918" t="s">
        <v>18</v>
      </c>
      <c r="F5918" t="s">
        <v>16</v>
      </c>
      <c r="G5918">
        <v>39</v>
      </c>
      <c r="H5918">
        <v>2</v>
      </c>
      <c r="I5918">
        <v>0</v>
      </c>
      <c r="J5918">
        <v>2</v>
      </c>
      <c r="K5918">
        <v>0</v>
      </c>
      <c r="L5918">
        <v>0</v>
      </c>
      <c r="M5918">
        <v>191207</v>
      </c>
      <c r="N5918">
        <v>0</v>
      </c>
      <c r="O5918" t="str">
        <f t="shared" si="554"/>
        <v>30-45</v>
      </c>
      <c r="P5918" t="str">
        <f t="shared" si="555"/>
        <v>Medium</v>
      </c>
      <c r="Q5918" t="str">
        <f t="shared" si="556"/>
        <v>New</v>
      </c>
      <c r="R5918" t="str">
        <f t="shared" si="557"/>
        <v>Zero Balance</v>
      </c>
      <c r="S5918" t="str">
        <f t="shared" si="558"/>
        <v>Normal</v>
      </c>
      <c r="T5918">
        <v>1</v>
      </c>
      <c r="U5918">
        <f t="shared" si="559"/>
        <v>0</v>
      </c>
    </row>
    <row r="5919" spans="1:21" x14ac:dyDescent="0.25">
      <c r="A5919">
        <v>2025</v>
      </c>
      <c r="B5919">
        <v>15812184</v>
      </c>
      <c r="C5919" t="s">
        <v>256</v>
      </c>
      <c r="D5919">
        <v>674</v>
      </c>
      <c r="E5919" t="s">
        <v>15</v>
      </c>
      <c r="F5919" t="s">
        <v>16</v>
      </c>
      <c r="G5919">
        <v>31</v>
      </c>
      <c r="H5919">
        <v>1</v>
      </c>
      <c r="I5919">
        <v>0</v>
      </c>
      <c r="J5919">
        <v>1</v>
      </c>
      <c r="K5919">
        <v>1</v>
      </c>
      <c r="L5919">
        <v>0</v>
      </c>
      <c r="M5919">
        <v>128954</v>
      </c>
      <c r="N5919">
        <v>0</v>
      </c>
      <c r="O5919" t="str">
        <f t="shared" si="554"/>
        <v>30-45</v>
      </c>
      <c r="P5919" t="str">
        <f t="shared" si="555"/>
        <v>Medium</v>
      </c>
      <c r="Q5919" t="str">
        <f t="shared" si="556"/>
        <v>New</v>
      </c>
      <c r="R5919" t="str">
        <f t="shared" si="557"/>
        <v>Zero Balance</v>
      </c>
      <c r="S5919" t="str">
        <f t="shared" si="558"/>
        <v>Normal</v>
      </c>
      <c r="T5919">
        <v>1</v>
      </c>
      <c r="U5919">
        <f t="shared" si="559"/>
        <v>0</v>
      </c>
    </row>
    <row r="5920" spans="1:21" x14ac:dyDescent="0.25">
      <c r="A5920">
        <v>2025</v>
      </c>
      <c r="B5920">
        <v>15742609</v>
      </c>
      <c r="C5920" t="s">
        <v>54</v>
      </c>
      <c r="D5920">
        <v>600</v>
      </c>
      <c r="E5920" t="s">
        <v>26</v>
      </c>
      <c r="F5920" t="s">
        <v>23</v>
      </c>
      <c r="G5920">
        <v>28</v>
      </c>
      <c r="H5920">
        <v>2</v>
      </c>
      <c r="I5920">
        <v>116623</v>
      </c>
      <c r="J5920">
        <v>1</v>
      </c>
      <c r="K5920">
        <v>0</v>
      </c>
      <c r="L5920">
        <v>1</v>
      </c>
      <c r="M5920">
        <v>59905</v>
      </c>
      <c r="N5920">
        <v>0</v>
      </c>
      <c r="O5920" t="str">
        <f t="shared" si="554"/>
        <v>&lt;30</v>
      </c>
      <c r="P5920" t="str">
        <f t="shared" si="555"/>
        <v>Medium</v>
      </c>
      <c r="Q5920" t="str">
        <f t="shared" si="556"/>
        <v>New</v>
      </c>
      <c r="R5920" t="str">
        <f t="shared" si="557"/>
        <v>High Balance</v>
      </c>
      <c r="S5920" t="str">
        <f t="shared" si="558"/>
        <v>High Value</v>
      </c>
      <c r="T5920">
        <v>1</v>
      </c>
      <c r="U5920">
        <f t="shared" si="559"/>
        <v>0</v>
      </c>
    </row>
    <row r="5921" spans="1:21" x14ac:dyDescent="0.25">
      <c r="A5921">
        <v>2025</v>
      </c>
      <c r="B5921">
        <v>15815043</v>
      </c>
      <c r="C5921" t="s">
        <v>524</v>
      </c>
      <c r="D5921">
        <v>645</v>
      </c>
      <c r="E5921" t="s">
        <v>18</v>
      </c>
      <c r="F5921" t="s">
        <v>23</v>
      </c>
      <c r="G5921">
        <v>49</v>
      </c>
      <c r="H5921">
        <v>8</v>
      </c>
      <c r="I5921">
        <v>0</v>
      </c>
      <c r="J5921">
        <v>2</v>
      </c>
      <c r="K5921">
        <v>1</v>
      </c>
      <c r="L5921">
        <v>0</v>
      </c>
      <c r="M5921">
        <v>162013</v>
      </c>
      <c r="N5921">
        <v>0</v>
      </c>
      <c r="O5921" t="str">
        <f t="shared" si="554"/>
        <v>46-60</v>
      </c>
      <c r="P5921" t="str">
        <f t="shared" si="555"/>
        <v>Medium</v>
      </c>
      <c r="Q5921" t="str">
        <f t="shared" si="556"/>
        <v>Long-Term</v>
      </c>
      <c r="R5921" t="str">
        <f t="shared" si="557"/>
        <v>Zero Balance</v>
      </c>
      <c r="S5921" t="str">
        <f t="shared" si="558"/>
        <v>Normal</v>
      </c>
      <c r="T5921">
        <v>1</v>
      </c>
      <c r="U5921">
        <f t="shared" si="559"/>
        <v>0</v>
      </c>
    </row>
    <row r="5922" spans="1:21" x14ac:dyDescent="0.25">
      <c r="A5922">
        <v>2025</v>
      </c>
      <c r="B5922">
        <v>15640648</v>
      </c>
      <c r="C5922" t="s">
        <v>2161</v>
      </c>
      <c r="D5922">
        <v>698</v>
      </c>
      <c r="E5922" t="s">
        <v>15</v>
      </c>
      <c r="F5922" t="s">
        <v>23</v>
      </c>
      <c r="G5922">
        <v>36</v>
      </c>
      <c r="H5922">
        <v>6</v>
      </c>
      <c r="I5922">
        <v>0</v>
      </c>
      <c r="J5922">
        <v>2</v>
      </c>
      <c r="K5922">
        <v>0</v>
      </c>
      <c r="L5922">
        <v>1</v>
      </c>
      <c r="M5922">
        <v>19232</v>
      </c>
      <c r="N5922">
        <v>0</v>
      </c>
      <c r="O5922" t="str">
        <f t="shared" si="554"/>
        <v>30-45</v>
      </c>
      <c r="P5922" t="str">
        <f t="shared" si="555"/>
        <v>Medium</v>
      </c>
      <c r="Q5922" t="str">
        <f t="shared" si="556"/>
        <v>Mid-Term</v>
      </c>
      <c r="R5922" t="str">
        <f t="shared" si="557"/>
        <v>Zero Balance</v>
      </c>
      <c r="S5922" t="str">
        <f t="shared" si="558"/>
        <v>Normal</v>
      </c>
      <c r="T5922">
        <v>1</v>
      </c>
      <c r="U5922">
        <f t="shared" si="559"/>
        <v>0</v>
      </c>
    </row>
    <row r="5923" spans="1:21" x14ac:dyDescent="0.25">
      <c r="A5923">
        <v>2025</v>
      </c>
      <c r="B5923">
        <v>15627203</v>
      </c>
      <c r="C5923" t="s">
        <v>723</v>
      </c>
      <c r="D5923">
        <v>508</v>
      </c>
      <c r="E5923" t="s">
        <v>18</v>
      </c>
      <c r="F5923" t="s">
        <v>23</v>
      </c>
      <c r="G5923">
        <v>54</v>
      </c>
      <c r="H5923">
        <v>10</v>
      </c>
      <c r="I5923">
        <v>0</v>
      </c>
      <c r="J5923">
        <v>1</v>
      </c>
      <c r="K5923">
        <v>1</v>
      </c>
      <c r="L5923">
        <v>1</v>
      </c>
      <c r="M5923">
        <v>175749</v>
      </c>
      <c r="N5923">
        <v>0</v>
      </c>
      <c r="O5923" t="str">
        <f t="shared" si="554"/>
        <v>46-60</v>
      </c>
      <c r="P5923" t="str">
        <f t="shared" si="555"/>
        <v>Low</v>
      </c>
      <c r="Q5923" t="str">
        <f t="shared" si="556"/>
        <v>Long-Term</v>
      </c>
      <c r="R5923" t="str">
        <f t="shared" si="557"/>
        <v>Zero Balance</v>
      </c>
      <c r="S5923" t="str">
        <f t="shared" si="558"/>
        <v>Normal</v>
      </c>
      <c r="T5923">
        <v>1</v>
      </c>
      <c r="U5923">
        <f t="shared" si="559"/>
        <v>0</v>
      </c>
    </row>
    <row r="5924" spans="1:21" x14ac:dyDescent="0.25">
      <c r="A5924">
        <v>2025</v>
      </c>
      <c r="B5924">
        <v>15786196</v>
      </c>
      <c r="C5924" t="s">
        <v>469</v>
      </c>
      <c r="D5924">
        <v>555</v>
      </c>
      <c r="E5924" t="s">
        <v>15</v>
      </c>
      <c r="F5924" t="s">
        <v>16</v>
      </c>
      <c r="G5924">
        <v>44</v>
      </c>
      <c r="H5924">
        <v>3</v>
      </c>
      <c r="I5924">
        <v>105771</v>
      </c>
      <c r="J5924">
        <v>3</v>
      </c>
      <c r="K5924">
        <v>1</v>
      </c>
      <c r="L5924">
        <v>0</v>
      </c>
      <c r="M5924">
        <v>60534</v>
      </c>
      <c r="N5924">
        <v>1</v>
      </c>
      <c r="O5924" t="str">
        <f t="shared" si="554"/>
        <v>30-45</v>
      </c>
      <c r="P5924" t="str">
        <f t="shared" si="555"/>
        <v>Low</v>
      </c>
      <c r="Q5924" t="str">
        <f t="shared" si="556"/>
        <v>New</v>
      </c>
      <c r="R5924" t="str">
        <f t="shared" si="557"/>
        <v>High Balance</v>
      </c>
      <c r="S5924" t="str">
        <f t="shared" si="558"/>
        <v>High Value</v>
      </c>
      <c r="T5924">
        <v>1</v>
      </c>
      <c r="U5924">
        <f t="shared" si="559"/>
        <v>105771</v>
      </c>
    </row>
    <row r="5925" spans="1:21" x14ac:dyDescent="0.25">
      <c r="A5925">
        <v>2025</v>
      </c>
      <c r="B5925">
        <v>15612095</v>
      </c>
      <c r="C5925" t="s">
        <v>291</v>
      </c>
      <c r="D5925">
        <v>751</v>
      </c>
      <c r="E5925" t="s">
        <v>15</v>
      </c>
      <c r="F5925" t="s">
        <v>16</v>
      </c>
      <c r="G5925">
        <v>48</v>
      </c>
      <c r="H5925">
        <v>9</v>
      </c>
      <c r="I5925">
        <v>0</v>
      </c>
      <c r="J5925">
        <v>1</v>
      </c>
      <c r="K5925">
        <v>1</v>
      </c>
      <c r="L5925">
        <v>0</v>
      </c>
      <c r="M5925">
        <v>137508</v>
      </c>
      <c r="N5925">
        <v>1</v>
      </c>
      <c r="O5925" t="str">
        <f t="shared" si="554"/>
        <v>46-60</v>
      </c>
      <c r="P5925" t="str">
        <f t="shared" si="555"/>
        <v>High</v>
      </c>
      <c r="Q5925" t="str">
        <f t="shared" si="556"/>
        <v>Long-Term</v>
      </c>
      <c r="R5925" t="str">
        <f t="shared" si="557"/>
        <v>Zero Balance</v>
      </c>
      <c r="S5925" t="str">
        <f t="shared" si="558"/>
        <v>Normal</v>
      </c>
      <c r="T5925">
        <v>1</v>
      </c>
      <c r="U5925">
        <f t="shared" si="559"/>
        <v>0</v>
      </c>
    </row>
    <row r="5926" spans="1:21" x14ac:dyDescent="0.25">
      <c r="A5926">
        <v>2025</v>
      </c>
      <c r="B5926">
        <v>15674368</v>
      </c>
      <c r="C5926" t="s">
        <v>1007</v>
      </c>
      <c r="D5926">
        <v>738</v>
      </c>
      <c r="E5926" t="s">
        <v>15</v>
      </c>
      <c r="F5926" t="s">
        <v>16</v>
      </c>
      <c r="G5926">
        <v>39</v>
      </c>
      <c r="H5926">
        <v>1</v>
      </c>
      <c r="I5926">
        <v>94435</v>
      </c>
      <c r="J5926">
        <v>2</v>
      </c>
      <c r="K5926">
        <v>0</v>
      </c>
      <c r="L5926">
        <v>1</v>
      </c>
      <c r="M5926">
        <v>189431</v>
      </c>
      <c r="N5926">
        <v>0</v>
      </c>
      <c r="O5926" t="str">
        <f t="shared" si="554"/>
        <v>30-45</v>
      </c>
      <c r="P5926" t="str">
        <f t="shared" si="555"/>
        <v>Medium</v>
      </c>
      <c r="Q5926" t="str">
        <f t="shared" si="556"/>
        <v>New</v>
      </c>
      <c r="R5926" t="str">
        <f t="shared" si="557"/>
        <v>Low Balance</v>
      </c>
      <c r="S5926" t="str">
        <f t="shared" si="558"/>
        <v>Normal</v>
      </c>
      <c r="T5926">
        <v>1</v>
      </c>
      <c r="U5926">
        <f t="shared" si="559"/>
        <v>0</v>
      </c>
    </row>
    <row r="5927" spans="1:21" x14ac:dyDescent="0.25">
      <c r="A5927">
        <v>2025</v>
      </c>
      <c r="B5927">
        <v>15783477</v>
      </c>
      <c r="C5927" t="s">
        <v>1277</v>
      </c>
      <c r="D5927">
        <v>706</v>
      </c>
      <c r="E5927" t="s">
        <v>26</v>
      </c>
      <c r="F5927" t="s">
        <v>16</v>
      </c>
      <c r="G5927">
        <v>39</v>
      </c>
      <c r="H5927">
        <v>8</v>
      </c>
      <c r="I5927">
        <v>112890</v>
      </c>
      <c r="J5927">
        <v>1</v>
      </c>
      <c r="K5927">
        <v>0</v>
      </c>
      <c r="L5927">
        <v>1</v>
      </c>
      <c r="M5927">
        <v>6724</v>
      </c>
      <c r="N5927">
        <v>0</v>
      </c>
      <c r="O5927" t="str">
        <f t="shared" si="554"/>
        <v>30-45</v>
      </c>
      <c r="P5927" t="str">
        <f t="shared" si="555"/>
        <v>Medium</v>
      </c>
      <c r="Q5927" t="str">
        <f t="shared" si="556"/>
        <v>Long-Term</v>
      </c>
      <c r="R5927" t="str">
        <f t="shared" si="557"/>
        <v>High Balance</v>
      </c>
      <c r="S5927" t="str">
        <f t="shared" si="558"/>
        <v>High Value</v>
      </c>
      <c r="T5927">
        <v>1</v>
      </c>
      <c r="U5927">
        <f t="shared" si="559"/>
        <v>0</v>
      </c>
    </row>
    <row r="5928" spans="1:21" x14ac:dyDescent="0.25">
      <c r="A5928">
        <v>2025</v>
      </c>
      <c r="B5928">
        <v>15757559</v>
      </c>
      <c r="C5928" t="s">
        <v>2257</v>
      </c>
      <c r="D5928">
        <v>595</v>
      </c>
      <c r="E5928" t="s">
        <v>15</v>
      </c>
      <c r="F5928" t="s">
        <v>16</v>
      </c>
      <c r="G5928">
        <v>53</v>
      </c>
      <c r="H5928">
        <v>7</v>
      </c>
      <c r="I5928">
        <v>0</v>
      </c>
      <c r="J5928">
        <v>2</v>
      </c>
      <c r="K5928">
        <v>1</v>
      </c>
      <c r="L5928">
        <v>0</v>
      </c>
      <c r="M5928">
        <v>41372</v>
      </c>
      <c r="N5928">
        <v>1</v>
      </c>
      <c r="O5928" t="str">
        <f t="shared" si="554"/>
        <v>46-60</v>
      </c>
      <c r="P5928" t="str">
        <f t="shared" si="555"/>
        <v>Low</v>
      </c>
      <c r="Q5928" t="str">
        <f t="shared" si="556"/>
        <v>Mid-Term</v>
      </c>
      <c r="R5928" t="str">
        <f t="shared" si="557"/>
        <v>Zero Balance</v>
      </c>
      <c r="S5928" t="str">
        <f t="shared" si="558"/>
        <v>Normal</v>
      </c>
      <c r="T5928">
        <v>1</v>
      </c>
      <c r="U5928">
        <f t="shared" si="559"/>
        <v>0</v>
      </c>
    </row>
    <row r="5929" spans="1:21" x14ac:dyDescent="0.25">
      <c r="A5929">
        <v>2025</v>
      </c>
      <c r="B5929">
        <v>15591036</v>
      </c>
      <c r="C5929" t="s">
        <v>1161</v>
      </c>
      <c r="D5929">
        <v>577</v>
      </c>
      <c r="E5929" t="s">
        <v>26</v>
      </c>
      <c r="F5929" t="s">
        <v>16</v>
      </c>
      <c r="G5929">
        <v>43</v>
      </c>
      <c r="H5929">
        <v>3</v>
      </c>
      <c r="I5929">
        <v>127940</v>
      </c>
      <c r="J5929">
        <v>1</v>
      </c>
      <c r="K5929">
        <v>0</v>
      </c>
      <c r="L5929">
        <v>0</v>
      </c>
      <c r="M5929">
        <v>125141</v>
      </c>
      <c r="N5929">
        <v>1</v>
      </c>
      <c r="O5929" t="str">
        <f t="shared" si="554"/>
        <v>30-45</v>
      </c>
      <c r="P5929" t="str">
        <f t="shared" si="555"/>
        <v>Low</v>
      </c>
      <c r="Q5929" t="str">
        <f t="shared" si="556"/>
        <v>New</v>
      </c>
      <c r="R5929" t="str">
        <f t="shared" si="557"/>
        <v>High Balance</v>
      </c>
      <c r="S5929" t="str">
        <f t="shared" si="558"/>
        <v>High Value</v>
      </c>
      <c r="T5929">
        <v>1</v>
      </c>
      <c r="U5929">
        <f t="shared" si="559"/>
        <v>127940</v>
      </c>
    </row>
    <row r="5930" spans="1:21" x14ac:dyDescent="0.25">
      <c r="A5930">
        <v>2025</v>
      </c>
      <c r="B5930">
        <v>15761241</v>
      </c>
      <c r="C5930" t="s">
        <v>314</v>
      </c>
      <c r="D5930">
        <v>578</v>
      </c>
      <c r="E5930" t="s">
        <v>26</v>
      </c>
      <c r="F5930" t="s">
        <v>16</v>
      </c>
      <c r="G5930">
        <v>36</v>
      </c>
      <c r="H5930">
        <v>8</v>
      </c>
      <c r="I5930">
        <v>129745</v>
      </c>
      <c r="J5930">
        <v>1</v>
      </c>
      <c r="K5930">
        <v>1</v>
      </c>
      <c r="L5930">
        <v>1</v>
      </c>
      <c r="M5930">
        <v>143684</v>
      </c>
      <c r="N5930">
        <v>0</v>
      </c>
      <c r="O5930" t="str">
        <f t="shared" si="554"/>
        <v>30-45</v>
      </c>
      <c r="P5930" t="str">
        <f t="shared" si="555"/>
        <v>Low</v>
      </c>
      <c r="Q5930" t="str">
        <f t="shared" si="556"/>
        <v>Long-Term</v>
      </c>
      <c r="R5930" t="str">
        <f t="shared" si="557"/>
        <v>High Balance</v>
      </c>
      <c r="S5930" t="str">
        <f t="shared" si="558"/>
        <v>High Value</v>
      </c>
      <c r="T5930">
        <v>1</v>
      </c>
      <c r="U5930">
        <f t="shared" si="559"/>
        <v>0</v>
      </c>
    </row>
    <row r="5931" spans="1:21" x14ac:dyDescent="0.25">
      <c r="A5931">
        <v>2025</v>
      </c>
      <c r="B5931">
        <v>15695078</v>
      </c>
      <c r="C5931" t="s">
        <v>1338</v>
      </c>
      <c r="D5931">
        <v>699</v>
      </c>
      <c r="E5931" t="s">
        <v>15</v>
      </c>
      <c r="F5931" t="s">
        <v>23</v>
      </c>
      <c r="G5931">
        <v>32</v>
      </c>
      <c r="H5931">
        <v>3</v>
      </c>
      <c r="I5931">
        <v>0</v>
      </c>
      <c r="J5931">
        <v>2</v>
      </c>
      <c r="K5931">
        <v>1</v>
      </c>
      <c r="L5931">
        <v>1</v>
      </c>
      <c r="M5931">
        <v>170770</v>
      </c>
      <c r="N5931">
        <v>0</v>
      </c>
      <c r="O5931" t="str">
        <f t="shared" si="554"/>
        <v>30-45</v>
      </c>
      <c r="P5931" t="str">
        <f t="shared" si="555"/>
        <v>Medium</v>
      </c>
      <c r="Q5931" t="str">
        <f t="shared" si="556"/>
        <v>New</v>
      </c>
      <c r="R5931" t="str">
        <f t="shared" si="557"/>
        <v>Zero Balance</v>
      </c>
      <c r="S5931" t="str">
        <f t="shared" si="558"/>
        <v>Normal</v>
      </c>
      <c r="T5931">
        <v>1</v>
      </c>
      <c r="U5931">
        <f t="shared" si="559"/>
        <v>0</v>
      </c>
    </row>
    <row r="5932" spans="1:21" x14ac:dyDescent="0.25">
      <c r="A5932">
        <v>2025</v>
      </c>
      <c r="B5932">
        <v>15645744</v>
      </c>
      <c r="C5932" t="s">
        <v>927</v>
      </c>
      <c r="D5932">
        <v>826</v>
      </c>
      <c r="E5932" t="s">
        <v>15</v>
      </c>
      <c r="F5932" t="s">
        <v>16</v>
      </c>
      <c r="G5932">
        <v>30</v>
      </c>
      <c r="H5932">
        <v>5</v>
      </c>
      <c r="I5932">
        <v>0</v>
      </c>
      <c r="J5932">
        <v>2</v>
      </c>
      <c r="K5932">
        <v>0</v>
      </c>
      <c r="L5932">
        <v>1</v>
      </c>
      <c r="M5932">
        <v>157398</v>
      </c>
      <c r="N5932">
        <v>0</v>
      </c>
      <c r="O5932" t="str">
        <f t="shared" si="554"/>
        <v>30-45</v>
      </c>
      <c r="P5932" t="str">
        <f t="shared" si="555"/>
        <v>High</v>
      </c>
      <c r="Q5932" t="str">
        <f t="shared" si="556"/>
        <v>Mid-Term</v>
      </c>
      <c r="R5932" t="str">
        <f t="shared" si="557"/>
        <v>Zero Balance</v>
      </c>
      <c r="S5932" t="str">
        <f t="shared" si="558"/>
        <v>Normal</v>
      </c>
      <c r="T5932">
        <v>1</v>
      </c>
      <c r="U5932">
        <f t="shared" si="559"/>
        <v>0</v>
      </c>
    </row>
    <row r="5933" spans="1:21" x14ac:dyDescent="0.25">
      <c r="A5933">
        <v>2025</v>
      </c>
      <c r="B5933">
        <v>15566988</v>
      </c>
      <c r="C5933" t="s">
        <v>1555</v>
      </c>
      <c r="D5933">
        <v>656</v>
      </c>
      <c r="E5933" t="s">
        <v>26</v>
      </c>
      <c r="F5933" t="s">
        <v>16</v>
      </c>
      <c r="G5933">
        <v>46</v>
      </c>
      <c r="H5933">
        <v>7</v>
      </c>
      <c r="I5933">
        <v>141536</v>
      </c>
      <c r="J5933">
        <v>1</v>
      </c>
      <c r="K5933">
        <v>1</v>
      </c>
      <c r="L5933">
        <v>0</v>
      </c>
      <c r="M5933">
        <v>50595</v>
      </c>
      <c r="N5933">
        <v>1</v>
      </c>
      <c r="O5933" t="str">
        <f t="shared" si="554"/>
        <v>46-60</v>
      </c>
      <c r="P5933" t="str">
        <f t="shared" si="555"/>
        <v>Medium</v>
      </c>
      <c r="Q5933" t="str">
        <f t="shared" si="556"/>
        <v>Mid-Term</v>
      </c>
      <c r="R5933" t="str">
        <f t="shared" si="557"/>
        <v>High Balance</v>
      </c>
      <c r="S5933" t="str">
        <f t="shared" si="558"/>
        <v>High Value</v>
      </c>
      <c r="T5933">
        <v>1</v>
      </c>
      <c r="U5933">
        <f t="shared" si="559"/>
        <v>141536</v>
      </c>
    </row>
    <row r="5934" spans="1:21" x14ac:dyDescent="0.25">
      <c r="A5934">
        <v>2025</v>
      </c>
      <c r="B5934">
        <v>15749300</v>
      </c>
      <c r="C5934" t="s">
        <v>480</v>
      </c>
      <c r="D5934">
        <v>556</v>
      </c>
      <c r="E5934" t="s">
        <v>15</v>
      </c>
      <c r="F5934" t="s">
        <v>16</v>
      </c>
      <c r="G5934">
        <v>47</v>
      </c>
      <c r="H5934">
        <v>2</v>
      </c>
      <c r="I5934">
        <v>139914</v>
      </c>
      <c r="J5934">
        <v>1</v>
      </c>
      <c r="K5934">
        <v>1</v>
      </c>
      <c r="L5934">
        <v>1</v>
      </c>
      <c r="M5934">
        <v>50391</v>
      </c>
      <c r="N5934">
        <v>0</v>
      </c>
      <c r="O5934" t="str">
        <f t="shared" si="554"/>
        <v>46-60</v>
      </c>
      <c r="P5934" t="str">
        <f t="shared" si="555"/>
        <v>Low</v>
      </c>
      <c r="Q5934" t="str">
        <f t="shared" si="556"/>
        <v>New</v>
      </c>
      <c r="R5934" t="str">
        <f t="shared" si="557"/>
        <v>High Balance</v>
      </c>
      <c r="S5934" t="str">
        <f t="shared" si="558"/>
        <v>High Value</v>
      </c>
      <c r="T5934">
        <v>1</v>
      </c>
      <c r="U5934">
        <f t="shared" si="559"/>
        <v>0</v>
      </c>
    </row>
    <row r="5935" spans="1:21" x14ac:dyDescent="0.25">
      <c r="A5935">
        <v>2025</v>
      </c>
      <c r="B5935">
        <v>15594340</v>
      </c>
      <c r="C5935" t="s">
        <v>643</v>
      </c>
      <c r="D5935">
        <v>569</v>
      </c>
      <c r="E5935" t="s">
        <v>15</v>
      </c>
      <c r="F5935" t="s">
        <v>23</v>
      </c>
      <c r="G5935">
        <v>41</v>
      </c>
      <c r="H5935">
        <v>4</v>
      </c>
      <c r="I5935">
        <v>120243</v>
      </c>
      <c r="J5935">
        <v>1</v>
      </c>
      <c r="K5935">
        <v>1</v>
      </c>
      <c r="L5935">
        <v>0</v>
      </c>
      <c r="M5935">
        <v>163150</v>
      </c>
      <c r="N5935">
        <v>1</v>
      </c>
      <c r="O5935" t="str">
        <f t="shared" si="554"/>
        <v>30-45</v>
      </c>
      <c r="P5935" t="str">
        <f t="shared" si="555"/>
        <v>Low</v>
      </c>
      <c r="Q5935" t="str">
        <f t="shared" si="556"/>
        <v>Mid-Term</v>
      </c>
      <c r="R5935" t="str">
        <f t="shared" si="557"/>
        <v>High Balance</v>
      </c>
      <c r="S5935" t="str">
        <f t="shared" si="558"/>
        <v>High Value</v>
      </c>
      <c r="T5935">
        <v>1</v>
      </c>
      <c r="U5935">
        <f t="shared" si="559"/>
        <v>120243</v>
      </c>
    </row>
    <row r="5936" spans="1:21" x14ac:dyDescent="0.25">
      <c r="A5936">
        <v>2025</v>
      </c>
      <c r="B5936">
        <v>15607065</v>
      </c>
      <c r="C5936" t="s">
        <v>1129</v>
      </c>
      <c r="D5936">
        <v>765</v>
      </c>
      <c r="E5936" t="s">
        <v>15</v>
      </c>
      <c r="F5936" t="s">
        <v>23</v>
      </c>
      <c r="G5936">
        <v>34</v>
      </c>
      <c r="H5936">
        <v>9</v>
      </c>
      <c r="I5936">
        <v>91835</v>
      </c>
      <c r="J5936">
        <v>1</v>
      </c>
      <c r="K5936">
        <v>0</v>
      </c>
      <c r="L5936">
        <v>0</v>
      </c>
      <c r="M5936">
        <v>138280</v>
      </c>
      <c r="N5936">
        <v>0</v>
      </c>
      <c r="O5936" t="str">
        <f t="shared" si="554"/>
        <v>30-45</v>
      </c>
      <c r="P5936" t="str">
        <f t="shared" si="555"/>
        <v>High</v>
      </c>
      <c r="Q5936" t="str">
        <f t="shared" si="556"/>
        <v>Long-Term</v>
      </c>
      <c r="R5936" t="str">
        <f t="shared" si="557"/>
        <v>Low Balance</v>
      </c>
      <c r="S5936" t="str">
        <f t="shared" si="558"/>
        <v>Normal</v>
      </c>
      <c r="T5936">
        <v>1</v>
      </c>
      <c r="U5936">
        <f t="shared" si="559"/>
        <v>0</v>
      </c>
    </row>
    <row r="5937" spans="1:21" x14ac:dyDescent="0.25">
      <c r="A5937">
        <v>2025</v>
      </c>
      <c r="B5937">
        <v>15778089</v>
      </c>
      <c r="C5937" t="s">
        <v>224</v>
      </c>
      <c r="D5937">
        <v>544</v>
      </c>
      <c r="E5937" t="s">
        <v>18</v>
      </c>
      <c r="F5937" t="s">
        <v>23</v>
      </c>
      <c r="G5937">
        <v>37</v>
      </c>
      <c r="H5937">
        <v>2</v>
      </c>
      <c r="I5937">
        <v>0</v>
      </c>
      <c r="J5937">
        <v>2</v>
      </c>
      <c r="K5937">
        <v>0</v>
      </c>
      <c r="L5937">
        <v>0</v>
      </c>
      <c r="M5937">
        <v>135067</v>
      </c>
      <c r="N5937">
        <v>0</v>
      </c>
      <c r="O5937" t="str">
        <f t="shared" si="554"/>
        <v>30-45</v>
      </c>
      <c r="P5937" t="str">
        <f t="shared" si="555"/>
        <v>Low</v>
      </c>
      <c r="Q5937" t="str">
        <f t="shared" si="556"/>
        <v>New</v>
      </c>
      <c r="R5937" t="str">
        <f t="shared" si="557"/>
        <v>Zero Balance</v>
      </c>
      <c r="S5937" t="str">
        <f t="shared" si="558"/>
        <v>Normal</v>
      </c>
      <c r="T5937">
        <v>1</v>
      </c>
      <c r="U5937">
        <f t="shared" si="559"/>
        <v>0</v>
      </c>
    </row>
    <row r="5938" spans="1:21" x14ac:dyDescent="0.25">
      <c r="A5938">
        <v>2025</v>
      </c>
      <c r="B5938">
        <v>15773723</v>
      </c>
      <c r="C5938" t="s">
        <v>132</v>
      </c>
      <c r="D5938">
        <v>588</v>
      </c>
      <c r="E5938" t="s">
        <v>18</v>
      </c>
      <c r="F5938" t="s">
        <v>16</v>
      </c>
      <c r="G5938">
        <v>22</v>
      </c>
      <c r="H5938">
        <v>9</v>
      </c>
      <c r="I5938">
        <v>67178</v>
      </c>
      <c r="J5938">
        <v>1</v>
      </c>
      <c r="K5938">
        <v>1</v>
      </c>
      <c r="L5938">
        <v>1</v>
      </c>
      <c r="M5938">
        <v>163535</v>
      </c>
      <c r="N5938">
        <v>1</v>
      </c>
      <c r="O5938" t="str">
        <f t="shared" si="554"/>
        <v>&lt;30</v>
      </c>
      <c r="P5938" t="str">
        <f t="shared" si="555"/>
        <v>Low</v>
      </c>
      <c r="Q5938" t="str">
        <f t="shared" si="556"/>
        <v>Long-Term</v>
      </c>
      <c r="R5938" t="str">
        <f t="shared" si="557"/>
        <v>Low Balance</v>
      </c>
      <c r="S5938" t="str">
        <f t="shared" si="558"/>
        <v>Normal</v>
      </c>
      <c r="T5938">
        <v>1</v>
      </c>
      <c r="U5938">
        <f t="shared" si="559"/>
        <v>67178</v>
      </c>
    </row>
    <row r="5939" spans="1:21" x14ac:dyDescent="0.25">
      <c r="A5939">
        <v>2025</v>
      </c>
      <c r="B5939">
        <v>15697035</v>
      </c>
      <c r="C5939" t="s">
        <v>2258</v>
      </c>
      <c r="D5939">
        <v>740</v>
      </c>
      <c r="E5939" t="s">
        <v>18</v>
      </c>
      <c r="F5939" t="s">
        <v>16</v>
      </c>
      <c r="G5939">
        <v>31</v>
      </c>
      <c r="H5939">
        <v>8</v>
      </c>
      <c r="I5939">
        <v>0</v>
      </c>
      <c r="J5939">
        <v>2</v>
      </c>
      <c r="K5939">
        <v>0</v>
      </c>
      <c r="L5939">
        <v>0</v>
      </c>
      <c r="M5939">
        <v>86657</v>
      </c>
      <c r="N5939">
        <v>0</v>
      </c>
      <c r="O5939" t="str">
        <f t="shared" si="554"/>
        <v>30-45</v>
      </c>
      <c r="P5939" t="str">
        <f t="shared" si="555"/>
        <v>Medium</v>
      </c>
      <c r="Q5939" t="str">
        <f t="shared" si="556"/>
        <v>Long-Term</v>
      </c>
      <c r="R5939" t="str">
        <f t="shared" si="557"/>
        <v>Zero Balance</v>
      </c>
      <c r="S5939" t="str">
        <f t="shared" si="558"/>
        <v>Normal</v>
      </c>
      <c r="T5939">
        <v>1</v>
      </c>
      <c r="U5939">
        <f t="shared" si="559"/>
        <v>0</v>
      </c>
    </row>
    <row r="5940" spans="1:21" x14ac:dyDescent="0.25">
      <c r="A5940">
        <v>2025</v>
      </c>
      <c r="B5940">
        <v>15679668</v>
      </c>
      <c r="C5940" t="s">
        <v>254</v>
      </c>
      <c r="D5940">
        <v>850</v>
      </c>
      <c r="E5940" t="s">
        <v>18</v>
      </c>
      <c r="F5940" t="s">
        <v>23</v>
      </c>
      <c r="G5940">
        <v>38</v>
      </c>
      <c r="H5940">
        <v>7</v>
      </c>
      <c r="I5940">
        <v>115379</v>
      </c>
      <c r="J5940">
        <v>1</v>
      </c>
      <c r="K5940">
        <v>0</v>
      </c>
      <c r="L5940">
        <v>1</v>
      </c>
      <c r="M5940">
        <v>162088</v>
      </c>
      <c r="N5940">
        <v>0</v>
      </c>
      <c r="O5940" t="str">
        <f t="shared" si="554"/>
        <v>30-45</v>
      </c>
      <c r="P5940" t="str">
        <f t="shared" si="555"/>
        <v>High</v>
      </c>
      <c r="Q5940" t="str">
        <f t="shared" si="556"/>
        <v>Mid-Term</v>
      </c>
      <c r="R5940" t="str">
        <f t="shared" si="557"/>
        <v>High Balance</v>
      </c>
      <c r="S5940" t="str">
        <f t="shared" si="558"/>
        <v>High Value</v>
      </c>
      <c r="T5940">
        <v>1</v>
      </c>
      <c r="U5940">
        <f t="shared" si="559"/>
        <v>0</v>
      </c>
    </row>
    <row r="5941" spans="1:21" x14ac:dyDescent="0.25">
      <c r="A5941">
        <v>2025</v>
      </c>
      <c r="B5941">
        <v>15709861</v>
      </c>
      <c r="C5941" t="s">
        <v>27</v>
      </c>
      <c r="D5941">
        <v>766</v>
      </c>
      <c r="E5941" t="s">
        <v>26</v>
      </c>
      <c r="F5941" t="s">
        <v>23</v>
      </c>
      <c r="G5941">
        <v>30</v>
      </c>
      <c r="H5941">
        <v>4</v>
      </c>
      <c r="I5941">
        <v>127786</v>
      </c>
      <c r="J5941">
        <v>2</v>
      </c>
      <c r="K5941">
        <v>1</v>
      </c>
      <c r="L5941">
        <v>1</v>
      </c>
      <c r="M5941">
        <v>28879</v>
      </c>
      <c r="N5941">
        <v>0</v>
      </c>
      <c r="O5941" t="str">
        <f t="shared" si="554"/>
        <v>30-45</v>
      </c>
      <c r="P5941" t="str">
        <f t="shared" si="555"/>
        <v>High</v>
      </c>
      <c r="Q5941" t="str">
        <f t="shared" si="556"/>
        <v>Mid-Term</v>
      </c>
      <c r="R5941" t="str">
        <f t="shared" si="557"/>
        <v>High Balance</v>
      </c>
      <c r="S5941" t="str">
        <f t="shared" si="558"/>
        <v>High Value</v>
      </c>
      <c r="T5941">
        <v>1</v>
      </c>
      <c r="U5941">
        <f t="shared" si="559"/>
        <v>0</v>
      </c>
    </row>
    <row r="5942" spans="1:21" x14ac:dyDescent="0.25">
      <c r="A5942">
        <v>2025</v>
      </c>
      <c r="B5942">
        <v>15791958</v>
      </c>
      <c r="C5942" t="s">
        <v>587</v>
      </c>
      <c r="D5942">
        <v>849</v>
      </c>
      <c r="E5942" t="s">
        <v>15</v>
      </c>
      <c r="F5942" t="s">
        <v>16</v>
      </c>
      <c r="G5942">
        <v>41</v>
      </c>
      <c r="H5942">
        <v>6</v>
      </c>
      <c r="I5942">
        <v>0</v>
      </c>
      <c r="J5942">
        <v>2</v>
      </c>
      <c r="K5942">
        <v>1</v>
      </c>
      <c r="L5942">
        <v>1</v>
      </c>
      <c r="M5942">
        <v>169204</v>
      </c>
      <c r="N5942">
        <v>1</v>
      </c>
      <c r="O5942" t="str">
        <f t="shared" si="554"/>
        <v>30-45</v>
      </c>
      <c r="P5942" t="str">
        <f t="shared" si="555"/>
        <v>High</v>
      </c>
      <c r="Q5942" t="str">
        <f t="shared" si="556"/>
        <v>Mid-Term</v>
      </c>
      <c r="R5942" t="str">
        <f t="shared" si="557"/>
        <v>Zero Balance</v>
      </c>
      <c r="S5942" t="str">
        <f t="shared" si="558"/>
        <v>Normal</v>
      </c>
      <c r="T5942">
        <v>1</v>
      </c>
      <c r="U5942">
        <f t="shared" si="559"/>
        <v>0</v>
      </c>
    </row>
    <row r="5943" spans="1:21" x14ac:dyDescent="0.25">
      <c r="A5943">
        <v>2025</v>
      </c>
      <c r="B5943">
        <v>15791030</v>
      </c>
      <c r="C5943" t="s">
        <v>2259</v>
      </c>
      <c r="D5943">
        <v>612</v>
      </c>
      <c r="E5943" t="s">
        <v>15</v>
      </c>
      <c r="F5943" t="s">
        <v>16</v>
      </c>
      <c r="G5943">
        <v>33</v>
      </c>
      <c r="H5943">
        <v>0</v>
      </c>
      <c r="I5943">
        <v>64900</v>
      </c>
      <c r="J5943">
        <v>2</v>
      </c>
      <c r="K5943">
        <v>1</v>
      </c>
      <c r="L5943">
        <v>0</v>
      </c>
      <c r="M5943">
        <v>102426</v>
      </c>
      <c r="N5943">
        <v>0</v>
      </c>
      <c r="O5943" t="str">
        <f t="shared" si="554"/>
        <v>30-45</v>
      </c>
      <c r="P5943" t="str">
        <f t="shared" si="555"/>
        <v>Medium</v>
      </c>
      <c r="Q5943" t="str">
        <f t="shared" si="556"/>
        <v>New</v>
      </c>
      <c r="R5943" t="str">
        <f t="shared" si="557"/>
        <v>Low Balance</v>
      </c>
      <c r="S5943" t="str">
        <f t="shared" si="558"/>
        <v>Normal</v>
      </c>
      <c r="T5943">
        <v>1</v>
      </c>
      <c r="U5943">
        <f t="shared" si="559"/>
        <v>0</v>
      </c>
    </row>
    <row r="5944" spans="1:21" x14ac:dyDescent="0.25">
      <c r="A5944">
        <v>2025</v>
      </c>
      <c r="B5944">
        <v>15695339</v>
      </c>
      <c r="C5944" t="s">
        <v>881</v>
      </c>
      <c r="D5944">
        <v>517</v>
      </c>
      <c r="E5944" t="s">
        <v>26</v>
      </c>
      <c r="F5944" t="s">
        <v>23</v>
      </c>
      <c r="G5944">
        <v>53</v>
      </c>
      <c r="H5944">
        <v>0</v>
      </c>
      <c r="I5944">
        <v>109173</v>
      </c>
      <c r="J5944">
        <v>1</v>
      </c>
      <c r="K5944">
        <v>1</v>
      </c>
      <c r="L5944">
        <v>0</v>
      </c>
      <c r="M5944">
        <v>54676</v>
      </c>
      <c r="N5944">
        <v>1</v>
      </c>
      <c r="O5944" t="str">
        <f t="shared" si="554"/>
        <v>46-60</v>
      </c>
      <c r="P5944" t="str">
        <f t="shared" si="555"/>
        <v>Low</v>
      </c>
      <c r="Q5944" t="str">
        <f t="shared" si="556"/>
        <v>New</v>
      </c>
      <c r="R5944" t="str">
        <f t="shared" si="557"/>
        <v>High Balance</v>
      </c>
      <c r="S5944" t="str">
        <f t="shared" si="558"/>
        <v>High Value</v>
      </c>
      <c r="T5944">
        <v>1</v>
      </c>
      <c r="U5944">
        <f t="shared" si="559"/>
        <v>109173</v>
      </c>
    </row>
    <row r="5945" spans="1:21" x14ac:dyDescent="0.25">
      <c r="A5945">
        <v>2025</v>
      </c>
      <c r="B5945">
        <v>15658813</v>
      </c>
      <c r="C5945" t="s">
        <v>957</v>
      </c>
      <c r="D5945">
        <v>645</v>
      </c>
      <c r="E5945" t="s">
        <v>15</v>
      </c>
      <c r="F5945" t="s">
        <v>16</v>
      </c>
      <c r="G5945">
        <v>55</v>
      </c>
      <c r="H5945">
        <v>7</v>
      </c>
      <c r="I5945">
        <v>0</v>
      </c>
      <c r="J5945">
        <v>2</v>
      </c>
      <c r="K5945">
        <v>1</v>
      </c>
      <c r="L5945">
        <v>1</v>
      </c>
      <c r="M5945">
        <v>18369</v>
      </c>
      <c r="N5945">
        <v>0</v>
      </c>
      <c r="O5945" t="str">
        <f t="shared" si="554"/>
        <v>46-60</v>
      </c>
      <c r="P5945" t="str">
        <f t="shared" si="555"/>
        <v>Medium</v>
      </c>
      <c r="Q5945" t="str">
        <f t="shared" si="556"/>
        <v>Mid-Term</v>
      </c>
      <c r="R5945" t="str">
        <f t="shared" si="557"/>
        <v>Zero Balance</v>
      </c>
      <c r="S5945" t="str">
        <f t="shared" si="558"/>
        <v>Normal</v>
      </c>
      <c r="T5945">
        <v>1</v>
      </c>
      <c r="U5945">
        <f t="shared" si="559"/>
        <v>0</v>
      </c>
    </row>
    <row r="5946" spans="1:21" x14ac:dyDescent="0.25">
      <c r="A5946">
        <v>2025</v>
      </c>
      <c r="B5946">
        <v>15715709</v>
      </c>
      <c r="C5946" t="s">
        <v>220</v>
      </c>
      <c r="D5946">
        <v>696</v>
      </c>
      <c r="E5946" t="s">
        <v>26</v>
      </c>
      <c r="F5946" t="s">
        <v>23</v>
      </c>
      <c r="G5946">
        <v>43</v>
      </c>
      <c r="H5946">
        <v>4</v>
      </c>
      <c r="I5946">
        <v>114091</v>
      </c>
      <c r="J5946">
        <v>1</v>
      </c>
      <c r="K5946">
        <v>0</v>
      </c>
      <c r="L5946">
        <v>1</v>
      </c>
      <c r="M5946">
        <v>159888</v>
      </c>
      <c r="N5946">
        <v>0</v>
      </c>
      <c r="O5946" t="str">
        <f t="shared" si="554"/>
        <v>30-45</v>
      </c>
      <c r="P5946" t="str">
        <f t="shared" si="555"/>
        <v>Medium</v>
      </c>
      <c r="Q5946" t="str">
        <f t="shared" si="556"/>
        <v>Mid-Term</v>
      </c>
      <c r="R5946" t="str">
        <f t="shared" si="557"/>
        <v>High Balance</v>
      </c>
      <c r="S5946" t="str">
        <f t="shared" si="558"/>
        <v>High Value</v>
      </c>
      <c r="T5946">
        <v>1</v>
      </c>
      <c r="U5946">
        <f t="shared" si="559"/>
        <v>0</v>
      </c>
    </row>
    <row r="5947" spans="1:21" x14ac:dyDescent="0.25">
      <c r="A5947">
        <v>2025</v>
      </c>
      <c r="B5947">
        <v>15722533</v>
      </c>
      <c r="C5947" t="s">
        <v>2260</v>
      </c>
      <c r="D5947">
        <v>716</v>
      </c>
      <c r="E5947" t="s">
        <v>15</v>
      </c>
      <c r="F5947" t="s">
        <v>16</v>
      </c>
      <c r="G5947">
        <v>40</v>
      </c>
      <c r="H5947">
        <v>3</v>
      </c>
      <c r="I5947">
        <v>0</v>
      </c>
      <c r="J5947">
        <v>2</v>
      </c>
      <c r="K5947">
        <v>0</v>
      </c>
      <c r="L5947">
        <v>1</v>
      </c>
      <c r="M5947">
        <v>167636</v>
      </c>
      <c r="N5947">
        <v>0</v>
      </c>
      <c r="O5947" t="str">
        <f t="shared" si="554"/>
        <v>30-45</v>
      </c>
      <c r="P5947" t="str">
        <f t="shared" si="555"/>
        <v>Medium</v>
      </c>
      <c r="Q5947" t="str">
        <f t="shared" si="556"/>
        <v>New</v>
      </c>
      <c r="R5947" t="str">
        <f t="shared" si="557"/>
        <v>Zero Balance</v>
      </c>
      <c r="S5947" t="str">
        <f t="shared" si="558"/>
        <v>Normal</v>
      </c>
      <c r="T5947">
        <v>1</v>
      </c>
      <c r="U5947">
        <f t="shared" si="559"/>
        <v>0</v>
      </c>
    </row>
    <row r="5948" spans="1:21" x14ac:dyDescent="0.25">
      <c r="A5948">
        <v>2025</v>
      </c>
      <c r="B5948">
        <v>15683118</v>
      </c>
      <c r="C5948" t="s">
        <v>2261</v>
      </c>
      <c r="D5948">
        <v>590</v>
      </c>
      <c r="E5948" t="s">
        <v>15</v>
      </c>
      <c r="F5948" t="s">
        <v>23</v>
      </c>
      <c r="G5948">
        <v>32</v>
      </c>
      <c r="H5948">
        <v>9</v>
      </c>
      <c r="I5948">
        <v>0</v>
      </c>
      <c r="J5948">
        <v>2</v>
      </c>
      <c r="K5948">
        <v>1</v>
      </c>
      <c r="L5948">
        <v>0</v>
      </c>
      <c r="M5948">
        <v>138889</v>
      </c>
      <c r="N5948">
        <v>0</v>
      </c>
      <c r="O5948" t="str">
        <f t="shared" si="554"/>
        <v>30-45</v>
      </c>
      <c r="P5948" t="str">
        <f t="shared" si="555"/>
        <v>Low</v>
      </c>
      <c r="Q5948" t="str">
        <f t="shared" si="556"/>
        <v>Long-Term</v>
      </c>
      <c r="R5948" t="str">
        <f t="shared" si="557"/>
        <v>Zero Balance</v>
      </c>
      <c r="S5948" t="str">
        <f t="shared" si="558"/>
        <v>Normal</v>
      </c>
      <c r="T5948">
        <v>1</v>
      </c>
      <c r="U5948">
        <f t="shared" si="559"/>
        <v>0</v>
      </c>
    </row>
    <row r="5949" spans="1:21" x14ac:dyDescent="0.25">
      <c r="A5949">
        <v>2025</v>
      </c>
      <c r="B5949">
        <v>15672798</v>
      </c>
      <c r="C5949" t="s">
        <v>71</v>
      </c>
      <c r="D5949">
        <v>656</v>
      </c>
      <c r="E5949" t="s">
        <v>15</v>
      </c>
      <c r="F5949" t="s">
        <v>16</v>
      </c>
      <c r="G5949">
        <v>45</v>
      </c>
      <c r="H5949">
        <v>7</v>
      </c>
      <c r="I5949">
        <v>145933</v>
      </c>
      <c r="J5949">
        <v>1</v>
      </c>
      <c r="K5949">
        <v>1</v>
      </c>
      <c r="L5949">
        <v>1</v>
      </c>
      <c r="M5949">
        <v>199392</v>
      </c>
      <c r="N5949">
        <v>0</v>
      </c>
      <c r="O5949" t="str">
        <f t="shared" si="554"/>
        <v>30-45</v>
      </c>
      <c r="P5949" t="str">
        <f t="shared" si="555"/>
        <v>Medium</v>
      </c>
      <c r="Q5949" t="str">
        <f t="shared" si="556"/>
        <v>Mid-Term</v>
      </c>
      <c r="R5949" t="str">
        <f t="shared" si="557"/>
        <v>High Balance</v>
      </c>
      <c r="S5949" t="str">
        <f t="shared" si="558"/>
        <v>High Value</v>
      </c>
      <c r="T5949">
        <v>1</v>
      </c>
      <c r="U5949">
        <f t="shared" si="559"/>
        <v>0</v>
      </c>
    </row>
    <row r="5950" spans="1:21" x14ac:dyDescent="0.25">
      <c r="A5950">
        <v>2025</v>
      </c>
      <c r="B5950">
        <v>15680112</v>
      </c>
      <c r="C5950" t="s">
        <v>853</v>
      </c>
      <c r="D5950">
        <v>473</v>
      </c>
      <c r="E5950" t="s">
        <v>26</v>
      </c>
      <c r="F5950" t="s">
        <v>16</v>
      </c>
      <c r="G5950">
        <v>35</v>
      </c>
      <c r="H5950">
        <v>7</v>
      </c>
      <c r="I5950">
        <v>131505</v>
      </c>
      <c r="J5950">
        <v>1</v>
      </c>
      <c r="K5950">
        <v>1</v>
      </c>
      <c r="L5950">
        <v>0</v>
      </c>
      <c r="M5950">
        <v>189560</v>
      </c>
      <c r="N5950">
        <v>0</v>
      </c>
      <c r="O5950" t="str">
        <f t="shared" si="554"/>
        <v>30-45</v>
      </c>
      <c r="P5950" t="str">
        <f t="shared" si="555"/>
        <v>Low</v>
      </c>
      <c r="Q5950" t="str">
        <f t="shared" si="556"/>
        <v>Mid-Term</v>
      </c>
      <c r="R5950" t="str">
        <f t="shared" si="557"/>
        <v>High Balance</v>
      </c>
      <c r="S5950" t="str">
        <f t="shared" si="558"/>
        <v>High Value</v>
      </c>
      <c r="T5950">
        <v>1</v>
      </c>
      <c r="U5950">
        <f t="shared" si="559"/>
        <v>0</v>
      </c>
    </row>
    <row r="5951" spans="1:21" x14ac:dyDescent="0.25">
      <c r="A5951">
        <v>2025</v>
      </c>
      <c r="B5951">
        <v>15714575</v>
      </c>
      <c r="C5951" t="s">
        <v>2262</v>
      </c>
      <c r="D5951">
        <v>742</v>
      </c>
      <c r="E5951" t="s">
        <v>26</v>
      </c>
      <c r="F5951" t="s">
        <v>16</v>
      </c>
      <c r="G5951">
        <v>44</v>
      </c>
      <c r="H5951">
        <v>8</v>
      </c>
      <c r="I5951">
        <v>107926</v>
      </c>
      <c r="J5951">
        <v>1</v>
      </c>
      <c r="K5951">
        <v>0</v>
      </c>
      <c r="L5951">
        <v>1</v>
      </c>
      <c r="M5951">
        <v>17375</v>
      </c>
      <c r="N5951">
        <v>1</v>
      </c>
      <c r="O5951" t="str">
        <f t="shared" si="554"/>
        <v>30-45</v>
      </c>
      <c r="P5951" t="str">
        <f t="shared" si="555"/>
        <v>Medium</v>
      </c>
      <c r="Q5951" t="str">
        <f t="shared" si="556"/>
        <v>Long-Term</v>
      </c>
      <c r="R5951" t="str">
        <f t="shared" si="557"/>
        <v>High Balance</v>
      </c>
      <c r="S5951" t="str">
        <f t="shared" si="558"/>
        <v>High Value</v>
      </c>
      <c r="T5951">
        <v>1</v>
      </c>
      <c r="U5951">
        <f t="shared" si="559"/>
        <v>107926</v>
      </c>
    </row>
    <row r="5952" spans="1:21" x14ac:dyDescent="0.25">
      <c r="A5952">
        <v>2025</v>
      </c>
      <c r="B5952">
        <v>15806808</v>
      </c>
      <c r="C5952" t="s">
        <v>1741</v>
      </c>
      <c r="D5952">
        <v>834</v>
      </c>
      <c r="E5952" t="s">
        <v>26</v>
      </c>
      <c r="F5952" t="s">
        <v>16</v>
      </c>
      <c r="G5952">
        <v>57</v>
      </c>
      <c r="H5952">
        <v>8</v>
      </c>
      <c r="I5952">
        <v>112282</v>
      </c>
      <c r="J5952">
        <v>3</v>
      </c>
      <c r="K5952">
        <v>1</v>
      </c>
      <c r="L5952">
        <v>0</v>
      </c>
      <c r="M5952">
        <v>140225</v>
      </c>
      <c r="N5952">
        <v>1</v>
      </c>
      <c r="O5952" t="str">
        <f t="shared" si="554"/>
        <v>46-60</v>
      </c>
      <c r="P5952" t="str">
        <f t="shared" si="555"/>
        <v>High</v>
      </c>
      <c r="Q5952" t="str">
        <f t="shared" si="556"/>
        <v>Long-Term</v>
      </c>
      <c r="R5952" t="str">
        <f t="shared" si="557"/>
        <v>High Balance</v>
      </c>
      <c r="S5952" t="str">
        <f t="shared" si="558"/>
        <v>High Value</v>
      </c>
      <c r="T5952">
        <v>1</v>
      </c>
      <c r="U5952">
        <f t="shared" si="559"/>
        <v>112282</v>
      </c>
    </row>
    <row r="5953" spans="1:21" x14ac:dyDescent="0.25">
      <c r="A5953">
        <v>2025</v>
      </c>
      <c r="B5953">
        <v>15590637</v>
      </c>
      <c r="C5953" t="s">
        <v>283</v>
      </c>
      <c r="D5953">
        <v>721</v>
      </c>
      <c r="E5953" t="s">
        <v>15</v>
      </c>
      <c r="F5953" t="s">
        <v>23</v>
      </c>
      <c r="G5953">
        <v>41</v>
      </c>
      <c r="H5953">
        <v>7</v>
      </c>
      <c r="I5953">
        <v>0</v>
      </c>
      <c r="J5953">
        <v>2</v>
      </c>
      <c r="K5953">
        <v>0</v>
      </c>
      <c r="L5953">
        <v>1</v>
      </c>
      <c r="M5953">
        <v>61019</v>
      </c>
      <c r="N5953">
        <v>0</v>
      </c>
      <c r="O5953" t="str">
        <f t="shared" si="554"/>
        <v>30-45</v>
      </c>
      <c r="P5953" t="str">
        <f t="shared" si="555"/>
        <v>Medium</v>
      </c>
      <c r="Q5953" t="str">
        <f t="shared" si="556"/>
        <v>Mid-Term</v>
      </c>
      <c r="R5953" t="str">
        <f t="shared" si="557"/>
        <v>Zero Balance</v>
      </c>
      <c r="S5953" t="str">
        <f t="shared" si="558"/>
        <v>Normal</v>
      </c>
      <c r="T5953">
        <v>1</v>
      </c>
      <c r="U5953">
        <f t="shared" si="559"/>
        <v>0</v>
      </c>
    </row>
    <row r="5954" spans="1:21" x14ac:dyDescent="0.25">
      <c r="A5954">
        <v>2025</v>
      </c>
      <c r="B5954">
        <v>15657535</v>
      </c>
      <c r="C5954" t="s">
        <v>304</v>
      </c>
      <c r="D5954">
        <v>590</v>
      </c>
      <c r="E5954" t="s">
        <v>18</v>
      </c>
      <c r="F5954" t="s">
        <v>23</v>
      </c>
      <c r="G5954">
        <v>29</v>
      </c>
      <c r="H5954">
        <v>10</v>
      </c>
      <c r="I5954">
        <v>0</v>
      </c>
      <c r="J5954">
        <v>1</v>
      </c>
      <c r="K5954">
        <v>1</v>
      </c>
      <c r="L5954">
        <v>1</v>
      </c>
      <c r="M5954">
        <v>51908</v>
      </c>
      <c r="N5954">
        <v>1</v>
      </c>
      <c r="O5954" t="str">
        <f t="shared" ref="O5954:O6017" si="560">IF(G5954&lt;30,"&lt;30",IF(G5954&lt;=45,"30-45",IF(G5954&lt;=60,"46-60","60+")))</f>
        <v>&lt;30</v>
      </c>
      <c r="P5954" t="str">
        <f t="shared" ref="P5954:P6017" si="561">IF(D5954&lt;600,"Low",IF(D5954&lt;=750,"Medium","High"))</f>
        <v>Low</v>
      </c>
      <c r="Q5954" t="str">
        <f t="shared" ref="Q5954:Q6017" si="562">IF(H5954&lt;=3,"New",IF(H5954&lt;=7,"Mid-Term","Long-Term"))</f>
        <v>Long-Term</v>
      </c>
      <c r="R5954" t="str">
        <f t="shared" ref="R5954:R6017" si="563">IF(I5954=0,"Zero Balance",IF(I5954&lt;100000,"Low Balance","High Balance"))</f>
        <v>Zero Balance</v>
      </c>
      <c r="S5954" t="str">
        <f t="shared" ref="S5954:S6017" si="564">IF(I5954&gt;=100000,"High Value","Normal")</f>
        <v>Normal</v>
      </c>
      <c r="T5954">
        <v>1</v>
      </c>
      <c r="U5954">
        <f t="shared" ref="U5954:U6017" si="565">IF(N5954=1,I5954,0)</f>
        <v>0</v>
      </c>
    </row>
    <row r="5955" spans="1:21" x14ac:dyDescent="0.25">
      <c r="A5955">
        <v>2025</v>
      </c>
      <c r="B5955">
        <v>15696141</v>
      </c>
      <c r="C5955" t="s">
        <v>1130</v>
      </c>
      <c r="D5955">
        <v>516</v>
      </c>
      <c r="E5955" t="s">
        <v>18</v>
      </c>
      <c r="F5955" t="s">
        <v>16</v>
      </c>
      <c r="G5955">
        <v>31</v>
      </c>
      <c r="H5955">
        <v>7</v>
      </c>
      <c r="I5955">
        <v>0</v>
      </c>
      <c r="J5955">
        <v>1</v>
      </c>
      <c r="K5955">
        <v>1</v>
      </c>
      <c r="L5955">
        <v>0</v>
      </c>
      <c r="M5955">
        <v>47019</v>
      </c>
      <c r="N5955">
        <v>0</v>
      </c>
      <c r="O5955" t="str">
        <f t="shared" si="560"/>
        <v>30-45</v>
      </c>
      <c r="P5955" t="str">
        <f t="shared" si="561"/>
        <v>Low</v>
      </c>
      <c r="Q5955" t="str">
        <f t="shared" si="562"/>
        <v>Mid-Term</v>
      </c>
      <c r="R5955" t="str">
        <f t="shared" si="563"/>
        <v>Zero Balance</v>
      </c>
      <c r="S5955" t="str">
        <f t="shared" si="564"/>
        <v>Normal</v>
      </c>
      <c r="T5955">
        <v>1</v>
      </c>
      <c r="U5955">
        <f t="shared" si="565"/>
        <v>0</v>
      </c>
    </row>
    <row r="5956" spans="1:21" x14ac:dyDescent="0.25">
      <c r="A5956">
        <v>2025</v>
      </c>
      <c r="B5956">
        <v>15811947</v>
      </c>
      <c r="C5956" t="s">
        <v>305</v>
      </c>
      <c r="D5956">
        <v>850</v>
      </c>
      <c r="E5956" t="s">
        <v>15</v>
      </c>
      <c r="F5956" t="s">
        <v>23</v>
      </c>
      <c r="G5956">
        <v>33</v>
      </c>
      <c r="H5956">
        <v>0</v>
      </c>
      <c r="I5956">
        <v>124782</v>
      </c>
      <c r="J5956">
        <v>1</v>
      </c>
      <c r="K5956">
        <v>0</v>
      </c>
      <c r="L5956">
        <v>1</v>
      </c>
      <c r="M5956">
        <v>33701</v>
      </c>
      <c r="N5956">
        <v>0</v>
      </c>
      <c r="O5956" t="str">
        <f t="shared" si="560"/>
        <v>30-45</v>
      </c>
      <c r="P5956" t="str">
        <f t="shared" si="561"/>
        <v>High</v>
      </c>
      <c r="Q5956" t="str">
        <f t="shared" si="562"/>
        <v>New</v>
      </c>
      <c r="R5956" t="str">
        <f t="shared" si="563"/>
        <v>High Balance</v>
      </c>
      <c r="S5956" t="str">
        <f t="shared" si="564"/>
        <v>High Value</v>
      </c>
      <c r="T5956">
        <v>1</v>
      </c>
      <c r="U5956">
        <f t="shared" si="565"/>
        <v>0</v>
      </c>
    </row>
    <row r="5957" spans="1:21" x14ac:dyDescent="0.25">
      <c r="A5957">
        <v>2025</v>
      </c>
      <c r="B5957">
        <v>15649024</v>
      </c>
      <c r="C5957" t="s">
        <v>2263</v>
      </c>
      <c r="D5957">
        <v>748</v>
      </c>
      <c r="E5957" t="s">
        <v>15</v>
      </c>
      <c r="F5957" t="s">
        <v>16</v>
      </c>
      <c r="G5957">
        <v>39</v>
      </c>
      <c r="H5957">
        <v>9</v>
      </c>
      <c r="I5957">
        <v>132866</v>
      </c>
      <c r="J5957">
        <v>1</v>
      </c>
      <c r="K5957">
        <v>1</v>
      </c>
      <c r="L5957">
        <v>1</v>
      </c>
      <c r="M5957">
        <v>59636</v>
      </c>
      <c r="N5957">
        <v>1</v>
      </c>
      <c r="O5957" t="str">
        <f t="shared" si="560"/>
        <v>30-45</v>
      </c>
      <c r="P5957" t="str">
        <f t="shared" si="561"/>
        <v>Medium</v>
      </c>
      <c r="Q5957" t="str">
        <f t="shared" si="562"/>
        <v>Long-Term</v>
      </c>
      <c r="R5957" t="str">
        <f t="shared" si="563"/>
        <v>High Balance</v>
      </c>
      <c r="S5957" t="str">
        <f t="shared" si="564"/>
        <v>High Value</v>
      </c>
      <c r="T5957">
        <v>1</v>
      </c>
      <c r="U5957">
        <f t="shared" si="565"/>
        <v>132866</v>
      </c>
    </row>
    <row r="5958" spans="1:21" x14ac:dyDescent="0.25">
      <c r="A5958">
        <v>2025</v>
      </c>
      <c r="B5958">
        <v>15594928</v>
      </c>
      <c r="C5958" t="s">
        <v>531</v>
      </c>
      <c r="D5958">
        <v>798</v>
      </c>
      <c r="E5958" t="s">
        <v>26</v>
      </c>
      <c r="F5958" t="s">
        <v>16</v>
      </c>
      <c r="G5958">
        <v>38</v>
      </c>
      <c r="H5958">
        <v>4</v>
      </c>
      <c r="I5958">
        <v>129055</v>
      </c>
      <c r="J5958">
        <v>1</v>
      </c>
      <c r="K5958">
        <v>1</v>
      </c>
      <c r="L5958">
        <v>0</v>
      </c>
      <c r="M5958">
        <v>157148</v>
      </c>
      <c r="N5958">
        <v>0</v>
      </c>
      <c r="O5958" t="str">
        <f t="shared" si="560"/>
        <v>30-45</v>
      </c>
      <c r="P5958" t="str">
        <f t="shared" si="561"/>
        <v>High</v>
      </c>
      <c r="Q5958" t="str">
        <f t="shared" si="562"/>
        <v>Mid-Term</v>
      </c>
      <c r="R5958" t="str">
        <f t="shared" si="563"/>
        <v>High Balance</v>
      </c>
      <c r="S5958" t="str">
        <f t="shared" si="564"/>
        <v>High Value</v>
      </c>
      <c r="T5958">
        <v>1</v>
      </c>
      <c r="U5958">
        <f t="shared" si="565"/>
        <v>0</v>
      </c>
    </row>
    <row r="5959" spans="1:21" x14ac:dyDescent="0.25">
      <c r="A5959">
        <v>2025</v>
      </c>
      <c r="B5959">
        <v>15765532</v>
      </c>
      <c r="C5959" t="s">
        <v>1105</v>
      </c>
      <c r="D5959">
        <v>612</v>
      </c>
      <c r="E5959" t="s">
        <v>26</v>
      </c>
      <c r="F5959" t="s">
        <v>23</v>
      </c>
      <c r="G5959">
        <v>76</v>
      </c>
      <c r="H5959">
        <v>6</v>
      </c>
      <c r="I5959">
        <v>96167</v>
      </c>
      <c r="J5959">
        <v>1</v>
      </c>
      <c r="K5959">
        <v>1</v>
      </c>
      <c r="L5959">
        <v>1</v>
      </c>
      <c r="M5959">
        <v>191393</v>
      </c>
      <c r="N5959">
        <v>0</v>
      </c>
      <c r="O5959" t="str">
        <f t="shared" si="560"/>
        <v>60+</v>
      </c>
      <c r="P5959" t="str">
        <f t="shared" si="561"/>
        <v>Medium</v>
      </c>
      <c r="Q5959" t="str">
        <f t="shared" si="562"/>
        <v>Mid-Term</v>
      </c>
      <c r="R5959" t="str">
        <f t="shared" si="563"/>
        <v>Low Balance</v>
      </c>
      <c r="S5959" t="str">
        <f t="shared" si="564"/>
        <v>Normal</v>
      </c>
      <c r="T5959">
        <v>1</v>
      </c>
      <c r="U5959">
        <f t="shared" si="565"/>
        <v>0</v>
      </c>
    </row>
    <row r="5960" spans="1:21" x14ac:dyDescent="0.25">
      <c r="A5960">
        <v>2025</v>
      </c>
      <c r="B5960">
        <v>15741719</v>
      </c>
      <c r="C5960" t="s">
        <v>1232</v>
      </c>
      <c r="D5960">
        <v>540</v>
      </c>
      <c r="E5960" t="s">
        <v>15</v>
      </c>
      <c r="F5960" t="s">
        <v>16</v>
      </c>
      <c r="G5960">
        <v>40</v>
      </c>
      <c r="H5960">
        <v>3</v>
      </c>
      <c r="I5960">
        <v>165298</v>
      </c>
      <c r="J5960">
        <v>1</v>
      </c>
      <c r="K5960">
        <v>0</v>
      </c>
      <c r="L5960">
        <v>1</v>
      </c>
      <c r="M5960">
        <v>199863</v>
      </c>
      <c r="N5960">
        <v>0</v>
      </c>
      <c r="O5960" t="str">
        <f t="shared" si="560"/>
        <v>30-45</v>
      </c>
      <c r="P5960" t="str">
        <f t="shared" si="561"/>
        <v>Low</v>
      </c>
      <c r="Q5960" t="str">
        <f t="shared" si="562"/>
        <v>New</v>
      </c>
      <c r="R5960" t="str">
        <f t="shared" si="563"/>
        <v>High Balance</v>
      </c>
      <c r="S5960" t="str">
        <f t="shared" si="564"/>
        <v>High Value</v>
      </c>
      <c r="T5960">
        <v>1</v>
      </c>
      <c r="U5960">
        <f t="shared" si="565"/>
        <v>0</v>
      </c>
    </row>
    <row r="5961" spans="1:21" x14ac:dyDescent="0.25">
      <c r="A5961">
        <v>2025</v>
      </c>
      <c r="B5961">
        <v>15665629</v>
      </c>
      <c r="C5961" t="s">
        <v>374</v>
      </c>
      <c r="D5961">
        <v>719</v>
      </c>
      <c r="E5961" t="s">
        <v>18</v>
      </c>
      <c r="F5961" t="s">
        <v>16</v>
      </c>
      <c r="G5961">
        <v>33</v>
      </c>
      <c r="H5961">
        <v>7</v>
      </c>
      <c r="I5961">
        <v>0</v>
      </c>
      <c r="J5961">
        <v>2</v>
      </c>
      <c r="K5961">
        <v>1</v>
      </c>
      <c r="L5961">
        <v>0</v>
      </c>
      <c r="M5961">
        <v>20017</v>
      </c>
      <c r="N5961">
        <v>0</v>
      </c>
      <c r="O5961" t="str">
        <f t="shared" si="560"/>
        <v>30-45</v>
      </c>
      <c r="P5961" t="str">
        <f t="shared" si="561"/>
        <v>Medium</v>
      </c>
      <c r="Q5961" t="str">
        <f t="shared" si="562"/>
        <v>Mid-Term</v>
      </c>
      <c r="R5961" t="str">
        <f t="shared" si="563"/>
        <v>Zero Balance</v>
      </c>
      <c r="S5961" t="str">
        <f t="shared" si="564"/>
        <v>Normal</v>
      </c>
      <c r="T5961">
        <v>1</v>
      </c>
      <c r="U5961">
        <f t="shared" si="565"/>
        <v>0</v>
      </c>
    </row>
    <row r="5962" spans="1:21" x14ac:dyDescent="0.25">
      <c r="A5962">
        <v>2025</v>
      </c>
      <c r="B5962">
        <v>15728917</v>
      </c>
      <c r="C5962" t="s">
        <v>1920</v>
      </c>
      <c r="D5962">
        <v>598</v>
      </c>
      <c r="E5962" t="s">
        <v>15</v>
      </c>
      <c r="F5962" t="s">
        <v>23</v>
      </c>
      <c r="G5962">
        <v>48</v>
      </c>
      <c r="H5962">
        <v>6</v>
      </c>
      <c r="I5962">
        <v>120683</v>
      </c>
      <c r="J5962">
        <v>1</v>
      </c>
      <c r="K5962">
        <v>1</v>
      </c>
      <c r="L5962">
        <v>0</v>
      </c>
      <c r="M5962">
        <v>30636</v>
      </c>
      <c r="N5962">
        <v>1</v>
      </c>
      <c r="O5962" t="str">
        <f t="shared" si="560"/>
        <v>46-60</v>
      </c>
      <c r="P5962" t="str">
        <f t="shared" si="561"/>
        <v>Low</v>
      </c>
      <c r="Q5962" t="str">
        <f t="shared" si="562"/>
        <v>Mid-Term</v>
      </c>
      <c r="R5962" t="str">
        <f t="shared" si="563"/>
        <v>High Balance</v>
      </c>
      <c r="S5962" t="str">
        <f t="shared" si="564"/>
        <v>High Value</v>
      </c>
      <c r="T5962">
        <v>1</v>
      </c>
      <c r="U5962">
        <f t="shared" si="565"/>
        <v>120683</v>
      </c>
    </row>
    <row r="5963" spans="1:21" x14ac:dyDescent="0.25">
      <c r="A5963">
        <v>2025</v>
      </c>
      <c r="B5963">
        <v>15762993</v>
      </c>
      <c r="C5963" t="s">
        <v>213</v>
      </c>
      <c r="D5963">
        <v>796</v>
      </c>
      <c r="E5963" t="s">
        <v>18</v>
      </c>
      <c r="F5963" t="s">
        <v>23</v>
      </c>
      <c r="G5963">
        <v>32</v>
      </c>
      <c r="H5963">
        <v>5</v>
      </c>
      <c r="I5963">
        <v>102773</v>
      </c>
      <c r="J5963">
        <v>2</v>
      </c>
      <c r="K5963">
        <v>0</v>
      </c>
      <c r="L5963">
        <v>1</v>
      </c>
      <c r="M5963">
        <v>117833</v>
      </c>
      <c r="N5963">
        <v>0</v>
      </c>
      <c r="O5963" t="str">
        <f t="shared" si="560"/>
        <v>30-45</v>
      </c>
      <c r="P5963" t="str">
        <f t="shared" si="561"/>
        <v>High</v>
      </c>
      <c r="Q5963" t="str">
        <f t="shared" si="562"/>
        <v>Mid-Term</v>
      </c>
      <c r="R5963" t="str">
        <f t="shared" si="563"/>
        <v>High Balance</v>
      </c>
      <c r="S5963" t="str">
        <f t="shared" si="564"/>
        <v>High Value</v>
      </c>
      <c r="T5963">
        <v>1</v>
      </c>
      <c r="U5963">
        <f t="shared" si="565"/>
        <v>0</v>
      </c>
    </row>
    <row r="5964" spans="1:21" x14ac:dyDescent="0.25">
      <c r="A5964">
        <v>2025</v>
      </c>
      <c r="B5964">
        <v>15571193</v>
      </c>
      <c r="C5964" t="s">
        <v>251</v>
      </c>
      <c r="D5964">
        <v>579</v>
      </c>
      <c r="E5964" t="s">
        <v>26</v>
      </c>
      <c r="F5964" t="s">
        <v>23</v>
      </c>
      <c r="G5964">
        <v>42</v>
      </c>
      <c r="H5964">
        <v>0</v>
      </c>
      <c r="I5964">
        <v>144386</v>
      </c>
      <c r="J5964">
        <v>1</v>
      </c>
      <c r="K5964">
        <v>1</v>
      </c>
      <c r="L5964">
        <v>1</v>
      </c>
      <c r="M5964">
        <v>22497</v>
      </c>
      <c r="N5964">
        <v>1</v>
      </c>
      <c r="O5964" t="str">
        <f t="shared" si="560"/>
        <v>30-45</v>
      </c>
      <c r="P5964" t="str">
        <f t="shared" si="561"/>
        <v>Low</v>
      </c>
      <c r="Q5964" t="str">
        <f t="shared" si="562"/>
        <v>New</v>
      </c>
      <c r="R5964" t="str">
        <f t="shared" si="563"/>
        <v>High Balance</v>
      </c>
      <c r="S5964" t="str">
        <f t="shared" si="564"/>
        <v>High Value</v>
      </c>
      <c r="T5964">
        <v>1</v>
      </c>
      <c r="U5964">
        <f t="shared" si="565"/>
        <v>144386</v>
      </c>
    </row>
    <row r="5965" spans="1:21" x14ac:dyDescent="0.25">
      <c r="A5965">
        <v>2025</v>
      </c>
      <c r="B5965">
        <v>15653521</v>
      </c>
      <c r="C5965" t="s">
        <v>207</v>
      </c>
      <c r="D5965">
        <v>850</v>
      </c>
      <c r="E5965" t="s">
        <v>26</v>
      </c>
      <c r="F5965" t="s">
        <v>16</v>
      </c>
      <c r="G5965">
        <v>40</v>
      </c>
      <c r="H5965">
        <v>7</v>
      </c>
      <c r="I5965">
        <v>104450</v>
      </c>
      <c r="J5965">
        <v>1</v>
      </c>
      <c r="K5965">
        <v>1</v>
      </c>
      <c r="L5965">
        <v>1</v>
      </c>
      <c r="M5965">
        <v>748</v>
      </c>
      <c r="N5965">
        <v>0</v>
      </c>
      <c r="O5965" t="str">
        <f t="shared" si="560"/>
        <v>30-45</v>
      </c>
      <c r="P5965" t="str">
        <f t="shared" si="561"/>
        <v>High</v>
      </c>
      <c r="Q5965" t="str">
        <f t="shared" si="562"/>
        <v>Mid-Term</v>
      </c>
      <c r="R5965" t="str">
        <f t="shared" si="563"/>
        <v>High Balance</v>
      </c>
      <c r="S5965" t="str">
        <f t="shared" si="564"/>
        <v>High Value</v>
      </c>
      <c r="T5965">
        <v>1</v>
      </c>
      <c r="U5965">
        <f t="shared" si="565"/>
        <v>0</v>
      </c>
    </row>
    <row r="5966" spans="1:21" x14ac:dyDescent="0.25">
      <c r="A5966">
        <v>2025</v>
      </c>
      <c r="B5966">
        <v>15802220</v>
      </c>
      <c r="C5966" t="s">
        <v>650</v>
      </c>
      <c r="D5966">
        <v>599</v>
      </c>
      <c r="E5966" t="s">
        <v>18</v>
      </c>
      <c r="F5966" t="s">
        <v>23</v>
      </c>
      <c r="G5966">
        <v>35</v>
      </c>
      <c r="H5966">
        <v>6</v>
      </c>
      <c r="I5966">
        <v>137103</v>
      </c>
      <c r="J5966">
        <v>1</v>
      </c>
      <c r="K5966">
        <v>0</v>
      </c>
      <c r="L5966">
        <v>0</v>
      </c>
      <c r="M5966">
        <v>76871</v>
      </c>
      <c r="N5966">
        <v>0</v>
      </c>
      <c r="O5966" t="str">
        <f t="shared" si="560"/>
        <v>30-45</v>
      </c>
      <c r="P5966" t="str">
        <f t="shared" si="561"/>
        <v>Low</v>
      </c>
      <c r="Q5966" t="str">
        <f t="shared" si="562"/>
        <v>Mid-Term</v>
      </c>
      <c r="R5966" t="str">
        <f t="shared" si="563"/>
        <v>High Balance</v>
      </c>
      <c r="S5966" t="str">
        <f t="shared" si="564"/>
        <v>High Value</v>
      </c>
      <c r="T5966">
        <v>1</v>
      </c>
      <c r="U5966">
        <f t="shared" si="565"/>
        <v>0</v>
      </c>
    </row>
    <row r="5967" spans="1:21" x14ac:dyDescent="0.25">
      <c r="A5967">
        <v>2025</v>
      </c>
      <c r="B5967">
        <v>15644132</v>
      </c>
      <c r="C5967" t="s">
        <v>851</v>
      </c>
      <c r="D5967">
        <v>724</v>
      </c>
      <c r="E5967" t="s">
        <v>15</v>
      </c>
      <c r="F5967" t="s">
        <v>16</v>
      </c>
      <c r="G5967">
        <v>30</v>
      </c>
      <c r="H5967">
        <v>9</v>
      </c>
      <c r="I5967">
        <v>142476</v>
      </c>
      <c r="J5967">
        <v>1</v>
      </c>
      <c r="K5967">
        <v>1</v>
      </c>
      <c r="L5967">
        <v>1</v>
      </c>
      <c r="M5967">
        <v>107848</v>
      </c>
      <c r="N5967">
        <v>0</v>
      </c>
      <c r="O5967" t="str">
        <f t="shared" si="560"/>
        <v>30-45</v>
      </c>
      <c r="P5967" t="str">
        <f t="shared" si="561"/>
        <v>Medium</v>
      </c>
      <c r="Q5967" t="str">
        <f t="shared" si="562"/>
        <v>Long-Term</v>
      </c>
      <c r="R5967" t="str">
        <f t="shared" si="563"/>
        <v>High Balance</v>
      </c>
      <c r="S5967" t="str">
        <f t="shared" si="564"/>
        <v>High Value</v>
      </c>
      <c r="T5967">
        <v>1</v>
      </c>
      <c r="U5967">
        <f t="shared" si="565"/>
        <v>0</v>
      </c>
    </row>
    <row r="5968" spans="1:21" x14ac:dyDescent="0.25">
      <c r="A5968">
        <v>2025</v>
      </c>
      <c r="B5968">
        <v>15600832</v>
      </c>
      <c r="C5968" t="s">
        <v>512</v>
      </c>
      <c r="D5968">
        <v>508</v>
      </c>
      <c r="E5968" t="s">
        <v>15</v>
      </c>
      <c r="F5968" t="s">
        <v>16</v>
      </c>
      <c r="G5968">
        <v>43</v>
      </c>
      <c r="H5968">
        <v>9</v>
      </c>
      <c r="I5968">
        <v>0</v>
      </c>
      <c r="J5968">
        <v>1</v>
      </c>
      <c r="K5968">
        <v>1</v>
      </c>
      <c r="L5968">
        <v>0</v>
      </c>
      <c r="M5968">
        <v>103727</v>
      </c>
      <c r="N5968">
        <v>0</v>
      </c>
      <c r="O5968" t="str">
        <f t="shared" si="560"/>
        <v>30-45</v>
      </c>
      <c r="P5968" t="str">
        <f t="shared" si="561"/>
        <v>Low</v>
      </c>
      <c r="Q5968" t="str">
        <f t="shared" si="562"/>
        <v>Long-Term</v>
      </c>
      <c r="R5968" t="str">
        <f t="shared" si="563"/>
        <v>Zero Balance</v>
      </c>
      <c r="S5968" t="str">
        <f t="shared" si="564"/>
        <v>Normal</v>
      </c>
      <c r="T5968">
        <v>1</v>
      </c>
      <c r="U5968">
        <f t="shared" si="565"/>
        <v>0</v>
      </c>
    </row>
    <row r="5969" spans="1:21" x14ac:dyDescent="0.25">
      <c r="A5969">
        <v>2025</v>
      </c>
      <c r="B5969">
        <v>15797919</v>
      </c>
      <c r="C5969" t="s">
        <v>182</v>
      </c>
      <c r="D5969">
        <v>773</v>
      </c>
      <c r="E5969" t="s">
        <v>18</v>
      </c>
      <c r="F5969" t="s">
        <v>23</v>
      </c>
      <c r="G5969">
        <v>37</v>
      </c>
      <c r="H5969">
        <v>2</v>
      </c>
      <c r="I5969">
        <v>103195</v>
      </c>
      <c r="J5969">
        <v>2</v>
      </c>
      <c r="K5969">
        <v>1</v>
      </c>
      <c r="L5969">
        <v>0</v>
      </c>
      <c r="M5969">
        <v>178268</v>
      </c>
      <c r="N5969">
        <v>0</v>
      </c>
      <c r="O5969" t="str">
        <f t="shared" si="560"/>
        <v>30-45</v>
      </c>
      <c r="P5969" t="str">
        <f t="shared" si="561"/>
        <v>High</v>
      </c>
      <c r="Q5969" t="str">
        <f t="shared" si="562"/>
        <v>New</v>
      </c>
      <c r="R5969" t="str">
        <f t="shared" si="563"/>
        <v>High Balance</v>
      </c>
      <c r="S5969" t="str">
        <f t="shared" si="564"/>
        <v>High Value</v>
      </c>
      <c r="T5969">
        <v>1</v>
      </c>
      <c r="U5969">
        <f t="shared" si="565"/>
        <v>0</v>
      </c>
    </row>
    <row r="5970" spans="1:21" x14ac:dyDescent="0.25">
      <c r="A5970">
        <v>2025</v>
      </c>
      <c r="B5970">
        <v>15603743</v>
      </c>
      <c r="C5970" t="s">
        <v>310</v>
      </c>
      <c r="D5970">
        <v>526</v>
      </c>
      <c r="E5970" t="s">
        <v>15</v>
      </c>
      <c r="F5970" t="s">
        <v>23</v>
      </c>
      <c r="G5970">
        <v>28</v>
      </c>
      <c r="H5970">
        <v>1</v>
      </c>
      <c r="I5970">
        <v>112070</v>
      </c>
      <c r="J5970">
        <v>1</v>
      </c>
      <c r="K5970">
        <v>0</v>
      </c>
      <c r="L5970">
        <v>1</v>
      </c>
      <c r="M5970">
        <v>126282</v>
      </c>
      <c r="N5970">
        <v>0</v>
      </c>
      <c r="O5970" t="str">
        <f t="shared" si="560"/>
        <v>&lt;30</v>
      </c>
      <c r="P5970" t="str">
        <f t="shared" si="561"/>
        <v>Low</v>
      </c>
      <c r="Q5970" t="str">
        <f t="shared" si="562"/>
        <v>New</v>
      </c>
      <c r="R5970" t="str">
        <f t="shared" si="563"/>
        <v>High Balance</v>
      </c>
      <c r="S5970" t="str">
        <f t="shared" si="564"/>
        <v>High Value</v>
      </c>
      <c r="T5970">
        <v>1</v>
      </c>
      <c r="U5970">
        <f t="shared" si="565"/>
        <v>0</v>
      </c>
    </row>
    <row r="5971" spans="1:21" x14ac:dyDescent="0.25">
      <c r="A5971">
        <v>2025</v>
      </c>
      <c r="B5971">
        <v>15579714</v>
      </c>
      <c r="C5971" t="s">
        <v>748</v>
      </c>
      <c r="D5971">
        <v>542</v>
      </c>
      <c r="E5971" t="s">
        <v>15</v>
      </c>
      <c r="F5971" t="s">
        <v>16</v>
      </c>
      <c r="G5971">
        <v>29</v>
      </c>
      <c r="H5971">
        <v>7</v>
      </c>
      <c r="I5971">
        <v>0</v>
      </c>
      <c r="J5971">
        <v>2</v>
      </c>
      <c r="K5971">
        <v>0</v>
      </c>
      <c r="L5971">
        <v>1</v>
      </c>
      <c r="M5971">
        <v>196652</v>
      </c>
      <c r="N5971">
        <v>0</v>
      </c>
      <c r="O5971" t="str">
        <f t="shared" si="560"/>
        <v>&lt;30</v>
      </c>
      <c r="P5971" t="str">
        <f t="shared" si="561"/>
        <v>Low</v>
      </c>
      <c r="Q5971" t="str">
        <f t="shared" si="562"/>
        <v>Mid-Term</v>
      </c>
      <c r="R5971" t="str">
        <f t="shared" si="563"/>
        <v>Zero Balance</v>
      </c>
      <c r="S5971" t="str">
        <f t="shared" si="564"/>
        <v>Normal</v>
      </c>
      <c r="T5971">
        <v>1</v>
      </c>
      <c r="U5971">
        <f t="shared" si="565"/>
        <v>0</v>
      </c>
    </row>
    <row r="5972" spans="1:21" x14ac:dyDescent="0.25">
      <c r="A5972">
        <v>2025</v>
      </c>
      <c r="B5972">
        <v>15634295</v>
      </c>
      <c r="C5972" t="s">
        <v>1071</v>
      </c>
      <c r="D5972">
        <v>470</v>
      </c>
      <c r="E5972" t="s">
        <v>15</v>
      </c>
      <c r="F5972" t="s">
        <v>23</v>
      </c>
      <c r="G5972">
        <v>35</v>
      </c>
      <c r="H5972">
        <v>1</v>
      </c>
      <c r="I5972">
        <v>96474</v>
      </c>
      <c r="J5972">
        <v>1</v>
      </c>
      <c r="K5972">
        <v>0</v>
      </c>
      <c r="L5972">
        <v>0</v>
      </c>
      <c r="M5972">
        <v>5962</v>
      </c>
      <c r="N5972">
        <v>0</v>
      </c>
      <c r="O5972" t="str">
        <f t="shared" si="560"/>
        <v>30-45</v>
      </c>
      <c r="P5972" t="str">
        <f t="shared" si="561"/>
        <v>Low</v>
      </c>
      <c r="Q5972" t="str">
        <f t="shared" si="562"/>
        <v>New</v>
      </c>
      <c r="R5972" t="str">
        <f t="shared" si="563"/>
        <v>Low Balance</v>
      </c>
      <c r="S5972" t="str">
        <f t="shared" si="564"/>
        <v>Normal</v>
      </c>
      <c r="T5972">
        <v>1</v>
      </c>
      <c r="U5972">
        <f t="shared" si="565"/>
        <v>0</v>
      </c>
    </row>
    <row r="5973" spans="1:21" x14ac:dyDescent="0.25">
      <c r="A5973">
        <v>2025</v>
      </c>
      <c r="B5973">
        <v>15786680</v>
      </c>
      <c r="C5973" t="s">
        <v>63</v>
      </c>
      <c r="D5973">
        <v>805</v>
      </c>
      <c r="E5973" t="s">
        <v>18</v>
      </c>
      <c r="F5973" t="s">
        <v>23</v>
      </c>
      <c r="G5973">
        <v>37</v>
      </c>
      <c r="H5973">
        <v>5</v>
      </c>
      <c r="I5973">
        <v>0</v>
      </c>
      <c r="J5973">
        <v>2</v>
      </c>
      <c r="K5973">
        <v>1</v>
      </c>
      <c r="L5973">
        <v>0</v>
      </c>
      <c r="M5973">
        <v>21929</v>
      </c>
      <c r="N5973">
        <v>0</v>
      </c>
      <c r="O5973" t="str">
        <f t="shared" si="560"/>
        <v>30-45</v>
      </c>
      <c r="P5973" t="str">
        <f t="shared" si="561"/>
        <v>High</v>
      </c>
      <c r="Q5973" t="str">
        <f t="shared" si="562"/>
        <v>Mid-Term</v>
      </c>
      <c r="R5973" t="str">
        <f t="shared" si="563"/>
        <v>Zero Balance</v>
      </c>
      <c r="S5973" t="str">
        <f t="shared" si="564"/>
        <v>Normal</v>
      </c>
      <c r="T5973">
        <v>1</v>
      </c>
      <c r="U5973">
        <f t="shared" si="565"/>
        <v>0</v>
      </c>
    </row>
    <row r="5974" spans="1:21" x14ac:dyDescent="0.25">
      <c r="A5974">
        <v>2025</v>
      </c>
      <c r="B5974">
        <v>15623499</v>
      </c>
      <c r="C5974" t="s">
        <v>1336</v>
      </c>
      <c r="D5974">
        <v>548</v>
      </c>
      <c r="E5974" t="s">
        <v>26</v>
      </c>
      <c r="F5974" t="s">
        <v>23</v>
      </c>
      <c r="G5974">
        <v>49</v>
      </c>
      <c r="H5974">
        <v>9</v>
      </c>
      <c r="I5974">
        <v>108438</v>
      </c>
      <c r="J5974">
        <v>1</v>
      </c>
      <c r="K5974">
        <v>0</v>
      </c>
      <c r="L5974">
        <v>0</v>
      </c>
      <c r="M5974">
        <v>127023</v>
      </c>
      <c r="N5974">
        <v>1</v>
      </c>
      <c r="O5974" t="str">
        <f t="shared" si="560"/>
        <v>46-60</v>
      </c>
      <c r="P5974" t="str">
        <f t="shared" si="561"/>
        <v>Low</v>
      </c>
      <c r="Q5974" t="str">
        <f t="shared" si="562"/>
        <v>Long-Term</v>
      </c>
      <c r="R5974" t="str">
        <f t="shared" si="563"/>
        <v>High Balance</v>
      </c>
      <c r="S5974" t="str">
        <f t="shared" si="564"/>
        <v>High Value</v>
      </c>
      <c r="T5974">
        <v>1</v>
      </c>
      <c r="U5974">
        <f t="shared" si="565"/>
        <v>108438</v>
      </c>
    </row>
    <row r="5975" spans="1:21" x14ac:dyDescent="0.25">
      <c r="A5975">
        <v>2025</v>
      </c>
      <c r="B5975">
        <v>15691823</v>
      </c>
      <c r="C5975" t="s">
        <v>1143</v>
      </c>
      <c r="D5975">
        <v>672</v>
      </c>
      <c r="E5975" t="s">
        <v>15</v>
      </c>
      <c r="F5975" t="s">
        <v>23</v>
      </c>
      <c r="G5975">
        <v>37</v>
      </c>
      <c r="H5975">
        <v>5</v>
      </c>
      <c r="I5975">
        <v>153196</v>
      </c>
      <c r="J5975">
        <v>1</v>
      </c>
      <c r="K5975">
        <v>1</v>
      </c>
      <c r="L5975">
        <v>1</v>
      </c>
      <c r="M5975">
        <v>162763</v>
      </c>
      <c r="N5975">
        <v>0</v>
      </c>
      <c r="O5975" t="str">
        <f t="shared" si="560"/>
        <v>30-45</v>
      </c>
      <c r="P5975" t="str">
        <f t="shared" si="561"/>
        <v>Medium</v>
      </c>
      <c r="Q5975" t="str">
        <f t="shared" si="562"/>
        <v>Mid-Term</v>
      </c>
      <c r="R5975" t="str">
        <f t="shared" si="563"/>
        <v>High Balance</v>
      </c>
      <c r="S5975" t="str">
        <f t="shared" si="564"/>
        <v>High Value</v>
      </c>
      <c r="T5975">
        <v>1</v>
      </c>
      <c r="U5975">
        <f t="shared" si="565"/>
        <v>0</v>
      </c>
    </row>
    <row r="5976" spans="1:21" x14ac:dyDescent="0.25">
      <c r="A5976">
        <v>2025</v>
      </c>
      <c r="B5976">
        <v>15809279</v>
      </c>
      <c r="C5976" t="s">
        <v>93</v>
      </c>
      <c r="D5976">
        <v>773</v>
      </c>
      <c r="E5976" t="s">
        <v>15</v>
      </c>
      <c r="F5976" t="s">
        <v>23</v>
      </c>
      <c r="G5976">
        <v>45</v>
      </c>
      <c r="H5976">
        <v>8</v>
      </c>
      <c r="I5976">
        <v>96877</v>
      </c>
      <c r="J5976">
        <v>1</v>
      </c>
      <c r="K5976">
        <v>1</v>
      </c>
      <c r="L5976">
        <v>1</v>
      </c>
      <c r="M5976">
        <v>113951</v>
      </c>
      <c r="N5976">
        <v>0</v>
      </c>
      <c r="O5976" t="str">
        <f t="shared" si="560"/>
        <v>30-45</v>
      </c>
      <c r="P5976" t="str">
        <f t="shared" si="561"/>
        <v>High</v>
      </c>
      <c r="Q5976" t="str">
        <f t="shared" si="562"/>
        <v>Long-Term</v>
      </c>
      <c r="R5976" t="str">
        <f t="shared" si="563"/>
        <v>Low Balance</v>
      </c>
      <c r="S5976" t="str">
        <f t="shared" si="564"/>
        <v>Normal</v>
      </c>
      <c r="T5976">
        <v>1</v>
      </c>
      <c r="U5976">
        <f t="shared" si="565"/>
        <v>0</v>
      </c>
    </row>
    <row r="5977" spans="1:21" x14ac:dyDescent="0.25">
      <c r="A5977">
        <v>2025</v>
      </c>
      <c r="B5977">
        <v>15758039</v>
      </c>
      <c r="C5977" t="s">
        <v>2264</v>
      </c>
      <c r="D5977">
        <v>614</v>
      </c>
      <c r="E5977" t="s">
        <v>15</v>
      </c>
      <c r="F5977" t="s">
        <v>23</v>
      </c>
      <c r="G5977">
        <v>44</v>
      </c>
      <c r="H5977">
        <v>6</v>
      </c>
      <c r="I5977">
        <v>0</v>
      </c>
      <c r="J5977">
        <v>2</v>
      </c>
      <c r="K5977">
        <v>0</v>
      </c>
      <c r="L5977">
        <v>1</v>
      </c>
      <c r="M5977">
        <v>104930</v>
      </c>
      <c r="N5977">
        <v>0</v>
      </c>
      <c r="O5977" t="str">
        <f t="shared" si="560"/>
        <v>30-45</v>
      </c>
      <c r="P5977" t="str">
        <f t="shared" si="561"/>
        <v>Medium</v>
      </c>
      <c r="Q5977" t="str">
        <f t="shared" si="562"/>
        <v>Mid-Term</v>
      </c>
      <c r="R5977" t="str">
        <f t="shared" si="563"/>
        <v>Zero Balance</v>
      </c>
      <c r="S5977" t="str">
        <f t="shared" si="564"/>
        <v>Normal</v>
      </c>
      <c r="T5977">
        <v>1</v>
      </c>
      <c r="U5977">
        <f t="shared" si="565"/>
        <v>0</v>
      </c>
    </row>
    <row r="5978" spans="1:21" x14ac:dyDescent="0.25">
      <c r="A5978">
        <v>2025</v>
      </c>
      <c r="B5978">
        <v>15807163</v>
      </c>
      <c r="C5978" t="s">
        <v>209</v>
      </c>
      <c r="D5978">
        <v>537</v>
      </c>
      <c r="E5978" t="s">
        <v>15</v>
      </c>
      <c r="F5978" t="s">
        <v>16</v>
      </c>
      <c r="G5978">
        <v>38</v>
      </c>
      <c r="H5978">
        <v>10</v>
      </c>
      <c r="I5978">
        <v>0</v>
      </c>
      <c r="J5978">
        <v>1</v>
      </c>
      <c r="K5978">
        <v>0</v>
      </c>
      <c r="L5978">
        <v>0</v>
      </c>
      <c r="M5978">
        <v>52338</v>
      </c>
      <c r="N5978">
        <v>1</v>
      </c>
      <c r="O5978" t="str">
        <f t="shared" si="560"/>
        <v>30-45</v>
      </c>
      <c r="P5978" t="str">
        <f t="shared" si="561"/>
        <v>Low</v>
      </c>
      <c r="Q5978" t="str">
        <f t="shared" si="562"/>
        <v>Long-Term</v>
      </c>
      <c r="R5978" t="str">
        <f t="shared" si="563"/>
        <v>Zero Balance</v>
      </c>
      <c r="S5978" t="str">
        <f t="shared" si="564"/>
        <v>Normal</v>
      </c>
      <c r="T5978">
        <v>1</v>
      </c>
      <c r="U5978">
        <f t="shared" si="565"/>
        <v>0</v>
      </c>
    </row>
    <row r="5979" spans="1:21" x14ac:dyDescent="0.25">
      <c r="A5979">
        <v>2025</v>
      </c>
      <c r="B5979">
        <v>15631639</v>
      </c>
      <c r="C5979" t="s">
        <v>401</v>
      </c>
      <c r="D5979">
        <v>704</v>
      </c>
      <c r="E5979" t="s">
        <v>15</v>
      </c>
      <c r="F5979" t="s">
        <v>16</v>
      </c>
      <c r="G5979">
        <v>40</v>
      </c>
      <c r="H5979">
        <v>6</v>
      </c>
      <c r="I5979">
        <v>95453</v>
      </c>
      <c r="J5979">
        <v>1</v>
      </c>
      <c r="K5979">
        <v>0</v>
      </c>
      <c r="L5979">
        <v>1</v>
      </c>
      <c r="M5979">
        <v>179965</v>
      </c>
      <c r="N5979">
        <v>0</v>
      </c>
      <c r="O5979" t="str">
        <f t="shared" si="560"/>
        <v>30-45</v>
      </c>
      <c r="P5979" t="str">
        <f t="shared" si="561"/>
        <v>Medium</v>
      </c>
      <c r="Q5979" t="str">
        <f t="shared" si="562"/>
        <v>Mid-Term</v>
      </c>
      <c r="R5979" t="str">
        <f t="shared" si="563"/>
        <v>Low Balance</v>
      </c>
      <c r="S5979" t="str">
        <f t="shared" si="564"/>
        <v>Normal</v>
      </c>
      <c r="T5979">
        <v>1</v>
      </c>
      <c r="U5979">
        <f t="shared" si="565"/>
        <v>0</v>
      </c>
    </row>
    <row r="5980" spans="1:21" x14ac:dyDescent="0.25">
      <c r="A5980">
        <v>2025</v>
      </c>
      <c r="B5980">
        <v>15713770</v>
      </c>
      <c r="C5980" t="s">
        <v>220</v>
      </c>
      <c r="D5980">
        <v>586</v>
      </c>
      <c r="E5980" t="s">
        <v>18</v>
      </c>
      <c r="F5980" t="s">
        <v>23</v>
      </c>
      <c r="G5980">
        <v>41</v>
      </c>
      <c r="H5980">
        <v>3</v>
      </c>
      <c r="I5980">
        <v>63874</v>
      </c>
      <c r="J5980">
        <v>1</v>
      </c>
      <c r="K5980">
        <v>1</v>
      </c>
      <c r="L5980">
        <v>0</v>
      </c>
      <c r="M5980">
        <v>83754</v>
      </c>
      <c r="N5980">
        <v>0</v>
      </c>
      <c r="O5980" t="str">
        <f t="shared" si="560"/>
        <v>30-45</v>
      </c>
      <c r="P5980" t="str">
        <f t="shared" si="561"/>
        <v>Low</v>
      </c>
      <c r="Q5980" t="str">
        <f t="shared" si="562"/>
        <v>New</v>
      </c>
      <c r="R5980" t="str">
        <f t="shared" si="563"/>
        <v>Low Balance</v>
      </c>
      <c r="S5980" t="str">
        <f t="shared" si="564"/>
        <v>Normal</v>
      </c>
      <c r="T5980">
        <v>1</v>
      </c>
      <c r="U5980">
        <f t="shared" si="565"/>
        <v>0</v>
      </c>
    </row>
    <row r="5981" spans="1:21" x14ac:dyDescent="0.25">
      <c r="A5981">
        <v>2025</v>
      </c>
      <c r="B5981">
        <v>15698167</v>
      </c>
      <c r="C5981" t="s">
        <v>2265</v>
      </c>
      <c r="D5981">
        <v>677</v>
      </c>
      <c r="E5981" t="s">
        <v>15</v>
      </c>
      <c r="F5981" t="s">
        <v>16</v>
      </c>
      <c r="G5981">
        <v>24</v>
      </c>
      <c r="H5981">
        <v>0</v>
      </c>
      <c r="I5981">
        <v>148299</v>
      </c>
      <c r="J5981">
        <v>2</v>
      </c>
      <c r="K5981">
        <v>0</v>
      </c>
      <c r="L5981">
        <v>0</v>
      </c>
      <c r="M5981">
        <v>182914</v>
      </c>
      <c r="N5981">
        <v>0</v>
      </c>
      <c r="O5981" t="str">
        <f t="shared" si="560"/>
        <v>&lt;30</v>
      </c>
      <c r="P5981" t="str">
        <f t="shared" si="561"/>
        <v>Medium</v>
      </c>
      <c r="Q5981" t="str">
        <f t="shared" si="562"/>
        <v>New</v>
      </c>
      <c r="R5981" t="str">
        <f t="shared" si="563"/>
        <v>High Balance</v>
      </c>
      <c r="S5981" t="str">
        <f t="shared" si="564"/>
        <v>High Value</v>
      </c>
      <c r="T5981">
        <v>1</v>
      </c>
      <c r="U5981">
        <f t="shared" si="565"/>
        <v>0</v>
      </c>
    </row>
    <row r="5982" spans="1:21" x14ac:dyDescent="0.25">
      <c r="A5982">
        <v>2025</v>
      </c>
      <c r="B5982">
        <v>15781710</v>
      </c>
      <c r="C5982" t="s">
        <v>2266</v>
      </c>
      <c r="D5982">
        <v>558</v>
      </c>
      <c r="E5982" t="s">
        <v>18</v>
      </c>
      <c r="F5982" t="s">
        <v>16</v>
      </c>
      <c r="G5982">
        <v>31</v>
      </c>
      <c r="H5982">
        <v>7</v>
      </c>
      <c r="I5982">
        <v>0</v>
      </c>
      <c r="J5982">
        <v>2</v>
      </c>
      <c r="K5982">
        <v>1</v>
      </c>
      <c r="L5982">
        <v>0</v>
      </c>
      <c r="M5982">
        <v>166720</v>
      </c>
      <c r="N5982">
        <v>0</v>
      </c>
      <c r="O5982" t="str">
        <f t="shared" si="560"/>
        <v>30-45</v>
      </c>
      <c r="P5982" t="str">
        <f t="shared" si="561"/>
        <v>Low</v>
      </c>
      <c r="Q5982" t="str">
        <f t="shared" si="562"/>
        <v>Mid-Term</v>
      </c>
      <c r="R5982" t="str">
        <f t="shared" si="563"/>
        <v>Zero Balance</v>
      </c>
      <c r="S5982" t="str">
        <f t="shared" si="564"/>
        <v>Normal</v>
      </c>
      <c r="T5982">
        <v>1</v>
      </c>
      <c r="U5982">
        <f t="shared" si="565"/>
        <v>0</v>
      </c>
    </row>
    <row r="5983" spans="1:21" x14ac:dyDescent="0.25">
      <c r="A5983">
        <v>2025</v>
      </c>
      <c r="B5983">
        <v>15801296</v>
      </c>
      <c r="C5983" t="s">
        <v>2267</v>
      </c>
      <c r="D5983">
        <v>634</v>
      </c>
      <c r="E5983" t="s">
        <v>26</v>
      </c>
      <c r="F5983" t="s">
        <v>16</v>
      </c>
      <c r="G5983">
        <v>37</v>
      </c>
      <c r="H5983">
        <v>7</v>
      </c>
      <c r="I5983">
        <v>143259</v>
      </c>
      <c r="J5983">
        <v>2</v>
      </c>
      <c r="K5983">
        <v>1</v>
      </c>
      <c r="L5983">
        <v>0</v>
      </c>
      <c r="M5983">
        <v>192722</v>
      </c>
      <c r="N5983">
        <v>0</v>
      </c>
      <c r="O5983" t="str">
        <f t="shared" si="560"/>
        <v>30-45</v>
      </c>
      <c r="P5983" t="str">
        <f t="shared" si="561"/>
        <v>Medium</v>
      </c>
      <c r="Q5983" t="str">
        <f t="shared" si="562"/>
        <v>Mid-Term</v>
      </c>
      <c r="R5983" t="str">
        <f t="shared" si="563"/>
        <v>High Balance</v>
      </c>
      <c r="S5983" t="str">
        <f t="shared" si="564"/>
        <v>High Value</v>
      </c>
      <c r="T5983">
        <v>1</v>
      </c>
      <c r="U5983">
        <f t="shared" si="565"/>
        <v>0</v>
      </c>
    </row>
    <row r="5984" spans="1:21" x14ac:dyDescent="0.25">
      <c r="A5984">
        <v>2025</v>
      </c>
      <c r="B5984">
        <v>15704378</v>
      </c>
      <c r="C5984" t="s">
        <v>291</v>
      </c>
      <c r="D5984">
        <v>655</v>
      </c>
      <c r="E5984" t="s">
        <v>26</v>
      </c>
      <c r="F5984" t="s">
        <v>23</v>
      </c>
      <c r="G5984">
        <v>37</v>
      </c>
      <c r="H5984">
        <v>9</v>
      </c>
      <c r="I5984">
        <v>121342</v>
      </c>
      <c r="J5984">
        <v>1</v>
      </c>
      <c r="K5984">
        <v>1</v>
      </c>
      <c r="L5984">
        <v>1</v>
      </c>
      <c r="M5984">
        <v>180241</v>
      </c>
      <c r="N5984">
        <v>0</v>
      </c>
      <c r="O5984" t="str">
        <f t="shared" si="560"/>
        <v>30-45</v>
      </c>
      <c r="P5984" t="str">
        <f t="shared" si="561"/>
        <v>Medium</v>
      </c>
      <c r="Q5984" t="str">
        <f t="shared" si="562"/>
        <v>Long-Term</v>
      </c>
      <c r="R5984" t="str">
        <f t="shared" si="563"/>
        <v>High Balance</v>
      </c>
      <c r="S5984" t="str">
        <f t="shared" si="564"/>
        <v>High Value</v>
      </c>
      <c r="T5984">
        <v>1</v>
      </c>
      <c r="U5984">
        <f t="shared" si="565"/>
        <v>0</v>
      </c>
    </row>
    <row r="5985" spans="1:21" x14ac:dyDescent="0.25">
      <c r="A5985">
        <v>2025</v>
      </c>
      <c r="B5985">
        <v>15767891</v>
      </c>
      <c r="C5985" t="s">
        <v>392</v>
      </c>
      <c r="D5985">
        <v>619</v>
      </c>
      <c r="E5985" t="s">
        <v>26</v>
      </c>
      <c r="F5985" t="s">
        <v>16</v>
      </c>
      <c r="G5985">
        <v>28</v>
      </c>
      <c r="H5985">
        <v>6</v>
      </c>
      <c r="I5985">
        <v>99153</v>
      </c>
      <c r="J5985">
        <v>2</v>
      </c>
      <c r="K5985">
        <v>1</v>
      </c>
      <c r="L5985">
        <v>0</v>
      </c>
      <c r="M5985">
        <v>48475</v>
      </c>
      <c r="N5985">
        <v>0</v>
      </c>
      <c r="O5985" t="str">
        <f t="shared" si="560"/>
        <v>&lt;30</v>
      </c>
      <c r="P5985" t="str">
        <f t="shared" si="561"/>
        <v>Medium</v>
      </c>
      <c r="Q5985" t="str">
        <f t="shared" si="562"/>
        <v>Mid-Term</v>
      </c>
      <c r="R5985" t="str">
        <f t="shared" si="563"/>
        <v>Low Balance</v>
      </c>
      <c r="S5985" t="str">
        <f t="shared" si="564"/>
        <v>Normal</v>
      </c>
      <c r="T5985">
        <v>1</v>
      </c>
      <c r="U5985">
        <f t="shared" si="565"/>
        <v>0</v>
      </c>
    </row>
    <row r="5986" spans="1:21" x14ac:dyDescent="0.25">
      <c r="A5986">
        <v>2025</v>
      </c>
      <c r="B5986">
        <v>15640667</v>
      </c>
      <c r="C5986" t="s">
        <v>1587</v>
      </c>
      <c r="D5986">
        <v>662</v>
      </c>
      <c r="E5986" t="s">
        <v>15</v>
      </c>
      <c r="F5986" t="s">
        <v>16</v>
      </c>
      <c r="G5986">
        <v>41</v>
      </c>
      <c r="H5986">
        <v>4</v>
      </c>
      <c r="I5986">
        <v>0</v>
      </c>
      <c r="J5986">
        <v>2</v>
      </c>
      <c r="K5986">
        <v>1</v>
      </c>
      <c r="L5986">
        <v>0</v>
      </c>
      <c r="M5986">
        <v>126551</v>
      </c>
      <c r="N5986">
        <v>0</v>
      </c>
      <c r="O5986" t="str">
        <f t="shared" si="560"/>
        <v>30-45</v>
      </c>
      <c r="P5986" t="str">
        <f t="shared" si="561"/>
        <v>Medium</v>
      </c>
      <c r="Q5986" t="str">
        <f t="shared" si="562"/>
        <v>Mid-Term</v>
      </c>
      <c r="R5986" t="str">
        <f t="shared" si="563"/>
        <v>Zero Balance</v>
      </c>
      <c r="S5986" t="str">
        <f t="shared" si="564"/>
        <v>Normal</v>
      </c>
      <c r="T5986">
        <v>1</v>
      </c>
      <c r="U5986">
        <f t="shared" si="565"/>
        <v>0</v>
      </c>
    </row>
    <row r="5987" spans="1:21" x14ac:dyDescent="0.25">
      <c r="A5987">
        <v>2025</v>
      </c>
      <c r="B5987">
        <v>15702145</v>
      </c>
      <c r="C5987" t="s">
        <v>2268</v>
      </c>
      <c r="D5987">
        <v>705</v>
      </c>
      <c r="E5987" t="s">
        <v>18</v>
      </c>
      <c r="F5987" t="s">
        <v>23</v>
      </c>
      <c r="G5987">
        <v>33</v>
      </c>
      <c r="H5987">
        <v>7</v>
      </c>
      <c r="I5987">
        <v>68424</v>
      </c>
      <c r="J5987">
        <v>1</v>
      </c>
      <c r="K5987">
        <v>1</v>
      </c>
      <c r="L5987">
        <v>1</v>
      </c>
      <c r="M5987">
        <v>64873</v>
      </c>
      <c r="N5987">
        <v>0</v>
      </c>
      <c r="O5987" t="str">
        <f t="shared" si="560"/>
        <v>30-45</v>
      </c>
      <c r="P5987" t="str">
        <f t="shared" si="561"/>
        <v>Medium</v>
      </c>
      <c r="Q5987" t="str">
        <f t="shared" si="562"/>
        <v>Mid-Term</v>
      </c>
      <c r="R5987" t="str">
        <f t="shared" si="563"/>
        <v>Low Balance</v>
      </c>
      <c r="S5987" t="str">
        <f t="shared" si="564"/>
        <v>Normal</v>
      </c>
      <c r="T5987">
        <v>1</v>
      </c>
      <c r="U5987">
        <f t="shared" si="565"/>
        <v>0</v>
      </c>
    </row>
    <row r="5988" spans="1:21" x14ac:dyDescent="0.25">
      <c r="A5988">
        <v>2025</v>
      </c>
      <c r="B5988">
        <v>15679738</v>
      </c>
      <c r="C5988" t="s">
        <v>323</v>
      </c>
      <c r="D5988">
        <v>527</v>
      </c>
      <c r="E5988" t="s">
        <v>18</v>
      </c>
      <c r="F5988" t="s">
        <v>16</v>
      </c>
      <c r="G5988">
        <v>35</v>
      </c>
      <c r="H5988">
        <v>8</v>
      </c>
      <c r="I5988">
        <v>0</v>
      </c>
      <c r="J5988">
        <v>1</v>
      </c>
      <c r="K5988">
        <v>1</v>
      </c>
      <c r="L5988">
        <v>0</v>
      </c>
      <c r="M5988">
        <v>98032</v>
      </c>
      <c r="N5988">
        <v>1</v>
      </c>
      <c r="O5988" t="str">
        <f t="shared" si="560"/>
        <v>30-45</v>
      </c>
      <c r="P5988" t="str">
        <f t="shared" si="561"/>
        <v>Low</v>
      </c>
      <c r="Q5988" t="str">
        <f t="shared" si="562"/>
        <v>Long-Term</v>
      </c>
      <c r="R5988" t="str">
        <f t="shared" si="563"/>
        <v>Zero Balance</v>
      </c>
      <c r="S5988" t="str">
        <f t="shared" si="564"/>
        <v>Normal</v>
      </c>
      <c r="T5988">
        <v>1</v>
      </c>
      <c r="U5988">
        <f t="shared" si="565"/>
        <v>0</v>
      </c>
    </row>
    <row r="5989" spans="1:21" x14ac:dyDescent="0.25">
      <c r="A5989">
        <v>2025</v>
      </c>
      <c r="B5989">
        <v>15636634</v>
      </c>
      <c r="C5989" t="s">
        <v>2269</v>
      </c>
      <c r="D5989">
        <v>630</v>
      </c>
      <c r="E5989" t="s">
        <v>26</v>
      </c>
      <c r="F5989" t="s">
        <v>16</v>
      </c>
      <c r="G5989">
        <v>25</v>
      </c>
      <c r="H5989">
        <v>7</v>
      </c>
      <c r="I5989">
        <v>79657</v>
      </c>
      <c r="J5989">
        <v>1</v>
      </c>
      <c r="K5989">
        <v>1</v>
      </c>
      <c r="L5989">
        <v>0</v>
      </c>
      <c r="M5989">
        <v>93524</v>
      </c>
      <c r="N5989">
        <v>0</v>
      </c>
      <c r="O5989" t="str">
        <f t="shared" si="560"/>
        <v>&lt;30</v>
      </c>
      <c r="P5989" t="str">
        <f t="shared" si="561"/>
        <v>Medium</v>
      </c>
      <c r="Q5989" t="str">
        <f t="shared" si="562"/>
        <v>Mid-Term</v>
      </c>
      <c r="R5989" t="str">
        <f t="shared" si="563"/>
        <v>Low Balance</v>
      </c>
      <c r="S5989" t="str">
        <f t="shared" si="564"/>
        <v>Normal</v>
      </c>
      <c r="T5989">
        <v>1</v>
      </c>
      <c r="U5989">
        <f t="shared" si="565"/>
        <v>0</v>
      </c>
    </row>
    <row r="5990" spans="1:21" x14ac:dyDescent="0.25">
      <c r="A5990">
        <v>2025</v>
      </c>
      <c r="B5990">
        <v>15809227</v>
      </c>
      <c r="C5990" t="s">
        <v>927</v>
      </c>
      <c r="D5990">
        <v>850</v>
      </c>
      <c r="E5990" t="s">
        <v>15</v>
      </c>
      <c r="F5990" t="s">
        <v>23</v>
      </c>
      <c r="G5990">
        <v>35</v>
      </c>
      <c r="H5990">
        <v>2</v>
      </c>
      <c r="I5990">
        <v>0</v>
      </c>
      <c r="J5990">
        <v>2</v>
      </c>
      <c r="K5990">
        <v>1</v>
      </c>
      <c r="L5990">
        <v>1</v>
      </c>
      <c r="M5990">
        <v>56992</v>
      </c>
      <c r="N5990">
        <v>0</v>
      </c>
      <c r="O5990" t="str">
        <f t="shared" si="560"/>
        <v>30-45</v>
      </c>
      <c r="P5990" t="str">
        <f t="shared" si="561"/>
        <v>High</v>
      </c>
      <c r="Q5990" t="str">
        <f t="shared" si="562"/>
        <v>New</v>
      </c>
      <c r="R5990" t="str">
        <f t="shared" si="563"/>
        <v>Zero Balance</v>
      </c>
      <c r="S5990" t="str">
        <f t="shared" si="564"/>
        <v>Normal</v>
      </c>
      <c r="T5990">
        <v>1</v>
      </c>
      <c r="U5990">
        <f t="shared" si="565"/>
        <v>0</v>
      </c>
    </row>
    <row r="5991" spans="1:21" x14ac:dyDescent="0.25">
      <c r="A5991">
        <v>2025</v>
      </c>
      <c r="B5991">
        <v>15601811</v>
      </c>
      <c r="C5991" t="s">
        <v>1425</v>
      </c>
      <c r="D5991">
        <v>668</v>
      </c>
      <c r="E5991" t="s">
        <v>15</v>
      </c>
      <c r="F5991" t="s">
        <v>16</v>
      </c>
      <c r="G5991">
        <v>53</v>
      </c>
      <c r="H5991">
        <v>10</v>
      </c>
      <c r="I5991">
        <v>110240</v>
      </c>
      <c r="J5991">
        <v>1</v>
      </c>
      <c r="K5991">
        <v>0</v>
      </c>
      <c r="L5991">
        <v>0</v>
      </c>
      <c r="M5991">
        <v>183981</v>
      </c>
      <c r="N5991">
        <v>1</v>
      </c>
      <c r="O5991" t="str">
        <f t="shared" si="560"/>
        <v>46-60</v>
      </c>
      <c r="P5991" t="str">
        <f t="shared" si="561"/>
        <v>Medium</v>
      </c>
      <c r="Q5991" t="str">
        <f t="shared" si="562"/>
        <v>Long-Term</v>
      </c>
      <c r="R5991" t="str">
        <f t="shared" si="563"/>
        <v>High Balance</v>
      </c>
      <c r="S5991" t="str">
        <f t="shared" si="564"/>
        <v>High Value</v>
      </c>
      <c r="T5991">
        <v>1</v>
      </c>
      <c r="U5991">
        <f t="shared" si="565"/>
        <v>110240</v>
      </c>
    </row>
    <row r="5992" spans="1:21" x14ac:dyDescent="0.25">
      <c r="A5992">
        <v>2025</v>
      </c>
      <c r="B5992">
        <v>15625494</v>
      </c>
      <c r="C5992" t="s">
        <v>845</v>
      </c>
      <c r="D5992">
        <v>573</v>
      </c>
      <c r="E5992" t="s">
        <v>15</v>
      </c>
      <c r="F5992" t="s">
        <v>16</v>
      </c>
      <c r="G5992">
        <v>32</v>
      </c>
      <c r="H5992">
        <v>9</v>
      </c>
      <c r="I5992">
        <v>125322</v>
      </c>
      <c r="J5992">
        <v>2</v>
      </c>
      <c r="K5992">
        <v>1</v>
      </c>
      <c r="L5992">
        <v>1</v>
      </c>
      <c r="M5992">
        <v>130235</v>
      </c>
      <c r="N5992">
        <v>0</v>
      </c>
      <c r="O5992" t="str">
        <f t="shared" si="560"/>
        <v>30-45</v>
      </c>
      <c r="P5992" t="str">
        <f t="shared" si="561"/>
        <v>Low</v>
      </c>
      <c r="Q5992" t="str">
        <f t="shared" si="562"/>
        <v>Long-Term</v>
      </c>
      <c r="R5992" t="str">
        <f t="shared" si="563"/>
        <v>High Balance</v>
      </c>
      <c r="S5992" t="str">
        <f t="shared" si="564"/>
        <v>High Value</v>
      </c>
      <c r="T5992">
        <v>1</v>
      </c>
      <c r="U5992">
        <f t="shared" si="565"/>
        <v>0</v>
      </c>
    </row>
    <row r="5993" spans="1:21" x14ac:dyDescent="0.25">
      <c r="A5993">
        <v>2025</v>
      </c>
      <c r="B5993">
        <v>15723737</v>
      </c>
      <c r="C5993" t="s">
        <v>2270</v>
      </c>
      <c r="D5993">
        <v>680</v>
      </c>
      <c r="E5993" t="s">
        <v>15</v>
      </c>
      <c r="F5993" t="s">
        <v>23</v>
      </c>
      <c r="G5993">
        <v>27</v>
      </c>
      <c r="H5993">
        <v>3</v>
      </c>
      <c r="I5993">
        <v>0</v>
      </c>
      <c r="J5993">
        <v>1</v>
      </c>
      <c r="K5993">
        <v>1</v>
      </c>
      <c r="L5993">
        <v>0</v>
      </c>
      <c r="M5993">
        <v>32454</v>
      </c>
      <c r="N5993">
        <v>0</v>
      </c>
      <c r="O5993" t="str">
        <f t="shared" si="560"/>
        <v>&lt;30</v>
      </c>
      <c r="P5993" t="str">
        <f t="shared" si="561"/>
        <v>Medium</v>
      </c>
      <c r="Q5993" t="str">
        <f t="shared" si="562"/>
        <v>New</v>
      </c>
      <c r="R5993" t="str">
        <f t="shared" si="563"/>
        <v>Zero Balance</v>
      </c>
      <c r="S5993" t="str">
        <f t="shared" si="564"/>
        <v>Normal</v>
      </c>
      <c r="T5993">
        <v>1</v>
      </c>
      <c r="U5993">
        <f t="shared" si="565"/>
        <v>0</v>
      </c>
    </row>
    <row r="5994" spans="1:21" x14ac:dyDescent="0.25">
      <c r="A5994">
        <v>2025</v>
      </c>
      <c r="B5994">
        <v>15682955</v>
      </c>
      <c r="C5994" t="s">
        <v>111</v>
      </c>
      <c r="D5994">
        <v>758</v>
      </c>
      <c r="E5994" t="s">
        <v>15</v>
      </c>
      <c r="F5994" t="s">
        <v>16</v>
      </c>
      <c r="G5994">
        <v>32</v>
      </c>
      <c r="H5994">
        <v>2</v>
      </c>
      <c r="I5994">
        <v>84379</v>
      </c>
      <c r="J5994">
        <v>1</v>
      </c>
      <c r="K5994">
        <v>1</v>
      </c>
      <c r="L5994">
        <v>1</v>
      </c>
      <c r="M5994">
        <v>75396</v>
      </c>
      <c r="N5994">
        <v>0</v>
      </c>
      <c r="O5994" t="str">
        <f t="shared" si="560"/>
        <v>30-45</v>
      </c>
      <c r="P5994" t="str">
        <f t="shared" si="561"/>
        <v>High</v>
      </c>
      <c r="Q5994" t="str">
        <f t="shared" si="562"/>
        <v>New</v>
      </c>
      <c r="R5994" t="str">
        <f t="shared" si="563"/>
        <v>Low Balance</v>
      </c>
      <c r="S5994" t="str">
        <f t="shared" si="564"/>
        <v>Normal</v>
      </c>
      <c r="T5994">
        <v>1</v>
      </c>
      <c r="U5994">
        <f t="shared" si="565"/>
        <v>0</v>
      </c>
    </row>
    <row r="5995" spans="1:21" x14ac:dyDescent="0.25">
      <c r="A5995">
        <v>2025</v>
      </c>
      <c r="B5995">
        <v>15758856</v>
      </c>
      <c r="C5995" t="s">
        <v>2271</v>
      </c>
      <c r="D5995">
        <v>597</v>
      </c>
      <c r="E5995" t="s">
        <v>15</v>
      </c>
      <c r="F5995" t="s">
        <v>23</v>
      </c>
      <c r="G5995">
        <v>45</v>
      </c>
      <c r="H5995">
        <v>7</v>
      </c>
      <c r="I5995">
        <v>0</v>
      </c>
      <c r="J5995">
        <v>2</v>
      </c>
      <c r="K5995">
        <v>0</v>
      </c>
      <c r="L5995">
        <v>0</v>
      </c>
      <c r="M5995">
        <v>167756</v>
      </c>
      <c r="N5995">
        <v>0</v>
      </c>
      <c r="O5995" t="str">
        <f t="shared" si="560"/>
        <v>30-45</v>
      </c>
      <c r="P5995" t="str">
        <f t="shared" si="561"/>
        <v>Low</v>
      </c>
      <c r="Q5995" t="str">
        <f t="shared" si="562"/>
        <v>Mid-Term</v>
      </c>
      <c r="R5995" t="str">
        <f t="shared" si="563"/>
        <v>Zero Balance</v>
      </c>
      <c r="S5995" t="str">
        <f t="shared" si="564"/>
        <v>Normal</v>
      </c>
      <c r="T5995">
        <v>1</v>
      </c>
      <c r="U5995">
        <f t="shared" si="565"/>
        <v>0</v>
      </c>
    </row>
    <row r="5996" spans="1:21" x14ac:dyDescent="0.25">
      <c r="A5996">
        <v>2025</v>
      </c>
      <c r="B5996">
        <v>15746065</v>
      </c>
      <c r="C5996" t="s">
        <v>1227</v>
      </c>
      <c r="D5996">
        <v>580</v>
      </c>
      <c r="E5996" t="s">
        <v>26</v>
      </c>
      <c r="F5996" t="s">
        <v>23</v>
      </c>
      <c r="G5996">
        <v>35</v>
      </c>
      <c r="H5996">
        <v>10</v>
      </c>
      <c r="I5996">
        <v>136281</v>
      </c>
      <c r="J5996">
        <v>2</v>
      </c>
      <c r="K5996">
        <v>1</v>
      </c>
      <c r="L5996">
        <v>1</v>
      </c>
      <c r="M5996">
        <v>24799</v>
      </c>
      <c r="N5996">
        <v>0</v>
      </c>
      <c r="O5996" t="str">
        <f t="shared" si="560"/>
        <v>30-45</v>
      </c>
      <c r="P5996" t="str">
        <f t="shared" si="561"/>
        <v>Low</v>
      </c>
      <c r="Q5996" t="str">
        <f t="shared" si="562"/>
        <v>Long-Term</v>
      </c>
      <c r="R5996" t="str">
        <f t="shared" si="563"/>
        <v>High Balance</v>
      </c>
      <c r="S5996" t="str">
        <f t="shared" si="564"/>
        <v>High Value</v>
      </c>
      <c r="T5996">
        <v>1</v>
      </c>
      <c r="U5996">
        <f t="shared" si="565"/>
        <v>0</v>
      </c>
    </row>
    <row r="5997" spans="1:21" x14ac:dyDescent="0.25">
      <c r="A5997">
        <v>2025</v>
      </c>
      <c r="B5997">
        <v>15783865</v>
      </c>
      <c r="C5997" t="s">
        <v>2272</v>
      </c>
      <c r="D5997">
        <v>622</v>
      </c>
      <c r="E5997" t="s">
        <v>15</v>
      </c>
      <c r="F5997" t="s">
        <v>23</v>
      </c>
      <c r="G5997">
        <v>59</v>
      </c>
      <c r="H5997">
        <v>5</v>
      </c>
      <c r="I5997">
        <v>119380</v>
      </c>
      <c r="J5997">
        <v>1</v>
      </c>
      <c r="K5997">
        <v>1</v>
      </c>
      <c r="L5997">
        <v>1</v>
      </c>
      <c r="M5997">
        <v>60429</v>
      </c>
      <c r="N5997">
        <v>0</v>
      </c>
      <c r="O5997" t="str">
        <f t="shared" si="560"/>
        <v>46-60</v>
      </c>
      <c r="P5997" t="str">
        <f t="shared" si="561"/>
        <v>Medium</v>
      </c>
      <c r="Q5997" t="str">
        <f t="shared" si="562"/>
        <v>Mid-Term</v>
      </c>
      <c r="R5997" t="str">
        <f t="shared" si="563"/>
        <v>High Balance</v>
      </c>
      <c r="S5997" t="str">
        <f t="shared" si="564"/>
        <v>High Value</v>
      </c>
      <c r="T5997">
        <v>1</v>
      </c>
      <c r="U5997">
        <f t="shared" si="565"/>
        <v>0</v>
      </c>
    </row>
    <row r="5998" spans="1:21" x14ac:dyDescent="0.25">
      <c r="A5998">
        <v>2025</v>
      </c>
      <c r="B5998">
        <v>15745455</v>
      </c>
      <c r="C5998" t="s">
        <v>2273</v>
      </c>
      <c r="D5998">
        <v>638</v>
      </c>
      <c r="E5998" t="s">
        <v>26</v>
      </c>
      <c r="F5998" t="s">
        <v>23</v>
      </c>
      <c r="G5998">
        <v>62</v>
      </c>
      <c r="H5998">
        <v>4</v>
      </c>
      <c r="I5998">
        <v>108717</v>
      </c>
      <c r="J5998">
        <v>2</v>
      </c>
      <c r="K5998">
        <v>1</v>
      </c>
      <c r="L5998">
        <v>1</v>
      </c>
      <c r="M5998">
        <v>74241</v>
      </c>
      <c r="N5998">
        <v>0</v>
      </c>
      <c r="O5998" t="str">
        <f t="shared" si="560"/>
        <v>60+</v>
      </c>
      <c r="P5998" t="str">
        <f t="shared" si="561"/>
        <v>Medium</v>
      </c>
      <c r="Q5998" t="str">
        <f t="shared" si="562"/>
        <v>Mid-Term</v>
      </c>
      <c r="R5998" t="str">
        <f t="shared" si="563"/>
        <v>High Balance</v>
      </c>
      <c r="S5998" t="str">
        <f t="shared" si="564"/>
        <v>High Value</v>
      </c>
      <c r="T5998">
        <v>1</v>
      </c>
      <c r="U5998">
        <f t="shared" si="565"/>
        <v>0</v>
      </c>
    </row>
    <row r="5999" spans="1:21" x14ac:dyDescent="0.25">
      <c r="A5999">
        <v>2025</v>
      </c>
      <c r="B5999">
        <v>15583033</v>
      </c>
      <c r="C5999" t="s">
        <v>2274</v>
      </c>
      <c r="D5999">
        <v>640</v>
      </c>
      <c r="E5999" t="s">
        <v>15</v>
      </c>
      <c r="F5999" t="s">
        <v>16</v>
      </c>
      <c r="G5999">
        <v>20</v>
      </c>
      <c r="H5999">
        <v>4</v>
      </c>
      <c r="I5999">
        <v>0</v>
      </c>
      <c r="J5999">
        <v>2</v>
      </c>
      <c r="K5999">
        <v>0</v>
      </c>
      <c r="L5999">
        <v>1</v>
      </c>
      <c r="M5999">
        <v>78311</v>
      </c>
      <c r="N5999">
        <v>0</v>
      </c>
      <c r="O5999" t="str">
        <f t="shared" si="560"/>
        <v>&lt;30</v>
      </c>
      <c r="P5999" t="str">
        <f t="shared" si="561"/>
        <v>Medium</v>
      </c>
      <c r="Q5999" t="str">
        <f t="shared" si="562"/>
        <v>Mid-Term</v>
      </c>
      <c r="R5999" t="str">
        <f t="shared" si="563"/>
        <v>Zero Balance</v>
      </c>
      <c r="S5999" t="str">
        <f t="shared" si="564"/>
        <v>Normal</v>
      </c>
      <c r="T5999">
        <v>1</v>
      </c>
      <c r="U5999">
        <f t="shared" si="565"/>
        <v>0</v>
      </c>
    </row>
    <row r="6000" spans="1:21" x14ac:dyDescent="0.25">
      <c r="A6000">
        <v>2025</v>
      </c>
      <c r="B6000">
        <v>15644212</v>
      </c>
      <c r="C6000" t="s">
        <v>469</v>
      </c>
      <c r="D6000">
        <v>644</v>
      </c>
      <c r="E6000" t="s">
        <v>18</v>
      </c>
      <c r="F6000" t="s">
        <v>23</v>
      </c>
      <c r="G6000">
        <v>28</v>
      </c>
      <c r="H6000">
        <v>0</v>
      </c>
      <c r="I6000">
        <v>0</v>
      </c>
      <c r="J6000">
        <v>2</v>
      </c>
      <c r="K6000">
        <v>1</v>
      </c>
      <c r="L6000">
        <v>0</v>
      </c>
      <c r="M6000">
        <v>119419</v>
      </c>
      <c r="N6000">
        <v>0</v>
      </c>
      <c r="O6000" t="str">
        <f t="shared" si="560"/>
        <v>&lt;30</v>
      </c>
      <c r="P6000" t="str">
        <f t="shared" si="561"/>
        <v>Medium</v>
      </c>
      <c r="Q6000" t="str">
        <f t="shared" si="562"/>
        <v>New</v>
      </c>
      <c r="R6000" t="str">
        <f t="shared" si="563"/>
        <v>Zero Balance</v>
      </c>
      <c r="S6000" t="str">
        <f t="shared" si="564"/>
        <v>Normal</v>
      </c>
      <c r="T6000">
        <v>1</v>
      </c>
      <c r="U6000">
        <f t="shared" si="565"/>
        <v>0</v>
      </c>
    </row>
    <row r="6001" spans="1:21" x14ac:dyDescent="0.25">
      <c r="A6001">
        <v>2025</v>
      </c>
      <c r="B6001">
        <v>15735688</v>
      </c>
      <c r="C6001" t="s">
        <v>2244</v>
      </c>
      <c r="D6001">
        <v>753</v>
      </c>
      <c r="E6001" t="s">
        <v>15</v>
      </c>
      <c r="F6001" t="s">
        <v>16</v>
      </c>
      <c r="G6001">
        <v>31</v>
      </c>
      <c r="H6001">
        <v>6</v>
      </c>
      <c r="I6001">
        <v>106596</v>
      </c>
      <c r="J6001">
        <v>1</v>
      </c>
      <c r="K6001">
        <v>0</v>
      </c>
      <c r="L6001">
        <v>0</v>
      </c>
      <c r="M6001">
        <v>91306</v>
      </c>
      <c r="N6001">
        <v>0</v>
      </c>
      <c r="O6001" t="str">
        <f t="shared" si="560"/>
        <v>30-45</v>
      </c>
      <c r="P6001" t="str">
        <f t="shared" si="561"/>
        <v>High</v>
      </c>
      <c r="Q6001" t="str">
        <f t="shared" si="562"/>
        <v>Mid-Term</v>
      </c>
      <c r="R6001" t="str">
        <f t="shared" si="563"/>
        <v>High Balance</v>
      </c>
      <c r="S6001" t="str">
        <f t="shared" si="564"/>
        <v>High Value</v>
      </c>
      <c r="T6001">
        <v>1</v>
      </c>
      <c r="U6001">
        <f t="shared" si="565"/>
        <v>0</v>
      </c>
    </row>
    <row r="6002" spans="1:21" x14ac:dyDescent="0.25">
      <c r="A6002">
        <v>2025</v>
      </c>
      <c r="B6002">
        <v>15658577</v>
      </c>
      <c r="C6002" t="s">
        <v>2275</v>
      </c>
      <c r="D6002">
        <v>629</v>
      </c>
      <c r="E6002" t="s">
        <v>15</v>
      </c>
      <c r="F6002" t="s">
        <v>16</v>
      </c>
      <c r="G6002">
        <v>37</v>
      </c>
      <c r="H6002">
        <v>10</v>
      </c>
      <c r="I6002">
        <v>99546</v>
      </c>
      <c r="J6002">
        <v>3</v>
      </c>
      <c r="K6002">
        <v>0</v>
      </c>
      <c r="L6002">
        <v>1</v>
      </c>
      <c r="M6002">
        <v>25137</v>
      </c>
      <c r="N6002">
        <v>1</v>
      </c>
      <c r="O6002" t="str">
        <f t="shared" si="560"/>
        <v>30-45</v>
      </c>
      <c r="P6002" t="str">
        <f t="shared" si="561"/>
        <v>Medium</v>
      </c>
      <c r="Q6002" t="str">
        <f t="shared" si="562"/>
        <v>Long-Term</v>
      </c>
      <c r="R6002" t="str">
        <f t="shared" si="563"/>
        <v>Low Balance</v>
      </c>
      <c r="S6002" t="str">
        <f t="shared" si="564"/>
        <v>Normal</v>
      </c>
      <c r="T6002">
        <v>1</v>
      </c>
      <c r="U6002">
        <f t="shared" si="565"/>
        <v>99546</v>
      </c>
    </row>
    <row r="6003" spans="1:21" x14ac:dyDescent="0.25">
      <c r="A6003">
        <v>2025</v>
      </c>
      <c r="B6003">
        <v>15606887</v>
      </c>
      <c r="C6003" t="s">
        <v>1610</v>
      </c>
      <c r="D6003">
        <v>775</v>
      </c>
      <c r="E6003" t="s">
        <v>15</v>
      </c>
      <c r="F6003" t="s">
        <v>16</v>
      </c>
      <c r="G6003">
        <v>30</v>
      </c>
      <c r="H6003">
        <v>5</v>
      </c>
      <c r="I6003">
        <v>0</v>
      </c>
      <c r="J6003">
        <v>1</v>
      </c>
      <c r="K6003">
        <v>1</v>
      </c>
      <c r="L6003">
        <v>0</v>
      </c>
      <c r="M6003">
        <v>193881</v>
      </c>
      <c r="N6003">
        <v>1</v>
      </c>
      <c r="O6003" t="str">
        <f t="shared" si="560"/>
        <v>30-45</v>
      </c>
      <c r="P6003" t="str">
        <f t="shared" si="561"/>
        <v>High</v>
      </c>
      <c r="Q6003" t="str">
        <f t="shared" si="562"/>
        <v>Mid-Term</v>
      </c>
      <c r="R6003" t="str">
        <f t="shared" si="563"/>
        <v>Zero Balance</v>
      </c>
      <c r="S6003" t="str">
        <f t="shared" si="564"/>
        <v>Normal</v>
      </c>
      <c r="T6003">
        <v>1</v>
      </c>
      <c r="U6003">
        <f t="shared" si="565"/>
        <v>0</v>
      </c>
    </row>
    <row r="6004" spans="1:21" x14ac:dyDescent="0.25">
      <c r="A6004">
        <v>2025</v>
      </c>
      <c r="B6004">
        <v>15783026</v>
      </c>
      <c r="C6004" t="s">
        <v>28</v>
      </c>
      <c r="D6004">
        <v>701</v>
      </c>
      <c r="E6004" t="s">
        <v>15</v>
      </c>
      <c r="F6004" t="s">
        <v>16</v>
      </c>
      <c r="G6004">
        <v>41</v>
      </c>
      <c r="H6004">
        <v>2</v>
      </c>
      <c r="I6004">
        <v>0</v>
      </c>
      <c r="J6004">
        <v>1</v>
      </c>
      <c r="K6004">
        <v>1</v>
      </c>
      <c r="L6004">
        <v>0</v>
      </c>
      <c r="M6004">
        <v>47857</v>
      </c>
      <c r="N6004">
        <v>0</v>
      </c>
      <c r="O6004" t="str">
        <f t="shared" si="560"/>
        <v>30-45</v>
      </c>
      <c r="P6004" t="str">
        <f t="shared" si="561"/>
        <v>Medium</v>
      </c>
      <c r="Q6004" t="str">
        <f t="shared" si="562"/>
        <v>New</v>
      </c>
      <c r="R6004" t="str">
        <f t="shared" si="563"/>
        <v>Zero Balance</v>
      </c>
      <c r="S6004" t="str">
        <f t="shared" si="564"/>
        <v>Normal</v>
      </c>
      <c r="T6004">
        <v>1</v>
      </c>
      <c r="U6004">
        <f t="shared" si="565"/>
        <v>0</v>
      </c>
    </row>
    <row r="6005" spans="1:21" x14ac:dyDescent="0.25">
      <c r="A6005">
        <v>2025</v>
      </c>
      <c r="B6005">
        <v>15579892</v>
      </c>
      <c r="C6005" t="s">
        <v>297</v>
      </c>
      <c r="D6005">
        <v>708</v>
      </c>
      <c r="E6005" t="s">
        <v>18</v>
      </c>
      <c r="F6005" t="s">
        <v>23</v>
      </c>
      <c r="G6005">
        <v>19</v>
      </c>
      <c r="H6005">
        <v>7</v>
      </c>
      <c r="I6005">
        <v>112616</v>
      </c>
      <c r="J6005">
        <v>1</v>
      </c>
      <c r="K6005">
        <v>1</v>
      </c>
      <c r="L6005">
        <v>1</v>
      </c>
      <c r="M6005">
        <v>4492</v>
      </c>
      <c r="N6005">
        <v>0</v>
      </c>
      <c r="O6005" t="str">
        <f t="shared" si="560"/>
        <v>&lt;30</v>
      </c>
      <c r="P6005" t="str">
        <f t="shared" si="561"/>
        <v>Medium</v>
      </c>
      <c r="Q6005" t="str">
        <f t="shared" si="562"/>
        <v>Mid-Term</v>
      </c>
      <c r="R6005" t="str">
        <f t="shared" si="563"/>
        <v>High Balance</v>
      </c>
      <c r="S6005" t="str">
        <f t="shared" si="564"/>
        <v>High Value</v>
      </c>
      <c r="T6005">
        <v>1</v>
      </c>
      <c r="U6005">
        <f t="shared" si="565"/>
        <v>0</v>
      </c>
    </row>
    <row r="6006" spans="1:21" x14ac:dyDescent="0.25">
      <c r="A6006">
        <v>2025</v>
      </c>
      <c r="B6006">
        <v>15802088</v>
      </c>
      <c r="C6006" t="s">
        <v>241</v>
      </c>
      <c r="D6006">
        <v>521</v>
      </c>
      <c r="E6006" t="s">
        <v>18</v>
      </c>
      <c r="F6006" t="s">
        <v>16</v>
      </c>
      <c r="G6006">
        <v>22</v>
      </c>
      <c r="H6006">
        <v>10</v>
      </c>
      <c r="I6006">
        <v>0</v>
      </c>
      <c r="J6006">
        <v>1</v>
      </c>
      <c r="K6006">
        <v>1</v>
      </c>
      <c r="L6006">
        <v>1</v>
      </c>
      <c r="M6006">
        <v>101312</v>
      </c>
      <c r="N6006">
        <v>0</v>
      </c>
      <c r="O6006" t="str">
        <f t="shared" si="560"/>
        <v>&lt;30</v>
      </c>
      <c r="P6006" t="str">
        <f t="shared" si="561"/>
        <v>Low</v>
      </c>
      <c r="Q6006" t="str">
        <f t="shared" si="562"/>
        <v>Long-Term</v>
      </c>
      <c r="R6006" t="str">
        <f t="shared" si="563"/>
        <v>Zero Balance</v>
      </c>
      <c r="S6006" t="str">
        <f t="shared" si="564"/>
        <v>Normal</v>
      </c>
      <c r="T6006">
        <v>1</v>
      </c>
      <c r="U6006">
        <f t="shared" si="565"/>
        <v>0</v>
      </c>
    </row>
    <row r="6007" spans="1:21" x14ac:dyDescent="0.25">
      <c r="A6007">
        <v>2025</v>
      </c>
      <c r="B6007">
        <v>15589323</v>
      </c>
      <c r="C6007" t="s">
        <v>1128</v>
      </c>
      <c r="D6007">
        <v>636</v>
      </c>
      <c r="E6007" t="s">
        <v>15</v>
      </c>
      <c r="F6007" t="s">
        <v>16</v>
      </c>
      <c r="G6007">
        <v>24</v>
      </c>
      <c r="H6007">
        <v>9</v>
      </c>
      <c r="I6007">
        <v>0</v>
      </c>
      <c r="J6007">
        <v>2</v>
      </c>
      <c r="K6007">
        <v>0</v>
      </c>
      <c r="L6007">
        <v>1</v>
      </c>
      <c r="M6007">
        <v>38831</v>
      </c>
      <c r="N6007">
        <v>0</v>
      </c>
      <c r="O6007" t="str">
        <f t="shared" si="560"/>
        <v>&lt;30</v>
      </c>
      <c r="P6007" t="str">
        <f t="shared" si="561"/>
        <v>Medium</v>
      </c>
      <c r="Q6007" t="str">
        <f t="shared" si="562"/>
        <v>Long-Term</v>
      </c>
      <c r="R6007" t="str">
        <f t="shared" si="563"/>
        <v>Zero Balance</v>
      </c>
      <c r="S6007" t="str">
        <f t="shared" si="564"/>
        <v>Normal</v>
      </c>
      <c r="T6007">
        <v>1</v>
      </c>
      <c r="U6007">
        <f t="shared" si="565"/>
        <v>0</v>
      </c>
    </row>
    <row r="6008" spans="1:21" x14ac:dyDescent="0.25">
      <c r="A6008">
        <v>2025</v>
      </c>
      <c r="B6008">
        <v>15636395</v>
      </c>
      <c r="C6008" t="s">
        <v>443</v>
      </c>
      <c r="D6008">
        <v>529</v>
      </c>
      <c r="E6008" t="s">
        <v>15</v>
      </c>
      <c r="F6008" t="s">
        <v>16</v>
      </c>
      <c r="G6008">
        <v>31</v>
      </c>
      <c r="H6008">
        <v>5</v>
      </c>
      <c r="I6008">
        <v>0</v>
      </c>
      <c r="J6008">
        <v>2</v>
      </c>
      <c r="K6008">
        <v>1</v>
      </c>
      <c r="L6008">
        <v>0</v>
      </c>
      <c r="M6008">
        <v>26817</v>
      </c>
      <c r="N6008">
        <v>0</v>
      </c>
      <c r="O6008" t="str">
        <f t="shared" si="560"/>
        <v>30-45</v>
      </c>
      <c r="P6008" t="str">
        <f t="shared" si="561"/>
        <v>Low</v>
      </c>
      <c r="Q6008" t="str">
        <f t="shared" si="562"/>
        <v>Mid-Term</v>
      </c>
      <c r="R6008" t="str">
        <f t="shared" si="563"/>
        <v>Zero Balance</v>
      </c>
      <c r="S6008" t="str">
        <f t="shared" si="564"/>
        <v>Normal</v>
      </c>
      <c r="T6008">
        <v>1</v>
      </c>
      <c r="U6008">
        <f t="shared" si="565"/>
        <v>0</v>
      </c>
    </row>
    <row r="6009" spans="1:21" x14ac:dyDescent="0.25">
      <c r="A6009">
        <v>2025</v>
      </c>
      <c r="B6009">
        <v>15712772</v>
      </c>
      <c r="C6009" t="s">
        <v>2276</v>
      </c>
      <c r="D6009">
        <v>757</v>
      </c>
      <c r="E6009" t="s">
        <v>15</v>
      </c>
      <c r="F6009" t="s">
        <v>23</v>
      </c>
      <c r="G6009">
        <v>28</v>
      </c>
      <c r="H6009">
        <v>3</v>
      </c>
      <c r="I6009">
        <v>75381</v>
      </c>
      <c r="J6009">
        <v>1</v>
      </c>
      <c r="K6009">
        <v>1</v>
      </c>
      <c r="L6009">
        <v>1</v>
      </c>
      <c r="M6009">
        <v>199728</v>
      </c>
      <c r="N6009">
        <v>0</v>
      </c>
      <c r="O6009" t="str">
        <f t="shared" si="560"/>
        <v>&lt;30</v>
      </c>
      <c r="P6009" t="str">
        <f t="shared" si="561"/>
        <v>High</v>
      </c>
      <c r="Q6009" t="str">
        <f t="shared" si="562"/>
        <v>New</v>
      </c>
      <c r="R6009" t="str">
        <f t="shared" si="563"/>
        <v>Low Balance</v>
      </c>
      <c r="S6009" t="str">
        <f t="shared" si="564"/>
        <v>Normal</v>
      </c>
      <c r="T6009">
        <v>1</v>
      </c>
      <c r="U6009">
        <f t="shared" si="565"/>
        <v>0</v>
      </c>
    </row>
    <row r="6010" spans="1:21" x14ac:dyDescent="0.25">
      <c r="A6010">
        <v>2025</v>
      </c>
      <c r="B6010">
        <v>15700937</v>
      </c>
      <c r="C6010" t="s">
        <v>1049</v>
      </c>
      <c r="D6010">
        <v>767</v>
      </c>
      <c r="E6010" t="s">
        <v>18</v>
      </c>
      <c r="F6010" t="s">
        <v>16</v>
      </c>
      <c r="G6010">
        <v>24</v>
      </c>
      <c r="H6010">
        <v>5</v>
      </c>
      <c r="I6010">
        <v>0</v>
      </c>
      <c r="J6010">
        <v>2</v>
      </c>
      <c r="K6010">
        <v>1</v>
      </c>
      <c r="L6010">
        <v>1</v>
      </c>
      <c r="M6010">
        <v>67446</v>
      </c>
      <c r="N6010">
        <v>0</v>
      </c>
      <c r="O6010" t="str">
        <f t="shared" si="560"/>
        <v>&lt;30</v>
      </c>
      <c r="P6010" t="str">
        <f t="shared" si="561"/>
        <v>High</v>
      </c>
      <c r="Q6010" t="str">
        <f t="shared" si="562"/>
        <v>Mid-Term</v>
      </c>
      <c r="R6010" t="str">
        <f t="shared" si="563"/>
        <v>Zero Balance</v>
      </c>
      <c r="S6010" t="str">
        <f t="shared" si="564"/>
        <v>Normal</v>
      </c>
      <c r="T6010">
        <v>1</v>
      </c>
      <c r="U6010">
        <f t="shared" si="565"/>
        <v>0</v>
      </c>
    </row>
    <row r="6011" spans="1:21" x14ac:dyDescent="0.25">
      <c r="A6011">
        <v>2025</v>
      </c>
      <c r="B6011">
        <v>15766659</v>
      </c>
      <c r="C6011" t="s">
        <v>611</v>
      </c>
      <c r="D6011">
        <v>525</v>
      </c>
      <c r="E6011" t="s">
        <v>18</v>
      </c>
      <c r="F6011" t="s">
        <v>23</v>
      </c>
      <c r="G6011">
        <v>33</v>
      </c>
      <c r="H6011">
        <v>5</v>
      </c>
      <c r="I6011">
        <v>0</v>
      </c>
      <c r="J6011">
        <v>2</v>
      </c>
      <c r="K6011">
        <v>1</v>
      </c>
      <c r="L6011">
        <v>0</v>
      </c>
      <c r="M6011">
        <v>161002</v>
      </c>
      <c r="N6011">
        <v>0</v>
      </c>
      <c r="O6011" t="str">
        <f t="shared" si="560"/>
        <v>30-45</v>
      </c>
      <c r="P6011" t="str">
        <f t="shared" si="561"/>
        <v>Low</v>
      </c>
      <c r="Q6011" t="str">
        <f t="shared" si="562"/>
        <v>Mid-Term</v>
      </c>
      <c r="R6011" t="str">
        <f t="shared" si="563"/>
        <v>Zero Balance</v>
      </c>
      <c r="S6011" t="str">
        <f t="shared" si="564"/>
        <v>Normal</v>
      </c>
      <c r="T6011">
        <v>1</v>
      </c>
      <c r="U6011">
        <f t="shared" si="565"/>
        <v>0</v>
      </c>
    </row>
    <row r="6012" spans="1:21" x14ac:dyDescent="0.25">
      <c r="A6012">
        <v>2025</v>
      </c>
      <c r="B6012">
        <v>15814033</v>
      </c>
      <c r="C6012" t="s">
        <v>348</v>
      </c>
      <c r="D6012">
        <v>759</v>
      </c>
      <c r="E6012" t="s">
        <v>18</v>
      </c>
      <c r="F6012" t="s">
        <v>23</v>
      </c>
      <c r="G6012">
        <v>38</v>
      </c>
      <c r="H6012">
        <v>1</v>
      </c>
      <c r="I6012">
        <v>0</v>
      </c>
      <c r="J6012">
        <v>2</v>
      </c>
      <c r="K6012">
        <v>1</v>
      </c>
      <c r="L6012">
        <v>0</v>
      </c>
      <c r="M6012">
        <v>20778</v>
      </c>
      <c r="N6012">
        <v>0</v>
      </c>
      <c r="O6012" t="str">
        <f t="shared" si="560"/>
        <v>30-45</v>
      </c>
      <c r="P6012" t="str">
        <f t="shared" si="561"/>
        <v>High</v>
      </c>
      <c r="Q6012" t="str">
        <f t="shared" si="562"/>
        <v>New</v>
      </c>
      <c r="R6012" t="str">
        <f t="shared" si="563"/>
        <v>Zero Balance</v>
      </c>
      <c r="S6012" t="str">
        <f t="shared" si="564"/>
        <v>Normal</v>
      </c>
      <c r="T6012">
        <v>1</v>
      </c>
      <c r="U6012">
        <f t="shared" si="565"/>
        <v>0</v>
      </c>
    </row>
    <row r="6013" spans="1:21" x14ac:dyDescent="0.25">
      <c r="A6013">
        <v>2025</v>
      </c>
      <c r="B6013">
        <v>15783007</v>
      </c>
      <c r="C6013" t="s">
        <v>1138</v>
      </c>
      <c r="D6013">
        <v>520</v>
      </c>
      <c r="E6013" t="s">
        <v>26</v>
      </c>
      <c r="F6013" t="s">
        <v>16</v>
      </c>
      <c r="G6013">
        <v>45</v>
      </c>
      <c r="H6013">
        <v>1</v>
      </c>
      <c r="I6013">
        <v>123086</v>
      </c>
      <c r="J6013">
        <v>1</v>
      </c>
      <c r="K6013">
        <v>1</v>
      </c>
      <c r="L6013">
        <v>1</v>
      </c>
      <c r="M6013">
        <v>41042</v>
      </c>
      <c r="N6013">
        <v>1</v>
      </c>
      <c r="O6013" t="str">
        <f t="shared" si="560"/>
        <v>30-45</v>
      </c>
      <c r="P6013" t="str">
        <f t="shared" si="561"/>
        <v>Low</v>
      </c>
      <c r="Q6013" t="str">
        <f t="shared" si="562"/>
        <v>New</v>
      </c>
      <c r="R6013" t="str">
        <f t="shared" si="563"/>
        <v>High Balance</v>
      </c>
      <c r="S6013" t="str">
        <f t="shared" si="564"/>
        <v>High Value</v>
      </c>
      <c r="T6013">
        <v>1</v>
      </c>
      <c r="U6013">
        <f t="shared" si="565"/>
        <v>123086</v>
      </c>
    </row>
    <row r="6014" spans="1:21" x14ac:dyDescent="0.25">
      <c r="A6014">
        <v>2025</v>
      </c>
      <c r="B6014">
        <v>15654183</v>
      </c>
      <c r="C6014" t="s">
        <v>947</v>
      </c>
      <c r="D6014">
        <v>738</v>
      </c>
      <c r="E6014" t="s">
        <v>15</v>
      </c>
      <c r="F6014" t="s">
        <v>16</v>
      </c>
      <c r="G6014">
        <v>26</v>
      </c>
      <c r="H6014">
        <v>3</v>
      </c>
      <c r="I6014">
        <v>0</v>
      </c>
      <c r="J6014">
        <v>2</v>
      </c>
      <c r="K6014">
        <v>1</v>
      </c>
      <c r="L6014">
        <v>0</v>
      </c>
      <c r="M6014">
        <v>67484</v>
      </c>
      <c r="N6014">
        <v>0</v>
      </c>
      <c r="O6014" t="str">
        <f t="shared" si="560"/>
        <v>&lt;30</v>
      </c>
      <c r="P6014" t="str">
        <f t="shared" si="561"/>
        <v>Medium</v>
      </c>
      <c r="Q6014" t="str">
        <f t="shared" si="562"/>
        <v>New</v>
      </c>
      <c r="R6014" t="str">
        <f t="shared" si="563"/>
        <v>Zero Balance</v>
      </c>
      <c r="S6014" t="str">
        <f t="shared" si="564"/>
        <v>Normal</v>
      </c>
      <c r="T6014">
        <v>1</v>
      </c>
      <c r="U6014">
        <f t="shared" si="565"/>
        <v>0</v>
      </c>
    </row>
    <row r="6015" spans="1:21" x14ac:dyDescent="0.25">
      <c r="A6015">
        <v>2025</v>
      </c>
      <c r="B6015">
        <v>15609899</v>
      </c>
      <c r="C6015" t="s">
        <v>2277</v>
      </c>
      <c r="D6015">
        <v>548</v>
      </c>
      <c r="E6015" t="s">
        <v>18</v>
      </c>
      <c r="F6015" t="s">
        <v>23</v>
      </c>
      <c r="G6015">
        <v>37</v>
      </c>
      <c r="H6015">
        <v>4</v>
      </c>
      <c r="I6015">
        <v>0</v>
      </c>
      <c r="J6015">
        <v>1</v>
      </c>
      <c r="K6015">
        <v>1</v>
      </c>
      <c r="L6015">
        <v>0</v>
      </c>
      <c r="M6015">
        <v>121764</v>
      </c>
      <c r="N6015">
        <v>0</v>
      </c>
      <c r="O6015" t="str">
        <f t="shared" si="560"/>
        <v>30-45</v>
      </c>
      <c r="P6015" t="str">
        <f t="shared" si="561"/>
        <v>Low</v>
      </c>
      <c r="Q6015" t="str">
        <f t="shared" si="562"/>
        <v>Mid-Term</v>
      </c>
      <c r="R6015" t="str">
        <f t="shared" si="563"/>
        <v>Zero Balance</v>
      </c>
      <c r="S6015" t="str">
        <f t="shared" si="564"/>
        <v>Normal</v>
      </c>
      <c r="T6015">
        <v>1</v>
      </c>
      <c r="U6015">
        <f t="shared" si="565"/>
        <v>0</v>
      </c>
    </row>
    <row r="6016" spans="1:21" x14ac:dyDescent="0.25">
      <c r="A6016">
        <v>2025</v>
      </c>
      <c r="B6016">
        <v>15747323</v>
      </c>
      <c r="C6016" t="s">
        <v>1643</v>
      </c>
      <c r="D6016">
        <v>535</v>
      </c>
      <c r="E6016" t="s">
        <v>18</v>
      </c>
      <c r="F6016" t="s">
        <v>23</v>
      </c>
      <c r="G6016">
        <v>48</v>
      </c>
      <c r="H6016">
        <v>9</v>
      </c>
      <c r="I6016">
        <v>109472</v>
      </c>
      <c r="J6016">
        <v>1</v>
      </c>
      <c r="K6016">
        <v>1</v>
      </c>
      <c r="L6016">
        <v>0</v>
      </c>
      <c r="M6016">
        <v>157358</v>
      </c>
      <c r="N6016">
        <v>1</v>
      </c>
      <c r="O6016" t="str">
        <f t="shared" si="560"/>
        <v>46-60</v>
      </c>
      <c r="P6016" t="str">
        <f t="shared" si="561"/>
        <v>Low</v>
      </c>
      <c r="Q6016" t="str">
        <f t="shared" si="562"/>
        <v>Long-Term</v>
      </c>
      <c r="R6016" t="str">
        <f t="shared" si="563"/>
        <v>High Balance</v>
      </c>
      <c r="S6016" t="str">
        <f t="shared" si="564"/>
        <v>High Value</v>
      </c>
      <c r="T6016">
        <v>1</v>
      </c>
      <c r="U6016">
        <f t="shared" si="565"/>
        <v>109472</v>
      </c>
    </row>
    <row r="6017" spans="1:21" x14ac:dyDescent="0.25">
      <c r="A6017">
        <v>2025</v>
      </c>
      <c r="B6017">
        <v>15582591</v>
      </c>
      <c r="C6017" t="s">
        <v>655</v>
      </c>
      <c r="D6017">
        <v>615</v>
      </c>
      <c r="E6017" t="s">
        <v>18</v>
      </c>
      <c r="F6017" t="s">
        <v>23</v>
      </c>
      <c r="G6017">
        <v>59</v>
      </c>
      <c r="H6017">
        <v>4</v>
      </c>
      <c r="I6017">
        <v>155766</v>
      </c>
      <c r="J6017">
        <v>1</v>
      </c>
      <c r="K6017">
        <v>1</v>
      </c>
      <c r="L6017">
        <v>1</v>
      </c>
      <c r="M6017">
        <v>110275</v>
      </c>
      <c r="N6017">
        <v>0</v>
      </c>
      <c r="O6017" t="str">
        <f t="shared" si="560"/>
        <v>46-60</v>
      </c>
      <c r="P6017" t="str">
        <f t="shared" si="561"/>
        <v>Medium</v>
      </c>
      <c r="Q6017" t="str">
        <f t="shared" si="562"/>
        <v>Mid-Term</v>
      </c>
      <c r="R6017" t="str">
        <f t="shared" si="563"/>
        <v>High Balance</v>
      </c>
      <c r="S6017" t="str">
        <f t="shared" si="564"/>
        <v>High Value</v>
      </c>
      <c r="T6017">
        <v>1</v>
      </c>
      <c r="U6017">
        <f t="shared" si="565"/>
        <v>0</v>
      </c>
    </row>
    <row r="6018" spans="1:21" x14ac:dyDescent="0.25">
      <c r="A6018">
        <v>2025</v>
      </c>
      <c r="B6018">
        <v>15738835</v>
      </c>
      <c r="C6018" t="s">
        <v>2278</v>
      </c>
      <c r="D6018">
        <v>850</v>
      </c>
      <c r="E6018" t="s">
        <v>26</v>
      </c>
      <c r="F6018" t="s">
        <v>23</v>
      </c>
      <c r="G6018">
        <v>38</v>
      </c>
      <c r="H6018">
        <v>7</v>
      </c>
      <c r="I6018">
        <v>101986</v>
      </c>
      <c r="J6018">
        <v>2</v>
      </c>
      <c r="K6018">
        <v>0</v>
      </c>
      <c r="L6018">
        <v>0</v>
      </c>
      <c r="M6018">
        <v>43801</v>
      </c>
      <c r="N6018">
        <v>0</v>
      </c>
      <c r="O6018" t="str">
        <f t="shared" ref="O6018:O6081" si="566">IF(G6018&lt;30,"&lt;30",IF(G6018&lt;=45,"30-45",IF(G6018&lt;=60,"46-60","60+")))</f>
        <v>30-45</v>
      </c>
      <c r="P6018" t="str">
        <f t="shared" ref="P6018:P6081" si="567">IF(D6018&lt;600,"Low",IF(D6018&lt;=750,"Medium","High"))</f>
        <v>High</v>
      </c>
      <c r="Q6018" t="str">
        <f t="shared" ref="Q6018:Q6081" si="568">IF(H6018&lt;=3,"New",IF(H6018&lt;=7,"Mid-Term","Long-Term"))</f>
        <v>Mid-Term</v>
      </c>
      <c r="R6018" t="str">
        <f t="shared" ref="R6018:R6081" si="569">IF(I6018=0,"Zero Balance",IF(I6018&lt;100000,"Low Balance","High Balance"))</f>
        <v>High Balance</v>
      </c>
      <c r="S6018" t="str">
        <f t="shared" ref="S6018:S6081" si="570">IF(I6018&gt;=100000,"High Value","Normal")</f>
        <v>High Value</v>
      </c>
      <c r="T6018">
        <v>1</v>
      </c>
      <c r="U6018">
        <f t="shared" ref="U6018:U6081" si="571">IF(N6018=1,I6018,0)</f>
        <v>0</v>
      </c>
    </row>
    <row r="6019" spans="1:21" x14ac:dyDescent="0.25">
      <c r="A6019">
        <v>2025</v>
      </c>
      <c r="B6019">
        <v>15782404</v>
      </c>
      <c r="C6019" t="s">
        <v>250</v>
      </c>
      <c r="D6019">
        <v>487</v>
      </c>
      <c r="E6019" t="s">
        <v>15</v>
      </c>
      <c r="F6019" t="s">
        <v>16</v>
      </c>
      <c r="G6019">
        <v>34</v>
      </c>
      <c r="H6019">
        <v>2</v>
      </c>
      <c r="I6019">
        <v>96020</v>
      </c>
      <c r="J6019">
        <v>1</v>
      </c>
      <c r="K6019">
        <v>0</v>
      </c>
      <c r="L6019">
        <v>0</v>
      </c>
      <c r="M6019">
        <v>9085</v>
      </c>
      <c r="N6019">
        <v>0</v>
      </c>
      <c r="O6019" t="str">
        <f t="shared" si="566"/>
        <v>30-45</v>
      </c>
      <c r="P6019" t="str">
        <f t="shared" si="567"/>
        <v>Low</v>
      </c>
      <c r="Q6019" t="str">
        <f t="shared" si="568"/>
        <v>New</v>
      </c>
      <c r="R6019" t="str">
        <f t="shared" si="569"/>
        <v>Low Balance</v>
      </c>
      <c r="S6019" t="str">
        <f t="shared" si="570"/>
        <v>Normal</v>
      </c>
      <c r="T6019">
        <v>1</v>
      </c>
      <c r="U6019">
        <f t="shared" si="571"/>
        <v>0</v>
      </c>
    </row>
    <row r="6020" spans="1:21" x14ac:dyDescent="0.25">
      <c r="A6020">
        <v>2025</v>
      </c>
      <c r="B6020">
        <v>15697480</v>
      </c>
      <c r="C6020" t="s">
        <v>2279</v>
      </c>
      <c r="D6020">
        <v>731</v>
      </c>
      <c r="E6020" t="s">
        <v>15</v>
      </c>
      <c r="F6020" t="s">
        <v>23</v>
      </c>
      <c r="G6020">
        <v>30</v>
      </c>
      <c r="H6020">
        <v>7</v>
      </c>
      <c r="I6020">
        <v>0</v>
      </c>
      <c r="J6020">
        <v>2</v>
      </c>
      <c r="K6020">
        <v>0</v>
      </c>
      <c r="L6020">
        <v>1</v>
      </c>
      <c r="M6020">
        <v>143086</v>
      </c>
      <c r="N6020">
        <v>0</v>
      </c>
      <c r="O6020" t="str">
        <f t="shared" si="566"/>
        <v>30-45</v>
      </c>
      <c r="P6020" t="str">
        <f t="shared" si="567"/>
        <v>Medium</v>
      </c>
      <c r="Q6020" t="str">
        <f t="shared" si="568"/>
        <v>Mid-Term</v>
      </c>
      <c r="R6020" t="str">
        <f t="shared" si="569"/>
        <v>Zero Balance</v>
      </c>
      <c r="S6020" t="str">
        <f t="shared" si="570"/>
        <v>Normal</v>
      </c>
      <c r="T6020">
        <v>1</v>
      </c>
      <c r="U6020">
        <f t="shared" si="571"/>
        <v>0</v>
      </c>
    </row>
    <row r="6021" spans="1:21" x14ac:dyDescent="0.25">
      <c r="A6021">
        <v>2025</v>
      </c>
      <c r="B6021">
        <v>15697045</v>
      </c>
      <c r="C6021" t="s">
        <v>387</v>
      </c>
      <c r="D6021">
        <v>726</v>
      </c>
      <c r="E6021" t="s">
        <v>18</v>
      </c>
      <c r="F6021" t="s">
        <v>16</v>
      </c>
      <c r="G6021">
        <v>35</v>
      </c>
      <c r="H6021">
        <v>9</v>
      </c>
      <c r="I6021">
        <v>0</v>
      </c>
      <c r="J6021">
        <v>2</v>
      </c>
      <c r="K6021">
        <v>0</v>
      </c>
      <c r="L6021">
        <v>1</v>
      </c>
      <c r="M6021">
        <v>100557</v>
      </c>
      <c r="N6021">
        <v>0</v>
      </c>
      <c r="O6021" t="str">
        <f t="shared" si="566"/>
        <v>30-45</v>
      </c>
      <c r="P6021" t="str">
        <f t="shared" si="567"/>
        <v>Medium</v>
      </c>
      <c r="Q6021" t="str">
        <f t="shared" si="568"/>
        <v>Long-Term</v>
      </c>
      <c r="R6021" t="str">
        <f t="shared" si="569"/>
        <v>Zero Balance</v>
      </c>
      <c r="S6021" t="str">
        <f t="shared" si="570"/>
        <v>Normal</v>
      </c>
      <c r="T6021">
        <v>1</v>
      </c>
      <c r="U6021">
        <f t="shared" si="571"/>
        <v>0</v>
      </c>
    </row>
    <row r="6022" spans="1:21" x14ac:dyDescent="0.25">
      <c r="A6022">
        <v>2025</v>
      </c>
      <c r="B6022">
        <v>15781234</v>
      </c>
      <c r="C6022" t="s">
        <v>727</v>
      </c>
      <c r="D6022">
        <v>609</v>
      </c>
      <c r="E6022" t="s">
        <v>15</v>
      </c>
      <c r="F6022" t="s">
        <v>16</v>
      </c>
      <c r="G6022">
        <v>35</v>
      </c>
      <c r="H6022">
        <v>2</v>
      </c>
      <c r="I6022">
        <v>147900</v>
      </c>
      <c r="J6022">
        <v>1</v>
      </c>
      <c r="K6022">
        <v>1</v>
      </c>
      <c r="L6022">
        <v>0</v>
      </c>
      <c r="M6022">
        <v>140000</v>
      </c>
      <c r="N6022">
        <v>0</v>
      </c>
      <c r="O6022" t="str">
        <f t="shared" si="566"/>
        <v>30-45</v>
      </c>
      <c r="P6022" t="str">
        <f t="shared" si="567"/>
        <v>Medium</v>
      </c>
      <c r="Q6022" t="str">
        <f t="shared" si="568"/>
        <v>New</v>
      </c>
      <c r="R6022" t="str">
        <f t="shared" si="569"/>
        <v>High Balance</v>
      </c>
      <c r="S6022" t="str">
        <f t="shared" si="570"/>
        <v>High Value</v>
      </c>
      <c r="T6022">
        <v>1</v>
      </c>
      <c r="U6022">
        <f t="shared" si="571"/>
        <v>0</v>
      </c>
    </row>
    <row r="6023" spans="1:21" x14ac:dyDescent="0.25">
      <c r="A6023">
        <v>2025</v>
      </c>
      <c r="B6023">
        <v>15579891</v>
      </c>
      <c r="C6023" t="s">
        <v>602</v>
      </c>
      <c r="D6023">
        <v>714</v>
      </c>
      <c r="E6023" t="s">
        <v>15</v>
      </c>
      <c r="F6023" t="s">
        <v>23</v>
      </c>
      <c r="G6023">
        <v>52</v>
      </c>
      <c r="H6023">
        <v>4</v>
      </c>
      <c r="I6023">
        <v>100756</v>
      </c>
      <c r="J6023">
        <v>1</v>
      </c>
      <c r="K6023">
        <v>1</v>
      </c>
      <c r="L6023">
        <v>1</v>
      </c>
      <c r="M6023">
        <v>186775</v>
      </c>
      <c r="N6023">
        <v>0</v>
      </c>
      <c r="O6023" t="str">
        <f t="shared" si="566"/>
        <v>46-60</v>
      </c>
      <c r="P6023" t="str">
        <f t="shared" si="567"/>
        <v>Medium</v>
      </c>
      <c r="Q6023" t="str">
        <f t="shared" si="568"/>
        <v>Mid-Term</v>
      </c>
      <c r="R6023" t="str">
        <f t="shared" si="569"/>
        <v>High Balance</v>
      </c>
      <c r="S6023" t="str">
        <f t="shared" si="570"/>
        <v>High Value</v>
      </c>
      <c r="T6023">
        <v>1</v>
      </c>
      <c r="U6023">
        <f t="shared" si="571"/>
        <v>0</v>
      </c>
    </row>
    <row r="6024" spans="1:21" x14ac:dyDescent="0.25">
      <c r="A6024">
        <v>2025</v>
      </c>
      <c r="B6024">
        <v>15805690</v>
      </c>
      <c r="C6024" t="s">
        <v>32</v>
      </c>
      <c r="D6024">
        <v>694</v>
      </c>
      <c r="E6024" t="s">
        <v>18</v>
      </c>
      <c r="F6024" t="s">
        <v>16</v>
      </c>
      <c r="G6024">
        <v>35</v>
      </c>
      <c r="H6024">
        <v>7</v>
      </c>
      <c r="I6024">
        <v>0</v>
      </c>
      <c r="J6024">
        <v>1</v>
      </c>
      <c r="K6024">
        <v>1</v>
      </c>
      <c r="L6024">
        <v>0</v>
      </c>
      <c r="M6024">
        <v>133570</v>
      </c>
      <c r="N6024">
        <v>1</v>
      </c>
      <c r="O6024" t="str">
        <f t="shared" si="566"/>
        <v>30-45</v>
      </c>
      <c r="P6024" t="str">
        <f t="shared" si="567"/>
        <v>Medium</v>
      </c>
      <c r="Q6024" t="str">
        <f t="shared" si="568"/>
        <v>Mid-Term</v>
      </c>
      <c r="R6024" t="str">
        <f t="shared" si="569"/>
        <v>Zero Balance</v>
      </c>
      <c r="S6024" t="str">
        <f t="shared" si="570"/>
        <v>Normal</v>
      </c>
      <c r="T6024">
        <v>1</v>
      </c>
      <c r="U6024">
        <f t="shared" si="571"/>
        <v>0</v>
      </c>
    </row>
    <row r="6025" spans="1:21" x14ac:dyDescent="0.25">
      <c r="A6025">
        <v>2025</v>
      </c>
      <c r="B6025">
        <v>15612139</v>
      </c>
      <c r="C6025" t="s">
        <v>117</v>
      </c>
      <c r="D6025">
        <v>786</v>
      </c>
      <c r="E6025" t="s">
        <v>15</v>
      </c>
      <c r="F6025" t="s">
        <v>16</v>
      </c>
      <c r="G6025">
        <v>33</v>
      </c>
      <c r="H6025">
        <v>0</v>
      </c>
      <c r="I6025">
        <v>83036</v>
      </c>
      <c r="J6025">
        <v>1</v>
      </c>
      <c r="K6025">
        <v>0</v>
      </c>
      <c r="L6025">
        <v>1</v>
      </c>
      <c r="M6025">
        <v>154991</v>
      </c>
      <c r="N6025">
        <v>1</v>
      </c>
      <c r="O6025" t="str">
        <f t="shared" si="566"/>
        <v>30-45</v>
      </c>
      <c r="P6025" t="str">
        <f t="shared" si="567"/>
        <v>High</v>
      </c>
      <c r="Q6025" t="str">
        <f t="shared" si="568"/>
        <v>New</v>
      </c>
      <c r="R6025" t="str">
        <f t="shared" si="569"/>
        <v>Low Balance</v>
      </c>
      <c r="S6025" t="str">
        <f t="shared" si="570"/>
        <v>Normal</v>
      </c>
      <c r="T6025">
        <v>1</v>
      </c>
      <c r="U6025">
        <f t="shared" si="571"/>
        <v>83036</v>
      </c>
    </row>
    <row r="6026" spans="1:21" x14ac:dyDescent="0.25">
      <c r="A6026">
        <v>2025</v>
      </c>
      <c r="B6026">
        <v>15568834</v>
      </c>
      <c r="C6026" t="s">
        <v>550</v>
      </c>
      <c r="D6026">
        <v>698</v>
      </c>
      <c r="E6026" t="s">
        <v>18</v>
      </c>
      <c r="F6026" t="s">
        <v>23</v>
      </c>
      <c r="G6026">
        <v>27</v>
      </c>
      <c r="H6026">
        <v>6</v>
      </c>
      <c r="I6026">
        <v>125427</v>
      </c>
      <c r="J6026">
        <v>2</v>
      </c>
      <c r="K6026">
        <v>0</v>
      </c>
      <c r="L6026">
        <v>0</v>
      </c>
      <c r="M6026">
        <v>27654</v>
      </c>
      <c r="N6026">
        <v>0</v>
      </c>
      <c r="O6026" t="str">
        <f t="shared" si="566"/>
        <v>&lt;30</v>
      </c>
      <c r="P6026" t="str">
        <f t="shared" si="567"/>
        <v>Medium</v>
      </c>
      <c r="Q6026" t="str">
        <f t="shared" si="568"/>
        <v>Mid-Term</v>
      </c>
      <c r="R6026" t="str">
        <f t="shared" si="569"/>
        <v>High Balance</v>
      </c>
      <c r="S6026" t="str">
        <f t="shared" si="570"/>
        <v>High Value</v>
      </c>
      <c r="T6026">
        <v>1</v>
      </c>
      <c r="U6026">
        <f t="shared" si="571"/>
        <v>0</v>
      </c>
    </row>
    <row r="6027" spans="1:21" x14ac:dyDescent="0.25">
      <c r="A6027">
        <v>2025</v>
      </c>
      <c r="B6027">
        <v>15709917</v>
      </c>
      <c r="C6027" t="s">
        <v>653</v>
      </c>
      <c r="D6027">
        <v>601</v>
      </c>
      <c r="E6027" t="s">
        <v>15</v>
      </c>
      <c r="F6027" t="s">
        <v>16</v>
      </c>
      <c r="G6027">
        <v>46</v>
      </c>
      <c r="H6027">
        <v>3</v>
      </c>
      <c r="I6027">
        <v>98203</v>
      </c>
      <c r="J6027">
        <v>1</v>
      </c>
      <c r="K6027">
        <v>0</v>
      </c>
      <c r="L6027">
        <v>0</v>
      </c>
      <c r="M6027">
        <v>137764</v>
      </c>
      <c r="N6027">
        <v>0</v>
      </c>
      <c r="O6027" t="str">
        <f t="shared" si="566"/>
        <v>46-60</v>
      </c>
      <c r="P6027" t="str">
        <f t="shared" si="567"/>
        <v>Medium</v>
      </c>
      <c r="Q6027" t="str">
        <f t="shared" si="568"/>
        <v>New</v>
      </c>
      <c r="R6027" t="str">
        <f t="shared" si="569"/>
        <v>Low Balance</v>
      </c>
      <c r="S6027" t="str">
        <f t="shared" si="570"/>
        <v>Normal</v>
      </c>
      <c r="T6027">
        <v>1</v>
      </c>
      <c r="U6027">
        <f t="shared" si="571"/>
        <v>0</v>
      </c>
    </row>
    <row r="6028" spans="1:21" x14ac:dyDescent="0.25">
      <c r="A6028">
        <v>2025</v>
      </c>
      <c r="B6028">
        <v>15718843</v>
      </c>
      <c r="C6028" t="s">
        <v>807</v>
      </c>
      <c r="D6028">
        <v>769</v>
      </c>
      <c r="E6028" t="s">
        <v>18</v>
      </c>
      <c r="F6028" t="s">
        <v>23</v>
      </c>
      <c r="G6028">
        <v>41</v>
      </c>
      <c r="H6028">
        <v>1</v>
      </c>
      <c r="I6028">
        <v>72510</v>
      </c>
      <c r="J6028">
        <v>1</v>
      </c>
      <c r="K6028">
        <v>1</v>
      </c>
      <c r="L6028">
        <v>0</v>
      </c>
      <c r="M6028">
        <v>25724</v>
      </c>
      <c r="N6028">
        <v>0</v>
      </c>
      <c r="O6028" t="str">
        <f t="shared" si="566"/>
        <v>30-45</v>
      </c>
      <c r="P6028" t="str">
        <f t="shared" si="567"/>
        <v>High</v>
      </c>
      <c r="Q6028" t="str">
        <f t="shared" si="568"/>
        <v>New</v>
      </c>
      <c r="R6028" t="str">
        <f t="shared" si="569"/>
        <v>Low Balance</v>
      </c>
      <c r="S6028" t="str">
        <f t="shared" si="570"/>
        <v>Normal</v>
      </c>
      <c r="T6028">
        <v>1</v>
      </c>
      <c r="U6028">
        <f t="shared" si="571"/>
        <v>0</v>
      </c>
    </row>
    <row r="6029" spans="1:21" x14ac:dyDescent="0.25">
      <c r="A6029">
        <v>2025</v>
      </c>
      <c r="B6029">
        <v>15799494</v>
      </c>
      <c r="C6029" t="s">
        <v>2185</v>
      </c>
      <c r="D6029">
        <v>850</v>
      </c>
      <c r="E6029" t="s">
        <v>26</v>
      </c>
      <c r="F6029" t="s">
        <v>23</v>
      </c>
      <c r="G6029">
        <v>44</v>
      </c>
      <c r="H6029">
        <v>3</v>
      </c>
      <c r="I6029">
        <v>140394</v>
      </c>
      <c r="J6029">
        <v>2</v>
      </c>
      <c r="K6029">
        <v>0</v>
      </c>
      <c r="L6029">
        <v>1</v>
      </c>
      <c r="M6029">
        <v>186286</v>
      </c>
      <c r="N6029">
        <v>0</v>
      </c>
      <c r="O6029" t="str">
        <f t="shared" si="566"/>
        <v>30-45</v>
      </c>
      <c r="P6029" t="str">
        <f t="shared" si="567"/>
        <v>High</v>
      </c>
      <c r="Q6029" t="str">
        <f t="shared" si="568"/>
        <v>New</v>
      </c>
      <c r="R6029" t="str">
        <f t="shared" si="569"/>
        <v>High Balance</v>
      </c>
      <c r="S6029" t="str">
        <f t="shared" si="570"/>
        <v>High Value</v>
      </c>
      <c r="T6029">
        <v>1</v>
      </c>
      <c r="U6029">
        <f t="shared" si="571"/>
        <v>0</v>
      </c>
    </row>
    <row r="6030" spans="1:21" x14ac:dyDescent="0.25">
      <c r="A6030">
        <v>2025</v>
      </c>
      <c r="B6030">
        <v>15673439</v>
      </c>
      <c r="C6030" t="s">
        <v>180</v>
      </c>
      <c r="D6030">
        <v>646</v>
      </c>
      <c r="E6030" t="s">
        <v>18</v>
      </c>
      <c r="F6030" t="s">
        <v>16</v>
      </c>
      <c r="G6030">
        <v>50</v>
      </c>
      <c r="H6030">
        <v>5</v>
      </c>
      <c r="I6030">
        <v>142645</v>
      </c>
      <c r="J6030">
        <v>2</v>
      </c>
      <c r="K6030">
        <v>1</v>
      </c>
      <c r="L6030">
        <v>1</v>
      </c>
      <c r="M6030">
        <v>142208</v>
      </c>
      <c r="N6030">
        <v>1</v>
      </c>
      <c r="O6030" t="str">
        <f t="shared" si="566"/>
        <v>46-60</v>
      </c>
      <c r="P6030" t="str">
        <f t="shared" si="567"/>
        <v>Medium</v>
      </c>
      <c r="Q6030" t="str">
        <f t="shared" si="568"/>
        <v>Mid-Term</v>
      </c>
      <c r="R6030" t="str">
        <f t="shared" si="569"/>
        <v>High Balance</v>
      </c>
      <c r="S6030" t="str">
        <f t="shared" si="570"/>
        <v>High Value</v>
      </c>
      <c r="T6030">
        <v>1</v>
      </c>
      <c r="U6030">
        <f t="shared" si="571"/>
        <v>142645</v>
      </c>
    </row>
    <row r="6031" spans="1:21" x14ac:dyDescent="0.25">
      <c r="A6031">
        <v>2025</v>
      </c>
      <c r="B6031">
        <v>15669011</v>
      </c>
      <c r="C6031" t="s">
        <v>916</v>
      </c>
      <c r="D6031">
        <v>659</v>
      </c>
      <c r="E6031" t="s">
        <v>15</v>
      </c>
      <c r="F6031" t="s">
        <v>16</v>
      </c>
      <c r="G6031">
        <v>44</v>
      </c>
      <c r="H6031">
        <v>9</v>
      </c>
      <c r="I6031">
        <v>23503</v>
      </c>
      <c r="J6031">
        <v>1</v>
      </c>
      <c r="K6031">
        <v>0</v>
      </c>
      <c r="L6031">
        <v>1</v>
      </c>
      <c r="M6031">
        <v>169862</v>
      </c>
      <c r="N6031">
        <v>1</v>
      </c>
      <c r="O6031" t="str">
        <f t="shared" si="566"/>
        <v>30-45</v>
      </c>
      <c r="P6031" t="str">
        <f t="shared" si="567"/>
        <v>Medium</v>
      </c>
      <c r="Q6031" t="str">
        <f t="shared" si="568"/>
        <v>Long-Term</v>
      </c>
      <c r="R6031" t="str">
        <f t="shared" si="569"/>
        <v>Low Balance</v>
      </c>
      <c r="S6031" t="str">
        <f t="shared" si="570"/>
        <v>Normal</v>
      </c>
      <c r="T6031">
        <v>1</v>
      </c>
      <c r="U6031">
        <f t="shared" si="571"/>
        <v>23503</v>
      </c>
    </row>
    <row r="6032" spans="1:21" x14ac:dyDescent="0.25">
      <c r="A6032">
        <v>2025</v>
      </c>
      <c r="B6032">
        <v>15581388</v>
      </c>
      <c r="C6032" t="s">
        <v>727</v>
      </c>
      <c r="D6032">
        <v>487</v>
      </c>
      <c r="E6032" t="s">
        <v>18</v>
      </c>
      <c r="F6032" t="s">
        <v>23</v>
      </c>
      <c r="G6032">
        <v>33</v>
      </c>
      <c r="H6032">
        <v>8</v>
      </c>
      <c r="I6032">
        <v>145730</v>
      </c>
      <c r="J6032">
        <v>1</v>
      </c>
      <c r="K6032">
        <v>1</v>
      </c>
      <c r="L6032">
        <v>0</v>
      </c>
      <c r="M6032">
        <v>41366</v>
      </c>
      <c r="N6032">
        <v>0</v>
      </c>
      <c r="O6032" t="str">
        <f t="shared" si="566"/>
        <v>30-45</v>
      </c>
      <c r="P6032" t="str">
        <f t="shared" si="567"/>
        <v>Low</v>
      </c>
      <c r="Q6032" t="str">
        <f t="shared" si="568"/>
        <v>Long-Term</v>
      </c>
      <c r="R6032" t="str">
        <f t="shared" si="569"/>
        <v>High Balance</v>
      </c>
      <c r="S6032" t="str">
        <f t="shared" si="570"/>
        <v>High Value</v>
      </c>
      <c r="T6032">
        <v>1</v>
      </c>
      <c r="U6032">
        <f t="shared" si="571"/>
        <v>0</v>
      </c>
    </row>
    <row r="6033" spans="1:21" x14ac:dyDescent="0.25">
      <c r="A6033">
        <v>2025</v>
      </c>
      <c r="B6033">
        <v>15743153</v>
      </c>
      <c r="C6033" t="s">
        <v>1610</v>
      </c>
      <c r="D6033">
        <v>740</v>
      </c>
      <c r="E6033" t="s">
        <v>26</v>
      </c>
      <c r="F6033" t="s">
        <v>16</v>
      </c>
      <c r="G6033">
        <v>40</v>
      </c>
      <c r="H6033">
        <v>2</v>
      </c>
      <c r="I6033">
        <v>122295</v>
      </c>
      <c r="J6033">
        <v>2</v>
      </c>
      <c r="K6033">
        <v>1</v>
      </c>
      <c r="L6033">
        <v>1</v>
      </c>
      <c r="M6033">
        <v>30813</v>
      </c>
      <c r="N6033">
        <v>0</v>
      </c>
      <c r="O6033" t="str">
        <f t="shared" si="566"/>
        <v>30-45</v>
      </c>
      <c r="P6033" t="str">
        <f t="shared" si="567"/>
        <v>Medium</v>
      </c>
      <c r="Q6033" t="str">
        <f t="shared" si="568"/>
        <v>New</v>
      </c>
      <c r="R6033" t="str">
        <f t="shared" si="569"/>
        <v>High Balance</v>
      </c>
      <c r="S6033" t="str">
        <f t="shared" si="570"/>
        <v>High Value</v>
      </c>
      <c r="T6033">
        <v>1</v>
      </c>
      <c r="U6033">
        <f t="shared" si="571"/>
        <v>0</v>
      </c>
    </row>
    <row r="6034" spans="1:21" x14ac:dyDescent="0.25">
      <c r="A6034">
        <v>2025</v>
      </c>
      <c r="B6034">
        <v>15579787</v>
      </c>
      <c r="C6034" t="s">
        <v>1834</v>
      </c>
      <c r="D6034">
        <v>686</v>
      </c>
      <c r="E6034" t="s">
        <v>15</v>
      </c>
      <c r="F6034" t="s">
        <v>23</v>
      </c>
      <c r="G6034">
        <v>39</v>
      </c>
      <c r="H6034">
        <v>4</v>
      </c>
      <c r="I6034">
        <v>0</v>
      </c>
      <c r="J6034">
        <v>2</v>
      </c>
      <c r="K6034">
        <v>1</v>
      </c>
      <c r="L6034">
        <v>0</v>
      </c>
      <c r="M6034">
        <v>155024</v>
      </c>
      <c r="N6034">
        <v>0</v>
      </c>
      <c r="O6034" t="str">
        <f t="shared" si="566"/>
        <v>30-45</v>
      </c>
      <c r="P6034" t="str">
        <f t="shared" si="567"/>
        <v>Medium</v>
      </c>
      <c r="Q6034" t="str">
        <f t="shared" si="568"/>
        <v>Mid-Term</v>
      </c>
      <c r="R6034" t="str">
        <f t="shared" si="569"/>
        <v>Zero Balance</v>
      </c>
      <c r="S6034" t="str">
        <f t="shared" si="570"/>
        <v>Normal</v>
      </c>
      <c r="T6034">
        <v>1</v>
      </c>
      <c r="U6034">
        <f t="shared" si="571"/>
        <v>0</v>
      </c>
    </row>
    <row r="6035" spans="1:21" x14ac:dyDescent="0.25">
      <c r="A6035">
        <v>2025</v>
      </c>
      <c r="B6035">
        <v>15759966</v>
      </c>
      <c r="C6035" t="s">
        <v>1533</v>
      </c>
      <c r="D6035">
        <v>612</v>
      </c>
      <c r="E6035" t="s">
        <v>18</v>
      </c>
      <c r="F6035" t="s">
        <v>16</v>
      </c>
      <c r="G6035">
        <v>36</v>
      </c>
      <c r="H6035">
        <v>5</v>
      </c>
      <c r="I6035">
        <v>119799</v>
      </c>
      <c r="J6035">
        <v>2</v>
      </c>
      <c r="K6035">
        <v>1</v>
      </c>
      <c r="L6035">
        <v>0</v>
      </c>
      <c r="M6035">
        <v>159417</v>
      </c>
      <c r="N6035">
        <v>0</v>
      </c>
      <c r="O6035" t="str">
        <f t="shared" si="566"/>
        <v>30-45</v>
      </c>
      <c r="P6035" t="str">
        <f t="shared" si="567"/>
        <v>Medium</v>
      </c>
      <c r="Q6035" t="str">
        <f t="shared" si="568"/>
        <v>Mid-Term</v>
      </c>
      <c r="R6035" t="str">
        <f t="shared" si="569"/>
        <v>High Balance</v>
      </c>
      <c r="S6035" t="str">
        <f t="shared" si="570"/>
        <v>High Value</v>
      </c>
      <c r="T6035">
        <v>1</v>
      </c>
      <c r="U6035">
        <f t="shared" si="571"/>
        <v>0</v>
      </c>
    </row>
    <row r="6036" spans="1:21" x14ac:dyDescent="0.25">
      <c r="A6036">
        <v>2025</v>
      </c>
      <c r="B6036">
        <v>15601045</v>
      </c>
      <c r="C6036" t="s">
        <v>344</v>
      </c>
      <c r="D6036">
        <v>655</v>
      </c>
      <c r="E6036" t="s">
        <v>18</v>
      </c>
      <c r="F6036" t="s">
        <v>23</v>
      </c>
      <c r="G6036">
        <v>37</v>
      </c>
      <c r="H6036">
        <v>8</v>
      </c>
      <c r="I6036">
        <v>163709</v>
      </c>
      <c r="J6036">
        <v>2</v>
      </c>
      <c r="K6036">
        <v>0</v>
      </c>
      <c r="L6036">
        <v>0</v>
      </c>
      <c r="M6036">
        <v>76259</v>
      </c>
      <c r="N6036">
        <v>0</v>
      </c>
      <c r="O6036" t="str">
        <f t="shared" si="566"/>
        <v>30-45</v>
      </c>
      <c r="P6036" t="str">
        <f t="shared" si="567"/>
        <v>Medium</v>
      </c>
      <c r="Q6036" t="str">
        <f t="shared" si="568"/>
        <v>Long-Term</v>
      </c>
      <c r="R6036" t="str">
        <f t="shared" si="569"/>
        <v>High Balance</v>
      </c>
      <c r="S6036" t="str">
        <f t="shared" si="570"/>
        <v>High Value</v>
      </c>
      <c r="T6036">
        <v>1</v>
      </c>
      <c r="U6036">
        <f t="shared" si="571"/>
        <v>0</v>
      </c>
    </row>
    <row r="6037" spans="1:21" x14ac:dyDescent="0.25">
      <c r="A6037">
        <v>2025</v>
      </c>
      <c r="B6037">
        <v>15764021</v>
      </c>
      <c r="C6037" t="s">
        <v>932</v>
      </c>
      <c r="D6037">
        <v>617</v>
      </c>
      <c r="E6037" t="s">
        <v>15</v>
      </c>
      <c r="F6037" t="s">
        <v>23</v>
      </c>
      <c r="G6037">
        <v>34</v>
      </c>
      <c r="H6037">
        <v>1</v>
      </c>
      <c r="I6037">
        <v>61687</v>
      </c>
      <c r="J6037">
        <v>2</v>
      </c>
      <c r="K6037">
        <v>1</v>
      </c>
      <c r="L6037">
        <v>0</v>
      </c>
      <c r="M6037">
        <v>105965</v>
      </c>
      <c r="N6037">
        <v>0</v>
      </c>
      <c r="O6037" t="str">
        <f t="shared" si="566"/>
        <v>30-45</v>
      </c>
      <c r="P6037" t="str">
        <f t="shared" si="567"/>
        <v>Medium</v>
      </c>
      <c r="Q6037" t="str">
        <f t="shared" si="568"/>
        <v>New</v>
      </c>
      <c r="R6037" t="str">
        <f t="shared" si="569"/>
        <v>Low Balance</v>
      </c>
      <c r="S6037" t="str">
        <f t="shared" si="570"/>
        <v>Normal</v>
      </c>
      <c r="T6037">
        <v>1</v>
      </c>
      <c r="U6037">
        <f t="shared" si="571"/>
        <v>0</v>
      </c>
    </row>
    <row r="6038" spans="1:21" x14ac:dyDescent="0.25">
      <c r="A6038">
        <v>2025</v>
      </c>
      <c r="B6038">
        <v>15687218</v>
      </c>
      <c r="C6038" t="s">
        <v>334</v>
      </c>
      <c r="D6038">
        <v>674</v>
      </c>
      <c r="E6038" t="s">
        <v>15</v>
      </c>
      <c r="F6038" t="s">
        <v>16</v>
      </c>
      <c r="G6038">
        <v>27</v>
      </c>
      <c r="H6038">
        <v>4</v>
      </c>
      <c r="I6038">
        <v>79144</v>
      </c>
      <c r="J6038">
        <v>1</v>
      </c>
      <c r="K6038">
        <v>0</v>
      </c>
      <c r="L6038">
        <v>1</v>
      </c>
      <c r="M6038">
        <v>50744</v>
      </c>
      <c r="N6038">
        <v>0</v>
      </c>
      <c r="O6038" t="str">
        <f t="shared" si="566"/>
        <v>&lt;30</v>
      </c>
      <c r="P6038" t="str">
        <f t="shared" si="567"/>
        <v>Medium</v>
      </c>
      <c r="Q6038" t="str">
        <f t="shared" si="568"/>
        <v>Mid-Term</v>
      </c>
      <c r="R6038" t="str">
        <f t="shared" si="569"/>
        <v>Low Balance</v>
      </c>
      <c r="S6038" t="str">
        <f t="shared" si="570"/>
        <v>Normal</v>
      </c>
      <c r="T6038">
        <v>1</v>
      </c>
      <c r="U6038">
        <f t="shared" si="571"/>
        <v>0</v>
      </c>
    </row>
    <row r="6039" spans="1:21" x14ac:dyDescent="0.25">
      <c r="A6039">
        <v>2025</v>
      </c>
      <c r="B6039">
        <v>15626452</v>
      </c>
      <c r="C6039" t="s">
        <v>2280</v>
      </c>
      <c r="D6039">
        <v>711</v>
      </c>
      <c r="E6039" t="s">
        <v>18</v>
      </c>
      <c r="F6039" t="s">
        <v>23</v>
      </c>
      <c r="G6039">
        <v>32</v>
      </c>
      <c r="H6039">
        <v>5</v>
      </c>
      <c r="I6039">
        <v>0</v>
      </c>
      <c r="J6039">
        <v>2</v>
      </c>
      <c r="K6039">
        <v>1</v>
      </c>
      <c r="L6039">
        <v>1</v>
      </c>
      <c r="M6039">
        <v>147720</v>
      </c>
      <c r="N6039">
        <v>0</v>
      </c>
      <c r="O6039" t="str">
        <f t="shared" si="566"/>
        <v>30-45</v>
      </c>
      <c r="P6039" t="str">
        <f t="shared" si="567"/>
        <v>Medium</v>
      </c>
      <c r="Q6039" t="str">
        <f t="shared" si="568"/>
        <v>Mid-Term</v>
      </c>
      <c r="R6039" t="str">
        <f t="shared" si="569"/>
        <v>Zero Balance</v>
      </c>
      <c r="S6039" t="str">
        <f t="shared" si="570"/>
        <v>Normal</v>
      </c>
      <c r="T6039">
        <v>1</v>
      </c>
      <c r="U6039">
        <f t="shared" si="571"/>
        <v>0</v>
      </c>
    </row>
    <row r="6040" spans="1:21" x14ac:dyDescent="0.25">
      <c r="A6040">
        <v>2025</v>
      </c>
      <c r="B6040">
        <v>15700964</v>
      </c>
      <c r="C6040" t="s">
        <v>1808</v>
      </c>
      <c r="D6040">
        <v>624</v>
      </c>
      <c r="E6040" t="s">
        <v>26</v>
      </c>
      <c r="F6040" t="s">
        <v>16</v>
      </c>
      <c r="G6040">
        <v>27</v>
      </c>
      <c r="H6040">
        <v>7</v>
      </c>
      <c r="I6040">
        <v>104849</v>
      </c>
      <c r="J6040">
        <v>1</v>
      </c>
      <c r="K6040">
        <v>1</v>
      </c>
      <c r="L6040">
        <v>1</v>
      </c>
      <c r="M6040">
        <v>167387</v>
      </c>
      <c r="N6040">
        <v>0</v>
      </c>
      <c r="O6040" t="str">
        <f t="shared" si="566"/>
        <v>&lt;30</v>
      </c>
      <c r="P6040" t="str">
        <f t="shared" si="567"/>
        <v>Medium</v>
      </c>
      <c r="Q6040" t="str">
        <f t="shared" si="568"/>
        <v>Mid-Term</v>
      </c>
      <c r="R6040" t="str">
        <f t="shared" si="569"/>
        <v>High Balance</v>
      </c>
      <c r="S6040" t="str">
        <f t="shared" si="570"/>
        <v>High Value</v>
      </c>
      <c r="T6040">
        <v>1</v>
      </c>
      <c r="U6040">
        <f t="shared" si="571"/>
        <v>0</v>
      </c>
    </row>
    <row r="6041" spans="1:21" x14ac:dyDescent="0.25">
      <c r="A6041">
        <v>2025</v>
      </c>
      <c r="B6041">
        <v>15768887</v>
      </c>
      <c r="C6041" t="s">
        <v>753</v>
      </c>
      <c r="D6041">
        <v>597</v>
      </c>
      <c r="E6041" t="s">
        <v>18</v>
      </c>
      <c r="F6041" t="s">
        <v>23</v>
      </c>
      <c r="G6041">
        <v>26</v>
      </c>
      <c r="H6041">
        <v>5</v>
      </c>
      <c r="I6041">
        <v>0</v>
      </c>
      <c r="J6041">
        <v>2</v>
      </c>
      <c r="K6041">
        <v>0</v>
      </c>
      <c r="L6041">
        <v>1</v>
      </c>
      <c r="M6041">
        <v>95159</v>
      </c>
      <c r="N6041">
        <v>0</v>
      </c>
      <c r="O6041" t="str">
        <f t="shared" si="566"/>
        <v>&lt;30</v>
      </c>
      <c r="P6041" t="str">
        <f t="shared" si="567"/>
        <v>Low</v>
      </c>
      <c r="Q6041" t="str">
        <f t="shared" si="568"/>
        <v>Mid-Term</v>
      </c>
      <c r="R6041" t="str">
        <f t="shared" si="569"/>
        <v>Zero Balance</v>
      </c>
      <c r="S6041" t="str">
        <f t="shared" si="570"/>
        <v>Normal</v>
      </c>
      <c r="T6041">
        <v>1</v>
      </c>
      <c r="U6041">
        <f t="shared" si="571"/>
        <v>0</v>
      </c>
    </row>
    <row r="6042" spans="1:21" x14ac:dyDescent="0.25">
      <c r="A6042">
        <v>2025</v>
      </c>
      <c r="B6042">
        <v>15735358</v>
      </c>
      <c r="C6042" t="s">
        <v>2281</v>
      </c>
      <c r="D6042">
        <v>682</v>
      </c>
      <c r="E6042" t="s">
        <v>18</v>
      </c>
      <c r="F6042" t="s">
        <v>23</v>
      </c>
      <c r="G6042">
        <v>46</v>
      </c>
      <c r="H6042">
        <v>4</v>
      </c>
      <c r="I6042">
        <v>0</v>
      </c>
      <c r="J6042">
        <v>1</v>
      </c>
      <c r="K6042">
        <v>1</v>
      </c>
      <c r="L6042">
        <v>1</v>
      </c>
      <c r="M6042">
        <v>4654</v>
      </c>
      <c r="N6042">
        <v>0</v>
      </c>
      <c r="O6042" t="str">
        <f t="shared" si="566"/>
        <v>46-60</v>
      </c>
      <c r="P6042" t="str">
        <f t="shared" si="567"/>
        <v>Medium</v>
      </c>
      <c r="Q6042" t="str">
        <f t="shared" si="568"/>
        <v>Mid-Term</v>
      </c>
      <c r="R6042" t="str">
        <f t="shared" si="569"/>
        <v>Zero Balance</v>
      </c>
      <c r="S6042" t="str">
        <f t="shared" si="570"/>
        <v>Normal</v>
      </c>
      <c r="T6042">
        <v>1</v>
      </c>
      <c r="U6042">
        <f t="shared" si="571"/>
        <v>0</v>
      </c>
    </row>
    <row r="6043" spans="1:21" x14ac:dyDescent="0.25">
      <c r="A6043">
        <v>2025</v>
      </c>
      <c r="B6043">
        <v>15749472</v>
      </c>
      <c r="C6043" t="s">
        <v>48</v>
      </c>
      <c r="D6043">
        <v>775</v>
      </c>
      <c r="E6043" t="s">
        <v>15</v>
      </c>
      <c r="F6043" t="s">
        <v>23</v>
      </c>
      <c r="G6043">
        <v>45</v>
      </c>
      <c r="H6043">
        <v>8</v>
      </c>
      <c r="I6043">
        <v>0</v>
      </c>
      <c r="J6043">
        <v>1</v>
      </c>
      <c r="K6043">
        <v>1</v>
      </c>
      <c r="L6043">
        <v>0</v>
      </c>
      <c r="M6043">
        <v>130377</v>
      </c>
      <c r="N6043">
        <v>0</v>
      </c>
      <c r="O6043" t="str">
        <f t="shared" si="566"/>
        <v>30-45</v>
      </c>
      <c r="P6043" t="str">
        <f t="shared" si="567"/>
        <v>High</v>
      </c>
      <c r="Q6043" t="str">
        <f t="shared" si="568"/>
        <v>Long-Term</v>
      </c>
      <c r="R6043" t="str">
        <f t="shared" si="569"/>
        <v>Zero Balance</v>
      </c>
      <c r="S6043" t="str">
        <f t="shared" si="570"/>
        <v>Normal</v>
      </c>
      <c r="T6043">
        <v>1</v>
      </c>
      <c r="U6043">
        <f t="shared" si="571"/>
        <v>0</v>
      </c>
    </row>
    <row r="6044" spans="1:21" x14ac:dyDescent="0.25">
      <c r="A6044">
        <v>2025</v>
      </c>
      <c r="B6044">
        <v>15685872</v>
      </c>
      <c r="C6044" t="s">
        <v>1088</v>
      </c>
      <c r="D6044">
        <v>727</v>
      </c>
      <c r="E6044" t="s">
        <v>15</v>
      </c>
      <c r="F6044" t="s">
        <v>16</v>
      </c>
      <c r="G6044">
        <v>29</v>
      </c>
      <c r="H6044">
        <v>1</v>
      </c>
      <c r="I6044">
        <v>146652</v>
      </c>
      <c r="J6044">
        <v>1</v>
      </c>
      <c r="K6044">
        <v>1</v>
      </c>
      <c r="L6044">
        <v>1</v>
      </c>
      <c r="M6044">
        <v>173486</v>
      </c>
      <c r="N6044">
        <v>0</v>
      </c>
      <c r="O6044" t="str">
        <f t="shared" si="566"/>
        <v>&lt;30</v>
      </c>
      <c r="P6044" t="str">
        <f t="shared" si="567"/>
        <v>Medium</v>
      </c>
      <c r="Q6044" t="str">
        <f t="shared" si="568"/>
        <v>New</v>
      </c>
      <c r="R6044" t="str">
        <f t="shared" si="569"/>
        <v>High Balance</v>
      </c>
      <c r="S6044" t="str">
        <f t="shared" si="570"/>
        <v>High Value</v>
      </c>
      <c r="T6044">
        <v>1</v>
      </c>
      <c r="U6044">
        <f t="shared" si="571"/>
        <v>0</v>
      </c>
    </row>
    <row r="6045" spans="1:21" x14ac:dyDescent="0.25">
      <c r="A6045">
        <v>2025</v>
      </c>
      <c r="B6045">
        <v>15760851</v>
      </c>
      <c r="C6045" t="s">
        <v>2150</v>
      </c>
      <c r="D6045">
        <v>629</v>
      </c>
      <c r="E6045" t="s">
        <v>15</v>
      </c>
      <c r="F6045" t="s">
        <v>23</v>
      </c>
      <c r="G6045">
        <v>31</v>
      </c>
      <c r="H6045">
        <v>6</v>
      </c>
      <c r="I6045">
        <v>0</v>
      </c>
      <c r="J6045">
        <v>2</v>
      </c>
      <c r="K6045">
        <v>1</v>
      </c>
      <c r="L6045">
        <v>0</v>
      </c>
      <c r="M6045">
        <v>93882</v>
      </c>
      <c r="N6045">
        <v>0</v>
      </c>
      <c r="O6045" t="str">
        <f t="shared" si="566"/>
        <v>30-45</v>
      </c>
      <c r="P6045" t="str">
        <f t="shared" si="567"/>
        <v>Medium</v>
      </c>
      <c r="Q6045" t="str">
        <f t="shared" si="568"/>
        <v>Mid-Term</v>
      </c>
      <c r="R6045" t="str">
        <f t="shared" si="569"/>
        <v>Zero Balance</v>
      </c>
      <c r="S6045" t="str">
        <f t="shared" si="570"/>
        <v>Normal</v>
      </c>
      <c r="T6045">
        <v>1</v>
      </c>
      <c r="U6045">
        <f t="shared" si="571"/>
        <v>0</v>
      </c>
    </row>
    <row r="6046" spans="1:21" x14ac:dyDescent="0.25">
      <c r="A6046">
        <v>2025</v>
      </c>
      <c r="B6046">
        <v>15734588</v>
      </c>
      <c r="C6046" t="s">
        <v>1520</v>
      </c>
      <c r="D6046">
        <v>684</v>
      </c>
      <c r="E6046" t="s">
        <v>15</v>
      </c>
      <c r="F6046" t="s">
        <v>23</v>
      </c>
      <c r="G6046">
        <v>46</v>
      </c>
      <c r="H6046">
        <v>0</v>
      </c>
      <c r="I6046">
        <v>0</v>
      </c>
      <c r="J6046">
        <v>2</v>
      </c>
      <c r="K6046">
        <v>1</v>
      </c>
      <c r="L6046">
        <v>1</v>
      </c>
      <c r="M6046">
        <v>36377</v>
      </c>
      <c r="N6046">
        <v>0</v>
      </c>
      <c r="O6046" t="str">
        <f t="shared" si="566"/>
        <v>46-60</v>
      </c>
      <c r="P6046" t="str">
        <f t="shared" si="567"/>
        <v>Medium</v>
      </c>
      <c r="Q6046" t="str">
        <f t="shared" si="568"/>
        <v>New</v>
      </c>
      <c r="R6046" t="str">
        <f t="shared" si="569"/>
        <v>Zero Balance</v>
      </c>
      <c r="S6046" t="str">
        <f t="shared" si="570"/>
        <v>Normal</v>
      </c>
      <c r="T6046">
        <v>1</v>
      </c>
      <c r="U6046">
        <f t="shared" si="571"/>
        <v>0</v>
      </c>
    </row>
    <row r="6047" spans="1:21" x14ac:dyDescent="0.25">
      <c r="A6047">
        <v>2025</v>
      </c>
      <c r="B6047">
        <v>15784594</v>
      </c>
      <c r="C6047" t="s">
        <v>587</v>
      </c>
      <c r="D6047">
        <v>549</v>
      </c>
      <c r="E6047" t="s">
        <v>26</v>
      </c>
      <c r="F6047" t="s">
        <v>16</v>
      </c>
      <c r="G6047">
        <v>37</v>
      </c>
      <c r="H6047">
        <v>1</v>
      </c>
      <c r="I6047">
        <v>130622</v>
      </c>
      <c r="J6047">
        <v>2</v>
      </c>
      <c r="K6047">
        <v>1</v>
      </c>
      <c r="L6047">
        <v>1</v>
      </c>
      <c r="M6047">
        <v>128500</v>
      </c>
      <c r="N6047">
        <v>0</v>
      </c>
      <c r="O6047" t="str">
        <f t="shared" si="566"/>
        <v>30-45</v>
      </c>
      <c r="P6047" t="str">
        <f t="shared" si="567"/>
        <v>Low</v>
      </c>
      <c r="Q6047" t="str">
        <f t="shared" si="568"/>
        <v>New</v>
      </c>
      <c r="R6047" t="str">
        <f t="shared" si="569"/>
        <v>High Balance</v>
      </c>
      <c r="S6047" t="str">
        <f t="shared" si="570"/>
        <v>High Value</v>
      </c>
      <c r="T6047">
        <v>1</v>
      </c>
      <c r="U6047">
        <f t="shared" si="571"/>
        <v>0</v>
      </c>
    </row>
    <row r="6048" spans="1:21" x14ac:dyDescent="0.25">
      <c r="A6048">
        <v>2025</v>
      </c>
      <c r="B6048">
        <v>15606435</v>
      </c>
      <c r="C6048" t="s">
        <v>729</v>
      </c>
      <c r="D6048">
        <v>593</v>
      </c>
      <c r="E6048" t="s">
        <v>26</v>
      </c>
      <c r="F6048" t="s">
        <v>23</v>
      </c>
      <c r="G6048">
        <v>69</v>
      </c>
      <c r="H6048">
        <v>2</v>
      </c>
      <c r="I6048">
        <v>187013</v>
      </c>
      <c r="J6048">
        <v>2</v>
      </c>
      <c r="K6048">
        <v>0</v>
      </c>
      <c r="L6048">
        <v>1</v>
      </c>
      <c r="M6048">
        <v>105899</v>
      </c>
      <c r="N6048">
        <v>0</v>
      </c>
      <c r="O6048" t="str">
        <f t="shared" si="566"/>
        <v>60+</v>
      </c>
      <c r="P6048" t="str">
        <f t="shared" si="567"/>
        <v>Low</v>
      </c>
      <c r="Q6048" t="str">
        <f t="shared" si="568"/>
        <v>New</v>
      </c>
      <c r="R6048" t="str">
        <f t="shared" si="569"/>
        <v>High Balance</v>
      </c>
      <c r="S6048" t="str">
        <f t="shared" si="570"/>
        <v>High Value</v>
      </c>
      <c r="T6048">
        <v>1</v>
      </c>
      <c r="U6048">
        <f t="shared" si="571"/>
        <v>0</v>
      </c>
    </row>
    <row r="6049" spans="1:21" x14ac:dyDescent="0.25">
      <c r="A6049">
        <v>2025</v>
      </c>
      <c r="B6049">
        <v>15790247</v>
      </c>
      <c r="C6049" t="s">
        <v>889</v>
      </c>
      <c r="D6049">
        <v>536</v>
      </c>
      <c r="E6049" t="s">
        <v>18</v>
      </c>
      <c r="F6049" t="s">
        <v>23</v>
      </c>
      <c r="G6049">
        <v>40</v>
      </c>
      <c r="H6049">
        <v>9</v>
      </c>
      <c r="I6049">
        <v>0</v>
      </c>
      <c r="J6049">
        <v>2</v>
      </c>
      <c r="K6049">
        <v>1</v>
      </c>
      <c r="L6049">
        <v>1</v>
      </c>
      <c r="M6049">
        <v>11959</v>
      </c>
      <c r="N6049">
        <v>0</v>
      </c>
      <c r="O6049" t="str">
        <f t="shared" si="566"/>
        <v>30-45</v>
      </c>
      <c r="P6049" t="str">
        <f t="shared" si="567"/>
        <v>Low</v>
      </c>
      <c r="Q6049" t="str">
        <f t="shared" si="568"/>
        <v>Long-Term</v>
      </c>
      <c r="R6049" t="str">
        <f t="shared" si="569"/>
        <v>Zero Balance</v>
      </c>
      <c r="S6049" t="str">
        <f t="shared" si="570"/>
        <v>Normal</v>
      </c>
      <c r="T6049">
        <v>1</v>
      </c>
      <c r="U6049">
        <f t="shared" si="571"/>
        <v>0</v>
      </c>
    </row>
    <row r="6050" spans="1:21" x14ac:dyDescent="0.25">
      <c r="A6050">
        <v>2025</v>
      </c>
      <c r="B6050">
        <v>15676433</v>
      </c>
      <c r="C6050" t="s">
        <v>1550</v>
      </c>
      <c r="D6050">
        <v>707</v>
      </c>
      <c r="E6050" t="s">
        <v>15</v>
      </c>
      <c r="F6050" t="s">
        <v>16</v>
      </c>
      <c r="G6050">
        <v>36</v>
      </c>
      <c r="H6050">
        <v>6</v>
      </c>
      <c r="I6050">
        <v>0</v>
      </c>
      <c r="J6050">
        <v>1</v>
      </c>
      <c r="K6050">
        <v>0</v>
      </c>
      <c r="L6050">
        <v>0</v>
      </c>
      <c r="M6050">
        <v>98811</v>
      </c>
      <c r="N6050">
        <v>0</v>
      </c>
      <c r="O6050" t="str">
        <f t="shared" si="566"/>
        <v>30-45</v>
      </c>
      <c r="P6050" t="str">
        <f t="shared" si="567"/>
        <v>Medium</v>
      </c>
      <c r="Q6050" t="str">
        <f t="shared" si="568"/>
        <v>Mid-Term</v>
      </c>
      <c r="R6050" t="str">
        <f t="shared" si="569"/>
        <v>Zero Balance</v>
      </c>
      <c r="S6050" t="str">
        <f t="shared" si="570"/>
        <v>Normal</v>
      </c>
      <c r="T6050">
        <v>1</v>
      </c>
      <c r="U6050">
        <f t="shared" si="571"/>
        <v>0</v>
      </c>
    </row>
    <row r="6051" spans="1:21" x14ac:dyDescent="0.25">
      <c r="A6051">
        <v>2025</v>
      </c>
      <c r="B6051">
        <v>15625905</v>
      </c>
      <c r="C6051" t="s">
        <v>2282</v>
      </c>
      <c r="D6051">
        <v>592</v>
      </c>
      <c r="E6051" t="s">
        <v>18</v>
      </c>
      <c r="F6051" t="s">
        <v>23</v>
      </c>
      <c r="G6051">
        <v>41</v>
      </c>
      <c r="H6051">
        <v>0</v>
      </c>
      <c r="I6051">
        <v>0</v>
      </c>
      <c r="J6051">
        <v>2</v>
      </c>
      <c r="K6051">
        <v>1</v>
      </c>
      <c r="L6051">
        <v>0</v>
      </c>
      <c r="M6051">
        <v>65906</v>
      </c>
      <c r="N6051">
        <v>0</v>
      </c>
      <c r="O6051" t="str">
        <f t="shared" si="566"/>
        <v>30-45</v>
      </c>
      <c r="P6051" t="str">
        <f t="shared" si="567"/>
        <v>Low</v>
      </c>
      <c r="Q6051" t="str">
        <f t="shared" si="568"/>
        <v>New</v>
      </c>
      <c r="R6051" t="str">
        <f t="shared" si="569"/>
        <v>Zero Balance</v>
      </c>
      <c r="S6051" t="str">
        <f t="shared" si="570"/>
        <v>Normal</v>
      </c>
      <c r="T6051">
        <v>1</v>
      </c>
      <c r="U6051">
        <f t="shared" si="571"/>
        <v>0</v>
      </c>
    </row>
    <row r="6052" spans="1:21" x14ac:dyDescent="0.25">
      <c r="A6052">
        <v>2025</v>
      </c>
      <c r="B6052">
        <v>15626414</v>
      </c>
      <c r="C6052" t="s">
        <v>324</v>
      </c>
      <c r="D6052">
        <v>703</v>
      </c>
      <c r="E6052" t="s">
        <v>15</v>
      </c>
      <c r="F6052" t="s">
        <v>23</v>
      </c>
      <c r="G6052">
        <v>44</v>
      </c>
      <c r="H6052">
        <v>6</v>
      </c>
      <c r="I6052">
        <v>98863</v>
      </c>
      <c r="J6052">
        <v>1</v>
      </c>
      <c r="K6052">
        <v>1</v>
      </c>
      <c r="L6052">
        <v>0</v>
      </c>
      <c r="M6052">
        <v>151517</v>
      </c>
      <c r="N6052">
        <v>0</v>
      </c>
      <c r="O6052" t="str">
        <f t="shared" si="566"/>
        <v>30-45</v>
      </c>
      <c r="P6052" t="str">
        <f t="shared" si="567"/>
        <v>Medium</v>
      </c>
      <c r="Q6052" t="str">
        <f t="shared" si="568"/>
        <v>Mid-Term</v>
      </c>
      <c r="R6052" t="str">
        <f t="shared" si="569"/>
        <v>Low Balance</v>
      </c>
      <c r="S6052" t="str">
        <f t="shared" si="570"/>
        <v>Normal</v>
      </c>
      <c r="T6052">
        <v>1</v>
      </c>
      <c r="U6052">
        <f t="shared" si="571"/>
        <v>0</v>
      </c>
    </row>
    <row r="6053" spans="1:21" x14ac:dyDescent="0.25">
      <c r="A6053">
        <v>2025</v>
      </c>
      <c r="B6053">
        <v>15623220</v>
      </c>
      <c r="C6053" t="s">
        <v>323</v>
      </c>
      <c r="D6053">
        <v>723</v>
      </c>
      <c r="E6053" t="s">
        <v>18</v>
      </c>
      <c r="F6053" t="s">
        <v>16</v>
      </c>
      <c r="G6053">
        <v>45</v>
      </c>
      <c r="H6053">
        <v>4</v>
      </c>
      <c r="I6053">
        <v>0</v>
      </c>
      <c r="J6053">
        <v>2</v>
      </c>
      <c r="K6053">
        <v>1</v>
      </c>
      <c r="L6053">
        <v>0</v>
      </c>
      <c r="M6053">
        <v>37214</v>
      </c>
      <c r="N6053">
        <v>0</v>
      </c>
      <c r="O6053" t="str">
        <f t="shared" si="566"/>
        <v>30-45</v>
      </c>
      <c r="P6053" t="str">
        <f t="shared" si="567"/>
        <v>Medium</v>
      </c>
      <c r="Q6053" t="str">
        <f t="shared" si="568"/>
        <v>Mid-Term</v>
      </c>
      <c r="R6053" t="str">
        <f t="shared" si="569"/>
        <v>Zero Balance</v>
      </c>
      <c r="S6053" t="str">
        <f t="shared" si="570"/>
        <v>Normal</v>
      </c>
      <c r="T6053">
        <v>1</v>
      </c>
      <c r="U6053">
        <f t="shared" si="571"/>
        <v>0</v>
      </c>
    </row>
    <row r="6054" spans="1:21" x14ac:dyDescent="0.25">
      <c r="A6054">
        <v>2025</v>
      </c>
      <c r="B6054">
        <v>15752857</v>
      </c>
      <c r="C6054" t="s">
        <v>747</v>
      </c>
      <c r="D6054">
        <v>452</v>
      </c>
      <c r="E6054" t="s">
        <v>26</v>
      </c>
      <c r="F6054" t="s">
        <v>23</v>
      </c>
      <c r="G6054">
        <v>52</v>
      </c>
      <c r="H6054">
        <v>1</v>
      </c>
      <c r="I6054">
        <v>98443</v>
      </c>
      <c r="J6054">
        <v>2</v>
      </c>
      <c r="K6054">
        <v>0</v>
      </c>
      <c r="L6054">
        <v>0</v>
      </c>
      <c r="M6054">
        <v>92034</v>
      </c>
      <c r="N6054">
        <v>0</v>
      </c>
      <c r="O6054" t="str">
        <f t="shared" si="566"/>
        <v>46-60</v>
      </c>
      <c r="P6054" t="str">
        <f t="shared" si="567"/>
        <v>Low</v>
      </c>
      <c r="Q6054" t="str">
        <f t="shared" si="568"/>
        <v>New</v>
      </c>
      <c r="R6054" t="str">
        <f t="shared" si="569"/>
        <v>Low Balance</v>
      </c>
      <c r="S6054" t="str">
        <f t="shared" si="570"/>
        <v>Normal</v>
      </c>
      <c r="T6054">
        <v>1</v>
      </c>
      <c r="U6054">
        <f t="shared" si="571"/>
        <v>0</v>
      </c>
    </row>
    <row r="6055" spans="1:21" x14ac:dyDescent="0.25">
      <c r="A6055">
        <v>2025</v>
      </c>
      <c r="B6055">
        <v>15677908</v>
      </c>
      <c r="C6055" t="s">
        <v>742</v>
      </c>
      <c r="D6055">
        <v>552</v>
      </c>
      <c r="E6055" t="s">
        <v>18</v>
      </c>
      <c r="F6055" t="s">
        <v>23</v>
      </c>
      <c r="G6055">
        <v>42</v>
      </c>
      <c r="H6055">
        <v>4</v>
      </c>
      <c r="I6055">
        <v>0</v>
      </c>
      <c r="J6055">
        <v>2</v>
      </c>
      <c r="K6055">
        <v>0</v>
      </c>
      <c r="L6055">
        <v>0</v>
      </c>
      <c r="M6055">
        <v>195692</v>
      </c>
      <c r="N6055">
        <v>0</v>
      </c>
      <c r="O6055" t="str">
        <f t="shared" si="566"/>
        <v>30-45</v>
      </c>
      <c r="P6055" t="str">
        <f t="shared" si="567"/>
        <v>Low</v>
      </c>
      <c r="Q6055" t="str">
        <f t="shared" si="568"/>
        <v>Mid-Term</v>
      </c>
      <c r="R6055" t="str">
        <f t="shared" si="569"/>
        <v>Zero Balance</v>
      </c>
      <c r="S6055" t="str">
        <f t="shared" si="570"/>
        <v>Normal</v>
      </c>
      <c r="T6055">
        <v>1</v>
      </c>
      <c r="U6055">
        <f t="shared" si="571"/>
        <v>0</v>
      </c>
    </row>
    <row r="6056" spans="1:21" x14ac:dyDescent="0.25">
      <c r="A6056">
        <v>2025</v>
      </c>
      <c r="B6056">
        <v>15773013</v>
      </c>
      <c r="C6056" t="s">
        <v>2283</v>
      </c>
      <c r="D6056">
        <v>633</v>
      </c>
      <c r="E6056" t="s">
        <v>15</v>
      </c>
      <c r="F6056" t="s">
        <v>16</v>
      </c>
      <c r="G6056">
        <v>47</v>
      </c>
      <c r="H6056">
        <v>0</v>
      </c>
      <c r="I6056">
        <v>0</v>
      </c>
      <c r="J6056">
        <v>1</v>
      </c>
      <c r="K6056">
        <v>1</v>
      </c>
      <c r="L6056">
        <v>1</v>
      </c>
      <c r="M6056">
        <v>6343</v>
      </c>
      <c r="N6056">
        <v>1</v>
      </c>
      <c r="O6056" t="str">
        <f t="shared" si="566"/>
        <v>46-60</v>
      </c>
      <c r="P6056" t="str">
        <f t="shared" si="567"/>
        <v>Medium</v>
      </c>
      <c r="Q6056" t="str">
        <f t="shared" si="568"/>
        <v>New</v>
      </c>
      <c r="R6056" t="str">
        <f t="shared" si="569"/>
        <v>Zero Balance</v>
      </c>
      <c r="S6056" t="str">
        <f t="shared" si="570"/>
        <v>Normal</v>
      </c>
      <c r="T6056">
        <v>1</v>
      </c>
      <c r="U6056">
        <f t="shared" si="571"/>
        <v>0</v>
      </c>
    </row>
    <row r="6057" spans="1:21" x14ac:dyDescent="0.25">
      <c r="A6057">
        <v>2025</v>
      </c>
      <c r="B6057">
        <v>15623972</v>
      </c>
      <c r="C6057" t="s">
        <v>920</v>
      </c>
      <c r="D6057">
        <v>479</v>
      </c>
      <c r="E6057" t="s">
        <v>26</v>
      </c>
      <c r="F6057" t="s">
        <v>16</v>
      </c>
      <c r="G6057">
        <v>23</v>
      </c>
      <c r="H6057">
        <v>9</v>
      </c>
      <c r="I6057">
        <v>123576</v>
      </c>
      <c r="J6057">
        <v>1</v>
      </c>
      <c r="K6057">
        <v>0</v>
      </c>
      <c r="L6057">
        <v>1</v>
      </c>
      <c r="M6057">
        <v>95148</v>
      </c>
      <c r="N6057">
        <v>0</v>
      </c>
      <c r="O6057" t="str">
        <f t="shared" si="566"/>
        <v>&lt;30</v>
      </c>
      <c r="P6057" t="str">
        <f t="shared" si="567"/>
        <v>Low</v>
      </c>
      <c r="Q6057" t="str">
        <f t="shared" si="568"/>
        <v>Long-Term</v>
      </c>
      <c r="R6057" t="str">
        <f t="shared" si="569"/>
        <v>High Balance</v>
      </c>
      <c r="S6057" t="str">
        <f t="shared" si="570"/>
        <v>High Value</v>
      </c>
      <c r="T6057">
        <v>1</v>
      </c>
      <c r="U6057">
        <f t="shared" si="571"/>
        <v>0</v>
      </c>
    </row>
    <row r="6058" spans="1:21" x14ac:dyDescent="0.25">
      <c r="A6058">
        <v>2025</v>
      </c>
      <c r="B6058">
        <v>15738627</v>
      </c>
      <c r="C6058" t="s">
        <v>2284</v>
      </c>
      <c r="D6058">
        <v>768</v>
      </c>
      <c r="E6058" t="s">
        <v>15</v>
      </c>
      <c r="F6058" t="s">
        <v>23</v>
      </c>
      <c r="G6058">
        <v>25</v>
      </c>
      <c r="H6058">
        <v>6</v>
      </c>
      <c r="I6058">
        <v>0</v>
      </c>
      <c r="J6058">
        <v>2</v>
      </c>
      <c r="K6058">
        <v>1</v>
      </c>
      <c r="L6058">
        <v>1</v>
      </c>
      <c r="M6058">
        <v>21216</v>
      </c>
      <c r="N6058">
        <v>0</v>
      </c>
      <c r="O6058" t="str">
        <f t="shared" si="566"/>
        <v>&lt;30</v>
      </c>
      <c r="P6058" t="str">
        <f t="shared" si="567"/>
        <v>High</v>
      </c>
      <c r="Q6058" t="str">
        <f t="shared" si="568"/>
        <v>Mid-Term</v>
      </c>
      <c r="R6058" t="str">
        <f t="shared" si="569"/>
        <v>Zero Balance</v>
      </c>
      <c r="S6058" t="str">
        <f t="shared" si="570"/>
        <v>Normal</v>
      </c>
      <c r="T6058">
        <v>1</v>
      </c>
      <c r="U6058">
        <f t="shared" si="571"/>
        <v>0</v>
      </c>
    </row>
    <row r="6059" spans="1:21" x14ac:dyDescent="0.25">
      <c r="A6059">
        <v>2025</v>
      </c>
      <c r="B6059">
        <v>15643392</v>
      </c>
      <c r="C6059" t="s">
        <v>798</v>
      </c>
      <c r="D6059">
        <v>742</v>
      </c>
      <c r="E6059" t="s">
        <v>15</v>
      </c>
      <c r="F6059" t="s">
        <v>23</v>
      </c>
      <c r="G6059">
        <v>31</v>
      </c>
      <c r="H6059">
        <v>4</v>
      </c>
      <c r="I6059">
        <v>105239</v>
      </c>
      <c r="J6059">
        <v>1</v>
      </c>
      <c r="K6059">
        <v>1</v>
      </c>
      <c r="L6059">
        <v>1</v>
      </c>
      <c r="M6059">
        <v>19700</v>
      </c>
      <c r="N6059">
        <v>0</v>
      </c>
      <c r="O6059" t="str">
        <f t="shared" si="566"/>
        <v>30-45</v>
      </c>
      <c r="P6059" t="str">
        <f t="shared" si="567"/>
        <v>Medium</v>
      </c>
      <c r="Q6059" t="str">
        <f t="shared" si="568"/>
        <v>Mid-Term</v>
      </c>
      <c r="R6059" t="str">
        <f t="shared" si="569"/>
        <v>High Balance</v>
      </c>
      <c r="S6059" t="str">
        <f t="shared" si="570"/>
        <v>High Value</v>
      </c>
      <c r="T6059">
        <v>1</v>
      </c>
      <c r="U6059">
        <f t="shared" si="571"/>
        <v>0</v>
      </c>
    </row>
    <row r="6060" spans="1:21" x14ac:dyDescent="0.25">
      <c r="A6060">
        <v>2025</v>
      </c>
      <c r="B6060">
        <v>15684868</v>
      </c>
      <c r="C6060" t="s">
        <v>58</v>
      </c>
      <c r="D6060">
        <v>668</v>
      </c>
      <c r="E6060" t="s">
        <v>26</v>
      </c>
      <c r="F6060" t="s">
        <v>23</v>
      </c>
      <c r="G6060">
        <v>56</v>
      </c>
      <c r="H6060">
        <v>9</v>
      </c>
      <c r="I6060">
        <v>110994</v>
      </c>
      <c r="J6060">
        <v>1</v>
      </c>
      <c r="K6060">
        <v>1</v>
      </c>
      <c r="L6060">
        <v>0</v>
      </c>
      <c r="M6060">
        <v>134397</v>
      </c>
      <c r="N6060">
        <v>1</v>
      </c>
      <c r="O6060" t="str">
        <f t="shared" si="566"/>
        <v>46-60</v>
      </c>
      <c r="P6060" t="str">
        <f t="shared" si="567"/>
        <v>Medium</v>
      </c>
      <c r="Q6060" t="str">
        <f t="shared" si="568"/>
        <v>Long-Term</v>
      </c>
      <c r="R6060" t="str">
        <f t="shared" si="569"/>
        <v>High Balance</v>
      </c>
      <c r="S6060" t="str">
        <f t="shared" si="570"/>
        <v>High Value</v>
      </c>
      <c r="T6060">
        <v>1</v>
      </c>
      <c r="U6060">
        <f t="shared" si="571"/>
        <v>110994</v>
      </c>
    </row>
    <row r="6061" spans="1:21" x14ac:dyDescent="0.25">
      <c r="A6061">
        <v>2025</v>
      </c>
      <c r="B6061">
        <v>15627854</v>
      </c>
      <c r="C6061" t="s">
        <v>461</v>
      </c>
      <c r="D6061">
        <v>707</v>
      </c>
      <c r="E6061" t="s">
        <v>18</v>
      </c>
      <c r="F6061" t="s">
        <v>23</v>
      </c>
      <c r="G6061">
        <v>44</v>
      </c>
      <c r="H6061">
        <v>3</v>
      </c>
      <c r="I6061">
        <v>0</v>
      </c>
      <c r="J6061">
        <v>2</v>
      </c>
      <c r="K6061">
        <v>1</v>
      </c>
      <c r="L6061">
        <v>1</v>
      </c>
      <c r="M6061">
        <v>135077</v>
      </c>
      <c r="N6061">
        <v>0</v>
      </c>
      <c r="O6061" t="str">
        <f t="shared" si="566"/>
        <v>30-45</v>
      </c>
      <c r="P6061" t="str">
        <f t="shared" si="567"/>
        <v>Medium</v>
      </c>
      <c r="Q6061" t="str">
        <f t="shared" si="568"/>
        <v>New</v>
      </c>
      <c r="R6061" t="str">
        <f t="shared" si="569"/>
        <v>Zero Balance</v>
      </c>
      <c r="S6061" t="str">
        <f t="shared" si="570"/>
        <v>Normal</v>
      </c>
      <c r="T6061">
        <v>1</v>
      </c>
      <c r="U6061">
        <f t="shared" si="571"/>
        <v>0</v>
      </c>
    </row>
    <row r="6062" spans="1:21" x14ac:dyDescent="0.25">
      <c r="A6062">
        <v>2025</v>
      </c>
      <c r="B6062">
        <v>15669253</v>
      </c>
      <c r="C6062" t="s">
        <v>792</v>
      </c>
      <c r="D6062">
        <v>754</v>
      </c>
      <c r="E6062" t="s">
        <v>18</v>
      </c>
      <c r="F6062" t="s">
        <v>23</v>
      </c>
      <c r="G6062">
        <v>39</v>
      </c>
      <c r="H6062">
        <v>7</v>
      </c>
      <c r="I6062">
        <v>157692</v>
      </c>
      <c r="J6062">
        <v>2</v>
      </c>
      <c r="K6062">
        <v>1</v>
      </c>
      <c r="L6062">
        <v>0</v>
      </c>
      <c r="M6062">
        <v>133601</v>
      </c>
      <c r="N6062">
        <v>1</v>
      </c>
      <c r="O6062" t="str">
        <f t="shared" si="566"/>
        <v>30-45</v>
      </c>
      <c r="P6062" t="str">
        <f t="shared" si="567"/>
        <v>High</v>
      </c>
      <c r="Q6062" t="str">
        <f t="shared" si="568"/>
        <v>Mid-Term</v>
      </c>
      <c r="R6062" t="str">
        <f t="shared" si="569"/>
        <v>High Balance</v>
      </c>
      <c r="S6062" t="str">
        <f t="shared" si="570"/>
        <v>High Value</v>
      </c>
      <c r="T6062">
        <v>1</v>
      </c>
      <c r="U6062">
        <f t="shared" si="571"/>
        <v>157692</v>
      </c>
    </row>
    <row r="6063" spans="1:21" x14ac:dyDescent="0.25">
      <c r="A6063">
        <v>2025</v>
      </c>
      <c r="B6063">
        <v>15758023</v>
      </c>
      <c r="C6063" t="s">
        <v>2285</v>
      </c>
      <c r="D6063">
        <v>544</v>
      </c>
      <c r="E6063" t="s">
        <v>26</v>
      </c>
      <c r="F6063" t="s">
        <v>23</v>
      </c>
      <c r="G6063">
        <v>47</v>
      </c>
      <c r="H6063">
        <v>5</v>
      </c>
      <c r="I6063">
        <v>105245</v>
      </c>
      <c r="J6063">
        <v>1</v>
      </c>
      <c r="K6063">
        <v>0</v>
      </c>
      <c r="L6063">
        <v>0</v>
      </c>
      <c r="M6063">
        <v>99922</v>
      </c>
      <c r="N6063">
        <v>1</v>
      </c>
      <c r="O6063" t="str">
        <f t="shared" si="566"/>
        <v>46-60</v>
      </c>
      <c r="P6063" t="str">
        <f t="shared" si="567"/>
        <v>Low</v>
      </c>
      <c r="Q6063" t="str">
        <f t="shared" si="568"/>
        <v>Mid-Term</v>
      </c>
      <c r="R6063" t="str">
        <f t="shared" si="569"/>
        <v>High Balance</v>
      </c>
      <c r="S6063" t="str">
        <f t="shared" si="570"/>
        <v>High Value</v>
      </c>
      <c r="T6063">
        <v>1</v>
      </c>
      <c r="U6063">
        <f t="shared" si="571"/>
        <v>105245</v>
      </c>
    </row>
    <row r="6064" spans="1:21" x14ac:dyDescent="0.25">
      <c r="A6064">
        <v>2025</v>
      </c>
      <c r="B6064">
        <v>15574558</v>
      </c>
      <c r="C6064" t="s">
        <v>2286</v>
      </c>
      <c r="D6064">
        <v>718</v>
      </c>
      <c r="E6064" t="s">
        <v>18</v>
      </c>
      <c r="F6064" t="s">
        <v>23</v>
      </c>
      <c r="G6064">
        <v>32</v>
      </c>
      <c r="H6064">
        <v>8</v>
      </c>
      <c r="I6064">
        <v>0</v>
      </c>
      <c r="J6064">
        <v>2</v>
      </c>
      <c r="K6064">
        <v>1</v>
      </c>
      <c r="L6064">
        <v>1</v>
      </c>
      <c r="M6064">
        <v>41399</v>
      </c>
      <c r="N6064">
        <v>0</v>
      </c>
      <c r="O6064" t="str">
        <f t="shared" si="566"/>
        <v>30-45</v>
      </c>
      <c r="P6064" t="str">
        <f t="shared" si="567"/>
        <v>Medium</v>
      </c>
      <c r="Q6064" t="str">
        <f t="shared" si="568"/>
        <v>Long-Term</v>
      </c>
      <c r="R6064" t="str">
        <f t="shared" si="569"/>
        <v>Zero Balance</v>
      </c>
      <c r="S6064" t="str">
        <f t="shared" si="570"/>
        <v>Normal</v>
      </c>
      <c r="T6064">
        <v>1</v>
      </c>
      <c r="U6064">
        <f t="shared" si="571"/>
        <v>0</v>
      </c>
    </row>
    <row r="6065" spans="1:21" x14ac:dyDescent="0.25">
      <c r="A6065">
        <v>2025</v>
      </c>
      <c r="B6065">
        <v>15635256</v>
      </c>
      <c r="C6065" t="s">
        <v>1350</v>
      </c>
      <c r="D6065">
        <v>762</v>
      </c>
      <c r="E6065" t="s">
        <v>15</v>
      </c>
      <c r="F6065" t="s">
        <v>23</v>
      </c>
      <c r="G6065">
        <v>31</v>
      </c>
      <c r="H6065">
        <v>7</v>
      </c>
      <c r="I6065">
        <v>117687</v>
      </c>
      <c r="J6065">
        <v>1</v>
      </c>
      <c r="K6065">
        <v>1</v>
      </c>
      <c r="L6065">
        <v>1</v>
      </c>
      <c r="M6065">
        <v>159344</v>
      </c>
      <c r="N6065">
        <v>0</v>
      </c>
      <c r="O6065" t="str">
        <f t="shared" si="566"/>
        <v>30-45</v>
      </c>
      <c r="P6065" t="str">
        <f t="shared" si="567"/>
        <v>High</v>
      </c>
      <c r="Q6065" t="str">
        <f t="shared" si="568"/>
        <v>Mid-Term</v>
      </c>
      <c r="R6065" t="str">
        <f t="shared" si="569"/>
        <v>High Balance</v>
      </c>
      <c r="S6065" t="str">
        <f t="shared" si="570"/>
        <v>High Value</v>
      </c>
      <c r="T6065">
        <v>1</v>
      </c>
      <c r="U6065">
        <f t="shared" si="571"/>
        <v>0</v>
      </c>
    </row>
    <row r="6066" spans="1:21" x14ac:dyDescent="0.25">
      <c r="A6066">
        <v>2025</v>
      </c>
      <c r="B6066">
        <v>15680399</v>
      </c>
      <c r="C6066" t="s">
        <v>364</v>
      </c>
      <c r="D6066">
        <v>772</v>
      </c>
      <c r="E6066" t="s">
        <v>15</v>
      </c>
      <c r="F6066" t="s">
        <v>23</v>
      </c>
      <c r="G6066">
        <v>23</v>
      </c>
      <c r="H6066">
        <v>2</v>
      </c>
      <c r="I6066">
        <v>0</v>
      </c>
      <c r="J6066">
        <v>2</v>
      </c>
      <c r="K6066">
        <v>1</v>
      </c>
      <c r="L6066">
        <v>0</v>
      </c>
      <c r="M6066">
        <v>18364</v>
      </c>
      <c r="N6066">
        <v>0</v>
      </c>
      <c r="O6066" t="str">
        <f t="shared" si="566"/>
        <v>&lt;30</v>
      </c>
      <c r="P6066" t="str">
        <f t="shared" si="567"/>
        <v>High</v>
      </c>
      <c r="Q6066" t="str">
        <f t="shared" si="568"/>
        <v>New</v>
      </c>
      <c r="R6066" t="str">
        <f t="shared" si="569"/>
        <v>Zero Balance</v>
      </c>
      <c r="S6066" t="str">
        <f t="shared" si="570"/>
        <v>Normal</v>
      </c>
      <c r="T6066">
        <v>1</v>
      </c>
      <c r="U6066">
        <f t="shared" si="571"/>
        <v>0</v>
      </c>
    </row>
    <row r="6067" spans="1:21" x14ac:dyDescent="0.25">
      <c r="A6067">
        <v>2025</v>
      </c>
      <c r="B6067">
        <v>15674720</v>
      </c>
      <c r="C6067" t="s">
        <v>235</v>
      </c>
      <c r="D6067">
        <v>691</v>
      </c>
      <c r="E6067" t="s">
        <v>26</v>
      </c>
      <c r="F6067" t="s">
        <v>16</v>
      </c>
      <c r="G6067">
        <v>37</v>
      </c>
      <c r="H6067">
        <v>7</v>
      </c>
      <c r="I6067">
        <v>123068</v>
      </c>
      <c r="J6067">
        <v>1</v>
      </c>
      <c r="K6067">
        <v>1</v>
      </c>
      <c r="L6067">
        <v>1</v>
      </c>
      <c r="M6067">
        <v>98162</v>
      </c>
      <c r="N6067">
        <v>1</v>
      </c>
      <c r="O6067" t="str">
        <f t="shared" si="566"/>
        <v>30-45</v>
      </c>
      <c r="P6067" t="str">
        <f t="shared" si="567"/>
        <v>Medium</v>
      </c>
      <c r="Q6067" t="str">
        <f t="shared" si="568"/>
        <v>Mid-Term</v>
      </c>
      <c r="R6067" t="str">
        <f t="shared" si="569"/>
        <v>High Balance</v>
      </c>
      <c r="S6067" t="str">
        <f t="shared" si="570"/>
        <v>High Value</v>
      </c>
      <c r="T6067">
        <v>1</v>
      </c>
      <c r="U6067">
        <f t="shared" si="571"/>
        <v>123068</v>
      </c>
    </row>
    <row r="6068" spans="1:21" x14ac:dyDescent="0.25">
      <c r="A6068">
        <v>2025</v>
      </c>
      <c r="B6068">
        <v>15580249</v>
      </c>
      <c r="C6068" t="s">
        <v>1512</v>
      </c>
      <c r="D6068">
        <v>502</v>
      </c>
      <c r="E6068" t="s">
        <v>15</v>
      </c>
      <c r="F6068" t="s">
        <v>23</v>
      </c>
      <c r="G6068">
        <v>45</v>
      </c>
      <c r="H6068">
        <v>0</v>
      </c>
      <c r="I6068">
        <v>0</v>
      </c>
      <c r="J6068">
        <v>1</v>
      </c>
      <c r="K6068">
        <v>0</v>
      </c>
      <c r="L6068">
        <v>0</v>
      </c>
      <c r="M6068">
        <v>84663</v>
      </c>
      <c r="N6068">
        <v>0</v>
      </c>
      <c r="O6068" t="str">
        <f t="shared" si="566"/>
        <v>30-45</v>
      </c>
      <c r="P6068" t="str">
        <f t="shared" si="567"/>
        <v>Low</v>
      </c>
      <c r="Q6068" t="str">
        <f t="shared" si="568"/>
        <v>New</v>
      </c>
      <c r="R6068" t="str">
        <f t="shared" si="569"/>
        <v>Zero Balance</v>
      </c>
      <c r="S6068" t="str">
        <f t="shared" si="570"/>
        <v>Normal</v>
      </c>
      <c r="T6068">
        <v>1</v>
      </c>
      <c r="U6068">
        <f t="shared" si="571"/>
        <v>0</v>
      </c>
    </row>
    <row r="6069" spans="1:21" x14ac:dyDescent="0.25">
      <c r="A6069">
        <v>2025</v>
      </c>
      <c r="B6069">
        <v>15675431</v>
      </c>
      <c r="C6069" t="s">
        <v>1956</v>
      </c>
      <c r="D6069">
        <v>563</v>
      </c>
      <c r="E6069" t="s">
        <v>15</v>
      </c>
      <c r="F6069" t="s">
        <v>16</v>
      </c>
      <c r="G6069">
        <v>34</v>
      </c>
      <c r="H6069">
        <v>6</v>
      </c>
      <c r="I6069">
        <v>0</v>
      </c>
      <c r="J6069">
        <v>2</v>
      </c>
      <c r="K6069">
        <v>0</v>
      </c>
      <c r="L6069">
        <v>0</v>
      </c>
      <c r="M6069">
        <v>36537</v>
      </c>
      <c r="N6069">
        <v>0</v>
      </c>
      <c r="O6069" t="str">
        <f t="shared" si="566"/>
        <v>30-45</v>
      </c>
      <c r="P6069" t="str">
        <f t="shared" si="567"/>
        <v>Low</v>
      </c>
      <c r="Q6069" t="str">
        <f t="shared" si="568"/>
        <v>Mid-Term</v>
      </c>
      <c r="R6069" t="str">
        <f t="shared" si="569"/>
        <v>Zero Balance</v>
      </c>
      <c r="S6069" t="str">
        <f t="shared" si="570"/>
        <v>Normal</v>
      </c>
      <c r="T6069">
        <v>1</v>
      </c>
      <c r="U6069">
        <f t="shared" si="571"/>
        <v>0</v>
      </c>
    </row>
    <row r="6070" spans="1:21" x14ac:dyDescent="0.25">
      <c r="A6070">
        <v>2025</v>
      </c>
      <c r="B6070">
        <v>15698285</v>
      </c>
      <c r="C6070" t="s">
        <v>182</v>
      </c>
      <c r="D6070">
        <v>676</v>
      </c>
      <c r="E6070" t="s">
        <v>15</v>
      </c>
      <c r="F6070" t="s">
        <v>16</v>
      </c>
      <c r="G6070">
        <v>41</v>
      </c>
      <c r="H6070">
        <v>4</v>
      </c>
      <c r="I6070">
        <v>101457</v>
      </c>
      <c r="J6070">
        <v>1</v>
      </c>
      <c r="K6070">
        <v>1</v>
      </c>
      <c r="L6070">
        <v>1</v>
      </c>
      <c r="M6070">
        <v>79102</v>
      </c>
      <c r="N6070">
        <v>0</v>
      </c>
      <c r="O6070" t="str">
        <f t="shared" si="566"/>
        <v>30-45</v>
      </c>
      <c r="P6070" t="str">
        <f t="shared" si="567"/>
        <v>Medium</v>
      </c>
      <c r="Q6070" t="str">
        <f t="shared" si="568"/>
        <v>Mid-Term</v>
      </c>
      <c r="R6070" t="str">
        <f t="shared" si="569"/>
        <v>High Balance</v>
      </c>
      <c r="S6070" t="str">
        <f t="shared" si="570"/>
        <v>High Value</v>
      </c>
      <c r="T6070">
        <v>1</v>
      </c>
      <c r="U6070">
        <f t="shared" si="571"/>
        <v>0</v>
      </c>
    </row>
    <row r="6071" spans="1:21" x14ac:dyDescent="0.25">
      <c r="A6071">
        <v>2025</v>
      </c>
      <c r="B6071">
        <v>15810775</v>
      </c>
      <c r="C6071" t="s">
        <v>75</v>
      </c>
      <c r="D6071">
        <v>576</v>
      </c>
      <c r="E6071" t="s">
        <v>18</v>
      </c>
      <c r="F6071" t="s">
        <v>23</v>
      </c>
      <c r="G6071">
        <v>52</v>
      </c>
      <c r="H6071">
        <v>2</v>
      </c>
      <c r="I6071">
        <v>100549</v>
      </c>
      <c r="J6071">
        <v>2</v>
      </c>
      <c r="K6071">
        <v>1</v>
      </c>
      <c r="L6071">
        <v>1</v>
      </c>
      <c r="M6071">
        <v>16644</v>
      </c>
      <c r="N6071">
        <v>0</v>
      </c>
      <c r="O6071" t="str">
        <f t="shared" si="566"/>
        <v>46-60</v>
      </c>
      <c r="P6071" t="str">
        <f t="shared" si="567"/>
        <v>Low</v>
      </c>
      <c r="Q6071" t="str">
        <f t="shared" si="568"/>
        <v>New</v>
      </c>
      <c r="R6071" t="str">
        <f t="shared" si="569"/>
        <v>High Balance</v>
      </c>
      <c r="S6071" t="str">
        <f t="shared" si="570"/>
        <v>High Value</v>
      </c>
      <c r="T6071">
        <v>1</v>
      </c>
      <c r="U6071">
        <f t="shared" si="571"/>
        <v>0</v>
      </c>
    </row>
    <row r="6072" spans="1:21" x14ac:dyDescent="0.25">
      <c r="A6072">
        <v>2025</v>
      </c>
      <c r="B6072">
        <v>15678173</v>
      </c>
      <c r="C6072" t="s">
        <v>2287</v>
      </c>
      <c r="D6072">
        <v>629</v>
      </c>
      <c r="E6072" t="s">
        <v>18</v>
      </c>
      <c r="F6072" t="s">
        <v>23</v>
      </c>
      <c r="G6072">
        <v>35</v>
      </c>
      <c r="H6072">
        <v>4</v>
      </c>
      <c r="I6072">
        <v>174589</v>
      </c>
      <c r="J6072">
        <v>2</v>
      </c>
      <c r="K6072">
        <v>0</v>
      </c>
      <c r="L6072">
        <v>1</v>
      </c>
      <c r="M6072">
        <v>158420</v>
      </c>
      <c r="N6072">
        <v>0</v>
      </c>
      <c r="O6072" t="str">
        <f t="shared" si="566"/>
        <v>30-45</v>
      </c>
      <c r="P6072" t="str">
        <f t="shared" si="567"/>
        <v>Medium</v>
      </c>
      <c r="Q6072" t="str">
        <f t="shared" si="568"/>
        <v>Mid-Term</v>
      </c>
      <c r="R6072" t="str">
        <f t="shared" si="569"/>
        <v>High Balance</v>
      </c>
      <c r="S6072" t="str">
        <f t="shared" si="570"/>
        <v>High Value</v>
      </c>
      <c r="T6072">
        <v>1</v>
      </c>
      <c r="U6072">
        <f t="shared" si="571"/>
        <v>0</v>
      </c>
    </row>
    <row r="6073" spans="1:21" x14ac:dyDescent="0.25">
      <c r="A6073">
        <v>2025</v>
      </c>
      <c r="B6073">
        <v>15665222</v>
      </c>
      <c r="C6073" t="s">
        <v>410</v>
      </c>
      <c r="D6073">
        <v>625</v>
      </c>
      <c r="E6073" t="s">
        <v>18</v>
      </c>
      <c r="F6073" t="s">
        <v>23</v>
      </c>
      <c r="G6073">
        <v>52</v>
      </c>
      <c r="H6073">
        <v>8</v>
      </c>
      <c r="I6073">
        <v>121162</v>
      </c>
      <c r="J6073">
        <v>1</v>
      </c>
      <c r="K6073">
        <v>1</v>
      </c>
      <c r="L6073">
        <v>0</v>
      </c>
      <c r="M6073">
        <v>48988</v>
      </c>
      <c r="N6073">
        <v>0</v>
      </c>
      <c r="O6073" t="str">
        <f t="shared" si="566"/>
        <v>46-60</v>
      </c>
      <c r="P6073" t="str">
        <f t="shared" si="567"/>
        <v>Medium</v>
      </c>
      <c r="Q6073" t="str">
        <f t="shared" si="568"/>
        <v>Long-Term</v>
      </c>
      <c r="R6073" t="str">
        <f t="shared" si="569"/>
        <v>High Balance</v>
      </c>
      <c r="S6073" t="str">
        <f t="shared" si="570"/>
        <v>High Value</v>
      </c>
      <c r="T6073">
        <v>1</v>
      </c>
      <c r="U6073">
        <f t="shared" si="571"/>
        <v>0</v>
      </c>
    </row>
    <row r="6074" spans="1:21" x14ac:dyDescent="0.25">
      <c r="A6074">
        <v>2025</v>
      </c>
      <c r="B6074">
        <v>15803908</v>
      </c>
      <c r="C6074" t="s">
        <v>117</v>
      </c>
      <c r="D6074">
        <v>628</v>
      </c>
      <c r="E6074" t="s">
        <v>15</v>
      </c>
      <c r="F6074" t="s">
        <v>23</v>
      </c>
      <c r="G6074">
        <v>45</v>
      </c>
      <c r="H6074">
        <v>9</v>
      </c>
      <c r="I6074">
        <v>0</v>
      </c>
      <c r="J6074">
        <v>2</v>
      </c>
      <c r="K6074">
        <v>1</v>
      </c>
      <c r="L6074">
        <v>1</v>
      </c>
      <c r="M6074">
        <v>96863</v>
      </c>
      <c r="N6074">
        <v>0</v>
      </c>
      <c r="O6074" t="str">
        <f t="shared" si="566"/>
        <v>30-45</v>
      </c>
      <c r="P6074" t="str">
        <f t="shared" si="567"/>
        <v>Medium</v>
      </c>
      <c r="Q6074" t="str">
        <f t="shared" si="568"/>
        <v>Long-Term</v>
      </c>
      <c r="R6074" t="str">
        <f t="shared" si="569"/>
        <v>Zero Balance</v>
      </c>
      <c r="S6074" t="str">
        <f t="shared" si="570"/>
        <v>Normal</v>
      </c>
      <c r="T6074">
        <v>1</v>
      </c>
      <c r="U6074">
        <f t="shared" si="571"/>
        <v>0</v>
      </c>
    </row>
    <row r="6075" spans="1:21" x14ac:dyDescent="0.25">
      <c r="A6075">
        <v>2025</v>
      </c>
      <c r="B6075">
        <v>15586039</v>
      </c>
      <c r="C6075" t="s">
        <v>635</v>
      </c>
      <c r="D6075">
        <v>471</v>
      </c>
      <c r="E6075" t="s">
        <v>26</v>
      </c>
      <c r="F6075" t="s">
        <v>16</v>
      </c>
      <c r="G6075">
        <v>36</v>
      </c>
      <c r="H6075">
        <v>5</v>
      </c>
      <c r="I6075">
        <v>90064</v>
      </c>
      <c r="J6075">
        <v>2</v>
      </c>
      <c r="K6075">
        <v>1</v>
      </c>
      <c r="L6075">
        <v>1</v>
      </c>
      <c r="M6075">
        <v>96367</v>
      </c>
      <c r="N6075">
        <v>0</v>
      </c>
      <c r="O6075" t="str">
        <f t="shared" si="566"/>
        <v>30-45</v>
      </c>
      <c r="P6075" t="str">
        <f t="shared" si="567"/>
        <v>Low</v>
      </c>
      <c r="Q6075" t="str">
        <f t="shared" si="568"/>
        <v>Mid-Term</v>
      </c>
      <c r="R6075" t="str">
        <f t="shared" si="569"/>
        <v>Low Balance</v>
      </c>
      <c r="S6075" t="str">
        <f t="shared" si="570"/>
        <v>Normal</v>
      </c>
      <c r="T6075">
        <v>1</v>
      </c>
      <c r="U6075">
        <f t="shared" si="571"/>
        <v>0</v>
      </c>
    </row>
    <row r="6076" spans="1:21" x14ac:dyDescent="0.25">
      <c r="A6076">
        <v>2025</v>
      </c>
      <c r="B6076">
        <v>15802570</v>
      </c>
      <c r="C6076" t="s">
        <v>1556</v>
      </c>
      <c r="D6076">
        <v>811</v>
      </c>
      <c r="E6076" t="s">
        <v>15</v>
      </c>
      <c r="F6076" t="s">
        <v>16</v>
      </c>
      <c r="G6076">
        <v>45</v>
      </c>
      <c r="H6076">
        <v>5</v>
      </c>
      <c r="I6076">
        <v>0</v>
      </c>
      <c r="J6076">
        <v>2</v>
      </c>
      <c r="K6076">
        <v>1</v>
      </c>
      <c r="L6076">
        <v>1</v>
      </c>
      <c r="M6076">
        <v>146123</v>
      </c>
      <c r="N6076">
        <v>0</v>
      </c>
      <c r="O6076" t="str">
        <f t="shared" si="566"/>
        <v>30-45</v>
      </c>
      <c r="P6076" t="str">
        <f t="shared" si="567"/>
        <v>High</v>
      </c>
      <c r="Q6076" t="str">
        <f t="shared" si="568"/>
        <v>Mid-Term</v>
      </c>
      <c r="R6076" t="str">
        <f t="shared" si="569"/>
        <v>Zero Balance</v>
      </c>
      <c r="S6076" t="str">
        <f t="shared" si="570"/>
        <v>Normal</v>
      </c>
      <c r="T6076">
        <v>1</v>
      </c>
      <c r="U6076">
        <f t="shared" si="571"/>
        <v>0</v>
      </c>
    </row>
    <row r="6077" spans="1:21" x14ac:dyDescent="0.25">
      <c r="A6077">
        <v>2025</v>
      </c>
      <c r="B6077">
        <v>15781451</v>
      </c>
      <c r="C6077" t="s">
        <v>68</v>
      </c>
      <c r="D6077">
        <v>504</v>
      </c>
      <c r="E6077" t="s">
        <v>15</v>
      </c>
      <c r="F6077" t="s">
        <v>23</v>
      </c>
      <c r="G6077">
        <v>42</v>
      </c>
      <c r="H6077">
        <v>3</v>
      </c>
      <c r="I6077">
        <v>134937</v>
      </c>
      <c r="J6077">
        <v>2</v>
      </c>
      <c r="K6077">
        <v>0</v>
      </c>
      <c r="L6077">
        <v>0</v>
      </c>
      <c r="M6077">
        <v>135179</v>
      </c>
      <c r="N6077">
        <v>0</v>
      </c>
      <c r="O6077" t="str">
        <f t="shared" si="566"/>
        <v>30-45</v>
      </c>
      <c r="P6077" t="str">
        <f t="shared" si="567"/>
        <v>Low</v>
      </c>
      <c r="Q6077" t="str">
        <f t="shared" si="568"/>
        <v>New</v>
      </c>
      <c r="R6077" t="str">
        <f t="shared" si="569"/>
        <v>High Balance</v>
      </c>
      <c r="S6077" t="str">
        <f t="shared" si="570"/>
        <v>High Value</v>
      </c>
      <c r="T6077">
        <v>1</v>
      </c>
      <c r="U6077">
        <f t="shared" si="571"/>
        <v>0</v>
      </c>
    </row>
    <row r="6078" spans="1:21" x14ac:dyDescent="0.25">
      <c r="A6078">
        <v>2025</v>
      </c>
      <c r="B6078">
        <v>15721019</v>
      </c>
      <c r="C6078" t="s">
        <v>1568</v>
      </c>
      <c r="D6078">
        <v>687</v>
      </c>
      <c r="E6078" t="s">
        <v>15</v>
      </c>
      <c r="F6078" t="s">
        <v>16</v>
      </c>
      <c r="G6078">
        <v>24</v>
      </c>
      <c r="H6078">
        <v>3</v>
      </c>
      <c r="I6078">
        <v>110495</v>
      </c>
      <c r="J6078">
        <v>1</v>
      </c>
      <c r="K6078">
        <v>1</v>
      </c>
      <c r="L6078">
        <v>0</v>
      </c>
      <c r="M6078">
        <v>158615</v>
      </c>
      <c r="N6078">
        <v>0</v>
      </c>
      <c r="O6078" t="str">
        <f t="shared" si="566"/>
        <v>&lt;30</v>
      </c>
      <c r="P6078" t="str">
        <f t="shared" si="567"/>
        <v>Medium</v>
      </c>
      <c r="Q6078" t="str">
        <f t="shared" si="568"/>
        <v>New</v>
      </c>
      <c r="R6078" t="str">
        <f t="shared" si="569"/>
        <v>High Balance</v>
      </c>
      <c r="S6078" t="str">
        <f t="shared" si="570"/>
        <v>High Value</v>
      </c>
      <c r="T6078">
        <v>1</v>
      </c>
      <c r="U6078">
        <f t="shared" si="571"/>
        <v>0</v>
      </c>
    </row>
    <row r="6079" spans="1:21" x14ac:dyDescent="0.25">
      <c r="A6079">
        <v>2025</v>
      </c>
      <c r="B6079">
        <v>15738588</v>
      </c>
      <c r="C6079" t="s">
        <v>46</v>
      </c>
      <c r="D6079">
        <v>660</v>
      </c>
      <c r="E6079" t="s">
        <v>26</v>
      </c>
      <c r="F6079" t="s">
        <v>16</v>
      </c>
      <c r="G6079">
        <v>37</v>
      </c>
      <c r="H6079">
        <v>2</v>
      </c>
      <c r="I6079">
        <v>133200</v>
      </c>
      <c r="J6079">
        <v>1</v>
      </c>
      <c r="K6079">
        <v>0</v>
      </c>
      <c r="L6079">
        <v>0</v>
      </c>
      <c r="M6079">
        <v>71434</v>
      </c>
      <c r="N6079">
        <v>0</v>
      </c>
      <c r="O6079" t="str">
        <f t="shared" si="566"/>
        <v>30-45</v>
      </c>
      <c r="P6079" t="str">
        <f t="shared" si="567"/>
        <v>Medium</v>
      </c>
      <c r="Q6079" t="str">
        <f t="shared" si="568"/>
        <v>New</v>
      </c>
      <c r="R6079" t="str">
        <f t="shared" si="569"/>
        <v>High Balance</v>
      </c>
      <c r="S6079" t="str">
        <f t="shared" si="570"/>
        <v>High Value</v>
      </c>
      <c r="T6079">
        <v>1</v>
      </c>
      <c r="U6079">
        <f t="shared" si="571"/>
        <v>0</v>
      </c>
    </row>
    <row r="6080" spans="1:21" x14ac:dyDescent="0.25">
      <c r="A6080">
        <v>2025</v>
      </c>
      <c r="B6080">
        <v>15730657</v>
      </c>
      <c r="C6080" t="s">
        <v>2288</v>
      </c>
      <c r="D6080">
        <v>548</v>
      </c>
      <c r="E6080" t="s">
        <v>15</v>
      </c>
      <c r="F6080" t="s">
        <v>16</v>
      </c>
      <c r="G6080">
        <v>41</v>
      </c>
      <c r="H6080">
        <v>4</v>
      </c>
      <c r="I6080">
        <v>82597</v>
      </c>
      <c r="J6080">
        <v>1</v>
      </c>
      <c r="K6080">
        <v>0</v>
      </c>
      <c r="L6080">
        <v>1</v>
      </c>
      <c r="M6080">
        <v>55672</v>
      </c>
      <c r="N6080">
        <v>0</v>
      </c>
      <c r="O6080" t="str">
        <f t="shared" si="566"/>
        <v>30-45</v>
      </c>
      <c r="P6080" t="str">
        <f t="shared" si="567"/>
        <v>Low</v>
      </c>
      <c r="Q6080" t="str">
        <f t="shared" si="568"/>
        <v>Mid-Term</v>
      </c>
      <c r="R6080" t="str">
        <f t="shared" si="569"/>
        <v>Low Balance</v>
      </c>
      <c r="S6080" t="str">
        <f t="shared" si="570"/>
        <v>Normal</v>
      </c>
      <c r="T6080">
        <v>1</v>
      </c>
      <c r="U6080">
        <f t="shared" si="571"/>
        <v>0</v>
      </c>
    </row>
    <row r="6081" spans="1:21" x14ac:dyDescent="0.25">
      <c r="A6081">
        <v>2025</v>
      </c>
      <c r="B6081">
        <v>15739292</v>
      </c>
      <c r="C6081" t="s">
        <v>2180</v>
      </c>
      <c r="D6081">
        <v>609</v>
      </c>
      <c r="E6081" t="s">
        <v>26</v>
      </c>
      <c r="F6081" t="s">
        <v>23</v>
      </c>
      <c r="G6081">
        <v>31</v>
      </c>
      <c r="H6081">
        <v>9</v>
      </c>
      <c r="I6081">
        <v>103838</v>
      </c>
      <c r="J6081">
        <v>1</v>
      </c>
      <c r="K6081">
        <v>1</v>
      </c>
      <c r="L6081">
        <v>1</v>
      </c>
      <c r="M6081">
        <v>150218</v>
      </c>
      <c r="N6081">
        <v>0</v>
      </c>
      <c r="O6081" t="str">
        <f t="shared" si="566"/>
        <v>30-45</v>
      </c>
      <c r="P6081" t="str">
        <f t="shared" si="567"/>
        <v>Medium</v>
      </c>
      <c r="Q6081" t="str">
        <f t="shared" si="568"/>
        <v>Long-Term</v>
      </c>
      <c r="R6081" t="str">
        <f t="shared" si="569"/>
        <v>High Balance</v>
      </c>
      <c r="S6081" t="str">
        <f t="shared" si="570"/>
        <v>High Value</v>
      </c>
      <c r="T6081">
        <v>1</v>
      </c>
      <c r="U6081">
        <f t="shared" si="571"/>
        <v>0</v>
      </c>
    </row>
    <row r="6082" spans="1:21" x14ac:dyDescent="0.25">
      <c r="A6082">
        <v>2025</v>
      </c>
      <c r="B6082">
        <v>15725945</v>
      </c>
      <c r="C6082" t="s">
        <v>2017</v>
      </c>
      <c r="D6082">
        <v>659</v>
      </c>
      <c r="E6082" t="s">
        <v>18</v>
      </c>
      <c r="F6082" t="s">
        <v>16</v>
      </c>
      <c r="G6082">
        <v>42</v>
      </c>
      <c r="H6082">
        <v>2</v>
      </c>
      <c r="I6082">
        <v>0</v>
      </c>
      <c r="J6082">
        <v>1</v>
      </c>
      <c r="K6082">
        <v>0</v>
      </c>
      <c r="L6082">
        <v>0</v>
      </c>
      <c r="M6082">
        <v>162734</v>
      </c>
      <c r="N6082">
        <v>1</v>
      </c>
      <c r="O6082" t="str">
        <f t="shared" ref="O6082:O6145" si="572">IF(G6082&lt;30,"&lt;30",IF(G6082&lt;=45,"30-45",IF(G6082&lt;=60,"46-60","60+")))</f>
        <v>30-45</v>
      </c>
      <c r="P6082" t="str">
        <f t="shared" ref="P6082:P6145" si="573">IF(D6082&lt;600,"Low",IF(D6082&lt;=750,"Medium","High"))</f>
        <v>Medium</v>
      </c>
      <c r="Q6082" t="str">
        <f t="shared" ref="Q6082:Q6145" si="574">IF(H6082&lt;=3,"New",IF(H6082&lt;=7,"Mid-Term","Long-Term"))</f>
        <v>New</v>
      </c>
      <c r="R6082" t="str">
        <f t="shared" ref="R6082:R6145" si="575">IF(I6082=0,"Zero Balance",IF(I6082&lt;100000,"Low Balance","High Balance"))</f>
        <v>Zero Balance</v>
      </c>
      <c r="S6082" t="str">
        <f t="shared" ref="S6082:S6145" si="576">IF(I6082&gt;=100000,"High Value","Normal")</f>
        <v>Normal</v>
      </c>
      <c r="T6082">
        <v>1</v>
      </c>
      <c r="U6082">
        <f t="shared" ref="U6082:U6145" si="577">IF(N6082=1,I6082,0)</f>
        <v>0</v>
      </c>
    </row>
    <row r="6083" spans="1:21" x14ac:dyDescent="0.25">
      <c r="A6083">
        <v>2025</v>
      </c>
      <c r="B6083">
        <v>15813159</v>
      </c>
      <c r="C6083" t="s">
        <v>2289</v>
      </c>
      <c r="D6083">
        <v>526</v>
      </c>
      <c r="E6083" t="s">
        <v>15</v>
      </c>
      <c r="F6083" t="s">
        <v>23</v>
      </c>
      <c r="G6083">
        <v>52</v>
      </c>
      <c r="H6083">
        <v>8</v>
      </c>
      <c r="I6083">
        <v>93590</v>
      </c>
      <c r="J6083">
        <v>1</v>
      </c>
      <c r="K6083">
        <v>0</v>
      </c>
      <c r="L6083">
        <v>1</v>
      </c>
      <c r="M6083">
        <v>21229</v>
      </c>
      <c r="N6083">
        <v>1</v>
      </c>
      <c r="O6083" t="str">
        <f t="shared" si="572"/>
        <v>46-60</v>
      </c>
      <c r="P6083" t="str">
        <f t="shared" si="573"/>
        <v>Low</v>
      </c>
      <c r="Q6083" t="str">
        <f t="shared" si="574"/>
        <v>Long-Term</v>
      </c>
      <c r="R6083" t="str">
        <f t="shared" si="575"/>
        <v>Low Balance</v>
      </c>
      <c r="S6083" t="str">
        <f t="shared" si="576"/>
        <v>Normal</v>
      </c>
      <c r="T6083">
        <v>1</v>
      </c>
      <c r="U6083">
        <f t="shared" si="577"/>
        <v>93590</v>
      </c>
    </row>
    <row r="6084" spans="1:21" x14ac:dyDescent="0.25">
      <c r="A6084">
        <v>2025</v>
      </c>
      <c r="B6084">
        <v>15636820</v>
      </c>
      <c r="C6084" t="s">
        <v>517</v>
      </c>
      <c r="D6084">
        <v>725</v>
      </c>
      <c r="E6084" t="s">
        <v>26</v>
      </c>
      <c r="F6084" t="s">
        <v>23</v>
      </c>
      <c r="G6084">
        <v>40</v>
      </c>
      <c r="H6084">
        <v>8</v>
      </c>
      <c r="I6084">
        <v>104150</v>
      </c>
      <c r="J6084">
        <v>1</v>
      </c>
      <c r="K6084">
        <v>1</v>
      </c>
      <c r="L6084">
        <v>0</v>
      </c>
      <c r="M6084">
        <v>62028</v>
      </c>
      <c r="N6084">
        <v>0</v>
      </c>
      <c r="O6084" t="str">
        <f t="shared" si="572"/>
        <v>30-45</v>
      </c>
      <c r="P6084" t="str">
        <f t="shared" si="573"/>
        <v>Medium</v>
      </c>
      <c r="Q6084" t="str">
        <f t="shared" si="574"/>
        <v>Long-Term</v>
      </c>
      <c r="R6084" t="str">
        <f t="shared" si="575"/>
        <v>High Balance</v>
      </c>
      <c r="S6084" t="str">
        <f t="shared" si="576"/>
        <v>High Value</v>
      </c>
      <c r="T6084">
        <v>1</v>
      </c>
      <c r="U6084">
        <f t="shared" si="577"/>
        <v>0</v>
      </c>
    </row>
    <row r="6085" spans="1:21" x14ac:dyDescent="0.25">
      <c r="A6085">
        <v>2025</v>
      </c>
      <c r="B6085">
        <v>15603880</v>
      </c>
      <c r="C6085" t="s">
        <v>162</v>
      </c>
      <c r="D6085">
        <v>519</v>
      </c>
      <c r="E6085" t="s">
        <v>26</v>
      </c>
      <c r="F6085" t="s">
        <v>23</v>
      </c>
      <c r="G6085">
        <v>38</v>
      </c>
      <c r="H6085">
        <v>1</v>
      </c>
      <c r="I6085">
        <v>114142</v>
      </c>
      <c r="J6085">
        <v>1</v>
      </c>
      <c r="K6085">
        <v>1</v>
      </c>
      <c r="L6085">
        <v>1</v>
      </c>
      <c r="M6085">
        <v>60988</v>
      </c>
      <c r="N6085">
        <v>1</v>
      </c>
      <c r="O6085" t="str">
        <f t="shared" si="572"/>
        <v>30-45</v>
      </c>
      <c r="P6085" t="str">
        <f t="shared" si="573"/>
        <v>Low</v>
      </c>
      <c r="Q6085" t="str">
        <f t="shared" si="574"/>
        <v>New</v>
      </c>
      <c r="R6085" t="str">
        <f t="shared" si="575"/>
        <v>High Balance</v>
      </c>
      <c r="S6085" t="str">
        <f t="shared" si="576"/>
        <v>High Value</v>
      </c>
      <c r="T6085">
        <v>1</v>
      </c>
      <c r="U6085">
        <f t="shared" si="577"/>
        <v>114142</v>
      </c>
    </row>
    <row r="6086" spans="1:21" x14ac:dyDescent="0.25">
      <c r="A6086">
        <v>2025</v>
      </c>
      <c r="B6086">
        <v>15619494</v>
      </c>
      <c r="C6086" t="s">
        <v>2290</v>
      </c>
      <c r="D6086">
        <v>562</v>
      </c>
      <c r="E6086" t="s">
        <v>26</v>
      </c>
      <c r="F6086" t="s">
        <v>16</v>
      </c>
      <c r="G6086">
        <v>31</v>
      </c>
      <c r="H6086">
        <v>9</v>
      </c>
      <c r="I6086">
        <v>117153</v>
      </c>
      <c r="J6086">
        <v>1</v>
      </c>
      <c r="K6086">
        <v>1</v>
      </c>
      <c r="L6086">
        <v>1</v>
      </c>
      <c r="M6086">
        <v>108675</v>
      </c>
      <c r="N6086">
        <v>0</v>
      </c>
      <c r="O6086" t="str">
        <f t="shared" si="572"/>
        <v>30-45</v>
      </c>
      <c r="P6086" t="str">
        <f t="shared" si="573"/>
        <v>Low</v>
      </c>
      <c r="Q6086" t="str">
        <f t="shared" si="574"/>
        <v>Long-Term</v>
      </c>
      <c r="R6086" t="str">
        <f t="shared" si="575"/>
        <v>High Balance</v>
      </c>
      <c r="S6086" t="str">
        <f t="shared" si="576"/>
        <v>High Value</v>
      </c>
      <c r="T6086">
        <v>1</v>
      </c>
      <c r="U6086">
        <f t="shared" si="577"/>
        <v>0</v>
      </c>
    </row>
    <row r="6087" spans="1:21" x14ac:dyDescent="0.25">
      <c r="A6087">
        <v>2025</v>
      </c>
      <c r="B6087">
        <v>15596992</v>
      </c>
      <c r="C6087" t="s">
        <v>1656</v>
      </c>
      <c r="D6087">
        <v>482</v>
      </c>
      <c r="E6087" t="s">
        <v>26</v>
      </c>
      <c r="F6087" t="s">
        <v>23</v>
      </c>
      <c r="G6087">
        <v>45</v>
      </c>
      <c r="H6087">
        <v>7</v>
      </c>
      <c r="I6087">
        <v>156353</v>
      </c>
      <c r="J6087">
        <v>1</v>
      </c>
      <c r="K6087">
        <v>1</v>
      </c>
      <c r="L6087">
        <v>0</v>
      </c>
      <c r="M6087">
        <v>72644</v>
      </c>
      <c r="N6087">
        <v>1</v>
      </c>
      <c r="O6087" t="str">
        <f t="shared" si="572"/>
        <v>30-45</v>
      </c>
      <c r="P6087" t="str">
        <f t="shared" si="573"/>
        <v>Low</v>
      </c>
      <c r="Q6087" t="str">
        <f t="shared" si="574"/>
        <v>Mid-Term</v>
      </c>
      <c r="R6087" t="str">
        <f t="shared" si="575"/>
        <v>High Balance</v>
      </c>
      <c r="S6087" t="str">
        <f t="shared" si="576"/>
        <v>High Value</v>
      </c>
      <c r="T6087">
        <v>1</v>
      </c>
      <c r="U6087">
        <f t="shared" si="577"/>
        <v>156353</v>
      </c>
    </row>
    <row r="6088" spans="1:21" x14ac:dyDescent="0.25">
      <c r="A6088">
        <v>2025</v>
      </c>
      <c r="B6088">
        <v>15735025</v>
      </c>
      <c r="C6088" t="s">
        <v>80</v>
      </c>
      <c r="D6088">
        <v>535</v>
      </c>
      <c r="E6088" t="s">
        <v>18</v>
      </c>
      <c r="F6088" t="s">
        <v>23</v>
      </c>
      <c r="G6088">
        <v>37</v>
      </c>
      <c r="H6088">
        <v>3</v>
      </c>
      <c r="I6088">
        <v>175535</v>
      </c>
      <c r="J6088">
        <v>2</v>
      </c>
      <c r="K6088">
        <v>1</v>
      </c>
      <c r="L6088">
        <v>1</v>
      </c>
      <c r="M6088">
        <v>9242</v>
      </c>
      <c r="N6088">
        <v>0</v>
      </c>
      <c r="O6088" t="str">
        <f t="shared" si="572"/>
        <v>30-45</v>
      </c>
      <c r="P6088" t="str">
        <f t="shared" si="573"/>
        <v>Low</v>
      </c>
      <c r="Q6088" t="str">
        <f t="shared" si="574"/>
        <v>New</v>
      </c>
      <c r="R6088" t="str">
        <f t="shared" si="575"/>
        <v>High Balance</v>
      </c>
      <c r="S6088" t="str">
        <f t="shared" si="576"/>
        <v>High Value</v>
      </c>
      <c r="T6088">
        <v>1</v>
      </c>
      <c r="U6088">
        <f t="shared" si="577"/>
        <v>0</v>
      </c>
    </row>
    <row r="6089" spans="1:21" x14ac:dyDescent="0.25">
      <c r="A6089">
        <v>2025</v>
      </c>
      <c r="B6089">
        <v>15730759</v>
      </c>
      <c r="C6089" t="s">
        <v>927</v>
      </c>
      <c r="D6089">
        <v>561</v>
      </c>
      <c r="E6089" t="s">
        <v>15</v>
      </c>
      <c r="F6089" t="s">
        <v>16</v>
      </c>
      <c r="G6089">
        <v>27</v>
      </c>
      <c r="H6089">
        <v>9</v>
      </c>
      <c r="I6089">
        <v>135637</v>
      </c>
      <c r="J6089">
        <v>1</v>
      </c>
      <c r="K6089">
        <v>1</v>
      </c>
      <c r="L6089">
        <v>0</v>
      </c>
      <c r="M6089">
        <v>153080</v>
      </c>
      <c r="N6089">
        <v>1</v>
      </c>
      <c r="O6089" t="str">
        <f t="shared" si="572"/>
        <v>&lt;30</v>
      </c>
      <c r="P6089" t="str">
        <f t="shared" si="573"/>
        <v>Low</v>
      </c>
      <c r="Q6089" t="str">
        <f t="shared" si="574"/>
        <v>Long-Term</v>
      </c>
      <c r="R6089" t="str">
        <f t="shared" si="575"/>
        <v>High Balance</v>
      </c>
      <c r="S6089" t="str">
        <f t="shared" si="576"/>
        <v>High Value</v>
      </c>
      <c r="T6089">
        <v>1</v>
      </c>
      <c r="U6089">
        <f t="shared" si="577"/>
        <v>135637</v>
      </c>
    </row>
    <row r="6090" spans="1:21" x14ac:dyDescent="0.25">
      <c r="A6090">
        <v>2025</v>
      </c>
      <c r="B6090">
        <v>15752912</v>
      </c>
      <c r="C6090" t="s">
        <v>2291</v>
      </c>
      <c r="D6090">
        <v>661</v>
      </c>
      <c r="E6090" t="s">
        <v>15</v>
      </c>
      <c r="F6090" t="s">
        <v>16</v>
      </c>
      <c r="G6090">
        <v>30</v>
      </c>
      <c r="H6090">
        <v>7</v>
      </c>
      <c r="I6090">
        <v>0</v>
      </c>
      <c r="J6090">
        <v>2</v>
      </c>
      <c r="K6090">
        <v>1</v>
      </c>
      <c r="L6090">
        <v>0</v>
      </c>
      <c r="M6090">
        <v>72197</v>
      </c>
      <c r="N6090">
        <v>0</v>
      </c>
      <c r="O6090" t="str">
        <f t="shared" si="572"/>
        <v>30-45</v>
      </c>
      <c r="P6090" t="str">
        <f t="shared" si="573"/>
        <v>Medium</v>
      </c>
      <c r="Q6090" t="str">
        <f t="shared" si="574"/>
        <v>Mid-Term</v>
      </c>
      <c r="R6090" t="str">
        <f t="shared" si="575"/>
        <v>Zero Balance</v>
      </c>
      <c r="S6090" t="str">
        <f t="shared" si="576"/>
        <v>Normal</v>
      </c>
      <c r="T6090">
        <v>1</v>
      </c>
      <c r="U6090">
        <f t="shared" si="577"/>
        <v>0</v>
      </c>
    </row>
    <row r="6091" spans="1:21" x14ac:dyDescent="0.25">
      <c r="A6091">
        <v>2025</v>
      </c>
      <c r="B6091">
        <v>15711316</v>
      </c>
      <c r="C6091" t="s">
        <v>484</v>
      </c>
      <c r="D6091">
        <v>771</v>
      </c>
      <c r="E6091" t="s">
        <v>15</v>
      </c>
      <c r="F6091" t="s">
        <v>23</v>
      </c>
      <c r="G6091">
        <v>27</v>
      </c>
      <c r="H6091">
        <v>2</v>
      </c>
      <c r="I6091">
        <v>0</v>
      </c>
      <c r="J6091">
        <v>2</v>
      </c>
      <c r="K6091">
        <v>1</v>
      </c>
      <c r="L6091">
        <v>1</v>
      </c>
      <c r="M6091">
        <v>199527</v>
      </c>
      <c r="N6091">
        <v>0</v>
      </c>
      <c r="O6091" t="str">
        <f t="shared" si="572"/>
        <v>&lt;30</v>
      </c>
      <c r="P6091" t="str">
        <f t="shared" si="573"/>
        <v>High</v>
      </c>
      <c r="Q6091" t="str">
        <f t="shared" si="574"/>
        <v>New</v>
      </c>
      <c r="R6091" t="str">
        <f t="shared" si="575"/>
        <v>Zero Balance</v>
      </c>
      <c r="S6091" t="str">
        <f t="shared" si="576"/>
        <v>Normal</v>
      </c>
      <c r="T6091">
        <v>1</v>
      </c>
      <c r="U6091">
        <f t="shared" si="577"/>
        <v>0</v>
      </c>
    </row>
    <row r="6092" spans="1:21" x14ac:dyDescent="0.25">
      <c r="A6092">
        <v>2025</v>
      </c>
      <c r="B6092">
        <v>15738785</v>
      </c>
      <c r="C6092" t="s">
        <v>262</v>
      </c>
      <c r="D6092">
        <v>545</v>
      </c>
      <c r="E6092" t="s">
        <v>15</v>
      </c>
      <c r="F6092" t="s">
        <v>23</v>
      </c>
      <c r="G6092">
        <v>26</v>
      </c>
      <c r="H6092">
        <v>7</v>
      </c>
      <c r="I6092">
        <v>0</v>
      </c>
      <c r="J6092">
        <v>2</v>
      </c>
      <c r="K6092">
        <v>0</v>
      </c>
      <c r="L6092">
        <v>1</v>
      </c>
      <c r="M6092">
        <v>156598</v>
      </c>
      <c r="N6092">
        <v>0</v>
      </c>
      <c r="O6092" t="str">
        <f t="shared" si="572"/>
        <v>&lt;30</v>
      </c>
      <c r="P6092" t="str">
        <f t="shared" si="573"/>
        <v>Low</v>
      </c>
      <c r="Q6092" t="str">
        <f t="shared" si="574"/>
        <v>Mid-Term</v>
      </c>
      <c r="R6092" t="str">
        <f t="shared" si="575"/>
        <v>Zero Balance</v>
      </c>
      <c r="S6092" t="str">
        <f t="shared" si="576"/>
        <v>Normal</v>
      </c>
      <c r="T6092">
        <v>1</v>
      </c>
      <c r="U6092">
        <f t="shared" si="577"/>
        <v>0</v>
      </c>
    </row>
    <row r="6093" spans="1:21" x14ac:dyDescent="0.25">
      <c r="A6093">
        <v>2025</v>
      </c>
      <c r="B6093">
        <v>15777896</v>
      </c>
      <c r="C6093" t="s">
        <v>927</v>
      </c>
      <c r="D6093">
        <v>850</v>
      </c>
      <c r="E6093" t="s">
        <v>26</v>
      </c>
      <c r="F6093" t="s">
        <v>16</v>
      </c>
      <c r="G6093">
        <v>33</v>
      </c>
      <c r="H6093">
        <v>2</v>
      </c>
      <c r="I6093">
        <v>83415</v>
      </c>
      <c r="J6093">
        <v>1</v>
      </c>
      <c r="K6093">
        <v>0</v>
      </c>
      <c r="L6093">
        <v>1</v>
      </c>
      <c r="M6093">
        <v>74918</v>
      </c>
      <c r="N6093">
        <v>0</v>
      </c>
      <c r="O6093" t="str">
        <f t="shared" si="572"/>
        <v>30-45</v>
      </c>
      <c r="P6093" t="str">
        <f t="shared" si="573"/>
        <v>High</v>
      </c>
      <c r="Q6093" t="str">
        <f t="shared" si="574"/>
        <v>New</v>
      </c>
      <c r="R6093" t="str">
        <f t="shared" si="575"/>
        <v>Low Balance</v>
      </c>
      <c r="S6093" t="str">
        <f t="shared" si="576"/>
        <v>Normal</v>
      </c>
      <c r="T6093">
        <v>1</v>
      </c>
      <c r="U6093">
        <f t="shared" si="577"/>
        <v>0</v>
      </c>
    </row>
    <row r="6094" spans="1:21" x14ac:dyDescent="0.25">
      <c r="A6094">
        <v>2025</v>
      </c>
      <c r="B6094">
        <v>15628963</v>
      </c>
      <c r="C6094" t="s">
        <v>2087</v>
      </c>
      <c r="D6094">
        <v>601</v>
      </c>
      <c r="E6094" t="s">
        <v>26</v>
      </c>
      <c r="F6094" t="s">
        <v>23</v>
      </c>
      <c r="G6094">
        <v>43</v>
      </c>
      <c r="H6094">
        <v>3</v>
      </c>
      <c r="I6094">
        <v>141859</v>
      </c>
      <c r="J6094">
        <v>2</v>
      </c>
      <c r="K6094">
        <v>1</v>
      </c>
      <c r="L6094">
        <v>1</v>
      </c>
      <c r="M6094">
        <v>111250</v>
      </c>
      <c r="N6094">
        <v>0</v>
      </c>
      <c r="O6094" t="str">
        <f t="shared" si="572"/>
        <v>30-45</v>
      </c>
      <c r="P6094" t="str">
        <f t="shared" si="573"/>
        <v>Medium</v>
      </c>
      <c r="Q6094" t="str">
        <f t="shared" si="574"/>
        <v>New</v>
      </c>
      <c r="R6094" t="str">
        <f t="shared" si="575"/>
        <v>High Balance</v>
      </c>
      <c r="S6094" t="str">
        <f t="shared" si="576"/>
        <v>High Value</v>
      </c>
      <c r="T6094">
        <v>1</v>
      </c>
      <c r="U6094">
        <f t="shared" si="577"/>
        <v>0</v>
      </c>
    </row>
    <row r="6095" spans="1:21" x14ac:dyDescent="0.25">
      <c r="A6095">
        <v>2025</v>
      </c>
      <c r="B6095">
        <v>15742126</v>
      </c>
      <c r="C6095" t="s">
        <v>292</v>
      </c>
      <c r="D6095">
        <v>712</v>
      </c>
      <c r="E6095" t="s">
        <v>26</v>
      </c>
      <c r="F6095" t="s">
        <v>23</v>
      </c>
      <c r="G6095">
        <v>38</v>
      </c>
      <c r="H6095">
        <v>7</v>
      </c>
      <c r="I6095">
        <v>132768</v>
      </c>
      <c r="J6095">
        <v>2</v>
      </c>
      <c r="K6095">
        <v>1</v>
      </c>
      <c r="L6095">
        <v>1</v>
      </c>
      <c r="M6095">
        <v>59116</v>
      </c>
      <c r="N6095">
        <v>0</v>
      </c>
      <c r="O6095" t="str">
        <f t="shared" si="572"/>
        <v>30-45</v>
      </c>
      <c r="P6095" t="str">
        <f t="shared" si="573"/>
        <v>Medium</v>
      </c>
      <c r="Q6095" t="str">
        <f t="shared" si="574"/>
        <v>Mid-Term</v>
      </c>
      <c r="R6095" t="str">
        <f t="shared" si="575"/>
        <v>High Balance</v>
      </c>
      <c r="S6095" t="str">
        <f t="shared" si="576"/>
        <v>High Value</v>
      </c>
      <c r="T6095">
        <v>1</v>
      </c>
      <c r="U6095">
        <f t="shared" si="577"/>
        <v>0</v>
      </c>
    </row>
    <row r="6096" spans="1:21" x14ac:dyDescent="0.25">
      <c r="A6096">
        <v>2025</v>
      </c>
      <c r="B6096">
        <v>15575623</v>
      </c>
      <c r="C6096" t="s">
        <v>949</v>
      </c>
      <c r="D6096">
        <v>589</v>
      </c>
      <c r="E6096" t="s">
        <v>15</v>
      </c>
      <c r="F6096" t="s">
        <v>16</v>
      </c>
      <c r="G6096">
        <v>31</v>
      </c>
      <c r="H6096">
        <v>10</v>
      </c>
      <c r="I6096">
        <v>110635</v>
      </c>
      <c r="J6096">
        <v>1</v>
      </c>
      <c r="K6096">
        <v>1</v>
      </c>
      <c r="L6096">
        <v>0</v>
      </c>
      <c r="M6096">
        <v>148219</v>
      </c>
      <c r="N6096">
        <v>0</v>
      </c>
      <c r="O6096" t="str">
        <f t="shared" si="572"/>
        <v>30-45</v>
      </c>
      <c r="P6096" t="str">
        <f t="shared" si="573"/>
        <v>Low</v>
      </c>
      <c r="Q6096" t="str">
        <f t="shared" si="574"/>
        <v>Long-Term</v>
      </c>
      <c r="R6096" t="str">
        <f t="shared" si="575"/>
        <v>High Balance</v>
      </c>
      <c r="S6096" t="str">
        <f t="shared" si="576"/>
        <v>High Value</v>
      </c>
      <c r="T6096">
        <v>1</v>
      </c>
      <c r="U6096">
        <f t="shared" si="577"/>
        <v>0</v>
      </c>
    </row>
    <row r="6097" spans="1:21" x14ac:dyDescent="0.25">
      <c r="A6097">
        <v>2025</v>
      </c>
      <c r="B6097">
        <v>15741652</v>
      </c>
      <c r="C6097" t="s">
        <v>808</v>
      </c>
      <c r="D6097">
        <v>600</v>
      </c>
      <c r="E6097" t="s">
        <v>18</v>
      </c>
      <c r="F6097" t="s">
        <v>23</v>
      </c>
      <c r="G6097">
        <v>37</v>
      </c>
      <c r="H6097">
        <v>8</v>
      </c>
      <c r="I6097">
        <v>177657</v>
      </c>
      <c r="J6097">
        <v>1</v>
      </c>
      <c r="K6097">
        <v>1</v>
      </c>
      <c r="L6097">
        <v>1</v>
      </c>
      <c r="M6097">
        <v>77142</v>
      </c>
      <c r="N6097">
        <v>0</v>
      </c>
      <c r="O6097" t="str">
        <f t="shared" si="572"/>
        <v>30-45</v>
      </c>
      <c r="P6097" t="str">
        <f t="shared" si="573"/>
        <v>Medium</v>
      </c>
      <c r="Q6097" t="str">
        <f t="shared" si="574"/>
        <v>Long-Term</v>
      </c>
      <c r="R6097" t="str">
        <f t="shared" si="575"/>
        <v>High Balance</v>
      </c>
      <c r="S6097" t="str">
        <f t="shared" si="576"/>
        <v>High Value</v>
      </c>
      <c r="T6097">
        <v>1</v>
      </c>
      <c r="U6097">
        <f t="shared" si="577"/>
        <v>0</v>
      </c>
    </row>
    <row r="6098" spans="1:21" x14ac:dyDescent="0.25">
      <c r="A6098">
        <v>2025</v>
      </c>
      <c r="B6098">
        <v>15738884</v>
      </c>
      <c r="C6098" t="s">
        <v>95</v>
      </c>
      <c r="D6098">
        <v>642</v>
      </c>
      <c r="E6098" t="s">
        <v>26</v>
      </c>
      <c r="F6098" t="s">
        <v>23</v>
      </c>
      <c r="G6098">
        <v>41</v>
      </c>
      <c r="H6098">
        <v>4</v>
      </c>
      <c r="I6098">
        <v>157778</v>
      </c>
      <c r="J6098">
        <v>1</v>
      </c>
      <c r="K6098">
        <v>1</v>
      </c>
      <c r="L6098">
        <v>0</v>
      </c>
      <c r="M6098">
        <v>67485</v>
      </c>
      <c r="N6098">
        <v>0</v>
      </c>
      <c r="O6098" t="str">
        <f t="shared" si="572"/>
        <v>30-45</v>
      </c>
      <c r="P6098" t="str">
        <f t="shared" si="573"/>
        <v>Medium</v>
      </c>
      <c r="Q6098" t="str">
        <f t="shared" si="574"/>
        <v>Mid-Term</v>
      </c>
      <c r="R6098" t="str">
        <f t="shared" si="575"/>
        <v>High Balance</v>
      </c>
      <c r="S6098" t="str">
        <f t="shared" si="576"/>
        <v>High Value</v>
      </c>
      <c r="T6098">
        <v>1</v>
      </c>
      <c r="U6098">
        <f t="shared" si="577"/>
        <v>0</v>
      </c>
    </row>
    <row r="6099" spans="1:21" x14ac:dyDescent="0.25">
      <c r="A6099">
        <v>2025</v>
      </c>
      <c r="B6099">
        <v>15615050</v>
      </c>
      <c r="C6099" t="s">
        <v>583</v>
      </c>
      <c r="D6099">
        <v>575</v>
      </c>
      <c r="E6099" t="s">
        <v>26</v>
      </c>
      <c r="F6099" t="s">
        <v>23</v>
      </c>
      <c r="G6099">
        <v>47</v>
      </c>
      <c r="H6099">
        <v>9</v>
      </c>
      <c r="I6099">
        <v>107916</v>
      </c>
      <c r="J6099">
        <v>2</v>
      </c>
      <c r="K6099">
        <v>1</v>
      </c>
      <c r="L6099">
        <v>1</v>
      </c>
      <c r="M6099">
        <v>63452</v>
      </c>
      <c r="N6099">
        <v>1</v>
      </c>
      <c r="O6099" t="str">
        <f t="shared" si="572"/>
        <v>46-60</v>
      </c>
      <c r="P6099" t="str">
        <f t="shared" si="573"/>
        <v>Low</v>
      </c>
      <c r="Q6099" t="str">
        <f t="shared" si="574"/>
        <v>Long-Term</v>
      </c>
      <c r="R6099" t="str">
        <f t="shared" si="575"/>
        <v>High Balance</v>
      </c>
      <c r="S6099" t="str">
        <f t="shared" si="576"/>
        <v>High Value</v>
      </c>
      <c r="T6099">
        <v>1</v>
      </c>
      <c r="U6099">
        <f t="shared" si="577"/>
        <v>107916</v>
      </c>
    </row>
    <row r="6100" spans="1:21" x14ac:dyDescent="0.25">
      <c r="A6100">
        <v>2025</v>
      </c>
      <c r="B6100">
        <v>15803005</v>
      </c>
      <c r="C6100" t="s">
        <v>93</v>
      </c>
      <c r="D6100">
        <v>570</v>
      </c>
      <c r="E6100" t="s">
        <v>26</v>
      </c>
      <c r="F6100" t="s">
        <v>16</v>
      </c>
      <c r="G6100">
        <v>57</v>
      </c>
      <c r="H6100">
        <v>5</v>
      </c>
      <c r="I6100">
        <v>86569</v>
      </c>
      <c r="J6100">
        <v>1</v>
      </c>
      <c r="K6100">
        <v>0</v>
      </c>
      <c r="L6100">
        <v>1</v>
      </c>
      <c r="M6100">
        <v>103660</v>
      </c>
      <c r="N6100">
        <v>0</v>
      </c>
      <c r="O6100" t="str">
        <f t="shared" si="572"/>
        <v>46-60</v>
      </c>
      <c r="P6100" t="str">
        <f t="shared" si="573"/>
        <v>Low</v>
      </c>
      <c r="Q6100" t="str">
        <f t="shared" si="574"/>
        <v>Mid-Term</v>
      </c>
      <c r="R6100" t="str">
        <f t="shared" si="575"/>
        <v>Low Balance</v>
      </c>
      <c r="S6100" t="str">
        <f t="shared" si="576"/>
        <v>Normal</v>
      </c>
      <c r="T6100">
        <v>1</v>
      </c>
      <c r="U6100">
        <f t="shared" si="577"/>
        <v>0</v>
      </c>
    </row>
    <row r="6101" spans="1:21" x14ac:dyDescent="0.25">
      <c r="A6101">
        <v>2025</v>
      </c>
      <c r="B6101">
        <v>15743498</v>
      </c>
      <c r="C6101" t="s">
        <v>1622</v>
      </c>
      <c r="D6101">
        <v>532</v>
      </c>
      <c r="E6101" t="s">
        <v>26</v>
      </c>
      <c r="F6101" t="s">
        <v>23</v>
      </c>
      <c r="G6101">
        <v>52</v>
      </c>
      <c r="H6101">
        <v>9</v>
      </c>
      <c r="I6101">
        <v>137756</v>
      </c>
      <c r="J6101">
        <v>1</v>
      </c>
      <c r="K6101">
        <v>1</v>
      </c>
      <c r="L6101">
        <v>0</v>
      </c>
      <c r="M6101">
        <v>163192</v>
      </c>
      <c r="N6101">
        <v>1</v>
      </c>
      <c r="O6101" t="str">
        <f t="shared" si="572"/>
        <v>46-60</v>
      </c>
      <c r="P6101" t="str">
        <f t="shared" si="573"/>
        <v>Low</v>
      </c>
      <c r="Q6101" t="str">
        <f t="shared" si="574"/>
        <v>Long-Term</v>
      </c>
      <c r="R6101" t="str">
        <f t="shared" si="575"/>
        <v>High Balance</v>
      </c>
      <c r="S6101" t="str">
        <f t="shared" si="576"/>
        <v>High Value</v>
      </c>
      <c r="T6101">
        <v>1</v>
      </c>
      <c r="U6101">
        <f t="shared" si="577"/>
        <v>137756</v>
      </c>
    </row>
    <row r="6102" spans="1:21" x14ac:dyDescent="0.25">
      <c r="A6102">
        <v>2025</v>
      </c>
      <c r="B6102">
        <v>15720463</v>
      </c>
      <c r="C6102" t="s">
        <v>184</v>
      </c>
      <c r="D6102">
        <v>796</v>
      </c>
      <c r="E6102" t="s">
        <v>15</v>
      </c>
      <c r="F6102" t="s">
        <v>23</v>
      </c>
      <c r="G6102">
        <v>30</v>
      </c>
      <c r="H6102">
        <v>2</v>
      </c>
      <c r="I6102">
        <v>137263</v>
      </c>
      <c r="J6102">
        <v>2</v>
      </c>
      <c r="K6102">
        <v>1</v>
      </c>
      <c r="L6102">
        <v>0</v>
      </c>
      <c r="M6102">
        <v>62905</v>
      </c>
      <c r="N6102">
        <v>0</v>
      </c>
      <c r="O6102" t="str">
        <f t="shared" si="572"/>
        <v>30-45</v>
      </c>
      <c r="P6102" t="str">
        <f t="shared" si="573"/>
        <v>High</v>
      </c>
      <c r="Q6102" t="str">
        <f t="shared" si="574"/>
        <v>New</v>
      </c>
      <c r="R6102" t="str">
        <f t="shared" si="575"/>
        <v>High Balance</v>
      </c>
      <c r="S6102" t="str">
        <f t="shared" si="576"/>
        <v>High Value</v>
      </c>
      <c r="T6102">
        <v>1</v>
      </c>
      <c r="U6102">
        <f t="shared" si="577"/>
        <v>0</v>
      </c>
    </row>
    <row r="6103" spans="1:21" x14ac:dyDescent="0.25">
      <c r="A6103">
        <v>2025</v>
      </c>
      <c r="B6103">
        <v>15588695</v>
      </c>
      <c r="C6103" t="s">
        <v>783</v>
      </c>
      <c r="D6103">
        <v>833</v>
      </c>
      <c r="E6103" t="s">
        <v>18</v>
      </c>
      <c r="F6103" t="s">
        <v>23</v>
      </c>
      <c r="G6103">
        <v>32</v>
      </c>
      <c r="H6103">
        <v>6</v>
      </c>
      <c r="I6103">
        <v>0</v>
      </c>
      <c r="J6103">
        <v>1</v>
      </c>
      <c r="K6103">
        <v>1</v>
      </c>
      <c r="L6103">
        <v>1</v>
      </c>
      <c r="M6103">
        <v>44323</v>
      </c>
      <c r="N6103">
        <v>1</v>
      </c>
      <c r="O6103" t="str">
        <f t="shared" si="572"/>
        <v>30-45</v>
      </c>
      <c r="P6103" t="str">
        <f t="shared" si="573"/>
        <v>High</v>
      </c>
      <c r="Q6103" t="str">
        <f t="shared" si="574"/>
        <v>Mid-Term</v>
      </c>
      <c r="R6103" t="str">
        <f t="shared" si="575"/>
        <v>Zero Balance</v>
      </c>
      <c r="S6103" t="str">
        <f t="shared" si="576"/>
        <v>Normal</v>
      </c>
      <c r="T6103">
        <v>1</v>
      </c>
      <c r="U6103">
        <f t="shared" si="577"/>
        <v>0</v>
      </c>
    </row>
    <row r="6104" spans="1:21" x14ac:dyDescent="0.25">
      <c r="A6104">
        <v>2025</v>
      </c>
      <c r="B6104">
        <v>15665802</v>
      </c>
      <c r="C6104" t="s">
        <v>845</v>
      </c>
      <c r="D6104">
        <v>642</v>
      </c>
      <c r="E6104" t="s">
        <v>18</v>
      </c>
      <c r="F6104" t="s">
        <v>16</v>
      </c>
      <c r="G6104">
        <v>36</v>
      </c>
      <c r="H6104">
        <v>6</v>
      </c>
      <c r="I6104">
        <v>0</v>
      </c>
      <c r="J6104">
        <v>2</v>
      </c>
      <c r="K6104">
        <v>1</v>
      </c>
      <c r="L6104">
        <v>1</v>
      </c>
      <c r="M6104">
        <v>97939</v>
      </c>
      <c r="N6104">
        <v>0</v>
      </c>
      <c r="O6104" t="str">
        <f t="shared" si="572"/>
        <v>30-45</v>
      </c>
      <c r="P6104" t="str">
        <f t="shared" si="573"/>
        <v>Medium</v>
      </c>
      <c r="Q6104" t="str">
        <f t="shared" si="574"/>
        <v>Mid-Term</v>
      </c>
      <c r="R6104" t="str">
        <f t="shared" si="575"/>
        <v>Zero Balance</v>
      </c>
      <c r="S6104" t="str">
        <f t="shared" si="576"/>
        <v>Normal</v>
      </c>
      <c r="T6104">
        <v>1</v>
      </c>
      <c r="U6104">
        <f t="shared" si="577"/>
        <v>0</v>
      </c>
    </row>
    <row r="6105" spans="1:21" x14ac:dyDescent="0.25">
      <c r="A6105">
        <v>2025</v>
      </c>
      <c r="B6105">
        <v>15571144</v>
      </c>
      <c r="C6105" t="s">
        <v>1742</v>
      </c>
      <c r="D6105">
        <v>655</v>
      </c>
      <c r="E6105" t="s">
        <v>15</v>
      </c>
      <c r="F6105" t="s">
        <v>23</v>
      </c>
      <c r="G6105">
        <v>28</v>
      </c>
      <c r="H6105">
        <v>10</v>
      </c>
      <c r="I6105">
        <v>0</v>
      </c>
      <c r="J6105">
        <v>2</v>
      </c>
      <c r="K6105">
        <v>0</v>
      </c>
      <c r="L6105">
        <v>1</v>
      </c>
      <c r="M6105">
        <v>126565</v>
      </c>
      <c r="N6105">
        <v>0</v>
      </c>
      <c r="O6105" t="str">
        <f t="shared" si="572"/>
        <v>&lt;30</v>
      </c>
      <c r="P6105" t="str">
        <f t="shared" si="573"/>
        <v>Medium</v>
      </c>
      <c r="Q6105" t="str">
        <f t="shared" si="574"/>
        <v>Long-Term</v>
      </c>
      <c r="R6105" t="str">
        <f t="shared" si="575"/>
        <v>Zero Balance</v>
      </c>
      <c r="S6105" t="str">
        <f t="shared" si="576"/>
        <v>Normal</v>
      </c>
      <c r="T6105">
        <v>1</v>
      </c>
      <c r="U6105">
        <f t="shared" si="577"/>
        <v>0</v>
      </c>
    </row>
    <row r="6106" spans="1:21" x14ac:dyDescent="0.25">
      <c r="A6106">
        <v>2025</v>
      </c>
      <c r="B6106">
        <v>15750731</v>
      </c>
      <c r="C6106" t="s">
        <v>70</v>
      </c>
      <c r="D6106">
        <v>736</v>
      </c>
      <c r="E6106" t="s">
        <v>26</v>
      </c>
      <c r="F6106" t="s">
        <v>23</v>
      </c>
      <c r="G6106">
        <v>50</v>
      </c>
      <c r="H6106">
        <v>9</v>
      </c>
      <c r="I6106">
        <v>116309</v>
      </c>
      <c r="J6106">
        <v>1</v>
      </c>
      <c r="K6106">
        <v>1</v>
      </c>
      <c r="L6106">
        <v>0</v>
      </c>
      <c r="M6106">
        <v>185360</v>
      </c>
      <c r="N6106">
        <v>1</v>
      </c>
      <c r="O6106" t="str">
        <f t="shared" si="572"/>
        <v>46-60</v>
      </c>
      <c r="P6106" t="str">
        <f t="shared" si="573"/>
        <v>Medium</v>
      </c>
      <c r="Q6106" t="str">
        <f t="shared" si="574"/>
        <v>Long-Term</v>
      </c>
      <c r="R6106" t="str">
        <f t="shared" si="575"/>
        <v>High Balance</v>
      </c>
      <c r="S6106" t="str">
        <f t="shared" si="576"/>
        <v>High Value</v>
      </c>
      <c r="T6106">
        <v>1</v>
      </c>
      <c r="U6106">
        <f t="shared" si="577"/>
        <v>116309</v>
      </c>
    </row>
    <row r="6107" spans="1:21" x14ac:dyDescent="0.25">
      <c r="A6107">
        <v>2025</v>
      </c>
      <c r="B6107">
        <v>15605134</v>
      </c>
      <c r="C6107" t="s">
        <v>2292</v>
      </c>
      <c r="D6107">
        <v>617</v>
      </c>
      <c r="E6107" t="s">
        <v>15</v>
      </c>
      <c r="F6107" t="s">
        <v>16</v>
      </c>
      <c r="G6107">
        <v>34</v>
      </c>
      <c r="H6107">
        <v>0</v>
      </c>
      <c r="I6107">
        <v>131245</v>
      </c>
      <c r="J6107">
        <v>2</v>
      </c>
      <c r="K6107">
        <v>1</v>
      </c>
      <c r="L6107">
        <v>0</v>
      </c>
      <c r="M6107">
        <v>183229</v>
      </c>
      <c r="N6107">
        <v>0</v>
      </c>
      <c r="O6107" t="str">
        <f t="shared" si="572"/>
        <v>30-45</v>
      </c>
      <c r="P6107" t="str">
        <f t="shared" si="573"/>
        <v>Medium</v>
      </c>
      <c r="Q6107" t="str">
        <f t="shared" si="574"/>
        <v>New</v>
      </c>
      <c r="R6107" t="str">
        <f t="shared" si="575"/>
        <v>High Balance</v>
      </c>
      <c r="S6107" t="str">
        <f t="shared" si="576"/>
        <v>High Value</v>
      </c>
      <c r="T6107">
        <v>1</v>
      </c>
      <c r="U6107">
        <f t="shared" si="577"/>
        <v>0</v>
      </c>
    </row>
    <row r="6108" spans="1:21" x14ac:dyDescent="0.25">
      <c r="A6108">
        <v>2025</v>
      </c>
      <c r="B6108">
        <v>15626044</v>
      </c>
      <c r="C6108" t="s">
        <v>410</v>
      </c>
      <c r="D6108">
        <v>762</v>
      </c>
      <c r="E6108" t="s">
        <v>26</v>
      </c>
      <c r="F6108" t="s">
        <v>23</v>
      </c>
      <c r="G6108">
        <v>28</v>
      </c>
      <c r="H6108">
        <v>3</v>
      </c>
      <c r="I6108">
        <v>125156</v>
      </c>
      <c r="J6108">
        <v>2</v>
      </c>
      <c r="K6108">
        <v>1</v>
      </c>
      <c r="L6108">
        <v>1</v>
      </c>
      <c r="M6108">
        <v>106024</v>
      </c>
      <c r="N6108">
        <v>0</v>
      </c>
      <c r="O6108" t="str">
        <f t="shared" si="572"/>
        <v>&lt;30</v>
      </c>
      <c r="P6108" t="str">
        <f t="shared" si="573"/>
        <v>High</v>
      </c>
      <c r="Q6108" t="str">
        <f t="shared" si="574"/>
        <v>New</v>
      </c>
      <c r="R6108" t="str">
        <f t="shared" si="575"/>
        <v>High Balance</v>
      </c>
      <c r="S6108" t="str">
        <f t="shared" si="576"/>
        <v>High Value</v>
      </c>
      <c r="T6108">
        <v>1</v>
      </c>
      <c r="U6108">
        <f t="shared" si="577"/>
        <v>0</v>
      </c>
    </row>
    <row r="6109" spans="1:21" x14ac:dyDescent="0.25">
      <c r="A6109">
        <v>2025</v>
      </c>
      <c r="B6109">
        <v>15737910</v>
      </c>
      <c r="C6109" t="s">
        <v>430</v>
      </c>
      <c r="D6109">
        <v>703</v>
      </c>
      <c r="E6109" t="s">
        <v>26</v>
      </c>
      <c r="F6109" t="s">
        <v>23</v>
      </c>
      <c r="G6109">
        <v>35</v>
      </c>
      <c r="H6109">
        <v>5</v>
      </c>
      <c r="I6109">
        <v>140691</v>
      </c>
      <c r="J6109">
        <v>2</v>
      </c>
      <c r="K6109">
        <v>1</v>
      </c>
      <c r="L6109">
        <v>0</v>
      </c>
      <c r="M6109">
        <v>167810</v>
      </c>
      <c r="N6109">
        <v>0</v>
      </c>
      <c r="O6109" t="str">
        <f t="shared" si="572"/>
        <v>30-45</v>
      </c>
      <c r="P6109" t="str">
        <f t="shared" si="573"/>
        <v>Medium</v>
      </c>
      <c r="Q6109" t="str">
        <f t="shared" si="574"/>
        <v>Mid-Term</v>
      </c>
      <c r="R6109" t="str">
        <f t="shared" si="575"/>
        <v>High Balance</v>
      </c>
      <c r="S6109" t="str">
        <f t="shared" si="576"/>
        <v>High Value</v>
      </c>
      <c r="T6109">
        <v>1</v>
      </c>
      <c r="U6109">
        <f t="shared" si="577"/>
        <v>0</v>
      </c>
    </row>
    <row r="6110" spans="1:21" x14ac:dyDescent="0.25">
      <c r="A6110">
        <v>2025</v>
      </c>
      <c r="B6110">
        <v>15761076</v>
      </c>
      <c r="C6110" t="s">
        <v>1355</v>
      </c>
      <c r="D6110">
        <v>507</v>
      </c>
      <c r="E6110" t="s">
        <v>15</v>
      </c>
      <c r="F6110" t="s">
        <v>23</v>
      </c>
      <c r="G6110">
        <v>41</v>
      </c>
      <c r="H6110">
        <v>3</v>
      </c>
      <c r="I6110">
        <v>58820</v>
      </c>
      <c r="J6110">
        <v>2</v>
      </c>
      <c r="K6110">
        <v>1</v>
      </c>
      <c r="L6110">
        <v>1</v>
      </c>
      <c r="M6110">
        <v>138536</v>
      </c>
      <c r="N6110">
        <v>0</v>
      </c>
      <c r="O6110" t="str">
        <f t="shared" si="572"/>
        <v>30-45</v>
      </c>
      <c r="P6110" t="str">
        <f t="shared" si="573"/>
        <v>Low</v>
      </c>
      <c r="Q6110" t="str">
        <f t="shared" si="574"/>
        <v>New</v>
      </c>
      <c r="R6110" t="str">
        <f t="shared" si="575"/>
        <v>Low Balance</v>
      </c>
      <c r="S6110" t="str">
        <f t="shared" si="576"/>
        <v>Normal</v>
      </c>
      <c r="T6110">
        <v>1</v>
      </c>
      <c r="U6110">
        <f t="shared" si="577"/>
        <v>0</v>
      </c>
    </row>
    <row r="6111" spans="1:21" x14ac:dyDescent="0.25">
      <c r="A6111">
        <v>2025</v>
      </c>
      <c r="B6111">
        <v>15710105</v>
      </c>
      <c r="C6111" t="s">
        <v>2293</v>
      </c>
      <c r="D6111">
        <v>581</v>
      </c>
      <c r="E6111" t="s">
        <v>26</v>
      </c>
      <c r="F6111" t="s">
        <v>16</v>
      </c>
      <c r="G6111">
        <v>26</v>
      </c>
      <c r="H6111">
        <v>3</v>
      </c>
      <c r="I6111">
        <v>105099</v>
      </c>
      <c r="J6111">
        <v>1</v>
      </c>
      <c r="K6111">
        <v>1</v>
      </c>
      <c r="L6111">
        <v>1</v>
      </c>
      <c r="M6111">
        <v>184520</v>
      </c>
      <c r="N6111">
        <v>1</v>
      </c>
      <c r="O6111" t="str">
        <f t="shared" si="572"/>
        <v>&lt;30</v>
      </c>
      <c r="P6111" t="str">
        <f t="shared" si="573"/>
        <v>Low</v>
      </c>
      <c r="Q6111" t="str">
        <f t="shared" si="574"/>
        <v>New</v>
      </c>
      <c r="R6111" t="str">
        <f t="shared" si="575"/>
        <v>High Balance</v>
      </c>
      <c r="S6111" t="str">
        <f t="shared" si="576"/>
        <v>High Value</v>
      </c>
      <c r="T6111">
        <v>1</v>
      </c>
      <c r="U6111">
        <f t="shared" si="577"/>
        <v>105099</v>
      </c>
    </row>
    <row r="6112" spans="1:21" x14ac:dyDescent="0.25">
      <c r="A6112">
        <v>2025</v>
      </c>
      <c r="B6112">
        <v>15577402</v>
      </c>
      <c r="C6112" t="s">
        <v>241</v>
      </c>
      <c r="D6112">
        <v>593</v>
      </c>
      <c r="E6112" t="s">
        <v>15</v>
      </c>
      <c r="F6112" t="s">
        <v>23</v>
      </c>
      <c r="G6112">
        <v>31</v>
      </c>
      <c r="H6112">
        <v>9</v>
      </c>
      <c r="I6112">
        <v>0</v>
      </c>
      <c r="J6112">
        <v>2</v>
      </c>
      <c r="K6112">
        <v>0</v>
      </c>
      <c r="L6112">
        <v>1</v>
      </c>
      <c r="M6112">
        <v>20492</v>
      </c>
      <c r="N6112">
        <v>0</v>
      </c>
      <c r="O6112" t="str">
        <f t="shared" si="572"/>
        <v>30-45</v>
      </c>
      <c r="P6112" t="str">
        <f t="shared" si="573"/>
        <v>Low</v>
      </c>
      <c r="Q6112" t="str">
        <f t="shared" si="574"/>
        <v>Long-Term</v>
      </c>
      <c r="R6112" t="str">
        <f t="shared" si="575"/>
        <v>Zero Balance</v>
      </c>
      <c r="S6112" t="str">
        <f t="shared" si="576"/>
        <v>Normal</v>
      </c>
      <c r="T6112">
        <v>1</v>
      </c>
      <c r="U6112">
        <f t="shared" si="577"/>
        <v>0</v>
      </c>
    </row>
    <row r="6113" spans="1:21" x14ac:dyDescent="0.25">
      <c r="A6113">
        <v>2025</v>
      </c>
      <c r="B6113">
        <v>15803337</v>
      </c>
      <c r="C6113" t="s">
        <v>676</v>
      </c>
      <c r="D6113">
        <v>648</v>
      </c>
      <c r="E6113" t="s">
        <v>15</v>
      </c>
      <c r="F6113" t="s">
        <v>23</v>
      </c>
      <c r="G6113">
        <v>23</v>
      </c>
      <c r="H6113">
        <v>9</v>
      </c>
      <c r="I6113">
        <v>168373</v>
      </c>
      <c r="J6113">
        <v>1</v>
      </c>
      <c r="K6113">
        <v>1</v>
      </c>
      <c r="L6113">
        <v>0</v>
      </c>
      <c r="M6113">
        <v>134677</v>
      </c>
      <c r="N6113">
        <v>0</v>
      </c>
      <c r="O6113" t="str">
        <f t="shared" si="572"/>
        <v>&lt;30</v>
      </c>
      <c r="P6113" t="str">
        <f t="shared" si="573"/>
        <v>Medium</v>
      </c>
      <c r="Q6113" t="str">
        <f t="shared" si="574"/>
        <v>Long-Term</v>
      </c>
      <c r="R6113" t="str">
        <f t="shared" si="575"/>
        <v>High Balance</v>
      </c>
      <c r="S6113" t="str">
        <f t="shared" si="576"/>
        <v>High Value</v>
      </c>
      <c r="T6113">
        <v>1</v>
      </c>
      <c r="U6113">
        <f t="shared" si="577"/>
        <v>0</v>
      </c>
    </row>
    <row r="6114" spans="1:21" x14ac:dyDescent="0.25">
      <c r="A6114">
        <v>2025</v>
      </c>
      <c r="B6114">
        <v>15654372</v>
      </c>
      <c r="C6114" t="s">
        <v>1006</v>
      </c>
      <c r="D6114">
        <v>462</v>
      </c>
      <c r="E6114" t="s">
        <v>26</v>
      </c>
      <c r="F6114" t="s">
        <v>23</v>
      </c>
      <c r="G6114">
        <v>34</v>
      </c>
      <c r="H6114">
        <v>1</v>
      </c>
      <c r="I6114">
        <v>94683</v>
      </c>
      <c r="J6114">
        <v>2</v>
      </c>
      <c r="K6114">
        <v>1</v>
      </c>
      <c r="L6114">
        <v>0</v>
      </c>
      <c r="M6114">
        <v>138478</v>
      </c>
      <c r="N6114">
        <v>0</v>
      </c>
      <c r="O6114" t="str">
        <f t="shared" si="572"/>
        <v>30-45</v>
      </c>
      <c r="P6114" t="str">
        <f t="shared" si="573"/>
        <v>Low</v>
      </c>
      <c r="Q6114" t="str">
        <f t="shared" si="574"/>
        <v>New</v>
      </c>
      <c r="R6114" t="str">
        <f t="shared" si="575"/>
        <v>Low Balance</v>
      </c>
      <c r="S6114" t="str">
        <f t="shared" si="576"/>
        <v>Normal</v>
      </c>
      <c r="T6114">
        <v>1</v>
      </c>
      <c r="U6114">
        <f t="shared" si="577"/>
        <v>0</v>
      </c>
    </row>
    <row r="6115" spans="1:21" x14ac:dyDescent="0.25">
      <c r="A6115">
        <v>2025</v>
      </c>
      <c r="B6115">
        <v>15585867</v>
      </c>
      <c r="C6115" t="s">
        <v>2294</v>
      </c>
      <c r="D6115">
        <v>596</v>
      </c>
      <c r="E6115" t="s">
        <v>18</v>
      </c>
      <c r="F6115" t="s">
        <v>23</v>
      </c>
      <c r="G6115">
        <v>36</v>
      </c>
      <c r="H6115">
        <v>2</v>
      </c>
      <c r="I6115">
        <v>0</v>
      </c>
      <c r="J6115">
        <v>2</v>
      </c>
      <c r="K6115">
        <v>0</v>
      </c>
      <c r="L6115">
        <v>1</v>
      </c>
      <c r="M6115">
        <v>125558</v>
      </c>
      <c r="N6115">
        <v>0</v>
      </c>
      <c r="O6115" t="str">
        <f t="shared" si="572"/>
        <v>30-45</v>
      </c>
      <c r="P6115" t="str">
        <f t="shared" si="573"/>
        <v>Low</v>
      </c>
      <c r="Q6115" t="str">
        <f t="shared" si="574"/>
        <v>New</v>
      </c>
      <c r="R6115" t="str">
        <f t="shared" si="575"/>
        <v>Zero Balance</v>
      </c>
      <c r="S6115" t="str">
        <f t="shared" si="576"/>
        <v>Normal</v>
      </c>
      <c r="T6115">
        <v>1</v>
      </c>
      <c r="U6115">
        <f t="shared" si="577"/>
        <v>0</v>
      </c>
    </row>
    <row r="6116" spans="1:21" x14ac:dyDescent="0.25">
      <c r="A6116">
        <v>2025</v>
      </c>
      <c r="B6116">
        <v>15662488</v>
      </c>
      <c r="C6116" t="s">
        <v>2095</v>
      </c>
      <c r="D6116">
        <v>627</v>
      </c>
      <c r="E6116" t="s">
        <v>15</v>
      </c>
      <c r="F6116" t="s">
        <v>16</v>
      </c>
      <c r="G6116">
        <v>44</v>
      </c>
      <c r="H6116">
        <v>5</v>
      </c>
      <c r="I6116">
        <v>0</v>
      </c>
      <c r="J6116">
        <v>2</v>
      </c>
      <c r="K6116">
        <v>1</v>
      </c>
      <c r="L6116">
        <v>0</v>
      </c>
      <c r="M6116">
        <v>82970</v>
      </c>
      <c r="N6116">
        <v>1</v>
      </c>
      <c r="O6116" t="str">
        <f t="shared" si="572"/>
        <v>30-45</v>
      </c>
      <c r="P6116" t="str">
        <f t="shared" si="573"/>
        <v>Medium</v>
      </c>
      <c r="Q6116" t="str">
        <f t="shared" si="574"/>
        <v>Mid-Term</v>
      </c>
      <c r="R6116" t="str">
        <f t="shared" si="575"/>
        <v>Zero Balance</v>
      </c>
      <c r="S6116" t="str">
        <f t="shared" si="576"/>
        <v>Normal</v>
      </c>
      <c r="T6116">
        <v>1</v>
      </c>
      <c r="U6116">
        <f t="shared" si="577"/>
        <v>0</v>
      </c>
    </row>
    <row r="6117" spans="1:21" x14ac:dyDescent="0.25">
      <c r="A6117">
        <v>2025</v>
      </c>
      <c r="B6117">
        <v>15604813</v>
      </c>
      <c r="C6117" t="s">
        <v>1973</v>
      </c>
      <c r="D6117">
        <v>494</v>
      </c>
      <c r="E6117" t="s">
        <v>15</v>
      </c>
      <c r="F6117" t="s">
        <v>23</v>
      </c>
      <c r="G6117">
        <v>40</v>
      </c>
      <c r="H6117">
        <v>7</v>
      </c>
      <c r="I6117">
        <v>0</v>
      </c>
      <c r="J6117">
        <v>2</v>
      </c>
      <c r="K6117">
        <v>0</v>
      </c>
      <c r="L6117">
        <v>1</v>
      </c>
      <c r="M6117">
        <v>158072</v>
      </c>
      <c r="N6117">
        <v>0</v>
      </c>
      <c r="O6117" t="str">
        <f t="shared" si="572"/>
        <v>30-45</v>
      </c>
      <c r="P6117" t="str">
        <f t="shared" si="573"/>
        <v>Low</v>
      </c>
      <c r="Q6117" t="str">
        <f t="shared" si="574"/>
        <v>Mid-Term</v>
      </c>
      <c r="R6117" t="str">
        <f t="shared" si="575"/>
        <v>Zero Balance</v>
      </c>
      <c r="S6117" t="str">
        <f t="shared" si="576"/>
        <v>Normal</v>
      </c>
      <c r="T6117">
        <v>1</v>
      </c>
      <c r="U6117">
        <f t="shared" si="577"/>
        <v>0</v>
      </c>
    </row>
    <row r="6118" spans="1:21" x14ac:dyDescent="0.25">
      <c r="A6118">
        <v>2025</v>
      </c>
      <c r="B6118">
        <v>15611644</v>
      </c>
      <c r="C6118" t="s">
        <v>606</v>
      </c>
      <c r="D6118">
        <v>627</v>
      </c>
      <c r="E6118" t="s">
        <v>15</v>
      </c>
      <c r="F6118" t="s">
        <v>23</v>
      </c>
      <c r="G6118">
        <v>73</v>
      </c>
      <c r="H6118">
        <v>0</v>
      </c>
      <c r="I6118">
        <v>146330</v>
      </c>
      <c r="J6118">
        <v>1</v>
      </c>
      <c r="K6118">
        <v>0</v>
      </c>
      <c r="L6118">
        <v>1</v>
      </c>
      <c r="M6118">
        <v>43616</v>
      </c>
      <c r="N6118">
        <v>0</v>
      </c>
      <c r="O6118" t="str">
        <f t="shared" si="572"/>
        <v>60+</v>
      </c>
      <c r="P6118" t="str">
        <f t="shared" si="573"/>
        <v>Medium</v>
      </c>
      <c r="Q6118" t="str">
        <f t="shared" si="574"/>
        <v>New</v>
      </c>
      <c r="R6118" t="str">
        <f t="shared" si="575"/>
        <v>High Balance</v>
      </c>
      <c r="S6118" t="str">
        <f t="shared" si="576"/>
        <v>High Value</v>
      </c>
      <c r="T6118">
        <v>1</v>
      </c>
      <c r="U6118">
        <f t="shared" si="577"/>
        <v>0</v>
      </c>
    </row>
    <row r="6119" spans="1:21" x14ac:dyDescent="0.25">
      <c r="A6119">
        <v>2025</v>
      </c>
      <c r="B6119">
        <v>15674928</v>
      </c>
      <c r="C6119" t="s">
        <v>2295</v>
      </c>
      <c r="D6119">
        <v>850</v>
      </c>
      <c r="E6119" t="s">
        <v>18</v>
      </c>
      <c r="F6119" t="s">
        <v>23</v>
      </c>
      <c r="G6119">
        <v>37</v>
      </c>
      <c r="H6119">
        <v>2</v>
      </c>
      <c r="I6119">
        <v>0</v>
      </c>
      <c r="J6119">
        <v>2</v>
      </c>
      <c r="K6119">
        <v>1</v>
      </c>
      <c r="L6119">
        <v>0</v>
      </c>
      <c r="M6119">
        <v>119970</v>
      </c>
      <c r="N6119">
        <v>0</v>
      </c>
      <c r="O6119" t="str">
        <f t="shared" si="572"/>
        <v>30-45</v>
      </c>
      <c r="P6119" t="str">
        <f t="shared" si="573"/>
        <v>High</v>
      </c>
      <c r="Q6119" t="str">
        <f t="shared" si="574"/>
        <v>New</v>
      </c>
      <c r="R6119" t="str">
        <f t="shared" si="575"/>
        <v>Zero Balance</v>
      </c>
      <c r="S6119" t="str">
        <f t="shared" si="576"/>
        <v>Normal</v>
      </c>
      <c r="T6119">
        <v>1</v>
      </c>
      <c r="U6119">
        <f t="shared" si="577"/>
        <v>0</v>
      </c>
    </row>
    <row r="6120" spans="1:21" x14ac:dyDescent="0.25">
      <c r="A6120">
        <v>2025</v>
      </c>
      <c r="B6120">
        <v>15656100</v>
      </c>
      <c r="C6120" t="s">
        <v>2296</v>
      </c>
      <c r="D6120">
        <v>632</v>
      </c>
      <c r="E6120" t="s">
        <v>15</v>
      </c>
      <c r="F6120" t="s">
        <v>16</v>
      </c>
      <c r="G6120">
        <v>49</v>
      </c>
      <c r="H6120">
        <v>5</v>
      </c>
      <c r="I6120">
        <v>167963</v>
      </c>
      <c r="J6120">
        <v>1</v>
      </c>
      <c r="K6120">
        <v>0</v>
      </c>
      <c r="L6120">
        <v>0</v>
      </c>
      <c r="M6120">
        <v>140201</v>
      </c>
      <c r="N6120">
        <v>0</v>
      </c>
      <c r="O6120" t="str">
        <f t="shared" si="572"/>
        <v>46-60</v>
      </c>
      <c r="P6120" t="str">
        <f t="shared" si="573"/>
        <v>Medium</v>
      </c>
      <c r="Q6120" t="str">
        <f t="shared" si="574"/>
        <v>Mid-Term</v>
      </c>
      <c r="R6120" t="str">
        <f t="shared" si="575"/>
        <v>High Balance</v>
      </c>
      <c r="S6120" t="str">
        <f t="shared" si="576"/>
        <v>High Value</v>
      </c>
      <c r="T6120">
        <v>1</v>
      </c>
      <c r="U6120">
        <f t="shared" si="577"/>
        <v>0</v>
      </c>
    </row>
    <row r="6121" spans="1:21" x14ac:dyDescent="0.25">
      <c r="A6121">
        <v>2025</v>
      </c>
      <c r="B6121">
        <v>15764293</v>
      </c>
      <c r="C6121" t="s">
        <v>89</v>
      </c>
      <c r="D6121">
        <v>490</v>
      </c>
      <c r="E6121" t="s">
        <v>15</v>
      </c>
      <c r="F6121" t="s">
        <v>23</v>
      </c>
      <c r="G6121">
        <v>33</v>
      </c>
      <c r="H6121">
        <v>1</v>
      </c>
      <c r="I6121">
        <v>0</v>
      </c>
      <c r="J6121">
        <v>2</v>
      </c>
      <c r="K6121">
        <v>1</v>
      </c>
      <c r="L6121">
        <v>1</v>
      </c>
      <c r="M6121">
        <v>80793</v>
      </c>
      <c r="N6121">
        <v>0</v>
      </c>
      <c r="O6121" t="str">
        <f t="shared" si="572"/>
        <v>30-45</v>
      </c>
      <c r="P6121" t="str">
        <f t="shared" si="573"/>
        <v>Low</v>
      </c>
      <c r="Q6121" t="str">
        <f t="shared" si="574"/>
        <v>New</v>
      </c>
      <c r="R6121" t="str">
        <f t="shared" si="575"/>
        <v>Zero Balance</v>
      </c>
      <c r="S6121" t="str">
        <f t="shared" si="576"/>
        <v>Normal</v>
      </c>
      <c r="T6121">
        <v>1</v>
      </c>
      <c r="U6121">
        <f t="shared" si="577"/>
        <v>0</v>
      </c>
    </row>
    <row r="6122" spans="1:21" x14ac:dyDescent="0.25">
      <c r="A6122">
        <v>2025</v>
      </c>
      <c r="B6122">
        <v>15636423</v>
      </c>
      <c r="C6122" t="s">
        <v>1355</v>
      </c>
      <c r="D6122">
        <v>715</v>
      </c>
      <c r="E6122" t="s">
        <v>15</v>
      </c>
      <c r="F6122" t="s">
        <v>23</v>
      </c>
      <c r="G6122">
        <v>40</v>
      </c>
      <c r="H6122">
        <v>7</v>
      </c>
      <c r="I6122">
        <v>0</v>
      </c>
      <c r="J6122">
        <v>1</v>
      </c>
      <c r="K6122">
        <v>1</v>
      </c>
      <c r="L6122">
        <v>1</v>
      </c>
      <c r="M6122">
        <v>141359</v>
      </c>
      <c r="N6122">
        <v>0</v>
      </c>
      <c r="O6122" t="str">
        <f t="shared" si="572"/>
        <v>30-45</v>
      </c>
      <c r="P6122" t="str">
        <f t="shared" si="573"/>
        <v>Medium</v>
      </c>
      <c r="Q6122" t="str">
        <f t="shared" si="574"/>
        <v>Mid-Term</v>
      </c>
      <c r="R6122" t="str">
        <f t="shared" si="575"/>
        <v>Zero Balance</v>
      </c>
      <c r="S6122" t="str">
        <f t="shared" si="576"/>
        <v>Normal</v>
      </c>
      <c r="T6122">
        <v>1</v>
      </c>
      <c r="U6122">
        <f t="shared" si="577"/>
        <v>0</v>
      </c>
    </row>
    <row r="6123" spans="1:21" x14ac:dyDescent="0.25">
      <c r="A6123">
        <v>2025</v>
      </c>
      <c r="B6123">
        <v>15607629</v>
      </c>
      <c r="C6123" t="s">
        <v>2297</v>
      </c>
      <c r="D6123">
        <v>679</v>
      </c>
      <c r="E6123" t="s">
        <v>15</v>
      </c>
      <c r="F6123" t="s">
        <v>23</v>
      </c>
      <c r="G6123">
        <v>48</v>
      </c>
      <c r="H6123">
        <v>8</v>
      </c>
      <c r="I6123">
        <v>0</v>
      </c>
      <c r="J6123">
        <v>2</v>
      </c>
      <c r="K6123">
        <v>1</v>
      </c>
      <c r="L6123">
        <v>0</v>
      </c>
      <c r="M6123">
        <v>23345</v>
      </c>
      <c r="N6123">
        <v>0</v>
      </c>
      <c r="O6123" t="str">
        <f t="shared" si="572"/>
        <v>46-60</v>
      </c>
      <c r="P6123" t="str">
        <f t="shared" si="573"/>
        <v>Medium</v>
      </c>
      <c r="Q6123" t="str">
        <f t="shared" si="574"/>
        <v>Long-Term</v>
      </c>
      <c r="R6123" t="str">
        <f t="shared" si="575"/>
        <v>Zero Balance</v>
      </c>
      <c r="S6123" t="str">
        <f t="shared" si="576"/>
        <v>Normal</v>
      </c>
      <c r="T6123">
        <v>1</v>
      </c>
      <c r="U6123">
        <f t="shared" si="577"/>
        <v>0</v>
      </c>
    </row>
    <row r="6124" spans="1:21" x14ac:dyDescent="0.25">
      <c r="A6124">
        <v>2025</v>
      </c>
      <c r="B6124">
        <v>15577313</v>
      </c>
      <c r="C6124" t="s">
        <v>2298</v>
      </c>
      <c r="D6124">
        <v>619</v>
      </c>
      <c r="E6124" t="s">
        <v>15</v>
      </c>
      <c r="F6124" t="s">
        <v>23</v>
      </c>
      <c r="G6124">
        <v>44</v>
      </c>
      <c r="H6124">
        <v>3</v>
      </c>
      <c r="I6124">
        <v>116968</v>
      </c>
      <c r="J6124">
        <v>1</v>
      </c>
      <c r="K6124">
        <v>1</v>
      </c>
      <c r="L6124">
        <v>0</v>
      </c>
      <c r="M6124">
        <v>5075</v>
      </c>
      <c r="N6124">
        <v>1</v>
      </c>
      <c r="O6124" t="str">
        <f t="shared" si="572"/>
        <v>30-45</v>
      </c>
      <c r="P6124" t="str">
        <f t="shared" si="573"/>
        <v>Medium</v>
      </c>
      <c r="Q6124" t="str">
        <f t="shared" si="574"/>
        <v>New</v>
      </c>
      <c r="R6124" t="str">
        <f t="shared" si="575"/>
        <v>High Balance</v>
      </c>
      <c r="S6124" t="str">
        <f t="shared" si="576"/>
        <v>High Value</v>
      </c>
      <c r="T6124">
        <v>1</v>
      </c>
      <c r="U6124">
        <f t="shared" si="577"/>
        <v>116968</v>
      </c>
    </row>
    <row r="6125" spans="1:21" x14ac:dyDescent="0.25">
      <c r="A6125">
        <v>2025</v>
      </c>
      <c r="B6125">
        <v>15714493</v>
      </c>
      <c r="C6125" t="s">
        <v>1093</v>
      </c>
      <c r="D6125">
        <v>465</v>
      </c>
      <c r="E6125" t="s">
        <v>18</v>
      </c>
      <c r="F6125" t="s">
        <v>16</v>
      </c>
      <c r="G6125">
        <v>33</v>
      </c>
      <c r="H6125">
        <v>6</v>
      </c>
      <c r="I6125">
        <v>0</v>
      </c>
      <c r="J6125">
        <v>2</v>
      </c>
      <c r="K6125">
        <v>1</v>
      </c>
      <c r="L6125">
        <v>1</v>
      </c>
      <c r="M6125">
        <v>95501</v>
      </c>
      <c r="N6125">
        <v>0</v>
      </c>
      <c r="O6125" t="str">
        <f t="shared" si="572"/>
        <v>30-45</v>
      </c>
      <c r="P6125" t="str">
        <f t="shared" si="573"/>
        <v>Low</v>
      </c>
      <c r="Q6125" t="str">
        <f t="shared" si="574"/>
        <v>Mid-Term</v>
      </c>
      <c r="R6125" t="str">
        <f t="shared" si="575"/>
        <v>Zero Balance</v>
      </c>
      <c r="S6125" t="str">
        <f t="shared" si="576"/>
        <v>Normal</v>
      </c>
      <c r="T6125">
        <v>1</v>
      </c>
      <c r="U6125">
        <f t="shared" si="577"/>
        <v>0</v>
      </c>
    </row>
    <row r="6126" spans="1:21" x14ac:dyDescent="0.25">
      <c r="A6126">
        <v>2025</v>
      </c>
      <c r="B6126">
        <v>15643359</v>
      </c>
      <c r="C6126" t="s">
        <v>890</v>
      </c>
      <c r="D6126">
        <v>736</v>
      </c>
      <c r="E6126" t="s">
        <v>18</v>
      </c>
      <c r="F6126" t="s">
        <v>23</v>
      </c>
      <c r="G6126">
        <v>32</v>
      </c>
      <c r="H6126">
        <v>7</v>
      </c>
      <c r="I6126">
        <v>0</v>
      </c>
      <c r="J6126">
        <v>1</v>
      </c>
      <c r="K6126">
        <v>0</v>
      </c>
      <c r="L6126">
        <v>1</v>
      </c>
      <c r="M6126">
        <v>79083</v>
      </c>
      <c r="N6126">
        <v>0</v>
      </c>
      <c r="O6126" t="str">
        <f t="shared" si="572"/>
        <v>30-45</v>
      </c>
      <c r="P6126" t="str">
        <f t="shared" si="573"/>
        <v>Medium</v>
      </c>
      <c r="Q6126" t="str">
        <f t="shared" si="574"/>
        <v>Mid-Term</v>
      </c>
      <c r="R6126" t="str">
        <f t="shared" si="575"/>
        <v>Zero Balance</v>
      </c>
      <c r="S6126" t="str">
        <f t="shared" si="576"/>
        <v>Normal</v>
      </c>
      <c r="T6126">
        <v>1</v>
      </c>
      <c r="U6126">
        <f t="shared" si="577"/>
        <v>0</v>
      </c>
    </row>
    <row r="6127" spans="1:21" x14ac:dyDescent="0.25">
      <c r="A6127">
        <v>2025</v>
      </c>
      <c r="B6127">
        <v>15687913</v>
      </c>
      <c r="C6127" t="s">
        <v>461</v>
      </c>
      <c r="D6127">
        <v>501</v>
      </c>
      <c r="E6127" t="s">
        <v>26</v>
      </c>
      <c r="F6127" t="s">
        <v>16</v>
      </c>
      <c r="G6127">
        <v>34</v>
      </c>
      <c r="H6127">
        <v>7</v>
      </c>
      <c r="I6127">
        <v>93244</v>
      </c>
      <c r="J6127">
        <v>1</v>
      </c>
      <c r="K6127">
        <v>0</v>
      </c>
      <c r="L6127">
        <v>1</v>
      </c>
      <c r="M6127">
        <v>199806</v>
      </c>
      <c r="N6127">
        <v>0</v>
      </c>
      <c r="O6127" t="str">
        <f t="shared" si="572"/>
        <v>30-45</v>
      </c>
      <c r="P6127" t="str">
        <f t="shared" si="573"/>
        <v>Low</v>
      </c>
      <c r="Q6127" t="str">
        <f t="shared" si="574"/>
        <v>Mid-Term</v>
      </c>
      <c r="R6127" t="str">
        <f t="shared" si="575"/>
        <v>Low Balance</v>
      </c>
      <c r="S6127" t="str">
        <f t="shared" si="576"/>
        <v>Normal</v>
      </c>
      <c r="T6127">
        <v>1</v>
      </c>
      <c r="U6127">
        <f t="shared" si="577"/>
        <v>0</v>
      </c>
    </row>
    <row r="6128" spans="1:21" x14ac:dyDescent="0.25">
      <c r="A6128">
        <v>2025</v>
      </c>
      <c r="B6128">
        <v>15790935</v>
      </c>
      <c r="C6128" t="s">
        <v>287</v>
      </c>
      <c r="D6128">
        <v>535</v>
      </c>
      <c r="E6128" t="s">
        <v>15</v>
      </c>
      <c r="F6128" t="s">
        <v>16</v>
      </c>
      <c r="G6128">
        <v>29</v>
      </c>
      <c r="H6128">
        <v>5</v>
      </c>
      <c r="I6128">
        <v>0</v>
      </c>
      <c r="J6128">
        <v>2</v>
      </c>
      <c r="K6128">
        <v>0</v>
      </c>
      <c r="L6128">
        <v>1</v>
      </c>
      <c r="M6128">
        <v>52710</v>
      </c>
      <c r="N6128">
        <v>0</v>
      </c>
      <c r="O6128" t="str">
        <f t="shared" si="572"/>
        <v>&lt;30</v>
      </c>
      <c r="P6128" t="str">
        <f t="shared" si="573"/>
        <v>Low</v>
      </c>
      <c r="Q6128" t="str">
        <f t="shared" si="574"/>
        <v>Mid-Term</v>
      </c>
      <c r="R6128" t="str">
        <f t="shared" si="575"/>
        <v>Zero Balance</v>
      </c>
      <c r="S6128" t="str">
        <f t="shared" si="576"/>
        <v>Normal</v>
      </c>
      <c r="T6128">
        <v>1</v>
      </c>
      <c r="U6128">
        <f t="shared" si="577"/>
        <v>0</v>
      </c>
    </row>
    <row r="6129" spans="1:21" x14ac:dyDescent="0.25">
      <c r="A6129">
        <v>2025</v>
      </c>
      <c r="B6129">
        <v>15708693</v>
      </c>
      <c r="C6129" t="s">
        <v>174</v>
      </c>
      <c r="D6129">
        <v>759</v>
      </c>
      <c r="E6129" t="s">
        <v>15</v>
      </c>
      <c r="F6129" t="s">
        <v>16</v>
      </c>
      <c r="G6129">
        <v>33</v>
      </c>
      <c r="H6129">
        <v>2</v>
      </c>
      <c r="I6129">
        <v>0</v>
      </c>
      <c r="J6129">
        <v>2</v>
      </c>
      <c r="K6129">
        <v>1</v>
      </c>
      <c r="L6129">
        <v>0</v>
      </c>
      <c r="M6129">
        <v>56584</v>
      </c>
      <c r="N6129">
        <v>0</v>
      </c>
      <c r="O6129" t="str">
        <f t="shared" si="572"/>
        <v>30-45</v>
      </c>
      <c r="P6129" t="str">
        <f t="shared" si="573"/>
        <v>High</v>
      </c>
      <c r="Q6129" t="str">
        <f t="shared" si="574"/>
        <v>New</v>
      </c>
      <c r="R6129" t="str">
        <f t="shared" si="575"/>
        <v>Zero Balance</v>
      </c>
      <c r="S6129" t="str">
        <f t="shared" si="576"/>
        <v>Normal</v>
      </c>
      <c r="T6129">
        <v>1</v>
      </c>
      <c r="U6129">
        <f t="shared" si="577"/>
        <v>0</v>
      </c>
    </row>
    <row r="6130" spans="1:21" x14ac:dyDescent="0.25">
      <c r="A6130">
        <v>2025</v>
      </c>
      <c r="B6130">
        <v>15672016</v>
      </c>
      <c r="C6130" t="s">
        <v>1802</v>
      </c>
      <c r="D6130">
        <v>819</v>
      </c>
      <c r="E6130" t="s">
        <v>15</v>
      </c>
      <c r="F6130" t="s">
        <v>23</v>
      </c>
      <c r="G6130">
        <v>35</v>
      </c>
      <c r="H6130">
        <v>1</v>
      </c>
      <c r="I6130">
        <v>0</v>
      </c>
      <c r="J6130">
        <v>2</v>
      </c>
      <c r="K6130">
        <v>0</v>
      </c>
      <c r="L6130">
        <v>1</v>
      </c>
      <c r="M6130">
        <v>3385</v>
      </c>
      <c r="N6130">
        <v>0</v>
      </c>
      <c r="O6130" t="str">
        <f t="shared" si="572"/>
        <v>30-45</v>
      </c>
      <c r="P6130" t="str">
        <f t="shared" si="573"/>
        <v>High</v>
      </c>
      <c r="Q6130" t="str">
        <f t="shared" si="574"/>
        <v>New</v>
      </c>
      <c r="R6130" t="str">
        <f t="shared" si="575"/>
        <v>Zero Balance</v>
      </c>
      <c r="S6130" t="str">
        <f t="shared" si="576"/>
        <v>Normal</v>
      </c>
      <c r="T6130">
        <v>1</v>
      </c>
      <c r="U6130">
        <f t="shared" si="577"/>
        <v>0</v>
      </c>
    </row>
    <row r="6131" spans="1:21" x14ac:dyDescent="0.25">
      <c r="A6131">
        <v>2025</v>
      </c>
      <c r="B6131">
        <v>15727605</v>
      </c>
      <c r="C6131" t="s">
        <v>220</v>
      </c>
      <c r="D6131">
        <v>533</v>
      </c>
      <c r="E6131" t="s">
        <v>26</v>
      </c>
      <c r="F6131" t="s">
        <v>23</v>
      </c>
      <c r="G6131">
        <v>43</v>
      </c>
      <c r="H6131">
        <v>4</v>
      </c>
      <c r="I6131">
        <v>80442</v>
      </c>
      <c r="J6131">
        <v>2</v>
      </c>
      <c r="K6131">
        <v>0</v>
      </c>
      <c r="L6131">
        <v>1</v>
      </c>
      <c r="M6131">
        <v>12537</v>
      </c>
      <c r="N6131">
        <v>0</v>
      </c>
      <c r="O6131" t="str">
        <f t="shared" si="572"/>
        <v>30-45</v>
      </c>
      <c r="P6131" t="str">
        <f t="shared" si="573"/>
        <v>Low</v>
      </c>
      <c r="Q6131" t="str">
        <f t="shared" si="574"/>
        <v>Mid-Term</v>
      </c>
      <c r="R6131" t="str">
        <f t="shared" si="575"/>
        <v>Low Balance</v>
      </c>
      <c r="S6131" t="str">
        <f t="shared" si="576"/>
        <v>Normal</v>
      </c>
      <c r="T6131">
        <v>1</v>
      </c>
      <c r="U6131">
        <f t="shared" si="577"/>
        <v>0</v>
      </c>
    </row>
    <row r="6132" spans="1:21" x14ac:dyDescent="0.25">
      <c r="A6132">
        <v>2025</v>
      </c>
      <c r="B6132">
        <v>15651144</v>
      </c>
      <c r="C6132" t="s">
        <v>254</v>
      </c>
      <c r="D6132">
        <v>632</v>
      </c>
      <c r="E6132" t="s">
        <v>26</v>
      </c>
      <c r="F6132" t="s">
        <v>16</v>
      </c>
      <c r="G6132">
        <v>35</v>
      </c>
      <c r="H6132">
        <v>2</v>
      </c>
      <c r="I6132">
        <v>150561</v>
      </c>
      <c r="J6132">
        <v>2</v>
      </c>
      <c r="K6132">
        <v>0</v>
      </c>
      <c r="L6132">
        <v>0</v>
      </c>
      <c r="M6132">
        <v>64723</v>
      </c>
      <c r="N6132">
        <v>0</v>
      </c>
      <c r="O6132" t="str">
        <f t="shared" si="572"/>
        <v>30-45</v>
      </c>
      <c r="P6132" t="str">
        <f t="shared" si="573"/>
        <v>Medium</v>
      </c>
      <c r="Q6132" t="str">
        <f t="shared" si="574"/>
        <v>New</v>
      </c>
      <c r="R6132" t="str">
        <f t="shared" si="575"/>
        <v>High Balance</v>
      </c>
      <c r="S6132" t="str">
        <f t="shared" si="576"/>
        <v>High Value</v>
      </c>
      <c r="T6132">
        <v>1</v>
      </c>
      <c r="U6132">
        <f t="shared" si="577"/>
        <v>0</v>
      </c>
    </row>
    <row r="6133" spans="1:21" x14ac:dyDescent="0.25">
      <c r="A6133">
        <v>2025</v>
      </c>
      <c r="B6133">
        <v>15749401</v>
      </c>
      <c r="C6133" t="s">
        <v>130</v>
      </c>
      <c r="D6133">
        <v>686</v>
      </c>
      <c r="E6133" t="s">
        <v>15</v>
      </c>
      <c r="F6133" t="s">
        <v>23</v>
      </c>
      <c r="G6133">
        <v>60</v>
      </c>
      <c r="H6133">
        <v>9</v>
      </c>
      <c r="I6133">
        <v>0</v>
      </c>
      <c r="J6133">
        <v>3</v>
      </c>
      <c r="K6133">
        <v>1</v>
      </c>
      <c r="L6133">
        <v>1</v>
      </c>
      <c r="M6133">
        <v>75246</v>
      </c>
      <c r="N6133">
        <v>1</v>
      </c>
      <c r="O6133" t="str">
        <f t="shared" si="572"/>
        <v>46-60</v>
      </c>
      <c r="P6133" t="str">
        <f t="shared" si="573"/>
        <v>Medium</v>
      </c>
      <c r="Q6133" t="str">
        <f t="shared" si="574"/>
        <v>Long-Term</v>
      </c>
      <c r="R6133" t="str">
        <f t="shared" si="575"/>
        <v>Zero Balance</v>
      </c>
      <c r="S6133" t="str">
        <f t="shared" si="576"/>
        <v>Normal</v>
      </c>
      <c r="T6133">
        <v>1</v>
      </c>
      <c r="U6133">
        <f t="shared" si="577"/>
        <v>0</v>
      </c>
    </row>
    <row r="6134" spans="1:21" x14ac:dyDescent="0.25">
      <c r="A6134">
        <v>2025</v>
      </c>
      <c r="B6134">
        <v>15691874</v>
      </c>
      <c r="C6134" t="s">
        <v>1543</v>
      </c>
      <c r="D6134">
        <v>687</v>
      </c>
      <c r="E6134" t="s">
        <v>15</v>
      </c>
      <c r="F6134" t="s">
        <v>16</v>
      </c>
      <c r="G6134">
        <v>34</v>
      </c>
      <c r="H6134">
        <v>9</v>
      </c>
      <c r="I6134">
        <v>125474</v>
      </c>
      <c r="J6134">
        <v>1</v>
      </c>
      <c r="K6134">
        <v>1</v>
      </c>
      <c r="L6134">
        <v>0</v>
      </c>
      <c r="M6134">
        <v>198930</v>
      </c>
      <c r="N6134">
        <v>0</v>
      </c>
      <c r="O6134" t="str">
        <f t="shared" si="572"/>
        <v>30-45</v>
      </c>
      <c r="P6134" t="str">
        <f t="shared" si="573"/>
        <v>Medium</v>
      </c>
      <c r="Q6134" t="str">
        <f t="shared" si="574"/>
        <v>Long-Term</v>
      </c>
      <c r="R6134" t="str">
        <f t="shared" si="575"/>
        <v>High Balance</v>
      </c>
      <c r="S6134" t="str">
        <f t="shared" si="576"/>
        <v>High Value</v>
      </c>
      <c r="T6134">
        <v>1</v>
      </c>
      <c r="U6134">
        <f t="shared" si="577"/>
        <v>0</v>
      </c>
    </row>
    <row r="6135" spans="1:21" x14ac:dyDescent="0.25">
      <c r="A6135">
        <v>2025</v>
      </c>
      <c r="B6135">
        <v>15620735</v>
      </c>
      <c r="C6135" t="s">
        <v>796</v>
      </c>
      <c r="D6135">
        <v>667</v>
      </c>
      <c r="E6135" t="s">
        <v>26</v>
      </c>
      <c r="F6135" t="s">
        <v>16</v>
      </c>
      <c r="G6135">
        <v>33</v>
      </c>
      <c r="H6135">
        <v>4</v>
      </c>
      <c r="I6135">
        <v>127077</v>
      </c>
      <c r="J6135">
        <v>2</v>
      </c>
      <c r="K6135">
        <v>1</v>
      </c>
      <c r="L6135">
        <v>0</v>
      </c>
      <c r="M6135">
        <v>69012</v>
      </c>
      <c r="N6135">
        <v>0</v>
      </c>
      <c r="O6135" t="str">
        <f t="shared" si="572"/>
        <v>30-45</v>
      </c>
      <c r="P6135" t="str">
        <f t="shared" si="573"/>
        <v>Medium</v>
      </c>
      <c r="Q6135" t="str">
        <f t="shared" si="574"/>
        <v>Mid-Term</v>
      </c>
      <c r="R6135" t="str">
        <f t="shared" si="575"/>
        <v>High Balance</v>
      </c>
      <c r="S6135" t="str">
        <f t="shared" si="576"/>
        <v>High Value</v>
      </c>
      <c r="T6135">
        <v>1</v>
      </c>
      <c r="U6135">
        <f t="shared" si="577"/>
        <v>0</v>
      </c>
    </row>
    <row r="6136" spans="1:21" x14ac:dyDescent="0.25">
      <c r="A6136">
        <v>2025</v>
      </c>
      <c r="B6136">
        <v>15769781</v>
      </c>
      <c r="C6136" t="s">
        <v>564</v>
      </c>
      <c r="D6136">
        <v>699</v>
      </c>
      <c r="E6136" t="s">
        <v>18</v>
      </c>
      <c r="F6136" t="s">
        <v>16</v>
      </c>
      <c r="G6136">
        <v>25</v>
      </c>
      <c r="H6136">
        <v>8</v>
      </c>
      <c r="I6136">
        <v>0</v>
      </c>
      <c r="J6136">
        <v>2</v>
      </c>
      <c r="K6136">
        <v>1</v>
      </c>
      <c r="L6136">
        <v>1</v>
      </c>
      <c r="M6136">
        <v>52404</v>
      </c>
      <c r="N6136">
        <v>0</v>
      </c>
      <c r="O6136" t="str">
        <f t="shared" si="572"/>
        <v>&lt;30</v>
      </c>
      <c r="P6136" t="str">
        <f t="shared" si="573"/>
        <v>Medium</v>
      </c>
      <c r="Q6136" t="str">
        <f t="shared" si="574"/>
        <v>Long-Term</v>
      </c>
      <c r="R6136" t="str">
        <f t="shared" si="575"/>
        <v>Zero Balance</v>
      </c>
      <c r="S6136" t="str">
        <f t="shared" si="576"/>
        <v>Normal</v>
      </c>
      <c r="T6136">
        <v>1</v>
      </c>
      <c r="U6136">
        <f t="shared" si="577"/>
        <v>0</v>
      </c>
    </row>
    <row r="6137" spans="1:21" x14ac:dyDescent="0.25">
      <c r="A6137">
        <v>2025</v>
      </c>
      <c r="B6137">
        <v>15624611</v>
      </c>
      <c r="C6137" t="s">
        <v>1503</v>
      </c>
      <c r="D6137">
        <v>497</v>
      </c>
      <c r="E6137" t="s">
        <v>18</v>
      </c>
      <c r="F6137" t="s">
        <v>23</v>
      </c>
      <c r="G6137">
        <v>37</v>
      </c>
      <c r="H6137">
        <v>8</v>
      </c>
      <c r="I6137">
        <v>128650</v>
      </c>
      <c r="J6137">
        <v>2</v>
      </c>
      <c r="K6137">
        <v>1</v>
      </c>
      <c r="L6137">
        <v>1</v>
      </c>
      <c r="M6137">
        <v>163642</v>
      </c>
      <c r="N6137">
        <v>0</v>
      </c>
      <c r="O6137" t="str">
        <f t="shared" si="572"/>
        <v>30-45</v>
      </c>
      <c r="P6137" t="str">
        <f t="shared" si="573"/>
        <v>Low</v>
      </c>
      <c r="Q6137" t="str">
        <f t="shared" si="574"/>
        <v>Long-Term</v>
      </c>
      <c r="R6137" t="str">
        <f t="shared" si="575"/>
        <v>High Balance</v>
      </c>
      <c r="S6137" t="str">
        <f t="shared" si="576"/>
        <v>High Value</v>
      </c>
      <c r="T6137">
        <v>1</v>
      </c>
      <c r="U6137">
        <f t="shared" si="577"/>
        <v>0</v>
      </c>
    </row>
    <row r="6138" spans="1:21" x14ac:dyDescent="0.25">
      <c r="A6138">
        <v>2025</v>
      </c>
      <c r="B6138">
        <v>15773071</v>
      </c>
      <c r="C6138" t="s">
        <v>2299</v>
      </c>
      <c r="D6138">
        <v>780</v>
      </c>
      <c r="E6138" t="s">
        <v>18</v>
      </c>
      <c r="F6138" t="s">
        <v>16</v>
      </c>
      <c r="G6138">
        <v>33</v>
      </c>
      <c r="H6138">
        <v>6</v>
      </c>
      <c r="I6138">
        <v>145581</v>
      </c>
      <c r="J6138">
        <v>1</v>
      </c>
      <c r="K6138">
        <v>1</v>
      </c>
      <c r="L6138">
        <v>1</v>
      </c>
      <c r="M6138">
        <v>154599</v>
      </c>
      <c r="N6138">
        <v>0</v>
      </c>
      <c r="O6138" t="str">
        <f t="shared" si="572"/>
        <v>30-45</v>
      </c>
      <c r="P6138" t="str">
        <f t="shared" si="573"/>
        <v>High</v>
      </c>
      <c r="Q6138" t="str">
        <f t="shared" si="574"/>
        <v>Mid-Term</v>
      </c>
      <c r="R6138" t="str">
        <f t="shared" si="575"/>
        <v>High Balance</v>
      </c>
      <c r="S6138" t="str">
        <f t="shared" si="576"/>
        <v>High Value</v>
      </c>
      <c r="T6138">
        <v>1</v>
      </c>
      <c r="U6138">
        <f t="shared" si="577"/>
        <v>0</v>
      </c>
    </row>
    <row r="6139" spans="1:21" x14ac:dyDescent="0.25">
      <c r="A6139">
        <v>2025</v>
      </c>
      <c r="B6139">
        <v>15720371</v>
      </c>
      <c r="C6139" t="s">
        <v>808</v>
      </c>
      <c r="D6139">
        <v>652</v>
      </c>
      <c r="E6139" t="s">
        <v>15</v>
      </c>
      <c r="F6139" t="s">
        <v>16</v>
      </c>
      <c r="G6139">
        <v>51</v>
      </c>
      <c r="H6139">
        <v>3</v>
      </c>
      <c r="I6139">
        <v>0</v>
      </c>
      <c r="J6139">
        <v>1</v>
      </c>
      <c r="K6139">
        <v>1</v>
      </c>
      <c r="L6139">
        <v>0</v>
      </c>
      <c r="M6139">
        <v>173989</v>
      </c>
      <c r="N6139">
        <v>1</v>
      </c>
      <c r="O6139" t="str">
        <f t="shared" si="572"/>
        <v>46-60</v>
      </c>
      <c r="P6139" t="str">
        <f t="shared" si="573"/>
        <v>Medium</v>
      </c>
      <c r="Q6139" t="str">
        <f t="shared" si="574"/>
        <v>New</v>
      </c>
      <c r="R6139" t="str">
        <f t="shared" si="575"/>
        <v>Zero Balance</v>
      </c>
      <c r="S6139" t="str">
        <f t="shared" si="576"/>
        <v>Normal</v>
      </c>
      <c r="T6139">
        <v>1</v>
      </c>
      <c r="U6139">
        <f t="shared" si="577"/>
        <v>0</v>
      </c>
    </row>
    <row r="6140" spans="1:21" x14ac:dyDescent="0.25">
      <c r="A6140">
        <v>2025</v>
      </c>
      <c r="B6140">
        <v>15717984</v>
      </c>
      <c r="C6140" t="s">
        <v>850</v>
      </c>
      <c r="D6140">
        <v>477</v>
      </c>
      <c r="E6140" t="s">
        <v>15</v>
      </c>
      <c r="F6140" t="s">
        <v>23</v>
      </c>
      <c r="G6140">
        <v>47</v>
      </c>
      <c r="H6140">
        <v>9</v>
      </c>
      <c r="I6140">
        <v>144901</v>
      </c>
      <c r="J6140">
        <v>1</v>
      </c>
      <c r="K6140">
        <v>1</v>
      </c>
      <c r="L6140">
        <v>0</v>
      </c>
      <c r="M6140">
        <v>61315</v>
      </c>
      <c r="N6140">
        <v>1</v>
      </c>
      <c r="O6140" t="str">
        <f t="shared" si="572"/>
        <v>46-60</v>
      </c>
      <c r="P6140" t="str">
        <f t="shared" si="573"/>
        <v>Low</v>
      </c>
      <c r="Q6140" t="str">
        <f t="shared" si="574"/>
        <v>Long-Term</v>
      </c>
      <c r="R6140" t="str">
        <f t="shared" si="575"/>
        <v>High Balance</v>
      </c>
      <c r="S6140" t="str">
        <f t="shared" si="576"/>
        <v>High Value</v>
      </c>
      <c r="T6140">
        <v>1</v>
      </c>
      <c r="U6140">
        <f t="shared" si="577"/>
        <v>144901</v>
      </c>
    </row>
    <row r="6141" spans="1:21" x14ac:dyDescent="0.25">
      <c r="A6141">
        <v>2025</v>
      </c>
      <c r="B6141">
        <v>15806407</v>
      </c>
      <c r="C6141" t="s">
        <v>1071</v>
      </c>
      <c r="D6141">
        <v>652</v>
      </c>
      <c r="E6141" t="s">
        <v>15</v>
      </c>
      <c r="F6141" t="s">
        <v>16</v>
      </c>
      <c r="G6141">
        <v>37</v>
      </c>
      <c r="H6141">
        <v>4</v>
      </c>
      <c r="I6141">
        <v>0</v>
      </c>
      <c r="J6141">
        <v>2</v>
      </c>
      <c r="K6141">
        <v>1</v>
      </c>
      <c r="L6141">
        <v>0</v>
      </c>
      <c r="M6141">
        <v>143393</v>
      </c>
      <c r="N6141">
        <v>0</v>
      </c>
      <c r="O6141" t="str">
        <f t="shared" si="572"/>
        <v>30-45</v>
      </c>
      <c r="P6141" t="str">
        <f t="shared" si="573"/>
        <v>Medium</v>
      </c>
      <c r="Q6141" t="str">
        <f t="shared" si="574"/>
        <v>Mid-Term</v>
      </c>
      <c r="R6141" t="str">
        <f t="shared" si="575"/>
        <v>Zero Balance</v>
      </c>
      <c r="S6141" t="str">
        <f t="shared" si="576"/>
        <v>Normal</v>
      </c>
      <c r="T6141">
        <v>1</v>
      </c>
      <c r="U6141">
        <f t="shared" si="577"/>
        <v>0</v>
      </c>
    </row>
    <row r="6142" spans="1:21" x14ac:dyDescent="0.25">
      <c r="A6142">
        <v>2025</v>
      </c>
      <c r="B6142">
        <v>15785042</v>
      </c>
      <c r="C6142" t="s">
        <v>376</v>
      </c>
      <c r="D6142">
        <v>488</v>
      </c>
      <c r="E6142" t="s">
        <v>15</v>
      </c>
      <c r="F6142" t="s">
        <v>16</v>
      </c>
      <c r="G6142">
        <v>31</v>
      </c>
      <c r="H6142">
        <v>8</v>
      </c>
      <c r="I6142">
        <v>97589</v>
      </c>
      <c r="J6142">
        <v>1</v>
      </c>
      <c r="K6142">
        <v>0</v>
      </c>
      <c r="L6142">
        <v>0</v>
      </c>
      <c r="M6142">
        <v>124211</v>
      </c>
      <c r="N6142">
        <v>0</v>
      </c>
      <c r="O6142" t="str">
        <f t="shared" si="572"/>
        <v>30-45</v>
      </c>
      <c r="P6142" t="str">
        <f t="shared" si="573"/>
        <v>Low</v>
      </c>
      <c r="Q6142" t="str">
        <f t="shared" si="574"/>
        <v>Long-Term</v>
      </c>
      <c r="R6142" t="str">
        <f t="shared" si="575"/>
        <v>Low Balance</v>
      </c>
      <c r="S6142" t="str">
        <f t="shared" si="576"/>
        <v>Normal</v>
      </c>
      <c r="T6142">
        <v>1</v>
      </c>
      <c r="U6142">
        <f t="shared" si="577"/>
        <v>0</v>
      </c>
    </row>
    <row r="6143" spans="1:21" x14ac:dyDescent="0.25">
      <c r="A6143">
        <v>2025</v>
      </c>
      <c r="B6143">
        <v>15809302</v>
      </c>
      <c r="C6143" t="s">
        <v>699</v>
      </c>
      <c r="D6143">
        <v>572</v>
      </c>
      <c r="E6143" t="s">
        <v>15</v>
      </c>
      <c r="F6143" t="s">
        <v>23</v>
      </c>
      <c r="G6143">
        <v>24</v>
      </c>
      <c r="H6143">
        <v>1</v>
      </c>
      <c r="I6143">
        <v>0</v>
      </c>
      <c r="J6143">
        <v>2</v>
      </c>
      <c r="K6143">
        <v>1</v>
      </c>
      <c r="L6143">
        <v>1</v>
      </c>
      <c r="M6143">
        <v>151461</v>
      </c>
      <c r="N6143">
        <v>0</v>
      </c>
      <c r="O6143" t="str">
        <f t="shared" si="572"/>
        <v>&lt;30</v>
      </c>
      <c r="P6143" t="str">
        <f t="shared" si="573"/>
        <v>Low</v>
      </c>
      <c r="Q6143" t="str">
        <f t="shared" si="574"/>
        <v>New</v>
      </c>
      <c r="R6143" t="str">
        <f t="shared" si="575"/>
        <v>Zero Balance</v>
      </c>
      <c r="S6143" t="str">
        <f t="shared" si="576"/>
        <v>Normal</v>
      </c>
      <c r="T6143">
        <v>1</v>
      </c>
      <c r="U6143">
        <f t="shared" si="577"/>
        <v>0</v>
      </c>
    </row>
    <row r="6144" spans="1:21" x14ac:dyDescent="0.25">
      <c r="A6144">
        <v>2025</v>
      </c>
      <c r="B6144">
        <v>15677550</v>
      </c>
      <c r="C6144" t="s">
        <v>1581</v>
      </c>
      <c r="D6144">
        <v>755</v>
      </c>
      <c r="E6144" t="s">
        <v>15</v>
      </c>
      <c r="F6144" t="s">
        <v>16</v>
      </c>
      <c r="G6144">
        <v>38</v>
      </c>
      <c r="H6144">
        <v>1</v>
      </c>
      <c r="I6144">
        <v>0</v>
      </c>
      <c r="J6144">
        <v>2</v>
      </c>
      <c r="K6144">
        <v>1</v>
      </c>
      <c r="L6144">
        <v>0</v>
      </c>
      <c r="M6144">
        <v>20735</v>
      </c>
      <c r="N6144">
        <v>0</v>
      </c>
      <c r="O6144" t="str">
        <f t="shared" si="572"/>
        <v>30-45</v>
      </c>
      <c r="P6144" t="str">
        <f t="shared" si="573"/>
        <v>High</v>
      </c>
      <c r="Q6144" t="str">
        <f t="shared" si="574"/>
        <v>New</v>
      </c>
      <c r="R6144" t="str">
        <f t="shared" si="575"/>
        <v>Zero Balance</v>
      </c>
      <c r="S6144" t="str">
        <f t="shared" si="576"/>
        <v>Normal</v>
      </c>
      <c r="T6144">
        <v>1</v>
      </c>
      <c r="U6144">
        <f t="shared" si="577"/>
        <v>0</v>
      </c>
    </row>
    <row r="6145" spans="1:21" x14ac:dyDescent="0.25">
      <c r="A6145">
        <v>2025</v>
      </c>
      <c r="B6145">
        <v>15654096</v>
      </c>
      <c r="C6145" t="s">
        <v>239</v>
      </c>
      <c r="D6145">
        <v>779</v>
      </c>
      <c r="E6145" t="s">
        <v>26</v>
      </c>
      <c r="F6145" t="s">
        <v>16</v>
      </c>
      <c r="G6145">
        <v>24</v>
      </c>
      <c r="H6145">
        <v>10</v>
      </c>
      <c r="I6145">
        <v>122200</v>
      </c>
      <c r="J6145">
        <v>2</v>
      </c>
      <c r="K6145">
        <v>1</v>
      </c>
      <c r="L6145">
        <v>0</v>
      </c>
      <c r="M6145">
        <v>43706</v>
      </c>
      <c r="N6145">
        <v>0</v>
      </c>
      <c r="O6145" t="str">
        <f t="shared" si="572"/>
        <v>&lt;30</v>
      </c>
      <c r="P6145" t="str">
        <f t="shared" si="573"/>
        <v>High</v>
      </c>
      <c r="Q6145" t="str">
        <f t="shared" si="574"/>
        <v>Long-Term</v>
      </c>
      <c r="R6145" t="str">
        <f t="shared" si="575"/>
        <v>High Balance</v>
      </c>
      <c r="S6145" t="str">
        <f t="shared" si="576"/>
        <v>High Value</v>
      </c>
      <c r="T6145">
        <v>1</v>
      </c>
      <c r="U6145">
        <f t="shared" si="577"/>
        <v>0</v>
      </c>
    </row>
    <row r="6146" spans="1:21" x14ac:dyDescent="0.25">
      <c r="A6146">
        <v>2025</v>
      </c>
      <c r="B6146">
        <v>15617320</v>
      </c>
      <c r="C6146" t="s">
        <v>91</v>
      </c>
      <c r="D6146">
        <v>693</v>
      </c>
      <c r="E6146" t="s">
        <v>18</v>
      </c>
      <c r="F6146" t="s">
        <v>16</v>
      </c>
      <c r="G6146">
        <v>46</v>
      </c>
      <c r="H6146">
        <v>3</v>
      </c>
      <c r="I6146">
        <v>151709</v>
      </c>
      <c r="J6146">
        <v>1</v>
      </c>
      <c r="K6146">
        <v>1</v>
      </c>
      <c r="L6146">
        <v>0</v>
      </c>
      <c r="M6146">
        <v>180736</v>
      </c>
      <c r="N6146">
        <v>0</v>
      </c>
      <c r="O6146" t="str">
        <f t="shared" ref="O6146:O6209" si="578">IF(G6146&lt;30,"&lt;30",IF(G6146&lt;=45,"30-45",IF(G6146&lt;=60,"46-60","60+")))</f>
        <v>46-60</v>
      </c>
      <c r="P6146" t="str">
        <f t="shared" ref="P6146:P6209" si="579">IF(D6146&lt;600,"Low",IF(D6146&lt;=750,"Medium","High"))</f>
        <v>Medium</v>
      </c>
      <c r="Q6146" t="str">
        <f t="shared" ref="Q6146:Q6209" si="580">IF(H6146&lt;=3,"New",IF(H6146&lt;=7,"Mid-Term","Long-Term"))</f>
        <v>New</v>
      </c>
      <c r="R6146" t="str">
        <f t="shared" ref="R6146:R6209" si="581">IF(I6146=0,"Zero Balance",IF(I6146&lt;100000,"Low Balance","High Balance"))</f>
        <v>High Balance</v>
      </c>
      <c r="S6146" t="str">
        <f t="shared" ref="S6146:S6209" si="582">IF(I6146&gt;=100000,"High Value","Normal")</f>
        <v>High Value</v>
      </c>
      <c r="T6146">
        <v>1</v>
      </c>
      <c r="U6146">
        <f t="shared" ref="U6146:U6209" si="583">IF(N6146=1,I6146,0)</f>
        <v>0</v>
      </c>
    </row>
    <row r="6147" spans="1:21" x14ac:dyDescent="0.25">
      <c r="A6147">
        <v>2025</v>
      </c>
      <c r="B6147">
        <v>15653065</v>
      </c>
      <c r="C6147" t="s">
        <v>319</v>
      </c>
      <c r="D6147">
        <v>530</v>
      </c>
      <c r="E6147" t="s">
        <v>18</v>
      </c>
      <c r="F6147" t="s">
        <v>16</v>
      </c>
      <c r="G6147">
        <v>22</v>
      </c>
      <c r="H6147">
        <v>7</v>
      </c>
      <c r="I6147">
        <v>0</v>
      </c>
      <c r="J6147">
        <v>2</v>
      </c>
      <c r="K6147">
        <v>1</v>
      </c>
      <c r="L6147">
        <v>0</v>
      </c>
      <c r="M6147">
        <v>104170</v>
      </c>
      <c r="N6147">
        <v>0</v>
      </c>
      <c r="O6147" t="str">
        <f t="shared" si="578"/>
        <v>&lt;30</v>
      </c>
      <c r="P6147" t="str">
        <f t="shared" si="579"/>
        <v>Low</v>
      </c>
      <c r="Q6147" t="str">
        <f t="shared" si="580"/>
        <v>Mid-Term</v>
      </c>
      <c r="R6147" t="str">
        <f t="shared" si="581"/>
        <v>Zero Balance</v>
      </c>
      <c r="S6147" t="str">
        <f t="shared" si="582"/>
        <v>Normal</v>
      </c>
      <c r="T6147">
        <v>1</v>
      </c>
      <c r="U6147">
        <f t="shared" si="583"/>
        <v>0</v>
      </c>
    </row>
    <row r="6148" spans="1:21" x14ac:dyDescent="0.25">
      <c r="A6148">
        <v>2025</v>
      </c>
      <c r="B6148">
        <v>15649112</v>
      </c>
      <c r="C6148" t="s">
        <v>76</v>
      </c>
      <c r="D6148">
        <v>738</v>
      </c>
      <c r="E6148" t="s">
        <v>18</v>
      </c>
      <c r="F6148" t="s">
        <v>16</v>
      </c>
      <c r="G6148">
        <v>33</v>
      </c>
      <c r="H6148">
        <v>3</v>
      </c>
      <c r="I6148">
        <v>122134</v>
      </c>
      <c r="J6148">
        <v>2</v>
      </c>
      <c r="K6148">
        <v>0</v>
      </c>
      <c r="L6148">
        <v>1</v>
      </c>
      <c r="M6148">
        <v>27868</v>
      </c>
      <c r="N6148">
        <v>0</v>
      </c>
      <c r="O6148" t="str">
        <f t="shared" si="578"/>
        <v>30-45</v>
      </c>
      <c r="P6148" t="str">
        <f t="shared" si="579"/>
        <v>Medium</v>
      </c>
      <c r="Q6148" t="str">
        <f t="shared" si="580"/>
        <v>New</v>
      </c>
      <c r="R6148" t="str">
        <f t="shared" si="581"/>
        <v>High Balance</v>
      </c>
      <c r="S6148" t="str">
        <f t="shared" si="582"/>
        <v>High Value</v>
      </c>
      <c r="T6148">
        <v>1</v>
      </c>
      <c r="U6148">
        <f t="shared" si="583"/>
        <v>0</v>
      </c>
    </row>
    <row r="6149" spans="1:21" x14ac:dyDescent="0.25">
      <c r="A6149">
        <v>2025</v>
      </c>
      <c r="B6149">
        <v>15690526</v>
      </c>
      <c r="C6149" t="s">
        <v>943</v>
      </c>
      <c r="D6149">
        <v>690</v>
      </c>
      <c r="E6149" t="s">
        <v>26</v>
      </c>
      <c r="F6149" t="s">
        <v>23</v>
      </c>
      <c r="G6149">
        <v>31</v>
      </c>
      <c r="H6149">
        <v>2</v>
      </c>
      <c r="I6149">
        <v>137260</v>
      </c>
      <c r="J6149">
        <v>2</v>
      </c>
      <c r="K6149">
        <v>1</v>
      </c>
      <c r="L6149">
        <v>0</v>
      </c>
      <c r="M6149">
        <v>55387</v>
      </c>
      <c r="N6149">
        <v>0</v>
      </c>
      <c r="O6149" t="str">
        <f t="shared" si="578"/>
        <v>30-45</v>
      </c>
      <c r="P6149" t="str">
        <f t="shared" si="579"/>
        <v>Medium</v>
      </c>
      <c r="Q6149" t="str">
        <f t="shared" si="580"/>
        <v>New</v>
      </c>
      <c r="R6149" t="str">
        <f t="shared" si="581"/>
        <v>High Balance</v>
      </c>
      <c r="S6149" t="str">
        <f t="shared" si="582"/>
        <v>High Value</v>
      </c>
      <c r="T6149">
        <v>1</v>
      </c>
      <c r="U6149">
        <f t="shared" si="583"/>
        <v>0</v>
      </c>
    </row>
    <row r="6150" spans="1:21" x14ac:dyDescent="0.25">
      <c r="A6150">
        <v>2025</v>
      </c>
      <c r="B6150">
        <v>15806945</v>
      </c>
      <c r="C6150" t="s">
        <v>440</v>
      </c>
      <c r="D6150">
        <v>611</v>
      </c>
      <c r="E6150" t="s">
        <v>15</v>
      </c>
      <c r="F6150" t="s">
        <v>16</v>
      </c>
      <c r="G6150">
        <v>30</v>
      </c>
      <c r="H6150">
        <v>9</v>
      </c>
      <c r="I6150">
        <v>88594</v>
      </c>
      <c r="J6150">
        <v>1</v>
      </c>
      <c r="K6150">
        <v>1</v>
      </c>
      <c r="L6150">
        <v>0</v>
      </c>
      <c r="M6150">
        <v>196332</v>
      </c>
      <c r="N6150">
        <v>0</v>
      </c>
      <c r="O6150" t="str">
        <f t="shared" si="578"/>
        <v>30-45</v>
      </c>
      <c r="P6150" t="str">
        <f t="shared" si="579"/>
        <v>Medium</v>
      </c>
      <c r="Q6150" t="str">
        <f t="shared" si="580"/>
        <v>Long-Term</v>
      </c>
      <c r="R6150" t="str">
        <f t="shared" si="581"/>
        <v>Low Balance</v>
      </c>
      <c r="S6150" t="str">
        <f t="shared" si="582"/>
        <v>Normal</v>
      </c>
      <c r="T6150">
        <v>1</v>
      </c>
      <c r="U6150">
        <f t="shared" si="583"/>
        <v>0</v>
      </c>
    </row>
    <row r="6151" spans="1:21" x14ac:dyDescent="0.25">
      <c r="A6151">
        <v>2025</v>
      </c>
      <c r="B6151">
        <v>15670066</v>
      </c>
      <c r="C6151" t="s">
        <v>1252</v>
      </c>
      <c r="D6151">
        <v>643</v>
      </c>
      <c r="E6151" t="s">
        <v>18</v>
      </c>
      <c r="F6151" t="s">
        <v>23</v>
      </c>
      <c r="G6151">
        <v>34</v>
      </c>
      <c r="H6151">
        <v>6</v>
      </c>
      <c r="I6151">
        <v>0</v>
      </c>
      <c r="J6151">
        <v>2</v>
      </c>
      <c r="K6151">
        <v>1</v>
      </c>
      <c r="L6151">
        <v>1</v>
      </c>
      <c r="M6151">
        <v>116046</v>
      </c>
      <c r="N6151">
        <v>0</v>
      </c>
      <c r="O6151" t="str">
        <f t="shared" si="578"/>
        <v>30-45</v>
      </c>
      <c r="P6151" t="str">
        <f t="shared" si="579"/>
        <v>Medium</v>
      </c>
      <c r="Q6151" t="str">
        <f t="shared" si="580"/>
        <v>Mid-Term</v>
      </c>
      <c r="R6151" t="str">
        <f t="shared" si="581"/>
        <v>Zero Balance</v>
      </c>
      <c r="S6151" t="str">
        <f t="shared" si="582"/>
        <v>Normal</v>
      </c>
      <c r="T6151">
        <v>1</v>
      </c>
      <c r="U6151">
        <f t="shared" si="583"/>
        <v>0</v>
      </c>
    </row>
    <row r="6152" spans="1:21" x14ac:dyDescent="0.25">
      <c r="A6152">
        <v>2025</v>
      </c>
      <c r="B6152">
        <v>15625761</v>
      </c>
      <c r="C6152" t="s">
        <v>44</v>
      </c>
      <c r="D6152">
        <v>632</v>
      </c>
      <c r="E6152" t="s">
        <v>26</v>
      </c>
      <c r="F6152" t="s">
        <v>23</v>
      </c>
      <c r="G6152">
        <v>41</v>
      </c>
      <c r="H6152">
        <v>8</v>
      </c>
      <c r="I6152">
        <v>127205</v>
      </c>
      <c r="J6152">
        <v>4</v>
      </c>
      <c r="K6152">
        <v>1</v>
      </c>
      <c r="L6152">
        <v>0</v>
      </c>
      <c r="M6152">
        <v>93875</v>
      </c>
      <c r="N6152">
        <v>1</v>
      </c>
      <c r="O6152" t="str">
        <f t="shared" si="578"/>
        <v>30-45</v>
      </c>
      <c r="P6152" t="str">
        <f t="shared" si="579"/>
        <v>Medium</v>
      </c>
      <c r="Q6152" t="str">
        <f t="shared" si="580"/>
        <v>Long-Term</v>
      </c>
      <c r="R6152" t="str">
        <f t="shared" si="581"/>
        <v>High Balance</v>
      </c>
      <c r="S6152" t="str">
        <f t="shared" si="582"/>
        <v>High Value</v>
      </c>
      <c r="T6152">
        <v>1</v>
      </c>
      <c r="U6152">
        <f t="shared" si="583"/>
        <v>127205</v>
      </c>
    </row>
    <row r="6153" spans="1:21" x14ac:dyDescent="0.25">
      <c r="A6153">
        <v>2025</v>
      </c>
      <c r="B6153">
        <v>15761525</v>
      </c>
      <c r="C6153" t="s">
        <v>610</v>
      </c>
      <c r="D6153">
        <v>727</v>
      </c>
      <c r="E6153" t="s">
        <v>18</v>
      </c>
      <c r="F6153" t="s">
        <v>16</v>
      </c>
      <c r="G6153">
        <v>31</v>
      </c>
      <c r="H6153">
        <v>10</v>
      </c>
      <c r="I6153">
        <v>96997</v>
      </c>
      <c r="J6153">
        <v>2</v>
      </c>
      <c r="K6153">
        <v>0</v>
      </c>
      <c r="L6153">
        <v>0</v>
      </c>
      <c r="M6153">
        <v>76614</v>
      </c>
      <c r="N6153">
        <v>0</v>
      </c>
      <c r="O6153" t="str">
        <f t="shared" si="578"/>
        <v>30-45</v>
      </c>
      <c r="P6153" t="str">
        <f t="shared" si="579"/>
        <v>Medium</v>
      </c>
      <c r="Q6153" t="str">
        <f t="shared" si="580"/>
        <v>Long-Term</v>
      </c>
      <c r="R6153" t="str">
        <f t="shared" si="581"/>
        <v>Low Balance</v>
      </c>
      <c r="S6153" t="str">
        <f t="shared" si="582"/>
        <v>Normal</v>
      </c>
      <c r="T6153">
        <v>1</v>
      </c>
      <c r="U6153">
        <f t="shared" si="583"/>
        <v>0</v>
      </c>
    </row>
    <row r="6154" spans="1:21" x14ac:dyDescent="0.25">
      <c r="A6154">
        <v>2025</v>
      </c>
      <c r="B6154">
        <v>15735080</v>
      </c>
      <c r="C6154" t="s">
        <v>2300</v>
      </c>
      <c r="D6154">
        <v>508</v>
      </c>
      <c r="E6154" t="s">
        <v>15</v>
      </c>
      <c r="F6154" t="s">
        <v>16</v>
      </c>
      <c r="G6154">
        <v>64</v>
      </c>
      <c r="H6154">
        <v>2</v>
      </c>
      <c r="I6154">
        <v>0</v>
      </c>
      <c r="J6154">
        <v>1</v>
      </c>
      <c r="K6154">
        <v>1</v>
      </c>
      <c r="L6154">
        <v>1</v>
      </c>
      <c r="M6154">
        <v>6077</v>
      </c>
      <c r="N6154">
        <v>0</v>
      </c>
      <c r="O6154" t="str">
        <f t="shared" si="578"/>
        <v>60+</v>
      </c>
      <c r="P6154" t="str">
        <f t="shared" si="579"/>
        <v>Low</v>
      </c>
      <c r="Q6154" t="str">
        <f t="shared" si="580"/>
        <v>New</v>
      </c>
      <c r="R6154" t="str">
        <f t="shared" si="581"/>
        <v>Zero Balance</v>
      </c>
      <c r="S6154" t="str">
        <f t="shared" si="582"/>
        <v>Normal</v>
      </c>
      <c r="T6154">
        <v>1</v>
      </c>
      <c r="U6154">
        <f t="shared" si="583"/>
        <v>0</v>
      </c>
    </row>
    <row r="6155" spans="1:21" x14ac:dyDescent="0.25">
      <c r="A6155">
        <v>2025</v>
      </c>
      <c r="B6155">
        <v>15619537</v>
      </c>
      <c r="C6155" t="s">
        <v>1652</v>
      </c>
      <c r="D6155">
        <v>550</v>
      </c>
      <c r="E6155" t="s">
        <v>15</v>
      </c>
      <c r="F6155" t="s">
        <v>23</v>
      </c>
      <c r="G6155">
        <v>31</v>
      </c>
      <c r="H6155">
        <v>5</v>
      </c>
      <c r="I6155">
        <v>142200</v>
      </c>
      <c r="J6155">
        <v>2</v>
      </c>
      <c r="K6155">
        <v>1</v>
      </c>
      <c r="L6155">
        <v>1</v>
      </c>
      <c r="M6155">
        <v>122222</v>
      </c>
      <c r="N6155">
        <v>0</v>
      </c>
      <c r="O6155" t="str">
        <f t="shared" si="578"/>
        <v>30-45</v>
      </c>
      <c r="P6155" t="str">
        <f t="shared" si="579"/>
        <v>Low</v>
      </c>
      <c r="Q6155" t="str">
        <f t="shared" si="580"/>
        <v>Mid-Term</v>
      </c>
      <c r="R6155" t="str">
        <f t="shared" si="581"/>
        <v>High Balance</v>
      </c>
      <c r="S6155" t="str">
        <f t="shared" si="582"/>
        <v>High Value</v>
      </c>
      <c r="T6155">
        <v>1</v>
      </c>
      <c r="U6155">
        <f t="shared" si="583"/>
        <v>0</v>
      </c>
    </row>
    <row r="6156" spans="1:21" x14ac:dyDescent="0.25">
      <c r="A6156">
        <v>2025</v>
      </c>
      <c r="B6156">
        <v>15598162</v>
      </c>
      <c r="C6156" t="s">
        <v>1178</v>
      </c>
      <c r="D6156">
        <v>754</v>
      </c>
      <c r="E6156" t="s">
        <v>26</v>
      </c>
      <c r="F6156" t="s">
        <v>16</v>
      </c>
      <c r="G6156">
        <v>39</v>
      </c>
      <c r="H6156">
        <v>3</v>
      </c>
      <c r="I6156">
        <v>160761</v>
      </c>
      <c r="J6156">
        <v>1</v>
      </c>
      <c r="K6156">
        <v>1</v>
      </c>
      <c r="L6156">
        <v>1</v>
      </c>
      <c r="M6156">
        <v>24156</v>
      </c>
      <c r="N6156">
        <v>0</v>
      </c>
      <c r="O6156" t="str">
        <f t="shared" si="578"/>
        <v>30-45</v>
      </c>
      <c r="P6156" t="str">
        <f t="shared" si="579"/>
        <v>High</v>
      </c>
      <c r="Q6156" t="str">
        <f t="shared" si="580"/>
        <v>New</v>
      </c>
      <c r="R6156" t="str">
        <f t="shared" si="581"/>
        <v>High Balance</v>
      </c>
      <c r="S6156" t="str">
        <f t="shared" si="582"/>
        <v>High Value</v>
      </c>
      <c r="T6156">
        <v>1</v>
      </c>
      <c r="U6156">
        <f t="shared" si="583"/>
        <v>0</v>
      </c>
    </row>
    <row r="6157" spans="1:21" x14ac:dyDescent="0.25">
      <c r="A6157">
        <v>2025</v>
      </c>
      <c r="B6157">
        <v>15694300</v>
      </c>
      <c r="C6157" t="s">
        <v>1107</v>
      </c>
      <c r="D6157">
        <v>759</v>
      </c>
      <c r="E6157" t="s">
        <v>15</v>
      </c>
      <c r="F6157" t="s">
        <v>23</v>
      </c>
      <c r="G6157">
        <v>26</v>
      </c>
      <c r="H6157">
        <v>4</v>
      </c>
      <c r="I6157">
        <v>0</v>
      </c>
      <c r="J6157">
        <v>2</v>
      </c>
      <c r="K6157">
        <v>1</v>
      </c>
      <c r="L6157">
        <v>0</v>
      </c>
      <c r="M6157">
        <v>135395</v>
      </c>
      <c r="N6157">
        <v>0</v>
      </c>
      <c r="O6157" t="str">
        <f t="shared" si="578"/>
        <v>&lt;30</v>
      </c>
      <c r="P6157" t="str">
        <f t="shared" si="579"/>
        <v>High</v>
      </c>
      <c r="Q6157" t="str">
        <f t="shared" si="580"/>
        <v>Mid-Term</v>
      </c>
      <c r="R6157" t="str">
        <f t="shared" si="581"/>
        <v>Zero Balance</v>
      </c>
      <c r="S6157" t="str">
        <f t="shared" si="582"/>
        <v>Normal</v>
      </c>
      <c r="T6157">
        <v>1</v>
      </c>
      <c r="U6157">
        <f t="shared" si="583"/>
        <v>0</v>
      </c>
    </row>
    <row r="6158" spans="1:21" x14ac:dyDescent="0.25">
      <c r="A6158">
        <v>2025</v>
      </c>
      <c r="B6158">
        <v>15637235</v>
      </c>
      <c r="C6158" t="s">
        <v>361</v>
      </c>
      <c r="D6158">
        <v>794</v>
      </c>
      <c r="E6158" t="s">
        <v>18</v>
      </c>
      <c r="F6158" t="s">
        <v>23</v>
      </c>
      <c r="G6158">
        <v>33</v>
      </c>
      <c r="H6158">
        <v>8</v>
      </c>
      <c r="I6158">
        <v>0</v>
      </c>
      <c r="J6158">
        <v>2</v>
      </c>
      <c r="K6158">
        <v>0</v>
      </c>
      <c r="L6158">
        <v>0</v>
      </c>
      <c r="M6158">
        <v>91340</v>
      </c>
      <c r="N6158">
        <v>0</v>
      </c>
      <c r="O6158" t="str">
        <f t="shared" si="578"/>
        <v>30-45</v>
      </c>
      <c r="P6158" t="str">
        <f t="shared" si="579"/>
        <v>High</v>
      </c>
      <c r="Q6158" t="str">
        <f t="shared" si="580"/>
        <v>Long-Term</v>
      </c>
      <c r="R6158" t="str">
        <f t="shared" si="581"/>
        <v>Zero Balance</v>
      </c>
      <c r="S6158" t="str">
        <f t="shared" si="582"/>
        <v>Normal</v>
      </c>
      <c r="T6158">
        <v>1</v>
      </c>
      <c r="U6158">
        <f t="shared" si="583"/>
        <v>0</v>
      </c>
    </row>
    <row r="6159" spans="1:21" x14ac:dyDescent="0.25">
      <c r="A6159">
        <v>2025</v>
      </c>
      <c r="B6159">
        <v>15612444</v>
      </c>
      <c r="C6159" t="s">
        <v>756</v>
      </c>
      <c r="D6159">
        <v>549</v>
      </c>
      <c r="E6159" t="s">
        <v>15</v>
      </c>
      <c r="F6159" t="s">
        <v>23</v>
      </c>
      <c r="G6159">
        <v>29</v>
      </c>
      <c r="H6159">
        <v>3</v>
      </c>
      <c r="I6159">
        <v>0</v>
      </c>
      <c r="J6159">
        <v>2</v>
      </c>
      <c r="K6159">
        <v>1</v>
      </c>
      <c r="L6159">
        <v>0</v>
      </c>
      <c r="M6159">
        <v>146090</v>
      </c>
      <c r="N6159">
        <v>0</v>
      </c>
      <c r="O6159" t="str">
        <f t="shared" si="578"/>
        <v>&lt;30</v>
      </c>
      <c r="P6159" t="str">
        <f t="shared" si="579"/>
        <v>Low</v>
      </c>
      <c r="Q6159" t="str">
        <f t="shared" si="580"/>
        <v>New</v>
      </c>
      <c r="R6159" t="str">
        <f t="shared" si="581"/>
        <v>Zero Balance</v>
      </c>
      <c r="S6159" t="str">
        <f t="shared" si="582"/>
        <v>Normal</v>
      </c>
      <c r="T6159">
        <v>1</v>
      </c>
      <c r="U6159">
        <f t="shared" si="583"/>
        <v>0</v>
      </c>
    </row>
    <row r="6160" spans="1:21" x14ac:dyDescent="0.25">
      <c r="A6160">
        <v>2025</v>
      </c>
      <c r="B6160">
        <v>15626457</v>
      </c>
      <c r="C6160" t="s">
        <v>138</v>
      </c>
      <c r="D6160">
        <v>671</v>
      </c>
      <c r="E6160" t="s">
        <v>15</v>
      </c>
      <c r="F6160" t="s">
        <v>23</v>
      </c>
      <c r="G6160">
        <v>31</v>
      </c>
      <c r="H6160">
        <v>0</v>
      </c>
      <c r="I6160">
        <v>116235</v>
      </c>
      <c r="J6160">
        <v>1</v>
      </c>
      <c r="K6160">
        <v>1</v>
      </c>
      <c r="L6160">
        <v>0</v>
      </c>
      <c r="M6160">
        <v>172096</v>
      </c>
      <c r="N6160">
        <v>0</v>
      </c>
      <c r="O6160" t="str">
        <f t="shared" si="578"/>
        <v>30-45</v>
      </c>
      <c r="P6160" t="str">
        <f t="shared" si="579"/>
        <v>Medium</v>
      </c>
      <c r="Q6160" t="str">
        <f t="shared" si="580"/>
        <v>New</v>
      </c>
      <c r="R6160" t="str">
        <f t="shared" si="581"/>
        <v>High Balance</v>
      </c>
      <c r="S6160" t="str">
        <f t="shared" si="582"/>
        <v>High Value</v>
      </c>
      <c r="T6160">
        <v>1</v>
      </c>
      <c r="U6160">
        <f t="shared" si="583"/>
        <v>0</v>
      </c>
    </row>
    <row r="6161" spans="1:21" x14ac:dyDescent="0.25">
      <c r="A6161">
        <v>2025</v>
      </c>
      <c r="B6161">
        <v>15627995</v>
      </c>
      <c r="C6161" t="s">
        <v>344</v>
      </c>
      <c r="D6161">
        <v>756</v>
      </c>
      <c r="E6161" t="s">
        <v>26</v>
      </c>
      <c r="F6161" t="s">
        <v>16</v>
      </c>
      <c r="G6161">
        <v>26</v>
      </c>
      <c r="H6161">
        <v>5</v>
      </c>
      <c r="I6161">
        <v>155144</v>
      </c>
      <c r="J6161">
        <v>1</v>
      </c>
      <c r="K6161">
        <v>0</v>
      </c>
      <c r="L6161">
        <v>1</v>
      </c>
      <c r="M6161">
        <v>135035</v>
      </c>
      <c r="N6161">
        <v>1</v>
      </c>
      <c r="O6161" t="str">
        <f t="shared" si="578"/>
        <v>&lt;30</v>
      </c>
      <c r="P6161" t="str">
        <f t="shared" si="579"/>
        <v>High</v>
      </c>
      <c r="Q6161" t="str">
        <f t="shared" si="580"/>
        <v>Mid-Term</v>
      </c>
      <c r="R6161" t="str">
        <f t="shared" si="581"/>
        <v>High Balance</v>
      </c>
      <c r="S6161" t="str">
        <f t="shared" si="582"/>
        <v>High Value</v>
      </c>
      <c r="T6161">
        <v>1</v>
      </c>
      <c r="U6161">
        <f t="shared" si="583"/>
        <v>155144</v>
      </c>
    </row>
    <row r="6162" spans="1:21" x14ac:dyDescent="0.25">
      <c r="A6162">
        <v>2025</v>
      </c>
      <c r="B6162">
        <v>15706128</v>
      </c>
      <c r="C6162" t="s">
        <v>2301</v>
      </c>
      <c r="D6162">
        <v>632</v>
      </c>
      <c r="E6162" t="s">
        <v>15</v>
      </c>
      <c r="F6162" t="s">
        <v>16</v>
      </c>
      <c r="G6162">
        <v>21</v>
      </c>
      <c r="H6162">
        <v>1</v>
      </c>
      <c r="I6162">
        <v>0</v>
      </c>
      <c r="J6162">
        <v>2</v>
      </c>
      <c r="K6162">
        <v>1</v>
      </c>
      <c r="L6162">
        <v>0</v>
      </c>
      <c r="M6162">
        <v>84009</v>
      </c>
      <c r="N6162">
        <v>0</v>
      </c>
      <c r="O6162" t="str">
        <f t="shared" si="578"/>
        <v>&lt;30</v>
      </c>
      <c r="P6162" t="str">
        <f t="shared" si="579"/>
        <v>Medium</v>
      </c>
      <c r="Q6162" t="str">
        <f t="shared" si="580"/>
        <v>New</v>
      </c>
      <c r="R6162" t="str">
        <f t="shared" si="581"/>
        <v>Zero Balance</v>
      </c>
      <c r="S6162" t="str">
        <f t="shared" si="582"/>
        <v>Normal</v>
      </c>
      <c r="T6162">
        <v>1</v>
      </c>
      <c r="U6162">
        <f t="shared" si="583"/>
        <v>0</v>
      </c>
    </row>
    <row r="6163" spans="1:21" x14ac:dyDescent="0.25">
      <c r="A6163">
        <v>2025</v>
      </c>
      <c r="B6163">
        <v>15666430</v>
      </c>
      <c r="C6163" t="s">
        <v>2302</v>
      </c>
      <c r="D6163">
        <v>579</v>
      </c>
      <c r="E6163" t="s">
        <v>15</v>
      </c>
      <c r="F6163" t="s">
        <v>23</v>
      </c>
      <c r="G6163">
        <v>38</v>
      </c>
      <c r="H6163">
        <v>8</v>
      </c>
      <c r="I6163">
        <v>0</v>
      </c>
      <c r="J6163">
        <v>2</v>
      </c>
      <c r="K6163">
        <v>0</v>
      </c>
      <c r="L6163">
        <v>0</v>
      </c>
      <c r="M6163">
        <v>91764</v>
      </c>
      <c r="N6163">
        <v>0</v>
      </c>
      <c r="O6163" t="str">
        <f t="shared" si="578"/>
        <v>30-45</v>
      </c>
      <c r="P6163" t="str">
        <f t="shared" si="579"/>
        <v>Low</v>
      </c>
      <c r="Q6163" t="str">
        <f t="shared" si="580"/>
        <v>Long-Term</v>
      </c>
      <c r="R6163" t="str">
        <f t="shared" si="581"/>
        <v>Zero Balance</v>
      </c>
      <c r="S6163" t="str">
        <f t="shared" si="582"/>
        <v>Normal</v>
      </c>
      <c r="T6163">
        <v>1</v>
      </c>
      <c r="U6163">
        <f t="shared" si="583"/>
        <v>0</v>
      </c>
    </row>
    <row r="6164" spans="1:21" x14ac:dyDescent="0.25">
      <c r="A6164">
        <v>2025</v>
      </c>
      <c r="B6164">
        <v>15627385</v>
      </c>
      <c r="C6164" t="s">
        <v>552</v>
      </c>
      <c r="D6164">
        <v>748</v>
      </c>
      <c r="E6164" t="s">
        <v>15</v>
      </c>
      <c r="F6164" t="s">
        <v>23</v>
      </c>
      <c r="G6164">
        <v>34</v>
      </c>
      <c r="H6164">
        <v>5</v>
      </c>
      <c r="I6164">
        <v>84009</v>
      </c>
      <c r="J6164">
        <v>1</v>
      </c>
      <c r="K6164">
        <v>1</v>
      </c>
      <c r="L6164">
        <v>1</v>
      </c>
      <c r="M6164">
        <v>137001</v>
      </c>
      <c r="N6164">
        <v>0</v>
      </c>
      <c r="O6164" t="str">
        <f t="shared" si="578"/>
        <v>30-45</v>
      </c>
      <c r="P6164" t="str">
        <f t="shared" si="579"/>
        <v>Medium</v>
      </c>
      <c r="Q6164" t="str">
        <f t="shared" si="580"/>
        <v>Mid-Term</v>
      </c>
      <c r="R6164" t="str">
        <f t="shared" si="581"/>
        <v>Low Balance</v>
      </c>
      <c r="S6164" t="str">
        <f t="shared" si="582"/>
        <v>Normal</v>
      </c>
      <c r="T6164">
        <v>1</v>
      </c>
      <c r="U6164">
        <f t="shared" si="583"/>
        <v>0</v>
      </c>
    </row>
    <row r="6165" spans="1:21" x14ac:dyDescent="0.25">
      <c r="A6165">
        <v>2025</v>
      </c>
      <c r="B6165">
        <v>15581323</v>
      </c>
      <c r="C6165" t="s">
        <v>322</v>
      </c>
      <c r="D6165">
        <v>488</v>
      </c>
      <c r="E6165" t="s">
        <v>26</v>
      </c>
      <c r="F6165" t="s">
        <v>16</v>
      </c>
      <c r="G6165">
        <v>28</v>
      </c>
      <c r="H6165">
        <v>7</v>
      </c>
      <c r="I6165">
        <v>139246</v>
      </c>
      <c r="J6165">
        <v>2</v>
      </c>
      <c r="K6165">
        <v>1</v>
      </c>
      <c r="L6165">
        <v>0</v>
      </c>
      <c r="M6165">
        <v>106799</v>
      </c>
      <c r="N6165">
        <v>0</v>
      </c>
      <c r="O6165" t="str">
        <f t="shared" si="578"/>
        <v>&lt;30</v>
      </c>
      <c r="P6165" t="str">
        <f t="shared" si="579"/>
        <v>Low</v>
      </c>
      <c r="Q6165" t="str">
        <f t="shared" si="580"/>
        <v>Mid-Term</v>
      </c>
      <c r="R6165" t="str">
        <f t="shared" si="581"/>
        <v>High Balance</v>
      </c>
      <c r="S6165" t="str">
        <f t="shared" si="582"/>
        <v>High Value</v>
      </c>
      <c r="T6165">
        <v>1</v>
      </c>
      <c r="U6165">
        <f t="shared" si="583"/>
        <v>0</v>
      </c>
    </row>
    <row r="6166" spans="1:21" x14ac:dyDescent="0.25">
      <c r="A6166">
        <v>2025</v>
      </c>
      <c r="B6166">
        <v>15608109</v>
      </c>
      <c r="C6166" t="s">
        <v>353</v>
      </c>
      <c r="D6166">
        <v>710</v>
      </c>
      <c r="E6166" t="s">
        <v>26</v>
      </c>
      <c r="F6166" t="s">
        <v>23</v>
      </c>
      <c r="G6166">
        <v>58</v>
      </c>
      <c r="H6166">
        <v>7</v>
      </c>
      <c r="I6166">
        <v>170113</v>
      </c>
      <c r="J6166">
        <v>2</v>
      </c>
      <c r="K6166">
        <v>0</v>
      </c>
      <c r="L6166">
        <v>1</v>
      </c>
      <c r="M6166">
        <v>10495</v>
      </c>
      <c r="N6166">
        <v>0</v>
      </c>
      <c r="O6166" t="str">
        <f t="shared" si="578"/>
        <v>46-60</v>
      </c>
      <c r="P6166" t="str">
        <f t="shared" si="579"/>
        <v>Medium</v>
      </c>
      <c r="Q6166" t="str">
        <f t="shared" si="580"/>
        <v>Mid-Term</v>
      </c>
      <c r="R6166" t="str">
        <f t="shared" si="581"/>
        <v>High Balance</v>
      </c>
      <c r="S6166" t="str">
        <f t="shared" si="582"/>
        <v>High Value</v>
      </c>
      <c r="T6166">
        <v>1</v>
      </c>
      <c r="U6166">
        <f t="shared" si="583"/>
        <v>0</v>
      </c>
    </row>
    <row r="6167" spans="1:21" x14ac:dyDescent="0.25">
      <c r="A6167">
        <v>2025</v>
      </c>
      <c r="B6167">
        <v>15801942</v>
      </c>
      <c r="C6167" t="s">
        <v>22</v>
      </c>
      <c r="D6167">
        <v>619</v>
      </c>
      <c r="E6167" t="s">
        <v>18</v>
      </c>
      <c r="F6167" t="s">
        <v>16</v>
      </c>
      <c r="G6167">
        <v>41</v>
      </c>
      <c r="H6167">
        <v>8</v>
      </c>
      <c r="I6167">
        <v>0</v>
      </c>
      <c r="J6167">
        <v>3</v>
      </c>
      <c r="K6167">
        <v>1</v>
      </c>
      <c r="L6167">
        <v>1</v>
      </c>
      <c r="M6167">
        <v>79867</v>
      </c>
      <c r="N6167">
        <v>1</v>
      </c>
      <c r="O6167" t="str">
        <f t="shared" si="578"/>
        <v>30-45</v>
      </c>
      <c r="P6167" t="str">
        <f t="shared" si="579"/>
        <v>Medium</v>
      </c>
      <c r="Q6167" t="str">
        <f t="shared" si="580"/>
        <v>Long-Term</v>
      </c>
      <c r="R6167" t="str">
        <f t="shared" si="581"/>
        <v>Zero Balance</v>
      </c>
      <c r="S6167" t="str">
        <f t="shared" si="582"/>
        <v>Normal</v>
      </c>
      <c r="T6167">
        <v>1</v>
      </c>
      <c r="U6167">
        <f t="shared" si="583"/>
        <v>0</v>
      </c>
    </row>
    <row r="6168" spans="1:21" x14ac:dyDescent="0.25">
      <c r="A6168">
        <v>2025</v>
      </c>
      <c r="B6168">
        <v>15567431</v>
      </c>
      <c r="C6168" t="s">
        <v>466</v>
      </c>
      <c r="D6168">
        <v>773</v>
      </c>
      <c r="E6168" t="s">
        <v>15</v>
      </c>
      <c r="F6168" t="s">
        <v>23</v>
      </c>
      <c r="G6168">
        <v>64</v>
      </c>
      <c r="H6168">
        <v>2</v>
      </c>
      <c r="I6168">
        <v>145578</v>
      </c>
      <c r="J6168">
        <v>1</v>
      </c>
      <c r="K6168">
        <v>0</v>
      </c>
      <c r="L6168">
        <v>1</v>
      </c>
      <c r="M6168">
        <v>186173</v>
      </c>
      <c r="N6168">
        <v>0</v>
      </c>
      <c r="O6168" t="str">
        <f t="shared" si="578"/>
        <v>60+</v>
      </c>
      <c r="P6168" t="str">
        <f t="shared" si="579"/>
        <v>High</v>
      </c>
      <c r="Q6168" t="str">
        <f t="shared" si="580"/>
        <v>New</v>
      </c>
      <c r="R6168" t="str">
        <f t="shared" si="581"/>
        <v>High Balance</v>
      </c>
      <c r="S6168" t="str">
        <f t="shared" si="582"/>
        <v>High Value</v>
      </c>
      <c r="T6168">
        <v>1</v>
      </c>
      <c r="U6168">
        <f t="shared" si="583"/>
        <v>0</v>
      </c>
    </row>
    <row r="6169" spans="1:21" x14ac:dyDescent="0.25">
      <c r="A6169">
        <v>2025</v>
      </c>
      <c r="B6169">
        <v>15810167</v>
      </c>
      <c r="C6169" t="s">
        <v>33</v>
      </c>
      <c r="D6169">
        <v>657</v>
      </c>
      <c r="E6169" t="s">
        <v>18</v>
      </c>
      <c r="F6169" t="s">
        <v>23</v>
      </c>
      <c r="G6169">
        <v>75</v>
      </c>
      <c r="H6169">
        <v>7</v>
      </c>
      <c r="I6169">
        <v>126274</v>
      </c>
      <c r="J6169">
        <v>1</v>
      </c>
      <c r="K6169">
        <v>0</v>
      </c>
      <c r="L6169">
        <v>1</v>
      </c>
      <c r="M6169">
        <v>91674</v>
      </c>
      <c r="N6169">
        <v>0</v>
      </c>
      <c r="O6169" t="str">
        <f t="shared" si="578"/>
        <v>60+</v>
      </c>
      <c r="P6169" t="str">
        <f t="shared" si="579"/>
        <v>Medium</v>
      </c>
      <c r="Q6169" t="str">
        <f t="shared" si="580"/>
        <v>Mid-Term</v>
      </c>
      <c r="R6169" t="str">
        <f t="shared" si="581"/>
        <v>High Balance</v>
      </c>
      <c r="S6169" t="str">
        <f t="shared" si="582"/>
        <v>High Value</v>
      </c>
      <c r="T6169">
        <v>1</v>
      </c>
      <c r="U6169">
        <f t="shared" si="583"/>
        <v>0</v>
      </c>
    </row>
    <row r="6170" spans="1:21" x14ac:dyDescent="0.25">
      <c r="A6170">
        <v>2025</v>
      </c>
      <c r="B6170">
        <v>15644501</v>
      </c>
      <c r="C6170" t="s">
        <v>414</v>
      </c>
      <c r="D6170">
        <v>579</v>
      </c>
      <c r="E6170" t="s">
        <v>15</v>
      </c>
      <c r="F6170" t="s">
        <v>16</v>
      </c>
      <c r="G6170">
        <v>26</v>
      </c>
      <c r="H6170">
        <v>10</v>
      </c>
      <c r="I6170">
        <v>162483</v>
      </c>
      <c r="J6170">
        <v>1</v>
      </c>
      <c r="K6170">
        <v>1</v>
      </c>
      <c r="L6170">
        <v>1</v>
      </c>
      <c r="M6170">
        <v>18458</v>
      </c>
      <c r="N6170">
        <v>0</v>
      </c>
      <c r="O6170" t="str">
        <f t="shared" si="578"/>
        <v>&lt;30</v>
      </c>
      <c r="P6170" t="str">
        <f t="shared" si="579"/>
        <v>Low</v>
      </c>
      <c r="Q6170" t="str">
        <f t="shared" si="580"/>
        <v>Long-Term</v>
      </c>
      <c r="R6170" t="str">
        <f t="shared" si="581"/>
        <v>High Balance</v>
      </c>
      <c r="S6170" t="str">
        <f t="shared" si="582"/>
        <v>High Value</v>
      </c>
      <c r="T6170">
        <v>1</v>
      </c>
      <c r="U6170">
        <f t="shared" si="583"/>
        <v>0</v>
      </c>
    </row>
    <row r="6171" spans="1:21" x14ac:dyDescent="0.25">
      <c r="A6171">
        <v>2025</v>
      </c>
      <c r="B6171">
        <v>15785290</v>
      </c>
      <c r="C6171" t="s">
        <v>38</v>
      </c>
      <c r="D6171">
        <v>542</v>
      </c>
      <c r="E6171" t="s">
        <v>15</v>
      </c>
      <c r="F6171" t="s">
        <v>23</v>
      </c>
      <c r="G6171">
        <v>29</v>
      </c>
      <c r="H6171">
        <v>9</v>
      </c>
      <c r="I6171">
        <v>0</v>
      </c>
      <c r="J6171">
        <v>1</v>
      </c>
      <c r="K6171">
        <v>1</v>
      </c>
      <c r="L6171">
        <v>0</v>
      </c>
      <c r="M6171">
        <v>8342</v>
      </c>
      <c r="N6171">
        <v>0</v>
      </c>
      <c r="O6171" t="str">
        <f t="shared" si="578"/>
        <v>&lt;30</v>
      </c>
      <c r="P6171" t="str">
        <f t="shared" si="579"/>
        <v>Low</v>
      </c>
      <c r="Q6171" t="str">
        <f t="shared" si="580"/>
        <v>Long-Term</v>
      </c>
      <c r="R6171" t="str">
        <f t="shared" si="581"/>
        <v>Zero Balance</v>
      </c>
      <c r="S6171" t="str">
        <f t="shared" si="582"/>
        <v>Normal</v>
      </c>
      <c r="T6171">
        <v>1</v>
      </c>
      <c r="U6171">
        <f t="shared" si="583"/>
        <v>0</v>
      </c>
    </row>
    <row r="6172" spans="1:21" x14ac:dyDescent="0.25">
      <c r="A6172">
        <v>2025</v>
      </c>
      <c r="B6172">
        <v>15611157</v>
      </c>
      <c r="C6172" t="s">
        <v>1727</v>
      </c>
      <c r="D6172">
        <v>709</v>
      </c>
      <c r="E6172" t="s">
        <v>15</v>
      </c>
      <c r="F6172" t="s">
        <v>16</v>
      </c>
      <c r="G6172">
        <v>32</v>
      </c>
      <c r="H6172">
        <v>2</v>
      </c>
      <c r="I6172">
        <v>87815</v>
      </c>
      <c r="J6172">
        <v>1</v>
      </c>
      <c r="K6172">
        <v>1</v>
      </c>
      <c r="L6172">
        <v>0</v>
      </c>
      <c r="M6172">
        <v>138578</v>
      </c>
      <c r="N6172">
        <v>0</v>
      </c>
      <c r="O6172" t="str">
        <f t="shared" si="578"/>
        <v>30-45</v>
      </c>
      <c r="P6172" t="str">
        <f t="shared" si="579"/>
        <v>Medium</v>
      </c>
      <c r="Q6172" t="str">
        <f t="shared" si="580"/>
        <v>New</v>
      </c>
      <c r="R6172" t="str">
        <f t="shared" si="581"/>
        <v>Low Balance</v>
      </c>
      <c r="S6172" t="str">
        <f t="shared" si="582"/>
        <v>Normal</v>
      </c>
      <c r="T6172">
        <v>1</v>
      </c>
      <c r="U6172">
        <f t="shared" si="583"/>
        <v>0</v>
      </c>
    </row>
    <row r="6173" spans="1:21" x14ac:dyDescent="0.25">
      <c r="A6173">
        <v>2025</v>
      </c>
      <c r="B6173">
        <v>15673837</v>
      </c>
      <c r="C6173" t="s">
        <v>130</v>
      </c>
      <c r="D6173">
        <v>617</v>
      </c>
      <c r="E6173" t="s">
        <v>18</v>
      </c>
      <c r="F6173" t="s">
        <v>23</v>
      </c>
      <c r="G6173">
        <v>61</v>
      </c>
      <c r="H6173">
        <v>3</v>
      </c>
      <c r="I6173">
        <v>113859</v>
      </c>
      <c r="J6173">
        <v>1</v>
      </c>
      <c r="K6173">
        <v>1</v>
      </c>
      <c r="L6173">
        <v>1</v>
      </c>
      <c r="M6173">
        <v>38129</v>
      </c>
      <c r="N6173">
        <v>0</v>
      </c>
      <c r="O6173" t="str">
        <f t="shared" si="578"/>
        <v>60+</v>
      </c>
      <c r="P6173" t="str">
        <f t="shared" si="579"/>
        <v>Medium</v>
      </c>
      <c r="Q6173" t="str">
        <f t="shared" si="580"/>
        <v>New</v>
      </c>
      <c r="R6173" t="str">
        <f t="shared" si="581"/>
        <v>High Balance</v>
      </c>
      <c r="S6173" t="str">
        <f t="shared" si="582"/>
        <v>High Value</v>
      </c>
      <c r="T6173">
        <v>1</v>
      </c>
      <c r="U6173">
        <f t="shared" si="583"/>
        <v>0</v>
      </c>
    </row>
    <row r="6174" spans="1:21" x14ac:dyDescent="0.25">
      <c r="A6174">
        <v>2025</v>
      </c>
      <c r="B6174">
        <v>15656822</v>
      </c>
      <c r="C6174" t="s">
        <v>317</v>
      </c>
      <c r="D6174">
        <v>568</v>
      </c>
      <c r="E6174" t="s">
        <v>26</v>
      </c>
      <c r="F6174" t="s">
        <v>23</v>
      </c>
      <c r="G6174">
        <v>43</v>
      </c>
      <c r="H6174">
        <v>5</v>
      </c>
      <c r="I6174">
        <v>87613</v>
      </c>
      <c r="J6174">
        <v>4</v>
      </c>
      <c r="K6174">
        <v>1</v>
      </c>
      <c r="L6174">
        <v>1</v>
      </c>
      <c r="M6174">
        <v>107155</v>
      </c>
      <c r="N6174">
        <v>1</v>
      </c>
      <c r="O6174" t="str">
        <f t="shared" si="578"/>
        <v>30-45</v>
      </c>
      <c r="P6174" t="str">
        <f t="shared" si="579"/>
        <v>Low</v>
      </c>
      <c r="Q6174" t="str">
        <f t="shared" si="580"/>
        <v>Mid-Term</v>
      </c>
      <c r="R6174" t="str">
        <f t="shared" si="581"/>
        <v>Low Balance</v>
      </c>
      <c r="S6174" t="str">
        <f t="shared" si="582"/>
        <v>Normal</v>
      </c>
      <c r="T6174">
        <v>1</v>
      </c>
      <c r="U6174">
        <f t="shared" si="583"/>
        <v>87613</v>
      </c>
    </row>
    <row r="6175" spans="1:21" x14ac:dyDescent="0.25">
      <c r="A6175">
        <v>2025</v>
      </c>
      <c r="B6175">
        <v>15580560</v>
      </c>
      <c r="C6175" t="s">
        <v>161</v>
      </c>
      <c r="D6175">
        <v>769</v>
      </c>
      <c r="E6175" t="s">
        <v>15</v>
      </c>
      <c r="F6175" t="s">
        <v>16</v>
      </c>
      <c r="G6175">
        <v>73</v>
      </c>
      <c r="H6175">
        <v>1</v>
      </c>
      <c r="I6175">
        <v>0</v>
      </c>
      <c r="J6175">
        <v>1</v>
      </c>
      <c r="K6175">
        <v>1</v>
      </c>
      <c r="L6175">
        <v>1</v>
      </c>
      <c r="M6175">
        <v>29792</v>
      </c>
      <c r="N6175">
        <v>0</v>
      </c>
      <c r="O6175" t="str">
        <f t="shared" si="578"/>
        <v>60+</v>
      </c>
      <c r="P6175" t="str">
        <f t="shared" si="579"/>
        <v>High</v>
      </c>
      <c r="Q6175" t="str">
        <f t="shared" si="580"/>
        <v>New</v>
      </c>
      <c r="R6175" t="str">
        <f t="shared" si="581"/>
        <v>Zero Balance</v>
      </c>
      <c r="S6175" t="str">
        <f t="shared" si="582"/>
        <v>Normal</v>
      </c>
      <c r="T6175">
        <v>1</v>
      </c>
      <c r="U6175">
        <f t="shared" si="583"/>
        <v>0</v>
      </c>
    </row>
    <row r="6176" spans="1:21" x14ac:dyDescent="0.25">
      <c r="A6176">
        <v>2025</v>
      </c>
      <c r="B6176">
        <v>15760641</v>
      </c>
      <c r="C6176" t="s">
        <v>2303</v>
      </c>
      <c r="D6176">
        <v>608</v>
      </c>
      <c r="E6176" t="s">
        <v>26</v>
      </c>
      <c r="F6176" t="s">
        <v>23</v>
      </c>
      <c r="G6176">
        <v>26</v>
      </c>
      <c r="H6176">
        <v>1</v>
      </c>
      <c r="I6176">
        <v>106649</v>
      </c>
      <c r="J6176">
        <v>1</v>
      </c>
      <c r="K6176">
        <v>0</v>
      </c>
      <c r="L6176">
        <v>1</v>
      </c>
      <c r="M6176">
        <v>7064</v>
      </c>
      <c r="N6176">
        <v>0</v>
      </c>
      <c r="O6176" t="str">
        <f t="shared" si="578"/>
        <v>&lt;30</v>
      </c>
      <c r="P6176" t="str">
        <f t="shared" si="579"/>
        <v>Medium</v>
      </c>
      <c r="Q6176" t="str">
        <f t="shared" si="580"/>
        <v>New</v>
      </c>
      <c r="R6176" t="str">
        <f t="shared" si="581"/>
        <v>High Balance</v>
      </c>
      <c r="S6176" t="str">
        <f t="shared" si="582"/>
        <v>High Value</v>
      </c>
      <c r="T6176">
        <v>1</v>
      </c>
      <c r="U6176">
        <f t="shared" si="583"/>
        <v>0</v>
      </c>
    </row>
    <row r="6177" spans="1:21" x14ac:dyDescent="0.25">
      <c r="A6177">
        <v>2025</v>
      </c>
      <c r="B6177">
        <v>15587584</v>
      </c>
      <c r="C6177" t="s">
        <v>2304</v>
      </c>
      <c r="D6177">
        <v>503</v>
      </c>
      <c r="E6177" t="s">
        <v>18</v>
      </c>
      <c r="F6177" t="s">
        <v>23</v>
      </c>
      <c r="G6177">
        <v>31</v>
      </c>
      <c r="H6177">
        <v>4</v>
      </c>
      <c r="I6177">
        <v>0</v>
      </c>
      <c r="J6177">
        <v>2</v>
      </c>
      <c r="K6177">
        <v>1</v>
      </c>
      <c r="L6177">
        <v>1</v>
      </c>
      <c r="M6177">
        <v>21645</v>
      </c>
      <c r="N6177">
        <v>0</v>
      </c>
      <c r="O6177" t="str">
        <f t="shared" si="578"/>
        <v>30-45</v>
      </c>
      <c r="P6177" t="str">
        <f t="shared" si="579"/>
        <v>Low</v>
      </c>
      <c r="Q6177" t="str">
        <f t="shared" si="580"/>
        <v>Mid-Term</v>
      </c>
      <c r="R6177" t="str">
        <f t="shared" si="581"/>
        <v>Zero Balance</v>
      </c>
      <c r="S6177" t="str">
        <f t="shared" si="582"/>
        <v>Normal</v>
      </c>
      <c r="T6177">
        <v>1</v>
      </c>
      <c r="U6177">
        <f t="shared" si="583"/>
        <v>0</v>
      </c>
    </row>
    <row r="6178" spans="1:21" x14ac:dyDescent="0.25">
      <c r="A6178">
        <v>2025</v>
      </c>
      <c r="B6178">
        <v>15604146</v>
      </c>
      <c r="C6178" t="s">
        <v>143</v>
      </c>
      <c r="D6178">
        <v>608</v>
      </c>
      <c r="E6178" t="s">
        <v>26</v>
      </c>
      <c r="F6178" t="s">
        <v>16</v>
      </c>
      <c r="G6178">
        <v>38</v>
      </c>
      <c r="H6178">
        <v>8</v>
      </c>
      <c r="I6178">
        <v>103654</v>
      </c>
      <c r="J6178">
        <v>2</v>
      </c>
      <c r="K6178">
        <v>1</v>
      </c>
      <c r="L6178">
        <v>1</v>
      </c>
      <c r="M6178">
        <v>137080</v>
      </c>
      <c r="N6178">
        <v>0</v>
      </c>
      <c r="O6178" t="str">
        <f t="shared" si="578"/>
        <v>30-45</v>
      </c>
      <c r="P6178" t="str">
        <f t="shared" si="579"/>
        <v>Medium</v>
      </c>
      <c r="Q6178" t="str">
        <f t="shared" si="580"/>
        <v>Long-Term</v>
      </c>
      <c r="R6178" t="str">
        <f t="shared" si="581"/>
        <v>High Balance</v>
      </c>
      <c r="S6178" t="str">
        <f t="shared" si="582"/>
        <v>High Value</v>
      </c>
      <c r="T6178">
        <v>1</v>
      </c>
      <c r="U6178">
        <f t="shared" si="583"/>
        <v>0</v>
      </c>
    </row>
    <row r="6179" spans="1:21" x14ac:dyDescent="0.25">
      <c r="A6179">
        <v>2025</v>
      </c>
      <c r="B6179">
        <v>15813974</v>
      </c>
      <c r="C6179" t="s">
        <v>2305</v>
      </c>
      <c r="D6179">
        <v>731</v>
      </c>
      <c r="E6179" t="s">
        <v>26</v>
      </c>
      <c r="F6179" t="s">
        <v>23</v>
      </c>
      <c r="G6179">
        <v>37</v>
      </c>
      <c r="H6179">
        <v>3</v>
      </c>
      <c r="I6179">
        <v>116881</v>
      </c>
      <c r="J6179">
        <v>1</v>
      </c>
      <c r="K6179">
        <v>0</v>
      </c>
      <c r="L6179">
        <v>0</v>
      </c>
      <c r="M6179">
        <v>172718</v>
      </c>
      <c r="N6179">
        <v>1</v>
      </c>
      <c r="O6179" t="str">
        <f t="shared" si="578"/>
        <v>30-45</v>
      </c>
      <c r="P6179" t="str">
        <f t="shared" si="579"/>
        <v>Medium</v>
      </c>
      <c r="Q6179" t="str">
        <f t="shared" si="580"/>
        <v>New</v>
      </c>
      <c r="R6179" t="str">
        <f t="shared" si="581"/>
        <v>High Balance</v>
      </c>
      <c r="S6179" t="str">
        <f t="shared" si="582"/>
        <v>High Value</v>
      </c>
      <c r="T6179">
        <v>1</v>
      </c>
      <c r="U6179">
        <f t="shared" si="583"/>
        <v>116881</v>
      </c>
    </row>
    <row r="6180" spans="1:21" x14ac:dyDescent="0.25">
      <c r="A6180">
        <v>2025</v>
      </c>
      <c r="B6180">
        <v>15746986</v>
      </c>
      <c r="C6180" t="s">
        <v>2161</v>
      </c>
      <c r="D6180">
        <v>850</v>
      </c>
      <c r="E6180" t="s">
        <v>26</v>
      </c>
      <c r="F6180" t="s">
        <v>16</v>
      </c>
      <c r="G6180">
        <v>40</v>
      </c>
      <c r="H6180">
        <v>4</v>
      </c>
      <c r="I6180">
        <v>97990</v>
      </c>
      <c r="J6180">
        <v>2</v>
      </c>
      <c r="K6180">
        <v>0</v>
      </c>
      <c r="L6180">
        <v>0</v>
      </c>
      <c r="M6180">
        <v>106691</v>
      </c>
      <c r="N6180">
        <v>0</v>
      </c>
      <c r="O6180" t="str">
        <f t="shared" si="578"/>
        <v>30-45</v>
      </c>
      <c r="P6180" t="str">
        <f t="shared" si="579"/>
        <v>High</v>
      </c>
      <c r="Q6180" t="str">
        <f t="shared" si="580"/>
        <v>Mid-Term</v>
      </c>
      <c r="R6180" t="str">
        <f t="shared" si="581"/>
        <v>Low Balance</v>
      </c>
      <c r="S6180" t="str">
        <f t="shared" si="582"/>
        <v>Normal</v>
      </c>
      <c r="T6180">
        <v>1</v>
      </c>
      <c r="U6180">
        <f t="shared" si="583"/>
        <v>0</v>
      </c>
    </row>
    <row r="6181" spans="1:21" x14ac:dyDescent="0.25">
      <c r="A6181">
        <v>2025</v>
      </c>
      <c r="B6181">
        <v>15759741</v>
      </c>
      <c r="C6181" t="s">
        <v>2306</v>
      </c>
      <c r="D6181">
        <v>591</v>
      </c>
      <c r="E6181" t="s">
        <v>26</v>
      </c>
      <c r="F6181" t="s">
        <v>16</v>
      </c>
      <c r="G6181">
        <v>34</v>
      </c>
      <c r="H6181">
        <v>4</v>
      </c>
      <c r="I6181">
        <v>150635</v>
      </c>
      <c r="J6181">
        <v>1</v>
      </c>
      <c r="K6181">
        <v>1</v>
      </c>
      <c r="L6181">
        <v>1</v>
      </c>
      <c r="M6181">
        <v>72275</v>
      </c>
      <c r="N6181">
        <v>0</v>
      </c>
      <c r="O6181" t="str">
        <f t="shared" si="578"/>
        <v>30-45</v>
      </c>
      <c r="P6181" t="str">
        <f t="shared" si="579"/>
        <v>Low</v>
      </c>
      <c r="Q6181" t="str">
        <f t="shared" si="580"/>
        <v>Mid-Term</v>
      </c>
      <c r="R6181" t="str">
        <f t="shared" si="581"/>
        <v>High Balance</v>
      </c>
      <c r="S6181" t="str">
        <f t="shared" si="582"/>
        <v>High Value</v>
      </c>
      <c r="T6181">
        <v>1</v>
      </c>
      <c r="U6181">
        <f t="shared" si="583"/>
        <v>0</v>
      </c>
    </row>
    <row r="6182" spans="1:21" x14ac:dyDescent="0.25">
      <c r="A6182">
        <v>2025</v>
      </c>
      <c r="B6182">
        <v>15734892</v>
      </c>
      <c r="C6182" t="s">
        <v>367</v>
      </c>
      <c r="D6182">
        <v>579</v>
      </c>
      <c r="E6182" t="s">
        <v>18</v>
      </c>
      <c r="F6182" t="s">
        <v>23</v>
      </c>
      <c r="G6182">
        <v>37</v>
      </c>
      <c r="H6182">
        <v>4</v>
      </c>
      <c r="I6182">
        <v>0</v>
      </c>
      <c r="J6182">
        <v>2</v>
      </c>
      <c r="K6182">
        <v>1</v>
      </c>
      <c r="L6182">
        <v>1</v>
      </c>
      <c r="M6182">
        <v>32247</v>
      </c>
      <c r="N6182">
        <v>0</v>
      </c>
      <c r="O6182" t="str">
        <f t="shared" si="578"/>
        <v>30-45</v>
      </c>
      <c r="P6182" t="str">
        <f t="shared" si="579"/>
        <v>Low</v>
      </c>
      <c r="Q6182" t="str">
        <f t="shared" si="580"/>
        <v>Mid-Term</v>
      </c>
      <c r="R6182" t="str">
        <f t="shared" si="581"/>
        <v>Zero Balance</v>
      </c>
      <c r="S6182" t="str">
        <f t="shared" si="582"/>
        <v>Normal</v>
      </c>
      <c r="T6182">
        <v>1</v>
      </c>
      <c r="U6182">
        <f t="shared" si="583"/>
        <v>0</v>
      </c>
    </row>
    <row r="6183" spans="1:21" x14ac:dyDescent="0.25">
      <c r="A6183">
        <v>2025</v>
      </c>
      <c r="B6183">
        <v>15797194</v>
      </c>
      <c r="C6183" t="s">
        <v>192</v>
      </c>
      <c r="D6183">
        <v>570</v>
      </c>
      <c r="E6183" t="s">
        <v>15</v>
      </c>
      <c r="F6183" t="s">
        <v>23</v>
      </c>
      <c r="G6183">
        <v>39</v>
      </c>
      <c r="H6183">
        <v>10</v>
      </c>
      <c r="I6183">
        <v>129675</v>
      </c>
      <c r="J6183">
        <v>2</v>
      </c>
      <c r="K6183">
        <v>1</v>
      </c>
      <c r="L6183">
        <v>0</v>
      </c>
      <c r="M6183">
        <v>80552</v>
      </c>
      <c r="N6183">
        <v>0</v>
      </c>
      <c r="O6183" t="str">
        <f t="shared" si="578"/>
        <v>30-45</v>
      </c>
      <c r="P6183" t="str">
        <f t="shared" si="579"/>
        <v>Low</v>
      </c>
      <c r="Q6183" t="str">
        <f t="shared" si="580"/>
        <v>Long-Term</v>
      </c>
      <c r="R6183" t="str">
        <f t="shared" si="581"/>
        <v>High Balance</v>
      </c>
      <c r="S6183" t="str">
        <f t="shared" si="582"/>
        <v>High Value</v>
      </c>
      <c r="T6183">
        <v>1</v>
      </c>
      <c r="U6183">
        <f t="shared" si="583"/>
        <v>0</v>
      </c>
    </row>
    <row r="6184" spans="1:21" x14ac:dyDescent="0.25">
      <c r="A6184">
        <v>2025</v>
      </c>
      <c r="B6184">
        <v>15723786</v>
      </c>
      <c r="C6184" t="s">
        <v>1201</v>
      </c>
      <c r="D6184">
        <v>709</v>
      </c>
      <c r="E6184" t="s">
        <v>15</v>
      </c>
      <c r="F6184" t="s">
        <v>16</v>
      </c>
      <c r="G6184">
        <v>37</v>
      </c>
      <c r="H6184">
        <v>9</v>
      </c>
      <c r="I6184">
        <v>0</v>
      </c>
      <c r="J6184">
        <v>2</v>
      </c>
      <c r="K6184">
        <v>1</v>
      </c>
      <c r="L6184">
        <v>0</v>
      </c>
      <c r="M6184">
        <v>16734</v>
      </c>
      <c r="N6184">
        <v>0</v>
      </c>
      <c r="O6184" t="str">
        <f t="shared" si="578"/>
        <v>30-45</v>
      </c>
      <c r="P6184" t="str">
        <f t="shared" si="579"/>
        <v>Medium</v>
      </c>
      <c r="Q6184" t="str">
        <f t="shared" si="580"/>
        <v>Long-Term</v>
      </c>
      <c r="R6184" t="str">
        <f t="shared" si="581"/>
        <v>Zero Balance</v>
      </c>
      <c r="S6184" t="str">
        <f t="shared" si="582"/>
        <v>Normal</v>
      </c>
      <c r="T6184">
        <v>1</v>
      </c>
      <c r="U6184">
        <f t="shared" si="583"/>
        <v>0</v>
      </c>
    </row>
    <row r="6185" spans="1:21" x14ac:dyDescent="0.25">
      <c r="A6185">
        <v>2025</v>
      </c>
      <c r="B6185">
        <v>15642726</v>
      </c>
      <c r="C6185" t="s">
        <v>1856</v>
      </c>
      <c r="D6185">
        <v>611</v>
      </c>
      <c r="E6185" t="s">
        <v>15</v>
      </c>
      <c r="F6185" t="s">
        <v>23</v>
      </c>
      <c r="G6185">
        <v>53</v>
      </c>
      <c r="H6185">
        <v>3</v>
      </c>
      <c r="I6185">
        <v>83568</v>
      </c>
      <c r="J6185">
        <v>1</v>
      </c>
      <c r="K6185">
        <v>0</v>
      </c>
      <c r="L6185">
        <v>0</v>
      </c>
      <c r="M6185">
        <v>1235</v>
      </c>
      <c r="N6185">
        <v>0</v>
      </c>
      <c r="O6185" t="str">
        <f t="shared" si="578"/>
        <v>46-60</v>
      </c>
      <c r="P6185" t="str">
        <f t="shared" si="579"/>
        <v>Medium</v>
      </c>
      <c r="Q6185" t="str">
        <f t="shared" si="580"/>
        <v>New</v>
      </c>
      <c r="R6185" t="str">
        <f t="shared" si="581"/>
        <v>Low Balance</v>
      </c>
      <c r="S6185" t="str">
        <f t="shared" si="582"/>
        <v>Normal</v>
      </c>
      <c r="T6185">
        <v>1</v>
      </c>
      <c r="U6185">
        <f t="shared" si="583"/>
        <v>0</v>
      </c>
    </row>
    <row r="6186" spans="1:21" x14ac:dyDescent="0.25">
      <c r="A6186">
        <v>2025</v>
      </c>
      <c r="B6186">
        <v>15664339</v>
      </c>
      <c r="C6186" t="s">
        <v>1587</v>
      </c>
      <c r="D6186">
        <v>775</v>
      </c>
      <c r="E6186" t="s">
        <v>18</v>
      </c>
      <c r="F6186" t="s">
        <v>23</v>
      </c>
      <c r="G6186">
        <v>48</v>
      </c>
      <c r="H6186">
        <v>4</v>
      </c>
      <c r="I6186">
        <v>178145</v>
      </c>
      <c r="J6186">
        <v>2</v>
      </c>
      <c r="K6186">
        <v>0</v>
      </c>
      <c r="L6186">
        <v>0</v>
      </c>
      <c r="M6186">
        <v>50168</v>
      </c>
      <c r="N6186">
        <v>1</v>
      </c>
      <c r="O6186" t="str">
        <f t="shared" si="578"/>
        <v>46-60</v>
      </c>
      <c r="P6186" t="str">
        <f t="shared" si="579"/>
        <v>High</v>
      </c>
      <c r="Q6186" t="str">
        <f t="shared" si="580"/>
        <v>Mid-Term</v>
      </c>
      <c r="R6186" t="str">
        <f t="shared" si="581"/>
        <v>High Balance</v>
      </c>
      <c r="S6186" t="str">
        <f t="shared" si="582"/>
        <v>High Value</v>
      </c>
      <c r="T6186">
        <v>1</v>
      </c>
      <c r="U6186">
        <f t="shared" si="583"/>
        <v>178145</v>
      </c>
    </row>
    <row r="6187" spans="1:21" x14ac:dyDescent="0.25">
      <c r="A6187">
        <v>2025</v>
      </c>
      <c r="B6187">
        <v>15754526</v>
      </c>
      <c r="C6187" t="s">
        <v>579</v>
      </c>
      <c r="D6187">
        <v>699</v>
      </c>
      <c r="E6187" t="s">
        <v>26</v>
      </c>
      <c r="F6187" t="s">
        <v>23</v>
      </c>
      <c r="G6187">
        <v>36</v>
      </c>
      <c r="H6187">
        <v>6</v>
      </c>
      <c r="I6187">
        <v>147138</v>
      </c>
      <c r="J6187">
        <v>1</v>
      </c>
      <c r="K6187">
        <v>1</v>
      </c>
      <c r="L6187">
        <v>1</v>
      </c>
      <c r="M6187">
        <v>33688</v>
      </c>
      <c r="N6187">
        <v>0</v>
      </c>
      <c r="O6187" t="str">
        <f t="shared" si="578"/>
        <v>30-45</v>
      </c>
      <c r="P6187" t="str">
        <f t="shared" si="579"/>
        <v>Medium</v>
      </c>
      <c r="Q6187" t="str">
        <f t="shared" si="580"/>
        <v>Mid-Term</v>
      </c>
      <c r="R6187" t="str">
        <f t="shared" si="581"/>
        <v>High Balance</v>
      </c>
      <c r="S6187" t="str">
        <f t="shared" si="582"/>
        <v>High Value</v>
      </c>
      <c r="T6187">
        <v>1</v>
      </c>
      <c r="U6187">
        <f t="shared" si="583"/>
        <v>0</v>
      </c>
    </row>
    <row r="6188" spans="1:21" x14ac:dyDescent="0.25">
      <c r="A6188">
        <v>2025</v>
      </c>
      <c r="B6188">
        <v>15703037</v>
      </c>
      <c r="C6188" t="s">
        <v>2259</v>
      </c>
      <c r="D6188">
        <v>618</v>
      </c>
      <c r="E6188" t="s">
        <v>15</v>
      </c>
      <c r="F6188" t="s">
        <v>23</v>
      </c>
      <c r="G6188">
        <v>37</v>
      </c>
      <c r="H6188">
        <v>5</v>
      </c>
      <c r="I6188">
        <v>0</v>
      </c>
      <c r="J6188">
        <v>1</v>
      </c>
      <c r="K6188">
        <v>0</v>
      </c>
      <c r="L6188">
        <v>1</v>
      </c>
      <c r="M6188">
        <v>178705</v>
      </c>
      <c r="N6188">
        <v>1</v>
      </c>
      <c r="O6188" t="str">
        <f t="shared" si="578"/>
        <v>30-45</v>
      </c>
      <c r="P6188" t="str">
        <f t="shared" si="579"/>
        <v>Medium</v>
      </c>
      <c r="Q6188" t="str">
        <f t="shared" si="580"/>
        <v>Mid-Term</v>
      </c>
      <c r="R6188" t="str">
        <f t="shared" si="581"/>
        <v>Zero Balance</v>
      </c>
      <c r="S6188" t="str">
        <f t="shared" si="582"/>
        <v>Normal</v>
      </c>
      <c r="T6188">
        <v>1</v>
      </c>
      <c r="U6188">
        <f t="shared" si="583"/>
        <v>0</v>
      </c>
    </row>
    <row r="6189" spans="1:21" x14ac:dyDescent="0.25">
      <c r="A6189">
        <v>2025</v>
      </c>
      <c r="B6189">
        <v>15751412</v>
      </c>
      <c r="C6189" t="s">
        <v>2092</v>
      </c>
      <c r="D6189">
        <v>704</v>
      </c>
      <c r="E6189" t="s">
        <v>15</v>
      </c>
      <c r="F6189" t="s">
        <v>23</v>
      </c>
      <c r="G6189">
        <v>36</v>
      </c>
      <c r="H6189">
        <v>3</v>
      </c>
      <c r="I6189">
        <v>114370</v>
      </c>
      <c r="J6189">
        <v>1</v>
      </c>
      <c r="K6189">
        <v>0</v>
      </c>
      <c r="L6189">
        <v>1</v>
      </c>
      <c r="M6189">
        <v>66810</v>
      </c>
      <c r="N6189">
        <v>0</v>
      </c>
      <c r="O6189" t="str">
        <f t="shared" si="578"/>
        <v>30-45</v>
      </c>
      <c r="P6189" t="str">
        <f t="shared" si="579"/>
        <v>Medium</v>
      </c>
      <c r="Q6189" t="str">
        <f t="shared" si="580"/>
        <v>New</v>
      </c>
      <c r="R6189" t="str">
        <f t="shared" si="581"/>
        <v>High Balance</v>
      </c>
      <c r="S6189" t="str">
        <f t="shared" si="582"/>
        <v>High Value</v>
      </c>
      <c r="T6189">
        <v>1</v>
      </c>
      <c r="U6189">
        <f t="shared" si="583"/>
        <v>0</v>
      </c>
    </row>
    <row r="6190" spans="1:21" x14ac:dyDescent="0.25">
      <c r="A6190">
        <v>2025</v>
      </c>
      <c r="B6190">
        <v>15609558</v>
      </c>
      <c r="C6190" t="s">
        <v>39</v>
      </c>
      <c r="D6190">
        <v>835</v>
      </c>
      <c r="E6190" t="s">
        <v>26</v>
      </c>
      <c r="F6190" t="s">
        <v>16</v>
      </c>
      <c r="G6190">
        <v>47</v>
      </c>
      <c r="H6190">
        <v>5</v>
      </c>
      <c r="I6190">
        <v>108289</v>
      </c>
      <c r="J6190">
        <v>2</v>
      </c>
      <c r="K6190">
        <v>1</v>
      </c>
      <c r="L6190">
        <v>1</v>
      </c>
      <c r="M6190">
        <v>45860</v>
      </c>
      <c r="N6190">
        <v>1</v>
      </c>
      <c r="O6190" t="str">
        <f t="shared" si="578"/>
        <v>46-60</v>
      </c>
      <c r="P6190" t="str">
        <f t="shared" si="579"/>
        <v>High</v>
      </c>
      <c r="Q6190" t="str">
        <f t="shared" si="580"/>
        <v>Mid-Term</v>
      </c>
      <c r="R6190" t="str">
        <f t="shared" si="581"/>
        <v>High Balance</v>
      </c>
      <c r="S6190" t="str">
        <f t="shared" si="582"/>
        <v>High Value</v>
      </c>
      <c r="T6190">
        <v>1</v>
      </c>
      <c r="U6190">
        <f t="shared" si="583"/>
        <v>108289</v>
      </c>
    </row>
    <row r="6191" spans="1:21" x14ac:dyDescent="0.25">
      <c r="A6191">
        <v>2025</v>
      </c>
      <c r="B6191">
        <v>15572408</v>
      </c>
      <c r="C6191" t="s">
        <v>534</v>
      </c>
      <c r="D6191">
        <v>714</v>
      </c>
      <c r="E6191" t="s">
        <v>26</v>
      </c>
      <c r="F6191" t="s">
        <v>23</v>
      </c>
      <c r="G6191">
        <v>39</v>
      </c>
      <c r="H6191">
        <v>3</v>
      </c>
      <c r="I6191">
        <v>149887</v>
      </c>
      <c r="J6191">
        <v>2</v>
      </c>
      <c r="K6191">
        <v>1</v>
      </c>
      <c r="L6191">
        <v>0</v>
      </c>
      <c r="M6191">
        <v>63846</v>
      </c>
      <c r="N6191">
        <v>0</v>
      </c>
      <c r="O6191" t="str">
        <f t="shared" si="578"/>
        <v>30-45</v>
      </c>
      <c r="P6191" t="str">
        <f t="shared" si="579"/>
        <v>Medium</v>
      </c>
      <c r="Q6191" t="str">
        <f t="shared" si="580"/>
        <v>New</v>
      </c>
      <c r="R6191" t="str">
        <f t="shared" si="581"/>
        <v>High Balance</v>
      </c>
      <c r="S6191" t="str">
        <f t="shared" si="582"/>
        <v>High Value</v>
      </c>
      <c r="T6191">
        <v>1</v>
      </c>
      <c r="U6191">
        <f t="shared" si="583"/>
        <v>0</v>
      </c>
    </row>
    <row r="6192" spans="1:21" x14ac:dyDescent="0.25">
      <c r="A6192">
        <v>2025</v>
      </c>
      <c r="B6192">
        <v>15613923</v>
      </c>
      <c r="C6192" t="s">
        <v>331</v>
      </c>
      <c r="D6192">
        <v>581</v>
      </c>
      <c r="E6192" t="s">
        <v>18</v>
      </c>
      <c r="F6192" t="s">
        <v>16</v>
      </c>
      <c r="G6192">
        <v>43</v>
      </c>
      <c r="H6192">
        <v>4</v>
      </c>
      <c r="I6192">
        <v>170173</v>
      </c>
      <c r="J6192">
        <v>1</v>
      </c>
      <c r="K6192">
        <v>0</v>
      </c>
      <c r="L6192">
        <v>1</v>
      </c>
      <c r="M6192">
        <v>100236</v>
      </c>
      <c r="N6192">
        <v>0</v>
      </c>
      <c r="O6192" t="str">
        <f t="shared" si="578"/>
        <v>30-45</v>
      </c>
      <c r="P6192" t="str">
        <f t="shared" si="579"/>
        <v>Low</v>
      </c>
      <c r="Q6192" t="str">
        <f t="shared" si="580"/>
        <v>Mid-Term</v>
      </c>
      <c r="R6192" t="str">
        <f t="shared" si="581"/>
        <v>High Balance</v>
      </c>
      <c r="S6192" t="str">
        <f t="shared" si="582"/>
        <v>High Value</v>
      </c>
      <c r="T6192">
        <v>1</v>
      </c>
      <c r="U6192">
        <f t="shared" si="583"/>
        <v>0</v>
      </c>
    </row>
    <row r="6193" spans="1:21" x14ac:dyDescent="0.25">
      <c r="A6193">
        <v>2025</v>
      </c>
      <c r="B6193">
        <v>15747000</v>
      </c>
      <c r="C6193" t="s">
        <v>220</v>
      </c>
      <c r="D6193">
        <v>592</v>
      </c>
      <c r="E6193" t="s">
        <v>15</v>
      </c>
      <c r="F6193" t="s">
        <v>23</v>
      </c>
      <c r="G6193">
        <v>27</v>
      </c>
      <c r="H6193">
        <v>3</v>
      </c>
      <c r="I6193">
        <v>0</v>
      </c>
      <c r="J6193">
        <v>2</v>
      </c>
      <c r="K6193">
        <v>1</v>
      </c>
      <c r="L6193">
        <v>1</v>
      </c>
      <c r="M6193">
        <v>19646</v>
      </c>
      <c r="N6193">
        <v>0</v>
      </c>
      <c r="O6193" t="str">
        <f t="shared" si="578"/>
        <v>&lt;30</v>
      </c>
      <c r="P6193" t="str">
        <f t="shared" si="579"/>
        <v>Low</v>
      </c>
      <c r="Q6193" t="str">
        <f t="shared" si="580"/>
        <v>New</v>
      </c>
      <c r="R6193" t="str">
        <f t="shared" si="581"/>
        <v>Zero Balance</v>
      </c>
      <c r="S6193" t="str">
        <f t="shared" si="582"/>
        <v>Normal</v>
      </c>
      <c r="T6193">
        <v>1</v>
      </c>
      <c r="U6193">
        <f t="shared" si="583"/>
        <v>0</v>
      </c>
    </row>
    <row r="6194" spans="1:21" x14ac:dyDescent="0.25">
      <c r="A6194">
        <v>2025</v>
      </c>
      <c r="B6194">
        <v>15731781</v>
      </c>
      <c r="C6194" t="s">
        <v>1026</v>
      </c>
      <c r="D6194">
        <v>551</v>
      </c>
      <c r="E6194" t="s">
        <v>15</v>
      </c>
      <c r="F6194" t="s">
        <v>23</v>
      </c>
      <c r="G6194">
        <v>43</v>
      </c>
      <c r="H6194">
        <v>7</v>
      </c>
      <c r="I6194">
        <v>0</v>
      </c>
      <c r="J6194">
        <v>2</v>
      </c>
      <c r="K6194">
        <v>1</v>
      </c>
      <c r="L6194">
        <v>0</v>
      </c>
      <c r="M6194">
        <v>178394</v>
      </c>
      <c r="N6194">
        <v>0</v>
      </c>
      <c r="O6194" t="str">
        <f t="shared" si="578"/>
        <v>30-45</v>
      </c>
      <c r="P6194" t="str">
        <f t="shared" si="579"/>
        <v>Low</v>
      </c>
      <c r="Q6194" t="str">
        <f t="shared" si="580"/>
        <v>Mid-Term</v>
      </c>
      <c r="R6194" t="str">
        <f t="shared" si="581"/>
        <v>Zero Balance</v>
      </c>
      <c r="S6194" t="str">
        <f t="shared" si="582"/>
        <v>Normal</v>
      </c>
      <c r="T6194">
        <v>1</v>
      </c>
      <c r="U6194">
        <f t="shared" si="583"/>
        <v>0</v>
      </c>
    </row>
    <row r="6195" spans="1:21" x14ac:dyDescent="0.25">
      <c r="A6195">
        <v>2025</v>
      </c>
      <c r="B6195">
        <v>15727198</v>
      </c>
      <c r="C6195" t="s">
        <v>480</v>
      </c>
      <c r="D6195">
        <v>689</v>
      </c>
      <c r="E6195" t="s">
        <v>26</v>
      </c>
      <c r="F6195" t="s">
        <v>16</v>
      </c>
      <c r="G6195">
        <v>28</v>
      </c>
      <c r="H6195">
        <v>2</v>
      </c>
      <c r="I6195">
        <v>64808</v>
      </c>
      <c r="J6195">
        <v>2</v>
      </c>
      <c r="K6195">
        <v>0</v>
      </c>
      <c r="L6195">
        <v>0</v>
      </c>
      <c r="M6195">
        <v>78591</v>
      </c>
      <c r="N6195">
        <v>0</v>
      </c>
      <c r="O6195" t="str">
        <f t="shared" si="578"/>
        <v>&lt;30</v>
      </c>
      <c r="P6195" t="str">
        <f t="shared" si="579"/>
        <v>Medium</v>
      </c>
      <c r="Q6195" t="str">
        <f t="shared" si="580"/>
        <v>New</v>
      </c>
      <c r="R6195" t="str">
        <f t="shared" si="581"/>
        <v>Low Balance</v>
      </c>
      <c r="S6195" t="str">
        <f t="shared" si="582"/>
        <v>Normal</v>
      </c>
      <c r="T6195">
        <v>1</v>
      </c>
      <c r="U6195">
        <f t="shared" si="583"/>
        <v>0</v>
      </c>
    </row>
    <row r="6196" spans="1:21" x14ac:dyDescent="0.25">
      <c r="A6196">
        <v>2025</v>
      </c>
      <c r="B6196">
        <v>15794273</v>
      </c>
      <c r="C6196" t="s">
        <v>2307</v>
      </c>
      <c r="D6196">
        <v>604</v>
      </c>
      <c r="E6196" t="s">
        <v>15</v>
      </c>
      <c r="F6196" t="s">
        <v>16</v>
      </c>
      <c r="G6196">
        <v>56</v>
      </c>
      <c r="H6196">
        <v>0</v>
      </c>
      <c r="I6196">
        <v>62733</v>
      </c>
      <c r="J6196">
        <v>1</v>
      </c>
      <c r="K6196">
        <v>0</v>
      </c>
      <c r="L6196">
        <v>1</v>
      </c>
      <c r="M6196">
        <v>124955</v>
      </c>
      <c r="N6196">
        <v>0</v>
      </c>
      <c r="O6196" t="str">
        <f t="shared" si="578"/>
        <v>46-60</v>
      </c>
      <c r="P6196" t="str">
        <f t="shared" si="579"/>
        <v>Medium</v>
      </c>
      <c r="Q6196" t="str">
        <f t="shared" si="580"/>
        <v>New</v>
      </c>
      <c r="R6196" t="str">
        <f t="shared" si="581"/>
        <v>Low Balance</v>
      </c>
      <c r="S6196" t="str">
        <f t="shared" si="582"/>
        <v>Normal</v>
      </c>
      <c r="T6196">
        <v>1</v>
      </c>
      <c r="U6196">
        <f t="shared" si="583"/>
        <v>0</v>
      </c>
    </row>
    <row r="6197" spans="1:21" x14ac:dyDescent="0.25">
      <c r="A6197">
        <v>2025</v>
      </c>
      <c r="B6197">
        <v>15804950</v>
      </c>
      <c r="C6197" t="s">
        <v>606</v>
      </c>
      <c r="D6197">
        <v>514</v>
      </c>
      <c r="E6197" t="s">
        <v>15</v>
      </c>
      <c r="F6197" t="s">
        <v>16</v>
      </c>
      <c r="G6197">
        <v>41</v>
      </c>
      <c r="H6197">
        <v>7</v>
      </c>
      <c r="I6197">
        <v>0</v>
      </c>
      <c r="J6197">
        <v>2</v>
      </c>
      <c r="K6197">
        <v>1</v>
      </c>
      <c r="L6197">
        <v>1</v>
      </c>
      <c r="M6197">
        <v>3757</v>
      </c>
      <c r="N6197">
        <v>0</v>
      </c>
      <c r="O6197" t="str">
        <f t="shared" si="578"/>
        <v>30-45</v>
      </c>
      <c r="P6197" t="str">
        <f t="shared" si="579"/>
        <v>Low</v>
      </c>
      <c r="Q6197" t="str">
        <f t="shared" si="580"/>
        <v>Mid-Term</v>
      </c>
      <c r="R6197" t="str">
        <f t="shared" si="581"/>
        <v>Zero Balance</v>
      </c>
      <c r="S6197" t="str">
        <f t="shared" si="582"/>
        <v>Normal</v>
      </c>
      <c r="T6197">
        <v>1</v>
      </c>
      <c r="U6197">
        <f t="shared" si="583"/>
        <v>0</v>
      </c>
    </row>
    <row r="6198" spans="1:21" x14ac:dyDescent="0.25">
      <c r="A6198">
        <v>2025</v>
      </c>
      <c r="B6198">
        <v>15576304</v>
      </c>
      <c r="C6198" t="s">
        <v>1158</v>
      </c>
      <c r="D6198">
        <v>698</v>
      </c>
      <c r="E6198" t="s">
        <v>15</v>
      </c>
      <c r="F6198" t="s">
        <v>23</v>
      </c>
      <c r="G6198">
        <v>29</v>
      </c>
      <c r="H6198">
        <v>5</v>
      </c>
      <c r="I6198">
        <v>95168</v>
      </c>
      <c r="J6198">
        <v>1</v>
      </c>
      <c r="K6198">
        <v>1</v>
      </c>
      <c r="L6198">
        <v>1</v>
      </c>
      <c r="M6198">
        <v>152723</v>
      </c>
      <c r="N6198">
        <v>0</v>
      </c>
      <c r="O6198" t="str">
        <f t="shared" si="578"/>
        <v>&lt;30</v>
      </c>
      <c r="P6198" t="str">
        <f t="shared" si="579"/>
        <v>Medium</v>
      </c>
      <c r="Q6198" t="str">
        <f t="shared" si="580"/>
        <v>Mid-Term</v>
      </c>
      <c r="R6198" t="str">
        <f t="shared" si="581"/>
        <v>Low Balance</v>
      </c>
      <c r="S6198" t="str">
        <f t="shared" si="582"/>
        <v>Normal</v>
      </c>
      <c r="T6198">
        <v>1</v>
      </c>
      <c r="U6198">
        <f t="shared" si="583"/>
        <v>0</v>
      </c>
    </row>
    <row r="6199" spans="1:21" x14ac:dyDescent="0.25">
      <c r="A6199">
        <v>2025</v>
      </c>
      <c r="B6199">
        <v>15645200</v>
      </c>
      <c r="C6199" t="s">
        <v>374</v>
      </c>
      <c r="D6199">
        <v>581</v>
      </c>
      <c r="E6199" t="s">
        <v>26</v>
      </c>
      <c r="F6199" t="s">
        <v>16</v>
      </c>
      <c r="G6199">
        <v>54</v>
      </c>
      <c r="H6199">
        <v>2</v>
      </c>
      <c r="I6199">
        <v>152509</v>
      </c>
      <c r="J6199">
        <v>1</v>
      </c>
      <c r="K6199">
        <v>1</v>
      </c>
      <c r="L6199">
        <v>0</v>
      </c>
      <c r="M6199">
        <v>187598</v>
      </c>
      <c r="N6199">
        <v>1</v>
      </c>
      <c r="O6199" t="str">
        <f t="shared" si="578"/>
        <v>46-60</v>
      </c>
      <c r="P6199" t="str">
        <f t="shared" si="579"/>
        <v>Low</v>
      </c>
      <c r="Q6199" t="str">
        <f t="shared" si="580"/>
        <v>New</v>
      </c>
      <c r="R6199" t="str">
        <f t="shared" si="581"/>
        <v>High Balance</v>
      </c>
      <c r="S6199" t="str">
        <f t="shared" si="582"/>
        <v>High Value</v>
      </c>
      <c r="T6199">
        <v>1</v>
      </c>
      <c r="U6199">
        <f t="shared" si="583"/>
        <v>152509</v>
      </c>
    </row>
    <row r="6200" spans="1:21" x14ac:dyDescent="0.25">
      <c r="A6200">
        <v>2025</v>
      </c>
      <c r="B6200">
        <v>15779627</v>
      </c>
      <c r="C6200" t="s">
        <v>44</v>
      </c>
      <c r="D6200">
        <v>573</v>
      </c>
      <c r="E6200" t="s">
        <v>26</v>
      </c>
      <c r="F6200" t="s">
        <v>23</v>
      </c>
      <c r="G6200">
        <v>31</v>
      </c>
      <c r="H6200">
        <v>0</v>
      </c>
      <c r="I6200">
        <v>134644</v>
      </c>
      <c r="J6200">
        <v>1</v>
      </c>
      <c r="K6200">
        <v>1</v>
      </c>
      <c r="L6200">
        <v>1</v>
      </c>
      <c r="M6200">
        <v>70381</v>
      </c>
      <c r="N6200">
        <v>0</v>
      </c>
      <c r="O6200" t="str">
        <f t="shared" si="578"/>
        <v>30-45</v>
      </c>
      <c r="P6200" t="str">
        <f t="shared" si="579"/>
        <v>Low</v>
      </c>
      <c r="Q6200" t="str">
        <f t="shared" si="580"/>
        <v>New</v>
      </c>
      <c r="R6200" t="str">
        <f t="shared" si="581"/>
        <v>High Balance</v>
      </c>
      <c r="S6200" t="str">
        <f t="shared" si="582"/>
        <v>High Value</v>
      </c>
      <c r="T6200">
        <v>1</v>
      </c>
      <c r="U6200">
        <f t="shared" si="583"/>
        <v>0</v>
      </c>
    </row>
    <row r="6201" spans="1:21" x14ac:dyDescent="0.25">
      <c r="A6201">
        <v>2025</v>
      </c>
      <c r="B6201">
        <v>15750755</v>
      </c>
      <c r="C6201" t="s">
        <v>863</v>
      </c>
      <c r="D6201">
        <v>449</v>
      </c>
      <c r="E6201" t="s">
        <v>18</v>
      </c>
      <c r="F6201" t="s">
        <v>16</v>
      </c>
      <c r="G6201">
        <v>33</v>
      </c>
      <c r="H6201">
        <v>8</v>
      </c>
      <c r="I6201">
        <v>0</v>
      </c>
      <c r="J6201">
        <v>2</v>
      </c>
      <c r="K6201">
        <v>0</v>
      </c>
      <c r="L6201">
        <v>0</v>
      </c>
      <c r="M6201">
        <v>156793</v>
      </c>
      <c r="N6201">
        <v>0</v>
      </c>
      <c r="O6201" t="str">
        <f t="shared" si="578"/>
        <v>30-45</v>
      </c>
      <c r="P6201" t="str">
        <f t="shared" si="579"/>
        <v>Low</v>
      </c>
      <c r="Q6201" t="str">
        <f t="shared" si="580"/>
        <v>Long-Term</v>
      </c>
      <c r="R6201" t="str">
        <f t="shared" si="581"/>
        <v>Zero Balance</v>
      </c>
      <c r="S6201" t="str">
        <f t="shared" si="582"/>
        <v>Normal</v>
      </c>
      <c r="T6201">
        <v>1</v>
      </c>
      <c r="U6201">
        <f t="shared" si="583"/>
        <v>0</v>
      </c>
    </row>
    <row r="6202" spans="1:21" x14ac:dyDescent="0.25">
      <c r="A6202">
        <v>2025</v>
      </c>
      <c r="B6202">
        <v>15569654</v>
      </c>
      <c r="C6202" t="s">
        <v>640</v>
      </c>
      <c r="D6202">
        <v>850</v>
      </c>
      <c r="E6202" t="s">
        <v>26</v>
      </c>
      <c r="F6202" t="s">
        <v>16</v>
      </c>
      <c r="G6202">
        <v>31</v>
      </c>
      <c r="H6202">
        <v>3</v>
      </c>
      <c r="I6202">
        <v>51293</v>
      </c>
      <c r="J6202">
        <v>1</v>
      </c>
      <c r="K6202">
        <v>0</v>
      </c>
      <c r="L6202">
        <v>0</v>
      </c>
      <c r="M6202">
        <v>35535</v>
      </c>
      <c r="N6202">
        <v>0</v>
      </c>
      <c r="O6202" t="str">
        <f t="shared" si="578"/>
        <v>30-45</v>
      </c>
      <c r="P6202" t="str">
        <f t="shared" si="579"/>
        <v>High</v>
      </c>
      <c r="Q6202" t="str">
        <f t="shared" si="580"/>
        <v>New</v>
      </c>
      <c r="R6202" t="str">
        <f t="shared" si="581"/>
        <v>Low Balance</v>
      </c>
      <c r="S6202" t="str">
        <f t="shared" si="582"/>
        <v>Normal</v>
      </c>
      <c r="T6202">
        <v>1</v>
      </c>
      <c r="U6202">
        <f t="shared" si="583"/>
        <v>0</v>
      </c>
    </row>
    <row r="6203" spans="1:21" x14ac:dyDescent="0.25">
      <c r="A6203">
        <v>2025</v>
      </c>
      <c r="B6203">
        <v>15753079</v>
      </c>
      <c r="C6203" t="s">
        <v>2308</v>
      </c>
      <c r="D6203">
        <v>612</v>
      </c>
      <c r="E6203" t="s">
        <v>15</v>
      </c>
      <c r="F6203" t="s">
        <v>23</v>
      </c>
      <c r="G6203">
        <v>41</v>
      </c>
      <c r="H6203">
        <v>5</v>
      </c>
      <c r="I6203">
        <v>0</v>
      </c>
      <c r="J6203">
        <v>3</v>
      </c>
      <c r="K6203">
        <v>0</v>
      </c>
      <c r="L6203">
        <v>0</v>
      </c>
      <c r="M6203">
        <v>151256</v>
      </c>
      <c r="N6203">
        <v>0</v>
      </c>
      <c r="O6203" t="str">
        <f t="shared" si="578"/>
        <v>30-45</v>
      </c>
      <c r="P6203" t="str">
        <f t="shared" si="579"/>
        <v>Medium</v>
      </c>
      <c r="Q6203" t="str">
        <f t="shared" si="580"/>
        <v>Mid-Term</v>
      </c>
      <c r="R6203" t="str">
        <f t="shared" si="581"/>
        <v>Zero Balance</v>
      </c>
      <c r="S6203" t="str">
        <f t="shared" si="582"/>
        <v>Normal</v>
      </c>
      <c r="T6203">
        <v>1</v>
      </c>
      <c r="U6203">
        <f t="shared" si="583"/>
        <v>0</v>
      </c>
    </row>
    <row r="6204" spans="1:21" x14ac:dyDescent="0.25">
      <c r="A6204">
        <v>2025</v>
      </c>
      <c r="B6204">
        <v>15684995</v>
      </c>
      <c r="C6204" t="s">
        <v>1421</v>
      </c>
      <c r="D6204">
        <v>690</v>
      </c>
      <c r="E6204" t="s">
        <v>18</v>
      </c>
      <c r="F6204" t="s">
        <v>23</v>
      </c>
      <c r="G6204">
        <v>49</v>
      </c>
      <c r="H6204">
        <v>8</v>
      </c>
      <c r="I6204">
        <v>116623</v>
      </c>
      <c r="J6204">
        <v>1</v>
      </c>
      <c r="K6204">
        <v>0</v>
      </c>
      <c r="L6204">
        <v>1</v>
      </c>
      <c r="M6204">
        <v>51011</v>
      </c>
      <c r="N6204">
        <v>0</v>
      </c>
      <c r="O6204" t="str">
        <f t="shared" si="578"/>
        <v>46-60</v>
      </c>
      <c r="P6204" t="str">
        <f t="shared" si="579"/>
        <v>Medium</v>
      </c>
      <c r="Q6204" t="str">
        <f t="shared" si="580"/>
        <v>Long-Term</v>
      </c>
      <c r="R6204" t="str">
        <f t="shared" si="581"/>
        <v>High Balance</v>
      </c>
      <c r="S6204" t="str">
        <f t="shared" si="582"/>
        <v>High Value</v>
      </c>
      <c r="T6204">
        <v>1</v>
      </c>
      <c r="U6204">
        <f t="shared" si="583"/>
        <v>0</v>
      </c>
    </row>
    <row r="6205" spans="1:21" x14ac:dyDescent="0.25">
      <c r="A6205">
        <v>2025</v>
      </c>
      <c r="B6205">
        <v>15790763</v>
      </c>
      <c r="C6205" t="s">
        <v>2263</v>
      </c>
      <c r="D6205">
        <v>599</v>
      </c>
      <c r="E6205" t="s">
        <v>18</v>
      </c>
      <c r="F6205" t="s">
        <v>16</v>
      </c>
      <c r="G6205">
        <v>49</v>
      </c>
      <c r="H6205">
        <v>2</v>
      </c>
      <c r="I6205">
        <v>0</v>
      </c>
      <c r="J6205">
        <v>2</v>
      </c>
      <c r="K6205">
        <v>1</v>
      </c>
      <c r="L6205">
        <v>0</v>
      </c>
      <c r="M6205">
        <v>111191</v>
      </c>
      <c r="N6205">
        <v>0</v>
      </c>
      <c r="O6205" t="str">
        <f t="shared" si="578"/>
        <v>46-60</v>
      </c>
      <c r="P6205" t="str">
        <f t="shared" si="579"/>
        <v>Low</v>
      </c>
      <c r="Q6205" t="str">
        <f t="shared" si="580"/>
        <v>New</v>
      </c>
      <c r="R6205" t="str">
        <f t="shared" si="581"/>
        <v>Zero Balance</v>
      </c>
      <c r="S6205" t="str">
        <f t="shared" si="582"/>
        <v>Normal</v>
      </c>
      <c r="T6205">
        <v>1</v>
      </c>
      <c r="U6205">
        <f t="shared" si="583"/>
        <v>0</v>
      </c>
    </row>
    <row r="6206" spans="1:21" x14ac:dyDescent="0.25">
      <c r="A6206">
        <v>2025</v>
      </c>
      <c r="B6206">
        <v>15766458</v>
      </c>
      <c r="C6206" t="s">
        <v>603</v>
      </c>
      <c r="D6206">
        <v>498</v>
      </c>
      <c r="E6206" t="s">
        <v>15</v>
      </c>
      <c r="F6206" t="s">
        <v>23</v>
      </c>
      <c r="G6206">
        <v>33</v>
      </c>
      <c r="H6206">
        <v>1</v>
      </c>
      <c r="I6206">
        <v>198114</v>
      </c>
      <c r="J6206">
        <v>1</v>
      </c>
      <c r="K6206">
        <v>1</v>
      </c>
      <c r="L6206">
        <v>0</v>
      </c>
      <c r="M6206">
        <v>69664</v>
      </c>
      <c r="N6206">
        <v>0</v>
      </c>
      <c r="O6206" t="str">
        <f t="shared" si="578"/>
        <v>30-45</v>
      </c>
      <c r="P6206" t="str">
        <f t="shared" si="579"/>
        <v>Low</v>
      </c>
      <c r="Q6206" t="str">
        <f t="shared" si="580"/>
        <v>New</v>
      </c>
      <c r="R6206" t="str">
        <f t="shared" si="581"/>
        <v>High Balance</v>
      </c>
      <c r="S6206" t="str">
        <f t="shared" si="582"/>
        <v>High Value</v>
      </c>
      <c r="T6206">
        <v>1</v>
      </c>
      <c r="U6206">
        <f t="shared" si="583"/>
        <v>0</v>
      </c>
    </row>
    <row r="6207" spans="1:21" x14ac:dyDescent="0.25">
      <c r="A6207">
        <v>2025</v>
      </c>
      <c r="B6207">
        <v>15616221</v>
      </c>
      <c r="C6207" t="s">
        <v>1071</v>
      </c>
      <c r="D6207">
        <v>497</v>
      </c>
      <c r="E6207" t="s">
        <v>15</v>
      </c>
      <c r="F6207" t="s">
        <v>16</v>
      </c>
      <c r="G6207">
        <v>29</v>
      </c>
      <c r="H6207">
        <v>4</v>
      </c>
      <c r="I6207">
        <v>85647</v>
      </c>
      <c r="J6207">
        <v>1</v>
      </c>
      <c r="K6207">
        <v>0</v>
      </c>
      <c r="L6207">
        <v>0</v>
      </c>
      <c r="M6207">
        <v>63233</v>
      </c>
      <c r="N6207">
        <v>1</v>
      </c>
      <c r="O6207" t="str">
        <f t="shared" si="578"/>
        <v>&lt;30</v>
      </c>
      <c r="P6207" t="str">
        <f t="shared" si="579"/>
        <v>Low</v>
      </c>
      <c r="Q6207" t="str">
        <f t="shared" si="580"/>
        <v>Mid-Term</v>
      </c>
      <c r="R6207" t="str">
        <f t="shared" si="581"/>
        <v>Low Balance</v>
      </c>
      <c r="S6207" t="str">
        <f t="shared" si="582"/>
        <v>Normal</v>
      </c>
      <c r="T6207">
        <v>1</v>
      </c>
      <c r="U6207">
        <f t="shared" si="583"/>
        <v>85647</v>
      </c>
    </row>
    <row r="6208" spans="1:21" x14ac:dyDescent="0.25">
      <c r="A6208">
        <v>2025</v>
      </c>
      <c r="B6208">
        <v>15776124</v>
      </c>
      <c r="C6208" t="s">
        <v>1678</v>
      </c>
      <c r="D6208">
        <v>802</v>
      </c>
      <c r="E6208" t="s">
        <v>18</v>
      </c>
      <c r="F6208" t="s">
        <v>23</v>
      </c>
      <c r="G6208">
        <v>51</v>
      </c>
      <c r="H6208">
        <v>7</v>
      </c>
      <c r="I6208">
        <v>0</v>
      </c>
      <c r="J6208">
        <v>1</v>
      </c>
      <c r="K6208">
        <v>0</v>
      </c>
      <c r="L6208">
        <v>1</v>
      </c>
      <c r="M6208">
        <v>40856</v>
      </c>
      <c r="N6208">
        <v>0</v>
      </c>
      <c r="O6208" t="str">
        <f t="shared" si="578"/>
        <v>46-60</v>
      </c>
      <c r="P6208" t="str">
        <f t="shared" si="579"/>
        <v>High</v>
      </c>
      <c r="Q6208" t="str">
        <f t="shared" si="580"/>
        <v>Mid-Term</v>
      </c>
      <c r="R6208" t="str">
        <f t="shared" si="581"/>
        <v>Zero Balance</v>
      </c>
      <c r="S6208" t="str">
        <f t="shared" si="582"/>
        <v>Normal</v>
      </c>
      <c r="T6208">
        <v>1</v>
      </c>
      <c r="U6208">
        <f t="shared" si="583"/>
        <v>0</v>
      </c>
    </row>
    <row r="6209" spans="1:21" x14ac:dyDescent="0.25">
      <c r="A6209">
        <v>2025</v>
      </c>
      <c r="B6209">
        <v>15665811</v>
      </c>
      <c r="C6209" t="s">
        <v>1537</v>
      </c>
      <c r="D6209">
        <v>644</v>
      </c>
      <c r="E6209" t="s">
        <v>15</v>
      </c>
      <c r="F6209" t="s">
        <v>23</v>
      </c>
      <c r="G6209">
        <v>33</v>
      </c>
      <c r="H6209">
        <v>9</v>
      </c>
      <c r="I6209">
        <v>141235</v>
      </c>
      <c r="J6209">
        <v>1</v>
      </c>
      <c r="K6209">
        <v>1</v>
      </c>
      <c r="L6209">
        <v>0</v>
      </c>
      <c r="M6209">
        <v>95673</v>
      </c>
      <c r="N6209">
        <v>0</v>
      </c>
      <c r="O6209" t="str">
        <f t="shared" si="578"/>
        <v>30-45</v>
      </c>
      <c r="P6209" t="str">
        <f t="shared" si="579"/>
        <v>Medium</v>
      </c>
      <c r="Q6209" t="str">
        <f t="shared" si="580"/>
        <v>Long-Term</v>
      </c>
      <c r="R6209" t="str">
        <f t="shared" si="581"/>
        <v>High Balance</v>
      </c>
      <c r="S6209" t="str">
        <f t="shared" si="582"/>
        <v>High Value</v>
      </c>
      <c r="T6209">
        <v>1</v>
      </c>
      <c r="U6209">
        <f t="shared" si="583"/>
        <v>0</v>
      </c>
    </row>
    <row r="6210" spans="1:21" x14ac:dyDescent="0.25">
      <c r="A6210">
        <v>2025</v>
      </c>
      <c r="B6210">
        <v>15729804</v>
      </c>
      <c r="C6210" t="s">
        <v>756</v>
      </c>
      <c r="D6210">
        <v>714</v>
      </c>
      <c r="E6210" t="s">
        <v>15</v>
      </c>
      <c r="F6210" t="s">
        <v>23</v>
      </c>
      <c r="G6210">
        <v>34</v>
      </c>
      <c r="H6210">
        <v>10</v>
      </c>
      <c r="I6210">
        <v>0</v>
      </c>
      <c r="J6210">
        <v>2</v>
      </c>
      <c r="K6210">
        <v>1</v>
      </c>
      <c r="L6210">
        <v>1</v>
      </c>
      <c r="M6210">
        <v>80234</v>
      </c>
      <c r="N6210">
        <v>0</v>
      </c>
      <c r="O6210" t="str">
        <f t="shared" ref="O6210:O6273" si="584">IF(G6210&lt;30,"&lt;30",IF(G6210&lt;=45,"30-45",IF(G6210&lt;=60,"46-60","60+")))</f>
        <v>30-45</v>
      </c>
      <c r="P6210" t="str">
        <f t="shared" ref="P6210:P6273" si="585">IF(D6210&lt;600,"Low",IF(D6210&lt;=750,"Medium","High"))</f>
        <v>Medium</v>
      </c>
      <c r="Q6210" t="str">
        <f t="shared" ref="Q6210:Q6273" si="586">IF(H6210&lt;=3,"New",IF(H6210&lt;=7,"Mid-Term","Long-Term"))</f>
        <v>Long-Term</v>
      </c>
      <c r="R6210" t="str">
        <f t="shared" ref="R6210:R6273" si="587">IF(I6210=0,"Zero Balance",IF(I6210&lt;100000,"Low Balance","High Balance"))</f>
        <v>Zero Balance</v>
      </c>
      <c r="S6210" t="str">
        <f t="shared" ref="S6210:S6273" si="588">IF(I6210&gt;=100000,"High Value","Normal")</f>
        <v>Normal</v>
      </c>
      <c r="T6210">
        <v>1</v>
      </c>
      <c r="U6210">
        <f t="shared" ref="U6210:U6273" si="589">IF(N6210=1,I6210,0)</f>
        <v>0</v>
      </c>
    </row>
    <row r="6211" spans="1:21" x14ac:dyDescent="0.25">
      <c r="A6211">
        <v>2025</v>
      </c>
      <c r="B6211">
        <v>15714062</v>
      </c>
      <c r="C6211" t="s">
        <v>219</v>
      </c>
      <c r="D6211">
        <v>690</v>
      </c>
      <c r="E6211" t="s">
        <v>15</v>
      </c>
      <c r="F6211" t="s">
        <v>16</v>
      </c>
      <c r="G6211">
        <v>40</v>
      </c>
      <c r="H6211">
        <v>9</v>
      </c>
      <c r="I6211">
        <v>77642</v>
      </c>
      <c r="J6211">
        <v>1</v>
      </c>
      <c r="K6211">
        <v>0</v>
      </c>
      <c r="L6211">
        <v>0</v>
      </c>
      <c r="M6211">
        <v>189052</v>
      </c>
      <c r="N6211">
        <v>1</v>
      </c>
      <c r="O6211" t="str">
        <f t="shared" si="584"/>
        <v>30-45</v>
      </c>
      <c r="P6211" t="str">
        <f t="shared" si="585"/>
        <v>Medium</v>
      </c>
      <c r="Q6211" t="str">
        <f t="shared" si="586"/>
        <v>Long-Term</v>
      </c>
      <c r="R6211" t="str">
        <f t="shared" si="587"/>
        <v>Low Balance</v>
      </c>
      <c r="S6211" t="str">
        <f t="shared" si="588"/>
        <v>Normal</v>
      </c>
      <c r="T6211">
        <v>1</v>
      </c>
      <c r="U6211">
        <f t="shared" si="589"/>
        <v>77642</v>
      </c>
    </row>
    <row r="6212" spans="1:21" x14ac:dyDescent="0.25">
      <c r="A6212">
        <v>2025</v>
      </c>
      <c r="B6212">
        <v>15592197</v>
      </c>
      <c r="C6212" t="s">
        <v>332</v>
      </c>
      <c r="D6212">
        <v>522</v>
      </c>
      <c r="E6212" t="s">
        <v>18</v>
      </c>
      <c r="F6212" t="s">
        <v>23</v>
      </c>
      <c r="G6212">
        <v>30</v>
      </c>
      <c r="H6212">
        <v>3</v>
      </c>
      <c r="I6212">
        <v>0</v>
      </c>
      <c r="J6212">
        <v>2</v>
      </c>
      <c r="K6212">
        <v>1</v>
      </c>
      <c r="L6212">
        <v>0</v>
      </c>
      <c r="M6212">
        <v>145491</v>
      </c>
      <c r="N6212">
        <v>0</v>
      </c>
      <c r="O6212" t="str">
        <f t="shared" si="584"/>
        <v>30-45</v>
      </c>
      <c r="P6212" t="str">
        <f t="shared" si="585"/>
        <v>Low</v>
      </c>
      <c r="Q6212" t="str">
        <f t="shared" si="586"/>
        <v>New</v>
      </c>
      <c r="R6212" t="str">
        <f t="shared" si="587"/>
        <v>Zero Balance</v>
      </c>
      <c r="S6212" t="str">
        <f t="shared" si="588"/>
        <v>Normal</v>
      </c>
      <c r="T6212">
        <v>1</v>
      </c>
      <c r="U6212">
        <f t="shared" si="589"/>
        <v>0</v>
      </c>
    </row>
    <row r="6213" spans="1:21" x14ac:dyDescent="0.25">
      <c r="A6213">
        <v>2025</v>
      </c>
      <c r="B6213">
        <v>15793116</v>
      </c>
      <c r="C6213" t="s">
        <v>574</v>
      </c>
      <c r="D6213">
        <v>502</v>
      </c>
      <c r="E6213" t="s">
        <v>26</v>
      </c>
      <c r="F6213" t="s">
        <v>16</v>
      </c>
      <c r="G6213">
        <v>40</v>
      </c>
      <c r="H6213">
        <v>7</v>
      </c>
      <c r="I6213">
        <v>117304</v>
      </c>
      <c r="J6213">
        <v>1</v>
      </c>
      <c r="K6213">
        <v>0</v>
      </c>
      <c r="L6213">
        <v>0</v>
      </c>
      <c r="M6213">
        <v>196278</v>
      </c>
      <c r="N6213">
        <v>0</v>
      </c>
      <c r="O6213" t="str">
        <f t="shared" si="584"/>
        <v>30-45</v>
      </c>
      <c r="P6213" t="str">
        <f t="shared" si="585"/>
        <v>Low</v>
      </c>
      <c r="Q6213" t="str">
        <f t="shared" si="586"/>
        <v>Mid-Term</v>
      </c>
      <c r="R6213" t="str">
        <f t="shared" si="587"/>
        <v>High Balance</v>
      </c>
      <c r="S6213" t="str">
        <f t="shared" si="588"/>
        <v>High Value</v>
      </c>
      <c r="T6213">
        <v>1</v>
      </c>
      <c r="U6213">
        <f t="shared" si="589"/>
        <v>0</v>
      </c>
    </row>
    <row r="6214" spans="1:21" x14ac:dyDescent="0.25">
      <c r="A6214">
        <v>2025</v>
      </c>
      <c r="B6214">
        <v>15638231</v>
      </c>
      <c r="C6214" t="s">
        <v>383</v>
      </c>
      <c r="D6214">
        <v>730</v>
      </c>
      <c r="E6214" t="s">
        <v>18</v>
      </c>
      <c r="F6214" t="s">
        <v>16</v>
      </c>
      <c r="G6214">
        <v>62</v>
      </c>
      <c r="H6214">
        <v>2</v>
      </c>
      <c r="I6214">
        <v>0</v>
      </c>
      <c r="J6214">
        <v>2</v>
      </c>
      <c r="K6214">
        <v>1</v>
      </c>
      <c r="L6214">
        <v>1</v>
      </c>
      <c r="M6214">
        <v>162889</v>
      </c>
      <c r="N6214">
        <v>0</v>
      </c>
      <c r="O6214" t="str">
        <f t="shared" si="584"/>
        <v>60+</v>
      </c>
      <c r="P6214" t="str">
        <f t="shared" si="585"/>
        <v>Medium</v>
      </c>
      <c r="Q6214" t="str">
        <f t="shared" si="586"/>
        <v>New</v>
      </c>
      <c r="R6214" t="str">
        <f t="shared" si="587"/>
        <v>Zero Balance</v>
      </c>
      <c r="S6214" t="str">
        <f t="shared" si="588"/>
        <v>Normal</v>
      </c>
      <c r="T6214">
        <v>1</v>
      </c>
      <c r="U6214">
        <f t="shared" si="589"/>
        <v>0</v>
      </c>
    </row>
    <row r="6215" spans="1:21" x14ac:dyDescent="0.25">
      <c r="A6215">
        <v>2025</v>
      </c>
      <c r="B6215">
        <v>15697678</v>
      </c>
      <c r="C6215" t="s">
        <v>2309</v>
      </c>
      <c r="D6215">
        <v>590</v>
      </c>
      <c r="E6215" t="s">
        <v>26</v>
      </c>
      <c r="F6215" t="s">
        <v>23</v>
      </c>
      <c r="G6215">
        <v>36</v>
      </c>
      <c r="H6215">
        <v>6</v>
      </c>
      <c r="I6215">
        <v>92341</v>
      </c>
      <c r="J6215">
        <v>2</v>
      </c>
      <c r="K6215">
        <v>1</v>
      </c>
      <c r="L6215">
        <v>1</v>
      </c>
      <c r="M6215">
        <v>174668</v>
      </c>
      <c r="N6215">
        <v>0</v>
      </c>
      <c r="O6215" t="str">
        <f t="shared" si="584"/>
        <v>30-45</v>
      </c>
      <c r="P6215" t="str">
        <f t="shared" si="585"/>
        <v>Low</v>
      </c>
      <c r="Q6215" t="str">
        <f t="shared" si="586"/>
        <v>Mid-Term</v>
      </c>
      <c r="R6215" t="str">
        <f t="shared" si="587"/>
        <v>Low Balance</v>
      </c>
      <c r="S6215" t="str">
        <f t="shared" si="588"/>
        <v>Normal</v>
      </c>
      <c r="T6215">
        <v>1</v>
      </c>
      <c r="U6215">
        <f t="shared" si="589"/>
        <v>0</v>
      </c>
    </row>
    <row r="6216" spans="1:21" x14ac:dyDescent="0.25">
      <c r="A6216">
        <v>2025</v>
      </c>
      <c r="B6216">
        <v>15800412</v>
      </c>
      <c r="C6216" t="s">
        <v>537</v>
      </c>
      <c r="D6216">
        <v>458</v>
      </c>
      <c r="E6216" t="s">
        <v>26</v>
      </c>
      <c r="F6216" t="s">
        <v>23</v>
      </c>
      <c r="G6216">
        <v>35</v>
      </c>
      <c r="H6216">
        <v>9</v>
      </c>
      <c r="I6216">
        <v>146781</v>
      </c>
      <c r="J6216">
        <v>2</v>
      </c>
      <c r="K6216">
        <v>1</v>
      </c>
      <c r="L6216">
        <v>1</v>
      </c>
      <c r="M6216">
        <v>3476</v>
      </c>
      <c r="N6216">
        <v>0</v>
      </c>
      <c r="O6216" t="str">
        <f t="shared" si="584"/>
        <v>30-45</v>
      </c>
      <c r="P6216" t="str">
        <f t="shared" si="585"/>
        <v>Low</v>
      </c>
      <c r="Q6216" t="str">
        <f t="shared" si="586"/>
        <v>Long-Term</v>
      </c>
      <c r="R6216" t="str">
        <f t="shared" si="587"/>
        <v>High Balance</v>
      </c>
      <c r="S6216" t="str">
        <f t="shared" si="588"/>
        <v>High Value</v>
      </c>
      <c r="T6216">
        <v>1</v>
      </c>
      <c r="U6216">
        <f t="shared" si="589"/>
        <v>0</v>
      </c>
    </row>
    <row r="6217" spans="1:21" x14ac:dyDescent="0.25">
      <c r="A6217">
        <v>2025</v>
      </c>
      <c r="B6217">
        <v>15597610</v>
      </c>
      <c r="C6217" t="s">
        <v>240</v>
      </c>
      <c r="D6217">
        <v>553</v>
      </c>
      <c r="E6217" t="s">
        <v>18</v>
      </c>
      <c r="F6217" t="s">
        <v>23</v>
      </c>
      <c r="G6217">
        <v>41</v>
      </c>
      <c r="H6217">
        <v>6</v>
      </c>
      <c r="I6217">
        <v>144975</v>
      </c>
      <c r="J6217">
        <v>1</v>
      </c>
      <c r="K6217">
        <v>1</v>
      </c>
      <c r="L6217">
        <v>1</v>
      </c>
      <c r="M6217">
        <v>19345</v>
      </c>
      <c r="N6217">
        <v>0</v>
      </c>
      <c r="O6217" t="str">
        <f t="shared" si="584"/>
        <v>30-45</v>
      </c>
      <c r="P6217" t="str">
        <f t="shared" si="585"/>
        <v>Low</v>
      </c>
      <c r="Q6217" t="str">
        <f t="shared" si="586"/>
        <v>Mid-Term</v>
      </c>
      <c r="R6217" t="str">
        <f t="shared" si="587"/>
        <v>High Balance</v>
      </c>
      <c r="S6217" t="str">
        <f t="shared" si="588"/>
        <v>High Value</v>
      </c>
      <c r="T6217">
        <v>1</v>
      </c>
      <c r="U6217">
        <f t="shared" si="589"/>
        <v>0</v>
      </c>
    </row>
    <row r="6218" spans="1:21" x14ac:dyDescent="0.25">
      <c r="A6218">
        <v>2025</v>
      </c>
      <c r="B6218">
        <v>15726634</v>
      </c>
      <c r="C6218" t="s">
        <v>171</v>
      </c>
      <c r="D6218">
        <v>479</v>
      </c>
      <c r="E6218" t="s">
        <v>15</v>
      </c>
      <c r="F6218" t="s">
        <v>23</v>
      </c>
      <c r="G6218">
        <v>47</v>
      </c>
      <c r="H6218">
        <v>1</v>
      </c>
      <c r="I6218">
        <v>0</v>
      </c>
      <c r="J6218">
        <v>1</v>
      </c>
      <c r="K6218">
        <v>1</v>
      </c>
      <c r="L6218">
        <v>0</v>
      </c>
      <c r="M6218">
        <v>95271</v>
      </c>
      <c r="N6218">
        <v>0</v>
      </c>
      <c r="O6218" t="str">
        <f t="shared" si="584"/>
        <v>46-60</v>
      </c>
      <c r="P6218" t="str">
        <f t="shared" si="585"/>
        <v>Low</v>
      </c>
      <c r="Q6218" t="str">
        <f t="shared" si="586"/>
        <v>New</v>
      </c>
      <c r="R6218" t="str">
        <f t="shared" si="587"/>
        <v>Zero Balance</v>
      </c>
      <c r="S6218" t="str">
        <f t="shared" si="588"/>
        <v>Normal</v>
      </c>
      <c r="T6218">
        <v>1</v>
      </c>
      <c r="U6218">
        <f t="shared" si="589"/>
        <v>0</v>
      </c>
    </row>
    <row r="6219" spans="1:21" x14ac:dyDescent="0.25">
      <c r="A6219">
        <v>2025</v>
      </c>
      <c r="B6219">
        <v>15670866</v>
      </c>
      <c r="C6219" t="s">
        <v>292</v>
      </c>
      <c r="D6219">
        <v>693</v>
      </c>
      <c r="E6219" t="s">
        <v>15</v>
      </c>
      <c r="F6219" t="s">
        <v>23</v>
      </c>
      <c r="G6219">
        <v>31</v>
      </c>
      <c r="H6219">
        <v>2</v>
      </c>
      <c r="I6219">
        <v>0</v>
      </c>
      <c r="J6219">
        <v>2</v>
      </c>
      <c r="K6219">
        <v>1</v>
      </c>
      <c r="L6219">
        <v>1</v>
      </c>
      <c r="M6219">
        <v>107759</v>
      </c>
      <c r="N6219">
        <v>0</v>
      </c>
      <c r="O6219" t="str">
        <f t="shared" si="584"/>
        <v>30-45</v>
      </c>
      <c r="P6219" t="str">
        <f t="shared" si="585"/>
        <v>Medium</v>
      </c>
      <c r="Q6219" t="str">
        <f t="shared" si="586"/>
        <v>New</v>
      </c>
      <c r="R6219" t="str">
        <f t="shared" si="587"/>
        <v>Zero Balance</v>
      </c>
      <c r="S6219" t="str">
        <f t="shared" si="588"/>
        <v>Normal</v>
      </c>
      <c r="T6219">
        <v>1</v>
      </c>
      <c r="U6219">
        <f t="shared" si="589"/>
        <v>0</v>
      </c>
    </row>
    <row r="6220" spans="1:21" x14ac:dyDescent="0.25">
      <c r="A6220">
        <v>2025</v>
      </c>
      <c r="B6220">
        <v>15667462</v>
      </c>
      <c r="C6220" t="s">
        <v>132</v>
      </c>
      <c r="D6220">
        <v>707</v>
      </c>
      <c r="E6220" t="s">
        <v>18</v>
      </c>
      <c r="F6220" t="s">
        <v>23</v>
      </c>
      <c r="G6220">
        <v>43</v>
      </c>
      <c r="H6220">
        <v>10</v>
      </c>
      <c r="I6220">
        <v>0</v>
      </c>
      <c r="J6220">
        <v>2</v>
      </c>
      <c r="K6220">
        <v>1</v>
      </c>
      <c r="L6220">
        <v>0</v>
      </c>
      <c r="M6220">
        <v>118368</v>
      </c>
      <c r="N6220">
        <v>0</v>
      </c>
      <c r="O6220" t="str">
        <f t="shared" si="584"/>
        <v>30-45</v>
      </c>
      <c r="P6220" t="str">
        <f t="shared" si="585"/>
        <v>Medium</v>
      </c>
      <c r="Q6220" t="str">
        <f t="shared" si="586"/>
        <v>Long-Term</v>
      </c>
      <c r="R6220" t="str">
        <f t="shared" si="587"/>
        <v>Zero Balance</v>
      </c>
      <c r="S6220" t="str">
        <f t="shared" si="588"/>
        <v>Normal</v>
      </c>
      <c r="T6220">
        <v>1</v>
      </c>
      <c r="U6220">
        <f t="shared" si="589"/>
        <v>0</v>
      </c>
    </row>
    <row r="6221" spans="1:21" x14ac:dyDescent="0.25">
      <c r="A6221">
        <v>2025</v>
      </c>
      <c r="B6221">
        <v>15662574</v>
      </c>
      <c r="C6221" t="s">
        <v>590</v>
      </c>
      <c r="D6221">
        <v>636</v>
      </c>
      <c r="E6221" t="s">
        <v>18</v>
      </c>
      <c r="F6221" t="s">
        <v>23</v>
      </c>
      <c r="G6221">
        <v>37</v>
      </c>
      <c r="H6221">
        <v>1</v>
      </c>
      <c r="I6221">
        <v>115137</v>
      </c>
      <c r="J6221">
        <v>1</v>
      </c>
      <c r="K6221">
        <v>1</v>
      </c>
      <c r="L6221">
        <v>0</v>
      </c>
      <c r="M6221">
        <v>52484</v>
      </c>
      <c r="N6221">
        <v>0</v>
      </c>
      <c r="O6221" t="str">
        <f t="shared" si="584"/>
        <v>30-45</v>
      </c>
      <c r="P6221" t="str">
        <f t="shared" si="585"/>
        <v>Medium</v>
      </c>
      <c r="Q6221" t="str">
        <f t="shared" si="586"/>
        <v>New</v>
      </c>
      <c r="R6221" t="str">
        <f t="shared" si="587"/>
        <v>High Balance</v>
      </c>
      <c r="S6221" t="str">
        <f t="shared" si="588"/>
        <v>High Value</v>
      </c>
      <c r="T6221">
        <v>1</v>
      </c>
      <c r="U6221">
        <f t="shared" si="589"/>
        <v>0</v>
      </c>
    </row>
    <row r="6222" spans="1:21" x14ac:dyDescent="0.25">
      <c r="A6222">
        <v>2025</v>
      </c>
      <c r="B6222">
        <v>15716926</v>
      </c>
      <c r="C6222" t="s">
        <v>445</v>
      </c>
      <c r="D6222">
        <v>807</v>
      </c>
      <c r="E6222" t="s">
        <v>15</v>
      </c>
      <c r="F6222" t="s">
        <v>23</v>
      </c>
      <c r="G6222">
        <v>33</v>
      </c>
      <c r="H6222">
        <v>10</v>
      </c>
      <c r="I6222">
        <v>101953</v>
      </c>
      <c r="J6222">
        <v>2</v>
      </c>
      <c r="K6222">
        <v>1</v>
      </c>
      <c r="L6222">
        <v>0</v>
      </c>
      <c r="M6222">
        <v>178154</v>
      </c>
      <c r="N6222">
        <v>0</v>
      </c>
      <c r="O6222" t="str">
        <f t="shared" si="584"/>
        <v>30-45</v>
      </c>
      <c r="P6222" t="str">
        <f t="shared" si="585"/>
        <v>High</v>
      </c>
      <c r="Q6222" t="str">
        <f t="shared" si="586"/>
        <v>Long-Term</v>
      </c>
      <c r="R6222" t="str">
        <f t="shared" si="587"/>
        <v>High Balance</v>
      </c>
      <c r="S6222" t="str">
        <f t="shared" si="588"/>
        <v>High Value</v>
      </c>
      <c r="T6222">
        <v>1</v>
      </c>
      <c r="U6222">
        <f t="shared" si="589"/>
        <v>0</v>
      </c>
    </row>
    <row r="6223" spans="1:21" x14ac:dyDescent="0.25">
      <c r="A6223">
        <v>2025</v>
      </c>
      <c r="B6223">
        <v>15603554</v>
      </c>
      <c r="C6223" t="s">
        <v>2310</v>
      </c>
      <c r="D6223">
        <v>513</v>
      </c>
      <c r="E6223" t="s">
        <v>15</v>
      </c>
      <c r="F6223" t="s">
        <v>16</v>
      </c>
      <c r="G6223">
        <v>45</v>
      </c>
      <c r="H6223">
        <v>0</v>
      </c>
      <c r="I6223">
        <v>164650</v>
      </c>
      <c r="J6223">
        <v>3</v>
      </c>
      <c r="K6223">
        <v>1</v>
      </c>
      <c r="L6223">
        <v>0</v>
      </c>
      <c r="M6223">
        <v>49916</v>
      </c>
      <c r="N6223">
        <v>1</v>
      </c>
      <c r="O6223" t="str">
        <f t="shared" si="584"/>
        <v>30-45</v>
      </c>
      <c r="P6223" t="str">
        <f t="shared" si="585"/>
        <v>Low</v>
      </c>
      <c r="Q6223" t="str">
        <f t="shared" si="586"/>
        <v>New</v>
      </c>
      <c r="R6223" t="str">
        <f t="shared" si="587"/>
        <v>High Balance</v>
      </c>
      <c r="S6223" t="str">
        <f t="shared" si="588"/>
        <v>High Value</v>
      </c>
      <c r="T6223">
        <v>1</v>
      </c>
      <c r="U6223">
        <f t="shared" si="589"/>
        <v>164650</v>
      </c>
    </row>
    <row r="6224" spans="1:21" x14ac:dyDescent="0.25">
      <c r="A6224">
        <v>2025</v>
      </c>
      <c r="B6224">
        <v>15716800</v>
      </c>
      <c r="C6224" t="s">
        <v>2311</v>
      </c>
      <c r="D6224">
        <v>582</v>
      </c>
      <c r="E6224" t="s">
        <v>15</v>
      </c>
      <c r="F6224" t="s">
        <v>23</v>
      </c>
      <c r="G6224">
        <v>31</v>
      </c>
      <c r="H6224">
        <v>2</v>
      </c>
      <c r="I6224">
        <v>0</v>
      </c>
      <c r="J6224">
        <v>2</v>
      </c>
      <c r="K6224">
        <v>1</v>
      </c>
      <c r="L6224">
        <v>1</v>
      </c>
      <c r="M6224">
        <v>33747</v>
      </c>
      <c r="N6224">
        <v>0</v>
      </c>
      <c r="O6224" t="str">
        <f t="shared" si="584"/>
        <v>30-45</v>
      </c>
      <c r="P6224" t="str">
        <f t="shared" si="585"/>
        <v>Low</v>
      </c>
      <c r="Q6224" t="str">
        <f t="shared" si="586"/>
        <v>New</v>
      </c>
      <c r="R6224" t="str">
        <f t="shared" si="587"/>
        <v>Zero Balance</v>
      </c>
      <c r="S6224" t="str">
        <f t="shared" si="588"/>
        <v>Normal</v>
      </c>
      <c r="T6224">
        <v>1</v>
      </c>
      <c r="U6224">
        <f t="shared" si="589"/>
        <v>0</v>
      </c>
    </row>
    <row r="6225" spans="1:21" x14ac:dyDescent="0.25">
      <c r="A6225">
        <v>2025</v>
      </c>
      <c r="B6225">
        <v>15679429</v>
      </c>
      <c r="C6225" t="s">
        <v>529</v>
      </c>
      <c r="D6225">
        <v>694</v>
      </c>
      <c r="E6225" t="s">
        <v>15</v>
      </c>
      <c r="F6225" t="s">
        <v>23</v>
      </c>
      <c r="G6225">
        <v>32</v>
      </c>
      <c r="H6225">
        <v>0</v>
      </c>
      <c r="I6225">
        <v>91956</v>
      </c>
      <c r="J6225">
        <v>1</v>
      </c>
      <c r="K6225">
        <v>1</v>
      </c>
      <c r="L6225">
        <v>1</v>
      </c>
      <c r="M6225">
        <v>59962</v>
      </c>
      <c r="N6225">
        <v>0</v>
      </c>
      <c r="O6225" t="str">
        <f t="shared" si="584"/>
        <v>30-45</v>
      </c>
      <c r="P6225" t="str">
        <f t="shared" si="585"/>
        <v>Medium</v>
      </c>
      <c r="Q6225" t="str">
        <f t="shared" si="586"/>
        <v>New</v>
      </c>
      <c r="R6225" t="str">
        <f t="shared" si="587"/>
        <v>Low Balance</v>
      </c>
      <c r="S6225" t="str">
        <f t="shared" si="588"/>
        <v>Normal</v>
      </c>
      <c r="T6225">
        <v>1</v>
      </c>
      <c r="U6225">
        <f t="shared" si="589"/>
        <v>0</v>
      </c>
    </row>
    <row r="6226" spans="1:21" x14ac:dyDescent="0.25">
      <c r="A6226">
        <v>2025</v>
      </c>
      <c r="B6226">
        <v>15616122</v>
      </c>
      <c r="C6226" t="s">
        <v>421</v>
      </c>
      <c r="D6226">
        <v>777</v>
      </c>
      <c r="E6226" t="s">
        <v>15</v>
      </c>
      <c r="F6226" t="s">
        <v>23</v>
      </c>
      <c r="G6226">
        <v>39</v>
      </c>
      <c r="H6226">
        <v>8</v>
      </c>
      <c r="I6226">
        <v>0</v>
      </c>
      <c r="J6226">
        <v>2</v>
      </c>
      <c r="K6226">
        <v>1</v>
      </c>
      <c r="L6226">
        <v>1</v>
      </c>
      <c r="M6226">
        <v>18614</v>
      </c>
      <c r="N6226">
        <v>0</v>
      </c>
      <c r="O6226" t="str">
        <f t="shared" si="584"/>
        <v>30-45</v>
      </c>
      <c r="P6226" t="str">
        <f t="shared" si="585"/>
        <v>High</v>
      </c>
      <c r="Q6226" t="str">
        <f t="shared" si="586"/>
        <v>Long-Term</v>
      </c>
      <c r="R6226" t="str">
        <f t="shared" si="587"/>
        <v>Zero Balance</v>
      </c>
      <c r="S6226" t="str">
        <f t="shared" si="588"/>
        <v>Normal</v>
      </c>
      <c r="T6226">
        <v>1</v>
      </c>
      <c r="U6226">
        <f t="shared" si="589"/>
        <v>0</v>
      </c>
    </row>
    <row r="6227" spans="1:21" x14ac:dyDescent="0.25">
      <c r="A6227">
        <v>2025</v>
      </c>
      <c r="B6227">
        <v>15742172</v>
      </c>
      <c r="C6227" t="s">
        <v>620</v>
      </c>
      <c r="D6227">
        <v>598</v>
      </c>
      <c r="E6227" t="s">
        <v>26</v>
      </c>
      <c r="F6227" t="s">
        <v>23</v>
      </c>
      <c r="G6227">
        <v>32</v>
      </c>
      <c r="H6227">
        <v>9</v>
      </c>
      <c r="I6227">
        <v>123939</v>
      </c>
      <c r="J6227">
        <v>2</v>
      </c>
      <c r="K6227">
        <v>1</v>
      </c>
      <c r="L6227">
        <v>0</v>
      </c>
      <c r="M6227">
        <v>198894</v>
      </c>
      <c r="N6227">
        <v>0</v>
      </c>
      <c r="O6227" t="str">
        <f t="shared" si="584"/>
        <v>30-45</v>
      </c>
      <c r="P6227" t="str">
        <f t="shared" si="585"/>
        <v>Low</v>
      </c>
      <c r="Q6227" t="str">
        <f t="shared" si="586"/>
        <v>Long-Term</v>
      </c>
      <c r="R6227" t="str">
        <f t="shared" si="587"/>
        <v>High Balance</v>
      </c>
      <c r="S6227" t="str">
        <f t="shared" si="588"/>
        <v>High Value</v>
      </c>
      <c r="T6227">
        <v>1</v>
      </c>
      <c r="U6227">
        <f t="shared" si="589"/>
        <v>0</v>
      </c>
    </row>
    <row r="6228" spans="1:21" x14ac:dyDescent="0.25">
      <c r="A6228">
        <v>2025</v>
      </c>
      <c r="B6228">
        <v>15792305</v>
      </c>
      <c r="C6228" t="s">
        <v>2312</v>
      </c>
      <c r="D6228">
        <v>762</v>
      </c>
      <c r="E6228" t="s">
        <v>26</v>
      </c>
      <c r="F6228" t="s">
        <v>23</v>
      </c>
      <c r="G6228">
        <v>46</v>
      </c>
      <c r="H6228">
        <v>6</v>
      </c>
      <c r="I6228">
        <v>123572</v>
      </c>
      <c r="J6228">
        <v>3</v>
      </c>
      <c r="K6228">
        <v>0</v>
      </c>
      <c r="L6228">
        <v>1</v>
      </c>
      <c r="M6228">
        <v>57014</v>
      </c>
      <c r="N6228">
        <v>1</v>
      </c>
      <c r="O6228" t="str">
        <f t="shared" si="584"/>
        <v>46-60</v>
      </c>
      <c r="P6228" t="str">
        <f t="shared" si="585"/>
        <v>High</v>
      </c>
      <c r="Q6228" t="str">
        <f t="shared" si="586"/>
        <v>Mid-Term</v>
      </c>
      <c r="R6228" t="str">
        <f t="shared" si="587"/>
        <v>High Balance</v>
      </c>
      <c r="S6228" t="str">
        <f t="shared" si="588"/>
        <v>High Value</v>
      </c>
      <c r="T6228">
        <v>1</v>
      </c>
      <c r="U6228">
        <f t="shared" si="589"/>
        <v>123572</v>
      </c>
    </row>
    <row r="6229" spans="1:21" x14ac:dyDescent="0.25">
      <c r="A6229">
        <v>2025</v>
      </c>
      <c r="B6229">
        <v>15636016</v>
      </c>
      <c r="C6229" t="s">
        <v>2313</v>
      </c>
      <c r="D6229">
        <v>588</v>
      </c>
      <c r="E6229" t="s">
        <v>15</v>
      </c>
      <c r="F6229" t="s">
        <v>16</v>
      </c>
      <c r="G6229">
        <v>34</v>
      </c>
      <c r="H6229">
        <v>3</v>
      </c>
      <c r="I6229">
        <v>120778</v>
      </c>
      <c r="J6229">
        <v>1</v>
      </c>
      <c r="K6229">
        <v>1</v>
      </c>
      <c r="L6229">
        <v>1</v>
      </c>
      <c r="M6229">
        <v>131730</v>
      </c>
      <c r="N6229">
        <v>0</v>
      </c>
      <c r="O6229" t="str">
        <f t="shared" si="584"/>
        <v>30-45</v>
      </c>
      <c r="P6229" t="str">
        <f t="shared" si="585"/>
        <v>Low</v>
      </c>
      <c r="Q6229" t="str">
        <f t="shared" si="586"/>
        <v>New</v>
      </c>
      <c r="R6229" t="str">
        <f t="shared" si="587"/>
        <v>High Balance</v>
      </c>
      <c r="S6229" t="str">
        <f t="shared" si="588"/>
        <v>High Value</v>
      </c>
      <c r="T6229">
        <v>1</v>
      </c>
      <c r="U6229">
        <f t="shared" si="589"/>
        <v>0</v>
      </c>
    </row>
    <row r="6230" spans="1:21" x14ac:dyDescent="0.25">
      <c r="A6230">
        <v>2025</v>
      </c>
      <c r="B6230">
        <v>15733138</v>
      </c>
      <c r="C6230" t="s">
        <v>468</v>
      </c>
      <c r="D6230">
        <v>663</v>
      </c>
      <c r="E6230" t="s">
        <v>26</v>
      </c>
      <c r="F6230" t="s">
        <v>23</v>
      </c>
      <c r="G6230">
        <v>42</v>
      </c>
      <c r="H6230">
        <v>5</v>
      </c>
      <c r="I6230">
        <v>90249</v>
      </c>
      <c r="J6230">
        <v>1</v>
      </c>
      <c r="K6230">
        <v>1</v>
      </c>
      <c r="L6230">
        <v>1</v>
      </c>
      <c r="M6230">
        <v>79170</v>
      </c>
      <c r="N6230">
        <v>0</v>
      </c>
      <c r="O6230" t="str">
        <f t="shared" si="584"/>
        <v>30-45</v>
      </c>
      <c r="P6230" t="str">
        <f t="shared" si="585"/>
        <v>Medium</v>
      </c>
      <c r="Q6230" t="str">
        <f t="shared" si="586"/>
        <v>Mid-Term</v>
      </c>
      <c r="R6230" t="str">
        <f t="shared" si="587"/>
        <v>Low Balance</v>
      </c>
      <c r="S6230" t="str">
        <f t="shared" si="588"/>
        <v>Normal</v>
      </c>
      <c r="T6230">
        <v>1</v>
      </c>
      <c r="U6230">
        <f t="shared" si="589"/>
        <v>0</v>
      </c>
    </row>
    <row r="6231" spans="1:21" x14ac:dyDescent="0.25">
      <c r="A6231">
        <v>2025</v>
      </c>
      <c r="B6231">
        <v>15669741</v>
      </c>
      <c r="C6231" t="s">
        <v>637</v>
      </c>
      <c r="D6231">
        <v>777</v>
      </c>
      <c r="E6231" t="s">
        <v>15</v>
      </c>
      <c r="F6231" t="s">
        <v>23</v>
      </c>
      <c r="G6231">
        <v>36</v>
      </c>
      <c r="H6231">
        <v>7</v>
      </c>
      <c r="I6231">
        <v>0</v>
      </c>
      <c r="J6231">
        <v>1</v>
      </c>
      <c r="K6231">
        <v>1</v>
      </c>
      <c r="L6231">
        <v>0</v>
      </c>
      <c r="M6231">
        <v>106472</v>
      </c>
      <c r="N6231">
        <v>0</v>
      </c>
      <c r="O6231" t="str">
        <f t="shared" si="584"/>
        <v>30-45</v>
      </c>
      <c r="P6231" t="str">
        <f t="shared" si="585"/>
        <v>High</v>
      </c>
      <c r="Q6231" t="str">
        <f t="shared" si="586"/>
        <v>Mid-Term</v>
      </c>
      <c r="R6231" t="str">
        <f t="shared" si="587"/>
        <v>Zero Balance</v>
      </c>
      <c r="S6231" t="str">
        <f t="shared" si="588"/>
        <v>Normal</v>
      </c>
      <c r="T6231">
        <v>1</v>
      </c>
      <c r="U6231">
        <f t="shared" si="589"/>
        <v>0</v>
      </c>
    </row>
    <row r="6232" spans="1:21" x14ac:dyDescent="0.25">
      <c r="A6232">
        <v>2025</v>
      </c>
      <c r="B6232">
        <v>15616954</v>
      </c>
      <c r="C6232" t="s">
        <v>235</v>
      </c>
      <c r="D6232">
        <v>592</v>
      </c>
      <c r="E6232" t="s">
        <v>15</v>
      </c>
      <c r="F6232" t="s">
        <v>23</v>
      </c>
      <c r="G6232">
        <v>71</v>
      </c>
      <c r="H6232">
        <v>4</v>
      </c>
      <c r="I6232">
        <v>0</v>
      </c>
      <c r="J6232">
        <v>2</v>
      </c>
      <c r="K6232">
        <v>0</v>
      </c>
      <c r="L6232">
        <v>1</v>
      </c>
      <c r="M6232">
        <v>17014</v>
      </c>
      <c r="N6232">
        <v>0</v>
      </c>
      <c r="O6232" t="str">
        <f t="shared" si="584"/>
        <v>60+</v>
      </c>
      <c r="P6232" t="str">
        <f t="shared" si="585"/>
        <v>Low</v>
      </c>
      <c r="Q6232" t="str">
        <f t="shared" si="586"/>
        <v>Mid-Term</v>
      </c>
      <c r="R6232" t="str">
        <f t="shared" si="587"/>
        <v>Zero Balance</v>
      </c>
      <c r="S6232" t="str">
        <f t="shared" si="588"/>
        <v>Normal</v>
      </c>
      <c r="T6232">
        <v>1</v>
      </c>
      <c r="U6232">
        <f t="shared" si="589"/>
        <v>0</v>
      </c>
    </row>
    <row r="6233" spans="1:21" x14ac:dyDescent="0.25">
      <c r="A6233">
        <v>2025</v>
      </c>
      <c r="B6233">
        <v>15729238</v>
      </c>
      <c r="C6233" t="s">
        <v>892</v>
      </c>
      <c r="D6233">
        <v>631</v>
      </c>
      <c r="E6233" t="s">
        <v>26</v>
      </c>
      <c r="F6233" t="s">
        <v>23</v>
      </c>
      <c r="G6233">
        <v>48</v>
      </c>
      <c r="H6233">
        <v>1</v>
      </c>
      <c r="I6233">
        <v>106396</v>
      </c>
      <c r="J6233">
        <v>1</v>
      </c>
      <c r="K6233">
        <v>1</v>
      </c>
      <c r="L6233">
        <v>1</v>
      </c>
      <c r="M6233">
        <v>150661</v>
      </c>
      <c r="N6233">
        <v>1</v>
      </c>
      <c r="O6233" t="str">
        <f t="shared" si="584"/>
        <v>46-60</v>
      </c>
      <c r="P6233" t="str">
        <f t="shared" si="585"/>
        <v>Medium</v>
      </c>
      <c r="Q6233" t="str">
        <f t="shared" si="586"/>
        <v>New</v>
      </c>
      <c r="R6233" t="str">
        <f t="shared" si="587"/>
        <v>High Balance</v>
      </c>
      <c r="S6233" t="str">
        <f t="shared" si="588"/>
        <v>High Value</v>
      </c>
      <c r="T6233">
        <v>1</v>
      </c>
      <c r="U6233">
        <f t="shared" si="589"/>
        <v>106396</v>
      </c>
    </row>
    <row r="6234" spans="1:21" x14ac:dyDescent="0.25">
      <c r="A6234">
        <v>2025</v>
      </c>
      <c r="B6234">
        <v>15718242</v>
      </c>
      <c r="C6234" t="s">
        <v>710</v>
      </c>
      <c r="D6234">
        <v>725</v>
      </c>
      <c r="E6234" t="s">
        <v>26</v>
      </c>
      <c r="F6234" t="s">
        <v>16</v>
      </c>
      <c r="G6234">
        <v>47</v>
      </c>
      <c r="H6234">
        <v>1</v>
      </c>
      <c r="I6234">
        <v>104887</v>
      </c>
      <c r="J6234">
        <v>1</v>
      </c>
      <c r="K6234">
        <v>0</v>
      </c>
      <c r="L6234">
        <v>0</v>
      </c>
      <c r="M6234">
        <v>86623</v>
      </c>
      <c r="N6234">
        <v>1</v>
      </c>
      <c r="O6234" t="str">
        <f t="shared" si="584"/>
        <v>46-60</v>
      </c>
      <c r="P6234" t="str">
        <f t="shared" si="585"/>
        <v>Medium</v>
      </c>
      <c r="Q6234" t="str">
        <f t="shared" si="586"/>
        <v>New</v>
      </c>
      <c r="R6234" t="str">
        <f t="shared" si="587"/>
        <v>High Balance</v>
      </c>
      <c r="S6234" t="str">
        <f t="shared" si="588"/>
        <v>High Value</v>
      </c>
      <c r="T6234">
        <v>1</v>
      </c>
      <c r="U6234">
        <f t="shared" si="589"/>
        <v>104887</v>
      </c>
    </row>
    <row r="6235" spans="1:21" x14ac:dyDescent="0.25">
      <c r="A6235">
        <v>2025</v>
      </c>
      <c r="B6235">
        <v>15682914</v>
      </c>
      <c r="C6235" t="s">
        <v>2314</v>
      </c>
      <c r="D6235">
        <v>850</v>
      </c>
      <c r="E6235" t="s">
        <v>15</v>
      </c>
      <c r="F6235" t="s">
        <v>23</v>
      </c>
      <c r="G6235">
        <v>34</v>
      </c>
      <c r="H6235">
        <v>2</v>
      </c>
      <c r="I6235">
        <v>72080</v>
      </c>
      <c r="J6235">
        <v>1</v>
      </c>
      <c r="K6235">
        <v>1</v>
      </c>
      <c r="L6235">
        <v>1</v>
      </c>
      <c r="M6235">
        <v>115768</v>
      </c>
      <c r="N6235">
        <v>0</v>
      </c>
      <c r="O6235" t="str">
        <f t="shared" si="584"/>
        <v>30-45</v>
      </c>
      <c r="P6235" t="str">
        <f t="shared" si="585"/>
        <v>High</v>
      </c>
      <c r="Q6235" t="str">
        <f t="shared" si="586"/>
        <v>New</v>
      </c>
      <c r="R6235" t="str">
        <f t="shared" si="587"/>
        <v>Low Balance</v>
      </c>
      <c r="S6235" t="str">
        <f t="shared" si="588"/>
        <v>Normal</v>
      </c>
      <c r="T6235">
        <v>1</v>
      </c>
      <c r="U6235">
        <f t="shared" si="589"/>
        <v>0</v>
      </c>
    </row>
    <row r="6236" spans="1:21" x14ac:dyDescent="0.25">
      <c r="A6236">
        <v>2025</v>
      </c>
      <c r="B6236">
        <v>15654274</v>
      </c>
      <c r="C6236" t="s">
        <v>2315</v>
      </c>
      <c r="D6236">
        <v>540</v>
      </c>
      <c r="E6236" t="s">
        <v>15</v>
      </c>
      <c r="F6236" t="s">
        <v>23</v>
      </c>
      <c r="G6236">
        <v>37</v>
      </c>
      <c r="H6236">
        <v>6</v>
      </c>
      <c r="I6236">
        <v>0</v>
      </c>
      <c r="J6236">
        <v>2</v>
      </c>
      <c r="K6236">
        <v>1</v>
      </c>
      <c r="L6236">
        <v>0</v>
      </c>
      <c r="M6236">
        <v>141999</v>
      </c>
      <c r="N6236">
        <v>0</v>
      </c>
      <c r="O6236" t="str">
        <f t="shared" si="584"/>
        <v>30-45</v>
      </c>
      <c r="P6236" t="str">
        <f t="shared" si="585"/>
        <v>Low</v>
      </c>
      <c r="Q6236" t="str">
        <f t="shared" si="586"/>
        <v>Mid-Term</v>
      </c>
      <c r="R6236" t="str">
        <f t="shared" si="587"/>
        <v>Zero Balance</v>
      </c>
      <c r="S6236" t="str">
        <f t="shared" si="588"/>
        <v>Normal</v>
      </c>
      <c r="T6236">
        <v>1</v>
      </c>
      <c r="U6236">
        <f t="shared" si="589"/>
        <v>0</v>
      </c>
    </row>
    <row r="6237" spans="1:21" x14ac:dyDescent="0.25">
      <c r="A6237">
        <v>2025</v>
      </c>
      <c r="B6237">
        <v>15691457</v>
      </c>
      <c r="C6237" t="s">
        <v>268</v>
      </c>
      <c r="D6237">
        <v>674</v>
      </c>
      <c r="E6237" t="s">
        <v>18</v>
      </c>
      <c r="F6237" t="s">
        <v>23</v>
      </c>
      <c r="G6237">
        <v>36</v>
      </c>
      <c r="H6237">
        <v>2</v>
      </c>
      <c r="I6237">
        <v>0</v>
      </c>
      <c r="J6237">
        <v>2</v>
      </c>
      <c r="K6237">
        <v>1</v>
      </c>
      <c r="L6237">
        <v>1</v>
      </c>
      <c r="M6237">
        <v>182787</v>
      </c>
      <c r="N6237">
        <v>0</v>
      </c>
      <c r="O6237" t="str">
        <f t="shared" si="584"/>
        <v>30-45</v>
      </c>
      <c r="P6237" t="str">
        <f t="shared" si="585"/>
        <v>Medium</v>
      </c>
      <c r="Q6237" t="str">
        <f t="shared" si="586"/>
        <v>New</v>
      </c>
      <c r="R6237" t="str">
        <f t="shared" si="587"/>
        <v>Zero Balance</v>
      </c>
      <c r="S6237" t="str">
        <f t="shared" si="588"/>
        <v>Normal</v>
      </c>
      <c r="T6237">
        <v>1</v>
      </c>
      <c r="U6237">
        <f t="shared" si="589"/>
        <v>0</v>
      </c>
    </row>
    <row r="6238" spans="1:21" x14ac:dyDescent="0.25">
      <c r="A6238">
        <v>2025</v>
      </c>
      <c r="B6238">
        <v>15719649</v>
      </c>
      <c r="C6238" t="s">
        <v>2316</v>
      </c>
      <c r="D6238">
        <v>553</v>
      </c>
      <c r="E6238" t="s">
        <v>15</v>
      </c>
      <c r="F6238" t="s">
        <v>23</v>
      </c>
      <c r="G6238">
        <v>38</v>
      </c>
      <c r="H6238">
        <v>3</v>
      </c>
      <c r="I6238">
        <v>99845</v>
      </c>
      <c r="J6238">
        <v>1</v>
      </c>
      <c r="K6238">
        <v>0</v>
      </c>
      <c r="L6238">
        <v>0</v>
      </c>
      <c r="M6238">
        <v>187916</v>
      </c>
      <c r="N6238">
        <v>0</v>
      </c>
      <c r="O6238" t="str">
        <f t="shared" si="584"/>
        <v>30-45</v>
      </c>
      <c r="P6238" t="str">
        <f t="shared" si="585"/>
        <v>Low</v>
      </c>
      <c r="Q6238" t="str">
        <f t="shared" si="586"/>
        <v>New</v>
      </c>
      <c r="R6238" t="str">
        <f t="shared" si="587"/>
        <v>Low Balance</v>
      </c>
      <c r="S6238" t="str">
        <f t="shared" si="588"/>
        <v>Normal</v>
      </c>
      <c r="T6238">
        <v>1</v>
      </c>
      <c r="U6238">
        <f t="shared" si="589"/>
        <v>0</v>
      </c>
    </row>
    <row r="6239" spans="1:21" x14ac:dyDescent="0.25">
      <c r="A6239">
        <v>2025</v>
      </c>
      <c r="B6239">
        <v>15778897</v>
      </c>
      <c r="C6239" t="s">
        <v>624</v>
      </c>
      <c r="D6239">
        <v>630</v>
      </c>
      <c r="E6239" t="s">
        <v>15</v>
      </c>
      <c r="F6239" t="s">
        <v>16</v>
      </c>
      <c r="G6239">
        <v>28</v>
      </c>
      <c r="H6239">
        <v>1</v>
      </c>
      <c r="I6239">
        <v>0</v>
      </c>
      <c r="J6239">
        <v>2</v>
      </c>
      <c r="K6239">
        <v>1</v>
      </c>
      <c r="L6239">
        <v>1</v>
      </c>
      <c r="M6239">
        <v>133268</v>
      </c>
      <c r="N6239">
        <v>0</v>
      </c>
      <c r="O6239" t="str">
        <f t="shared" si="584"/>
        <v>&lt;30</v>
      </c>
      <c r="P6239" t="str">
        <f t="shared" si="585"/>
        <v>Medium</v>
      </c>
      <c r="Q6239" t="str">
        <f t="shared" si="586"/>
        <v>New</v>
      </c>
      <c r="R6239" t="str">
        <f t="shared" si="587"/>
        <v>Zero Balance</v>
      </c>
      <c r="S6239" t="str">
        <f t="shared" si="588"/>
        <v>Normal</v>
      </c>
      <c r="T6239">
        <v>1</v>
      </c>
      <c r="U6239">
        <f t="shared" si="589"/>
        <v>0</v>
      </c>
    </row>
    <row r="6240" spans="1:21" x14ac:dyDescent="0.25">
      <c r="A6240">
        <v>2025</v>
      </c>
      <c r="B6240">
        <v>15589437</v>
      </c>
      <c r="C6240" t="s">
        <v>457</v>
      </c>
      <c r="D6240">
        <v>466</v>
      </c>
      <c r="E6240" t="s">
        <v>15</v>
      </c>
      <c r="F6240" t="s">
        <v>23</v>
      </c>
      <c r="G6240">
        <v>26</v>
      </c>
      <c r="H6240">
        <v>3</v>
      </c>
      <c r="I6240">
        <v>156816</v>
      </c>
      <c r="J6240">
        <v>1</v>
      </c>
      <c r="K6240">
        <v>1</v>
      </c>
      <c r="L6240">
        <v>1</v>
      </c>
      <c r="M6240">
        <v>137476</v>
      </c>
      <c r="N6240">
        <v>0</v>
      </c>
      <c r="O6240" t="str">
        <f t="shared" si="584"/>
        <v>&lt;30</v>
      </c>
      <c r="P6240" t="str">
        <f t="shared" si="585"/>
        <v>Low</v>
      </c>
      <c r="Q6240" t="str">
        <f t="shared" si="586"/>
        <v>New</v>
      </c>
      <c r="R6240" t="str">
        <f t="shared" si="587"/>
        <v>High Balance</v>
      </c>
      <c r="S6240" t="str">
        <f t="shared" si="588"/>
        <v>High Value</v>
      </c>
      <c r="T6240">
        <v>1</v>
      </c>
      <c r="U6240">
        <f t="shared" si="589"/>
        <v>0</v>
      </c>
    </row>
    <row r="6241" spans="1:21" x14ac:dyDescent="0.25">
      <c r="A6241">
        <v>2025</v>
      </c>
      <c r="B6241">
        <v>15682369</v>
      </c>
      <c r="C6241" t="s">
        <v>88</v>
      </c>
      <c r="D6241">
        <v>613</v>
      </c>
      <c r="E6241" t="s">
        <v>15</v>
      </c>
      <c r="F6241" t="s">
        <v>23</v>
      </c>
      <c r="G6241">
        <v>47</v>
      </c>
      <c r="H6241">
        <v>6</v>
      </c>
      <c r="I6241">
        <v>146035</v>
      </c>
      <c r="J6241">
        <v>1</v>
      </c>
      <c r="K6241">
        <v>1</v>
      </c>
      <c r="L6241">
        <v>1</v>
      </c>
      <c r="M6241">
        <v>77146</v>
      </c>
      <c r="N6241">
        <v>0</v>
      </c>
      <c r="O6241" t="str">
        <f t="shared" si="584"/>
        <v>46-60</v>
      </c>
      <c r="P6241" t="str">
        <f t="shared" si="585"/>
        <v>Medium</v>
      </c>
      <c r="Q6241" t="str">
        <f t="shared" si="586"/>
        <v>Mid-Term</v>
      </c>
      <c r="R6241" t="str">
        <f t="shared" si="587"/>
        <v>High Balance</v>
      </c>
      <c r="S6241" t="str">
        <f t="shared" si="588"/>
        <v>High Value</v>
      </c>
      <c r="T6241">
        <v>1</v>
      </c>
      <c r="U6241">
        <f t="shared" si="589"/>
        <v>0</v>
      </c>
    </row>
    <row r="6242" spans="1:21" x14ac:dyDescent="0.25">
      <c r="A6242">
        <v>2025</v>
      </c>
      <c r="B6242">
        <v>15626507</v>
      </c>
      <c r="C6242" t="s">
        <v>1904</v>
      </c>
      <c r="D6242">
        <v>558</v>
      </c>
      <c r="E6242" t="s">
        <v>15</v>
      </c>
      <c r="F6242" t="s">
        <v>23</v>
      </c>
      <c r="G6242">
        <v>27</v>
      </c>
      <c r="H6242">
        <v>1</v>
      </c>
      <c r="I6242">
        <v>152283</v>
      </c>
      <c r="J6242">
        <v>1</v>
      </c>
      <c r="K6242">
        <v>1</v>
      </c>
      <c r="L6242">
        <v>0</v>
      </c>
      <c r="M6242">
        <v>183271</v>
      </c>
      <c r="N6242">
        <v>0</v>
      </c>
      <c r="O6242" t="str">
        <f t="shared" si="584"/>
        <v>&lt;30</v>
      </c>
      <c r="P6242" t="str">
        <f t="shared" si="585"/>
        <v>Low</v>
      </c>
      <c r="Q6242" t="str">
        <f t="shared" si="586"/>
        <v>New</v>
      </c>
      <c r="R6242" t="str">
        <f t="shared" si="587"/>
        <v>High Balance</v>
      </c>
      <c r="S6242" t="str">
        <f t="shared" si="588"/>
        <v>High Value</v>
      </c>
      <c r="T6242">
        <v>1</v>
      </c>
      <c r="U6242">
        <f t="shared" si="589"/>
        <v>0</v>
      </c>
    </row>
    <row r="6243" spans="1:21" x14ac:dyDescent="0.25">
      <c r="A6243">
        <v>2025</v>
      </c>
      <c r="B6243">
        <v>15571995</v>
      </c>
      <c r="C6243" t="s">
        <v>511</v>
      </c>
      <c r="D6243">
        <v>775</v>
      </c>
      <c r="E6243" t="s">
        <v>26</v>
      </c>
      <c r="F6243" t="s">
        <v>16</v>
      </c>
      <c r="G6243">
        <v>33</v>
      </c>
      <c r="H6243">
        <v>1</v>
      </c>
      <c r="I6243">
        <v>118897</v>
      </c>
      <c r="J6243">
        <v>2</v>
      </c>
      <c r="K6243">
        <v>1</v>
      </c>
      <c r="L6243">
        <v>1</v>
      </c>
      <c r="M6243">
        <v>26362</v>
      </c>
      <c r="N6243">
        <v>0</v>
      </c>
      <c r="O6243" t="str">
        <f t="shared" si="584"/>
        <v>30-45</v>
      </c>
      <c r="P6243" t="str">
        <f t="shared" si="585"/>
        <v>High</v>
      </c>
      <c r="Q6243" t="str">
        <f t="shared" si="586"/>
        <v>New</v>
      </c>
      <c r="R6243" t="str">
        <f t="shared" si="587"/>
        <v>High Balance</v>
      </c>
      <c r="S6243" t="str">
        <f t="shared" si="588"/>
        <v>High Value</v>
      </c>
      <c r="T6243">
        <v>1</v>
      </c>
      <c r="U6243">
        <f t="shared" si="589"/>
        <v>0</v>
      </c>
    </row>
    <row r="6244" spans="1:21" x14ac:dyDescent="0.25">
      <c r="A6244">
        <v>2025</v>
      </c>
      <c r="B6244">
        <v>15673333</v>
      </c>
      <c r="C6244" t="s">
        <v>1071</v>
      </c>
      <c r="D6244">
        <v>698</v>
      </c>
      <c r="E6244" t="s">
        <v>26</v>
      </c>
      <c r="F6244" t="s">
        <v>23</v>
      </c>
      <c r="G6244">
        <v>52</v>
      </c>
      <c r="H6244">
        <v>8</v>
      </c>
      <c r="I6244">
        <v>96781</v>
      </c>
      <c r="J6244">
        <v>1</v>
      </c>
      <c r="K6244">
        <v>1</v>
      </c>
      <c r="L6244">
        <v>1</v>
      </c>
      <c r="M6244">
        <v>153374</v>
      </c>
      <c r="N6244">
        <v>0</v>
      </c>
      <c r="O6244" t="str">
        <f t="shared" si="584"/>
        <v>46-60</v>
      </c>
      <c r="P6244" t="str">
        <f t="shared" si="585"/>
        <v>Medium</v>
      </c>
      <c r="Q6244" t="str">
        <f t="shared" si="586"/>
        <v>Long-Term</v>
      </c>
      <c r="R6244" t="str">
        <f t="shared" si="587"/>
        <v>Low Balance</v>
      </c>
      <c r="S6244" t="str">
        <f t="shared" si="588"/>
        <v>Normal</v>
      </c>
      <c r="T6244">
        <v>1</v>
      </c>
      <c r="U6244">
        <f t="shared" si="589"/>
        <v>0</v>
      </c>
    </row>
    <row r="6245" spans="1:21" x14ac:dyDescent="0.25">
      <c r="A6245">
        <v>2025</v>
      </c>
      <c r="B6245">
        <v>15748752</v>
      </c>
      <c r="C6245" t="s">
        <v>734</v>
      </c>
      <c r="D6245">
        <v>608</v>
      </c>
      <c r="E6245" t="s">
        <v>26</v>
      </c>
      <c r="F6245" t="s">
        <v>23</v>
      </c>
      <c r="G6245">
        <v>33</v>
      </c>
      <c r="H6245">
        <v>1</v>
      </c>
      <c r="I6245">
        <v>102773</v>
      </c>
      <c r="J6245">
        <v>2</v>
      </c>
      <c r="K6245">
        <v>1</v>
      </c>
      <c r="L6245">
        <v>0</v>
      </c>
      <c r="M6245">
        <v>70706</v>
      </c>
      <c r="N6245">
        <v>0</v>
      </c>
      <c r="O6245" t="str">
        <f t="shared" si="584"/>
        <v>30-45</v>
      </c>
      <c r="P6245" t="str">
        <f t="shared" si="585"/>
        <v>Medium</v>
      </c>
      <c r="Q6245" t="str">
        <f t="shared" si="586"/>
        <v>New</v>
      </c>
      <c r="R6245" t="str">
        <f t="shared" si="587"/>
        <v>High Balance</v>
      </c>
      <c r="S6245" t="str">
        <f t="shared" si="588"/>
        <v>High Value</v>
      </c>
      <c r="T6245">
        <v>1</v>
      </c>
      <c r="U6245">
        <f t="shared" si="589"/>
        <v>0</v>
      </c>
    </row>
    <row r="6246" spans="1:21" x14ac:dyDescent="0.25">
      <c r="A6246">
        <v>2025</v>
      </c>
      <c r="B6246">
        <v>15725302</v>
      </c>
      <c r="C6246" t="s">
        <v>2317</v>
      </c>
      <c r="D6246">
        <v>670</v>
      </c>
      <c r="E6246" t="s">
        <v>18</v>
      </c>
      <c r="F6246" t="s">
        <v>16</v>
      </c>
      <c r="G6246">
        <v>20</v>
      </c>
      <c r="H6246">
        <v>4</v>
      </c>
      <c r="I6246">
        <v>0</v>
      </c>
      <c r="J6246">
        <v>2</v>
      </c>
      <c r="K6246">
        <v>1</v>
      </c>
      <c r="L6246">
        <v>0</v>
      </c>
      <c r="M6246">
        <v>119759</v>
      </c>
      <c r="N6246">
        <v>0</v>
      </c>
      <c r="O6246" t="str">
        <f t="shared" si="584"/>
        <v>&lt;30</v>
      </c>
      <c r="P6246" t="str">
        <f t="shared" si="585"/>
        <v>Medium</v>
      </c>
      <c r="Q6246" t="str">
        <f t="shared" si="586"/>
        <v>Mid-Term</v>
      </c>
      <c r="R6246" t="str">
        <f t="shared" si="587"/>
        <v>Zero Balance</v>
      </c>
      <c r="S6246" t="str">
        <f t="shared" si="588"/>
        <v>Normal</v>
      </c>
      <c r="T6246">
        <v>1</v>
      </c>
      <c r="U6246">
        <f t="shared" si="589"/>
        <v>0</v>
      </c>
    </row>
    <row r="6247" spans="1:21" x14ac:dyDescent="0.25">
      <c r="A6247">
        <v>2025</v>
      </c>
      <c r="B6247">
        <v>15722083</v>
      </c>
      <c r="C6247" t="s">
        <v>484</v>
      </c>
      <c r="D6247">
        <v>591</v>
      </c>
      <c r="E6247" t="s">
        <v>18</v>
      </c>
      <c r="F6247" t="s">
        <v>23</v>
      </c>
      <c r="G6247">
        <v>39</v>
      </c>
      <c r="H6247">
        <v>8</v>
      </c>
      <c r="I6247">
        <v>0</v>
      </c>
      <c r="J6247">
        <v>2</v>
      </c>
      <c r="K6247">
        <v>0</v>
      </c>
      <c r="L6247">
        <v>0</v>
      </c>
      <c r="M6247">
        <v>42392</v>
      </c>
      <c r="N6247">
        <v>0</v>
      </c>
      <c r="O6247" t="str">
        <f t="shared" si="584"/>
        <v>30-45</v>
      </c>
      <c r="P6247" t="str">
        <f t="shared" si="585"/>
        <v>Low</v>
      </c>
      <c r="Q6247" t="str">
        <f t="shared" si="586"/>
        <v>Long-Term</v>
      </c>
      <c r="R6247" t="str">
        <f t="shared" si="587"/>
        <v>Zero Balance</v>
      </c>
      <c r="S6247" t="str">
        <f t="shared" si="588"/>
        <v>Normal</v>
      </c>
      <c r="T6247">
        <v>1</v>
      </c>
      <c r="U6247">
        <f t="shared" si="589"/>
        <v>0</v>
      </c>
    </row>
    <row r="6248" spans="1:21" x14ac:dyDescent="0.25">
      <c r="A6248">
        <v>2025</v>
      </c>
      <c r="B6248">
        <v>15771442</v>
      </c>
      <c r="C6248" t="s">
        <v>2318</v>
      </c>
      <c r="D6248">
        <v>633</v>
      </c>
      <c r="E6248" t="s">
        <v>15</v>
      </c>
      <c r="F6248" t="s">
        <v>23</v>
      </c>
      <c r="G6248">
        <v>40</v>
      </c>
      <c r="H6248">
        <v>4</v>
      </c>
      <c r="I6248">
        <v>150578</v>
      </c>
      <c r="J6248">
        <v>1</v>
      </c>
      <c r="K6248">
        <v>0</v>
      </c>
      <c r="L6248">
        <v>1</v>
      </c>
      <c r="M6248">
        <v>34671</v>
      </c>
      <c r="N6248">
        <v>1</v>
      </c>
      <c r="O6248" t="str">
        <f t="shared" si="584"/>
        <v>30-45</v>
      </c>
      <c r="P6248" t="str">
        <f t="shared" si="585"/>
        <v>Medium</v>
      </c>
      <c r="Q6248" t="str">
        <f t="shared" si="586"/>
        <v>Mid-Term</v>
      </c>
      <c r="R6248" t="str">
        <f t="shared" si="587"/>
        <v>High Balance</v>
      </c>
      <c r="S6248" t="str">
        <f t="shared" si="588"/>
        <v>High Value</v>
      </c>
      <c r="T6248">
        <v>1</v>
      </c>
      <c r="U6248">
        <f t="shared" si="589"/>
        <v>150578</v>
      </c>
    </row>
    <row r="6249" spans="1:21" x14ac:dyDescent="0.25">
      <c r="A6249">
        <v>2025</v>
      </c>
      <c r="B6249">
        <v>15803633</v>
      </c>
      <c r="C6249" t="s">
        <v>77</v>
      </c>
      <c r="D6249">
        <v>678</v>
      </c>
      <c r="E6249" t="s">
        <v>15</v>
      </c>
      <c r="F6249" t="s">
        <v>16</v>
      </c>
      <c r="G6249">
        <v>46</v>
      </c>
      <c r="H6249">
        <v>1</v>
      </c>
      <c r="I6249">
        <v>0</v>
      </c>
      <c r="J6249">
        <v>2</v>
      </c>
      <c r="K6249">
        <v>0</v>
      </c>
      <c r="L6249">
        <v>0</v>
      </c>
      <c r="M6249">
        <v>82106</v>
      </c>
      <c r="N6249">
        <v>0</v>
      </c>
      <c r="O6249" t="str">
        <f t="shared" si="584"/>
        <v>46-60</v>
      </c>
      <c r="P6249" t="str">
        <f t="shared" si="585"/>
        <v>Medium</v>
      </c>
      <c r="Q6249" t="str">
        <f t="shared" si="586"/>
        <v>New</v>
      </c>
      <c r="R6249" t="str">
        <f t="shared" si="587"/>
        <v>Zero Balance</v>
      </c>
      <c r="S6249" t="str">
        <f t="shared" si="588"/>
        <v>Normal</v>
      </c>
      <c r="T6249">
        <v>1</v>
      </c>
      <c r="U6249">
        <f t="shared" si="589"/>
        <v>0</v>
      </c>
    </row>
    <row r="6250" spans="1:21" x14ac:dyDescent="0.25">
      <c r="A6250">
        <v>2025</v>
      </c>
      <c r="B6250">
        <v>15672185</v>
      </c>
      <c r="C6250" t="s">
        <v>924</v>
      </c>
      <c r="D6250">
        <v>590</v>
      </c>
      <c r="E6250" t="s">
        <v>15</v>
      </c>
      <c r="F6250" t="s">
        <v>23</v>
      </c>
      <c r="G6250">
        <v>47</v>
      </c>
      <c r="H6250">
        <v>3</v>
      </c>
      <c r="I6250">
        <v>0</v>
      </c>
      <c r="J6250">
        <v>2</v>
      </c>
      <c r="K6250">
        <v>1</v>
      </c>
      <c r="L6250">
        <v>0</v>
      </c>
      <c r="M6250">
        <v>171774</v>
      </c>
      <c r="N6250">
        <v>0</v>
      </c>
      <c r="O6250" t="str">
        <f t="shared" si="584"/>
        <v>46-60</v>
      </c>
      <c r="P6250" t="str">
        <f t="shared" si="585"/>
        <v>Low</v>
      </c>
      <c r="Q6250" t="str">
        <f t="shared" si="586"/>
        <v>New</v>
      </c>
      <c r="R6250" t="str">
        <f t="shared" si="587"/>
        <v>Zero Balance</v>
      </c>
      <c r="S6250" t="str">
        <f t="shared" si="588"/>
        <v>Normal</v>
      </c>
      <c r="T6250">
        <v>1</v>
      </c>
      <c r="U6250">
        <f t="shared" si="589"/>
        <v>0</v>
      </c>
    </row>
    <row r="6251" spans="1:21" x14ac:dyDescent="0.25">
      <c r="A6251">
        <v>2025</v>
      </c>
      <c r="B6251">
        <v>15806486</v>
      </c>
      <c r="C6251" t="s">
        <v>357</v>
      </c>
      <c r="D6251">
        <v>705</v>
      </c>
      <c r="E6251" t="s">
        <v>15</v>
      </c>
      <c r="F6251" t="s">
        <v>16</v>
      </c>
      <c r="G6251">
        <v>48</v>
      </c>
      <c r="H6251">
        <v>0</v>
      </c>
      <c r="I6251">
        <v>0</v>
      </c>
      <c r="J6251">
        <v>2</v>
      </c>
      <c r="K6251">
        <v>0</v>
      </c>
      <c r="L6251">
        <v>0</v>
      </c>
      <c r="M6251">
        <v>149773</v>
      </c>
      <c r="N6251">
        <v>0</v>
      </c>
      <c r="O6251" t="str">
        <f t="shared" si="584"/>
        <v>46-60</v>
      </c>
      <c r="P6251" t="str">
        <f t="shared" si="585"/>
        <v>Medium</v>
      </c>
      <c r="Q6251" t="str">
        <f t="shared" si="586"/>
        <v>New</v>
      </c>
      <c r="R6251" t="str">
        <f t="shared" si="587"/>
        <v>Zero Balance</v>
      </c>
      <c r="S6251" t="str">
        <f t="shared" si="588"/>
        <v>Normal</v>
      </c>
      <c r="T6251">
        <v>1</v>
      </c>
      <c r="U6251">
        <f t="shared" si="589"/>
        <v>0</v>
      </c>
    </row>
    <row r="6252" spans="1:21" x14ac:dyDescent="0.25">
      <c r="A6252">
        <v>2025</v>
      </c>
      <c r="B6252">
        <v>15570895</v>
      </c>
      <c r="C6252" t="s">
        <v>734</v>
      </c>
      <c r="D6252">
        <v>608</v>
      </c>
      <c r="E6252" t="s">
        <v>15</v>
      </c>
      <c r="F6252" t="s">
        <v>23</v>
      </c>
      <c r="G6252">
        <v>42</v>
      </c>
      <c r="H6252">
        <v>10</v>
      </c>
      <c r="I6252">
        <v>163548</v>
      </c>
      <c r="J6252">
        <v>1</v>
      </c>
      <c r="K6252">
        <v>1</v>
      </c>
      <c r="L6252">
        <v>0</v>
      </c>
      <c r="M6252">
        <v>38867</v>
      </c>
      <c r="N6252">
        <v>0</v>
      </c>
      <c r="O6252" t="str">
        <f t="shared" si="584"/>
        <v>30-45</v>
      </c>
      <c r="P6252" t="str">
        <f t="shared" si="585"/>
        <v>Medium</v>
      </c>
      <c r="Q6252" t="str">
        <f t="shared" si="586"/>
        <v>Long-Term</v>
      </c>
      <c r="R6252" t="str">
        <f t="shared" si="587"/>
        <v>High Balance</v>
      </c>
      <c r="S6252" t="str">
        <f t="shared" si="588"/>
        <v>High Value</v>
      </c>
      <c r="T6252">
        <v>1</v>
      </c>
      <c r="U6252">
        <f t="shared" si="589"/>
        <v>0</v>
      </c>
    </row>
    <row r="6253" spans="1:21" x14ac:dyDescent="0.25">
      <c r="A6253">
        <v>2025</v>
      </c>
      <c r="B6253">
        <v>15614520</v>
      </c>
      <c r="C6253" t="s">
        <v>235</v>
      </c>
      <c r="D6253">
        <v>682</v>
      </c>
      <c r="E6253" t="s">
        <v>15</v>
      </c>
      <c r="F6253" t="s">
        <v>16</v>
      </c>
      <c r="G6253">
        <v>37</v>
      </c>
      <c r="H6253">
        <v>8</v>
      </c>
      <c r="I6253">
        <v>148580</v>
      </c>
      <c r="J6253">
        <v>1</v>
      </c>
      <c r="K6253">
        <v>1</v>
      </c>
      <c r="L6253">
        <v>0</v>
      </c>
      <c r="M6253">
        <v>35179</v>
      </c>
      <c r="N6253">
        <v>0</v>
      </c>
      <c r="O6253" t="str">
        <f t="shared" si="584"/>
        <v>30-45</v>
      </c>
      <c r="P6253" t="str">
        <f t="shared" si="585"/>
        <v>Medium</v>
      </c>
      <c r="Q6253" t="str">
        <f t="shared" si="586"/>
        <v>Long-Term</v>
      </c>
      <c r="R6253" t="str">
        <f t="shared" si="587"/>
        <v>High Balance</v>
      </c>
      <c r="S6253" t="str">
        <f t="shared" si="588"/>
        <v>High Value</v>
      </c>
      <c r="T6253">
        <v>1</v>
      </c>
      <c r="U6253">
        <f t="shared" si="589"/>
        <v>0</v>
      </c>
    </row>
    <row r="6254" spans="1:21" x14ac:dyDescent="0.25">
      <c r="A6254">
        <v>2025</v>
      </c>
      <c r="B6254">
        <v>15687492</v>
      </c>
      <c r="C6254" t="s">
        <v>541</v>
      </c>
      <c r="D6254">
        <v>596</v>
      </c>
      <c r="E6254" t="s">
        <v>26</v>
      </c>
      <c r="F6254" t="s">
        <v>23</v>
      </c>
      <c r="G6254">
        <v>32</v>
      </c>
      <c r="H6254">
        <v>3</v>
      </c>
      <c r="I6254">
        <v>96709</v>
      </c>
      <c r="J6254">
        <v>2</v>
      </c>
      <c r="K6254">
        <v>0</v>
      </c>
      <c r="L6254">
        <v>0</v>
      </c>
      <c r="M6254">
        <v>41788</v>
      </c>
      <c r="N6254">
        <v>0</v>
      </c>
      <c r="O6254" t="str">
        <f t="shared" si="584"/>
        <v>30-45</v>
      </c>
      <c r="P6254" t="str">
        <f t="shared" si="585"/>
        <v>Low</v>
      </c>
      <c r="Q6254" t="str">
        <f t="shared" si="586"/>
        <v>New</v>
      </c>
      <c r="R6254" t="str">
        <f t="shared" si="587"/>
        <v>Low Balance</v>
      </c>
      <c r="S6254" t="str">
        <f t="shared" si="588"/>
        <v>Normal</v>
      </c>
      <c r="T6254">
        <v>1</v>
      </c>
      <c r="U6254">
        <f t="shared" si="589"/>
        <v>0</v>
      </c>
    </row>
    <row r="6255" spans="1:21" x14ac:dyDescent="0.25">
      <c r="A6255">
        <v>2025</v>
      </c>
      <c r="B6255">
        <v>15675337</v>
      </c>
      <c r="C6255" t="s">
        <v>444</v>
      </c>
      <c r="D6255">
        <v>395</v>
      </c>
      <c r="E6255" t="s">
        <v>26</v>
      </c>
      <c r="F6255" t="s">
        <v>16</v>
      </c>
      <c r="G6255">
        <v>34</v>
      </c>
      <c r="H6255">
        <v>5</v>
      </c>
      <c r="I6255">
        <v>106012</v>
      </c>
      <c r="J6255">
        <v>1</v>
      </c>
      <c r="K6255">
        <v>1</v>
      </c>
      <c r="L6255">
        <v>1</v>
      </c>
      <c r="M6255">
        <v>17377</v>
      </c>
      <c r="N6255">
        <v>1</v>
      </c>
      <c r="O6255" t="str">
        <f t="shared" si="584"/>
        <v>30-45</v>
      </c>
      <c r="P6255" t="str">
        <f t="shared" si="585"/>
        <v>Low</v>
      </c>
      <c r="Q6255" t="str">
        <f t="shared" si="586"/>
        <v>Mid-Term</v>
      </c>
      <c r="R6255" t="str">
        <f t="shared" si="587"/>
        <v>High Balance</v>
      </c>
      <c r="S6255" t="str">
        <f t="shared" si="588"/>
        <v>High Value</v>
      </c>
      <c r="T6255">
        <v>1</v>
      </c>
      <c r="U6255">
        <f t="shared" si="589"/>
        <v>106012</v>
      </c>
    </row>
    <row r="6256" spans="1:21" x14ac:dyDescent="0.25">
      <c r="A6256">
        <v>2025</v>
      </c>
      <c r="B6256">
        <v>15721047</v>
      </c>
      <c r="C6256" t="s">
        <v>2319</v>
      </c>
      <c r="D6256">
        <v>578</v>
      </c>
      <c r="E6256" t="s">
        <v>26</v>
      </c>
      <c r="F6256" t="s">
        <v>23</v>
      </c>
      <c r="G6256">
        <v>37</v>
      </c>
      <c r="H6256">
        <v>1</v>
      </c>
      <c r="I6256">
        <v>135651</v>
      </c>
      <c r="J6256">
        <v>1</v>
      </c>
      <c r="K6256">
        <v>1</v>
      </c>
      <c r="L6256">
        <v>0</v>
      </c>
      <c r="M6256">
        <v>199428</v>
      </c>
      <c r="N6256">
        <v>0</v>
      </c>
      <c r="O6256" t="str">
        <f t="shared" si="584"/>
        <v>30-45</v>
      </c>
      <c r="P6256" t="str">
        <f t="shared" si="585"/>
        <v>Low</v>
      </c>
      <c r="Q6256" t="str">
        <f t="shared" si="586"/>
        <v>New</v>
      </c>
      <c r="R6256" t="str">
        <f t="shared" si="587"/>
        <v>High Balance</v>
      </c>
      <c r="S6256" t="str">
        <f t="shared" si="588"/>
        <v>High Value</v>
      </c>
      <c r="T6256">
        <v>1</v>
      </c>
      <c r="U6256">
        <f t="shared" si="589"/>
        <v>0</v>
      </c>
    </row>
    <row r="6257" spans="1:21" x14ac:dyDescent="0.25">
      <c r="A6257">
        <v>2025</v>
      </c>
      <c r="B6257">
        <v>15589017</v>
      </c>
      <c r="C6257" t="s">
        <v>292</v>
      </c>
      <c r="D6257">
        <v>547</v>
      </c>
      <c r="E6257" t="s">
        <v>26</v>
      </c>
      <c r="F6257" t="s">
        <v>23</v>
      </c>
      <c r="G6257">
        <v>55</v>
      </c>
      <c r="H6257">
        <v>4</v>
      </c>
      <c r="I6257">
        <v>111363</v>
      </c>
      <c r="J6257">
        <v>3</v>
      </c>
      <c r="K6257">
        <v>1</v>
      </c>
      <c r="L6257">
        <v>0</v>
      </c>
      <c r="M6257">
        <v>16922</v>
      </c>
      <c r="N6257">
        <v>1</v>
      </c>
      <c r="O6257" t="str">
        <f t="shared" si="584"/>
        <v>46-60</v>
      </c>
      <c r="P6257" t="str">
        <f t="shared" si="585"/>
        <v>Low</v>
      </c>
      <c r="Q6257" t="str">
        <f t="shared" si="586"/>
        <v>Mid-Term</v>
      </c>
      <c r="R6257" t="str">
        <f t="shared" si="587"/>
        <v>High Balance</v>
      </c>
      <c r="S6257" t="str">
        <f t="shared" si="588"/>
        <v>High Value</v>
      </c>
      <c r="T6257">
        <v>1</v>
      </c>
      <c r="U6257">
        <f t="shared" si="589"/>
        <v>111363</v>
      </c>
    </row>
    <row r="6258" spans="1:21" x14ac:dyDescent="0.25">
      <c r="A6258">
        <v>2025</v>
      </c>
      <c r="B6258">
        <v>15611186</v>
      </c>
      <c r="C6258" t="s">
        <v>1090</v>
      </c>
      <c r="D6258">
        <v>609</v>
      </c>
      <c r="E6258" t="s">
        <v>15</v>
      </c>
      <c r="F6258" t="s">
        <v>23</v>
      </c>
      <c r="G6258">
        <v>37</v>
      </c>
      <c r="H6258">
        <v>1</v>
      </c>
      <c r="I6258">
        <v>39345</v>
      </c>
      <c r="J6258">
        <v>1</v>
      </c>
      <c r="K6258">
        <v>1</v>
      </c>
      <c r="L6258">
        <v>1</v>
      </c>
      <c r="M6258">
        <v>178292</v>
      </c>
      <c r="N6258">
        <v>1</v>
      </c>
      <c r="O6258" t="str">
        <f t="shared" si="584"/>
        <v>30-45</v>
      </c>
      <c r="P6258" t="str">
        <f t="shared" si="585"/>
        <v>Medium</v>
      </c>
      <c r="Q6258" t="str">
        <f t="shared" si="586"/>
        <v>New</v>
      </c>
      <c r="R6258" t="str">
        <f t="shared" si="587"/>
        <v>Low Balance</v>
      </c>
      <c r="S6258" t="str">
        <f t="shared" si="588"/>
        <v>Normal</v>
      </c>
      <c r="T6258">
        <v>1</v>
      </c>
      <c r="U6258">
        <f t="shared" si="589"/>
        <v>39345</v>
      </c>
    </row>
    <row r="6259" spans="1:21" x14ac:dyDescent="0.25">
      <c r="A6259">
        <v>2025</v>
      </c>
      <c r="B6259">
        <v>15617301</v>
      </c>
      <c r="C6259" t="s">
        <v>2186</v>
      </c>
      <c r="D6259">
        <v>774</v>
      </c>
      <c r="E6259" t="s">
        <v>26</v>
      </c>
      <c r="F6259" t="s">
        <v>23</v>
      </c>
      <c r="G6259">
        <v>36</v>
      </c>
      <c r="H6259">
        <v>9</v>
      </c>
      <c r="I6259">
        <v>130810</v>
      </c>
      <c r="J6259">
        <v>1</v>
      </c>
      <c r="K6259">
        <v>1</v>
      </c>
      <c r="L6259">
        <v>0</v>
      </c>
      <c r="M6259">
        <v>152290</v>
      </c>
      <c r="N6259">
        <v>0</v>
      </c>
      <c r="O6259" t="str">
        <f t="shared" si="584"/>
        <v>30-45</v>
      </c>
      <c r="P6259" t="str">
        <f t="shared" si="585"/>
        <v>High</v>
      </c>
      <c r="Q6259" t="str">
        <f t="shared" si="586"/>
        <v>Long-Term</v>
      </c>
      <c r="R6259" t="str">
        <f t="shared" si="587"/>
        <v>High Balance</v>
      </c>
      <c r="S6259" t="str">
        <f t="shared" si="588"/>
        <v>High Value</v>
      </c>
      <c r="T6259">
        <v>1</v>
      </c>
      <c r="U6259">
        <f t="shared" si="589"/>
        <v>0</v>
      </c>
    </row>
    <row r="6260" spans="1:21" x14ac:dyDescent="0.25">
      <c r="A6260">
        <v>2025</v>
      </c>
      <c r="B6260">
        <v>15726046</v>
      </c>
      <c r="C6260" t="s">
        <v>239</v>
      </c>
      <c r="D6260">
        <v>712</v>
      </c>
      <c r="E6260" t="s">
        <v>15</v>
      </c>
      <c r="F6260" t="s">
        <v>16</v>
      </c>
      <c r="G6260">
        <v>27</v>
      </c>
      <c r="H6260">
        <v>2</v>
      </c>
      <c r="I6260">
        <v>133010</v>
      </c>
      <c r="J6260">
        <v>1</v>
      </c>
      <c r="K6260">
        <v>1</v>
      </c>
      <c r="L6260">
        <v>0</v>
      </c>
      <c r="M6260">
        <v>126809</v>
      </c>
      <c r="N6260">
        <v>0</v>
      </c>
      <c r="O6260" t="str">
        <f t="shared" si="584"/>
        <v>&lt;30</v>
      </c>
      <c r="P6260" t="str">
        <f t="shared" si="585"/>
        <v>Medium</v>
      </c>
      <c r="Q6260" t="str">
        <f t="shared" si="586"/>
        <v>New</v>
      </c>
      <c r="R6260" t="str">
        <f t="shared" si="587"/>
        <v>High Balance</v>
      </c>
      <c r="S6260" t="str">
        <f t="shared" si="588"/>
        <v>High Value</v>
      </c>
      <c r="T6260">
        <v>1</v>
      </c>
      <c r="U6260">
        <f t="shared" si="589"/>
        <v>0</v>
      </c>
    </row>
    <row r="6261" spans="1:21" x14ac:dyDescent="0.25">
      <c r="A6261">
        <v>2025</v>
      </c>
      <c r="B6261">
        <v>15585748</v>
      </c>
      <c r="C6261" t="s">
        <v>39</v>
      </c>
      <c r="D6261">
        <v>585</v>
      </c>
      <c r="E6261" t="s">
        <v>26</v>
      </c>
      <c r="F6261" t="s">
        <v>16</v>
      </c>
      <c r="G6261">
        <v>28</v>
      </c>
      <c r="H6261">
        <v>9</v>
      </c>
      <c r="I6261">
        <v>135337</v>
      </c>
      <c r="J6261">
        <v>2</v>
      </c>
      <c r="K6261">
        <v>1</v>
      </c>
      <c r="L6261">
        <v>1</v>
      </c>
      <c r="M6261">
        <v>40386</v>
      </c>
      <c r="N6261">
        <v>0</v>
      </c>
      <c r="O6261" t="str">
        <f t="shared" si="584"/>
        <v>&lt;30</v>
      </c>
      <c r="P6261" t="str">
        <f t="shared" si="585"/>
        <v>Low</v>
      </c>
      <c r="Q6261" t="str">
        <f t="shared" si="586"/>
        <v>Long-Term</v>
      </c>
      <c r="R6261" t="str">
        <f t="shared" si="587"/>
        <v>High Balance</v>
      </c>
      <c r="S6261" t="str">
        <f t="shared" si="588"/>
        <v>High Value</v>
      </c>
      <c r="T6261">
        <v>1</v>
      </c>
      <c r="U6261">
        <f t="shared" si="589"/>
        <v>0</v>
      </c>
    </row>
    <row r="6262" spans="1:21" x14ac:dyDescent="0.25">
      <c r="A6262">
        <v>2025</v>
      </c>
      <c r="B6262">
        <v>15672826</v>
      </c>
      <c r="C6262" t="s">
        <v>335</v>
      </c>
      <c r="D6262">
        <v>666</v>
      </c>
      <c r="E6262" t="s">
        <v>15</v>
      </c>
      <c r="F6262" t="s">
        <v>16</v>
      </c>
      <c r="G6262">
        <v>32</v>
      </c>
      <c r="H6262">
        <v>10</v>
      </c>
      <c r="I6262">
        <v>112537</v>
      </c>
      <c r="J6262">
        <v>2</v>
      </c>
      <c r="K6262">
        <v>1</v>
      </c>
      <c r="L6262">
        <v>1</v>
      </c>
      <c r="M6262">
        <v>34351</v>
      </c>
      <c r="N6262">
        <v>0</v>
      </c>
      <c r="O6262" t="str">
        <f t="shared" si="584"/>
        <v>30-45</v>
      </c>
      <c r="P6262" t="str">
        <f t="shared" si="585"/>
        <v>Medium</v>
      </c>
      <c r="Q6262" t="str">
        <f t="shared" si="586"/>
        <v>Long-Term</v>
      </c>
      <c r="R6262" t="str">
        <f t="shared" si="587"/>
        <v>High Balance</v>
      </c>
      <c r="S6262" t="str">
        <f t="shared" si="588"/>
        <v>High Value</v>
      </c>
      <c r="T6262">
        <v>1</v>
      </c>
      <c r="U6262">
        <f t="shared" si="589"/>
        <v>0</v>
      </c>
    </row>
    <row r="6263" spans="1:21" x14ac:dyDescent="0.25">
      <c r="A6263">
        <v>2025</v>
      </c>
      <c r="B6263">
        <v>15595162</v>
      </c>
      <c r="C6263" t="s">
        <v>228</v>
      </c>
      <c r="D6263">
        <v>708</v>
      </c>
      <c r="E6263" t="s">
        <v>18</v>
      </c>
      <c r="F6263" t="s">
        <v>16</v>
      </c>
      <c r="G6263">
        <v>35</v>
      </c>
      <c r="H6263">
        <v>8</v>
      </c>
      <c r="I6263">
        <v>122571</v>
      </c>
      <c r="J6263">
        <v>1</v>
      </c>
      <c r="K6263">
        <v>0</v>
      </c>
      <c r="L6263">
        <v>0</v>
      </c>
      <c r="M6263">
        <v>199006</v>
      </c>
      <c r="N6263">
        <v>0</v>
      </c>
      <c r="O6263" t="str">
        <f t="shared" si="584"/>
        <v>30-45</v>
      </c>
      <c r="P6263" t="str">
        <f t="shared" si="585"/>
        <v>Medium</v>
      </c>
      <c r="Q6263" t="str">
        <f t="shared" si="586"/>
        <v>Long-Term</v>
      </c>
      <c r="R6263" t="str">
        <f t="shared" si="587"/>
        <v>High Balance</v>
      </c>
      <c r="S6263" t="str">
        <f t="shared" si="588"/>
        <v>High Value</v>
      </c>
      <c r="T6263">
        <v>1</v>
      </c>
      <c r="U6263">
        <f t="shared" si="589"/>
        <v>0</v>
      </c>
    </row>
    <row r="6264" spans="1:21" x14ac:dyDescent="0.25">
      <c r="A6264">
        <v>2025</v>
      </c>
      <c r="B6264">
        <v>15650026</v>
      </c>
      <c r="C6264" t="s">
        <v>2236</v>
      </c>
      <c r="D6264">
        <v>513</v>
      </c>
      <c r="E6264" t="s">
        <v>15</v>
      </c>
      <c r="F6264" t="s">
        <v>23</v>
      </c>
      <c r="G6264">
        <v>44</v>
      </c>
      <c r="H6264">
        <v>1</v>
      </c>
      <c r="I6264">
        <v>63562</v>
      </c>
      <c r="J6264">
        <v>2</v>
      </c>
      <c r="K6264">
        <v>0</v>
      </c>
      <c r="L6264">
        <v>1</v>
      </c>
      <c r="M6264">
        <v>52630</v>
      </c>
      <c r="N6264">
        <v>1</v>
      </c>
      <c r="O6264" t="str">
        <f t="shared" si="584"/>
        <v>30-45</v>
      </c>
      <c r="P6264" t="str">
        <f t="shared" si="585"/>
        <v>Low</v>
      </c>
      <c r="Q6264" t="str">
        <f t="shared" si="586"/>
        <v>New</v>
      </c>
      <c r="R6264" t="str">
        <f t="shared" si="587"/>
        <v>Low Balance</v>
      </c>
      <c r="S6264" t="str">
        <f t="shared" si="588"/>
        <v>Normal</v>
      </c>
      <c r="T6264">
        <v>1</v>
      </c>
      <c r="U6264">
        <f t="shared" si="589"/>
        <v>63562</v>
      </c>
    </row>
    <row r="6265" spans="1:21" x14ac:dyDescent="0.25">
      <c r="A6265">
        <v>2025</v>
      </c>
      <c r="B6265">
        <v>15745826</v>
      </c>
      <c r="C6265" t="s">
        <v>1343</v>
      </c>
      <c r="D6265">
        <v>445</v>
      </c>
      <c r="E6265" t="s">
        <v>15</v>
      </c>
      <c r="F6265" t="s">
        <v>23</v>
      </c>
      <c r="G6265">
        <v>37</v>
      </c>
      <c r="H6265">
        <v>3</v>
      </c>
      <c r="I6265">
        <v>0</v>
      </c>
      <c r="J6265">
        <v>2</v>
      </c>
      <c r="K6265">
        <v>1</v>
      </c>
      <c r="L6265">
        <v>1</v>
      </c>
      <c r="M6265">
        <v>180012</v>
      </c>
      <c r="N6265">
        <v>0</v>
      </c>
      <c r="O6265" t="str">
        <f t="shared" si="584"/>
        <v>30-45</v>
      </c>
      <c r="P6265" t="str">
        <f t="shared" si="585"/>
        <v>Low</v>
      </c>
      <c r="Q6265" t="str">
        <f t="shared" si="586"/>
        <v>New</v>
      </c>
      <c r="R6265" t="str">
        <f t="shared" si="587"/>
        <v>Zero Balance</v>
      </c>
      <c r="S6265" t="str">
        <f t="shared" si="588"/>
        <v>Normal</v>
      </c>
      <c r="T6265">
        <v>1</v>
      </c>
      <c r="U6265">
        <f t="shared" si="589"/>
        <v>0</v>
      </c>
    </row>
    <row r="6266" spans="1:21" x14ac:dyDescent="0.25">
      <c r="A6266">
        <v>2025</v>
      </c>
      <c r="B6266">
        <v>15708610</v>
      </c>
      <c r="C6266" t="s">
        <v>1251</v>
      </c>
      <c r="D6266">
        <v>690</v>
      </c>
      <c r="E6266" t="s">
        <v>26</v>
      </c>
      <c r="F6266" t="s">
        <v>23</v>
      </c>
      <c r="G6266">
        <v>44</v>
      </c>
      <c r="H6266">
        <v>9</v>
      </c>
      <c r="I6266">
        <v>100369</v>
      </c>
      <c r="J6266">
        <v>2</v>
      </c>
      <c r="K6266">
        <v>0</v>
      </c>
      <c r="L6266">
        <v>0</v>
      </c>
      <c r="M6266">
        <v>35342</v>
      </c>
      <c r="N6266">
        <v>0</v>
      </c>
      <c r="O6266" t="str">
        <f t="shared" si="584"/>
        <v>30-45</v>
      </c>
      <c r="P6266" t="str">
        <f t="shared" si="585"/>
        <v>Medium</v>
      </c>
      <c r="Q6266" t="str">
        <f t="shared" si="586"/>
        <v>Long-Term</v>
      </c>
      <c r="R6266" t="str">
        <f t="shared" si="587"/>
        <v>High Balance</v>
      </c>
      <c r="S6266" t="str">
        <f t="shared" si="588"/>
        <v>High Value</v>
      </c>
      <c r="T6266">
        <v>1</v>
      </c>
      <c r="U6266">
        <f t="shared" si="589"/>
        <v>0</v>
      </c>
    </row>
    <row r="6267" spans="1:21" x14ac:dyDescent="0.25">
      <c r="A6267">
        <v>2025</v>
      </c>
      <c r="B6267">
        <v>15624471</v>
      </c>
      <c r="C6267" t="s">
        <v>1515</v>
      </c>
      <c r="D6267">
        <v>850</v>
      </c>
      <c r="E6267" t="s">
        <v>15</v>
      </c>
      <c r="F6267" t="s">
        <v>23</v>
      </c>
      <c r="G6267">
        <v>37</v>
      </c>
      <c r="H6267">
        <v>6</v>
      </c>
      <c r="I6267">
        <v>0</v>
      </c>
      <c r="J6267">
        <v>2</v>
      </c>
      <c r="K6267">
        <v>1</v>
      </c>
      <c r="L6267">
        <v>0</v>
      </c>
      <c r="M6267">
        <v>109291</v>
      </c>
      <c r="N6267">
        <v>0</v>
      </c>
      <c r="O6267" t="str">
        <f t="shared" si="584"/>
        <v>30-45</v>
      </c>
      <c r="P6267" t="str">
        <f t="shared" si="585"/>
        <v>High</v>
      </c>
      <c r="Q6267" t="str">
        <f t="shared" si="586"/>
        <v>Mid-Term</v>
      </c>
      <c r="R6267" t="str">
        <f t="shared" si="587"/>
        <v>Zero Balance</v>
      </c>
      <c r="S6267" t="str">
        <f t="shared" si="588"/>
        <v>Normal</v>
      </c>
      <c r="T6267">
        <v>1</v>
      </c>
      <c r="U6267">
        <f t="shared" si="589"/>
        <v>0</v>
      </c>
    </row>
    <row r="6268" spans="1:21" x14ac:dyDescent="0.25">
      <c r="A6268">
        <v>2025</v>
      </c>
      <c r="B6268">
        <v>15590097</v>
      </c>
      <c r="C6268" t="s">
        <v>661</v>
      </c>
      <c r="D6268">
        <v>537</v>
      </c>
      <c r="E6268" t="s">
        <v>18</v>
      </c>
      <c r="F6268" t="s">
        <v>16</v>
      </c>
      <c r="G6268">
        <v>33</v>
      </c>
      <c r="H6268">
        <v>7</v>
      </c>
      <c r="I6268">
        <v>136082</v>
      </c>
      <c r="J6268">
        <v>1</v>
      </c>
      <c r="K6268">
        <v>1</v>
      </c>
      <c r="L6268">
        <v>0</v>
      </c>
      <c r="M6268">
        <v>62747</v>
      </c>
      <c r="N6268">
        <v>0</v>
      </c>
      <c r="O6268" t="str">
        <f t="shared" si="584"/>
        <v>30-45</v>
      </c>
      <c r="P6268" t="str">
        <f t="shared" si="585"/>
        <v>Low</v>
      </c>
      <c r="Q6268" t="str">
        <f t="shared" si="586"/>
        <v>Mid-Term</v>
      </c>
      <c r="R6268" t="str">
        <f t="shared" si="587"/>
        <v>High Balance</v>
      </c>
      <c r="S6268" t="str">
        <f t="shared" si="588"/>
        <v>High Value</v>
      </c>
      <c r="T6268">
        <v>1</v>
      </c>
      <c r="U6268">
        <f t="shared" si="589"/>
        <v>0</v>
      </c>
    </row>
    <row r="6269" spans="1:21" x14ac:dyDescent="0.25">
      <c r="A6269">
        <v>2025</v>
      </c>
      <c r="B6269">
        <v>15689328</v>
      </c>
      <c r="C6269" t="s">
        <v>1287</v>
      </c>
      <c r="D6269">
        <v>705</v>
      </c>
      <c r="E6269" t="s">
        <v>26</v>
      </c>
      <c r="F6269" t="s">
        <v>23</v>
      </c>
      <c r="G6269">
        <v>48</v>
      </c>
      <c r="H6269">
        <v>9</v>
      </c>
      <c r="I6269">
        <v>114169</v>
      </c>
      <c r="J6269">
        <v>1</v>
      </c>
      <c r="K6269">
        <v>0</v>
      </c>
      <c r="L6269">
        <v>0</v>
      </c>
      <c r="M6269">
        <v>173273</v>
      </c>
      <c r="N6269">
        <v>1</v>
      </c>
      <c r="O6269" t="str">
        <f t="shared" si="584"/>
        <v>46-60</v>
      </c>
      <c r="P6269" t="str">
        <f t="shared" si="585"/>
        <v>Medium</v>
      </c>
      <c r="Q6269" t="str">
        <f t="shared" si="586"/>
        <v>Long-Term</v>
      </c>
      <c r="R6269" t="str">
        <f t="shared" si="587"/>
        <v>High Balance</v>
      </c>
      <c r="S6269" t="str">
        <f t="shared" si="588"/>
        <v>High Value</v>
      </c>
      <c r="T6269">
        <v>1</v>
      </c>
      <c r="U6269">
        <f t="shared" si="589"/>
        <v>114169</v>
      </c>
    </row>
    <row r="6270" spans="1:21" x14ac:dyDescent="0.25">
      <c r="A6270">
        <v>2025</v>
      </c>
      <c r="B6270">
        <v>15582154</v>
      </c>
      <c r="C6270" t="s">
        <v>199</v>
      </c>
      <c r="D6270">
        <v>670</v>
      </c>
      <c r="E6270" t="s">
        <v>15</v>
      </c>
      <c r="F6270" t="s">
        <v>16</v>
      </c>
      <c r="G6270">
        <v>45</v>
      </c>
      <c r="H6270">
        <v>5</v>
      </c>
      <c r="I6270">
        <v>47885</v>
      </c>
      <c r="J6270">
        <v>1</v>
      </c>
      <c r="K6270">
        <v>1</v>
      </c>
      <c r="L6270">
        <v>1</v>
      </c>
      <c r="M6270">
        <v>54340</v>
      </c>
      <c r="N6270">
        <v>0</v>
      </c>
      <c r="O6270" t="str">
        <f t="shared" si="584"/>
        <v>30-45</v>
      </c>
      <c r="P6270" t="str">
        <f t="shared" si="585"/>
        <v>Medium</v>
      </c>
      <c r="Q6270" t="str">
        <f t="shared" si="586"/>
        <v>Mid-Term</v>
      </c>
      <c r="R6270" t="str">
        <f t="shared" si="587"/>
        <v>Low Balance</v>
      </c>
      <c r="S6270" t="str">
        <f t="shared" si="588"/>
        <v>Normal</v>
      </c>
      <c r="T6270">
        <v>1</v>
      </c>
      <c r="U6270">
        <f t="shared" si="589"/>
        <v>0</v>
      </c>
    </row>
    <row r="6271" spans="1:21" x14ac:dyDescent="0.25">
      <c r="A6271">
        <v>2025</v>
      </c>
      <c r="B6271">
        <v>15734626</v>
      </c>
      <c r="C6271" t="s">
        <v>792</v>
      </c>
      <c r="D6271">
        <v>652</v>
      </c>
      <c r="E6271" t="s">
        <v>18</v>
      </c>
      <c r="F6271" t="s">
        <v>16</v>
      </c>
      <c r="G6271">
        <v>36</v>
      </c>
      <c r="H6271">
        <v>1</v>
      </c>
      <c r="I6271">
        <v>0</v>
      </c>
      <c r="J6271">
        <v>2</v>
      </c>
      <c r="K6271">
        <v>1</v>
      </c>
      <c r="L6271">
        <v>1</v>
      </c>
      <c r="M6271">
        <v>19303</v>
      </c>
      <c r="N6271">
        <v>0</v>
      </c>
      <c r="O6271" t="str">
        <f t="shared" si="584"/>
        <v>30-45</v>
      </c>
      <c r="P6271" t="str">
        <f t="shared" si="585"/>
        <v>Medium</v>
      </c>
      <c r="Q6271" t="str">
        <f t="shared" si="586"/>
        <v>New</v>
      </c>
      <c r="R6271" t="str">
        <f t="shared" si="587"/>
        <v>Zero Balance</v>
      </c>
      <c r="S6271" t="str">
        <f t="shared" si="588"/>
        <v>Normal</v>
      </c>
      <c r="T6271">
        <v>1</v>
      </c>
      <c r="U6271">
        <f t="shared" si="589"/>
        <v>0</v>
      </c>
    </row>
    <row r="6272" spans="1:21" x14ac:dyDescent="0.25">
      <c r="A6272">
        <v>2025</v>
      </c>
      <c r="B6272">
        <v>15702806</v>
      </c>
      <c r="C6272" t="s">
        <v>65</v>
      </c>
      <c r="D6272">
        <v>696</v>
      </c>
      <c r="E6272" t="s">
        <v>18</v>
      </c>
      <c r="F6272" t="s">
        <v>23</v>
      </c>
      <c r="G6272">
        <v>24</v>
      </c>
      <c r="H6272">
        <v>9</v>
      </c>
      <c r="I6272">
        <v>0</v>
      </c>
      <c r="J6272">
        <v>1</v>
      </c>
      <c r="K6272">
        <v>0</v>
      </c>
      <c r="L6272">
        <v>0</v>
      </c>
      <c r="M6272">
        <v>10884</v>
      </c>
      <c r="N6272">
        <v>0</v>
      </c>
      <c r="O6272" t="str">
        <f t="shared" si="584"/>
        <v>&lt;30</v>
      </c>
      <c r="P6272" t="str">
        <f t="shared" si="585"/>
        <v>Medium</v>
      </c>
      <c r="Q6272" t="str">
        <f t="shared" si="586"/>
        <v>Long-Term</v>
      </c>
      <c r="R6272" t="str">
        <f t="shared" si="587"/>
        <v>Zero Balance</v>
      </c>
      <c r="S6272" t="str">
        <f t="shared" si="588"/>
        <v>Normal</v>
      </c>
      <c r="T6272">
        <v>1</v>
      </c>
      <c r="U6272">
        <f t="shared" si="589"/>
        <v>0</v>
      </c>
    </row>
    <row r="6273" spans="1:21" x14ac:dyDescent="0.25">
      <c r="A6273">
        <v>2025</v>
      </c>
      <c r="B6273">
        <v>15620756</v>
      </c>
      <c r="C6273" t="s">
        <v>2320</v>
      </c>
      <c r="D6273">
        <v>747</v>
      </c>
      <c r="E6273" t="s">
        <v>15</v>
      </c>
      <c r="F6273" t="s">
        <v>23</v>
      </c>
      <c r="G6273">
        <v>49</v>
      </c>
      <c r="H6273">
        <v>6</v>
      </c>
      <c r="I6273">
        <v>202905</v>
      </c>
      <c r="J6273">
        <v>1</v>
      </c>
      <c r="K6273">
        <v>1</v>
      </c>
      <c r="L6273">
        <v>1</v>
      </c>
      <c r="M6273">
        <v>17299</v>
      </c>
      <c r="N6273">
        <v>1</v>
      </c>
      <c r="O6273" t="str">
        <f t="shared" si="584"/>
        <v>46-60</v>
      </c>
      <c r="P6273" t="str">
        <f t="shared" si="585"/>
        <v>Medium</v>
      </c>
      <c r="Q6273" t="str">
        <f t="shared" si="586"/>
        <v>Mid-Term</v>
      </c>
      <c r="R6273" t="str">
        <f t="shared" si="587"/>
        <v>High Balance</v>
      </c>
      <c r="S6273" t="str">
        <f t="shared" si="588"/>
        <v>High Value</v>
      </c>
      <c r="T6273">
        <v>1</v>
      </c>
      <c r="U6273">
        <f t="shared" si="589"/>
        <v>202905</v>
      </c>
    </row>
    <row r="6274" spans="1:21" x14ac:dyDescent="0.25">
      <c r="A6274">
        <v>2025</v>
      </c>
      <c r="B6274">
        <v>15611331</v>
      </c>
      <c r="C6274" t="s">
        <v>708</v>
      </c>
      <c r="D6274">
        <v>511</v>
      </c>
      <c r="E6274" t="s">
        <v>15</v>
      </c>
      <c r="F6274" t="s">
        <v>16</v>
      </c>
      <c r="G6274">
        <v>46</v>
      </c>
      <c r="H6274">
        <v>1</v>
      </c>
      <c r="I6274">
        <v>0</v>
      </c>
      <c r="J6274">
        <v>1</v>
      </c>
      <c r="K6274">
        <v>1</v>
      </c>
      <c r="L6274">
        <v>1</v>
      </c>
      <c r="M6274">
        <v>115779</v>
      </c>
      <c r="N6274">
        <v>1</v>
      </c>
      <c r="O6274" t="str">
        <f t="shared" ref="O6274:O6337" si="590">IF(G6274&lt;30,"&lt;30",IF(G6274&lt;=45,"30-45",IF(G6274&lt;=60,"46-60","60+")))</f>
        <v>46-60</v>
      </c>
      <c r="P6274" t="str">
        <f t="shared" ref="P6274:P6337" si="591">IF(D6274&lt;600,"Low",IF(D6274&lt;=750,"Medium","High"))</f>
        <v>Low</v>
      </c>
      <c r="Q6274" t="str">
        <f t="shared" ref="Q6274:Q6337" si="592">IF(H6274&lt;=3,"New",IF(H6274&lt;=7,"Mid-Term","Long-Term"))</f>
        <v>New</v>
      </c>
      <c r="R6274" t="str">
        <f t="shared" ref="R6274:R6337" si="593">IF(I6274=0,"Zero Balance",IF(I6274&lt;100000,"Low Balance","High Balance"))</f>
        <v>Zero Balance</v>
      </c>
      <c r="S6274" t="str">
        <f t="shared" ref="S6274:S6337" si="594">IF(I6274&gt;=100000,"High Value","Normal")</f>
        <v>Normal</v>
      </c>
      <c r="T6274">
        <v>1</v>
      </c>
      <c r="U6274">
        <f t="shared" ref="U6274:U6337" si="595">IF(N6274=1,I6274,0)</f>
        <v>0</v>
      </c>
    </row>
    <row r="6275" spans="1:21" x14ac:dyDescent="0.25">
      <c r="A6275">
        <v>2025</v>
      </c>
      <c r="B6275">
        <v>15576935</v>
      </c>
      <c r="C6275" t="s">
        <v>2321</v>
      </c>
      <c r="D6275">
        <v>743</v>
      </c>
      <c r="E6275" t="s">
        <v>18</v>
      </c>
      <c r="F6275" t="s">
        <v>23</v>
      </c>
      <c r="G6275">
        <v>43</v>
      </c>
      <c r="H6275">
        <v>2</v>
      </c>
      <c r="I6275">
        <v>161807</v>
      </c>
      <c r="J6275">
        <v>2</v>
      </c>
      <c r="K6275">
        <v>0</v>
      </c>
      <c r="L6275">
        <v>1</v>
      </c>
      <c r="M6275">
        <v>93229</v>
      </c>
      <c r="N6275">
        <v>1</v>
      </c>
      <c r="O6275" t="str">
        <f t="shared" si="590"/>
        <v>30-45</v>
      </c>
      <c r="P6275" t="str">
        <f t="shared" si="591"/>
        <v>Medium</v>
      </c>
      <c r="Q6275" t="str">
        <f t="shared" si="592"/>
        <v>New</v>
      </c>
      <c r="R6275" t="str">
        <f t="shared" si="593"/>
        <v>High Balance</v>
      </c>
      <c r="S6275" t="str">
        <f t="shared" si="594"/>
        <v>High Value</v>
      </c>
      <c r="T6275">
        <v>1</v>
      </c>
      <c r="U6275">
        <f t="shared" si="595"/>
        <v>161807</v>
      </c>
    </row>
    <row r="6276" spans="1:21" x14ac:dyDescent="0.25">
      <c r="A6276">
        <v>2025</v>
      </c>
      <c r="B6276">
        <v>15661275</v>
      </c>
      <c r="C6276" t="s">
        <v>2322</v>
      </c>
      <c r="D6276">
        <v>532</v>
      </c>
      <c r="E6276" t="s">
        <v>26</v>
      </c>
      <c r="F6276" t="s">
        <v>23</v>
      </c>
      <c r="G6276">
        <v>52</v>
      </c>
      <c r="H6276">
        <v>3</v>
      </c>
      <c r="I6276">
        <v>110792</v>
      </c>
      <c r="J6276">
        <v>1</v>
      </c>
      <c r="K6276">
        <v>1</v>
      </c>
      <c r="L6276">
        <v>0</v>
      </c>
      <c r="M6276">
        <v>148705</v>
      </c>
      <c r="N6276">
        <v>1</v>
      </c>
      <c r="O6276" t="str">
        <f t="shared" si="590"/>
        <v>46-60</v>
      </c>
      <c r="P6276" t="str">
        <f t="shared" si="591"/>
        <v>Low</v>
      </c>
      <c r="Q6276" t="str">
        <f t="shared" si="592"/>
        <v>New</v>
      </c>
      <c r="R6276" t="str">
        <f t="shared" si="593"/>
        <v>High Balance</v>
      </c>
      <c r="S6276" t="str">
        <f t="shared" si="594"/>
        <v>High Value</v>
      </c>
      <c r="T6276">
        <v>1</v>
      </c>
      <c r="U6276">
        <f t="shared" si="595"/>
        <v>110792</v>
      </c>
    </row>
    <row r="6277" spans="1:21" x14ac:dyDescent="0.25">
      <c r="A6277">
        <v>2025</v>
      </c>
      <c r="B6277">
        <v>15814940</v>
      </c>
      <c r="C6277" t="s">
        <v>509</v>
      </c>
      <c r="D6277">
        <v>642</v>
      </c>
      <c r="E6277" t="s">
        <v>18</v>
      </c>
      <c r="F6277" t="s">
        <v>16</v>
      </c>
      <c r="G6277">
        <v>33</v>
      </c>
      <c r="H6277">
        <v>9</v>
      </c>
      <c r="I6277">
        <v>0</v>
      </c>
      <c r="J6277">
        <v>2</v>
      </c>
      <c r="K6277">
        <v>1</v>
      </c>
      <c r="L6277">
        <v>1</v>
      </c>
      <c r="M6277">
        <v>150475</v>
      </c>
      <c r="N6277">
        <v>0</v>
      </c>
      <c r="O6277" t="str">
        <f t="shared" si="590"/>
        <v>30-45</v>
      </c>
      <c r="P6277" t="str">
        <f t="shared" si="591"/>
        <v>Medium</v>
      </c>
      <c r="Q6277" t="str">
        <f t="shared" si="592"/>
        <v>Long-Term</v>
      </c>
      <c r="R6277" t="str">
        <f t="shared" si="593"/>
        <v>Zero Balance</v>
      </c>
      <c r="S6277" t="str">
        <f t="shared" si="594"/>
        <v>Normal</v>
      </c>
      <c r="T6277">
        <v>1</v>
      </c>
      <c r="U6277">
        <f t="shared" si="595"/>
        <v>0</v>
      </c>
    </row>
    <row r="6278" spans="1:21" x14ac:dyDescent="0.25">
      <c r="A6278">
        <v>2025</v>
      </c>
      <c r="B6278">
        <v>15768471</v>
      </c>
      <c r="C6278" t="s">
        <v>2323</v>
      </c>
      <c r="D6278">
        <v>554</v>
      </c>
      <c r="E6278" t="s">
        <v>26</v>
      </c>
      <c r="F6278" t="s">
        <v>16</v>
      </c>
      <c r="G6278">
        <v>54</v>
      </c>
      <c r="H6278">
        <v>6</v>
      </c>
      <c r="I6278">
        <v>108755</v>
      </c>
      <c r="J6278">
        <v>1</v>
      </c>
      <c r="K6278">
        <v>1</v>
      </c>
      <c r="L6278">
        <v>0</v>
      </c>
      <c r="M6278">
        <v>40914</v>
      </c>
      <c r="N6278">
        <v>1</v>
      </c>
      <c r="O6278" t="str">
        <f t="shared" si="590"/>
        <v>46-60</v>
      </c>
      <c r="P6278" t="str">
        <f t="shared" si="591"/>
        <v>Low</v>
      </c>
      <c r="Q6278" t="str">
        <f t="shared" si="592"/>
        <v>Mid-Term</v>
      </c>
      <c r="R6278" t="str">
        <f t="shared" si="593"/>
        <v>High Balance</v>
      </c>
      <c r="S6278" t="str">
        <f t="shared" si="594"/>
        <v>High Value</v>
      </c>
      <c r="T6278">
        <v>1</v>
      </c>
      <c r="U6278">
        <f t="shared" si="595"/>
        <v>108755</v>
      </c>
    </row>
    <row r="6279" spans="1:21" x14ac:dyDescent="0.25">
      <c r="A6279">
        <v>2025</v>
      </c>
      <c r="B6279">
        <v>15697391</v>
      </c>
      <c r="C6279" t="s">
        <v>2324</v>
      </c>
      <c r="D6279">
        <v>604</v>
      </c>
      <c r="E6279" t="s">
        <v>18</v>
      </c>
      <c r="F6279" t="s">
        <v>16</v>
      </c>
      <c r="G6279">
        <v>34</v>
      </c>
      <c r="H6279">
        <v>3</v>
      </c>
      <c r="I6279">
        <v>0</v>
      </c>
      <c r="J6279">
        <v>2</v>
      </c>
      <c r="K6279">
        <v>1</v>
      </c>
      <c r="L6279">
        <v>0</v>
      </c>
      <c r="M6279">
        <v>38588</v>
      </c>
      <c r="N6279">
        <v>0</v>
      </c>
      <c r="O6279" t="str">
        <f t="shared" si="590"/>
        <v>30-45</v>
      </c>
      <c r="P6279" t="str">
        <f t="shared" si="591"/>
        <v>Medium</v>
      </c>
      <c r="Q6279" t="str">
        <f t="shared" si="592"/>
        <v>New</v>
      </c>
      <c r="R6279" t="str">
        <f t="shared" si="593"/>
        <v>Zero Balance</v>
      </c>
      <c r="S6279" t="str">
        <f t="shared" si="594"/>
        <v>Normal</v>
      </c>
      <c r="T6279">
        <v>1</v>
      </c>
      <c r="U6279">
        <f t="shared" si="595"/>
        <v>0</v>
      </c>
    </row>
    <row r="6280" spans="1:21" x14ac:dyDescent="0.25">
      <c r="A6280">
        <v>2025</v>
      </c>
      <c r="B6280">
        <v>15793346</v>
      </c>
      <c r="C6280" t="s">
        <v>1140</v>
      </c>
      <c r="D6280">
        <v>602</v>
      </c>
      <c r="E6280" t="s">
        <v>15</v>
      </c>
      <c r="F6280" t="s">
        <v>16</v>
      </c>
      <c r="G6280">
        <v>72</v>
      </c>
      <c r="H6280">
        <v>3</v>
      </c>
      <c r="I6280">
        <v>0</v>
      </c>
      <c r="J6280">
        <v>2</v>
      </c>
      <c r="K6280">
        <v>1</v>
      </c>
      <c r="L6280">
        <v>1</v>
      </c>
      <c r="M6280">
        <v>171261</v>
      </c>
      <c r="N6280">
        <v>0</v>
      </c>
      <c r="O6280" t="str">
        <f t="shared" si="590"/>
        <v>60+</v>
      </c>
      <c r="P6280" t="str">
        <f t="shared" si="591"/>
        <v>Medium</v>
      </c>
      <c r="Q6280" t="str">
        <f t="shared" si="592"/>
        <v>New</v>
      </c>
      <c r="R6280" t="str">
        <f t="shared" si="593"/>
        <v>Zero Balance</v>
      </c>
      <c r="S6280" t="str">
        <f t="shared" si="594"/>
        <v>Normal</v>
      </c>
      <c r="T6280">
        <v>1</v>
      </c>
      <c r="U6280">
        <f t="shared" si="595"/>
        <v>0</v>
      </c>
    </row>
    <row r="6281" spans="1:21" x14ac:dyDescent="0.25">
      <c r="A6281">
        <v>2025</v>
      </c>
      <c r="B6281">
        <v>15608338</v>
      </c>
      <c r="C6281" t="s">
        <v>1533</v>
      </c>
      <c r="D6281">
        <v>757</v>
      </c>
      <c r="E6281" t="s">
        <v>18</v>
      </c>
      <c r="F6281" t="s">
        <v>16</v>
      </c>
      <c r="G6281">
        <v>55</v>
      </c>
      <c r="H6281">
        <v>9</v>
      </c>
      <c r="I6281">
        <v>117294</v>
      </c>
      <c r="J6281">
        <v>4</v>
      </c>
      <c r="K6281">
        <v>1</v>
      </c>
      <c r="L6281">
        <v>0</v>
      </c>
      <c r="M6281">
        <v>94187</v>
      </c>
      <c r="N6281">
        <v>1</v>
      </c>
      <c r="O6281" t="str">
        <f t="shared" si="590"/>
        <v>46-60</v>
      </c>
      <c r="P6281" t="str">
        <f t="shared" si="591"/>
        <v>High</v>
      </c>
      <c r="Q6281" t="str">
        <f t="shared" si="592"/>
        <v>Long-Term</v>
      </c>
      <c r="R6281" t="str">
        <f t="shared" si="593"/>
        <v>High Balance</v>
      </c>
      <c r="S6281" t="str">
        <f t="shared" si="594"/>
        <v>High Value</v>
      </c>
      <c r="T6281">
        <v>1</v>
      </c>
      <c r="U6281">
        <f t="shared" si="595"/>
        <v>117294</v>
      </c>
    </row>
    <row r="6282" spans="1:21" x14ac:dyDescent="0.25">
      <c r="A6282">
        <v>2025</v>
      </c>
      <c r="B6282">
        <v>15578546</v>
      </c>
      <c r="C6282" t="s">
        <v>784</v>
      </c>
      <c r="D6282">
        <v>491</v>
      </c>
      <c r="E6282" t="s">
        <v>26</v>
      </c>
      <c r="F6282" t="s">
        <v>23</v>
      </c>
      <c r="G6282">
        <v>26</v>
      </c>
      <c r="H6282">
        <v>4</v>
      </c>
      <c r="I6282">
        <v>102251</v>
      </c>
      <c r="J6282">
        <v>1</v>
      </c>
      <c r="K6282">
        <v>1</v>
      </c>
      <c r="L6282">
        <v>1</v>
      </c>
      <c r="M6282">
        <v>145901</v>
      </c>
      <c r="N6282">
        <v>0</v>
      </c>
      <c r="O6282" t="str">
        <f t="shared" si="590"/>
        <v>&lt;30</v>
      </c>
      <c r="P6282" t="str">
        <f t="shared" si="591"/>
        <v>Low</v>
      </c>
      <c r="Q6282" t="str">
        <f t="shared" si="592"/>
        <v>Mid-Term</v>
      </c>
      <c r="R6282" t="str">
        <f t="shared" si="593"/>
        <v>High Balance</v>
      </c>
      <c r="S6282" t="str">
        <f t="shared" si="594"/>
        <v>High Value</v>
      </c>
      <c r="T6282">
        <v>1</v>
      </c>
      <c r="U6282">
        <f t="shared" si="595"/>
        <v>0</v>
      </c>
    </row>
    <row r="6283" spans="1:21" x14ac:dyDescent="0.25">
      <c r="A6283">
        <v>2025</v>
      </c>
      <c r="B6283">
        <v>15656921</v>
      </c>
      <c r="C6283" t="s">
        <v>2325</v>
      </c>
      <c r="D6283">
        <v>850</v>
      </c>
      <c r="E6283" t="s">
        <v>15</v>
      </c>
      <c r="F6283" t="s">
        <v>23</v>
      </c>
      <c r="G6283">
        <v>31</v>
      </c>
      <c r="H6283">
        <v>4</v>
      </c>
      <c r="I6283">
        <v>0</v>
      </c>
      <c r="J6283">
        <v>2</v>
      </c>
      <c r="K6283">
        <v>0</v>
      </c>
      <c r="L6283">
        <v>0</v>
      </c>
      <c r="M6283">
        <v>152298</v>
      </c>
      <c r="N6283">
        <v>0</v>
      </c>
      <c r="O6283" t="str">
        <f t="shared" si="590"/>
        <v>30-45</v>
      </c>
      <c r="P6283" t="str">
        <f t="shared" si="591"/>
        <v>High</v>
      </c>
      <c r="Q6283" t="str">
        <f t="shared" si="592"/>
        <v>Mid-Term</v>
      </c>
      <c r="R6283" t="str">
        <f t="shared" si="593"/>
        <v>Zero Balance</v>
      </c>
      <c r="S6283" t="str">
        <f t="shared" si="594"/>
        <v>Normal</v>
      </c>
      <c r="T6283">
        <v>1</v>
      </c>
      <c r="U6283">
        <f t="shared" si="595"/>
        <v>0</v>
      </c>
    </row>
    <row r="6284" spans="1:21" x14ac:dyDescent="0.25">
      <c r="A6284">
        <v>2025</v>
      </c>
      <c r="B6284">
        <v>15761340</v>
      </c>
      <c r="C6284" t="s">
        <v>2326</v>
      </c>
      <c r="D6284">
        <v>521</v>
      </c>
      <c r="E6284" t="s">
        <v>15</v>
      </c>
      <c r="F6284" t="s">
        <v>23</v>
      </c>
      <c r="G6284">
        <v>22</v>
      </c>
      <c r="H6284">
        <v>5</v>
      </c>
      <c r="I6284">
        <v>0</v>
      </c>
      <c r="J6284">
        <v>2</v>
      </c>
      <c r="K6284">
        <v>1</v>
      </c>
      <c r="L6284">
        <v>1</v>
      </c>
      <c r="M6284">
        <v>99828</v>
      </c>
      <c r="N6284">
        <v>0</v>
      </c>
      <c r="O6284" t="str">
        <f t="shared" si="590"/>
        <v>&lt;30</v>
      </c>
      <c r="P6284" t="str">
        <f t="shared" si="591"/>
        <v>Low</v>
      </c>
      <c r="Q6284" t="str">
        <f t="shared" si="592"/>
        <v>Mid-Term</v>
      </c>
      <c r="R6284" t="str">
        <f t="shared" si="593"/>
        <v>Zero Balance</v>
      </c>
      <c r="S6284" t="str">
        <f t="shared" si="594"/>
        <v>Normal</v>
      </c>
      <c r="T6284">
        <v>1</v>
      </c>
      <c r="U6284">
        <f t="shared" si="595"/>
        <v>0</v>
      </c>
    </row>
    <row r="6285" spans="1:21" x14ac:dyDescent="0.25">
      <c r="A6285">
        <v>2025</v>
      </c>
      <c r="B6285">
        <v>15591135</v>
      </c>
      <c r="C6285" t="s">
        <v>2185</v>
      </c>
      <c r="D6285">
        <v>726</v>
      </c>
      <c r="E6285" t="s">
        <v>15</v>
      </c>
      <c r="F6285" t="s">
        <v>23</v>
      </c>
      <c r="G6285">
        <v>37</v>
      </c>
      <c r="H6285">
        <v>2</v>
      </c>
      <c r="I6285">
        <v>132058</v>
      </c>
      <c r="J6285">
        <v>2</v>
      </c>
      <c r="K6285">
        <v>1</v>
      </c>
      <c r="L6285">
        <v>0</v>
      </c>
      <c r="M6285">
        <v>34744</v>
      </c>
      <c r="N6285">
        <v>0</v>
      </c>
      <c r="O6285" t="str">
        <f t="shared" si="590"/>
        <v>30-45</v>
      </c>
      <c r="P6285" t="str">
        <f t="shared" si="591"/>
        <v>Medium</v>
      </c>
      <c r="Q6285" t="str">
        <f t="shared" si="592"/>
        <v>New</v>
      </c>
      <c r="R6285" t="str">
        <f t="shared" si="593"/>
        <v>High Balance</v>
      </c>
      <c r="S6285" t="str">
        <f t="shared" si="594"/>
        <v>High Value</v>
      </c>
      <c r="T6285">
        <v>1</v>
      </c>
      <c r="U6285">
        <f t="shared" si="595"/>
        <v>0</v>
      </c>
    </row>
    <row r="6286" spans="1:21" x14ac:dyDescent="0.25">
      <c r="A6286">
        <v>2025</v>
      </c>
      <c r="B6286">
        <v>15623219</v>
      </c>
      <c r="C6286" t="s">
        <v>235</v>
      </c>
      <c r="D6286">
        <v>596</v>
      </c>
      <c r="E6286" t="s">
        <v>15</v>
      </c>
      <c r="F6286" t="s">
        <v>23</v>
      </c>
      <c r="G6286">
        <v>33</v>
      </c>
      <c r="H6286">
        <v>8</v>
      </c>
      <c r="I6286">
        <v>0</v>
      </c>
      <c r="J6286">
        <v>1</v>
      </c>
      <c r="K6286">
        <v>1</v>
      </c>
      <c r="L6286">
        <v>0</v>
      </c>
      <c r="M6286">
        <v>121189</v>
      </c>
      <c r="N6286">
        <v>1</v>
      </c>
      <c r="O6286" t="str">
        <f t="shared" si="590"/>
        <v>30-45</v>
      </c>
      <c r="P6286" t="str">
        <f t="shared" si="591"/>
        <v>Low</v>
      </c>
      <c r="Q6286" t="str">
        <f t="shared" si="592"/>
        <v>Long-Term</v>
      </c>
      <c r="R6286" t="str">
        <f t="shared" si="593"/>
        <v>Zero Balance</v>
      </c>
      <c r="S6286" t="str">
        <f t="shared" si="594"/>
        <v>Normal</v>
      </c>
      <c r="T6286">
        <v>1</v>
      </c>
      <c r="U6286">
        <f t="shared" si="595"/>
        <v>0</v>
      </c>
    </row>
    <row r="6287" spans="1:21" x14ac:dyDescent="0.25">
      <c r="A6287">
        <v>2025</v>
      </c>
      <c r="B6287">
        <v>15655229</v>
      </c>
      <c r="C6287" t="s">
        <v>520</v>
      </c>
      <c r="D6287">
        <v>850</v>
      </c>
      <c r="E6287" t="s">
        <v>26</v>
      </c>
      <c r="F6287" t="s">
        <v>16</v>
      </c>
      <c r="G6287">
        <v>35</v>
      </c>
      <c r="H6287">
        <v>7</v>
      </c>
      <c r="I6287">
        <v>114285</v>
      </c>
      <c r="J6287">
        <v>1</v>
      </c>
      <c r="K6287">
        <v>0</v>
      </c>
      <c r="L6287">
        <v>1</v>
      </c>
      <c r="M6287">
        <v>129661</v>
      </c>
      <c r="N6287">
        <v>0</v>
      </c>
      <c r="O6287" t="str">
        <f t="shared" si="590"/>
        <v>30-45</v>
      </c>
      <c r="P6287" t="str">
        <f t="shared" si="591"/>
        <v>High</v>
      </c>
      <c r="Q6287" t="str">
        <f t="shared" si="592"/>
        <v>Mid-Term</v>
      </c>
      <c r="R6287" t="str">
        <f t="shared" si="593"/>
        <v>High Balance</v>
      </c>
      <c r="S6287" t="str">
        <f t="shared" si="594"/>
        <v>High Value</v>
      </c>
      <c r="T6287">
        <v>1</v>
      </c>
      <c r="U6287">
        <f t="shared" si="595"/>
        <v>0</v>
      </c>
    </row>
    <row r="6288" spans="1:21" x14ac:dyDescent="0.25">
      <c r="A6288">
        <v>2025</v>
      </c>
      <c r="B6288">
        <v>15805884</v>
      </c>
      <c r="C6288" t="s">
        <v>629</v>
      </c>
      <c r="D6288">
        <v>637</v>
      </c>
      <c r="E6288" t="s">
        <v>15</v>
      </c>
      <c r="F6288" t="s">
        <v>16</v>
      </c>
      <c r="G6288">
        <v>41</v>
      </c>
      <c r="H6288">
        <v>9</v>
      </c>
      <c r="I6288">
        <v>0</v>
      </c>
      <c r="J6288">
        <v>2</v>
      </c>
      <c r="K6288">
        <v>1</v>
      </c>
      <c r="L6288">
        <v>0</v>
      </c>
      <c r="M6288">
        <v>145477</v>
      </c>
      <c r="N6288">
        <v>0</v>
      </c>
      <c r="O6288" t="str">
        <f t="shared" si="590"/>
        <v>30-45</v>
      </c>
      <c r="P6288" t="str">
        <f t="shared" si="591"/>
        <v>Medium</v>
      </c>
      <c r="Q6288" t="str">
        <f t="shared" si="592"/>
        <v>Long-Term</v>
      </c>
      <c r="R6288" t="str">
        <f t="shared" si="593"/>
        <v>Zero Balance</v>
      </c>
      <c r="S6288" t="str">
        <f t="shared" si="594"/>
        <v>Normal</v>
      </c>
      <c r="T6288">
        <v>1</v>
      </c>
      <c r="U6288">
        <f t="shared" si="595"/>
        <v>0</v>
      </c>
    </row>
    <row r="6289" spans="1:21" x14ac:dyDescent="0.25">
      <c r="A6289">
        <v>2025</v>
      </c>
      <c r="B6289">
        <v>15668289</v>
      </c>
      <c r="C6289" t="s">
        <v>47</v>
      </c>
      <c r="D6289">
        <v>690</v>
      </c>
      <c r="E6289" t="s">
        <v>18</v>
      </c>
      <c r="F6289" t="s">
        <v>23</v>
      </c>
      <c r="G6289">
        <v>32</v>
      </c>
      <c r="H6289">
        <v>2</v>
      </c>
      <c r="I6289">
        <v>76088</v>
      </c>
      <c r="J6289">
        <v>1</v>
      </c>
      <c r="K6289">
        <v>0</v>
      </c>
      <c r="L6289">
        <v>1</v>
      </c>
      <c r="M6289">
        <v>151823</v>
      </c>
      <c r="N6289">
        <v>0</v>
      </c>
      <c r="O6289" t="str">
        <f t="shared" si="590"/>
        <v>30-45</v>
      </c>
      <c r="P6289" t="str">
        <f t="shared" si="591"/>
        <v>Medium</v>
      </c>
      <c r="Q6289" t="str">
        <f t="shared" si="592"/>
        <v>New</v>
      </c>
      <c r="R6289" t="str">
        <f t="shared" si="593"/>
        <v>Low Balance</v>
      </c>
      <c r="S6289" t="str">
        <f t="shared" si="594"/>
        <v>Normal</v>
      </c>
      <c r="T6289">
        <v>1</v>
      </c>
      <c r="U6289">
        <f t="shared" si="595"/>
        <v>0</v>
      </c>
    </row>
    <row r="6290" spans="1:21" x14ac:dyDescent="0.25">
      <c r="A6290">
        <v>2025</v>
      </c>
      <c r="B6290">
        <v>15568562</v>
      </c>
      <c r="C6290" t="s">
        <v>512</v>
      </c>
      <c r="D6290">
        <v>689</v>
      </c>
      <c r="E6290" t="s">
        <v>15</v>
      </c>
      <c r="F6290" t="s">
        <v>23</v>
      </c>
      <c r="G6290">
        <v>40</v>
      </c>
      <c r="H6290">
        <v>8</v>
      </c>
      <c r="I6290">
        <v>160272</v>
      </c>
      <c r="J6290">
        <v>1</v>
      </c>
      <c r="K6290">
        <v>1</v>
      </c>
      <c r="L6290">
        <v>0</v>
      </c>
      <c r="M6290">
        <v>49656</v>
      </c>
      <c r="N6290">
        <v>0</v>
      </c>
      <c r="O6290" t="str">
        <f t="shared" si="590"/>
        <v>30-45</v>
      </c>
      <c r="P6290" t="str">
        <f t="shared" si="591"/>
        <v>Medium</v>
      </c>
      <c r="Q6290" t="str">
        <f t="shared" si="592"/>
        <v>Long-Term</v>
      </c>
      <c r="R6290" t="str">
        <f t="shared" si="593"/>
        <v>High Balance</v>
      </c>
      <c r="S6290" t="str">
        <f t="shared" si="594"/>
        <v>High Value</v>
      </c>
      <c r="T6290">
        <v>1</v>
      </c>
      <c r="U6290">
        <f t="shared" si="595"/>
        <v>0</v>
      </c>
    </row>
    <row r="6291" spans="1:21" x14ac:dyDescent="0.25">
      <c r="A6291">
        <v>2025</v>
      </c>
      <c r="B6291">
        <v>15773276</v>
      </c>
      <c r="C6291" t="s">
        <v>1098</v>
      </c>
      <c r="D6291">
        <v>633</v>
      </c>
      <c r="E6291" t="s">
        <v>18</v>
      </c>
      <c r="F6291" t="s">
        <v>23</v>
      </c>
      <c r="G6291">
        <v>63</v>
      </c>
      <c r="H6291">
        <v>4</v>
      </c>
      <c r="I6291">
        <v>114553</v>
      </c>
      <c r="J6291">
        <v>1</v>
      </c>
      <c r="K6291">
        <v>1</v>
      </c>
      <c r="L6291">
        <v>0</v>
      </c>
      <c r="M6291">
        <v>73856</v>
      </c>
      <c r="N6291">
        <v>1</v>
      </c>
      <c r="O6291" t="str">
        <f t="shared" si="590"/>
        <v>60+</v>
      </c>
      <c r="P6291" t="str">
        <f t="shared" si="591"/>
        <v>Medium</v>
      </c>
      <c r="Q6291" t="str">
        <f t="shared" si="592"/>
        <v>Mid-Term</v>
      </c>
      <c r="R6291" t="str">
        <f t="shared" si="593"/>
        <v>High Balance</v>
      </c>
      <c r="S6291" t="str">
        <f t="shared" si="594"/>
        <v>High Value</v>
      </c>
      <c r="T6291">
        <v>1</v>
      </c>
      <c r="U6291">
        <f t="shared" si="595"/>
        <v>114553</v>
      </c>
    </row>
    <row r="6292" spans="1:21" x14ac:dyDescent="0.25">
      <c r="A6292">
        <v>2025</v>
      </c>
      <c r="B6292">
        <v>15622801</v>
      </c>
      <c r="C6292" t="s">
        <v>323</v>
      </c>
      <c r="D6292">
        <v>555</v>
      </c>
      <c r="E6292" t="s">
        <v>15</v>
      </c>
      <c r="F6292" t="s">
        <v>16</v>
      </c>
      <c r="G6292">
        <v>27</v>
      </c>
      <c r="H6292">
        <v>8</v>
      </c>
      <c r="I6292">
        <v>102000</v>
      </c>
      <c r="J6292">
        <v>1</v>
      </c>
      <c r="K6292">
        <v>1</v>
      </c>
      <c r="L6292">
        <v>1</v>
      </c>
      <c r="M6292">
        <v>116757</v>
      </c>
      <c r="N6292">
        <v>0</v>
      </c>
      <c r="O6292" t="str">
        <f t="shared" si="590"/>
        <v>&lt;30</v>
      </c>
      <c r="P6292" t="str">
        <f t="shared" si="591"/>
        <v>Low</v>
      </c>
      <c r="Q6292" t="str">
        <f t="shared" si="592"/>
        <v>Long-Term</v>
      </c>
      <c r="R6292" t="str">
        <f t="shared" si="593"/>
        <v>High Balance</v>
      </c>
      <c r="S6292" t="str">
        <f t="shared" si="594"/>
        <v>High Value</v>
      </c>
      <c r="T6292">
        <v>1</v>
      </c>
      <c r="U6292">
        <f t="shared" si="595"/>
        <v>0</v>
      </c>
    </row>
    <row r="6293" spans="1:21" x14ac:dyDescent="0.25">
      <c r="A6293">
        <v>2025</v>
      </c>
      <c r="B6293">
        <v>15779886</v>
      </c>
      <c r="C6293" t="s">
        <v>2327</v>
      </c>
      <c r="D6293">
        <v>563</v>
      </c>
      <c r="E6293" t="s">
        <v>18</v>
      </c>
      <c r="F6293" t="s">
        <v>23</v>
      </c>
      <c r="G6293">
        <v>24</v>
      </c>
      <c r="H6293">
        <v>7</v>
      </c>
      <c r="I6293">
        <v>0</v>
      </c>
      <c r="J6293">
        <v>2</v>
      </c>
      <c r="K6293">
        <v>0</v>
      </c>
      <c r="L6293">
        <v>0</v>
      </c>
      <c r="M6293">
        <v>16320</v>
      </c>
      <c r="N6293">
        <v>0</v>
      </c>
      <c r="O6293" t="str">
        <f t="shared" si="590"/>
        <v>&lt;30</v>
      </c>
      <c r="P6293" t="str">
        <f t="shared" si="591"/>
        <v>Low</v>
      </c>
      <c r="Q6293" t="str">
        <f t="shared" si="592"/>
        <v>Mid-Term</v>
      </c>
      <c r="R6293" t="str">
        <f t="shared" si="593"/>
        <v>Zero Balance</v>
      </c>
      <c r="S6293" t="str">
        <f t="shared" si="594"/>
        <v>Normal</v>
      </c>
      <c r="T6293">
        <v>1</v>
      </c>
      <c r="U6293">
        <f t="shared" si="595"/>
        <v>0</v>
      </c>
    </row>
    <row r="6294" spans="1:21" x14ac:dyDescent="0.25">
      <c r="A6294">
        <v>2025</v>
      </c>
      <c r="B6294">
        <v>15713673</v>
      </c>
      <c r="C6294" t="s">
        <v>77</v>
      </c>
      <c r="D6294">
        <v>494</v>
      </c>
      <c r="E6294" t="s">
        <v>15</v>
      </c>
      <c r="F6294" t="s">
        <v>16</v>
      </c>
      <c r="G6294">
        <v>33</v>
      </c>
      <c r="H6294">
        <v>1</v>
      </c>
      <c r="I6294">
        <v>137853</v>
      </c>
      <c r="J6294">
        <v>1</v>
      </c>
      <c r="K6294">
        <v>0</v>
      </c>
      <c r="L6294">
        <v>1</v>
      </c>
      <c r="M6294">
        <v>90274</v>
      </c>
      <c r="N6294">
        <v>0</v>
      </c>
      <c r="O6294" t="str">
        <f t="shared" si="590"/>
        <v>30-45</v>
      </c>
      <c r="P6294" t="str">
        <f t="shared" si="591"/>
        <v>Low</v>
      </c>
      <c r="Q6294" t="str">
        <f t="shared" si="592"/>
        <v>New</v>
      </c>
      <c r="R6294" t="str">
        <f t="shared" si="593"/>
        <v>High Balance</v>
      </c>
      <c r="S6294" t="str">
        <f t="shared" si="594"/>
        <v>High Value</v>
      </c>
      <c r="T6294">
        <v>1</v>
      </c>
      <c r="U6294">
        <f t="shared" si="595"/>
        <v>0</v>
      </c>
    </row>
    <row r="6295" spans="1:21" x14ac:dyDescent="0.25">
      <c r="A6295">
        <v>2025</v>
      </c>
      <c r="B6295">
        <v>15783083</v>
      </c>
      <c r="C6295" t="s">
        <v>2082</v>
      </c>
      <c r="D6295">
        <v>534</v>
      </c>
      <c r="E6295" t="s">
        <v>15</v>
      </c>
      <c r="F6295" t="s">
        <v>23</v>
      </c>
      <c r="G6295">
        <v>27</v>
      </c>
      <c r="H6295">
        <v>9</v>
      </c>
      <c r="I6295">
        <v>0</v>
      </c>
      <c r="J6295">
        <v>2</v>
      </c>
      <c r="K6295">
        <v>1</v>
      </c>
      <c r="L6295">
        <v>0</v>
      </c>
      <c r="M6295">
        <v>161344</v>
      </c>
      <c r="N6295">
        <v>0</v>
      </c>
      <c r="O6295" t="str">
        <f t="shared" si="590"/>
        <v>&lt;30</v>
      </c>
      <c r="P6295" t="str">
        <f t="shared" si="591"/>
        <v>Low</v>
      </c>
      <c r="Q6295" t="str">
        <f t="shared" si="592"/>
        <v>Long-Term</v>
      </c>
      <c r="R6295" t="str">
        <f t="shared" si="593"/>
        <v>Zero Balance</v>
      </c>
      <c r="S6295" t="str">
        <f t="shared" si="594"/>
        <v>Normal</v>
      </c>
      <c r="T6295">
        <v>1</v>
      </c>
      <c r="U6295">
        <f t="shared" si="595"/>
        <v>0</v>
      </c>
    </row>
    <row r="6296" spans="1:21" x14ac:dyDescent="0.25">
      <c r="A6296">
        <v>2025</v>
      </c>
      <c r="B6296">
        <v>15742824</v>
      </c>
      <c r="C6296" t="s">
        <v>1918</v>
      </c>
      <c r="D6296">
        <v>696</v>
      </c>
      <c r="E6296" t="s">
        <v>26</v>
      </c>
      <c r="F6296" t="s">
        <v>23</v>
      </c>
      <c r="G6296">
        <v>42</v>
      </c>
      <c r="H6296">
        <v>7</v>
      </c>
      <c r="I6296">
        <v>162319</v>
      </c>
      <c r="J6296">
        <v>1</v>
      </c>
      <c r="K6296">
        <v>1</v>
      </c>
      <c r="L6296">
        <v>0</v>
      </c>
      <c r="M6296">
        <v>121062</v>
      </c>
      <c r="N6296">
        <v>0</v>
      </c>
      <c r="O6296" t="str">
        <f t="shared" si="590"/>
        <v>30-45</v>
      </c>
      <c r="P6296" t="str">
        <f t="shared" si="591"/>
        <v>Medium</v>
      </c>
      <c r="Q6296" t="str">
        <f t="shared" si="592"/>
        <v>Mid-Term</v>
      </c>
      <c r="R6296" t="str">
        <f t="shared" si="593"/>
        <v>High Balance</v>
      </c>
      <c r="S6296" t="str">
        <f t="shared" si="594"/>
        <v>High Value</v>
      </c>
      <c r="T6296">
        <v>1</v>
      </c>
      <c r="U6296">
        <f t="shared" si="595"/>
        <v>0</v>
      </c>
    </row>
    <row r="6297" spans="1:21" x14ac:dyDescent="0.25">
      <c r="A6297">
        <v>2025</v>
      </c>
      <c r="B6297">
        <v>15621550</v>
      </c>
      <c r="C6297" t="s">
        <v>118</v>
      </c>
      <c r="D6297">
        <v>535</v>
      </c>
      <c r="E6297" t="s">
        <v>18</v>
      </c>
      <c r="F6297" t="s">
        <v>16</v>
      </c>
      <c r="G6297">
        <v>50</v>
      </c>
      <c r="H6297">
        <v>1</v>
      </c>
      <c r="I6297">
        <v>140293</v>
      </c>
      <c r="J6297">
        <v>3</v>
      </c>
      <c r="K6297">
        <v>0</v>
      </c>
      <c r="L6297">
        <v>0</v>
      </c>
      <c r="M6297">
        <v>69531</v>
      </c>
      <c r="N6297">
        <v>1</v>
      </c>
      <c r="O6297" t="str">
        <f t="shared" si="590"/>
        <v>46-60</v>
      </c>
      <c r="P6297" t="str">
        <f t="shared" si="591"/>
        <v>Low</v>
      </c>
      <c r="Q6297" t="str">
        <f t="shared" si="592"/>
        <v>New</v>
      </c>
      <c r="R6297" t="str">
        <f t="shared" si="593"/>
        <v>High Balance</v>
      </c>
      <c r="S6297" t="str">
        <f t="shared" si="594"/>
        <v>High Value</v>
      </c>
      <c r="T6297">
        <v>1</v>
      </c>
      <c r="U6297">
        <f t="shared" si="595"/>
        <v>140293</v>
      </c>
    </row>
    <row r="6298" spans="1:21" x14ac:dyDescent="0.25">
      <c r="A6298">
        <v>2025</v>
      </c>
      <c r="B6298">
        <v>15799480</v>
      </c>
      <c r="C6298" t="s">
        <v>1186</v>
      </c>
      <c r="D6298">
        <v>600</v>
      </c>
      <c r="E6298" t="s">
        <v>15</v>
      </c>
      <c r="F6298" t="s">
        <v>23</v>
      </c>
      <c r="G6298">
        <v>34</v>
      </c>
      <c r="H6298">
        <v>0</v>
      </c>
      <c r="I6298">
        <v>0</v>
      </c>
      <c r="J6298">
        <v>2</v>
      </c>
      <c r="K6298">
        <v>0</v>
      </c>
      <c r="L6298">
        <v>1</v>
      </c>
      <c r="M6298">
        <v>3756</v>
      </c>
      <c r="N6298">
        <v>0</v>
      </c>
      <c r="O6298" t="str">
        <f t="shared" si="590"/>
        <v>30-45</v>
      </c>
      <c r="P6298" t="str">
        <f t="shared" si="591"/>
        <v>Medium</v>
      </c>
      <c r="Q6298" t="str">
        <f t="shared" si="592"/>
        <v>New</v>
      </c>
      <c r="R6298" t="str">
        <f t="shared" si="593"/>
        <v>Zero Balance</v>
      </c>
      <c r="S6298" t="str">
        <f t="shared" si="594"/>
        <v>Normal</v>
      </c>
      <c r="T6298">
        <v>1</v>
      </c>
      <c r="U6298">
        <f t="shared" si="595"/>
        <v>0</v>
      </c>
    </row>
    <row r="6299" spans="1:21" x14ac:dyDescent="0.25">
      <c r="A6299">
        <v>2025</v>
      </c>
      <c r="B6299">
        <v>15625247</v>
      </c>
      <c r="C6299" t="s">
        <v>33</v>
      </c>
      <c r="D6299">
        <v>807</v>
      </c>
      <c r="E6299" t="s">
        <v>15</v>
      </c>
      <c r="F6299" t="s">
        <v>16</v>
      </c>
      <c r="G6299">
        <v>34</v>
      </c>
      <c r="H6299">
        <v>1</v>
      </c>
      <c r="I6299">
        <v>0</v>
      </c>
      <c r="J6299">
        <v>1</v>
      </c>
      <c r="K6299">
        <v>0</v>
      </c>
      <c r="L6299">
        <v>0</v>
      </c>
      <c r="M6299">
        <v>114448</v>
      </c>
      <c r="N6299">
        <v>0</v>
      </c>
      <c r="O6299" t="str">
        <f t="shared" si="590"/>
        <v>30-45</v>
      </c>
      <c r="P6299" t="str">
        <f t="shared" si="591"/>
        <v>High</v>
      </c>
      <c r="Q6299" t="str">
        <f t="shared" si="592"/>
        <v>New</v>
      </c>
      <c r="R6299" t="str">
        <f t="shared" si="593"/>
        <v>Zero Balance</v>
      </c>
      <c r="S6299" t="str">
        <f t="shared" si="594"/>
        <v>Normal</v>
      </c>
      <c r="T6299">
        <v>1</v>
      </c>
      <c r="U6299">
        <f t="shared" si="595"/>
        <v>0</v>
      </c>
    </row>
    <row r="6300" spans="1:21" x14ac:dyDescent="0.25">
      <c r="A6300">
        <v>2025</v>
      </c>
      <c r="B6300">
        <v>15755241</v>
      </c>
      <c r="C6300" t="s">
        <v>523</v>
      </c>
      <c r="D6300">
        <v>714</v>
      </c>
      <c r="E6300" t="s">
        <v>15</v>
      </c>
      <c r="F6300" t="s">
        <v>16</v>
      </c>
      <c r="G6300">
        <v>52</v>
      </c>
      <c r="H6300">
        <v>2</v>
      </c>
      <c r="I6300">
        <v>0</v>
      </c>
      <c r="J6300">
        <v>1</v>
      </c>
      <c r="K6300">
        <v>0</v>
      </c>
      <c r="L6300">
        <v>1</v>
      </c>
      <c r="M6300">
        <v>144045</v>
      </c>
      <c r="N6300">
        <v>1</v>
      </c>
      <c r="O6300" t="str">
        <f t="shared" si="590"/>
        <v>46-60</v>
      </c>
      <c r="P6300" t="str">
        <f t="shared" si="591"/>
        <v>Medium</v>
      </c>
      <c r="Q6300" t="str">
        <f t="shared" si="592"/>
        <v>New</v>
      </c>
      <c r="R6300" t="str">
        <f t="shared" si="593"/>
        <v>Zero Balance</v>
      </c>
      <c r="S6300" t="str">
        <f t="shared" si="594"/>
        <v>Normal</v>
      </c>
      <c r="T6300">
        <v>1</v>
      </c>
      <c r="U6300">
        <f t="shared" si="595"/>
        <v>0</v>
      </c>
    </row>
    <row r="6301" spans="1:21" x14ac:dyDescent="0.25">
      <c r="A6301">
        <v>2025</v>
      </c>
      <c r="B6301">
        <v>15575679</v>
      </c>
      <c r="C6301" t="s">
        <v>1512</v>
      </c>
      <c r="D6301">
        <v>590</v>
      </c>
      <c r="E6301" t="s">
        <v>15</v>
      </c>
      <c r="F6301" t="s">
        <v>23</v>
      </c>
      <c r="G6301">
        <v>24</v>
      </c>
      <c r="H6301">
        <v>7</v>
      </c>
      <c r="I6301">
        <v>126432</v>
      </c>
      <c r="J6301">
        <v>1</v>
      </c>
      <c r="K6301">
        <v>1</v>
      </c>
      <c r="L6301">
        <v>0</v>
      </c>
      <c r="M6301">
        <v>58781</v>
      </c>
      <c r="N6301">
        <v>0</v>
      </c>
      <c r="O6301" t="str">
        <f t="shared" si="590"/>
        <v>&lt;30</v>
      </c>
      <c r="P6301" t="str">
        <f t="shared" si="591"/>
        <v>Low</v>
      </c>
      <c r="Q6301" t="str">
        <f t="shared" si="592"/>
        <v>Mid-Term</v>
      </c>
      <c r="R6301" t="str">
        <f t="shared" si="593"/>
        <v>High Balance</v>
      </c>
      <c r="S6301" t="str">
        <f t="shared" si="594"/>
        <v>High Value</v>
      </c>
      <c r="T6301">
        <v>1</v>
      </c>
      <c r="U6301">
        <f t="shared" si="595"/>
        <v>0</v>
      </c>
    </row>
    <row r="6302" spans="1:21" x14ac:dyDescent="0.25">
      <c r="A6302">
        <v>2025</v>
      </c>
      <c r="B6302">
        <v>15668235</v>
      </c>
      <c r="C6302" t="s">
        <v>2328</v>
      </c>
      <c r="D6302">
        <v>614</v>
      </c>
      <c r="E6302" t="s">
        <v>15</v>
      </c>
      <c r="F6302" t="s">
        <v>16</v>
      </c>
      <c r="G6302">
        <v>41</v>
      </c>
      <c r="H6302">
        <v>3</v>
      </c>
      <c r="I6302">
        <v>123475</v>
      </c>
      <c r="J6302">
        <v>1</v>
      </c>
      <c r="K6302">
        <v>1</v>
      </c>
      <c r="L6302">
        <v>1</v>
      </c>
      <c r="M6302">
        <v>179228</v>
      </c>
      <c r="N6302">
        <v>0</v>
      </c>
      <c r="O6302" t="str">
        <f t="shared" si="590"/>
        <v>30-45</v>
      </c>
      <c r="P6302" t="str">
        <f t="shared" si="591"/>
        <v>Medium</v>
      </c>
      <c r="Q6302" t="str">
        <f t="shared" si="592"/>
        <v>New</v>
      </c>
      <c r="R6302" t="str">
        <f t="shared" si="593"/>
        <v>High Balance</v>
      </c>
      <c r="S6302" t="str">
        <f t="shared" si="594"/>
        <v>High Value</v>
      </c>
      <c r="T6302">
        <v>1</v>
      </c>
      <c r="U6302">
        <f t="shared" si="595"/>
        <v>0</v>
      </c>
    </row>
    <row r="6303" spans="1:21" x14ac:dyDescent="0.25">
      <c r="A6303">
        <v>2025</v>
      </c>
      <c r="B6303">
        <v>15683183</v>
      </c>
      <c r="C6303" t="s">
        <v>777</v>
      </c>
      <c r="D6303">
        <v>766</v>
      </c>
      <c r="E6303" t="s">
        <v>26</v>
      </c>
      <c r="F6303" t="s">
        <v>16</v>
      </c>
      <c r="G6303">
        <v>45</v>
      </c>
      <c r="H6303">
        <v>6</v>
      </c>
      <c r="I6303">
        <v>97653</v>
      </c>
      <c r="J6303">
        <v>1</v>
      </c>
      <c r="K6303">
        <v>1</v>
      </c>
      <c r="L6303">
        <v>0</v>
      </c>
      <c r="M6303">
        <v>127332</v>
      </c>
      <c r="N6303">
        <v>0</v>
      </c>
      <c r="O6303" t="str">
        <f t="shared" si="590"/>
        <v>30-45</v>
      </c>
      <c r="P6303" t="str">
        <f t="shared" si="591"/>
        <v>High</v>
      </c>
      <c r="Q6303" t="str">
        <f t="shared" si="592"/>
        <v>Mid-Term</v>
      </c>
      <c r="R6303" t="str">
        <f t="shared" si="593"/>
        <v>Low Balance</v>
      </c>
      <c r="S6303" t="str">
        <f t="shared" si="594"/>
        <v>Normal</v>
      </c>
      <c r="T6303">
        <v>1</v>
      </c>
      <c r="U6303">
        <f t="shared" si="595"/>
        <v>0</v>
      </c>
    </row>
    <row r="6304" spans="1:21" x14ac:dyDescent="0.25">
      <c r="A6304">
        <v>2025</v>
      </c>
      <c r="B6304">
        <v>15684592</v>
      </c>
      <c r="C6304" t="s">
        <v>714</v>
      </c>
      <c r="D6304">
        <v>557</v>
      </c>
      <c r="E6304" t="s">
        <v>18</v>
      </c>
      <c r="F6304" t="s">
        <v>23</v>
      </c>
      <c r="G6304">
        <v>42</v>
      </c>
      <c r="H6304">
        <v>4</v>
      </c>
      <c r="I6304">
        <v>0</v>
      </c>
      <c r="J6304">
        <v>2</v>
      </c>
      <c r="K6304">
        <v>0</v>
      </c>
      <c r="L6304">
        <v>1</v>
      </c>
      <c r="M6304">
        <v>86642</v>
      </c>
      <c r="N6304">
        <v>0</v>
      </c>
      <c r="O6304" t="str">
        <f t="shared" si="590"/>
        <v>30-45</v>
      </c>
      <c r="P6304" t="str">
        <f t="shared" si="591"/>
        <v>Low</v>
      </c>
      <c r="Q6304" t="str">
        <f t="shared" si="592"/>
        <v>Mid-Term</v>
      </c>
      <c r="R6304" t="str">
        <f t="shared" si="593"/>
        <v>Zero Balance</v>
      </c>
      <c r="S6304" t="str">
        <f t="shared" si="594"/>
        <v>Normal</v>
      </c>
      <c r="T6304">
        <v>1</v>
      </c>
      <c r="U6304">
        <f t="shared" si="595"/>
        <v>0</v>
      </c>
    </row>
    <row r="6305" spans="1:21" x14ac:dyDescent="0.25">
      <c r="A6305">
        <v>2025</v>
      </c>
      <c r="B6305">
        <v>15591169</v>
      </c>
      <c r="C6305" t="s">
        <v>2329</v>
      </c>
      <c r="D6305">
        <v>788</v>
      </c>
      <c r="E6305" t="s">
        <v>26</v>
      </c>
      <c r="F6305" t="s">
        <v>16</v>
      </c>
      <c r="G6305">
        <v>49</v>
      </c>
      <c r="H6305">
        <v>4</v>
      </c>
      <c r="I6305">
        <v>137456</v>
      </c>
      <c r="J6305">
        <v>1</v>
      </c>
      <c r="K6305">
        <v>1</v>
      </c>
      <c r="L6305">
        <v>0</v>
      </c>
      <c r="M6305">
        <v>184178</v>
      </c>
      <c r="N6305">
        <v>1</v>
      </c>
      <c r="O6305" t="str">
        <f t="shared" si="590"/>
        <v>46-60</v>
      </c>
      <c r="P6305" t="str">
        <f t="shared" si="591"/>
        <v>High</v>
      </c>
      <c r="Q6305" t="str">
        <f t="shared" si="592"/>
        <v>Mid-Term</v>
      </c>
      <c r="R6305" t="str">
        <f t="shared" si="593"/>
        <v>High Balance</v>
      </c>
      <c r="S6305" t="str">
        <f t="shared" si="594"/>
        <v>High Value</v>
      </c>
      <c r="T6305">
        <v>1</v>
      </c>
      <c r="U6305">
        <f t="shared" si="595"/>
        <v>137456</v>
      </c>
    </row>
    <row r="6306" spans="1:21" x14ac:dyDescent="0.25">
      <c r="A6306">
        <v>2025</v>
      </c>
      <c r="B6306">
        <v>15653455</v>
      </c>
      <c r="C6306" t="s">
        <v>235</v>
      </c>
      <c r="D6306">
        <v>648</v>
      </c>
      <c r="E6306" t="s">
        <v>15</v>
      </c>
      <c r="F6306" t="s">
        <v>16</v>
      </c>
      <c r="G6306">
        <v>38</v>
      </c>
      <c r="H6306">
        <v>2</v>
      </c>
      <c r="I6306">
        <v>0</v>
      </c>
      <c r="J6306">
        <v>2</v>
      </c>
      <c r="K6306">
        <v>0</v>
      </c>
      <c r="L6306">
        <v>1</v>
      </c>
      <c r="M6306">
        <v>9551</v>
      </c>
      <c r="N6306">
        <v>0</v>
      </c>
      <c r="O6306" t="str">
        <f t="shared" si="590"/>
        <v>30-45</v>
      </c>
      <c r="P6306" t="str">
        <f t="shared" si="591"/>
        <v>Medium</v>
      </c>
      <c r="Q6306" t="str">
        <f t="shared" si="592"/>
        <v>New</v>
      </c>
      <c r="R6306" t="str">
        <f t="shared" si="593"/>
        <v>Zero Balance</v>
      </c>
      <c r="S6306" t="str">
        <f t="shared" si="594"/>
        <v>Normal</v>
      </c>
      <c r="T6306">
        <v>1</v>
      </c>
      <c r="U6306">
        <f t="shared" si="595"/>
        <v>0</v>
      </c>
    </row>
    <row r="6307" spans="1:21" x14ac:dyDescent="0.25">
      <c r="A6307">
        <v>2025</v>
      </c>
      <c r="B6307">
        <v>15732563</v>
      </c>
      <c r="C6307" t="s">
        <v>2330</v>
      </c>
      <c r="D6307">
        <v>726</v>
      </c>
      <c r="E6307" t="s">
        <v>26</v>
      </c>
      <c r="F6307" t="s">
        <v>16</v>
      </c>
      <c r="G6307">
        <v>33</v>
      </c>
      <c r="H6307">
        <v>7</v>
      </c>
      <c r="I6307">
        <v>99046</v>
      </c>
      <c r="J6307">
        <v>2</v>
      </c>
      <c r="K6307">
        <v>1</v>
      </c>
      <c r="L6307">
        <v>1</v>
      </c>
      <c r="M6307">
        <v>56053</v>
      </c>
      <c r="N6307">
        <v>0</v>
      </c>
      <c r="O6307" t="str">
        <f t="shared" si="590"/>
        <v>30-45</v>
      </c>
      <c r="P6307" t="str">
        <f t="shared" si="591"/>
        <v>Medium</v>
      </c>
      <c r="Q6307" t="str">
        <f t="shared" si="592"/>
        <v>Mid-Term</v>
      </c>
      <c r="R6307" t="str">
        <f t="shared" si="593"/>
        <v>Low Balance</v>
      </c>
      <c r="S6307" t="str">
        <f t="shared" si="594"/>
        <v>Normal</v>
      </c>
      <c r="T6307">
        <v>1</v>
      </c>
      <c r="U6307">
        <f t="shared" si="595"/>
        <v>0</v>
      </c>
    </row>
    <row r="6308" spans="1:21" x14ac:dyDescent="0.25">
      <c r="A6308">
        <v>2025</v>
      </c>
      <c r="B6308">
        <v>15656471</v>
      </c>
      <c r="C6308" t="s">
        <v>21</v>
      </c>
      <c r="D6308">
        <v>773</v>
      </c>
      <c r="E6308" t="s">
        <v>15</v>
      </c>
      <c r="F6308" t="s">
        <v>23</v>
      </c>
      <c r="G6308">
        <v>33</v>
      </c>
      <c r="H6308">
        <v>9</v>
      </c>
      <c r="I6308">
        <v>0</v>
      </c>
      <c r="J6308">
        <v>2</v>
      </c>
      <c r="K6308">
        <v>1</v>
      </c>
      <c r="L6308">
        <v>1</v>
      </c>
      <c r="M6308">
        <v>1118</v>
      </c>
      <c r="N6308">
        <v>0</v>
      </c>
      <c r="O6308" t="str">
        <f t="shared" si="590"/>
        <v>30-45</v>
      </c>
      <c r="P6308" t="str">
        <f t="shared" si="591"/>
        <v>High</v>
      </c>
      <c r="Q6308" t="str">
        <f t="shared" si="592"/>
        <v>Long-Term</v>
      </c>
      <c r="R6308" t="str">
        <f t="shared" si="593"/>
        <v>Zero Balance</v>
      </c>
      <c r="S6308" t="str">
        <f t="shared" si="594"/>
        <v>Normal</v>
      </c>
      <c r="T6308">
        <v>1</v>
      </c>
      <c r="U6308">
        <f t="shared" si="595"/>
        <v>0</v>
      </c>
    </row>
    <row r="6309" spans="1:21" x14ac:dyDescent="0.25">
      <c r="A6309">
        <v>2025</v>
      </c>
      <c r="B6309">
        <v>15598510</v>
      </c>
      <c r="C6309" t="s">
        <v>1091</v>
      </c>
      <c r="D6309">
        <v>583</v>
      </c>
      <c r="E6309" t="s">
        <v>26</v>
      </c>
      <c r="F6309" t="s">
        <v>23</v>
      </c>
      <c r="G6309">
        <v>27</v>
      </c>
      <c r="H6309">
        <v>4</v>
      </c>
      <c r="I6309">
        <v>105907</v>
      </c>
      <c r="J6309">
        <v>2</v>
      </c>
      <c r="K6309">
        <v>1</v>
      </c>
      <c r="L6309">
        <v>1</v>
      </c>
      <c r="M6309">
        <v>195732</v>
      </c>
      <c r="N6309">
        <v>0</v>
      </c>
      <c r="O6309" t="str">
        <f t="shared" si="590"/>
        <v>&lt;30</v>
      </c>
      <c r="P6309" t="str">
        <f t="shared" si="591"/>
        <v>Low</v>
      </c>
      <c r="Q6309" t="str">
        <f t="shared" si="592"/>
        <v>Mid-Term</v>
      </c>
      <c r="R6309" t="str">
        <f t="shared" si="593"/>
        <v>High Balance</v>
      </c>
      <c r="S6309" t="str">
        <f t="shared" si="594"/>
        <v>High Value</v>
      </c>
      <c r="T6309">
        <v>1</v>
      </c>
      <c r="U6309">
        <f t="shared" si="595"/>
        <v>0</v>
      </c>
    </row>
    <row r="6310" spans="1:21" x14ac:dyDescent="0.25">
      <c r="A6310">
        <v>2025</v>
      </c>
      <c r="B6310">
        <v>15766427</v>
      </c>
      <c r="C6310" t="s">
        <v>610</v>
      </c>
      <c r="D6310">
        <v>565</v>
      </c>
      <c r="E6310" t="s">
        <v>26</v>
      </c>
      <c r="F6310" t="s">
        <v>23</v>
      </c>
      <c r="G6310">
        <v>52</v>
      </c>
      <c r="H6310">
        <v>5</v>
      </c>
      <c r="I6310">
        <v>97720</v>
      </c>
      <c r="J6310">
        <v>2</v>
      </c>
      <c r="K6310">
        <v>1</v>
      </c>
      <c r="L6310">
        <v>0</v>
      </c>
      <c r="M6310">
        <v>175071</v>
      </c>
      <c r="N6310">
        <v>1</v>
      </c>
      <c r="O6310" t="str">
        <f t="shared" si="590"/>
        <v>46-60</v>
      </c>
      <c r="P6310" t="str">
        <f t="shared" si="591"/>
        <v>Low</v>
      </c>
      <c r="Q6310" t="str">
        <f t="shared" si="592"/>
        <v>Mid-Term</v>
      </c>
      <c r="R6310" t="str">
        <f t="shared" si="593"/>
        <v>Low Balance</v>
      </c>
      <c r="S6310" t="str">
        <f t="shared" si="594"/>
        <v>Normal</v>
      </c>
      <c r="T6310">
        <v>1</v>
      </c>
      <c r="U6310">
        <f t="shared" si="595"/>
        <v>97720</v>
      </c>
    </row>
    <row r="6311" spans="1:21" x14ac:dyDescent="0.25">
      <c r="A6311">
        <v>2025</v>
      </c>
      <c r="B6311">
        <v>15785342</v>
      </c>
      <c r="C6311" t="s">
        <v>2331</v>
      </c>
      <c r="D6311">
        <v>705</v>
      </c>
      <c r="E6311" t="s">
        <v>15</v>
      </c>
      <c r="F6311" t="s">
        <v>23</v>
      </c>
      <c r="G6311">
        <v>25</v>
      </c>
      <c r="H6311">
        <v>9</v>
      </c>
      <c r="I6311">
        <v>0</v>
      </c>
      <c r="J6311">
        <v>2</v>
      </c>
      <c r="K6311">
        <v>0</v>
      </c>
      <c r="L6311">
        <v>1</v>
      </c>
      <c r="M6311">
        <v>112331</v>
      </c>
      <c r="N6311">
        <v>0</v>
      </c>
      <c r="O6311" t="str">
        <f t="shared" si="590"/>
        <v>&lt;30</v>
      </c>
      <c r="P6311" t="str">
        <f t="shared" si="591"/>
        <v>Medium</v>
      </c>
      <c r="Q6311" t="str">
        <f t="shared" si="592"/>
        <v>Long-Term</v>
      </c>
      <c r="R6311" t="str">
        <f t="shared" si="593"/>
        <v>Zero Balance</v>
      </c>
      <c r="S6311" t="str">
        <f t="shared" si="594"/>
        <v>Normal</v>
      </c>
      <c r="T6311">
        <v>1</v>
      </c>
      <c r="U6311">
        <f t="shared" si="595"/>
        <v>0</v>
      </c>
    </row>
    <row r="6312" spans="1:21" x14ac:dyDescent="0.25">
      <c r="A6312">
        <v>2025</v>
      </c>
      <c r="B6312">
        <v>15641595</v>
      </c>
      <c r="C6312" t="s">
        <v>2332</v>
      </c>
      <c r="D6312">
        <v>685</v>
      </c>
      <c r="E6312" t="s">
        <v>18</v>
      </c>
      <c r="F6312" t="s">
        <v>23</v>
      </c>
      <c r="G6312">
        <v>43</v>
      </c>
      <c r="H6312">
        <v>4</v>
      </c>
      <c r="I6312">
        <v>97392</v>
      </c>
      <c r="J6312">
        <v>2</v>
      </c>
      <c r="K6312">
        <v>1</v>
      </c>
      <c r="L6312">
        <v>0</v>
      </c>
      <c r="M6312">
        <v>43957</v>
      </c>
      <c r="N6312">
        <v>0</v>
      </c>
      <c r="O6312" t="str">
        <f t="shared" si="590"/>
        <v>30-45</v>
      </c>
      <c r="P6312" t="str">
        <f t="shared" si="591"/>
        <v>Medium</v>
      </c>
      <c r="Q6312" t="str">
        <f t="shared" si="592"/>
        <v>Mid-Term</v>
      </c>
      <c r="R6312" t="str">
        <f t="shared" si="593"/>
        <v>Low Balance</v>
      </c>
      <c r="S6312" t="str">
        <f t="shared" si="594"/>
        <v>Normal</v>
      </c>
      <c r="T6312">
        <v>1</v>
      </c>
      <c r="U6312">
        <f t="shared" si="595"/>
        <v>0</v>
      </c>
    </row>
    <row r="6313" spans="1:21" x14ac:dyDescent="0.25">
      <c r="A6313">
        <v>2025</v>
      </c>
      <c r="B6313">
        <v>15798429</v>
      </c>
      <c r="C6313" t="s">
        <v>2333</v>
      </c>
      <c r="D6313">
        <v>741</v>
      </c>
      <c r="E6313" t="s">
        <v>15</v>
      </c>
      <c r="F6313" t="s">
        <v>23</v>
      </c>
      <c r="G6313">
        <v>29</v>
      </c>
      <c r="H6313">
        <v>8</v>
      </c>
      <c r="I6313">
        <v>0</v>
      </c>
      <c r="J6313">
        <v>2</v>
      </c>
      <c r="K6313">
        <v>1</v>
      </c>
      <c r="L6313">
        <v>1</v>
      </c>
      <c r="M6313">
        <v>115995</v>
      </c>
      <c r="N6313">
        <v>0</v>
      </c>
      <c r="O6313" t="str">
        <f t="shared" si="590"/>
        <v>&lt;30</v>
      </c>
      <c r="P6313" t="str">
        <f t="shared" si="591"/>
        <v>Medium</v>
      </c>
      <c r="Q6313" t="str">
        <f t="shared" si="592"/>
        <v>Long-Term</v>
      </c>
      <c r="R6313" t="str">
        <f t="shared" si="593"/>
        <v>Zero Balance</v>
      </c>
      <c r="S6313" t="str">
        <f t="shared" si="594"/>
        <v>Normal</v>
      </c>
      <c r="T6313">
        <v>1</v>
      </c>
      <c r="U6313">
        <f t="shared" si="595"/>
        <v>0</v>
      </c>
    </row>
    <row r="6314" spans="1:21" x14ac:dyDescent="0.25">
      <c r="A6314">
        <v>2025</v>
      </c>
      <c r="B6314">
        <v>15648136</v>
      </c>
      <c r="C6314" t="s">
        <v>1081</v>
      </c>
      <c r="D6314">
        <v>658</v>
      </c>
      <c r="E6314" t="s">
        <v>26</v>
      </c>
      <c r="F6314" t="s">
        <v>16</v>
      </c>
      <c r="G6314">
        <v>28</v>
      </c>
      <c r="H6314">
        <v>9</v>
      </c>
      <c r="I6314">
        <v>152813</v>
      </c>
      <c r="J6314">
        <v>1</v>
      </c>
      <c r="K6314">
        <v>1</v>
      </c>
      <c r="L6314">
        <v>0</v>
      </c>
      <c r="M6314">
        <v>166683</v>
      </c>
      <c r="N6314">
        <v>0</v>
      </c>
      <c r="O6314" t="str">
        <f t="shared" si="590"/>
        <v>&lt;30</v>
      </c>
      <c r="P6314" t="str">
        <f t="shared" si="591"/>
        <v>Medium</v>
      </c>
      <c r="Q6314" t="str">
        <f t="shared" si="592"/>
        <v>Long-Term</v>
      </c>
      <c r="R6314" t="str">
        <f t="shared" si="593"/>
        <v>High Balance</v>
      </c>
      <c r="S6314" t="str">
        <f t="shared" si="594"/>
        <v>High Value</v>
      </c>
      <c r="T6314">
        <v>1</v>
      </c>
      <c r="U6314">
        <f t="shared" si="595"/>
        <v>0</v>
      </c>
    </row>
    <row r="6315" spans="1:21" x14ac:dyDescent="0.25">
      <c r="A6315">
        <v>2025</v>
      </c>
      <c r="B6315">
        <v>15812482</v>
      </c>
      <c r="C6315" t="s">
        <v>45</v>
      </c>
      <c r="D6315">
        <v>575</v>
      </c>
      <c r="E6315" t="s">
        <v>15</v>
      </c>
      <c r="F6315" t="s">
        <v>23</v>
      </c>
      <c r="G6315">
        <v>27</v>
      </c>
      <c r="H6315">
        <v>3</v>
      </c>
      <c r="I6315">
        <v>139302</v>
      </c>
      <c r="J6315">
        <v>1</v>
      </c>
      <c r="K6315">
        <v>1</v>
      </c>
      <c r="L6315">
        <v>0</v>
      </c>
      <c r="M6315">
        <v>99844</v>
      </c>
      <c r="N6315">
        <v>0</v>
      </c>
      <c r="O6315" t="str">
        <f t="shared" si="590"/>
        <v>&lt;30</v>
      </c>
      <c r="P6315" t="str">
        <f t="shared" si="591"/>
        <v>Low</v>
      </c>
      <c r="Q6315" t="str">
        <f t="shared" si="592"/>
        <v>New</v>
      </c>
      <c r="R6315" t="str">
        <f t="shared" si="593"/>
        <v>High Balance</v>
      </c>
      <c r="S6315" t="str">
        <f t="shared" si="594"/>
        <v>High Value</v>
      </c>
      <c r="T6315">
        <v>1</v>
      </c>
      <c r="U6315">
        <f t="shared" si="595"/>
        <v>0</v>
      </c>
    </row>
    <row r="6316" spans="1:21" x14ac:dyDescent="0.25">
      <c r="A6316">
        <v>2025</v>
      </c>
      <c r="B6316">
        <v>15790810</v>
      </c>
      <c r="C6316" t="s">
        <v>469</v>
      </c>
      <c r="D6316">
        <v>844</v>
      </c>
      <c r="E6316" t="s">
        <v>15</v>
      </c>
      <c r="F6316" t="s">
        <v>16</v>
      </c>
      <c r="G6316">
        <v>41</v>
      </c>
      <c r="H6316">
        <v>10</v>
      </c>
      <c r="I6316">
        <v>76320</v>
      </c>
      <c r="J6316">
        <v>1</v>
      </c>
      <c r="K6316">
        <v>1</v>
      </c>
      <c r="L6316">
        <v>1</v>
      </c>
      <c r="M6316">
        <v>141175</v>
      </c>
      <c r="N6316">
        <v>1</v>
      </c>
      <c r="O6316" t="str">
        <f t="shared" si="590"/>
        <v>30-45</v>
      </c>
      <c r="P6316" t="str">
        <f t="shared" si="591"/>
        <v>High</v>
      </c>
      <c r="Q6316" t="str">
        <f t="shared" si="592"/>
        <v>Long-Term</v>
      </c>
      <c r="R6316" t="str">
        <f t="shared" si="593"/>
        <v>Low Balance</v>
      </c>
      <c r="S6316" t="str">
        <f t="shared" si="594"/>
        <v>Normal</v>
      </c>
      <c r="T6316">
        <v>1</v>
      </c>
      <c r="U6316">
        <f t="shared" si="595"/>
        <v>76320</v>
      </c>
    </row>
    <row r="6317" spans="1:21" x14ac:dyDescent="0.25">
      <c r="A6317">
        <v>2025</v>
      </c>
      <c r="B6317">
        <v>15687421</v>
      </c>
      <c r="C6317" t="s">
        <v>2334</v>
      </c>
      <c r="D6317">
        <v>559</v>
      </c>
      <c r="E6317" t="s">
        <v>18</v>
      </c>
      <c r="F6317" t="s">
        <v>23</v>
      </c>
      <c r="G6317">
        <v>67</v>
      </c>
      <c r="H6317">
        <v>9</v>
      </c>
      <c r="I6317">
        <v>125919</v>
      </c>
      <c r="J6317">
        <v>1</v>
      </c>
      <c r="K6317">
        <v>1</v>
      </c>
      <c r="L6317">
        <v>0</v>
      </c>
      <c r="M6317">
        <v>175911</v>
      </c>
      <c r="N6317">
        <v>1</v>
      </c>
      <c r="O6317" t="str">
        <f t="shared" si="590"/>
        <v>60+</v>
      </c>
      <c r="P6317" t="str">
        <f t="shared" si="591"/>
        <v>Low</v>
      </c>
      <c r="Q6317" t="str">
        <f t="shared" si="592"/>
        <v>Long-Term</v>
      </c>
      <c r="R6317" t="str">
        <f t="shared" si="593"/>
        <v>High Balance</v>
      </c>
      <c r="S6317" t="str">
        <f t="shared" si="594"/>
        <v>High Value</v>
      </c>
      <c r="T6317">
        <v>1</v>
      </c>
      <c r="U6317">
        <f t="shared" si="595"/>
        <v>125919</v>
      </c>
    </row>
    <row r="6318" spans="1:21" x14ac:dyDescent="0.25">
      <c r="A6318">
        <v>2025</v>
      </c>
      <c r="B6318">
        <v>15765643</v>
      </c>
      <c r="C6318" t="s">
        <v>782</v>
      </c>
      <c r="D6318">
        <v>725</v>
      </c>
      <c r="E6318" t="s">
        <v>15</v>
      </c>
      <c r="F6318" t="s">
        <v>23</v>
      </c>
      <c r="G6318">
        <v>37</v>
      </c>
      <c r="H6318">
        <v>6</v>
      </c>
      <c r="I6318">
        <v>124348</v>
      </c>
      <c r="J6318">
        <v>2</v>
      </c>
      <c r="K6318">
        <v>0</v>
      </c>
      <c r="L6318">
        <v>1</v>
      </c>
      <c r="M6318">
        <v>176984</v>
      </c>
      <c r="N6318">
        <v>0</v>
      </c>
      <c r="O6318" t="str">
        <f t="shared" si="590"/>
        <v>30-45</v>
      </c>
      <c r="P6318" t="str">
        <f t="shared" si="591"/>
        <v>Medium</v>
      </c>
      <c r="Q6318" t="str">
        <f t="shared" si="592"/>
        <v>Mid-Term</v>
      </c>
      <c r="R6318" t="str">
        <f t="shared" si="593"/>
        <v>High Balance</v>
      </c>
      <c r="S6318" t="str">
        <f t="shared" si="594"/>
        <v>High Value</v>
      </c>
      <c r="T6318">
        <v>1</v>
      </c>
      <c r="U6318">
        <f t="shared" si="595"/>
        <v>0</v>
      </c>
    </row>
    <row r="6319" spans="1:21" x14ac:dyDescent="0.25">
      <c r="A6319">
        <v>2025</v>
      </c>
      <c r="B6319">
        <v>15654878</v>
      </c>
      <c r="C6319" t="s">
        <v>1189</v>
      </c>
      <c r="D6319">
        <v>450</v>
      </c>
      <c r="E6319" t="s">
        <v>15</v>
      </c>
      <c r="F6319" t="s">
        <v>23</v>
      </c>
      <c r="G6319">
        <v>29</v>
      </c>
      <c r="H6319">
        <v>7</v>
      </c>
      <c r="I6319">
        <v>117200</v>
      </c>
      <c r="J6319">
        <v>1</v>
      </c>
      <c r="K6319">
        <v>1</v>
      </c>
      <c r="L6319">
        <v>1</v>
      </c>
      <c r="M6319">
        <v>43481</v>
      </c>
      <c r="N6319">
        <v>0</v>
      </c>
      <c r="O6319" t="str">
        <f t="shared" si="590"/>
        <v>&lt;30</v>
      </c>
      <c r="P6319" t="str">
        <f t="shared" si="591"/>
        <v>Low</v>
      </c>
      <c r="Q6319" t="str">
        <f t="shared" si="592"/>
        <v>Mid-Term</v>
      </c>
      <c r="R6319" t="str">
        <f t="shared" si="593"/>
        <v>High Balance</v>
      </c>
      <c r="S6319" t="str">
        <f t="shared" si="594"/>
        <v>High Value</v>
      </c>
      <c r="T6319">
        <v>1</v>
      </c>
      <c r="U6319">
        <f t="shared" si="595"/>
        <v>0</v>
      </c>
    </row>
    <row r="6320" spans="1:21" x14ac:dyDescent="0.25">
      <c r="A6320">
        <v>2025</v>
      </c>
      <c r="B6320">
        <v>15686835</v>
      </c>
      <c r="C6320" t="s">
        <v>199</v>
      </c>
      <c r="D6320">
        <v>738</v>
      </c>
      <c r="E6320" t="s">
        <v>26</v>
      </c>
      <c r="F6320" t="s">
        <v>16</v>
      </c>
      <c r="G6320">
        <v>57</v>
      </c>
      <c r="H6320">
        <v>9</v>
      </c>
      <c r="I6320">
        <v>148385</v>
      </c>
      <c r="J6320">
        <v>1</v>
      </c>
      <c r="K6320">
        <v>0</v>
      </c>
      <c r="L6320">
        <v>0</v>
      </c>
      <c r="M6320">
        <v>155047</v>
      </c>
      <c r="N6320">
        <v>1</v>
      </c>
      <c r="O6320" t="str">
        <f t="shared" si="590"/>
        <v>46-60</v>
      </c>
      <c r="P6320" t="str">
        <f t="shared" si="591"/>
        <v>Medium</v>
      </c>
      <c r="Q6320" t="str">
        <f t="shared" si="592"/>
        <v>Long-Term</v>
      </c>
      <c r="R6320" t="str">
        <f t="shared" si="593"/>
        <v>High Balance</v>
      </c>
      <c r="S6320" t="str">
        <f t="shared" si="594"/>
        <v>High Value</v>
      </c>
      <c r="T6320">
        <v>1</v>
      </c>
      <c r="U6320">
        <f t="shared" si="595"/>
        <v>148385</v>
      </c>
    </row>
    <row r="6321" spans="1:21" x14ac:dyDescent="0.25">
      <c r="A6321">
        <v>2025</v>
      </c>
      <c r="B6321">
        <v>15768340</v>
      </c>
      <c r="C6321" t="s">
        <v>1193</v>
      </c>
      <c r="D6321">
        <v>642</v>
      </c>
      <c r="E6321" t="s">
        <v>26</v>
      </c>
      <c r="F6321" t="s">
        <v>16</v>
      </c>
      <c r="G6321">
        <v>19</v>
      </c>
      <c r="H6321">
        <v>3</v>
      </c>
      <c r="I6321">
        <v>113905</v>
      </c>
      <c r="J6321">
        <v>1</v>
      </c>
      <c r="K6321">
        <v>1</v>
      </c>
      <c r="L6321">
        <v>1</v>
      </c>
      <c r="M6321">
        <v>176137</v>
      </c>
      <c r="N6321">
        <v>0</v>
      </c>
      <c r="O6321" t="str">
        <f t="shared" si="590"/>
        <v>&lt;30</v>
      </c>
      <c r="P6321" t="str">
        <f t="shared" si="591"/>
        <v>Medium</v>
      </c>
      <c r="Q6321" t="str">
        <f t="shared" si="592"/>
        <v>New</v>
      </c>
      <c r="R6321" t="str">
        <f t="shared" si="593"/>
        <v>High Balance</v>
      </c>
      <c r="S6321" t="str">
        <f t="shared" si="594"/>
        <v>High Value</v>
      </c>
      <c r="T6321">
        <v>1</v>
      </c>
      <c r="U6321">
        <f t="shared" si="595"/>
        <v>0</v>
      </c>
    </row>
    <row r="6322" spans="1:21" x14ac:dyDescent="0.25">
      <c r="A6322">
        <v>2025</v>
      </c>
      <c r="B6322">
        <v>15673599</v>
      </c>
      <c r="C6322" t="s">
        <v>620</v>
      </c>
      <c r="D6322">
        <v>618</v>
      </c>
      <c r="E6322" t="s">
        <v>18</v>
      </c>
      <c r="F6322" t="s">
        <v>23</v>
      </c>
      <c r="G6322">
        <v>32</v>
      </c>
      <c r="H6322">
        <v>5</v>
      </c>
      <c r="I6322">
        <v>133476</v>
      </c>
      <c r="J6322">
        <v>1</v>
      </c>
      <c r="K6322">
        <v>0</v>
      </c>
      <c r="L6322">
        <v>1</v>
      </c>
      <c r="M6322">
        <v>154843</v>
      </c>
      <c r="N6322">
        <v>0</v>
      </c>
      <c r="O6322" t="str">
        <f t="shared" si="590"/>
        <v>30-45</v>
      </c>
      <c r="P6322" t="str">
        <f t="shared" si="591"/>
        <v>Medium</v>
      </c>
      <c r="Q6322" t="str">
        <f t="shared" si="592"/>
        <v>Mid-Term</v>
      </c>
      <c r="R6322" t="str">
        <f t="shared" si="593"/>
        <v>High Balance</v>
      </c>
      <c r="S6322" t="str">
        <f t="shared" si="594"/>
        <v>High Value</v>
      </c>
      <c r="T6322">
        <v>1</v>
      </c>
      <c r="U6322">
        <f t="shared" si="595"/>
        <v>0</v>
      </c>
    </row>
    <row r="6323" spans="1:21" x14ac:dyDescent="0.25">
      <c r="A6323">
        <v>2025</v>
      </c>
      <c r="B6323">
        <v>15689096</v>
      </c>
      <c r="C6323" t="s">
        <v>574</v>
      </c>
      <c r="D6323">
        <v>590</v>
      </c>
      <c r="E6323" t="s">
        <v>15</v>
      </c>
      <c r="F6323" t="s">
        <v>23</v>
      </c>
      <c r="G6323">
        <v>47</v>
      </c>
      <c r="H6323">
        <v>0</v>
      </c>
      <c r="I6323">
        <v>117879</v>
      </c>
      <c r="J6323">
        <v>1</v>
      </c>
      <c r="K6323">
        <v>1</v>
      </c>
      <c r="L6323">
        <v>1</v>
      </c>
      <c r="M6323">
        <v>8214</v>
      </c>
      <c r="N6323">
        <v>0</v>
      </c>
      <c r="O6323" t="str">
        <f t="shared" si="590"/>
        <v>46-60</v>
      </c>
      <c r="P6323" t="str">
        <f t="shared" si="591"/>
        <v>Low</v>
      </c>
      <c r="Q6323" t="str">
        <f t="shared" si="592"/>
        <v>New</v>
      </c>
      <c r="R6323" t="str">
        <f t="shared" si="593"/>
        <v>High Balance</v>
      </c>
      <c r="S6323" t="str">
        <f t="shared" si="594"/>
        <v>High Value</v>
      </c>
      <c r="T6323">
        <v>1</v>
      </c>
      <c r="U6323">
        <f t="shared" si="595"/>
        <v>0</v>
      </c>
    </row>
    <row r="6324" spans="1:21" x14ac:dyDescent="0.25">
      <c r="A6324">
        <v>2025</v>
      </c>
      <c r="B6324">
        <v>15684294</v>
      </c>
      <c r="C6324" t="s">
        <v>2020</v>
      </c>
      <c r="D6324">
        <v>735</v>
      </c>
      <c r="E6324" t="s">
        <v>15</v>
      </c>
      <c r="F6324" t="s">
        <v>23</v>
      </c>
      <c r="G6324">
        <v>50</v>
      </c>
      <c r="H6324">
        <v>2</v>
      </c>
      <c r="I6324">
        <v>0</v>
      </c>
      <c r="J6324">
        <v>2</v>
      </c>
      <c r="K6324">
        <v>0</v>
      </c>
      <c r="L6324">
        <v>1</v>
      </c>
      <c r="M6324">
        <v>147076</v>
      </c>
      <c r="N6324">
        <v>0</v>
      </c>
      <c r="O6324" t="str">
        <f t="shared" si="590"/>
        <v>46-60</v>
      </c>
      <c r="P6324" t="str">
        <f t="shared" si="591"/>
        <v>Medium</v>
      </c>
      <c r="Q6324" t="str">
        <f t="shared" si="592"/>
        <v>New</v>
      </c>
      <c r="R6324" t="str">
        <f t="shared" si="593"/>
        <v>Zero Balance</v>
      </c>
      <c r="S6324" t="str">
        <f t="shared" si="594"/>
        <v>Normal</v>
      </c>
      <c r="T6324">
        <v>1</v>
      </c>
      <c r="U6324">
        <f t="shared" si="595"/>
        <v>0</v>
      </c>
    </row>
    <row r="6325" spans="1:21" x14ac:dyDescent="0.25">
      <c r="A6325">
        <v>2025</v>
      </c>
      <c r="B6325">
        <v>15615828</v>
      </c>
      <c r="C6325" t="s">
        <v>21</v>
      </c>
      <c r="D6325">
        <v>550</v>
      </c>
      <c r="E6325" t="s">
        <v>15</v>
      </c>
      <c r="F6325" t="s">
        <v>23</v>
      </c>
      <c r="G6325">
        <v>34</v>
      </c>
      <c r="H6325">
        <v>8</v>
      </c>
      <c r="I6325">
        <v>122360</v>
      </c>
      <c r="J6325">
        <v>1</v>
      </c>
      <c r="K6325">
        <v>0</v>
      </c>
      <c r="L6325">
        <v>0</v>
      </c>
      <c r="M6325">
        <v>116496</v>
      </c>
      <c r="N6325">
        <v>0</v>
      </c>
      <c r="O6325" t="str">
        <f t="shared" si="590"/>
        <v>30-45</v>
      </c>
      <c r="P6325" t="str">
        <f t="shared" si="591"/>
        <v>Low</v>
      </c>
      <c r="Q6325" t="str">
        <f t="shared" si="592"/>
        <v>Long-Term</v>
      </c>
      <c r="R6325" t="str">
        <f t="shared" si="593"/>
        <v>High Balance</v>
      </c>
      <c r="S6325" t="str">
        <f t="shared" si="594"/>
        <v>High Value</v>
      </c>
      <c r="T6325">
        <v>1</v>
      </c>
      <c r="U6325">
        <f t="shared" si="595"/>
        <v>0</v>
      </c>
    </row>
    <row r="6326" spans="1:21" x14ac:dyDescent="0.25">
      <c r="A6326">
        <v>2025</v>
      </c>
      <c r="B6326">
        <v>15746012</v>
      </c>
      <c r="C6326" t="s">
        <v>86</v>
      </c>
      <c r="D6326">
        <v>729</v>
      </c>
      <c r="E6326" t="s">
        <v>18</v>
      </c>
      <c r="F6326" t="s">
        <v>16</v>
      </c>
      <c r="G6326">
        <v>28</v>
      </c>
      <c r="H6326">
        <v>0</v>
      </c>
      <c r="I6326">
        <v>0</v>
      </c>
      <c r="J6326">
        <v>2</v>
      </c>
      <c r="K6326">
        <v>1</v>
      </c>
      <c r="L6326">
        <v>1</v>
      </c>
      <c r="M6326">
        <v>31165</v>
      </c>
      <c r="N6326">
        <v>1</v>
      </c>
      <c r="O6326" t="str">
        <f t="shared" si="590"/>
        <v>&lt;30</v>
      </c>
      <c r="P6326" t="str">
        <f t="shared" si="591"/>
        <v>Medium</v>
      </c>
      <c r="Q6326" t="str">
        <f t="shared" si="592"/>
        <v>New</v>
      </c>
      <c r="R6326" t="str">
        <f t="shared" si="593"/>
        <v>Zero Balance</v>
      </c>
      <c r="S6326" t="str">
        <f t="shared" si="594"/>
        <v>Normal</v>
      </c>
      <c r="T6326">
        <v>1</v>
      </c>
      <c r="U6326">
        <f t="shared" si="595"/>
        <v>0</v>
      </c>
    </row>
    <row r="6327" spans="1:21" x14ac:dyDescent="0.25">
      <c r="A6327">
        <v>2025</v>
      </c>
      <c r="B6327">
        <v>15615797</v>
      </c>
      <c r="C6327" t="s">
        <v>1589</v>
      </c>
      <c r="D6327">
        <v>743</v>
      </c>
      <c r="E6327" t="s">
        <v>26</v>
      </c>
      <c r="F6327" t="s">
        <v>23</v>
      </c>
      <c r="G6327">
        <v>59</v>
      </c>
      <c r="H6327">
        <v>5</v>
      </c>
      <c r="I6327">
        <v>108585</v>
      </c>
      <c r="J6327">
        <v>1</v>
      </c>
      <c r="K6327">
        <v>1</v>
      </c>
      <c r="L6327">
        <v>1</v>
      </c>
      <c r="M6327">
        <v>192127</v>
      </c>
      <c r="N6327">
        <v>1</v>
      </c>
      <c r="O6327" t="str">
        <f t="shared" si="590"/>
        <v>46-60</v>
      </c>
      <c r="P6327" t="str">
        <f t="shared" si="591"/>
        <v>Medium</v>
      </c>
      <c r="Q6327" t="str">
        <f t="shared" si="592"/>
        <v>Mid-Term</v>
      </c>
      <c r="R6327" t="str">
        <f t="shared" si="593"/>
        <v>High Balance</v>
      </c>
      <c r="S6327" t="str">
        <f t="shared" si="594"/>
        <v>High Value</v>
      </c>
      <c r="T6327">
        <v>1</v>
      </c>
      <c r="U6327">
        <f t="shared" si="595"/>
        <v>108585</v>
      </c>
    </row>
    <row r="6328" spans="1:21" x14ac:dyDescent="0.25">
      <c r="A6328">
        <v>2025</v>
      </c>
      <c r="B6328">
        <v>15788494</v>
      </c>
      <c r="C6328" t="s">
        <v>145</v>
      </c>
      <c r="D6328">
        <v>555</v>
      </c>
      <c r="E6328" t="s">
        <v>15</v>
      </c>
      <c r="F6328" t="s">
        <v>23</v>
      </c>
      <c r="G6328">
        <v>31</v>
      </c>
      <c r="H6328">
        <v>8</v>
      </c>
      <c r="I6328">
        <v>145876</v>
      </c>
      <c r="J6328">
        <v>1</v>
      </c>
      <c r="K6328">
        <v>1</v>
      </c>
      <c r="L6328">
        <v>0</v>
      </c>
      <c r="M6328">
        <v>137491</v>
      </c>
      <c r="N6328">
        <v>0</v>
      </c>
      <c r="O6328" t="str">
        <f t="shared" si="590"/>
        <v>30-45</v>
      </c>
      <c r="P6328" t="str">
        <f t="shared" si="591"/>
        <v>Low</v>
      </c>
      <c r="Q6328" t="str">
        <f t="shared" si="592"/>
        <v>Long-Term</v>
      </c>
      <c r="R6328" t="str">
        <f t="shared" si="593"/>
        <v>High Balance</v>
      </c>
      <c r="S6328" t="str">
        <f t="shared" si="594"/>
        <v>High Value</v>
      </c>
      <c r="T6328">
        <v>1</v>
      </c>
      <c r="U6328">
        <f t="shared" si="595"/>
        <v>0</v>
      </c>
    </row>
    <row r="6329" spans="1:21" x14ac:dyDescent="0.25">
      <c r="A6329">
        <v>2025</v>
      </c>
      <c r="B6329">
        <v>15793856</v>
      </c>
      <c r="C6329" t="s">
        <v>2290</v>
      </c>
      <c r="D6329">
        <v>667</v>
      </c>
      <c r="E6329" t="s">
        <v>18</v>
      </c>
      <c r="F6329" t="s">
        <v>16</v>
      </c>
      <c r="G6329">
        <v>36</v>
      </c>
      <c r="H6329">
        <v>3</v>
      </c>
      <c r="I6329">
        <v>121543</v>
      </c>
      <c r="J6329">
        <v>2</v>
      </c>
      <c r="K6329">
        <v>1</v>
      </c>
      <c r="L6329">
        <v>1</v>
      </c>
      <c r="M6329">
        <v>186842</v>
      </c>
      <c r="N6329">
        <v>0</v>
      </c>
      <c r="O6329" t="str">
        <f t="shared" si="590"/>
        <v>30-45</v>
      </c>
      <c r="P6329" t="str">
        <f t="shared" si="591"/>
        <v>Medium</v>
      </c>
      <c r="Q6329" t="str">
        <f t="shared" si="592"/>
        <v>New</v>
      </c>
      <c r="R6329" t="str">
        <f t="shared" si="593"/>
        <v>High Balance</v>
      </c>
      <c r="S6329" t="str">
        <f t="shared" si="594"/>
        <v>High Value</v>
      </c>
      <c r="T6329">
        <v>1</v>
      </c>
      <c r="U6329">
        <f t="shared" si="595"/>
        <v>0</v>
      </c>
    </row>
    <row r="6330" spans="1:21" x14ac:dyDescent="0.25">
      <c r="A6330">
        <v>2025</v>
      </c>
      <c r="B6330">
        <v>15629545</v>
      </c>
      <c r="C6330" t="s">
        <v>1580</v>
      </c>
      <c r="D6330">
        <v>790</v>
      </c>
      <c r="E6330" t="s">
        <v>18</v>
      </c>
      <c r="F6330" t="s">
        <v>16</v>
      </c>
      <c r="G6330">
        <v>41</v>
      </c>
      <c r="H6330">
        <v>7</v>
      </c>
      <c r="I6330">
        <v>109509</v>
      </c>
      <c r="J6330">
        <v>1</v>
      </c>
      <c r="K6330">
        <v>0</v>
      </c>
      <c r="L6330">
        <v>0</v>
      </c>
      <c r="M6330">
        <v>86776</v>
      </c>
      <c r="N6330">
        <v>0</v>
      </c>
      <c r="O6330" t="str">
        <f t="shared" si="590"/>
        <v>30-45</v>
      </c>
      <c r="P6330" t="str">
        <f t="shared" si="591"/>
        <v>High</v>
      </c>
      <c r="Q6330" t="str">
        <f t="shared" si="592"/>
        <v>Mid-Term</v>
      </c>
      <c r="R6330" t="str">
        <f t="shared" si="593"/>
        <v>High Balance</v>
      </c>
      <c r="S6330" t="str">
        <f t="shared" si="594"/>
        <v>High Value</v>
      </c>
      <c r="T6330">
        <v>1</v>
      </c>
      <c r="U6330">
        <f t="shared" si="595"/>
        <v>0</v>
      </c>
    </row>
    <row r="6331" spans="1:21" x14ac:dyDescent="0.25">
      <c r="A6331">
        <v>2025</v>
      </c>
      <c r="B6331">
        <v>15661198</v>
      </c>
      <c r="C6331" t="s">
        <v>1017</v>
      </c>
      <c r="D6331">
        <v>727</v>
      </c>
      <c r="E6331" t="s">
        <v>26</v>
      </c>
      <c r="F6331" t="s">
        <v>23</v>
      </c>
      <c r="G6331">
        <v>34</v>
      </c>
      <c r="H6331">
        <v>2</v>
      </c>
      <c r="I6331">
        <v>146407</v>
      </c>
      <c r="J6331">
        <v>1</v>
      </c>
      <c r="K6331">
        <v>1</v>
      </c>
      <c r="L6331">
        <v>1</v>
      </c>
      <c r="M6331">
        <v>72074</v>
      </c>
      <c r="N6331">
        <v>0</v>
      </c>
      <c r="O6331" t="str">
        <f t="shared" si="590"/>
        <v>30-45</v>
      </c>
      <c r="P6331" t="str">
        <f t="shared" si="591"/>
        <v>Medium</v>
      </c>
      <c r="Q6331" t="str">
        <f t="shared" si="592"/>
        <v>New</v>
      </c>
      <c r="R6331" t="str">
        <f t="shared" si="593"/>
        <v>High Balance</v>
      </c>
      <c r="S6331" t="str">
        <f t="shared" si="594"/>
        <v>High Value</v>
      </c>
      <c r="T6331">
        <v>1</v>
      </c>
      <c r="U6331">
        <f t="shared" si="595"/>
        <v>0</v>
      </c>
    </row>
    <row r="6332" spans="1:21" x14ac:dyDescent="0.25">
      <c r="A6332">
        <v>2025</v>
      </c>
      <c r="B6332">
        <v>15715117</v>
      </c>
      <c r="C6332" t="s">
        <v>2335</v>
      </c>
      <c r="D6332">
        <v>744</v>
      </c>
      <c r="E6332" t="s">
        <v>15</v>
      </c>
      <c r="F6332" t="s">
        <v>16</v>
      </c>
      <c r="G6332">
        <v>39</v>
      </c>
      <c r="H6332">
        <v>6</v>
      </c>
      <c r="I6332">
        <v>0</v>
      </c>
      <c r="J6332">
        <v>1</v>
      </c>
      <c r="K6332">
        <v>0</v>
      </c>
      <c r="L6332">
        <v>0</v>
      </c>
      <c r="M6332">
        <v>10663</v>
      </c>
      <c r="N6332">
        <v>0</v>
      </c>
      <c r="O6332" t="str">
        <f t="shared" si="590"/>
        <v>30-45</v>
      </c>
      <c r="P6332" t="str">
        <f t="shared" si="591"/>
        <v>Medium</v>
      </c>
      <c r="Q6332" t="str">
        <f t="shared" si="592"/>
        <v>Mid-Term</v>
      </c>
      <c r="R6332" t="str">
        <f t="shared" si="593"/>
        <v>Zero Balance</v>
      </c>
      <c r="S6332" t="str">
        <f t="shared" si="594"/>
        <v>Normal</v>
      </c>
      <c r="T6332">
        <v>1</v>
      </c>
      <c r="U6332">
        <f t="shared" si="595"/>
        <v>0</v>
      </c>
    </row>
    <row r="6333" spans="1:21" x14ac:dyDescent="0.25">
      <c r="A6333">
        <v>2025</v>
      </c>
      <c r="B6333">
        <v>15701074</v>
      </c>
      <c r="C6333" t="s">
        <v>2336</v>
      </c>
      <c r="D6333">
        <v>629</v>
      </c>
      <c r="E6333" t="s">
        <v>26</v>
      </c>
      <c r="F6333" t="s">
        <v>23</v>
      </c>
      <c r="G6333">
        <v>35</v>
      </c>
      <c r="H6333">
        <v>8</v>
      </c>
      <c r="I6333">
        <v>112331</v>
      </c>
      <c r="J6333">
        <v>1</v>
      </c>
      <c r="K6333">
        <v>1</v>
      </c>
      <c r="L6333">
        <v>1</v>
      </c>
      <c r="M6333">
        <v>91001</v>
      </c>
      <c r="N6333">
        <v>0</v>
      </c>
      <c r="O6333" t="str">
        <f t="shared" si="590"/>
        <v>30-45</v>
      </c>
      <c r="P6333" t="str">
        <f t="shared" si="591"/>
        <v>Medium</v>
      </c>
      <c r="Q6333" t="str">
        <f t="shared" si="592"/>
        <v>Long-Term</v>
      </c>
      <c r="R6333" t="str">
        <f t="shared" si="593"/>
        <v>High Balance</v>
      </c>
      <c r="S6333" t="str">
        <f t="shared" si="594"/>
        <v>High Value</v>
      </c>
      <c r="T6333">
        <v>1</v>
      </c>
      <c r="U6333">
        <f t="shared" si="595"/>
        <v>0</v>
      </c>
    </row>
    <row r="6334" spans="1:21" x14ac:dyDescent="0.25">
      <c r="A6334">
        <v>2025</v>
      </c>
      <c r="B6334">
        <v>15793046</v>
      </c>
      <c r="C6334" t="s">
        <v>832</v>
      </c>
      <c r="D6334">
        <v>619</v>
      </c>
      <c r="E6334" t="s">
        <v>15</v>
      </c>
      <c r="F6334" t="s">
        <v>16</v>
      </c>
      <c r="G6334">
        <v>35</v>
      </c>
      <c r="H6334">
        <v>4</v>
      </c>
      <c r="I6334">
        <v>90413</v>
      </c>
      <c r="J6334">
        <v>1</v>
      </c>
      <c r="K6334">
        <v>1</v>
      </c>
      <c r="L6334">
        <v>1</v>
      </c>
      <c r="M6334">
        <v>20555</v>
      </c>
      <c r="N6334">
        <v>0</v>
      </c>
      <c r="O6334" t="str">
        <f t="shared" si="590"/>
        <v>30-45</v>
      </c>
      <c r="P6334" t="str">
        <f t="shared" si="591"/>
        <v>Medium</v>
      </c>
      <c r="Q6334" t="str">
        <f t="shared" si="592"/>
        <v>Mid-Term</v>
      </c>
      <c r="R6334" t="str">
        <f t="shared" si="593"/>
        <v>Low Balance</v>
      </c>
      <c r="S6334" t="str">
        <f t="shared" si="594"/>
        <v>Normal</v>
      </c>
      <c r="T6334">
        <v>1</v>
      </c>
      <c r="U6334">
        <f t="shared" si="595"/>
        <v>0</v>
      </c>
    </row>
    <row r="6335" spans="1:21" x14ac:dyDescent="0.25">
      <c r="A6335">
        <v>2025</v>
      </c>
      <c r="B6335">
        <v>15623744</v>
      </c>
      <c r="C6335" t="s">
        <v>808</v>
      </c>
      <c r="D6335">
        <v>634</v>
      </c>
      <c r="E6335" t="s">
        <v>15</v>
      </c>
      <c r="F6335" t="s">
        <v>23</v>
      </c>
      <c r="G6335">
        <v>34</v>
      </c>
      <c r="H6335">
        <v>8</v>
      </c>
      <c r="I6335">
        <v>105303</v>
      </c>
      <c r="J6335">
        <v>1</v>
      </c>
      <c r="K6335">
        <v>1</v>
      </c>
      <c r="L6335">
        <v>1</v>
      </c>
      <c r="M6335">
        <v>123165</v>
      </c>
      <c r="N6335">
        <v>0</v>
      </c>
      <c r="O6335" t="str">
        <f t="shared" si="590"/>
        <v>30-45</v>
      </c>
      <c r="P6335" t="str">
        <f t="shared" si="591"/>
        <v>Medium</v>
      </c>
      <c r="Q6335" t="str">
        <f t="shared" si="592"/>
        <v>Long-Term</v>
      </c>
      <c r="R6335" t="str">
        <f t="shared" si="593"/>
        <v>High Balance</v>
      </c>
      <c r="S6335" t="str">
        <f t="shared" si="594"/>
        <v>High Value</v>
      </c>
      <c r="T6335">
        <v>1</v>
      </c>
      <c r="U6335">
        <f t="shared" si="595"/>
        <v>0</v>
      </c>
    </row>
    <row r="6336" spans="1:21" x14ac:dyDescent="0.25">
      <c r="A6336">
        <v>2025</v>
      </c>
      <c r="B6336">
        <v>15611329</v>
      </c>
      <c r="C6336" t="s">
        <v>392</v>
      </c>
      <c r="D6336">
        <v>608</v>
      </c>
      <c r="E6336" t="s">
        <v>18</v>
      </c>
      <c r="F6336" t="s">
        <v>16</v>
      </c>
      <c r="G6336">
        <v>35</v>
      </c>
      <c r="H6336">
        <v>6</v>
      </c>
      <c r="I6336">
        <v>0</v>
      </c>
      <c r="J6336">
        <v>2</v>
      </c>
      <c r="K6336">
        <v>1</v>
      </c>
      <c r="L6336">
        <v>1</v>
      </c>
      <c r="M6336">
        <v>143463</v>
      </c>
      <c r="N6336">
        <v>0</v>
      </c>
      <c r="O6336" t="str">
        <f t="shared" si="590"/>
        <v>30-45</v>
      </c>
      <c r="P6336" t="str">
        <f t="shared" si="591"/>
        <v>Medium</v>
      </c>
      <c r="Q6336" t="str">
        <f t="shared" si="592"/>
        <v>Mid-Term</v>
      </c>
      <c r="R6336" t="str">
        <f t="shared" si="593"/>
        <v>Zero Balance</v>
      </c>
      <c r="S6336" t="str">
        <f t="shared" si="594"/>
        <v>Normal</v>
      </c>
      <c r="T6336">
        <v>1</v>
      </c>
      <c r="U6336">
        <f t="shared" si="595"/>
        <v>0</v>
      </c>
    </row>
    <row r="6337" spans="1:21" x14ac:dyDescent="0.25">
      <c r="A6337">
        <v>2025</v>
      </c>
      <c r="B6337">
        <v>15740428</v>
      </c>
      <c r="C6337" t="s">
        <v>1706</v>
      </c>
      <c r="D6337">
        <v>507</v>
      </c>
      <c r="E6337" t="s">
        <v>15</v>
      </c>
      <c r="F6337" t="s">
        <v>16</v>
      </c>
      <c r="G6337">
        <v>35</v>
      </c>
      <c r="H6337">
        <v>1</v>
      </c>
      <c r="I6337">
        <v>0</v>
      </c>
      <c r="J6337">
        <v>2</v>
      </c>
      <c r="K6337">
        <v>0</v>
      </c>
      <c r="L6337">
        <v>0</v>
      </c>
      <c r="M6337">
        <v>92132</v>
      </c>
      <c r="N6337">
        <v>0</v>
      </c>
      <c r="O6337" t="str">
        <f t="shared" si="590"/>
        <v>30-45</v>
      </c>
      <c r="P6337" t="str">
        <f t="shared" si="591"/>
        <v>Low</v>
      </c>
      <c r="Q6337" t="str">
        <f t="shared" si="592"/>
        <v>New</v>
      </c>
      <c r="R6337" t="str">
        <f t="shared" si="593"/>
        <v>Zero Balance</v>
      </c>
      <c r="S6337" t="str">
        <f t="shared" si="594"/>
        <v>Normal</v>
      </c>
      <c r="T6337">
        <v>1</v>
      </c>
      <c r="U6337">
        <f t="shared" si="595"/>
        <v>0</v>
      </c>
    </row>
    <row r="6338" spans="1:21" x14ac:dyDescent="0.25">
      <c r="A6338">
        <v>2025</v>
      </c>
      <c r="B6338">
        <v>15781534</v>
      </c>
      <c r="C6338" t="s">
        <v>2128</v>
      </c>
      <c r="D6338">
        <v>536</v>
      </c>
      <c r="E6338" t="s">
        <v>26</v>
      </c>
      <c r="F6338" t="s">
        <v>16</v>
      </c>
      <c r="G6338">
        <v>35</v>
      </c>
      <c r="H6338">
        <v>4</v>
      </c>
      <c r="I6338">
        <v>121520</v>
      </c>
      <c r="J6338">
        <v>1</v>
      </c>
      <c r="K6338">
        <v>0</v>
      </c>
      <c r="L6338">
        <v>0</v>
      </c>
      <c r="M6338">
        <v>77178</v>
      </c>
      <c r="N6338">
        <v>0</v>
      </c>
      <c r="O6338" t="str">
        <f t="shared" ref="O6338:O6401" si="596">IF(G6338&lt;30,"&lt;30",IF(G6338&lt;=45,"30-45",IF(G6338&lt;=60,"46-60","60+")))</f>
        <v>30-45</v>
      </c>
      <c r="P6338" t="str">
        <f t="shared" ref="P6338:P6401" si="597">IF(D6338&lt;600,"Low",IF(D6338&lt;=750,"Medium","High"))</f>
        <v>Low</v>
      </c>
      <c r="Q6338" t="str">
        <f t="shared" ref="Q6338:Q6401" si="598">IF(H6338&lt;=3,"New",IF(H6338&lt;=7,"Mid-Term","Long-Term"))</f>
        <v>Mid-Term</v>
      </c>
      <c r="R6338" t="str">
        <f t="shared" ref="R6338:R6401" si="599">IF(I6338=0,"Zero Balance",IF(I6338&lt;100000,"Low Balance","High Balance"))</f>
        <v>High Balance</v>
      </c>
      <c r="S6338" t="str">
        <f t="shared" ref="S6338:S6401" si="600">IF(I6338&gt;=100000,"High Value","Normal")</f>
        <v>High Value</v>
      </c>
      <c r="T6338">
        <v>1</v>
      </c>
      <c r="U6338">
        <f t="shared" ref="U6338:U6401" si="601">IF(N6338=1,I6338,0)</f>
        <v>0</v>
      </c>
    </row>
    <row r="6339" spans="1:21" x14ac:dyDescent="0.25">
      <c r="A6339">
        <v>2025</v>
      </c>
      <c r="B6339">
        <v>15618243</v>
      </c>
      <c r="C6339" t="s">
        <v>1002</v>
      </c>
      <c r="D6339">
        <v>730</v>
      </c>
      <c r="E6339" t="s">
        <v>18</v>
      </c>
      <c r="F6339" t="s">
        <v>16</v>
      </c>
      <c r="G6339">
        <v>43</v>
      </c>
      <c r="H6339">
        <v>1</v>
      </c>
      <c r="I6339">
        <v>103960</v>
      </c>
      <c r="J6339">
        <v>1</v>
      </c>
      <c r="K6339">
        <v>1</v>
      </c>
      <c r="L6339">
        <v>1</v>
      </c>
      <c r="M6339">
        <v>193650</v>
      </c>
      <c r="N6339">
        <v>0</v>
      </c>
      <c r="O6339" t="str">
        <f t="shared" si="596"/>
        <v>30-45</v>
      </c>
      <c r="P6339" t="str">
        <f t="shared" si="597"/>
        <v>Medium</v>
      </c>
      <c r="Q6339" t="str">
        <f t="shared" si="598"/>
        <v>New</v>
      </c>
      <c r="R6339" t="str">
        <f t="shared" si="599"/>
        <v>High Balance</v>
      </c>
      <c r="S6339" t="str">
        <f t="shared" si="600"/>
        <v>High Value</v>
      </c>
      <c r="T6339">
        <v>1</v>
      </c>
      <c r="U6339">
        <f t="shared" si="601"/>
        <v>0</v>
      </c>
    </row>
    <row r="6340" spans="1:21" x14ac:dyDescent="0.25">
      <c r="A6340">
        <v>2025</v>
      </c>
      <c r="B6340">
        <v>15784161</v>
      </c>
      <c r="C6340" t="s">
        <v>277</v>
      </c>
      <c r="D6340">
        <v>583</v>
      </c>
      <c r="E6340" t="s">
        <v>26</v>
      </c>
      <c r="F6340" t="s">
        <v>23</v>
      </c>
      <c r="G6340">
        <v>39</v>
      </c>
      <c r="H6340">
        <v>8</v>
      </c>
      <c r="I6340">
        <v>102945</v>
      </c>
      <c r="J6340">
        <v>1</v>
      </c>
      <c r="K6340">
        <v>0</v>
      </c>
      <c r="L6340">
        <v>0</v>
      </c>
      <c r="M6340">
        <v>52862</v>
      </c>
      <c r="N6340">
        <v>0</v>
      </c>
      <c r="O6340" t="str">
        <f t="shared" si="596"/>
        <v>30-45</v>
      </c>
      <c r="P6340" t="str">
        <f t="shared" si="597"/>
        <v>Low</v>
      </c>
      <c r="Q6340" t="str">
        <f t="shared" si="598"/>
        <v>Long-Term</v>
      </c>
      <c r="R6340" t="str">
        <f t="shared" si="599"/>
        <v>High Balance</v>
      </c>
      <c r="S6340" t="str">
        <f t="shared" si="600"/>
        <v>High Value</v>
      </c>
      <c r="T6340">
        <v>1</v>
      </c>
      <c r="U6340">
        <f t="shared" si="601"/>
        <v>0</v>
      </c>
    </row>
    <row r="6341" spans="1:21" x14ac:dyDescent="0.25">
      <c r="A6341">
        <v>2025</v>
      </c>
      <c r="B6341">
        <v>15700325</v>
      </c>
      <c r="C6341" t="s">
        <v>356</v>
      </c>
      <c r="D6341">
        <v>644</v>
      </c>
      <c r="E6341" t="s">
        <v>15</v>
      </c>
      <c r="F6341" t="s">
        <v>16</v>
      </c>
      <c r="G6341">
        <v>24</v>
      </c>
      <c r="H6341">
        <v>8</v>
      </c>
      <c r="I6341">
        <v>92761</v>
      </c>
      <c r="J6341">
        <v>1</v>
      </c>
      <c r="K6341">
        <v>1</v>
      </c>
      <c r="L6341">
        <v>0</v>
      </c>
      <c r="M6341">
        <v>35897</v>
      </c>
      <c r="N6341">
        <v>0</v>
      </c>
      <c r="O6341" t="str">
        <f t="shared" si="596"/>
        <v>&lt;30</v>
      </c>
      <c r="P6341" t="str">
        <f t="shared" si="597"/>
        <v>Medium</v>
      </c>
      <c r="Q6341" t="str">
        <f t="shared" si="598"/>
        <v>Long-Term</v>
      </c>
      <c r="R6341" t="str">
        <f t="shared" si="599"/>
        <v>Low Balance</v>
      </c>
      <c r="S6341" t="str">
        <f t="shared" si="600"/>
        <v>Normal</v>
      </c>
      <c r="T6341">
        <v>1</v>
      </c>
      <c r="U6341">
        <f t="shared" si="601"/>
        <v>0</v>
      </c>
    </row>
    <row r="6342" spans="1:21" x14ac:dyDescent="0.25">
      <c r="A6342">
        <v>2025</v>
      </c>
      <c r="B6342">
        <v>15659064</v>
      </c>
      <c r="C6342" t="s">
        <v>2337</v>
      </c>
      <c r="D6342">
        <v>790</v>
      </c>
      <c r="E6342" t="s">
        <v>18</v>
      </c>
      <c r="F6342" t="s">
        <v>23</v>
      </c>
      <c r="G6342">
        <v>37</v>
      </c>
      <c r="H6342">
        <v>8</v>
      </c>
      <c r="I6342">
        <v>0</v>
      </c>
      <c r="J6342">
        <v>2</v>
      </c>
      <c r="K6342">
        <v>1</v>
      </c>
      <c r="L6342">
        <v>1</v>
      </c>
      <c r="M6342">
        <v>149418</v>
      </c>
      <c r="N6342">
        <v>0</v>
      </c>
      <c r="O6342" t="str">
        <f t="shared" si="596"/>
        <v>30-45</v>
      </c>
      <c r="P6342" t="str">
        <f t="shared" si="597"/>
        <v>High</v>
      </c>
      <c r="Q6342" t="str">
        <f t="shared" si="598"/>
        <v>Long-Term</v>
      </c>
      <c r="R6342" t="str">
        <f t="shared" si="599"/>
        <v>Zero Balance</v>
      </c>
      <c r="S6342" t="str">
        <f t="shared" si="600"/>
        <v>Normal</v>
      </c>
      <c r="T6342">
        <v>1</v>
      </c>
      <c r="U6342">
        <f t="shared" si="601"/>
        <v>0</v>
      </c>
    </row>
    <row r="6343" spans="1:21" x14ac:dyDescent="0.25">
      <c r="A6343">
        <v>2025</v>
      </c>
      <c r="B6343">
        <v>15658364</v>
      </c>
      <c r="C6343" t="s">
        <v>2338</v>
      </c>
      <c r="D6343">
        <v>807</v>
      </c>
      <c r="E6343" t="s">
        <v>26</v>
      </c>
      <c r="F6343" t="s">
        <v>16</v>
      </c>
      <c r="G6343">
        <v>40</v>
      </c>
      <c r="H6343">
        <v>1</v>
      </c>
      <c r="I6343">
        <v>134590</v>
      </c>
      <c r="J6343">
        <v>1</v>
      </c>
      <c r="K6343">
        <v>1</v>
      </c>
      <c r="L6343">
        <v>1</v>
      </c>
      <c r="M6343">
        <v>46254</v>
      </c>
      <c r="N6343">
        <v>0</v>
      </c>
      <c r="O6343" t="str">
        <f t="shared" si="596"/>
        <v>30-45</v>
      </c>
      <c r="P6343" t="str">
        <f t="shared" si="597"/>
        <v>High</v>
      </c>
      <c r="Q6343" t="str">
        <f t="shared" si="598"/>
        <v>New</v>
      </c>
      <c r="R6343" t="str">
        <f t="shared" si="599"/>
        <v>High Balance</v>
      </c>
      <c r="S6343" t="str">
        <f t="shared" si="600"/>
        <v>High Value</v>
      </c>
      <c r="T6343">
        <v>1</v>
      </c>
      <c r="U6343">
        <f t="shared" si="601"/>
        <v>0</v>
      </c>
    </row>
    <row r="6344" spans="1:21" x14ac:dyDescent="0.25">
      <c r="A6344">
        <v>2025</v>
      </c>
      <c r="B6344">
        <v>15704340</v>
      </c>
      <c r="C6344" t="s">
        <v>117</v>
      </c>
      <c r="D6344">
        <v>581</v>
      </c>
      <c r="E6344" t="s">
        <v>15</v>
      </c>
      <c r="F6344" t="s">
        <v>16</v>
      </c>
      <c r="G6344">
        <v>37</v>
      </c>
      <c r="H6344">
        <v>10</v>
      </c>
      <c r="I6344">
        <v>104255</v>
      </c>
      <c r="J6344">
        <v>1</v>
      </c>
      <c r="K6344">
        <v>1</v>
      </c>
      <c r="L6344">
        <v>0</v>
      </c>
      <c r="M6344">
        <v>86609</v>
      </c>
      <c r="N6344">
        <v>0</v>
      </c>
      <c r="O6344" t="str">
        <f t="shared" si="596"/>
        <v>30-45</v>
      </c>
      <c r="P6344" t="str">
        <f t="shared" si="597"/>
        <v>Low</v>
      </c>
      <c r="Q6344" t="str">
        <f t="shared" si="598"/>
        <v>Long-Term</v>
      </c>
      <c r="R6344" t="str">
        <f t="shared" si="599"/>
        <v>High Balance</v>
      </c>
      <c r="S6344" t="str">
        <f t="shared" si="600"/>
        <v>High Value</v>
      </c>
      <c r="T6344">
        <v>1</v>
      </c>
      <c r="U6344">
        <f t="shared" si="601"/>
        <v>0</v>
      </c>
    </row>
    <row r="6345" spans="1:21" x14ac:dyDescent="0.25">
      <c r="A6345">
        <v>2025</v>
      </c>
      <c r="B6345">
        <v>15793455</v>
      </c>
      <c r="C6345" t="s">
        <v>153</v>
      </c>
      <c r="D6345">
        <v>627</v>
      </c>
      <c r="E6345" t="s">
        <v>18</v>
      </c>
      <c r="F6345" t="s">
        <v>16</v>
      </c>
      <c r="G6345">
        <v>55</v>
      </c>
      <c r="H6345">
        <v>6</v>
      </c>
      <c r="I6345">
        <v>0</v>
      </c>
      <c r="J6345">
        <v>1</v>
      </c>
      <c r="K6345">
        <v>0</v>
      </c>
      <c r="L6345">
        <v>0</v>
      </c>
      <c r="M6345">
        <v>91944</v>
      </c>
      <c r="N6345">
        <v>1</v>
      </c>
      <c r="O6345" t="str">
        <f t="shared" si="596"/>
        <v>46-60</v>
      </c>
      <c r="P6345" t="str">
        <f t="shared" si="597"/>
        <v>Medium</v>
      </c>
      <c r="Q6345" t="str">
        <f t="shared" si="598"/>
        <v>Mid-Term</v>
      </c>
      <c r="R6345" t="str">
        <f t="shared" si="599"/>
        <v>Zero Balance</v>
      </c>
      <c r="S6345" t="str">
        <f t="shared" si="600"/>
        <v>Normal</v>
      </c>
      <c r="T6345">
        <v>1</v>
      </c>
      <c r="U6345">
        <f t="shared" si="601"/>
        <v>0</v>
      </c>
    </row>
    <row r="6346" spans="1:21" x14ac:dyDescent="0.25">
      <c r="A6346">
        <v>2025</v>
      </c>
      <c r="B6346">
        <v>15579777</v>
      </c>
      <c r="C6346" t="s">
        <v>1436</v>
      </c>
      <c r="D6346">
        <v>850</v>
      </c>
      <c r="E6346" t="s">
        <v>15</v>
      </c>
      <c r="F6346" t="s">
        <v>23</v>
      </c>
      <c r="G6346">
        <v>41</v>
      </c>
      <c r="H6346">
        <v>3</v>
      </c>
      <c r="I6346">
        <v>0</v>
      </c>
      <c r="J6346">
        <v>2</v>
      </c>
      <c r="K6346">
        <v>1</v>
      </c>
      <c r="L6346">
        <v>0</v>
      </c>
      <c r="M6346">
        <v>128892</v>
      </c>
      <c r="N6346">
        <v>0</v>
      </c>
      <c r="O6346" t="str">
        <f t="shared" si="596"/>
        <v>30-45</v>
      </c>
      <c r="P6346" t="str">
        <f t="shared" si="597"/>
        <v>High</v>
      </c>
      <c r="Q6346" t="str">
        <f t="shared" si="598"/>
        <v>New</v>
      </c>
      <c r="R6346" t="str">
        <f t="shared" si="599"/>
        <v>Zero Balance</v>
      </c>
      <c r="S6346" t="str">
        <f t="shared" si="600"/>
        <v>Normal</v>
      </c>
      <c r="T6346">
        <v>1</v>
      </c>
      <c r="U6346">
        <f t="shared" si="601"/>
        <v>0</v>
      </c>
    </row>
    <row r="6347" spans="1:21" x14ac:dyDescent="0.25">
      <c r="A6347">
        <v>2025</v>
      </c>
      <c r="B6347">
        <v>15632345</v>
      </c>
      <c r="C6347" t="s">
        <v>943</v>
      </c>
      <c r="D6347">
        <v>754</v>
      </c>
      <c r="E6347" t="s">
        <v>15</v>
      </c>
      <c r="F6347" t="s">
        <v>16</v>
      </c>
      <c r="G6347">
        <v>35</v>
      </c>
      <c r="H6347">
        <v>4</v>
      </c>
      <c r="I6347">
        <v>0</v>
      </c>
      <c r="J6347">
        <v>2</v>
      </c>
      <c r="K6347">
        <v>1</v>
      </c>
      <c r="L6347">
        <v>0</v>
      </c>
      <c r="M6347">
        <v>44831</v>
      </c>
      <c r="N6347">
        <v>0</v>
      </c>
      <c r="O6347" t="str">
        <f t="shared" si="596"/>
        <v>30-45</v>
      </c>
      <c r="P6347" t="str">
        <f t="shared" si="597"/>
        <v>High</v>
      </c>
      <c r="Q6347" t="str">
        <f t="shared" si="598"/>
        <v>Mid-Term</v>
      </c>
      <c r="R6347" t="str">
        <f t="shared" si="599"/>
        <v>Zero Balance</v>
      </c>
      <c r="S6347" t="str">
        <f t="shared" si="600"/>
        <v>Normal</v>
      </c>
      <c r="T6347">
        <v>1</v>
      </c>
      <c r="U6347">
        <f t="shared" si="601"/>
        <v>0</v>
      </c>
    </row>
    <row r="6348" spans="1:21" x14ac:dyDescent="0.25">
      <c r="A6348">
        <v>2025</v>
      </c>
      <c r="B6348">
        <v>15814468</v>
      </c>
      <c r="C6348" t="s">
        <v>171</v>
      </c>
      <c r="D6348">
        <v>551</v>
      </c>
      <c r="E6348" t="s">
        <v>26</v>
      </c>
      <c r="F6348" t="s">
        <v>23</v>
      </c>
      <c r="G6348">
        <v>50</v>
      </c>
      <c r="H6348">
        <v>1</v>
      </c>
      <c r="I6348">
        <v>121400</v>
      </c>
      <c r="J6348">
        <v>1</v>
      </c>
      <c r="K6348">
        <v>0</v>
      </c>
      <c r="L6348">
        <v>1</v>
      </c>
      <c r="M6348">
        <v>84508</v>
      </c>
      <c r="N6348">
        <v>1</v>
      </c>
      <c r="O6348" t="str">
        <f t="shared" si="596"/>
        <v>46-60</v>
      </c>
      <c r="P6348" t="str">
        <f t="shared" si="597"/>
        <v>Low</v>
      </c>
      <c r="Q6348" t="str">
        <f t="shared" si="598"/>
        <v>New</v>
      </c>
      <c r="R6348" t="str">
        <f t="shared" si="599"/>
        <v>High Balance</v>
      </c>
      <c r="S6348" t="str">
        <f t="shared" si="600"/>
        <v>High Value</v>
      </c>
      <c r="T6348">
        <v>1</v>
      </c>
      <c r="U6348">
        <f t="shared" si="601"/>
        <v>121400</v>
      </c>
    </row>
    <row r="6349" spans="1:21" x14ac:dyDescent="0.25">
      <c r="A6349">
        <v>2025</v>
      </c>
      <c r="B6349">
        <v>15754820</v>
      </c>
      <c r="C6349" t="s">
        <v>635</v>
      </c>
      <c r="D6349">
        <v>637</v>
      </c>
      <c r="E6349" t="s">
        <v>26</v>
      </c>
      <c r="F6349" t="s">
        <v>23</v>
      </c>
      <c r="G6349">
        <v>35</v>
      </c>
      <c r="H6349">
        <v>8</v>
      </c>
      <c r="I6349">
        <v>147128</v>
      </c>
      <c r="J6349">
        <v>2</v>
      </c>
      <c r="K6349">
        <v>1</v>
      </c>
      <c r="L6349">
        <v>1</v>
      </c>
      <c r="M6349">
        <v>84761</v>
      </c>
      <c r="N6349">
        <v>0</v>
      </c>
      <c r="O6349" t="str">
        <f t="shared" si="596"/>
        <v>30-45</v>
      </c>
      <c r="P6349" t="str">
        <f t="shared" si="597"/>
        <v>Medium</v>
      </c>
      <c r="Q6349" t="str">
        <f t="shared" si="598"/>
        <v>Long-Term</v>
      </c>
      <c r="R6349" t="str">
        <f t="shared" si="599"/>
        <v>High Balance</v>
      </c>
      <c r="S6349" t="str">
        <f t="shared" si="600"/>
        <v>High Value</v>
      </c>
      <c r="T6349">
        <v>1</v>
      </c>
      <c r="U6349">
        <f t="shared" si="601"/>
        <v>0</v>
      </c>
    </row>
    <row r="6350" spans="1:21" x14ac:dyDescent="0.25">
      <c r="A6350">
        <v>2025</v>
      </c>
      <c r="B6350">
        <v>15707505</v>
      </c>
      <c r="C6350" t="s">
        <v>156</v>
      </c>
      <c r="D6350">
        <v>699</v>
      </c>
      <c r="E6350" t="s">
        <v>18</v>
      </c>
      <c r="F6350" t="s">
        <v>23</v>
      </c>
      <c r="G6350">
        <v>31</v>
      </c>
      <c r="H6350">
        <v>8</v>
      </c>
      <c r="I6350">
        <v>125928</v>
      </c>
      <c r="J6350">
        <v>2</v>
      </c>
      <c r="K6350">
        <v>1</v>
      </c>
      <c r="L6350">
        <v>0</v>
      </c>
      <c r="M6350">
        <v>147661</v>
      </c>
      <c r="N6350">
        <v>0</v>
      </c>
      <c r="O6350" t="str">
        <f t="shared" si="596"/>
        <v>30-45</v>
      </c>
      <c r="P6350" t="str">
        <f t="shared" si="597"/>
        <v>Medium</v>
      </c>
      <c r="Q6350" t="str">
        <f t="shared" si="598"/>
        <v>Long-Term</v>
      </c>
      <c r="R6350" t="str">
        <f t="shared" si="599"/>
        <v>High Balance</v>
      </c>
      <c r="S6350" t="str">
        <f t="shared" si="600"/>
        <v>High Value</v>
      </c>
      <c r="T6350">
        <v>1</v>
      </c>
      <c r="U6350">
        <f t="shared" si="601"/>
        <v>0</v>
      </c>
    </row>
    <row r="6351" spans="1:21" x14ac:dyDescent="0.25">
      <c r="A6351">
        <v>2025</v>
      </c>
      <c r="B6351">
        <v>15699507</v>
      </c>
      <c r="C6351" t="s">
        <v>2339</v>
      </c>
      <c r="D6351">
        <v>542</v>
      </c>
      <c r="E6351" t="s">
        <v>15</v>
      </c>
      <c r="F6351" t="s">
        <v>16</v>
      </c>
      <c r="G6351">
        <v>25</v>
      </c>
      <c r="H6351">
        <v>7</v>
      </c>
      <c r="I6351">
        <v>0</v>
      </c>
      <c r="J6351">
        <v>2</v>
      </c>
      <c r="K6351">
        <v>0</v>
      </c>
      <c r="L6351">
        <v>1</v>
      </c>
      <c r="M6351">
        <v>82393</v>
      </c>
      <c r="N6351">
        <v>0</v>
      </c>
      <c r="O6351" t="str">
        <f t="shared" si="596"/>
        <v>&lt;30</v>
      </c>
      <c r="P6351" t="str">
        <f t="shared" si="597"/>
        <v>Low</v>
      </c>
      <c r="Q6351" t="str">
        <f t="shared" si="598"/>
        <v>Mid-Term</v>
      </c>
      <c r="R6351" t="str">
        <f t="shared" si="599"/>
        <v>Zero Balance</v>
      </c>
      <c r="S6351" t="str">
        <f t="shared" si="600"/>
        <v>Normal</v>
      </c>
      <c r="T6351">
        <v>1</v>
      </c>
      <c r="U6351">
        <f t="shared" si="601"/>
        <v>0</v>
      </c>
    </row>
    <row r="6352" spans="1:21" x14ac:dyDescent="0.25">
      <c r="A6352">
        <v>2025</v>
      </c>
      <c r="B6352">
        <v>15799600</v>
      </c>
      <c r="C6352" t="s">
        <v>740</v>
      </c>
      <c r="D6352">
        <v>640</v>
      </c>
      <c r="E6352" t="s">
        <v>26</v>
      </c>
      <c r="F6352" t="s">
        <v>23</v>
      </c>
      <c r="G6352">
        <v>48</v>
      </c>
      <c r="H6352">
        <v>1</v>
      </c>
      <c r="I6352">
        <v>111599</v>
      </c>
      <c r="J6352">
        <v>1</v>
      </c>
      <c r="K6352">
        <v>0</v>
      </c>
      <c r="L6352">
        <v>1</v>
      </c>
      <c r="M6352">
        <v>135996</v>
      </c>
      <c r="N6352">
        <v>0</v>
      </c>
      <c r="O6352" t="str">
        <f t="shared" si="596"/>
        <v>46-60</v>
      </c>
      <c r="P6352" t="str">
        <f t="shared" si="597"/>
        <v>Medium</v>
      </c>
      <c r="Q6352" t="str">
        <f t="shared" si="598"/>
        <v>New</v>
      </c>
      <c r="R6352" t="str">
        <f t="shared" si="599"/>
        <v>High Balance</v>
      </c>
      <c r="S6352" t="str">
        <f t="shared" si="600"/>
        <v>High Value</v>
      </c>
      <c r="T6352">
        <v>1</v>
      </c>
      <c r="U6352">
        <f t="shared" si="601"/>
        <v>0</v>
      </c>
    </row>
    <row r="6353" spans="1:21" x14ac:dyDescent="0.25">
      <c r="A6353">
        <v>2025</v>
      </c>
      <c r="B6353">
        <v>15794472</v>
      </c>
      <c r="C6353" t="s">
        <v>415</v>
      </c>
      <c r="D6353">
        <v>553</v>
      </c>
      <c r="E6353" t="s">
        <v>15</v>
      </c>
      <c r="F6353" t="s">
        <v>16</v>
      </c>
      <c r="G6353">
        <v>27</v>
      </c>
      <c r="H6353">
        <v>3</v>
      </c>
      <c r="I6353">
        <v>0</v>
      </c>
      <c r="J6353">
        <v>2</v>
      </c>
      <c r="K6353">
        <v>0</v>
      </c>
      <c r="L6353">
        <v>0</v>
      </c>
      <c r="M6353">
        <v>159800</v>
      </c>
      <c r="N6353">
        <v>0</v>
      </c>
      <c r="O6353" t="str">
        <f t="shared" si="596"/>
        <v>&lt;30</v>
      </c>
      <c r="P6353" t="str">
        <f t="shared" si="597"/>
        <v>Low</v>
      </c>
      <c r="Q6353" t="str">
        <f t="shared" si="598"/>
        <v>New</v>
      </c>
      <c r="R6353" t="str">
        <f t="shared" si="599"/>
        <v>Zero Balance</v>
      </c>
      <c r="S6353" t="str">
        <f t="shared" si="600"/>
        <v>Normal</v>
      </c>
      <c r="T6353">
        <v>1</v>
      </c>
      <c r="U6353">
        <f t="shared" si="601"/>
        <v>0</v>
      </c>
    </row>
    <row r="6354" spans="1:21" x14ac:dyDescent="0.25">
      <c r="A6354">
        <v>2025</v>
      </c>
      <c r="B6354">
        <v>15646632</v>
      </c>
      <c r="C6354" t="s">
        <v>929</v>
      </c>
      <c r="D6354">
        <v>741</v>
      </c>
      <c r="E6354" t="s">
        <v>15</v>
      </c>
      <c r="F6354" t="s">
        <v>23</v>
      </c>
      <c r="G6354">
        <v>38</v>
      </c>
      <c r="H6354">
        <v>9</v>
      </c>
      <c r="I6354">
        <v>0</v>
      </c>
      <c r="J6354">
        <v>2</v>
      </c>
      <c r="K6354">
        <v>1</v>
      </c>
      <c r="L6354">
        <v>0</v>
      </c>
      <c r="M6354">
        <v>14379</v>
      </c>
      <c r="N6354">
        <v>0</v>
      </c>
      <c r="O6354" t="str">
        <f t="shared" si="596"/>
        <v>30-45</v>
      </c>
      <c r="P6354" t="str">
        <f t="shared" si="597"/>
        <v>Medium</v>
      </c>
      <c r="Q6354" t="str">
        <f t="shared" si="598"/>
        <v>Long-Term</v>
      </c>
      <c r="R6354" t="str">
        <f t="shared" si="599"/>
        <v>Zero Balance</v>
      </c>
      <c r="S6354" t="str">
        <f t="shared" si="600"/>
        <v>Normal</v>
      </c>
      <c r="T6354">
        <v>1</v>
      </c>
      <c r="U6354">
        <f t="shared" si="601"/>
        <v>0</v>
      </c>
    </row>
    <row r="6355" spans="1:21" x14ac:dyDescent="0.25">
      <c r="A6355">
        <v>2025</v>
      </c>
      <c r="B6355">
        <v>15676353</v>
      </c>
      <c r="C6355" t="s">
        <v>2340</v>
      </c>
      <c r="D6355">
        <v>598</v>
      </c>
      <c r="E6355" t="s">
        <v>15</v>
      </c>
      <c r="F6355" t="s">
        <v>23</v>
      </c>
      <c r="G6355">
        <v>35</v>
      </c>
      <c r="H6355">
        <v>8</v>
      </c>
      <c r="I6355">
        <v>114213</v>
      </c>
      <c r="J6355">
        <v>1</v>
      </c>
      <c r="K6355">
        <v>1</v>
      </c>
      <c r="L6355">
        <v>1</v>
      </c>
      <c r="M6355">
        <v>74323</v>
      </c>
      <c r="N6355">
        <v>0</v>
      </c>
      <c r="O6355" t="str">
        <f t="shared" si="596"/>
        <v>30-45</v>
      </c>
      <c r="P6355" t="str">
        <f t="shared" si="597"/>
        <v>Low</v>
      </c>
      <c r="Q6355" t="str">
        <f t="shared" si="598"/>
        <v>Long-Term</v>
      </c>
      <c r="R6355" t="str">
        <f t="shared" si="599"/>
        <v>High Balance</v>
      </c>
      <c r="S6355" t="str">
        <f t="shared" si="600"/>
        <v>High Value</v>
      </c>
      <c r="T6355">
        <v>1</v>
      </c>
      <c r="U6355">
        <f t="shared" si="601"/>
        <v>0</v>
      </c>
    </row>
    <row r="6356" spans="1:21" x14ac:dyDescent="0.25">
      <c r="A6356">
        <v>2025</v>
      </c>
      <c r="B6356">
        <v>15566312</v>
      </c>
      <c r="C6356" t="s">
        <v>2341</v>
      </c>
      <c r="D6356">
        <v>660</v>
      </c>
      <c r="E6356" t="s">
        <v>18</v>
      </c>
      <c r="F6356" t="s">
        <v>16</v>
      </c>
      <c r="G6356">
        <v>42</v>
      </c>
      <c r="H6356">
        <v>5</v>
      </c>
      <c r="I6356">
        <v>0</v>
      </c>
      <c r="J6356">
        <v>3</v>
      </c>
      <c r="K6356">
        <v>1</v>
      </c>
      <c r="L6356">
        <v>1</v>
      </c>
      <c r="M6356">
        <v>189016</v>
      </c>
      <c r="N6356">
        <v>1</v>
      </c>
      <c r="O6356" t="str">
        <f t="shared" si="596"/>
        <v>30-45</v>
      </c>
      <c r="P6356" t="str">
        <f t="shared" si="597"/>
        <v>Medium</v>
      </c>
      <c r="Q6356" t="str">
        <f t="shared" si="598"/>
        <v>Mid-Term</v>
      </c>
      <c r="R6356" t="str">
        <f t="shared" si="599"/>
        <v>Zero Balance</v>
      </c>
      <c r="S6356" t="str">
        <f t="shared" si="600"/>
        <v>Normal</v>
      </c>
      <c r="T6356">
        <v>1</v>
      </c>
      <c r="U6356">
        <f t="shared" si="601"/>
        <v>0</v>
      </c>
    </row>
    <row r="6357" spans="1:21" x14ac:dyDescent="0.25">
      <c r="A6357">
        <v>2025</v>
      </c>
      <c r="B6357">
        <v>15570414</v>
      </c>
      <c r="C6357" t="s">
        <v>1775</v>
      </c>
      <c r="D6357">
        <v>618</v>
      </c>
      <c r="E6357" t="s">
        <v>18</v>
      </c>
      <c r="F6357" t="s">
        <v>23</v>
      </c>
      <c r="G6357">
        <v>41</v>
      </c>
      <c r="H6357">
        <v>4</v>
      </c>
      <c r="I6357">
        <v>115252</v>
      </c>
      <c r="J6357">
        <v>1</v>
      </c>
      <c r="K6357">
        <v>0</v>
      </c>
      <c r="L6357">
        <v>0</v>
      </c>
      <c r="M6357">
        <v>136436</v>
      </c>
      <c r="N6357">
        <v>0</v>
      </c>
      <c r="O6357" t="str">
        <f t="shared" si="596"/>
        <v>30-45</v>
      </c>
      <c r="P6357" t="str">
        <f t="shared" si="597"/>
        <v>Medium</v>
      </c>
      <c r="Q6357" t="str">
        <f t="shared" si="598"/>
        <v>Mid-Term</v>
      </c>
      <c r="R6357" t="str">
        <f t="shared" si="599"/>
        <v>High Balance</v>
      </c>
      <c r="S6357" t="str">
        <f t="shared" si="600"/>
        <v>High Value</v>
      </c>
      <c r="T6357">
        <v>1</v>
      </c>
      <c r="U6357">
        <f t="shared" si="601"/>
        <v>0</v>
      </c>
    </row>
    <row r="6358" spans="1:21" x14ac:dyDescent="0.25">
      <c r="A6358">
        <v>2025</v>
      </c>
      <c r="B6358">
        <v>15776743</v>
      </c>
      <c r="C6358" t="s">
        <v>1888</v>
      </c>
      <c r="D6358">
        <v>647</v>
      </c>
      <c r="E6358" t="s">
        <v>15</v>
      </c>
      <c r="F6358" t="s">
        <v>23</v>
      </c>
      <c r="G6358">
        <v>43</v>
      </c>
      <c r="H6358">
        <v>9</v>
      </c>
      <c r="I6358">
        <v>0</v>
      </c>
      <c r="J6358">
        <v>2</v>
      </c>
      <c r="K6358">
        <v>1</v>
      </c>
      <c r="L6358">
        <v>1</v>
      </c>
      <c r="M6358">
        <v>78488</v>
      </c>
      <c r="N6358">
        <v>0</v>
      </c>
      <c r="O6358" t="str">
        <f t="shared" si="596"/>
        <v>30-45</v>
      </c>
      <c r="P6358" t="str">
        <f t="shared" si="597"/>
        <v>Medium</v>
      </c>
      <c r="Q6358" t="str">
        <f t="shared" si="598"/>
        <v>Long-Term</v>
      </c>
      <c r="R6358" t="str">
        <f t="shared" si="599"/>
        <v>Zero Balance</v>
      </c>
      <c r="S6358" t="str">
        <f t="shared" si="600"/>
        <v>Normal</v>
      </c>
      <c r="T6358">
        <v>1</v>
      </c>
      <c r="U6358">
        <f t="shared" si="601"/>
        <v>0</v>
      </c>
    </row>
    <row r="6359" spans="1:21" x14ac:dyDescent="0.25">
      <c r="A6359">
        <v>2025</v>
      </c>
      <c r="B6359">
        <v>15674637</v>
      </c>
      <c r="C6359" t="s">
        <v>531</v>
      </c>
      <c r="D6359">
        <v>491</v>
      </c>
      <c r="E6359" t="s">
        <v>15</v>
      </c>
      <c r="F6359" t="s">
        <v>16</v>
      </c>
      <c r="G6359">
        <v>68</v>
      </c>
      <c r="H6359">
        <v>3</v>
      </c>
      <c r="I6359">
        <v>107572</v>
      </c>
      <c r="J6359">
        <v>1</v>
      </c>
      <c r="K6359">
        <v>0</v>
      </c>
      <c r="L6359">
        <v>1</v>
      </c>
      <c r="M6359">
        <v>113696</v>
      </c>
      <c r="N6359">
        <v>0</v>
      </c>
      <c r="O6359" t="str">
        <f t="shared" si="596"/>
        <v>60+</v>
      </c>
      <c r="P6359" t="str">
        <f t="shared" si="597"/>
        <v>Low</v>
      </c>
      <c r="Q6359" t="str">
        <f t="shared" si="598"/>
        <v>New</v>
      </c>
      <c r="R6359" t="str">
        <f t="shared" si="599"/>
        <v>High Balance</v>
      </c>
      <c r="S6359" t="str">
        <f t="shared" si="600"/>
        <v>High Value</v>
      </c>
      <c r="T6359">
        <v>1</v>
      </c>
      <c r="U6359">
        <f t="shared" si="601"/>
        <v>0</v>
      </c>
    </row>
    <row r="6360" spans="1:21" x14ac:dyDescent="0.25">
      <c r="A6360">
        <v>2025</v>
      </c>
      <c r="B6360">
        <v>15730418</v>
      </c>
      <c r="C6360" t="s">
        <v>881</v>
      </c>
      <c r="D6360">
        <v>652</v>
      </c>
      <c r="E6360" t="s">
        <v>15</v>
      </c>
      <c r="F6360" t="s">
        <v>16</v>
      </c>
      <c r="G6360">
        <v>32</v>
      </c>
      <c r="H6360">
        <v>2</v>
      </c>
      <c r="I6360">
        <v>0</v>
      </c>
      <c r="J6360">
        <v>2</v>
      </c>
      <c r="K6360">
        <v>1</v>
      </c>
      <c r="L6360">
        <v>0</v>
      </c>
      <c r="M6360">
        <v>54628</v>
      </c>
      <c r="N6360">
        <v>0</v>
      </c>
      <c r="O6360" t="str">
        <f t="shared" si="596"/>
        <v>30-45</v>
      </c>
      <c r="P6360" t="str">
        <f t="shared" si="597"/>
        <v>Medium</v>
      </c>
      <c r="Q6360" t="str">
        <f t="shared" si="598"/>
        <v>New</v>
      </c>
      <c r="R6360" t="str">
        <f t="shared" si="599"/>
        <v>Zero Balance</v>
      </c>
      <c r="S6360" t="str">
        <f t="shared" si="600"/>
        <v>Normal</v>
      </c>
      <c r="T6360">
        <v>1</v>
      </c>
      <c r="U6360">
        <f t="shared" si="601"/>
        <v>0</v>
      </c>
    </row>
    <row r="6361" spans="1:21" x14ac:dyDescent="0.25">
      <c r="A6361">
        <v>2025</v>
      </c>
      <c r="B6361">
        <v>15739972</v>
      </c>
      <c r="C6361" t="s">
        <v>250</v>
      </c>
      <c r="D6361">
        <v>650</v>
      </c>
      <c r="E6361" t="s">
        <v>26</v>
      </c>
      <c r="F6361" t="s">
        <v>16</v>
      </c>
      <c r="G6361">
        <v>45</v>
      </c>
      <c r="H6361">
        <v>9</v>
      </c>
      <c r="I6361">
        <v>152367</v>
      </c>
      <c r="J6361">
        <v>3</v>
      </c>
      <c r="K6361">
        <v>1</v>
      </c>
      <c r="L6361">
        <v>0</v>
      </c>
      <c r="M6361">
        <v>150835</v>
      </c>
      <c r="N6361">
        <v>1</v>
      </c>
      <c r="O6361" t="str">
        <f t="shared" si="596"/>
        <v>30-45</v>
      </c>
      <c r="P6361" t="str">
        <f t="shared" si="597"/>
        <v>Medium</v>
      </c>
      <c r="Q6361" t="str">
        <f t="shared" si="598"/>
        <v>Long-Term</v>
      </c>
      <c r="R6361" t="str">
        <f t="shared" si="599"/>
        <v>High Balance</v>
      </c>
      <c r="S6361" t="str">
        <f t="shared" si="600"/>
        <v>High Value</v>
      </c>
      <c r="T6361">
        <v>1</v>
      </c>
      <c r="U6361">
        <f t="shared" si="601"/>
        <v>152367</v>
      </c>
    </row>
    <row r="6362" spans="1:21" x14ac:dyDescent="0.25">
      <c r="A6362">
        <v>2025</v>
      </c>
      <c r="B6362">
        <v>15661591</v>
      </c>
      <c r="C6362" t="s">
        <v>956</v>
      </c>
      <c r="D6362">
        <v>413</v>
      </c>
      <c r="E6362" t="s">
        <v>26</v>
      </c>
      <c r="F6362" t="s">
        <v>23</v>
      </c>
      <c r="G6362">
        <v>39</v>
      </c>
      <c r="H6362">
        <v>1</v>
      </c>
      <c r="I6362">
        <v>130970</v>
      </c>
      <c r="J6362">
        <v>2</v>
      </c>
      <c r="K6362">
        <v>1</v>
      </c>
      <c r="L6362">
        <v>1</v>
      </c>
      <c r="M6362">
        <v>158892</v>
      </c>
      <c r="N6362">
        <v>0</v>
      </c>
      <c r="O6362" t="str">
        <f t="shared" si="596"/>
        <v>30-45</v>
      </c>
      <c r="P6362" t="str">
        <f t="shared" si="597"/>
        <v>Low</v>
      </c>
      <c r="Q6362" t="str">
        <f t="shared" si="598"/>
        <v>New</v>
      </c>
      <c r="R6362" t="str">
        <f t="shared" si="599"/>
        <v>High Balance</v>
      </c>
      <c r="S6362" t="str">
        <f t="shared" si="600"/>
        <v>High Value</v>
      </c>
      <c r="T6362">
        <v>1</v>
      </c>
      <c r="U6362">
        <f t="shared" si="601"/>
        <v>0</v>
      </c>
    </row>
    <row r="6363" spans="1:21" x14ac:dyDescent="0.25">
      <c r="A6363">
        <v>2025</v>
      </c>
      <c r="B6363">
        <v>15675585</v>
      </c>
      <c r="C6363" t="s">
        <v>423</v>
      </c>
      <c r="D6363">
        <v>416</v>
      </c>
      <c r="E6363" t="s">
        <v>26</v>
      </c>
      <c r="F6363" t="s">
        <v>16</v>
      </c>
      <c r="G6363">
        <v>25</v>
      </c>
      <c r="H6363">
        <v>0</v>
      </c>
      <c r="I6363">
        <v>97739</v>
      </c>
      <c r="J6363">
        <v>2</v>
      </c>
      <c r="K6363">
        <v>1</v>
      </c>
      <c r="L6363">
        <v>1</v>
      </c>
      <c r="M6363">
        <v>160523</v>
      </c>
      <c r="N6363">
        <v>0</v>
      </c>
      <c r="O6363" t="str">
        <f t="shared" si="596"/>
        <v>&lt;30</v>
      </c>
      <c r="P6363" t="str">
        <f t="shared" si="597"/>
        <v>Low</v>
      </c>
      <c r="Q6363" t="str">
        <f t="shared" si="598"/>
        <v>New</v>
      </c>
      <c r="R6363" t="str">
        <f t="shared" si="599"/>
        <v>Low Balance</v>
      </c>
      <c r="S6363" t="str">
        <f t="shared" si="600"/>
        <v>Normal</v>
      </c>
      <c r="T6363">
        <v>1</v>
      </c>
      <c r="U6363">
        <f t="shared" si="601"/>
        <v>0</v>
      </c>
    </row>
    <row r="6364" spans="1:21" x14ac:dyDescent="0.25">
      <c r="A6364">
        <v>2025</v>
      </c>
      <c r="B6364">
        <v>15814750</v>
      </c>
      <c r="C6364" t="s">
        <v>333</v>
      </c>
      <c r="D6364">
        <v>629</v>
      </c>
      <c r="E6364" t="s">
        <v>18</v>
      </c>
      <c r="F6364" t="s">
        <v>23</v>
      </c>
      <c r="G6364">
        <v>34</v>
      </c>
      <c r="H6364">
        <v>8</v>
      </c>
      <c r="I6364">
        <v>0</v>
      </c>
      <c r="J6364">
        <v>2</v>
      </c>
      <c r="K6364">
        <v>1</v>
      </c>
      <c r="L6364">
        <v>1</v>
      </c>
      <c r="M6364">
        <v>180595</v>
      </c>
      <c r="N6364">
        <v>0</v>
      </c>
      <c r="O6364" t="str">
        <f t="shared" si="596"/>
        <v>30-45</v>
      </c>
      <c r="P6364" t="str">
        <f t="shared" si="597"/>
        <v>Medium</v>
      </c>
      <c r="Q6364" t="str">
        <f t="shared" si="598"/>
        <v>Long-Term</v>
      </c>
      <c r="R6364" t="str">
        <f t="shared" si="599"/>
        <v>Zero Balance</v>
      </c>
      <c r="S6364" t="str">
        <f t="shared" si="600"/>
        <v>Normal</v>
      </c>
      <c r="T6364">
        <v>1</v>
      </c>
      <c r="U6364">
        <f t="shared" si="601"/>
        <v>0</v>
      </c>
    </row>
    <row r="6365" spans="1:21" x14ac:dyDescent="0.25">
      <c r="A6365">
        <v>2025</v>
      </c>
      <c r="B6365">
        <v>15593454</v>
      </c>
      <c r="C6365" t="s">
        <v>1763</v>
      </c>
      <c r="D6365">
        <v>678</v>
      </c>
      <c r="E6365" t="s">
        <v>18</v>
      </c>
      <c r="F6365" t="s">
        <v>16</v>
      </c>
      <c r="G6365">
        <v>40</v>
      </c>
      <c r="H6365">
        <v>4</v>
      </c>
      <c r="I6365">
        <v>113794</v>
      </c>
      <c r="J6365">
        <v>1</v>
      </c>
      <c r="K6365">
        <v>1</v>
      </c>
      <c r="L6365">
        <v>0</v>
      </c>
      <c r="M6365">
        <v>16619</v>
      </c>
      <c r="N6365">
        <v>0</v>
      </c>
      <c r="O6365" t="str">
        <f t="shared" si="596"/>
        <v>30-45</v>
      </c>
      <c r="P6365" t="str">
        <f t="shared" si="597"/>
        <v>Medium</v>
      </c>
      <c r="Q6365" t="str">
        <f t="shared" si="598"/>
        <v>Mid-Term</v>
      </c>
      <c r="R6365" t="str">
        <f t="shared" si="599"/>
        <v>High Balance</v>
      </c>
      <c r="S6365" t="str">
        <f t="shared" si="600"/>
        <v>High Value</v>
      </c>
      <c r="T6365">
        <v>1</v>
      </c>
      <c r="U6365">
        <f t="shared" si="601"/>
        <v>0</v>
      </c>
    </row>
    <row r="6366" spans="1:21" x14ac:dyDescent="0.25">
      <c r="A6366">
        <v>2025</v>
      </c>
      <c r="B6366">
        <v>15663421</v>
      </c>
      <c r="C6366" t="s">
        <v>668</v>
      </c>
      <c r="D6366">
        <v>527</v>
      </c>
      <c r="E6366" t="s">
        <v>18</v>
      </c>
      <c r="F6366" t="s">
        <v>23</v>
      </c>
      <c r="G6366">
        <v>28</v>
      </c>
      <c r="H6366">
        <v>6</v>
      </c>
      <c r="I6366">
        <v>128396</v>
      </c>
      <c r="J6366">
        <v>2</v>
      </c>
      <c r="K6366">
        <v>1</v>
      </c>
      <c r="L6366">
        <v>0</v>
      </c>
      <c r="M6366">
        <v>79920</v>
      </c>
      <c r="N6366">
        <v>0</v>
      </c>
      <c r="O6366" t="str">
        <f t="shared" si="596"/>
        <v>&lt;30</v>
      </c>
      <c r="P6366" t="str">
        <f t="shared" si="597"/>
        <v>Low</v>
      </c>
      <c r="Q6366" t="str">
        <f t="shared" si="598"/>
        <v>Mid-Term</v>
      </c>
      <c r="R6366" t="str">
        <f t="shared" si="599"/>
        <v>High Balance</v>
      </c>
      <c r="S6366" t="str">
        <f t="shared" si="600"/>
        <v>High Value</v>
      </c>
      <c r="T6366">
        <v>1</v>
      </c>
      <c r="U6366">
        <f t="shared" si="601"/>
        <v>0</v>
      </c>
    </row>
    <row r="6367" spans="1:21" x14ac:dyDescent="0.25">
      <c r="A6367">
        <v>2025</v>
      </c>
      <c r="B6367">
        <v>15576196</v>
      </c>
      <c r="C6367" t="s">
        <v>741</v>
      </c>
      <c r="D6367">
        <v>743</v>
      </c>
      <c r="E6367" t="s">
        <v>18</v>
      </c>
      <c r="F6367" t="s">
        <v>16</v>
      </c>
      <c r="G6367">
        <v>48</v>
      </c>
      <c r="H6367">
        <v>5</v>
      </c>
      <c r="I6367">
        <v>118208</v>
      </c>
      <c r="J6367">
        <v>2</v>
      </c>
      <c r="K6367">
        <v>0</v>
      </c>
      <c r="L6367">
        <v>0</v>
      </c>
      <c r="M6367">
        <v>186489</v>
      </c>
      <c r="N6367">
        <v>1</v>
      </c>
      <c r="O6367" t="str">
        <f t="shared" si="596"/>
        <v>46-60</v>
      </c>
      <c r="P6367" t="str">
        <f t="shared" si="597"/>
        <v>Medium</v>
      </c>
      <c r="Q6367" t="str">
        <f t="shared" si="598"/>
        <v>Mid-Term</v>
      </c>
      <c r="R6367" t="str">
        <f t="shared" si="599"/>
        <v>High Balance</v>
      </c>
      <c r="S6367" t="str">
        <f t="shared" si="600"/>
        <v>High Value</v>
      </c>
      <c r="T6367">
        <v>1</v>
      </c>
      <c r="U6367">
        <f t="shared" si="601"/>
        <v>118208</v>
      </c>
    </row>
    <row r="6368" spans="1:21" x14ac:dyDescent="0.25">
      <c r="A6368">
        <v>2025</v>
      </c>
      <c r="B6368">
        <v>15677324</v>
      </c>
      <c r="C6368" t="s">
        <v>2342</v>
      </c>
      <c r="D6368">
        <v>683</v>
      </c>
      <c r="E6368" t="s">
        <v>26</v>
      </c>
      <c r="F6368" t="s">
        <v>23</v>
      </c>
      <c r="G6368">
        <v>73</v>
      </c>
      <c r="H6368">
        <v>9</v>
      </c>
      <c r="I6368">
        <v>124730</v>
      </c>
      <c r="J6368">
        <v>1</v>
      </c>
      <c r="K6368">
        <v>1</v>
      </c>
      <c r="L6368">
        <v>1</v>
      </c>
      <c r="M6368">
        <v>52000</v>
      </c>
      <c r="N6368">
        <v>0</v>
      </c>
      <c r="O6368" t="str">
        <f t="shared" si="596"/>
        <v>60+</v>
      </c>
      <c r="P6368" t="str">
        <f t="shared" si="597"/>
        <v>Medium</v>
      </c>
      <c r="Q6368" t="str">
        <f t="shared" si="598"/>
        <v>Long-Term</v>
      </c>
      <c r="R6368" t="str">
        <f t="shared" si="599"/>
        <v>High Balance</v>
      </c>
      <c r="S6368" t="str">
        <f t="shared" si="600"/>
        <v>High Value</v>
      </c>
      <c r="T6368">
        <v>1</v>
      </c>
      <c r="U6368">
        <f t="shared" si="601"/>
        <v>0</v>
      </c>
    </row>
    <row r="6369" spans="1:21" x14ac:dyDescent="0.25">
      <c r="A6369">
        <v>2025</v>
      </c>
      <c r="B6369">
        <v>15568742</v>
      </c>
      <c r="C6369" t="s">
        <v>1246</v>
      </c>
      <c r="D6369">
        <v>536</v>
      </c>
      <c r="E6369" t="s">
        <v>15</v>
      </c>
      <c r="F6369" t="s">
        <v>16</v>
      </c>
      <c r="G6369">
        <v>41</v>
      </c>
      <c r="H6369">
        <v>9</v>
      </c>
      <c r="I6369">
        <v>0</v>
      </c>
      <c r="J6369">
        <v>1</v>
      </c>
      <c r="K6369">
        <v>1</v>
      </c>
      <c r="L6369">
        <v>0</v>
      </c>
      <c r="M6369">
        <v>121299</v>
      </c>
      <c r="N6369">
        <v>0</v>
      </c>
      <c r="O6369" t="str">
        <f t="shared" si="596"/>
        <v>30-45</v>
      </c>
      <c r="P6369" t="str">
        <f t="shared" si="597"/>
        <v>Low</v>
      </c>
      <c r="Q6369" t="str">
        <f t="shared" si="598"/>
        <v>Long-Term</v>
      </c>
      <c r="R6369" t="str">
        <f t="shared" si="599"/>
        <v>Zero Balance</v>
      </c>
      <c r="S6369" t="str">
        <f t="shared" si="600"/>
        <v>Normal</v>
      </c>
      <c r="T6369">
        <v>1</v>
      </c>
      <c r="U6369">
        <f t="shared" si="601"/>
        <v>0</v>
      </c>
    </row>
    <row r="6370" spans="1:21" x14ac:dyDescent="0.25">
      <c r="A6370">
        <v>2025</v>
      </c>
      <c r="B6370">
        <v>15693764</v>
      </c>
      <c r="C6370" t="s">
        <v>461</v>
      </c>
      <c r="D6370">
        <v>663</v>
      </c>
      <c r="E6370" t="s">
        <v>18</v>
      </c>
      <c r="F6370" t="s">
        <v>23</v>
      </c>
      <c r="G6370">
        <v>52</v>
      </c>
      <c r="H6370">
        <v>0</v>
      </c>
      <c r="I6370">
        <v>136299</v>
      </c>
      <c r="J6370">
        <v>1</v>
      </c>
      <c r="K6370">
        <v>1</v>
      </c>
      <c r="L6370">
        <v>0</v>
      </c>
      <c r="M6370">
        <v>144593</v>
      </c>
      <c r="N6370">
        <v>1</v>
      </c>
      <c r="O6370" t="str">
        <f t="shared" si="596"/>
        <v>46-60</v>
      </c>
      <c r="P6370" t="str">
        <f t="shared" si="597"/>
        <v>Medium</v>
      </c>
      <c r="Q6370" t="str">
        <f t="shared" si="598"/>
        <v>New</v>
      </c>
      <c r="R6370" t="str">
        <f t="shared" si="599"/>
        <v>High Balance</v>
      </c>
      <c r="S6370" t="str">
        <f t="shared" si="600"/>
        <v>High Value</v>
      </c>
      <c r="T6370">
        <v>1</v>
      </c>
      <c r="U6370">
        <f t="shared" si="601"/>
        <v>136299</v>
      </c>
    </row>
    <row r="6371" spans="1:21" x14ac:dyDescent="0.25">
      <c r="A6371">
        <v>2025</v>
      </c>
      <c r="B6371">
        <v>15714260</v>
      </c>
      <c r="C6371" t="s">
        <v>1213</v>
      </c>
      <c r="D6371">
        <v>646</v>
      </c>
      <c r="E6371" t="s">
        <v>15</v>
      </c>
      <c r="F6371" t="s">
        <v>16</v>
      </c>
      <c r="G6371">
        <v>38</v>
      </c>
      <c r="H6371">
        <v>2</v>
      </c>
      <c r="I6371">
        <v>0</v>
      </c>
      <c r="J6371">
        <v>2</v>
      </c>
      <c r="K6371">
        <v>0</v>
      </c>
      <c r="L6371">
        <v>0</v>
      </c>
      <c r="M6371">
        <v>178753</v>
      </c>
      <c r="N6371">
        <v>0</v>
      </c>
      <c r="O6371" t="str">
        <f t="shared" si="596"/>
        <v>30-45</v>
      </c>
      <c r="P6371" t="str">
        <f t="shared" si="597"/>
        <v>Medium</v>
      </c>
      <c r="Q6371" t="str">
        <f t="shared" si="598"/>
        <v>New</v>
      </c>
      <c r="R6371" t="str">
        <f t="shared" si="599"/>
        <v>Zero Balance</v>
      </c>
      <c r="S6371" t="str">
        <f t="shared" si="600"/>
        <v>Normal</v>
      </c>
      <c r="T6371">
        <v>1</v>
      </c>
      <c r="U6371">
        <f t="shared" si="601"/>
        <v>0</v>
      </c>
    </row>
    <row r="6372" spans="1:21" x14ac:dyDescent="0.25">
      <c r="A6372">
        <v>2025</v>
      </c>
      <c r="B6372">
        <v>15798200</v>
      </c>
      <c r="C6372" t="s">
        <v>388</v>
      </c>
      <c r="D6372">
        <v>707</v>
      </c>
      <c r="E6372" t="s">
        <v>15</v>
      </c>
      <c r="F6372" t="s">
        <v>23</v>
      </c>
      <c r="G6372">
        <v>35</v>
      </c>
      <c r="H6372">
        <v>2</v>
      </c>
      <c r="I6372">
        <v>0</v>
      </c>
      <c r="J6372">
        <v>3</v>
      </c>
      <c r="K6372">
        <v>1</v>
      </c>
      <c r="L6372">
        <v>1</v>
      </c>
      <c r="M6372">
        <v>94148</v>
      </c>
      <c r="N6372">
        <v>0</v>
      </c>
      <c r="O6372" t="str">
        <f t="shared" si="596"/>
        <v>30-45</v>
      </c>
      <c r="P6372" t="str">
        <f t="shared" si="597"/>
        <v>Medium</v>
      </c>
      <c r="Q6372" t="str">
        <f t="shared" si="598"/>
        <v>New</v>
      </c>
      <c r="R6372" t="str">
        <f t="shared" si="599"/>
        <v>Zero Balance</v>
      </c>
      <c r="S6372" t="str">
        <f t="shared" si="600"/>
        <v>Normal</v>
      </c>
      <c r="T6372">
        <v>1</v>
      </c>
      <c r="U6372">
        <f t="shared" si="601"/>
        <v>0</v>
      </c>
    </row>
    <row r="6373" spans="1:21" x14ac:dyDescent="0.25">
      <c r="A6373">
        <v>2025</v>
      </c>
      <c r="B6373">
        <v>15656627</v>
      </c>
      <c r="C6373" t="s">
        <v>487</v>
      </c>
      <c r="D6373">
        <v>602</v>
      </c>
      <c r="E6373" t="s">
        <v>15</v>
      </c>
      <c r="F6373" t="s">
        <v>23</v>
      </c>
      <c r="G6373">
        <v>34</v>
      </c>
      <c r="H6373">
        <v>5</v>
      </c>
      <c r="I6373">
        <v>0</v>
      </c>
      <c r="J6373">
        <v>2</v>
      </c>
      <c r="K6373">
        <v>1</v>
      </c>
      <c r="L6373">
        <v>1</v>
      </c>
      <c r="M6373">
        <v>77414</v>
      </c>
      <c r="N6373">
        <v>0</v>
      </c>
      <c r="O6373" t="str">
        <f t="shared" si="596"/>
        <v>30-45</v>
      </c>
      <c r="P6373" t="str">
        <f t="shared" si="597"/>
        <v>Medium</v>
      </c>
      <c r="Q6373" t="str">
        <f t="shared" si="598"/>
        <v>Mid-Term</v>
      </c>
      <c r="R6373" t="str">
        <f t="shared" si="599"/>
        <v>Zero Balance</v>
      </c>
      <c r="S6373" t="str">
        <f t="shared" si="600"/>
        <v>Normal</v>
      </c>
      <c r="T6373">
        <v>1</v>
      </c>
      <c r="U6373">
        <f t="shared" si="601"/>
        <v>0</v>
      </c>
    </row>
    <row r="6374" spans="1:21" x14ac:dyDescent="0.25">
      <c r="A6374">
        <v>2025</v>
      </c>
      <c r="B6374">
        <v>15791111</v>
      </c>
      <c r="C6374" t="s">
        <v>2343</v>
      </c>
      <c r="D6374">
        <v>635</v>
      </c>
      <c r="E6374" t="s">
        <v>15</v>
      </c>
      <c r="F6374" t="s">
        <v>16</v>
      </c>
      <c r="G6374">
        <v>47</v>
      </c>
      <c r="H6374">
        <v>2</v>
      </c>
      <c r="I6374">
        <v>125725</v>
      </c>
      <c r="J6374">
        <v>2</v>
      </c>
      <c r="K6374">
        <v>1</v>
      </c>
      <c r="L6374">
        <v>0</v>
      </c>
      <c r="M6374">
        <v>63237</v>
      </c>
      <c r="N6374">
        <v>0</v>
      </c>
      <c r="O6374" t="str">
        <f t="shared" si="596"/>
        <v>46-60</v>
      </c>
      <c r="P6374" t="str">
        <f t="shared" si="597"/>
        <v>Medium</v>
      </c>
      <c r="Q6374" t="str">
        <f t="shared" si="598"/>
        <v>New</v>
      </c>
      <c r="R6374" t="str">
        <f t="shared" si="599"/>
        <v>High Balance</v>
      </c>
      <c r="S6374" t="str">
        <f t="shared" si="600"/>
        <v>High Value</v>
      </c>
      <c r="T6374">
        <v>1</v>
      </c>
      <c r="U6374">
        <f t="shared" si="601"/>
        <v>0</v>
      </c>
    </row>
    <row r="6375" spans="1:21" x14ac:dyDescent="0.25">
      <c r="A6375">
        <v>2025</v>
      </c>
      <c r="B6375">
        <v>15638269</v>
      </c>
      <c r="C6375" t="s">
        <v>676</v>
      </c>
      <c r="D6375">
        <v>597</v>
      </c>
      <c r="E6375" t="s">
        <v>15</v>
      </c>
      <c r="F6375" t="s">
        <v>23</v>
      </c>
      <c r="G6375">
        <v>67</v>
      </c>
      <c r="H6375">
        <v>2</v>
      </c>
      <c r="I6375">
        <v>0</v>
      </c>
      <c r="J6375">
        <v>2</v>
      </c>
      <c r="K6375">
        <v>0</v>
      </c>
      <c r="L6375">
        <v>1</v>
      </c>
      <c r="M6375">
        <v>108646</v>
      </c>
      <c r="N6375">
        <v>0</v>
      </c>
      <c r="O6375" t="str">
        <f t="shared" si="596"/>
        <v>60+</v>
      </c>
      <c r="P6375" t="str">
        <f t="shared" si="597"/>
        <v>Low</v>
      </c>
      <c r="Q6375" t="str">
        <f t="shared" si="598"/>
        <v>New</v>
      </c>
      <c r="R6375" t="str">
        <f t="shared" si="599"/>
        <v>Zero Balance</v>
      </c>
      <c r="S6375" t="str">
        <f t="shared" si="600"/>
        <v>Normal</v>
      </c>
      <c r="T6375">
        <v>1</v>
      </c>
      <c r="U6375">
        <f t="shared" si="601"/>
        <v>0</v>
      </c>
    </row>
    <row r="6376" spans="1:21" x14ac:dyDescent="0.25">
      <c r="A6376">
        <v>2025</v>
      </c>
      <c r="B6376">
        <v>15807473</v>
      </c>
      <c r="C6376" t="s">
        <v>2344</v>
      </c>
      <c r="D6376">
        <v>503</v>
      </c>
      <c r="E6376" t="s">
        <v>15</v>
      </c>
      <c r="F6376" t="s">
        <v>23</v>
      </c>
      <c r="G6376">
        <v>38</v>
      </c>
      <c r="H6376">
        <v>1</v>
      </c>
      <c r="I6376">
        <v>0</v>
      </c>
      <c r="J6376">
        <v>2</v>
      </c>
      <c r="K6376">
        <v>1</v>
      </c>
      <c r="L6376">
        <v>1</v>
      </c>
      <c r="M6376">
        <v>95153</v>
      </c>
      <c r="N6376">
        <v>0</v>
      </c>
      <c r="O6376" t="str">
        <f t="shared" si="596"/>
        <v>30-45</v>
      </c>
      <c r="P6376" t="str">
        <f t="shared" si="597"/>
        <v>Low</v>
      </c>
      <c r="Q6376" t="str">
        <f t="shared" si="598"/>
        <v>New</v>
      </c>
      <c r="R6376" t="str">
        <f t="shared" si="599"/>
        <v>Zero Balance</v>
      </c>
      <c r="S6376" t="str">
        <f t="shared" si="600"/>
        <v>Normal</v>
      </c>
      <c r="T6376">
        <v>1</v>
      </c>
      <c r="U6376">
        <f t="shared" si="601"/>
        <v>0</v>
      </c>
    </row>
    <row r="6377" spans="1:21" x14ac:dyDescent="0.25">
      <c r="A6377">
        <v>2025</v>
      </c>
      <c r="B6377">
        <v>15708534</v>
      </c>
      <c r="C6377" t="s">
        <v>1126</v>
      </c>
      <c r="D6377">
        <v>524</v>
      </c>
      <c r="E6377" t="s">
        <v>18</v>
      </c>
      <c r="F6377" t="s">
        <v>16</v>
      </c>
      <c r="G6377">
        <v>64</v>
      </c>
      <c r="H6377">
        <v>5</v>
      </c>
      <c r="I6377">
        <v>0</v>
      </c>
      <c r="J6377">
        <v>1</v>
      </c>
      <c r="K6377">
        <v>1</v>
      </c>
      <c r="L6377">
        <v>0</v>
      </c>
      <c r="M6377">
        <v>136080</v>
      </c>
      <c r="N6377">
        <v>1</v>
      </c>
      <c r="O6377" t="str">
        <f t="shared" si="596"/>
        <v>60+</v>
      </c>
      <c r="P6377" t="str">
        <f t="shared" si="597"/>
        <v>Low</v>
      </c>
      <c r="Q6377" t="str">
        <f t="shared" si="598"/>
        <v>Mid-Term</v>
      </c>
      <c r="R6377" t="str">
        <f t="shared" si="599"/>
        <v>Zero Balance</v>
      </c>
      <c r="S6377" t="str">
        <f t="shared" si="600"/>
        <v>Normal</v>
      </c>
      <c r="T6377">
        <v>1</v>
      </c>
      <c r="U6377">
        <f t="shared" si="601"/>
        <v>0</v>
      </c>
    </row>
    <row r="6378" spans="1:21" x14ac:dyDescent="0.25">
      <c r="A6378">
        <v>2025</v>
      </c>
      <c r="B6378">
        <v>15640686</v>
      </c>
      <c r="C6378" t="s">
        <v>353</v>
      </c>
      <c r="D6378">
        <v>700</v>
      </c>
      <c r="E6378" t="s">
        <v>15</v>
      </c>
      <c r="F6378" t="s">
        <v>23</v>
      </c>
      <c r="G6378">
        <v>46</v>
      </c>
      <c r="H6378">
        <v>5</v>
      </c>
      <c r="I6378">
        <v>95873</v>
      </c>
      <c r="J6378">
        <v>1</v>
      </c>
      <c r="K6378">
        <v>1</v>
      </c>
      <c r="L6378">
        <v>0</v>
      </c>
      <c r="M6378">
        <v>98273</v>
      </c>
      <c r="N6378">
        <v>1</v>
      </c>
      <c r="O6378" t="str">
        <f t="shared" si="596"/>
        <v>46-60</v>
      </c>
      <c r="P6378" t="str">
        <f t="shared" si="597"/>
        <v>Medium</v>
      </c>
      <c r="Q6378" t="str">
        <f t="shared" si="598"/>
        <v>Mid-Term</v>
      </c>
      <c r="R6378" t="str">
        <f t="shared" si="599"/>
        <v>Low Balance</v>
      </c>
      <c r="S6378" t="str">
        <f t="shared" si="600"/>
        <v>Normal</v>
      </c>
      <c r="T6378">
        <v>1</v>
      </c>
      <c r="U6378">
        <f t="shared" si="601"/>
        <v>95873</v>
      </c>
    </row>
    <row r="6379" spans="1:21" x14ac:dyDescent="0.25">
      <c r="A6379">
        <v>2025</v>
      </c>
      <c r="B6379">
        <v>15588904</v>
      </c>
      <c r="C6379" t="s">
        <v>2345</v>
      </c>
      <c r="D6379">
        <v>692</v>
      </c>
      <c r="E6379" t="s">
        <v>15</v>
      </c>
      <c r="F6379" t="s">
        <v>23</v>
      </c>
      <c r="G6379">
        <v>33</v>
      </c>
      <c r="H6379">
        <v>9</v>
      </c>
      <c r="I6379">
        <v>0</v>
      </c>
      <c r="J6379">
        <v>1</v>
      </c>
      <c r="K6379">
        <v>1</v>
      </c>
      <c r="L6379">
        <v>0</v>
      </c>
      <c r="M6379">
        <v>113506</v>
      </c>
      <c r="N6379">
        <v>1</v>
      </c>
      <c r="O6379" t="str">
        <f t="shared" si="596"/>
        <v>30-45</v>
      </c>
      <c r="P6379" t="str">
        <f t="shared" si="597"/>
        <v>Medium</v>
      </c>
      <c r="Q6379" t="str">
        <f t="shared" si="598"/>
        <v>Long-Term</v>
      </c>
      <c r="R6379" t="str">
        <f t="shared" si="599"/>
        <v>Zero Balance</v>
      </c>
      <c r="S6379" t="str">
        <f t="shared" si="600"/>
        <v>Normal</v>
      </c>
      <c r="T6379">
        <v>1</v>
      </c>
      <c r="U6379">
        <f t="shared" si="601"/>
        <v>0</v>
      </c>
    </row>
    <row r="6380" spans="1:21" x14ac:dyDescent="0.25">
      <c r="A6380">
        <v>2025</v>
      </c>
      <c r="B6380">
        <v>15768763</v>
      </c>
      <c r="C6380" t="s">
        <v>1662</v>
      </c>
      <c r="D6380">
        <v>562</v>
      </c>
      <c r="E6380" t="s">
        <v>15</v>
      </c>
      <c r="F6380" t="s">
        <v>23</v>
      </c>
      <c r="G6380">
        <v>37</v>
      </c>
      <c r="H6380">
        <v>2</v>
      </c>
      <c r="I6380">
        <v>0</v>
      </c>
      <c r="J6380">
        <v>1</v>
      </c>
      <c r="K6380">
        <v>0</v>
      </c>
      <c r="L6380">
        <v>1</v>
      </c>
      <c r="M6380">
        <v>52525</v>
      </c>
      <c r="N6380">
        <v>1</v>
      </c>
      <c r="O6380" t="str">
        <f t="shared" si="596"/>
        <v>30-45</v>
      </c>
      <c r="P6380" t="str">
        <f t="shared" si="597"/>
        <v>Low</v>
      </c>
      <c r="Q6380" t="str">
        <f t="shared" si="598"/>
        <v>New</v>
      </c>
      <c r="R6380" t="str">
        <f t="shared" si="599"/>
        <v>Zero Balance</v>
      </c>
      <c r="S6380" t="str">
        <f t="shared" si="600"/>
        <v>Normal</v>
      </c>
      <c r="T6380">
        <v>1</v>
      </c>
      <c r="U6380">
        <f t="shared" si="601"/>
        <v>0</v>
      </c>
    </row>
    <row r="6381" spans="1:21" x14ac:dyDescent="0.25">
      <c r="A6381">
        <v>2025</v>
      </c>
      <c r="B6381">
        <v>15770543</v>
      </c>
      <c r="C6381" t="s">
        <v>2346</v>
      </c>
      <c r="D6381">
        <v>679</v>
      </c>
      <c r="E6381" t="s">
        <v>15</v>
      </c>
      <c r="F6381" t="s">
        <v>23</v>
      </c>
      <c r="G6381">
        <v>37</v>
      </c>
      <c r="H6381">
        <v>7</v>
      </c>
      <c r="I6381">
        <v>74260</v>
      </c>
      <c r="J6381">
        <v>1</v>
      </c>
      <c r="K6381">
        <v>1</v>
      </c>
      <c r="L6381">
        <v>0</v>
      </c>
      <c r="M6381">
        <v>194618</v>
      </c>
      <c r="N6381">
        <v>0</v>
      </c>
      <c r="O6381" t="str">
        <f t="shared" si="596"/>
        <v>30-45</v>
      </c>
      <c r="P6381" t="str">
        <f t="shared" si="597"/>
        <v>Medium</v>
      </c>
      <c r="Q6381" t="str">
        <f t="shared" si="598"/>
        <v>Mid-Term</v>
      </c>
      <c r="R6381" t="str">
        <f t="shared" si="599"/>
        <v>Low Balance</v>
      </c>
      <c r="S6381" t="str">
        <f t="shared" si="600"/>
        <v>Normal</v>
      </c>
      <c r="T6381">
        <v>1</v>
      </c>
      <c r="U6381">
        <f t="shared" si="601"/>
        <v>0</v>
      </c>
    </row>
    <row r="6382" spans="1:21" x14ac:dyDescent="0.25">
      <c r="A6382">
        <v>2025</v>
      </c>
      <c r="B6382">
        <v>15642162</v>
      </c>
      <c r="C6382" t="s">
        <v>2347</v>
      </c>
      <c r="D6382">
        <v>603</v>
      </c>
      <c r="E6382" t="s">
        <v>26</v>
      </c>
      <c r="F6382" t="s">
        <v>23</v>
      </c>
      <c r="G6382">
        <v>35</v>
      </c>
      <c r="H6382">
        <v>1</v>
      </c>
      <c r="I6382">
        <v>123408</v>
      </c>
      <c r="J6382">
        <v>1</v>
      </c>
      <c r="K6382">
        <v>1</v>
      </c>
      <c r="L6382">
        <v>0</v>
      </c>
      <c r="M6382">
        <v>152542</v>
      </c>
      <c r="N6382">
        <v>1</v>
      </c>
      <c r="O6382" t="str">
        <f t="shared" si="596"/>
        <v>30-45</v>
      </c>
      <c r="P6382" t="str">
        <f t="shared" si="597"/>
        <v>Medium</v>
      </c>
      <c r="Q6382" t="str">
        <f t="shared" si="598"/>
        <v>New</v>
      </c>
      <c r="R6382" t="str">
        <f t="shared" si="599"/>
        <v>High Balance</v>
      </c>
      <c r="S6382" t="str">
        <f t="shared" si="600"/>
        <v>High Value</v>
      </c>
      <c r="T6382">
        <v>1</v>
      </c>
      <c r="U6382">
        <f t="shared" si="601"/>
        <v>123408</v>
      </c>
    </row>
    <row r="6383" spans="1:21" x14ac:dyDescent="0.25">
      <c r="A6383">
        <v>2025</v>
      </c>
      <c r="B6383">
        <v>15714046</v>
      </c>
      <c r="C6383" t="s">
        <v>213</v>
      </c>
      <c r="D6383">
        <v>720</v>
      </c>
      <c r="E6383" t="s">
        <v>18</v>
      </c>
      <c r="F6383" t="s">
        <v>23</v>
      </c>
      <c r="G6383">
        <v>33</v>
      </c>
      <c r="H6383">
        <v>3</v>
      </c>
      <c r="I6383">
        <v>123784</v>
      </c>
      <c r="J6383">
        <v>2</v>
      </c>
      <c r="K6383">
        <v>1</v>
      </c>
      <c r="L6383">
        <v>1</v>
      </c>
      <c r="M6383">
        <v>142903</v>
      </c>
      <c r="N6383">
        <v>0</v>
      </c>
      <c r="O6383" t="str">
        <f t="shared" si="596"/>
        <v>30-45</v>
      </c>
      <c r="P6383" t="str">
        <f t="shared" si="597"/>
        <v>Medium</v>
      </c>
      <c r="Q6383" t="str">
        <f t="shared" si="598"/>
        <v>New</v>
      </c>
      <c r="R6383" t="str">
        <f t="shared" si="599"/>
        <v>High Balance</v>
      </c>
      <c r="S6383" t="str">
        <f t="shared" si="600"/>
        <v>High Value</v>
      </c>
      <c r="T6383">
        <v>1</v>
      </c>
      <c r="U6383">
        <f t="shared" si="601"/>
        <v>0</v>
      </c>
    </row>
    <row r="6384" spans="1:21" x14ac:dyDescent="0.25">
      <c r="A6384">
        <v>2025</v>
      </c>
      <c r="B6384">
        <v>15575060</v>
      </c>
      <c r="C6384" t="s">
        <v>1271</v>
      </c>
      <c r="D6384">
        <v>797</v>
      </c>
      <c r="E6384" t="s">
        <v>15</v>
      </c>
      <c r="F6384" t="s">
        <v>23</v>
      </c>
      <c r="G6384">
        <v>24</v>
      </c>
      <c r="H6384">
        <v>5</v>
      </c>
      <c r="I6384">
        <v>0</v>
      </c>
      <c r="J6384">
        <v>2</v>
      </c>
      <c r="K6384">
        <v>1</v>
      </c>
      <c r="L6384">
        <v>0</v>
      </c>
      <c r="M6384">
        <v>182258</v>
      </c>
      <c r="N6384">
        <v>0</v>
      </c>
      <c r="O6384" t="str">
        <f t="shared" si="596"/>
        <v>&lt;30</v>
      </c>
      <c r="P6384" t="str">
        <f t="shared" si="597"/>
        <v>High</v>
      </c>
      <c r="Q6384" t="str">
        <f t="shared" si="598"/>
        <v>Mid-Term</v>
      </c>
      <c r="R6384" t="str">
        <f t="shared" si="599"/>
        <v>Zero Balance</v>
      </c>
      <c r="S6384" t="str">
        <f t="shared" si="600"/>
        <v>Normal</v>
      </c>
      <c r="T6384">
        <v>1</v>
      </c>
      <c r="U6384">
        <f t="shared" si="601"/>
        <v>0</v>
      </c>
    </row>
    <row r="6385" spans="1:21" x14ac:dyDescent="0.25">
      <c r="A6385">
        <v>2025</v>
      </c>
      <c r="B6385">
        <v>15812040</v>
      </c>
      <c r="C6385" t="s">
        <v>56</v>
      </c>
      <c r="D6385">
        <v>594</v>
      </c>
      <c r="E6385" t="s">
        <v>15</v>
      </c>
      <c r="F6385" t="s">
        <v>23</v>
      </c>
      <c r="G6385">
        <v>36</v>
      </c>
      <c r="H6385">
        <v>6</v>
      </c>
      <c r="I6385">
        <v>153880</v>
      </c>
      <c r="J6385">
        <v>1</v>
      </c>
      <c r="K6385">
        <v>0</v>
      </c>
      <c r="L6385">
        <v>0</v>
      </c>
      <c r="M6385">
        <v>135432</v>
      </c>
      <c r="N6385">
        <v>0</v>
      </c>
      <c r="O6385" t="str">
        <f t="shared" si="596"/>
        <v>30-45</v>
      </c>
      <c r="P6385" t="str">
        <f t="shared" si="597"/>
        <v>Low</v>
      </c>
      <c r="Q6385" t="str">
        <f t="shared" si="598"/>
        <v>Mid-Term</v>
      </c>
      <c r="R6385" t="str">
        <f t="shared" si="599"/>
        <v>High Balance</v>
      </c>
      <c r="S6385" t="str">
        <f t="shared" si="600"/>
        <v>High Value</v>
      </c>
      <c r="T6385">
        <v>1</v>
      </c>
      <c r="U6385">
        <f t="shared" si="601"/>
        <v>0</v>
      </c>
    </row>
    <row r="6386" spans="1:21" x14ac:dyDescent="0.25">
      <c r="A6386">
        <v>2025</v>
      </c>
      <c r="B6386">
        <v>15812073</v>
      </c>
      <c r="C6386" t="s">
        <v>660</v>
      </c>
      <c r="D6386">
        <v>529</v>
      </c>
      <c r="E6386" t="s">
        <v>15</v>
      </c>
      <c r="F6386" t="s">
        <v>16</v>
      </c>
      <c r="G6386">
        <v>31</v>
      </c>
      <c r="H6386">
        <v>7</v>
      </c>
      <c r="I6386">
        <v>0</v>
      </c>
      <c r="J6386">
        <v>2</v>
      </c>
      <c r="K6386">
        <v>1</v>
      </c>
      <c r="L6386">
        <v>1</v>
      </c>
      <c r="M6386">
        <v>175698</v>
      </c>
      <c r="N6386">
        <v>0</v>
      </c>
      <c r="O6386" t="str">
        <f t="shared" si="596"/>
        <v>30-45</v>
      </c>
      <c r="P6386" t="str">
        <f t="shared" si="597"/>
        <v>Low</v>
      </c>
      <c r="Q6386" t="str">
        <f t="shared" si="598"/>
        <v>Mid-Term</v>
      </c>
      <c r="R6386" t="str">
        <f t="shared" si="599"/>
        <v>Zero Balance</v>
      </c>
      <c r="S6386" t="str">
        <f t="shared" si="600"/>
        <v>Normal</v>
      </c>
      <c r="T6386">
        <v>1</v>
      </c>
      <c r="U6386">
        <f t="shared" si="601"/>
        <v>0</v>
      </c>
    </row>
    <row r="6387" spans="1:21" x14ac:dyDescent="0.25">
      <c r="A6387">
        <v>2025</v>
      </c>
      <c r="B6387">
        <v>15706810</v>
      </c>
      <c r="C6387" t="s">
        <v>2348</v>
      </c>
      <c r="D6387">
        <v>606</v>
      </c>
      <c r="E6387" t="s">
        <v>26</v>
      </c>
      <c r="F6387" t="s">
        <v>16</v>
      </c>
      <c r="G6387">
        <v>32</v>
      </c>
      <c r="H6387">
        <v>1</v>
      </c>
      <c r="I6387">
        <v>106302</v>
      </c>
      <c r="J6387">
        <v>2</v>
      </c>
      <c r="K6387">
        <v>0</v>
      </c>
      <c r="L6387">
        <v>1</v>
      </c>
      <c r="M6387">
        <v>59061</v>
      </c>
      <c r="N6387">
        <v>0</v>
      </c>
      <c r="O6387" t="str">
        <f t="shared" si="596"/>
        <v>30-45</v>
      </c>
      <c r="P6387" t="str">
        <f t="shared" si="597"/>
        <v>Medium</v>
      </c>
      <c r="Q6387" t="str">
        <f t="shared" si="598"/>
        <v>New</v>
      </c>
      <c r="R6387" t="str">
        <f t="shared" si="599"/>
        <v>High Balance</v>
      </c>
      <c r="S6387" t="str">
        <f t="shared" si="600"/>
        <v>High Value</v>
      </c>
      <c r="T6387">
        <v>1</v>
      </c>
      <c r="U6387">
        <f t="shared" si="601"/>
        <v>0</v>
      </c>
    </row>
    <row r="6388" spans="1:21" x14ac:dyDescent="0.25">
      <c r="A6388">
        <v>2025</v>
      </c>
      <c r="B6388">
        <v>15584090</v>
      </c>
      <c r="C6388" t="s">
        <v>597</v>
      </c>
      <c r="D6388">
        <v>621</v>
      </c>
      <c r="E6388" t="s">
        <v>18</v>
      </c>
      <c r="F6388" t="s">
        <v>16</v>
      </c>
      <c r="G6388">
        <v>40</v>
      </c>
      <c r="H6388">
        <v>7</v>
      </c>
      <c r="I6388">
        <v>0</v>
      </c>
      <c r="J6388">
        <v>2</v>
      </c>
      <c r="K6388">
        <v>0</v>
      </c>
      <c r="L6388">
        <v>1</v>
      </c>
      <c r="M6388">
        <v>131284</v>
      </c>
      <c r="N6388">
        <v>1</v>
      </c>
      <c r="O6388" t="str">
        <f t="shared" si="596"/>
        <v>30-45</v>
      </c>
      <c r="P6388" t="str">
        <f t="shared" si="597"/>
        <v>Medium</v>
      </c>
      <c r="Q6388" t="str">
        <f t="shared" si="598"/>
        <v>Mid-Term</v>
      </c>
      <c r="R6388" t="str">
        <f t="shared" si="599"/>
        <v>Zero Balance</v>
      </c>
      <c r="S6388" t="str">
        <f t="shared" si="600"/>
        <v>Normal</v>
      </c>
      <c r="T6388">
        <v>1</v>
      </c>
      <c r="U6388">
        <f t="shared" si="601"/>
        <v>0</v>
      </c>
    </row>
    <row r="6389" spans="1:21" x14ac:dyDescent="0.25">
      <c r="A6389">
        <v>2025</v>
      </c>
      <c r="B6389">
        <v>15810807</v>
      </c>
      <c r="C6389" t="s">
        <v>145</v>
      </c>
      <c r="D6389">
        <v>513</v>
      </c>
      <c r="E6389" t="s">
        <v>15</v>
      </c>
      <c r="F6389" t="s">
        <v>16</v>
      </c>
      <c r="G6389">
        <v>43</v>
      </c>
      <c r="H6389">
        <v>9</v>
      </c>
      <c r="I6389">
        <v>0</v>
      </c>
      <c r="J6389">
        <v>2</v>
      </c>
      <c r="K6389">
        <v>1</v>
      </c>
      <c r="L6389">
        <v>0</v>
      </c>
      <c r="M6389">
        <v>152500</v>
      </c>
      <c r="N6389">
        <v>0</v>
      </c>
      <c r="O6389" t="str">
        <f t="shared" si="596"/>
        <v>30-45</v>
      </c>
      <c r="P6389" t="str">
        <f t="shared" si="597"/>
        <v>Low</v>
      </c>
      <c r="Q6389" t="str">
        <f t="shared" si="598"/>
        <v>Long-Term</v>
      </c>
      <c r="R6389" t="str">
        <f t="shared" si="599"/>
        <v>Zero Balance</v>
      </c>
      <c r="S6389" t="str">
        <f t="shared" si="600"/>
        <v>Normal</v>
      </c>
      <c r="T6389">
        <v>1</v>
      </c>
      <c r="U6389">
        <f t="shared" si="601"/>
        <v>0</v>
      </c>
    </row>
    <row r="6390" spans="1:21" x14ac:dyDescent="0.25">
      <c r="A6390">
        <v>2025</v>
      </c>
      <c r="B6390">
        <v>15582033</v>
      </c>
      <c r="C6390" t="s">
        <v>756</v>
      </c>
      <c r="D6390">
        <v>753</v>
      </c>
      <c r="E6390" t="s">
        <v>26</v>
      </c>
      <c r="F6390" t="s">
        <v>23</v>
      </c>
      <c r="G6390">
        <v>44</v>
      </c>
      <c r="H6390">
        <v>3</v>
      </c>
      <c r="I6390">
        <v>138076</v>
      </c>
      <c r="J6390">
        <v>1</v>
      </c>
      <c r="K6390">
        <v>1</v>
      </c>
      <c r="L6390">
        <v>0</v>
      </c>
      <c r="M6390">
        <v>15523</v>
      </c>
      <c r="N6390">
        <v>1</v>
      </c>
      <c r="O6390" t="str">
        <f t="shared" si="596"/>
        <v>30-45</v>
      </c>
      <c r="P6390" t="str">
        <f t="shared" si="597"/>
        <v>High</v>
      </c>
      <c r="Q6390" t="str">
        <f t="shared" si="598"/>
        <v>New</v>
      </c>
      <c r="R6390" t="str">
        <f t="shared" si="599"/>
        <v>High Balance</v>
      </c>
      <c r="S6390" t="str">
        <f t="shared" si="600"/>
        <v>High Value</v>
      </c>
      <c r="T6390">
        <v>1</v>
      </c>
      <c r="U6390">
        <f t="shared" si="601"/>
        <v>138076</v>
      </c>
    </row>
    <row r="6391" spans="1:21" x14ac:dyDescent="0.25">
      <c r="A6391">
        <v>2025</v>
      </c>
      <c r="B6391">
        <v>15687607</v>
      </c>
      <c r="C6391" t="s">
        <v>1533</v>
      </c>
      <c r="D6391">
        <v>605</v>
      </c>
      <c r="E6391" t="s">
        <v>15</v>
      </c>
      <c r="F6391" t="s">
        <v>16</v>
      </c>
      <c r="G6391">
        <v>30</v>
      </c>
      <c r="H6391">
        <v>9</v>
      </c>
      <c r="I6391">
        <v>135422</v>
      </c>
      <c r="J6391">
        <v>1</v>
      </c>
      <c r="K6391">
        <v>0</v>
      </c>
      <c r="L6391">
        <v>1</v>
      </c>
      <c r="M6391">
        <v>186419</v>
      </c>
      <c r="N6391">
        <v>0</v>
      </c>
      <c r="O6391" t="str">
        <f t="shared" si="596"/>
        <v>30-45</v>
      </c>
      <c r="P6391" t="str">
        <f t="shared" si="597"/>
        <v>Medium</v>
      </c>
      <c r="Q6391" t="str">
        <f t="shared" si="598"/>
        <v>Long-Term</v>
      </c>
      <c r="R6391" t="str">
        <f t="shared" si="599"/>
        <v>High Balance</v>
      </c>
      <c r="S6391" t="str">
        <f t="shared" si="600"/>
        <v>High Value</v>
      </c>
      <c r="T6391">
        <v>1</v>
      </c>
      <c r="U6391">
        <f t="shared" si="601"/>
        <v>0</v>
      </c>
    </row>
    <row r="6392" spans="1:21" x14ac:dyDescent="0.25">
      <c r="A6392">
        <v>2025</v>
      </c>
      <c r="B6392">
        <v>15588406</v>
      </c>
      <c r="C6392" t="s">
        <v>1533</v>
      </c>
      <c r="D6392">
        <v>574</v>
      </c>
      <c r="E6392" t="s">
        <v>18</v>
      </c>
      <c r="F6392" t="s">
        <v>16</v>
      </c>
      <c r="G6392">
        <v>37</v>
      </c>
      <c r="H6392">
        <v>7</v>
      </c>
      <c r="I6392">
        <v>0</v>
      </c>
      <c r="J6392">
        <v>2</v>
      </c>
      <c r="K6392">
        <v>1</v>
      </c>
      <c r="L6392">
        <v>0</v>
      </c>
      <c r="M6392">
        <v>32262</v>
      </c>
      <c r="N6392">
        <v>0</v>
      </c>
      <c r="O6392" t="str">
        <f t="shared" si="596"/>
        <v>30-45</v>
      </c>
      <c r="P6392" t="str">
        <f t="shared" si="597"/>
        <v>Low</v>
      </c>
      <c r="Q6392" t="str">
        <f t="shared" si="598"/>
        <v>Mid-Term</v>
      </c>
      <c r="R6392" t="str">
        <f t="shared" si="599"/>
        <v>Zero Balance</v>
      </c>
      <c r="S6392" t="str">
        <f t="shared" si="600"/>
        <v>Normal</v>
      </c>
      <c r="T6392">
        <v>1</v>
      </c>
      <c r="U6392">
        <f t="shared" si="601"/>
        <v>0</v>
      </c>
    </row>
    <row r="6393" spans="1:21" x14ac:dyDescent="0.25">
      <c r="A6393">
        <v>2025</v>
      </c>
      <c r="B6393">
        <v>15784099</v>
      </c>
      <c r="C6393" t="s">
        <v>80</v>
      </c>
      <c r="D6393">
        <v>726</v>
      </c>
      <c r="E6393" t="s">
        <v>15</v>
      </c>
      <c r="F6393" t="s">
        <v>16</v>
      </c>
      <c r="G6393">
        <v>38</v>
      </c>
      <c r="H6393">
        <v>5</v>
      </c>
      <c r="I6393">
        <v>126876</v>
      </c>
      <c r="J6393">
        <v>1</v>
      </c>
      <c r="K6393">
        <v>1</v>
      </c>
      <c r="L6393">
        <v>0</v>
      </c>
      <c r="M6393">
        <v>128052</v>
      </c>
      <c r="N6393">
        <v>0</v>
      </c>
      <c r="O6393" t="str">
        <f t="shared" si="596"/>
        <v>30-45</v>
      </c>
      <c r="P6393" t="str">
        <f t="shared" si="597"/>
        <v>Medium</v>
      </c>
      <c r="Q6393" t="str">
        <f t="shared" si="598"/>
        <v>Mid-Term</v>
      </c>
      <c r="R6393" t="str">
        <f t="shared" si="599"/>
        <v>High Balance</v>
      </c>
      <c r="S6393" t="str">
        <f t="shared" si="600"/>
        <v>High Value</v>
      </c>
      <c r="T6393">
        <v>1</v>
      </c>
      <c r="U6393">
        <f t="shared" si="601"/>
        <v>0</v>
      </c>
    </row>
    <row r="6394" spans="1:21" x14ac:dyDescent="0.25">
      <c r="A6394">
        <v>2025</v>
      </c>
      <c r="B6394">
        <v>15701352</v>
      </c>
      <c r="C6394" t="s">
        <v>116</v>
      </c>
      <c r="D6394">
        <v>611</v>
      </c>
      <c r="E6394" t="s">
        <v>18</v>
      </c>
      <c r="F6394" t="s">
        <v>16</v>
      </c>
      <c r="G6394">
        <v>28</v>
      </c>
      <c r="H6394">
        <v>3</v>
      </c>
      <c r="I6394">
        <v>96382</v>
      </c>
      <c r="J6394">
        <v>2</v>
      </c>
      <c r="K6394">
        <v>1</v>
      </c>
      <c r="L6394">
        <v>0</v>
      </c>
      <c r="M6394">
        <v>181419</v>
      </c>
      <c r="N6394">
        <v>0</v>
      </c>
      <c r="O6394" t="str">
        <f t="shared" si="596"/>
        <v>&lt;30</v>
      </c>
      <c r="P6394" t="str">
        <f t="shared" si="597"/>
        <v>Medium</v>
      </c>
      <c r="Q6394" t="str">
        <f t="shared" si="598"/>
        <v>New</v>
      </c>
      <c r="R6394" t="str">
        <f t="shared" si="599"/>
        <v>Low Balance</v>
      </c>
      <c r="S6394" t="str">
        <f t="shared" si="600"/>
        <v>Normal</v>
      </c>
      <c r="T6394">
        <v>1</v>
      </c>
      <c r="U6394">
        <f t="shared" si="601"/>
        <v>0</v>
      </c>
    </row>
    <row r="6395" spans="1:21" x14ac:dyDescent="0.25">
      <c r="A6395">
        <v>2025</v>
      </c>
      <c r="B6395">
        <v>15789371</v>
      </c>
      <c r="C6395" t="s">
        <v>228</v>
      </c>
      <c r="D6395">
        <v>593</v>
      </c>
      <c r="E6395" t="s">
        <v>26</v>
      </c>
      <c r="F6395" t="s">
        <v>16</v>
      </c>
      <c r="G6395">
        <v>41</v>
      </c>
      <c r="H6395">
        <v>4</v>
      </c>
      <c r="I6395">
        <v>119703</v>
      </c>
      <c r="J6395">
        <v>2</v>
      </c>
      <c r="K6395">
        <v>1</v>
      </c>
      <c r="L6395">
        <v>1</v>
      </c>
      <c r="M6395">
        <v>109783</v>
      </c>
      <c r="N6395">
        <v>0</v>
      </c>
      <c r="O6395" t="str">
        <f t="shared" si="596"/>
        <v>30-45</v>
      </c>
      <c r="P6395" t="str">
        <f t="shared" si="597"/>
        <v>Low</v>
      </c>
      <c r="Q6395" t="str">
        <f t="shared" si="598"/>
        <v>Mid-Term</v>
      </c>
      <c r="R6395" t="str">
        <f t="shared" si="599"/>
        <v>High Balance</v>
      </c>
      <c r="S6395" t="str">
        <f t="shared" si="600"/>
        <v>High Value</v>
      </c>
      <c r="T6395">
        <v>1</v>
      </c>
      <c r="U6395">
        <f t="shared" si="601"/>
        <v>0</v>
      </c>
    </row>
    <row r="6396" spans="1:21" x14ac:dyDescent="0.25">
      <c r="A6396">
        <v>2025</v>
      </c>
      <c r="B6396">
        <v>15602845</v>
      </c>
      <c r="C6396" t="s">
        <v>1078</v>
      </c>
      <c r="D6396">
        <v>466</v>
      </c>
      <c r="E6396" t="s">
        <v>26</v>
      </c>
      <c r="F6396" t="s">
        <v>23</v>
      </c>
      <c r="G6396">
        <v>41</v>
      </c>
      <c r="H6396">
        <v>2</v>
      </c>
      <c r="I6396">
        <v>152102</v>
      </c>
      <c r="J6396">
        <v>2</v>
      </c>
      <c r="K6396">
        <v>1</v>
      </c>
      <c r="L6396">
        <v>0</v>
      </c>
      <c r="M6396">
        <v>181880</v>
      </c>
      <c r="N6396">
        <v>0</v>
      </c>
      <c r="O6396" t="str">
        <f t="shared" si="596"/>
        <v>30-45</v>
      </c>
      <c r="P6396" t="str">
        <f t="shared" si="597"/>
        <v>Low</v>
      </c>
      <c r="Q6396" t="str">
        <f t="shared" si="598"/>
        <v>New</v>
      </c>
      <c r="R6396" t="str">
        <f t="shared" si="599"/>
        <v>High Balance</v>
      </c>
      <c r="S6396" t="str">
        <f t="shared" si="600"/>
        <v>High Value</v>
      </c>
      <c r="T6396">
        <v>1</v>
      </c>
      <c r="U6396">
        <f t="shared" si="601"/>
        <v>0</v>
      </c>
    </row>
    <row r="6397" spans="1:21" x14ac:dyDescent="0.25">
      <c r="A6397">
        <v>2025</v>
      </c>
      <c r="B6397">
        <v>15707918</v>
      </c>
      <c r="C6397" t="s">
        <v>1149</v>
      </c>
      <c r="D6397">
        <v>741</v>
      </c>
      <c r="E6397" t="s">
        <v>26</v>
      </c>
      <c r="F6397" t="s">
        <v>16</v>
      </c>
      <c r="G6397">
        <v>36</v>
      </c>
      <c r="H6397">
        <v>0</v>
      </c>
      <c r="I6397">
        <v>127675</v>
      </c>
      <c r="J6397">
        <v>2</v>
      </c>
      <c r="K6397">
        <v>1</v>
      </c>
      <c r="L6397">
        <v>0</v>
      </c>
      <c r="M6397">
        <v>74260</v>
      </c>
      <c r="N6397">
        <v>0</v>
      </c>
      <c r="O6397" t="str">
        <f t="shared" si="596"/>
        <v>30-45</v>
      </c>
      <c r="P6397" t="str">
        <f t="shared" si="597"/>
        <v>Medium</v>
      </c>
      <c r="Q6397" t="str">
        <f t="shared" si="598"/>
        <v>New</v>
      </c>
      <c r="R6397" t="str">
        <f t="shared" si="599"/>
        <v>High Balance</v>
      </c>
      <c r="S6397" t="str">
        <f t="shared" si="600"/>
        <v>High Value</v>
      </c>
      <c r="T6397">
        <v>1</v>
      </c>
      <c r="U6397">
        <f t="shared" si="601"/>
        <v>0</v>
      </c>
    </row>
    <row r="6398" spans="1:21" x14ac:dyDescent="0.25">
      <c r="A6398">
        <v>2025</v>
      </c>
      <c r="B6398">
        <v>15602812</v>
      </c>
      <c r="C6398" t="s">
        <v>1856</v>
      </c>
      <c r="D6398">
        <v>684</v>
      </c>
      <c r="E6398" t="s">
        <v>26</v>
      </c>
      <c r="F6398" t="s">
        <v>16</v>
      </c>
      <c r="G6398">
        <v>44</v>
      </c>
      <c r="H6398">
        <v>2</v>
      </c>
      <c r="I6398">
        <v>133777</v>
      </c>
      <c r="J6398">
        <v>2</v>
      </c>
      <c r="K6398">
        <v>0</v>
      </c>
      <c r="L6398">
        <v>1</v>
      </c>
      <c r="M6398">
        <v>49865</v>
      </c>
      <c r="N6398">
        <v>0</v>
      </c>
      <c r="O6398" t="str">
        <f t="shared" si="596"/>
        <v>30-45</v>
      </c>
      <c r="P6398" t="str">
        <f t="shared" si="597"/>
        <v>Medium</v>
      </c>
      <c r="Q6398" t="str">
        <f t="shared" si="598"/>
        <v>New</v>
      </c>
      <c r="R6398" t="str">
        <f t="shared" si="599"/>
        <v>High Balance</v>
      </c>
      <c r="S6398" t="str">
        <f t="shared" si="600"/>
        <v>High Value</v>
      </c>
      <c r="T6398">
        <v>1</v>
      </c>
      <c r="U6398">
        <f t="shared" si="601"/>
        <v>0</v>
      </c>
    </row>
    <row r="6399" spans="1:21" x14ac:dyDescent="0.25">
      <c r="A6399">
        <v>2025</v>
      </c>
      <c r="B6399">
        <v>15675888</v>
      </c>
      <c r="C6399" t="s">
        <v>2228</v>
      </c>
      <c r="D6399">
        <v>550</v>
      </c>
      <c r="E6399" t="s">
        <v>18</v>
      </c>
      <c r="F6399" t="s">
        <v>16</v>
      </c>
      <c r="G6399">
        <v>33</v>
      </c>
      <c r="H6399">
        <v>9</v>
      </c>
      <c r="I6399">
        <v>72788</v>
      </c>
      <c r="J6399">
        <v>1</v>
      </c>
      <c r="K6399">
        <v>1</v>
      </c>
      <c r="L6399">
        <v>1</v>
      </c>
      <c r="M6399">
        <v>103608</v>
      </c>
      <c r="N6399">
        <v>0</v>
      </c>
      <c r="O6399" t="str">
        <f t="shared" si="596"/>
        <v>30-45</v>
      </c>
      <c r="P6399" t="str">
        <f t="shared" si="597"/>
        <v>Low</v>
      </c>
      <c r="Q6399" t="str">
        <f t="shared" si="598"/>
        <v>Long-Term</v>
      </c>
      <c r="R6399" t="str">
        <f t="shared" si="599"/>
        <v>Low Balance</v>
      </c>
      <c r="S6399" t="str">
        <f t="shared" si="600"/>
        <v>Normal</v>
      </c>
      <c r="T6399">
        <v>1</v>
      </c>
      <c r="U6399">
        <f t="shared" si="601"/>
        <v>0</v>
      </c>
    </row>
    <row r="6400" spans="1:21" x14ac:dyDescent="0.25">
      <c r="A6400">
        <v>2025</v>
      </c>
      <c r="B6400">
        <v>15591822</v>
      </c>
      <c r="C6400" t="s">
        <v>477</v>
      </c>
      <c r="D6400">
        <v>593</v>
      </c>
      <c r="E6400" t="s">
        <v>18</v>
      </c>
      <c r="F6400" t="s">
        <v>23</v>
      </c>
      <c r="G6400">
        <v>26</v>
      </c>
      <c r="H6400">
        <v>9</v>
      </c>
      <c r="I6400">
        <v>76227</v>
      </c>
      <c r="J6400">
        <v>1</v>
      </c>
      <c r="K6400">
        <v>1</v>
      </c>
      <c r="L6400">
        <v>0</v>
      </c>
      <c r="M6400">
        <v>167565</v>
      </c>
      <c r="N6400">
        <v>0</v>
      </c>
      <c r="O6400" t="str">
        <f t="shared" si="596"/>
        <v>&lt;30</v>
      </c>
      <c r="P6400" t="str">
        <f t="shared" si="597"/>
        <v>Low</v>
      </c>
      <c r="Q6400" t="str">
        <f t="shared" si="598"/>
        <v>Long-Term</v>
      </c>
      <c r="R6400" t="str">
        <f t="shared" si="599"/>
        <v>Low Balance</v>
      </c>
      <c r="S6400" t="str">
        <f t="shared" si="600"/>
        <v>Normal</v>
      </c>
      <c r="T6400">
        <v>1</v>
      </c>
      <c r="U6400">
        <f t="shared" si="601"/>
        <v>0</v>
      </c>
    </row>
    <row r="6401" spans="1:21" x14ac:dyDescent="0.25">
      <c r="A6401">
        <v>2025</v>
      </c>
      <c r="B6401">
        <v>15738501</v>
      </c>
      <c r="C6401" t="s">
        <v>284</v>
      </c>
      <c r="D6401">
        <v>601</v>
      </c>
      <c r="E6401" t="s">
        <v>26</v>
      </c>
      <c r="F6401" t="s">
        <v>23</v>
      </c>
      <c r="G6401">
        <v>48</v>
      </c>
      <c r="H6401">
        <v>9</v>
      </c>
      <c r="I6401">
        <v>163631</v>
      </c>
      <c r="J6401">
        <v>1</v>
      </c>
      <c r="K6401">
        <v>0</v>
      </c>
      <c r="L6401">
        <v>1</v>
      </c>
      <c r="M6401">
        <v>41816</v>
      </c>
      <c r="N6401">
        <v>1</v>
      </c>
      <c r="O6401" t="str">
        <f t="shared" si="596"/>
        <v>46-60</v>
      </c>
      <c r="P6401" t="str">
        <f t="shared" si="597"/>
        <v>Medium</v>
      </c>
      <c r="Q6401" t="str">
        <f t="shared" si="598"/>
        <v>Long-Term</v>
      </c>
      <c r="R6401" t="str">
        <f t="shared" si="599"/>
        <v>High Balance</v>
      </c>
      <c r="S6401" t="str">
        <f t="shared" si="600"/>
        <v>High Value</v>
      </c>
      <c r="T6401">
        <v>1</v>
      </c>
      <c r="U6401">
        <f t="shared" si="601"/>
        <v>163631</v>
      </c>
    </row>
    <row r="6402" spans="1:21" x14ac:dyDescent="0.25">
      <c r="A6402">
        <v>2025</v>
      </c>
      <c r="B6402">
        <v>15585907</v>
      </c>
      <c r="C6402" t="s">
        <v>389</v>
      </c>
      <c r="D6402">
        <v>676</v>
      </c>
      <c r="E6402" t="s">
        <v>18</v>
      </c>
      <c r="F6402" t="s">
        <v>16</v>
      </c>
      <c r="G6402">
        <v>30</v>
      </c>
      <c r="H6402">
        <v>5</v>
      </c>
      <c r="I6402">
        <v>0</v>
      </c>
      <c r="J6402">
        <v>2</v>
      </c>
      <c r="K6402">
        <v>0</v>
      </c>
      <c r="L6402">
        <v>0</v>
      </c>
      <c r="M6402">
        <v>179067</v>
      </c>
      <c r="N6402">
        <v>0</v>
      </c>
      <c r="O6402" t="str">
        <f t="shared" ref="O6402:O6465" si="602">IF(G6402&lt;30,"&lt;30",IF(G6402&lt;=45,"30-45",IF(G6402&lt;=60,"46-60","60+")))</f>
        <v>30-45</v>
      </c>
      <c r="P6402" t="str">
        <f t="shared" ref="P6402:P6465" si="603">IF(D6402&lt;600,"Low",IF(D6402&lt;=750,"Medium","High"))</f>
        <v>Medium</v>
      </c>
      <c r="Q6402" t="str">
        <f t="shared" ref="Q6402:Q6465" si="604">IF(H6402&lt;=3,"New",IF(H6402&lt;=7,"Mid-Term","Long-Term"))</f>
        <v>Mid-Term</v>
      </c>
      <c r="R6402" t="str">
        <f t="shared" ref="R6402:R6465" si="605">IF(I6402=0,"Zero Balance",IF(I6402&lt;100000,"Low Balance","High Balance"))</f>
        <v>Zero Balance</v>
      </c>
      <c r="S6402" t="str">
        <f t="shared" ref="S6402:S6465" si="606">IF(I6402&gt;=100000,"High Value","Normal")</f>
        <v>Normal</v>
      </c>
      <c r="T6402">
        <v>1</v>
      </c>
      <c r="U6402">
        <f t="shared" ref="U6402:U6465" si="607">IF(N6402=1,I6402,0)</f>
        <v>0</v>
      </c>
    </row>
    <row r="6403" spans="1:21" x14ac:dyDescent="0.25">
      <c r="A6403">
        <v>2025</v>
      </c>
      <c r="B6403">
        <v>15579040</v>
      </c>
      <c r="C6403" t="s">
        <v>391</v>
      </c>
      <c r="D6403">
        <v>556</v>
      </c>
      <c r="E6403" t="s">
        <v>15</v>
      </c>
      <c r="F6403" t="s">
        <v>16</v>
      </c>
      <c r="G6403">
        <v>46</v>
      </c>
      <c r="H6403">
        <v>10</v>
      </c>
      <c r="I6403">
        <v>0</v>
      </c>
      <c r="J6403">
        <v>2</v>
      </c>
      <c r="K6403">
        <v>0</v>
      </c>
      <c r="L6403">
        <v>0</v>
      </c>
      <c r="M6403">
        <v>109184</v>
      </c>
      <c r="N6403">
        <v>0</v>
      </c>
      <c r="O6403" t="str">
        <f t="shared" si="602"/>
        <v>46-60</v>
      </c>
      <c r="P6403" t="str">
        <f t="shared" si="603"/>
        <v>Low</v>
      </c>
      <c r="Q6403" t="str">
        <f t="shared" si="604"/>
        <v>Long-Term</v>
      </c>
      <c r="R6403" t="str">
        <f t="shared" si="605"/>
        <v>Zero Balance</v>
      </c>
      <c r="S6403" t="str">
        <f t="shared" si="606"/>
        <v>Normal</v>
      </c>
      <c r="T6403">
        <v>1</v>
      </c>
      <c r="U6403">
        <f t="shared" si="607"/>
        <v>0</v>
      </c>
    </row>
    <row r="6404" spans="1:21" x14ac:dyDescent="0.25">
      <c r="A6404">
        <v>2025</v>
      </c>
      <c r="B6404">
        <v>15804211</v>
      </c>
      <c r="C6404" t="s">
        <v>706</v>
      </c>
      <c r="D6404">
        <v>719</v>
      </c>
      <c r="E6404" t="s">
        <v>15</v>
      </c>
      <c r="F6404" t="s">
        <v>23</v>
      </c>
      <c r="G6404">
        <v>36</v>
      </c>
      <c r="H6404">
        <v>3</v>
      </c>
      <c r="I6404">
        <v>155423</v>
      </c>
      <c r="J6404">
        <v>1</v>
      </c>
      <c r="K6404">
        <v>1</v>
      </c>
      <c r="L6404">
        <v>1</v>
      </c>
      <c r="M6404">
        <v>199841</v>
      </c>
      <c r="N6404">
        <v>0</v>
      </c>
      <c r="O6404" t="str">
        <f t="shared" si="602"/>
        <v>30-45</v>
      </c>
      <c r="P6404" t="str">
        <f t="shared" si="603"/>
        <v>Medium</v>
      </c>
      <c r="Q6404" t="str">
        <f t="shared" si="604"/>
        <v>New</v>
      </c>
      <c r="R6404" t="str">
        <f t="shared" si="605"/>
        <v>High Balance</v>
      </c>
      <c r="S6404" t="str">
        <f t="shared" si="606"/>
        <v>High Value</v>
      </c>
      <c r="T6404">
        <v>1</v>
      </c>
      <c r="U6404">
        <f t="shared" si="607"/>
        <v>0</v>
      </c>
    </row>
    <row r="6405" spans="1:21" x14ac:dyDescent="0.25">
      <c r="A6405">
        <v>2025</v>
      </c>
      <c r="B6405">
        <v>15736126</v>
      </c>
      <c r="C6405" t="s">
        <v>701</v>
      </c>
      <c r="D6405">
        <v>850</v>
      </c>
      <c r="E6405" t="s">
        <v>26</v>
      </c>
      <c r="F6405" t="s">
        <v>23</v>
      </c>
      <c r="G6405">
        <v>55</v>
      </c>
      <c r="H6405">
        <v>0</v>
      </c>
      <c r="I6405">
        <v>98711</v>
      </c>
      <c r="J6405">
        <v>1</v>
      </c>
      <c r="K6405">
        <v>1</v>
      </c>
      <c r="L6405">
        <v>1</v>
      </c>
      <c r="M6405">
        <v>83617</v>
      </c>
      <c r="N6405">
        <v>1</v>
      </c>
      <c r="O6405" t="str">
        <f t="shared" si="602"/>
        <v>46-60</v>
      </c>
      <c r="P6405" t="str">
        <f t="shared" si="603"/>
        <v>High</v>
      </c>
      <c r="Q6405" t="str">
        <f t="shared" si="604"/>
        <v>New</v>
      </c>
      <c r="R6405" t="str">
        <f t="shared" si="605"/>
        <v>Low Balance</v>
      </c>
      <c r="S6405" t="str">
        <f t="shared" si="606"/>
        <v>Normal</v>
      </c>
      <c r="T6405">
        <v>1</v>
      </c>
      <c r="U6405">
        <f t="shared" si="607"/>
        <v>98711</v>
      </c>
    </row>
    <row r="6406" spans="1:21" x14ac:dyDescent="0.25">
      <c r="A6406">
        <v>2025</v>
      </c>
      <c r="B6406">
        <v>15745399</v>
      </c>
      <c r="C6406" t="s">
        <v>1036</v>
      </c>
      <c r="D6406">
        <v>649</v>
      </c>
      <c r="E6406" t="s">
        <v>18</v>
      </c>
      <c r="F6406" t="s">
        <v>16</v>
      </c>
      <c r="G6406">
        <v>49</v>
      </c>
      <c r="H6406">
        <v>2</v>
      </c>
      <c r="I6406">
        <v>0</v>
      </c>
      <c r="J6406">
        <v>1</v>
      </c>
      <c r="K6406">
        <v>1</v>
      </c>
      <c r="L6406">
        <v>0</v>
      </c>
      <c r="M6406">
        <v>84864</v>
      </c>
      <c r="N6406">
        <v>1</v>
      </c>
      <c r="O6406" t="str">
        <f t="shared" si="602"/>
        <v>46-60</v>
      </c>
      <c r="P6406" t="str">
        <f t="shared" si="603"/>
        <v>Medium</v>
      </c>
      <c r="Q6406" t="str">
        <f t="shared" si="604"/>
        <v>New</v>
      </c>
      <c r="R6406" t="str">
        <f t="shared" si="605"/>
        <v>Zero Balance</v>
      </c>
      <c r="S6406" t="str">
        <f t="shared" si="606"/>
        <v>Normal</v>
      </c>
      <c r="T6406">
        <v>1</v>
      </c>
      <c r="U6406">
        <f t="shared" si="607"/>
        <v>0</v>
      </c>
    </row>
    <row r="6407" spans="1:21" x14ac:dyDescent="0.25">
      <c r="A6407">
        <v>2025</v>
      </c>
      <c r="B6407">
        <v>15760749</v>
      </c>
      <c r="C6407" t="s">
        <v>1916</v>
      </c>
      <c r="D6407">
        <v>509</v>
      </c>
      <c r="E6407" t="s">
        <v>18</v>
      </c>
      <c r="F6407" t="s">
        <v>23</v>
      </c>
      <c r="G6407">
        <v>41</v>
      </c>
      <c r="H6407">
        <v>7</v>
      </c>
      <c r="I6407">
        <v>126684</v>
      </c>
      <c r="J6407">
        <v>1</v>
      </c>
      <c r="K6407">
        <v>0</v>
      </c>
      <c r="L6407">
        <v>1</v>
      </c>
      <c r="M6407">
        <v>114776</v>
      </c>
      <c r="N6407">
        <v>0</v>
      </c>
      <c r="O6407" t="str">
        <f t="shared" si="602"/>
        <v>30-45</v>
      </c>
      <c r="P6407" t="str">
        <f t="shared" si="603"/>
        <v>Low</v>
      </c>
      <c r="Q6407" t="str">
        <f t="shared" si="604"/>
        <v>Mid-Term</v>
      </c>
      <c r="R6407" t="str">
        <f t="shared" si="605"/>
        <v>High Balance</v>
      </c>
      <c r="S6407" t="str">
        <f t="shared" si="606"/>
        <v>High Value</v>
      </c>
      <c r="T6407">
        <v>1</v>
      </c>
      <c r="U6407">
        <f t="shared" si="607"/>
        <v>0</v>
      </c>
    </row>
    <row r="6408" spans="1:21" x14ac:dyDescent="0.25">
      <c r="A6408">
        <v>2025</v>
      </c>
      <c r="B6408">
        <v>15637118</v>
      </c>
      <c r="C6408" t="s">
        <v>423</v>
      </c>
      <c r="D6408">
        <v>684</v>
      </c>
      <c r="E6408" t="s">
        <v>15</v>
      </c>
      <c r="F6408" t="s">
        <v>23</v>
      </c>
      <c r="G6408">
        <v>33</v>
      </c>
      <c r="H6408">
        <v>4</v>
      </c>
      <c r="I6408">
        <v>140701</v>
      </c>
      <c r="J6408">
        <v>1</v>
      </c>
      <c r="K6408">
        <v>1</v>
      </c>
      <c r="L6408">
        <v>0</v>
      </c>
      <c r="M6408">
        <v>103558</v>
      </c>
      <c r="N6408">
        <v>0</v>
      </c>
      <c r="O6408" t="str">
        <f t="shared" si="602"/>
        <v>30-45</v>
      </c>
      <c r="P6408" t="str">
        <f t="shared" si="603"/>
        <v>Medium</v>
      </c>
      <c r="Q6408" t="str">
        <f t="shared" si="604"/>
        <v>Mid-Term</v>
      </c>
      <c r="R6408" t="str">
        <f t="shared" si="605"/>
        <v>High Balance</v>
      </c>
      <c r="S6408" t="str">
        <f t="shared" si="606"/>
        <v>High Value</v>
      </c>
      <c r="T6408">
        <v>1</v>
      </c>
      <c r="U6408">
        <f t="shared" si="607"/>
        <v>0</v>
      </c>
    </row>
    <row r="6409" spans="1:21" x14ac:dyDescent="0.25">
      <c r="A6409">
        <v>2025</v>
      </c>
      <c r="B6409">
        <v>15657829</v>
      </c>
      <c r="C6409" t="s">
        <v>116</v>
      </c>
      <c r="D6409">
        <v>806</v>
      </c>
      <c r="E6409" t="s">
        <v>26</v>
      </c>
      <c r="F6409" t="s">
        <v>23</v>
      </c>
      <c r="G6409">
        <v>30</v>
      </c>
      <c r="H6409">
        <v>8</v>
      </c>
      <c r="I6409">
        <v>168079</v>
      </c>
      <c r="J6409">
        <v>1</v>
      </c>
      <c r="K6409">
        <v>1</v>
      </c>
      <c r="L6409">
        <v>0</v>
      </c>
      <c r="M6409">
        <v>85028</v>
      </c>
      <c r="N6409">
        <v>1</v>
      </c>
      <c r="O6409" t="str">
        <f t="shared" si="602"/>
        <v>30-45</v>
      </c>
      <c r="P6409" t="str">
        <f t="shared" si="603"/>
        <v>High</v>
      </c>
      <c r="Q6409" t="str">
        <f t="shared" si="604"/>
        <v>Long-Term</v>
      </c>
      <c r="R6409" t="str">
        <f t="shared" si="605"/>
        <v>High Balance</v>
      </c>
      <c r="S6409" t="str">
        <f t="shared" si="606"/>
        <v>High Value</v>
      </c>
      <c r="T6409">
        <v>1</v>
      </c>
      <c r="U6409">
        <f t="shared" si="607"/>
        <v>168079</v>
      </c>
    </row>
    <row r="6410" spans="1:21" x14ac:dyDescent="0.25">
      <c r="A6410">
        <v>2025</v>
      </c>
      <c r="B6410">
        <v>15738497</v>
      </c>
      <c r="C6410" t="s">
        <v>2349</v>
      </c>
      <c r="D6410">
        <v>729</v>
      </c>
      <c r="E6410" t="s">
        <v>18</v>
      </c>
      <c r="F6410" t="s">
        <v>23</v>
      </c>
      <c r="G6410">
        <v>44</v>
      </c>
      <c r="H6410">
        <v>4</v>
      </c>
      <c r="I6410">
        <v>107727</v>
      </c>
      <c r="J6410">
        <v>2</v>
      </c>
      <c r="K6410">
        <v>1</v>
      </c>
      <c r="L6410">
        <v>0</v>
      </c>
      <c r="M6410">
        <v>153065</v>
      </c>
      <c r="N6410">
        <v>0</v>
      </c>
      <c r="O6410" t="str">
        <f t="shared" si="602"/>
        <v>30-45</v>
      </c>
      <c r="P6410" t="str">
        <f t="shared" si="603"/>
        <v>Medium</v>
      </c>
      <c r="Q6410" t="str">
        <f t="shared" si="604"/>
        <v>Mid-Term</v>
      </c>
      <c r="R6410" t="str">
        <f t="shared" si="605"/>
        <v>High Balance</v>
      </c>
      <c r="S6410" t="str">
        <f t="shared" si="606"/>
        <v>High Value</v>
      </c>
      <c r="T6410">
        <v>1</v>
      </c>
      <c r="U6410">
        <f t="shared" si="607"/>
        <v>0</v>
      </c>
    </row>
    <row r="6411" spans="1:21" x14ac:dyDescent="0.25">
      <c r="A6411">
        <v>2025</v>
      </c>
      <c r="B6411">
        <v>15690695</v>
      </c>
      <c r="C6411" t="s">
        <v>2350</v>
      </c>
      <c r="D6411">
        <v>683</v>
      </c>
      <c r="E6411" t="s">
        <v>15</v>
      </c>
      <c r="F6411" t="s">
        <v>16</v>
      </c>
      <c r="G6411">
        <v>33</v>
      </c>
      <c r="H6411">
        <v>9</v>
      </c>
      <c r="I6411">
        <v>0</v>
      </c>
      <c r="J6411">
        <v>2</v>
      </c>
      <c r="K6411">
        <v>1</v>
      </c>
      <c r="L6411">
        <v>1</v>
      </c>
      <c r="M6411">
        <v>38784</v>
      </c>
      <c r="N6411">
        <v>0</v>
      </c>
      <c r="O6411" t="str">
        <f t="shared" si="602"/>
        <v>30-45</v>
      </c>
      <c r="P6411" t="str">
        <f t="shared" si="603"/>
        <v>Medium</v>
      </c>
      <c r="Q6411" t="str">
        <f t="shared" si="604"/>
        <v>Long-Term</v>
      </c>
      <c r="R6411" t="str">
        <f t="shared" si="605"/>
        <v>Zero Balance</v>
      </c>
      <c r="S6411" t="str">
        <f t="shared" si="606"/>
        <v>Normal</v>
      </c>
      <c r="T6411">
        <v>1</v>
      </c>
      <c r="U6411">
        <f t="shared" si="607"/>
        <v>0</v>
      </c>
    </row>
    <row r="6412" spans="1:21" x14ac:dyDescent="0.25">
      <c r="A6412">
        <v>2025</v>
      </c>
      <c r="B6412">
        <v>15762351</v>
      </c>
      <c r="C6412" t="s">
        <v>1495</v>
      </c>
      <c r="D6412">
        <v>689</v>
      </c>
      <c r="E6412" t="s">
        <v>18</v>
      </c>
      <c r="F6412" t="s">
        <v>16</v>
      </c>
      <c r="G6412">
        <v>63</v>
      </c>
      <c r="H6412">
        <v>1</v>
      </c>
      <c r="I6412">
        <v>0</v>
      </c>
      <c r="J6412">
        <v>2</v>
      </c>
      <c r="K6412">
        <v>1</v>
      </c>
      <c r="L6412">
        <v>1</v>
      </c>
      <c r="M6412">
        <v>186526</v>
      </c>
      <c r="N6412">
        <v>0</v>
      </c>
      <c r="O6412" t="str">
        <f t="shared" si="602"/>
        <v>60+</v>
      </c>
      <c r="P6412" t="str">
        <f t="shared" si="603"/>
        <v>Medium</v>
      </c>
      <c r="Q6412" t="str">
        <f t="shared" si="604"/>
        <v>New</v>
      </c>
      <c r="R6412" t="str">
        <f t="shared" si="605"/>
        <v>Zero Balance</v>
      </c>
      <c r="S6412" t="str">
        <f t="shared" si="606"/>
        <v>Normal</v>
      </c>
      <c r="T6412">
        <v>1</v>
      </c>
      <c r="U6412">
        <f t="shared" si="607"/>
        <v>0</v>
      </c>
    </row>
    <row r="6413" spans="1:21" x14ac:dyDescent="0.25">
      <c r="A6413">
        <v>2025</v>
      </c>
      <c r="B6413">
        <v>15791172</v>
      </c>
      <c r="C6413" t="s">
        <v>725</v>
      </c>
      <c r="D6413">
        <v>672</v>
      </c>
      <c r="E6413" t="s">
        <v>26</v>
      </c>
      <c r="F6413" t="s">
        <v>16</v>
      </c>
      <c r="G6413">
        <v>21</v>
      </c>
      <c r="H6413">
        <v>1</v>
      </c>
      <c r="I6413">
        <v>35742</v>
      </c>
      <c r="J6413">
        <v>1</v>
      </c>
      <c r="K6413">
        <v>1</v>
      </c>
      <c r="L6413">
        <v>0</v>
      </c>
      <c r="M6413">
        <v>28790</v>
      </c>
      <c r="N6413">
        <v>0</v>
      </c>
      <c r="O6413" t="str">
        <f t="shared" si="602"/>
        <v>&lt;30</v>
      </c>
      <c r="P6413" t="str">
        <f t="shared" si="603"/>
        <v>Medium</v>
      </c>
      <c r="Q6413" t="str">
        <f t="shared" si="604"/>
        <v>New</v>
      </c>
      <c r="R6413" t="str">
        <f t="shared" si="605"/>
        <v>Low Balance</v>
      </c>
      <c r="S6413" t="str">
        <f t="shared" si="606"/>
        <v>Normal</v>
      </c>
      <c r="T6413">
        <v>1</v>
      </c>
      <c r="U6413">
        <f t="shared" si="607"/>
        <v>0</v>
      </c>
    </row>
    <row r="6414" spans="1:21" x14ac:dyDescent="0.25">
      <c r="A6414">
        <v>2025</v>
      </c>
      <c r="B6414">
        <v>15598982</v>
      </c>
      <c r="C6414" t="s">
        <v>2351</v>
      </c>
      <c r="D6414">
        <v>602</v>
      </c>
      <c r="E6414" t="s">
        <v>26</v>
      </c>
      <c r="F6414" t="s">
        <v>16</v>
      </c>
      <c r="G6414">
        <v>53</v>
      </c>
      <c r="H6414">
        <v>5</v>
      </c>
      <c r="I6414">
        <v>98269</v>
      </c>
      <c r="J6414">
        <v>1</v>
      </c>
      <c r="K6414">
        <v>0</v>
      </c>
      <c r="L6414">
        <v>1</v>
      </c>
      <c r="M6414">
        <v>45038</v>
      </c>
      <c r="N6414">
        <v>1</v>
      </c>
      <c r="O6414" t="str">
        <f t="shared" si="602"/>
        <v>46-60</v>
      </c>
      <c r="P6414" t="str">
        <f t="shared" si="603"/>
        <v>Medium</v>
      </c>
      <c r="Q6414" t="str">
        <f t="shared" si="604"/>
        <v>Mid-Term</v>
      </c>
      <c r="R6414" t="str">
        <f t="shared" si="605"/>
        <v>Low Balance</v>
      </c>
      <c r="S6414" t="str">
        <f t="shared" si="606"/>
        <v>Normal</v>
      </c>
      <c r="T6414">
        <v>1</v>
      </c>
      <c r="U6414">
        <f t="shared" si="607"/>
        <v>98269</v>
      </c>
    </row>
    <row r="6415" spans="1:21" x14ac:dyDescent="0.25">
      <c r="A6415">
        <v>2025</v>
      </c>
      <c r="B6415">
        <v>15734765</v>
      </c>
      <c r="C6415" t="s">
        <v>1146</v>
      </c>
      <c r="D6415">
        <v>739</v>
      </c>
      <c r="E6415" t="s">
        <v>15</v>
      </c>
      <c r="F6415" t="s">
        <v>16</v>
      </c>
      <c r="G6415">
        <v>20</v>
      </c>
      <c r="H6415">
        <v>4</v>
      </c>
      <c r="I6415">
        <v>133801</v>
      </c>
      <c r="J6415">
        <v>1</v>
      </c>
      <c r="K6415">
        <v>0</v>
      </c>
      <c r="L6415">
        <v>1</v>
      </c>
      <c r="M6415">
        <v>150246</v>
      </c>
      <c r="N6415">
        <v>0</v>
      </c>
      <c r="O6415" t="str">
        <f t="shared" si="602"/>
        <v>&lt;30</v>
      </c>
      <c r="P6415" t="str">
        <f t="shared" si="603"/>
        <v>Medium</v>
      </c>
      <c r="Q6415" t="str">
        <f t="shared" si="604"/>
        <v>Mid-Term</v>
      </c>
      <c r="R6415" t="str">
        <f t="shared" si="605"/>
        <v>High Balance</v>
      </c>
      <c r="S6415" t="str">
        <f t="shared" si="606"/>
        <v>High Value</v>
      </c>
      <c r="T6415">
        <v>1</v>
      </c>
      <c r="U6415">
        <f t="shared" si="607"/>
        <v>0</v>
      </c>
    </row>
    <row r="6416" spans="1:21" x14ac:dyDescent="0.25">
      <c r="A6416">
        <v>2025</v>
      </c>
      <c r="B6416">
        <v>15642912</v>
      </c>
      <c r="C6416" t="s">
        <v>1048</v>
      </c>
      <c r="D6416">
        <v>618</v>
      </c>
      <c r="E6416" t="s">
        <v>15</v>
      </c>
      <c r="F6416" t="s">
        <v>16</v>
      </c>
      <c r="G6416">
        <v>21</v>
      </c>
      <c r="H6416">
        <v>2</v>
      </c>
      <c r="I6416">
        <v>125683</v>
      </c>
      <c r="J6416">
        <v>1</v>
      </c>
      <c r="K6416">
        <v>0</v>
      </c>
      <c r="L6416">
        <v>0</v>
      </c>
      <c r="M6416">
        <v>57762</v>
      </c>
      <c r="N6416">
        <v>0</v>
      </c>
      <c r="O6416" t="str">
        <f t="shared" si="602"/>
        <v>&lt;30</v>
      </c>
      <c r="P6416" t="str">
        <f t="shared" si="603"/>
        <v>Medium</v>
      </c>
      <c r="Q6416" t="str">
        <f t="shared" si="604"/>
        <v>New</v>
      </c>
      <c r="R6416" t="str">
        <f t="shared" si="605"/>
        <v>High Balance</v>
      </c>
      <c r="S6416" t="str">
        <f t="shared" si="606"/>
        <v>High Value</v>
      </c>
      <c r="T6416">
        <v>1</v>
      </c>
      <c r="U6416">
        <f t="shared" si="607"/>
        <v>0</v>
      </c>
    </row>
    <row r="6417" spans="1:21" x14ac:dyDescent="0.25">
      <c r="A6417">
        <v>2025</v>
      </c>
      <c r="B6417">
        <v>15769516</v>
      </c>
      <c r="C6417" t="s">
        <v>2352</v>
      </c>
      <c r="D6417">
        <v>674</v>
      </c>
      <c r="E6417" t="s">
        <v>15</v>
      </c>
      <c r="F6417" t="s">
        <v>16</v>
      </c>
      <c r="G6417">
        <v>42</v>
      </c>
      <c r="H6417">
        <v>9</v>
      </c>
      <c r="I6417">
        <v>0</v>
      </c>
      <c r="J6417">
        <v>2</v>
      </c>
      <c r="K6417">
        <v>1</v>
      </c>
      <c r="L6417">
        <v>0</v>
      </c>
      <c r="M6417">
        <v>4293</v>
      </c>
      <c r="N6417">
        <v>0</v>
      </c>
      <c r="O6417" t="str">
        <f t="shared" si="602"/>
        <v>30-45</v>
      </c>
      <c r="P6417" t="str">
        <f t="shared" si="603"/>
        <v>Medium</v>
      </c>
      <c r="Q6417" t="str">
        <f t="shared" si="604"/>
        <v>Long-Term</v>
      </c>
      <c r="R6417" t="str">
        <f t="shared" si="605"/>
        <v>Zero Balance</v>
      </c>
      <c r="S6417" t="str">
        <f t="shared" si="606"/>
        <v>Normal</v>
      </c>
      <c r="T6417">
        <v>1</v>
      </c>
      <c r="U6417">
        <f t="shared" si="607"/>
        <v>0</v>
      </c>
    </row>
    <row r="6418" spans="1:21" x14ac:dyDescent="0.25">
      <c r="A6418">
        <v>2025</v>
      </c>
      <c r="B6418">
        <v>15789379</v>
      </c>
      <c r="C6418" t="s">
        <v>138</v>
      </c>
      <c r="D6418">
        <v>762</v>
      </c>
      <c r="E6418" t="s">
        <v>15</v>
      </c>
      <c r="F6418" t="s">
        <v>23</v>
      </c>
      <c r="G6418">
        <v>26</v>
      </c>
      <c r="H6418">
        <v>6</v>
      </c>
      <c r="I6418">
        <v>130429</v>
      </c>
      <c r="J6418">
        <v>1</v>
      </c>
      <c r="K6418">
        <v>1</v>
      </c>
      <c r="L6418">
        <v>0</v>
      </c>
      <c r="M6418">
        <v>173366</v>
      </c>
      <c r="N6418">
        <v>0</v>
      </c>
      <c r="O6418" t="str">
        <f t="shared" si="602"/>
        <v>&lt;30</v>
      </c>
      <c r="P6418" t="str">
        <f t="shared" si="603"/>
        <v>High</v>
      </c>
      <c r="Q6418" t="str">
        <f t="shared" si="604"/>
        <v>Mid-Term</v>
      </c>
      <c r="R6418" t="str">
        <f t="shared" si="605"/>
        <v>High Balance</v>
      </c>
      <c r="S6418" t="str">
        <f t="shared" si="606"/>
        <v>High Value</v>
      </c>
      <c r="T6418">
        <v>1</v>
      </c>
      <c r="U6418">
        <f t="shared" si="607"/>
        <v>0</v>
      </c>
    </row>
    <row r="6419" spans="1:21" x14ac:dyDescent="0.25">
      <c r="A6419">
        <v>2025</v>
      </c>
      <c r="B6419">
        <v>15695103</v>
      </c>
      <c r="C6419" t="s">
        <v>390</v>
      </c>
      <c r="D6419">
        <v>790</v>
      </c>
      <c r="E6419" t="s">
        <v>18</v>
      </c>
      <c r="F6419" t="s">
        <v>23</v>
      </c>
      <c r="G6419">
        <v>37</v>
      </c>
      <c r="H6419">
        <v>6</v>
      </c>
      <c r="I6419">
        <v>0</v>
      </c>
      <c r="J6419">
        <v>2</v>
      </c>
      <c r="K6419">
        <v>1</v>
      </c>
      <c r="L6419">
        <v>1</v>
      </c>
      <c r="M6419">
        <v>119484</v>
      </c>
      <c r="N6419">
        <v>0</v>
      </c>
      <c r="O6419" t="str">
        <f t="shared" si="602"/>
        <v>30-45</v>
      </c>
      <c r="P6419" t="str">
        <f t="shared" si="603"/>
        <v>High</v>
      </c>
      <c r="Q6419" t="str">
        <f t="shared" si="604"/>
        <v>Mid-Term</v>
      </c>
      <c r="R6419" t="str">
        <f t="shared" si="605"/>
        <v>Zero Balance</v>
      </c>
      <c r="S6419" t="str">
        <f t="shared" si="606"/>
        <v>Normal</v>
      </c>
      <c r="T6419">
        <v>1</v>
      </c>
      <c r="U6419">
        <f t="shared" si="607"/>
        <v>0</v>
      </c>
    </row>
    <row r="6420" spans="1:21" x14ac:dyDescent="0.25">
      <c r="A6420">
        <v>2025</v>
      </c>
      <c r="B6420">
        <v>15801924</v>
      </c>
      <c r="C6420" t="s">
        <v>1234</v>
      </c>
      <c r="D6420">
        <v>754</v>
      </c>
      <c r="E6420" t="s">
        <v>18</v>
      </c>
      <c r="F6420" t="s">
        <v>16</v>
      </c>
      <c r="G6420">
        <v>27</v>
      </c>
      <c r="H6420">
        <v>8</v>
      </c>
      <c r="I6420">
        <v>0</v>
      </c>
      <c r="J6420">
        <v>2</v>
      </c>
      <c r="K6420">
        <v>0</v>
      </c>
      <c r="L6420">
        <v>0</v>
      </c>
      <c r="M6420">
        <v>121821</v>
      </c>
      <c r="N6420">
        <v>0</v>
      </c>
      <c r="O6420" t="str">
        <f t="shared" si="602"/>
        <v>&lt;30</v>
      </c>
      <c r="P6420" t="str">
        <f t="shared" si="603"/>
        <v>High</v>
      </c>
      <c r="Q6420" t="str">
        <f t="shared" si="604"/>
        <v>Long-Term</v>
      </c>
      <c r="R6420" t="str">
        <f t="shared" si="605"/>
        <v>Zero Balance</v>
      </c>
      <c r="S6420" t="str">
        <f t="shared" si="606"/>
        <v>Normal</v>
      </c>
      <c r="T6420">
        <v>1</v>
      </c>
      <c r="U6420">
        <f t="shared" si="607"/>
        <v>0</v>
      </c>
    </row>
    <row r="6421" spans="1:21" x14ac:dyDescent="0.25">
      <c r="A6421">
        <v>2025</v>
      </c>
      <c r="B6421">
        <v>15767804</v>
      </c>
      <c r="C6421" t="s">
        <v>532</v>
      </c>
      <c r="D6421">
        <v>729</v>
      </c>
      <c r="E6421" t="s">
        <v>15</v>
      </c>
      <c r="F6421" t="s">
        <v>23</v>
      </c>
      <c r="G6421">
        <v>44</v>
      </c>
      <c r="H6421">
        <v>6</v>
      </c>
      <c r="I6421">
        <v>0</v>
      </c>
      <c r="J6421">
        <v>2</v>
      </c>
      <c r="K6421">
        <v>1</v>
      </c>
      <c r="L6421">
        <v>0</v>
      </c>
      <c r="M6421">
        <v>151733</v>
      </c>
      <c r="N6421">
        <v>0</v>
      </c>
      <c r="O6421" t="str">
        <f t="shared" si="602"/>
        <v>30-45</v>
      </c>
      <c r="P6421" t="str">
        <f t="shared" si="603"/>
        <v>Medium</v>
      </c>
      <c r="Q6421" t="str">
        <f t="shared" si="604"/>
        <v>Mid-Term</v>
      </c>
      <c r="R6421" t="str">
        <f t="shared" si="605"/>
        <v>Zero Balance</v>
      </c>
      <c r="S6421" t="str">
        <f t="shared" si="606"/>
        <v>Normal</v>
      </c>
      <c r="T6421">
        <v>1</v>
      </c>
      <c r="U6421">
        <f t="shared" si="607"/>
        <v>0</v>
      </c>
    </row>
    <row r="6422" spans="1:21" x14ac:dyDescent="0.25">
      <c r="A6422">
        <v>2025</v>
      </c>
      <c r="B6422">
        <v>15718039</v>
      </c>
      <c r="C6422" t="s">
        <v>1085</v>
      </c>
      <c r="D6422">
        <v>606</v>
      </c>
      <c r="E6422" t="s">
        <v>26</v>
      </c>
      <c r="F6422" t="s">
        <v>16</v>
      </c>
      <c r="G6422">
        <v>47</v>
      </c>
      <c r="H6422">
        <v>0</v>
      </c>
      <c r="I6422">
        <v>137138</v>
      </c>
      <c r="J6422">
        <v>2</v>
      </c>
      <c r="K6422">
        <v>0</v>
      </c>
      <c r="L6422">
        <v>1</v>
      </c>
      <c r="M6422">
        <v>53784</v>
      </c>
      <c r="N6422">
        <v>0</v>
      </c>
      <c r="O6422" t="str">
        <f t="shared" si="602"/>
        <v>46-60</v>
      </c>
      <c r="P6422" t="str">
        <f t="shared" si="603"/>
        <v>Medium</v>
      </c>
      <c r="Q6422" t="str">
        <f t="shared" si="604"/>
        <v>New</v>
      </c>
      <c r="R6422" t="str">
        <f t="shared" si="605"/>
        <v>High Balance</v>
      </c>
      <c r="S6422" t="str">
        <f t="shared" si="606"/>
        <v>High Value</v>
      </c>
      <c r="T6422">
        <v>1</v>
      </c>
      <c r="U6422">
        <f t="shared" si="607"/>
        <v>0</v>
      </c>
    </row>
    <row r="6423" spans="1:21" x14ac:dyDescent="0.25">
      <c r="A6423">
        <v>2025</v>
      </c>
      <c r="B6423">
        <v>15579994</v>
      </c>
      <c r="C6423" t="s">
        <v>610</v>
      </c>
      <c r="D6423">
        <v>616</v>
      </c>
      <c r="E6423" t="s">
        <v>15</v>
      </c>
      <c r="F6423" t="s">
        <v>23</v>
      </c>
      <c r="G6423">
        <v>23</v>
      </c>
      <c r="H6423">
        <v>8</v>
      </c>
      <c r="I6423">
        <v>73113</v>
      </c>
      <c r="J6423">
        <v>1</v>
      </c>
      <c r="K6423">
        <v>1</v>
      </c>
      <c r="L6423">
        <v>1</v>
      </c>
      <c r="M6423">
        <v>62733</v>
      </c>
      <c r="N6423">
        <v>0</v>
      </c>
      <c r="O6423" t="str">
        <f t="shared" si="602"/>
        <v>&lt;30</v>
      </c>
      <c r="P6423" t="str">
        <f t="shared" si="603"/>
        <v>Medium</v>
      </c>
      <c r="Q6423" t="str">
        <f t="shared" si="604"/>
        <v>Long-Term</v>
      </c>
      <c r="R6423" t="str">
        <f t="shared" si="605"/>
        <v>Low Balance</v>
      </c>
      <c r="S6423" t="str">
        <f t="shared" si="606"/>
        <v>Normal</v>
      </c>
      <c r="T6423">
        <v>1</v>
      </c>
      <c r="U6423">
        <f t="shared" si="607"/>
        <v>0</v>
      </c>
    </row>
    <row r="6424" spans="1:21" x14ac:dyDescent="0.25">
      <c r="A6424">
        <v>2025</v>
      </c>
      <c r="B6424">
        <v>15595037</v>
      </c>
      <c r="C6424" t="s">
        <v>91</v>
      </c>
      <c r="D6424">
        <v>772</v>
      </c>
      <c r="E6424" t="s">
        <v>15</v>
      </c>
      <c r="F6424" t="s">
        <v>23</v>
      </c>
      <c r="G6424">
        <v>47</v>
      </c>
      <c r="H6424">
        <v>9</v>
      </c>
      <c r="I6424">
        <v>152347</v>
      </c>
      <c r="J6424">
        <v>1</v>
      </c>
      <c r="K6424">
        <v>0</v>
      </c>
      <c r="L6424">
        <v>1</v>
      </c>
      <c r="M6424">
        <v>17672</v>
      </c>
      <c r="N6424">
        <v>0</v>
      </c>
      <c r="O6424" t="str">
        <f t="shared" si="602"/>
        <v>46-60</v>
      </c>
      <c r="P6424" t="str">
        <f t="shared" si="603"/>
        <v>High</v>
      </c>
      <c r="Q6424" t="str">
        <f t="shared" si="604"/>
        <v>Long-Term</v>
      </c>
      <c r="R6424" t="str">
        <f t="shared" si="605"/>
        <v>High Balance</v>
      </c>
      <c r="S6424" t="str">
        <f t="shared" si="606"/>
        <v>High Value</v>
      </c>
      <c r="T6424">
        <v>1</v>
      </c>
      <c r="U6424">
        <f t="shared" si="607"/>
        <v>0</v>
      </c>
    </row>
    <row r="6425" spans="1:21" x14ac:dyDescent="0.25">
      <c r="A6425">
        <v>2025</v>
      </c>
      <c r="B6425">
        <v>15600720</v>
      </c>
      <c r="C6425" t="s">
        <v>700</v>
      </c>
      <c r="D6425">
        <v>652</v>
      </c>
      <c r="E6425" t="s">
        <v>18</v>
      </c>
      <c r="F6425" t="s">
        <v>23</v>
      </c>
      <c r="G6425">
        <v>41</v>
      </c>
      <c r="H6425">
        <v>8</v>
      </c>
      <c r="I6425">
        <v>115145</v>
      </c>
      <c r="J6425">
        <v>1</v>
      </c>
      <c r="K6425">
        <v>1</v>
      </c>
      <c r="L6425">
        <v>0</v>
      </c>
      <c r="M6425">
        <v>188905</v>
      </c>
      <c r="N6425">
        <v>0</v>
      </c>
      <c r="O6425" t="str">
        <f t="shared" si="602"/>
        <v>30-45</v>
      </c>
      <c r="P6425" t="str">
        <f t="shared" si="603"/>
        <v>Medium</v>
      </c>
      <c r="Q6425" t="str">
        <f t="shared" si="604"/>
        <v>Long-Term</v>
      </c>
      <c r="R6425" t="str">
        <f t="shared" si="605"/>
        <v>High Balance</v>
      </c>
      <c r="S6425" t="str">
        <f t="shared" si="606"/>
        <v>High Value</v>
      </c>
      <c r="T6425">
        <v>1</v>
      </c>
      <c r="U6425">
        <f t="shared" si="607"/>
        <v>0</v>
      </c>
    </row>
    <row r="6426" spans="1:21" x14ac:dyDescent="0.25">
      <c r="A6426">
        <v>2025</v>
      </c>
      <c r="B6426">
        <v>15782608</v>
      </c>
      <c r="C6426" t="s">
        <v>278</v>
      </c>
      <c r="D6426">
        <v>743</v>
      </c>
      <c r="E6426" t="s">
        <v>15</v>
      </c>
      <c r="F6426" t="s">
        <v>23</v>
      </c>
      <c r="G6426">
        <v>43</v>
      </c>
      <c r="H6426">
        <v>5</v>
      </c>
      <c r="I6426">
        <v>0</v>
      </c>
      <c r="J6426">
        <v>2</v>
      </c>
      <c r="K6426">
        <v>0</v>
      </c>
      <c r="L6426">
        <v>0</v>
      </c>
      <c r="M6426">
        <v>113079</v>
      </c>
      <c r="N6426">
        <v>1</v>
      </c>
      <c r="O6426" t="str">
        <f t="shared" si="602"/>
        <v>30-45</v>
      </c>
      <c r="P6426" t="str">
        <f t="shared" si="603"/>
        <v>Medium</v>
      </c>
      <c r="Q6426" t="str">
        <f t="shared" si="604"/>
        <v>Mid-Term</v>
      </c>
      <c r="R6426" t="str">
        <f t="shared" si="605"/>
        <v>Zero Balance</v>
      </c>
      <c r="S6426" t="str">
        <f t="shared" si="606"/>
        <v>Normal</v>
      </c>
      <c r="T6426">
        <v>1</v>
      </c>
      <c r="U6426">
        <f t="shared" si="607"/>
        <v>0</v>
      </c>
    </row>
    <row r="6427" spans="1:21" x14ac:dyDescent="0.25">
      <c r="A6427">
        <v>2025</v>
      </c>
      <c r="B6427">
        <v>15566894</v>
      </c>
      <c r="C6427" t="s">
        <v>486</v>
      </c>
      <c r="D6427">
        <v>793</v>
      </c>
      <c r="E6427" t="s">
        <v>15</v>
      </c>
      <c r="F6427" t="s">
        <v>23</v>
      </c>
      <c r="G6427">
        <v>39</v>
      </c>
      <c r="H6427">
        <v>3</v>
      </c>
      <c r="I6427">
        <v>137818</v>
      </c>
      <c r="J6427">
        <v>1</v>
      </c>
      <c r="K6427">
        <v>0</v>
      </c>
      <c r="L6427">
        <v>0</v>
      </c>
      <c r="M6427">
        <v>83998</v>
      </c>
      <c r="N6427">
        <v>0</v>
      </c>
      <c r="O6427" t="str">
        <f t="shared" si="602"/>
        <v>30-45</v>
      </c>
      <c r="P6427" t="str">
        <f t="shared" si="603"/>
        <v>High</v>
      </c>
      <c r="Q6427" t="str">
        <f t="shared" si="604"/>
        <v>New</v>
      </c>
      <c r="R6427" t="str">
        <f t="shared" si="605"/>
        <v>High Balance</v>
      </c>
      <c r="S6427" t="str">
        <f t="shared" si="606"/>
        <v>High Value</v>
      </c>
      <c r="T6427">
        <v>1</v>
      </c>
      <c r="U6427">
        <f t="shared" si="607"/>
        <v>0</v>
      </c>
    </row>
    <row r="6428" spans="1:21" x14ac:dyDescent="0.25">
      <c r="A6428">
        <v>2025</v>
      </c>
      <c r="B6428">
        <v>15749123</v>
      </c>
      <c r="C6428" t="s">
        <v>2353</v>
      </c>
      <c r="D6428">
        <v>743</v>
      </c>
      <c r="E6428" t="s">
        <v>18</v>
      </c>
      <c r="F6428" t="s">
        <v>23</v>
      </c>
      <c r="G6428">
        <v>45</v>
      </c>
      <c r="H6428">
        <v>7</v>
      </c>
      <c r="I6428">
        <v>157332</v>
      </c>
      <c r="J6428">
        <v>1</v>
      </c>
      <c r="K6428">
        <v>1</v>
      </c>
      <c r="L6428">
        <v>0</v>
      </c>
      <c r="M6428">
        <v>125424</v>
      </c>
      <c r="N6428">
        <v>0</v>
      </c>
      <c r="O6428" t="str">
        <f t="shared" si="602"/>
        <v>30-45</v>
      </c>
      <c r="P6428" t="str">
        <f t="shared" si="603"/>
        <v>Medium</v>
      </c>
      <c r="Q6428" t="str">
        <f t="shared" si="604"/>
        <v>Mid-Term</v>
      </c>
      <c r="R6428" t="str">
        <f t="shared" si="605"/>
        <v>High Balance</v>
      </c>
      <c r="S6428" t="str">
        <f t="shared" si="606"/>
        <v>High Value</v>
      </c>
      <c r="T6428">
        <v>1</v>
      </c>
      <c r="U6428">
        <f t="shared" si="607"/>
        <v>0</v>
      </c>
    </row>
    <row r="6429" spans="1:21" x14ac:dyDescent="0.25">
      <c r="A6429">
        <v>2025</v>
      </c>
      <c r="B6429">
        <v>15668943</v>
      </c>
      <c r="C6429" t="s">
        <v>36</v>
      </c>
      <c r="D6429">
        <v>746</v>
      </c>
      <c r="E6429" t="s">
        <v>15</v>
      </c>
      <c r="F6429" t="s">
        <v>23</v>
      </c>
      <c r="G6429">
        <v>37</v>
      </c>
      <c r="H6429">
        <v>2</v>
      </c>
      <c r="I6429">
        <v>0</v>
      </c>
      <c r="J6429">
        <v>2</v>
      </c>
      <c r="K6429">
        <v>1</v>
      </c>
      <c r="L6429">
        <v>0</v>
      </c>
      <c r="M6429">
        <v>143194</v>
      </c>
      <c r="N6429">
        <v>0</v>
      </c>
      <c r="O6429" t="str">
        <f t="shared" si="602"/>
        <v>30-45</v>
      </c>
      <c r="P6429" t="str">
        <f t="shared" si="603"/>
        <v>Medium</v>
      </c>
      <c r="Q6429" t="str">
        <f t="shared" si="604"/>
        <v>New</v>
      </c>
      <c r="R6429" t="str">
        <f t="shared" si="605"/>
        <v>Zero Balance</v>
      </c>
      <c r="S6429" t="str">
        <f t="shared" si="606"/>
        <v>Normal</v>
      </c>
      <c r="T6429">
        <v>1</v>
      </c>
      <c r="U6429">
        <f t="shared" si="607"/>
        <v>0</v>
      </c>
    </row>
    <row r="6430" spans="1:21" x14ac:dyDescent="0.25">
      <c r="A6430">
        <v>2025</v>
      </c>
      <c r="B6430">
        <v>15577423</v>
      </c>
      <c r="C6430" t="s">
        <v>2354</v>
      </c>
      <c r="D6430">
        <v>627</v>
      </c>
      <c r="E6430" t="s">
        <v>26</v>
      </c>
      <c r="F6430" t="s">
        <v>16</v>
      </c>
      <c r="G6430">
        <v>39</v>
      </c>
      <c r="H6430">
        <v>5</v>
      </c>
      <c r="I6430">
        <v>124587</v>
      </c>
      <c r="J6430">
        <v>1</v>
      </c>
      <c r="K6430">
        <v>1</v>
      </c>
      <c r="L6430">
        <v>0</v>
      </c>
      <c r="M6430">
        <v>93133</v>
      </c>
      <c r="N6430">
        <v>1</v>
      </c>
      <c r="O6430" t="str">
        <f t="shared" si="602"/>
        <v>30-45</v>
      </c>
      <c r="P6430" t="str">
        <f t="shared" si="603"/>
        <v>Medium</v>
      </c>
      <c r="Q6430" t="str">
        <f t="shared" si="604"/>
        <v>Mid-Term</v>
      </c>
      <c r="R6430" t="str">
        <f t="shared" si="605"/>
        <v>High Balance</v>
      </c>
      <c r="S6430" t="str">
        <f t="shared" si="606"/>
        <v>High Value</v>
      </c>
      <c r="T6430">
        <v>1</v>
      </c>
      <c r="U6430">
        <f t="shared" si="607"/>
        <v>124587</v>
      </c>
    </row>
    <row r="6431" spans="1:21" x14ac:dyDescent="0.25">
      <c r="A6431">
        <v>2025</v>
      </c>
      <c r="B6431">
        <v>15623102</v>
      </c>
      <c r="C6431" t="s">
        <v>1933</v>
      </c>
      <c r="D6431">
        <v>713</v>
      </c>
      <c r="E6431" t="s">
        <v>18</v>
      </c>
      <c r="F6431" t="s">
        <v>23</v>
      </c>
      <c r="G6431">
        <v>38</v>
      </c>
      <c r="H6431">
        <v>6</v>
      </c>
      <c r="I6431">
        <v>116981</v>
      </c>
      <c r="J6431">
        <v>2</v>
      </c>
      <c r="K6431">
        <v>0</v>
      </c>
      <c r="L6431">
        <v>1</v>
      </c>
      <c r="M6431">
        <v>76038</v>
      </c>
      <c r="N6431">
        <v>0</v>
      </c>
      <c r="O6431" t="str">
        <f t="shared" si="602"/>
        <v>30-45</v>
      </c>
      <c r="P6431" t="str">
        <f t="shared" si="603"/>
        <v>Medium</v>
      </c>
      <c r="Q6431" t="str">
        <f t="shared" si="604"/>
        <v>Mid-Term</v>
      </c>
      <c r="R6431" t="str">
        <f t="shared" si="605"/>
        <v>High Balance</v>
      </c>
      <c r="S6431" t="str">
        <f t="shared" si="606"/>
        <v>High Value</v>
      </c>
      <c r="T6431">
        <v>1</v>
      </c>
      <c r="U6431">
        <f t="shared" si="607"/>
        <v>0</v>
      </c>
    </row>
    <row r="6432" spans="1:21" x14ac:dyDescent="0.25">
      <c r="A6432">
        <v>2025</v>
      </c>
      <c r="B6432">
        <v>15728012</v>
      </c>
      <c r="C6432" t="s">
        <v>2355</v>
      </c>
      <c r="D6432">
        <v>678</v>
      </c>
      <c r="E6432" t="s">
        <v>18</v>
      </c>
      <c r="F6432" t="s">
        <v>16</v>
      </c>
      <c r="G6432">
        <v>40</v>
      </c>
      <c r="H6432">
        <v>3</v>
      </c>
      <c r="I6432">
        <v>128398</v>
      </c>
      <c r="J6432">
        <v>1</v>
      </c>
      <c r="K6432">
        <v>1</v>
      </c>
      <c r="L6432">
        <v>0</v>
      </c>
      <c r="M6432">
        <v>168658</v>
      </c>
      <c r="N6432">
        <v>0</v>
      </c>
      <c r="O6432" t="str">
        <f t="shared" si="602"/>
        <v>30-45</v>
      </c>
      <c r="P6432" t="str">
        <f t="shared" si="603"/>
        <v>Medium</v>
      </c>
      <c r="Q6432" t="str">
        <f t="shared" si="604"/>
        <v>New</v>
      </c>
      <c r="R6432" t="str">
        <f t="shared" si="605"/>
        <v>High Balance</v>
      </c>
      <c r="S6432" t="str">
        <f t="shared" si="606"/>
        <v>High Value</v>
      </c>
      <c r="T6432">
        <v>1</v>
      </c>
      <c r="U6432">
        <f t="shared" si="607"/>
        <v>0</v>
      </c>
    </row>
    <row r="6433" spans="1:21" x14ac:dyDescent="0.25">
      <c r="A6433">
        <v>2025</v>
      </c>
      <c r="B6433">
        <v>15683363</v>
      </c>
      <c r="C6433" t="s">
        <v>1523</v>
      </c>
      <c r="D6433">
        <v>540</v>
      </c>
      <c r="E6433" t="s">
        <v>18</v>
      </c>
      <c r="F6433" t="s">
        <v>23</v>
      </c>
      <c r="G6433">
        <v>39</v>
      </c>
      <c r="H6433">
        <v>1</v>
      </c>
      <c r="I6433">
        <v>0</v>
      </c>
      <c r="J6433">
        <v>1</v>
      </c>
      <c r="K6433">
        <v>0</v>
      </c>
      <c r="L6433">
        <v>1</v>
      </c>
      <c r="M6433">
        <v>108419</v>
      </c>
      <c r="N6433">
        <v>0</v>
      </c>
      <c r="O6433" t="str">
        <f t="shared" si="602"/>
        <v>30-45</v>
      </c>
      <c r="P6433" t="str">
        <f t="shared" si="603"/>
        <v>Low</v>
      </c>
      <c r="Q6433" t="str">
        <f t="shared" si="604"/>
        <v>New</v>
      </c>
      <c r="R6433" t="str">
        <f t="shared" si="605"/>
        <v>Zero Balance</v>
      </c>
      <c r="S6433" t="str">
        <f t="shared" si="606"/>
        <v>Normal</v>
      </c>
      <c r="T6433">
        <v>1</v>
      </c>
      <c r="U6433">
        <f t="shared" si="607"/>
        <v>0</v>
      </c>
    </row>
    <row r="6434" spans="1:21" x14ac:dyDescent="0.25">
      <c r="A6434">
        <v>2025</v>
      </c>
      <c r="B6434">
        <v>15699335</v>
      </c>
      <c r="C6434" t="s">
        <v>656</v>
      </c>
      <c r="D6434">
        <v>615</v>
      </c>
      <c r="E6434" t="s">
        <v>26</v>
      </c>
      <c r="F6434" t="s">
        <v>16</v>
      </c>
      <c r="G6434">
        <v>33</v>
      </c>
      <c r="H6434">
        <v>3</v>
      </c>
      <c r="I6434">
        <v>137657</v>
      </c>
      <c r="J6434">
        <v>2</v>
      </c>
      <c r="K6434">
        <v>1</v>
      </c>
      <c r="L6434">
        <v>1</v>
      </c>
      <c r="M6434">
        <v>171658</v>
      </c>
      <c r="N6434">
        <v>0</v>
      </c>
      <c r="O6434" t="str">
        <f t="shared" si="602"/>
        <v>30-45</v>
      </c>
      <c r="P6434" t="str">
        <f t="shared" si="603"/>
        <v>Medium</v>
      </c>
      <c r="Q6434" t="str">
        <f t="shared" si="604"/>
        <v>New</v>
      </c>
      <c r="R6434" t="str">
        <f t="shared" si="605"/>
        <v>High Balance</v>
      </c>
      <c r="S6434" t="str">
        <f t="shared" si="606"/>
        <v>High Value</v>
      </c>
      <c r="T6434">
        <v>1</v>
      </c>
      <c r="U6434">
        <f t="shared" si="607"/>
        <v>0</v>
      </c>
    </row>
    <row r="6435" spans="1:21" x14ac:dyDescent="0.25">
      <c r="A6435">
        <v>2025</v>
      </c>
      <c r="B6435">
        <v>15574369</v>
      </c>
      <c r="C6435" t="s">
        <v>63</v>
      </c>
      <c r="D6435">
        <v>415</v>
      </c>
      <c r="E6435" t="s">
        <v>18</v>
      </c>
      <c r="F6435" t="s">
        <v>23</v>
      </c>
      <c r="G6435">
        <v>53</v>
      </c>
      <c r="H6435">
        <v>5</v>
      </c>
      <c r="I6435">
        <v>167259</v>
      </c>
      <c r="J6435">
        <v>1</v>
      </c>
      <c r="K6435">
        <v>1</v>
      </c>
      <c r="L6435">
        <v>1</v>
      </c>
      <c r="M6435">
        <v>22357</v>
      </c>
      <c r="N6435">
        <v>0</v>
      </c>
      <c r="O6435" t="str">
        <f t="shared" si="602"/>
        <v>46-60</v>
      </c>
      <c r="P6435" t="str">
        <f t="shared" si="603"/>
        <v>Low</v>
      </c>
      <c r="Q6435" t="str">
        <f t="shared" si="604"/>
        <v>Mid-Term</v>
      </c>
      <c r="R6435" t="str">
        <f t="shared" si="605"/>
        <v>High Balance</v>
      </c>
      <c r="S6435" t="str">
        <f t="shared" si="606"/>
        <v>High Value</v>
      </c>
      <c r="T6435">
        <v>1</v>
      </c>
      <c r="U6435">
        <f t="shared" si="607"/>
        <v>0</v>
      </c>
    </row>
    <row r="6436" spans="1:21" x14ac:dyDescent="0.25">
      <c r="A6436">
        <v>2025</v>
      </c>
      <c r="B6436">
        <v>15703167</v>
      </c>
      <c r="C6436" t="s">
        <v>2356</v>
      </c>
      <c r="D6436">
        <v>628</v>
      </c>
      <c r="E6436" t="s">
        <v>15</v>
      </c>
      <c r="F6436" t="s">
        <v>16</v>
      </c>
      <c r="G6436">
        <v>45</v>
      </c>
      <c r="H6436">
        <v>8</v>
      </c>
      <c r="I6436">
        <v>0</v>
      </c>
      <c r="J6436">
        <v>2</v>
      </c>
      <c r="K6436">
        <v>1</v>
      </c>
      <c r="L6436">
        <v>0</v>
      </c>
      <c r="M6436">
        <v>193903</v>
      </c>
      <c r="N6436">
        <v>0</v>
      </c>
      <c r="O6436" t="str">
        <f t="shared" si="602"/>
        <v>30-45</v>
      </c>
      <c r="P6436" t="str">
        <f t="shared" si="603"/>
        <v>Medium</v>
      </c>
      <c r="Q6436" t="str">
        <f t="shared" si="604"/>
        <v>Long-Term</v>
      </c>
      <c r="R6436" t="str">
        <f t="shared" si="605"/>
        <v>Zero Balance</v>
      </c>
      <c r="S6436" t="str">
        <f t="shared" si="606"/>
        <v>Normal</v>
      </c>
      <c r="T6436">
        <v>1</v>
      </c>
      <c r="U6436">
        <f t="shared" si="607"/>
        <v>0</v>
      </c>
    </row>
    <row r="6437" spans="1:21" x14ac:dyDescent="0.25">
      <c r="A6437">
        <v>2025</v>
      </c>
      <c r="B6437">
        <v>15754874</v>
      </c>
      <c r="C6437" t="s">
        <v>1380</v>
      </c>
      <c r="D6437">
        <v>700</v>
      </c>
      <c r="E6437" t="s">
        <v>15</v>
      </c>
      <c r="F6437" t="s">
        <v>23</v>
      </c>
      <c r="G6437">
        <v>26</v>
      </c>
      <c r="H6437">
        <v>4</v>
      </c>
      <c r="I6437">
        <v>119010</v>
      </c>
      <c r="J6437">
        <v>1</v>
      </c>
      <c r="K6437">
        <v>1</v>
      </c>
      <c r="L6437">
        <v>0</v>
      </c>
      <c r="M6437">
        <v>141926</v>
      </c>
      <c r="N6437">
        <v>0</v>
      </c>
      <c r="O6437" t="str">
        <f t="shared" si="602"/>
        <v>&lt;30</v>
      </c>
      <c r="P6437" t="str">
        <f t="shared" si="603"/>
        <v>Medium</v>
      </c>
      <c r="Q6437" t="str">
        <f t="shared" si="604"/>
        <v>Mid-Term</v>
      </c>
      <c r="R6437" t="str">
        <f t="shared" si="605"/>
        <v>High Balance</v>
      </c>
      <c r="S6437" t="str">
        <f t="shared" si="606"/>
        <v>High Value</v>
      </c>
      <c r="T6437">
        <v>1</v>
      </c>
      <c r="U6437">
        <f t="shared" si="607"/>
        <v>0</v>
      </c>
    </row>
    <row r="6438" spans="1:21" x14ac:dyDescent="0.25">
      <c r="A6438">
        <v>2025</v>
      </c>
      <c r="B6438">
        <v>15723216</v>
      </c>
      <c r="C6438" t="s">
        <v>353</v>
      </c>
      <c r="D6438">
        <v>623</v>
      </c>
      <c r="E6438" t="s">
        <v>26</v>
      </c>
      <c r="F6438" t="s">
        <v>23</v>
      </c>
      <c r="G6438">
        <v>33</v>
      </c>
      <c r="H6438">
        <v>2</v>
      </c>
      <c r="I6438">
        <v>80002</v>
      </c>
      <c r="J6438">
        <v>1</v>
      </c>
      <c r="K6438">
        <v>1</v>
      </c>
      <c r="L6438">
        <v>1</v>
      </c>
      <c r="M6438">
        <v>104080</v>
      </c>
      <c r="N6438">
        <v>0</v>
      </c>
      <c r="O6438" t="str">
        <f t="shared" si="602"/>
        <v>30-45</v>
      </c>
      <c r="P6438" t="str">
        <f t="shared" si="603"/>
        <v>Medium</v>
      </c>
      <c r="Q6438" t="str">
        <f t="shared" si="604"/>
        <v>New</v>
      </c>
      <c r="R6438" t="str">
        <f t="shared" si="605"/>
        <v>Low Balance</v>
      </c>
      <c r="S6438" t="str">
        <f t="shared" si="606"/>
        <v>Normal</v>
      </c>
      <c r="T6438">
        <v>1</v>
      </c>
      <c r="U6438">
        <f t="shared" si="607"/>
        <v>0</v>
      </c>
    </row>
    <row r="6439" spans="1:21" x14ac:dyDescent="0.25">
      <c r="A6439">
        <v>2025</v>
      </c>
      <c r="B6439">
        <v>15725094</v>
      </c>
      <c r="C6439" t="s">
        <v>1104</v>
      </c>
      <c r="D6439">
        <v>623</v>
      </c>
      <c r="E6439" t="s">
        <v>15</v>
      </c>
      <c r="F6439" t="s">
        <v>16</v>
      </c>
      <c r="G6439">
        <v>37</v>
      </c>
      <c r="H6439">
        <v>4</v>
      </c>
      <c r="I6439">
        <v>140212</v>
      </c>
      <c r="J6439">
        <v>1</v>
      </c>
      <c r="K6439">
        <v>1</v>
      </c>
      <c r="L6439">
        <v>1</v>
      </c>
      <c r="M6439">
        <v>93832</v>
      </c>
      <c r="N6439">
        <v>0</v>
      </c>
      <c r="O6439" t="str">
        <f t="shared" si="602"/>
        <v>30-45</v>
      </c>
      <c r="P6439" t="str">
        <f t="shared" si="603"/>
        <v>Medium</v>
      </c>
      <c r="Q6439" t="str">
        <f t="shared" si="604"/>
        <v>Mid-Term</v>
      </c>
      <c r="R6439" t="str">
        <f t="shared" si="605"/>
        <v>High Balance</v>
      </c>
      <c r="S6439" t="str">
        <f t="shared" si="606"/>
        <v>High Value</v>
      </c>
      <c r="T6439">
        <v>1</v>
      </c>
      <c r="U6439">
        <f t="shared" si="607"/>
        <v>0</v>
      </c>
    </row>
    <row r="6440" spans="1:21" x14ac:dyDescent="0.25">
      <c r="A6440">
        <v>2025</v>
      </c>
      <c r="B6440">
        <v>15647974</v>
      </c>
      <c r="C6440" t="s">
        <v>1533</v>
      </c>
      <c r="D6440">
        <v>679</v>
      </c>
      <c r="E6440" t="s">
        <v>15</v>
      </c>
      <c r="F6440" t="s">
        <v>16</v>
      </c>
      <c r="G6440">
        <v>44</v>
      </c>
      <c r="H6440">
        <v>3</v>
      </c>
      <c r="I6440">
        <v>118743</v>
      </c>
      <c r="J6440">
        <v>2</v>
      </c>
      <c r="K6440">
        <v>1</v>
      </c>
      <c r="L6440">
        <v>0</v>
      </c>
      <c r="M6440">
        <v>1569</v>
      </c>
      <c r="N6440">
        <v>0</v>
      </c>
      <c r="O6440" t="str">
        <f t="shared" si="602"/>
        <v>30-45</v>
      </c>
      <c r="P6440" t="str">
        <f t="shared" si="603"/>
        <v>Medium</v>
      </c>
      <c r="Q6440" t="str">
        <f t="shared" si="604"/>
        <v>New</v>
      </c>
      <c r="R6440" t="str">
        <f t="shared" si="605"/>
        <v>High Balance</v>
      </c>
      <c r="S6440" t="str">
        <f t="shared" si="606"/>
        <v>High Value</v>
      </c>
      <c r="T6440">
        <v>1</v>
      </c>
      <c r="U6440">
        <f t="shared" si="607"/>
        <v>0</v>
      </c>
    </row>
    <row r="6441" spans="1:21" x14ac:dyDescent="0.25">
      <c r="A6441">
        <v>2025</v>
      </c>
      <c r="B6441">
        <v>15583371</v>
      </c>
      <c r="C6441" t="s">
        <v>667</v>
      </c>
      <c r="D6441">
        <v>632</v>
      </c>
      <c r="E6441" t="s">
        <v>18</v>
      </c>
      <c r="F6441" t="s">
        <v>23</v>
      </c>
      <c r="G6441">
        <v>37</v>
      </c>
      <c r="H6441">
        <v>1</v>
      </c>
      <c r="I6441">
        <v>138207</v>
      </c>
      <c r="J6441">
        <v>1</v>
      </c>
      <c r="K6441">
        <v>1</v>
      </c>
      <c r="L6441">
        <v>0</v>
      </c>
      <c r="M6441">
        <v>60778</v>
      </c>
      <c r="N6441">
        <v>1</v>
      </c>
      <c r="O6441" t="str">
        <f t="shared" si="602"/>
        <v>30-45</v>
      </c>
      <c r="P6441" t="str">
        <f t="shared" si="603"/>
        <v>Medium</v>
      </c>
      <c r="Q6441" t="str">
        <f t="shared" si="604"/>
        <v>New</v>
      </c>
      <c r="R6441" t="str">
        <f t="shared" si="605"/>
        <v>High Balance</v>
      </c>
      <c r="S6441" t="str">
        <f t="shared" si="606"/>
        <v>High Value</v>
      </c>
      <c r="T6441">
        <v>1</v>
      </c>
      <c r="U6441">
        <f t="shared" si="607"/>
        <v>138207</v>
      </c>
    </row>
    <row r="6442" spans="1:21" x14ac:dyDescent="0.25">
      <c r="A6442">
        <v>2025</v>
      </c>
      <c r="B6442">
        <v>15772559</v>
      </c>
      <c r="C6442" t="s">
        <v>2357</v>
      </c>
      <c r="D6442">
        <v>790</v>
      </c>
      <c r="E6442" t="s">
        <v>15</v>
      </c>
      <c r="F6442" t="s">
        <v>16</v>
      </c>
      <c r="G6442">
        <v>47</v>
      </c>
      <c r="H6442">
        <v>10</v>
      </c>
      <c r="I6442">
        <v>148636</v>
      </c>
      <c r="J6442">
        <v>1</v>
      </c>
      <c r="K6442">
        <v>0</v>
      </c>
      <c r="L6442">
        <v>1</v>
      </c>
      <c r="M6442">
        <v>16120</v>
      </c>
      <c r="N6442">
        <v>1</v>
      </c>
      <c r="O6442" t="str">
        <f t="shared" si="602"/>
        <v>46-60</v>
      </c>
      <c r="P6442" t="str">
        <f t="shared" si="603"/>
        <v>High</v>
      </c>
      <c r="Q6442" t="str">
        <f t="shared" si="604"/>
        <v>Long-Term</v>
      </c>
      <c r="R6442" t="str">
        <f t="shared" si="605"/>
        <v>High Balance</v>
      </c>
      <c r="S6442" t="str">
        <f t="shared" si="606"/>
        <v>High Value</v>
      </c>
      <c r="T6442">
        <v>1</v>
      </c>
      <c r="U6442">
        <f t="shared" si="607"/>
        <v>148636</v>
      </c>
    </row>
    <row r="6443" spans="1:21" x14ac:dyDescent="0.25">
      <c r="A6443">
        <v>2025</v>
      </c>
      <c r="B6443">
        <v>15711251</v>
      </c>
      <c r="C6443" t="s">
        <v>437</v>
      </c>
      <c r="D6443">
        <v>514</v>
      </c>
      <c r="E6443" t="s">
        <v>15</v>
      </c>
      <c r="F6443" t="s">
        <v>23</v>
      </c>
      <c r="G6443">
        <v>45</v>
      </c>
      <c r="H6443">
        <v>1</v>
      </c>
      <c r="I6443">
        <v>178828</v>
      </c>
      <c r="J6443">
        <v>1</v>
      </c>
      <c r="K6443">
        <v>1</v>
      </c>
      <c r="L6443">
        <v>0</v>
      </c>
      <c r="M6443">
        <v>60375</v>
      </c>
      <c r="N6443">
        <v>0</v>
      </c>
      <c r="O6443" t="str">
        <f t="shared" si="602"/>
        <v>30-45</v>
      </c>
      <c r="P6443" t="str">
        <f t="shared" si="603"/>
        <v>Low</v>
      </c>
      <c r="Q6443" t="str">
        <f t="shared" si="604"/>
        <v>New</v>
      </c>
      <c r="R6443" t="str">
        <f t="shared" si="605"/>
        <v>High Balance</v>
      </c>
      <c r="S6443" t="str">
        <f t="shared" si="606"/>
        <v>High Value</v>
      </c>
      <c r="T6443">
        <v>1</v>
      </c>
      <c r="U6443">
        <f t="shared" si="607"/>
        <v>0</v>
      </c>
    </row>
    <row r="6444" spans="1:21" x14ac:dyDescent="0.25">
      <c r="A6444">
        <v>2025</v>
      </c>
      <c r="B6444">
        <v>15719212</v>
      </c>
      <c r="C6444" t="s">
        <v>77</v>
      </c>
      <c r="D6444">
        <v>491</v>
      </c>
      <c r="E6444" t="s">
        <v>15</v>
      </c>
      <c r="F6444" t="s">
        <v>23</v>
      </c>
      <c r="G6444">
        <v>33</v>
      </c>
      <c r="H6444">
        <v>5</v>
      </c>
      <c r="I6444">
        <v>83134</v>
      </c>
      <c r="J6444">
        <v>1</v>
      </c>
      <c r="K6444">
        <v>1</v>
      </c>
      <c r="L6444">
        <v>0</v>
      </c>
      <c r="M6444">
        <v>187947</v>
      </c>
      <c r="N6444">
        <v>0</v>
      </c>
      <c r="O6444" t="str">
        <f t="shared" si="602"/>
        <v>30-45</v>
      </c>
      <c r="P6444" t="str">
        <f t="shared" si="603"/>
        <v>Low</v>
      </c>
      <c r="Q6444" t="str">
        <f t="shared" si="604"/>
        <v>Mid-Term</v>
      </c>
      <c r="R6444" t="str">
        <f t="shared" si="605"/>
        <v>Low Balance</v>
      </c>
      <c r="S6444" t="str">
        <f t="shared" si="606"/>
        <v>Normal</v>
      </c>
      <c r="T6444">
        <v>1</v>
      </c>
      <c r="U6444">
        <f t="shared" si="607"/>
        <v>0</v>
      </c>
    </row>
    <row r="6445" spans="1:21" x14ac:dyDescent="0.25">
      <c r="A6445">
        <v>2025</v>
      </c>
      <c r="B6445">
        <v>15764927</v>
      </c>
      <c r="C6445" t="s">
        <v>2035</v>
      </c>
      <c r="D6445">
        <v>753</v>
      </c>
      <c r="E6445" t="s">
        <v>15</v>
      </c>
      <c r="F6445" t="s">
        <v>23</v>
      </c>
      <c r="G6445">
        <v>92</v>
      </c>
      <c r="H6445">
        <v>3</v>
      </c>
      <c r="I6445">
        <v>121513</v>
      </c>
      <c r="J6445">
        <v>1</v>
      </c>
      <c r="K6445">
        <v>0</v>
      </c>
      <c r="L6445">
        <v>1</v>
      </c>
      <c r="M6445">
        <v>195564</v>
      </c>
      <c r="N6445">
        <v>0</v>
      </c>
      <c r="O6445" t="str">
        <f t="shared" si="602"/>
        <v>60+</v>
      </c>
      <c r="P6445" t="str">
        <f t="shared" si="603"/>
        <v>High</v>
      </c>
      <c r="Q6445" t="str">
        <f t="shared" si="604"/>
        <v>New</v>
      </c>
      <c r="R6445" t="str">
        <f t="shared" si="605"/>
        <v>High Balance</v>
      </c>
      <c r="S6445" t="str">
        <f t="shared" si="606"/>
        <v>High Value</v>
      </c>
      <c r="T6445">
        <v>1</v>
      </c>
      <c r="U6445">
        <f t="shared" si="607"/>
        <v>0</v>
      </c>
    </row>
    <row r="6446" spans="1:21" x14ac:dyDescent="0.25">
      <c r="A6446">
        <v>2025</v>
      </c>
      <c r="B6446">
        <v>15731412</v>
      </c>
      <c r="C6446" t="s">
        <v>213</v>
      </c>
      <c r="D6446">
        <v>693</v>
      </c>
      <c r="E6446" t="s">
        <v>26</v>
      </c>
      <c r="F6446" t="s">
        <v>16</v>
      </c>
      <c r="G6446">
        <v>37</v>
      </c>
      <c r="H6446">
        <v>6</v>
      </c>
      <c r="I6446">
        <v>95900</v>
      </c>
      <c r="J6446">
        <v>1</v>
      </c>
      <c r="K6446">
        <v>1</v>
      </c>
      <c r="L6446">
        <v>1</v>
      </c>
      <c r="M6446">
        <v>38196</v>
      </c>
      <c r="N6446">
        <v>0</v>
      </c>
      <c r="O6446" t="str">
        <f t="shared" si="602"/>
        <v>30-45</v>
      </c>
      <c r="P6446" t="str">
        <f t="shared" si="603"/>
        <v>Medium</v>
      </c>
      <c r="Q6446" t="str">
        <f t="shared" si="604"/>
        <v>Mid-Term</v>
      </c>
      <c r="R6446" t="str">
        <f t="shared" si="605"/>
        <v>Low Balance</v>
      </c>
      <c r="S6446" t="str">
        <f t="shared" si="606"/>
        <v>Normal</v>
      </c>
      <c r="T6446">
        <v>1</v>
      </c>
      <c r="U6446">
        <f t="shared" si="607"/>
        <v>0</v>
      </c>
    </row>
    <row r="6447" spans="1:21" x14ac:dyDescent="0.25">
      <c r="A6447">
        <v>2025</v>
      </c>
      <c r="B6447">
        <v>15719170</v>
      </c>
      <c r="C6447" t="s">
        <v>544</v>
      </c>
      <c r="D6447">
        <v>679</v>
      </c>
      <c r="E6447" t="s">
        <v>15</v>
      </c>
      <c r="F6447" t="s">
        <v>16</v>
      </c>
      <c r="G6447">
        <v>30</v>
      </c>
      <c r="H6447">
        <v>1</v>
      </c>
      <c r="I6447">
        <v>112543</v>
      </c>
      <c r="J6447">
        <v>1</v>
      </c>
      <c r="K6447">
        <v>1</v>
      </c>
      <c r="L6447">
        <v>1</v>
      </c>
      <c r="M6447">
        <v>179435</v>
      </c>
      <c r="N6447">
        <v>0</v>
      </c>
      <c r="O6447" t="str">
        <f t="shared" si="602"/>
        <v>30-45</v>
      </c>
      <c r="P6447" t="str">
        <f t="shared" si="603"/>
        <v>Medium</v>
      </c>
      <c r="Q6447" t="str">
        <f t="shared" si="604"/>
        <v>New</v>
      </c>
      <c r="R6447" t="str">
        <f t="shared" si="605"/>
        <v>High Balance</v>
      </c>
      <c r="S6447" t="str">
        <f t="shared" si="606"/>
        <v>High Value</v>
      </c>
      <c r="T6447">
        <v>1</v>
      </c>
      <c r="U6447">
        <f t="shared" si="607"/>
        <v>0</v>
      </c>
    </row>
    <row r="6448" spans="1:21" x14ac:dyDescent="0.25">
      <c r="A6448">
        <v>2025</v>
      </c>
      <c r="B6448">
        <v>15596011</v>
      </c>
      <c r="C6448" t="s">
        <v>2358</v>
      </c>
      <c r="D6448">
        <v>529</v>
      </c>
      <c r="E6448" t="s">
        <v>18</v>
      </c>
      <c r="F6448" t="s">
        <v>23</v>
      </c>
      <c r="G6448">
        <v>34</v>
      </c>
      <c r="H6448">
        <v>9</v>
      </c>
      <c r="I6448">
        <v>0</v>
      </c>
      <c r="J6448">
        <v>1</v>
      </c>
      <c r="K6448">
        <v>1</v>
      </c>
      <c r="L6448">
        <v>1</v>
      </c>
      <c r="M6448">
        <v>93208</v>
      </c>
      <c r="N6448">
        <v>0</v>
      </c>
      <c r="O6448" t="str">
        <f t="shared" si="602"/>
        <v>30-45</v>
      </c>
      <c r="P6448" t="str">
        <f t="shared" si="603"/>
        <v>Low</v>
      </c>
      <c r="Q6448" t="str">
        <f t="shared" si="604"/>
        <v>Long-Term</v>
      </c>
      <c r="R6448" t="str">
        <f t="shared" si="605"/>
        <v>Zero Balance</v>
      </c>
      <c r="S6448" t="str">
        <f t="shared" si="606"/>
        <v>Normal</v>
      </c>
      <c r="T6448">
        <v>1</v>
      </c>
      <c r="U6448">
        <f t="shared" si="607"/>
        <v>0</v>
      </c>
    </row>
    <row r="6449" spans="1:21" x14ac:dyDescent="0.25">
      <c r="A6449">
        <v>2025</v>
      </c>
      <c r="B6449">
        <v>15614834</v>
      </c>
      <c r="C6449" t="s">
        <v>1387</v>
      </c>
      <c r="D6449">
        <v>619</v>
      </c>
      <c r="E6449" t="s">
        <v>18</v>
      </c>
      <c r="F6449" t="s">
        <v>16</v>
      </c>
      <c r="G6449">
        <v>31</v>
      </c>
      <c r="H6449">
        <v>3</v>
      </c>
      <c r="I6449">
        <v>141752</v>
      </c>
      <c r="J6449">
        <v>1</v>
      </c>
      <c r="K6449">
        <v>0</v>
      </c>
      <c r="L6449">
        <v>1</v>
      </c>
      <c r="M6449">
        <v>61532</v>
      </c>
      <c r="N6449">
        <v>0</v>
      </c>
      <c r="O6449" t="str">
        <f t="shared" si="602"/>
        <v>30-45</v>
      </c>
      <c r="P6449" t="str">
        <f t="shared" si="603"/>
        <v>Medium</v>
      </c>
      <c r="Q6449" t="str">
        <f t="shared" si="604"/>
        <v>New</v>
      </c>
      <c r="R6449" t="str">
        <f t="shared" si="605"/>
        <v>High Balance</v>
      </c>
      <c r="S6449" t="str">
        <f t="shared" si="606"/>
        <v>High Value</v>
      </c>
      <c r="T6449">
        <v>1</v>
      </c>
      <c r="U6449">
        <f t="shared" si="607"/>
        <v>0</v>
      </c>
    </row>
    <row r="6450" spans="1:21" x14ac:dyDescent="0.25">
      <c r="A6450">
        <v>2025</v>
      </c>
      <c r="B6450">
        <v>15600510</v>
      </c>
      <c r="C6450" t="s">
        <v>318</v>
      </c>
      <c r="D6450">
        <v>680</v>
      </c>
      <c r="E6450" t="s">
        <v>18</v>
      </c>
      <c r="F6450" t="s">
        <v>16</v>
      </c>
      <c r="G6450">
        <v>37</v>
      </c>
      <c r="H6450">
        <v>6</v>
      </c>
      <c r="I6450">
        <v>124141</v>
      </c>
      <c r="J6450">
        <v>2</v>
      </c>
      <c r="K6450">
        <v>1</v>
      </c>
      <c r="L6450">
        <v>0</v>
      </c>
      <c r="M6450">
        <v>92826</v>
      </c>
      <c r="N6450">
        <v>0</v>
      </c>
      <c r="O6450" t="str">
        <f t="shared" si="602"/>
        <v>30-45</v>
      </c>
      <c r="P6450" t="str">
        <f t="shared" si="603"/>
        <v>Medium</v>
      </c>
      <c r="Q6450" t="str">
        <f t="shared" si="604"/>
        <v>Mid-Term</v>
      </c>
      <c r="R6450" t="str">
        <f t="shared" si="605"/>
        <v>High Balance</v>
      </c>
      <c r="S6450" t="str">
        <f t="shared" si="606"/>
        <v>High Value</v>
      </c>
      <c r="T6450">
        <v>1</v>
      </c>
      <c r="U6450">
        <f t="shared" si="607"/>
        <v>0</v>
      </c>
    </row>
    <row r="6451" spans="1:21" x14ac:dyDescent="0.25">
      <c r="A6451">
        <v>2025</v>
      </c>
      <c r="B6451">
        <v>15625706</v>
      </c>
      <c r="C6451" t="s">
        <v>322</v>
      </c>
      <c r="D6451">
        <v>693</v>
      </c>
      <c r="E6451" t="s">
        <v>26</v>
      </c>
      <c r="F6451" t="s">
        <v>23</v>
      </c>
      <c r="G6451">
        <v>45</v>
      </c>
      <c r="H6451">
        <v>2</v>
      </c>
      <c r="I6451">
        <v>116547</v>
      </c>
      <c r="J6451">
        <v>2</v>
      </c>
      <c r="K6451">
        <v>0</v>
      </c>
      <c r="L6451">
        <v>0</v>
      </c>
      <c r="M6451">
        <v>23140</v>
      </c>
      <c r="N6451">
        <v>1</v>
      </c>
      <c r="O6451" t="str">
        <f t="shared" si="602"/>
        <v>30-45</v>
      </c>
      <c r="P6451" t="str">
        <f t="shared" si="603"/>
        <v>Medium</v>
      </c>
      <c r="Q6451" t="str">
        <f t="shared" si="604"/>
        <v>New</v>
      </c>
      <c r="R6451" t="str">
        <f t="shared" si="605"/>
        <v>High Balance</v>
      </c>
      <c r="S6451" t="str">
        <f t="shared" si="606"/>
        <v>High Value</v>
      </c>
      <c r="T6451">
        <v>1</v>
      </c>
      <c r="U6451">
        <f t="shared" si="607"/>
        <v>116547</v>
      </c>
    </row>
    <row r="6452" spans="1:21" x14ac:dyDescent="0.25">
      <c r="A6452">
        <v>2025</v>
      </c>
      <c r="B6452">
        <v>15781409</v>
      </c>
      <c r="C6452" t="s">
        <v>475</v>
      </c>
      <c r="D6452">
        <v>834</v>
      </c>
      <c r="E6452" t="s">
        <v>15</v>
      </c>
      <c r="F6452" t="s">
        <v>16</v>
      </c>
      <c r="G6452">
        <v>28</v>
      </c>
      <c r="H6452">
        <v>6</v>
      </c>
      <c r="I6452">
        <v>0</v>
      </c>
      <c r="J6452">
        <v>1</v>
      </c>
      <c r="K6452">
        <v>1</v>
      </c>
      <c r="L6452">
        <v>0</v>
      </c>
      <c r="M6452">
        <v>74288</v>
      </c>
      <c r="N6452">
        <v>0</v>
      </c>
      <c r="O6452" t="str">
        <f t="shared" si="602"/>
        <v>&lt;30</v>
      </c>
      <c r="P6452" t="str">
        <f t="shared" si="603"/>
        <v>High</v>
      </c>
      <c r="Q6452" t="str">
        <f t="shared" si="604"/>
        <v>Mid-Term</v>
      </c>
      <c r="R6452" t="str">
        <f t="shared" si="605"/>
        <v>Zero Balance</v>
      </c>
      <c r="S6452" t="str">
        <f t="shared" si="606"/>
        <v>Normal</v>
      </c>
      <c r="T6452">
        <v>1</v>
      </c>
      <c r="U6452">
        <f t="shared" si="607"/>
        <v>0</v>
      </c>
    </row>
    <row r="6453" spans="1:21" x14ac:dyDescent="0.25">
      <c r="A6453">
        <v>2025</v>
      </c>
      <c r="B6453">
        <v>15722583</v>
      </c>
      <c r="C6453" t="s">
        <v>1993</v>
      </c>
      <c r="D6453">
        <v>636</v>
      </c>
      <c r="E6453" t="s">
        <v>18</v>
      </c>
      <c r="F6453" t="s">
        <v>16</v>
      </c>
      <c r="G6453">
        <v>29</v>
      </c>
      <c r="H6453">
        <v>6</v>
      </c>
      <c r="I6453">
        <v>157576</v>
      </c>
      <c r="J6453">
        <v>2</v>
      </c>
      <c r="K6453">
        <v>1</v>
      </c>
      <c r="L6453">
        <v>1</v>
      </c>
      <c r="M6453">
        <v>101102</v>
      </c>
      <c r="N6453">
        <v>0</v>
      </c>
      <c r="O6453" t="str">
        <f t="shared" si="602"/>
        <v>&lt;30</v>
      </c>
      <c r="P6453" t="str">
        <f t="shared" si="603"/>
        <v>Medium</v>
      </c>
      <c r="Q6453" t="str">
        <f t="shared" si="604"/>
        <v>Mid-Term</v>
      </c>
      <c r="R6453" t="str">
        <f t="shared" si="605"/>
        <v>High Balance</v>
      </c>
      <c r="S6453" t="str">
        <f t="shared" si="606"/>
        <v>High Value</v>
      </c>
      <c r="T6453">
        <v>1</v>
      </c>
      <c r="U6453">
        <f t="shared" si="607"/>
        <v>0</v>
      </c>
    </row>
    <row r="6454" spans="1:21" x14ac:dyDescent="0.25">
      <c r="A6454">
        <v>2025</v>
      </c>
      <c r="B6454">
        <v>15677243</v>
      </c>
      <c r="C6454" t="s">
        <v>674</v>
      </c>
      <c r="D6454">
        <v>538</v>
      </c>
      <c r="E6454" t="s">
        <v>18</v>
      </c>
      <c r="F6454" t="s">
        <v>23</v>
      </c>
      <c r="G6454">
        <v>43</v>
      </c>
      <c r="H6454">
        <v>5</v>
      </c>
      <c r="I6454">
        <v>0</v>
      </c>
      <c r="J6454">
        <v>2</v>
      </c>
      <c r="K6454">
        <v>1</v>
      </c>
      <c r="L6454">
        <v>0</v>
      </c>
      <c r="M6454">
        <v>126934</v>
      </c>
      <c r="N6454">
        <v>0</v>
      </c>
      <c r="O6454" t="str">
        <f t="shared" si="602"/>
        <v>30-45</v>
      </c>
      <c r="P6454" t="str">
        <f t="shared" si="603"/>
        <v>Low</v>
      </c>
      <c r="Q6454" t="str">
        <f t="shared" si="604"/>
        <v>Mid-Term</v>
      </c>
      <c r="R6454" t="str">
        <f t="shared" si="605"/>
        <v>Zero Balance</v>
      </c>
      <c r="S6454" t="str">
        <f t="shared" si="606"/>
        <v>Normal</v>
      </c>
      <c r="T6454">
        <v>1</v>
      </c>
      <c r="U6454">
        <f t="shared" si="607"/>
        <v>0</v>
      </c>
    </row>
    <row r="6455" spans="1:21" x14ac:dyDescent="0.25">
      <c r="A6455">
        <v>2025</v>
      </c>
      <c r="B6455">
        <v>15815070</v>
      </c>
      <c r="C6455" t="s">
        <v>1049</v>
      </c>
      <c r="D6455">
        <v>566</v>
      </c>
      <c r="E6455" t="s">
        <v>26</v>
      </c>
      <c r="F6455" t="s">
        <v>16</v>
      </c>
      <c r="G6455">
        <v>44</v>
      </c>
      <c r="H6455">
        <v>5</v>
      </c>
      <c r="I6455">
        <v>141429</v>
      </c>
      <c r="J6455">
        <v>2</v>
      </c>
      <c r="K6455">
        <v>0</v>
      </c>
      <c r="L6455">
        <v>0</v>
      </c>
      <c r="M6455">
        <v>68409</v>
      </c>
      <c r="N6455">
        <v>0</v>
      </c>
      <c r="O6455" t="str">
        <f t="shared" si="602"/>
        <v>30-45</v>
      </c>
      <c r="P6455" t="str">
        <f t="shared" si="603"/>
        <v>Low</v>
      </c>
      <c r="Q6455" t="str">
        <f t="shared" si="604"/>
        <v>Mid-Term</v>
      </c>
      <c r="R6455" t="str">
        <f t="shared" si="605"/>
        <v>High Balance</v>
      </c>
      <c r="S6455" t="str">
        <f t="shared" si="606"/>
        <v>High Value</v>
      </c>
      <c r="T6455">
        <v>1</v>
      </c>
      <c r="U6455">
        <f t="shared" si="607"/>
        <v>0</v>
      </c>
    </row>
    <row r="6456" spans="1:21" x14ac:dyDescent="0.25">
      <c r="A6456">
        <v>2025</v>
      </c>
      <c r="B6456">
        <v>15705899</v>
      </c>
      <c r="C6456" t="s">
        <v>520</v>
      </c>
      <c r="D6456">
        <v>597</v>
      </c>
      <c r="E6456" t="s">
        <v>18</v>
      </c>
      <c r="F6456" t="s">
        <v>23</v>
      </c>
      <c r="G6456">
        <v>35</v>
      </c>
      <c r="H6456">
        <v>0</v>
      </c>
      <c r="I6456">
        <v>127511</v>
      </c>
      <c r="J6456">
        <v>1</v>
      </c>
      <c r="K6456">
        <v>1</v>
      </c>
      <c r="L6456">
        <v>1</v>
      </c>
      <c r="M6456">
        <v>155356</v>
      </c>
      <c r="N6456">
        <v>0</v>
      </c>
      <c r="O6456" t="str">
        <f t="shared" si="602"/>
        <v>30-45</v>
      </c>
      <c r="P6456" t="str">
        <f t="shared" si="603"/>
        <v>Low</v>
      </c>
      <c r="Q6456" t="str">
        <f t="shared" si="604"/>
        <v>New</v>
      </c>
      <c r="R6456" t="str">
        <f t="shared" si="605"/>
        <v>High Balance</v>
      </c>
      <c r="S6456" t="str">
        <f t="shared" si="606"/>
        <v>High Value</v>
      </c>
      <c r="T6456">
        <v>1</v>
      </c>
      <c r="U6456">
        <f t="shared" si="607"/>
        <v>0</v>
      </c>
    </row>
    <row r="6457" spans="1:21" x14ac:dyDescent="0.25">
      <c r="A6457">
        <v>2025</v>
      </c>
      <c r="B6457">
        <v>15701522</v>
      </c>
      <c r="C6457" t="s">
        <v>2359</v>
      </c>
      <c r="D6457">
        <v>711</v>
      </c>
      <c r="E6457" t="s">
        <v>15</v>
      </c>
      <c r="F6457" t="s">
        <v>16</v>
      </c>
      <c r="G6457">
        <v>29</v>
      </c>
      <c r="H6457">
        <v>9</v>
      </c>
      <c r="I6457">
        <v>0</v>
      </c>
      <c r="J6457">
        <v>2</v>
      </c>
      <c r="K6457">
        <v>0</v>
      </c>
      <c r="L6457">
        <v>1</v>
      </c>
      <c r="M6457">
        <v>3235</v>
      </c>
      <c r="N6457">
        <v>0</v>
      </c>
      <c r="O6457" t="str">
        <f t="shared" si="602"/>
        <v>&lt;30</v>
      </c>
      <c r="P6457" t="str">
        <f t="shared" si="603"/>
        <v>Medium</v>
      </c>
      <c r="Q6457" t="str">
        <f t="shared" si="604"/>
        <v>Long-Term</v>
      </c>
      <c r="R6457" t="str">
        <f t="shared" si="605"/>
        <v>Zero Balance</v>
      </c>
      <c r="S6457" t="str">
        <f t="shared" si="606"/>
        <v>Normal</v>
      </c>
      <c r="T6457">
        <v>1</v>
      </c>
      <c r="U6457">
        <f t="shared" si="607"/>
        <v>0</v>
      </c>
    </row>
    <row r="6458" spans="1:21" x14ac:dyDescent="0.25">
      <c r="A6458">
        <v>2025</v>
      </c>
      <c r="B6458">
        <v>15755978</v>
      </c>
      <c r="C6458" t="s">
        <v>1340</v>
      </c>
      <c r="D6458">
        <v>606</v>
      </c>
      <c r="E6458" t="s">
        <v>15</v>
      </c>
      <c r="F6458" t="s">
        <v>23</v>
      </c>
      <c r="G6458">
        <v>31</v>
      </c>
      <c r="H6458">
        <v>10</v>
      </c>
      <c r="I6458">
        <v>0</v>
      </c>
      <c r="J6458">
        <v>2</v>
      </c>
      <c r="K6458">
        <v>1</v>
      </c>
      <c r="L6458">
        <v>0</v>
      </c>
      <c r="M6458">
        <v>195209</v>
      </c>
      <c r="N6458">
        <v>0</v>
      </c>
      <c r="O6458" t="str">
        <f t="shared" si="602"/>
        <v>30-45</v>
      </c>
      <c r="P6458" t="str">
        <f t="shared" si="603"/>
        <v>Medium</v>
      </c>
      <c r="Q6458" t="str">
        <f t="shared" si="604"/>
        <v>Long-Term</v>
      </c>
      <c r="R6458" t="str">
        <f t="shared" si="605"/>
        <v>Zero Balance</v>
      </c>
      <c r="S6458" t="str">
        <f t="shared" si="606"/>
        <v>Normal</v>
      </c>
      <c r="T6458">
        <v>1</v>
      </c>
      <c r="U6458">
        <f t="shared" si="607"/>
        <v>0</v>
      </c>
    </row>
    <row r="6459" spans="1:21" x14ac:dyDescent="0.25">
      <c r="A6459">
        <v>2025</v>
      </c>
      <c r="B6459">
        <v>15722090</v>
      </c>
      <c r="C6459" t="s">
        <v>1340</v>
      </c>
      <c r="D6459">
        <v>615</v>
      </c>
      <c r="E6459" t="s">
        <v>18</v>
      </c>
      <c r="F6459" t="s">
        <v>23</v>
      </c>
      <c r="G6459">
        <v>51</v>
      </c>
      <c r="H6459">
        <v>6</v>
      </c>
      <c r="I6459">
        <v>81818</v>
      </c>
      <c r="J6459">
        <v>1</v>
      </c>
      <c r="K6459">
        <v>1</v>
      </c>
      <c r="L6459">
        <v>1</v>
      </c>
      <c r="M6459">
        <v>169149</v>
      </c>
      <c r="N6459">
        <v>0</v>
      </c>
      <c r="O6459" t="str">
        <f t="shared" si="602"/>
        <v>46-60</v>
      </c>
      <c r="P6459" t="str">
        <f t="shared" si="603"/>
        <v>Medium</v>
      </c>
      <c r="Q6459" t="str">
        <f t="shared" si="604"/>
        <v>Mid-Term</v>
      </c>
      <c r="R6459" t="str">
        <f t="shared" si="605"/>
        <v>Low Balance</v>
      </c>
      <c r="S6459" t="str">
        <f t="shared" si="606"/>
        <v>Normal</v>
      </c>
      <c r="T6459">
        <v>1</v>
      </c>
      <c r="U6459">
        <f t="shared" si="607"/>
        <v>0</v>
      </c>
    </row>
    <row r="6460" spans="1:21" x14ac:dyDescent="0.25">
      <c r="A6460">
        <v>2025</v>
      </c>
      <c r="B6460">
        <v>15783526</v>
      </c>
      <c r="C6460" t="s">
        <v>2360</v>
      </c>
      <c r="D6460">
        <v>589</v>
      </c>
      <c r="E6460" t="s">
        <v>15</v>
      </c>
      <c r="F6460" t="s">
        <v>23</v>
      </c>
      <c r="G6460">
        <v>36</v>
      </c>
      <c r="H6460">
        <v>1</v>
      </c>
      <c r="I6460">
        <v>100896</v>
      </c>
      <c r="J6460">
        <v>1</v>
      </c>
      <c r="K6460">
        <v>1</v>
      </c>
      <c r="L6460">
        <v>1</v>
      </c>
      <c r="M6460">
        <v>68075</v>
      </c>
      <c r="N6460">
        <v>0</v>
      </c>
      <c r="O6460" t="str">
        <f t="shared" si="602"/>
        <v>30-45</v>
      </c>
      <c r="P6460" t="str">
        <f t="shared" si="603"/>
        <v>Low</v>
      </c>
      <c r="Q6460" t="str">
        <f t="shared" si="604"/>
        <v>New</v>
      </c>
      <c r="R6460" t="str">
        <f t="shared" si="605"/>
        <v>High Balance</v>
      </c>
      <c r="S6460" t="str">
        <f t="shared" si="606"/>
        <v>High Value</v>
      </c>
      <c r="T6460">
        <v>1</v>
      </c>
      <c r="U6460">
        <f t="shared" si="607"/>
        <v>0</v>
      </c>
    </row>
    <row r="6461" spans="1:21" x14ac:dyDescent="0.25">
      <c r="A6461">
        <v>2025</v>
      </c>
      <c r="B6461">
        <v>15632125</v>
      </c>
      <c r="C6461" t="s">
        <v>2361</v>
      </c>
      <c r="D6461">
        <v>606</v>
      </c>
      <c r="E6461" t="s">
        <v>26</v>
      </c>
      <c r="F6461" t="s">
        <v>23</v>
      </c>
      <c r="G6461">
        <v>45</v>
      </c>
      <c r="H6461">
        <v>5</v>
      </c>
      <c r="I6461">
        <v>63832</v>
      </c>
      <c r="J6461">
        <v>1</v>
      </c>
      <c r="K6461">
        <v>1</v>
      </c>
      <c r="L6461">
        <v>1</v>
      </c>
      <c r="M6461">
        <v>93708</v>
      </c>
      <c r="N6461">
        <v>0</v>
      </c>
      <c r="O6461" t="str">
        <f t="shared" si="602"/>
        <v>30-45</v>
      </c>
      <c r="P6461" t="str">
        <f t="shared" si="603"/>
        <v>Medium</v>
      </c>
      <c r="Q6461" t="str">
        <f t="shared" si="604"/>
        <v>Mid-Term</v>
      </c>
      <c r="R6461" t="str">
        <f t="shared" si="605"/>
        <v>Low Balance</v>
      </c>
      <c r="S6461" t="str">
        <f t="shared" si="606"/>
        <v>Normal</v>
      </c>
      <c r="T6461">
        <v>1</v>
      </c>
      <c r="U6461">
        <f t="shared" si="607"/>
        <v>0</v>
      </c>
    </row>
    <row r="6462" spans="1:21" x14ac:dyDescent="0.25">
      <c r="A6462">
        <v>2025</v>
      </c>
      <c r="B6462">
        <v>15688395</v>
      </c>
      <c r="C6462" t="s">
        <v>1307</v>
      </c>
      <c r="D6462">
        <v>582</v>
      </c>
      <c r="E6462" t="s">
        <v>15</v>
      </c>
      <c r="F6462" t="s">
        <v>23</v>
      </c>
      <c r="G6462">
        <v>29</v>
      </c>
      <c r="H6462">
        <v>4</v>
      </c>
      <c r="I6462">
        <v>0</v>
      </c>
      <c r="J6462">
        <v>2</v>
      </c>
      <c r="K6462">
        <v>0</v>
      </c>
      <c r="L6462">
        <v>0</v>
      </c>
      <c r="M6462">
        <v>156153</v>
      </c>
      <c r="N6462">
        <v>0</v>
      </c>
      <c r="O6462" t="str">
        <f t="shared" si="602"/>
        <v>&lt;30</v>
      </c>
      <c r="P6462" t="str">
        <f t="shared" si="603"/>
        <v>Low</v>
      </c>
      <c r="Q6462" t="str">
        <f t="shared" si="604"/>
        <v>Mid-Term</v>
      </c>
      <c r="R6462" t="str">
        <f t="shared" si="605"/>
        <v>Zero Balance</v>
      </c>
      <c r="S6462" t="str">
        <f t="shared" si="606"/>
        <v>Normal</v>
      </c>
      <c r="T6462">
        <v>1</v>
      </c>
      <c r="U6462">
        <f t="shared" si="607"/>
        <v>0</v>
      </c>
    </row>
    <row r="6463" spans="1:21" x14ac:dyDescent="0.25">
      <c r="A6463">
        <v>2025</v>
      </c>
      <c r="B6463">
        <v>15666975</v>
      </c>
      <c r="C6463" t="s">
        <v>2362</v>
      </c>
      <c r="D6463">
        <v>710</v>
      </c>
      <c r="E6463" t="s">
        <v>15</v>
      </c>
      <c r="F6463" t="s">
        <v>16</v>
      </c>
      <c r="G6463">
        <v>36</v>
      </c>
      <c r="H6463">
        <v>4</v>
      </c>
      <c r="I6463">
        <v>116085</v>
      </c>
      <c r="J6463">
        <v>1</v>
      </c>
      <c r="K6463">
        <v>1</v>
      </c>
      <c r="L6463">
        <v>0</v>
      </c>
      <c r="M6463">
        <v>58602</v>
      </c>
      <c r="N6463">
        <v>0</v>
      </c>
      <c r="O6463" t="str">
        <f t="shared" si="602"/>
        <v>30-45</v>
      </c>
      <c r="P6463" t="str">
        <f t="shared" si="603"/>
        <v>Medium</v>
      </c>
      <c r="Q6463" t="str">
        <f t="shared" si="604"/>
        <v>Mid-Term</v>
      </c>
      <c r="R6463" t="str">
        <f t="shared" si="605"/>
        <v>High Balance</v>
      </c>
      <c r="S6463" t="str">
        <f t="shared" si="606"/>
        <v>High Value</v>
      </c>
      <c r="T6463">
        <v>1</v>
      </c>
      <c r="U6463">
        <f t="shared" si="607"/>
        <v>0</v>
      </c>
    </row>
    <row r="6464" spans="1:21" x14ac:dyDescent="0.25">
      <c r="A6464">
        <v>2025</v>
      </c>
      <c r="B6464">
        <v>15682211</v>
      </c>
      <c r="C6464" t="s">
        <v>1048</v>
      </c>
      <c r="D6464">
        <v>467</v>
      </c>
      <c r="E6464" t="s">
        <v>15</v>
      </c>
      <c r="F6464" t="s">
        <v>23</v>
      </c>
      <c r="G6464">
        <v>57</v>
      </c>
      <c r="H6464">
        <v>1</v>
      </c>
      <c r="I6464">
        <v>0</v>
      </c>
      <c r="J6464">
        <v>2</v>
      </c>
      <c r="K6464">
        <v>1</v>
      </c>
      <c r="L6464">
        <v>1</v>
      </c>
      <c r="M6464">
        <v>114449</v>
      </c>
      <c r="N6464">
        <v>0</v>
      </c>
      <c r="O6464" t="str">
        <f t="shared" si="602"/>
        <v>46-60</v>
      </c>
      <c r="P6464" t="str">
        <f t="shared" si="603"/>
        <v>Low</v>
      </c>
      <c r="Q6464" t="str">
        <f t="shared" si="604"/>
        <v>New</v>
      </c>
      <c r="R6464" t="str">
        <f t="shared" si="605"/>
        <v>Zero Balance</v>
      </c>
      <c r="S6464" t="str">
        <f t="shared" si="606"/>
        <v>Normal</v>
      </c>
      <c r="T6464">
        <v>1</v>
      </c>
      <c r="U6464">
        <f t="shared" si="607"/>
        <v>0</v>
      </c>
    </row>
    <row r="6465" spans="1:21" x14ac:dyDescent="0.25">
      <c r="A6465">
        <v>2025</v>
      </c>
      <c r="B6465">
        <v>15637411</v>
      </c>
      <c r="C6465" t="s">
        <v>1690</v>
      </c>
      <c r="D6465">
        <v>749</v>
      </c>
      <c r="E6465" t="s">
        <v>15</v>
      </c>
      <c r="F6465" t="s">
        <v>23</v>
      </c>
      <c r="G6465">
        <v>30</v>
      </c>
      <c r="H6465">
        <v>1</v>
      </c>
      <c r="I6465">
        <v>0</v>
      </c>
      <c r="J6465">
        <v>2</v>
      </c>
      <c r="K6465">
        <v>0</v>
      </c>
      <c r="L6465">
        <v>1</v>
      </c>
      <c r="M6465">
        <v>126552</v>
      </c>
      <c r="N6465">
        <v>0</v>
      </c>
      <c r="O6465" t="str">
        <f t="shared" si="602"/>
        <v>30-45</v>
      </c>
      <c r="P6465" t="str">
        <f t="shared" si="603"/>
        <v>Medium</v>
      </c>
      <c r="Q6465" t="str">
        <f t="shared" si="604"/>
        <v>New</v>
      </c>
      <c r="R6465" t="str">
        <f t="shared" si="605"/>
        <v>Zero Balance</v>
      </c>
      <c r="S6465" t="str">
        <f t="shared" si="606"/>
        <v>Normal</v>
      </c>
      <c r="T6465">
        <v>1</v>
      </c>
      <c r="U6465">
        <f t="shared" si="607"/>
        <v>0</v>
      </c>
    </row>
    <row r="6466" spans="1:21" x14ac:dyDescent="0.25">
      <c r="A6466">
        <v>2025</v>
      </c>
      <c r="B6466">
        <v>15591512</v>
      </c>
      <c r="C6466" t="s">
        <v>2084</v>
      </c>
      <c r="D6466">
        <v>564</v>
      </c>
      <c r="E6466" t="s">
        <v>26</v>
      </c>
      <c r="F6466" t="s">
        <v>16</v>
      </c>
      <c r="G6466">
        <v>33</v>
      </c>
      <c r="H6466">
        <v>2</v>
      </c>
      <c r="I6466">
        <v>115762</v>
      </c>
      <c r="J6466">
        <v>1</v>
      </c>
      <c r="K6466">
        <v>0</v>
      </c>
      <c r="L6466">
        <v>1</v>
      </c>
      <c r="M6466">
        <v>112350</v>
      </c>
      <c r="N6466">
        <v>1</v>
      </c>
      <c r="O6466" t="str">
        <f t="shared" ref="O6466:O6529" si="608">IF(G6466&lt;30,"&lt;30",IF(G6466&lt;=45,"30-45",IF(G6466&lt;=60,"46-60","60+")))</f>
        <v>30-45</v>
      </c>
      <c r="P6466" t="str">
        <f t="shared" ref="P6466:P6529" si="609">IF(D6466&lt;600,"Low",IF(D6466&lt;=750,"Medium","High"))</f>
        <v>Low</v>
      </c>
      <c r="Q6466" t="str">
        <f t="shared" ref="Q6466:Q6529" si="610">IF(H6466&lt;=3,"New",IF(H6466&lt;=7,"Mid-Term","Long-Term"))</f>
        <v>New</v>
      </c>
      <c r="R6466" t="str">
        <f t="shared" ref="R6466:R6529" si="611">IF(I6466=0,"Zero Balance",IF(I6466&lt;100000,"Low Balance","High Balance"))</f>
        <v>High Balance</v>
      </c>
      <c r="S6466" t="str">
        <f t="shared" ref="S6466:S6529" si="612">IF(I6466&gt;=100000,"High Value","Normal")</f>
        <v>High Value</v>
      </c>
      <c r="T6466">
        <v>1</v>
      </c>
      <c r="U6466">
        <f t="shared" ref="U6466:U6529" si="613">IF(N6466=1,I6466,0)</f>
        <v>115762</v>
      </c>
    </row>
    <row r="6467" spans="1:21" x14ac:dyDescent="0.25">
      <c r="A6467">
        <v>2025</v>
      </c>
      <c r="B6467">
        <v>15606855</v>
      </c>
      <c r="C6467" t="s">
        <v>1109</v>
      </c>
      <c r="D6467">
        <v>730</v>
      </c>
      <c r="E6467" t="s">
        <v>18</v>
      </c>
      <c r="F6467" t="s">
        <v>23</v>
      </c>
      <c r="G6467">
        <v>26</v>
      </c>
      <c r="H6467">
        <v>6</v>
      </c>
      <c r="I6467">
        <v>0</v>
      </c>
      <c r="J6467">
        <v>2</v>
      </c>
      <c r="K6467">
        <v>1</v>
      </c>
      <c r="L6467">
        <v>1</v>
      </c>
      <c r="M6467">
        <v>185809</v>
      </c>
      <c r="N6467">
        <v>0</v>
      </c>
      <c r="O6467" t="str">
        <f t="shared" si="608"/>
        <v>&lt;30</v>
      </c>
      <c r="P6467" t="str">
        <f t="shared" si="609"/>
        <v>Medium</v>
      </c>
      <c r="Q6467" t="str">
        <f t="shared" si="610"/>
        <v>Mid-Term</v>
      </c>
      <c r="R6467" t="str">
        <f t="shared" si="611"/>
        <v>Zero Balance</v>
      </c>
      <c r="S6467" t="str">
        <f t="shared" si="612"/>
        <v>Normal</v>
      </c>
      <c r="T6467">
        <v>1</v>
      </c>
      <c r="U6467">
        <f t="shared" si="613"/>
        <v>0</v>
      </c>
    </row>
    <row r="6468" spans="1:21" x14ac:dyDescent="0.25">
      <c r="A6468">
        <v>2025</v>
      </c>
      <c r="B6468">
        <v>15763683</v>
      </c>
      <c r="C6468" t="s">
        <v>2363</v>
      </c>
      <c r="D6468">
        <v>678</v>
      </c>
      <c r="E6468" t="s">
        <v>26</v>
      </c>
      <c r="F6468" t="s">
        <v>23</v>
      </c>
      <c r="G6468">
        <v>32</v>
      </c>
      <c r="H6468">
        <v>4</v>
      </c>
      <c r="I6468">
        <v>139626</v>
      </c>
      <c r="J6468">
        <v>1</v>
      </c>
      <c r="K6468">
        <v>1</v>
      </c>
      <c r="L6468">
        <v>1</v>
      </c>
      <c r="M6468">
        <v>118236</v>
      </c>
      <c r="N6468">
        <v>1</v>
      </c>
      <c r="O6468" t="str">
        <f t="shared" si="608"/>
        <v>30-45</v>
      </c>
      <c r="P6468" t="str">
        <f t="shared" si="609"/>
        <v>Medium</v>
      </c>
      <c r="Q6468" t="str">
        <f t="shared" si="610"/>
        <v>Mid-Term</v>
      </c>
      <c r="R6468" t="str">
        <f t="shared" si="611"/>
        <v>High Balance</v>
      </c>
      <c r="S6468" t="str">
        <f t="shared" si="612"/>
        <v>High Value</v>
      </c>
      <c r="T6468">
        <v>1</v>
      </c>
      <c r="U6468">
        <f t="shared" si="613"/>
        <v>139626</v>
      </c>
    </row>
    <row r="6469" spans="1:21" x14ac:dyDescent="0.25">
      <c r="A6469">
        <v>2025</v>
      </c>
      <c r="B6469">
        <v>15641782</v>
      </c>
      <c r="C6469" t="s">
        <v>165</v>
      </c>
      <c r="D6469">
        <v>540</v>
      </c>
      <c r="E6469" t="s">
        <v>15</v>
      </c>
      <c r="F6469" t="s">
        <v>16</v>
      </c>
      <c r="G6469">
        <v>31</v>
      </c>
      <c r="H6469">
        <v>7</v>
      </c>
      <c r="I6469">
        <v>0</v>
      </c>
      <c r="J6469">
        <v>1</v>
      </c>
      <c r="K6469">
        <v>0</v>
      </c>
      <c r="L6469">
        <v>1</v>
      </c>
      <c r="M6469">
        <v>183052</v>
      </c>
      <c r="N6469">
        <v>1</v>
      </c>
      <c r="O6469" t="str">
        <f t="shared" si="608"/>
        <v>30-45</v>
      </c>
      <c r="P6469" t="str">
        <f t="shared" si="609"/>
        <v>Low</v>
      </c>
      <c r="Q6469" t="str">
        <f t="shared" si="610"/>
        <v>Mid-Term</v>
      </c>
      <c r="R6469" t="str">
        <f t="shared" si="611"/>
        <v>Zero Balance</v>
      </c>
      <c r="S6469" t="str">
        <f t="shared" si="612"/>
        <v>Normal</v>
      </c>
      <c r="T6469">
        <v>1</v>
      </c>
      <c r="U6469">
        <f t="shared" si="613"/>
        <v>0</v>
      </c>
    </row>
    <row r="6470" spans="1:21" x14ac:dyDescent="0.25">
      <c r="A6470">
        <v>2025</v>
      </c>
      <c r="B6470">
        <v>15677184</v>
      </c>
      <c r="C6470" t="s">
        <v>870</v>
      </c>
      <c r="D6470">
        <v>767</v>
      </c>
      <c r="E6470" t="s">
        <v>15</v>
      </c>
      <c r="F6470" t="s">
        <v>16</v>
      </c>
      <c r="G6470">
        <v>35</v>
      </c>
      <c r="H6470">
        <v>6</v>
      </c>
      <c r="I6470">
        <v>115576</v>
      </c>
      <c r="J6470">
        <v>1</v>
      </c>
      <c r="K6470">
        <v>0</v>
      </c>
      <c r="L6470">
        <v>1</v>
      </c>
      <c r="M6470">
        <v>27922</v>
      </c>
      <c r="N6470">
        <v>0</v>
      </c>
      <c r="O6470" t="str">
        <f t="shared" si="608"/>
        <v>30-45</v>
      </c>
      <c r="P6470" t="str">
        <f t="shared" si="609"/>
        <v>High</v>
      </c>
      <c r="Q6470" t="str">
        <f t="shared" si="610"/>
        <v>Mid-Term</v>
      </c>
      <c r="R6470" t="str">
        <f t="shared" si="611"/>
        <v>High Balance</v>
      </c>
      <c r="S6470" t="str">
        <f t="shared" si="612"/>
        <v>High Value</v>
      </c>
      <c r="T6470">
        <v>1</v>
      </c>
      <c r="U6470">
        <f t="shared" si="613"/>
        <v>0</v>
      </c>
    </row>
    <row r="6471" spans="1:21" x14ac:dyDescent="0.25">
      <c r="A6471">
        <v>2025</v>
      </c>
      <c r="B6471">
        <v>15775042</v>
      </c>
      <c r="C6471" t="s">
        <v>209</v>
      </c>
      <c r="D6471">
        <v>615</v>
      </c>
      <c r="E6471" t="s">
        <v>15</v>
      </c>
      <c r="F6471" t="s">
        <v>16</v>
      </c>
      <c r="G6471">
        <v>23</v>
      </c>
      <c r="H6471">
        <v>4</v>
      </c>
      <c r="I6471">
        <v>0</v>
      </c>
      <c r="J6471">
        <v>2</v>
      </c>
      <c r="K6471">
        <v>1</v>
      </c>
      <c r="L6471">
        <v>0</v>
      </c>
      <c r="M6471">
        <v>196476</v>
      </c>
      <c r="N6471">
        <v>0</v>
      </c>
      <c r="O6471" t="str">
        <f t="shared" si="608"/>
        <v>&lt;30</v>
      </c>
      <c r="P6471" t="str">
        <f t="shared" si="609"/>
        <v>Medium</v>
      </c>
      <c r="Q6471" t="str">
        <f t="shared" si="610"/>
        <v>Mid-Term</v>
      </c>
      <c r="R6471" t="str">
        <f t="shared" si="611"/>
        <v>Zero Balance</v>
      </c>
      <c r="S6471" t="str">
        <f t="shared" si="612"/>
        <v>Normal</v>
      </c>
      <c r="T6471">
        <v>1</v>
      </c>
      <c r="U6471">
        <f t="shared" si="613"/>
        <v>0</v>
      </c>
    </row>
    <row r="6472" spans="1:21" x14ac:dyDescent="0.25">
      <c r="A6472">
        <v>2025</v>
      </c>
      <c r="B6472">
        <v>15616630</v>
      </c>
      <c r="C6472" t="s">
        <v>1638</v>
      </c>
      <c r="D6472">
        <v>583</v>
      </c>
      <c r="E6472" t="s">
        <v>26</v>
      </c>
      <c r="F6472" t="s">
        <v>16</v>
      </c>
      <c r="G6472">
        <v>41</v>
      </c>
      <c r="H6472">
        <v>5</v>
      </c>
      <c r="I6472">
        <v>77648</v>
      </c>
      <c r="J6472">
        <v>1</v>
      </c>
      <c r="K6472">
        <v>1</v>
      </c>
      <c r="L6472">
        <v>0</v>
      </c>
      <c r="M6472">
        <v>190430</v>
      </c>
      <c r="N6472">
        <v>0</v>
      </c>
      <c r="O6472" t="str">
        <f t="shared" si="608"/>
        <v>30-45</v>
      </c>
      <c r="P6472" t="str">
        <f t="shared" si="609"/>
        <v>Low</v>
      </c>
      <c r="Q6472" t="str">
        <f t="shared" si="610"/>
        <v>Mid-Term</v>
      </c>
      <c r="R6472" t="str">
        <f t="shared" si="611"/>
        <v>Low Balance</v>
      </c>
      <c r="S6472" t="str">
        <f t="shared" si="612"/>
        <v>Normal</v>
      </c>
      <c r="T6472">
        <v>1</v>
      </c>
      <c r="U6472">
        <f t="shared" si="613"/>
        <v>0</v>
      </c>
    </row>
    <row r="6473" spans="1:21" x14ac:dyDescent="0.25">
      <c r="A6473">
        <v>2025</v>
      </c>
      <c r="B6473">
        <v>15800233</v>
      </c>
      <c r="C6473" t="s">
        <v>497</v>
      </c>
      <c r="D6473">
        <v>850</v>
      </c>
      <c r="E6473" t="s">
        <v>15</v>
      </c>
      <c r="F6473" t="s">
        <v>16</v>
      </c>
      <c r="G6473">
        <v>40</v>
      </c>
      <c r="H6473">
        <v>5</v>
      </c>
      <c r="I6473">
        <v>0</v>
      </c>
      <c r="J6473">
        <v>2</v>
      </c>
      <c r="K6473">
        <v>1</v>
      </c>
      <c r="L6473">
        <v>0</v>
      </c>
      <c r="M6473">
        <v>35034</v>
      </c>
      <c r="N6473">
        <v>0</v>
      </c>
      <c r="O6473" t="str">
        <f t="shared" si="608"/>
        <v>30-45</v>
      </c>
      <c r="P6473" t="str">
        <f t="shared" si="609"/>
        <v>High</v>
      </c>
      <c r="Q6473" t="str">
        <f t="shared" si="610"/>
        <v>Mid-Term</v>
      </c>
      <c r="R6473" t="str">
        <f t="shared" si="611"/>
        <v>Zero Balance</v>
      </c>
      <c r="S6473" t="str">
        <f t="shared" si="612"/>
        <v>Normal</v>
      </c>
      <c r="T6473">
        <v>1</v>
      </c>
      <c r="U6473">
        <f t="shared" si="613"/>
        <v>0</v>
      </c>
    </row>
    <row r="6474" spans="1:21" x14ac:dyDescent="0.25">
      <c r="A6474">
        <v>2025</v>
      </c>
      <c r="B6474">
        <v>15588419</v>
      </c>
      <c r="C6474" t="s">
        <v>239</v>
      </c>
      <c r="D6474">
        <v>651</v>
      </c>
      <c r="E6474" t="s">
        <v>26</v>
      </c>
      <c r="F6474" t="s">
        <v>16</v>
      </c>
      <c r="G6474">
        <v>34</v>
      </c>
      <c r="H6474">
        <v>10</v>
      </c>
      <c r="I6474">
        <v>148962</v>
      </c>
      <c r="J6474">
        <v>1</v>
      </c>
      <c r="K6474">
        <v>1</v>
      </c>
      <c r="L6474">
        <v>0</v>
      </c>
      <c r="M6474">
        <v>66389</v>
      </c>
      <c r="N6474">
        <v>1</v>
      </c>
      <c r="O6474" t="str">
        <f t="shared" si="608"/>
        <v>30-45</v>
      </c>
      <c r="P6474" t="str">
        <f t="shared" si="609"/>
        <v>Medium</v>
      </c>
      <c r="Q6474" t="str">
        <f t="shared" si="610"/>
        <v>Long-Term</v>
      </c>
      <c r="R6474" t="str">
        <f t="shared" si="611"/>
        <v>High Balance</v>
      </c>
      <c r="S6474" t="str">
        <f t="shared" si="612"/>
        <v>High Value</v>
      </c>
      <c r="T6474">
        <v>1</v>
      </c>
      <c r="U6474">
        <f t="shared" si="613"/>
        <v>148962</v>
      </c>
    </row>
    <row r="6475" spans="1:21" x14ac:dyDescent="0.25">
      <c r="A6475">
        <v>2025</v>
      </c>
      <c r="B6475">
        <v>15595557</v>
      </c>
      <c r="C6475" t="s">
        <v>148</v>
      </c>
      <c r="D6475">
        <v>798</v>
      </c>
      <c r="E6475" t="s">
        <v>15</v>
      </c>
      <c r="F6475" t="s">
        <v>23</v>
      </c>
      <c r="G6475">
        <v>22</v>
      </c>
      <c r="H6475">
        <v>8</v>
      </c>
      <c r="I6475">
        <v>0</v>
      </c>
      <c r="J6475">
        <v>2</v>
      </c>
      <c r="K6475">
        <v>1</v>
      </c>
      <c r="L6475">
        <v>0</v>
      </c>
      <c r="M6475">
        <v>107615</v>
      </c>
      <c r="N6475">
        <v>0</v>
      </c>
      <c r="O6475" t="str">
        <f t="shared" si="608"/>
        <v>&lt;30</v>
      </c>
      <c r="P6475" t="str">
        <f t="shared" si="609"/>
        <v>High</v>
      </c>
      <c r="Q6475" t="str">
        <f t="shared" si="610"/>
        <v>Long-Term</v>
      </c>
      <c r="R6475" t="str">
        <f t="shared" si="611"/>
        <v>Zero Balance</v>
      </c>
      <c r="S6475" t="str">
        <f t="shared" si="612"/>
        <v>Normal</v>
      </c>
      <c r="T6475">
        <v>1</v>
      </c>
      <c r="U6475">
        <f t="shared" si="613"/>
        <v>0</v>
      </c>
    </row>
    <row r="6476" spans="1:21" x14ac:dyDescent="0.25">
      <c r="A6476">
        <v>2025</v>
      </c>
      <c r="B6476">
        <v>15626143</v>
      </c>
      <c r="C6476" t="s">
        <v>767</v>
      </c>
      <c r="D6476">
        <v>695</v>
      </c>
      <c r="E6476" t="s">
        <v>15</v>
      </c>
      <c r="F6476" t="s">
        <v>23</v>
      </c>
      <c r="G6476">
        <v>37</v>
      </c>
      <c r="H6476">
        <v>2</v>
      </c>
      <c r="I6476">
        <v>0</v>
      </c>
      <c r="J6476">
        <v>2</v>
      </c>
      <c r="K6476">
        <v>1</v>
      </c>
      <c r="L6476">
        <v>1</v>
      </c>
      <c r="M6476">
        <v>99693</v>
      </c>
      <c r="N6476">
        <v>0</v>
      </c>
      <c r="O6476" t="str">
        <f t="shared" si="608"/>
        <v>30-45</v>
      </c>
      <c r="P6476" t="str">
        <f t="shared" si="609"/>
        <v>Medium</v>
      </c>
      <c r="Q6476" t="str">
        <f t="shared" si="610"/>
        <v>New</v>
      </c>
      <c r="R6476" t="str">
        <f t="shared" si="611"/>
        <v>Zero Balance</v>
      </c>
      <c r="S6476" t="str">
        <f t="shared" si="612"/>
        <v>Normal</v>
      </c>
      <c r="T6476">
        <v>1</v>
      </c>
      <c r="U6476">
        <f t="shared" si="613"/>
        <v>0</v>
      </c>
    </row>
    <row r="6477" spans="1:21" x14ac:dyDescent="0.25">
      <c r="A6477">
        <v>2025</v>
      </c>
      <c r="B6477">
        <v>15566030</v>
      </c>
      <c r="C6477" t="s">
        <v>1048</v>
      </c>
      <c r="D6477">
        <v>497</v>
      </c>
      <c r="E6477" t="s">
        <v>26</v>
      </c>
      <c r="F6477" t="s">
        <v>23</v>
      </c>
      <c r="G6477">
        <v>41</v>
      </c>
      <c r="H6477">
        <v>5</v>
      </c>
      <c r="I6477">
        <v>80543</v>
      </c>
      <c r="J6477">
        <v>1</v>
      </c>
      <c r="K6477">
        <v>0</v>
      </c>
      <c r="L6477">
        <v>0</v>
      </c>
      <c r="M6477">
        <v>88729</v>
      </c>
      <c r="N6477">
        <v>1</v>
      </c>
      <c r="O6477" t="str">
        <f t="shared" si="608"/>
        <v>30-45</v>
      </c>
      <c r="P6477" t="str">
        <f t="shared" si="609"/>
        <v>Low</v>
      </c>
      <c r="Q6477" t="str">
        <f t="shared" si="610"/>
        <v>Mid-Term</v>
      </c>
      <c r="R6477" t="str">
        <f t="shared" si="611"/>
        <v>Low Balance</v>
      </c>
      <c r="S6477" t="str">
        <f t="shared" si="612"/>
        <v>Normal</v>
      </c>
      <c r="T6477">
        <v>1</v>
      </c>
      <c r="U6477">
        <f t="shared" si="613"/>
        <v>80543</v>
      </c>
    </row>
    <row r="6478" spans="1:21" x14ac:dyDescent="0.25">
      <c r="A6478">
        <v>2025</v>
      </c>
      <c r="B6478">
        <v>15701412</v>
      </c>
      <c r="C6478" t="s">
        <v>77</v>
      </c>
      <c r="D6478">
        <v>739</v>
      </c>
      <c r="E6478" t="s">
        <v>15</v>
      </c>
      <c r="F6478" t="s">
        <v>23</v>
      </c>
      <c r="G6478">
        <v>40</v>
      </c>
      <c r="H6478">
        <v>4</v>
      </c>
      <c r="I6478">
        <v>0</v>
      </c>
      <c r="J6478">
        <v>2</v>
      </c>
      <c r="K6478">
        <v>0</v>
      </c>
      <c r="L6478">
        <v>0</v>
      </c>
      <c r="M6478">
        <v>173322</v>
      </c>
      <c r="N6478">
        <v>0</v>
      </c>
      <c r="O6478" t="str">
        <f t="shared" si="608"/>
        <v>30-45</v>
      </c>
      <c r="P6478" t="str">
        <f t="shared" si="609"/>
        <v>Medium</v>
      </c>
      <c r="Q6478" t="str">
        <f t="shared" si="610"/>
        <v>Mid-Term</v>
      </c>
      <c r="R6478" t="str">
        <f t="shared" si="611"/>
        <v>Zero Balance</v>
      </c>
      <c r="S6478" t="str">
        <f t="shared" si="612"/>
        <v>Normal</v>
      </c>
      <c r="T6478">
        <v>1</v>
      </c>
      <c r="U6478">
        <f t="shared" si="613"/>
        <v>0</v>
      </c>
    </row>
    <row r="6479" spans="1:21" x14ac:dyDescent="0.25">
      <c r="A6479">
        <v>2025</v>
      </c>
      <c r="B6479">
        <v>15702464</v>
      </c>
      <c r="C6479" t="s">
        <v>398</v>
      </c>
      <c r="D6479">
        <v>549</v>
      </c>
      <c r="E6479" t="s">
        <v>15</v>
      </c>
      <c r="F6479" t="s">
        <v>16</v>
      </c>
      <c r="G6479">
        <v>34</v>
      </c>
      <c r="H6479">
        <v>4</v>
      </c>
      <c r="I6479">
        <v>0</v>
      </c>
      <c r="J6479">
        <v>2</v>
      </c>
      <c r="K6479">
        <v>0</v>
      </c>
      <c r="L6479">
        <v>0</v>
      </c>
      <c r="M6479">
        <v>139464</v>
      </c>
      <c r="N6479">
        <v>0</v>
      </c>
      <c r="O6479" t="str">
        <f t="shared" si="608"/>
        <v>30-45</v>
      </c>
      <c r="P6479" t="str">
        <f t="shared" si="609"/>
        <v>Low</v>
      </c>
      <c r="Q6479" t="str">
        <f t="shared" si="610"/>
        <v>Mid-Term</v>
      </c>
      <c r="R6479" t="str">
        <f t="shared" si="611"/>
        <v>Zero Balance</v>
      </c>
      <c r="S6479" t="str">
        <f t="shared" si="612"/>
        <v>Normal</v>
      </c>
      <c r="T6479">
        <v>1</v>
      </c>
      <c r="U6479">
        <f t="shared" si="613"/>
        <v>0</v>
      </c>
    </row>
    <row r="6480" spans="1:21" x14ac:dyDescent="0.25">
      <c r="A6480">
        <v>2025</v>
      </c>
      <c r="B6480">
        <v>15573348</v>
      </c>
      <c r="C6480" t="s">
        <v>44</v>
      </c>
      <c r="D6480">
        <v>850</v>
      </c>
      <c r="E6480" t="s">
        <v>15</v>
      </c>
      <c r="F6480" t="s">
        <v>23</v>
      </c>
      <c r="G6480">
        <v>35</v>
      </c>
      <c r="H6480">
        <v>9</v>
      </c>
      <c r="I6480">
        <v>102050</v>
      </c>
      <c r="J6480">
        <v>1</v>
      </c>
      <c r="K6480">
        <v>1</v>
      </c>
      <c r="L6480">
        <v>1</v>
      </c>
      <c r="M6480">
        <v>3770</v>
      </c>
      <c r="N6480">
        <v>0</v>
      </c>
      <c r="O6480" t="str">
        <f t="shared" si="608"/>
        <v>30-45</v>
      </c>
      <c r="P6480" t="str">
        <f t="shared" si="609"/>
        <v>High</v>
      </c>
      <c r="Q6480" t="str">
        <f t="shared" si="610"/>
        <v>Long-Term</v>
      </c>
      <c r="R6480" t="str">
        <f t="shared" si="611"/>
        <v>High Balance</v>
      </c>
      <c r="S6480" t="str">
        <f t="shared" si="612"/>
        <v>High Value</v>
      </c>
      <c r="T6480">
        <v>1</v>
      </c>
      <c r="U6480">
        <f t="shared" si="613"/>
        <v>0</v>
      </c>
    </row>
    <row r="6481" spans="1:21" x14ac:dyDescent="0.25">
      <c r="A6481">
        <v>2025</v>
      </c>
      <c r="B6481">
        <v>15704160</v>
      </c>
      <c r="C6481" t="s">
        <v>674</v>
      </c>
      <c r="D6481">
        <v>648</v>
      </c>
      <c r="E6481" t="s">
        <v>18</v>
      </c>
      <c r="F6481" t="s">
        <v>23</v>
      </c>
      <c r="G6481">
        <v>49</v>
      </c>
      <c r="H6481">
        <v>5</v>
      </c>
      <c r="I6481">
        <v>0</v>
      </c>
      <c r="J6481">
        <v>1</v>
      </c>
      <c r="K6481">
        <v>1</v>
      </c>
      <c r="L6481">
        <v>0</v>
      </c>
      <c r="M6481">
        <v>149946</v>
      </c>
      <c r="N6481">
        <v>1</v>
      </c>
      <c r="O6481" t="str">
        <f t="shared" si="608"/>
        <v>46-60</v>
      </c>
      <c r="P6481" t="str">
        <f t="shared" si="609"/>
        <v>Medium</v>
      </c>
      <c r="Q6481" t="str">
        <f t="shared" si="610"/>
        <v>Mid-Term</v>
      </c>
      <c r="R6481" t="str">
        <f t="shared" si="611"/>
        <v>Zero Balance</v>
      </c>
      <c r="S6481" t="str">
        <f t="shared" si="612"/>
        <v>Normal</v>
      </c>
      <c r="T6481">
        <v>1</v>
      </c>
      <c r="U6481">
        <f t="shared" si="613"/>
        <v>0</v>
      </c>
    </row>
    <row r="6482" spans="1:21" x14ac:dyDescent="0.25">
      <c r="A6482">
        <v>2025</v>
      </c>
      <c r="B6482">
        <v>15693704</v>
      </c>
      <c r="C6482" t="s">
        <v>899</v>
      </c>
      <c r="D6482">
        <v>679</v>
      </c>
      <c r="E6482" t="s">
        <v>15</v>
      </c>
      <c r="F6482" t="s">
        <v>16</v>
      </c>
      <c r="G6482">
        <v>24</v>
      </c>
      <c r="H6482">
        <v>6</v>
      </c>
      <c r="I6482">
        <v>114949</v>
      </c>
      <c r="J6482">
        <v>2</v>
      </c>
      <c r="K6482">
        <v>0</v>
      </c>
      <c r="L6482">
        <v>1</v>
      </c>
      <c r="M6482">
        <v>135768</v>
      </c>
      <c r="N6482">
        <v>0</v>
      </c>
      <c r="O6482" t="str">
        <f t="shared" si="608"/>
        <v>&lt;30</v>
      </c>
      <c r="P6482" t="str">
        <f t="shared" si="609"/>
        <v>Medium</v>
      </c>
      <c r="Q6482" t="str">
        <f t="shared" si="610"/>
        <v>Mid-Term</v>
      </c>
      <c r="R6482" t="str">
        <f t="shared" si="611"/>
        <v>High Balance</v>
      </c>
      <c r="S6482" t="str">
        <f t="shared" si="612"/>
        <v>High Value</v>
      </c>
      <c r="T6482">
        <v>1</v>
      </c>
      <c r="U6482">
        <f t="shared" si="613"/>
        <v>0</v>
      </c>
    </row>
    <row r="6483" spans="1:21" x14ac:dyDescent="0.25">
      <c r="A6483">
        <v>2025</v>
      </c>
      <c r="B6483">
        <v>15664752</v>
      </c>
      <c r="C6483" t="s">
        <v>2364</v>
      </c>
      <c r="D6483">
        <v>606</v>
      </c>
      <c r="E6483" t="s">
        <v>26</v>
      </c>
      <c r="F6483" t="s">
        <v>23</v>
      </c>
      <c r="G6483">
        <v>39</v>
      </c>
      <c r="H6483">
        <v>8</v>
      </c>
      <c r="I6483">
        <v>136000</v>
      </c>
      <c r="J6483">
        <v>2</v>
      </c>
      <c r="K6483">
        <v>1</v>
      </c>
      <c r="L6483">
        <v>0</v>
      </c>
      <c r="M6483">
        <v>31709</v>
      </c>
      <c r="N6483">
        <v>0</v>
      </c>
      <c r="O6483" t="str">
        <f t="shared" si="608"/>
        <v>30-45</v>
      </c>
      <c r="P6483" t="str">
        <f t="shared" si="609"/>
        <v>Medium</v>
      </c>
      <c r="Q6483" t="str">
        <f t="shared" si="610"/>
        <v>Long-Term</v>
      </c>
      <c r="R6483" t="str">
        <f t="shared" si="611"/>
        <v>High Balance</v>
      </c>
      <c r="S6483" t="str">
        <f t="shared" si="612"/>
        <v>High Value</v>
      </c>
      <c r="T6483">
        <v>1</v>
      </c>
      <c r="U6483">
        <f t="shared" si="613"/>
        <v>0</v>
      </c>
    </row>
    <row r="6484" spans="1:21" x14ac:dyDescent="0.25">
      <c r="A6484">
        <v>2025</v>
      </c>
      <c r="B6484">
        <v>15628292</v>
      </c>
      <c r="C6484" t="s">
        <v>881</v>
      </c>
      <c r="D6484">
        <v>850</v>
      </c>
      <c r="E6484" t="s">
        <v>15</v>
      </c>
      <c r="F6484" t="s">
        <v>23</v>
      </c>
      <c r="G6484">
        <v>32</v>
      </c>
      <c r="H6484">
        <v>4</v>
      </c>
      <c r="I6484">
        <v>156002</v>
      </c>
      <c r="J6484">
        <v>2</v>
      </c>
      <c r="K6484">
        <v>1</v>
      </c>
      <c r="L6484">
        <v>1</v>
      </c>
      <c r="M6484">
        <v>151677</v>
      </c>
      <c r="N6484">
        <v>0</v>
      </c>
      <c r="O6484" t="str">
        <f t="shared" si="608"/>
        <v>30-45</v>
      </c>
      <c r="P6484" t="str">
        <f t="shared" si="609"/>
        <v>High</v>
      </c>
      <c r="Q6484" t="str">
        <f t="shared" si="610"/>
        <v>Mid-Term</v>
      </c>
      <c r="R6484" t="str">
        <f t="shared" si="611"/>
        <v>High Balance</v>
      </c>
      <c r="S6484" t="str">
        <f t="shared" si="612"/>
        <v>High Value</v>
      </c>
      <c r="T6484">
        <v>1</v>
      </c>
      <c r="U6484">
        <f t="shared" si="613"/>
        <v>0</v>
      </c>
    </row>
    <row r="6485" spans="1:21" x14ac:dyDescent="0.25">
      <c r="A6485">
        <v>2025</v>
      </c>
      <c r="B6485">
        <v>15621195</v>
      </c>
      <c r="C6485" t="s">
        <v>661</v>
      </c>
      <c r="D6485">
        <v>619</v>
      </c>
      <c r="E6485" t="s">
        <v>26</v>
      </c>
      <c r="F6485" t="s">
        <v>23</v>
      </c>
      <c r="G6485">
        <v>41</v>
      </c>
      <c r="H6485">
        <v>3</v>
      </c>
      <c r="I6485">
        <v>147974</v>
      </c>
      <c r="J6485">
        <v>2</v>
      </c>
      <c r="K6485">
        <v>1</v>
      </c>
      <c r="L6485">
        <v>0</v>
      </c>
      <c r="M6485">
        <v>170519</v>
      </c>
      <c r="N6485">
        <v>0</v>
      </c>
      <c r="O6485" t="str">
        <f t="shared" si="608"/>
        <v>30-45</v>
      </c>
      <c r="P6485" t="str">
        <f t="shared" si="609"/>
        <v>Medium</v>
      </c>
      <c r="Q6485" t="str">
        <f t="shared" si="610"/>
        <v>New</v>
      </c>
      <c r="R6485" t="str">
        <f t="shared" si="611"/>
        <v>High Balance</v>
      </c>
      <c r="S6485" t="str">
        <f t="shared" si="612"/>
        <v>High Value</v>
      </c>
      <c r="T6485">
        <v>1</v>
      </c>
      <c r="U6485">
        <f t="shared" si="613"/>
        <v>0</v>
      </c>
    </row>
    <row r="6486" spans="1:21" x14ac:dyDescent="0.25">
      <c r="A6486">
        <v>2025</v>
      </c>
      <c r="B6486">
        <v>15668629</v>
      </c>
      <c r="C6486" t="s">
        <v>1178</v>
      </c>
      <c r="D6486">
        <v>719</v>
      </c>
      <c r="E6486" t="s">
        <v>18</v>
      </c>
      <c r="F6486" t="s">
        <v>23</v>
      </c>
      <c r="G6486">
        <v>44</v>
      </c>
      <c r="H6486">
        <v>2</v>
      </c>
      <c r="I6486">
        <v>0</v>
      </c>
      <c r="J6486">
        <v>2</v>
      </c>
      <c r="K6486">
        <v>1</v>
      </c>
      <c r="L6486">
        <v>0</v>
      </c>
      <c r="M6486">
        <v>196582</v>
      </c>
      <c r="N6486">
        <v>0</v>
      </c>
      <c r="O6486" t="str">
        <f t="shared" si="608"/>
        <v>30-45</v>
      </c>
      <c r="P6486" t="str">
        <f t="shared" si="609"/>
        <v>Medium</v>
      </c>
      <c r="Q6486" t="str">
        <f t="shared" si="610"/>
        <v>New</v>
      </c>
      <c r="R6486" t="str">
        <f t="shared" si="611"/>
        <v>Zero Balance</v>
      </c>
      <c r="S6486" t="str">
        <f t="shared" si="612"/>
        <v>Normal</v>
      </c>
      <c r="T6486">
        <v>1</v>
      </c>
      <c r="U6486">
        <f t="shared" si="613"/>
        <v>0</v>
      </c>
    </row>
    <row r="6487" spans="1:21" x14ac:dyDescent="0.25">
      <c r="A6487">
        <v>2025</v>
      </c>
      <c r="B6487">
        <v>15635197</v>
      </c>
      <c r="C6487" t="s">
        <v>817</v>
      </c>
      <c r="D6487">
        <v>640</v>
      </c>
      <c r="E6487" t="s">
        <v>26</v>
      </c>
      <c r="F6487" t="s">
        <v>23</v>
      </c>
      <c r="G6487">
        <v>26</v>
      </c>
      <c r="H6487">
        <v>5</v>
      </c>
      <c r="I6487">
        <v>90403</v>
      </c>
      <c r="J6487">
        <v>1</v>
      </c>
      <c r="K6487">
        <v>1</v>
      </c>
      <c r="L6487">
        <v>1</v>
      </c>
      <c r="M6487">
        <v>3299</v>
      </c>
      <c r="N6487">
        <v>0</v>
      </c>
      <c r="O6487" t="str">
        <f t="shared" si="608"/>
        <v>&lt;30</v>
      </c>
      <c r="P6487" t="str">
        <f t="shared" si="609"/>
        <v>Medium</v>
      </c>
      <c r="Q6487" t="str">
        <f t="shared" si="610"/>
        <v>Mid-Term</v>
      </c>
      <c r="R6487" t="str">
        <f t="shared" si="611"/>
        <v>Low Balance</v>
      </c>
      <c r="S6487" t="str">
        <f t="shared" si="612"/>
        <v>Normal</v>
      </c>
      <c r="T6487">
        <v>1</v>
      </c>
      <c r="U6487">
        <f t="shared" si="613"/>
        <v>0</v>
      </c>
    </row>
    <row r="6488" spans="1:21" x14ac:dyDescent="0.25">
      <c r="A6488">
        <v>2025</v>
      </c>
      <c r="B6488">
        <v>15592761</v>
      </c>
      <c r="C6488" t="s">
        <v>364</v>
      </c>
      <c r="D6488">
        <v>710</v>
      </c>
      <c r="E6488" t="s">
        <v>15</v>
      </c>
      <c r="F6488" t="s">
        <v>23</v>
      </c>
      <c r="G6488">
        <v>40</v>
      </c>
      <c r="H6488">
        <v>5</v>
      </c>
      <c r="I6488">
        <v>0</v>
      </c>
      <c r="J6488">
        <v>2</v>
      </c>
      <c r="K6488">
        <v>0</v>
      </c>
      <c r="L6488">
        <v>0</v>
      </c>
      <c r="M6488">
        <v>162879</v>
      </c>
      <c r="N6488">
        <v>0</v>
      </c>
      <c r="O6488" t="str">
        <f t="shared" si="608"/>
        <v>30-45</v>
      </c>
      <c r="P6488" t="str">
        <f t="shared" si="609"/>
        <v>Medium</v>
      </c>
      <c r="Q6488" t="str">
        <f t="shared" si="610"/>
        <v>Mid-Term</v>
      </c>
      <c r="R6488" t="str">
        <f t="shared" si="611"/>
        <v>Zero Balance</v>
      </c>
      <c r="S6488" t="str">
        <f t="shared" si="612"/>
        <v>Normal</v>
      </c>
      <c r="T6488">
        <v>1</v>
      </c>
      <c r="U6488">
        <f t="shared" si="613"/>
        <v>0</v>
      </c>
    </row>
    <row r="6489" spans="1:21" x14ac:dyDescent="0.25">
      <c r="A6489">
        <v>2025</v>
      </c>
      <c r="B6489">
        <v>15574283</v>
      </c>
      <c r="C6489" t="s">
        <v>416</v>
      </c>
      <c r="D6489">
        <v>580</v>
      </c>
      <c r="E6489" t="s">
        <v>15</v>
      </c>
      <c r="F6489" t="s">
        <v>23</v>
      </c>
      <c r="G6489">
        <v>31</v>
      </c>
      <c r="H6489">
        <v>2</v>
      </c>
      <c r="I6489">
        <v>0</v>
      </c>
      <c r="J6489">
        <v>2</v>
      </c>
      <c r="K6489">
        <v>0</v>
      </c>
      <c r="L6489">
        <v>1</v>
      </c>
      <c r="M6489">
        <v>64014</v>
      </c>
      <c r="N6489">
        <v>0</v>
      </c>
      <c r="O6489" t="str">
        <f t="shared" si="608"/>
        <v>30-45</v>
      </c>
      <c r="P6489" t="str">
        <f t="shared" si="609"/>
        <v>Low</v>
      </c>
      <c r="Q6489" t="str">
        <f t="shared" si="610"/>
        <v>New</v>
      </c>
      <c r="R6489" t="str">
        <f t="shared" si="611"/>
        <v>Zero Balance</v>
      </c>
      <c r="S6489" t="str">
        <f t="shared" si="612"/>
        <v>Normal</v>
      </c>
      <c r="T6489">
        <v>1</v>
      </c>
      <c r="U6489">
        <f t="shared" si="613"/>
        <v>0</v>
      </c>
    </row>
    <row r="6490" spans="1:21" x14ac:dyDescent="0.25">
      <c r="A6490">
        <v>2025</v>
      </c>
      <c r="B6490">
        <v>15598097</v>
      </c>
      <c r="C6490" t="s">
        <v>625</v>
      </c>
      <c r="D6490">
        <v>550</v>
      </c>
      <c r="E6490" t="s">
        <v>15</v>
      </c>
      <c r="F6490" t="s">
        <v>23</v>
      </c>
      <c r="G6490">
        <v>44</v>
      </c>
      <c r="H6490">
        <v>9</v>
      </c>
      <c r="I6490">
        <v>0</v>
      </c>
      <c r="J6490">
        <v>2</v>
      </c>
      <c r="K6490">
        <v>1</v>
      </c>
      <c r="L6490">
        <v>0</v>
      </c>
      <c r="M6490">
        <v>26257</v>
      </c>
      <c r="N6490">
        <v>0</v>
      </c>
      <c r="O6490" t="str">
        <f t="shared" si="608"/>
        <v>30-45</v>
      </c>
      <c r="P6490" t="str">
        <f t="shared" si="609"/>
        <v>Low</v>
      </c>
      <c r="Q6490" t="str">
        <f t="shared" si="610"/>
        <v>Long-Term</v>
      </c>
      <c r="R6490" t="str">
        <f t="shared" si="611"/>
        <v>Zero Balance</v>
      </c>
      <c r="S6490" t="str">
        <f t="shared" si="612"/>
        <v>Normal</v>
      </c>
      <c r="T6490">
        <v>1</v>
      </c>
      <c r="U6490">
        <f t="shared" si="613"/>
        <v>0</v>
      </c>
    </row>
    <row r="6491" spans="1:21" x14ac:dyDescent="0.25">
      <c r="A6491">
        <v>2025</v>
      </c>
      <c r="B6491">
        <v>15711352</v>
      </c>
      <c r="C6491" t="s">
        <v>76</v>
      </c>
      <c r="D6491">
        <v>841</v>
      </c>
      <c r="E6491" t="s">
        <v>15</v>
      </c>
      <c r="F6491" t="s">
        <v>16</v>
      </c>
      <c r="G6491">
        <v>31</v>
      </c>
      <c r="H6491">
        <v>3</v>
      </c>
      <c r="I6491">
        <v>162702</v>
      </c>
      <c r="J6491">
        <v>2</v>
      </c>
      <c r="K6491">
        <v>1</v>
      </c>
      <c r="L6491">
        <v>1</v>
      </c>
      <c r="M6491">
        <v>126795</v>
      </c>
      <c r="N6491">
        <v>0</v>
      </c>
      <c r="O6491" t="str">
        <f t="shared" si="608"/>
        <v>30-45</v>
      </c>
      <c r="P6491" t="str">
        <f t="shared" si="609"/>
        <v>High</v>
      </c>
      <c r="Q6491" t="str">
        <f t="shared" si="610"/>
        <v>New</v>
      </c>
      <c r="R6491" t="str">
        <f t="shared" si="611"/>
        <v>High Balance</v>
      </c>
      <c r="S6491" t="str">
        <f t="shared" si="612"/>
        <v>High Value</v>
      </c>
      <c r="T6491">
        <v>1</v>
      </c>
      <c r="U6491">
        <f t="shared" si="613"/>
        <v>0</v>
      </c>
    </row>
    <row r="6492" spans="1:21" x14ac:dyDescent="0.25">
      <c r="A6492">
        <v>2025</v>
      </c>
      <c r="B6492">
        <v>15620751</v>
      </c>
      <c r="C6492" t="s">
        <v>2365</v>
      </c>
      <c r="D6492">
        <v>760</v>
      </c>
      <c r="E6492" t="s">
        <v>15</v>
      </c>
      <c r="F6492" t="s">
        <v>23</v>
      </c>
      <c r="G6492">
        <v>34</v>
      </c>
      <c r="H6492">
        <v>2</v>
      </c>
      <c r="I6492">
        <v>0</v>
      </c>
      <c r="J6492">
        <v>2</v>
      </c>
      <c r="K6492">
        <v>1</v>
      </c>
      <c r="L6492">
        <v>0</v>
      </c>
      <c r="M6492">
        <v>164162</v>
      </c>
      <c r="N6492">
        <v>0</v>
      </c>
      <c r="O6492" t="str">
        <f t="shared" si="608"/>
        <v>30-45</v>
      </c>
      <c r="P6492" t="str">
        <f t="shared" si="609"/>
        <v>High</v>
      </c>
      <c r="Q6492" t="str">
        <f t="shared" si="610"/>
        <v>New</v>
      </c>
      <c r="R6492" t="str">
        <f t="shared" si="611"/>
        <v>Zero Balance</v>
      </c>
      <c r="S6492" t="str">
        <f t="shared" si="612"/>
        <v>Normal</v>
      </c>
      <c r="T6492">
        <v>1</v>
      </c>
      <c r="U6492">
        <f t="shared" si="613"/>
        <v>0</v>
      </c>
    </row>
    <row r="6493" spans="1:21" x14ac:dyDescent="0.25">
      <c r="A6493">
        <v>2025</v>
      </c>
      <c r="B6493">
        <v>15656717</v>
      </c>
      <c r="C6493" t="s">
        <v>419</v>
      </c>
      <c r="D6493">
        <v>687</v>
      </c>
      <c r="E6493" t="s">
        <v>15</v>
      </c>
      <c r="F6493" t="s">
        <v>16</v>
      </c>
      <c r="G6493">
        <v>30</v>
      </c>
      <c r="H6493">
        <v>6</v>
      </c>
      <c r="I6493">
        <v>0</v>
      </c>
      <c r="J6493">
        <v>2</v>
      </c>
      <c r="K6493">
        <v>0</v>
      </c>
      <c r="L6493">
        <v>0</v>
      </c>
      <c r="M6493">
        <v>179207</v>
      </c>
      <c r="N6493">
        <v>0</v>
      </c>
      <c r="O6493" t="str">
        <f t="shared" si="608"/>
        <v>30-45</v>
      </c>
      <c r="P6493" t="str">
        <f t="shared" si="609"/>
        <v>Medium</v>
      </c>
      <c r="Q6493" t="str">
        <f t="shared" si="610"/>
        <v>Mid-Term</v>
      </c>
      <c r="R6493" t="str">
        <f t="shared" si="611"/>
        <v>Zero Balance</v>
      </c>
      <c r="S6493" t="str">
        <f t="shared" si="612"/>
        <v>Normal</v>
      </c>
      <c r="T6493">
        <v>1</v>
      </c>
      <c r="U6493">
        <f t="shared" si="613"/>
        <v>0</v>
      </c>
    </row>
    <row r="6494" spans="1:21" x14ac:dyDescent="0.25">
      <c r="A6494">
        <v>2025</v>
      </c>
      <c r="B6494">
        <v>15643121</v>
      </c>
      <c r="C6494" t="s">
        <v>22</v>
      </c>
      <c r="D6494">
        <v>753</v>
      </c>
      <c r="E6494" t="s">
        <v>26</v>
      </c>
      <c r="F6494" t="s">
        <v>16</v>
      </c>
      <c r="G6494">
        <v>35</v>
      </c>
      <c r="H6494">
        <v>5</v>
      </c>
      <c r="I6494">
        <v>82454</v>
      </c>
      <c r="J6494">
        <v>2</v>
      </c>
      <c r="K6494">
        <v>0</v>
      </c>
      <c r="L6494">
        <v>0</v>
      </c>
      <c r="M6494">
        <v>18255</v>
      </c>
      <c r="N6494">
        <v>0</v>
      </c>
      <c r="O6494" t="str">
        <f t="shared" si="608"/>
        <v>30-45</v>
      </c>
      <c r="P6494" t="str">
        <f t="shared" si="609"/>
        <v>High</v>
      </c>
      <c r="Q6494" t="str">
        <f t="shared" si="610"/>
        <v>Mid-Term</v>
      </c>
      <c r="R6494" t="str">
        <f t="shared" si="611"/>
        <v>Low Balance</v>
      </c>
      <c r="S6494" t="str">
        <f t="shared" si="612"/>
        <v>Normal</v>
      </c>
      <c r="T6494">
        <v>1</v>
      </c>
      <c r="U6494">
        <f t="shared" si="613"/>
        <v>0</v>
      </c>
    </row>
    <row r="6495" spans="1:21" x14ac:dyDescent="0.25">
      <c r="A6495">
        <v>2025</v>
      </c>
      <c r="B6495">
        <v>15723671</v>
      </c>
      <c r="C6495" t="s">
        <v>48</v>
      </c>
      <c r="D6495">
        <v>661</v>
      </c>
      <c r="E6495" t="s">
        <v>15</v>
      </c>
      <c r="F6495" t="s">
        <v>23</v>
      </c>
      <c r="G6495">
        <v>35</v>
      </c>
      <c r="H6495">
        <v>9</v>
      </c>
      <c r="I6495">
        <v>100108</v>
      </c>
      <c r="J6495">
        <v>1</v>
      </c>
      <c r="K6495">
        <v>1</v>
      </c>
      <c r="L6495">
        <v>0</v>
      </c>
      <c r="M6495">
        <v>83950</v>
      </c>
      <c r="N6495">
        <v>0</v>
      </c>
      <c r="O6495" t="str">
        <f t="shared" si="608"/>
        <v>30-45</v>
      </c>
      <c r="P6495" t="str">
        <f t="shared" si="609"/>
        <v>Medium</v>
      </c>
      <c r="Q6495" t="str">
        <f t="shared" si="610"/>
        <v>Long-Term</v>
      </c>
      <c r="R6495" t="str">
        <f t="shared" si="611"/>
        <v>High Balance</v>
      </c>
      <c r="S6495" t="str">
        <f t="shared" si="612"/>
        <v>High Value</v>
      </c>
      <c r="T6495">
        <v>1</v>
      </c>
      <c r="U6495">
        <f t="shared" si="613"/>
        <v>0</v>
      </c>
    </row>
    <row r="6496" spans="1:21" x14ac:dyDescent="0.25">
      <c r="A6496">
        <v>2025</v>
      </c>
      <c r="B6496">
        <v>15752846</v>
      </c>
      <c r="C6496" t="s">
        <v>177</v>
      </c>
      <c r="D6496">
        <v>699</v>
      </c>
      <c r="E6496" t="s">
        <v>15</v>
      </c>
      <c r="F6496" t="s">
        <v>23</v>
      </c>
      <c r="G6496">
        <v>28</v>
      </c>
      <c r="H6496">
        <v>7</v>
      </c>
      <c r="I6496">
        <v>0</v>
      </c>
      <c r="J6496">
        <v>2</v>
      </c>
      <c r="K6496">
        <v>1</v>
      </c>
      <c r="L6496">
        <v>1</v>
      </c>
      <c r="M6496">
        <v>22685</v>
      </c>
      <c r="N6496">
        <v>0</v>
      </c>
      <c r="O6496" t="str">
        <f t="shared" si="608"/>
        <v>&lt;30</v>
      </c>
      <c r="P6496" t="str">
        <f t="shared" si="609"/>
        <v>Medium</v>
      </c>
      <c r="Q6496" t="str">
        <f t="shared" si="610"/>
        <v>Mid-Term</v>
      </c>
      <c r="R6496" t="str">
        <f t="shared" si="611"/>
        <v>Zero Balance</v>
      </c>
      <c r="S6496" t="str">
        <f t="shared" si="612"/>
        <v>Normal</v>
      </c>
      <c r="T6496">
        <v>1</v>
      </c>
      <c r="U6496">
        <f t="shared" si="613"/>
        <v>0</v>
      </c>
    </row>
    <row r="6497" spans="1:21" x14ac:dyDescent="0.25">
      <c r="A6497">
        <v>2025</v>
      </c>
      <c r="B6497">
        <v>15640852</v>
      </c>
      <c r="C6497" t="s">
        <v>680</v>
      </c>
      <c r="D6497">
        <v>617</v>
      </c>
      <c r="E6497" t="s">
        <v>26</v>
      </c>
      <c r="F6497" t="s">
        <v>16</v>
      </c>
      <c r="G6497">
        <v>39</v>
      </c>
      <c r="H6497">
        <v>5</v>
      </c>
      <c r="I6497">
        <v>83349</v>
      </c>
      <c r="J6497">
        <v>3</v>
      </c>
      <c r="K6497">
        <v>1</v>
      </c>
      <c r="L6497">
        <v>0</v>
      </c>
      <c r="M6497">
        <v>7954</v>
      </c>
      <c r="N6497">
        <v>1</v>
      </c>
      <c r="O6497" t="str">
        <f t="shared" si="608"/>
        <v>30-45</v>
      </c>
      <c r="P6497" t="str">
        <f t="shared" si="609"/>
        <v>Medium</v>
      </c>
      <c r="Q6497" t="str">
        <f t="shared" si="610"/>
        <v>Mid-Term</v>
      </c>
      <c r="R6497" t="str">
        <f t="shared" si="611"/>
        <v>Low Balance</v>
      </c>
      <c r="S6497" t="str">
        <f t="shared" si="612"/>
        <v>Normal</v>
      </c>
      <c r="T6497">
        <v>1</v>
      </c>
      <c r="U6497">
        <f t="shared" si="613"/>
        <v>83349</v>
      </c>
    </row>
    <row r="6498" spans="1:21" x14ac:dyDescent="0.25">
      <c r="A6498">
        <v>2025</v>
      </c>
      <c r="B6498">
        <v>15789313</v>
      </c>
      <c r="C6498" t="s">
        <v>2366</v>
      </c>
      <c r="D6498">
        <v>595</v>
      </c>
      <c r="E6498" t="s">
        <v>26</v>
      </c>
      <c r="F6498" t="s">
        <v>16</v>
      </c>
      <c r="G6498">
        <v>44</v>
      </c>
      <c r="H6498">
        <v>4</v>
      </c>
      <c r="I6498">
        <v>96554</v>
      </c>
      <c r="J6498">
        <v>2</v>
      </c>
      <c r="K6498">
        <v>1</v>
      </c>
      <c r="L6498">
        <v>0</v>
      </c>
      <c r="M6498">
        <v>143952</v>
      </c>
      <c r="N6498">
        <v>1</v>
      </c>
      <c r="O6498" t="str">
        <f t="shared" si="608"/>
        <v>30-45</v>
      </c>
      <c r="P6498" t="str">
        <f t="shared" si="609"/>
        <v>Low</v>
      </c>
      <c r="Q6498" t="str">
        <f t="shared" si="610"/>
        <v>Mid-Term</v>
      </c>
      <c r="R6498" t="str">
        <f t="shared" si="611"/>
        <v>Low Balance</v>
      </c>
      <c r="S6498" t="str">
        <f t="shared" si="612"/>
        <v>Normal</v>
      </c>
      <c r="T6498">
        <v>1</v>
      </c>
      <c r="U6498">
        <f t="shared" si="613"/>
        <v>96554</v>
      </c>
    </row>
    <row r="6499" spans="1:21" x14ac:dyDescent="0.25">
      <c r="A6499">
        <v>2025</v>
      </c>
      <c r="B6499">
        <v>15793688</v>
      </c>
      <c r="C6499" t="s">
        <v>2367</v>
      </c>
      <c r="D6499">
        <v>669</v>
      </c>
      <c r="E6499" t="s">
        <v>15</v>
      </c>
      <c r="F6499" t="s">
        <v>23</v>
      </c>
      <c r="G6499">
        <v>50</v>
      </c>
      <c r="H6499">
        <v>9</v>
      </c>
      <c r="I6499">
        <v>201010</v>
      </c>
      <c r="J6499">
        <v>1</v>
      </c>
      <c r="K6499">
        <v>1</v>
      </c>
      <c r="L6499">
        <v>0</v>
      </c>
      <c r="M6499">
        <v>158032</v>
      </c>
      <c r="N6499">
        <v>1</v>
      </c>
      <c r="O6499" t="str">
        <f t="shared" si="608"/>
        <v>46-60</v>
      </c>
      <c r="P6499" t="str">
        <f t="shared" si="609"/>
        <v>Medium</v>
      </c>
      <c r="Q6499" t="str">
        <f t="shared" si="610"/>
        <v>Long-Term</v>
      </c>
      <c r="R6499" t="str">
        <f t="shared" si="611"/>
        <v>High Balance</v>
      </c>
      <c r="S6499" t="str">
        <f t="shared" si="612"/>
        <v>High Value</v>
      </c>
      <c r="T6499">
        <v>1</v>
      </c>
      <c r="U6499">
        <f t="shared" si="613"/>
        <v>201010</v>
      </c>
    </row>
    <row r="6500" spans="1:21" x14ac:dyDescent="0.25">
      <c r="A6500">
        <v>2025</v>
      </c>
      <c r="B6500">
        <v>15770405</v>
      </c>
      <c r="C6500" t="s">
        <v>1390</v>
      </c>
      <c r="D6500">
        <v>613</v>
      </c>
      <c r="E6500" t="s">
        <v>15</v>
      </c>
      <c r="F6500" t="s">
        <v>16</v>
      </c>
      <c r="G6500">
        <v>27</v>
      </c>
      <c r="H6500">
        <v>5</v>
      </c>
      <c r="I6500">
        <v>125168</v>
      </c>
      <c r="J6500">
        <v>1</v>
      </c>
      <c r="K6500">
        <v>1</v>
      </c>
      <c r="L6500">
        <v>0</v>
      </c>
      <c r="M6500">
        <v>199105</v>
      </c>
      <c r="N6500">
        <v>0</v>
      </c>
      <c r="O6500" t="str">
        <f t="shared" si="608"/>
        <v>&lt;30</v>
      </c>
      <c r="P6500" t="str">
        <f t="shared" si="609"/>
        <v>Medium</v>
      </c>
      <c r="Q6500" t="str">
        <f t="shared" si="610"/>
        <v>Mid-Term</v>
      </c>
      <c r="R6500" t="str">
        <f t="shared" si="611"/>
        <v>High Balance</v>
      </c>
      <c r="S6500" t="str">
        <f t="shared" si="612"/>
        <v>High Value</v>
      </c>
      <c r="T6500">
        <v>1</v>
      </c>
      <c r="U6500">
        <f t="shared" si="613"/>
        <v>0</v>
      </c>
    </row>
    <row r="6501" spans="1:21" x14ac:dyDescent="0.25">
      <c r="A6501">
        <v>2025</v>
      </c>
      <c r="B6501">
        <v>15702561</v>
      </c>
      <c r="C6501" t="s">
        <v>537</v>
      </c>
      <c r="D6501">
        <v>782</v>
      </c>
      <c r="E6501" t="s">
        <v>15</v>
      </c>
      <c r="F6501" t="s">
        <v>23</v>
      </c>
      <c r="G6501">
        <v>32</v>
      </c>
      <c r="H6501">
        <v>9</v>
      </c>
      <c r="I6501">
        <v>0</v>
      </c>
      <c r="J6501">
        <v>1</v>
      </c>
      <c r="K6501">
        <v>1</v>
      </c>
      <c r="L6501">
        <v>1</v>
      </c>
      <c r="M6501">
        <v>87567</v>
      </c>
      <c r="N6501">
        <v>0</v>
      </c>
      <c r="O6501" t="str">
        <f t="shared" si="608"/>
        <v>30-45</v>
      </c>
      <c r="P6501" t="str">
        <f t="shared" si="609"/>
        <v>High</v>
      </c>
      <c r="Q6501" t="str">
        <f t="shared" si="610"/>
        <v>Long-Term</v>
      </c>
      <c r="R6501" t="str">
        <f t="shared" si="611"/>
        <v>Zero Balance</v>
      </c>
      <c r="S6501" t="str">
        <f t="shared" si="612"/>
        <v>Normal</v>
      </c>
      <c r="T6501">
        <v>1</v>
      </c>
      <c r="U6501">
        <f t="shared" si="613"/>
        <v>0</v>
      </c>
    </row>
    <row r="6502" spans="1:21" x14ac:dyDescent="0.25">
      <c r="A6502">
        <v>2025</v>
      </c>
      <c r="B6502">
        <v>15625964</v>
      </c>
      <c r="C6502" t="s">
        <v>1580</v>
      </c>
      <c r="D6502">
        <v>582</v>
      </c>
      <c r="E6502" t="s">
        <v>15</v>
      </c>
      <c r="F6502" t="s">
        <v>16</v>
      </c>
      <c r="G6502">
        <v>43</v>
      </c>
      <c r="H6502">
        <v>5</v>
      </c>
      <c r="I6502">
        <v>153314</v>
      </c>
      <c r="J6502">
        <v>1</v>
      </c>
      <c r="K6502">
        <v>0</v>
      </c>
      <c r="L6502">
        <v>0</v>
      </c>
      <c r="M6502">
        <v>170564</v>
      </c>
      <c r="N6502">
        <v>0</v>
      </c>
      <c r="O6502" t="str">
        <f t="shared" si="608"/>
        <v>30-45</v>
      </c>
      <c r="P6502" t="str">
        <f t="shared" si="609"/>
        <v>Low</v>
      </c>
      <c r="Q6502" t="str">
        <f t="shared" si="610"/>
        <v>Mid-Term</v>
      </c>
      <c r="R6502" t="str">
        <f t="shared" si="611"/>
        <v>High Balance</v>
      </c>
      <c r="S6502" t="str">
        <f t="shared" si="612"/>
        <v>High Value</v>
      </c>
      <c r="T6502">
        <v>1</v>
      </c>
      <c r="U6502">
        <f t="shared" si="613"/>
        <v>0</v>
      </c>
    </row>
    <row r="6503" spans="1:21" x14ac:dyDescent="0.25">
      <c r="A6503">
        <v>2025</v>
      </c>
      <c r="B6503">
        <v>15761364</v>
      </c>
      <c r="C6503" t="s">
        <v>1385</v>
      </c>
      <c r="D6503">
        <v>679</v>
      </c>
      <c r="E6503" t="s">
        <v>15</v>
      </c>
      <c r="F6503" t="s">
        <v>23</v>
      </c>
      <c r="G6503">
        <v>30</v>
      </c>
      <c r="H6503">
        <v>9</v>
      </c>
      <c r="I6503">
        <v>0</v>
      </c>
      <c r="J6503">
        <v>2</v>
      </c>
      <c r="K6503">
        <v>1</v>
      </c>
      <c r="L6503">
        <v>0</v>
      </c>
      <c r="M6503">
        <v>157872</v>
      </c>
      <c r="N6503">
        <v>0</v>
      </c>
      <c r="O6503" t="str">
        <f t="shared" si="608"/>
        <v>30-45</v>
      </c>
      <c r="P6503" t="str">
        <f t="shared" si="609"/>
        <v>Medium</v>
      </c>
      <c r="Q6503" t="str">
        <f t="shared" si="610"/>
        <v>Long-Term</v>
      </c>
      <c r="R6503" t="str">
        <f t="shared" si="611"/>
        <v>Zero Balance</v>
      </c>
      <c r="S6503" t="str">
        <f t="shared" si="612"/>
        <v>Normal</v>
      </c>
      <c r="T6503">
        <v>1</v>
      </c>
      <c r="U6503">
        <f t="shared" si="613"/>
        <v>0</v>
      </c>
    </row>
    <row r="6504" spans="1:21" x14ac:dyDescent="0.25">
      <c r="A6504">
        <v>2025</v>
      </c>
      <c r="B6504">
        <v>15590286</v>
      </c>
      <c r="C6504" t="s">
        <v>2368</v>
      </c>
      <c r="D6504">
        <v>611</v>
      </c>
      <c r="E6504" t="s">
        <v>15</v>
      </c>
      <c r="F6504" t="s">
        <v>16</v>
      </c>
      <c r="G6504">
        <v>40</v>
      </c>
      <c r="H6504">
        <v>2</v>
      </c>
      <c r="I6504">
        <v>125879</v>
      </c>
      <c r="J6504">
        <v>1</v>
      </c>
      <c r="K6504">
        <v>1</v>
      </c>
      <c r="L6504">
        <v>0</v>
      </c>
      <c r="M6504">
        <v>93203</v>
      </c>
      <c r="N6504">
        <v>0</v>
      </c>
      <c r="O6504" t="str">
        <f t="shared" si="608"/>
        <v>30-45</v>
      </c>
      <c r="P6504" t="str">
        <f t="shared" si="609"/>
        <v>Medium</v>
      </c>
      <c r="Q6504" t="str">
        <f t="shared" si="610"/>
        <v>New</v>
      </c>
      <c r="R6504" t="str">
        <f t="shared" si="611"/>
        <v>High Balance</v>
      </c>
      <c r="S6504" t="str">
        <f t="shared" si="612"/>
        <v>High Value</v>
      </c>
      <c r="T6504">
        <v>1</v>
      </c>
      <c r="U6504">
        <f t="shared" si="613"/>
        <v>0</v>
      </c>
    </row>
    <row r="6505" spans="1:21" x14ac:dyDescent="0.25">
      <c r="A6505">
        <v>2025</v>
      </c>
      <c r="B6505">
        <v>15587978</v>
      </c>
      <c r="C6505" t="s">
        <v>2369</v>
      </c>
      <c r="D6505">
        <v>455</v>
      </c>
      <c r="E6505" t="s">
        <v>26</v>
      </c>
      <c r="F6505" t="s">
        <v>16</v>
      </c>
      <c r="G6505">
        <v>37</v>
      </c>
      <c r="H6505">
        <v>6</v>
      </c>
      <c r="I6505">
        <v>170058</v>
      </c>
      <c r="J6505">
        <v>1</v>
      </c>
      <c r="K6505">
        <v>0</v>
      </c>
      <c r="L6505">
        <v>1</v>
      </c>
      <c r="M6505">
        <v>54399</v>
      </c>
      <c r="N6505">
        <v>0</v>
      </c>
      <c r="O6505" t="str">
        <f t="shared" si="608"/>
        <v>30-45</v>
      </c>
      <c r="P6505" t="str">
        <f t="shared" si="609"/>
        <v>Low</v>
      </c>
      <c r="Q6505" t="str">
        <f t="shared" si="610"/>
        <v>Mid-Term</v>
      </c>
      <c r="R6505" t="str">
        <f t="shared" si="611"/>
        <v>High Balance</v>
      </c>
      <c r="S6505" t="str">
        <f t="shared" si="612"/>
        <v>High Value</v>
      </c>
      <c r="T6505">
        <v>1</v>
      </c>
      <c r="U6505">
        <f t="shared" si="613"/>
        <v>0</v>
      </c>
    </row>
    <row r="6506" spans="1:21" x14ac:dyDescent="0.25">
      <c r="A6506">
        <v>2025</v>
      </c>
      <c r="B6506">
        <v>15773242</v>
      </c>
      <c r="C6506" t="s">
        <v>2370</v>
      </c>
      <c r="D6506">
        <v>621</v>
      </c>
      <c r="E6506" t="s">
        <v>15</v>
      </c>
      <c r="F6506" t="s">
        <v>23</v>
      </c>
      <c r="G6506">
        <v>32</v>
      </c>
      <c r="H6506">
        <v>1</v>
      </c>
      <c r="I6506">
        <v>0</v>
      </c>
      <c r="J6506">
        <v>2</v>
      </c>
      <c r="K6506">
        <v>1</v>
      </c>
      <c r="L6506">
        <v>1</v>
      </c>
      <c r="M6506">
        <v>168779</v>
      </c>
      <c r="N6506">
        <v>0</v>
      </c>
      <c r="O6506" t="str">
        <f t="shared" si="608"/>
        <v>30-45</v>
      </c>
      <c r="P6506" t="str">
        <f t="shared" si="609"/>
        <v>Medium</v>
      </c>
      <c r="Q6506" t="str">
        <f t="shared" si="610"/>
        <v>New</v>
      </c>
      <c r="R6506" t="str">
        <f t="shared" si="611"/>
        <v>Zero Balance</v>
      </c>
      <c r="S6506" t="str">
        <f t="shared" si="612"/>
        <v>Normal</v>
      </c>
      <c r="T6506">
        <v>1</v>
      </c>
      <c r="U6506">
        <f t="shared" si="613"/>
        <v>0</v>
      </c>
    </row>
    <row r="6507" spans="1:21" x14ac:dyDescent="0.25">
      <c r="A6507">
        <v>2025</v>
      </c>
      <c r="B6507">
        <v>15761053</v>
      </c>
      <c r="C6507" t="s">
        <v>2371</v>
      </c>
      <c r="D6507">
        <v>596</v>
      </c>
      <c r="E6507" t="s">
        <v>26</v>
      </c>
      <c r="F6507" t="s">
        <v>23</v>
      </c>
      <c r="G6507">
        <v>48</v>
      </c>
      <c r="H6507">
        <v>2</v>
      </c>
      <c r="I6507">
        <v>131326</v>
      </c>
      <c r="J6507">
        <v>1</v>
      </c>
      <c r="K6507">
        <v>0</v>
      </c>
      <c r="L6507">
        <v>0</v>
      </c>
      <c r="M6507">
        <v>1140</v>
      </c>
      <c r="N6507">
        <v>1</v>
      </c>
      <c r="O6507" t="str">
        <f t="shared" si="608"/>
        <v>46-60</v>
      </c>
      <c r="P6507" t="str">
        <f t="shared" si="609"/>
        <v>Low</v>
      </c>
      <c r="Q6507" t="str">
        <f t="shared" si="610"/>
        <v>New</v>
      </c>
      <c r="R6507" t="str">
        <f t="shared" si="611"/>
        <v>High Balance</v>
      </c>
      <c r="S6507" t="str">
        <f t="shared" si="612"/>
        <v>High Value</v>
      </c>
      <c r="T6507">
        <v>1</v>
      </c>
      <c r="U6507">
        <f t="shared" si="613"/>
        <v>131326</v>
      </c>
    </row>
    <row r="6508" spans="1:21" x14ac:dyDescent="0.25">
      <c r="A6508">
        <v>2025</v>
      </c>
      <c r="B6508">
        <v>15702095</v>
      </c>
      <c r="C6508" t="s">
        <v>60</v>
      </c>
      <c r="D6508">
        <v>585</v>
      </c>
      <c r="E6508" t="s">
        <v>18</v>
      </c>
      <c r="F6508" t="s">
        <v>16</v>
      </c>
      <c r="G6508">
        <v>56</v>
      </c>
      <c r="H6508">
        <v>1</v>
      </c>
      <c r="I6508">
        <v>128473</v>
      </c>
      <c r="J6508">
        <v>1</v>
      </c>
      <c r="K6508">
        <v>1</v>
      </c>
      <c r="L6508">
        <v>0</v>
      </c>
      <c r="M6508">
        <v>186477</v>
      </c>
      <c r="N6508">
        <v>1</v>
      </c>
      <c r="O6508" t="str">
        <f t="shared" si="608"/>
        <v>46-60</v>
      </c>
      <c r="P6508" t="str">
        <f t="shared" si="609"/>
        <v>Low</v>
      </c>
      <c r="Q6508" t="str">
        <f t="shared" si="610"/>
        <v>New</v>
      </c>
      <c r="R6508" t="str">
        <f t="shared" si="611"/>
        <v>High Balance</v>
      </c>
      <c r="S6508" t="str">
        <f t="shared" si="612"/>
        <v>High Value</v>
      </c>
      <c r="T6508">
        <v>1</v>
      </c>
      <c r="U6508">
        <f t="shared" si="613"/>
        <v>128473</v>
      </c>
    </row>
    <row r="6509" spans="1:21" x14ac:dyDescent="0.25">
      <c r="A6509">
        <v>2025</v>
      </c>
      <c r="B6509">
        <v>15764253</v>
      </c>
      <c r="C6509" t="s">
        <v>2372</v>
      </c>
      <c r="D6509">
        <v>742</v>
      </c>
      <c r="E6509" t="s">
        <v>15</v>
      </c>
      <c r="F6509" t="s">
        <v>23</v>
      </c>
      <c r="G6509">
        <v>32</v>
      </c>
      <c r="H6509">
        <v>6</v>
      </c>
      <c r="I6509">
        <v>160485</v>
      </c>
      <c r="J6509">
        <v>1</v>
      </c>
      <c r="K6509">
        <v>1</v>
      </c>
      <c r="L6509">
        <v>0</v>
      </c>
      <c r="M6509">
        <v>29023</v>
      </c>
      <c r="N6509">
        <v>0</v>
      </c>
      <c r="O6509" t="str">
        <f t="shared" si="608"/>
        <v>30-45</v>
      </c>
      <c r="P6509" t="str">
        <f t="shared" si="609"/>
        <v>Medium</v>
      </c>
      <c r="Q6509" t="str">
        <f t="shared" si="610"/>
        <v>Mid-Term</v>
      </c>
      <c r="R6509" t="str">
        <f t="shared" si="611"/>
        <v>High Balance</v>
      </c>
      <c r="S6509" t="str">
        <f t="shared" si="612"/>
        <v>High Value</v>
      </c>
      <c r="T6509">
        <v>1</v>
      </c>
      <c r="U6509">
        <f t="shared" si="613"/>
        <v>0</v>
      </c>
    </row>
    <row r="6510" spans="1:21" x14ac:dyDescent="0.25">
      <c r="A6510">
        <v>2025</v>
      </c>
      <c r="B6510">
        <v>15700801</v>
      </c>
      <c r="C6510" t="s">
        <v>2373</v>
      </c>
      <c r="D6510">
        <v>850</v>
      </c>
      <c r="E6510" t="s">
        <v>26</v>
      </c>
      <c r="F6510" t="s">
        <v>23</v>
      </c>
      <c r="G6510">
        <v>42</v>
      </c>
      <c r="H6510">
        <v>6</v>
      </c>
      <c r="I6510">
        <v>84446</v>
      </c>
      <c r="J6510">
        <v>3</v>
      </c>
      <c r="K6510">
        <v>0</v>
      </c>
      <c r="L6510">
        <v>1</v>
      </c>
      <c r="M6510">
        <v>60021</v>
      </c>
      <c r="N6510">
        <v>1</v>
      </c>
      <c r="O6510" t="str">
        <f t="shared" si="608"/>
        <v>30-45</v>
      </c>
      <c r="P6510" t="str">
        <f t="shared" si="609"/>
        <v>High</v>
      </c>
      <c r="Q6510" t="str">
        <f t="shared" si="610"/>
        <v>Mid-Term</v>
      </c>
      <c r="R6510" t="str">
        <f t="shared" si="611"/>
        <v>Low Balance</v>
      </c>
      <c r="S6510" t="str">
        <f t="shared" si="612"/>
        <v>Normal</v>
      </c>
      <c r="T6510">
        <v>1</v>
      </c>
      <c r="U6510">
        <f t="shared" si="613"/>
        <v>84446</v>
      </c>
    </row>
    <row r="6511" spans="1:21" x14ac:dyDescent="0.25">
      <c r="A6511">
        <v>2025</v>
      </c>
      <c r="B6511">
        <v>15730590</v>
      </c>
      <c r="C6511" t="s">
        <v>130</v>
      </c>
      <c r="D6511">
        <v>738</v>
      </c>
      <c r="E6511" t="s">
        <v>26</v>
      </c>
      <c r="F6511" t="s">
        <v>16</v>
      </c>
      <c r="G6511">
        <v>40</v>
      </c>
      <c r="H6511">
        <v>1</v>
      </c>
      <c r="I6511">
        <v>115409</v>
      </c>
      <c r="J6511">
        <v>2</v>
      </c>
      <c r="K6511">
        <v>0</v>
      </c>
      <c r="L6511">
        <v>0</v>
      </c>
      <c r="M6511">
        <v>180457</v>
      </c>
      <c r="N6511">
        <v>0</v>
      </c>
      <c r="O6511" t="str">
        <f t="shared" si="608"/>
        <v>30-45</v>
      </c>
      <c r="P6511" t="str">
        <f t="shared" si="609"/>
        <v>Medium</v>
      </c>
      <c r="Q6511" t="str">
        <f t="shared" si="610"/>
        <v>New</v>
      </c>
      <c r="R6511" t="str">
        <f t="shared" si="611"/>
        <v>High Balance</v>
      </c>
      <c r="S6511" t="str">
        <f t="shared" si="612"/>
        <v>High Value</v>
      </c>
      <c r="T6511">
        <v>1</v>
      </c>
      <c r="U6511">
        <f t="shared" si="613"/>
        <v>0</v>
      </c>
    </row>
    <row r="6512" spans="1:21" x14ac:dyDescent="0.25">
      <c r="A6512">
        <v>2025</v>
      </c>
      <c r="B6512">
        <v>15643916</v>
      </c>
      <c r="C6512" t="s">
        <v>640</v>
      </c>
      <c r="D6512">
        <v>619</v>
      </c>
      <c r="E6512" t="s">
        <v>18</v>
      </c>
      <c r="F6512" t="s">
        <v>23</v>
      </c>
      <c r="G6512">
        <v>46</v>
      </c>
      <c r="H6512">
        <v>8</v>
      </c>
      <c r="I6512">
        <v>62400</v>
      </c>
      <c r="J6512">
        <v>1</v>
      </c>
      <c r="K6512">
        <v>1</v>
      </c>
      <c r="L6512">
        <v>1</v>
      </c>
      <c r="M6512">
        <v>132498</v>
      </c>
      <c r="N6512">
        <v>1</v>
      </c>
      <c r="O6512" t="str">
        <f t="shared" si="608"/>
        <v>46-60</v>
      </c>
      <c r="P6512" t="str">
        <f t="shared" si="609"/>
        <v>Medium</v>
      </c>
      <c r="Q6512" t="str">
        <f t="shared" si="610"/>
        <v>Long-Term</v>
      </c>
      <c r="R6512" t="str">
        <f t="shared" si="611"/>
        <v>Low Balance</v>
      </c>
      <c r="S6512" t="str">
        <f t="shared" si="612"/>
        <v>Normal</v>
      </c>
      <c r="T6512">
        <v>1</v>
      </c>
      <c r="U6512">
        <f t="shared" si="613"/>
        <v>62400</v>
      </c>
    </row>
    <row r="6513" spans="1:21" x14ac:dyDescent="0.25">
      <c r="A6513">
        <v>2025</v>
      </c>
      <c r="B6513">
        <v>15720636</v>
      </c>
      <c r="C6513" t="s">
        <v>680</v>
      </c>
      <c r="D6513">
        <v>628</v>
      </c>
      <c r="E6513" t="s">
        <v>15</v>
      </c>
      <c r="F6513" t="s">
        <v>16</v>
      </c>
      <c r="G6513">
        <v>50</v>
      </c>
      <c r="H6513">
        <v>4</v>
      </c>
      <c r="I6513">
        <v>143055</v>
      </c>
      <c r="J6513">
        <v>1</v>
      </c>
      <c r="K6513">
        <v>0</v>
      </c>
      <c r="L6513">
        <v>1</v>
      </c>
      <c r="M6513">
        <v>109609</v>
      </c>
      <c r="N6513">
        <v>1</v>
      </c>
      <c r="O6513" t="str">
        <f t="shared" si="608"/>
        <v>46-60</v>
      </c>
      <c r="P6513" t="str">
        <f t="shared" si="609"/>
        <v>Medium</v>
      </c>
      <c r="Q6513" t="str">
        <f t="shared" si="610"/>
        <v>Mid-Term</v>
      </c>
      <c r="R6513" t="str">
        <f t="shared" si="611"/>
        <v>High Balance</v>
      </c>
      <c r="S6513" t="str">
        <f t="shared" si="612"/>
        <v>High Value</v>
      </c>
      <c r="T6513">
        <v>1</v>
      </c>
      <c r="U6513">
        <f t="shared" si="613"/>
        <v>143055</v>
      </c>
    </row>
    <row r="6514" spans="1:21" x14ac:dyDescent="0.25">
      <c r="A6514">
        <v>2025</v>
      </c>
      <c r="B6514">
        <v>15795429</v>
      </c>
      <c r="C6514" t="s">
        <v>36</v>
      </c>
      <c r="D6514">
        <v>487</v>
      </c>
      <c r="E6514" t="s">
        <v>15</v>
      </c>
      <c r="F6514" t="s">
        <v>23</v>
      </c>
      <c r="G6514">
        <v>24</v>
      </c>
      <c r="H6514">
        <v>7</v>
      </c>
      <c r="I6514">
        <v>133628</v>
      </c>
      <c r="J6514">
        <v>2</v>
      </c>
      <c r="K6514">
        <v>1</v>
      </c>
      <c r="L6514">
        <v>1</v>
      </c>
      <c r="M6514">
        <v>98570</v>
      </c>
      <c r="N6514">
        <v>0</v>
      </c>
      <c r="O6514" t="str">
        <f t="shared" si="608"/>
        <v>&lt;30</v>
      </c>
      <c r="P6514" t="str">
        <f t="shared" si="609"/>
        <v>Low</v>
      </c>
      <c r="Q6514" t="str">
        <f t="shared" si="610"/>
        <v>Mid-Term</v>
      </c>
      <c r="R6514" t="str">
        <f t="shared" si="611"/>
        <v>High Balance</v>
      </c>
      <c r="S6514" t="str">
        <f t="shared" si="612"/>
        <v>High Value</v>
      </c>
      <c r="T6514">
        <v>1</v>
      </c>
      <c r="U6514">
        <f t="shared" si="613"/>
        <v>0</v>
      </c>
    </row>
    <row r="6515" spans="1:21" x14ac:dyDescent="0.25">
      <c r="A6515">
        <v>2025</v>
      </c>
      <c r="B6515">
        <v>15609254</v>
      </c>
      <c r="C6515" t="s">
        <v>2374</v>
      </c>
      <c r="D6515">
        <v>513</v>
      </c>
      <c r="E6515" t="s">
        <v>18</v>
      </c>
      <c r="F6515" t="s">
        <v>16</v>
      </c>
      <c r="G6515">
        <v>41</v>
      </c>
      <c r="H6515">
        <v>9</v>
      </c>
      <c r="I6515">
        <v>107135</v>
      </c>
      <c r="J6515">
        <v>2</v>
      </c>
      <c r="K6515">
        <v>1</v>
      </c>
      <c r="L6515">
        <v>1</v>
      </c>
      <c r="M6515">
        <v>160547</v>
      </c>
      <c r="N6515">
        <v>0</v>
      </c>
      <c r="O6515" t="str">
        <f t="shared" si="608"/>
        <v>30-45</v>
      </c>
      <c r="P6515" t="str">
        <f t="shared" si="609"/>
        <v>Low</v>
      </c>
      <c r="Q6515" t="str">
        <f t="shared" si="610"/>
        <v>Long-Term</v>
      </c>
      <c r="R6515" t="str">
        <f t="shared" si="611"/>
        <v>High Balance</v>
      </c>
      <c r="S6515" t="str">
        <f t="shared" si="612"/>
        <v>High Value</v>
      </c>
      <c r="T6515">
        <v>1</v>
      </c>
      <c r="U6515">
        <f t="shared" si="613"/>
        <v>0</v>
      </c>
    </row>
    <row r="6516" spans="1:21" x14ac:dyDescent="0.25">
      <c r="A6516">
        <v>2025</v>
      </c>
      <c r="B6516">
        <v>15625141</v>
      </c>
      <c r="C6516" t="s">
        <v>1453</v>
      </c>
      <c r="D6516">
        <v>563</v>
      </c>
      <c r="E6516" t="s">
        <v>18</v>
      </c>
      <c r="F6516" t="s">
        <v>23</v>
      </c>
      <c r="G6516">
        <v>26</v>
      </c>
      <c r="H6516">
        <v>7</v>
      </c>
      <c r="I6516">
        <v>0</v>
      </c>
      <c r="J6516">
        <v>2</v>
      </c>
      <c r="K6516">
        <v>0</v>
      </c>
      <c r="L6516">
        <v>0</v>
      </c>
      <c r="M6516">
        <v>6140</v>
      </c>
      <c r="N6516">
        <v>0</v>
      </c>
      <c r="O6516" t="str">
        <f t="shared" si="608"/>
        <v>&lt;30</v>
      </c>
      <c r="P6516" t="str">
        <f t="shared" si="609"/>
        <v>Low</v>
      </c>
      <c r="Q6516" t="str">
        <f t="shared" si="610"/>
        <v>Mid-Term</v>
      </c>
      <c r="R6516" t="str">
        <f t="shared" si="611"/>
        <v>Zero Balance</v>
      </c>
      <c r="S6516" t="str">
        <f t="shared" si="612"/>
        <v>Normal</v>
      </c>
      <c r="T6516">
        <v>1</v>
      </c>
      <c r="U6516">
        <f t="shared" si="613"/>
        <v>0</v>
      </c>
    </row>
    <row r="6517" spans="1:21" x14ac:dyDescent="0.25">
      <c r="A6517">
        <v>2025</v>
      </c>
      <c r="B6517">
        <v>15810898</v>
      </c>
      <c r="C6517" t="s">
        <v>748</v>
      </c>
      <c r="D6517">
        <v>803</v>
      </c>
      <c r="E6517" t="s">
        <v>15</v>
      </c>
      <c r="F6517" t="s">
        <v>16</v>
      </c>
      <c r="G6517">
        <v>65</v>
      </c>
      <c r="H6517">
        <v>2</v>
      </c>
      <c r="I6517">
        <v>151660</v>
      </c>
      <c r="J6517">
        <v>2</v>
      </c>
      <c r="K6517">
        <v>0</v>
      </c>
      <c r="L6517">
        <v>1</v>
      </c>
      <c r="M6517">
        <v>6930</v>
      </c>
      <c r="N6517">
        <v>0</v>
      </c>
      <c r="O6517" t="str">
        <f t="shared" si="608"/>
        <v>60+</v>
      </c>
      <c r="P6517" t="str">
        <f t="shared" si="609"/>
        <v>High</v>
      </c>
      <c r="Q6517" t="str">
        <f t="shared" si="610"/>
        <v>New</v>
      </c>
      <c r="R6517" t="str">
        <f t="shared" si="611"/>
        <v>High Balance</v>
      </c>
      <c r="S6517" t="str">
        <f t="shared" si="612"/>
        <v>High Value</v>
      </c>
      <c r="T6517">
        <v>1</v>
      </c>
      <c r="U6517">
        <f t="shared" si="613"/>
        <v>0</v>
      </c>
    </row>
    <row r="6518" spans="1:21" x14ac:dyDescent="0.25">
      <c r="A6518">
        <v>2025</v>
      </c>
      <c r="B6518">
        <v>15775797</v>
      </c>
      <c r="C6518" t="s">
        <v>668</v>
      </c>
      <c r="D6518">
        <v>607</v>
      </c>
      <c r="E6518" t="s">
        <v>18</v>
      </c>
      <c r="F6518" t="s">
        <v>16</v>
      </c>
      <c r="G6518">
        <v>32</v>
      </c>
      <c r="H6518">
        <v>7</v>
      </c>
      <c r="I6518">
        <v>0</v>
      </c>
      <c r="J6518">
        <v>3</v>
      </c>
      <c r="K6518">
        <v>0</v>
      </c>
      <c r="L6518">
        <v>1</v>
      </c>
      <c r="M6518">
        <v>10675</v>
      </c>
      <c r="N6518">
        <v>0</v>
      </c>
      <c r="O6518" t="str">
        <f t="shared" si="608"/>
        <v>30-45</v>
      </c>
      <c r="P6518" t="str">
        <f t="shared" si="609"/>
        <v>Medium</v>
      </c>
      <c r="Q6518" t="str">
        <f t="shared" si="610"/>
        <v>Mid-Term</v>
      </c>
      <c r="R6518" t="str">
        <f t="shared" si="611"/>
        <v>Zero Balance</v>
      </c>
      <c r="S6518" t="str">
        <f t="shared" si="612"/>
        <v>Normal</v>
      </c>
      <c r="T6518">
        <v>1</v>
      </c>
      <c r="U6518">
        <f t="shared" si="613"/>
        <v>0</v>
      </c>
    </row>
    <row r="6519" spans="1:21" x14ac:dyDescent="0.25">
      <c r="A6519">
        <v>2025</v>
      </c>
      <c r="B6519">
        <v>15795246</v>
      </c>
      <c r="C6519" t="s">
        <v>995</v>
      </c>
      <c r="D6519">
        <v>628</v>
      </c>
      <c r="E6519" t="s">
        <v>26</v>
      </c>
      <c r="F6519" t="s">
        <v>16</v>
      </c>
      <c r="G6519">
        <v>51</v>
      </c>
      <c r="H6519">
        <v>9</v>
      </c>
      <c r="I6519">
        <v>155904</v>
      </c>
      <c r="J6519">
        <v>2</v>
      </c>
      <c r="K6519">
        <v>1</v>
      </c>
      <c r="L6519">
        <v>1</v>
      </c>
      <c r="M6519">
        <v>71160</v>
      </c>
      <c r="N6519">
        <v>0</v>
      </c>
      <c r="O6519" t="str">
        <f t="shared" si="608"/>
        <v>46-60</v>
      </c>
      <c r="P6519" t="str">
        <f t="shared" si="609"/>
        <v>Medium</v>
      </c>
      <c r="Q6519" t="str">
        <f t="shared" si="610"/>
        <v>Long-Term</v>
      </c>
      <c r="R6519" t="str">
        <f t="shared" si="611"/>
        <v>High Balance</v>
      </c>
      <c r="S6519" t="str">
        <f t="shared" si="612"/>
        <v>High Value</v>
      </c>
      <c r="T6519">
        <v>1</v>
      </c>
      <c r="U6519">
        <f t="shared" si="613"/>
        <v>0</v>
      </c>
    </row>
    <row r="6520" spans="1:21" x14ac:dyDescent="0.25">
      <c r="A6520">
        <v>2025</v>
      </c>
      <c r="B6520">
        <v>15795275</v>
      </c>
      <c r="C6520" t="s">
        <v>714</v>
      </c>
      <c r="D6520">
        <v>521</v>
      </c>
      <c r="E6520" t="s">
        <v>18</v>
      </c>
      <c r="F6520" t="s">
        <v>16</v>
      </c>
      <c r="G6520">
        <v>49</v>
      </c>
      <c r="H6520">
        <v>4</v>
      </c>
      <c r="I6520">
        <v>82940</v>
      </c>
      <c r="J6520">
        <v>2</v>
      </c>
      <c r="K6520">
        <v>0</v>
      </c>
      <c r="L6520">
        <v>0</v>
      </c>
      <c r="M6520">
        <v>62413</v>
      </c>
      <c r="N6520">
        <v>1</v>
      </c>
      <c r="O6520" t="str">
        <f t="shared" si="608"/>
        <v>46-60</v>
      </c>
      <c r="P6520" t="str">
        <f t="shared" si="609"/>
        <v>Low</v>
      </c>
      <c r="Q6520" t="str">
        <f t="shared" si="610"/>
        <v>Mid-Term</v>
      </c>
      <c r="R6520" t="str">
        <f t="shared" si="611"/>
        <v>Low Balance</v>
      </c>
      <c r="S6520" t="str">
        <f t="shared" si="612"/>
        <v>Normal</v>
      </c>
      <c r="T6520">
        <v>1</v>
      </c>
      <c r="U6520">
        <f t="shared" si="613"/>
        <v>82940</v>
      </c>
    </row>
    <row r="6521" spans="1:21" x14ac:dyDescent="0.25">
      <c r="A6521">
        <v>2025</v>
      </c>
      <c r="B6521">
        <v>15571869</v>
      </c>
      <c r="C6521" t="s">
        <v>1355</v>
      </c>
      <c r="D6521">
        <v>669</v>
      </c>
      <c r="E6521" t="s">
        <v>26</v>
      </c>
      <c r="F6521" t="s">
        <v>16</v>
      </c>
      <c r="G6521">
        <v>50</v>
      </c>
      <c r="H6521">
        <v>4</v>
      </c>
      <c r="I6521">
        <v>112651</v>
      </c>
      <c r="J6521">
        <v>1</v>
      </c>
      <c r="K6521">
        <v>0</v>
      </c>
      <c r="L6521">
        <v>0</v>
      </c>
      <c r="M6521">
        <v>166386</v>
      </c>
      <c r="N6521">
        <v>1</v>
      </c>
      <c r="O6521" t="str">
        <f t="shared" si="608"/>
        <v>46-60</v>
      </c>
      <c r="P6521" t="str">
        <f t="shared" si="609"/>
        <v>Medium</v>
      </c>
      <c r="Q6521" t="str">
        <f t="shared" si="610"/>
        <v>Mid-Term</v>
      </c>
      <c r="R6521" t="str">
        <f t="shared" si="611"/>
        <v>High Balance</v>
      </c>
      <c r="S6521" t="str">
        <f t="shared" si="612"/>
        <v>High Value</v>
      </c>
      <c r="T6521">
        <v>1</v>
      </c>
      <c r="U6521">
        <f t="shared" si="613"/>
        <v>112651</v>
      </c>
    </row>
    <row r="6522" spans="1:21" x14ac:dyDescent="0.25">
      <c r="A6522">
        <v>2025</v>
      </c>
      <c r="B6522">
        <v>15694143</v>
      </c>
      <c r="C6522" t="s">
        <v>888</v>
      </c>
      <c r="D6522">
        <v>686</v>
      </c>
      <c r="E6522" t="s">
        <v>15</v>
      </c>
      <c r="F6522" t="s">
        <v>16</v>
      </c>
      <c r="G6522">
        <v>41</v>
      </c>
      <c r="H6522">
        <v>10</v>
      </c>
      <c r="I6522">
        <v>0</v>
      </c>
      <c r="J6522">
        <v>1</v>
      </c>
      <c r="K6522">
        <v>1</v>
      </c>
      <c r="L6522">
        <v>0</v>
      </c>
      <c r="M6522">
        <v>133086</v>
      </c>
      <c r="N6522">
        <v>0</v>
      </c>
      <c r="O6522" t="str">
        <f t="shared" si="608"/>
        <v>30-45</v>
      </c>
      <c r="P6522" t="str">
        <f t="shared" si="609"/>
        <v>Medium</v>
      </c>
      <c r="Q6522" t="str">
        <f t="shared" si="610"/>
        <v>Long-Term</v>
      </c>
      <c r="R6522" t="str">
        <f t="shared" si="611"/>
        <v>Zero Balance</v>
      </c>
      <c r="S6522" t="str">
        <f t="shared" si="612"/>
        <v>Normal</v>
      </c>
      <c r="T6522">
        <v>1</v>
      </c>
      <c r="U6522">
        <f t="shared" si="613"/>
        <v>0</v>
      </c>
    </row>
    <row r="6523" spans="1:21" x14ac:dyDescent="0.25">
      <c r="A6523">
        <v>2025</v>
      </c>
      <c r="B6523">
        <v>15748231</v>
      </c>
      <c r="C6523" t="s">
        <v>277</v>
      </c>
      <c r="D6523">
        <v>700</v>
      </c>
      <c r="E6523" t="s">
        <v>26</v>
      </c>
      <c r="F6523" t="s">
        <v>23</v>
      </c>
      <c r="G6523">
        <v>35</v>
      </c>
      <c r="H6523">
        <v>4</v>
      </c>
      <c r="I6523">
        <v>95853</v>
      </c>
      <c r="J6523">
        <v>2</v>
      </c>
      <c r="K6523">
        <v>1</v>
      </c>
      <c r="L6523">
        <v>0</v>
      </c>
      <c r="M6523">
        <v>192933</v>
      </c>
      <c r="N6523">
        <v>0</v>
      </c>
      <c r="O6523" t="str">
        <f t="shared" si="608"/>
        <v>30-45</v>
      </c>
      <c r="P6523" t="str">
        <f t="shared" si="609"/>
        <v>Medium</v>
      </c>
      <c r="Q6523" t="str">
        <f t="shared" si="610"/>
        <v>Mid-Term</v>
      </c>
      <c r="R6523" t="str">
        <f t="shared" si="611"/>
        <v>Low Balance</v>
      </c>
      <c r="S6523" t="str">
        <f t="shared" si="612"/>
        <v>Normal</v>
      </c>
      <c r="T6523">
        <v>1</v>
      </c>
      <c r="U6523">
        <f t="shared" si="613"/>
        <v>0</v>
      </c>
    </row>
    <row r="6524" spans="1:21" x14ac:dyDescent="0.25">
      <c r="A6524">
        <v>2025</v>
      </c>
      <c r="B6524">
        <v>15632185</v>
      </c>
      <c r="C6524" t="s">
        <v>2375</v>
      </c>
      <c r="D6524">
        <v>663</v>
      </c>
      <c r="E6524" t="s">
        <v>15</v>
      </c>
      <c r="F6524" t="s">
        <v>16</v>
      </c>
      <c r="G6524">
        <v>42</v>
      </c>
      <c r="H6524">
        <v>1</v>
      </c>
      <c r="I6524">
        <v>82229</v>
      </c>
      <c r="J6524">
        <v>2</v>
      </c>
      <c r="K6524">
        <v>1</v>
      </c>
      <c r="L6524">
        <v>0</v>
      </c>
      <c r="M6524">
        <v>71360</v>
      </c>
      <c r="N6524">
        <v>0</v>
      </c>
      <c r="O6524" t="str">
        <f t="shared" si="608"/>
        <v>30-45</v>
      </c>
      <c r="P6524" t="str">
        <f t="shared" si="609"/>
        <v>Medium</v>
      </c>
      <c r="Q6524" t="str">
        <f t="shared" si="610"/>
        <v>New</v>
      </c>
      <c r="R6524" t="str">
        <f t="shared" si="611"/>
        <v>Low Balance</v>
      </c>
      <c r="S6524" t="str">
        <f t="shared" si="612"/>
        <v>Normal</v>
      </c>
      <c r="T6524">
        <v>1</v>
      </c>
      <c r="U6524">
        <f t="shared" si="613"/>
        <v>0</v>
      </c>
    </row>
    <row r="6525" spans="1:21" x14ac:dyDescent="0.25">
      <c r="A6525">
        <v>2025</v>
      </c>
      <c r="B6525">
        <v>15806249</v>
      </c>
      <c r="C6525" t="s">
        <v>320</v>
      </c>
      <c r="D6525">
        <v>671</v>
      </c>
      <c r="E6525" t="s">
        <v>18</v>
      </c>
      <c r="F6525" t="s">
        <v>16</v>
      </c>
      <c r="G6525">
        <v>31</v>
      </c>
      <c r="H6525">
        <v>4</v>
      </c>
      <c r="I6525">
        <v>0</v>
      </c>
      <c r="J6525">
        <v>2</v>
      </c>
      <c r="K6525">
        <v>0</v>
      </c>
      <c r="L6525">
        <v>1</v>
      </c>
      <c r="M6525">
        <v>79270</v>
      </c>
      <c r="N6525">
        <v>0</v>
      </c>
      <c r="O6525" t="str">
        <f t="shared" si="608"/>
        <v>30-45</v>
      </c>
      <c r="P6525" t="str">
        <f t="shared" si="609"/>
        <v>Medium</v>
      </c>
      <c r="Q6525" t="str">
        <f t="shared" si="610"/>
        <v>Mid-Term</v>
      </c>
      <c r="R6525" t="str">
        <f t="shared" si="611"/>
        <v>Zero Balance</v>
      </c>
      <c r="S6525" t="str">
        <f t="shared" si="612"/>
        <v>Normal</v>
      </c>
      <c r="T6525">
        <v>1</v>
      </c>
      <c r="U6525">
        <f t="shared" si="613"/>
        <v>0</v>
      </c>
    </row>
    <row r="6526" spans="1:21" x14ac:dyDescent="0.25">
      <c r="A6526">
        <v>2025</v>
      </c>
      <c r="B6526">
        <v>15743293</v>
      </c>
      <c r="C6526" t="s">
        <v>1886</v>
      </c>
      <c r="D6526">
        <v>651</v>
      </c>
      <c r="E6526" t="s">
        <v>26</v>
      </c>
      <c r="F6526" t="s">
        <v>16</v>
      </c>
      <c r="G6526">
        <v>35</v>
      </c>
      <c r="H6526">
        <v>1</v>
      </c>
      <c r="I6526">
        <v>163701</v>
      </c>
      <c r="J6526">
        <v>3</v>
      </c>
      <c r="K6526">
        <v>1</v>
      </c>
      <c r="L6526">
        <v>1</v>
      </c>
      <c r="M6526">
        <v>29583</v>
      </c>
      <c r="N6526">
        <v>1</v>
      </c>
      <c r="O6526" t="str">
        <f t="shared" si="608"/>
        <v>30-45</v>
      </c>
      <c r="P6526" t="str">
        <f t="shared" si="609"/>
        <v>Medium</v>
      </c>
      <c r="Q6526" t="str">
        <f t="shared" si="610"/>
        <v>New</v>
      </c>
      <c r="R6526" t="str">
        <f t="shared" si="611"/>
        <v>High Balance</v>
      </c>
      <c r="S6526" t="str">
        <f t="shared" si="612"/>
        <v>High Value</v>
      </c>
      <c r="T6526">
        <v>1</v>
      </c>
      <c r="U6526">
        <f t="shared" si="613"/>
        <v>163701</v>
      </c>
    </row>
    <row r="6527" spans="1:21" x14ac:dyDescent="0.25">
      <c r="A6527">
        <v>2025</v>
      </c>
      <c r="B6527">
        <v>15598157</v>
      </c>
      <c r="C6527" t="s">
        <v>102</v>
      </c>
      <c r="D6527">
        <v>728</v>
      </c>
      <c r="E6527" t="s">
        <v>15</v>
      </c>
      <c r="F6527" t="s">
        <v>23</v>
      </c>
      <c r="G6527">
        <v>34</v>
      </c>
      <c r="H6527">
        <v>4</v>
      </c>
      <c r="I6527">
        <v>106328</v>
      </c>
      <c r="J6527">
        <v>1</v>
      </c>
      <c r="K6527">
        <v>1</v>
      </c>
      <c r="L6527">
        <v>0</v>
      </c>
      <c r="M6527">
        <v>88681</v>
      </c>
      <c r="N6527">
        <v>0</v>
      </c>
      <c r="O6527" t="str">
        <f t="shared" si="608"/>
        <v>30-45</v>
      </c>
      <c r="P6527" t="str">
        <f t="shared" si="609"/>
        <v>Medium</v>
      </c>
      <c r="Q6527" t="str">
        <f t="shared" si="610"/>
        <v>Mid-Term</v>
      </c>
      <c r="R6527" t="str">
        <f t="shared" si="611"/>
        <v>High Balance</v>
      </c>
      <c r="S6527" t="str">
        <f t="shared" si="612"/>
        <v>High Value</v>
      </c>
      <c r="T6527">
        <v>1</v>
      </c>
      <c r="U6527">
        <f t="shared" si="613"/>
        <v>0</v>
      </c>
    </row>
    <row r="6528" spans="1:21" x14ac:dyDescent="0.25">
      <c r="A6528">
        <v>2025</v>
      </c>
      <c r="B6528">
        <v>15700946</v>
      </c>
      <c r="C6528" t="s">
        <v>2376</v>
      </c>
      <c r="D6528">
        <v>574</v>
      </c>
      <c r="E6528" t="s">
        <v>15</v>
      </c>
      <c r="F6528" t="s">
        <v>16</v>
      </c>
      <c r="G6528">
        <v>34</v>
      </c>
      <c r="H6528">
        <v>7</v>
      </c>
      <c r="I6528">
        <v>152993</v>
      </c>
      <c r="J6528">
        <v>1</v>
      </c>
      <c r="K6528">
        <v>1</v>
      </c>
      <c r="L6528">
        <v>1</v>
      </c>
      <c r="M6528">
        <v>134691</v>
      </c>
      <c r="N6528">
        <v>0</v>
      </c>
      <c r="O6528" t="str">
        <f t="shared" si="608"/>
        <v>30-45</v>
      </c>
      <c r="P6528" t="str">
        <f t="shared" si="609"/>
        <v>Low</v>
      </c>
      <c r="Q6528" t="str">
        <f t="shared" si="610"/>
        <v>Mid-Term</v>
      </c>
      <c r="R6528" t="str">
        <f t="shared" si="611"/>
        <v>High Balance</v>
      </c>
      <c r="S6528" t="str">
        <f t="shared" si="612"/>
        <v>High Value</v>
      </c>
      <c r="T6528">
        <v>1</v>
      </c>
      <c r="U6528">
        <f t="shared" si="613"/>
        <v>0</v>
      </c>
    </row>
    <row r="6529" spans="1:21" x14ac:dyDescent="0.25">
      <c r="A6529">
        <v>2025</v>
      </c>
      <c r="B6529">
        <v>15722692</v>
      </c>
      <c r="C6529" t="s">
        <v>1543</v>
      </c>
      <c r="D6529">
        <v>464</v>
      </c>
      <c r="E6529" t="s">
        <v>15</v>
      </c>
      <c r="F6529" t="s">
        <v>23</v>
      </c>
      <c r="G6529">
        <v>38</v>
      </c>
      <c r="H6529">
        <v>3</v>
      </c>
      <c r="I6529">
        <v>116440</v>
      </c>
      <c r="J6529">
        <v>1</v>
      </c>
      <c r="K6529">
        <v>1</v>
      </c>
      <c r="L6529">
        <v>0</v>
      </c>
      <c r="M6529">
        <v>75574</v>
      </c>
      <c r="N6529">
        <v>0</v>
      </c>
      <c r="O6529" t="str">
        <f t="shared" si="608"/>
        <v>30-45</v>
      </c>
      <c r="P6529" t="str">
        <f t="shared" si="609"/>
        <v>Low</v>
      </c>
      <c r="Q6529" t="str">
        <f t="shared" si="610"/>
        <v>New</v>
      </c>
      <c r="R6529" t="str">
        <f t="shared" si="611"/>
        <v>High Balance</v>
      </c>
      <c r="S6529" t="str">
        <f t="shared" si="612"/>
        <v>High Value</v>
      </c>
      <c r="T6529">
        <v>1</v>
      </c>
      <c r="U6529">
        <f t="shared" si="613"/>
        <v>0</v>
      </c>
    </row>
    <row r="6530" spans="1:21" x14ac:dyDescent="0.25">
      <c r="A6530">
        <v>2025</v>
      </c>
      <c r="B6530">
        <v>15696506</v>
      </c>
      <c r="C6530" t="s">
        <v>140</v>
      </c>
      <c r="D6530">
        <v>604</v>
      </c>
      <c r="E6530" t="s">
        <v>18</v>
      </c>
      <c r="F6530" t="s">
        <v>23</v>
      </c>
      <c r="G6530">
        <v>27</v>
      </c>
      <c r="H6530">
        <v>9</v>
      </c>
      <c r="I6530">
        <v>101353</v>
      </c>
      <c r="J6530">
        <v>1</v>
      </c>
      <c r="K6530">
        <v>0</v>
      </c>
      <c r="L6530">
        <v>0</v>
      </c>
      <c r="M6530">
        <v>30252</v>
      </c>
      <c r="N6530">
        <v>0</v>
      </c>
      <c r="O6530" t="str">
        <f t="shared" ref="O6530:O6593" si="614">IF(G6530&lt;30,"&lt;30",IF(G6530&lt;=45,"30-45",IF(G6530&lt;=60,"46-60","60+")))</f>
        <v>&lt;30</v>
      </c>
      <c r="P6530" t="str">
        <f t="shared" ref="P6530:P6593" si="615">IF(D6530&lt;600,"Low",IF(D6530&lt;=750,"Medium","High"))</f>
        <v>Medium</v>
      </c>
      <c r="Q6530" t="str">
        <f t="shared" ref="Q6530:Q6593" si="616">IF(H6530&lt;=3,"New",IF(H6530&lt;=7,"Mid-Term","Long-Term"))</f>
        <v>Long-Term</v>
      </c>
      <c r="R6530" t="str">
        <f t="shared" ref="R6530:R6593" si="617">IF(I6530=0,"Zero Balance",IF(I6530&lt;100000,"Low Balance","High Balance"))</f>
        <v>High Balance</v>
      </c>
      <c r="S6530" t="str">
        <f t="shared" ref="S6530:S6593" si="618">IF(I6530&gt;=100000,"High Value","Normal")</f>
        <v>High Value</v>
      </c>
      <c r="T6530">
        <v>1</v>
      </c>
      <c r="U6530">
        <f t="shared" ref="U6530:U6593" si="619">IF(N6530=1,I6530,0)</f>
        <v>0</v>
      </c>
    </row>
    <row r="6531" spans="1:21" x14ac:dyDescent="0.25">
      <c r="A6531">
        <v>2025</v>
      </c>
      <c r="B6531">
        <v>15728823</v>
      </c>
      <c r="C6531" t="s">
        <v>2377</v>
      </c>
      <c r="D6531">
        <v>836</v>
      </c>
      <c r="E6531" t="s">
        <v>18</v>
      </c>
      <c r="F6531" t="s">
        <v>16</v>
      </c>
      <c r="G6531">
        <v>37</v>
      </c>
      <c r="H6531">
        <v>10</v>
      </c>
      <c r="I6531">
        <v>0</v>
      </c>
      <c r="J6531">
        <v>2</v>
      </c>
      <c r="K6531">
        <v>1</v>
      </c>
      <c r="L6531">
        <v>0</v>
      </c>
      <c r="M6531">
        <v>111324</v>
      </c>
      <c r="N6531">
        <v>0</v>
      </c>
      <c r="O6531" t="str">
        <f t="shared" si="614"/>
        <v>30-45</v>
      </c>
      <c r="P6531" t="str">
        <f t="shared" si="615"/>
        <v>High</v>
      </c>
      <c r="Q6531" t="str">
        <f t="shared" si="616"/>
        <v>Long-Term</v>
      </c>
      <c r="R6531" t="str">
        <f t="shared" si="617"/>
        <v>Zero Balance</v>
      </c>
      <c r="S6531" t="str">
        <f t="shared" si="618"/>
        <v>Normal</v>
      </c>
      <c r="T6531">
        <v>1</v>
      </c>
      <c r="U6531">
        <f t="shared" si="619"/>
        <v>0</v>
      </c>
    </row>
    <row r="6532" spans="1:21" x14ac:dyDescent="0.25">
      <c r="A6532">
        <v>2025</v>
      </c>
      <c r="B6532">
        <v>15808851</v>
      </c>
      <c r="C6532" t="s">
        <v>2378</v>
      </c>
      <c r="D6532">
        <v>511</v>
      </c>
      <c r="E6532" t="s">
        <v>26</v>
      </c>
      <c r="F6532" t="s">
        <v>16</v>
      </c>
      <c r="G6532">
        <v>75</v>
      </c>
      <c r="H6532">
        <v>9</v>
      </c>
      <c r="I6532">
        <v>105609</v>
      </c>
      <c r="J6532">
        <v>1</v>
      </c>
      <c r="K6532">
        <v>0</v>
      </c>
      <c r="L6532">
        <v>1</v>
      </c>
      <c r="M6532">
        <v>105425</v>
      </c>
      <c r="N6532">
        <v>0</v>
      </c>
      <c r="O6532" t="str">
        <f t="shared" si="614"/>
        <v>60+</v>
      </c>
      <c r="P6532" t="str">
        <f t="shared" si="615"/>
        <v>Low</v>
      </c>
      <c r="Q6532" t="str">
        <f t="shared" si="616"/>
        <v>Long-Term</v>
      </c>
      <c r="R6532" t="str">
        <f t="shared" si="617"/>
        <v>High Balance</v>
      </c>
      <c r="S6532" t="str">
        <f t="shared" si="618"/>
        <v>High Value</v>
      </c>
      <c r="T6532">
        <v>1</v>
      </c>
      <c r="U6532">
        <f t="shared" si="619"/>
        <v>0</v>
      </c>
    </row>
    <row r="6533" spans="1:21" x14ac:dyDescent="0.25">
      <c r="A6533">
        <v>2025</v>
      </c>
      <c r="B6533">
        <v>15675231</v>
      </c>
      <c r="C6533" t="s">
        <v>496</v>
      </c>
      <c r="D6533">
        <v>518</v>
      </c>
      <c r="E6533" t="s">
        <v>15</v>
      </c>
      <c r="F6533" t="s">
        <v>16</v>
      </c>
      <c r="G6533">
        <v>45</v>
      </c>
      <c r="H6533">
        <v>8</v>
      </c>
      <c r="I6533">
        <v>0</v>
      </c>
      <c r="J6533">
        <v>2</v>
      </c>
      <c r="K6533">
        <v>1</v>
      </c>
      <c r="L6533">
        <v>1</v>
      </c>
      <c r="M6533">
        <v>36193</v>
      </c>
      <c r="N6533">
        <v>0</v>
      </c>
      <c r="O6533" t="str">
        <f t="shared" si="614"/>
        <v>30-45</v>
      </c>
      <c r="P6533" t="str">
        <f t="shared" si="615"/>
        <v>Low</v>
      </c>
      <c r="Q6533" t="str">
        <f t="shared" si="616"/>
        <v>Long-Term</v>
      </c>
      <c r="R6533" t="str">
        <f t="shared" si="617"/>
        <v>Zero Balance</v>
      </c>
      <c r="S6533" t="str">
        <f t="shared" si="618"/>
        <v>Normal</v>
      </c>
      <c r="T6533">
        <v>1</v>
      </c>
      <c r="U6533">
        <f t="shared" si="619"/>
        <v>0</v>
      </c>
    </row>
    <row r="6534" spans="1:21" x14ac:dyDescent="0.25">
      <c r="A6534">
        <v>2025</v>
      </c>
      <c r="B6534">
        <v>15732299</v>
      </c>
      <c r="C6534" t="s">
        <v>913</v>
      </c>
      <c r="D6534">
        <v>756</v>
      </c>
      <c r="E6534" t="s">
        <v>15</v>
      </c>
      <c r="F6534" t="s">
        <v>23</v>
      </c>
      <c r="G6534">
        <v>67</v>
      </c>
      <c r="H6534">
        <v>4</v>
      </c>
      <c r="I6534">
        <v>0</v>
      </c>
      <c r="J6534">
        <v>3</v>
      </c>
      <c r="K6534">
        <v>1</v>
      </c>
      <c r="L6534">
        <v>1</v>
      </c>
      <c r="M6534">
        <v>93082</v>
      </c>
      <c r="N6534">
        <v>0</v>
      </c>
      <c r="O6534" t="str">
        <f t="shared" si="614"/>
        <v>60+</v>
      </c>
      <c r="P6534" t="str">
        <f t="shared" si="615"/>
        <v>High</v>
      </c>
      <c r="Q6534" t="str">
        <f t="shared" si="616"/>
        <v>Mid-Term</v>
      </c>
      <c r="R6534" t="str">
        <f t="shared" si="617"/>
        <v>Zero Balance</v>
      </c>
      <c r="S6534" t="str">
        <f t="shared" si="618"/>
        <v>Normal</v>
      </c>
      <c r="T6534">
        <v>1</v>
      </c>
      <c r="U6534">
        <f t="shared" si="619"/>
        <v>0</v>
      </c>
    </row>
    <row r="6535" spans="1:21" x14ac:dyDescent="0.25">
      <c r="A6535">
        <v>2025</v>
      </c>
      <c r="B6535">
        <v>15706269</v>
      </c>
      <c r="C6535" t="s">
        <v>1046</v>
      </c>
      <c r="D6535">
        <v>489</v>
      </c>
      <c r="E6535" t="s">
        <v>15</v>
      </c>
      <c r="F6535" t="s">
        <v>16</v>
      </c>
      <c r="G6535">
        <v>47</v>
      </c>
      <c r="H6535">
        <v>8</v>
      </c>
      <c r="I6535">
        <v>103894</v>
      </c>
      <c r="J6535">
        <v>2</v>
      </c>
      <c r="K6535">
        <v>1</v>
      </c>
      <c r="L6535">
        <v>1</v>
      </c>
      <c r="M6535">
        <v>107625</v>
      </c>
      <c r="N6535">
        <v>0</v>
      </c>
      <c r="O6535" t="str">
        <f t="shared" si="614"/>
        <v>46-60</v>
      </c>
      <c r="P6535" t="str">
        <f t="shared" si="615"/>
        <v>Low</v>
      </c>
      <c r="Q6535" t="str">
        <f t="shared" si="616"/>
        <v>Long-Term</v>
      </c>
      <c r="R6535" t="str">
        <f t="shared" si="617"/>
        <v>High Balance</v>
      </c>
      <c r="S6535" t="str">
        <f t="shared" si="618"/>
        <v>High Value</v>
      </c>
      <c r="T6535">
        <v>1</v>
      </c>
      <c r="U6535">
        <f t="shared" si="619"/>
        <v>0</v>
      </c>
    </row>
    <row r="6536" spans="1:21" x14ac:dyDescent="0.25">
      <c r="A6536">
        <v>2025</v>
      </c>
      <c r="B6536">
        <v>15590078</v>
      </c>
      <c r="C6536" t="s">
        <v>423</v>
      </c>
      <c r="D6536">
        <v>622</v>
      </c>
      <c r="E6536" t="s">
        <v>18</v>
      </c>
      <c r="F6536" t="s">
        <v>23</v>
      </c>
      <c r="G6536">
        <v>27</v>
      </c>
      <c r="H6536">
        <v>9</v>
      </c>
      <c r="I6536">
        <v>139835</v>
      </c>
      <c r="J6536">
        <v>1</v>
      </c>
      <c r="K6536">
        <v>1</v>
      </c>
      <c r="L6536">
        <v>1</v>
      </c>
      <c r="M6536">
        <v>152734</v>
      </c>
      <c r="N6536">
        <v>0</v>
      </c>
      <c r="O6536" t="str">
        <f t="shared" si="614"/>
        <v>&lt;30</v>
      </c>
      <c r="P6536" t="str">
        <f t="shared" si="615"/>
        <v>Medium</v>
      </c>
      <c r="Q6536" t="str">
        <f t="shared" si="616"/>
        <v>Long-Term</v>
      </c>
      <c r="R6536" t="str">
        <f t="shared" si="617"/>
        <v>High Balance</v>
      </c>
      <c r="S6536" t="str">
        <f t="shared" si="618"/>
        <v>High Value</v>
      </c>
      <c r="T6536">
        <v>1</v>
      </c>
      <c r="U6536">
        <f t="shared" si="619"/>
        <v>0</v>
      </c>
    </row>
    <row r="6537" spans="1:21" x14ac:dyDescent="0.25">
      <c r="A6537">
        <v>2025</v>
      </c>
      <c r="B6537">
        <v>15776985</v>
      </c>
      <c r="C6537" t="s">
        <v>456</v>
      </c>
      <c r="D6537">
        <v>652</v>
      </c>
      <c r="E6537" t="s">
        <v>15</v>
      </c>
      <c r="F6537" t="s">
        <v>16</v>
      </c>
      <c r="G6537">
        <v>36</v>
      </c>
      <c r="H6537">
        <v>6</v>
      </c>
      <c r="I6537">
        <v>112519</v>
      </c>
      <c r="J6537">
        <v>2</v>
      </c>
      <c r="K6537">
        <v>0</v>
      </c>
      <c r="L6537">
        <v>1</v>
      </c>
      <c r="M6537">
        <v>110421</v>
      </c>
      <c r="N6537">
        <v>0</v>
      </c>
      <c r="O6537" t="str">
        <f t="shared" si="614"/>
        <v>30-45</v>
      </c>
      <c r="P6537" t="str">
        <f t="shared" si="615"/>
        <v>Medium</v>
      </c>
      <c r="Q6537" t="str">
        <f t="shared" si="616"/>
        <v>Mid-Term</v>
      </c>
      <c r="R6537" t="str">
        <f t="shared" si="617"/>
        <v>High Balance</v>
      </c>
      <c r="S6537" t="str">
        <f t="shared" si="618"/>
        <v>High Value</v>
      </c>
      <c r="T6537">
        <v>1</v>
      </c>
      <c r="U6537">
        <f t="shared" si="619"/>
        <v>0</v>
      </c>
    </row>
    <row r="6538" spans="1:21" x14ac:dyDescent="0.25">
      <c r="A6538">
        <v>2025</v>
      </c>
      <c r="B6538">
        <v>15756743</v>
      </c>
      <c r="C6538" t="s">
        <v>550</v>
      </c>
      <c r="D6538">
        <v>625</v>
      </c>
      <c r="E6538" t="s">
        <v>15</v>
      </c>
      <c r="F6538" t="s">
        <v>16</v>
      </c>
      <c r="G6538">
        <v>37</v>
      </c>
      <c r="H6538">
        <v>7</v>
      </c>
      <c r="I6538">
        <v>115895</v>
      </c>
      <c r="J6538">
        <v>1</v>
      </c>
      <c r="K6538">
        <v>1</v>
      </c>
      <c r="L6538">
        <v>0</v>
      </c>
      <c r="M6538">
        <v>48486</v>
      </c>
      <c r="N6538">
        <v>0</v>
      </c>
      <c r="O6538" t="str">
        <f t="shared" si="614"/>
        <v>30-45</v>
      </c>
      <c r="P6538" t="str">
        <f t="shared" si="615"/>
        <v>Medium</v>
      </c>
      <c r="Q6538" t="str">
        <f t="shared" si="616"/>
        <v>Mid-Term</v>
      </c>
      <c r="R6538" t="str">
        <f t="shared" si="617"/>
        <v>High Balance</v>
      </c>
      <c r="S6538" t="str">
        <f t="shared" si="618"/>
        <v>High Value</v>
      </c>
      <c r="T6538">
        <v>1</v>
      </c>
      <c r="U6538">
        <f t="shared" si="619"/>
        <v>0</v>
      </c>
    </row>
    <row r="6539" spans="1:21" x14ac:dyDescent="0.25">
      <c r="A6539">
        <v>2025</v>
      </c>
      <c r="B6539">
        <v>15782364</v>
      </c>
      <c r="C6539" t="s">
        <v>873</v>
      </c>
      <c r="D6539">
        <v>521</v>
      </c>
      <c r="E6539" t="s">
        <v>18</v>
      </c>
      <c r="F6539" t="s">
        <v>16</v>
      </c>
      <c r="G6539">
        <v>39</v>
      </c>
      <c r="H6539">
        <v>3</v>
      </c>
      <c r="I6539">
        <v>146409</v>
      </c>
      <c r="J6539">
        <v>1</v>
      </c>
      <c r="K6539">
        <v>0</v>
      </c>
      <c r="L6539">
        <v>0</v>
      </c>
      <c r="M6539">
        <v>72994</v>
      </c>
      <c r="N6539">
        <v>0</v>
      </c>
      <c r="O6539" t="str">
        <f t="shared" si="614"/>
        <v>30-45</v>
      </c>
      <c r="P6539" t="str">
        <f t="shared" si="615"/>
        <v>Low</v>
      </c>
      <c r="Q6539" t="str">
        <f t="shared" si="616"/>
        <v>New</v>
      </c>
      <c r="R6539" t="str">
        <f t="shared" si="617"/>
        <v>High Balance</v>
      </c>
      <c r="S6539" t="str">
        <f t="shared" si="618"/>
        <v>High Value</v>
      </c>
      <c r="T6539">
        <v>1</v>
      </c>
      <c r="U6539">
        <f t="shared" si="619"/>
        <v>0</v>
      </c>
    </row>
    <row r="6540" spans="1:21" x14ac:dyDescent="0.25">
      <c r="A6540">
        <v>2025</v>
      </c>
      <c r="B6540">
        <v>15604093</v>
      </c>
      <c r="C6540" t="s">
        <v>2379</v>
      </c>
      <c r="D6540">
        <v>546</v>
      </c>
      <c r="E6540" t="s">
        <v>15</v>
      </c>
      <c r="F6540" t="s">
        <v>23</v>
      </c>
      <c r="G6540">
        <v>34</v>
      </c>
      <c r="H6540">
        <v>4</v>
      </c>
      <c r="I6540">
        <v>165363</v>
      </c>
      <c r="J6540">
        <v>2</v>
      </c>
      <c r="K6540">
        <v>1</v>
      </c>
      <c r="L6540">
        <v>1</v>
      </c>
      <c r="M6540">
        <v>25744</v>
      </c>
      <c r="N6540">
        <v>1</v>
      </c>
      <c r="O6540" t="str">
        <f t="shared" si="614"/>
        <v>30-45</v>
      </c>
      <c r="P6540" t="str">
        <f t="shared" si="615"/>
        <v>Low</v>
      </c>
      <c r="Q6540" t="str">
        <f t="shared" si="616"/>
        <v>Mid-Term</v>
      </c>
      <c r="R6540" t="str">
        <f t="shared" si="617"/>
        <v>High Balance</v>
      </c>
      <c r="S6540" t="str">
        <f t="shared" si="618"/>
        <v>High Value</v>
      </c>
      <c r="T6540">
        <v>1</v>
      </c>
      <c r="U6540">
        <f t="shared" si="619"/>
        <v>165363</v>
      </c>
    </row>
    <row r="6541" spans="1:21" x14ac:dyDescent="0.25">
      <c r="A6541">
        <v>2025</v>
      </c>
      <c r="B6541">
        <v>15749328</v>
      </c>
      <c r="C6541" t="s">
        <v>287</v>
      </c>
      <c r="D6541">
        <v>697</v>
      </c>
      <c r="E6541" t="s">
        <v>15</v>
      </c>
      <c r="F6541" t="s">
        <v>16</v>
      </c>
      <c r="G6541">
        <v>45</v>
      </c>
      <c r="H6541">
        <v>1</v>
      </c>
      <c r="I6541">
        <v>0</v>
      </c>
      <c r="J6541">
        <v>2</v>
      </c>
      <c r="K6541">
        <v>1</v>
      </c>
      <c r="L6541">
        <v>0</v>
      </c>
      <c r="M6541">
        <v>46808</v>
      </c>
      <c r="N6541">
        <v>1</v>
      </c>
      <c r="O6541" t="str">
        <f t="shared" si="614"/>
        <v>30-45</v>
      </c>
      <c r="P6541" t="str">
        <f t="shared" si="615"/>
        <v>Medium</v>
      </c>
      <c r="Q6541" t="str">
        <f t="shared" si="616"/>
        <v>New</v>
      </c>
      <c r="R6541" t="str">
        <f t="shared" si="617"/>
        <v>Zero Balance</v>
      </c>
      <c r="S6541" t="str">
        <f t="shared" si="618"/>
        <v>Normal</v>
      </c>
      <c r="T6541">
        <v>1</v>
      </c>
      <c r="U6541">
        <f t="shared" si="619"/>
        <v>0</v>
      </c>
    </row>
    <row r="6542" spans="1:21" x14ac:dyDescent="0.25">
      <c r="A6542">
        <v>2025</v>
      </c>
      <c r="B6542">
        <v>15656322</v>
      </c>
      <c r="C6542" t="s">
        <v>2380</v>
      </c>
      <c r="D6542">
        <v>571</v>
      </c>
      <c r="E6542" t="s">
        <v>26</v>
      </c>
      <c r="F6542" t="s">
        <v>23</v>
      </c>
      <c r="G6542">
        <v>33</v>
      </c>
      <c r="H6542">
        <v>3</v>
      </c>
      <c r="I6542">
        <v>71843</v>
      </c>
      <c r="J6542">
        <v>1</v>
      </c>
      <c r="K6542">
        <v>1</v>
      </c>
      <c r="L6542">
        <v>0</v>
      </c>
      <c r="M6542">
        <v>26772</v>
      </c>
      <c r="N6542">
        <v>0</v>
      </c>
      <c r="O6542" t="str">
        <f t="shared" si="614"/>
        <v>30-45</v>
      </c>
      <c r="P6542" t="str">
        <f t="shared" si="615"/>
        <v>Low</v>
      </c>
      <c r="Q6542" t="str">
        <f t="shared" si="616"/>
        <v>New</v>
      </c>
      <c r="R6542" t="str">
        <f t="shared" si="617"/>
        <v>Low Balance</v>
      </c>
      <c r="S6542" t="str">
        <f t="shared" si="618"/>
        <v>Normal</v>
      </c>
      <c r="T6542">
        <v>1</v>
      </c>
      <c r="U6542">
        <f t="shared" si="619"/>
        <v>0</v>
      </c>
    </row>
    <row r="6543" spans="1:21" x14ac:dyDescent="0.25">
      <c r="A6543">
        <v>2025</v>
      </c>
      <c r="B6543">
        <v>15685564</v>
      </c>
      <c r="C6543" t="s">
        <v>902</v>
      </c>
      <c r="D6543">
        <v>748</v>
      </c>
      <c r="E6543" t="s">
        <v>18</v>
      </c>
      <c r="F6543" t="s">
        <v>23</v>
      </c>
      <c r="G6543">
        <v>35</v>
      </c>
      <c r="H6543">
        <v>5</v>
      </c>
      <c r="I6543">
        <v>105493</v>
      </c>
      <c r="J6543">
        <v>1</v>
      </c>
      <c r="K6543">
        <v>1</v>
      </c>
      <c r="L6543">
        <v>1</v>
      </c>
      <c r="M6543">
        <v>150057</v>
      </c>
      <c r="N6543">
        <v>0</v>
      </c>
      <c r="O6543" t="str">
        <f t="shared" si="614"/>
        <v>30-45</v>
      </c>
      <c r="P6543" t="str">
        <f t="shared" si="615"/>
        <v>Medium</v>
      </c>
      <c r="Q6543" t="str">
        <f t="shared" si="616"/>
        <v>Mid-Term</v>
      </c>
      <c r="R6543" t="str">
        <f t="shared" si="617"/>
        <v>High Balance</v>
      </c>
      <c r="S6543" t="str">
        <f t="shared" si="618"/>
        <v>High Value</v>
      </c>
      <c r="T6543">
        <v>1</v>
      </c>
      <c r="U6543">
        <f t="shared" si="619"/>
        <v>0</v>
      </c>
    </row>
    <row r="6544" spans="1:21" x14ac:dyDescent="0.25">
      <c r="A6544">
        <v>2025</v>
      </c>
      <c r="B6544">
        <v>15785831</v>
      </c>
      <c r="C6544" t="s">
        <v>744</v>
      </c>
      <c r="D6544">
        <v>591</v>
      </c>
      <c r="E6544" t="s">
        <v>15</v>
      </c>
      <c r="F6544" t="s">
        <v>23</v>
      </c>
      <c r="G6544">
        <v>35</v>
      </c>
      <c r="H6544">
        <v>7</v>
      </c>
      <c r="I6544">
        <v>183027</v>
      </c>
      <c r="J6544">
        <v>1</v>
      </c>
      <c r="K6544">
        <v>1</v>
      </c>
      <c r="L6544">
        <v>1</v>
      </c>
      <c r="M6544">
        <v>56029</v>
      </c>
      <c r="N6544">
        <v>0</v>
      </c>
      <c r="O6544" t="str">
        <f t="shared" si="614"/>
        <v>30-45</v>
      </c>
      <c r="P6544" t="str">
        <f t="shared" si="615"/>
        <v>Low</v>
      </c>
      <c r="Q6544" t="str">
        <f t="shared" si="616"/>
        <v>Mid-Term</v>
      </c>
      <c r="R6544" t="str">
        <f t="shared" si="617"/>
        <v>High Balance</v>
      </c>
      <c r="S6544" t="str">
        <f t="shared" si="618"/>
        <v>High Value</v>
      </c>
      <c r="T6544">
        <v>1</v>
      </c>
      <c r="U6544">
        <f t="shared" si="619"/>
        <v>0</v>
      </c>
    </row>
    <row r="6545" spans="1:21" x14ac:dyDescent="0.25">
      <c r="A6545">
        <v>2025</v>
      </c>
      <c r="B6545">
        <v>15796218</v>
      </c>
      <c r="C6545" t="s">
        <v>171</v>
      </c>
      <c r="D6545">
        <v>814</v>
      </c>
      <c r="E6545" t="s">
        <v>26</v>
      </c>
      <c r="F6545" t="s">
        <v>23</v>
      </c>
      <c r="G6545">
        <v>29</v>
      </c>
      <c r="H6545">
        <v>1</v>
      </c>
      <c r="I6545">
        <v>131969</v>
      </c>
      <c r="J6545">
        <v>2</v>
      </c>
      <c r="K6545">
        <v>1</v>
      </c>
      <c r="L6545">
        <v>1</v>
      </c>
      <c r="M6545">
        <v>147694</v>
      </c>
      <c r="N6545">
        <v>0</v>
      </c>
      <c r="O6545" t="str">
        <f t="shared" si="614"/>
        <v>&lt;30</v>
      </c>
      <c r="P6545" t="str">
        <f t="shared" si="615"/>
        <v>High</v>
      </c>
      <c r="Q6545" t="str">
        <f t="shared" si="616"/>
        <v>New</v>
      </c>
      <c r="R6545" t="str">
        <f t="shared" si="617"/>
        <v>High Balance</v>
      </c>
      <c r="S6545" t="str">
        <f t="shared" si="618"/>
        <v>High Value</v>
      </c>
      <c r="T6545">
        <v>1</v>
      </c>
      <c r="U6545">
        <f t="shared" si="619"/>
        <v>0</v>
      </c>
    </row>
    <row r="6546" spans="1:21" x14ac:dyDescent="0.25">
      <c r="A6546">
        <v>2025</v>
      </c>
      <c r="B6546">
        <v>15716218</v>
      </c>
      <c r="C6546" t="s">
        <v>2174</v>
      </c>
      <c r="D6546">
        <v>709</v>
      </c>
      <c r="E6546" t="s">
        <v>15</v>
      </c>
      <c r="F6546" t="s">
        <v>16</v>
      </c>
      <c r="G6546">
        <v>45</v>
      </c>
      <c r="H6546">
        <v>3</v>
      </c>
      <c r="I6546">
        <v>104118</v>
      </c>
      <c r="J6546">
        <v>1</v>
      </c>
      <c r="K6546">
        <v>0</v>
      </c>
      <c r="L6546">
        <v>1</v>
      </c>
      <c r="M6546">
        <v>174032</v>
      </c>
      <c r="N6546">
        <v>0</v>
      </c>
      <c r="O6546" t="str">
        <f t="shared" si="614"/>
        <v>30-45</v>
      </c>
      <c r="P6546" t="str">
        <f t="shared" si="615"/>
        <v>Medium</v>
      </c>
      <c r="Q6546" t="str">
        <f t="shared" si="616"/>
        <v>New</v>
      </c>
      <c r="R6546" t="str">
        <f t="shared" si="617"/>
        <v>High Balance</v>
      </c>
      <c r="S6546" t="str">
        <f t="shared" si="618"/>
        <v>High Value</v>
      </c>
      <c r="T6546">
        <v>1</v>
      </c>
      <c r="U6546">
        <f t="shared" si="619"/>
        <v>0</v>
      </c>
    </row>
    <row r="6547" spans="1:21" x14ac:dyDescent="0.25">
      <c r="A6547">
        <v>2025</v>
      </c>
      <c r="B6547">
        <v>15572735</v>
      </c>
      <c r="C6547" t="s">
        <v>191</v>
      </c>
      <c r="D6547">
        <v>433</v>
      </c>
      <c r="E6547" t="s">
        <v>18</v>
      </c>
      <c r="F6547" t="s">
        <v>23</v>
      </c>
      <c r="G6547">
        <v>27</v>
      </c>
      <c r="H6547">
        <v>2</v>
      </c>
      <c r="I6547">
        <v>0</v>
      </c>
      <c r="J6547">
        <v>2</v>
      </c>
      <c r="K6547">
        <v>1</v>
      </c>
      <c r="L6547">
        <v>1</v>
      </c>
      <c r="M6547">
        <v>153699</v>
      </c>
      <c r="N6547">
        <v>0</v>
      </c>
      <c r="O6547" t="str">
        <f t="shared" si="614"/>
        <v>&lt;30</v>
      </c>
      <c r="P6547" t="str">
        <f t="shared" si="615"/>
        <v>Low</v>
      </c>
      <c r="Q6547" t="str">
        <f t="shared" si="616"/>
        <v>New</v>
      </c>
      <c r="R6547" t="str">
        <f t="shared" si="617"/>
        <v>Zero Balance</v>
      </c>
      <c r="S6547" t="str">
        <f t="shared" si="618"/>
        <v>Normal</v>
      </c>
      <c r="T6547">
        <v>1</v>
      </c>
      <c r="U6547">
        <f t="shared" si="619"/>
        <v>0</v>
      </c>
    </row>
    <row r="6548" spans="1:21" x14ac:dyDescent="0.25">
      <c r="A6548">
        <v>2025</v>
      </c>
      <c r="B6548">
        <v>15633840</v>
      </c>
      <c r="C6548" t="s">
        <v>36</v>
      </c>
      <c r="D6548">
        <v>781</v>
      </c>
      <c r="E6548" t="s">
        <v>15</v>
      </c>
      <c r="F6548" t="s">
        <v>23</v>
      </c>
      <c r="G6548">
        <v>20</v>
      </c>
      <c r="H6548">
        <v>0</v>
      </c>
      <c r="I6548">
        <v>125023</v>
      </c>
      <c r="J6548">
        <v>2</v>
      </c>
      <c r="K6548">
        <v>1</v>
      </c>
      <c r="L6548">
        <v>1</v>
      </c>
      <c r="M6548">
        <v>108301</v>
      </c>
      <c r="N6548">
        <v>0</v>
      </c>
      <c r="O6548" t="str">
        <f t="shared" si="614"/>
        <v>&lt;30</v>
      </c>
      <c r="P6548" t="str">
        <f t="shared" si="615"/>
        <v>High</v>
      </c>
      <c r="Q6548" t="str">
        <f t="shared" si="616"/>
        <v>New</v>
      </c>
      <c r="R6548" t="str">
        <f t="shared" si="617"/>
        <v>High Balance</v>
      </c>
      <c r="S6548" t="str">
        <f t="shared" si="618"/>
        <v>High Value</v>
      </c>
      <c r="T6548">
        <v>1</v>
      </c>
      <c r="U6548">
        <f t="shared" si="619"/>
        <v>0</v>
      </c>
    </row>
    <row r="6549" spans="1:21" x14ac:dyDescent="0.25">
      <c r="A6549">
        <v>2025</v>
      </c>
      <c r="B6549">
        <v>15608760</v>
      </c>
      <c r="C6549" t="s">
        <v>649</v>
      </c>
      <c r="D6549">
        <v>656</v>
      </c>
      <c r="E6549" t="s">
        <v>15</v>
      </c>
      <c r="F6549" t="s">
        <v>16</v>
      </c>
      <c r="G6549">
        <v>30</v>
      </c>
      <c r="H6549">
        <v>4</v>
      </c>
      <c r="I6549">
        <v>74323</v>
      </c>
      <c r="J6549">
        <v>1</v>
      </c>
      <c r="K6549">
        <v>1</v>
      </c>
      <c r="L6549">
        <v>1</v>
      </c>
      <c r="M6549">
        <v>22929</v>
      </c>
      <c r="N6549">
        <v>0</v>
      </c>
      <c r="O6549" t="str">
        <f t="shared" si="614"/>
        <v>30-45</v>
      </c>
      <c r="P6549" t="str">
        <f t="shared" si="615"/>
        <v>Medium</v>
      </c>
      <c r="Q6549" t="str">
        <f t="shared" si="616"/>
        <v>Mid-Term</v>
      </c>
      <c r="R6549" t="str">
        <f t="shared" si="617"/>
        <v>Low Balance</v>
      </c>
      <c r="S6549" t="str">
        <f t="shared" si="618"/>
        <v>Normal</v>
      </c>
      <c r="T6549">
        <v>1</v>
      </c>
      <c r="U6549">
        <f t="shared" si="619"/>
        <v>0</v>
      </c>
    </row>
    <row r="6550" spans="1:21" x14ac:dyDescent="0.25">
      <c r="A6550">
        <v>2025</v>
      </c>
      <c r="B6550">
        <v>15627848</v>
      </c>
      <c r="C6550" t="s">
        <v>1838</v>
      </c>
      <c r="D6550">
        <v>683</v>
      </c>
      <c r="E6550" t="s">
        <v>15</v>
      </c>
      <c r="F6550" t="s">
        <v>23</v>
      </c>
      <c r="G6550">
        <v>38</v>
      </c>
      <c r="H6550">
        <v>7</v>
      </c>
      <c r="I6550">
        <v>109346</v>
      </c>
      <c r="J6550">
        <v>2</v>
      </c>
      <c r="K6550">
        <v>1</v>
      </c>
      <c r="L6550">
        <v>0</v>
      </c>
      <c r="M6550">
        <v>102666</v>
      </c>
      <c r="N6550">
        <v>0</v>
      </c>
      <c r="O6550" t="str">
        <f t="shared" si="614"/>
        <v>30-45</v>
      </c>
      <c r="P6550" t="str">
        <f t="shared" si="615"/>
        <v>Medium</v>
      </c>
      <c r="Q6550" t="str">
        <f t="shared" si="616"/>
        <v>Mid-Term</v>
      </c>
      <c r="R6550" t="str">
        <f t="shared" si="617"/>
        <v>High Balance</v>
      </c>
      <c r="S6550" t="str">
        <f t="shared" si="618"/>
        <v>High Value</v>
      </c>
      <c r="T6550">
        <v>1</v>
      </c>
      <c r="U6550">
        <f t="shared" si="619"/>
        <v>0</v>
      </c>
    </row>
    <row r="6551" spans="1:21" x14ac:dyDescent="0.25">
      <c r="A6551">
        <v>2025</v>
      </c>
      <c r="B6551">
        <v>15792029</v>
      </c>
      <c r="C6551" t="s">
        <v>1135</v>
      </c>
      <c r="D6551">
        <v>620</v>
      </c>
      <c r="E6551" t="s">
        <v>15</v>
      </c>
      <c r="F6551" t="s">
        <v>23</v>
      </c>
      <c r="G6551">
        <v>32</v>
      </c>
      <c r="H6551">
        <v>6</v>
      </c>
      <c r="I6551">
        <v>0</v>
      </c>
      <c r="J6551">
        <v>2</v>
      </c>
      <c r="K6551">
        <v>1</v>
      </c>
      <c r="L6551">
        <v>0</v>
      </c>
      <c r="M6551">
        <v>56139</v>
      </c>
      <c r="N6551">
        <v>0</v>
      </c>
      <c r="O6551" t="str">
        <f t="shared" si="614"/>
        <v>30-45</v>
      </c>
      <c r="P6551" t="str">
        <f t="shared" si="615"/>
        <v>Medium</v>
      </c>
      <c r="Q6551" t="str">
        <f t="shared" si="616"/>
        <v>Mid-Term</v>
      </c>
      <c r="R6551" t="str">
        <f t="shared" si="617"/>
        <v>Zero Balance</v>
      </c>
      <c r="S6551" t="str">
        <f t="shared" si="618"/>
        <v>Normal</v>
      </c>
      <c r="T6551">
        <v>1</v>
      </c>
      <c r="U6551">
        <f t="shared" si="619"/>
        <v>0</v>
      </c>
    </row>
    <row r="6552" spans="1:21" x14ac:dyDescent="0.25">
      <c r="A6552">
        <v>2025</v>
      </c>
      <c r="B6552">
        <v>15617331</v>
      </c>
      <c r="C6552" t="s">
        <v>2381</v>
      </c>
      <c r="D6552">
        <v>637</v>
      </c>
      <c r="E6552" t="s">
        <v>26</v>
      </c>
      <c r="F6552" t="s">
        <v>16</v>
      </c>
      <c r="G6552">
        <v>39</v>
      </c>
      <c r="H6552">
        <v>3</v>
      </c>
      <c r="I6552">
        <v>109698</v>
      </c>
      <c r="J6552">
        <v>1</v>
      </c>
      <c r="K6552">
        <v>1</v>
      </c>
      <c r="L6552">
        <v>1</v>
      </c>
      <c r="M6552">
        <v>88391</v>
      </c>
      <c r="N6552">
        <v>1</v>
      </c>
      <c r="O6552" t="str">
        <f t="shared" si="614"/>
        <v>30-45</v>
      </c>
      <c r="P6552" t="str">
        <f t="shared" si="615"/>
        <v>Medium</v>
      </c>
      <c r="Q6552" t="str">
        <f t="shared" si="616"/>
        <v>New</v>
      </c>
      <c r="R6552" t="str">
        <f t="shared" si="617"/>
        <v>High Balance</v>
      </c>
      <c r="S6552" t="str">
        <f t="shared" si="618"/>
        <v>High Value</v>
      </c>
      <c r="T6552">
        <v>1</v>
      </c>
      <c r="U6552">
        <f t="shared" si="619"/>
        <v>109698</v>
      </c>
    </row>
    <row r="6553" spans="1:21" x14ac:dyDescent="0.25">
      <c r="A6553">
        <v>2025</v>
      </c>
      <c r="B6553">
        <v>15651740</v>
      </c>
      <c r="C6553" t="s">
        <v>547</v>
      </c>
      <c r="D6553">
        <v>525</v>
      </c>
      <c r="E6553" t="s">
        <v>18</v>
      </c>
      <c r="F6553" t="s">
        <v>16</v>
      </c>
      <c r="G6553">
        <v>30</v>
      </c>
      <c r="H6553">
        <v>5</v>
      </c>
      <c r="I6553">
        <v>0</v>
      </c>
      <c r="J6553">
        <v>2</v>
      </c>
      <c r="K6553">
        <v>0</v>
      </c>
      <c r="L6553">
        <v>1</v>
      </c>
      <c r="M6553">
        <v>149195</v>
      </c>
      <c r="N6553">
        <v>0</v>
      </c>
      <c r="O6553" t="str">
        <f t="shared" si="614"/>
        <v>30-45</v>
      </c>
      <c r="P6553" t="str">
        <f t="shared" si="615"/>
        <v>Low</v>
      </c>
      <c r="Q6553" t="str">
        <f t="shared" si="616"/>
        <v>Mid-Term</v>
      </c>
      <c r="R6553" t="str">
        <f t="shared" si="617"/>
        <v>Zero Balance</v>
      </c>
      <c r="S6553" t="str">
        <f t="shared" si="618"/>
        <v>Normal</v>
      </c>
      <c r="T6553">
        <v>1</v>
      </c>
      <c r="U6553">
        <f t="shared" si="619"/>
        <v>0</v>
      </c>
    </row>
    <row r="6554" spans="1:21" x14ac:dyDescent="0.25">
      <c r="A6554">
        <v>2025</v>
      </c>
      <c r="B6554">
        <v>15636407</v>
      </c>
      <c r="C6554" t="s">
        <v>2280</v>
      </c>
      <c r="D6554">
        <v>793</v>
      </c>
      <c r="E6554" t="s">
        <v>26</v>
      </c>
      <c r="F6554" t="s">
        <v>16</v>
      </c>
      <c r="G6554">
        <v>34</v>
      </c>
      <c r="H6554">
        <v>5</v>
      </c>
      <c r="I6554">
        <v>127758</v>
      </c>
      <c r="J6554">
        <v>1</v>
      </c>
      <c r="K6554">
        <v>1</v>
      </c>
      <c r="L6554">
        <v>0</v>
      </c>
      <c r="M6554">
        <v>143357</v>
      </c>
      <c r="N6554">
        <v>0</v>
      </c>
      <c r="O6554" t="str">
        <f t="shared" si="614"/>
        <v>30-45</v>
      </c>
      <c r="P6554" t="str">
        <f t="shared" si="615"/>
        <v>High</v>
      </c>
      <c r="Q6554" t="str">
        <f t="shared" si="616"/>
        <v>Mid-Term</v>
      </c>
      <c r="R6554" t="str">
        <f t="shared" si="617"/>
        <v>High Balance</v>
      </c>
      <c r="S6554" t="str">
        <f t="shared" si="618"/>
        <v>High Value</v>
      </c>
      <c r="T6554">
        <v>1</v>
      </c>
      <c r="U6554">
        <f t="shared" si="619"/>
        <v>0</v>
      </c>
    </row>
    <row r="6555" spans="1:21" x14ac:dyDescent="0.25">
      <c r="A6555">
        <v>2025</v>
      </c>
      <c r="B6555">
        <v>15607526</v>
      </c>
      <c r="C6555" t="s">
        <v>457</v>
      </c>
      <c r="D6555">
        <v>638</v>
      </c>
      <c r="E6555" t="s">
        <v>26</v>
      </c>
      <c r="F6555" t="s">
        <v>23</v>
      </c>
      <c r="G6555">
        <v>50</v>
      </c>
      <c r="H6555">
        <v>1</v>
      </c>
      <c r="I6555">
        <v>102645</v>
      </c>
      <c r="J6555">
        <v>1</v>
      </c>
      <c r="K6555">
        <v>1</v>
      </c>
      <c r="L6555">
        <v>0</v>
      </c>
      <c r="M6555">
        <v>168360</v>
      </c>
      <c r="N6555">
        <v>1</v>
      </c>
      <c r="O6555" t="str">
        <f t="shared" si="614"/>
        <v>46-60</v>
      </c>
      <c r="P6555" t="str">
        <f t="shared" si="615"/>
        <v>Medium</v>
      </c>
      <c r="Q6555" t="str">
        <f t="shared" si="616"/>
        <v>New</v>
      </c>
      <c r="R6555" t="str">
        <f t="shared" si="617"/>
        <v>High Balance</v>
      </c>
      <c r="S6555" t="str">
        <f t="shared" si="618"/>
        <v>High Value</v>
      </c>
      <c r="T6555">
        <v>1</v>
      </c>
      <c r="U6555">
        <f t="shared" si="619"/>
        <v>102645</v>
      </c>
    </row>
    <row r="6556" spans="1:21" x14ac:dyDescent="0.25">
      <c r="A6556">
        <v>2025</v>
      </c>
      <c r="B6556">
        <v>15632576</v>
      </c>
      <c r="C6556" t="s">
        <v>1872</v>
      </c>
      <c r="D6556">
        <v>520</v>
      </c>
      <c r="E6556" t="s">
        <v>15</v>
      </c>
      <c r="F6556" t="s">
        <v>23</v>
      </c>
      <c r="G6556">
        <v>31</v>
      </c>
      <c r="H6556">
        <v>4</v>
      </c>
      <c r="I6556">
        <v>93249</v>
      </c>
      <c r="J6556">
        <v>1</v>
      </c>
      <c r="K6556">
        <v>1</v>
      </c>
      <c r="L6556">
        <v>0</v>
      </c>
      <c r="M6556">
        <v>77336</v>
      </c>
      <c r="N6556">
        <v>0</v>
      </c>
      <c r="O6556" t="str">
        <f t="shared" si="614"/>
        <v>30-45</v>
      </c>
      <c r="P6556" t="str">
        <f t="shared" si="615"/>
        <v>Low</v>
      </c>
      <c r="Q6556" t="str">
        <f t="shared" si="616"/>
        <v>Mid-Term</v>
      </c>
      <c r="R6556" t="str">
        <f t="shared" si="617"/>
        <v>Low Balance</v>
      </c>
      <c r="S6556" t="str">
        <f t="shared" si="618"/>
        <v>Normal</v>
      </c>
      <c r="T6556">
        <v>1</v>
      </c>
      <c r="U6556">
        <f t="shared" si="619"/>
        <v>0</v>
      </c>
    </row>
    <row r="6557" spans="1:21" x14ac:dyDescent="0.25">
      <c r="A6557">
        <v>2025</v>
      </c>
      <c r="B6557">
        <v>15581505</v>
      </c>
      <c r="C6557" t="s">
        <v>2382</v>
      </c>
      <c r="D6557">
        <v>641</v>
      </c>
      <c r="E6557" t="s">
        <v>15</v>
      </c>
      <c r="F6557" t="s">
        <v>23</v>
      </c>
      <c r="G6557">
        <v>35</v>
      </c>
      <c r="H6557">
        <v>5</v>
      </c>
      <c r="I6557">
        <v>0</v>
      </c>
      <c r="J6557">
        <v>2</v>
      </c>
      <c r="K6557">
        <v>1</v>
      </c>
      <c r="L6557">
        <v>0</v>
      </c>
      <c r="M6557">
        <v>93149</v>
      </c>
      <c r="N6557">
        <v>0</v>
      </c>
      <c r="O6557" t="str">
        <f t="shared" si="614"/>
        <v>30-45</v>
      </c>
      <c r="P6557" t="str">
        <f t="shared" si="615"/>
        <v>Medium</v>
      </c>
      <c r="Q6557" t="str">
        <f t="shared" si="616"/>
        <v>Mid-Term</v>
      </c>
      <c r="R6557" t="str">
        <f t="shared" si="617"/>
        <v>Zero Balance</v>
      </c>
      <c r="S6557" t="str">
        <f t="shared" si="618"/>
        <v>Normal</v>
      </c>
      <c r="T6557">
        <v>1</v>
      </c>
      <c r="U6557">
        <f t="shared" si="619"/>
        <v>0</v>
      </c>
    </row>
    <row r="6558" spans="1:21" x14ac:dyDescent="0.25">
      <c r="A6558">
        <v>2025</v>
      </c>
      <c r="B6558">
        <v>15612207</v>
      </c>
      <c r="C6558" t="s">
        <v>17</v>
      </c>
      <c r="D6558">
        <v>840</v>
      </c>
      <c r="E6558" t="s">
        <v>26</v>
      </c>
      <c r="F6558" t="s">
        <v>16</v>
      </c>
      <c r="G6558">
        <v>51</v>
      </c>
      <c r="H6558">
        <v>1</v>
      </c>
      <c r="I6558">
        <v>87780</v>
      </c>
      <c r="J6558">
        <v>1</v>
      </c>
      <c r="K6558">
        <v>0</v>
      </c>
      <c r="L6558">
        <v>1</v>
      </c>
      <c r="M6558">
        <v>36687</v>
      </c>
      <c r="N6558">
        <v>1</v>
      </c>
      <c r="O6558" t="str">
        <f t="shared" si="614"/>
        <v>46-60</v>
      </c>
      <c r="P6558" t="str">
        <f t="shared" si="615"/>
        <v>High</v>
      </c>
      <c r="Q6558" t="str">
        <f t="shared" si="616"/>
        <v>New</v>
      </c>
      <c r="R6558" t="str">
        <f t="shared" si="617"/>
        <v>Low Balance</v>
      </c>
      <c r="S6558" t="str">
        <f t="shared" si="618"/>
        <v>Normal</v>
      </c>
      <c r="T6558">
        <v>1</v>
      </c>
      <c r="U6558">
        <f t="shared" si="619"/>
        <v>87780</v>
      </c>
    </row>
    <row r="6559" spans="1:21" x14ac:dyDescent="0.25">
      <c r="A6559">
        <v>2025</v>
      </c>
      <c r="B6559">
        <v>15707242</v>
      </c>
      <c r="C6559" t="s">
        <v>1900</v>
      </c>
      <c r="D6559">
        <v>504</v>
      </c>
      <c r="E6559" t="s">
        <v>18</v>
      </c>
      <c r="F6559" t="s">
        <v>23</v>
      </c>
      <c r="G6559">
        <v>40</v>
      </c>
      <c r="H6559">
        <v>5</v>
      </c>
      <c r="I6559">
        <v>0</v>
      </c>
      <c r="J6559">
        <v>2</v>
      </c>
      <c r="K6559">
        <v>0</v>
      </c>
      <c r="L6559">
        <v>0</v>
      </c>
      <c r="M6559">
        <v>146703</v>
      </c>
      <c r="N6559">
        <v>0</v>
      </c>
      <c r="O6559" t="str">
        <f t="shared" si="614"/>
        <v>30-45</v>
      </c>
      <c r="P6559" t="str">
        <f t="shared" si="615"/>
        <v>Low</v>
      </c>
      <c r="Q6559" t="str">
        <f t="shared" si="616"/>
        <v>Mid-Term</v>
      </c>
      <c r="R6559" t="str">
        <f t="shared" si="617"/>
        <v>Zero Balance</v>
      </c>
      <c r="S6559" t="str">
        <f t="shared" si="618"/>
        <v>Normal</v>
      </c>
      <c r="T6559">
        <v>1</v>
      </c>
      <c r="U6559">
        <f t="shared" si="619"/>
        <v>0</v>
      </c>
    </row>
    <row r="6560" spans="1:21" x14ac:dyDescent="0.25">
      <c r="A6560">
        <v>2025</v>
      </c>
      <c r="B6560">
        <v>15721937</v>
      </c>
      <c r="C6560" t="s">
        <v>2383</v>
      </c>
      <c r="D6560">
        <v>686</v>
      </c>
      <c r="E6560" t="s">
        <v>15</v>
      </c>
      <c r="F6560" t="s">
        <v>23</v>
      </c>
      <c r="G6560">
        <v>38</v>
      </c>
      <c r="H6560">
        <v>0</v>
      </c>
      <c r="I6560">
        <v>138131</v>
      </c>
      <c r="J6560">
        <v>1</v>
      </c>
      <c r="K6560">
        <v>0</v>
      </c>
      <c r="L6560">
        <v>1</v>
      </c>
      <c r="M6560">
        <v>115928</v>
      </c>
      <c r="N6560">
        <v>0</v>
      </c>
      <c r="O6560" t="str">
        <f t="shared" si="614"/>
        <v>30-45</v>
      </c>
      <c r="P6560" t="str">
        <f t="shared" si="615"/>
        <v>Medium</v>
      </c>
      <c r="Q6560" t="str">
        <f t="shared" si="616"/>
        <v>New</v>
      </c>
      <c r="R6560" t="str">
        <f t="shared" si="617"/>
        <v>High Balance</v>
      </c>
      <c r="S6560" t="str">
        <f t="shared" si="618"/>
        <v>High Value</v>
      </c>
      <c r="T6560">
        <v>1</v>
      </c>
      <c r="U6560">
        <f t="shared" si="619"/>
        <v>0</v>
      </c>
    </row>
    <row r="6561" spans="1:21" x14ac:dyDescent="0.25">
      <c r="A6561">
        <v>2025</v>
      </c>
      <c r="B6561">
        <v>15773852</v>
      </c>
      <c r="C6561" t="s">
        <v>1168</v>
      </c>
      <c r="D6561">
        <v>533</v>
      </c>
      <c r="E6561" t="s">
        <v>26</v>
      </c>
      <c r="F6561" t="s">
        <v>23</v>
      </c>
      <c r="G6561">
        <v>38</v>
      </c>
      <c r="H6561">
        <v>4</v>
      </c>
      <c r="I6561">
        <v>70363</v>
      </c>
      <c r="J6561">
        <v>2</v>
      </c>
      <c r="K6561">
        <v>1</v>
      </c>
      <c r="L6561">
        <v>1</v>
      </c>
      <c r="M6561">
        <v>104189</v>
      </c>
      <c r="N6561">
        <v>0</v>
      </c>
      <c r="O6561" t="str">
        <f t="shared" si="614"/>
        <v>30-45</v>
      </c>
      <c r="P6561" t="str">
        <f t="shared" si="615"/>
        <v>Low</v>
      </c>
      <c r="Q6561" t="str">
        <f t="shared" si="616"/>
        <v>Mid-Term</v>
      </c>
      <c r="R6561" t="str">
        <f t="shared" si="617"/>
        <v>Low Balance</v>
      </c>
      <c r="S6561" t="str">
        <f t="shared" si="618"/>
        <v>Normal</v>
      </c>
      <c r="T6561">
        <v>1</v>
      </c>
      <c r="U6561">
        <f t="shared" si="619"/>
        <v>0</v>
      </c>
    </row>
    <row r="6562" spans="1:21" x14ac:dyDescent="0.25">
      <c r="A6562">
        <v>2025</v>
      </c>
      <c r="B6562">
        <v>15719778</v>
      </c>
      <c r="C6562" t="s">
        <v>292</v>
      </c>
      <c r="D6562">
        <v>577</v>
      </c>
      <c r="E6562" t="s">
        <v>15</v>
      </c>
      <c r="F6562" t="s">
        <v>16</v>
      </c>
      <c r="G6562">
        <v>32</v>
      </c>
      <c r="H6562">
        <v>1</v>
      </c>
      <c r="I6562">
        <v>0</v>
      </c>
      <c r="J6562">
        <v>2</v>
      </c>
      <c r="K6562">
        <v>1</v>
      </c>
      <c r="L6562">
        <v>0</v>
      </c>
      <c r="M6562">
        <v>9902</v>
      </c>
      <c r="N6562">
        <v>0</v>
      </c>
      <c r="O6562" t="str">
        <f t="shared" si="614"/>
        <v>30-45</v>
      </c>
      <c r="P6562" t="str">
        <f t="shared" si="615"/>
        <v>Low</v>
      </c>
      <c r="Q6562" t="str">
        <f t="shared" si="616"/>
        <v>New</v>
      </c>
      <c r="R6562" t="str">
        <f t="shared" si="617"/>
        <v>Zero Balance</v>
      </c>
      <c r="S6562" t="str">
        <f t="shared" si="618"/>
        <v>Normal</v>
      </c>
      <c r="T6562">
        <v>1</v>
      </c>
      <c r="U6562">
        <f t="shared" si="619"/>
        <v>0</v>
      </c>
    </row>
    <row r="6563" spans="1:21" x14ac:dyDescent="0.25">
      <c r="A6563">
        <v>2025</v>
      </c>
      <c r="B6563">
        <v>15650538</v>
      </c>
      <c r="C6563" t="s">
        <v>180</v>
      </c>
      <c r="D6563">
        <v>445</v>
      </c>
      <c r="E6563" t="s">
        <v>26</v>
      </c>
      <c r="F6563" t="s">
        <v>16</v>
      </c>
      <c r="G6563">
        <v>48</v>
      </c>
      <c r="H6563">
        <v>7</v>
      </c>
      <c r="I6563">
        <v>168287</v>
      </c>
      <c r="J6563">
        <v>1</v>
      </c>
      <c r="K6563">
        <v>1</v>
      </c>
      <c r="L6563">
        <v>0</v>
      </c>
      <c r="M6563">
        <v>16646</v>
      </c>
      <c r="N6563">
        <v>1</v>
      </c>
      <c r="O6563" t="str">
        <f t="shared" si="614"/>
        <v>46-60</v>
      </c>
      <c r="P6563" t="str">
        <f t="shared" si="615"/>
        <v>Low</v>
      </c>
      <c r="Q6563" t="str">
        <f t="shared" si="616"/>
        <v>Mid-Term</v>
      </c>
      <c r="R6563" t="str">
        <f t="shared" si="617"/>
        <v>High Balance</v>
      </c>
      <c r="S6563" t="str">
        <f t="shared" si="618"/>
        <v>High Value</v>
      </c>
      <c r="T6563">
        <v>1</v>
      </c>
      <c r="U6563">
        <f t="shared" si="619"/>
        <v>168287</v>
      </c>
    </row>
    <row r="6564" spans="1:21" x14ac:dyDescent="0.25">
      <c r="A6564">
        <v>2025</v>
      </c>
      <c r="B6564">
        <v>15797475</v>
      </c>
      <c r="C6564" t="s">
        <v>293</v>
      </c>
      <c r="D6564">
        <v>720</v>
      </c>
      <c r="E6564" t="s">
        <v>15</v>
      </c>
      <c r="F6564" t="s">
        <v>23</v>
      </c>
      <c r="G6564">
        <v>44</v>
      </c>
      <c r="H6564">
        <v>3</v>
      </c>
      <c r="I6564">
        <v>86102</v>
      </c>
      <c r="J6564">
        <v>1</v>
      </c>
      <c r="K6564">
        <v>1</v>
      </c>
      <c r="L6564">
        <v>0</v>
      </c>
      <c r="M6564">
        <v>180135</v>
      </c>
      <c r="N6564">
        <v>1</v>
      </c>
      <c r="O6564" t="str">
        <f t="shared" si="614"/>
        <v>30-45</v>
      </c>
      <c r="P6564" t="str">
        <f t="shared" si="615"/>
        <v>Medium</v>
      </c>
      <c r="Q6564" t="str">
        <f t="shared" si="616"/>
        <v>New</v>
      </c>
      <c r="R6564" t="str">
        <f t="shared" si="617"/>
        <v>Low Balance</v>
      </c>
      <c r="S6564" t="str">
        <f t="shared" si="618"/>
        <v>Normal</v>
      </c>
      <c r="T6564">
        <v>1</v>
      </c>
      <c r="U6564">
        <f t="shared" si="619"/>
        <v>86102</v>
      </c>
    </row>
    <row r="6565" spans="1:21" x14ac:dyDescent="0.25">
      <c r="A6565">
        <v>2025</v>
      </c>
      <c r="B6565">
        <v>15780359</v>
      </c>
      <c r="C6565" t="s">
        <v>1708</v>
      </c>
      <c r="D6565">
        <v>643</v>
      </c>
      <c r="E6565" t="s">
        <v>26</v>
      </c>
      <c r="F6565" t="s">
        <v>23</v>
      </c>
      <c r="G6565">
        <v>25</v>
      </c>
      <c r="H6565">
        <v>4</v>
      </c>
      <c r="I6565">
        <v>115143</v>
      </c>
      <c r="J6565">
        <v>1</v>
      </c>
      <c r="K6565">
        <v>1</v>
      </c>
      <c r="L6565">
        <v>1</v>
      </c>
      <c r="M6565">
        <v>148099</v>
      </c>
      <c r="N6565">
        <v>0</v>
      </c>
      <c r="O6565" t="str">
        <f t="shared" si="614"/>
        <v>&lt;30</v>
      </c>
      <c r="P6565" t="str">
        <f t="shared" si="615"/>
        <v>Medium</v>
      </c>
      <c r="Q6565" t="str">
        <f t="shared" si="616"/>
        <v>Mid-Term</v>
      </c>
      <c r="R6565" t="str">
        <f t="shared" si="617"/>
        <v>High Balance</v>
      </c>
      <c r="S6565" t="str">
        <f t="shared" si="618"/>
        <v>High Value</v>
      </c>
      <c r="T6565">
        <v>1</v>
      </c>
      <c r="U6565">
        <f t="shared" si="619"/>
        <v>0</v>
      </c>
    </row>
    <row r="6566" spans="1:21" x14ac:dyDescent="0.25">
      <c r="A6566">
        <v>2025</v>
      </c>
      <c r="B6566">
        <v>15737104</v>
      </c>
      <c r="C6566" t="s">
        <v>2384</v>
      </c>
      <c r="D6566">
        <v>652</v>
      </c>
      <c r="E6566" t="s">
        <v>26</v>
      </c>
      <c r="F6566" t="s">
        <v>16</v>
      </c>
      <c r="G6566">
        <v>47</v>
      </c>
      <c r="H6566">
        <v>0</v>
      </c>
      <c r="I6566">
        <v>126598</v>
      </c>
      <c r="J6566">
        <v>2</v>
      </c>
      <c r="K6566">
        <v>1</v>
      </c>
      <c r="L6566">
        <v>1</v>
      </c>
      <c r="M6566">
        <v>38799</v>
      </c>
      <c r="N6566">
        <v>1</v>
      </c>
      <c r="O6566" t="str">
        <f t="shared" si="614"/>
        <v>46-60</v>
      </c>
      <c r="P6566" t="str">
        <f t="shared" si="615"/>
        <v>Medium</v>
      </c>
      <c r="Q6566" t="str">
        <f t="shared" si="616"/>
        <v>New</v>
      </c>
      <c r="R6566" t="str">
        <f t="shared" si="617"/>
        <v>High Balance</v>
      </c>
      <c r="S6566" t="str">
        <f t="shared" si="618"/>
        <v>High Value</v>
      </c>
      <c r="T6566">
        <v>1</v>
      </c>
      <c r="U6566">
        <f t="shared" si="619"/>
        <v>126598</v>
      </c>
    </row>
    <row r="6567" spans="1:21" x14ac:dyDescent="0.25">
      <c r="A6567">
        <v>2025</v>
      </c>
      <c r="B6567">
        <v>15789936</v>
      </c>
      <c r="C6567" t="s">
        <v>192</v>
      </c>
      <c r="D6567">
        <v>663</v>
      </c>
      <c r="E6567" t="s">
        <v>15</v>
      </c>
      <c r="F6567" t="s">
        <v>16</v>
      </c>
      <c r="G6567">
        <v>33</v>
      </c>
      <c r="H6567">
        <v>2</v>
      </c>
      <c r="I6567">
        <v>0</v>
      </c>
      <c r="J6567">
        <v>2</v>
      </c>
      <c r="K6567">
        <v>1</v>
      </c>
      <c r="L6567">
        <v>0</v>
      </c>
      <c r="M6567">
        <v>153295</v>
      </c>
      <c r="N6567">
        <v>0</v>
      </c>
      <c r="O6567" t="str">
        <f t="shared" si="614"/>
        <v>30-45</v>
      </c>
      <c r="P6567" t="str">
        <f t="shared" si="615"/>
        <v>Medium</v>
      </c>
      <c r="Q6567" t="str">
        <f t="shared" si="616"/>
        <v>New</v>
      </c>
      <c r="R6567" t="str">
        <f t="shared" si="617"/>
        <v>Zero Balance</v>
      </c>
      <c r="S6567" t="str">
        <f t="shared" si="618"/>
        <v>Normal</v>
      </c>
      <c r="T6567">
        <v>1</v>
      </c>
      <c r="U6567">
        <f t="shared" si="619"/>
        <v>0</v>
      </c>
    </row>
    <row r="6568" spans="1:21" x14ac:dyDescent="0.25">
      <c r="A6568">
        <v>2025</v>
      </c>
      <c r="B6568">
        <v>15709523</v>
      </c>
      <c r="C6568" t="s">
        <v>254</v>
      </c>
      <c r="D6568">
        <v>525</v>
      </c>
      <c r="E6568" t="s">
        <v>26</v>
      </c>
      <c r="F6568" t="s">
        <v>16</v>
      </c>
      <c r="G6568">
        <v>30</v>
      </c>
      <c r="H6568">
        <v>0</v>
      </c>
      <c r="I6568">
        <v>157989</v>
      </c>
      <c r="J6568">
        <v>2</v>
      </c>
      <c r="K6568">
        <v>1</v>
      </c>
      <c r="L6568">
        <v>1</v>
      </c>
      <c r="M6568">
        <v>100688</v>
      </c>
      <c r="N6568">
        <v>0</v>
      </c>
      <c r="O6568" t="str">
        <f t="shared" si="614"/>
        <v>30-45</v>
      </c>
      <c r="P6568" t="str">
        <f t="shared" si="615"/>
        <v>Low</v>
      </c>
      <c r="Q6568" t="str">
        <f t="shared" si="616"/>
        <v>New</v>
      </c>
      <c r="R6568" t="str">
        <f t="shared" si="617"/>
        <v>High Balance</v>
      </c>
      <c r="S6568" t="str">
        <f t="shared" si="618"/>
        <v>High Value</v>
      </c>
      <c r="T6568">
        <v>1</v>
      </c>
      <c r="U6568">
        <f t="shared" si="619"/>
        <v>0</v>
      </c>
    </row>
    <row r="6569" spans="1:21" x14ac:dyDescent="0.25">
      <c r="A6569">
        <v>2025</v>
      </c>
      <c r="B6569">
        <v>15593425</v>
      </c>
      <c r="C6569" t="s">
        <v>2385</v>
      </c>
      <c r="D6569">
        <v>662</v>
      </c>
      <c r="E6569" t="s">
        <v>18</v>
      </c>
      <c r="F6569" t="s">
        <v>16</v>
      </c>
      <c r="G6569">
        <v>54</v>
      </c>
      <c r="H6569">
        <v>1</v>
      </c>
      <c r="I6569">
        <v>187997</v>
      </c>
      <c r="J6569">
        <v>1</v>
      </c>
      <c r="K6569">
        <v>0</v>
      </c>
      <c r="L6569">
        <v>0</v>
      </c>
      <c r="M6569">
        <v>111443</v>
      </c>
      <c r="N6569">
        <v>1</v>
      </c>
      <c r="O6569" t="str">
        <f t="shared" si="614"/>
        <v>46-60</v>
      </c>
      <c r="P6569" t="str">
        <f t="shared" si="615"/>
        <v>Medium</v>
      </c>
      <c r="Q6569" t="str">
        <f t="shared" si="616"/>
        <v>New</v>
      </c>
      <c r="R6569" t="str">
        <f t="shared" si="617"/>
        <v>High Balance</v>
      </c>
      <c r="S6569" t="str">
        <f t="shared" si="618"/>
        <v>High Value</v>
      </c>
      <c r="T6569">
        <v>1</v>
      </c>
      <c r="U6569">
        <f t="shared" si="619"/>
        <v>187997</v>
      </c>
    </row>
    <row r="6570" spans="1:21" x14ac:dyDescent="0.25">
      <c r="A6570">
        <v>2025</v>
      </c>
      <c r="B6570">
        <v>15776725</v>
      </c>
      <c r="C6570" t="s">
        <v>320</v>
      </c>
      <c r="D6570">
        <v>724</v>
      </c>
      <c r="E6570" t="s">
        <v>26</v>
      </c>
      <c r="F6570" t="s">
        <v>23</v>
      </c>
      <c r="G6570">
        <v>54</v>
      </c>
      <c r="H6570">
        <v>8</v>
      </c>
      <c r="I6570">
        <v>172192</v>
      </c>
      <c r="J6570">
        <v>1</v>
      </c>
      <c r="K6570">
        <v>1</v>
      </c>
      <c r="L6570">
        <v>1</v>
      </c>
      <c r="M6570">
        <v>136902</v>
      </c>
      <c r="N6570">
        <v>0</v>
      </c>
      <c r="O6570" t="str">
        <f t="shared" si="614"/>
        <v>46-60</v>
      </c>
      <c r="P6570" t="str">
        <f t="shared" si="615"/>
        <v>Medium</v>
      </c>
      <c r="Q6570" t="str">
        <f t="shared" si="616"/>
        <v>Long-Term</v>
      </c>
      <c r="R6570" t="str">
        <f t="shared" si="617"/>
        <v>High Balance</v>
      </c>
      <c r="S6570" t="str">
        <f t="shared" si="618"/>
        <v>High Value</v>
      </c>
      <c r="T6570">
        <v>1</v>
      </c>
      <c r="U6570">
        <f t="shared" si="619"/>
        <v>0</v>
      </c>
    </row>
    <row r="6571" spans="1:21" x14ac:dyDescent="0.25">
      <c r="A6571">
        <v>2025</v>
      </c>
      <c r="B6571">
        <v>15604706</v>
      </c>
      <c r="C6571" t="s">
        <v>2361</v>
      </c>
      <c r="D6571">
        <v>581</v>
      </c>
      <c r="E6571" t="s">
        <v>26</v>
      </c>
      <c r="F6571" t="s">
        <v>23</v>
      </c>
      <c r="G6571">
        <v>38</v>
      </c>
      <c r="H6571">
        <v>1</v>
      </c>
      <c r="I6571">
        <v>133105</v>
      </c>
      <c r="J6571">
        <v>1</v>
      </c>
      <c r="K6571">
        <v>1</v>
      </c>
      <c r="L6571">
        <v>0</v>
      </c>
      <c r="M6571">
        <v>105733</v>
      </c>
      <c r="N6571">
        <v>1</v>
      </c>
      <c r="O6571" t="str">
        <f t="shared" si="614"/>
        <v>30-45</v>
      </c>
      <c r="P6571" t="str">
        <f t="shared" si="615"/>
        <v>Low</v>
      </c>
      <c r="Q6571" t="str">
        <f t="shared" si="616"/>
        <v>New</v>
      </c>
      <c r="R6571" t="str">
        <f t="shared" si="617"/>
        <v>High Balance</v>
      </c>
      <c r="S6571" t="str">
        <f t="shared" si="618"/>
        <v>High Value</v>
      </c>
      <c r="T6571">
        <v>1</v>
      </c>
      <c r="U6571">
        <f t="shared" si="619"/>
        <v>133105</v>
      </c>
    </row>
    <row r="6572" spans="1:21" x14ac:dyDescent="0.25">
      <c r="A6572">
        <v>2025</v>
      </c>
      <c r="B6572">
        <v>15790958</v>
      </c>
      <c r="C6572" t="s">
        <v>764</v>
      </c>
      <c r="D6572">
        <v>685</v>
      </c>
      <c r="E6572" t="s">
        <v>18</v>
      </c>
      <c r="F6572" t="s">
        <v>23</v>
      </c>
      <c r="G6572">
        <v>38</v>
      </c>
      <c r="H6572">
        <v>4</v>
      </c>
      <c r="I6572">
        <v>0</v>
      </c>
      <c r="J6572">
        <v>2</v>
      </c>
      <c r="K6572">
        <v>1</v>
      </c>
      <c r="L6572">
        <v>1</v>
      </c>
      <c r="M6572">
        <v>35885</v>
      </c>
      <c r="N6572">
        <v>0</v>
      </c>
      <c r="O6572" t="str">
        <f t="shared" si="614"/>
        <v>30-45</v>
      </c>
      <c r="P6572" t="str">
        <f t="shared" si="615"/>
        <v>Medium</v>
      </c>
      <c r="Q6572" t="str">
        <f t="shared" si="616"/>
        <v>Mid-Term</v>
      </c>
      <c r="R6572" t="str">
        <f t="shared" si="617"/>
        <v>Zero Balance</v>
      </c>
      <c r="S6572" t="str">
        <f t="shared" si="618"/>
        <v>Normal</v>
      </c>
      <c r="T6572">
        <v>1</v>
      </c>
      <c r="U6572">
        <f t="shared" si="619"/>
        <v>0</v>
      </c>
    </row>
    <row r="6573" spans="1:21" x14ac:dyDescent="0.25">
      <c r="A6573">
        <v>2025</v>
      </c>
      <c r="B6573">
        <v>15747534</v>
      </c>
      <c r="C6573" t="s">
        <v>2386</v>
      </c>
      <c r="D6573">
        <v>595</v>
      </c>
      <c r="E6573" t="s">
        <v>15</v>
      </c>
      <c r="F6573" t="s">
        <v>23</v>
      </c>
      <c r="G6573">
        <v>46</v>
      </c>
      <c r="H6573">
        <v>10</v>
      </c>
      <c r="I6573">
        <v>0</v>
      </c>
      <c r="J6573">
        <v>1</v>
      </c>
      <c r="K6573">
        <v>1</v>
      </c>
      <c r="L6573">
        <v>0</v>
      </c>
      <c r="M6573">
        <v>73489</v>
      </c>
      <c r="N6573">
        <v>1</v>
      </c>
      <c r="O6573" t="str">
        <f t="shared" si="614"/>
        <v>46-60</v>
      </c>
      <c r="P6573" t="str">
        <f t="shared" si="615"/>
        <v>Low</v>
      </c>
      <c r="Q6573" t="str">
        <f t="shared" si="616"/>
        <v>Long-Term</v>
      </c>
      <c r="R6573" t="str">
        <f t="shared" si="617"/>
        <v>Zero Balance</v>
      </c>
      <c r="S6573" t="str">
        <f t="shared" si="618"/>
        <v>Normal</v>
      </c>
      <c r="T6573">
        <v>1</v>
      </c>
      <c r="U6573">
        <f t="shared" si="619"/>
        <v>0</v>
      </c>
    </row>
    <row r="6574" spans="1:21" x14ac:dyDescent="0.25">
      <c r="A6574">
        <v>2025</v>
      </c>
      <c r="B6574">
        <v>15574237</v>
      </c>
      <c r="C6574" t="s">
        <v>318</v>
      </c>
      <c r="D6574">
        <v>588</v>
      </c>
      <c r="E6574" t="s">
        <v>15</v>
      </c>
      <c r="F6574" t="s">
        <v>16</v>
      </c>
      <c r="G6574">
        <v>21</v>
      </c>
      <c r="H6574">
        <v>8</v>
      </c>
      <c r="I6574">
        <v>0</v>
      </c>
      <c r="J6574">
        <v>2</v>
      </c>
      <c r="K6574">
        <v>1</v>
      </c>
      <c r="L6574">
        <v>1</v>
      </c>
      <c r="M6574">
        <v>110114</v>
      </c>
      <c r="N6574">
        <v>0</v>
      </c>
      <c r="O6574" t="str">
        <f t="shared" si="614"/>
        <v>&lt;30</v>
      </c>
      <c r="P6574" t="str">
        <f t="shared" si="615"/>
        <v>Low</v>
      </c>
      <c r="Q6574" t="str">
        <f t="shared" si="616"/>
        <v>Long-Term</v>
      </c>
      <c r="R6574" t="str">
        <f t="shared" si="617"/>
        <v>Zero Balance</v>
      </c>
      <c r="S6574" t="str">
        <f t="shared" si="618"/>
        <v>Normal</v>
      </c>
      <c r="T6574">
        <v>1</v>
      </c>
      <c r="U6574">
        <f t="shared" si="619"/>
        <v>0</v>
      </c>
    </row>
    <row r="6575" spans="1:21" x14ac:dyDescent="0.25">
      <c r="A6575">
        <v>2025</v>
      </c>
      <c r="B6575">
        <v>15690332</v>
      </c>
      <c r="C6575" t="s">
        <v>1109</v>
      </c>
      <c r="D6575">
        <v>647</v>
      </c>
      <c r="E6575" t="s">
        <v>26</v>
      </c>
      <c r="F6575" t="s">
        <v>23</v>
      </c>
      <c r="G6575">
        <v>35</v>
      </c>
      <c r="H6575">
        <v>3</v>
      </c>
      <c r="I6575">
        <v>192408</v>
      </c>
      <c r="J6575">
        <v>1</v>
      </c>
      <c r="K6575">
        <v>1</v>
      </c>
      <c r="L6575">
        <v>1</v>
      </c>
      <c r="M6575">
        <v>40145</v>
      </c>
      <c r="N6575">
        <v>0</v>
      </c>
      <c r="O6575" t="str">
        <f t="shared" si="614"/>
        <v>30-45</v>
      </c>
      <c r="P6575" t="str">
        <f t="shared" si="615"/>
        <v>Medium</v>
      </c>
      <c r="Q6575" t="str">
        <f t="shared" si="616"/>
        <v>New</v>
      </c>
      <c r="R6575" t="str">
        <f t="shared" si="617"/>
        <v>High Balance</v>
      </c>
      <c r="S6575" t="str">
        <f t="shared" si="618"/>
        <v>High Value</v>
      </c>
      <c r="T6575">
        <v>1</v>
      </c>
      <c r="U6575">
        <f t="shared" si="619"/>
        <v>0</v>
      </c>
    </row>
    <row r="6576" spans="1:21" x14ac:dyDescent="0.25">
      <c r="A6576">
        <v>2025</v>
      </c>
      <c r="B6576">
        <v>15661290</v>
      </c>
      <c r="C6576" t="s">
        <v>2387</v>
      </c>
      <c r="D6576">
        <v>785</v>
      </c>
      <c r="E6576" t="s">
        <v>26</v>
      </c>
      <c r="F6576" t="s">
        <v>16</v>
      </c>
      <c r="G6576">
        <v>38</v>
      </c>
      <c r="H6576">
        <v>9</v>
      </c>
      <c r="I6576">
        <v>107200</v>
      </c>
      <c r="J6576">
        <v>1</v>
      </c>
      <c r="K6576">
        <v>0</v>
      </c>
      <c r="L6576">
        <v>0</v>
      </c>
      <c r="M6576">
        <v>146399</v>
      </c>
      <c r="N6576">
        <v>0</v>
      </c>
      <c r="O6576" t="str">
        <f t="shared" si="614"/>
        <v>30-45</v>
      </c>
      <c r="P6576" t="str">
        <f t="shared" si="615"/>
        <v>High</v>
      </c>
      <c r="Q6576" t="str">
        <f t="shared" si="616"/>
        <v>Long-Term</v>
      </c>
      <c r="R6576" t="str">
        <f t="shared" si="617"/>
        <v>High Balance</v>
      </c>
      <c r="S6576" t="str">
        <f t="shared" si="618"/>
        <v>High Value</v>
      </c>
      <c r="T6576">
        <v>1</v>
      </c>
      <c r="U6576">
        <f t="shared" si="619"/>
        <v>0</v>
      </c>
    </row>
    <row r="6577" spans="1:21" x14ac:dyDescent="0.25">
      <c r="A6577">
        <v>2025</v>
      </c>
      <c r="B6577">
        <v>15651883</v>
      </c>
      <c r="C6577" t="s">
        <v>1161</v>
      </c>
      <c r="D6577">
        <v>794</v>
      </c>
      <c r="E6577" t="s">
        <v>26</v>
      </c>
      <c r="F6577" t="s">
        <v>16</v>
      </c>
      <c r="G6577">
        <v>55</v>
      </c>
      <c r="H6577">
        <v>6</v>
      </c>
      <c r="I6577">
        <v>115797</v>
      </c>
      <c r="J6577">
        <v>1</v>
      </c>
      <c r="K6577">
        <v>1</v>
      </c>
      <c r="L6577">
        <v>0</v>
      </c>
      <c r="M6577">
        <v>160526</v>
      </c>
      <c r="N6577">
        <v>1</v>
      </c>
      <c r="O6577" t="str">
        <f t="shared" si="614"/>
        <v>46-60</v>
      </c>
      <c r="P6577" t="str">
        <f t="shared" si="615"/>
        <v>High</v>
      </c>
      <c r="Q6577" t="str">
        <f t="shared" si="616"/>
        <v>Mid-Term</v>
      </c>
      <c r="R6577" t="str">
        <f t="shared" si="617"/>
        <v>High Balance</v>
      </c>
      <c r="S6577" t="str">
        <f t="shared" si="618"/>
        <v>High Value</v>
      </c>
      <c r="T6577">
        <v>1</v>
      </c>
      <c r="U6577">
        <f t="shared" si="619"/>
        <v>115797</v>
      </c>
    </row>
    <row r="6578" spans="1:21" x14ac:dyDescent="0.25">
      <c r="A6578">
        <v>2025</v>
      </c>
      <c r="B6578">
        <v>15808905</v>
      </c>
      <c r="C6578" t="s">
        <v>2388</v>
      </c>
      <c r="D6578">
        <v>823</v>
      </c>
      <c r="E6578" t="s">
        <v>15</v>
      </c>
      <c r="F6578" t="s">
        <v>23</v>
      </c>
      <c r="G6578">
        <v>37</v>
      </c>
      <c r="H6578">
        <v>5</v>
      </c>
      <c r="I6578">
        <v>164858</v>
      </c>
      <c r="J6578">
        <v>1</v>
      </c>
      <c r="K6578">
        <v>1</v>
      </c>
      <c r="L6578">
        <v>1</v>
      </c>
      <c r="M6578">
        <v>173517</v>
      </c>
      <c r="N6578">
        <v>0</v>
      </c>
      <c r="O6578" t="str">
        <f t="shared" si="614"/>
        <v>30-45</v>
      </c>
      <c r="P6578" t="str">
        <f t="shared" si="615"/>
        <v>High</v>
      </c>
      <c r="Q6578" t="str">
        <f t="shared" si="616"/>
        <v>Mid-Term</v>
      </c>
      <c r="R6578" t="str">
        <f t="shared" si="617"/>
        <v>High Balance</v>
      </c>
      <c r="S6578" t="str">
        <f t="shared" si="618"/>
        <v>High Value</v>
      </c>
      <c r="T6578">
        <v>1</v>
      </c>
      <c r="U6578">
        <f t="shared" si="619"/>
        <v>0</v>
      </c>
    </row>
    <row r="6579" spans="1:21" x14ac:dyDescent="0.25">
      <c r="A6579">
        <v>2025</v>
      </c>
      <c r="B6579">
        <v>15715532</v>
      </c>
      <c r="C6579" t="s">
        <v>895</v>
      </c>
      <c r="D6579">
        <v>687</v>
      </c>
      <c r="E6579" t="s">
        <v>26</v>
      </c>
      <c r="F6579" t="s">
        <v>23</v>
      </c>
      <c r="G6579">
        <v>38</v>
      </c>
      <c r="H6579">
        <v>4</v>
      </c>
      <c r="I6579">
        <v>117633</v>
      </c>
      <c r="J6579">
        <v>1</v>
      </c>
      <c r="K6579">
        <v>0</v>
      </c>
      <c r="L6579">
        <v>1</v>
      </c>
      <c r="M6579">
        <v>88397</v>
      </c>
      <c r="N6579">
        <v>0</v>
      </c>
      <c r="O6579" t="str">
        <f t="shared" si="614"/>
        <v>30-45</v>
      </c>
      <c r="P6579" t="str">
        <f t="shared" si="615"/>
        <v>Medium</v>
      </c>
      <c r="Q6579" t="str">
        <f t="shared" si="616"/>
        <v>Mid-Term</v>
      </c>
      <c r="R6579" t="str">
        <f t="shared" si="617"/>
        <v>High Balance</v>
      </c>
      <c r="S6579" t="str">
        <f t="shared" si="618"/>
        <v>High Value</v>
      </c>
      <c r="T6579">
        <v>1</v>
      </c>
      <c r="U6579">
        <f t="shared" si="619"/>
        <v>0</v>
      </c>
    </row>
    <row r="6580" spans="1:21" x14ac:dyDescent="0.25">
      <c r="A6580">
        <v>2025</v>
      </c>
      <c r="B6580">
        <v>15786078</v>
      </c>
      <c r="C6580" t="s">
        <v>2389</v>
      </c>
      <c r="D6580">
        <v>850</v>
      </c>
      <c r="E6580" t="s">
        <v>15</v>
      </c>
      <c r="F6580" t="s">
        <v>16</v>
      </c>
      <c r="G6580">
        <v>28</v>
      </c>
      <c r="H6580">
        <v>9</v>
      </c>
      <c r="I6580">
        <v>0</v>
      </c>
      <c r="J6580">
        <v>2</v>
      </c>
      <c r="K6580">
        <v>1</v>
      </c>
      <c r="L6580">
        <v>0</v>
      </c>
      <c r="M6580">
        <v>185821</v>
      </c>
      <c r="N6580">
        <v>0</v>
      </c>
      <c r="O6580" t="str">
        <f t="shared" si="614"/>
        <v>&lt;30</v>
      </c>
      <c r="P6580" t="str">
        <f t="shared" si="615"/>
        <v>High</v>
      </c>
      <c r="Q6580" t="str">
        <f t="shared" si="616"/>
        <v>Long-Term</v>
      </c>
      <c r="R6580" t="str">
        <f t="shared" si="617"/>
        <v>Zero Balance</v>
      </c>
      <c r="S6580" t="str">
        <f t="shared" si="618"/>
        <v>Normal</v>
      </c>
      <c r="T6580">
        <v>1</v>
      </c>
      <c r="U6580">
        <f t="shared" si="619"/>
        <v>0</v>
      </c>
    </row>
    <row r="6581" spans="1:21" x14ac:dyDescent="0.25">
      <c r="A6581">
        <v>2025</v>
      </c>
      <c r="B6581">
        <v>15652401</v>
      </c>
      <c r="C6581" t="s">
        <v>2390</v>
      </c>
      <c r="D6581">
        <v>496</v>
      </c>
      <c r="E6581" t="s">
        <v>15</v>
      </c>
      <c r="F6581" t="s">
        <v>16</v>
      </c>
      <c r="G6581">
        <v>36</v>
      </c>
      <c r="H6581">
        <v>7</v>
      </c>
      <c r="I6581">
        <v>0</v>
      </c>
      <c r="J6581">
        <v>2</v>
      </c>
      <c r="K6581">
        <v>0</v>
      </c>
      <c r="L6581">
        <v>0</v>
      </c>
      <c r="M6581">
        <v>108098</v>
      </c>
      <c r="N6581">
        <v>0</v>
      </c>
      <c r="O6581" t="str">
        <f t="shared" si="614"/>
        <v>30-45</v>
      </c>
      <c r="P6581" t="str">
        <f t="shared" si="615"/>
        <v>Low</v>
      </c>
      <c r="Q6581" t="str">
        <f t="shared" si="616"/>
        <v>Mid-Term</v>
      </c>
      <c r="R6581" t="str">
        <f t="shared" si="617"/>
        <v>Zero Balance</v>
      </c>
      <c r="S6581" t="str">
        <f t="shared" si="618"/>
        <v>Normal</v>
      </c>
      <c r="T6581">
        <v>1</v>
      </c>
      <c r="U6581">
        <f t="shared" si="619"/>
        <v>0</v>
      </c>
    </row>
    <row r="6582" spans="1:21" x14ac:dyDescent="0.25">
      <c r="A6582">
        <v>2025</v>
      </c>
      <c r="B6582">
        <v>15673074</v>
      </c>
      <c r="C6582" t="s">
        <v>1143</v>
      </c>
      <c r="D6582">
        <v>527</v>
      </c>
      <c r="E6582" t="s">
        <v>26</v>
      </c>
      <c r="F6582" t="s">
        <v>16</v>
      </c>
      <c r="G6582">
        <v>30</v>
      </c>
      <c r="H6582">
        <v>6</v>
      </c>
      <c r="I6582">
        <v>126664</v>
      </c>
      <c r="J6582">
        <v>1</v>
      </c>
      <c r="K6582">
        <v>1</v>
      </c>
      <c r="L6582">
        <v>1</v>
      </c>
      <c r="M6582">
        <v>162268</v>
      </c>
      <c r="N6582">
        <v>0</v>
      </c>
      <c r="O6582" t="str">
        <f t="shared" si="614"/>
        <v>30-45</v>
      </c>
      <c r="P6582" t="str">
        <f t="shared" si="615"/>
        <v>Low</v>
      </c>
      <c r="Q6582" t="str">
        <f t="shared" si="616"/>
        <v>Mid-Term</v>
      </c>
      <c r="R6582" t="str">
        <f t="shared" si="617"/>
        <v>High Balance</v>
      </c>
      <c r="S6582" t="str">
        <f t="shared" si="618"/>
        <v>High Value</v>
      </c>
      <c r="T6582">
        <v>1</v>
      </c>
      <c r="U6582">
        <f t="shared" si="619"/>
        <v>0</v>
      </c>
    </row>
    <row r="6583" spans="1:21" x14ac:dyDescent="0.25">
      <c r="A6583">
        <v>2025</v>
      </c>
      <c r="B6583">
        <v>15598744</v>
      </c>
      <c r="C6583" t="s">
        <v>484</v>
      </c>
      <c r="D6583">
        <v>576</v>
      </c>
      <c r="E6583" t="s">
        <v>26</v>
      </c>
      <c r="F6583" t="s">
        <v>16</v>
      </c>
      <c r="G6583">
        <v>71</v>
      </c>
      <c r="H6583">
        <v>6</v>
      </c>
      <c r="I6583">
        <v>140273</v>
      </c>
      <c r="J6583">
        <v>1</v>
      </c>
      <c r="K6583">
        <v>1</v>
      </c>
      <c r="L6583">
        <v>1</v>
      </c>
      <c r="M6583">
        <v>193135</v>
      </c>
      <c r="N6583">
        <v>1</v>
      </c>
      <c r="O6583" t="str">
        <f t="shared" si="614"/>
        <v>60+</v>
      </c>
      <c r="P6583" t="str">
        <f t="shared" si="615"/>
        <v>Low</v>
      </c>
      <c r="Q6583" t="str">
        <f t="shared" si="616"/>
        <v>Mid-Term</v>
      </c>
      <c r="R6583" t="str">
        <f t="shared" si="617"/>
        <v>High Balance</v>
      </c>
      <c r="S6583" t="str">
        <f t="shared" si="618"/>
        <v>High Value</v>
      </c>
      <c r="T6583">
        <v>1</v>
      </c>
      <c r="U6583">
        <f t="shared" si="619"/>
        <v>140273</v>
      </c>
    </row>
    <row r="6584" spans="1:21" x14ac:dyDescent="0.25">
      <c r="A6584">
        <v>2025</v>
      </c>
      <c r="B6584">
        <v>15785975</v>
      </c>
      <c r="C6584" t="s">
        <v>1172</v>
      </c>
      <c r="D6584">
        <v>525</v>
      </c>
      <c r="E6584" t="s">
        <v>18</v>
      </c>
      <c r="F6584" t="s">
        <v>16</v>
      </c>
      <c r="G6584">
        <v>60</v>
      </c>
      <c r="H6584">
        <v>7</v>
      </c>
      <c r="I6584">
        <v>0</v>
      </c>
      <c r="J6584">
        <v>2</v>
      </c>
      <c r="K6584">
        <v>0</v>
      </c>
      <c r="L6584">
        <v>1</v>
      </c>
      <c r="M6584">
        <v>168035</v>
      </c>
      <c r="N6584">
        <v>0</v>
      </c>
      <c r="O6584" t="str">
        <f t="shared" si="614"/>
        <v>46-60</v>
      </c>
      <c r="P6584" t="str">
        <f t="shared" si="615"/>
        <v>Low</v>
      </c>
      <c r="Q6584" t="str">
        <f t="shared" si="616"/>
        <v>Mid-Term</v>
      </c>
      <c r="R6584" t="str">
        <f t="shared" si="617"/>
        <v>Zero Balance</v>
      </c>
      <c r="S6584" t="str">
        <f t="shared" si="618"/>
        <v>Normal</v>
      </c>
      <c r="T6584">
        <v>1</v>
      </c>
      <c r="U6584">
        <f t="shared" si="619"/>
        <v>0</v>
      </c>
    </row>
    <row r="6585" spans="1:21" x14ac:dyDescent="0.25">
      <c r="A6585">
        <v>2025</v>
      </c>
      <c r="B6585">
        <v>15613180</v>
      </c>
      <c r="C6585" t="s">
        <v>2391</v>
      </c>
      <c r="D6585">
        <v>727</v>
      </c>
      <c r="E6585" t="s">
        <v>26</v>
      </c>
      <c r="F6585" t="s">
        <v>23</v>
      </c>
      <c r="G6585">
        <v>21</v>
      </c>
      <c r="H6585">
        <v>8</v>
      </c>
      <c r="I6585">
        <v>153345</v>
      </c>
      <c r="J6585">
        <v>1</v>
      </c>
      <c r="K6585">
        <v>1</v>
      </c>
      <c r="L6585">
        <v>1</v>
      </c>
      <c r="M6585">
        <v>163296</v>
      </c>
      <c r="N6585">
        <v>0</v>
      </c>
      <c r="O6585" t="str">
        <f t="shared" si="614"/>
        <v>&lt;30</v>
      </c>
      <c r="P6585" t="str">
        <f t="shared" si="615"/>
        <v>Medium</v>
      </c>
      <c r="Q6585" t="str">
        <f t="shared" si="616"/>
        <v>Long-Term</v>
      </c>
      <c r="R6585" t="str">
        <f t="shared" si="617"/>
        <v>High Balance</v>
      </c>
      <c r="S6585" t="str">
        <f t="shared" si="618"/>
        <v>High Value</v>
      </c>
      <c r="T6585">
        <v>1</v>
      </c>
      <c r="U6585">
        <f t="shared" si="619"/>
        <v>0</v>
      </c>
    </row>
    <row r="6586" spans="1:21" x14ac:dyDescent="0.25">
      <c r="A6586">
        <v>2025</v>
      </c>
      <c r="B6586">
        <v>15584229</v>
      </c>
      <c r="C6586" t="s">
        <v>2392</v>
      </c>
      <c r="D6586">
        <v>671</v>
      </c>
      <c r="E6586" t="s">
        <v>26</v>
      </c>
      <c r="F6586" t="s">
        <v>16</v>
      </c>
      <c r="G6586">
        <v>23</v>
      </c>
      <c r="H6586">
        <v>9</v>
      </c>
      <c r="I6586">
        <v>123943</v>
      </c>
      <c r="J6586">
        <v>1</v>
      </c>
      <c r="K6586">
        <v>1</v>
      </c>
      <c r="L6586">
        <v>1</v>
      </c>
      <c r="M6586">
        <v>159553</v>
      </c>
      <c r="N6586">
        <v>0</v>
      </c>
      <c r="O6586" t="str">
        <f t="shared" si="614"/>
        <v>&lt;30</v>
      </c>
      <c r="P6586" t="str">
        <f t="shared" si="615"/>
        <v>Medium</v>
      </c>
      <c r="Q6586" t="str">
        <f t="shared" si="616"/>
        <v>Long-Term</v>
      </c>
      <c r="R6586" t="str">
        <f t="shared" si="617"/>
        <v>High Balance</v>
      </c>
      <c r="S6586" t="str">
        <f t="shared" si="618"/>
        <v>High Value</v>
      </c>
      <c r="T6586">
        <v>1</v>
      </c>
      <c r="U6586">
        <f t="shared" si="619"/>
        <v>0</v>
      </c>
    </row>
    <row r="6587" spans="1:21" x14ac:dyDescent="0.25">
      <c r="A6587">
        <v>2025</v>
      </c>
      <c r="B6587">
        <v>15773804</v>
      </c>
      <c r="C6587" t="s">
        <v>2393</v>
      </c>
      <c r="D6587">
        <v>625</v>
      </c>
      <c r="E6587" t="s">
        <v>15</v>
      </c>
      <c r="F6587" t="s">
        <v>23</v>
      </c>
      <c r="G6587">
        <v>39</v>
      </c>
      <c r="H6587">
        <v>5</v>
      </c>
      <c r="I6587">
        <v>0</v>
      </c>
      <c r="J6587">
        <v>1</v>
      </c>
      <c r="K6587">
        <v>1</v>
      </c>
      <c r="L6587">
        <v>0</v>
      </c>
      <c r="M6587">
        <v>99801</v>
      </c>
      <c r="N6587">
        <v>0</v>
      </c>
      <c r="O6587" t="str">
        <f t="shared" si="614"/>
        <v>30-45</v>
      </c>
      <c r="P6587" t="str">
        <f t="shared" si="615"/>
        <v>Medium</v>
      </c>
      <c r="Q6587" t="str">
        <f t="shared" si="616"/>
        <v>Mid-Term</v>
      </c>
      <c r="R6587" t="str">
        <f t="shared" si="617"/>
        <v>Zero Balance</v>
      </c>
      <c r="S6587" t="str">
        <f t="shared" si="618"/>
        <v>Normal</v>
      </c>
      <c r="T6587">
        <v>1</v>
      </c>
      <c r="U6587">
        <f t="shared" si="619"/>
        <v>0</v>
      </c>
    </row>
    <row r="6588" spans="1:21" x14ac:dyDescent="0.25">
      <c r="A6588">
        <v>2025</v>
      </c>
      <c r="B6588">
        <v>15699515</v>
      </c>
      <c r="C6588" t="s">
        <v>756</v>
      </c>
      <c r="D6588">
        <v>643</v>
      </c>
      <c r="E6588" t="s">
        <v>26</v>
      </c>
      <c r="F6588" t="s">
        <v>23</v>
      </c>
      <c r="G6588">
        <v>33</v>
      </c>
      <c r="H6588">
        <v>7</v>
      </c>
      <c r="I6588">
        <v>98630</v>
      </c>
      <c r="J6588">
        <v>2</v>
      </c>
      <c r="K6588">
        <v>1</v>
      </c>
      <c r="L6588">
        <v>1</v>
      </c>
      <c r="M6588">
        <v>40251</v>
      </c>
      <c r="N6588">
        <v>0</v>
      </c>
      <c r="O6588" t="str">
        <f t="shared" si="614"/>
        <v>30-45</v>
      </c>
      <c r="P6588" t="str">
        <f t="shared" si="615"/>
        <v>Medium</v>
      </c>
      <c r="Q6588" t="str">
        <f t="shared" si="616"/>
        <v>Mid-Term</v>
      </c>
      <c r="R6588" t="str">
        <f t="shared" si="617"/>
        <v>Low Balance</v>
      </c>
      <c r="S6588" t="str">
        <f t="shared" si="618"/>
        <v>Normal</v>
      </c>
      <c r="T6588">
        <v>1</v>
      </c>
      <c r="U6588">
        <f t="shared" si="619"/>
        <v>0</v>
      </c>
    </row>
    <row r="6589" spans="1:21" x14ac:dyDescent="0.25">
      <c r="A6589">
        <v>2025</v>
      </c>
      <c r="B6589">
        <v>15705313</v>
      </c>
      <c r="C6589" t="s">
        <v>2394</v>
      </c>
      <c r="D6589">
        <v>707</v>
      </c>
      <c r="E6589" t="s">
        <v>15</v>
      </c>
      <c r="F6589" t="s">
        <v>16</v>
      </c>
      <c r="G6589">
        <v>33</v>
      </c>
      <c r="H6589">
        <v>2</v>
      </c>
      <c r="I6589">
        <v>58036</v>
      </c>
      <c r="J6589">
        <v>1</v>
      </c>
      <c r="K6589">
        <v>1</v>
      </c>
      <c r="L6589">
        <v>1</v>
      </c>
      <c r="M6589">
        <v>83336</v>
      </c>
      <c r="N6589">
        <v>0</v>
      </c>
      <c r="O6589" t="str">
        <f t="shared" si="614"/>
        <v>30-45</v>
      </c>
      <c r="P6589" t="str">
        <f t="shared" si="615"/>
        <v>Medium</v>
      </c>
      <c r="Q6589" t="str">
        <f t="shared" si="616"/>
        <v>New</v>
      </c>
      <c r="R6589" t="str">
        <f t="shared" si="617"/>
        <v>Low Balance</v>
      </c>
      <c r="S6589" t="str">
        <f t="shared" si="618"/>
        <v>Normal</v>
      </c>
      <c r="T6589">
        <v>1</v>
      </c>
      <c r="U6589">
        <f t="shared" si="619"/>
        <v>0</v>
      </c>
    </row>
    <row r="6590" spans="1:21" x14ac:dyDescent="0.25">
      <c r="A6590">
        <v>2025</v>
      </c>
      <c r="B6590">
        <v>15693817</v>
      </c>
      <c r="C6590" t="s">
        <v>828</v>
      </c>
      <c r="D6590">
        <v>539</v>
      </c>
      <c r="E6590" t="s">
        <v>18</v>
      </c>
      <c r="F6590" t="s">
        <v>23</v>
      </c>
      <c r="G6590">
        <v>28</v>
      </c>
      <c r="H6590">
        <v>5</v>
      </c>
      <c r="I6590">
        <v>0</v>
      </c>
      <c r="J6590">
        <v>2</v>
      </c>
      <c r="K6590">
        <v>1</v>
      </c>
      <c r="L6590">
        <v>0</v>
      </c>
      <c r="M6590">
        <v>48382</v>
      </c>
      <c r="N6590">
        <v>0</v>
      </c>
      <c r="O6590" t="str">
        <f t="shared" si="614"/>
        <v>&lt;30</v>
      </c>
      <c r="P6590" t="str">
        <f t="shared" si="615"/>
        <v>Low</v>
      </c>
      <c r="Q6590" t="str">
        <f t="shared" si="616"/>
        <v>Mid-Term</v>
      </c>
      <c r="R6590" t="str">
        <f t="shared" si="617"/>
        <v>Zero Balance</v>
      </c>
      <c r="S6590" t="str">
        <f t="shared" si="618"/>
        <v>Normal</v>
      </c>
      <c r="T6590">
        <v>1</v>
      </c>
      <c r="U6590">
        <f t="shared" si="619"/>
        <v>0</v>
      </c>
    </row>
    <row r="6591" spans="1:21" x14ac:dyDescent="0.25">
      <c r="A6591">
        <v>2025</v>
      </c>
      <c r="B6591">
        <v>15673790</v>
      </c>
      <c r="C6591" t="s">
        <v>156</v>
      </c>
      <c r="D6591">
        <v>498</v>
      </c>
      <c r="E6591" t="s">
        <v>26</v>
      </c>
      <c r="F6591" t="s">
        <v>23</v>
      </c>
      <c r="G6591">
        <v>45</v>
      </c>
      <c r="H6591">
        <v>7</v>
      </c>
      <c r="I6591">
        <v>109201</v>
      </c>
      <c r="J6591">
        <v>2</v>
      </c>
      <c r="K6591">
        <v>0</v>
      </c>
      <c r="L6591">
        <v>1</v>
      </c>
      <c r="M6591">
        <v>165990</v>
      </c>
      <c r="N6591">
        <v>0</v>
      </c>
      <c r="O6591" t="str">
        <f t="shared" si="614"/>
        <v>30-45</v>
      </c>
      <c r="P6591" t="str">
        <f t="shared" si="615"/>
        <v>Low</v>
      </c>
      <c r="Q6591" t="str">
        <f t="shared" si="616"/>
        <v>Mid-Term</v>
      </c>
      <c r="R6591" t="str">
        <f t="shared" si="617"/>
        <v>High Balance</v>
      </c>
      <c r="S6591" t="str">
        <f t="shared" si="618"/>
        <v>High Value</v>
      </c>
      <c r="T6591">
        <v>1</v>
      </c>
      <c r="U6591">
        <f t="shared" si="619"/>
        <v>0</v>
      </c>
    </row>
    <row r="6592" spans="1:21" x14ac:dyDescent="0.25">
      <c r="A6592">
        <v>2025</v>
      </c>
      <c r="B6592">
        <v>15674868</v>
      </c>
      <c r="C6592" t="s">
        <v>171</v>
      </c>
      <c r="D6592">
        <v>696</v>
      </c>
      <c r="E6592" t="s">
        <v>18</v>
      </c>
      <c r="F6592" t="s">
        <v>16</v>
      </c>
      <c r="G6592">
        <v>30</v>
      </c>
      <c r="H6592">
        <v>0</v>
      </c>
      <c r="I6592">
        <v>0</v>
      </c>
      <c r="J6592">
        <v>2</v>
      </c>
      <c r="K6592">
        <v>1</v>
      </c>
      <c r="L6592">
        <v>1</v>
      </c>
      <c r="M6592">
        <v>9003</v>
      </c>
      <c r="N6592">
        <v>0</v>
      </c>
      <c r="O6592" t="str">
        <f t="shared" si="614"/>
        <v>30-45</v>
      </c>
      <c r="P6592" t="str">
        <f t="shared" si="615"/>
        <v>Medium</v>
      </c>
      <c r="Q6592" t="str">
        <f t="shared" si="616"/>
        <v>New</v>
      </c>
      <c r="R6592" t="str">
        <f t="shared" si="617"/>
        <v>Zero Balance</v>
      </c>
      <c r="S6592" t="str">
        <f t="shared" si="618"/>
        <v>Normal</v>
      </c>
      <c r="T6592">
        <v>1</v>
      </c>
      <c r="U6592">
        <f t="shared" si="619"/>
        <v>0</v>
      </c>
    </row>
    <row r="6593" spans="1:21" x14ac:dyDescent="0.25">
      <c r="A6593">
        <v>2025</v>
      </c>
      <c r="B6593">
        <v>15692110</v>
      </c>
      <c r="C6593" t="s">
        <v>661</v>
      </c>
      <c r="D6593">
        <v>758</v>
      </c>
      <c r="E6593" t="s">
        <v>15</v>
      </c>
      <c r="F6593" t="s">
        <v>16</v>
      </c>
      <c r="G6593">
        <v>33</v>
      </c>
      <c r="H6593">
        <v>7</v>
      </c>
      <c r="I6593">
        <v>0</v>
      </c>
      <c r="J6593">
        <v>1</v>
      </c>
      <c r="K6593">
        <v>1</v>
      </c>
      <c r="L6593">
        <v>0</v>
      </c>
      <c r="M6593">
        <v>188156</v>
      </c>
      <c r="N6593">
        <v>0</v>
      </c>
      <c r="O6593" t="str">
        <f t="shared" si="614"/>
        <v>30-45</v>
      </c>
      <c r="P6593" t="str">
        <f t="shared" si="615"/>
        <v>High</v>
      </c>
      <c r="Q6593" t="str">
        <f t="shared" si="616"/>
        <v>Mid-Term</v>
      </c>
      <c r="R6593" t="str">
        <f t="shared" si="617"/>
        <v>Zero Balance</v>
      </c>
      <c r="S6593" t="str">
        <f t="shared" si="618"/>
        <v>Normal</v>
      </c>
      <c r="T6593">
        <v>1</v>
      </c>
      <c r="U6593">
        <f t="shared" si="619"/>
        <v>0</v>
      </c>
    </row>
    <row r="6594" spans="1:21" x14ac:dyDescent="0.25">
      <c r="A6594">
        <v>2025</v>
      </c>
      <c r="B6594">
        <v>15645904</v>
      </c>
      <c r="C6594" t="s">
        <v>123</v>
      </c>
      <c r="D6594">
        <v>685</v>
      </c>
      <c r="E6594" t="s">
        <v>15</v>
      </c>
      <c r="F6594" t="s">
        <v>16</v>
      </c>
      <c r="G6594">
        <v>33</v>
      </c>
      <c r="H6594">
        <v>6</v>
      </c>
      <c r="I6594">
        <v>0</v>
      </c>
      <c r="J6594">
        <v>2</v>
      </c>
      <c r="K6594">
        <v>0</v>
      </c>
      <c r="L6594">
        <v>1</v>
      </c>
      <c r="M6594">
        <v>186785</v>
      </c>
      <c r="N6594">
        <v>0</v>
      </c>
      <c r="O6594" t="str">
        <f t="shared" ref="O6594:O6657" si="620">IF(G6594&lt;30,"&lt;30",IF(G6594&lt;=45,"30-45",IF(G6594&lt;=60,"46-60","60+")))</f>
        <v>30-45</v>
      </c>
      <c r="P6594" t="str">
        <f t="shared" ref="P6594:P6657" si="621">IF(D6594&lt;600,"Low",IF(D6594&lt;=750,"Medium","High"))</f>
        <v>Medium</v>
      </c>
      <c r="Q6594" t="str">
        <f t="shared" ref="Q6594:Q6657" si="622">IF(H6594&lt;=3,"New",IF(H6594&lt;=7,"Mid-Term","Long-Term"))</f>
        <v>Mid-Term</v>
      </c>
      <c r="R6594" t="str">
        <f t="shared" ref="R6594:R6657" si="623">IF(I6594=0,"Zero Balance",IF(I6594&lt;100000,"Low Balance","High Balance"))</f>
        <v>Zero Balance</v>
      </c>
      <c r="S6594" t="str">
        <f t="shared" ref="S6594:S6657" si="624">IF(I6594&gt;=100000,"High Value","Normal")</f>
        <v>Normal</v>
      </c>
      <c r="T6594">
        <v>1</v>
      </c>
      <c r="U6594">
        <f t="shared" ref="U6594:U6657" si="625">IF(N6594=1,I6594,0)</f>
        <v>0</v>
      </c>
    </row>
    <row r="6595" spans="1:21" x14ac:dyDescent="0.25">
      <c r="A6595">
        <v>2025</v>
      </c>
      <c r="B6595">
        <v>15581332</v>
      </c>
      <c r="C6595" t="s">
        <v>748</v>
      </c>
      <c r="D6595">
        <v>655</v>
      </c>
      <c r="E6595" t="s">
        <v>26</v>
      </c>
      <c r="F6595" t="s">
        <v>16</v>
      </c>
      <c r="G6595">
        <v>30</v>
      </c>
      <c r="H6595">
        <v>1</v>
      </c>
      <c r="I6595">
        <v>83174</v>
      </c>
      <c r="J6595">
        <v>2</v>
      </c>
      <c r="K6595">
        <v>1</v>
      </c>
      <c r="L6595">
        <v>1</v>
      </c>
      <c r="M6595">
        <v>184260</v>
      </c>
      <c r="N6595">
        <v>0</v>
      </c>
      <c r="O6595" t="str">
        <f t="shared" si="620"/>
        <v>30-45</v>
      </c>
      <c r="P6595" t="str">
        <f t="shared" si="621"/>
        <v>Medium</v>
      </c>
      <c r="Q6595" t="str">
        <f t="shared" si="622"/>
        <v>New</v>
      </c>
      <c r="R6595" t="str">
        <f t="shared" si="623"/>
        <v>Low Balance</v>
      </c>
      <c r="S6595" t="str">
        <f t="shared" si="624"/>
        <v>Normal</v>
      </c>
      <c r="T6595">
        <v>1</v>
      </c>
      <c r="U6595">
        <f t="shared" si="625"/>
        <v>0</v>
      </c>
    </row>
    <row r="6596" spans="1:21" x14ac:dyDescent="0.25">
      <c r="A6596">
        <v>2025</v>
      </c>
      <c r="B6596">
        <v>15808544</v>
      </c>
      <c r="C6596" t="s">
        <v>58</v>
      </c>
      <c r="D6596">
        <v>747</v>
      </c>
      <c r="E6596" t="s">
        <v>15</v>
      </c>
      <c r="F6596" t="s">
        <v>16</v>
      </c>
      <c r="G6596">
        <v>40</v>
      </c>
      <c r="H6596">
        <v>3</v>
      </c>
      <c r="I6596">
        <v>0</v>
      </c>
      <c r="J6596">
        <v>1</v>
      </c>
      <c r="K6596">
        <v>0</v>
      </c>
      <c r="L6596">
        <v>0</v>
      </c>
      <c r="M6596">
        <v>57818</v>
      </c>
      <c r="N6596">
        <v>1</v>
      </c>
      <c r="O6596" t="str">
        <f t="shared" si="620"/>
        <v>30-45</v>
      </c>
      <c r="P6596" t="str">
        <f t="shared" si="621"/>
        <v>Medium</v>
      </c>
      <c r="Q6596" t="str">
        <f t="shared" si="622"/>
        <v>New</v>
      </c>
      <c r="R6596" t="str">
        <f t="shared" si="623"/>
        <v>Zero Balance</v>
      </c>
      <c r="S6596" t="str">
        <f t="shared" si="624"/>
        <v>Normal</v>
      </c>
      <c r="T6596">
        <v>1</v>
      </c>
      <c r="U6596">
        <f t="shared" si="625"/>
        <v>0</v>
      </c>
    </row>
    <row r="6597" spans="1:21" x14ac:dyDescent="0.25">
      <c r="A6597">
        <v>2025</v>
      </c>
      <c r="B6597">
        <v>15734948</v>
      </c>
      <c r="C6597" t="s">
        <v>878</v>
      </c>
      <c r="D6597">
        <v>601</v>
      </c>
      <c r="E6597" t="s">
        <v>18</v>
      </c>
      <c r="F6597" t="s">
        <v>23</v>
      </c>
      <c r="G6597">
        <v>24</v>
      </c>
      <c r="H6597">
        <v>7</v>
      </c>
      <c r="I6597">
        <v>0</v>
      </c>
      <c r="J6597">
        <v>2</v>
      </c>
      <c r="K6597">
        <v>0</v>
      </c>
      <c r="L6597">
        <v>0</v>
      </c>
      <c r="M6597">
        <v>144660</v>
      </c>
      <c r="N6597">
        <v>0</v>
      </c>
      <c r="O6597" t="str">
        <f t="shared" si="620"/>
        <v>&lt;30</v>
      </c>
      <c r="P6597" t="str">
        <f t="shared" si="621"/>
        <v>Medium</v>
      </c>
      <c r="Q6597" t="str">
        <f t="shared" si="622"/>
        <v>Mid-Term</v>
      </c>
      <c r="R6597" t="str">
        <f t="shared" si="623"/>
        <v>Zero Balance</v>
      </c>
      <c r="S6597" t="str">
        <f t="shared" si="624"/>
        <v>Normal</v>
      </c>
      <c r="T6597">
        <v>1</v>
      </c>
      <c r="U6597">
        <f t="shared" si="625"/>
        <v>0</v>
      </c>
    </row>
    <row r="6598" spans="1:21" x14ac:dyDescent="0.25">
      <c r="A6598">
        <v>2025</v>
      </c>
      <c r="B6598">
        <v>15654531</v>
      </c>
      <c r="C6598" t="s">
        <v>943</v>
      </c>
      <c r="D6598">
        <v>477</v>
      </c>
      <c r="E6598" t="s">
        <v>15</v>
      </c>
      <c r="F6598" t="s">
        <v>23</v>
      </c>
      <c r="G6598">
        <v>22</v>
      </c>
      <c r="H6598">
        <v>5</v>
      </c>
      <c r="I6598">
        <v>82559</v>
      </c>
      <c r="J6598">
        <v>2</v>
      </c>
      <c r="K6598">
        <v>0</v>
      </c>
      <c r="L6598">
        <v>0</v>
      </c>
      <c r="M6598">
        <v>163113</v>
      </c>
      <c r="N6598">
        <v>1</v>
      </c>
      <c r="O6598" t="str">
        <f t="shared" si="620"/>
        <v>&lt;30</v>
      </c>
      <c r="P6598" t="str">
        <f t="shared" si="621"/>
        <v>Low</v>
      </c>
      <c r="Q6598" t="str">
        <f t="shared" si="622"/>
        <v>Mid-Term</v>
      </c>
      <c r="R6598" t="str">
        <f t="shared" si="623"/>
        <v>Low Balance</v>
      </c>
      <c r="S6598" t="str">
        <f t="shared" si="624"/>
        <v>Normal</v>
      </c>
      <c r="T6598">
        <v>1</v>
      </c>
      <c r="U6598">
        <f t="shared" si="625"/>
        <v>82559</v>
      </c>
    </row>
    <row r="6599" spans="1:21" x14ac:dyDescent="0.25">
      <c r="A6599">
        <v>2025</v>
      </c>
      <c r="B6599">
        <v>15637774</v>
      </c>
      <c r="C6599" t="s">
        <v>645</v>
      </c>
      <c r="D6599">
        <v>558</v>
      </c>
      <c r="E6599" t="s">
        <v>15</v>
      </c>
      <c r="F6599" t="s">
        <v>23</v>
      </c>
      <c r="G6599">
        <v>32</v>
      </c>
      <c r="H6599">
        <v>5</v>
      </c>
      <c r="I6599">
        <v>73494</v>
      </c>
      <c r="J6599">
        <v>1</v>
      </c>
      <c r="K6599">
        <v>0</v>
      </c>
      <c r="L6599">
        <v>0</v>
      </c>
      <c r="M6599">
        <v>136301</v>
      </c>
      <c r="N6599">
        <v>0</v>
      </c>
      <c r="O6599" t="str">
        <f t="shared" si="620"/>
        <v>30-45</v>
      </c>
      <c r="P6599" t="str">
        <f t="shared" si="621"/>
        <v>Low</v>
      </c>
      <c r="Q6599" t="str">
        <f t="shared" si="622"/>
        <v>Mid-Term</v>
      </c>
      <c r="R6599" t="str">
        <f t="shared" si="623"/>
        <v>Low Balance</v>
      </c>
      <c r="S6599" t="str">
        <f t="shared" si="624"/>
        <v>Normal</v>
      </c>
      <c r="T6599">
        <v>1</v>
      </c>
      <c r="U6599">
        <f t="shared" si="625"/>
        <v>0</v>
      </c>
    </row>
    <row r="6600" spans="1:21" x14ac:dyDescent="0.25">
      <c r="A6600">
        <v>2025</v>
      </c>
      <c r="B6600">
        <v>15677141</v>
      </c>
      <c r="C6600" t="s">
        <v>400</v>
      </c>
      <c r="D6600">
        <v>586</v>
      </c>
      <c r="E6600" t="s">
        <v>18</v>
      </c>
      <c r="F6600" t="s">
        <v>23</v>
      </c>
      <c r="G6600">
        <v>29</v>
      </c>
      <c r="H6600">
        <v>2</v>
      </c>
      <c r="I6600">
        <v>132450</v>
      </c>
      <c r="J6600">
        <v>1</v>
      </c>
      <c r="K6600">
        <v>1</v>
      </c>
      <c r="L6600">
        <v>1</v>
      </c>
      <c r="M6600">
        <v>36177</v>
      </c>
      <c r="N6600">
        <v>0</v>
      </c>
      <c r="O6600" t="str">
        <f t="shared" si="620"/>
        <v>&lt;30</v>
      </c>
      <c r="P6600" t="str">
        <f t="shared" si="621"/>
        <v>Low</v>
      </c>
      <c r="Q6600" t="str">
        <f t="shared" si="622"/>
        <v>New</v>
      </c>
      <c r="R6600" t="str">
        <f t="shared" si="623"/>
        <v>High Balance</v>
      </c>
      <c r="S6600" t="str">
        <f t="shared" si="624"/>
        <v>High Value</v>
      </c>
      <c r="T6600">
        <v>1</v>
      </c>
      <c r="U6600">
        <f t="shared" si="625"/>
        <v>0</v>
      </c>
    </row>
    <row r="6601" spans="1:21" x14ac:dyDescent="0.25">
      <c r="A6601">
        <v>2025</v>
      </c>
      <c r="B6601">
        <v>15739578</v>
      </c>
      <c r="C6601" t="s">
        <v>273</v>
      </c>
      <c r="D6601">
        <v>850</v>
      </c>
      <c r="E6601" t="s">
        <v>15</v>
      </c>
      <c r="F6601" t="s">
        <v>23</v>
      </c>
      <c r="G6601">
        <v>49</v>
      </c>
      <c r="H6601">
        <v>6</v>
      </c>
      <c r="I6601">
        <v>128664</v>
      </c>
      <c r="J6601">
        <v>1</v>
      </c>
      <c r="K6601">
        <v>1</v>
      </c>
      <c r="L6601">
        <v>0</v>
      </c>
      <c r="M6601">
        <v>65769</v>
      </c>
      <c r="N6601">
        <v>1</v>
      </c>
      <c r="O6601" t="str">
        <f t="shared" si="620"/>
        <v>46-60</v>
      </c>
      <c r="P6601" t="str">
        <f t="shared" si="621"/>
        <v>High</v>
      </c>
      <c r="Q6601" t="str">
        <f t="shared" si="622"/>
        <v>Mid-Term</v>
      </c>
      <c r="R6601" t="str">
        <f t="shared" si="623"/>
        <v>High Balance</v>
      </c>
      <c r="S6601" t="str">
        <f t="shared" si="624"/>
        <v>High Value</v>
      </c>
      <c r="T6601">
        <v>1</v>
      </c>
      <c r="U6601">
        <f t="shared" si="625"/>
        <v>128664</v>
      </c>
    </row>
    <row r="6602" spans="1:21" x14ac:dyDescent="0.25">
      <c r="A6602">
        <v>2025</v>
      </c>
      <c r="B6602">
        <v>15697360</v>
      </c>
      <c r="C6602" t="s">
        <v>996</v>
      </c>
      <c r="D6602">
        <v>505</v>
      </c>
      <c r="E6602" t="s">
        <v>15</v>
      </c>
      <c r="F6602" t="s">
        <v>16</v>
      </c>
      <c r="G6602">
        <v>36</v>
      </c>
      <c r="H6602">
        <v>2</v>
      </c>
      <c r="I6602">
        <v>79952</v>
      </c>
      <c r="J6602">
        <v>1</v>
      </c>
      <c r="K6602">
        <v>0</v>
      </c>
      <c r="L6602">
        <v>1</v>
      </c>
      <c r="M6602">
        <v>174123</v>
      </c>
      <c r="N6602">
        <v>1</v>
      </c>
      <c r="O6602" t="str">
        <f t="shared" si="620"/>
        <v>30-45</v>
      </c>
      <c r="P6602" t="str">
        <f t="shared" si="621"/>
        <v>Low</v>
      </c>
      <c r="Q6602" t="str">
        <f t="shared" si="622"/>
        <v>New</v>
      </c>
      <c r="R6602" t="str">
        <f t="shared" si="623"/>
        <v>Low Balance</v>
      </c>
      <c r="S6602" t="str">
        <f t="shared" si="624"/>
        <v>Normal</v>
      </c>
      <c r="T6602">
        <v>1</v>
      </c>
      <c r="U6602">
        <f t="shared" si="625"/>
        <v>79952</v>
      </c>
    </row>
    <row r="6603" spans="1:21" x14ac:dyDescent="0.25">
      <c r="A6603">
        <v>2025</v>
      </c>
      <c r="B6603">
        <v>15655213</v>
      </c>
      <c r="C6603" t="s">
        <v>439</v>
      </c>
      <c r="D6603">
        <v>591</v>
      </c>
      <c r="E6603" t="s">
        <v>26</v>
      </c>
      <c r="F6603" t="s">
        <v>16</v>
      </c>
      <c r="G6603">
        <v>51</v>
      </c>
      <c r="H6603">
        <v>8</v>
      </c>
      <c r="I6603">
        <v>132508</v>
      </c>
      <c r="J6603">
        <v>1</v>
      </c>
      <c r="K6603">
        <v>1</v>
      </c>
      <c r="L6603">
        <v>1</v>
      </c>
      <c r="M6603">
        <v>161305</v>
      </c>
      <c r="N6603">
        <v>1</v>
      </c>
      <c r="O6603" t="str">
        <f t="shared" si="620"/>
        <v>46-60</v>
      </c>
      <c r="P6603" t="str">
        <f t="shared" si="621"/>
        <v>Low</v>
      </c>
      <c r="Q6603" t="str">
        <f t="shared" si="622"/>
        <v>Long-Term</v>
      </c>
      <c r="R6603" t="str">
        <f t="shared" si="623"/>
        <v>High Balance</v>
      </c>
      <c r="S6603" t="str">
        <f t="shared" si="624"/>
        <v>High Value</v>
      </c>
      <c r="T6603">
        <v>1</v>
      </c>
      <c r="U6603">
        <f t="shared" si="625"/>
        <v>132508</v>
      </c>
    </row>
    <row r="6604" spans="1:21" x14ac:dyDescent="0.25">
      <c r="A6604">
        <v>2025</v>
      </c>
      <c r="B6604">
        <v>15580872</v>
      </c>
      <c r="C6604" t="s">
        <v>146</v>
      </c>
      <c r="D6604">
        <v>761</v>
      </c>
      <c r="E6604" t="s">
        <v>26</v>
      </c>
      <c r="F6604" t="s">
        <v>16</v>
      </c>
      <c r="G6604">
        <v>38</v>
      </c>
      <c r="H6604">
        <v>1</v>
      </c>
      <c r="I6604">
        <v>120530</v>
      </c>
      <c r="J6604">
        <v>2</v>
      </c>
      <c r="K6604">
        <v>1</v>
      </c>
      <c r="L6604">
        <v>0</v>
      </c>
      <c r="M6604">
        <v>109395</v>
      </c>
      <c r="N6604">
        <v>0</v>
      </c>
      <c r="O6604" t="str">
        <f t="shared" si="620"/>
        <v>30-45</v>
      </c>
      <c r="P6604" t="str">
        <f t="shared" si="621"/>
        <v>High</v>
      </c>
      <c r="Q6604" t="str">
        <f t="shared" si="622"/>
        <v>New</v>
      </c>
      <c r="R6604" t="str">
        <f t="shared" si="623"/>
        <v>High Balance</v>
      </c>
      <c r="S6604" t="str">
        <f t="shared" si="624"/>
        <v>High Value</v>
      </c>
      <c r="T6604">
        <v>1</v>
      </c>
      <c r="U6604">
        <f t="shared" si="625"/>
        <v>0</v>
      </c>
    </row>
    <row r="6605" spans="1:21" x14ac:dyDescent="0.25">
      <c r="A6605">
        <v>2025</v>
      </c>
      <c r="B6605">
        <v>15683213</v>
      </c>
      <c r="C6605" t="s">
        <v>635</v>
      </c>
      <c r="D6605">
        <v>554</v>
      </c>
      <c r="E6605" t="s">
        <v>15</v>
      </c>
      <c r="F6605" t="s">
        <v>16</v>
      </c>
      <c r="G6605">
        <v>35</v>
      </c>
      <c r="H6605">
        <v>10</v>
      </c>
      <c r="I6605">
        <v>74989</v>
      </c>
      <c r="J6605">
        <v>2</v>
      </c>
      <c r="K6605">
        <v>0</v>
      </c>
      <c r="L6605">
        <v>1</v>
      </c>
      <c r="M6605">
        <v>190155</v>
      </c>
      <c r="N6605">
        <v>0</v>
      </c>
      <c r="O6605" t="str">
        <f t="shared" si="620"/>
        <v>30-45</v>
      </c>
      <c r="P6605" t="str">
        <f t="shared" si="621"/>
        <v>Low</v>
      </c>
      <c r="Q6605" t="str">
        <f t="shared" si="622"/>
        <v>Long-Term</v>
      </c>
      <c r="R6605" t="str">
        <f t="shared" si="623"/>
        <v>Low Balance</v>
      </c>
      <c r="S6605" t="str">
        <f t="shared" si="624"/>
        <v>Normal</v>
      </c>
      <c r="T6605">
        <v>1</v>
      </c>
      <c r="U6605">
        <f t="shared" si="625"/>
        <v>0</v>
      </c>
    </row>
    <row r="6606" spans="1:21" x14ac:dyDescent="0.25">
      <c r="A6606">
        <v>2025</v>
      </c>
      <c r="B6606">
        <v>15801188</v>
      </c>
      <c r="C6606" t="s">
        <v>2395</v>
      </c>
      <c r="D6606">
        <v>774</v>
      </c>
      <c r="E6606" t="s">
        <v>15</v>
      </c>
      <c r="F6606" t="s">
        <v>16</v>
      </c>
      <c r="G6606">
        <v>47</v>
      </c>
      <c r="H6606">
        <v>6</v>
      </c>
      <c r="I6606">
        <v>94723</v>
      </c>
      <c r="J6606">
        <v>1</v>
      </c>
      <c r="K6606">
        <v>0</v>
      </c>
      <c r="L6606">
        <v>1</v>
      </c>
      <c r="M6606">
        <v>61451</v>
      </c>
      <c r="N6606">
        <v>0</v>
      </c>
      <c r="O6606" t="str">
        <f t="shared" si="620"/>
        <v>46-60</v>
      </c>
      <c r="P6606" t="str">
        <f t="shared" si="621"/>
        <v>High</v>
      </c>
      <c r="Q6606" t="str">
        <f t="shared" si="622"/>
        <v>Mid-Term</v>
      </c>
      <c r="R6606" t="str">
        <f t="shared" si="623"/>
        <v>Low Balance</v>
      </c>
      <c r="S6606" t="str">
        <f t="shared" si="624"/>
        <v>Normal</v>
      </c>
      <c r="T6606">
        <v>1</v>
      </c>
      <c r="U6606">
        <f t="shared" si="625"/>
        <v>0</v>
      </c>
    </row>
    <row r="6607" spans="1:21" x14ac:dyDescent="0.25">
      <c r="A6607">
        <v>2025</v>
      </c>
      <c r="B6607">
        <v>15645029</v>
      </c>
      <c r="C6607" t="s">
        <v>316</v>
      </c>
      <c r="D6607">
        <v>771</v>
      </c>
      <c r="E6607" t="s">
        <v>18</v>
      </c>
      <c r="F6607" t="s">
        <v>16</v>
      </c>
      <c r="G6607">
        <v>33</v>
      </c>
      <c r="H6607">
        <v>5</v>
      </c>
      <c r="I6607">
        <v>0</v>
      </c>
      <c r="J6607">
        <v>2</v>
      </c>
      <c r="K6607">
        <v>1</v>
      </c>
      <c r="L6607">
        <v>0</v>
      </c>
      <c r="M6607">
        <v>8673</v>
      </c>
      <c r="N6607">
        <v>0</v>
      </c>
      <c r="O6607" t="str">
        <f t="shared" si="620"/>
        <v>30-45</v>
      </c>
      <c r="P6607" t="str">
        <f t="shared" si="621"/>
        <v>High</v>
      </c>
      <c r="Q6607" t="str">
        <f t="shared" si="622"/>
        <v>Mid-Term</v>
      </c>
      <c r="R6607" t="str">
        <f t="shared" si="623"/>
        <v>Zero Balance</v>
      </c>
      <c r="S6607" t="str">
        <f t="shared" si="624"/>
        <v>Normal</v>
      </c>
      <c r="T6607">
        <v>1</v>
      </c>
      <c r="U6607">
        <f t="shared" si="625"/>
        <v>0</v>
      </c>
    </row>
    <row r="6608" spans="1:21" x14ac:dyDescent="0.25">
      <c r="A6608">
        <v>2025</v>
      </c>
      <c r="B6608">
        <v>15633181</v>
      </c>
      <c r="C6608" t="s">
        <v>2396</v>
      </c>
      <c r="D6608">
        <v>792</v>
      </c>
      <c r="E6608" t="s">
        <v>15</v>
      </c>
      <c r="F6608" t="s">
        <v>23</v>
      </c>
      <c r="G6608">
        <v>31</v>
      </c>
      <c r="H6608">
        <v>6</v>
      </c>
      <c r="I6608">
        <v>71270</v>
      </c>
      <c r="J6608">
        <v>2</v>
      </c>
      <c r="K6608">
        <v>0</v>
      </c>
      <c r="L6608">
        <v>1</v>
      </c>
      <c r="M6608">
        <v>125913</v>
      </c>
      <c r="N6608">
        <v>0</v>
      </c>
      <c r="O6608" t="str">
        <f t="shared" si="620"/>
        <v>30-45</v>
      </c>
      <c r="P6608" t="str">
        <f t="shared" si="621"/>
        <v>High</v>
      </c>
      <c r="Q6608" t="str">
        <f t="shared" si="622"/>
        <v>Mid-Term</v>
      </c>
      <c r="R6608" t="str">
        <f t="shared" si="623"/>
        <v>Low Balance</v>
      </c>
      <c r="S6608" t="str">
        <f t="shared" si="624"/>
        <v>Normal</v>
      </c>
      <c r="T6608">
        <v>1</v>
      </c>
      <c r="U6608">
        <f t="shared" si="625"/>
        <v>0</v>
      </c>
    </row>
    <row r="6609" spans="1:21" x14ac:dyDescent="0.25">
      <c r="A6609">
        <v>2025</v>
      </c>
      <c r="B6609">
        <v>15598259</v>
      </c>
      <c r="C6609" t="s">
        <v>343</v>
      </c>
      <c r="D6609">
        <v>673</v>
      </c>
      <c r="E6609" t="s">
        <v>26</v>
      </c>
      <c r="F6609" t="s">
        <v>16</v>
      </c>
      <c r="G6609">
        <v>41</v>
      </c>
      <c r="H6609">
        <v>9</v>
      </c>
      <c r="I6609">
        <v>98612</v>
      </c>
      <c r="J6609">
        <v>1</v>
      </c>
      <c r="K6609">
        <v>1</v>
      </c>
      <c r="L6609">
        <v>0</v>
      </c>
      <c r="M6609">
        <v>151349</v>
      </c>
      <c r="N6609">
        <v>0</v>
      </c>
      <c r="O6609" t="str">
        <f t="shared" si="620"/>
        <v>30-45</v>
      </c>
      <c r="P6609" t="str">
        <f t="shared" si="621"/>
        <v>Medium</v>
      </c>
      <c r="Q6609" t="str">
        <f t="shared" si="622"/>
        <v>Long-Term</v>
      </c>
      <c r="R6609" t="str">
        <f t="shared" si="623"/>
        <v>Low Balance</v>
      </c>
      <c r="S6609" t="str">
        <f t="shared" si="624"/>
        <v>Normal</v>
      </c>
      <c r="T6609">
        <v>1</v>
      </c>
      <c r="U6609">
        <f t="shared" si="625"/>
        <v>0</v>
      </c>
    </row>
    <row r="6610" spans="1:21" x14ac:dyDescent="0.25">
      <c r="A6610">
        <v>2025</v>
      </c>
      <c r="B6610">
        <v>15576000</v>
      </c>
      <c r="C6610" t="s">
        <v>1406</v>
      </c>
      <c r="D6610">
        <v>765</v>
      </c>
      <c r="E6610" t="s">
        <v>15</v>
      </c>
      <c r="F6610" t="s">
        <v>23</v>
      </c>
      <c r="G6610">
        <v>40</v>
      </c>
      <c r="H6610">
        <v>6</v>
      </c>
      <c r="I6610">
        <v>138034</v>
      </c>
      <c r="J6610">
        <v>1</v>
      </c>
      <c r="K6610">
        <v>1</v>
      </c>
      <c r="L6610">
        <v>1</v>
      </c>
      <c r="M6610">
        <v>67972</v>
      </c>
      <c r="N6610">
        <v>0</v>
      </c>
      <c r="O6610" t="str">
        <f t="shared" si="620"/>
        <v>30-45</v>
      </c>
      <c r="P6610" t="str">
        <f t="shared" si="621"/>
        <v>High</v>
      </c>
      <c r="Q6610" t="str">
        <f t="shared" si="622"/>
        <v>Mid-Term</v>
      </c>
      <c r="R6610" t="str">
        <f t="shared" si="623"/>
        <v>High Balance</v>
      </c>
      <c r="S6610" t="str">
        <f t="shared" si="624"/>
        <v>High Value</v>
      </c>
      <c r="T6610">
        <v>1</v>
      </c>
      <c r="U6610">
        <f t="shared" si="625"/>
        <v>0</v>
      </c>
    </row>
    <row r="6611" spans="1:21" x14ac:dyDescent="0.25">
      <c r="A6611">
        <v>2025</v>
      </c>
      <c r="B6611">
        <v>15766047</v>
      </c>
      <c r="C6611" t="s">
        <v>2397</v>
      </c>
      <c r="D6611">
        <v>748</v>
      </c>
      <c r="E6611" t="s">
        <v>15</v>
      </c>
      <c r="F6611" t="s">
        <v>16</v>
      </c>
      <c r="G6611">
        <v>41</v>
      </c>
      <c r="H6611">
        <v>2</v>
      </c>
      <c r="I6611">
        <v>91622</v>
      </c>
      <c r="J6611">
        <v>1</v>
      </c>
      <c r="K6611">
        <v>1</v>
      </c>
      <c r="L6611">
        <v>1</v>
      </c>
      <c r="M6611">
        <v>71139</v>
      </c>
      <c r="N6611">
        <v>0</v>
      </c>
      <c r="O6611" t="str">
        <f t="shared" si="620"/>
        <v>30-45</v>
      </c>
      <c r="P6611" t="str">
        <f t="shared" si="621"/>
        <v>Medium</v>
      </c>
      <c r="Q6611" t="str">
        <f t="shared" si="622"/>
        <v>New</v>
      </c>
      <c r="R6611" t="str">
        <f t="shared" si="623"/>
        <v>Low Balance</v>
      </c>
      <c r="S6611" t="str">
        <f t="shared" si="624"/>
        <v>Normal</v>
      </c>
      <c r="T6611">
        <v>1</v>
      </c>
      <c r="U6611">
        <f t="shared" si="625"/>
        <v>0</v>
      </c>
    </row>
    <row r="6612" spans="1:21" x14ac:dyDescent="0.25">
      <c r="A6612">
        <v>2025</v>
      </c>
      <c r="B6612">
        <v>15596339</v>
      </c>
      <c r="C6612" t="s">
        <v>288</v>
      </c>
      <c r="D6612">
        <v>422</v>
      </c>
      <c r="E6612" t="s">
        <v>15</v>
      </c>
      <c r="F6612" t="s">
        <v>23</v>
      </c>
      <c r="G6612">
        <v>54</v>
      </c>
      <c r="H6612">
        <v>3</v>
      </c>
      <c r="I6612">
        <v>140014</v>
      </c>
      <c r="J6612">
        <v>1</v>
      </c>
      <c r="K6612">
        <v>0</v>
      </c>
      <c r="L6612">
        <v>1</v>
      </c>
      <c r="M6612">
        <v>86351</v>
      </c>
      <c r="N6612">
        <v>0</v>
      </c>
      <c r="O6612" t="str">
        <f t="shared" si="620"/>
        <v>46-60</v>
      </c>
      <c r="P6612" t="str">
        <f t="shared" si="621"/>
        <v>Low</v>
      </c>
      <c r="Q6612" t="str">
        <f t="shared" si="622"/>
        <v>New</v>
      </c>
      <c r="R6612" t="str">
        <f t="shared" si="623"/>
        <v>High Balance</v>
      </c>
      <c r="S6612" t="str">
        <f t="shared" si="624"/>
        <v>High Value</v>
      </c>
      <c r="T6612">
        <v>1</v>
      </c>
      <c r="U6612">
        <f t="shared" si="625"/>
        <v>0</v>
      </c>
    </row>
    <row r="6613" spans="1:21" x14ac:dyDescent="0.25">
      <c r="A6613">
        <v>2025</v>
      </c>
      <c r="B6613">
        <v>15715199</v>
      </c>
      <c r="C6613" t="s">
        <v>1624</v>
      </c>
      <c r="D6613">
        <v>568</v>
      </c>
      <c r="E6613" t="s">
        <v>18</v>
      </c>
      <c r="F6613" t="s">
        <v>23</v>
      </c>
      <c r="G6613">
        <v>27</v>
      </c>
      <c r="H6613">
        <v>5</v>
      </c>
      <c r="I6613">
        <v>126816</v>
      </c>
      <c r="J6613">
        <v>2</v>
      </c>
      <c r="K6613">
        <v>0</v>
      </c>
      <c r="L6613">
        <v>1</v>
      </c>
      <c r="M6613">
        <v>118648</v>
      </c>
      <c r="N6613">
        <v>0</v>
      </c>
      <c r="O6613" t="str">
        <f t="shared" si="620"/>
        <v>&lt;30</v>
      </c>
      <c r="P6613" t="str">
        <f t="shared" si="621"/>
        <v>Low</v>
      </c>
      <c r="Q6613" t="str">
        <f t="shared" si="622"/>
        <v>Mid-Term</v>
      </c>
      <c r="R6613" t="str">
        <f t="shared" si="623"/>
        <v>High Balance</v>
      </c>
      <c r="S6613" t="str">
        <f t="shared" si="624"/>
        <v>High Value</v>
      </c>
      <c r="T6613">
        <v>1</v>
      </c>
      <c r="U6613">
        <f t="shared" si="625"/>
        <v>0</v>
      </c>
    </row>
    <row r="6614" spans="1:21" x14ac:dyDescent="0.25">
      <c r="A6614">
        <v>2025</v>
      </c>
      <c r="B6614">
        <v>15615938</v>
      </c>
      <c r="C6614" t="s">
        <v>545</v>
      </c>
      <c r="D6614">
        <v>502</v>
      </c>
      <c r="E6614" t="s">
        <v>15</v>
      </c>
      <c r="F6614" t="s">
        <v>16</v>
      </c>
      <c r="G6614">
        <v>64</v>
      </c>
      <c r="H6614">
        <v>3</v>
      </c>
      <c r="I6614">
        <v>139663</v>
      </c>
      <c r="J6614">
        <v>1</v>
      </c>
      <c r="K6614">
        <v>0</v>
      </c>
      <c r="L6614">
        <v>1</v>
      </c>
      <c r="M6614">
        <v>100995</v>
      </c>
      <c r="N6614">
        <v>0</v>
      </c>
      <c r="O6614" t="str">
        <f t="shared" si="620"/>
        <v>60+</v>
      </c>
      <c r="P6614" t="str">
        <f t="shared" si="621"/>
        <v>Low</v>
      </c>
      <c r="Q6614" t="str">
        <f t="shared" si="622"/>
        <v>New</v>
      </c>
      <c r="R6614" t="str">
        <f t="shared" si="623"/>
        <v>High Balance</v>
      </c>
      <c r="S6614" t="str">
        <f t="shared" si="624"/>
        <v>High Value</v>
      </c>
      <c r="T6614">
        <v>1</v>
      </c>
      <c r="U6614">
        <f t="shared" si="625"/>
        <v>0</v>
      </c>
    </row>
    <row r="6615" spans="1:21" x14ac:dyDescent="0.25">
      <c r="A6615">
        <v>2025</v>
      </c>
      <c r="B6615">
        <v>15679991</v>
      </c>
      <c r="C6615" t="s">
        <v>136</v>
      </c>
      <c r="D6615">
        <v>524</v>
      </c>
      <c r="E6615" t="s">
        <v>15</v>
      </c>
      <c r="F6615" t="s">
        <v>16</v>
      </c>
      <c r="G6615">
        <v>28</v>
      </c>
      <c r="H6615">
        <v>7</v>
      </c>
      <c r="I6615">
        <v>0</v>
      </c>
      <c r="J6615">
        <v>2</v>
      </c>
      <c r="K6615">
        <v>0</v>
      </c>
      <c r="L6615">
        <v>1</v>
      </c>
      <c r="M6615">
        <v>147101</v>
      </c>
      <c r="N6615">
        <v>0</v>
      </c>
      <c r="O6615" t="str">
        <f t="shared" si="620"/>
        <v>&lt;30</v>
      </c>
      <c r="P6615" t="str">
        <f t="shared" si="621"/>
        <v>Low</v>
      </c>
      <c r="Q6615" t="str">
        <f t="shared" si="622"/>
        <v>Mid-Term</v>
      </c>
      <c r="R6615" t="str">
        <f t="shared" si="623"/>
        <v>Zero Balance</v>
      </c>
      <c r="S6615" t="str">
        <f t="shared" si="624"/>
        <v>Normal</v>
      </c>
      <c r="T6615">
        <v>1</v>
      </c>
      <c r="U6615">
        <f t="shared" si="625"/>
        <v>0</v>
      </c>
    </row>
    <row r="6616" spans="1:21" x14ac:dyDescent="0.25">
      <c r="A6616">
        <v>2025</v>
      </c>
      <c r="B6616">
        <v>15626135</v>
      </c>
      <c r="C6616" t="s">
        <v>2398</v>
      </c>
      <c r="D6616">
        <v>689</v>
      </c>
      <c r="E6616" t="s">
        <v>15</v>
      </c>
      <c r="F6616" t="s">
        <v>23</v>
      </c>
      <c r="G6616">
        <v>34</v>
      </c>
      <c r="H6616">
        <v>1</v>
      </c>
      <c r="I6616">
        <v>165312</v>
      </c>
      <c r="J6616">
        <v>1</v>
      </c>
      <c r="K6616">
        <v>1</v>
      </c>
      <c r="L6616">
        <v>0</v>
      </c>
      <c r="M6616">
        <v>155496</v>
      </c>
      <c r="N6616">
        <v>0</v>
      </c>
      <c r="O6616" t="str">
        <f t="shared" si="620"/>
        <v>30-45</v>
      </c>
      <c r="P6616" t="str">
        <f t="shared" si="621"/>
        <v>Medium</v>
      </c>
      <c r="Q6616" t="str">
        <f t="shared" si="622"/>
        <v>New</v>
      </c>
      <c r="R6616" t="str">
        <f t="shared" si="623"/>
        <v>High Balance</v>
      </c>
      <c r="S6616" t="str">
        <f t="shared" si="624"/>
        <v>High Value</v>
      </c>
      <c r="T6616">
        <v>1</v>
      </c>
      <c r="U6616">
        <f t="shared" si="625"/>
        <v>0</v>
      </c>
    </row>
    <row r="6617" spans="1:21" x14ac:dyDescent="0.25">
      <c r="A6617">
        <v>2025</v>
      </c>
      <c r="B6617">
        <v>15792934</v>
      </c>
      <c r="C6617" t="s">
        <v>2399</v>
      </c>
      <c r="D6617">
        <v>661</v>
      </c>
      <c r="E6617" t="s">
        <v>15</v>
      </c>
      <c r="F6617" t="s">
        <v>23</v>
      </c>
      <c r="G6617">
        <v>26</v>
      </c>
      <c r="H6617">
        <v>8</v>
      </c>
      <c r="I6617">
        <v>0</v>
      </c>
      <c r="J6617">
        <v>2</v>
      </c>
      <c r="K6617">
        <v>0</v>
      </c>
      <c r="L6617">
        <v>0</v>
      </c>
      <c r="M6617">
        <v>196876</v>
      </c>
      <c r="N6617">
        <v>0</v>
      </c>
      <c r="O6617" t="str">
        <f t="shared" si="620"/>
        <v>&lt;30</v>
      </c>
      <c r="P6617" t="str">
        <f t="shared" si="621"/>
        <v>Medium</v>
      </c>
      <c r="Q6617" t="str">
        <f t="shared" si="622"/>
        <v>Long-Term</v>
      </c>
      <c r="R6617" t="str">
        <f t="shared" si="623"/>
        <v>Zero Balance</v>
      </c>
      <c r="S6617" t="str">
        <f t="shared" si="624"/>
        <v>Normal</v>
      </c>
      <c r="T6617">
        <v>1</v>
      </c>
      <c r="U6617">
        <f t="shared" si="625"/>
        <v>0</v>
      </c>
    </row>
    <row r="6618" spans="1:21" x14ac:dyDescent="0.25">
      <c r="A6618">
        <v>2025</v>
      </c>
      <c r="B6618">
        <v>15744046</v>
      </c>
      <c r="C6618" t="s">
        <v>801</v>
      </c>
      <c r="D6618">
        <v>606</v>
      </c>
      <c r="E6618" t="s">
        <v>18</v>
      </c>
      <c r="F6618" t="s">
        <v>23</v>
      </c>
      <c r="G6618">
        <v>33</v>
      </c>
      <c r="H6618">
        <v>8</v>
      </c>
      <c r="I6618">
        <v>0</v>
      </c>
      <c r="J6618">
        <v>2</v>
      </c>
      <c r="K6618">
        <v>1</v>
      </c>
      <c r="L6618">
        <v>1</v>
      </c>
      <c r="M6618">
        <v>63177</v>
      </c>
      <c r="N6618">
        <v>0</v>
      </c>
      <c r="O6618" t="str">
        <f t="shared" si="620"/>
        <v>30-45</v>
      </c>
      <c r="P6618" t="str">
        <f t="shared" si="621"/>
        <v>Medium</v>
      </c>
      <c r="Q6618" t="str">
        <f t="shared" si="622"/>
        <v>Long-Term</v>
      </c>
      <c r="R6618" t="str">
        <f t="shared" si="623"/>
        <v>Zero Balance</v>
      </c>
      <c r="S6618" t="str">
        <f t="shared" si="624"/>
        <v>Normal</v>
      </c>
      <c r="T6618">
        <v>1</v>
      </c>
      <c r="U6618">
        <f t="shared" si="625"/>
        <v>0</v>
      </c>
    </row>
    <row r="6619" spans="1:21" x14ac:dyDescent="0.25">
      <c r="A6619">
        <v>2025</v>
      </c>
      <c r="B6619">
        <v>15700826</v>
      </c>
      <c r="C6619" t="s">
        <v>130</v>
      </c>
      <c r="D6619">
        <v>678</v>
      </c>
      <c r="E6619" t="s">
        <v>26</v>
      </c>
      <c r="F6619" t="s">
        <v>16</v>
      </c>
      <c r="G6619">
        <v>54</v>
      </c>
      <c r="H6619">
        <v>1</v>
      </c>
      <c r="I6619">
        <v>123699</v>
      </c>
      <c r="J6619">
        <v>2</v>
      </c>
      <c r="K6619">
        <v>0</v>
      </c>
      <c r="L6619">
        <v>1</v>
      </c>
      <c r="M6619">
        <v>105222</v>
      </c>
      <c r="N6619">
        <v>0</v>
      </c>
      <c r="O6619" t="str">
        <f t="shared" si="620"/>
        <v>46-60</v>
      </c>
      <c r="P6619" t="str">
        <f t="shared" si="621"/>
        <v>Medium</v>
      </c>
      <c r="Q6619" t="str">
        <f t="shared" si="622"/>
        <v>New</v>
      </c>
      <c r="R6619" t="str">
        <f t="shared" si="623"/>
        <v>High Balance</v>
      </c>
      <c r="S6619" t="str">
        <f t="shared" si="624"/>
        <v>High Value</v>
      </c>
      <c r="T6619">
        <v>1</v>
      </c>
      <c r="U6619">
        <f t="shared" si="625"/>
        <v>0</v>
      </c>
    </row>
    <row r="6620" spans="1:21" x14ac:dyDescent="0.25">
      <c r="A6620">
        <v>2025</v>
      </c>
      <c r="B6620">
        <v>15756301</v>
      </c>
      <c r="C6620" t="s">
        <v>1532</v>
      </c>
      <c r="D6620">
        <v>636</v>
      </c>
      <c r="E6620" t="s">
        <v>26</v>
      </c>
      <c r="F6620" t="s">
        <v>16</v>
      </c>
      <c r="G6620">
        <v>29</v>
      </c>
      <c r="H6620">
        <v>3</v>
      </c>
      <c r="I6620">
        <v>97325</v>
      </c>
      <c r="J6620">
        <v>1</v>
      </c>
      <c r="K6620">
        <v>0</v>
      </c>
      <c r="L6620">
        <v>1</v>
      </c>
      <c r="M6620">
        <v>131924</v>
      </c>
      <c r="N6620">
        <v>0</v>
      </c>
      <c r="O6620" t="str">
        <f t="shared" si="620"/>
        <v>&lt;30</v>
      </c>
      <c r="P6620" t="str">
        <f t="shared" si="621"/>
        <v>Medium</v>
      </c>
      <c r="Q6620" t="str">
        <f t="shared" si="622"/>
        <v>New</v>
      </c>
      <c r="R6620" t="str">
        <f t="shared" si="623"/>
        <v>Low Balance</v>
      </c>
      <c r="S6620" t="str">
        <f t="shared" si="624"/>
        <v>Normal</v>
      </c>
      <c r="T6620">
        <v>1</v>
      </c>
      <c r="U6620">
        <f t="shared" si="625"/>
        <v>0</v>
      </c>
    </row>
    <row r="6621" spans="1:21" x14ac:dyDescent="0.25">
      <c r="A6621">
        <v>2025</v>
      </c>
      <c r="B6621">
        <v>15586517</v>
      </c>
      <c r="C6621" t="s">
        <v>582</v>
      </c>
      <c r="D6621">
        <v>647</v>
      </c>
      <c r="E6621" t="s">
        <v>15</v>
      </c>
      <c r="F6621" t="s">
        <v>23</v>
      </c>
      <c r="G6621">
        <v>32</v>
      </c>
      <c r="H6621">
        <v>5</v>
      </c>
      <c r="I6621">
        <v>97041</v>
      </c>
      <c r="J6621">
        <v>1</v>
      </c>
      <c r="K6621">
        <v>1</v>
      </c>
      <c r="L6621">
        <v>1</v>
      </c>
      <c r="M6621">
        <v>23133</v>
      </c>
      <c r="N6621">
        <v>0</v>
      </c>
      <c r="O6621" t="str">
        <f t="shared" si="620"/>
        <v>30-45</v>
      </c>
      <c r="P6621" t="str">
        <f t="shared" si="621"/>
        <v>Medium</v>
      </c>
      <c r="Q6621" t="str">
        <f t="shared" si="622"/>
        <v>Mid-Term</v>
      </c>
      <c r="R6621" t="str">
        <f t="shared" si="623"/>
        <v>Low Balance</v>
      </c>
      <c r="S6621" t="str">
        <f t="shared" si="624"/>
        <v>Normal</v>
      </c>
      <c r="T6621">
        <v>1</v>
      </c>
      <c r="U6621">
        <f t="shared" si="625"/>
        <v>0</v>
      </c>
    </row>
    <row r="6622" spans="1:21" x14ac:dyDescent="0.25">
      <c r="A6622">
        <v>2025</v>
      </c>
      <c r="B6622">
        <v>15751297</v>
      </c>
      <c r="C6622" t="s">
        <v>1071</v>
      </c>
      <c r="D6622">
        <v>732</v>
      </c>
      <c r="E6622" t="s">
        <v>15</v>
      </c>
      <c r="F6622" t="s">
        <v>23</v>
      </c>
      <c r="G6622">
        <v>36</v>
      </c>
      <c r="H6622">
        <v>5</v>
      </c>
      <c r="I6622">
        <v>0</v>
      </c>
      <c r="J6622">
        <v>2</v>
      </c>
      <c r="K6622">
        <v>1</v>
      </c>
      <c r="L6622">
        <v>0</v>
      </c>
      <c r="M6622">
        <v>161428</v>
      </c>
      <c r="N6622">
        <v>0</v>
      </c>
      <c r="O6622" t="str">
        <f t="shared" si="620"/>
        <v>30-45</v>
      </c>
      <c r="P6622" t="str">
        <f t="shared" si="621"/>
        <v>Medium</v>
      </c>
      <c r="Q6622" t="str">
        <f t="shared" si="622"/>
        <v>Mid-Term</v>
      </c>
      <c r="R6622" t="str">
        <f t="shared" si="623"/>
        <v>Zero Balance</v>
      </c>
      <c r="S6622" t="str">
        <f t="shared" si="624"/>
        <v>Normal</v>
      </c>
      <c r="T6622">
        <v>1</v>
      </c>
      <c r="U6622">
        <f t="shared" si="625"/>
        <v>0</v>
      </c>
    </row>
    <row r="6623" spans="1:21" x14ac:dyDescent="0.25">
      <c r="A6623">
        <v>2025</v>
      </c>
      <c r="B6623">
        <v>15710365</v>
      </c>
      <c r="C6623" t="s">
        <v>1101</v>
      </c>
      <c r="D6623">
        <v>646</v>
      </c>
      <c r="E6623" t="s">
        <v>15</v>
      </c>
      <c r="F6623" t="s">
        <v>23</v>
      </c>
      <c r="G6623">
        <v>50</v>
      </c>
      <c r="H6623">
        <v>0</v>
      </c>
      <c r="I6623">
        <v>104129</v>
      </c>
      <c r="J6623">
        <v>2</v>
      </c>
      <c r="K6623">
        <v>1</v>
      </c>
      <c r="L6623">
        <v>0</v>
      </c>
      <c r="M6623">
        <v>181795</v>
      </c>
      <c r="N6623">
        <v>1</v>
      </c>
      <c r="O6623" t="str">
        <f t="shared" si="620"/>
        <v>46-60</v>
      </c>
      <c r="P6623" t="str">
        <f t="shared" si="621"/>
        <v>Medium</v>
      </c>
      <c r="Q6623" t="str">
        <f t="shared" si="622"/>
        <v>New</v>
      </c>
      <c r="R6623" t="str">
        <f t="shared" si="623"/>
        <v>High Balance</v>
      </c>
      <c r="S6623" t="str">
        <f t="shared" si="624"/>
        <v>High Value</v>
      </c>
      <c r="T6623">
        <v>1</v>
      </c>
      <c r="U6623">
        <f t="shared" si="625"/>
        <v>104129</v>
      </c>
    </row>
    <row r="6624" spans="1:21" x14ac:dyDescent="0.25">
      <c r="A6624">
        <v>2025</v>
      </c>
      <c r="B6624">
        <v>15679307</v>
      </c>
      <c r="C6624" t="s">
        <v>1414</v>
      </c>
      <c r="D6624">
        <v>559</v>
      </c>
      <c r="E6624" t="s">
        <v>15</v>
      </c>
      <c r="F6624" t="s">
        <v>16</v>
      </c>
      <c r="G6624">
        <v>43</v>
      </c>
      <c r="H6624">
        <v>1</v>
      </c>
      <c r="I6624">
        <v>0</v>
      </c>
      <c r="J6624">
        <v>1</v>
      </c>
      <c r="K6624">
        <v>0</v>
      </c>
      <c r="L6624">
        <v>1</v>
      </c>
      <c r="M6624">
        <v>86634</v>
      </c>
      <c r="N6624">
        <v>0</v>
      </c>
      <c r="O6624" t="str">
        <f t="shared" si="620"/>
        <v>30-45</v>
      </c>
      <c r="P6624" t="str">
        <f t="shared" si="621"/>
        <v>Low</v>
      </c>
      <c r="Q6624" t="str">
        <f t="shared" si="622"/>
        <v>New</v>
      </c>
      <c r="R6624" t="str">
        <f t="shared" si="623"/>
        <v>Zero Balance</v>
      </c>
      <c r="S6624" t="str">
        <f t="shared" si="624"/>
        <v>Normal</v>
      </c>
      <c r="T6624">
        <v>1</v>
      </c>
      <c r="U6624">
        <f t="shared" si="625"/>
        <v>0</v>
      </c>
    </row>
    <row r="6625" spans="1:21" x14ac:dyDescent="0.25">
      <c r="A6625">
        <v>2025</v>
      </c>
      <c r="B6625">
        <v>15610753</v>
      </c>
      <c r="C6625" t="s">
        <v>870</v>
      </c>
      <c r="D6625">
        <v>581</v>
      </c>
      <c r="E6625" t="s">
        <v>15</v>
      </c>
      <c r="F6625" t="s">
        <v>23</v>
      </c>
      <c r="G6625">
        <v>28</v>
      </c>
      <c r="H6625">
        <v>3</v>
      </c>
      <c r="I6625">
        <v>104368</v>
      </c>
      <c r="J6625">
        <v>1</v>
      </c>
      <c r="K6625">
        <v>1</v>
      </c>
      <c r="L6625">
        <v>1</v>
      </c>
      <c r="M6625">
        <v>29938</v>
      </c>
      <c r="N6625">
        <v>0</v>
      </c>
      <c r="O6625" t="str">
        <f t="shared" si="620"/>
        <v>&lt;30</v>
      </c>
      <c r="P6625" t="str">
        <f t="shared" si="621"/>
        <v>Low</v>
      </c>
      <c r="Q6625" t="str">
        <f t="shared" si="622"/>
        <v>New</v>
      </c>
      <c r="R6625" t="str">
        <f t="shared" si="623"/>
        <v>High Balance</v>
      </c>
      <c r="S6625" t="str">
        <f t="shared" si="624"/>
        <v>High Value</v>
      </c>
      <c r="T6625">
        <v>1</v>
      </c>
      <c r="U6625">
        <f t="shared" si="625"/>
        <v>0</v>
      </c>
    </row>
    <row r="6626" spans="1:21" x14ac:dyDescent="0.25">
      <c r="A6626">
        <v>2025</v>
      </c>
      <c r="B6626">
        <v>15811036</v>
      </c>
      <c r="C6626" t="s">
        <v>903</v>
      </c>
      <c r="D6626">
        <v>565</v>
      </c>
      <c r="E6626" t="s">
        <v>15</v>
      </c>
      <c r="F6626" t="s">
        <v>23</v>
      </c>
      <c r="G6626">
        <v>46</v>
      </c>
      <c r="H6626">
        <v>7</v>
      </c>
      <c r="I6626">
        <v>135370</v>
      </c>
      <c r="J6626">
        <v>1</v>
      </c>
      <c r="K6626">
        <v>0</v>
      </c>
      <c r="L6626">
        <v>1</v>
      </c>
      <c r="M6626">
        <v>140130</v>
      </c>
      <c r="N6626">
        <v>0</v>
      </c>
      <c r="O6626" t="str">
        <f t="shared" si="620"/>
        <v>46-60</v>
      </c>
      <c r="P6626" t="str">
        <f t="shared" si="621"/>
        <v>Low</v>
      </c>
      <c r="Q6626" t="str">
        <f t="shared" si="622"/>
        <v>Mid-Term</v>
      </c>
      <c r="R6626" t="str">
        <f t="shared" si="623"/>
        <v>High Balance</v>
      </c>
      <c r="S6626" t="str">
        <f t="shared" si="624"/>
        <v>High Value</v>
      </c>
      <c r="T6626">
        <v>1</v>
      </c>
      <c r="U6626">
        <f t="shared" si="625"/>
        <v>0</v>
      </c>
    </row>
    <row r="6627" spans="1:21" x14ac:dyDescent="0.25">
      <c r="A6627">
        <v>2025</v>
      </c>
      <c r="B6627">
        <v>15610912</v>
      </c>
      <c r="C6627" t="s">
        <v>903</v>
      </c>
      <c r="D6627">
        <v>657</v>
      </c>
      <c r="E6627" t="s">
        <v>18</v>
      </c>
      <c r="F6627" t="s">
        <v>16</v>
      </c>
      <c r="G6627">
        <v>41</v>
      </c>
      <c r="H6627">
        <v>6</v>
      </c>
      <c r="I6627">
        <v>112119</v>
      </c>
      <c r="J6627">
        <v>1</v>
      </c>
      <c r="K6627">
        <v>1</v>
      </c>
      <c r="L6627">
        <v>0</v>
      </c>
      <c r="M6627">
        <v>17537</v>
      </c>
      <c r="N6627">
        <v>0</v>
      </c>
      <c r="O6627" t="str">
        <f t="shared" si="620"/>
        <v>30-45</v>
      </c>
      <c r="P6627" t="str">
        <f t="shared" si="621"/>
        <v>Medium</v>
      </c>
      <c r="Q6627" t="str">
        <f t="shared" si="622"/>
        <v>Mid-Term</v>
      </c>
      <c r="R6627" t="str">
        <f t="shared" si="623"/>
        <v>High Balance</v>
      </c>
      <c r="S6627" t="str">
        <f t="shared" si="624"/>
        <v>High Value</v>
      </c>
      <c r="T6627">
        <v>1</v>
      </c>
      <c r="U6627">
        <f t="shared" si="625"/>
        <v>0</v>
      </c>
    </row>
    <row r="6628" spans="1:21" x14ac:dyDescent="0.25">
      <c r="A6628">
        <v>2025</v>
      </c>
      <c r="B6628">
        <v>15619932</v>
      </c>
      <c r="C6628" t="s">
        <v>500</v>
      </c>
      <c r="D6628">
        <v>847</v>
      </c>
      <c r="E6628" t="s">
        <v>15</v>
      </c>
      <c r="F6628" t="s">
        <v>23</v>
      </c>
      <c r="G6628">
        <v>66</v>
      </c>
      <c r="H6628">
        <v>7</v>
      </c>
      <c r="I6628">
        <v>123761</v>
      </c>
      <c r="J6628">
        <v>1</v>
      </c>
      <c r="K6628">
        <v>0</v>
      </c>
      <c r="L6628">
        <v>1</v>
      </c>
      <c r="M6628">
        <v>53157</v>
      </c>
      <c r="N6628">
        <v>0</v>
      </c>
      <c r="O6628" t="str">
        <f t="shared" si="620"/>
        <v>60+</v>
      </c>
      <c r="P6628" t="str">
        <f t="shared" si="621"/>
        <v>High</v>
      </c>
      <c r="Q6628" t="str">
        <f t="shared" si="622"/>
        <v>Mid-Term</v>
      </c>
      <c r="R6628" t="str">
        <f t="shared" si="623"/>
        <v>High Balance</v>
      </c>
      <c r="S6628" t="str">
        <f t="shared" si="624"/>
        <v>High Value</v>
      </c>
      <c r="T6628">
        <v>1</v>
      </c>
      <c r="U6628">
        <f t="shared" si="625"/>
        <v>0</v>
      </c>
    </row>
    <row r="6629" spans="1:21" x14ac:dyDescent="0.25">
      <c r="A6629">
        <v>2025</v>
      </c>
      <c r="B6629">
        <v>15746199</v>
      </c>
      <c r="C6629" t="s">
        <v>408</v>
      </c>
      <c r="D6629">
        <v>558</v>
      </c>
      <c r="E6629" t="s">
        <v>15</v>
      </c>
      <c r="F6629" t="s">
        <v>16</v>
      </c>
      <c r="G6629">
        <v>41</v>
      </c>
      <c r="H6629">
        <v>6</v>
      </c>
      <c r="I6629">
        <v>0</v>
      </c>
      <c r="J6629">
        <v>1</v>
      </c>
      <c r="K6629">
        <v>1</v>
      </c>
      <c r="L6629">
        <v>1</v>
      </c>
      <c r="M6629">
        <v>143585</v>
      </c>
      <c r="N6629">
        <v>1</v>
      </c>
      <c r="O6629" t="str">
        <f t="shared" si="620"/>
        <v>30-45</v>
      </c>
      <c r="P6629" t="str">
        <f t="shared" si="621"/>
        <v>Low</v>
      </c>
      <c r="Q6629" t="str">
        <f t="shared" si="622"/>
        <v>Mid-Term</v>
      </c>
      <c r="R6629" t="str">
        <f t="shared" si="623"/>
        <v>Zero Balance</v>
      </c>
      <c r="S6629" t="str">
        <f t="shared" si="624"/>
        <v>Normal</v>
      </c>
      <c r="T6629">
        <v>1</v>
      </c>
      <c r="U6629">
        <f t="shared" si="625"/>
        <v>0</v>
      </c>
    </row>
    <row r="6630" spans="1:21" x14ac:dyDescent="0.25">
      <c r="A6630">
        <v>2025</v>
      </c>
      <c r="B6630">
        <v>15584967</v>
      </c>
      <c r="C6630" t="s">
        <v>796</v>
      </c>
      <c r="D6630">
        <v>596</v>
      </c>
      <c r="E6630" t="s">
        <v>18</v>
      </c>
      <c r="F6630" t="s">
        <v>23</v>
      </c>
      <c r="G6630">
        <v>57</v>
      </c>
      <c r="H6630">
        <v>6</v>
      </c>
      <c r="I6630">
        <v>0</v>
      </c>
      <c r="J6630">
        <v>2</v>
      </c>
      <c r="K6630">
        <v>1</v>
      </c>
      <c r="L6630">
        <v>1</v>
      </c>
      <c r="M6630">
        <v>72402</v>
      </c>
      <c r="N6630">
        <v>0</v>
      </c>
      <c r="O6630" t="str">
        <f t="shared" si="620"/>
        <v>46-60</v>
      </c>
      <c r="P6630" t="str">
        <f t="shared" si="621"/>
        <v>Low</v>
      </c>
      <c r="Q6630" t="str">
        <f t="shared" si="622"/>
        <v>Mid-Term</v>
      </c>
      <c r="R6630" t="str">
        <f t="shared" si="623"/>
        <v>Zero Balance</v>
      </c>
      <c r="S6630" t="str">
        <f t="shared" si="624"/>
        <v>Normal</v>
      </c>
      <c r="T6630">
        <v>1</v>
      </c>
      <c r="U6630">
        <f t="shared" si="625"/>
        <v>0</v>
      </c>
    </row>
    <row r="6631" spans="1:21" x14ac:dyDescent="0.25">
      <c r="A6631">
        <v>2025</v>
      </c>
      <c r="B6631">
        <v>15734365</v>
      </c>
      <c r="C6631" t="s">
        <v>318</v>
      </c>
      <c r="D6631">
        <v>579</v>
      </c>
      <c r="E6631" t="s">
        <v>15</v>
      </c>
      <c r="F6631" t="s">
        <v>23</v>
      </c>
      <c r="G6631">
        <v>39</v>
      </c>
      <c r="H6631">
        <v>5</v>
      </c>
      <c r="I6631">
        <v>0</v>
      </c>
      <c r="J6631">
        <v>2</v>
      </c>
      <c r="K6631">
        <v>0</v>
      </c>
      <c r="L6631">
        <v>1</v>
      </c>
      <c r="M6631">
        <v>39892</v>
      </c>
      <c r="N6631">
        <v>0</v>
      </c>
      <c r="O6631" t="str">
        <f t="shared" si="620"/>
        <v>30-45</v>
      </c>
      <c r="P6631" t="str">
        <f t="shared" si="621"/>
        <v>Low</v>
      </c>
      <c r="Q6631" t="str">
        <f t="shared" si="622"/>
        <v>Mid-Term</v>
      </c>
      <c r="R6631" t="str">
        <f t="shared" si="623"/>
        <v>Zero Balance</v>
      </c>
      <c r="S6631" t="str">
        <f t="shared" si="624"/>
        <v>Normal</v>
      </c>
      <c r="T6631">
        <v>1</v>
      </c>
      <c r="U6631">
        <f t="shared" si="625"/>
        <v>0</v>
      </c>
    </row>
    <row r="6632" spans="1:21" x14ac:dyDescent="0.25">
      <c r="A6632">
        <v>2025</v>
      </c>
      <c r="B6632">
        <v>15726960</v>
      </c>
      <c r="C6632" t="s">
        <v>71</v>
      </c>
      <c r="D6632">
        <v>741</v>
      </c>
      <c r="E6632" t="s">
        <v>15</v>
      </c>
      <c r="F6632" t="s">
        <v>16</v>
      </c>
      <c r="G6632">
        <v>36</v>
      </c>
      <c r="H6632">
        <v>3</v>
      </c>
      <c r="I6632">
        <v>0</v>
      </c>
      <c r="J6632">
        <v>2</v>
      </c>
      <c r="K6632">
        <v>1</v>
      </c>
      <c r="L6632">
        <v>1</v>
      </c>
      <c r="M6632">
        <v>89805</v>
      </c>
      <c r="N6632">
        <v>0</v>
      </c>
      <c r="O6632" t="str">
        <f t="shared" si="620"/>
        <v>30-45</v>
      </c>
      <c r="P6632" t="str">
        <f t="shared" si="621"/>
        <v>Medium</v>
      </c>
      <c r="Q6632" t="str">
        <f t="shared" si="622"/>
        <v>New</v>
      </c>
      <c r="R6632" t="str">
        <f t="shared" si="623"/>
        <v>Zero Balance</v>
      </c>
      <c r="S6632" t="str">
        <f t="shared" si="624"/>
        <v>Normal</v>
      </c>
      <c r="T6632">
        <v>1</v>
      </c>
      <c r="U6632">
        <f t="shared" si="625"/>
        <v>0</v>
      </c>
    </row>
    <row r="6633" spans="1:21" x14ac:dyDescent="0.25">
      <c r="A6633">
        <v>2025</v>
      </c>
      <c r="B6633">
        <v>15665177</v>
      </c>
      <c r="C6633" t="s">
        <v>284</v>
      </c>
      <c r="D6633">
        <v>613</v>
      </c>
      <c r="E6633" t="s">
        <v>15</v>
      </c>
      <c r="F6633" t="s">
        <v>23</v>
      </c>
      <c r="G6633">
        <v>44</v>
      </c>
      <c r="H6633">
        <v>3</v>
      </c>
      <c r="I6633">
        <v>0</v>
      </c>
      <c r="J6633">
        <v>2</v>
      </c>
      <c r="K6633">
        <v>0</v>
      </c>
      <c r="L6633">
        <v>1</v>
      </c>
      <c r="M6633">
        <v>136492</v>
      </c>
      <c r="N6633">
        <v>0</v>
      </c>
      <c r="O6633" t="str">
        <f t="shared" si="620"/>
        <v>30-45</v>
      </c>
      <c r="P6633" t="str">
        <f t="shared" si="621"/>
        <v>Medium</v>
      </c>
      <c r="Q6633" t="str">
        <f t="shared" si="622"/>
        <v>New</v>
      </c>
      <c r="R6633" t="str">
        <f t="shared" si="623"/>
        <v>Zero Balance</v>
      </c>
      <c r="S6633" t="str">
        <f t="shared" si="624"/>
        <v>Normal</v>
      </c>
      <c r="T6633">
        <v>1</v>
      </c>
      <c r="U6633">
        <f t="shared" si="625"/>
        <v>0</v>
      </c>
    </row>
    <row r="6634" spans="1:21" x14ac:dyDescent="0.25">
      <c r="A6634">
        <v>2025</v>
      </c>
      <c r="B6634">
        <v>15779915</v>
      </c>
      <c r="C6634" t="s">
        <v>2400</v>
      </c>
      <c r="D6634">
        <v>694</v>
      </c>
      <c r="E6634" t="s">
        <v>18</v>
      </c>
      <c r="F6634" t="s">
        <v>23</v>
      </c>
      <c r="G6634">
        <v>31</v>
      </c>
      <c r="H6634">
        <v>5</v>
      </c>
      <c r="I6634">
        <v>0</v>
      </c>
      <c r="J6634">
        <v>1</v>
      </c>
      <c r="K6634">
        <v>1</v>
      </c>
      <c r="L6634">
        <v>0</v>
      </c>
      <c r="M6634">
        <v>35593</v>
      </c>
      <c r="N6634">
        <v>0</v>
      </c>
      <c r="O6634" t="str">
        <f t="shared" si="620"/>
        <v>30-45</v>
      </c>
      <c r="P6634" t="str">
        <f t="shared" si="621"/>
        <v>Medium</v>
      </c>
      <c r="Q6634" t="str">
        <f t="shared" si="622"/>
        <v>Mid-Term</v>
      </c>
      <c r="R6634" t="str">
        <f t="shared" si="623"/>
        <v>Zero Balance</v>
      </c>
      <c r="S6634" t="str">
        <f t="shared" si="624"/>
        <v>Normal</v>
      </c>
      <c r="T6634">
        <v>1</v>
      </c>
      <c r="U6634">
        <f t="shared" si="625"/>
        <v>0</v>
      </c>
    </row>
    <row r="6635" spans="1:21" x14ac:dyDescent="0.25">
      <c r="A6635">
        <v>2025</v>
      </c>
      <c r="B6635">
        <v>15729110</v>
      </c>
      <c r="C6635" t="s">
        <v>1518</v>
      </c>
      <c r="D6635">
        <v>729</v>
      </c>
      <c r="E6635" t="s">
        <v>18</v>
      </c>
      <c r="F6635" t="s">
        <v>16</v>
      </c>
      <c r="G6635">
        <v>42</v>
      </c>
      <c r="H6635">
        <v>7</v>
      </c>
      <c r="I6635">
        <v>0</v>
      </c>
      <c r="J6635">
        <v>2</v>
      </c>
      <c r="K6635">
        <v>1</v>
      </c>
      <c r="L6635">
        <v>0</v>
      </c>
      <c r="M6635">
        <v>58268</v>
      </c>
      <c r="N6635">
        <v>1</v>
      </c>
      <c r="O6635" t="str">
        <f t="shared" si="620"/>
        <v>30-45</v>
      </c>
      <c r="P6635" t="str">
        <f t="shared" si="621"/>
        <v>Medium</v>
      </c>
      <c r="Q6635" t="str">
        <f t="shared" si="622"/>
        <v>Mid-Term</v>
      </c>
      <c r="R6635" t="str">
        <f t="shared" si="623"/>
        <v>Zero Balance</v>
      </c>
      <c r="S6635" t="str">
        <f t="shared" si="624"/>
        <v>Normal</v>
      </c>
      <c r="T6635">
        <v>1</v>
      </c>
      <c r="U6635">
        <f t="shared" si="625"/>
        <v>0</v>
      </c>
    </row>
    <row r="6636" spans="1:21" x14ac:dyDescent="0.25">
      <c r="A6636">
        <v>2025</v>
      </c>
      <c r="B6636">
        <v>15575399</v>
      </c>
      <c r="C6636" t="s">
        <v>1366</v>
      </c>
      <c r="D6636">
        <v>480</v>
      </c>
      <c r="E6636" t="s">
        <v>15</v>
      </c>
      <c r="F6636" t="s">
        <v>16</v>
      </c>
      <c r="G6636">
        <v>42</v>
      </c>
      <c r="H6636">
        <v>1</v>
      </c>
      <c r="I6636">
        <v>152160</v>
      </c>
      <c r="J6636">
        <v>2</v>
      </c>
      <c r="K6636">
        <v>1</v>
      </c>
      <c r="L6636">
        <v>0</v>
      </c>
      <c r="M6636">
        <v>101779</v>
      </c>
      <c r="N6636">
        <v>0</v>
      </c>
      <c r="O6636" t="str">
        <f t="shared" si="620"/>
        <v>30-45</v>
      </c>
      <c r="P6636" t="str">
        <f t="shared" si="621"/>
        <v>Low</v>
      </c>
      <c r="Q6636" t="str">
        <f t="shared" si="622"/>
        <v>New</v>
      </c>
      <c r="R6636" t="str">
        <f t="shared" si="623"/>
        <v>High Balance</v>
      </c>
      <c r="S6636" t="str">
        <f t="shared" si="624"/>
        <v>High Value</v>
      </c>
      <c r="T6636">
        <v>1</v>
      </c>
      <c r="U6636">
        <f t="shared" si="625"/>
        <v>0</v>
      </c>
    </row>
    <row r="6637" spans="1:21" x14ac:dyDescent="0.25">
      <c r="A6637">
        <v>2025</v>
      </c>
      <c r="B6637">
        <v>15678374</v>
      </c>
      <c r="C6637" t="s">
        <v>1091</v>
      </c>
      <c r="D6637">
        <v>666</v>
      </c>
      <c r="E6637" t="s">
        <v>15</v>
      </c>
      <c r="F6637" t="s">
        <v>16</v>
      </c>
      <c r="G6637">
        <v>59</v>
      </c>
      <c r="H6637">
        <v>5</v>
      </c>
      <c r="I6637">
        <v>0</v>
      </c>
      <c r="J6637">
        <v>2</v>
      </c>
      <c r="K6637">
        <v>1</v>
      </c>
      <c r="L6637">
        <v>1</v>
      </c>
      <c r="M6637">
        <v>185123</v>
      </c>
      <c r="N6637">
        <v>0</v>
      </c>
      <c r="O6637" t="str">
        <f t="shared" si="620"/>
        <v>46-60</v>
      </c>
      <c r="P6637" t="str">
        <f t="shared" si="621"/>
        <v>Medium</v>
      </c>
      <c r="Q6637" t="str">
        <f t="shared" si="622"/>
        <v>Mid-Term</v>
      </c>
      <c r="R6637" t="str">
        <f t="shared" si="623"/>
        <v>Zero Balance</v>
      </c>
      <c r="S6637" t="str">
        <f t="shared" si="624"/>
        <v>Normal</v>
      </c>
      <c r="T6637">
        <v>1</v>
      </c>
      <c r="U6637">
        <f t="shared" si="625"/>
        <v>0</v>
      </c>
    </row>
    <row r="6638" spans="1:21" x14ac:dyDescent="0.25">
      <c r="A6638">
        <v>2025</v>
      </c>
      <c r="B6638">
        <v>15792679</v>
      </c>
      <c r="C6638" t="s">
        <v>2401</v>
      </c>
      <c r="D6638">
        <v>575</v>
      </c>
      <c r="E6638" t="s">
        <v>15</v>
      </c>
      <c r="F6638" t="s">
        <v>23</v>
      </c>
      <c r="G6638">
        <v>24</v>
      </c>
      <c r="H6638">
        <v>2</v>
      </c>
      <c r="I6638">
        <v>0</v>
      </c>
      <c r="J6638">
        <v>2</v>
      </c>
      <c r="K6638">
        <v>1</v>
      </c>
      <c r="L6638">
        <v>1</v>
      </c>
      <c r="M6638">
        <v>119928</v>
      </c>
      <c r="N6638">
        <v>0</v>
      </c>
      <c r="O6638" t="str">
        <f t="shared" si="620"/>
        <v>&lt;30</v>
      </c>
      <c r="P6638" t="str">
        <f t="shared" si="621"/>
        <v>Low</v>
      </c>
      <c r="Q6638" t="str">
        <f t="shared" si="622"/>
        <v>New</v>
      </c>
      <c r="R6638" t="str">
        <f t="shared" si="623"/>
        <v>Zero Balance</v>
      </c>
      <c r="S6638" t="str">
        <f t="shared" si="624"/>
        <v>Normal</v>
      </c>
      <c r="T6638">
        <v>1</v>
      </c>
      <c r="U6638">
        <f t="shared" si="625"/>
        <v>0</v>
      </c>
    </row>
    <row r="6639" spans="1:21" x14ac:dyDescent="0.25">
      <c r="A6639">
        <v>2025</v>
      </c>
      <c r="B6639">
        <v>15668767</v>
      </c>
      <c r="C6639" t="s">
        <v>618</v>
      </c>
      <c r="D6639">
        <v>850</v>
      </c>
      <c r="E6639" t="s">
        <v>15</v>
      </c>
      <c r="F6639" t="s">
        <v>23</v>
      </c>
      <c r="G6639">
        <v>36</v>
      </c>
      <c r="H6639">
        <v>3</v>
      </c>
      <c r="I6639">
        <v>0</v>
      </c>
      <c r="J6639">
        <v>2</v>
      </c>
      <c r="K6639">
        <v>1</v>
      </c>
      <c r="L6639">
        <v>0</v>
      </c>
      <c r="M6639">
        <v>195033</v>
      </c>
      <c r="N6639">
        <v>0</v>
      </c>
      <c r="O6639" t="str">
        <f t="shared" si="620"/>
        <v>30-45</v>
      </c>
      <c r="P6639" t="str">
        <f t="shared" si="621"/>
        <v>High</v>
      </c>
      <c r="Q6639" t="str">
        <f t="shared" si="622"/>
        <v>New</v>
      </c>
      <c r="R6639" t="str">
        <f t="shared" si="623"/>
        <v>Zero Balance</v>
      </c>
      <c r="S6639" t="str">
        <f t="shared" si="624"/>
        <v>Normal</v>
      </c>
      <c r="T6639">
        <v>1</v>
      </c>
      <c r="U6639">
        <f t="shared" si="625"/>
        <v>0</v>
      </c>
    </row>
    <row r="6640" spans="1:21" x14ac:dyDescent="0.25">
      <c r="A6640">
        <v>2025</v>
      </c>
      <c r="B6640">
        <v>15761886</v>
      </c>
      <c r="C6640" t="s">
        <v>370</v>
      </c>
      <c r="D6640">
        <v>740</v>
      </c>
      <c r="E6640" t="s">
        <v>15</v>
      </c>
      <c r="F6640" t="s">
        <v>23</v>
      </c>
      <c r="G6640">
        <v>36</v>
      </c>
      <c r="H6640">
        <v>4</v>
      </c>
      <c r="I6640">
        <v>172382</v>
      </c>
      <c r="J6640">
        <v>1</v>
      </c>
      <c r="K6640">
        <v>1</v>
      </c>
      <c r="L6640">
        <v>1</v>
      </c>
      <c r="M6640">
        <v>86480</v>
      </c>
      <c r="N6640">
        <v>0</v>
      </c>
      <c r="O6640" t="str">
        <f t="shared" si="620"/>
        <v>30-45</v>
      </c>
      <c r="P6640" t="str">
        <f t="shared" si="621"/>
        <v>Medium</v>
      </c>
      <c r="Q6640" t="str">
        <f t="shared" si="622"/>
        <v>Mid-Term</v>
      </c>
      <c r="R6640" t="str">
        <f t="shared" si="623"/>
        <v>High Balance</v>
      </c>
      <c r="S6640" t="str">
        <f t="shared" si="624"/>
        <v>High Value</v>
      </c>
      <c r="T6640">
        <v>1</v>
      </c>
      <c r="U6640">
        <f t="shared" si="625"/>
        <v>0</v>
      </c>
    </row>
    <row r="6641" spans="1:21" x14ac:dyDescent="0.25">
      <c r="A6641">
        <v>2025</v>
      </c>
      <c r="B6641">
        <v>15583076</v>
      </c>
      <c r="C6641" t="s">
        <v>2402</v>
      </c>
      <c r="D6641">
        <v>588</v>
      </c>
      <c r="E6641" t="s">
        <v>26</v>
      </c>
      <c r="F6641" t="s">
        <v>23</v>
      </c>
      <c r="G6641">
        <v>41</v>
      </c>
      <c r="H6641">
        <v>6</v>
      </c>
      <c r="I6641">
        <v>106117</v>
      </c>
      <c r="J6641">
        <v>2</v>
      </c>
      <c r="K6641">
        <v>1</v>
      </c>
      <c r="L6641">
        <v>0</v>
      </c>
      <c r="M6641">
        <v>198767</v>
      </c>
      <c r="N6641">
        <v>0</v>
      </c>
      <c r="O6641" t="str">
        <f t="shared" si="620"/>
        <v>30-45</v>
      </c>
      <c r="P6641" t="str">
        <f t="shared" si="621"/>
        <v>Low</v>
      </c>
      <c r="Q6641" t="str">
        <f t="shared" si="622"/>
        <v>Mid-Term</v>
      </c>
      <c r="R6641" t="str">
        <f t="shared" si="623"/>
        <v>High Balance</v>
      </c>
      <c r="S6641" t="str">
        <f t="shared" si="624"/>
        <v>High Value</v>
      </c>
      <c r="T6641">
        <v>1</v>
      </c>
      <c r="U6641">
        <f t="shared" si="625"/>
        <v>0</v>
      </c>
    </row>
    <row r="6642" spans="1:21" x14ac:dyDescent="0.25">
      <c r="A6642">
        <v>2025</v>
      </c>
      <c r="B6642">
        <v>15815615</v>
      </c>
      <c r="C6642" t="s">
        <v>456</v>
      </c>
      <c r="D6642">
        <v>681</v>
      </c>
      <c r="E6642" t="s">
        <v>15</v>
      </c>
      <c r="F6642" t="s">
        <v>23</v>
      </c>
      <c r="G6642">
        <v>36</v>
      </c>
      <c r="H6642">
        <v>5</v>
      </c>
      <c r="I6642">
        <v>141952</v>
      </c>
      <c r="J6642">
        <v>1</v>
      </c>
      <c r="K6642">
        <v>1</v>
      </c>
      <c r="L6642">
        <v>1</v>
      </c>
      <c r="M6642">
        <v>185144</v>
      </c>
      <c r="N6642">
        <v>0</v>
      </c>
      <c r="O6642" t="str">
        <f t="shared" si="620"/>
        <v>30-45</v>
      </c>
      <c r="P6642" t="str">
        <f t="shared" si="621"/>
        <v>Medium</v>
      </c>
      <c r="Q6642" t="str">
        <f t="shared" si="622"/>
        <v>Mid-Term</v>
      </c>
      <c r="R6642" t="str">
        <f t="shared" si="623"/>
        <v>High Balance</v>
      </c>
      <c r="S6642" t="str">
        <f t="shared" si="624"/>
        <v>High Value</v>
      </c>
      <c r="T6642">
        <v>1</v>
      </c>
      <c r="U6642">
        <f t="shared" si="625"/>
        <v>0</v>
      </c>
    </row>
    <row r="6643" spans="1:21" x14ac:dyDescent="0.25">
      <c r="A6643">
        <v>2025</v>
      </c>
      <c r="B6643">
        <v>15591942</v>
      </c>
      <c r="C6643" t="s">
        <v>1952</v>
      </c>
      <c r="D6643">
        <v>611</v>
      </c>
      <c r="E6643" t="s">
        <v>18</v>
      </c>
      <c r="F6643" t="s">
        <v>16</v>
      </c>
      <c r="G6643">
        <v>33</v>
      </c>
      <c r="H6643">
        <v>7</v>
      </c>
      <c r="I6643">
        <v>0</v>
      </c>
      <c r="J6643">
        <v>2</v>
      </c>
      <c r="K6643">
        <v>1</v>
      </c>
      <c r="L6643">
        <v>1</v>
      </c>
      <c r="M6643">
        <v>3730</v>
      </c>
      <c r="N6643">
        <v>0</v>
      </c>
      <c r="O6643" t="str">
        <f t="shared" si="620"/>
        <v>30-45</v>
      </c>
      <c r="P6643" t="str">
        <f t="shared" si="621"/>
        <v>Medium</v>
      </c>
      <c r="Q6643" t="str">
        <f t="shared" si="622"/>
        <v>Mid-Term</v>
      </c>
      <c r="R6643" t="str">
        <f t="shared" si="623"/>
        <v>Zero Balance</v>
      </c>
      <c r="S6643" t="str">
        <f t="shared" si="624"/>
        <v>Normal</v>
      </c>
      <c r="T6643">
        <v>1</v>
      </c>
      <c r="U6643">
        <f t="shared" si="625"/>
        <v>0</v>
      </c>
    </row>
    <row r="6644" spans="1:21" x14ac:dyDescent="0.25">
      <c r="A6644">
        <v>2025</v>
      </c>
      <c r="B6644">
        <v>15724924</v>
      </c>
      <c r="C6644" t="s">
        <v>1042</v>
      </c>
      <c r="D6644">
        <v>589</v>
      </c>
      <c r="E6644" t="s">
        <v>15</v>
      </c>
      <c r="F6644" t="s">
        <v>16</v>
      </c>
      <c r="G6644">
        <v>37</v>
      </c>
      <c r="H6644">
        <v>6</v>
      </c>
      <c r="I6644">
        <v>138498</v>
      </c>
      <c r="J6644">
        <v>1</v>
      </c>
      <c r="K6644">
        <v>0</v>
      </c>
      <c r="L6644">
        <v>1</v>
      </c>
      <c r="M6644">
        <v>18989</v>
      </c>
      <c r="N6644">
        <v>0</v>
      </c>
      <c r="O6644" t="str">
        <f t="shared" si="620"/>
        <v>30-45</v>
      </c>
      <c r="P6644" t="str">
        <f t="shared" si="621"/>
        <v>Low</v>
      </c>
      <c r="Q6644" t="str">
        <f t="shared" si="622"/>
        <v>Mid-Term</v>
      </c>
      <c r="R6644" t="str">
        <f t="shared" si="623"/>
        <v>High Balance</v>
      </c>
      <c r="S6644" t="str">
        <f t="shared" si="624"/>
        <v>High Value</v>
      </c>
      <c r="T6644">
        <v>1</v>
      </c>
      <c r="U6644">
        <f t="shared" si="625"/>
        <v>0</v>
      </c>
    </row>
    <row r="6645" spans="1:21" x14ac:dyDescent="0.25">
      <c r="A6645">
        <v>2025</v>
      </c>
      <c r="B6645">
        <v>15762123</v>
      </c>
      <c r="C6645" t="s">
        <v>465</v>
      </c>
      <c r="D6645">
        <v>717</v>
      </c>
      <c r="E6645" t="s">
        <v>18</v>
      </c>
      <c r="F6645" t="s">
        <v>16</v>
      </c>
      <c r="G6645">
        <v>34</v>
      </c>
      <c r="H6645">
        <v>1</v>
      </c>
      <c r="I6645">
        <v>0</v>
      </c>
      <c r="J6645">
        <v>2</v>
      </c>
      <c r="K6645">
        <v>1</v>
      </c>
      <c r="L6645">
        <v>0</v>
      </c>
      <c r="M6645">
        <v>119314</v>
      </c>
      <c r="N6645">
        <v>0</v>
      </c>
      <c r="O6645" t="str">
        <f t="shared" si="620"/>
        <v>30-45</v>
      </c>
      <c r="P6645" t="str">
        <f t="shared" si="621"/>
        <v>Medium</v>
      </c>
      <c r="Q6645" t="str">
        <f t="shared" si="622"/>
        <v>New</v>
      </c>
      <c r="R6645" t="str">
        <f t="shared" si="623"/>
        <v>Zero Balance</v>
      </c>
      <c r="S6645" t="str">
        <f t="shared" si="624"/>
        <v>Normal</v>
      </c>
      <c r="T6645">
        <v>1</v>
      </c>
      <c r="U6645">
        <f t="shared" si="625"/>
        <v>0</v>
      </c>
    </row>
    <row r="6646" spans="1:21" x14ac:dyDescent="0.25">
      <c r="A6646">
        <v>2025</v>
      </c>
      <c r="B6646">
        <v>15567893</v>
      </c>
      <c r="C6646" t="s">
        <v>1355</v>
      </c>
      <c r="D6646">
        <v>556</v>
      </c>
      <c r="E6646" t="s">
        <v>26</v>
      </c>
      <c r="F6646" t="s">
        <v>23</v>
      </c>
      <c r="G6646">
        <v>33</v>
      </c>
      <c r="H6646">
        <v>3</v>
      </c>
      <c r="I6646">
        <v>124213</v>
      </c>
      <c r="J6646">
        <v>2</v>
      </c>
      <c r="K6646">
        <v>1</v>
      </c>
      <c r="L6646">
        <v>0</v>
      </c>
      <c r="M6646">
        <v>62628</v>
      </c>
      <c r="N6646">
        <v>0</v>
      </c>
      <c r="O6646" t="str">
        <f t="shared" si="620"/>
        <v>30-45</v>
      </c>
      <c r="P6646" t="str">
        <f t="shared" si="621"/>
        <v>Low</v>
      </c>
      <c r="Q6646" t="str">
        <f t="shared" si="622"/>
        <v>New</v>
      </c>
      <c r="R6646" t="str">
        <f t="shared" si="623"/>
        <v>High Balance</v>
      </c>
      <c r="S6646" t="str">
        <f t="shared" si="624"/>
        <v>High Value</v>
      </c>
      <c r="T6646">
        <v>1</v>
      </c>
      <c r="U6646">
        <f t="shared" si="625"/>
        <v>0</v>
      </c>
    </row>
    <row r="6647" spans="1:21" x14ac:dyDescent="0.25">
      <c r="A6647">
        <v>2025</v>
      </c>
      <c r="B6647">
        <v>15648989</v>
      </c>
      <c r="C6647" t="s">
        <v>512</v>
      </c>
      <c r="D6647">
        <v>850</v>
      </c>
      <c r="E6647" t="s">
        <v>15</v>
      </c>
      <c r="F6647" t="s">
        <v>23</v>
      </c>
      <c r="G6647">
        <v>37</v>
      </c>
      <c r="H6647">
        <v>4</v>
      </c>
      <c r="I6647">
        <v>126873</v>
      </c>
      <c r="J6647">
        <v>1</v>
      </c>
      <c r="K6647">
        <v>1</v>
      </c>
      <c r="L6647">
        <v>0</v>
      </c>
      <c r="M6647">
        <v>197267</v>
      </c>
      <c r="N6647">
        <v>0</v>
      </c>
      <c r="O6647" t="str">
        <f t="shared" si="620"/>
        <v>30-45</v>
      </c>
      <c r="P6647" t="str">
        <f t="shared" si="621"/>
        <v>High</v>
      </c>
      <c r="Q6647" t="str">
        <f t="shared" si="622"/>
        <v>Mid-Term</v>
      </c>
      <c r="R6647" t="str">
        <f t="shared" si="623"/>
        <v>High Balance</v>
      </c>
      <c r="S6647" t="str">
        <f t="shared" si="624"/>
        <v>High Value</v>
      </c>
      <c r="T6647">
        <v>1</v>
      </c>
      <c r="U6647">
        <f t="shared" si="625"/>
        <v>0</v>
      </c>
    </row>
    <row r="6648" spans="1:21" x14ac:dyDescent="0.25">
      <c r="A6648">
        <v>2025</v>
      </c>
      <c r="B6648">
        <v>15662021</v>
      </c>
      <c r="C6648" t="s">
        <v>48</v>
      </c>
      <c r="D6648">
        <v>685</v>
      </c>
      <c r="E6648" t="s">
        <v>18</v>
      </c>
      <c r="F6648" t="s">
        <v>16</v>
      </c>
      <c r="G6648">
        <v>42</v>
      </c>
      <c r="H6648">
        <v>2</v>
      </c>
      <c r="I6648">
        <v>0</v>
      </c>
      <c r="J6648">
        <v>2</v>
      </c>
      <c r="K6648">
        <v>0</v>
      </c>
      <c r="L6648">
        <v>0</v>
      </c>
      <c r="M6648">
        <v>199992</v>
      </c>
      <c r="N6648">
        <v>0</v>
      </c>
      <c r="O6648" t="str">
        <f t="shared" si="620"/>
        <v>30-45</v>
      </c>
      <c r="P6648" t="str">
        <f t="shared" si="621"/>
        <v>Medium</v>
      </c>
      <c r="Q6648" t="str">
        <f t="shared" si="622"/>
        <v>New</v>
      </c>
      <c r="R6648" t="str">
        <f t="shared" si="623"/>
        <v>Zero Balance</v>
      </c>
      <c r="S6648" t="str">
        <f t="shared" si="624"/>
        <v>Normal</v>
      </c>
      <c r="T6648">
        <v>1</v>
      </c>
      <c r="U6648">
        <f t="shared" si="625"/>
        <v>0</v>
      </c>
    </row>
    <row r="6649" spans="1:21" x14ac:dyDescent="0.25">
      <c r="A6649">
        <v>2025</v>
      </c>
      <c r="B6649">
        <v>15691627</v>
      </c>
      <c r="C6649" t="s">
        <v>310</v>
      </c>
      <c r="D6649">
        <v>713</v>
      </c>
      <c r="E6649" t="s">
        <v>15</v>
      </c>
      <c r="F6649" t="s">
        <v>16</v>
      </c>
      <c r="G6649">
        <v>37</v>
      </c>
      <c r="H6649">
        <v>8</v>
      </c>
      <c r="I6649">
        <v>0</v>
      </c>
      <c r="J6649">
        <v>1</v>
      </c>
      <c r="K6649">
        <v>1</v>
      </c>
      <c r="L6649">
        <v>1</v>
      </c>
      <c r="M6649">
        <v>16403</v>
      </c>
      <c r="N6649">
        <v>0</v>
      </c>
      <c r="O6649" t="str">
        <f t="shared" si="620"/>
        <v>30-45</v>
      </c>
      <c r="P6649" t="str">
        <f t="shared" si="621"/>
        <v>Medium</v>
      </c>
      <c r="Q6649" t="str">
        <f t="shared" si="622"/>
        <v>Long-Term</v>
      </c>
      <c r="R6649" t="str">
        <f t="shared" si="623"/>
        <v>Zero Balance</v>
      </c>
      <c r="S6649" t="str">
        <f t="shared" si="624"/>
        <v>Normal</v>
      </c>
      <c r="T6649">
        <v>1</v>
      </c>
      <c r="U6649">
        <f t="shared" si="625"/>
        <v>0</v>
      </c>
    </row>
    <row r="6650" spans="1:21" x14ac:dyDescent="0.25">
      <c r="A6650">
        <v>2025</v>
      </c>
      <c r="B6650">
        <v>15731751</v>
      </c>
      <c r="C6650" t="s">
        <v>876</v>
      </c>
      <c r="D6650">
        <v>437</v>
      </c>
      <c r="E6650" t="s">
        <v>15</v>
      </c>
      <c r="F6650" t="s">
        <v>16</v>
      </c>
      <c r="G6650">
        <v>26</v>
      </c>
      <c r="H6650">
        <v>1</v>
      </c>
      <c r="I6650">
        <v>120924</v>
      </c>
      <c r="J6650">
        <v>1</v>
      </c>
      <c r="K6650">
        <v>0</v>
      </c>
      <c r="L6650">
        <v>1</v>
      </c>
      <c r="M6650">
        <v>78855</v>
      </c>
      <c r="N6650">
        <v>0</v>
      </c>
      <c r="O6650" t="str">
        <f t="shared" si="620"/>
        <v>&lt;30</v>
      </c>
      <c r="P6650" t="str">
        <f t="shared" si="621"/>
        <v>Low</v>
      </c>
      <c r="Q6650" t="str">
        <f t="shared" si="622"/>
        <v>New</v>
      </c>
      <c r="R6650" t="str">
        <f t="shared" si="623"/>
        <v>High Balance</v>
      </c>
      <c r="S6650" t="str">
        <f t="shared" si="624"/>
        <v>High Value</v>
      </c>
      <c r="T6650">
        <v>1</v>
      </c>
      <c r="U6650">
        <f t="shared" si="625"/>
        <v>0</v>
      </c>
    </row>
    <row r="6651" spans="1:21" x14ac:dyDescent="0.25">
      <c r="A6651">
        <v>2025</v>
      </c>
      <c r="B6651">
        <v>15635277</v>
      </c>
      <c r="C6651" t="s">
        <v>1701</v>
      </c>
      <c r="D6651">
        <v>605</v>
      </c>
      <c r="E6651" t="s">
        <v>18</v>
      </c>
      <c r="F6651" t="s">
        <v>23</v>
      </c>
      <c r="G6651">
        <v>47</v>
      </c>
      <c r="H6651">
        <v>7</v>
      </c>
      <c r="I6651">
        <v>142644</v>
      </c>
      <c r="J6651">
        <v>1</v>
      </c>
      <c r="K6651">
        <v>1</v>
      </c>
      <c r="L6651">
        <v>0</v>
      </c>
      <c r="M6651">
        <v>189310</v>
      </c>
      <c r="N6651">
        <v>0</v>
      </c>
      <c r="O6651" t="str">
        <f t="shared" si="620"/>
        <v>46-60</v>
      </c>
      <c r="P6651" t="str">
        <f t="shared" si="621"/>
        <v>Medium</v>
      </c>
      <c r="Q6651" t="str">
        <f t="shared" si="622"/>
        <v>Mid-Term</v>
      </c>
      <c r="R6651" t="str">
        <f t="shared" si="623"/>
        <v>High Balance</v>
      </c>
      <c r="S6651" t="str">
        <f t="shared" si="624"/>
        <v>High Value</v>
      </c>
      <c r="T6651">
        <v>1</v>
      </c>
      <c r="U6651">
        <f t="shared" si="625"/>
        <v>0</v>
      </c>
    </row>
    <row r="6652" spans="1:21" x14ac:dyDescent="0.25">
      <c r="A6652">
        <v>2025</v>
      </c>
      <c r="B6652">
        <v>15655252</v>
      </c>
      <c r="C6652" t="s">
        <v>516</v>
      </c>
      <c r="D6652">
        <v>758</v>
      </c>
      <c r="E6652" t="s">
        <v>26</v>
      </c>
      <c r="F6652" t="s">
        <v>23</v>
      </c>
      <c r="G6652">
        <v>41</v>
      </c>
      <c r="H6652">
        <v>10</v>
      </c>
      <c r="I6652">
        <v>79858</v>
      </c>
      <c r="J6652">
        <v>1</v>
      </c>
      <c r="K6652">
        <v>1</v>
      </c>
      <c r="L6652">
        <v>1</v>
      </c>
      <c r="M6652">
        <v>78088</v>
      </c>
      <c r="N6652">
        <v>0</v>
      </c>
      <c r="O6652" t="str">
        <f t="shared" si="620"/>
        <v>30-45</v>
      </c>
      <c r="P6652" t="str">
        <f t="shared" si="621"/>
        <v>High</v>
      </c>
      <c r="Q6652" t="str">
        <f t="shared" si="622"/>
        <v>Long-Term</v>
      </c>
      <c r="R6652" t="str">
        <f t="shared" si="623"/>
        <v>Low Balance</v>
      </c>
      <c r="S6652" t="str">
        <f t="shared" si="624"/>
        <v>Normal</v>
      </c>
      <c r="T6652">
        <v>1</v>
      </c>
      <c r="U6652">
        <f t="shared" si="625"/>
        <v>0</v>
      </c>
    </row>
    <row r="6653" spans="1:21" x14ac:dyDescent="0.25">
      <c r="A6653">
        <v>2025</v>
      </c>
      <c r="B6653">
        <v>15803941</v>
      </c>
      <c r="C6653" t="s">
        <v>1777</v>
      </c>
      <c r="D6653">
        <v>600</v>
      </c>
      <c r="E6653" t="s">
        <v>15</v>
      </c>
      <c r="F6653" t="s">
        <v>23</v>
      </c>
      <c r="G6653">
        <v>46</v>
      </c>
      <c r="H6653">
        <v>10</v>
      </c>
      <c r="I6653">
        <v>95502</v>
      </c>
      <c r="J6653">
        <v>1</v>
      </c>
      <c r="K6653">
        <v>0</v>
      </c>
      <c r="L6653">
        <v>0</v>
      </c>
      <c r="M6653">
        <v>19842</v>
      </c>
      <c r="N6653">
        <v>0</v>
      </c>
      <c r="O6653" t="str">
        <f t="shared" si="620"/>
        <v>46-60</v>
      </c>
      <c r="P6653" t="str">
        <f t="shared" si="621"/>
        <v>Medium</v>
      </c>
      <c r="Q6653" t="str">
        <f t="shared" si="622"/>
        <v>Long-Term</v>
      </c>
      <c r="R6653" t="str">
        <f t="shared" si="623"/>
        <v>Low Balance</v>
      </c>
      <c r="S6653" t="str">
        <f t="shared" si="624"/>
        <v>Normal</v>
      </c>
      <c r="T6653">
        <v>1</v>
      </c>
      <c r="U6653">
        <f t="shared" si="625"/>
        <v>0</v>
      </c>
    </row>
    <row r="6654" spans="1:21" x14ac:dyDescent="0.25">
      <c r="A6654">
        <v>2025</v>
      </c>
      <c r="B6654">
        <v>15714380</v>
      </c>
      <c r="C6654" t="s">
        <v>821</v>
      </c>
      <c r="D6654">
        <v>827</v>
      </c>
      <c r="E6654" t="s">
        <v>15</v>
      </c>
      <c r="F6654" t="s">
        <v>23</v>
      </c>
      <c r="G6654">
        <v>38</v>
      </c>
      <c r="H6654">
        <v>5</v>
      </c>
      <c r="I6654">
        <v>0</v>
      </c>
      <c r="J6654">
        <v>2</v>
      </c>
      <c r="K6654">
        <v>0</v>
      </c>
      <c r="L6654">
        <v>0</v>
      </c>
      <c r="M6654">
        <v>103305</v>
      </c>
      <c r="N6654">
        <v>0</v>
      </c>
      <c r="O6654" t="str">
        <f t="shared" si="620"/>
        <v>30-45</v>
      </c>
      <c r="P6654" t="str">
        <f t="shared" si="621"/>
        <v>High</v>
      </c>
      <c r="Q6654" t="str">
        <f t="shared" si="622"/>
        <v>Mid-Term</v>
      </c>
      <c r="R6654" t="str">
        <f t="shared" si="623"/>
        <v>Zero Balance</v>
      </c>
      <c r="S6654" t="str">
        <f t="shared" si="624"/>
        <v>Normal</v>
      </c>
      <c r="T6654">
        <v>1</v>
      </c>
      <c r="U6654">
        <f t="shared" si="625"/>
        <v>0</v>
      </c>
    </row>
    <row r="6655" spans="1:21" x14ac:dyDescent="0.25">
      <c r="A6655">
        <v>2025</v>
      </c>
      <c r="B6655">
        <v>15666559</v>
      </c>
      <c r="C6655" t="s">
        <v>1010</v>
      </c>
      <c r="D6655">
        <v>608</v>
      </c>
      <c r="E6655" t="s">
        <v>26</v>
      </c>
      <c r="F6655" t="s">
        <v>23</v>
      </c>
      <c r="G6655">
        <v>23</v>
      </c>
      <c r="H6655">
        <v>8</v>
      </c>
      <c r="I6655">
        <v>197716</v>
      </c>
      <c r="J6655">
        <v>2</v>
      </c>
      <c r="K6655">
        <v>1</v>
      </c>
      <c r="L6655">
        <v>1</v>
      </c>
      <c r="M6655">
        <v>116124</v>
      </c>
      <c r="N6655">
        <v>0</v>
      </c>
      <c r="O6655" t="str">
        <f t="shared" si="620"/>
        <v>&lt;30</v>
      </c>
      <c r="P6655" t="str">
        <f t="shared" si="621"/>
        <v>Medium</v>
      </c>
      <c r="Q6655" t="str">
        <f t="shared" si="622"/>
        <v>Long-Term</v>
      </c>
      <c r="R6655" t="str">
        <f t="shared" si="623"/>
        <v>High Balance</v>
      </c>
      <c r="S6655" t="str">
        <f t="shared" si="624"/>
        <v>High Value</v>
      </c>
      <c r="T6655">
        <v>1</v>
      </c>
      <c r="U6655">
        <f t="shared" si="625"/>
        <v>0</v>
      </c>
    </row>
    <row r="6656" spans="1:21" x14ac:dyDescent="0.25">
      <c r="A6656">
        <v>2025</v>
      </c>
      <c r="B6656">
        <v>15799998</v>
      </c>
      <c r="C6656" t="s">
        <v>357</v>
      </c>
      <c r="D6656">
        <v>608</v>
      </c>
      <c r="E6656" t="s">
        <v>15</v>
      </c>
      <c r="F6656" t="s">
        <v>16</v>
      </c>
      <c r="G6656">
        <v>30</v>
      </c>
      <c r="H6656">
        <v>8</v>
      </c>
      <c r="I6656">
        <v>85860</v>
      </c>
      <c r="J6656">
        <v>1</v>
      </c>
      <c r="K6656">
        <v>0</v>
      </c>
      <c r="L6656">
        <v>0</v>
      </c>
      <c r="M6656">
        <v>142730</v>
      </c>
      <c r="N6656">
        <v>0</v>
      </c>
      <c r="O6656" t="str">
        <f t="shared" si="620"/>
        <v>30-45</v>
      </c>
      <c r="P6656" t="str">
        <f t="shared" si="621"/>
        <v>Medium</v>
      </c>
      <c r="Q6656" t="str">
        <f t="shared" si="622"/>
        <v>Long-Term</v>
      </c>
      <c r="R6656" t="str">
        <f t="shared" si="623"/>
        <v>Low Balance</v>
      </c>
      <c r="S6656" t="str">
        <f t="shared" si="624"/>
        <v>Normal</v>
      </c>
      <c r="T6656">
        <v>1</v>
      </c>
      <c r="U6656">
        <f t="shared" si="625"/>
        <v>0</v>
      </c>
    </row>
    <row r="6657" spans="1:21" x14ac:dyDescent="0.25">
      <c r="A6657">
        <v>2025</v>
      </c>
      <c r="B6657">
        <v>15703763</v>
      </c>
      <c r="C6657" t="s">
        <v>51</v>
      </c>
      <c r="D6657">
        <v>554</v>
      </c>
      <c r="E6657" t="s">
        <v>15</v>
      </c>
      <c r="F6657" t="s">
        <v>23</v>
      </c>
      <c r="G6657">
        <v>44</v>
      </c>
      <c r="H6657">
        <v>7</v>
      </c>
      <c r="I6657">
        <v>85304</v>
      </c>
      <c r="J6657">
        <v>1</v>
      </c>
      <c r="K6657">
        <v>1</v>
      </c>
      <c r="L6657">
        <v>1</v>
      </c>
      <c r="M6657">
        <v>58077</v>
      </c>
      <c r="N6657">
        <v>0</v>
      </c>
      <c r="O6657" t="str">
        <f t="shared" si="620"/>
        <v>30-45</v>
      </c>
      <c r="P6657" t="str">
        <f t="shared" si="621"/>
        <v>Low</v>
      </c>
      <c r="Q6657" t="str">
        <f t="shared" si="622"/>
        <v>Mid-Term</v>
      </c>
      <c r="R6657" t="str">
        <f t="shared" si="623"/>
        <v>Low Balance</v>
      </c>
      <c r="S6657" t="str">
        <f t="shared" si="624"/>
        <v>Normal</v>
      </c>
      <c r="T6657">
        <v>1</v>
      </c>
      <c r="U6657">
        <f t="shared" si="625"/>
        <v>0</v>
      </c>
    </row>
    <row r="6658" spans="1:21" x14ac:dyDescent="0.25">
      <c r="A6658">
        <v>2025</v>
      </c>
      <c r="B6658">
        <v>15795640</v>
      </c>
      <c r="C6658" t="s">
        <v>461</v>
      </c>
      <c r="D6658">
        <v>683</v>
      </c>
      <c r="E6658" t="s">
        <v>26</v>
      </c>
      <c r="F6658" t="s">
        <v>16</v>
      </c>
      <c r="G6658">
        <v>35</v>
      </c>
      <c r="H6658">
        <v>1</v>
      </c>
      <c r="I6658">
        <v>132371</v>
      </c>
      <c r="J6658">
        <v>2</v>
      </c>
      <c r="K6658">
        <v>0</v>
      </c>
      <c r="L6658">
        <v>0</v>
      </c>
      <c r="M6658">
        <v>186124</v>
      </c>
      <c r="N6658">
        <v>0</v>
      </c>
      <c r="O6658" t="str">
        <f t="shared" ref="O6658:O6721" si="626">IF(G6658&lt;30,"&lt;30",IF(G6658&lt;=45,"30-45",IF(G6658&lt;=60,"46-60","60+")))</f>
        <v>30-45</v>
      </c>
      <c r="P6658" t="str">
        <f t="shared" ref="P6658:P6721" si="627">IF(D6658&lt;600,"Low",IF(D6658&lt;=750,"Medium","High"))</f>
        <v>Medium</v>
      </c>
      <c r="Q6658" t="str">
        <f t="shared" ref="Q6658:Q6721" si="628">IF(H6658&lt;=3,"New",IF(H6658&lt;=7,"Mid-Term","Long-Term"))</f>
        <v>New</v>
      </c>
      <c r="R6658" t="str">
        <f t="shared" ref="R6658:R6721" si="629">IF(I6658=0,"Zero Balance",IF(I6658&lt;100000,"Low Balance","High Balance"))</f>
        <v>High Balance</v>
      </c>
      <c r="S6658" t="str">
        <f t="shared" ref="S6658:S6721" si="630">IF(I6658&gt;=100000,"High Value","Normal")</f>
        <v>High Value</v>
      </c>
      <c r="T6658">
        <v>1</v>
      </c>
      <c r="U6658">
        <f t="shared" ref="U6658:U6721" si="631">IF(N6658=1,I6658,0)</f>
        <v>0</v>
      </c>
    </row>
    <row r="6659" spans="1:21" x14ac:dyDescent="0.25">
      <c r="A6659">
        <v>2025</v>
      </c>
      <c r="B6659">
        <v>15780056</v>
      </c>
      <c r="C6659" t="s">
        <v>929</v>
      </c>
      <c r="D6659">
        <v>660</v>
      </c>
      <c r="E6659" t="s">
        <v>18</v>
      </c>
      <c r="F6659" t="s">
        <v>23</v>
      </c>
      <c r="G6659">
        <v>33</v>
      </c>
      <c r="H6659">
        <v>4</v>
      </c>
      <c r="I6659">
        <v>0</v>
      </c>
      <c r="J6659">
        <v>1</v>
      </c>
      <c r="K6659">
        <v>1</v>
      </c>
      <c r="L6659">
        <v>0</v>
      </c>
      <c r="M6659">
        <v>29664</v>
      </c>
      <c r="N6659">
        <v>0</v>
      </c>
      <c r="O6659" t="str">
        <f t="shared" si="626"/>
        <v>30-45</v>
      </c>
      <c r="P6659" t="str">
        <f t="shared" si="627"/>
        <v>Medium</v>
      </c>
      <c r="Q6659" t="str">
        <f t="shared" si="628"/>
        <v>Mid-Term</v>
      </c>
      <c r="R6659" t="str">
        <f t="shared" si="629"/>
        <v>Zero Balance</v>
      </c>
      <c r="S6659" t="str">
        <f t="shared" si="630"/>
        <v>Normal</v>
      </c>
      <c r="T6659">
        <v>1</v>
      </c>
      <c r="U6659">
        <f t="shared" si="631"/>
        <v>0</v>
      </c>
    </row>
    <row r="6660" spans="1:21" x14ac:dyDescent="0.25">
      <c r="A6660">
        <v>2025</v>
      </c>
      <c r="B6660">
        <v>15777873</v>
      </c>
      <c r="C6660" t="s">
        <v>2403</v>
      </c>
      <c r="D6660">
        <v>628</v>
      </c>
      <c r="E6660" t="s">
        <v>15</v>
      </c>
      <c r="F6660" t="s">
        <v>16</v>
      </c>
      <c r="G6660">
        <v>31</v>
      </c>
      <c r="H6660">
        <v>5</v>
      </c>
      <c r="I6660">
        <v>0</v>
      </c>
      <c r="J6660">
        <v>1</v>
      </c>
      <c r="K6660">
        <v>0</v>
      </c>
      <c r="L6660">
        <v>0</v>
      </c>
      <c r="M6660">
        <v>147963</v>
      </c>
      <c r="N6660">
        <v>1</v>
      </c>
      <c r="O6660" t="str">
        <f t="shared" si="626"/>
        <v>30-45</v>
      </c>
      <c r="P6660" t="str">
        <f t="shared" si="627"/>
        <v>Medium</v>
      </c>
      <c r="Q6660" t="str">
        <f t="shared" si="628"/>
        <v>Mid-Term</v>
      </c>
      <c r="R6660" t="str">
        <f t="shared" si="629"/>
        <v>Zero Balance</v>
      </c>
      <c r="S6660" t="str">
        <f t="shared" si="630"/>
        <v>Normal</v>
      </c>
      <c r="T6660">
        <v>1</v>
      </c>
      <c r="U6660">
        <f t="shared" si="631"/>
        <v>0</v>
      </c>
    </row>
    <row r="6661" spans="1:21" x14ac:dyDescent="0.25">
      <c r="A6661">
        <v>2025</v>
      </c>
      <c r="B6661">
        <v>15584749</v>
      </c>
      <c r="C6661" t="s">
        <v>165</v>
      </c>
      <c r="D6661">
        <v>668</v>
      </c>
      <c r="E6661" t="s">
        <v>26</v>
      </c>
      <c r="F6661" t="s">
        <v>23</v>
      </c>
      <c r="G6661">
        <v>39</v>
      </c>
      <c r="H6661">
        <v>4</v>
      </c>
      <c r="I6661">
        <v>79896</v>
      </c>
      <c r="J6661">
        <v>1</v>
      </c>
      <c r="K6661">
        <v>1</v>
      </c>
      <c r="L6661">
        <v>0</v>
      </c>
      <c r="M6661">
        <v>38466</v>
      </c>
      <c r="N6661">
        <v>0</v>
      </c>
      <c r="O6661" t="str">
        <f t="shared" si="626"/>
        <v>30-45</v>
      </c>
      <c r="P6661" t="str">
        <f t="shared" si="627"/>
        <v>Medium</v>
      </c>
      <c r="Q6661" t="str">
        <f t="shared" si="628"/>
        <v>Mid-Term</v>
      </c>
      <c r="R6661" t="str">
        <f t="shared" si="629"/>
        <v>Low Balance</v>
      </c>
      <c r="S6661" t="str">
        <f t="shared" si="630"/>
        <v>Normal</v>
      </c>
      <c r="T6661">
        <v>1</v>
      </c>
      <c r="U6661">
        <f t="shared" si="631"/>
        <v>0</v>
      </c>
    </row>
    <row r="6662" spans="1:21" x14ac:dyDescent="0.25">
      <c r="A6662">
        <v>2025</v>
      </c>
      <c r="B6662">
        <v>15765258</v>
      </c>
      <c r="C6662" t="s">
        <v>2404</v>
      </c>
      <c r="D6662">
        <v>776</v>
      </c>
      <c r="E6662" t="s">
        <v>15</v>
      </c>
      <c r="F6662" t="s">
        <v>16</v>
      </c>
      <c r="G6662">
        <v>29</v>
      </c>
      <c r="H6662">
        <v>5</v>
      </c>
      <c r="I6662">
        <v>0</v>
      </c>
      <c r="J6662">
        <v>2</v>
      </c>
      <c r="K6662">
        <v>1</v>
      </c>
      <c r="L6662">
        <v>1</v>
      </c>
      <c r="M6662">
        <v>143301</v>
      </c>
      <c r="N6662">
        <v>0</v>
      </c>
      <c r="O6662" t="str">
        <f t="shared" si="626"/>
        <v>&lt;30</v>
      </c>
      <c r="P6662" t="str">
        <f t="shared" si="627"/>
        <v>High</v>
      </c>
      <c r="Q6662" t="str">
        <f t="shared" si="628"/>
        <v>Mid-Term</v>
      </c>
      <c r="R6662" t="str">
        <f t="shared" si="629"/>
        <v>Zero Balance</v>
      </c>
      <c r="S6662" t="str">
        <f t="shared" si="630"/>
        <v>Normal</v>
      </c>
      <c r="T6662">
        <v>1</v>
      </c>
      <c r="U6662">
        <f t="shared" si="631"/>
        <v>0</v>
      </c>
    </row>
    <row r="6663" spans="1:21" x14ac:dyDescent="0.25">
      <c r="A6663">
        <v>2025</v>
      </c>
      <c r="B6663">
        <v>15623346</v>
      </c>
      <c r="C6663" t="s">
        <v>2405</v>
      </c>
      <c r="D6663">
        <v>820</v>
      </c>
      <c r="E6663" t="s">
        <v>15</v>
      </c>
      <c r="F6663" t="s">
        <v>23</v>
      </c>
      <c r="G6663">
        <v>36</v>
      </c>
      <c r="H6663">
        <v>4</v>
      </c>
      <c r="I6663">
        <v>0</v>
      </c>
      <c r="J6663">
        <v>2</v>
      </c>
      <c r="K6663">
        <v>1</v>
      </c>
      <c r="L6663">
        <v>0</v>
      </c>
      <c r="M6663">
        <v>31423</v>
      </c>
      <c r="N6663">
        <v>0</v>
      </c>
      <c r="O6663" t="str">
        <f t="shared" si="626"/>
        <v>30-45</v>
      </c>
      <c r="P6663" t="str">
        <f t="shared" si="627"/>
        <v>High</v>
      </c>
      <c r="Q6663" t="str">
        <f t="shared" si="628"/>
        <v>Mid-Term</v>
      </c>
      <c r="R6663" t="str">
        <f t="shared" si="629"/>
        <v>Zero Balance</v>
      </c>
      <c r="S6663" t="str">
        <f t="shared" si="630"/>
        <v>Normal</v>
      </c>
      <c r="T6663">
        <v>1</v>
      </c>
      <c r="U6663">
        <f t="shared" si="631"/>
        <v>0</v>
      </c>
    </row>
    <row r="6664" spans="1:21" x14ac:dyDescent="0.25">
      <c r="A6664">
        <v>2025</v>
      </c>
      <c r="B6664">
        <v>15614054</v>
      </c>
      <c r="C6664" t="s">
        <v>2406</v>
      </c>
      <c r="D6664">
        <v>665</v>
      </c>
      <c r="E6664" t="s">
        <v>15</v>
      </c>
      <c r="F6664" t="s">
        <v>23</v>
      </c>
      <c r="G6664">
        <v>36</v>
      </c>
      <c r="H6664">
        <v>1</v>
      </c>
      <c r="I6664">
        <v>0</v>
      </c>
      <c r="J6664">
        <v>2</v>
      </c>
      <c r="K6664">
        <v>0</v>
      </c>
      <c r="L6664">
        <v>1</v>
      </c>
      <c r="M6664">
        <v>121506</v>
      </c>
      <c r="N6664">
        <v>0</v>
      </c>
      <c r="O6664" t="str">
        <f t="shared" si="626"/>
        <v>30-45</v>
      </c>
      <c r="P6664" t="str">
        <f t="shared" si="627"/>
        <v>Medium</v>
      </c>
      <c r="Q6664" t="str">
        <f t="shared" si="628"/>
        <v>New</v>
      </c>
      <c r="R6664" t="str">
        <f t="shared" si="629"/>
        <v>Zero Balance</v>
      </c>
      <c r="S6664" t="str">
        <f t="shared" si="630"/>
        <v>Normal</v>
      </c>
      <c r="T6664">
        <v>1</v>
      </c>
      <c r="U6664">
        <f t="shared" si="631"/>
        <v>0</v>
      </c>
    </row>
    <row r="6665" spans="1:21" x14ac:dyDescent="0.25">
      <c r="A6665">
        <v>2025</v>
      </c>
      <c r="B6665">
        <v>15766185</v>
      </c>
      <c r="C6665" t="s">
        <v>691</v>
      </c>
      <c r="D6665">
        <v>850</v>
      </c>
      <c r="E6665" t="s">
        <v>26</v>
      </c>
      <c r="F6665" t="s">
        <v>23</v>
      </c>
      <c r="G6665">
        <v>31</v>
      </c>
      <c r="H6665">
        <v>4</v>
      </c>
      <c r="I6665">
        <v>146587</v>
      </c>
      <c r="J6665">
        <v>1</v>
      </c>
      <c r="K6665">
        <v>1</v>
      </c>
      <c r="L6665">
        <v>1</v>
      </c>
      <c r="M6665">
        <v>89875</v>
      </c>
      <c r="N6665">
        <v>0</v>
      </c>
      <c r="O6665" t="str">
        <f t="shared" si="626"/>
        <v>30-45</v>
      </c>
      <c r="P6665" t="str">
        <f t="shared" si="627"/>
        <v>High</v>
      </c>
      <c r="Q6665" t="str">
        <f t="shared" si="628"/>
        <v>Mid-Term</v>
      </c>
      <c r="R6665" t="str">
        <f t="shared" si="629"/>
        <v>High Balance</v>
      </c>
      <c r="S6665" t="str">
        <f t="shared" si="630"/>
        <v>High Value</v>
      </c>
      <c r="T6665">
        <v>1</v>
      </c>
      <c r="U6665">
        <f t="shared" si="631"/>
        <v>0</v>
      </c>
    </row>
    <row r="6666" spans="1:21" x14ac:dyDescent="0.25">
      <c r="A6666">
        <v>2025</v>
      </c>
      <c r="B6666">
        <v>15667632</v>
      </c>
      <c r="C6666" t="s">
        <v>2407</v>
      </c>
      <c r="D6666">
        <v>703</v>
      </c>
      <c r="E6666" t="s">
        <v>15</v>
      </c>
      <c r="F6666" t="s">
        <v>16</v>
      </c>
      <c r="G6666">
        <v>42</v>
      </c>
      <c r="H6666">
        <v>7</v>
      </c>
      <c r="I6666">
        <v>0</v>
      </c>
      <c r="J6666">
        <v>2</v>
      </c>
      <c r="K6666">
        <v>0</v>
      </c>
      <c r="L6666">
        <v>1</v>
      </c>
      <c r="M6666">
        <v>72501</v>
      </c>
      <c r="N6666">
        <v>0</v>
      </c>
      <c r="O6666" t="str">
        <f t="shared" si="626"/>
        <v>30-45</v>
      </c>
      <c r="P6666" t="str">
        <f t="shared" si="627"/>
        <v>Medium</v>
      </c>
      <c r="Q6666" t="str">
        <f t="shared" si="628"/>
        <v>Mid-Term</v>
      </c>
      <c r="R6666" t="str">
        <f t="shared" si="629"/>
        <v>Zero Balance</v>
      </c>
      <c r="S6666" t="str">
        <f t="shared" si="630"/>
        <v>Normal</v>
      </c>
      <c r="T6666">
        <v>1</v>
      </c>
      <c r="U6666">
        <f t="shared" si="631"/>
        <v>0</v>
      </c>
    </row>
    <row r="6667" spans="1:21" x14ac:dyDescent="0.25">
      <c r="A6667">
        <v>2025</v>
      </c>
      <c r="B6667">
        <v>15599024</v>
      </c>
      <c r="C6667" t="s">
        <v>1741</v>
      </c>
      <c r="D6667">
        <v>506</v>
      </c>
      <c r="E6667" t="s">
        <v>18</v>
      </c>
      <c r="F6667" t="s">
        <v>23</v>
      </c>
      <c r="G6667">
        <v>32</v>
      </c>
      <c r="H6667">
        <v>8</v>
      </c>
      <c r="I6667">
        <v>0</v>
      </c>
      <c r="J6667">
        <v>2</v>
      </c>
      <c r="K6667">
        <v>0</v>
      </c>
      <c r="L6667">
        <v>1</v>
      </c>
      <c r="M6667">
        <v>182693</v>
      </c>
      <c r="N6667">
        <v>0</v>
      </c>
      <c r="O6667" t="str">
        <f t="shared" si="626"/>
        <v>30-45</v>
      </c>
      <c r="P6667" t="str">
        <f t="shared" si="627"/>
        <v>Low</v>
      </c>
      <c r="Q6667" t="str">
        <f t="shared" si="628"/>
        <v>Long-Term</v>
      </c>
      <c r="R6667" t="str">
        <f t="shared" si="629"/>
        <v>Zero Balance</v>
      </c>
      <c r="S6667" t="str">
        <f t="shared" si="630"/>
        <v>Normal</v>
      </c>
      <c r="T6667">
        <v>1</v>
      </c>
      <c r="U6667">
        <f t="shared" si="631"/>
        <v>0</v>
      </c>
    </row>
    <row r="6668" spans="1:21" x14ac:dyDescent="0.25">
      <c r="A6668">
        <v>2025</v>
      </c>
      <c r="B6668">
        <v>15798709</v>
      </c>
      <c r="C6668" t="s">
        <v>1920</v>
      </c>
      <c r="D6668">
        <v>588</v>
      </c>
      <c r="E6668" t="s">
        <v>18</v>
      </c>
      <c r="F6668" t="s">
        <v>23</v>
      </c>
      <c r="G6668">
        <v>32</v>
      </c>
      <c r="H6668">
        <v>3</v>
      </c>
      <c r="I6668">
        <v>109109</v>
      </c>
      <c r="J6668">
        <v>1</v>
      </c>
      <c r="K6668">
        <v>0</v>
      </c>
      <c r="L6668">
        <v>1</v>
      </c>
      <c r="M6668">
        <v>4994</v>
      </c>
      <c r="N6668">
        <v>0</v>
      </c>
      <c r="O6668" t="str">
        <f t="shared" si="626"/>
        <v>30-45</v>
      </c>
      <c r="P6668" t="str">
        <f t="shared" si="627"/>
        <v>Low</v>
      </c>
      <c r="Q6668" t="str">
        <f t="shared" si="628"/>
        <v>New</v>
      </c>
      <c r="R6668" t="str">
        <f t="shared" si="629"/>
        <v>High Balance</v>
      </c>
      <c r="S6668" t="str">
        <f t="shared" si="630"/>
        <v>High Value</v>
      </c>
      <c r="T6668">
        <v>1</v>
      </c>
      <c r="U6668">
        <f t="shared" si="631"/>
        <v>0</v>
      </c>
    </row>
    <row r="6669" spans="1:21" x14ac:dyDescent="0.25">
      <c r="A6669">
        <v>2025</v>
      </c>
      <c r="B6669">
        <v>15741921</v>
      </c>
      <c r="C6669" t="s">
        <v>2408</v>
      </c>
      <c r="D6669">
        <v>622</v>
      </c>
      <c r="E6669" t="s">
        <v>18</v>
      </c>
      <c r="F6669" t="s">
        <v>16</v>
      </c>
      <c r="G6669">
        <v>26</v>
      </c>
      <c r="H6669">
        <v>8</v>
      </c>
      <c r="I6669">
        <v>0</v>
      </c>
      <c r="J6669">
        <v>2</v>
      </c>
      <c r="K6669">
        <v>1</v>
      </c>
      <c r="L6669">
        <v>1</v>
      </c>
      <c r="M6669">
        <v>124965</v>
      </c>
      <c r="N6669">
        <v>0</v>
      </c>
      <c r="O6669" t="str">
        <f t="shared" si="626"/>
        <v>&lt;30</v>
      </c>
      <c r="P6669" t="str">
        <f t="shared" si="627"/>
        <v>Medium</v>
      </c>
      <c r="Q6669" t="str">
        <f t="shared" si="628"/>
        <v>Long-Term</v>
      </c>
      <c r="R6669" t="str">
        <f t="shared" si="629"/>
        <v>Zero Balance</v>
      </c>
      <c r="S6669" t="str">
        <f t="shared" si="630"/>
        <v>Normal</v>
      </c>
      <c r="T6669">
        <v>1</v>
      </c>
      <c r="U6669">
        <f t="shared" si="631"/>
        <v>0</v>
      </c>
    </row>
    <row r="6670" spans="1:21" x14ac:dyDescent="0.25">
      <c r="A6670">
        <v>2025</v>
      </c>
      <c r="B6670">
        <v>15793671</v>
      </c>
      <c r="C6670" t="s">
        <v>1517</v>
      </c>
      <c r="D6670">
        <v>606</v>
      </c>
      <c r="E6670" t="s">
        <v>15</v>
      </c>
      <c r="F6670" t="s">
        <v>23</v>
      </c>
      <c r="G6670">
        <v>34</v>
      </c>
      <c r="H6670">
        <v>5</v>
      </c>
      <c r="I6670">
        <v>0</v>
      </c>
      <c r="J6670">
        <v>1</v>
      </c>
      <c r="K6670">
        <v>1</v>
      </c>
      <c r="L6670">
        <v>0</v>
      </c>
      <c r="M6670">
        <v>161971</v>
      </c>
      <c r="N6670">
        <v>0</v>
      </c>
      <c r="O6670" t="str">
        <f t="shared" si="626"/>
        <v>30-45</v>
      </c>
      <c r="P6670" t="str">
        <f t="shared" si="627"/>
        <v>Medium</v>
      </c>
      <c r="Q6670" t="str">
        <f t="shared" si="628"/>
        <v>Mid-Term</v>
      </c>
      <c r="R6670" t="str">
        <f t="shared" si="629"/>
        <v>Zero Balance</v>
      </c>
      <c r="S6670" t="str">
        <f t="shared" si="630"/>
        <v>Normal</v>
      </c>
      <c r="T6670">
        <v>1</v>
      </c>
      <c r="U6670">
        <f t="shared" si="631"/>
        <v>0</v>
      </c>
    </row>
    <row r="6671" spans="1:21" x14ac:dyDescent="0.25">
      <c r="A6671">
        <v>2025</v>
      </c>
      <c r="B6671">
        <v>15797900</v>
      </c>
      <c r="C6671" t="s">
        <v>1596</v>
      </c>
      <c r="D6671">
        <v>517</v>
      </c>
      <c r="E6671" t="s">
        <v>15</v>
      </c>
      <c r="F6671" t="s">
        <v>23</v>
      </c>
      <c r="G6671">
        <v>56</v>
      </c>
      <c r="H6671">
        <v>9</v>
      </c>
      <c r="I6671">
        <v>142147</v>
      </c>
      <c r="J6671">
        <v>1</v>
      </c>
      <c r="K6671">
        <v>0</v>
      </c>
      <c r="L6671">
        <v>0</v>
      </c>
      <c r="M6671">
        <v>39488</v>
      </c>
      <c r="N6671">
        <v>1</v>
      </c>
      <c r="O6671" t="str">
        <f t="shared" si="626"/>
        <v>46-60</v>
      </c>
      <c r="P6671" t="str">
        <f t="shared" si="627"/>
        <v>Low</v>
      </c>
      <c r="Q6671" t="str">
        <f t="shared" si="628"/>
        <v>Long-Term</v>
      </c>
      <c r="R6671" t="str">
        <f t="shared" si="629"/>
        <v>High Balance</v>
      </c>
      <c r="S6671" t="str">
        <f t="shared" si="630"/>
        <v>High Value</v>
      </c>
      <c r="T6671">
        <v>1</v>
      </c>
      <c r="U6671">
        <f t="shared" si="631"/>
        <v>142147</v>
      </c>
    </row>
    <row r="6672" spans="1:21" x14ac:dyDescent="0.25">
      <c r="A6672">
        <v>2025</v>
      </c>
      <c r="B6672">
        <v>15667932</v>
      </c>
      <c r="C6672" t="s">
        <v>510</v>
      </c>
      <c r="D6672">
        <v>758</v>
      </c>
      <c r="E6672" t="s">
        <v>18</v>
      </c>
      <c r="F6672" t="s">
        <v>16</v>
      </c>
      <c r="G6672">
        <v>43</v>
      </c>
      <c r="H6672">
        <v>10</v>
      </c>
      <c r="I6672">
        <v>0</v>
      </c>
      <c r="J6672">
        <v>2</v>
      </c>
      <c r="K6672">
        <v>1</v>
      </c>
      <c r="L6672">
        <v>1</v>
      </c>
      <c r="M6672">
        <v>55313</v>
      </c>
      <c r="N6672">
        <v>0</v>
      </c>
      <c r="O6672" t="str">
        <f t="shared" si="626"/>
        <v>30-45</v>
      </c>
      <c r="P6672" t="str">
        <f t="shared" si="627"/>
        <v>High</v>
      </c>
      <c r="Q6672" t="str">
        <f t="shared" si="628"/>
        <v>Long-Term</v>
      </c>
      <c r="R6672" t="str">
        <f t="shared" si="629"/>
        <v>Zero Balance</v>
      </c>
      <c r="S6672" t="str">
        <f t="shared" si="630"/>
        <v>Normal</v>
      </c>
      <c r="T6672">
        <v>1</v>
      </c>
      <c r="U6672">
        <f t="shared" si="631"/>
        <v>0</v>
      </c>
    </row>
    <row r="6673" spans="1:21" x14ac:dyDescent="0.25">
      <c r="A6673">
        <v>2025</v>
      </c>
      <c r="B6673">
        <v>15795933</v>
      </c>
      <c r="C6673" t="s">
        <v>1932</v>
      </c>
      <c r="D6673">
        <v>677</v>
      </c>
      <c r="E6673" t="s">
        <v>15</v>
      </c>
      <c r="F6673" t="s">
        <v>16</v>
      </c>
      <c r="G6673">
        <v>49</v>
      </c>
      <c r="H6673">
        <v>3</v>
      </c>
      <c r="I6673">
        <v>0</v>
      </c>
      <c r="J6673">
        <v>2</v>
      </c>
      <c r="K6673">
        <v>1</v>
      </c>
      <c r="L6673">
        <v>1</v>
      </c>
      <c r="M6673">
        <v>187812</v>
      </c>
      <c r="N6673">
        <v>0</v>
      </c>
      <c r="O6673" t="str">
        <f t="shared" si="626"/>
        <v>46-60</v>
      </c>
      <c r="P6673" t="str">
        <f t="shared" si="627"/>
        <v>Medium</v>
      </c>
      <c r="Q6673" t="str">
        <f t="shared" si="628"/>
        <v>New</v>
      </c>
      <c r="R6673" t="str">
        <f t="shared" si="629"/>
        <v>Zero Balance</v>
      </c>
      <c r="S6673" t="str">
        <f t="shared" si="630"/>
        <v>Normal</v>
      </c>
      <c r="T6673">
        <v>1</v>
      </c>
      <c r="U6673">
        <f t="shared" si="631"/>
        <v>0</v>
      </c>
    </row>
    <row r="6674" spans="1:21" x14ac:dyDescent="0.25">
      <c r="A6674">
        <v>2025</v>
      </c>
      <c r="B6674">
        <v>15660403</v>
      </c>
      <c r="C6674" t="s">
        <v>545</v>
      </c>
      <c r="D6674">
        <v>827</v>
      </c>
      <c r="E6674" t="s">
        <v>18</v>
      </c>
      <c r="F6674" t="s">
        <v>16</v>
      </c>
      <c r="G6674">
        <v>35</v>
      </c>
      <c r="H6674">
        <v>0</v>
      </c>
      <c r="I6674">
        <v>0</v>
      </c>
      <c r="J6674">
        <v>2</v>
      </c>
      <c r="K6674">
        <v>0</v>
      </c>
      <c r="L6674">
        <v>1</v>
      </c>
      <c r="M6674">
        <v>184514</v>
      </c>
      <c r="N6674">
        <v>0</v>
      </c>
      <c r="O6674" t="str">
        <f t="shared" si="626"/>
        <v>30-45</v>
      </c>
      <c r="P6674" t="str">
        <f t="shared" si="627"/>
        <v>High</v>
      </c>
      <c r="Q6674" t="str">
        <f t="shared" si="628"/>
        <v>New</v>
      </c>
      <c r="R6674" t="str">
        <f t="shared" si="629"/>
        <v>Zero Balance</v>
      </c>
      <c r="S6674" t="str">
        <f t="shared" si="630"/>
        <v>Normal</v>
      </c>
      <c r="T6674">
        <v>1</v>
      </c>
      <c r="U6674">
        <f t="shared" si="631"/>
        <v>0</v>
      </c>
    </row>
    <row r="6675" spans="1:21" x14ac:dyDescent="0.25">
      <c r="A6675">
        <v>2025</v>
      </c>
      <c r="B6675">
        <v>15736299</v>
      </c>
      <c r="C6675" t="s">
        <v>529</v>
      </c>
      <c r="D6675">
        <v>729</v>
      </c>
      <c r="E6675" t="s">
        <v>15</v>
      </c>
      <c r="F6675" t="s">
        <v>16</v>
      </c>
      <c r="G6675">
        <v>36</v>
      </c>
      <c r="H6675">
        <v>8</v>
      </c>
      <c r="I6675">
        <v>109107</v>
      </c>
      <c r="J6675">
        <v>1</v>
      </c>
      <c r="K6675">
        <v>0</v>
      </c>
      <c r="L6675">
        <v>0</v>
      </c>
      <c r="M6675">
        <v>121311</v>
      </c>
      <c r="N6675">
        <v>0</v>
      </c>
      <c r="O6675" t="str">
        <f t="shared" si="626"/>
        <v>30-45</v>
      </c>
      <c r="P6675" t="str">
        <f t="shared" si="627"/>
        <v>Medium</v>
      </c>
      <c r="Q6675" t="str">
        <f t="shared" si="628"/>
        <v>Long-Term</v>
      </c>
      <c r="R6675" t="str">
        <f t="shared" si="629"/>
        <v>High Balance</v>
      </c>
      <c r="S6675" t="str">
        <f t="shared" si="630"/>
        <v>High Value</v>
      </c>
      <c r="T6675">
        <v>1</v>
      </c>
      <c r="U6675">
        <f t="shared" si="631"/>
        <v>0</v>
      </c>
    </row>
    <row r="6676" spans="1:21" x14ac:dyDescent="0.25">
      <c r="A6676">
        <v>2025</v>
      </c>
      <c r="B6676">
        <v>15759034</v>
      </c>
      <c r="C6676" t="s">
        <v>845</v>
      </c>
      <c r="D6676">
        <v>654</v>
      </c>
      <c r="E6676" t="s">
        <v>15</v>
      </c>
      <c r="F6676" t="s">
        <v>23</v>
      </c>
      <c r="G6676">
        <v>36</v>
      </c>
      <c r="H6676">
        <v>2</v>
      </c>
      <c r="I6676">
        <v>112263</v>
      </c>
      <c r="J6676">
        <v>1</v>
      </c>
      <c r="K6676">
        <v>1</v>
      </c>
      <c r="L6676">
        <v>0</v>
      </c>
      <c r="M6676">
        <v>12873</v>
      </c>
      <c r="N6676">
        <v>0</v>
      </c>
      <c r="O6676" t="str">
        <f t="shared" si="626"/>
        <v>30-45</v>
      </c>
      <c r="P6676" t="str">
        <f t="shared" si="627"/>
        <v>Medium</v>
      </c>
      <c r="Q6676" t="str">
        <f t="shared" si="628"/>
        <v>New</v>
      </c>
      <c r="R6676" t="str">
        <f t="shared" si="629"/>
        <v>High Balance</v>
      </c>
      <c r="S6676" t="str">
        <f t="shared" si="630"/>
        <v>High Value</v>
      </c>
      <c r="T6676">
        <v>1</v>
      </c>
      <c r="U6676">
        <f t="shared" si="631"/>
        <v>0</v>
      </c>
    </row>
    <row r="6677" spans="1:21" x14ac:dyDescent="0.25">
      <c r="A6677">
        <v>2025</v>
      </c>
      <c r="B6677">
        <v>15724663</v>
      </c>
      <c r="C6677" t="s">
        <v>1160</v>
      </c>
      <c r="D6677">
        <v>654</v>
      </c>
      <c r="E6677" t="s">
        <v>18</v>
      </c>
      <c r="F6677" t="s">
        <v>16</v>
      </c>
      <c r="G6677">
        <v>36</v>
      </c>
      <c r="H6677">
        <v>5</v>
      </c>
      <c r="I6677">
        <v>0</v>
      </c>
      <c r="J6677">
        <v>2</v>
      </c>
      <c r="K6677">
        <v>0</v>
      </c>
      <c r="L6677">
        <v>0</v>
      </c>
      <c r="M6677">
        <v>157238</v>
      </c>
      <c r="N6677">
        <v>0</v>
      </c>
      <c r="O6677" t="str">
        <f t="shared" si="626"/>
        <v>30-45</v>
      </c>
      <c r="P6677" t="str">
        <f t="shared" si="627"/>
        <v>Medium</v>
      </c>
      <c r="Q6677" t="str">
        <f t="shared" si="628"/>
        <v>Mid-Term</v>
      </c>
      <c r="R6677" t="str">
        <f t="shared" si="629"/>
        <v>Zero Balance</v>
      </c>
      <c r="S6677" t="str">
        <f t="shared" si="630"/>
        <v>Normal</v>
      </c>
      <c r="T6677">
        <v>1</v>
      </c>
      <c r="U6677">
        <f t="shared" si="631"/>
        <v>0</v>
      </c>
    </row>
    <row r="6678" spans="1:21" x14ac:dyDescent="0.25">
      <c r="A6678">
        <v>2025</v>
      </c>
      <c r="B6678">
        <v>15594556</v>
      </c>
      <c r="C6678" t="s">
        <v>2409</v>
      </c>
      <c r="D6678">
        <v>619</v>
      </c>
      <c r="E6678" t="s">
        <v>18</v>
      </c>
      <c r="F6678" t="s">
        <v>23</v>
      </c>
      <c r="G6678">
        <v>52</v>
      </c>
      <c r="H6678">
        <v>8</v>
      </c>
      <c r="I6678">
        <v>0</v>
      </c>
      <c r="J6678">
        <v>2</v>
      </c>
      <c r="K6678">
        <v>1</v>
      </c>
      <c r="L6678">
        <v>1</v>
      </c>
      <c r="M6678">
        <v>123242</v>
      </c>
      <c r="N6678">
        <v>0</v>
      </c>
      <c r="O6678" t="str">
        <f t="shared" si="626"/>
        <v>46-60</v>
      </c>
      <c r="P6678" t="str">
        <f t="shared" si="627"/>
        <v>Medium</v>
      </c>
      <c r="Q6678" t="str">
        <f t="shared" si="628"/>
        <v>Long-Term</v>
      </c>
      <c r="R6678" t="str">
        <f t="shared" si="629"/>
        <v>Zero Balance</v>
      </c>
      <c r="S6678" t="str">
        <f t="shared" si="630"/>
        <v>Normal</v>
      </c>
      <c r="T6678">
        <v>1</v>
      </c>
      <c r="U6678">
        <f t="shared" si="631"/>
        <v>0</v>
      </c>
    </row>
    <row r="6679" spans="1:21" x14ac:dyDescent="0.25">
      <c r="A6679">
        <v>2025</v>
      </c>
      <c r="B6679">
        <v>15737169</v>
      </c>
      <c r="C6679" t="s">
        <v>287</v>
      </c>
      <c r="D6679">
        <v>642</v>
      </c>
      <c r="E6679" t="s">
        <v>18</v>
      </c>
      <c r="F6679" t="s">
        <v>23</v>
      </c>
      <c r="G6679">
        <v>26</v>
      </c>
      <c r="H6679">
        <v>8</v>
      </c>
      <c r="I6679">
        <v>144239</v>
      </c>
      <c r="J6679">
        <v>1</v>
      </c>
      <c r="K6679">
        <v>1</v>
      </c>
      <c r="L6679">
        <v>1</v>
      </c>
      <c r="M6679">
        <v>184400</v>
      </c>
      <c r="N6679">
        <v>0</v>
      </c>
      <c r="O6679" t="str">
        <f t="shared" si="626"/>
        <v>&lt;30</v>
      </c>
      <c r="P6679" t="str">
        <f t="shared" si="627"/>
        <v>Medium</v>
      </c>
      <c r="Q6679" t="str">
        <f t="shared" si="628"/>
        <v>Long-Term</v>
      </c>
      <c r="R6679" t="str">
        <f t="shared" si="629"/>
        <v>High Balance</v>
      </c>
      <c r="S6679" t="str">
        <f t="shared" si="630"/>
        <v>High Value</v>
      </c>
      <c r="T6679">
        <v>1</v>
      </c>
      <c r="U6679">
        <f t="shared" si="631"/>
        <v>0</v>
      </c>
    </row>
    <row r="6680" spans="1:21" x14ac:dyDescent="0.25">
      <c r="A6680">
        <v>2025</v>
      </c>
      <c r="B6680">
        <v>15632472</v>
      </c>
      <c r="C6680" t="s">
        <v>33</v>
      </c>
      <c r="D6680">
        <v>472</v>
      </c>
      <c r="E6680" t="s">
        <v>18</v>
      </c>
      <c r="F6680" t="s">
        <v>16</v>
      </c>
      <c r="G6680">
        <v>32</v>
      </c>
      <c r="H6680">
        <v>1</v>
      </c>
      <c r="I6680">
        <v>159398</v>
      </c>
      <c r="J6680">
        <v>1</v>
      </c>
      <c r="K6680">
        <v>0</v>
      </c>
      <c r="L6680">
        <v>1</v>
      </c>
      <c r="M6680">
        <v>57323</v>
      </c>
      <c r="N6680">
        <v>0</v>
      </c>
      <c r="O6680" t="str">
        <f t="shared" si="626"/>
        <v>30-45</v>
      </c>
      <c r="P6680" t="str">
        <f t="shared" si="627"/>
        <v>Low</v>
      </c>
      <c r="Q6680" t="str">
        <f t="shared" si="628"/>
        <v>New</v>
      </c>
      <c r="R6680" t="str">
        <f t="shared" si="629"/>
        <v>High Balance</v>
      </c>
      <c r="S6680" t="str">
        <f t="shared" si="630"/>
        <v>High Value</v>
      </c>
      <c r="T6680">
        <v>1</v>
      </c>
      <c r="U6680">
        <f t="shared" si="631"/>
        <v>0</v>
      </c>
    </row>
    <row r="6681" spans="1:21" x14ac:dyDescent="0.25">
      <c r="A6681">
        <v>2025</v>
      </c>
      <c r="B6681">
        <v>15722813</v>
      </c>
      <c r="C6681" t="s">
        <v>946</v>
      </c>
      <c r="D6681">
        <v>470</v>
      </c>
      <c r="E6681" t="s">
        <v>18</v>
      </c>
      <c r="F6681" t="s">
        <v>23</v>
      </c>
      <c r="G6681">
        <v>30</v>
      </c>
      <c r="H6681">
        <v>4</v>
      </c>
      <c r="I6681">
        <v>125385</v>
      </c>
      <c r="J6681">
        <v>1</v>
      </c>
      <c r="K6681">
        <v>1</v>
      </c>
      <c r="L6681">
        <v>0</v>
      </c>
      <c r="M6681">
        <v>68294</v>
      </c>
      <c r="N6681">
        <v>0</v>
      </c>
      <c r="O6681" t="str">
        <f t="shared" si="626"/>
        <v>30-45</v>
      </c>
      <c r="P6681" t="str">
        <f t="shared" si="627"/>
        <v>Low</v>
      </c>
      <c r="Q6681" t="str">
        <f t="shared" si="628"/>
        <v>Mid-Term</v>
      </c>
      <c r="R6681" t="str">
        <f t="shared" si="629"/>
        <v>High Balance</v>
      </c>
      <c r="S6681" t="str">
        <f t="shared" si="630"/>
        <v>High Value</v>
      </c>
      <c r="T6681">
        <v>1</v>
      </c>
      <c r="U6681">
        <f t="shared" si="631"/>
        <v>0</v>
      </c>
    </row>
    <row r="6682" spans="1:21" x14ac:dyDescent="0.25">
      <c r="A6682">
        <v>2025</v>
      </c>
      <c r="B6682">
        <v>15588450</v>
      </c>
      <c r="C6682" t="s">
        <v>927</v>
      </c>
      <c r="D6682">
        <v>633</v>
      </c>
      <c r="E6682" t="s">
        <v>15</v>
      </c>
      <c r="F6682" t="s">
        <v>16</v>
      </c>
      <c r="G6682">
        <v>60</v>
      </c>
      <c r="H6682">
        <v>8</v>
      </c>
      <c r="I6682">
        <v>69365</v>
      </c>
      <c r="J6682">
        <v>1</v>
      </c>
      <c r="K6682">
        <v>1</v>
      </c>
      <c r="L6682">
        <v>1</v>
      </c>
      <c r="M6682">
        <v>10288</v>
      </c>
      <c r="N6682">
        <v>0</v>
      </c>
      <c r="O6682" t="str">
        <f t="shared" si="626"/>
        <v>46-60</v>
      </c>
      <c r="P6682" t="str">
        <f t="shared" si="627"/>
        <v>Medium</v>
      </c>
      <c r="Q6682" t="str">
        <f t="shared" si="628"/>
        <v>Long-Term</v>
      </c>
      <c r="R6682" t="str">
        <f t="shared" si="629"/>
        <v>Low Balance</v>
      </c>
      <c r="S6682" t="str">
        <f t="shared" si="630"/>
        <v>Normal</v>
      </c>
      <c r="T6682">
        <v>1</v>
      </c>
      <c r="U6682">
        <f t="shared" si="631"/>
        <v>0</v>
      </c>
    </row>
    <row r="6683" spans="1:21" x14ac:dyDescent="0.25">
      <c r="A6683">
        <v>2025</v>
      </c>
      <c r="B6683">
        <v>15736717</v>
      </c>
      <c r="C6683" t="s">
        <v>149</v>
      </c>
      <c r="D6683">
        <v>602</v>
      </c>
      <c r="E6683" t="s">
        <v>15</v>
      </c>
      <c r="F6683" t="s">
        <v>23</v>
      </c>
      <c r="G6683">
        <v>31</v>
      </c>
      <c r="H6683">
        <v>7</v>
      </c>
      <c r="I6683">
        <v>155272</v>
      </c>
      <c r="J6683">
        <v>1</v>
      </c>
      <c r="K6683">
        <v>1</v>
      </c>
      <c r="L6683">
        <v>1</v>
      </c>
      <c r="M6683">
        <v>179446</v>
      </c>
      <c r="N6683">
        <v>0</v>
      </c>
      <c r="O6683" t="str">
        <f t="shared" si="626"/>
        <v>30-45</v>
      </c>
      <c r="P6683" t="str">
        <f t="shared" si="627"/>
        <v>Medium</v>
      </c>
      <c r="Q6683" t="str">
        <f t="shared" si="628"/>
        <v>Mid-Term</v>
      </c>
      <c r="R6683" t="str">
        <f t="shared" si="629"/>
        <v>High Balance</v>
      </c>
      <c r="S6683" t="str">
        <f t="shared" si="630"/>
        <v>High Value</v>
      </c>
      <c r="T6683">
        <v>1</v>
      </c>
      <c r="U6683">
        <f t="shared" si="631"/>
        <v>0</v>
      </c>
    </row>
    <row r="6684" spans="1:21" x14ac:dyDescent="0.25">
      <c r="A6684">
        <v>2025</v>
      </c>
      <c r="B6684">
        <v>15680683</v>
      </c>
      <c r="C6684" t="s">
        <v>332</v>
      </c>
      <c r="D6684">
        <v>640</v>
      </c>
      <c r="E6684" t="s">
        <v>18</v>
      </c>
      <c r="F6684" t="s">
        <v>23</v>
      </c>
      <c r="G6684">
        <v>29</v>
      </c>
      <c r="H6684">
        <v>5</v>
      </c>
      <c r="I6684">
        <v>197200</v>
      </c>
      <c r="J6684">
        <v>2</v>
      </c>
      <c r="K6684">
        <v>1</v>
      </c>
      <c r="L6684">
        <v>0</v>
      </c>
      <c r="M6684">
        <v>141454</v>
      </c>
      <c r="N6684">
        <v>0</v>
      </c>
      <c r="O6684" t="str">
        <f t="shared" si="626"/>
        <v>&lt;30</v>
      </c>
      <c r="P6684" t="str">
        <f t="shared" si="627"/>
        <v>Medium</v>
      </c>
      <c r="Q6684" t="str">
        <f t="shared" si="628"/>
        <v>Mid-Term</v>
      </c>
      <c r="R6684" t="str">
        <f t="shared" si="629"/>
        <v>High Balance</v>
      </c>
      <c r="S6684" t="str">
        <f t="shared" si="630"/>
        <v>High Value</v>
      </c>
      <c r="T6684">
        <v>1</v>
      </c>
      <c r="U6684">
        <f t="shared" si="631"/>
        <v>0</v>
      </c>
    </row>
    <row r="6685" spans="1:21" x14ac:dyDescent="0.25">
      <c r="A6685">
        <v>2025</v>
      </c>
      <c r="B6685">
        <v>15710316</v>
      </c>
      <c r="C6685" t="s">
        <v>1104</v>
      </c>
      <c r="D6685">
        <v>454</v>
      </c>
      <c r="E6685" t="s">
        <v>18</v>
      </c>
      <c r="F6685" t="s">
        <v>16</v>
      </c>
      <c r="G6685">
        <v>48</v>
      </c>
      <c r="H6685">
        <v>5</v>
      </c>
      <c r="I6685">
        <v>144838</v>
      </c>
      <c r="J6685">
        <v>1</v>
      </c>
      <c r="K6685">
        <v>1</v>
      </c>
      <c r="L6685">
        <v>1</v>
      </c>
      <c r="M6685">
        <v>93152</v>
      </c>
      <c r="N6685">
        <v>0</v>
      </c>
      <c r="O6685" t="str">
        <f t="shared" si="626"/>
        <v>46-60</v>
      </c>
      <c r="P6685" t="str">
        <f t="shared" si="627"/>
        <v>Low</v>
      </c>
      <c r="Q6685" t="str">
        <f t="shared" si="628"/>
        <v>Mid-Term</v>
      </c>
      <c r="R6685" t="str">
        <f t="shared" si="629"/>
        <v>High Balance</v>
      </c>
      <c r="S6685" t="str">
        <f t="shared" si="630"/>
        <v>High Value</v>
      </c>
      <c r="T6685">
        <v>1</v>
      </c>
      <c r="U6685">
        <f t="shared" si="631"/>
        <v>0</v>
      </c>
    </row>
    <row r="6686" spans="1:21" x14ac:dyDescent="0.25">
      <c r="A6686">
        <v>2025</v>
      </c>
      <c r="B6686">
        <v>15746333</v>
      </c>
      <c r="C6686" t="s">
        <v>2361</v>
      </c>
      <c r="D6686">
        <v>562</v>
      </c>
      <c r="E6686" t="s">
        <v>15</v>
      </c>
      <c r="F6686" t="s">
        <v>16</v>
      </c>
      <c r="G6686">
        <v>57</v>
      </c>
      <c r="H6686">
        <v>3</v>
      </c>
      <c r="I6686">
        <v>0</v>
      </c>
      <c r="J6686">
        <v>3</v>
      </c>
      <c r="K6686">
        <v>1</v>
      </c>
      <c r="L6686">
        <v>0</v>
      </c>
      <c r="M6686">
        <v>6555</v>
      </c>
      <c r="N6686">
        <v>1</v>
      </c>
      <c r="O6686" t="str">
        <f t="shared" si="626"/>
        <v>46-60</v>
      </c>
      <c r="P6686" t="str">
        <f t="shared" si="627"/>
        <v>Low</v>
      </c>
      <c r="Q6686" t="str">
        <f t="shared" si="628"/>
        <v>New</v>
      </c>
      <c r="R6686" t="str">
        <f t="shared" si="629"/>
        <v>Zero Balance</v>
      </c>
      <c r="S6686" t="str">
        <f t="shared" si="630"/>
        <v>Normal</v>
      </c>
      <c r="T6686">
        <v>1</v>
      </c>
      <c r="U6686">
        <f t="shared" si="631"/>
        <v>0</v>
      </c>
    </row>
    <row r="6687" spans="1:21" x14ac:dyDescent="0.25">
      <c r="A6687">
        <v>2025</v>
      </c>
      <c r="B6687">
        <v>15606861</v>
      </c>
      <c r="C6687" t="s">
        <v>153</v>
      </c>
      <c r="D6687">
        <v>636</v>
      </c>
      <c r="E6687" t="s">
        <v>15</v>
      </c>
      <c r="F6687" t="s">
        <v>23</v>
      </c>
      <c r="G6687">
        <v>34</v>
      </c>
      <c r="H6687">
        <v>8</v>
      </c>
      <c r="I6687">
        <v>0</v>
      </c>
      <c r="J6687">
        <v>2</v>
      </c>
      <c r="K6687">
        <v>1</v>
      </c>
      <c r="L6687">
        <v>0</v>
      </c>
      <c r="M6687">
        <v>38570</v>
      </c>
      <c r="N6687">
        <v>0</v>
      </c>
      <c r="O6687" t="str">
        <f t="shared" si="626"/>
        <v>30-45</v>
      </c>
      <c r="P6687" t="str">
        <f t="shared" si="627"/>
        <v>Medium</v>
      </c>
      <c r="Q6687" t="str">
        <f t="shared" si="628"/>
        <v>Long-Term</v>
      </c>
      <c r="R6687" t="str">
        <f t="shared" si="629"/>
        <v>Zero Balance</v>
      </c>
      <c r="S6687" t="str">
        <f t="shared" si="630"/>
        <v>Normal</v>
      </c>
      <c r="T6687">
        <v>1</v>
      </c>
      <c r="U6687">
        <f t="shared" si="631"/>
        <v>0</v>
      </c>
    </row>
    <row r="6688" spans="1:21" x14ac:dyDescent="0.25">
      <c r="A6688">
        <v>2025</v>
      </c>
      <c r="B6688">
        <v>15641285</v>
      </c>
      <c r="C6688" t="s">
        <v>326</v>
      </c>
      <c r="D6688">
        <v>621</v>
      </c>
      <c r="E6688" t="s">
        <v>18</v>
      </c>
      <c r="F6688" t="s">
        <v>23</v>
      </c>
      <c r="G6688">
        <v>50</v>
      </c>
      <c r="H6688">
        <v>3</v>
      </c>
      <c r="I6688">
        <v>163086</v>
      </c>
      <c r="J6688">
        <v>1</v>
      </c>
      <c r="K6688">
        <v>0</v>
      </c>
      <c r="L6688">
        <v>1</v>
      </c>
      <c r="M6688">
        <v>131048</v>
      </c>
      <c r="N6688">
        <v>0</v>
      </c>
      <c r="O6688" t="str">
        <f t="shared" si="626"/>
        <v>46-60</v>
      </c>
      <c r="P6688" t="str">
        <f t="shared" si="627"/>
        <v>Medium</v>
      </c>
      <c r="Q6688" t="str">
        <f t="shared" si="628"/>
        <v>New</v>
      </c>
      <c r="R6688" t="str">
        <f t="shared" si="629"/>
        <v>High Balance</v>
      </c>
      <c r="S6688" t="str">
        <f t="shared" si="630"/>
        <v>High Value</v>
      </c>
      <c r="T6688">
        <v>1</v>
      </c>
      <c r="U6688">
        <f t="shared" si="631"/>
        <v>0</v>
      </c>
    </row>
    <row r="6689" spans="1:21" x14ac:dyDescent="0.25">
      <c r="A6689">
        <v>2025</v>
      </c>
      <c r="B6689">
        <v>15662908</v>
      </c>
      <c r="C6689" t="s">
        <v>280</v>
      </c>
      <c r="D6689">
        <v>795</v>
      </c>
      <c r="E6689" t="s">
        <v>26</v>
      </c>
      <c r="F6689" t="s">
        <v>23</v>
      </c>
      <c r="G6689">
        <v>38</v>
      </c>
      <c r="H6689">
        <v>7</v>
      </c>
      <c r="I6689">
        <v>125903</v>
      </c>
      <c r="J6689">
        <v>2</v>
      </c>
      <c r="K6689">
        <v>1</v>
      </c>
      <c r="L6689">
        <v>1</v>
      </c>
      <c r="M6689">
        <v>127069</v>
      </c>
      <c r="N6689">
        <v>0</v>
      </c>
      <c r="O6689" t="str">
        <f t="shared" si="626"/>
        <v>30-45</v>
      </c>
      <c r="P6689" t="str">
        <f t="shared" si="627"/>
        <v>High</v>
      </c>
      <c r="Q6689" t="str">
        <f t="shared" si="628"/>
        <v>Mid-Term</v>
      </c>
      <c r="R6689" t="str">
        <f t="shared" si="629"/>
        <v>High Balance</v>
      </c>
      <c r="S6689" t="str">
        <f t="shared" si="630"/>
        <v>High Value</v>
      </c>
      <c r="T6689">
        <v>1</v>
      </c>
      <c r="U6689">
        <f t="shared" si="631"/>
        <v>0</v>
      </c>
    </row>
    <row r="6690" spans="1:21" x14ac:dyDescent="0.25">
      <c r="A6690">
        <v>2025</v>
      </c>
      <c r="B6690">
        <v>15814267</v>
      </c>
      <c r="C6690" t="s">
        <v>1496</v>
      </c>
      <c r="D6690">
        <v>550</v>
      </c>
      <c r="E6690" t="s">
        <v>15</v>
      </c>
      <c r="F6690" t="s">
        <v>23</v>
      </c>
      <c r="G6690">
        <v>22</v>
      </c>
      <c r="H6690">
        <v>6</v>
      </c>
      <c r="I6690">
        <v>154377</v>
      </c>
      <c r="J6690">
        <v>1</v>
      </c>
      <c r="K6690">
        <v>1</v>
      </c>
      <c r="L6690">
        <v>1</v>
      </c>
      <c r="M6690">
        <v>51722</v>
      </c>
      <c r="N6690">
        <v>0</v>
      </c>
      <c r="O6690" t="str">
        <f t="shared" si="626"/>
        <v>&lt;30</v>
      </c>
      <c r="P6690" t="str">
        <f t="shared" si="627"/>
        <v>Low</v>
      </c>
      <c r="Q6690" t="str">
        <f t="shared" si="628"/>
        <v>Mid-Term</v>
      </c>
      <c r="R6690" t="str">
        <f t="shared" si="629"/>
        <v>High Balance</v>
      </c>
      <c r="S6690" t="str">
        <f t="shared" si="630"/>
        <v>High Value</v>
      </c>
      <c r="T6690">
        <v>1</v>
      </c>
      <c r="U6690">
        <f t="shared" si="631"/>
        <v>0</v>
      </c>
    </row>
    <row r="6691" spans="1:21" x14ac:dyDescent="0.25">
      <c r="A6691">
        <v>2025</v>
      </c>
      <c r="B6691">
        <v>15614923</v>
      </c>
      <c r="C6691" t="s">
        <v>2410</v>
      </c>
      <c r="D6691">
        <v>630</v>
      </c>
      <c r="E6691" t="s">
        <v>18</v>
      </c>
      <c r="F6691" t="s">
        <v>23</v>
      </c>
      <c r="G6691">
        <v>41</v>
      </c>
      <c r="H6691">
        <v>7</v>
      </c>
      <c r="I6691">
        <v>107512</v>
      </c>
      <c r="J6691">
        <v>1</v>
      </c>
      <c r="K6691">
        <v>0</v>
      </c>
      <c r="L6691">
        <v>1</v>
      </c>
      <c r="M6691">
        <v>46157</v>
      </c>
      <c r="N6691">
        <v>0</v>
      </c>
      <c r="O6691" t="str">
        <f t="shared" si="626"/>
        <v>30-45</v>
      </c>
      <c r="P6691" t="str">
        <f t="shared" si="627"/>
        <v>Medium</v>
      </c>
      <c r="Q6691" t="str">
        <f t="shared" si="628"/>
        <v>Mid-Term</v>
      </c>
      <c r="R6691" t="str">
        <f t="shared" si="629"/>
        <v>High Balance</v>
      </c>
      <c r="S6691" t="str">
        <f t="shared" si="630"/>
        <v>High Value</v>
      </c>
      <c r="T6691">
        <v>1</v>
      </c>
      <c r="U6691">
        <f t="shared" si="631"/>
        <v>0</v>
      </c>
    </row>
    <row r="6692" spans="1:21" x14ac:dyDescent="0.25">
      <c r="A6692">
        <v>2025</v>
      </c>
      <c r="B6692">
        <v>15579223</v>
      </c>
      <c r="C6692" t="s">
        <v>708</v>
      </c>
      <c r="D6692">
        <v>573</v>
      </c>
      <c r="E6692" t="s">
        <v>26</v>
      </c>
      <c r="F6692" t="s">
        <v>23</v>
      </c>
      <c r="G6692">
        <v>30</v>
      </c>
      <c r="H6692">
        <v>8</v>
      </c>
      <c r="I6692">
        <v>127406</v>
      </c>
      <c r="J6692">
        <v>1</v>
      </c>
      <c r="K6692">
        <v>1</v>
      </c>
      <c r="L6692">
        <v>0</v>
      </c>
      <c r="M6692">
        <v>192951</v>
      </c>
      <c r="N6692">
        <v>0</v>
      </c>
      <c r="O6692" t="str">
        <f t="shared" si="626"/>
        <v>30-45</v>
      </c>
      <c r="P6692" t="str">
        <f t="shared" si="627"/>
        <v>Low</v>
      </c>
      <c r="Q6692" t="str">
        <f t="shared" si="628"/>
        <v>Long-Term</v>
      </c>
      <c r="R6692" t="str">
        <f t="shared" si="629"/>
        <v>High Balance</v>
      </c>
      <c r="S6692" t="str">
        <f t="shared" si="630"/>
        <v>High Value</v>
      </c>
      <c r="T6692">
        <v>1</v>
      </c>
      <c r="U6692">
        <f t="shared" si="631"/>
        <v>0</v>
      </c>
    </row>
    <row r="6693" spans="1:21" x14ac:dyDescent="0.25">
      <c r="A6693">
        <v>2025</v>
      </c>
      <c r="B6693">
        <v>15651389</v>
      </c>
      <c r="C6693" t="s">
        <v>31</v>
      </c>
      <c r="D6693">
        <v>561</v>
      </c>
      <c r="E6693" t="s">
        <v>18</v>
      </c>
      <c r="F6693" t="s">
        <v>23</v>
      </c>
      <c r="G6693">
        <v>24</v>
      </c>
      <c r="H6693">
        <v>8</v>
      </c>
      <c r="I6693">
        <v>143657</v>
      </c>
      <c r="J6693">
        <v>1</v>
      </c>
      <c r="K6693">
        <v>0</v>
      </c>
      <c r="L6693">
        <v>1</v>
      </c>
      <c r="M6693">
        <v>180932</v>
      </c>
      <c r="N6693">
        <v>0</v>
      </c>
      <c r="O6693" t="str">
        <f t="shared" si="626"/>
        <v>&lt;30</v>
      </c>
      <c r="P6693" t="str">
        <f t="shared" si="627"/>
        <v>Low</v>
      </c>
      <c r="Q6693" t="str">
        <f t="shared" si="628"/>
        <v>Long-Term</v>
      </c>
      <c r="R6693" t="str">
        <f t="shared" si="629"/>
        <v>High Balance</v>
      </c>
      <c r="S6693" t="str">
        <f t="shared" si="630"/>
        <v>High Value</v>
      </c>
      <c r="T6693">
        <v>1</v>
      </c>
      <c r="U6693">
        <f t="shared" si="631"/>
        <v>0</v>
      </c>
    </row>
    <row r="6694" spans="1:21" x14ac:dyDescent="0.25">
      <c r="A6694">
        <v>2025</v>
      </c>
      <c r="B6694">
        <v>15677087</v>
      </c>
      <c r="C6694" t="s">
        <v>1081</v>
      </c>
      <c r="D6694">
        <v>662</v>
      </c>
      <c r="E6694" t="s">
        <v>15</v>
      </c>
      <c r="F6694" t="s">
        <v>16</v>
      </c>
      <c r="G6694">
        <v>39</v>
      </c>
      <c r="H6694">
        <v>5</v>
      </c>
      <c r="I6694">
        <v>138107</v>
      </c>
      <c r="J6694">
        <v>1</v>
      </c>
      <c r="K6694">
        <v>0</v>
      </c>
      <c r="L6694">
        <v>0</v>
      </c>
      <c r="M6694">
        <v>19597</v>
      </c>
      <c r="N6694">
        <v>0</v>
      </c>
      <c r="O6694" t="str">
        <f t="shared" si="626"/>
        <v>30-45</v>
      </c>
      <c r="P6694" t="str">
        <f t="shared" si="627"/>
        <v>Medium</v>
      </c>
      <c r="Q6694" t="str">
        <f t="shared" si="628"/>
        <v>Mid-Term</v>
      </c>
      <c r="R6694" t="str">
        <f t="shared" si="629"/>
        <v>High Balance</v>
      </c>
      <c r="S6694" t="str">
        <f t="shared" si="630"/>
        <v>High Value</v>
      </c>
      <c r="T6694">
        <v>1</v>
      </c>
      <c r="U6694">
        <f t="shared" si="631"/>
        <v>0</v>
      </c>
    </row>
    <row r="6695" spans="1:21" x14ac:dyDescent="0.25">
      <c r="A6695">
        <v>2025</v>
      </c>
      <c r="B6695">
        <v>15665784</v>
      </c>
      <c r="C6695" t="s">
        <v>691</v>
      </c>
      <c r="D6695">
        <v>637</v>
      </c>
      <c r="E6695" t="s">
        <v>15</v>
      </c>
      <c r="F6695" t="s">
        <v>23</v>
      </c>
      <c r="G6695">
        <v>27</v>
      </c>
      <c r="H6695">
        <v>9</v>
      </c>
      <c r="I6695">
        <v>128940</v>
      </c>
      <c r="J6695">
        <v>1</v>
      </c>
      <c r="K6695">
        <v>1</v>
      </c>
      <c r="L6695">
        <v>0</v>
      </c>
      <c r="M6695">
        <v>46787</v>
      </c>
      <c r="N6695">
        <v>0</v>
      </c>
      <c r="O6695" t="str">
        <f t="shared" si="626"/>
        <v>&lt;30</v>
      </c>
      <c r="P6695" t="str">
        <f t="shared" si="627"/>
        <v>Medium</v>
      </c>
      <c r="Q6695" t="str">
        <f t="shared" si="628"/>
        <v>Long-Term</v>
      </c>
      <c r="R6695" t="str">
        <f t="shared" si="629"/>
        <v>High Balance</v>
      </c>
      <c r="S6695" t="str">
        <f t="shared" si="630"/>
        <v>High Value</v>
      </c>
      <c r="T6695">
        <v>1</v>
      </c>
      <c r="U6695">
        <f t="shared" si="631"/>
        <v>0</v>
      </c>
    </row>
    <row r="6696" spans="1:21" x14ac:dyDescent="0.25">
      <c r="A6696">
        <v>2025</v>
      </c>
      <c r="B6696">
        <v>15576706</v>
      </c>
      <c r="C6696" t="s">
        <v>2411</v>
      </c>
      <c r="D6696">
        <v>651</v>
      </c>
      <c r="E6696" t="s">
        <v>26</v>
      </c>
      <c r="F6696" t="s">
        <v>23</v>
      </c>
      <c r="G6696">
        <v>37</v>
      </c>
      <c r="H6696">
        <v>9</v>
      </c>
      <c r="I6696">
        <v>114454</v>
      </c>
      <c r="J6696">
        <v>1</v>
      </c>
      <c r="K6696">
        <v>0</v>
      </c>
      <c r="L6696">
        <v>1</v>
      </c>
      <c r="M6696">
        <v>175821</v>
      </c>
      <c r="N6696">
        <v>0</v>
      </c>
      <c r="O6696" t="str">
        <f t="shared" si="626"/>
        <v>30-45</v>
      </c>
      <c r="P6696" t="str">
        <f t="shared" si="627"/>
        <v>Medium</v>
      </c>
      <c r="Q6696" t="str">
        <f t="shared" si="628"/>
        <v>Long-Term</v>
      </c>
      <c r="R6696" t="str">
        <f t="shared" si="629"/>
        <v>High Balance</v>
      </c>
      <c r="S6696" t="str">
        <f t="shared" si="630"/>
        <v>High Value</v>
      </c>
      <c r="T6696">
        <v>1</v>
      </c>
      <c r="U6696">
        <f t="shared" si="631"/>
        <v>0</v>
      </c>
    </row>
    <row r="6697" spans="1:21" x14ac:dyDescent="0.25">
      <c r="A6697">
        <v>2025</v>
      </c>
      <c r="B6697">
        <v>15615473</v>
      </c>
      <c r="C6697" t="s">
        <v>1802</v>
      </c>
      <c r="D6697">
        <v>646</v>
      </c>
      <c r="E6697" t="s">
        <v>15</v>
      </c>
      <c r="F6697" t="s">
        <v>16</v>
      </c>
      <c r="G6697">
        <v>33</v>
      </c>
      <c r="H6697">
        <v>2</v>
      </c>
      <c r="I6697">
        <v>0</v>
      </c>
      <c r="J6697">
        <v>2</v>
      </c>
      <c r="K6697">
        <v>0</v>
      </c>
      <c r="L6697">
        <v>0</v>
      </c>
      <c r="M6697">
        <v>198208</v>
      </c>
      <c r="N6697">
        <v>0</v>
      </c>
      <c r="O6697" t="str">
        <f t="shared" si="626"/>
        <v>30-45</v>
      </c>
      <c r="P6697" t="str">
        <f t="shared" si="627"/>
        <v>Medium</v>
      </c>
      <c r="Q6697" t="str">
        <f t="shared" si="628"/>
        <v>New</v>
      </c>
      <c r="R6697" t="str">
        <f t="shared" si="629"/>
        <v>Zero Balance</v>
      </c>
      <c r="S6697" t="str">
        <f t="shared" si="630"/>
        <v>Normal</v>
      </c>
      <c r="T6697">
        <v>1</v>
      </c>
      <c r="U6697">
        <f t="shared" si="631"/>
        <v>0</v>
      </c>
    </row>
    <row r="6698" spans="1:21" x14ac:dyDescent="0.25">
      <c r="A6698">
        <v>2025</v>
      </c>
      <c r="B6698">
        <v>15587299</v>
      </c>
      <c r="C6698" t="s">
        <v>2412</v>
      </c>
      <c r="D6698">
        <v>567</v>
      </c>
      <c r="E6698" t="s">
        <v>15</v>
      </c>
      <c r="F6698" t="s">
        <v>16</v>
      </c>
      <c r="G6698">
        <v>48</v>
      </c>
      <c r="H6698">
        <v>3</v>
      </c>
      <c r="I6698">
        <v>0</v>
      </c>
      <c r="J6698">
        <v>1</v>
      </c>
      <c r="K6698">
        <v>1</v>
      </c>
      <c r="L6698">
        <v>0</v>
      </c>
      <c r="M6698">
        <v>55362</v>
      </c>
      <c r="N6698">
        <v>0</v>
      </c>
      <c r="O6698" t="str">
        <f t="shared" si="626"/>
        <v>46-60</v>
      </c>
      <c r="P6698" t="str">
        <f t="shared" si="627"/>
        <v>Low</v>
      </c>
      <c r="Q6698" t="str">
        <f t="shared" si="628"/>
        <v>New</v>
      </c>
      <c r="R6698" t="str">
        <f t="shared" si="629"/>
        <v>Zero Balance</v>
      </c>
      <c r="S6698" t="str">
        <f t="shared" si="630"/>
        <v>Normal</v>
      </c>
      <c r="T6698">
        <v>1</v>
      </c>
      <c r="U6698">
        <f t="shared" si="631"/>
        <v>0</v>
      </c>
    </row>
    <row r="6699" spans="1:21" x14ac:dyDescent="0.25">
      <c r="A6699">
        <v>2025</v>
      </c>
      <c r="B6699">
        <v>15655389</v>
      </c>
      <c r="C6699" t="s">
        <v>2413</v>
      </c>
      <c r="D6699">
        <v>638</v>
      </c>
      <c r="E6699" t="s">
        <v>15</v>
      </c>
      <c r="F6699" t="s">
        <v>23</v>
      </c>
      <c r="G6699">
        <v>41</v>
      </c>
      <c r="H6699">
        <v>1</v>
      </c>
      <c r="I6699">
        <v>131763</v>
      </c>
      <c r="J6699">
        <v>1</v>
      </c>
      <c r="K6699">
        <v>1</v>
      </c>
      <c r="L6699">
        <v>1</v>
      </c>
      <c r="M6699">
        <v>47675</v>
      </c>
      <c r="N6699">
        <v>0</v>
      </c>
      <c r="O6699" t="str">
        <f t="shared" si="626"/>
        <v>30-45</v>
      </c>
      <c r="P6699" t="str">
        <f t="shared" si="627"/>
        <v>Medium</v>
      </c>
      <c r="Q6699" t="str">
        <f t="shared" si="628"/>
        <v>New</v>
      </c>
      <c r="R6699" t="str">
        <f t="shared" si="629"/>
        <v>High Balance</v>
      </c>
      <c r="S6699" t="str">
        <f t="shared" si="630"/>
        <v>High Value</v>
      </c>
      <c r="T6699">
        <v>1</v>
      </c>
      <c r="U6699">
        <f t="shared" si="631"/>
        <v>0</v>
      </c>
    </row>
    <row r="6700" spans="1:21" x14ac:dyDescent="0.25">
      <c r="A6700">
        <v>2025</v>
      </c>
      <c r="B6700">
        <v>15784491</v>
      </c>
      <c r="C6700" t="s">
        <v>184</v>
      </c>
      <c r="D6700">
        <v>725</v>
      </c>
      <c r="E6700" t="s">
        <v>15</v>
      </c>
      <c r="F6700" t="s">
        <v>16</v>
      </c>
      <c r="G6700">
        <v>31</v>
      </c>
      <c r="H6700">
        <v>6</v>
      </c>
      <c r="I6700">
        <v>0</v>
      </c>
      <c r="J6700">
        <v>1</v>
      </c>
      <c r="K6700">
        <v>0</v>
      </c>
      <c r="L6700">
        <v>0</v>
      </c>
      <c r="M6700">
        <v>61326</v>
      </c>
      <c r="N6700">
        <v>0</v>
      </c>
      <c r="O6700" t="str">
        <f t="shared" si="626"/>
        <v>30-45</v>
      </c>
      <c r="P6700" t="str">
        <f t="shared" si="627"/>
        <v>Medium</v>
      </c>
      <c r="Q6700" t="str">
        <f t="shared" si="628"/>
        <v>Mid-Term</v>
      </c>
      <c r="R6700" t="str">
        <f t="shared" si="629"/>
        <v>Zero Balance</v>
      </c>
      <c r="S6700" t="str">
        <f t="shared" si="630"/>
        <v>Normal</v>
      </c>
      <c r="T6700">
        <v>1</v>
      </c>
      <c r="U6700">
        <f t="shared" si="631"/>
        <v>0</v>
      </c>
    </row>
    <row r="6701" spans="1:21" x14ac:dyDescent="0.25">
      <c r="A6701">
        <v>2025</v>
      </c>
      <c r="B6701">
        <v>15809999</v>
      </c>
      <c r="C6701" t="s">
        <v>305</v>
      </c>
      <c r="D6701">
        <v>709</v>
      </c>
      <c r="E6701" t="s">
        <v>15</v>
      </c>
      <c r="F6701" t="s">
        <v>16</v>
      </c>
      <c r="G6701">
        <v>41</v>
      </c>
      <c r="H6701">
        <v>3</v>
      </c>
      <c r="I6701">
        <v>150301</v>
      </c>
      <c r="J6701">
        <v>2</v>
      </c>
      <c r="K6701">
        <v>1</v>
      </c>
      <c r="L6701">
        <v>0</v>
      </c>
      <c r="M6701">
        <v>71673</v>
      </c>
      <c r="N6701">
        <v>0</v>
      </c>
      <c r="O6701" t="str">
        <f t="shared" si="626"/>
        <v>30-45</v>
      </c>
      <c r="P6701" t="str">
        <f t="shared" si="627"/>
        <v>Medium</v>
      </c>
      <c r="Q6701" t="str">
        <f t="shared" si="628"/>
        <v>New</v>
      </c>
      <c r="R6701" t="str">
        <f t="shared" si="629"/>
        <v>High Balance</v>
      </c>
      <c r="S6701" t="str">
        <f t="shared" si="630"/>
        <v>High Value</v>
      </c>
      <c r="T6701">
        <v>1</v>
      </c>
      <c r="U6701">
        <f t="shared" si="631"/>
        <v>0</v>
      </c>
    </row>
    <row r="6702" spans="1:21" x14ac:dyDescent="0.25">
      <c r="A6702">
        <v>2025</v>
      </c>
      <c r="B6702">
        <v>15681115</v>
      </c>
      <c r="C6702" t="s">
        <v>1566</v>
      </c>
      <c r="D6702">
        <v>787</v>
      </c>
      <c r="E6702" t="s">
        <v>18</v>
      </c>
      <c r="F6702" t="s">
        <v>23</v>
      </c>
      <c r="G6702">
        <v>39</v>
      </c>
      <c r="H6702">
        <v>10</v>
      </c>
      <c r="I6702">
        <v>108935</v>
      </c>
      <c r="J6702">
        <v>1</v>
      </c>
      <c r="K6702">
        <v>1</v>
      </c>
      <c r="L6702">
        <v>1</v>
      </c>
      <c r="M6702">
        <v>101168</v>
      </c>
      <c r="N6702">
        <v>0</v>
      </c>
      <c r="O6702" t="str">
        <f t="shared" si="626"/>
        <v>30-45</v>
      </c>
      <c r="P6702" t="str">
        <f t="shared" si="627"/>
        <v>High</v>
      </c>
      <c r="Q6702" t="str">
        <f t="shared" si="628"/>
        <v>Long-Term</v>
      </c>
      <c r="R6702" t="str">
        <f t="shared" si="629"/>
        <v>High Balance</v>
      </c>
      <c r="S6702" t="str">
        <f t="shared" si="630"/>
        <v>High Value</v>
      </c>
      <c r="T6702">
        <v>1</v>
      </c>
      <c r="U6702">
        <f t="shared" si="631"/>
        <v>0</v>
      </c>
    </row>
    <row r="6703" spans="1:21" x14ac:dyDescent="0.25">
      <c r="A6703">
        <v>2025</v>
      </c>
      <c r="B6703">
        <v>15629390</v>
      </c>
      <c r="C6703" t="s">
        <v>249</v>
      </c>
      <c r="D6703">
        <v>653</v>
      </c>
      <c r="E6703" t="s">
        <v>15</v>
      </c>
      <c r="F6703" t="s">
        <v>23</v>
      </c>
      <c r="G6703">
        <v>37</v>
      </c>
      <c r="H6703">
        <v>7</v>
      </c>
      <c r="I6703">
        <v>135847</v>
      </c>
      <c r="J6703">
        <v>1</v>
      </c>
      <c r="K6703">
        <v>1</v>
      </c>
      <c r="L6703">
        <v>0</v>
      </c>
      <c r="M6703">
        <v>144881</v>
      </c>
      <c r="N6703">
        <v>0</v>
      </c>
      <c r="O6703" t="str">
        <f t="shared" si="626"/>
        <v>30-45</v>
      </c>
      <c r="P6703" t="str">
        <f t="shared" si="627"/>
        <v>Medium</v>
      </c>
      <c r="Q6703" t="str">
        <f t="shared" si="628"/>
        <v>Mid-Term</v>
      </c>
      <c r="R6703" t="str">
        <f t="shared" si="629"/>
        <v>High Balance</v>
      </c>
      <c r="S6703" t="str">
        <f t="shared" si="630"/>
        <v>High Value</v>
      </c>
      <c r="T6703">
        <v>1</v>
      </c>
      <c r="U6703">
        <f t="shared" si="631"/>
        <v>0</v>
      </c>
    </row>
    <row r="6704" spans="1:21" x14ac:dyDescent="0.25">
      <c r="A6704">
        <v>2025</v>
      </c>
      <c r="B6704">
        <v>15792668</v>
      </c>
      <c r="C6704" t="s">
        <v>782</v>
      </c>
      <c r="D6704">
        <v>661</v>
      </c>
      <c r="E6704" t="s">
        <v>26</v>
      </c>
      <c r="F6704" t="s">
        <v>23</v>
      </c>
      <c r="G6704">
        <v>37</v>
      </c>
      <c r="H6704">
        <v>7</v>
      </c>
      <c r="I6704">
        <v>109908</v>
      </c>
      <c r="J6704">
        <v>2</v>
      </c>
      <c r="K6704">
        <v>1</v>
      </c>
      <c r="L6704">
        <v>0</v>
      </c>
      <c r="M6704">
        <v>115038</v>
      </c>
      <c r="N6704">
        <v>1</v>
      </c>
      <c r="O6704" t="str">
        <f t="shared" si="626"/>
        <v>30-45</v>
      </c>
      <c r="P6704" t="str">
        <f t="shared" si="627"/>
        <v>Medium</v>
      </c>
      <c r="Q6704" t="str">
        <f t="shared" si="628"/>
        <v>Mid-Term</v>
      </c>
      <c r="R6704" t="str">
        <f t="shared" si="629"/>
        <v>High Balance</v>
      </c>
      <c r="S6704" t="str">
        <f t="shared" si="630"/>
        <v>High Value</v>
      </c>
      <c r="T6704">
        <v>1</v>
      </c>
      <c r="U6704">
        <f t="shared" si="631"/>
        <v>109908</v>
      </c>
    </row>
    <row r="6705" spans="1:21" x14ac:dyDescent="0.25">
      <c r="A6705">
        <v>2025</v>
      </c>
      <c r="B6705">
        <v>15583863</v>
      </c>
      <c r="C6705" t="s">
        <v>1570</v>
      </c>
      <c r="D6705">
        <v>681</v>
      </c>
      <c r="E6705" t="s">
        <v>26</v>
      </c>
      <c r="F6705" t="s">
        <v>23</v>
      </c>
      <c r="G6705">
        <v>49</v>
      </c>
      <c r="H6705">
        <v>8</v>
      </c>
      <c r="I6705">
        <v>142946</v>
      </c>
      <c r="J6705">
        <v>1</v>
      </c>
      <c r="K6705">
        <v>0</v>
      </c>
      <c r="L6705">
        <v>0</v>
      </c>
      <c r="M6705">
        <v>187281</v>
      </c>
      <c r="N6705">
        <v>1</v>
      </c>
      <c r="O6705" t="str">
        <f t="shared" si="626"/>
        <v>46-60</v>
      </c>
      <c r="P6705" t="str">
        <f t="shared" si="627"/>
        <v>Medium</v>
      </c>
      <c r="Q6705" t="str">
        <f t="shared" si="628"/>
        <v>Long-Term</v>
      </c>
      <c r="R6705" t="str">
        <f t="shared" si="629"/>
        <v>High Balance</v>
      </c>
      <c r="S6705" t="str">
        <f t="shared" si="630"/>
        <v>High Value</v>
      </c>
      <c r="T6705">
        <v>1</v>
      </c>
      <c r="U6705">
        <f t="shared" si="631"/>
        <v>142946</v>
      </c>
    </row>
    <row r="6706" spans="1:21" x14ac:dyDescent="0.25">
      <c r="A6706">
        <v>2025</v>
      </c>
      <c r="B6706">
        <v>15681878</v>
      </c>
      <c r="C6706" t="s">
        <v>1032</v>
      </c>
      <c r="D6706">
        <v>436</v>
      </c>
      <c r="E6706" t="s">
        <v>26</v>
      </c>
      <c r="F6706" t="s">
        <v>23</v>
      </c>
      <c r="G6706">
        <v>45</v>
      </c>
      <c r="H6706">
        <v>3</v>
      </c>
      <c r="I6706">
        <v>104339</v>
      </c>
      <c r="J6706">
        <v>2</v>
      </c>
      <c r="K6706">
        <v>1</v>
      </c>
      <c r="L6706">
        <v>1</v>
      </c>
      <c r="M6706">
        <v>183540</v>
      </c>
      <c r="N6706">
        <v>1</v>
      </c>
      <c r="O6706" t="str">
        <f t="shared" si="626"/>
        <v>30-45</v>
      </c>
      <c r="P6706" t="str">
        <f t="shared" si="627"/>
        <v>Low</v>
      </c>
      <c r="Q6706" t="str">
        <f t="shared" si="628"/>
        <v>New</v>
      </c>
      <c r="R6706" t="str">
        <f t="shared" si="629"/>
        <v>High Balance</v>
      </c>
      <c r="S6706" t="str">
        <f t="shared" si="630"/>
        <v>High Value</v>
      </c>
      <c r="T6706">
        <v>1</v>
      </c>
      <c r="U6706">
        <f t="shared" si="631"/>
        <v>104339</v>
      </c>
    </row>
    <row r="6707" spans="1:21" x14ac:dyDescent="0.25">
      <c r="A6707">
        <v>2025</v>
      </c>
      <c r="B6707">
        <v>15782875</v>
      </c>
      <c r="C6707" t="s">
        <v>2414</v>
      </c>
      <c r="D6707">
        <v>663</v>
      </c>
      <c r="E6707" t="s">
        <v>15</v>
      </c>
      <c r="F6707" t="s">
        <v>23</v>
      </c>
      <c r="G6707">
        <v>33</v>
      </c>
      <c r="H6707">
        <v>5</v>
      </c>
      <c r="I6707">
        <v>157274</v>
      </c>
      <c r="J6707">
        <v>2</v>
      </c>
      <c r="K6707">
        <v>1</v>
      </c>
      <c r="L6707">
        <v>1</v>
      </c>
      <c r="M6707">
        <v>28532</v>
      </c>
      <c r="N6707">
        <v>0</v>
      </c>
      <c r="O6707" t="str">
        <f t="shared" si="626"/>
        <v>30-45</v>
      </c>
      <c r="P6707" t="str">
        <f t="shared" si="627"/>
        <v>Medium</v>
      </c>
      <c r="Q6707" t="str">
        <f t="shared" si="628"/>
        <v>Mid-Term</v>
      </c>
      <c r="R6707" t="str">
        <f t="shared" si="629"/>
        <v>High Balance</v>
      </c>
      <c r="S6707" t="str">
        <f t="shared" si="630"/>
        <v>High Value</v>
      </c>
      <c r="T6707">
        <v>1</v>
      </c>
      <c r="U6707">
        <f t="shared" si="631"/>
        <v>0</v>
      </c>
    </row>
    <row r="6708" spans="1:21" x14ac:dyDescent="0.25">
      <c r="A6708">
        <v>2025</v>
      </c>
      <c r="B6708">
        <v>15732235</v>
      </c>
      <c r="C6708" t="s">
        <v>2415</v>
      </c>
      <c r="D6708">
        <v>662</v>
      </c>
      <c r="E6708" t="s">
        <v>15</v>
      </c>
      <c r="F6708" t="s">
        <v>23</v>
      </c>
      <c r="G6708">
        <v>64</v>
      </c>
      <c r="H6708">
        <v>0</v>
      </c>
      <c r="I6708">
        <v>98848</v>
      </c>
      <c r="J6708">
        <v>1</v>
      </c>
      <c r="K6708">
        <v>0</v>
      </c>
      <c r="L6708">
        <v>1</v>
      </c>
      <c r="M6708">
        <v>42730</v>
      </c>
      <c r="N6708">
        <v>0</v>
      </c>
      <c r="O6708" t="str">
        <f t="shared" si="626"/>
        <v>60+</v>
      </c>
      <c r="P6708" t="str">
        <f t="shared" si="627"/>
        <v>Medium</v>
      </c>
      <c r="Q6708" t="str">
        <f t="shared" si="628"/>
        <v>New</v>
      </c>
      <c r="R6708" t="str">
        <f t="shared" si="629"/>
        <v>Low Balance</v>
      </c>
      <c r="S6708" t="str">
        <f t="shared" si="630"/>
        <v>Normal</v>
      </c>
      <c r="T6708">
        <v>1</v>
      </c>
      <c r="U6708">
        <f t="shared" si="631"/>
        <v>0</v>
      </c>
    </row>
    <row r="6709" spans="1:21" x14ac:dyDescent="0.25">
      <c r="A6709">
        <v>2025</v>
      </c>
      <c r="B6709">
        <v>15735909</v>
      </c>
      <c r="C6709" t="s">
        <v>39</v>
      </c>
      <c r="D6709">
        <v>607</v>
      </c>
      <c r="E6709" t="s">
        <v>26</v>
      </c>
      <c r="F6709" t="s">
        <v>16</v>
      </c>
      <c r="G6709">
        <v>39</v>
      </c>
      <c r="H6709">
        <v>8</v>
      </c>
      <c r="I6709">
        <v>105103</v>
      </c>
      <c r="J6709">
        <v>1</v>
      </c>
      <c r="K6709">
        <v>1</v>
      </c>
      <c r="L6709">
        <v>0</v>
      </c>
      <c r="M6709">
        <v>104722</v>
      </c>
      <c r="N6709">
        <v>1</v>
      </c>
      <c r="O6709" t="str">
        <f t="shared" si="626"/>
        <v>30-45</v>
      </c>
      <c r="P6709" t="str">
        <f t="shared" si="627"/>
        <v>Medium</v>
      </c>
      <c r="Q6709" t="str">
        <f t="shared" si="628"/>
        <v>Long-Term</v>
      </c>
      <c r="R6709" t="str">
        <f t="shared" si="629"/>
        <v>High Balance</v>
      </c>
      <c r="S6709" t="str">
        <f t="shared" si="630"/>
        <v>High Value</v>
      </c>
      <c r="T6709">
        <v>1</v>
      </c>
      <c r="U6709">
        <f t="shared" si="631"/>
        <v>105103</v>
      </c>
    </row>
    <row r="6710" spans="1:21" x14ac:dyDescent="0.25">
      <c r="A6710">
        <v>2025</v>
      </c>
      <c r="B6710">
        <v>15653448</v>
      </c>
      <c r="C6710" t="s">
        <v>132</v>
      </c>
      <c r="D6710">
        <v>754</v>
      </c>
      <c r="E6710" t="s">
        <v>15</v>
      </c>
      <c r="F6710" t="s">
        <v>23</v>
      </c>
      <c r="G6710">
        <v>34</v>
      </c>
      <c r="H6710">
        <v>7</v>
      </c>
      <c r="I6710">
        <v>0</v>
      </c>
      <c r="J6710">
        <v>2</v>
      </c>
      <c r="K6710">
        <v>1</v>
      </c>
      <c r="L6710">
        <v>1</v>
      </c>
      <c r="M6710">
        <v>65220</v>
      </c>
      <c r="N6710">
        <v>0</v>
      </c>
      <c r="O6710" t="str">
        <f t="shared" si="626"/>
        <v>30-45</v>
      </c>
      <c r="P6710" t="str">
        <f t="shared" si="627"/>
        <v>High</v>
      </c>
      <c r="Q6710" t="str">
        <f t="shared" si="628"/>
        <v>Mid-Term</v>
      </c>
      <c r="R6710" t="str">
        <f t="shared" si="629"/>
        <v>Zero Balance</v>
      </c>
      <c r="S6710" t="str">
        <f t="shared" si="630"/>
        <v>Normal</v>
      </c>
      <c r="T6710">
        <v>1</v>
      </c>
      <c r="U6710">
        <f t="shared" si="631"/>
        <v>0</v>
      </c>
    </row>
    <row r="6711" spans="1:21" x14ac:dyDescent="0.25">
      <c r="A6711">
        <v>2025</v>
      </c>
      <c r="B6711">
        <v>15587647</v>
      </c>
      <c r="C6711" t="s">
        <v>1234</v>
      </c>
      <c r="D6711">
        <v>850</v>
      </c>
      <c r="E6711" t="s">
        <v>26</v>
      </c>
      <c r="F6711" t="s">
        <v>16</v>
      </c>
      <c r="G6711">
        <v>66</v>
      </c>
      <c r="H6711">
        <v>0</v>
      </c>
      <c r="I6711">
        <v>127121</v>
      </c>
      <c r="J6711">
        <v>1</v>
      </c>
      <c r="K6711">
        <v>0</v>
      </c>
      <c r="L6711">
        <v>1</v>
      </c>
      <c r="M6711">
        <v>118930</v>
      </c>
      <c r="N6711">
        <v>1</v>
      </c>
      <c r="O6711" t="str">
        <f t="shared" si="626"/>
        <v>60+</v>
      </c>
      <c r="P6711" t="str">
        <f t="shared" si="627"/>
        <v>High</v>
      </c>
      <c r="Q6711" t="str">
        <f t="shared" si="628"/>
        <v>New</v>
      </c>
      <c r="R6711" t="str">
        <f t="shared" si="629"/>
        <v>High Balance</v>
      </c>
      <c r="S6711" t="str">
        <f t="shared" si="630"/>
        <v>High Value</v>
      </c>
      <c r="T6711">
        <v>1</v>
      </c>
      <c r="U6711">
        <f t="shared" si="631"/>
        <v>127121</v>
      </c>
    </row>
    <row r="6712" spans="1:21" x14ac:dyDescent="0.25">
      <c r="A6712">
        <v>2025</v>
      </c>
      <c r="B6712">
        <v>15701037</v>
      </c>
      <c r="C6712" t="s">
        <v>1591</v>
      </c>
      <c r="D6712">
        <v>578</v>
      </c>
      <c r="E6712" t="s">
        <v>15</v>
      </c>
      <c r="F6712" t="s">
        <v>23</v>
      </c>
      <c r="G6712">
        <v>39</v>
      </c>
      <c r="H6712">
        <v>2</v>
      </c>
      <c r="I6712">
        <v>0</v>
      </c>
      <c r="J6712">
        <v>2</v>
      </c>
      <c r="K6712">
        <v>1</v>
      </c>
      <c r="L6712">
        <v>0</v>
      </c>
      <c r="M6712">
        <v>70564</v>
      </c>
      <c r="N6712">
        <v>0</v>
      </c>
      <c r="O6712" t="str">
        <f t="shared" si="626"/>
        <v>30-45</v>
      </c>
      <c r="P6712" t="str">
        <f t="shared" si="627"/>
        <v>Low</v>
      </c>
      <c r="Q6712" t="str">
        <f t="shared" si="628"/>
        <v>New</v>
      </c>
      <c r="R6712" t="str">
        <f t="shared" si="629"/>
        <v>Zero Balance</v>
      </c>
      <c r="S6712" t="str">
        <f t="shared" si="630"/>
        <v>Normal</v>
      </c>
      <c r="T6712">
        <v>1</v>
      </c>
      <c r="U6712">
        <f t="shared" si="631"/>
        <v>0</v>
      </c>
    </row>
    <row r="6713" spans="1:21" x14ac:dyDescent="0.25">
      <c r="A6713">
        <v>2025</v>
      </c>
      <c r="B6713">
        <v>15727499</v>
      </c>
      <c r="C6713" t="s">
        <v>268</v>
      </c>
      <c r="D6713">
        <v>666</v>
      </c>
      <c r="E6713" t="s">
        <v>26</v>
      </c>
      <c r="F6713" t="s">
        <v>16</v>
      </c>
      <c r="G6713">
        <v>36</v>
      </c>
      <c r="H6713">
        <v>3</v>
      </c>
      <c r="I6713">
        <v>129118</v>
      </c>
      <c r="J6713">
        <v>2</v>
      </c>
      <c r="K6713">
        <v>0</v>
      </c>
      <c r="L6713">
        <v>0</v>
      </c>
      <c r="M6713">
        <v>139435</v>
      </c>
      <c r="N6713">
        <v>0</v>
      </c>
      <c r="O6713" t="str">
        <f t="shared" si="626"/>
        <v>30-45</v>
      </c>
      <c r="P6713" t="str">
        <f t="shared" si="627"/>
        <v>Medium</v>
      </c>
      <c r="Q6713" t="str">
        <f t="shared" si="628"/>
        <v>New</v>
      </c>
      <c r="R6713" t="str">
        <f t="shared" si="629"/>
        <v>High Balance</v>
      </c>
      <c r="S6713" t="str">
        <f t="shared" si="630"/>
        <v>High Value</v>
      </c>
      <c r="T6713">
        <v>1</v>
      </c>
      <c r="U6713">
        <f t="shared" si="631"/>
        <v>0</v>
      </c>
    </row>
    <row r="6714" spans="1:21" x14ac:dyDescent="0.25">
      <c r="A6714">
        <v>2025</v>
      </c>
      <c r="B6714">
        <v>15724838</v>
      </c>
      <c r="C6714" t="s">
        <v>481</v>
      </c>
      <c r="D6714">
        <v>599</v>
      </c>
      <c r="E6714" t="s">
        <v>15</v>
      </c>
      <c r="F6714" t="s">
        <v>16</v>
      </c>
      <c r="G6714">
        <v>43</v>
      </c>
      <c r="H6714">
        <v>4</v>
      </c>
      <c r="I6714">
        <v>0</v>
      </c>
      <c r="J6714">
        <v>1</v>
      </c>
      <c r="K6714">
        <v>1</v>
      </c>
      <c r="L6714">
        <v>0</v>
      </c>
      <c r="M6714">
        <v>170347</v>
      </c>
      <c r="N6714">
        <v>0</v>
      </c>
      <c r="O6714" t="str">
        <f t="shared" si="626"/>
        <v>30-45</v>
      </c>
      <c r="P6714" t="str">
        <f t="shared" si="627"/>
        <v>Low</v>
      </c>
      <c r="Q6714" t="str">
        <f t="shared" si="628"/>
        <v>Mid-Term</v>
      </c>
      <c r="R6714" t="str">
        <f t="shared" si="629"/>
        <v>Zero Balance</v>
      </c>
      <c r="S6714" t="str">
        <f t="shared" si="630"/>
        <v>Normal</v>
      </c>
      <c r="T6714">
        <v>1</v>
      </c>
      <c r="U6714">
        <f t="shared" si="631"/>
        <v>0</v>
      </c>
    </row>
    <row r="6715" spans="1:21" x14ac:dyDescent="0.25">
      <c r="A6715">
        <v>2025</v>
      </c>
      <c r="B6715">
        <v>15666711</v>
      </c>
      <c r="C6715" t="s">
        <v>2416</v>
      </c>
      <c r="D6715">
        <v>586</v>
      </c>
      <c r="E6715" t="s">
        <v>15</v>
      </c>
      <c r="F6715" t="s">
        <v>16</v>
      </c>
      <c r="G6715">
        <v>46</v>
      </c>
      <c r="H6715">
        <v>0</v>
      </c>
      <c r="I6715">
        <v>0</v>
      </c>
      <c r="J6715">
        <v>3</v>
      </c>
      <c r="K6715">
        <v>0</v>
      </c>
      <c r="L6715">
        <v>1</v>
      </c>
      <c r="M6715">
        <v>131554</v>
      </c>
      <c r="N6715">
        <v>1</v>
      </c>
      <c r="O6715" t="str">
        <f t="shared" si="626"/>
        <v>46-60</v>
      </c>
      <c r="P6715" t="str">
        <f t="shared" si="627"/>
        <v>Low</v>
      </c>
      <c r="Q6715" t="str">
        <f t="shared" si="628"/>
        <v>New</v>
      </c>
      <c r="R6715" t="str">
        <f t="shared" si="629"/>
        <v>Zero Balance</v>
      </c>
      <c r="S6715" t="str">
        <f t="shared" si="630"/>
        <v>Normal</v>
      </c>
      <c r="T6715">
        <v>1</v>
      </c>
      <c r="U6715">
        <f t="shared" si="631"/>
        <v>0</v>
      </c>
    </row>
    <row r="6716" spans="1:21" x14ac:dyDescent="0.25">
      <c r="A6716">
        <v>2025</v>
      </c>
      <c r="B6716">
        <v>15588933</v>
      </c>
      <c r="C6716" t="s">
        <v>496</v>
      </c>
      <c r="D6716">
        <v>825</v>
      </c>
      <c r="E6716" t="s">
        <v>15</v>
      </c>
      <c r="F6716" t="s">
        <v>16</v>
      </c>
      <c r="G6716">
        <v>36</v>
      </c>
      <c r="H6716">
        <v>3</v>
      </c>
      <c r="I6716">
        <v>146054</v>
      </c>
      <c r="J6716">
        <v>1</v>
      </c>
      <c r="K6716">
        <v>1</v>
      </c>
      <c r="L6716">
        <v>1</v>
      </c>
      <c r="M6716">
        <v>138345</v>
      </c>
      <c r="N6716">
        <v>0</v>
      </c>
      <c r="O6716" t="str">
        <f t="shared" si="626"/>
        <v>30-45</v>
      </c>
      <c r="P6716" t="str">
        <f t="shared" si="627"/>
        <v>High</v>
      </c>
      <c r="Q6716" t="str">
        <f t="shared" si="628"/>
        <v>New</v>
      </c>
      <c r="R6716" t="str">
        <f t="shared" si="629"/>
        <v>High Balance</v>
      </c>
      <c r="S6716" t="str">
        <f t="shared" si="630"/>
        <v>High Value</v>
      </c>
      <c r="T6716">
        <v>1</v>
      </c>
      <c r="U6716">
        <f t="shared" si="631"/>
        <v>0</v>
      </c>
    </row>
    <row r="6717" spans="1:21" x14ac:dyDescent="0.25">
      <c r="A6717">
        <v>2025</v>
      </c>
      <c r="B6717">
        <v>15763111</v>
      </c>
      <c r="C6717" t="s">
        <v>708</v>
      </c>
      <c r="D6717">
        <v>808</v>
      </c>
      <c r="E6717" t="s">
        <v>18</v>
      </c>
      <c r="F6717" t="s">
        <v>16</v>
      </c>
      <c r="G6717">
        <v>67</v>
      </c>
      <c r="H6717">
        <v>10</v>
      </c>
      <c r="I6717">
        <v>124577</v>
      </c>
      <c r="J6717">
        <v>1</v>
      </c>
      <c r="K6717">
        <v>0</v>
      </c>
      <c r="L6717">
        <v>1</v>
      </c>
      <c r="M6717">
        <v>169894</v>
      </c>
      <c r="N6717">
        <v>0</v>
      </c>
      <c r="O6717" t="str">
        <f t="shared" si="626"/>
        <v>60+</v>
      </c>
      <c r="P6717" t="str">
        <f t="shared" si="627"/>
        <v>High</v>
      </c>
      <c r="Q6717" t="str">
        <f t="shared" si="628"/>
        <v>Long-Term</v>
      </c>
      <c r="R6717" t="str">
        <f t="shared" si="629"/>
        <v>High Balance</v>
      </c>
      <c r="S6717" t="str">
        <f t="shared" si="630"/>
        <v>High Value</v>
      </c>
      <c r="T6717">
        <v>1</v>
      </c>
      <c r="U6717">
        <f t="shared" si="631"/>
        <v>0</v>
      </c>
    </row>
    <row r="6718" spans="1:21" x14ac:dyDescent="0.25">
      <c r="A6718">
        <v>2025</v>
      </c>
      <c r="B6718">
        <v>15805676</v>
      </c>
      <c r="C6718" t="s">
        <v>723</v>
      </c>
      <c r="D6718">
        <v>515</v>
      </c>
      <c r="E6718" t="s">
        <v>18</v>
      </c>
      <c r="F6718" t="s">
        <v>23</v>
      </c>
      <c r="G6718">
        <v>29</v>
      </c>
      <c r="H6718">
        <v>4</v>
      </c>
      <c r="I6718">
        <v>151013</v>
      </c>
      <c r="J6718">
        <v>2</v>
      </c>
      <c r="K6718">
        <v>1</v>
      </c>
      <c r="L6718">
        <v>0</v>
      </c>
      <c r="M6718">
        <v>9771</v>
      </c>
      <c r="N6718">
        <v>0</v>
      </c>
      <c r="O6718" t="str">
        <f t="shared" si="626"/>
        <v>&lt;30</v>
      </c>
      <c r="P6718" t="str">
        <f t="shared" si="627"/>
        <v>Low</v>
      </c>
      <c r="Q6718" t="str">
        <f t="shared" si="628"/>
        <v>Mid-Term</v>
      </c>
      <c r="R6718" t="str">
        <f t="shared" si="629"/>
        <v>High Balance</v>
      </c>
      <c r="S6718" t="str">
        <f t="shared" si="630"/>
        <v>High Value</v>
      </c>
      <c r="T6718">
        <v>1</v>
      </c>
      <c r="U6718">
        <f t="shared" si="631"/>
        <v>0</v>
      </c>
    </row>
    <row r="6719" spans="1:21" x14ac:dyDescent="0.25">
      <c r="A6719">
        <v>2025</v>
      </c>
      <c r="B6719">
        <v>15586674</v>
      </c>
      <c r="C6719" t="s">
        <v>610</v>
      </c>
      <c r="D6719">
        <v>663</v>
      </c>
      <c r="E6719" t="s">
        <v>18</v>
      </c>
      <c r="F6719" t="s">
        <v>16</v>
      </c>
      <c r="G6719">
        <v>58</v>
      </c>
      <c r="H6719">
        <v>5</v>
      </c>
      <c r="I6719">
        <v>216110</v>
      </c>
      <c r="J6719">
        <v>1</v>
      </c>
      <c r="K6719">
        <v>0</v>
      </c>
      <c r="L6719">
        <v>1</v>
      </c>
      <c r="M6719">
        <v>74177</v>
      </c>
      <c r="N6719">
        <v>1</v>
      </c>
      <c r="O6719" t="str">
        <f t="shared" si="626"/>
        <v>46-60</v>
      </c>
      <c r="P6719" t="str">
        <f t="shared" si="627"/>
        <v>Medium</v>
      </c>
      <c r="Q6719" t="str">
        <f t="shared" si="628"/>
        <v>Mid-Term</v>
      </c>
      <c r="R6719" t="str">
        <f t="shared" si="629"/>
        <v>High Balance</v>
      </c>
      <c r="S6719" t="str">
        <f t="shared" si="630"/>
        <v>High Value</v>
      </c>
      <c r="T6719">
        <v>1</v>
      </c>
      <c r="U6719">
        <f t="shared" si="631"/>
        <v>216110</v>
      </c>
    </row>
    <row r="6720" spans="1:21" x14ac:dyDescent="0.25">
      <c r="A6720">
        <v>2025</v>
      </c>
      <c r="B6720">
        <v>15744553</v>
      </c>
      <c r="C6720" t="s">
        <v>184</v>
      </c>
      <c r="D6720">
        <v>444</v>
      </c>
      <c r="E6720" t="s">
        <v>15</v>
      </c>
      <c r="F6720" t="s">
        <v>23</v>
      </c>
      <c r="G6720">
        <v>34</v>
      </c>
      <c r="H6720">
        <v>2</v>
      </c>
      <c r="I6720">
        <v>144319</v>
      </c>
      <c r="J6720">
        <v>1</v>
      </c>
      <c r="K6720">
        <v>1</v>
      </c>
      <c r="L6720">
        <v>0</v>
      </c>
      <c r="M6720">
        <v>112668</v>
      </c>
      <c r="N6720">
        <v>0</v>
      </c>
      <c r="O6720" t="str">
        <f t="shared" si="626"/>
        <v>30-45</v>
      </c>
      <c r="P6720" t="str">
        <f t="shared" si="627"/>
        <v>Low</v>
      </c>
      <c r="Q6720" t="str">
        <f t="shared" si="628"/>
        <v>New</v>
      </c>
      <c r="R6720" t="str">
        <f t="shared" si="629"/>
        <v>High Balance</v>
      </c>
      <c r="S6720" t="str">
        <f t="shared" si="630"/>
        <v>High Value</v>
      </c>
      <c r="T6720">
        <v>1</v>
      </c>
      <c r="U6720">
        <f t="shared" si="631"/>
        <v>0</v>
      </c>
    </row>
    <row r="6721" spans="1:21" x14ac:dyDescent="0.25">
      <c r="A6721">
        <v>2025</v>
      </c>
      <c r="B6721">
        <v>15776629</v>
      </c>
      <c r="C6721" t="s">
        <v>1330</v>
      </c>
      <c r="D6721">
        <v>650</v>
      </c>
      <c r="E6721" t="s">
        <v>15</v>
      </c>
      <c r="F6721" t="s">
        <v>16</v>
      </c>
      <c r="G6721">
        <v>39</v>
      </c>
      <c r="H6721">
        <v>4</v>
      </c>
      <c r="I6721">
        <v>0</v>
      </c>
      <c r="J6721">
        <v>2</v>
      </c>
      <c r="K6721">
        <v>0</v>
      </c>
      <c r="L6721">
        <v>0</v>
      </c>
      <c r="M6721">
        <v>186276</v>
      </c>
      <c r="N6721">
        <v>0</v>
      </c>
      <c r="O6721" t="str">
        <f t="shared" si="626"/>
        <v>30-45</v>
      </c>
      <c r="P6721" t="str">
        <f t="shared" si="627"/>
        <v>Medium</v>
      </c>
      <c r="Q6721" t="str">
        <f t="shared" si="628"/>
        <v>Mid-Term</v>
      </c>
      <c r="R6721" t="str">
        <f t="shared" si="629"/>
        <v>Zero Balance</v>
      </c>
      <c r="S6721" t="str">
        <f t="shared" si="630"/>
        <v>Normal</v>
      </c>
      <c r="T6721">
        <v>1</v>
      </c>
      <c r="U6721">
        <f t="shared" si="631"/>
        <v>0</v>
      </c>
    </row>
    <row r="6722" spans="1:21" x14ac:dyDescent="0.25">
      <c r="A6722">
        <v>2025</v>
      </c>
      <c r="B6722">
        <v>15647207</v>
      </c>
      <c r="C6722" t="s">
        <v>2417</v>
      </c>
      <c r="D6722">
        <v>609</v>
      </c>
      <c r="E6722" t="s">
        <v>15</v>
      </c>
      <c r="F6722" t="s">
        <v>23</v>
      </c>
      <c r="G6722">
        <v>26</v>
      </c>
      <c r="H6722">
        <v>7</v>
      </c>
      <c r="I6722">
        <v>0</v>
      </c>
      <c r="J6722">
        <v>2</v>
      </c>
      <c r="K6722">
        <v>1</v>
      </c>
      <c r="L6722">
        <v>0</v>
      </c>
      <c r="M6722">
        <v>98464</v>
      </c>
      <c r="N6722">
        <v>0</v>
      </c>
      <c r="O6722" t="str">
        <f t="shared" ref="O6722:O6785" si="632">IF(G6722&lt;30,"&lt;30",IF(G6722&lt;=45,"30-45",IF(G6722&lt;=60,"46-60","60+")))</f>
        <v>&lt;30</v>
      </c>
      <c r="P6722" t="str">
        <f t="shared" ref="P6722:P6785" si="633">IF(D6722&lt;600,"Low",IF(D6722&lt;=750,"Medium","High"))</f>
        <v>Medium</v>
      </c>
      <c r="Q6722" t="str">
        <f t="shared" ref="Q6722:Q6785" si="634">IF(H6722&lt;=3,"New",IF(H6722&lt;=7,"Mid-Term","Long-Term"))</f>
        <v>Mid-Term</v>
      </c>
      <c r="R6722" t="str">
        <f t="shared" ref="R6722:R6785" si="635">IF(I6722=0,"Zero Balance",IF(I6722&lt;100000,"Low Balance","High Balance"))</f>
        <v>Zero Balance</v>
      </c>
      <c r="S6722" t="str">
        <f t="shared" ref="S6722:S6785" si="636">IF(I6722&gt;=100000,"High Value","Normal")</f>
        <v>Normal</v>
      </c>
      <c r="T6722">
        <v>1</v>
      </c>
      <c r="U6722">
        <f t="shared" ref="U6722:U6785" si="637">IF(N6722=1,I6722,0)</f>
        <v>0</v>
      </c>
    </row>
    <row r="6723" spans="1:21" x14ac:dyDescent="0.25">
      <c r="A6723">
        <v>2025</v>
      </c>
      <c r="B6723">
        <v>15715638</v>
      </c>
      <c r="C6723" t="s">
        <v>484</v>
      </c>
      <c r="D6723">
        <v>824</v>
      </c>
      <c r="E6723" t="s">
        <v>26</v>
      </c>
      <c r="F6723" t="s">
        <v>23</v>
      </c>
      <c r="G6723">
        <v>77</v>
      </c>
      <c r="H6723">
        <v>3</v>
      </c>
      <c r="I6723">
        <v>27517</v>
      </c>
      <c r="J6723">
        <v>2</v>
      </c>
      <c r="K6723">
        <v>0</v>
      </c>
      <c r="L6723">
        <v>1</v>
      </c>
      <c r="M6723">
        <v>2746</v>
      </c>
      <c r="N6723">
        <v>0</v>
      </c>
      <c r="O6723" t="str">
        <f t="shared" si="632"/>
        <v>60+</v>
      </c>
      <c r="P6723" t="str">
        <f t="shared" si="633"/>
        <v>High</v>
      </c>
      <c r="Q6723" t="str">
        <f t="shared" si="634"/>
        <v>New</v>
      </c>
      <c r="R6723" t="str">
        <f t="shared" si="635"/>
        <v>Low Balance</v>
      </c>
      <c r="S6723" t="str">
        <f t="shared" si="636"/>
        <v>Normal</v>
      </c>
      <c r="T6723">
        <v>1</v>
      </c>
      <c r="U6723">
        <f t="shared" si="637"/>
        <v>0</v>
      </c>
    </row>
    <row r="6724" spans="1:21" x14ac:dyDescent="0.25">
      <c r="A6724">
        <v>2025</v>
      </c>
      <c r="B6724">
        <v>15750602</v>
      </c>
      <c r="C6724" t="s">
        <v>2418</v>
      </c>
      <c r="D6724">
        <v>662</v>
      </c>
      <c r="E6724" t="s">
        <v>15</v>
      </c>
      <c r="F6724" t="s">
        <v>23</v>
      </c>
      <c r="G6724">
        <v>29</v>
      </c>
      <c r="H6724">
        <v>5</v>
      </c>
      <c r="I6724">
        <v>147093</v>
      </c>
      <c r="J6724">
        <v>1</v>
      </c>
      <c r="K6724">
        <v>1</v>
      </c>
      <c r="L6724">
        <v>0</v>
      </c>
      <c r="M6724">
        <v>10928</v>
      </c>
      <c r="N6724">
        <v>0</v>
      </c>
      <c r="O6724" t="str">
        <f t="shared" si="632"/>
        <v>&lt;30</v>
      </c>
      <c r="P6724" t="str">
        <f t="shared" si="633"/>
        <v>Medium</v>
      </c>
      <c r="Q6724" t="str">
        <f t="shared" si="634"/>
        <v>Mid-Term</v>
      </c>
      <c r="R6724" t="str">
        <f t="shared" si="635"/>
        <v>High Balance</v>
      </c>
      <c r="S6724" t="str">
        <f t="shared" si="636"/>
        <v>High Value</v>
      </c>
      <c r="T6724">
        <v>1</v>
      </c>
      <c r="U6724">
        <f t="shared" si="637"/>
        <v>0</v>
      </c>
    </row>
    <row r="6725" spans="1:21" x14ac:dyDescent="0.25">
      <c r="A6725">
        <v>2025</v>
      </c>
      <c r="B6725">
        <v>15766810</v>
      </c>
      <c r="C6725" t="s">
        <v>1833</v>
      </c>
      <c r="D6725">
        <v>699</v>
      </c>
      <c r="E6725" t="s">
        <v>26</v>
      </c>
      <c r="F6725" t="s">
        <v>16</v>
      </c>
      <c r="G6725">
        <v>51</v>
      </c>
      <c r="H6725">
        <v>2</v>
      </c>
      <c r="I6725">
        <v>92246</v>
      </c>
      <c r="J6725">
        <v>2</v>
      </c>
      <c r="K6725">
        <v>0</v>
      </c>
      <c r="L6725">
        <v>1</v>
      </c>
      <c r="M6725">
        <v>91346</v>
      </c>
      <c r="N6725">
        <v>0</v>
      </c>
      <c r="O6725" t="str">
        <f t="shared" si="632"/>
        <v>46-60</v>
      </c>
      <c r="P6725" t="str">
        <f t="shared" si="633"/>
        <v>Medium</v>
      </c>
      <c r="Q6725" t="str">
        <f t="shared" si="634"/>
        <v>New</v>
      </c>
      <c r="R6725" t="str">
        <f t="shared" si="635"/>
        <v>Low Balance</v>
      </c>
      <c r="S6725" t="str">
        <f t="shared" si="636"/>
        <v>Normal</v>
      </c>
      <c r="T6725">
        <v>1</v>
      </c>
      <c r="U6725">
        <f t="shared" si="637"/>
        <v>0</v>
      </c>
    </row>
    <row r="6726" spans="1:21" x14ac:dyDescent="0.25">
      <c r="A6726">
        <v>2025</v>
      </c>
      <c r="B6726">
        <v>15756625</v>
      </c>
      <c r="C6726" t="s">
        <v>199</v>
      </c>
      <c r="D6726">
        <v>752</v>
      </c>
      <c r="E6726" t="s">
        <v>15</v>
      </c>
      <c r="F6726" t="s">
        <v>16</v>
      </c>
      <c r="G6726">
        <v>41</v>
      </c>
      <c r="H6726">
        <v>8</v>
      </c>
      <c r="I6726">
        <v>0</v>
      </c>
      <c r="J6726">
        <v>2</v>
      </c>
      <c r="K6726">
        <v>1</v>
      </c>
      <c r="L6726">
        <v>0</v>
      </c>
      <c r="M6726">
        <v>139844</v>
      </c>
      <c r="N6726">
        <v>1</v>
      </c>
      <c r="O6726" t="str">
        <f t="shared" si="632"/>
        <v>30-45</v>
      </c>
      <c r="P6726" t="str">
        <f t="shared" si="633"/>
        <v>High</v>
      </c>
      <c r="Q6726" t="str">
        <f t="shared" si="634"/>
        <v>Long-Term</v>
      </c>
      <c r="R6726" t="str">
        <f t="shared" si="635"/>
        <v>Zero Balance</v>
      </c>
      <c r="S6726" t="str">
        <f t="shared" si="636"/>
        <v>Normal</v>
      </c>
      <c r="T6726">
        <v>1</v>
      </c>
      <c r="U6726">
        <f t="shared" si="637"/>
        <v>0</v>
      </c>
    </row>
    <row r="6727" spans="1:21" x14ac:dyDescent="0.25">
      <c r="A6727">
        <v>2025</v>
      </c>
      <c r="B6727">
        <v>15639552</v>
      </c>
      <c r="C6727" t="s">
        <v>1594</v>
      </c>
      <c r="D6727">
        <v>603</v>
      </c>
      <c r="E6727" t="s">
        <v>26</v>
      </c>
      <c r="F6727" t="s">
        <v>16</v>
      </c>
      <c r="G6727">
        <v>40</v>
      </c>
      <c r="H6727">
        <v>8</v>
      </c>
      <c r="I6727">
        <v>148897</v>
      </c>
      <c r="J6727">
        <v>1</v>
      </c>
      <c r="K6727">
        <v>0</v>
      </c>
      <c r="L6727">
        <v>0</v>
      </c>
      <c r="M6727">
        <v>105053</v>
      </c>
      <c r="N6727">
        <v>0</v>
      </c>
      <c r="O6727" t="str">
        <f t="shared" si="632"/>
        <v>30-45</v>
      </c>
      <c r="P6727" t="str">
        <f t="shared" si="633"/>
        <v>Medium</v>
      </c>
      <c r="Q6727" t="str">
        <f t="shared" si="634"/>
        <v>Long-Term</v>
      </c>
      <c r="R6727" t="str">
        <f t="shared" si="635"/>
        <v>High Balance</v>
      </c>
      <c r="S6727" t="str">
        <f t="shared" si="636"/>
        <v>High Value</v>
      </c>
      <c r="T6727">
        <v>1</v>
      </c>
      <c r="U6727">
        <f t="shared" si="637"/>
        <v>0</v>
      </c>
    </row>
    <row r="6728" spans="1:21" x14ac:dyDescent="0.25">
      <c r="A6728">
        <v>2025</v>
      </c>
      <c r="B6728">
        <v>15633213</v>
      </c>
      <c r="C6728" t="s">
        <v>1169</v>
      </c>
      <c r="D6728">
        <v>628</v>
      </c>
      <c r="E6728" t="s">
        <v>18</v>
      </c>
      <c r="F6728" t="s">
        <v>23</v>
      </c>
      <c r="G6728">
        <v>50</v>
      </c>
      <c r="H6728">
        <v>8</v>
      </c>
      <c r="I6728">
        <v>0</v>
      </c>
      <c r="J6728">
        <v>1</v>
      </c>
      <c r="K6728">
        <v>0</v>
      </c>
      <c r="L6728">
        <v>0</v>
      </c>
      <c r="M6728">
        <v>144367</v>
      </c>
      <c r="N6728">
        <v>1</v>
      </c>
      <c r="O6728" t="str">
        <f t="shared" si="632"/>
        <v>46-60</v>
      </c>
      <c r="P6728" t="str">
        <f t="shared" si="633"/>
        <v>Medium</v>
      </c>
      <c r="Q6728" t="str">
        <f t="shared" si="634"/>
        <v>Long-Term</v>
      </c>
      <c r="R6728" t="str">
        <f t="shared" si="635"/>
        <v>Zero Balance</v>
      </c>
      <c r="S6728" t="str">
        <f t="shared" si="636"/>
        <v>Normal</v>
      </c>
      <c r="T6728">
        <v>1</v>
      </c>
      <c r="U6728">
        <f t="shared" si="637"/>
        <v>0</v>
      </c>
    </row>
    <row r="6729" spans="1:21" x14ac:dyDescent="0.25">
      <c r="A6729">
        <v>2025</v>
      </c>
      <c r="B6729">
        <v>15610416</v>
      </c>
      <c r="C6729" t="s">
        <v>1330</v>
      </c>
      <c r="D6729">
        <v>745</v>
      </c>
      <c r="E6729" t="s">
        <v>15</v>
      </c>
      <c r="F6729" t="s">
        <v>16</v>
      </c>
      <c r="G6729">
        <v>36</v>
      </c>
      <c r="H6729">
        <v>9</v>
      </c>
      <c r="I6729">
        <v>0</v>
      </c>
      <c r="J6729">
        <v>1</v>
      </c>
      <c r="K6729">
        <v>1</v>
      </c>
      <c r="L6729">
        <v>0</v>
      </c>
      <c r="M6729">
        <v>19605</v>
      </c>
      <c r="N6729">
        <v>1</v>
      </c>
      <c r="O6729" t="str">
        <f t="shared" si="632"/>
        <v>30-45</v>
      </c>
      <c r="P6729" t="str">
        <f t="shared" si="633"/>
        <v>Medium</v>
      </c>
      <c r="Q6729" t="str">
        <f t="shared" si="634"/>
        <v>Long-Term</v>
      </c>
      <c r="R6729" t="str">
        <f t="shared" si="635"/>
        <v>Zero Balance</v>
      </c>
      <c r="S6729" t="str">
        <f t="shared" si="636"/>
        <v>Normal</v>
      </c>
      <c r="T6729">
        <v>1</v>
      </c>
      <c r="U6729">
        <f t="shared" si="637"/>
        <v>0</v>
      </c>
    </row>
    <row r="6730" spans="1:21" x14ac:dyDescent="0.25">
      <c r="A6730">
        <v>2025</v>
      </c>
      <c r="B6730">
        <v>15715208</v>
      </c>
      <c r="C6730" t="s">
        <v>569</v>
      </c>
      <c r="D6730">
        <v>804</v>
      </c>
      <c r="E6730" t="s">
        <v>26</v>
      </c>
      <c r="F6730" t="s">
        <v>16</v>
      </c>
      <c r="G6730">
        <v>33</v>
      </c>
      <c r="H6730">
        <v>10</v>
      </c>
      <c r="I6730">
        <v>138336</v>
      </c>
      <c r="J6730">
        <v>1</v>
      </c>
      <c r="K6730">
        <v>1</v>
      </c>
      <c r="L6730">
        <v>1</v>
      </c>
      <c r="M6730">
        <v>80484</v>
      </c>
      <c r="N6730">
        <v>0</v>
      </c>
      <c r="O6730" t="str">
        <f t="shared" si="632"/>
        <v>30-45</v>
      </c>
      <c r="P6730" t="str">
        <f t="shared" si="633"/>
        <v>High</v>
      </c>
      <c r="Q6730" t="str">
        <f t="shared" si="634"/>
        <v>Long-Term</v>
      </c>
      <c r="R6730" t="str">
        <f t="shared" si="635"/>
        <v>High Balance</v>
      </c>
      <c r="S6730" t="str">
        <f t="shared" si="636"/>
        <v>High Value</v>
      </c>
      <c r="T6730">
        <v>1</v>
      </c>
      <c r="U6730">
        <f t="shared" si="637"/>
        <v>0</v>
      </c>
    </row>
    <row r="6731" spans="1:21" x14ac:dyDescent="0.25">
      <c r="A6731">
        <v>2025</v>
      </c>
      <c r="B6731">
        <v>15619608</v>
      </c>
      <c r="C6731" t="s">
        <v>976</v>
      </c>
      <c r="D6731">
        <v>454</v>
      </c>
      <c r="E6731" t="s">
        <v>26</v>
      </c>
      <c r="F6731" t="s">
        <v>16</v>
      </c>
      <c r="G6731">
        <v>50</v>
      </c>
      <c r="H6731">
        <v>10</v>
      </c>
      <c r="I6731">
        <v>92896</v>
      </c>
      <c r="J6731">
        <v>1</v>
      </c>
      <c r="K6731">
        <v>1</v>
      </c>
      <c r="L6731">
        <v>0</v>
      </c>
      <c r="M6731">
        <v>154344</v>
      </c>
      <c r="N6731">
        <v>1</v>
      </c>
      <c r="O6731" t="str">
        <f t="shared" si="632"/>
        <v>46-60</v>
      </c>
      <c r="P6731" t="str">
        <f t="shared" si="633"/>
        <v>Low</v>
      </c>
      <c r="Q6731" t="str">
        <f t="shared" si="634"/>
        <v>Long-Term</v>
      </c>
      <c r="R6731" t="str">
        <f t="shared" si="635"/>
        <v>Low Balance</v>
      </c>
      <c r="S6731" t="str">
        <f t="shared" si="636"/>
        <v>Normal</v>
      </c>
      <c r="T6731">
        <v>1</v>
      </c>
      <c r="U6731">
        <f t="shared" si="637"/>
        <v>92896</v>
      </c>
    </row>
    <row r="6732" spans="1:21" x14ac:dyDescent="0.25">
      <c r="A6732">
        <v>2025</v>
      </c>
      <c r="B6732">
        <v>15628697</v>
      </c>
      <c r="C6732" t="s">
        <v>364</v>
      </c>
      <c r="D6732">
        <v>631</v>
      </c>
      <c r="E6732" t="s">
        <v>18</v>
      </c>
      <c r="F6732" t="s">
        <v>23</v>
      </c>
      <c r="G6732">
        <v>46</v>
      </c>
      <c r="H6732">
        <v>9</v>
      </c>
      <c r="I6732">
        <v>160737</v>
      </c>
      <c r="J6732">
        <v>1</v>
      </c>
      <c r="K6732">
        <v>0</v>
      </c>
      <c r="L6732">
        <v>1</v>
      </c>
      <c r="M6732">
        <v>93503</v>
      </c>
      <c r="N6732">
        <v>0</v>
      </c>
      <c r="O6732" t="str">
        <f t="shared" si="632"/>
        <v>46-60</v>
      </c>
      <c r="P6732" t="str">
        <f t="shared" si="633"/>
        <v>Medium</v>
      </c>
      <c r="Q6732" t="str">
        <f t="shared" si="634"/>
        <v>Long-Term</v>
      </c>
      <c r="R6732" t="str">
        <f t="shared" si="635"/>
        <v>High Balance</v>
      </c>
      <c r="S6732" t="str">
        <f t="shared" si="636"/>
        <v>High Value</v>
      </c>
      <c r="T6732">
        <v>1</v>
      </c>
      <c r="U6732">
        <f t="shared" si="637"/>
        <v>0</v>
      </c>
    </row>
    <row r="6733" spans="1:21" x14ac:dyDescent="0.25">
      <c r="A6733">
        <v>2025</v>
      </c>
      <c r="B6733">
        <v>15643826</v>
      </c>
      <c r="C6733" t="s">
        <v>490</v>
      </c>
      <c r="D6733">
        <v>503</v>
      </c>
      <c r="E6733" t="s">
        <v>15</v>
      </c>
      <c r="F6733" t="s">
        <v>23</v>
      </c>
      <c r="G6733">
        <v>32</v>
      </c>
      <c r="H6733">
        <v>4</v>
      </c>
      <c r="I6733">
        <v>0</v>
      </c>
      <c r="J6733">
        <v>2</v>
      </c>
      <c r="K6733">
        <v>1</v>
      </c>
      <c r="L6733">
        <v>1</v>
      </c>
      <c r="M6733">
        <v>153037</v>
      </c>
      <c r="N6733">
        <v>0</v>
      </c>
      <c r="O6733" t="str">
        <f t="shared" si="632"/>
        <v>30-45</v>
      </c>
      <c r="P6733" t="str">
        <f t="shared" si="633"/>
        <v>Low</v>
      </c>
      <c r="Q6733" t="str">
        <f t="shared" si="634"/>
        <v>Mid-Term</v>
      </c>
      <c r="R6733" t="str">
        <f t="shared" si="635"/>
        <v>Zero Balance</v>
      </c>
      <c r="S6733" t="str">
        <f t="shared" si="636"/>
        <v>Normal</v>
      </c>
      <c r="T6733">
        <v>1</v>
      </c>
      <c r="U6733">
        <f t="shared" si="637"/>
        <v>0</v>
      </c>
    </row>
    <row r="6734" spans="1:21" x14ac:dyDescent="0.25">
      <c r="A6734">
        <v>2025</v>
      </c>
      <c r="B6734">
        <v>15718588</v>
      </c>
      <c r="C6734" t="s">
        <v>1379</v>
      </c>
      <c r="D6734">
        <v>548</v>
      </c>
      <c r="E6734" t="s">
        <v>15</v>
      </c>
      <c r="F6734" t="s">
        <v>16</v>
      </c>
      <c r="G6734">
        <v>37</v>
      </c>
      <c r="H6734">
        <v>9</v>
      </c>
      <c r="I6734">
        <v>0</v>
      </c>
      <c r="J6734">
        <v>2</v>
      </c>
      <c r="K6734">
        <v>0</v>
      </c>
      <c r="L6734">
        <v>0</v>
      </c>
      <c r="M6734">
        <v>98030</v>
      </c>
      <c r="N6734">
        <v>0</v>
      </c>
      <c r="O6734" t="str">
        <f t="shared" si="632"/>
        <v>30-45</v>
      </c>
      <c r="P6734" t="str">
        <f t="shared" si="633"/>
        <v>Low</v>
      </c>
      <c r="Q6734" t="str">
        <f t="shared" si="634"/>
        <v>Long-Term</v>
      </c>
      <c r="R6734" t="str">
        <f t="shared" si="635"/>
        <v>Zero Balance</v>
      </c>
      <c r="S6734" t="str">
        <f t="shared" si="636"/>
        <v>Normal</v>
      </c>
      <c r="T6734">
        <v>1</v>
      </c>
      <c r="U6734">
        <f t="shared" si="637"/>
        <v>0</v>
      </c>
    </row>
    <row r="6735" spans="1:21" x14ac:dyDescent="0.25">
      <c r="A6735">
        <v>2025</v>
      </c>
      <c r="B6735">
        <v>15709741</v>
      </c>
      <c r="C6735" t="s">
        <v>2284</v>
      </c>
      <c r="D6735">
        <v>668</v>
      </c>
      <c r="E6735" t="s">
        <v>15</v>
      </c>
      <c r="F6735" t="s">
        <v>23</v>
      </c>
      <c r="G6735">
        <v>28</v>
      </c>
      <c r="H6735">
        <v>4</v>
      </c>
      <c r="I6735">
        <v>107141</v>
      </c>
      <c r="J6735">
        <v>1</v>
      </c>
      <c r="K6735">
        <v>1</v>
      </c>
      <c r="L6735">
        <v>0</v>
      </c>
      <c r="M6735">
        <v>193019</v>
      </c>
      <c r="N6735">
        <v>0</v>
      </c>
      <c r="O6735" t="str">
        <f t="shared" si="632"/>
        <v>&lt;30</v>
      </c>
      <c r="P6735" t="str">
        <f t="shared" si="633"/>
        <v>Medium</v>
      </c>
      <c r="Q6735" t="str">
        <f t="shared" si="634"/>
        <v>Mid-Term</v>
      </c>
      <c r="R6735" t="str">
        <f t="shared" si="635"/>
        <v>High Balance</v>
      </c>
      <c r="S6735" t="str">
        <f t="shared" si="636"/>
        <v>High Value</v>
      </c>
      <c r="T6735">
        <v>1</v>
      </c>
      <c r="U6735">
        <f t="shared" si="637"/>
        <v>0</v>
      </c>
    </row>
    <row r="6736" spans="1:21" x14ac:dyDescent="0.25">
      <c r="A6736">
        <v>2025</v>
      </c>
      <c r="B6736">
        <v>15723318</v>
      </c>
      <c r="C6736" t="s">
        <v>2419</v>
      </c>
      <c r="D6736">
        <v>619</v>
      </c>
      <c r="E6736" t="s">
        <v>15</v>
      </c>
      <c r="F6736" t="s">
        <v>16</v>
      </c>
      <c r="G6736">
        <v>55</v>
      </c>
      <c r="H6736">
        <v>0</v>
      </c>
      <c r="I6736">
        <v>0</v>
      </c>
      <c r="J6736">
        <v>3</v>
      </c>
      <c r="K6736">
        <v>0</v>
      </c>
      <c r="L6736">
        <v>0</v>
      </c>
      <c r="M6736">
        <v>60811</v>
      </c>
      <c r="N6736">
        <v>1</v>
      </c>
      <c r="O6736" t="str">
        <f t="shared" si="632"/>
        <v>46-60</v>
      </c>
      <c r="P6736" t="str">
        <f t="shared" si="633"/>
        <v>Medium</v>
      </c>
      <c r="Q6736" t="str">
        <f t="shared" si="634"/>
        <v>New</v>
      </c>
      <c r="R6736" t="str">
        <f t="shared" si="635"/>
        <v>Zero Balance</v>
      </c>
      <c r="S6736" t="str">
        <f t="shared" si="636"/>
        <v>Normal</v>
      </c>
      <c r="T6736">
        <v>1</v>
      </c>
      <c r="U6736">
        <f t="shared" si="637"/>
        <v>0</v>
      </c>
    </row>
    <row r="6737" spans="1:21" x14ac:dyDescent="0.25">
      <c r="A6737">
        <v>2025</v>
      </c>
      <c r="B6737">
        <v>15717328</v>
      </c>
      <c r="C6737" t="s">
        <v>318</v>
      </c>
      <c r="D6737">
        <v>842</v>
      </c>
      <c r="E6737" t="s">
        <v>15</v>
      </c>
      <c r="F6737" t="s">
        <v>16</v>
      </c>
      <c r="G6737">
        <v>37</v>
      </c>
      <c r="H6737">
        <v>4</v>
      </c>
      <c r="I6737">
        <v>132446</v>
      </c>
      <c r="J6737">
        <v>2</v>
      </c>
      <c r="K6737">
        <v>1</v>
      </c>
      <c r="L6737">
        <v>0</v>
      </c>
      <c r="M6737">
        <v>87071</v>
      </c>
      <c r="N6737">
        <v>1</v>
      </c>
      <c r="O6737" t="str">
        <f t="shared" si="632"/>
        <v>30-45</v>
      </c>
      <c r="P6737" t="str">
        <f t="shared" si="633"/>
        <v>High</v>
      </c>
      <c r="Q6737" t="str">
        <f t="shared" si="634"/>
        <v>Mid-Term</v>
      </c>
      <c r="R6737" t="str">
        <f t="shared" si="635"/>
        <v>High Balance</v>
      </c>
      <c r="S6737" t="str">
        <f t="shared" si="636"/>
        <v>High Value</v>
      </c>
      <c r="T6737">
        <v>1</v>
      </c>
      <c r="U6737">
        <f t="shared" si="637"/>
        <v>132446</v>
      </c>
    </row>
    <row r="6738" spans="1:21" x14ac:dyDescent="0.25">
      <c r="A6738">
        <v>2025</v>
      </c>
      <c r="B6738">
        <v>15771299</v>
      </c>
      <c r="C6738" t="s">
        <v>282</v>
      </c>
      <c r="D6738">
        <v>707</v>
      </c>
      <c r="E6738" t="s">
        <v>15</v>
      </c>
      <c r="F6738" t="s">
        <v>16</v>
      </c>
      <c r="G6738">
        <v>57</v>
      </c>
      <c r="H6738">
        <v>1</v>
      </c>
      <c r="I6738">
        <v>92053</v>
      </c>
      <c r="J6738">
        <v>1</v>
      </c>
      <c r="K6738">
        <v>1</v>
      </c>
      <c r="L6738">
        <v>1</v>
      </c>
      <c r="M6738">
        <v>164064</v>
      </c>
      <c r="N6738">
        <v>1</v>
      </c>
      <c r="O6738" t="str">
        <f t="shared" si="632"/>
        <v>46-60</v>
      </c>
      <c r="P6738" t="str">
        <f t="shared" si="633"/>
        <v>Medium</v>
      </c>
      <c r="Q6738" t="str">
        <f t="shared" si="634"/>
        <v>New</v>
      </c>
      <c r="R6738" t="str">
        <f t="shared" si="635"/>
        <v>Low Balance</v>
      </c>
      <c r="S6738" t="str">
        <f t="shared" si="636"/>
        <v>Normal</v>
      </c>
      <c r="T6738">
        <v>1</v>
      </c>
      <c r="U6738">
        <f t="shared" si="637"/>
        <v>92053</v>
      </c>
    </row>
    <row r="6739" spans="1:21" x14ac:dyDescent="0.25">
      <c r="A6739">
        <v>2025</v>
      </c>
      <c r="B6739">
        <v>15706223</v>
      </c>
      <c r="C6739" t="s">
        <v>242</v>
      </c>
      <c r="D6739">
        <v>715</v>
      </c>
      <c r="E6739" t="s">
        <v>18</v>
      </c>
      <c r="F6739" t="s">
        <v>23</v>
      </c>
      <c r="G6739">
        <v>38</v>
      </c>
      <c r="H6739">
        <v>2</v>
      </c>
      <c r="I6739">
        <v>96799</v>
      </c>
      <c r="J6739">
        <v>2</v>
      </c>
      <c r="K6739">
        <v>1</v>
      </c>
      <c r="L6739">
        <v>1</v>
      </c>
      <c r="M6739">
        <v>4555</v>
      </c>
      <c r="N6739">
        <v>0</v>
      </c>
      <c r="O6739" t="str">
        <f t="shared" si="632"/>
        <v>30-45</v>
      </c>
      <c r="P6739" t="str">
        <f t="shared" si="633"/>
        <v>Medium</v>
      </c>
      <c r="Q6739" t="str">
        <f t="shared" si="634"/>
        <v>New</v>
      </c>
      <c r="R6739" t="str">
        <f t="shared" si="635"/>
        <v>Low Balance</v>
      </c>
      <c r="S6739" t="str">
        <f t="shared" si="636"/>
        <v>Normal</v>
      </c>
      <c r="T6739">
        <v>1</v>
      </c>
      <c r="U6739">
        <f t="shared" si="637"/>
        <v>0</v>
      </c>
    </row>
    <row r="6740" spans="1:21" x14ac:dyDescent="0.25">
      <c r="A6740">
        <v>2025</v>
      </c>
      <c r="B6740">
        <v>15612358</v>
      </c>
      <c r="C6740" t="s">
        <v>1330</v>
      </c>
      <c r="D6740">
        <v>573</v>
      </c>
      <c r="E6740" t="s">
        <v>26</v>
      </c>
      <c r="F6740" t="s">
        <v>23</v>
      </c>
      <c r="G6740">
        <v>35</v>
      </c>
      <c r="H6740">
        <v>9</v>
      </c>
      <c r="I6740">
        <v>134499</v>
      </c>
      <c r="J6740">
        <v>2</v>
      </c>
      <c r="K6740">
        <v>1</v>
      </c>
      <c r="L6740">
        <v>1</v>
      </c>
      <c r="M6740">
        <v>119925</v>
      </c>
      <c r="N6740">
        <v>0</v>
      </c>
      <c r="O6740" t="str">
        <f t="shared" si="632"/>
        <v>30-45</v>
      </c>
      <c r="P6740" t="str">
        <f t="shared" si="633"/>
        <v>Low</v>
      </c>
      <c r="Q6740" t="str">
        <f t="shared" si="634"/>
        <v>Long-Term</v>
      </c>
      <c r="R6740" t="str">
        <f t="shared" si="635"/>
        <v>High Balance</v>
      </c>
      <c r="S6740" t="str">
        <f t="shared" si="636"/>
        <v>High Value</v>
      </c>
      <c r="T6740">
        <v>1</v>
      </c>
      <c r="U6740">
        <f t="shared" si="637"/>
        <v>0</v>
      </c>
    </row>
    <row r="6741" spans="1:21" x14ac:dyDescent="0.25">
      <c r="A6741">
        <v>2025</v>
      </c>
      <c r="B6741">
        <v>15769191</v>
      </c>
      <c r="C6741" t="s">
        <v>2420</v>
      </c>
      <c r="D6741">
        <v>509</v>
      </c>
      <c r="E6741" t="s">
        <v>15</v>
      </c>
      <c r="F6741" t="s">
        <v>23</v>
      </c>
      <c r="G6741">
        <v>55</v>
      </c>
      <c r="H6741">
        <v>8</v>
      </c>
      <c r="I6741">
        <v>132388</v>
      </c>
      <c r="J6741">
        <v>2</v>
      </c>
      <c r="K6741">
        <v>1</v>
      </c>
      <c r="L6741">
        <v>1</v>
      </c>
      <c r="M6741">
        <v>170360</v>
      </c>
      <c r="N6741">
        <v>0</v>
      </c>
      <c r="O6741" t="str">
        <f t="shared" si="632"/>
        <v>46-60</v>
      </c>
      <c r="P6741" t="str">
        <f t="shared" si="633"/>
        <v>Low</v>
      </c>
      <c r="Q6741" t="str">
        <f t="shared" si="634"/>
        <v>Long-Term</v>
      </c>
      <c r="R6741" t="str">
        <f t="shared" si="635"/>
        <v>High Balance</v>
      </c>
      <c r="S6741" t="str">
        <f t="shared" si="636"/>
        <v>High Value</v>
      </c>
      <c r="T6741">
        <v>1</v>
      </c>
      <c r="U6741">
        <f t="shared" si="637"/>
        <v>0</v>
      </c>
    </row>
    <row r="6742" spans="1:21" x14ac:dyDescent="0.25">
      <c r="A6742">
        <v>2025</v>
      </c>
      <c r="B6742">
        <v>15618816</v>
      </c>
      <c r="C6742" t="s">
        <v>1587</v>
      </c>
      <c r="D6742">
        <v>670</v>
      </c>
      <c r="E6742" t="s">
        <v>26</v>
      </c>
      <c r="F6742" t="s">
        <v>16</v>
      </c>
      <c r="G6742">
        <v>40</v>
      </c>
      <c r="H6742">
        <v>2</v>
      </c>
      <c r="I6742">
        <v>147171</v>
      </c>
      <c r="J6742">
        <v>1</v>
      </c>
      <c r="K6742">
        <v>0</v>
      </c>
      <c r="L6742">
        <v>1</v>
      </c>
      <c r="M6742">
        <v>69850</v>
      </c>
      <c r="N6742">
        <v>0</v>
      </c>
      <c r="O6742" t="str">
        <f t="shared" si="632"/>
        <v>30-45</v>
      </c>
      <c r="P6742" t="str">
        <f t="shared" si="633"/>
        <v>Medium</v>
      </c>
      <c r="Q6742" t="str">
        <f t="shared" si="634"/>
        <v>New</v>
      </c>
      <c r="R6742" t="str">
        <f t="shared" si="635"/>
        <v>High Balance</v>
      </c>
      <c r="S6742" t="str">
        <f t="shared" si="636"/>
        <v>High Value</v>
      </c>
      <c r="T6742">
        <v>1</v>
      </c>
      <c r="U6742">
        <f t="shared" si="637"/>
        <v>0</v>
      </c>
    </row>
    <row r="6743" spans="1:21" x14ac:dyDescent="0.25">
      <c r="A6743">
        <v>2025</v>
      </c>
      <c r="B6743">
        <v>15730810</v>
      </c>
      <c r="C6743" t="s">
        <v>1708</v>
      </c>
      <c r="D6743">
        <v>613</v>
      </c>
      <c r="E6743" t="s">
        <v>18</v>
      </c>
      <c r="F6743" t="s">
        <v>23</v>
      </c>
      <c r="G6743">
        <v>44</v>
      </c>
      <c r="H6743">
        <v>9</v>
      </c>
      <c r="I6743">
        <v>100525</v>
      </c>
      <c r="J6743">
        <v>1</v>
      </c>
      <c r="K6743">
        <v>1</v>
      </c>
      <c r="L6743">
        <v>1</v>
      </c>
      <c r="M6743">
        <v>47299</v>
      </c>
      <c r="N6743">
        <v>0</v>
      </c>
      <c r="O6743" t="str">
        <f t="shared" si="632"/>
        <v>30-45</v>
      </c>
      <c r="P6743" t="str">
        <f t="shared" si="633"/>
        <v>Medium</v>
      </c>
      <c r="Q6743" t="str">
        <f t="shared" si="634"/>
        <v>Long-Term</v>
      </c>
      <c r="R6743" t="str">
        <f t="shared" si="635"/>
        <v>High Balance</v>
      </c>
      <c r="S6743" t="str">
        <f t="shared" si="636"/>
        <v>High Value</v>
      </c>
      <c r="T6743">
        <v>1</v>
      </c>
      <c r="U6743">
        <f t="shared" si="637"/>
        <v>0</v>
      </c>
    </row>
    <row r="6744" spans="1:21" x14ac:dyDescent="0.25">
      <c r="A6744">
        <v>2025</v>
      </c>
      <c r="B6744">
        <v>15783463</v>
      </c>
      <c r="C6744" t="s">
        <v>96</v>
      </c>
      <c r="D6744">
        <v>678</v>
      </c>
      <c r="E6744" t="s">
        <v>15</v>
      </c>
      <c r="F6744" t="s">
        <v>16</v>
      </c>
      <c r="G6744">
        <v>26</v>
      </c>
      <c r="H6744">
        <v>1</v>
      </c>
      <c r="I6744">
        <v>0</v>
      </c>
      <c r="J6744">
        <v>2</v>
      </c>
      <c r="K6744">
        <v>1</v>
      </c>
      <c r="L6744">
        <v>0</v>
      </c>
      <c r="M6744">
        <v>45444</v>
      </c>
      <c r="N6744">
        <v>0</v>
      </c>
      <c r="O6744" t="str">
        <f t="shared" si="632"/>
        <v>&lt;30</v>
      </c>
      <c r="P6744" t="str">
        <f t="shared" si="633"/>
        <v>Medium</v>
      </c>
      <c r="Q6744" t="str">
        <f t="shared" si="634"/>
        <v>New</v>
      </c>
      <c r="R6744" t="str">
        <f t="shared" si="635"/>
        <v>Zero Balance</v>
      </c>
      <c r="S6744" t="str">
        <f t="shared" si="636"/>
        <v>Normal</v>
      </c>
      <c r="T6744">
        <v>1</v>
      </c>
      <c r="U6744">
        <f t="shared" si="637"/>
        <v>0</v>
      </c>
    </row>
    <row r="6745" spans="1:21" x14ac:dyDescent="0.25">
      <c r="A6745">
        <v>2025</v>
      </c>
      <c r="B6745">
        <v>15616213</v>
      </c>
      <c r="C6745" t="s">
        <v>2421</v>
      </c>
      <c r="D6745">
        <v>555</v>
      </c>
      <c r="E6745" t="s">
        <v>26</v>
      </c>
      <c r="F6745" t="s">
        <v>16</v>
      </c>
      <c r="G6745">
        <v>51</v>
      </c>
      <c r="H6745">
        <v>9</v>
      </c>
      <c r="I6745">
        <v>138214</v>
      </c>
      <c r="J6745">
        <v>1</v>
      </c>
      <c r="K6745">
        <v>1</v>
      </c>
      <c r="L6745">
        <v>0</v>
      </c>
      <c r="M6745">
        <v>198715</v>
      </c>
      <c r="N6745">
        <v>1</v>
      </c>
      <c r="O6745" t="str">
        <f t="shared" si="632"/>
        <v>46-60</v>
      </c>
      <c r="P6745" t="str">
        <f t="shared" si="633"/>
        <v>Low</v>
      </c>
      <c r="Q6745" t="str">
        <f t="shared" si="634"/>
        <v>Long-Term</v>
      </c>
      <c r="R6745" t="str">
        <f t="shared" si="635"/>
        <v>High Balance</v>
      </c>
      <c r="S6745" t="str">
        <f t="shared" si="636"/>
        <v>High Value</v>
      </c>
      <c r="T6745">
        <v>1</v>
      </c>
      <c r="U6745">
        <f t="shared" si="637"/>
        <v>138214</v>
      </c>
    </row>
    <row r="6746" spans="1:21" x14ac:dyDescent="0.25">
      <c r="A6746">
        <v>2025</v>
      </c>
      <c r="B6746">
        <v>15611287</v>
      </c>
      <c r="C6746" t="s">
        <v>292</v>
      </c>
      <c r="D6746">
        <v>777</v>
      </c>
      <c r="E6746" t="s">
        <v>15</v>
      </c>
      <c r="F6746" t="s">
        <v>16</v>
      </c>
      <c r="G6746">
        <v>30</v>
      </c>
      <c r="H6746">
        <v>4</v>
      </c>
      <c r="I6746">
        <v>0</v>
      </c>
      <c r="J6746">
        <v>2</v>
      </c>
      <c r="K6746">
        <v>0</v>
      </c>
      <c r="L6746">
        <v>1</v>
      </c>
      <c r="M6746">
        <v>115612</v>
      </c>
      <c r="N6746">
        <v>0</v>
      </c>
      <c r="O6746" t="str">
        <f t="shared" si="632"/>
        <v>30-45</v>
      </c>
      <c r="P6746" t="str">
        <f t="shared" si="633"/>
        <v>High</v>
      </c>
      <c r="Q6746" t="str">
        <f t="shared" si="634"/>
        <v>Mid-Term</v>
      </c>
      <c r="R6746" t="str">
        <f t="shared" si="635"/>
        <v>Zero Balance</v>
      </c>
      <c r="S6746" t="str">
        <f t="shared" si="636"/>
        <v>Normal</v>
      </c>
      <c r="T6746">
        <v>1</v>
      </c>
      <c r="U6746">
        <f t="shared" si="637"/>
        <v>0</v>
      </c>
    </row>
    <row r="6747" spans="1:21" x14ac:dyDescent="0.25">
      <c r="A6747">
        <v>2025</v>
      </c>
      <c r="B6747">
        <v>15786454</v>
      </c>
      <c r="C6747" t="s">
        <v>700</v>
      </c>
      <c r="D6747">
        <v>552</v>
      </c>
      <c r="E6747" t="s">
        <v>18</v>
      </c>
      <c r="F6747" t="s">
        <v>23</v>
      </c>
      <c r="G6747">
        <v>55</v>
      </c>
      <c r="H6747">
        <v>3</v>
      </c>
      <c r="I6747">
        <v>0</v>
      </c>
      <c r="J6747">
        <v>1</v>
      </c>
      <c r="K6747">
        <v>1</v>
      </c>
      <c r="L6747">
        <v>1</v>
      </c>
      <c r="M6747">
        <v>40334</v>
      </c>
      <c r="N6747">
        <v>0</v>
      </c>
      <c r="O6747" t="str">
        <f t="shared" si="632"/>
        <v>46-60</v>
      </c>
      <c r="P6747" t="str">
        <f t="shared" si="633"/>
        <v>Low</v>
      </c>
      <c r="Q6747" t="str">
        <f t="shared" si="634"/>
        <v>New</v>
      </c>
      <c r="R6747" t="str">
        <f t="shared" si="635"/>
        <v>Zero Balance</v>
      </c>
      <c r="S6747" t="str">
        <f t="shared" si="636"/>
        <v>Normal</v>
      </c>
      <c r="T6747">
        <v>1</v>
      </c>
      <c r="U6747">
        <f t="shared" si="637"/>
        <v>0</v>
      </c>
    </row>
    <row r="6748" spans="1:21" x14ac:dyDescent="0.25">
      <c r="A6748">
        <v>2025</v>
      </c>
      <c r="B6748">
        <v>15768682</v>
      </c>
      <c r="C6748" t="s">
        <v>2422</v>
      </c>
      <c r="D6748">
        <v>640</v>
      </c>
      <c r="E6748" t="s">
        <v>18</v>
      </c>
      <c r="F6748" t="s">
        <v>23</v>
      </c>
      <c r="G6748">
        <v>39</v>
      </c>
      <c r="H6748">
        <v>3</v>
      </c>
      <c r="I6748">
        <v>0</v>
      </c>
      <c r="J6748">
        <v>1</v>
      </c>
      <c r="K6748">
        <v>1</v>
      </c>
      <c r="L6748">
        <v>1</v>
      </c>
      <c r="M6748">
        <v>105997</v>
      </c>
      <c r="N6748">
        <v>0</v>
      </c>
      <c r="O6748" t="str">
        <f t="shared" si="632"/>
        <v>30-45</v>
      </c>
      <c r="P6748" t="str">
        <f t="shared" si="633"/>
        <v>Medium</v>
      </c>
      <c r="Q6748" t="str">
        <f t="shared" si="634"/>
        <v>New</v>
      </c>
      <c r="R6748" t="str">
        <f t="shared" si="635"/>
        <v>Zero Balance</v>
      </c>
      <c r="S6748" t="str">
        <f t="shared" si="636"/>
        <v>Normal</v>
      </c>
      <c r="T6748">
        <v>1</v>
      </c>
      <c r="U6748">
        <f t="shared" si="637"/>
        <v>0</v>
      </c>
    </row>
    <row r="6749" spans="1:21" x14ac:dyDescent="0.25">
      <c r="A6749">
        <v>2025</v>
      </c>
      <c r="B6749">
        <v>15766172</v>
      </c>
      <c r="C6749" t="s">
        <v>75</v>
      </c>
      <c r="D6749">
        <v>541</v>
      </c>
      <c r="E6749" t="s">
        <v>15</v>
      </c>
      <c r="F6749" t="s">
        <v>23</v>
      </c>
      <c r="G6749">
        <v>34</v>
      </c>
      <c r="H6749">
        <v>3</v>
      </c>
      <c r="I6749">
        <v>128744</v>
      </c>
      <c r="J6749">
        <v>1</v>
      </c>
      <c r="K6749">
        <v>1</v>
      </c>
      <c r="L6749">
        <v>0</v>
      </c>
      <c r="M6749">
        <v>134851</v>
      </c>
      <c r="N6749">
        <v>0</v>
      </c>
      <c r="O6749" t="str">
        <f t="shared" si="632"/>
        <v>30-45</v>
      </c>
      <c r="P6749" t="str">
        <f t="shared" si="633"/>
        <v>Low</v>
      </c>
      <c r="Q6749" t="str">
        <f t="shared" si="634"/>
        <v>New</v>
      </c>
      <c r="R6749" t="str">
        <f t="shared" si="635"/>
        <v>High Balance</v>
      </c>
      <c r="S6749" t="str">
        <f t="shared" si="636"/>
        <v>High Value</v>
      </c>
      <c r="T6749">
        <v>1</v>
      </c>
      <c r="U6749">
        <f t="shared" si="637"/>
        <v>0</v>
      </c>
    </row>
    <row r="6750" spans="1:21" x14ac:dyDescent="0.25">
      <c r="A6750">
        <v>2025</v>
      </c>
      <c r="B6750">
        <v>15637646</v>
      </c>
      <c r="C6750" t="s">
        <v>106</v>
      </c>
      <c r="D6750">
        <v>756</v>
      </c>
      <c r="E6750" t="s">
        <v>15</v>
      </c>
      <c r="F6750" t="s">
        <v>23</v>
      </c>
      <c r="G6750">
        <v>31</v>
      </c>
      <c r="H6750">
        <v>10</v>
      </c>
      <c r="I6750">
        <v>122647</v>
      </c>
      <c r="J6750">
        <v>1</v>
      </c>
      <c r="K6750">
        <v>0</v>
      </c>
      <c r="L6750">
        <v>0</v>
      </c>
      <c r="M6750">
        <v>61667</v>
      </c>
      <c r="N6750">
        <v>0</v>
      </c>
      <c r="O6750" t="str">
        <f t="shared" si="632"/>
        <v>30-45</v>
      </c>
      <c r="P6750" t="str">
        <f t="shared" si="633"/>
        <v>High</v>
      </c>
      <c r="Q6750" t="str">
        <f t="shared" si="634"/>
        <v>Long-Term</v>
      </c>
      <c r="R6750" t="str">
        <f t="shared" si="635"/>
        <v>High Balance</v>
      </c>
      <c r="S6750" t="str">
        <f t="shared" si="636"/>
        <v>High Value</v>
      </c>
      <c r="T6750">
        <v>1</v>
      </c>
      <c r="U6750">
        <f t="shared" si="637"/>
        <v>0</v>
      </c>
    </row>
    <row r="6751" spans="1:21" x14ac:dyDescent="0.25">
      <c r="A6751">
        <v>2025</v>
      </c>
      <c r="B6751">
        <v>15653404</v>
      </c>
      <c r="C6751" t="s">
        <v>2423</v>
      </c>
      <c r="D6751">
        <v>684</v>
      </c>
      <c r="E6751" t="s">
        <v>18</v>
      </c>
      <c r="F6751" t="s">
        <v>16</v>
      </c>
      <c r="G6751">
        <v>24</v>
      </c>
      <c r="H6751">
        <v>9</v>
      </c>
      <c r="I6751">
        <v>79264</v>
      </c>
      <c r="J6751">
        <v>1</v>
      </c>
      <c r="K6751">
        <v>0</v>
      </c>
      <c r="L6751">
        <v>1</v>
      </c>
      <c r="M6751">
        <v>196574</v>
      </c>
      <c r="N6751">
        <v>0</v>
      </c>
      <c r="O6751" t="str">
        <f t="shared" si="632"/>
        <v>&lt;30</v>
      </c>
      <c r="P6751" t="str">
        <f t="shared" si="633"/>
        <v>Medium</v>
      </c>
      <c r="Q6751" t="str">
        <f t="shared" si="634"/>
        <v>Long-Term</v>
      </c>
      <c r="R6751" t="str">
        <f t="shared" si="635"/>
        <v>Low Balance</v>
      </c>
      <c r="S6751" t="str">
        <f t="shared" si="636"/>
        <v>Normal</v>
      </c>
      <c r="T6751">
        <v>1</v>
      </c>
      <c r="U6751">
        <f t="shared" si="637"/>
        <v>0</v>
      </c>
    </row>
    <row r="6752" spans="1:21" x14ac:dyDescent="0.25">
      <c r="A6752">
        <v>2025</v>
      </c>
      <c r="B6752">
        <v>15690546</v>
      </c>
      <c r="C6752" t="s">
        <v>1007</v>
      </c>
      <c r="D6752">
        <v>618</v>
      </c>
      <c r="E6752" t="s">
        <v>15</v>
      </c>
      <c r="F6752" t="s">
        <v>16</v>
      </c>
      <c r="G6752">
        <v>42</v>
      </c>
      <c r="H6752">
        <v>2</v>
      </c>
      <c r="I6752">
        <v>0</v>
      </c>
      <c r="J6752">
        <v>4</v>
      </c>
      <c r="K6752">
        <v>0</v>
      </c>
      <c r="L6752">
        <v>0</v>
      </c>
      <c r="M6752">
        <v>111097</v>
      </c>
      <c r="N6752">
        <v>1</v>
      </c>
      <c r="O6752" t="str">
        <f t="shared" si="632"/>
        <v>30-45</v>
      </c>
      <c r="P6752" t="str">
        <f t="shared" si="633"/>
        <v>Medium</v>
      </c>
      <c r="Q6752" t="str">
        <f t="shared" si="634"/>
        <v>New</v>
      </c>
      <c r="R6752" t="str">
        <f t="shared" si="635"/>
        <v>Zero Balance</v>
      </c>
      <c r="S6752" t="str">
        <f t="shared" si="636"/>
        <v>Normal</v>
      </c>
      <c r="T6752">
        <v>1</v>
      </c>
      <c r="U6752">
        <f t="shared" si="637"/>
        <v>0</v>
      </c>
    </row>
    <row r="6753" spans="1:21" x14ac:dyDescent="0.25">
      <c r="A6753">
        <v>2025</v>
      </c>
      <c r="B6753">
        <v>15735636</v>
      </c>
      <c r="C6753" t="s">
        <v>582</v>
      </c>
      <c r="D6753">
        <v>604</v>
      </c>
      <c r="E6753" t="s">
        <v>15</v>
      </c>
      <c r="F6753" t="s">
        <v>16</v>
      </c>
      <c r="G6753">
        <v>53</v>
      </c>
      <c r="H6753">
        <v>2</v>
      </c>
      <c r="I6753">
        <v>121390</v>
      </c>
      <c r="J6753">
        <v>1</v>
      </c>
      <c r="K6753">
        <v>1</v>
      </c>
      <c r="L6753">
        <v>1</v>
      </c>
      <c r="M6753">
        <v>48202</v>
      </c>
      <c r="N6753">
        <v>1</v>
      </c>
      <c r="O6753" t="str">
        <f t="shared" si="632"/>
        <v>46-60</v>
      </c>
      <c r="P6753" t="str">
        <f t="shared" si="633"/>
        <v>Medium</v>
      </c>
      <c r="Q6753" t="str">
        <f t="shared" si="634"/>
        <v>New</v>
      </c>
      <c r="R6753" t="str">
        <f t="shared" si="635"/>
        <v>High Balance</v>
      </c>
      <c r="S6753" t="str">
        <f t="shared" si="636"/>
        <v>High Value</v>
      </c>
      <c r="T6753">
        <v>1</v>
      </c>
      <c r="U6753">
        <f t="shared" si="637"/>
        <v>121390</v>
      </c>
    </row>
    <row r="6754" spans="1:21" x14ac:dyDescent="0.25">
      <c r="A6754">
        <v>2025</v>
      </c>
      <c r="B6754">
        <v>15605424</v>
      </c>
      <c r="C6754" t="s">
        <v>706</v>
      </c>
      <c r="D6754">
        <v>624</v>
      </c>
      <c r="E6754" t="s">
        <v>18</v>
      </c>
      <c r="F6754" t="s">
        <v>23</v>
      </c>
      <c r="G6754">
        <v>38</v>
      </c>
      <c r="H6754">
        <v>7</v>
      </c>
      <c r="I6754">
        <v>123907</v>
      </c>
      <c r="J6754">
        <v>1</v>
      </c>
      <c r="K6754">
        <v>1</v>
      </c>
      <c r="L6754">
        <v>0</v>
      </c>
      <c r="M6754">
        <v>135097</v>
      </c>
      <c r="N6754">
        <v>0</v>
      </c>
      <c r="O6754" t="str">
        <f t="shared" si="632"/>
        <v>30-45</v>
      </c>
      <c r="P6754" t="str">
        <f t="shared" si="633"/>
        <v>Medium</v>
      </c>
      <c r="Q6754" t="str">
        <f t="shared" si="634"/>
        <v>Mid-Term</v>
      </c>
      <c r="R6754" t="str">
        <f t="shared" si="635"/>
        <v>High Balance</v>
      </c>
      <c r="S6754" t="str">
        <f t="shared" si="636"/>
        <v>High Value</v>
      </c>
      <c r="T6754">
        <v>1</v>
      </c>
      <c r="U6754">
        <f t="shared" si="637"/>
        <v>0</v>
      </c>
    </row>
    <row r="6755" spans="1:21" x14ac:dyDescent="0.25">
      <c r="A6755">
        <v>2025</v>
      </c>
      <c r="B6755">
        <v>15568449</v>
      </c>
      <c r="C6755" t="s">
        <v>117</v>
      </c>
      <c r="D6755">
        <v>661</v>
      </c>
      <c r="E6755" t="s">
        <v>18</v>
      </c>
      <c r="F6755" t="s">
        <v>23</v>
      </c>
      <c r="G6755">
        <v>38</v>
      </c>
      <c r="H6755">
        <v>7</v>
      </c>
      <c r="I6755">
        <v>143007</v>
      </c>
      <c r="J6755">
        <v>1</v>
      </c>
      <c r="K6755">
        <v>1</v>
      </c>
      <c r="L6755">
        <v>1</v>
      </c>
      <c r="M6755">
        <v>15651</v>
      </c>
      <c r="N6755">
        <v>0</v>
      </c>
      <c r="O6755" t="str">
        <f t="shared" si="632"/>
        <v>30-45</v>
      </c>
      <c r="P6755" t="str">
        <f t="shared" si="633"/>
        <v>Medium</v>
      </c>
      <c r="Q6755" t="str">
        <f t="shared" si="634"/>
        <v>Mid-Term</v>
      </c>
      <c r="R6755" t="str">
        <f t="shared" si="635"/>
        <v>High Balance</v>
      </c>
      <c r="S6755" t="str">
        <f t="shared" si="636"/>
        <v>High Value</v>
      </c>
      <c r="T6755">
        <v>1</v>
      </c>
      <c r="U6755">
        <f t="shared" si="637"/>
        <v>0</v>
      </c>
    </row>
    <row r="6756" spans="1:21" x14ac:dyDescent="0.25">
      <c r="A6756">
        <v>2025</v>
      </c>
      <c r="B6756">
        <v>15688085</v>
      </c>
      <c r="C6756" t="s">
        <v>1030</v>
      </c>
      <c r="D6756">
        <v>627</v>
      </c>
      <c r="E6756" t="s">
        <v>18</v>
      </c>
      <c r="F6756" t="s">
        <v>16</v>
      </c>
      <c r="G6756">
        <v>28</v>
      </c>
      <c r="H6756">
        <v>3</v>
      </c>
      <c r="I6756">
        <v>157598</v>
      </c>
      <c r="J6756">
        <v>1</v>
      </c>
      <c r="K6756">
        <v>0</v>
      </c>
      <c r="L6756">
        <v>1</v>
      </c>
      <c r="M6756">
        <v>34097</v>
      </c>
      <c r="N6756">
        <v>0</v>
      </c>
      <c r="O6756" t="str">
        <f t="shared" si="632"/>
        <v>&lt;30</v>
      </c>
      <c r="P6756" t="str">
        <f t="shared" si="633"/>
        <v>Medium</v>
      </c>
      <c r="Q6756" t="str">
        <f t="shared" si="634"/>
        <v>New</v>
      </c>
      <c r="R6756" t="str">
        <f t="shared" si="635"/>
        <v>High Balance</v>
      </c>
      <c r="S6756" t="str">
        <f t="shared" si="636"/>
        <v>High Value</v>
      </c>
      <c r="T6756">
        <v>1</v>
      </c>
      <c r="U6756">
        <f t="shared" si="637"/>
        <v>0</v>
      </c>
    </row>
    <row r="6757" spans="1:21" x14ac:dyDescent="0.25">
      <c r="A6757">
        <v>2025</v>
      </c>
      <c r="B6757">
        <v>15683483</v>
      </c>
      <c r="C6757" t="s">
        <v>545</v>
      </c>
      <c r="D6757">
        <v>812</v>
      </c>
      <c r="E6757" t="s">
        <v>18</v>
      </c>
      <c r="F6757" t="s">
        <v>23</v>
      </c>
      <c r="G6757">
        <v>38</v>
      </c>
      <c r="H6757">
        <v>3</v>
      </c>
      <c r="I6757">
        <v>127118</v>
      </c>
      <c r="J6757">
        <v>2</v>
      </c>
      <c r="K6757">
        <v>1</v>
      </c>
      <c r="L6757">
        <v>1</v>
      </c>
      <c r="M6757">
        <v>174823</v>
      </c>
      <c r="N6757">
        <v>0</v>
      </c>
      <c r="O6757" t="str">
        <f t="shared" si="632"/>
        <v>30-45</v>
      </c>
      <c r="P6757" t="str">
        <f t="shared" si="633"/>
        <v>High</v>
      </c>
      <c r="Q6757" t="str">
        <f t="shared" si="634"/>
        <v>New</v>
      </c>
      <c r="R6757" t="str">
        <f t="shared" si="635"/>
        <v>High Balance</v>
      </c>
      <c r="S6757" t="str">
        <f t="shared" si="636"/>
        <v>High Value</v>
      </c>
      <c r="T6757">
        <v>1</v>
      </c>
      <c r="U6757">
        <f t="shared" si="637"/>
        <v>0</v>
      </c>
    </row>
    <row r="6758" spans="1:21" x14ac:dyDescent="0.25">
      <c r="A6758">
        <v>2025</v>
      </c>
      <c r="B6758">
        <v>15659567</v>
      </c>
      <c r="C6758" t="s">
        <v>263</v>
      </c>
      <c r="D6758">
        <v>473</v>
      </c>
      <c r="E6758" t="s">
        <v>15</v>
      </c>
      <c r="F6758" t="s">
        <v>16</v>
      </c>
      <c r="G6758">
        <v>39</v>
      </c>
      <c r="H6758">
        <v>9</v>
      </c>
      <c r="I6758">
        <v>117103</v>
      </c>
      <c r="J6758">
        <v>2</v>
      </c>
      <c r="K6758">
        <v>1</v>
      </c>
      <c r="L6758">
        <v>1</v>
      </c>
      <c r="M6758">
        <v>85938</v>
      </c>
      <c r="N6758">
        <v>1</v>
      </c>
      <c r="O6758" t="str">
        <f t="shared" si="632"/>
        <v>30-45</v>
      </c>
      <c r="P6758" t="str">
        <f t="shared" si="633"/>
        <v>Low</v>
      </c>
      <c r="Q6758" t="str">
        <f t="shared" si="634"/>
        <v>Long-Term</v>
      </c>
      <c r="R6758" t="str">
        <f t="shared" si="635"/>
        <v>High Balance</v>
      </c>
      <c r="S6758" t="str">
        <f t="shared" si="636"/>
        <v>High Value</v>
      </c>
      <c r="T6758">
        <v>1</v>
      </c>
      <c r="U6758">
        <f t="shared" si="637"/>
        <v>117103</v>
      </c>
    </row>
    <row r="6759" spans="1:21" x14ac:dyDescent="0.25">
      <c r="A6759">
        <v>2025</v>
      </c>
      <c r="B6759">
        <v>15766667</v>
      </c>
      <c r="C6759" t="s">
        <v>2424</v>
      </c>
      <c r="D6759">
        <v>717</v>
      </c>
      <c r="E6759" t="s">
        <v>18</v>
      </c>
      <c r="F6759" t="s">
        <v>23</v>
      </c>
      <c r="G6759">
        <v>36</v>
      </c>
      <c r="H6759">
        <v>2</v>
      </c>
      <c r="I6759">
        <v>102990</v>
      </c>
      <c r="J6759">
        <v>2</v>
      </c>
      <c r="K6759">
        <v>0</v>
      </c>
      <c r="L6759">
        <v>1</v>
      </c>
      <c r="M6759">
        <v>49186</v>
      </c>
      <c r="N6759">
        <v>0</v>
      </c>
      <c r="O6759" t="str">
        <f t="shared" si="632"/>
        <v>30-45</v>
      </c>
      <c r="P6759" t="str">
        <f t="shared" si="633"/>
        <v>Medium</v>
      </c>
      <c r="Q6759" t="str">
        <f t="shared" si="634"/>
        <v>New</v>
      </c>
      <c r="R6759" t="str">
        <f t="shared" si="635"/>
        <v>High Balance</v>
      </c>
      <c r="S6759" t="str">
        <f t="shared" si="636"/>
        <v>High Value</v>
      </c>
      <c r="T6759">
        <v>1</v>
      </c>
      <c r="U6759">
        <f t="shared" si="637"/>
        <v>0</v>
      </c>
    </row>
    <row r="6760" spans="1:21" x14ac:dyDescent="0.25">
      <c r="A6760">
        <v>2025</v>
      </c>
      <c r="B6760">
        <v>15624975</v>
      </c>
      <c r="C6760" t="s">
        <v>344</v>
      </c>
      <c r="D6760">
        <v>693</v>
      </c>
      <c r="E6760" t="s">
        <v>18</v>
      </c>
      <c r="F6760" t="s">
        <v>23</v>
      </c>
      <c r="G6760">
        <v>28</v>
      </c>
      <c r="H6760">
        <v>1</v>
      </c>
      <c r="I6760">
        <v>145119</v>
      </c>
      <c r="J6760">
        <v>1</v>
      </c>
      <c r="K6760">
        <v>0</v>
      </c>
      <c r="L6760">
        <v>1</v>
      </c>
      <c r="M6760">
        <v>77742</v>
      </c>
      <c r="N6760">
        <v>0</v>
      </c>
      <c r="O6760" t="str">
        <f t="shared" si="632"/>
        <v>&lt;30</v>
      </c>
      <c r="P6760" t="str">
        <f t="shared" si="633"/>
        <v>Medium</v>
      </c>
      <c r="Q6760" t="str">
        <f t="shared" si="634"/>
        <v>New</v>
      </c>
      <c r="R6760" t="str">
        <f t="shared" si="635"/>
        <v>High Balance</v>
      </c>
      <c r="S6760" t="str">
        <f t="shared" si="636"/>
        <v>High Value</v>
      </c>
      <c r="T6760">
        <v>1</v>
      </c>
      <c r="U6760">
        <f t="shared" si="637"/>
        <v>0</v>
      </c>
    </row>
    <row r="6761" spans="1:21" x14ac:dyDescent="0.25">
      <c r="A6761">
        <v>2025</v>
      </c>
      <c r="B6761">
        <v>15660878</v>
      </c>
      <c r="C6761" t="s">
        <v>77</v>
      </c>
      <c r="D6761">
        <v>705</v>
      </c>
      <c r="E6761" t="s">
        <v>15</v>
      </c>
      <c r="F6761" t="s">
        <v>23</v>
      </c>
      <c r="G6761">
        <v>92</v>
      </c>
      <c r="H6761">
        <v>1</v>
      </c>
      <c r="I6761">
        <v>126076</v>
      </c>
      <c r="J6761">
        <v>2</v>
      </c>
      <c r="K6761">
        <v>1</v>
      </c>
      <c r="L6761">
        <v>1</v>
      </c>
      <c r="M6761">
        <v>34437</v>
      </c>
      <c r="N6761">
        <v>0</v>
      </c>
      <c r="O6761" t="str">
        <f t="shared" si="632"/>
        <v>60+</v>
      </c>
      <c r="P6761" t="str">
        <f t="shared" si="633"/>
        <v>Medium</v>
      </c>
      <c r="Q6761" t="str">
        <f t="shared" si="634"/>
        <v>New</v>
      </c>
      <c r="R6761" t="str">
        <f t="shared" si="635"/>
        <v>High Balance</v>
      </c>
      <c r="S6761" t="str">
        <f t="shared" si="636"/>
        <v>High Value</v>
      </c>
      <c r="T6761">
        <v>1</v>
      </c>
      <c r="U6761">
        <f t="shared" si="637"/>
        <v>0</v>
      </c>
    </row>
    <row r="6762" spans="1:21" x14ac:dyDescent="0.25">
      <c r="A6762">
        <v>2025</v>
      </c>
      <c r="B6762">
        <v>15586557</v>
      </c>
      <c r="C6762" t="s">
        <v>602</v>
      </c>
      <c r="D6762">
        <v>661</v>
      </c>
      <c r="E6762" t="s">
        <v>15</v>
      </c>
      <c r="F6762" t="s">
        <v>23</v>
      </c>
      <c r="G6762">
        <v>41</v>
      </c>
      <c r="H6762">
        <v>5</v>
      </c>
      <c r="I6762">
        <v>0</v>
      </c>
      <c r="J6762">
        <v>1</v>
      </c>
      <c r="K6762">
        <v>0</v>
      </c>
      <c r="L6762">
        <v>1</v>
      </c>
      <c r="M6762">
        <v>88280</v>
      </c>
      <c r="N6762">
        <v>0</v>
      </c>
      <c r="O6762" t="str">
        <f t="shared" si="632"/>
        <v>30-45</v>
      </c>
      <c r="P6762" t="str">
        <f t="shared" si="633"/>
        <v>Medium</v>
      </c>
      <c r="Q6762" t="str">
        <f t="shared" si="634"/>
        <v>Mid-Term</v>
      </c>
      <c r="R6762" t="str">
        <f t="shared" si="635"/>
        <v>Zero Balance</v>
      </c>
      <c r="S6762" t="str">
        <f t="shared" si="636"/>
        <v>Normal</v>
      </c>
      <c r="T6762">
        <v>1</v>
      </c>
      <c r="U6762">
        <f t="shared" si="637"/>
        <v>0</v>
      </c>
    </row>
    <row r="6763" spans="1:21" x14ac:dyDescent="0.25">
      <c r="A6763">
        <v>2025</v>
      </c>
      <c r="B6763">
        <v>15746183</v>
      </c>
      <c r="C6763" t="s">
        <v>2425</v>
      </c>
      <c r="D6763">
        <v>573</v>
      </c>
      <c r="E6763" t="s">
        <v>15</v>
      </c>
      <c r="F6763" t="s">
        <v>16</v>
      </c>
      <c r="G6763">
        <v>27</v>
      </c>
      <c r="H6763">
        <v>4</v>
      </c>
      <c r="I6763">
        <v>0</v>
      </c>
      <c r="J6763">
        <v>2</v>
      </c>
      <c r="K6763">
        <v>1</v>
      </c>
      <c r="L6763">
        <v>1</v>
      </c>
      <c r="M6763">
        <v>157550</v>
      </c>
      <c r="N6763">
        <v>0</v>
      </c>
      <c r="O6763" t="str">
        <f t="shared" si="632"/>
        <v>&lt;30</v>
      </c>
      <c r="P6763" t="str">
        <f t="shared" si="633"/>
        <v>Low</v>
      </c>
      <c r="Q6763" t="str">
        <f t="shared" si="634"/>
        <v>Mid-Term</v>
      </c>
      <c r="R6763" t="str">
        <f t="shared" si="635"/>
        <v>Zero Balance</v>
      </c>
      <c r="S6763" t="str">
        <f t="shared" si="636"/>
        <v>Normal</v>
      </c>
      <c r="T6763">
        <v>1</v>
      </c>
      <c r="U6763">
        <f t="shared" si="637"/>
        <v>0</v>
      </c>
    </row>
    <row r="6764" spans="1:21" x14ac:dyDescent="0.25">
      <c r="A6764">
        <v>2025</v>
      </c>
      <c r="B6764">
        <v>15631457</v>
      </c>
      <c r="C6764" t="s">
        <v>2426</v>
      </c>
      <c r="D6764">
        <v>639</v>
      </c>
      <c r="E6764" t="s">
        <v>15</v>
      </c>
      <c r="F6764" t="s">
        <v>23</v>
      </c>
      <c r="G6764">
        <v>37</v>
      </c>
      <c r="H6764">
        <v>5</v>
      </c>
      <c r="I6764">
        <v>98187</v>
      </c>
      <c r="J6764">
        <v>1</v>
      </c>
      <c r="K6764">
        <v>0</v>
      </c>
      <c r="L6764">
        <v>1</v>
      </c>
      <c r="M6764">
        <v>173387</v>
      </c>
      <c r="N6764">
        <v>0</v>
      </c>
      <c r="O6764" t="str">
        <f t="shared" si="632"/>
        <v>30-45</v>
      </c>
      <c r="P6764" t="str">
        <f t="shared" si="633"/>
        <v>Medium</v>
      </c>
      <c r="Q6764" t="str">
        <f t="shared" si="634"/>
        <v>Mid-Term</v>
      </c>
      <c r="R6764" t="str">
        <f t="shared" si="635"/>
        <v>Low Balance</v>
      </c>
      <c r="S6764" t="str">
        <f t="shared" si="636"/>
        <v>Normal</v>
      </c>
      <c r="T6764">
        <v>1</v>
      </c>
      <c r="U6764">
        <f t="shared" si="637"/>
        <v>0</v>
      </c>
    </row>
    <row r="6765" spans="1:21" x14ac:dyDescent="0.25">
      <c r="A6765">
        <v>2025</v>
      </c>
      <c r="B6765">
        <v>15754053</v>
      </c>
      <c r="C6765" t="s">
        <v>383</v>
      </c>
      <c r="D6765">
        <v>718</v>
      </c>
      <c r="E6765" t="s">
        <v>15</v>
      </c>
      <c r="F6765" t="s">
        <v>16</v>
      </c>
      <c r="G6765">
        <v>67</v>
      </c>
      <c r="H6765">
        <v>7</v>
      </c>
      <c r="I6765">
        <v>0</v>
      </c>
      <c r="J6765">
        <v>3</v>
      </c>
      <c r="K6765">
        <v>1</v>
      </c>
      <c r="L6765">
        <v>1</v>
      </c>
      <c r="M6765">
        <v>82782</v>
      </c>
      <c r="N6765">
        <v>0</v>
      </c>
      <c r="O6765" t="str">
        <f t="shared" si="632"/>
        <v>60+</v>
      </c>
      <c r="P6765" t="str">
        <f t="shared" si="633"/>
        <v>Medium</v>
      </c>
      <c r="Q6765" t="str">
        <f t="shared" si="634"/>
        <v>Mid-Term</v>
      </c>
      <c r="R6765" t="str">
        <f t="shared" si="635"/>
        <v>Zero Balance</v>
      </c>
      <c r="S6765" t="str">
        <f t="shared" si="636"/>
        <v>Normal</v>
      </c>
      <c r="T6765">
        <v>1</v>
      </c>
      <c r="U6765">
        <f t="shared" si="637"/>
        <v>0</v>
      </c>
    </row>
    <row r="6766" spans="1:21" x14ac:dyDescent="0.25">
      <c r="A6766">
        <v>2025</v>
      </c>
      <c r="B6766">
        <v>15645839</v>
      </c>
      <c r="C6766" t="s">
        <v>882</v>
      </c>
      <c r="D6766">
        <v>570</v>
      </c>
      <c r="E6766" t="s">
        <v>15</v>
      </c>
      <c r="F6766" t="s">
        <v>23</v>
      </c>
      <c r="G6766">
        <v>37</v>
      </c>
      <c r="H6766">
        <v>6</v>
      </c>
      <c r="I6766">
        <v>0</v>
      </c>
      <c r="J6766">
        <v>1</v>
      </c>
      <c r="K6766">
        <v>1</v>
      </c>
      <c r="L6766">
        <v>1</v>
      </c>
      <c r="M6766">
        <v>187758</v>
      </c>
      <c r="N6766">
        <v>0</v>
      </c>
      <c r="O6766" t="str">
        <f t="shared" si="632"/>
        <v>30-45</v>
      </c>
      <c r="P6766" t="str">
        <f t="shared" si="633"/>
        <v>Low</v>
      </c>
      <c r="Q6766" t="str">
        <f t="shared" si="634"/>
        <v>Mid-Term</v>
      </c>
      <c r="R6766" t="str">
        <f t="shared" si="635"/>
        <v>Zero Balance</v>
      </c>
      <c r="S6766" t="str">
        <f t="shared" si="636"/>
        <v>Normal</v>
      </c>
      <c r="T6766">
        <v>1</v>
      </c>
      <c r="U6766">
        <f t="shared" si="637"/>
        <v>0</v>
      </c>
    </row>
    <row r="6767" spans="1:21" x14ac:dyDescent="0.25">
      <c r="A6767">
        <v>2025</v>
      </c>
      <c r="B6767">
        <v>15689955</v>
      </c>
      <c r="C6767" t="s">
        <v>1350</v>
      </c>
      <c r="D6767">
        <v>461</v>
      </c>
      <c r="E6767" t="s">
        <v>15</v>
      </c>
      <c r="F6767" t="s">
        <v>16</v>
      </c>
      <c r="G6767">
        <v>40</v>
      </c>
      <c r="H6767">
        <v>7</v>
      </c>
      <c r="I6767">
        <v>0</v>
      </c>
      <c r="J6767">
        <v>2</v>
      </c>
      <c r="K6767">
        <v>1</v>
      </c>
      <c r="L6767">
        <v>0</v>
      </c>
      <c r="M6767">
        <v>176548</v>
      </c>
      <c r="N6767">
        <v>0</v>
      </c>
      <c r="O6767" t="str">
        <f t="shared" si="632"/>
        <v>30-45</v>
      </c>
      <c r="P6767" t="str">
        <f t="shared" si="633"/>
        <v>Low</v>
      </c>
      <c r="Q6767" t="str">
        <f t="shared" si="634"/>
        <v>Mid-Term</v>
      </c>
      <c r="R6767" t="str">
        <f t="shared" si="635"/>
        <v>Zero Balance</v>
      </c>
      <c r="S6767" t="str">
        <f t="shared" si="636"/>
        <v>Normal</v>
      </c>
      <c r="T6767">
        <v>1</v>
      </c>
      <c r="U6767">
        <f t="shared" si="637"/>
        <v>0</v>
      </c>
    </row>
    <row r="6768" spans="1:21" x14ac:dyDescent="0.25">
      <c r="A6768">
        <v>2025</v>
      </c>
      <c r="B6768">
        <v>15593510</v>
      </c>
      <c r="C6768" t="s">
        <v>111</v>
      </c>
      <c r="D6768">
        <v>638</v>
      </c>
      <c r="E6768" t="s">
        <v>26</v>
      </c>
      <c r="F6768" t="s">
        <v>16</v>
      </c>
      <c r="G6768">
        <v>33</v>
      </c>
      <c r="H6768">
        <v>5</v>
      </c>
      <c r="I6768">
        <v>129336</v>
      </c>
      <c r="J6768">
        <v>1</v>
      </c>
      <c r="K6768">
        <v>1</v>
      </c>
      <c r="L6768">
        <v>1</v>
      </c>
      <c r="M6768">
        <v>56585</v>
      </c>
      <c r="N6768">
        <v>1</v>
      </c>
      <c r="O6768" t="str">
        <f t="shared" si="632"/>
        <v>30-45</v>
      </c>
      <c r="P6768" t="str">
        <f t="shared" si="633"/>
        <v>Medium</v>
      </c>
      <c r="Q6768" t="str">
        <f t="shared" si="634"/>
        <v>Mid-Term</v>
      </c>
      <c r="R6768" t="str">
        <f t="shared" si="635"/>
        <v>High Balance</v>
      </c>
      <c r="S6768" t="str">
        <f t="shared" si="636"/>
        <v>High Value</v>
      </c>
      <c r="T6768">
        <v>1</v>
      </c>
      <c r="U6768">
        <f t="shared" si="637"/>
        <v>129336</v>
      </c>
    </row>
    <row r="6769" spans="1:21" x14ac:dyDescent="0.25">
      <c r="A6769">
        <v>2025</v>
      </c>
      <c r="B6769">
        <v>15654964</v>
      </c>
      <c r="C6769" t="s">
        <v>141</v>
      </c>
      <c r="D6769">
        <v>608</v>
      </c>
      <c r="E6769" t="s">
        <v>18</v>
      </c>
      <c r="F6769" t="s">
        <v>23</v>
      </c>
      <c r="G6769">
        <v>48</v>
      </c>
      <c r="H6769">
        <v>7</v>
      </c>
      <c r="I6769">
        <v>75802</v>
      </c>
      <c r="J6769">
        <v>1</v>
      </c>
      <c r="K6769">
        <v>1</v>
      </c>
      <c r="L6769">
        <v>0</v>
      </c>
      <c r="M6769">
        <v>125763</v>
      </c>
      <c r="N6769">
        <v>0</v>
      </c>
      <c r="O6769" t="str">
        <f t="shared" si="632"/>
        <v>46-60</v>
      </c>
      <c r="P6769" t="str">
        <f t="shared" si="633"/>
        <v>Medium</v>
      </c>
      <c r="Q6769" t="str">
        <f t="shared" si="634"/>
        <v>Mid-Term</v>
      </c>
      <c r="R6769" t="str">
        <f t="shared" si="635"/>
        <v>Low Balance</v>
      </c>
      <c r="S6769" t="str">
        <f t="shared" si="636"/>
        <v>Normal</v>
      </c>
      <c r="T6769">
        <v>1</v>
      </c>
      <c r="U6769">
        <f t="shared" si="637"/>
        <v>0</v>
      </c>
    </row>
    <row r="6770" spans="1:21" x14ac:dyDescent="0.25">
      <c r="A6770">
        <v>2025</v>
      </c>
      <c r="B6770">
        <v>15594039</v>
      </c>
      <c r="C6770" t="s">
        <v>307</v>
      </c>
      <c r="D6770">
        <v>599</v>
      </c>
      <c r="E6770" t="s">
        <v>18</v>
      </c>
      <c r="F6770" t="s">
        <v>23</v>
      </c>
      <c r="G6770">
        <v>42</v>
      </c>
      <c r="H6770">
        <v>6</v>
      </c>
      <c r="I6770">
        <v>0</v>
      </c>
      <c r="J6770">
        <v>2</v>
      </c>
      <c r="K6770">
        <v>1</v>
      </c>
      <c r="L6770">
        <v>0</v>
      </c>
      <c r="M6770">
        <v>113868</v>
      </c>
      <c r="N6770">
        <v>0</v>
      </c>
      <c r="O6770" t="str">
        <f t="shared" si="632"/>
        <v>30-45</v>
      </c>
      <c r="P6770" t="str">
        <f t="shared" si="633"/>
        <v>Low</v>
      </c>
      <c r="Q6770" t="str">
        <f t="shared" si="634"/>
        <v>Mid-Term</v>
      </c>
      <c r="R6770" t="str">
        <f t="shared" si="635"/>
        <v>Zero Balance</v>
      </c>
      <c r="S6770" t="str">
        <f t="shared" si="636"/>
        <v>Normal</v>
      </c>
      <c r="T6770">
        <v>1</v>
      </c>
      <c r="U6770">
        <f t="shared" si="637"/>
        <v>0</v>
      </c>
    </row>
    <row r="6771" spans="1:21" x14ac:dyDescent="0.25">
      <c r="A6771">
        <v>2025</v>
      </c>
      <c r="B6771">
        <v>15625929</v>
      </c>
      <c r="C6771" t="s">
        <v>1190</v>
      </c>
      <c r="D6771">
        <v>762</v>
      </c>
      <c r="E6771" t="s">
        <v>15</v>
      </c>
      <c r="F6771" t="s">
        <v>16</v>
      </c>
      <c r="G6771">
        <v>44</v>
      </c>
      <c r="H6771">
        <v>7</v>
      </c>
      <c r="I6771">
        <v>159317</v>
      </c>
      <c r="J6771">
        <v>1</v>
      </c>
      <c r="K6771">
        <v>0</v>
      </c>
      <c r="L6771">
        <v>0</v>
      </c>
      <c r="M6771">
        <v>24780</v>
      </c>
      <c r="N6771">
        <v>0</v>
      </c>
      <c r="O6771" t="str">
        <f t="shared" si="632"/>
        <v>30-45</v>
      </c>
      <c r="P6771" t="str">
        <f t="shared" si="633"/>
        <v>High</v>
      </c>
      <c r="Q6771" t="str">
        <f t="shared" si="634"/>
        <v>Mid-Term</v>
      </c>
      <c r="R6771" t="str">
        <f t="shared" si="635"/>
        <v>High Balance</v>
      </c>
      <c r="S6771" t="str">
        <f t="shared" si="636"/>
        <v>High Value</v>
      </c>
      <c r="T6771">
        <v>1</v>
      </c>
      <c r="U6771">
        <f t="shared" si="637"/>
        <v>0</v>
      </c>
    </row>
    <row r="6772" spans="1:21" x14ac:dyDescent="0.25">
      <c r="A6772">
        <v>2025</v>
      </c>
      <c r="B6772">
        <v>15815295</v>
      </c>
      <c r="C6772" t="s">
        <v>1530</v>
      </c>
      <c r="D6772">
        <v>662</v>
      </c>
      <c r="E6772" t="s">
        <v>15</v>
      </c>
      <c r="F6772" t="s">
        <v>16</v>
      </c>
      <c r="G6772">
        <v>38</v>
      </c>
      <c r="H6772">
        <v>2</v>
      </c>
      <c r="I6772">
        <v>96480</v>
      </c>
      <c r="J6772">
        <v>1</v>
      </c>
      <c r="K6772">
        <v>1</v>
      </c>
      <c r="L6772">
        <v>0</v>
      </c>
      <c r="M6772">
        <v>120259</v>
      </c>
      <c r="N6772">
        <v>0</v>
      </c>
      <c r="O6772" t="str">
        <f t="shared" si="632"/>
        <v>30-45</v>
      </c>
      <c r="P6772" t="str">
        <f t="shared" si="633"/>
        <v>Medium</v>
      </c>
      <c r="Q6772" t="str">
        <f t="shared" si="634"/>
        <v>New</v>
      </c>
      <c r="R6772" t="str">
        <f t="shared" si="635"/>
        <v>Low Balance</v>
      </c>
      <c r="S6772" t="str">
        <f t="shared" si="636"/>
        <v>Normal</v>
      </c>
      <c r="T6772">
        <v>1</v>
      </c>
      <c r="U6772">
        <f t="shared" si="637"/>
        <v>0</v>
      </c>
    </row>
    <row r="6773" spans="1:21" x14ac:dyDescent="0.25">
      <c r="A6773">
        <v>2025</v>
      </c>
      <c r="B6773">
        <v>15621818</v>
      </c>
      <c r="C6773" t="s">
        <v>1303</v>
      </c>
      <c r="D6773">
        <v>747</v>
      </c>
      <c r="E6773" t="s">
        <v>26</v>
      </c>
      <c r="F6773" t="s">
        <v>23</v>
      </c>
      <c r="G6773">
        <v>29</v>
      </c>
      <c r="H6773">
        <v>7</v>
      </c>
      <c r="I6773">
        <v>117726</v>
      </c>
      <c r="J6773">
        <v>1</v>
      </c>
      <c r="K6773">
        <v>1</v>
      </c>
      <c r="L6773">
        <v>1</v>
      </c>
      <c r="M6773">
        <v>175398</v>
      </c>
      <c r="N6773">
        <v>0</v>
      </c>
      <c r="O6773" t="str">
        <f t="shared" si="632"/>
        <v>&lt;30</v>
      </c>
      <c r="P6773" t="str">
        <f t="shared" si="633"/>
        <v>Medium</v>
      </c>
      <c r="Q6773" t="str">
        <f t="shared" si="634"/>
        <v>Mid-Term</v>
      </c>
      <c r="R6773" t="str">
        <f t="shared" si="635"/>
        <v>High Balance</v>
      </c>
      <c r="S6773" t="str">
        <f t="shared" si="636"/>
        <v>High Value</v>
      </c>
      <c r="T6773">
        <v>1</v>
      </c>
      <c r="U6773">
        <f t="shared" si="637"/>
        <v>0</v>
      </c>
    </row>
    <row r="6774" spans="1:21" x14ac:dyDescent="0.25">
      <c r="A6774">
        <v>2025</v>
      </c>
      <c r="B6774">
        <v>15652700</v>
      </c>
      <c r="C6774" t="s">
        <v>109</v>
      </c>
      <c r="D6774">
        <v>539</v>
      </c>
      <c r="E6774" t="s">
        <v>15</v>
      </c>
      <c r="F6774" t="s">
        <v>23</v>
      </c>
      <c r="G6774">
        <v>39</v>
      </c>
      <c r="H6774">
        <v>6</v>
      </c>
      <c r="I6774">
        <v>0</v>
      </c>
      <c r="J6774">
        <v>2</v>
      </c>
      <c r="K6774">
        <v>1</v>
      </c>
      <c r="L6774">
        <v>1</v>
      </c>
      <c r="M6774">
        <v>86767</v>
      </c>
      <c r="N6774">
        <v>0</v>
      </c>
      <c r="O6774" t="str">
        <f t="shared" si="632"/>
        <v>30-45</v>
      </c>
      <c r="P6774" t="str">
        <f t="shared" si="633"/>
        <v>Low</v>
      </c>
      <c r="Q6774" t="str">
        <f t="shared" si="634"/>
        <v>Mid-Term</v>
      </c>
      <c r="R6774" t="str">
        <f t="shared" si="635"/>
        <v>Zero Balance</v>
      </c>
      <c r="S6774" t="str">
        <f t="shared" si="636"/>
        <v>Normal</v>
      </c>
      <c r="T6774">
        <v>1</v>
      </c>
      <c r="U6774">
        <f t="shared" si="637"/>
        <v>0</v>
      </c>
    </row>
    <row r="6775" spans="1:21" x14ac:dyDescent="0.25">
      <c r="A6775">
        <v>2025</v>
      </c>
      <c r="B6775">
        <v>15636860</v>
      </c>
      <c r="C6775" t="s">
        <v>661</v>
      </c>
      <c r="D6775">
        <v>625</v>
      </c>
      <c r="E6775" t="s">
        <v>15</v>
      </c>
      <c r="F6775" t="s">
        <v>23</v>
      </c>
      <c r="G6775">
        <v>43</v>
      </c>
      <c r="H6775">
        <v>4</v>
      </c>
      <c r="I6775">
        <v>122351</v>
      </c>
      <c r="J6775">
        <v>1</v>
      </c>
      <c r="K6775">
        <v>1</v>
      </c>
      <c r="L6775">
        <v>0</v>
      </c>
      <c r="M6775">
        <v>71217</v>
      </c>
      <c r="N6775">
        <v>0</v>
      </c>
      <c r="O6775" t="str">
        <f t="shared" si="632"/>
        <v>30-45</v>
      </c>
      <c r="P6775" t="str">
        <f t="shared" si="633"/>
        <v>Medium</v>
      </c>
      <c r="Q6775" t="str">
        <f t="shared" si="634"/>
        <v>Mid-Term</v>
      </c>
      <c r="R6775" t="str">
        <f t="shared" si="635"/>
        <v>High Balance</v>
      </c>
      <c r="S6775" t="str">
        <f t="shared" si="636"/>
        <v>High Value</v>
      </c>
      <c r="T6775">
        <v>1</v>
      </c>
      <c r="U6775">
        <f t="shared" si="637"/>
        <v>0</v>
      </c>
    </row>
    <row r="6776" spans="1:21" x14ac:dyDescent="0.25">
      <c r="A6776">
        <v>2025</v>
      </c>
      <c r="B6776">
        <v>15569432</v>
      </c>
      <c r="C6776" t="s">
        <v>445</v>
      </c>
      <c r="D6776">
        <v>656</v>
      </c>
      <c r="E6776" t="s">
        <v>15</v>
      </c>
      <c r="F6776" t="s">
        <v>16</v>
      </c>
      <c r="G6776">
        <v>48</v>
      </c>
      <c r="H6776">
        <v>9</v>
      </c>
      <c r="I6776">
        <v>0</v>
      </c>
      <c r="J6776">
        <v>2</v>
      </c>
      <c r="K6776">
        <v>1</v>
      </c>
      <c r="L6776">
        <v>1</v>
      </c>
      <c r="M6776">
        <v>85241</v>
      </c>
      <c r="N6776">
        <v>1</v>
      </c>
      <c r="O6776" t="str">
        <f t="shared" si="632"/>
        <v>46-60</v>
      </c>
      <c r="P6776" t="str">
        <f t="shared" si="633"/>
        <v>Medium</v>
      </c>
      <c r="Q6776" t="str">
        <f t="shared" si="634"/>
        <v>Long-Term</v>
      </c>
      <c r="R6776" t="str">
        <f t="shared" si="635"/>
        <v>Zero Balance</v>
      </c>
      <c r="S6776" t="str">
        <f t="shared" si="636"/>
        <v>Normal</v>
      </c>
      <c r="T6776">
        <v>1</v>
      </c>
      <c r="U6776">
        <f t="shared" si="637"/>
        <v>0</v>
      </c>
    </row>
    <row r="6777" spans="1:21" x14ac:dyDescent="0.25">
      <c r="A6777">
        <v>2025</v>
      </c>
      <c r="B6777">
        <v>15751455</v>
      </c>
      <c r="C6777" t="s">
        <v>268</v>
      </c>
      <c r="D6777">
        <v>469</v>
      </c>
      <c r="E6777" t="s">
        <v>15</v>
      </c>
      <c r="F6777" t="s">
        <v>16</v>
      </c>
      <c r="G6777">
        <v>48</v>
      </c>
      <c r="H6777">
        <v>5</v>
      </c>
      <c r="I6777">
        <v>0</v>
      </c>
      <c r="J6777">
        <v>1</v>
      </c>
      <c r="K6777">
        <v>1</v>
      </c>
      <c r="L6777">
        <v>0</v>
      </c>
      <c r="M6777">
        <v>160530</v>
      </c>
      <c r="N6777">
        <v>1</v>
      </c>
      <c r="O6777" t="str">
        <f t="shared" si="632"/>
        <v>46-60</v>
      </c>
      <c r="P6777" t="str">
        <f t="shared" si="633"/>
        <v>Low</v>
      </c>
      <c r="Q6777" t="str">
        <f t="shared" si="634"/>
        <v>Mid-Term</v>
      </c>
      <c r="R6777" t="str">
        <f t="shared" si="635"/>
        <v>Zero Balance</v>
      </c>
      <c r="S6777" t="str">
        <f t="shared" si="636"/>
        <v>Normal</v>
      </c>
      <c r="T6777">
        <v>1</v>
      </c>
      <c r="U6777">
        <f t="shared" si="637"/>
        <v>0</v>
      </c>
    </row>
    <row r="6778" spans="1:21" x14ac:dyDescent="0.25">
      <c r="A6778">
        <v>2025</v>
      </c>
      <c r="B6778">
        <v>15800583</v>
      </c>
      <c r="C6778" t="s">
        <v>393</v>
      </c>
      <c r="D6778">
        <v>621</v>
      </c>
      <c r="E6778" t="s">
        <v>18</v>
      </c>
      <c r="F6778" t="s">
        <v>16</v>
      </c>
      <c r="G6778">
        <v>43</v>
      </c>
      <c r="H6778">
        <v>8</v>
      </c>
      <c r="I6778">
        <v>0</v>
      </c>
      <c r="J6778">
        <v>1</v>
      </c>
      <c r="K6778">
        <v>0</v>
      </c>
      <c r="L6778">
        <v>0</v>
      </c>
      <c r="M6778">
        <v>102807</v>
      </c>
      <c r="N6778">
        <v>0</v>
      </c>
      <c r="O6778" t="str">
        <f t="shared" si="632"/>
        <v>30-45</v>
      </c>
      <c r="P6778" t="str">
        <f t="shared" si="633"/>
        <v>Medium</v>
      </c>
      <c r="Q6778" t="str">
        <f t="shared" si="634"/>
        <v>Long-Term</v>
      </c>
      <c r="R6778" t="str">
        <f t="shared" si="635"/>
        <v>Zero Balance</v>
      </c>
      <c r="S6778" t="str">
        <f t="shared" si="636"/>
        <v>Normal</v>
      </c>
      <c r="T6778">
        <v>1</v>
      </c>
      <c r="U6778">
        <f t="shared" si="637"/>
        <v>0</v>
      </c>
    </row>
    <row r="6779" spans="1:21" x14ac:dyDescent="0.25">
      <c r="A6779">
        <v>2025</v>
      </c>
      <c r="B6779">
        <v>15770214</v>
      </c>
      <c r="C6779" t="s">
        <v>922</v>
      </c>
      <c r="D6779">
        <v>754</v>
      </c>
      <c r="E6779" t="s">
        <v>15</v>
      </c>
      <c r="F6779" t="s">
        <v>16</v>
      </c>
      <c r="G6779">
        <v>27</v>
      </c>
      <c r="H6779">
        <v>7</v>
      </c>
      <c r="I6779">
        <v>0</v>
      </c>
      <c r="J6779">
        <v>2</v>
      </c>
      <c r="K6779">
        <v>1</v>
      </c>
      <c r="L6779">
        <v>0</v>
      </c>
      <c r="M6779">
        <v>144135</v>
      </c>
      <c r="N6779">
        <v>0</v>
      </c>
      <c r="O6779" t="str">
        <f t="shared" si="632"/>
        <v>&lt;30</v>
      </c>
      <c r="P6779" t="str">
        <f t="shared" si="633"/>
        <v>High</v>
      </c>
      <c r="Q6779" t="str">
        <f t="shared" si="634"/>
        <v>Mid-Term</v>
      </c>
      <c r="R6779" t="str">
        <f t="shared" si="635"/>
        <v>Zero Balance</v>
      </c>
      <c r="S6779" t="str">
        <f t="shared" si="636"/>
        <v>Normal</v>
      </c>
      <c r="T6779">
        <v>1</v>
      </c>
      <c r="U6779">
        <f t="shared" si="637"/>
        <v>0</v>
      </c>
    </row>
    <row r="6780" spans="1:21" x14ac:dyDescent="0.25">
      <c r="A6780">
        <v>2025</v>
      </c>
      <c r="B6780">
        <v>15613463</v>
      </c>
      <c r="C6780" t="s">
        <v>211</v>
      </c>
      <c r="D6780">
        <v>679</v>
      </c>
      <c r="E6780" t="s">
        <v>26</v>
      </c>
      <c r="F6780" t="s">
        <v>16</v>
      </c>
      <c r="G6780">
        <v>50</v>
      </c>
      <c r="H6780">
        <v>6</v>
      </c>
      <c r="I6780">
        <v>132598</v>
      </c>
      <c r="J6780">
        <v>2</v>
      </c>
      <c r="K6780">
        <v>1</v>
      </c>
      <c r="L6780">
        <v>1</v>
      </c>
      <c r="M6780">
        <v>184018</v>
      </c>
      <c r="N6780">
        <v>0</v>
      </c>
      <c r="O6780" t="str">
        <f t="shared" si="632"/>
        <v>46-60</v>
      </c>
      <c r="P6780" t="str">
        <f t="shared" si="633"/>
        <v>Medium</v>
      </c>
      <c r="Q6780" t="str">
        <f t="shared" si="634"/>
        <v>Mid-Term</v>
      </c>
      <c r="R6780" t="str">
        <f t="shared" si="635"/>
        <v>High Balance</v>
      </c>
      <c r="S6780" t="str">
        <f t="shared" si="636"/>
        <v>High Value</v>
      </c>
      <c r="T6780">
        <v>1</v>
      </c>
      <c r="U6780">
        <f t="shared" si="637"/>
        <v>0</v>
      </c>
    </row>
    <row r="6781" spans="1:21" x14ac:dyDescent="0.25">
      <c r="A6781">
        <v>2025</v>
      </c>
      <c r="B6781">
        <v>15587066</v>
      </c>
      <c r="C6781" t="s">
        <v>1988</v>
      </c>
      <c r="D6781">
        <v>535</v>
      </c>
      <c r="E6781" t="s">
        <v>15</v>
      </c>
      <c r="F6781" t="s">
        <v>23</v>
      </c>
      <c r="G6781">
        <v>38</v>
      </c>
      <c r="H6781">
        <v>2</v>
      </c>
      <c r="I6781">
        <v>119272</v>
      </c>
      <c r="J6781">
        <v>1</v>
      </c>
      <c r="K6781">
        <v>0</v>
      </c>
      <c r="L6781">
        <v>0</v>
      </c>
      <c r="M6781">
        <v>195897</v>
      </c>
      <c r="N6781">
        <v>1</v>
      </c>
      <c r="O6781" t="str">
        <f t="shared" si="632"/>
        <v>30-45</v>
      </c>
      <c r="P6781" t="str">
        <f t="shared" si="633"/>
        <v>Low</v>
      </c>
      <c r="Q6781" t="str">
        <f t="shared" si="634"/>
        <v>New</v>
      </c>
      <c r="R6781" t="str">
        <f t="shared" si="635"/>
        <v>High Balance</v>
      </c>
      <c r="S6781" t="str">
        <f t="shared" si="636"/>
        <v>High Value</v>
      </c>
      <c r="T6781">
        <v>1</v>
      </c>
      <c r="U6781">
        <f t="shared" si="637"/>
        <v>119272</v>
      </c>
    </row>
    <row r="6782" spans="1:21" x14ac:dyDescent="0.25">
      <c r="A6782">
        <v>2025</v>
      </c>
      <c r="B6782">
        <v>15693752</v>
      </c>
      <c r="C6782" t="s">
        <v>331</v>
      </c>
      <c r="D6782">
        <v>487</v>
      </c>
      <c r="E6782" t="s">
        <v>15</v>
      </c>
      <c r="F6782" t="s">
        <v>23</v>
      </c>
      <c r="G6782">
        <v>37</v>
      </c>
      <c r="H6782">
        <v>2</v>
      </c>
      <c r="I6782">
        <v>0</v>
      </c>
      <c r="J6782">
        <v>2</v>
      </c>
      <c r="K6782">
        <v>1</v>
      </c>
      <c r="L6782">
        <v>1</v>
      </c>
      <c r="M6782">
        <v>126723</v>
      </c>
      <c r="N6782">
        <v>0</v>
      </c>
      <c r="O6782" t="str">
        <f t="shared" si="632"/>
        <v>30-45</v>
      </c>
      <c r="P6782" t="str">
        <f t="shared" si="633"/>
        <v>Low</v>
      </c>
      <c r="Q6782" t="str">
        <f t="shared" si="634"/>
        <v>New</v>
      </c>
      <c r="R6782" t="str">
        <f t="shared" si="635"/>
        <v>Zero Balance</v>
      </c>
      <c r="S6782" t="str">
        <f t="shared" si="636"/>
        <v>Normal</v>
      </c>
      <c r="T6782">
        <v>1</v>
      </c>
      <c r="U6782">
        <f t="shared" si="637"/>
        <v>0</v>
      </c>
    </row>
    <row r="6783" spans="1:21" x14ac:dyDescent="0.25">
      <c r="A6783">
        <v>2025</v>
      </c>
      <c r="B6783">
        <v>15714874</v>
      </c>
      <c r="C6783" t="s">
        <v>2427</v>
      </c>
      <c r="D6783">
        <v>850</v>
      </c>
      <c r="E6783" t="s">
        <v>15</v>
      </c>
      <c r="F6783" t="s">
        <v>16</v>
      </c>
      <c r="G6783">
        <v>42</v>
      </c>
      <c r="H6783">
        <v>3</v>
      </c>
      <c r="I6783">
        <v>0</v>
      </c>
      <c r="J6783">
        <v>2</v>
      </c>
      <c r="K6783">
        <v>1</v>
      </c>
      <c r="L6783">
        <v>1</v>
      </c>
      <c r="M6783">
        <v>176883</v>
      </c>
      <c r="N6783">
        <v>0</v>
      </c>
      <c r="O6783" t="str">
        <f t="shared" si="632"/>
        <v>30-45</v>
      </c>
      <c r="P6783" t="str">
        <f t="shared" si="633"/>
        <v>High</v>
      </c>
      <c r="Q6783" t="str">
        <f t="shared" si="634"/>
        <v>New</v>
      </c>
      <c r="R6783" t="str">
        <f t="shared" si="635"/>
        <v>Zero Balance</v>
      </c>
      <c r="S6783" t="str">
        <f t="shared" si="636"/>
        <v>Normal</v>
      </c>
      <c r="T6783">
        <v>1</v>
      </c>
      <c r="U6783">
        <f t="shared" si="637"/>
        <v>0</v>
      </c>
    </row>
    <row r="6784" spans="1:21" x14ac:dyDescent="0.25">
      <c r="A6784">
        <v>2025</v>
      </c>
      <c r="B6784">
        <v>15657809</v>
      </c>
      <c r="C6784" t="s">
        <v>442</v>
      </c>
      <c r="D6784">
        <v>585</v>
      </c>
      <c r="E6784" t="s">
        <v>15</v>
      </c>
      <c r="F6784" t="s">
        <v>23</v>
      </c>
      <c r="G6784">
        <v>55</v>
      </c>
      <c r="H6784">
        <v>10</v>
      </c>
      <c r="I6784">
        <v>106416</v>
      </c>
      <c r="J6784">
        <v>3</v>
      </c>
      <c r="K6784">
        <v>1</v>
      </c>
      <c r="L6784">
        <v>1</v>
      </c>
      <c r="M6784">
        <v>122961</v>
      </c>
      <c r="N6784">
        <v>1</v>
      </c>
      <c r="O6784" t="str">
        <f t="shared" si="632"/>
        <v>46-60</v>
      </c>
      <c r="P6784" t="str">
        <f t="shared" si="633"/>
        <v>Low</v>
      </c>
      <c r="Q6784" t="str">
        <f t="shared" si="634"/>
        <v>Long-Term</v>
      </c>
      <c r="R6784" t="str">
        <f t="shared" si="635"/>
        <v>High Balance</v>
      </c>
      <c r="S6784" t="str">
        <f t="shared" si="636"/>
        <v>High Value</v>
      </c>
      <c r="T6784">
        <v>1</v>
      </c>
      <c r="U6784">
        <f t="shared" si="637"/>
        <v>106416</v>
      </c>
    </row>
    <row r="6785" spans="1:21" x14ac:dyDescent="0.25">
      <c r="A6785">
        <v>2025</v>
      </c>
      <c r="B6785">
        <v>15651955</v>
      </c>
      <c r="C6785" t="s">
        <v>1280</v>
      </c>
      <c r="D6785">
        <v>603</v>
      </c>
      <c r="E6785" t="s">
        <v>15</v>
      </c>
      <c r="F6785" t="s">
        <v>23</v>
      </c>
      <c r="G6785">
        <v>31</v>
      </c>
      <c r="H6785">
        <v>4</v>
      </c>
      <c r="I6785">
        <v>0</v>
      </c>
      <c r="J6785">
        <v>2</v>
      </c>
      <c r="K6785">
        <v>0</v>
      </c>
      <c r="L6785">
        <v>1</v>
      </c>
      <c r="M6785">
        <v>9607</v>
      </c>
      <c r="N6785">
        <v>0</v>
      </c>
      <c r="O6785" t="str">
        <f t="shared" si="632"/>
        <v>30-45</v>
      </c>
      <c r="P6785" t="str">
        <f t="shared" si="633"/>
        <v>Medium</v>
      </c>
      <c r="Q6785" t="str">
        <f t="shared" si="634"/>
        <v>Mid-Term</v>
      </c>
      <c r="R6785" t="str">
        <f t="shared" si="635"/>
        <v>Zero Balance</v>
      </c>
      <c r="S6785" t="str">
        <f t="shared" si="636"/>
        <v>Normal</v>
      </c>
      <c r="T6785">
        <v>1</v>
      </c>
      <c r="U6785">
        <f t="shared" si="637"/>
        <v>0</v>
      </c>
    </row>
    <row r="6786" spans="1:21" x14ac:dyDescent="0.25">
      <c r="A6786">
        <v>2025</v>
      </c>
      <c r="B6786">
        <v>15570912</v>
      </c>
      <c r="C6786" t="s">
        <v>190</v>
      </c>
      <c r="D6786">
        <v>728</v>
      </c>
      <c r="E6786" t="s">
        <v>26</v>
      </c>
      <c r="F6786" t="s">
        <v>16</v>
      </c>
      <c r="G6786">
        <v>32</v>
      </c>
      <c r="H6786">
        <v>9</v>
      </c>
      <c r="I6786">
        <v>127772</v>
      </c>
      <c r="J6786">
        <v>2</v>
      </c>
      <c r="K6786">
        <v>1</v>
      </c>
      <c r="L6786">
        <v>1</v>
      </c>
      <c r="M6786">
        <v>152643</v>
      </c>
      <c r="N6786">
        <v>0</v>
      </c>
      <c r="O6786" t="str">
        <f t="shared" ref="O6786:O6849" si="638">IF(G6786&lt;30,"&lt;30",IF(G6786&lt;=45,"30-45",IF(G6786&lt;=60,"46-60","60+")))</f>
        <v>30-45</v>
      </c>
      <c r="P6786" t="str">
        <f t="shared" ref="P6786:P6849" si="639">IF(D6786&lt;600,"Low",IF(D6786&lt;=750,"Medium","High"))</f>
        <v>Medium</v>
      </c>
      <c r="Q6786" t="str">
        <f t="shared" ref="Q6786:Q6849" si="640">IF(H6786&lt;=3,"New",IF(H6786&lt;=7,"Mid-Term","Long-Term"))</f>
        <v>Long-Term</v>
      </c>
      <c r="R6786" t="str">
        <f t="shared" ref="R6786:R6849" si="641">IF(I6786=0,"Zero Balance",IF(I6786&lt;100000,"Low Balance","High Balance"))</f>
        <v>High Balance</v>
      </c>
      <c r="S6786" t="str">
        <f t="shared" ref="S6786:S6849" si="642">IF(I6786&gt;=100000,"High Value","Normal")</f>
        <v>High Value</v>
      </c>
      <c r="T6786">
        <v>1</v>
      </c>
      <c r="U6786">
        <f t="shared" ref="U6786:U6849" si="643">IF(N6786=1,I6786,0)</f>
        <v>0</v>
      </c>
    </row>
    <row r="6787" spans="1:21" x14ac:dyDescent="0.25">
      <c r="A6787">
        <v>2025</v>
      </c>
      <c r="B6787">
        <v>15640266</v>
      </c>
      <c r="C6787" t="s">
        <v>2141</v>
      </c>
      <c r="D6787">
        <v>621</v>
      </c>
      <c r="E6787" t="s">
        <v>18</v>
      </c>
      <c r="F6787" t="s">
        <v>23</v>
      </c>
      <c r="G6787">
        <v>41</v>
      </c>
      <c r="H6787">
        <v>5</v>
      </c>
      <c r="I6787">
        <v>104632</v>
      </c>
      <c r="J6787">
        <v>1</v>
      </c>
      <c r="K6787">
        <v>1</v>
      </c>
      <c r="L6787">
        <v>1</v>
      </c>
      <c r="M6787">
        <v>95551</v>
      </c>
      <c r="N6787">
        <v>0</v>
      </c>
      <c r="O6787" t="str">
        <f t="shared" si="638"/>
        <v>30-45</v>
      </c>
      <c r="P6787" t="str">
        <f t="shared" si="639"/>
        <v>Medium</v>
      </c>
      <c r="Q6787" t="str">
        <f t="shared" si="640"/>
        <v>Mid-Term</v>
      </c>
      <c r="R6787" t="str">
        <f t="shared" si="641"/>
        <v>High Balance</v>
      </c>
      <c r="S6787" t="str">
        <f t="shared" si="642"/>
        <v>High Value</v>
      </c>
      <c r="T6787">
        <v>1</v>
      </c>
      <c r="U6787">
        <f t="shared" si="643"/>
        <v>0</v>
      </c>
    </row>
    <row r="6788" spans="1:21" x14ac:dyDescent="0.25">
      <c r="A6788">
        <v>2025</v>
      </c>
      <c r="B6788">
        <v>15652069</v>
      </c>
      <c r="C6788" t="s">
        <v>291</v>
      </c>
      <c r="D6788">
        <v>833</v>
      </c>
      <c r="E6788" t="s">
        <v>15</v>
      </c>
      <c r="F6788" t="s">
        <v>23</v>
      </c>
      <c r="G6788">
        <v>30</v>
      </c>
      <c r="H6788">
        <v>1</v>
      </c>
      <c r="I6788">
        <v>0</v>
      </c>
      <c r="J6788">
        <v>2</v>
      </c>
      <c r="K6788">
        <v>1</v>
      </c>
      <c r="L6788">
        <v>0</v>
      </c>
      <c r="M6788">
        <v>141861</v>
      </c>
      <c r="N6788">
        <v>0</v>
      </c>
      <c r="O6788" t="str">
        <f t="shared" si="638"/>
        <v>30-45</v>
      </c>
      <c r="P6788" t="str">
        <f t="shared" si="639"/>
        <v>High</v>
      </c>
      <c r="Q6788" t="str">
        <f t="shared" si="640"/>
        <v>New</v>
      </c>
      <c r="R6788" t="str">
        <f t="shared" si="641"/>
        <v>Zero Balance</v>
      </c>
      <c r="S6788" t="str">
        <f t="shared" si="642"/>
        <v>Normal</v>
      </c>
      <c r="T6788">
        <v>1</v>
      </c>
      <c r="U6788">
        <f t="shared" si="643"/>
        <v>0</v>
      </c>
    </row>
    <row r="6789" spans="1:21" x14ac:dyDescent="0.25">
      <c r="A6789">
        <v>2025</v>
      </c>
      <c r="B6789">
        <v>15596074</v>
      </c>
      <c r="C6789" t="s">
        <v>1492</v>
      </c>
      <c r="D6789">
        <v>502</v>
      </c>
      <c r="E6789" t="s">
        <v>15</v>
      </c>
      <c r="F6789" t="s">
        <v>23</v>
      </c>
      <c r="G6789">
        <v>37</v>
      </c>
      <c r="H6789">
        <v>10</v>
      </c>
      <c r="I6789">
        <v>0</v>
      </c>
      <c r="J6789">
        <v>1</v>
      </c>
      <c r="K6789">
        <v>1</v>
      </c>
      <c r="L6789">
        <v>1</v>
      </c>
      <c r="M6789">
        <v>76643</v>
      </c>
      <c r="N6789">
        <v>0</v>
      </c>
      <c r="O6789" t="str">
        <f t="shared" si="638"/>
        <v>30-45</v>
      </c>
      <c r="P6789" t="str">
        <f t="shared" si="639"/>
        <v>Low</v>
      </c>
      <c r="Q6789" t="str">
        <f t="shared" si="640"/>
        <v>Long-Term</v>
      </c>
      <c r="R6789" t="str">
        <f t="shared" si="641"/>
        <v>Zero Balance</v>
      </c>
      <c r="S6789" t="str">
        <f t="shared" si="642"/>
        <v>Normal</v>
      </c>
      <c r="T6789">
        <v>1</v>
      </c>
      <c r="U6789">
        <f t="shared" si="643"/>
        <v>0</v>
      </c>
    </row>
    <row r="6790" spans="1:21" x14ac:dyDescent="0.25">
      <c r="A6790">
        <v>2025</v>
      </c>
      <c r="B6790">
        <v>15800268</v>
      </c>
      <c r="C6790" t="s">
        <v>1251</v>
      </c>
      <c r="D6790">
        <v>825</v>
      </c>
      <c r="E6790" t="s">
        <v>26</v>
      </c>
      <c r="F6790" t="s">
        <v>23</v>
      </c>
      <c r="G6790">
        <v>37</v>
      </c>
      <c r="H6790">
        <v>6</v>
      </c>
      <c r="I6790">
        <v>118051</v>
      </c>
      <c r="J6790">
        <v>1</v>
      </c>
      <c r="K6790">
        <v>0</v>
      </c>
      <c r="L6790">
        <v>1</v>
      </c>
      <c r="M6790">
        <v>52301</v>
      </c>
      <c r="N6790">
        <v>0</v>
      </c>
      <c r="O6790" t="str">
        <f t="shared" si="638"/>
        <v>30-45</v>
      </c>
      <c r="P6790" t="str">
        <f t="shared" si="639"/>
        <v>High</v>
      </c>
      <c r="Q6790" t="str">
        <f t="shared" si="640"/>
        <v>Mid-Term</v>
      </c>
      <c r="R6790" t="str">
        <f t="shared" si="641"/>
        <v>High Balance</v>
      </c>
      <c r="S6790" t="str">
        <f t="shared" si="642"/>
        <v>High Value</v>
      </c>
      <c r="T6790">
        <v>1</v>
      </c>
      <c r="U6790">
        <f t="shared" si="643"/>
        <v>0</v>
      </c>
    </row>
    <row r="6791" spans="1:21" x14ac:dyDescent="0.25">
      <c r="A6791">
        <v>2025</v>
      </c>
      <c r="B6791">
        <v>15809847</v>
      </c>
      <c r="C6791" t="s">
        <v>214</v>
      </c>
      <c r="D6791">
        <v>668</v>
      </c>
      <c r="E6791" t="s">
        <v>15</v>
      </c>
      <c r="F6791" t="s">
        <v>23</v>
      </c>
      <c r="G6791">
        <v>46</v>
      </c>
      <c r="H6791">
        <v>0</v>
      </c>
      <c r="I6791">
        <v>0</v>
      </c>
      <c r="J6791">
        <v>2</v>
      </c>
      <c r="K6791">
        <v>0</v>
      </c>
      <c r="L6791">
        <v>0</v>
      </c>
      <c r="M6791">
        <v>29388</v>
      </c>
      <c r="N6791">
        <v>0</v>
      </c>
      <c r="O6791" t="str">
        <f t="shared" si="638"/>
        <v>46-60</v>
      </c>
      <c r="P6791" t="str">
        <f t="shared" si="639"/>
        <v>Medium</v>
      </c>
      <c r="Q6791" t="str">
        <f t="shared" si="640"/>
        <v>New</v>
      </c>
      <c r="R6791" t="str">
        <f t="shared" si="641"/>
        <v>Zero Balance</v>
      </c>
      <c r="S6791" t="str">
        <f t="shared" si="642"/>
        <v>Normal</v>
      </c>
      <c r="T6791">
        <v>1</v>
      </c>
      <c r="U6791">
        <f t="shared" si="643"/>
        <v>0</v>
      </c>
    </row>
    <row r="6792" spans="1:21" x14ac:dyDescent="0.25">
      <c r="A6792">
        <v>2025</v>
      </c>
      <c r="B6792">
        <v>15599074</v>
      </c>
      <c r="C6792" t="s">
        <v>149</v>
      </c>
      <c r="D6792">
        <v>487</v>
      </c>
      <c r="E6792" t="s">
        <v>18</v>
      </c>
      <c r="F6792" t="s">
        <v>16</v>
      </c>
      <c r="G6792">
        <v>40</v>
      </c>
      <c r="H6792">
        <v>6</v>
      </c>
      <c r="I6792">
        <v>136094</v>
      </c>
      <c r="J6792">
        <v>1</v>
      </c>
      <c r="K6792">
        <v>0</v>
      </c>
      <c r="L6792">
        <v>1</v>
      </c>
      <c r="M6792">
        <v>193408</v>
      </c>
      <c r="N6792">
        <v>0</v>
      </c>
      <c r="O6792" t="str">
        <f t="shared" si="638"/>
        <v>30-45</v>
      </c>
      <c r="P6792" t="str">
        <f t="shared" si="639"/>
        <v>Low</v>
      </c>
      <c r="Q6792" t="str">
        <f t="shared" si="640"/>
        <v>Mid-Term</v>
      </c>
      <c r="R6792" t="str">
        <f t="shared" si="641"/>
        <v>High Balance</v>
      </c>
      <c r="S6792" t="str">
        <f t="shared" si="642"/>
        <v>High Value</v>
      </c>
      <c r="T6792">
        <v>1</v>
      </c>
      <c r="U6792">
        <f t="shared" si="643"/>
        <v>0</v>
      </c>
    </row>
    <row r="6793" spans="1:21" x14ac:dyDescent="0.25">
      <c r="A6793">
        <v>2025</v>
      </c>
      <c r="B6793">
        <v>15599591</v>
      </c>
      <c r="C6793" t="s">
        <v>65</v>
      </c>
      <c r="D6793">
        <v>600</v>
      </c>
      <c r="E6793" t="s">
        <v>26</v>
      </c>
      <c r="F6793" t="s">
        <v>16</v>
      </c>
      <c r="G6793">
        <v>39</v>
      </c>
      <c r="H6793">
        <v>7</v>
      </c>
      <c r="I6793">
        <v>88477</v>
      </c>
      <c r="J6793">
        <v>2</v>
      </c>
      <c r="K6793">
        <v>1</v>
      </c>
      <c r="L6793">
        <v>0</v>
      </c>
      <c r="M6793">
        <v>58632</v>
      </c>
      <c r="N6793">
        <v>0</v>
      </c>
      <c r="O6793" t="str">
        <f t="shared" si="638"/>
        <v>30-45</v>
      </c>
      <c r="P6793" t="str">
        <f t="shared" si="639"/>
        <v>Medium</v>
      </c>
      <c r="Q6793" t="str">
        <f t="shared" si="640"/>
        <v>Mid-Term</v>
      </c>
      <c r="R6793" t="str">
        <f t="shared" si="641"/>
        <v>Low Balance</v>
      </c>
      <c r="S6793" t="str">
        <f t="shared" si="642"/>
        <v>Normal</v>
      </c>
      <c r="T6793">
        <v>1</v>
      </c>
      <c r="U6793">
        <f t="shared" si="643"/>
        <v>0</v>
      </c>
    </row>
    <row r="6794" spans="1:21" x14ac:dyDescent="0.25">
      <c r="A6794">
        <v>2025</v>
      </c>
      <c r="B6794">
        <v>15776096</v>
      </c>
      <c r="C6794" t="s">
        <v>2428</v>
      </c>
      <c r="D6794">
        <v>606</v>
      </c>
      <c r="E6794" t="s">
        <v>18</v>
      </c>
      <c r="F6794" t="s">
        <v>23</v>
      </c>
      <c r="G6794">
        <v>34</v>
      </c>
      <c r="H6794">
        <v>3</v>
      </c>
      <c r="I6794">
        <v>161572</v>
      </c>
      <c r="J6794">
        <v>1</v>
      </c>
      <c r="K6794">
        <v>0</v>
      </c>
      <c r="L6794">
        <v>1</v>
      </c>
      <c r="M6794">
        <v>191076</v>
      </c>
      <c r="N6794">
        <v>0</v>
      </c>
      <c r="O6794" t="str">
        <f t="shared" si="638"/>
        <v>30-45</v>
      </c>
      <c r="P6794" t="str">
        <f t="shared" si="639"/>
        <v>Medium</v>
      </c>
      <c r="Q6794" t="str">
        <f t="shared" si="640"/>
        <v>New</v>
      </c>
      <c r="R6794" t="str">
        <f t="shared" si="641"/>
        <v>High Balance</v>
      </c>
      <c r="S6794" t="str">
        <f t="shared" si="642"/>
        <v>High Value</v>
      </c>
      <c r="T6794">
        <v>1</v>
      </c>
      <c r="U6794">
        <f t="shared" si="643"/>
        <v>0</v>
      </c>
    </row>
    <row r="6795" spans="1:21" x14ac:dyDescent="0.25">
      <c r="A6795">
        <v>2025</v>
      </c>
      <c r="B6795">
        <v>15611669</v>
      </c>
      <c r="C6795" t="s">
        <v>2429</v>
      </c>
      <c r="D6795">
        <v>623</v>
      </c>
      <c r="E6795" t="s">
        <v>26</v>
      </c>
      <c r="F6795" t="s">
        <v>23</v>
      </c>
      <c r="G6795">
        <v>50</v>
      </c>
      <c r="H6795">
        <v>7</v>
      </c>
      <c r="I6795">
        <v>126608</v>
      </c>
      <c r="J6795">
        <v>1</v>
      </c>
      <c r="K6795">
        <v>0</v>
      </c>
      <c r="L6795">
        <v>1</v>
      </c>
      <c r="M6795">
        <v>646</v>
      </c>
      <c r="N6795">
        <v>1</v>
      </c>
      <c r="O6795" t="str">
        <f t="shared" si="638"/>
        <v>46-60</v>
      </c>
      <c r="P6795" t="str">
        <f t="shared" si="639"/>
        <v>Medium</v>
      </c>
      <c r="Q6795" t="str">
        <f t="shared" si="640"/>
        <v>Mid-Term</v>
      </c>
      <c r="R6795" t="str">
        <f t="shared" si="641"/>
        <v>High Balance</v>
      </c>
      <c r="S6795" t="str">
        <f t="shared" si="642"/>
        <v>High Value</v>
      </c>
      <c r="T6795">
        <v>1</v>
      </c>
      <c r="U6795">
        <f t="shared" si="643"/>
        <v>126608</v>
      </c>
    </row>
    <row r="6796" spans="1:21" x14ac:dyDescent="0.25">
      <c r="A6796">
        <v>2025</v>
      </c>
      <c r="B6796">
        <v>15694098</v>
      </c>
      <c r="C6796" t="s">
        <v>83</v>
      </c>
      <c r="D6796">
        <v>575</v>
      </c>
      <c r="E6796" t="s">
        <v>15</v>
      </c>
      <c r="F6796" t="s">
        <v>16</v>
      </c>
      <c r="G6796">
        <v>54</v>
      </c>
      <c r="H6796">
        <v>9</v>
      </c>
      <c r="I6796">
        <v>68333</v>
      </c>
      <c r="J6796">
        <v>1</v>
      </c>
      <c r="K6796">
        <v>1</v>
      </c>
      <c r="L6796">
        <v>1</v>
      </c>
      <c r="M6796">
        <v>144391</v>
      </c>
      <c r="N6796">
        <v>0</v>
      </c>
      <c r="O6796" t="str">
        <f t="shared" si="638"/>
        <v>46-60</v>
      </c>
      <c r="P6796" t="str">
        <f t="shared" si="639"/>
        <v>Low</v>
      </c>
      <c r="Q6796" t="str">
        <f t="shared" si="640"/>
        <v>Long-Term</v>
      </c>
      <c r="R6796" t="str">
        <f t="shared" si="641"/>
        <v>Low Balance</v>
      </c>
      <c r="S6796" t="str">
        <f t="shared" si="642"/>
        <v>Normal</v>
      </c>
      <c r="T6796">
        <v>1</v>
      </c>
      <c r="U6796">
        <f t="shared" si="643"/>
        <v>0</v>
      </c>
    </row>
    <row r="6797" spans="1:21" x14ac:dyDescent="0.25">
      <c r="A6797">
        <v>2025</v>
      </c>
      <c r="B6797">
        <v>15713347</v>
      </c>
      <c r="C6797" t="s">
        <v>1863</v>
      </c>
      <c r="D6797">
        <v>577</v>
      </c>
      <c r="E6797" t="s">
        <v>18</v>
      </c>
      <c r="F6797" t="s">
        <v>23</v>
      </c>
      <c r="G6797">
        <v>48</v>
      </c>
      <c r="H6797">
        <v>6</v>
      </c>
      <c r="I6797">
        <v>179852</v>
      </c>
      <c r="J6797">
        <v>1</v>
      </c>
      <c r="K6797">
        <v>1</v>
      </c>
      <c r="L6797">
        <v>0</v>
      </c>
      <c r="M6797">
        <v>193580</v>
      </c>
      <c r="N6797">
        <v>0</v>
      </c>
      <c r="O6797" t="str">
        <f t="shared" si="638"/>
        <v>46-60</v>
      </c>
      <c r="P6797" t="str">
        <f t="shared" si="639"/>
        <v>Low</v>
      </c>
      <c r="Q6797" t="str">
        <f t="shared" si="640"/>
        <v>Mid-Term</v>
      </c>
      <c r="R6797" t="str">
        <f t="shared" si="641"/>
        <v>High Balance</v>
      </c>
      <c r="S6797" t="str">
        <f t="shared" si="642"/>
        <v>High Value</v>
      </c>
      <c r="T6797">
        <v>1</v>
      </c>
      <c r="U6797">
        <f t="shared" si="643"/>
        <v>0</v>
      </c>
    </row>
    <row r="6798" spans="1:21" x14ac:dyDescent="0.25">
      <c r="A6798">
        <v>2025</v>
      </c>
      <c r="B6798">
        <v>15713094</v>
      </c>
      <c r="C6798" t="s">
        <v>310</v>
      </c>
      <c r="D6798">
        <v>651</v>
      </c>
      <c r="E6798" t="s">
        <v>15</v>
      </c>
      <c r="F6798" t="s">
        <v>16</v>
      </c>
      <c r="G6798">
        <v>25</v>
      </c>
      <c r="H6798">
        <v>8</v>
      </c>
      <c r="I6798">
        <v>0</v>
      </c>
      <c r="J6798">
        <v>2</v>
      </c>
      <c r="K6798">
        <v>1</v>
      </c>
      <c r="L6798">
        <v>1</v>
      </c>
      <c r="M6798">
        <v>126761</v>
      </c>
      <c r="N6798">
        <v>0</v>
      </c>
      <c r="O6798" t="str">
        <f t="shared" si="638"/>
        <v>&lt;30</v>
      </c>
      <c r="P6798" t="str">
        <f t="shared" si="639"/>
        <v>Medium</v>
      </c>
      <c r="Q6798" t="str">
        <f t="shared" si="640"/>
        <v>Long-Term</v>
      </c>
      <c r="R6798" t="str">
        <f t="shared" si="641"/>
        <v>Zero Balance</v>
      </c>
      <c r="S6798" t="str">
        <f t="shared" si="642"/>
        <v>Normal</v>
      </c>
      <c r="T6798">
        <v>1</v>
      </c>
      <c r="U6798">
        <f t="shared" si="643"/>
        <v>0</v>
      </c>
    </row>
    <row r="6799" spans="1:21" x14ac:dyDescent="0.25">
      <c r="A6799">
        <v>2025</v>
      </c>
      <c r="B6799">
        <v>15811978</v>
      </c>
      <c r="C6799" t="s">
        <v>70</v>
      </c>
      <c r="D6799">
        <v>693</v>
      </c>
      <c r="E6799" t="s">
        <v>26</v>
      </c>
      <c r="F6799" t="s">
        <v>23</v>
      </c>
      <c r="G6799">
        <v>46</v>
      </c>
      <c r="H6799">
        <v>2</v>
      </c>
      <c r="I6799">
        <v>104763</v>
      </c>
      <c r="J6799">
        <v>1</v>
      </c>
      <c r="K6799">
        <v>1</v>
      </c>
      <c r="L6799">
        <v>1</v>
      </c>
      <c r="M6799">
        <v>62368</v>
      </c>
      <c r="N6799">
        <v>0</v>
      </c>
      <c r="O6799" t="str">
        <f t="shared" si="638"/>
        <v>46-60</v>
      </c>
      <c r="P6799" t="str">
        <f t="shared" si="639"/>
        <v>Medium</v>
      </c>
      <c r="Q6799" t="str">
        <f t="shared" si="640"/>
        <v>New</v>
      </c>
      <c r="R6799" t="str">
        <f t="shared" si="641"/>
        <v>High Balance</v>
      </c>
      <c r="S6799" t="str">
        <f t="shared" si="642"/>
        <v>High Value</v>
      </c>
      <c r="T6799">
        <v>1</v>
      </c>
      <c r="U6799">
        <f t="shared" si="643"/>
        <v>0</v>
      </c>
    </row>
    <row r="6800" spans="1:21" x14ac:dyDescent="0.25">
      <c r="A6800">
        <v>2025</v>
      </c>
      <c r="B6800">
        <v>15799925</v>
      </c>
      <c r="C6800" t="s">
        <v>1272</v>
      </c>
      <c r="D6800">
        <v>800</v>
      </c>
      <c r="E6800" t="s">
        <v>15</v>
      </c>
      <c r="F6800" t="s">
        <v>23</v>
      </c>
      <c r="G6800">
        <v>60</v>
      </c>
      <c r="H6800">
        <v>6</v>
      </c>
      <c r="I6800">
        <v>88542</v>
      </c>
      <c r="J6800">
        <v>2</v>
      </c>
      <c r="K6800">
        <v>1</v>
      </c>
      <c r="L6800">
        <v>1</v>
      </c>
      <c r="M6800">
        <v>131718</v>
      </c>
      <c r="N6800">
        <v>0</v>
      </c>
      <c r="O6800" t="str">
        <f t="shared" si="638"/>
        <v>46-60</v>
      </c>
      <c r="P6800" t="str">
        <f t="shared" si="639"/>
        <v>High</v>
      </c>
      <c r="Q6800" t="str">
        <f t="shared" si="640"/>
        <v>Mid-Term</v>
      </c>
      <c r="R6800" t="str">
        <f t="shared" si="641"/>
        <v>Low Balance</v>
      </c>
      <c r="S6800" t="str">
        <f t="shared" si="642"/>
        <v>Normal</v>
      </c>
      <c r="T6800">
        <v>1</v>
      </c>
      <c r="U6800">
        <f t="shared" si="643"/>
        <v>0</v>
      </c>
    </row>
    <row r="6801" spans="1:21" x14ac:dyDescent="0.25">
      <c r="A6801">
        <v>2025</v>
      </c>
      <c r="B6801">
        <v>15692575</v>
      </c>
      <c r="C6801" t="s">
        <v>320</v>
      </c>
      <c r="D6801">
        <v>760</v>
      </c>
      <c r="E6801" t="s">
        <v>15</v>
      </c>
      <c r="F6801" t="s">
        <v>23</v>
      </c>
      <c r="G6801">
        <v>38</v>
      </c>
      <c r="H6801">
        <v>6</v>
      </c>
      <c r="I6801">
        <v>162889</v>
      </c>
      <c r="J6801">
        <v>1</v>
      </c>
      <c r="K6801">
        <v>1</v>
      </c>
      <c r="L6801">
        <v>0</v>
      </c>
      <c r="M6801">
        <v>91099</v>
      </c>
      <c r="N6801">
        <v>1</v>
      </c>
      <c r="O6801" t="str">
        <f t="shared" si="638"/>
        <v>30-45</v>
      </c>
      <c r="P6801" t="str">
        <f t="shared" si="639"/>
        <v>High</v>
      </c>
      <c r="Q6801" t="str">
        <f t="shared" si="640"/>
        <v>Mid-Term</v>
      </c>
      <c r="R6801" t="str">
        <f t="shared" si="641"/>
        <v>High Balance</v>
      </c>
      <c r="S6801" t="str">
        <f t="shared" si="642"/>
        <v>High Value</v>
      </c>
      <c r="T6801">
        <v>1</v>
      </c>
      <c r="U6801">
        <f t="shared" si="643"/>
        <v>162889</v>
      </c>
    </row>
    <row r="6802" spans="1:21" x14ac:dyDescent="0.25">
      <c r="A6802">
        <v>2025</v>
      </c>
      <c r="B6802">
        <v>15743149</v>
      </c>
      <c r="C6802" t="s">
        <v>392</v>
      </c>
      <c r="D6802">
        <v>711</v>
      </c>
      <c r="E6802" t="s">
        <v>15</v>
      </c>
      <c r="F6802" t="s">
        <v>16</v>
      </c>
      <c r="G6802">
        <v>35</v>
      </c>
      <c r="H6802">
        <v>8</v>
      </c>
      <c r="I6802">
        <v>0</v>
      </c>
      <c r="J6802">
        <v>1</v>
      </c>
      <c r="K6802">
        <v>1</v>
      </c>
      <c r="L6802">
        <v>1</v>
      </c>
      <c r="M6802">
        <v>67508</v>
      </c>
      <c r="N6802">
        <v>0</v>
      </c>
      <c r="O6802" t="str">
        <f t="shared" si="638"/>
        <v>30-45</v>
      </c>
      <c r="P6802" t="str">
        <f t="shared" si="639"/>
        <v>Medium</v>
      </c>
      <c r="Q6802" t="str">
        <f t="shared" si="640"/>
        <v>Long-Term</v>
      </c>
      <c r="R6802" t="str">
        <f t="shared" si="641"/>
        <v>Zero Balance</v>
      </c>
      <c r="S6802" t="str">
        <f t="shared" si="642"/>
        <v>Normal</v>
      </c>
      <c r="T6802">
        <v>1</v>
      </c>
      <c r="U6802">
        <f t="shared" si="643"/>
        <v>0</v>
      </c>
    </row>
    <row r="6803" spans="1:21" x14ac:dyDescent="0.25">
      <c r="A6803">
        <v>2025</v>
      </c>
      <c r="B6803">
        <v>15776947</v>
      </c>
      <c r="C6803" t="s">
        <v>2366</v>
      </c>
      <c r="D6803">
        <v>637</v>
      </c>
      <c r="E6803" t="s">
        <v>18</v>
      </c>
      <c r="F6803" t="s">
        <v>23</v>
      </c>
      <c r="G6803">
        <v>43</v>
      </c>
      <c r="H6803">
        <v>8</v>
      </c>
      <c r="I6803">
        <v>0</v>
      </c>
      <c r="J6803">
        <v>1</v>
      </c>
      <c r="K6803">
        <v>1</v>
      </c>
      <c r="L6803">
        <v>0</v>
      </c>
      <c r="M6803">
        <v>12157</v>
      </c>
      <c r="N6803">
        <v>1</v>
      </c>
      <c r="O6803" t="str">
        <f t="shared" si="638"/>
        <v>30-45</v>
      </c>
      <c r="P6803" t="str">
        <f t="shared" si="639"/>
        <v>Medium</v>
      </c>
      <c r="Q6803" t="str">
        <f t="shared" si="640"/>
        <v>Long-Term</v>
      </c>
      <c r="R6803" t="str">
        <f t="shared" si="641"/>
        <v>Zero Balance</v>
      </c>
      <c r="S6803" t="str">
        <f t="shared" si="642"/>
        <v>Normal</v>
      </c>
      <c r="T6803">
        <v>1</v>
      </c>
      <c r="U6803">
        <f t="shared" si="643"/>
        <v>0</v>
      </c>
    </row>
    <row r="6804" spans="1:21" x14ac:dyDescent="0.25">
      <c r="A6804">
        <v>2025</v>
      </c>
      <c r="B6804">
        <v>15700656</v>
      </c>
      <c r="C6804" t="s">
        <v>2345</v>
      </c>
      <c r="D6804">
        <v>662</v>
      </c>
      <c r="E6804" t="s">
        <v>15</v>
      </c>
      <c r="F6804" t="s">
        <v>23</v>
      </c>
      <c r="G6804">
        <v>32</v>
      </c>
      <c r="H6804">
        <v>9</v>
      </c>
      <c r="I6804">
        <v>0</v>
      </c>
      <c r="J6804">
        <v>2</v>
      </c>
      <c r="K6804">
        <v>0</v>
      </c>
      <c r="L6804">
        <v>0</v>
      </c>
      <c r="M6804">
        <v>65089</v>
      </c>
      <c r="N6804">
        <v>0</v>
      </c>
      <c r="O6804" t="str">
        <f t="shared" si="638"/>
        <v>30-45</v>
      </c>
      <c r="P6804" t="str">
        <f t="shared" si="639"/>
        <v>Medium</v>
      </c>
      <c r="Q6804" t="str">
        <f t="shared" si="640"/>
        <v>Long-Term</v>
      </c>
      <c r="R6804" t="str">
        <f t="shared" si="641"/>
        <v>Zero Balance</v>
      </c>
      <c r="S6804" t="str">
        <f t="shared" si="642"/>
        <v>Normal</v>
      </c>
      <c r="T6804">
        <v>1</v>
      </c>
      <c r="U6804">
        <f t="shared" si="643"/>
        <v>0</v>
      </c>
    </row>
    <row r="6805" spans="1:21" x14ac:dyDescent="0.25">
      <c r="A6805">
        <v>2025</v>
      </c>
      <c r="B6805">
        <v>15594515</v>
      </c>
      <c r="C6805" t="s">
        <v>360</v>
      </c>
      <c r="D6805">
        <v>568</v>
      </c>
      <c r="E6805" t="s">
        <v>15</v>
      </c>
      <c r="F6805" t="s">
        <v>16</v>
      </c>
      <c r="G6805">
        <v>44</v>
      </c>
      <c r="H6805">
        <v>7</v>
      </c>
      <c r="I6805">
        <v>0</v>
      </c>
      <c r="J6805">
        <v>2</v>
      </c>
      <c r="K6805">
        <v>0</v>
      </c>
      <c r="L6805">
        <v>0</v>
      </c>
      <c r="M6805">
        <v>62371</v>
      </c>
      <c r="N6805">
        <v>1</v>
      </c>
      <c r="O6805" t="str">
        <f t="shared" si="638"/>
        <v>30-45</v>
      </c>
      <c r="P6805" t="str">
        <f t="shared" si="639"/>
        <v>Low</v>
      </c>
      <c r="Q6805" t="str">
        <f t="shared" si="640"/>
        <v>Mid-Term</v>
      </c>
      <c r="R6805" t="str">
        <f t="shared" si="641"/>
        <v>Zero Balance</v>
      </c>
      <c r="S6805" t="str">
        <f t="shared" si="642"/>
        <v>Normal</v>
      </c>
      <c r="T6805">
        <v>1</v>
      </c>
      <c r="U6805">
        <f t="shared" si="643"/>
        <v>0</v>
      </c>
    </row>
    <row r="6806" spans="1:21" x14ac:dyDescent="0.25">
      <c r="A6806">
        <v>2025</v>
      </c>
      <c r="B6806">
        <v>15787884</v>
      </c>
      <c r="C6806" t="s">
        <v>65</v>
      </c>
      <c r="D6806">
        <v>692</v>
      </c>
      <c r="E6806" t="s">
        <v>15</v>
      </c>
      <c r="F6806" t="s">
        <v>16</v>
      </c>
      <c r="G6806">
        <v>30</v>
      </c>
      <c r="H6806">
        <v>7</v>
      </c>
      <c r="I6806">
        <v>0</v>
      </c>
      <c r="J6806">
        <v>2</v>
      </c>
      <c r="K6806">
        <v>1</v>
      </c>
      <c r="L6806">
        <v>1</v>
      </c>
      <c r="M6806">
        <v>18826</v>
      </c>
      <c r="N6806">
        <v>0</v>
      </c>
      <c r="O6806" t="str">
        <f t="shared" si="638"/>
        <v>30-45</v>
      </c>
      <c r="P6806" t="str">
        <f t="shared" si="639"/>
        <v>Medium</v>
      </c>
      <c r="Q6806" t="str">
        <f t="shared" si="640"/>
        <v>Mid-Term</v>
      </c>
      <c r="R6806" t="str">
        <f t="shared" si="641"/>
        <v>Zero Balance</v>
      </c>
      <c r="S6806" t="str">
        <f t="shared" si="642"/>
        <v>Normal</v>
      </c>
      <c r="T6806">
        <v>1</v>
      </c>
      <c r="U6806">
        <f t="shared" si="643"/>
        <v>0</v>
      </c>
    </row>
    <row r="6807" spans="1:21" x14ac:dyDescent="0.25">
      <c r="A6807">
        <v>2025</v>
      </c>
      <c r="B6807">
        <v>15577988</v>
      </c>
      <c r="C6807" t="s">
        <v>300</v>
      </c>
      <c r="D6807">
        <v>614</v>
      </c>
      <c r="E6807" t="s">
        <v>15</v>
      </c>
      <c r="F6807" t="s">
        <v>16</v>
      </c>
      <c r="G6807">
        <v>35</v>
      </c>
      <c r="H6807">
        <v>1</v>
      </c>
      <c r="I6807">
        <v>0</v>
      </c>
      <c r="J6807">
        <v>2</v>
      </c>
      <c r="K6807">
        <v>1</v>
      </c>
      <c r="L6807">
        <v>1</v>
      </c>
      <c r="M6807">
        <v>3343</v>
      </c>
      <c r="N6807">
        <v>0</v>
      </c>
      <c r="O6807" t="str">
        <f t="shared" si="638"/>
        <v>30-45</v>
      </c>
      <c r="P6807" t="str">
        <f t="shared" si="639"/>
        <v>Medium</v>
      </c>
      <c r="Q6807" t="str">
        <f t="shared" si="640"/>
        <v>New</v>
      </c>
      <c r="R6807" t="str">
        <f t="shared" si="641"/>
        <v>Zero Balance</v>
      </c>
      <c r="S6807" t="str">
        <f t="shared" si="642"/>
        <v>Normal</v>
      </c>
      <c r="T6807">
        <v>1</v>
      </c>
      <c r="U6807">
        <f t="shared" si="643"/>
        <v>0</v>
      </c>
    </row>
    <row r="6808" spans="1:21" x14ac:dyDescent="0.25">
      <c r="A6808">
        <v>2025</v>
      </c>
      <c r="B6808">
        <v>15795586</v>
      </c>
      <c r="C6808" t="s">
        <v>39</v>
      </c>
      <c r="D6808">
        <v>478</v>
      </c>
      <c r="E6808" t="s">
        <v>15</v>
      </c>
      <c r="F6808" t="s">
        <v>23</v>
      </c>
      <c r="G6808">
        <v>35</v>
      </c>
      <c r="H6808">
        <v>1</v>
      </c>
      <c r="I6808">
        <v>92474</v>
      </c>
      <c r="J6808">
        <v>1</v>
      </c>
      <c r="K6808">
        <v>1</v>
      </c>
      <c r="L6808">
        <v>0</v>
      </c>
      <c r="M6808">
        <v>178626</v>
      </c>
      <c r="N6808">
        <v>0</v>
      </c>
      <c r="O6808" t="str">
        <f t="shared" si="638"/>
        <v>30-45</v>
      </c>
      <c r="P6808" t="str">
        <f t="shared" si="639"/>
        <v>Low</v>
      </c>
      <c r="Q6808" t="str">
        <f t="shared" si="640"/>
        <v>New</v>
      </c>
      <c r="R6808" t="str">
        <f t="shared" si="641"/>
        <v>Low Balance</v>
      </c>
      <c r="S6808" t="str">
        <f t="shared" si="642"/>
        <v>Normal</v>
      </c>
      <c r="T6808">
        <v>1</v>
      </c>
      <c r="U6808">
        <f t="shared" si="643"/>
        <v>0</v>
      </c>
    </row>
    <row r="6809" spans="1:21" x14ac:dyDescent="0.25">
      <c r="A6809">
        <v>2025</v>
      </c>
      <c r="B6809">
        <v>15677739</v>
      </c>
      <c r="C6809" t="s">
        <v>40</v>
      </c>
      <c r="D6809">
        <v>562</v>
      </c>
      <c r="E6809" t="s">
        <v>15</v>
      </c>
      <c r="F6809" t="s">
        <v>23</v>
      </c>
      <c r="G6809">
        <v>36</v>
      </c>
      <c r="H6809">
        <v>6</v>
      </c>
      <c r="I6809">
        <v>0</v>
      </c>
      <c r="J6809">
        <v>2</v>
      </c>
      <c r="K6809">
        <v>1</v>
      </c>
      <c r="L6809">
        <v>0</v>
      </c>
      <c r="M6809">
        <v>32845</v>
      </c>
      <c r="N6809">
        <v>0</v>
      </c>
      <c r="O6809" t="str">
        <f t="shared" si="638"/>
        <v>30-45</v>
      </c>
      <c r="P6809" t="str">
        <f t="shared" si="639"/>
        <v>Low</v>
      </c>
      <c r="Q6809" t="str">
        <f t="shared" si="640"/>
        <v>Mid-Term</v>
      </c>
      <c r="R6809" t="str">
        <f t="shared" si="641"/>
        <v>Zero Balance</v>
      </c>
      <c r="S6809" t="str">
        <f t="shared" si="642"/>
        <v>Normal</v>
      </c>
      <c r="T6809">
        <v>1</v>
      </c>
      <c r="U6809">
        <f t="shared" si="643"/>
        <v>0</v>
      </c>
    </row>
    <row r="6810" spans="1:21" x14ac:dyDescent="0.25">
      <c r="A6810">
        <v>2025</v>
      </c>
      <c r="B6810">
        <v>15720134</v>
      </c>
      <c r="C6810" t="s">
        <v>1863</v>
      </c>
      <c r="D6810">
        <v>709</v>
      </c>
      <c r="E6810" t="s">
        <v>26</v>
      </c>
      <c r="F6810" t="s">
        <v>23</v>
      </c>
      <c r="G6810">
        <v>30</v>
      </c>
      <c r="H6810">
        <v>9</v>
      </c>
      <c r="I6810">
        <v>115479</v>
      </c>
      <c r="J6810">
        <v>2</v>
      </c>
      <c r="K6810">
        <v>1</v>
      </c>
      <c r="L6810">
        <v>1</v>
      </c>
      <c r="M6810">
        <v>134733</v>
      </c>
      <c r="N6810">
        <v>0</v>
      </c>
      <c r="O6810" t="str">
        <f t="shared" si="638"/>
        <v>30-45</v>
      </c>
      <c r="P6810" t="str">
        <f t="shared" si="639"/>
        <v>Medium</v>
      </c>
      <c r="Q6810" t="str">
        <f t="shared" si="640"/>
        <v>Long-Term</v>
      </c>
      <c r="R6810" t="str">
        <f t="shared" si="641"/>
        <v>High Balance</v>
      </c>
      <c r="S6810" t="str">
        <f t="shared" si="642"/>
        <v>High Value</v>
      </c>
      <c r="T6810">
        <v>1</v>
      </c>
      <c r="U6810">
        <f t="shared" si="643"/>
        <v>0</v>
      </c>
    </row>
    <row r="6811" spans="1:21" x14ac:dyDescent="0.25">
      <c r="A6811">
        <v>2025</v>
      </c>
      <c r="B6811">
        <v>15688868</v>
      </c>
      <c r="C6811" t="s">
        <v>2430</v>
      </c>
      <c r="D6811">
        <v>684</v>
      </c>
      <c r="E6811" t="s">
        <v>15</v>
      </c>
      <c r="F6811" t="s">
        <v>16</v>
      </c>
      <c r="G6811">
        <v>26</v>
      </c>
      <c r="H6811">
        <v>5</v>
      </c>
      <c r="I6811">
        <v>87099</v>
      </c>
      <c r="J6811">
        <v>1</v>
      </c>
      <c r="K6811">
        <v>0</v>
      </c>
      <c r="L6811">
        <v>0</v>
      </c>
      <c r="M6811">
        <v>106096</v>
      </c>
      <c r="N6811">
        <v>0</v>
      </c>
      <c r="O6811" t="str">
        <f t="shared" si="638"/>
        <v>&lt;30</v>
      </c>
      <c r="P6811" t="str">
        <f t="shared" si="639"/>
        <v>Medium</v>
      </c>
      <c r="Q6811" t="str">
        <f t="shared" si="640"/>
        <v>Mid-Term</v>
      </c>
      <c r="R6811" t="str">
        <f t="shared" si="641"/>
        <v>Low Balance</v>
      </c>
      <c r="S6811" t="str">
        <f t="shared" si="642"/>
        <v>Normal</v>
      </c>
      <c r="T6811">
        <v>1</v>
      </c>
      <c r="U6811">
        <f t="shared" si="643"/>
        <v>0</v>
      </c>
    </row>
    <row r="6812" spans="1:21" x14ac:dyDescent="0.25">
      <c r="A6812">
        <v>2025</v>
      </c>
      <c r="B6812">
        <v>15642996</v>
      </c>
      <c r="C6812" t="s">
        <v>195</v>
      </c>
      <c r="D6812">
        <v>546</v>
      </c>
      <c r="E6812" t="s">
        <v>26</v>
      </c>
      <c r="F6812" t="s">
        <v>16</v>
      </c>
      <c r="G6812">
        <v>42</v>
      </c>
      <c r="H6812">
        <v>9</v>
      </c>
      <c r="I6812">
        <v>86352</v>
      </c>
      <c r="J6812">
        <v>2</v>
      </c>
      <c r="K6812">
        <v>1</v>
      </c>
      <c r="L6812">
        <v>0</v>
      </c>
      <c r="M6812">
        <v>57380</v>
      </c>
      <c r="N6812">
        <v>0</v>
      </c>
      <c r="O6812" t="str">
        <f t="shared" si="638"/>
        <v>30-45</v>
      </c>
      <c r="P6812" t="str">
        <f t="shared" si="639"/>
        <v>Low</v>
      </c>
      <c r="Q6812" t="str">
        <f t="shared" si="640"/>
        <v>Long-Term</v>
      </c>
      <c r="R6812" t="str">
        <f t="shared" si="641"/>
        <v>Low Balance</v>
      </c>
      <c r="S6812" t="str">
        <f t="shared" si="642"/>
        <v>Normal</v>
      </c>
      <c r="T6812">
        <v>1</v>
      </c>
      <c r="U6812">
        <f t="shared" si="643"/>
        <v>0</v>
      </c>
    </row>
    <row r="6813" spans="1:21" x14ac:dyDescent="0.25">
      <c r="A6813">
        <v>2025</v>
      </c>
      <c r="B6813">
        <v>15771222</v>
      </c>
      <c r="C6813" t="s">
        <v>682</v>
      </c>
      <c r="D6813">
        <v>779</v>
      </c>
      <c r="E6813" t="s">
        <v>15</v>
      </c>
      <c r="F6813" t="s">
        <v>16</v>
      </c>
      <c r="G6813">
        <v>42</v>
      </c>
      <c r="H6813">
        <v>5</v>
      </c>
      <c r="I6813">
        <v>0</v>
      </c>
      <c r="J6813">
        <v>2</v>
      </c>
      <c r="K6813">
        <v>0</v>
      </c>
      <c r="L6813">
        <v>0</v>
      </c>
      <c r="M6813">
        <v>25952</v>
      </c>
      <c r="N6813">
        <v>0</v>
      </c>
      <c r="O6813" t="str">
        <f t="shared" si="638"/>
        <v>30-45</v>
      </c>
      <c r="P6813" t="str">
        <f t="shared" si="639"/>
        <v>High</v>
      </c>
      <c r="Q6813" t="str">
        <f t="shared" si="640"/>
        <v>Mid-Term</v>
      </c>
      <c r="R6813" t="str">
        <f t="shared" si="641"/>
        <v>Zero Balance</v>
      </c>
      <c r="S6813" t="str">
        <f t="shared" si="642"/>
        <v>Normal</v>
      </c>
      <c r="T6813">
        <v>1</v>
      </c>
      <c r="U6813">
        <f t="shared" si="643"/>
        <v>0</v>
      </c>
    </row>
    <row r="6814" spans="1:21" x14ac:dyDescent="0.25">
      <c r="A6814">
        <v>2025</v>
      </c>
      <c r="B6814">
        <v>15605059</v>
      </c>
      <c r="C6814" t="s">
        <v>2431</v>
      </c>
      <c r="D6814">
        <v>576</v>
      </c>
      <c r="E6814" t="s">
        <v>26</v>
      </c>
      <c r="F6814" t="s">
        <v>23</v>
      </c>
      <c r="G6814">
        <v>63</v>
      </c>
      <c r="H6814">
        <v>3</v>
      </c>
      <c r="I6814">
        <v>148844</v>
      </c>
      <c r="J6814">
        <v>1</v>
      </c>
      <c r="K6814">
        <v>1</v>
      </c>
      <c r="L6814">
        <v>0</v>
      </c>
      <c r="M6814">
        <v>69414</v>
      </c>
      <c r="N6814">
        <v>1</v>
      </c>
      <c r="O6814" t="str">
        <f t="shared" si="638"/>
        <v>60+</v>
      </c>
      <c r="P6814" t="str">
        <f t="shared" si="639"/>
        <v>Low</v>
      </c>
      <c r="Q6814" t="str">
        <f t="shared" si="640"/>
        <v>New</v>
      </c>
      <c r="R6814" t="str">
        <f t="shared" si="641"/>
        <v>High Balance</v>
      </c>
      <c r="S6814" t="str">
        <f t="shared" si="642"/>
        <v>High Value</v>
      </c>
      <c r="T6814">
        <v>1</v>
      </c>
      <c r="U6814">
        <f t="shared" si="643"/>
        <v>148844</v>
      </c>
    </row>
    <row r="6815" spans="1:21" x14ac:dyDescent="0.25">
      <c r="A6815">
        <v>2025</v>
      </c>
      <c r="B6815">
        <v>15568088</v>
      </c>
      <c r="C6815" t="s">
        <v>795</v>
      </c>
      <c r="D6815">
        <v>481</v>
      </c>
      <c r="E6815" t="s">
        <v>26</v>
      </c>
      <c r="F6815" t="s">
        <v>23</v>
      </c>
      <c r="G6815">
        <v>44</v>
      </c>
      <c r="H6815">
        <v>3</v>
      </c>
      <c r="I6815">
        <v>163715</v>
      </c>
      <c r="J6815">
        <v>1</v>
      </c>
      <c r="K6815">
        <v>1</v>
      </c>
      <c r="L6815">
        <v>0</v>
      </c>
      <c r="M6815">
        <v>96124</v>
      </c>
      <c r="N6815">
        <v>0</v>
      </c>
      <c r="O6815" t="str">
        <f t="shared" si="638"/>
        <v>30-45</v>
      </c>
      <c r="P6815" t="str">
        <f t="shared" si="639"/>
        <v>Low</v>
      </c>
      <c r="Q6815" t="str">
        <f t="shared" si="640"/>
        <v>New</v>
      </c>
      <c r="R6815" t="str">
        <f t="shared" si="641"/>
        <v>High Balance</v>
      </c>
      <c r="S6815" t="str">
        <f t="shared" si="642"/>
        <v>High Value</v>
      </c>
      <c r="T6815">
        <v>1</v>
      </c>
      <c r="U6815">
        <f t="shared" si="643"/>
        <v>0</v>
      </c>
    </row>
    <row r="6816" spans="1:21" x14ac:dyDescent="0.25">
      <c r="A6816">
        <v>2025</v>
      </c>
      <c r="B6816">
        <v>15665943</v>
      </c>
      <c r="C6816" t="s">
        <v>461</v>
      </c>
      <c r="D6816">
        <v>445</v>
      </c>
      <c r="E6816" t="s">
        <v>15</v>
      </c>
      <c r="F6816" t="s">
        <v>23</v>
      </c>
      <c r="G6816">
        <v>25</v>
      </c>
      <c r="H6816">
        <v>6</v>
      </c>
      <c r="I6816">
        <v>0</v>
      </c>
      <c r="J6816">
        <v>2</v>
      </c>
      <c r="K6816">
        <v>1</v>
      </c>
      <c r="L6816">
        <v>0</v>
      </c>
      <c r="M6816">
        <v>119426</v>
      </c>
      <c r="N6816">
        <v>0</v>
      </c>
      <c r="O6816" t="str">
        <f t="shared" si="638"/>
        <v>&lt;30</v>
      </c>
      <c r="P6816" t="str">
        <f t="shared" si="639"/>
        <v>Low</v>
      </c>
      <c r="Q6816" t="str">
        <f t="shared" si="640"/>
        <v>Mid-Term</v>
      </c>
      <c r="R6816" t="str">
        <f t="shared" si="641"/>
        <v>Zero Balance</v>
      </c>
      <c r="S6816" t="str">
        <f t="shared" si="642"/>
        <v>Normal</v>
      </c>
      <c r="T6816">
        <v>1</v>
      </c>
      <c r="U6816">
        <f t="shared" si="643"/>
        <v>0</v>
      </c>
    </row>
    <row r="6817" spans="1:21" x14ac:dyDescent="0.25">
      <c r="A6817">
        <v>2025</v>
      </c>
      <c r="B6817">
        <v>15795571</v>
      </c>
      <c r="C6817" t="s">
        <v>1139</v>
      </c>
      <c r="D6817">
        <v>606</v>
      </c>
      <c r="E6817" t="s">
        <v>18</v>
      </c>
      <c r="F6817" t="s">
        <v>23</v>
      </c>
      <c r="G6817">
        <v>36</v>
      </c>
      <c r="H6817">
        <v>0</v>
      </c>
      <c r="I6817">
        <v>94154</v>
      </c>
      <c r="J6817">
        <v>1</v>
      </c>
      <c r="K6817">
        <v>0</v>
      </c>
      <c r="L6817">
        <v>1</v>
      </c>
      <c r="M6817">
        <v>120138</v>
      </c>
      <c r="N6817">
        <v>0</v>
      </c>
      <c r="O6817" t="str">
        <f t="shared" si="638"/>
        <v>30-45</v>
      </c>
      <c r="P6817" t="str">
        <f t="shared" si="639"/>
        <v>Medium</v>
      </c>
      <c r="Q6817" t="str">
        <f t="shared" si="640"/>
        <v>New</v>
      </c>
      <c r="R6817" t="str">
        <f t="shared" si="641"/>
        <v>Low Balance</v>
      </c>
      <c r="S6817" t="str">
        <f t="shared" si="642"/>
        <v>Normal</v>
      </c>
      <c r="T6817">
        <v>1</v>
      </c>
      <c r="U6817">
        <f t="shared" si="643"/>
        <v>0</v>
      </c>
    </row>
    <row r="6818" spans="1:21" x14ac:dyDescent="0.25">
      <c r="A6818">
        <v>2025</v>
      </c>
      <c r="B6818">
        <v>15662243</v>
      </c>
      <c r="C6818" t="s">
        <v>156</v>
      </c>
      <c r="D6818">
        <v>559</v>
      </c>
      <c r="E6818" t="s">
        <v>15</v>
      </c>
      <c r="F6818" t="s">
        <v>23</v>
      </c>
      <c r="G6818">
        <v>50</v>
      </c>
      <c r="H6818">
        <v>5</v>
      </c>
      <c r="I6818">
        <v>162702</v>
      </c>
      <c r="J6818">
        <v>1</v>
      </c>
      <c r="K6818">
        <v>0</v>
      </c>
      <c r="L6818">
        <v>0</v>
      </c>
      <c r="M6818">
        <v>150548</v>
      </c>
      <c r="N6818">
        <v>1</v>
      </c>
      <c r="O6818" t="str">
        <f t="shared" si="638"/>
        <v>46-60</v>
      </c>
      <c r="P6818" t="str">
        <f t="shared" si="639"/>
        <v>Low</v>
      </c>
      <c r="Q6818" t="str">
        <f t="shared" si="640"/>
        <v>Mid-Term</v>
      </c>
      <c r="R6818" t="str">
        <f t="shared" si="641"/>
        <v>High Balance</v>
      </c>
      <c r="S6818" t="str">
        <f t="shared" si="642"/>
        <v>High Value</v>
      </c>
      <c r="T6818">
        <v>1</v>
      </c>
      <c r="U6818">
        <f t="shared" si="643"/>
        <v>162702</v>
      </c>
    </row>
    <row r="6819" spans="1:21" x14ac:dyDescent="0.25">
      <c r="A6819">
        <v>2025</v>
      </c>
      <c r="B6819">
        <v>15593128</v>
      </c>
      <c r="C6819" t="s">
        <v>2432</v>
      </c>
      <c r="D6819">
        <v>608</v>
      </c>
      <c r="E6819" t="s">
        <v>15</v>
      </c>
      <c r="F6819" t="s">
        <v>16</v>
      </c>
      <c r="G6819">
        <v>56</v>
      </c>
      <c r="H6819">
        <v>10</v>
      </c>
      <c r="I6819">
        <v>129255</v>
      </c>
      <c r="J6819">
        <v>2</v>
      </c>
      <c r="K6819">
        <v>1</v>
      </c>
      <c r="L6819">
        <v>0</v>
      </c>
      <c r="M6819">
        <v>142492</v>
      </c>
      <c r="N6819">
        <v>1</v>
      </c>
      <c r="O6819" t="str">
        <f t="shared" si="638"/>
        <v>46-60</v>
      </c>
      <c r="P6819" t="str">
        <f t="shared" si="639"/>
        <v>Medium</v>
      </c>
      <c r="Q6819" t="str">
        <f t="shared" si="640"/>
        <v>Long-Term</v>
      </c>
      <c r="R6819" t="str">
        <f t="shared" si="641"/>
        <v>High Balance</v>
      </c>
      <c r="S6819" t="str">
        <f t="shared" si="642"/>
        <v>High Value</v>
      </c>
      <c r="T6819">
        <v>1</v>
      </c>
      <c r="U6819">
        <f t="shared" si="643"/>
        <v>129255</v>
      </c>
    </row>
    <row r="6820" spans="1:21" x14ac:dyDescent="0.25">
      <c r="A6820">
        <v>2025</v>
      </c>
      <c r="B6820">
        <v>15589739</v>
      </c>
      <c r="C6820" t="s">
        <v>2241</v>
      </c>
      <c r="D6820">
        <v>698</v>
      </c>
      <c r="E6820" t="s">
        <v>15</v>
      </c>
      <c r="F6820" t="s">
        <v>23</v>
      </c>
      <c r="G6820">
        <v>41</v>
      </c>
      <c r="H6820">
        <v>3</v>
      </c>
      <c r="I6820">
        <v>90605</v>
      </c>
      <c r="J6820">
        <v>1</v>
      </c>
      <c r="K6820">
        <v>1</v>
      </c>
      <c r="L6820">
        <v>1</v>
      </c>
      <c r="M6820">
        <v>14357</v>
      </c>
      <c r="N6820">
        <v>0</v>
      </c>
      <c r="O6820" t="str">
        <f t="shared" si="638"/>
        <v>30-45</v>
      </c>
      <c r="P6820" t="str">
        <f t="shared" si="639"/>
        <v>Medium</v>
      </c>
      <c r="Q6820" t="str">
        <f t="shared" si="640"/>
        <v>New</v>
      </c>
      <c r="R6820" t="str">
        <f t="shared" si="641"/>
        <v>Low Balance</v>
      </c>
      <c r="S6820" t="str">
        <f t="shared" si="642"/>
        <v>Normal</v>
      </c>
      <c r="T6820">
        <v>1</v>
      </c>
      <c r="U6820">
        <f t="shared" si="643"/>
        <v>0</v>
      </c>
    </row>
    <row r="6821" spans="1:21" x14ac:dyDescent="0.25">
      <c r="A6821">
        <v>2025</v>
      </c>
      <c r="B6821">
        <v>15787602</v>
      </c>
      <c r="C6821" t="s">
        <v>890</v>
      </c>
      <c r="D6821">
        <v>568</v>
      </c>
      <c r="E6821" t="s">
        <v>18</v>
      </c>
      <c r="F6821" t="s">
        <v>23</v>
      </c>
      <c r="G6821">
        <v>39</v>
      </c>
      <c r="H6821">
        <v>5</v>
      </c>
      <c r="I6821">
        <v>0</v>
      </c>
      <c r="J6821">
        <v>2</v>
      </c>
      <c r="K6821">
        <v>1</v>
      </c>
      <c r="L6821">
        <v>1</v>
      </c>
      <c r="M6821">
        <v>129570</v>
      </c>
      <c r="N6821">
        <v>0</v>
      </c>
      <c r="O6821" t="str">
        <f t="shared" si="638"/>
        <v>30-45</v>
      </c>
      <c r="P6821" t="str">
        <f t="shared" si="639"/>
        <v>Low</v>
      </c>
      <c r="Q6821" t="str">
        <f t="shared" si="640"/>
        <v>Mid-Term</v>
      </c>
      <c r="R6821" t="str">
        <f t="shared" si="641"/>
        <v>Zero Balance</v>
      </c>
      <c r="S6821" t="str">
        <f t="shared" si="642"/>
        <v>Normal</v>
      </c>
      <c r="T6821">
        <v>1</v>
      </c>
      <c r="U6821">
        <f t="shared" si="643"/>
        <v>0</v>
      </c>
    </row>
    <row r="6822" spans="1:21" x14ac:dyDescent="0.25">
      <c r="A6822">
        <v>2025</v>
      </c>
      <c r="B6822">
        <v>15685019</v>
      </c>
      <c r="C6822" t="s">
        <v>113</v>
      </c>
      <c r="D6822">
        <v>528</v>
      </c>
      <c r="E6822" t="s">
        <v>15</v>
      </c>
      <c r="F6822" t="s">
        <v>23</v>
      </c>
      <c r="G6822">
        <v>29</v>
      </c>
      <c r="H6822">
        <v>3</v>
      </c>
      <c r="I6822">
        <v>102787</v>
      </c>
      <c r="J6822">
        <v>1</v>
      </c>
      <c r="K6822">
        <v>1</v>
      </c>
      <c r="L6822">
        <v>0</v>
      </c>
      <c r="M6822">
        <v>55973</v>
      </c>
      <c r="N6822">
        <v>0</v>
      </c>
      <c r="O6822" t="str">
        <f t="shared" si="638"/>
        <v>&lt;30</v>
      </c>
      <c r="P6822" t="str">
        <f t="shared" si="639"/>
        <v>Low</v>
      </c>
      <c r="Q6822" t="str">
        <f t="shared" si="640"/>
        <v>New</v>
      </c>
      <c r="R6822" t="str">
        <f t="shared" si="641"/>
        <v>High Balance</v>
      </c>
      <c r="S6822" t="str">
        <f t="shared" si="642"/>
        <v>High Value</v>
      </c>
      <c r="T6822">
        <v>1</v>
      </c>
      <c r="U6822">
        <f t="shared" si="643"/>
        <v>0</v>
      </c>
    </row>
    <row r="6823" spans="1:21" x14ac:dyDescent="0.25">
      <c r="A6823">
        <v>2025</v>
      </c>
      <c r="B6823">
        <v>15704209</v>
      </c>
      <c r="C6823" t="s">
        <v>867</v>
      </c>
      <c r="D6823">
        <v>802</v>
      </c>
      <c r="E6823" t="s">
        <v>15</v>
      </c>
      <c r="F6823" t="s">
        <v>16</v>
      </c>
      <c r="G6823">
        <v>39</v>
      </c>
      <c r="H6823">
        <v>7</v>
      </c>
      <c r="I6823">
        <v>120146</v>
      </c>
      <c r="J6823">
        <v>2</v>
      </c>
      <c r="K6823">
        <v>0</v>
      </c>
      <c r="L6823">
        <v>1</v>
      </c>
      <c r="M6823">
        <v>59497</v>
      </c>
      <c r="N6823">
        <v>1</v>
      </c>
      <c r="O6823" t="str">
        <f t="shared" si="638"/>
        <v>30-45</v>
      </c>
      <c r="P6823" t="str">
        <f t="shared" si="639"/>
        <v>High</v>
      </c>
      <c r="Q6823" t="str">
        <f t="shared" si="640"/>
        <v>Mid-Term</v>
      </c>
      <c r="R6823" t="str">
        <f t="shared" si="641"/>
        <v>High Balance</v>
      </c>
      <c r="S6823" t="str">
        <f t="shared" si="642"/>
        <v>High Value</v>
      </c>
      <c r="T6823">
        <v>1</v>
      </c>
      <c r="U6823">
        <f t="shared" si="643"/>
        <v>120146</v>
      </c>
    </row>
    <row r="6824" spans="1:21" x14ac:dyDescent="0.25">
      <c r="A6824">
        <v>2025</v>
      </c>
      <c r="B6824">
        <v>15605264</v>
      </c>
      <c r="C6824" t="s">
        <v>579</v>
      </c>
      <c r="D6824">
        <v>669</v>
      </c>
      <c r="E6824" t="s">
        <v>26</v>
      </c>
      <c r="F6824" t="s">
        <v>23</v>
      </c>
      <c r="G6824">
        <v>47</v>
      </c>
      <c r="H6824">
        <v>0</v>
      </c>
      <c r="I6824">
        <v>63724</v>
      </c>
      <c r="J6824">
        <v>2</v>
      </c>
      <c r="K6824">
        <v>1</v>
      </c>
      <c r="L6824">
        <v>1</v>
      </c>
      <c r="M6824">
        <v>181928</v>
      </c>
      <c r="N6824">
        <v>0</v>
      </c>
      <c r="O6824" t="str">
        <f t="shared" si="638"/>
        <v>46-60</v>
      </c>
      <c r="P6824" t="str">
        <f t="shared" si="639"/>
        <v>Medium</v>
      </c>
      <c r="Q6824" t="str">
        <f t="shared" si="640"/>
        <v>New</v>
      </c>
      <c r="R6824" t="str">
        <f t="shared" si="641"/>
        <v>Low Balance</v>
      </c>
      <c r="S6824" t="str">
        <f t="shared" si="642"/>
        <v>Normal</v>
      </c>
      <c r="T6824">
        <v>1</v>
      </c>
      <c r="U6824">
        <f t="shared" si="643"/>
        <v>0</v>
      </c>
    </row>
    <row r="6825" spans="1:21" x14ac:dyDescent="0.25">
      <c r="A6825">
        <v>2025</v>
      </c>
      <c r="B6825">
        <v>15708265</v>
      </c>
      <c r="C6825" t="s">
        <v>86</v>
      </c>
      <c r="D6825">
        <v>581</v>
      </c>
      <c r="E6825" t="s">
        <v>18</v>
      </c>
      <c r="F6825" t="s">
        <v>16</v>
      </c>
      <c r="G6825">
        <v>24</v>
      </c>
      <c r="H6825">
        <v>10</v>
      </c>
      <c r="I6825">
        <v>159204</v>
      </c>
      <c r="J6825">
        <v>1</v>
      </c>
      <c r="K6825">
        <v>1</v>
      </c>
      <c r="L6825">
        <v>1</v>
      </c>
      <c r="M6825">
        <v>102518</v>
      </c>
      <c r="N6825">
        <v>1</v>
      </c>
      <c r="O6825" t="str">
        <f t="shared" si="638"/>
        <v>&lt;30</v>
      </c>
      <c r="P6825" t="str">
        <f t="shared" si="639"/>
        <v>Low</v>
      </c>
      <c r="Q6825" t="str">
        <f t="shared" si="640"/>
        <v>Long-Term</v>
      </c>
      <c r="R6825" t="str">
        <f t="shared" si="641"/>
        <v>High Balance</v>
      </c>
      <c r="S6825" t="str">
        <f t="shared" si="642"/>
        <v>High Value</v>
      </c>
      <c r="T6825">
        <v>1</v>
      </c>
      <c r="U6825">
        <f t="shared" si="643"/>
        <v>159204</v>
      </c>
    </row>
    <row r="6826" spans="1:21" x14ac:dyDescent="0.25">
      <c r="A6826">
        <v>2025</v>
      </c>
      <c r="B6826">
        <v>15740264</v>
      </c>
      <c r="C6826" t="s">
        <v>863</v>
      </c>
      <c r="D6826">
        <v>640</v>
      </c>
      <c r="E6826" t="s">
        <v>15</v>
      </c>
      <c r="F6826" t="s">
        <v>23</v>
      </c>
      <c r="G6826">
        <v>38</v>
      </c>
      <c r="H6826">
        <v>9</v>
      </c>
      <c r="I6826">
        <v>0</v>
      </c>
      <c r="J6826">
        <v>2</v>
      </c>
      <c r="K6826">
        <v>1</v>
      </c>
      <c r="L6826">
        <v>0</v>
      </c>
      <c r="M6826">
        <v>88828</v>
      </c>
      <c r="N6826">
        <v>0</v>
      </c>
      <c r="O6826" t="str">
        <f t="shared" si="638"/>
        <v>30-45</v>
      </c>
      <c r="P6826" t="str">
        <f t="shared" si="639"/>
        <v>Medium</v>
      </c>
      <c r="Q6826" t="str">
        <f t="shared" si="640"/>
        <v>Long-Term</v>
      </c>
      <c r="R6826" t="str">
        <f t="shared" si="641"/>
        <v>Zero Balance</v>
      </c>
      <c r="S6826" t="str">
        <f t="shared" si="642"/>
        <v>Normal</v>
      </c>
      <c r="T6826">
        <v>1</v>
      </c>
      <c r="U6826">
        <f t="shared" si="643"/>
        <v>0</v>
      </c>
    </row>
    <row r="6827" spans="1:21" x14ac:dyDescent="0.25">
      <c r="A6827">
        <v>2025</v>
      </c>
      <c r="B6827">
        <v>15615477</v>
      </c>
      <c r="C6827" t="s">
        <v>842</v>
      </c>
      <c r="D6827">
        <v>529</v>
      </c>
      <c r="E6827" t="s">
        <v>18</v>
      </c>
      <c r="F6827" t="s">
        <v>16</v>
      </c>
      <c r="G6827">
        <v>44</v>
      </c>
      <c r="H6827">
        <v>1</v>
      </c>
      <c r="I6827">
        <v>0</v>
      </c>
      <c r="J6827">
        <v>2</v>
      </c>
      <c r="K6827">
        <v>0</v>
      </c>
      <c r="L6827">
        <v>0</v>
      </c>
      <c r="M6827">
        <v>14161</v>
      </c>
      <c r="N6827">
        <v>0</v>
      </c>
      <c r="O6827" t="str">
        <f t="shared" si="638"/>
        <v>30-45</v>
      </c>
      <c r="P6827" t="str">
        <f t="shared" si="639"/>
        <v>Low</v>
      </c>
      <c r="Q6827" t="str">
        <f t="shared" si="640"/>
        <v>New</v>
      </c>
      <c r="R6827" t="str">
        <f t="shared" si="641"/>
        <v>Zero Balance</v>
      </c>
      <c r="S6827" t="str">
        <f t="shared" si="642"/>
        <v>Normal</v>
      </c>
      <c r="T6827">
        <v>1</v>
      </c>
      <c r="U6827">
        <f t="shared" si="643"/>
        <v>0</v>
      </c>
    </row>
    <row r="6828" spans="1:21" x14ac:dyDescent="0.25">
      <c r="A6828">
        <v>2025</v>
      </c>
      <c r="B6828">
        <v>15727361</v>
      </c>
      <c r="C6828" t="s">
        <v>129</v>
      </c>
      <c r="D6828">
        <v>547</v>
      </c>
      <c r="E6828" t="s">
        <v>15</v>
      </c>
      <c r="F6828" t="s">
        <v>16</v>
      </c>
      <c r="G6828">
        <v>51</v>
      </c>
      <c r="H6828">
        <v>1</v>
      </c>
      <c r="I6828">
        <v>0</v>
      </c>
      <c r="J6828">
        <v>2</v>
      </c>
      <c r="K6828">
        <v>1</v>
      </c>
      <c r="L6828">
        <v>1</v>
      </c>
      <c r="M6828">
        <v>56908</v>
      </c>
      <c r="N6828">
        <v>0</v>
      </c>
      <c r="O6828" t="str">
        <f t="shared" si="638"/>
        <v>46-60</v>
      </c>
      <c r="P6828" t="str">
        <f t="shared" si="639"/>
        <v>Low</v>
      </c>
      <c r="Q6828" t="str">
        <f t="shared" si="640"/>
        <v>New</v>
      </c>
      <c r="R6828" t="str">
        <f t="shared" si="641"/>
        <v>Zero Balance</v>
      </c>
      <c r="S6828" t="str">
        <f t="shared" si="642"/>
        <v>Normal</v>
      </c>
      <c r="T6828">
        <v>1</v>
      </c>
      <c r="U6828">
        <f t="shared" si="643"/>
        <v>0</v>
      </c>
    </row>
    <row r="6829" spans="1:21" x14ac:dyDescent="0.25">
      <c r="A6829">
        <v>2025</v>
      </c>
      <c r="B6829">
        <v>15760216</v>
      </c>
      <c r="C6829" t="s">
        <v>2433</v>
      </c>
      <c r="D6829">
        <v>718</v>
      </c>
      <c r="E6829" t="s">
        <v>15</v>
      </c>
      <c r="F6829" t="s">
        <v>16</v>
      </c>
      <c r="G6829">
        <v>49</v>
      </c>
      <c r="H6829">
        <v>10</v>
      </c>
      <c r="I6829">
        <v>0</v>
      </c>
      <c r="J6829">
        <v>1</v>
      </c>
      <c r="K6829">
        <v>1</v>
      </c>
      <c r="L6829">
        <v>0</v>
      </c>
      <c r="M6829">
        <v>184475</v>
      </c>
      <c r="N6829">
        <v>1</v>
      </c>
      <c r="O6829" t="str">
        <f t="shared" si="638"/>
        <v>46-60</v>
      </c>
      <c r="P6829" t="str">
        <f t="shared" si="639"/>
        <v>Medium</v>
      </c>
      <c r="Q6829" t="str">
        <f t="shared" si="640"/>
        <v>Long-Term</v>
      </c>
      <c r="R6829" t="str">
        <f t="shared" si="641"/>
        <v>Zero Balance</v>
      </c>
      <c r="S6829" t="str">
        <f t="shared" si="642"/>
        <v>Normal</v>
      </c>
      <c r="T6829">
        <v>1</v>
      </c>
      <c r="U6829">
        <f t="shared" si="643"/>
        <v>0</v>
      </c>
    </row>
    <row r="6830" spans="1:21" x14ac:dyDescent="0.25">
      <c r="A6830">
        <v>2025</v>
      </c>
      <c r="B6830">
        <v>15806134</v>
      </c>
      <c r="C6830" t="s">
        <v>1708</v>
      </c>
      <c r="D6830">
        <v>707</v>
      </c>
      <c r="E6830" t="s">
        <v>26</v>
      </c>
      <c r="F6830" t="s">
        <v>23</v>
      </c>
      <c r="G6830">
        <v>34</v>
      </c>
      <c r="H6830">
        <v>9</v>
      </c>
      <c r="I6830">
        <v>162691</v>
      </c>
      <c r="J6830">
        <v>2</v>
      </c>
      <c r="K6830">
        <v>1</v>
      </c>
      <c r="L6830">
        <v>0</v>
      </c>
      <c r="M6830">
        <v>94913</v>
      </c>
      <c r="N6830">
        <v>0</v>
      </c>
      <c r="O6830" t="str">
        <f t="shared" si="638"/>
        <v>30-45</v>
      </c>
      <c r="P6830" t="str">
        <f t="shared" si="639"/>
        <v>Medium</v>
      </c>
      <c r="Q6830" t="str">
        <f t="shared" si="640"/>
        <v>Long-Term</v>
      </c>
      <c r="R6830" t="str">
        <f t="shared" si="641"/>
        <v>High Balance</v>
      </c>
      <c r="S6830" t="str">
        <f t="shared" si="642"/>
        <v>High Value</v>
      </c>
      <c r="T6830">
        <v>1</v>
      </c>
      <c r="U6830">
        <f t="shared" si="643"/>
        <v>0</v>
      </c>
    </row>
    <row r="6831" spans="1:21" x14ac:dyDescent="0.25">
      <c r="A6831">
        <v>2025</v>
      </c>
      <c r="B6831">
        <v>15601351</v>
      </c>
      <c r="C6831" t="s">
        <v>2434</v>
      </c>
      <c r="D6831">
        <v>735</v>
      </c>
      <c r="E6831" t="s">
        <v>15</v>
      </c>
      <c r="F6831" t="s">
        <v>23</v>
      </c>
      <c r="G6831">
        <v>43</v>
      </c>
      <c r="H6831">
        <v>9</v>
      </c>
      <c r="I6831">
        <v>127807</v>
      </c>
      <c r="J6831">
        <v>1</v>
      </c>
      <c r="K6831">
        <v>1</v>
      </c>
      <c r="L6831">
        <v>1</v>
      </c>
      <c r="M6831">
        <v>73070</v>
      </c>
      <c r="N6831">
        <v>0</v>
      </c>
      <c r="O6831" t="str">
        <f t="shared" si="638"/>
        <v>30-45</v>
      </c>
      <c r="P6831" t="str">
        <f t="shared" si="639"/>
        <v>Medium</v>
      </c>
      <c r="Q6831" t="str">
        <f t="shared" si="640"/>
        <v>Long-Term</v>
      </c>
      <c r="R6831" t="str">
        <f t="shared" si="641"/>
        <v>High Balance</v>
      </c>
      <c r="S6831" t="str">
        <f t="shared" si="642"/>
        <v>High Value</v>
      </c>
      <c r="T6831">
        <v>1</v>
      </c>
      <c r="U6831">
        <f t="shared" si="643"/>
        <v>0</v>
      </c>
    </row>
    <row r="6832" spans="1:21" x14ac:dyDescent="0.25">
      <c r="A6832">
        <v>2025</v>
      </c>
      <c r="B6832">
        <v>15669262</v>
      </c>
      <c r="C6832" t="s">
        <v>1874</v>
      </c>
      <c r="D6832">
        <v>765</v>
      </c>
      <c r="E6832" t="s">
        <v>15</v>
      </c>
      <c r="F6832" t="s">
        <v>23</v>
      </c>
      <c r="G6832">
        <v>43</v>
      </c>
      <c r="H6832">
        <v>9</v>
      </c>
      <c r="I6832">
        <v>157960</v>
      </c>
      <c r="J6832">
        <v>2</v>
      </c>
      <c r="K6832">
        <v>0</v>
      </c>
      <c r="L6832">
        <v>0</v>
      </c>
      <c r="M6832">
        <v>136603</v>
      </c>
      <c r="N6832">
        <v>0</v>
      </c>
      <c r="O6832" t="str">
        <f t="shared" si="638"/>
        <v>30-45</v>
      </c>
      <c r="P6832" t="str">
        <f t="shared" si="639"/>
        <v>High</v>
      </c>
      <c r="Q6832" t="str">
        <f t="shared" si="640"/>
        <v>Long-Term</v>
      </c>
      <c r="R6832" t="str">
        <f t="shared" si="641"/>
        <v>High Balance</v>
      </c>
      <c r="S6832" t="str">
        <f t="shared" si="642"/>
        <v>High Value</v>
      </c>
      <c r="T6832">
        <v>1</v>
      </c>
      <c r="U6832">
        <f t="shared" si="643"/>
        <v>0</v>
      </c>
    </row>
    <row r="6833" spans="1:21" x14ac:dyDescent="0.25">
      <c r="A6833">
        <v>2025</v>
      </c>
      <c r="B6833">
        <v>15696989</v>
      </c>
      <c r="C6833" t="s">
        <v>1674</v>
      </c>
      <c r="D6833">
        <v>469</v>
      </c>
      <c r="E6833" t="s">
        <v>26</v>
      </c>
      <c r="F6833" t="s">
        <v>16</v>
      </c>
      <c r="G6833">
        <v>52</v>
      </c>
      <c r="H6833">
        <v>8</v>
      </c>
      <c r="I6833">
        <v>139493</v>
      </c>
      <c r="J6833">
        <v>3</v>
      </c>
      <c r="K6833">
        <v>0</v>
      </c>
      <c r="L6833">
        <v>0</v>
      </c>
      <c r="M6833">
        <v>150093</v>
      </c>
      <c r="N6833">
        <v>1</v>
      </c>
      <c r="O6833" t="str">
        <f t="shared" si="638"/>
        <v>46-60</v>
      </c>
      <c r="P6833" t="str">
        <f t="shared" si="639"/>
        <v>Low</v>
      </c>
      <c r="Q6833" t="str">
        <f t="shared" si="640"/>
        <v>Long-Term</v>
      </c>
      <c r="R6833" t="str">
        <f t="shared" si="641"/>
        <v>High Balance</v>
      </c>
      <c r="S6833" t="str">
        <f t="shared" si="642"/>
        <v>High Value</v>
      </c>
      <c r="T6833">
        <v>1</v>
      </c>
      <c r="U6833">
        <f t="shared" si="643"/>
        <v>139493</v>
      </c>
    </row>
    <row r="6834" spans="1:21" x14ac:dyDescent="0.25">
      <c r="A6834">
        <v>2025</v>
      </c>
      <c r="B6834">
        <v>15688498</v>
      </c>
      <c r="C6834" t="s">
        <v>22</v>
      </c>
      <c r="D6834">
        <v>594</v>
      </c>
      <c r="E6834" t="s">
        <v>26</v>
      </c>
      <c r="F6834" t="s">
        <v>16</v>
      </c>
      <c r="G6834">
        <v>21</v>
      </c>
      <c r="H6834">
        <v>2</v>
      </c>
      <c r="I6834">
        <v>87097</v>
      </c>
      <c r="J6834">
        <v>2</v>
      </c>
      <c r="K6834">
        <v>1</v>
      </c>
      <c r="L6834">
        <v>0</v>
      </c>
      <c r="M6834">
        <v>168186</v>
      </c>
      <c r="N6834">
        <v>0</v>
      </c>
      <c r="O6834" t="str">
        <f t="shared" si="638"/>
        <v>&lt;30</v>
      </c>
      <c r="P6834" t="str">
        <f t="shared" si="639"/>
        <v>Low</v>
      </c>
      <c r="Q6834" t="str">
        <f t="shared" si="640"/>
        <v>New</v>
      </c>
      <c r="R6834" t="str">
        <f t="shared" si="641"/>
        <v>Low Balance</v>
      </c>
      <c r="S6834" t="str">
        <f t="shared" si="642"/>
        <v>Normal</v>
      </c>
      <c r="T6834">
        <v>1</v>
      </c>
      <c r="U6834">
        <f t="shared" si="643"/>
        <v>0</v>
      </c>
    </row>
    <row r="6835" spans="1:21" x14ac:dyDescent="0.25">
      <c r="A6835">
        <v>2025</v>
      </c>
      <c r="B6835">
        <v>15686964</v>
      </c>
      <c r="C6835" t="s">
        <v>2435</v>
      </c>
      <c r="D6835">
        <v>675</v>
      </c>
      <c r="E6835" t="s">
        <v>15</v>
      </c>
      <c r="F6835" t="s">
        <v>16</v>
      </c>
      <c r="G6835">
        <v>34</v>
      </c>
      <c r="H6835">
        <v>10</v>
      </c>
      <c r="I6835">
        <v>84945</v>
      </c>
      <c r="J6835">
        <v>1</v>
      </c>
      <c r="K6835">
        <v>0</v>
      </c>
      <c r="L6835">
        <v>0</v>
      </c>
      <c r="M6835">
        <v>146231</v>
      </c>
      <c r="N6835">
        <v>0</v>
      </c>
      <c r="O6835" t="str">
        <f t="shared" si="638"/>
        <v>30-45</v>
      </c>
      <c r="P6835" t="str">
        <f t="shared" si="639"/>
        <v>Medium</v>
      </c>
      <c r="Q6835" t="str">
        <f t="shared" si="640"/>
        <v>Long-Term</v>
      </c>
      <c r="R6835" t="str">
        <f t="shared" si="641"/>
        <v>Low Balance</v>
      </c>
      <c r="S6835" t="str">
        <f t="shared" si="642"/>
        <v>Normal</v>
      </c>
      <c r="T6835">
        <v>1</v>
      </c>
      <c r="U6835">
        <f t="shared" si="643"/>
        <v>0</v>
      </c>
    </row>
    <row r="6836" spans="1:21" x14ac:dyDescent="0.25">
      <c r="A6836">
        <v>2025</v>
      </c>
      <c r="B6836">
        <v>15625035</v>
      </c>
      <c r="C6836" t="s">
        <v>101</v>
      </c>
      <c r="D6836">
        <v>703</v>
      </c>
      <c r="E6836" t="s">
        <v>15</v>
      </c>
      <c r="F6836" t="s">
        <v>23</v>
      </c>
      <c r="G6836">
        <v>50</v>
      </c>
      <c r="H6836">
        <v>8</v>
      </c>
      <c r="I6836">
        <v>160140</v>
      </c>
      <c r="J6836">
        <v>2</v>
      </c>
      <c r="K6836">
        <v>1</v>
      </c>
      <c r="L6836">
        <v>1</v>
      </c>
      <c r="M6836">
        <v>79314</v>
      </c>
      <c r="N6836">
        <v>0</v>
      </c>
      <c r="O6836" t="str">
        <f t="shared" si="638"/>
        <v>46-60</v>
      </c>
      <c r="P6836" t="str">
        <f t="shared" si="639"/>
        <v>Medium</v>
      </c>
      <c r="Q6836" t="str">
        <f t="shared" si="640"/>
        <v>Long-Term</v>
      </c>
      <c r="R6836" t="str">
        <f t="shared" si="641"/>
        <v>High Balance</v>
      </c>
      <c r="S6836" t="str">
        <f t="shared" si="642"/>
        <v>High Value</v>
      </c>
      <c r="T6836">
        <v>1</v>
      </c>
      <c r="U6836">
        <f t="shared" si="643"/>
        <v>0</v>
      </c>
    </row>
    <row r="6837" spans="1:21" x14ac:dyDescent="0.25">
      <c r="A6837">
        <v>2025</v>
      </c>
      <c r="B6837">
        <v>15618391</v>
      </c>
      <c r="C6837" t="s">
        <v>297</v>
      </c>
      <c r="D6837">
        <v>810</v>
      </c>
      <c r="E6837" t="s">
        <v>15</v>
      </c>
      <c r="F6837" t="s">
        <v>23</v>
      </c>
      <c r="G6837">
        <v>33</v>
      </c>
      <c r="H6837">
        <v>6</v>
      </c>
      <c r="I6837">
        <v>0</v>
      </c>
      <c r="J6837">
        <v>2</v>
      </c>
      <c r="K6837">
        <v>1</v>
      </c>
      <c r="L6837">
        <v>1</v>
      </c>
      <c r="M6837">
        <v>77966</v>
      </c>
      <c r="N6837">
        <v>0</v>
      </c>
      <c r="O6837" t="str">
        <f t="shared" si="638"/>
        <v>30-45</v>
      </c>
      <c r="P6837" t="str">
        <f t="shared" si="639"/>
        <v>High</v>
      </c>
      <c r="Q6837" t="str">
        <f t="shared" si="640"/>
        <v>Mid-Term</v>
      </c>
      <c r="R6837" t="str">
        <f t="shared" si="641"/>
        <v>Zero Balance</v>
      </c>
      <c r="S6837" t="str">
        <f t="shared" si="642"/>
        <v>Normal</v>
      </c>
      <c r="T6837">
        <v>1</v>
      </c>
      <c r="U6837">
        <f t="shared" si="643"/>
        <v>0</v>
      </c>
    </row>
    <row r="6838" spans="1:21" x14ac:dyDescent="0.25">
      <c r="A6838">
        <v>2025</v>
      </c>
      <c r="B6838">
        <v>15591344</v>
      </c>
      <c r="C6838" t="s">
        <v>1948</v>
      </c>
      <c r="D6838">
        <v>715</v>
      </c>
      <c r="E6838" t="s">
        <v>18</v>
      </c>
      <c r="F6838" t="s">
        <v>23</v>
      </c>
      <c r="G6838">
        <v>42</v>
      </c>
      <c r="H6838">
        <v>6</v>
      </c>
      <c r="I6838">
        <v>0</v>
      </c>
      <c r="J6838">
        <v>2</v>
      </c>
      <c r="K6838">
        <v>1</v>
      </c>
      <c r="L6838">
        <v>1</v>
      </c>
      <c r="M6838">
        <v>128746</v>
      </c>
      <c r="N6838">
        <v>0</v>
      </c>
      <c r="O6838" t="str">
        <f t="shared" si="638"/>
        <v>30-45</v>
      </c>
      <c r="P6838" t="str">
        <f t="shared" si="639"/>
        <v>Medium</v>
      </c>
      <c r="Q6838" t="str">
        <f t="shared" si="640"/>
        <v>Mid-Term</v>
      </c>
      <c r="R6838" t="str">
        <f t="shared" si="641"/>
        <v>Zero Balance</v>
      </c>
      <c r="S6838" t="str">
        <f t="shared" si="642"/>
        <v>Normal</v>
      </c>
      <c r="T6838">
        <v>1</v>
      </c>
      <c r="U6838">
        <f t="shared" si="643"/>
        <v>0</v>
      </c>
    </row>
    <row r="6839" spans="1:21" x14ac:dyDescent="0.25">
      <c r="A6839">
        <v>2025</v>
      </c>
      <c r="B6839">
        <v>15605455</v>
      </c>
      <c r="C6839" t="s">
        <v>310</v>
      </c>
      <c r="D6839">
        <v>664</v>
      </c>
      <c r="E6839" t="s">
        <v>15</v>
      </c>
      <c r="F6839" t="s">
        <v>23</v>
      </c>
      <c r="G6839">
        <v>40</v>
      </c>
      <c r="H6839">
        <v>9</v>
      </c>
      <c r="I6839">
        <v>0</v>
      </c>
      <c r="J6839">
        <v>2</v>
      </c>
      <c r="K6839">
        <v>1</v>
      </c>
      <c r="L6839">
        <v>0</v>
      </c>
      <c r="M6839">
        <v>194767</v>
      </c>
      <c r="N6839">
        <v>0</v>
      </c>
      <c r="O6839" t="str">
        <f t="shared" si="638"/>
        <v>30-45</v>
      </c>
      <c r="P6839" t="str">
        <f t="shared" si="639"/>
        <v>Medium</v>
      </c>
      <c r="Q6839" t="str">
        <f t="shared" si="640"/>
        <v>Long-Term</v>
      </c>
      <c r="R6839" t="str">
        <f t="shared" si="641"/>
        <v>Zero Balance</v>
      </c>
      <c r="S6839" t="str">
        <f t="shared" si="642"/>
        <v>Normal</v>
      </c>
      <c r="T6839">
        <v>1</v>
      </c>
      <c r="U6839">
        <f t="shared" si="643"/>
        <v>0</v>
      </c>
    </row>
    <row r="6840" spans="1:21" x14ac:dyDescent="0.25">
      <c r="A6840">
        <v>2025</v>
      </c>
      <c r="B6840">
        <v>15680804</v>
      </c>
      <c r="C6840" t="s">
        <v>1383</v>
      </c>
      <c r="D6840">
        <v>850</v>
      </c>
      <c r="E6840" t="s">
        <v>15</v>
      </c>
      <c r="F6840" t="s">
        <v>23</v>
      </c>
      <c r="G6840">
        <v>29</v>
      </c>
      <c r="H6840">
        <v>6</v>
      </c>
      <c r="I6840">
        <v>0</v>
      </c>
      <c r="J6840">
        <v>2</v>
      </c>
      <c r="K6840">
        <v>1</v>
      </c>
      <c r="L6840">
        <v>1</v>
      </c>
      <c r="M6840">
        <v>10673</v>
      </c>
      <c r="N6840">
        <v>0</v>
      </c>
      <c r="O6840" t="str">
        <f t="shared" si="638"/>
        <v>&lt;30</v>
      </c>
      <c r="P6840" t="str">
        <f t="shared" si="639"/>
        <v>High</v>
      </c>
      <c r="Q6840" t="str">
        <f t="shared" si="640"/>
        <v>Mid-Term</v>
      </c>
      <c r="R6840" t="str">
        <f t="shared" si="641"/>
        <v>Zero Balance</v>
      </c>
      <c r="S6840" t="str">
        <f t="shared" si="642"/>
        <v>Normal</v>
      </c>
      <c r="T6840">
        <v>1</v>
      </c>
      <c r="U6840">
        <f t="shared" si="643"/>
        <v>0</v>
      </c>
    </row>
    <row r="6841" spans="1:21" x14ac:dyDescent="0.25">
      <c r="A6841">
        <v>2025</v>
      </c>
      <c r="B6841">
        <v>15768282</v>
      </c>
      <c r="C6841" t="s">
        <v>644</v>
      </c>
      <c r="D6841">
        <v>724</v>
      </c>
      <c r="E6841" t="s">
        <v>26</v>
      </c>
      <c r="F6841" t="s">
        <v>23</v>
      </c>
      <c r="G6841">
        <v>36</v>
      </c>
      <c r="H6841">
        <v>6</v>
      </c>
      <c r="I6841">
        <v>94615</v>
      </c>
      <c r="J6841">
        <v>2</v>
      </c>
      <c r="K6841">
        <v>1</v>
      </c>
      <c r="L6841">
        <v>1</v>
      </c>
      <c r="M6841">
        <v>10627</v>
      </c>
      <c r="N6841">
        <v>0</v>
      </c>
      <c r="O6841" t="str">
        <f t="shared" si="638"/>
        <v>30-45</v>
      </c>
      <c r="P6841" t="str">
        <f t="shared" si="639"/>
        <v>Medium</v>
      </c>
      <c r="Q6841" t="str">
        <f t="shared" si="640"/>
        <v>Mid-Term</v>
      </c>
      <c r="R6841" t="str">
        <f t="shared" si="641"/>
        <v>Low Balance</v>
      </c>
      <c r="S6841" t="str">
        <f t="shared" si="642"/>
        <v>Normal</v>
      </c>
      <c r="T6841">
        <v>1</v>
      </c>
      <c r="U6841">
        <f t="shared" si="643"/>
        <v>0</v>
      </c>
    </row>
    <row r="6842" spans="1:21" x14ac:dyDescent="0.25">
      <c r="A6842">
        <v>2025</v>
      </c>
      <c r="B6842">
        <v>15685826</v>
      </c>
      <c r="C6842" t="s">
        <v>376</v>
      </c>
      <c r="D6842">
        <v>563</v>
      </c>
      <c r="E6842" t="s">
        <v>15</v>
      </c>
      <c r="F6842" t="s">
        <v>23</v>
      </c>
      <c r="G6842">
        <v>30</v>
      </c>
      <c r="H6842">
        <v>7</v>
      </c>
      <c r="I6842">
        <v>90728</v>
      </c>
      <c r="J6842">
        <v>1</v>
      </c>
      <c r="K6842">
        <v>1</v>
      </c>
      <c r="L6842">
        <v>0</v>
      </c>
      <c r="M6842">
        <v>122269</v>
      </c>
      <c r="N6842">
        <v>0</v>
      </c>
      <c r="O6842" t="str">
        <f t="shared" si="638"/>
        <v>30-45</v>
      </c>
      <c r="P6842" t="str">
        <f t="shared" si="639"/>
        <v>Low</v>
      </c>
      <c r="Q6842" t="str">
        <f t="shared" si="640"/>
        <v>Mid-Term</v>
      </c>
      <c r="R6842" t="str">
        <f t="shared" si="641"/>
        <v>Low Balance</v>
      </c>
      <c r="S6842" t="str">
        <f t="shared" si="642"/>
        <v>Normal</v>
      </c>
      <c r="T6842">
        <v>1</v>
      </c>
      <c r="U6842">
        <f t="shared" si="643"/>
        <v>0</v>
      </c>
    </row>
    <row r="6843" spans="1:21" x14ac:dyDescent="0.25">
      <c r="A6843">
        <v>2025</v>
      </c>
      <c r="B6843">
        <v>15793491</v>
      </c>
      <c r="C6843" t="s">
        <v>2436</v>
      </c>
      <c r="D6843">
        <v>714</v>
      </c>
      <c r="E6843" t="s">
        <v>26</v>
      </c>
      <c r="F6843" t="s">
        <v>23</v>
      </c>
      <c r="G6843">
        <v>26</v>
      </c>
      <c r="H6843">
        <v>3</v>
      </c>
      <c r="I6843">
        <v>119545</v>
      </c>
      <c r="J6843">
        <v>2</v>
      </c>
      <c r="K6843">
        <v>1</v>
      </c>
      <c r="L6843">
        <v>0</v>
      </c>
      <c r="M6843">
        <v>65483</v>
      </c>
      <c r="N6843">
        <v>0</v>
      </c>
      <c r="O6843" t="str">
        <f t="shared" si="638"/>
        <v>&lt;30</v>
      </c>
      <c r="P6843" t="str">
        <f t="shared" si="639"/>
        <v>Medium</v>
      </c>
      <c r="Q6843" t="str">
        <f t="shared" si="640"/>
        <v>New</v>
      </c>
      <c r="R6843" t="str">
        <f t="shared" si="641"/>
        <v>High Balance</v>
      </c>
      <c r="S6843" t="str">
        <f t="shared" si="642"/>
        <v>High Value</v>
      </c>
      <c r="T6843">
        <v>1</v>
      </c>
      <c r="U6843">
        <f t="shared" si="643"/>
        <v>0</v>
      </c>
    </row>
    <row r="6844" spans="1:21" x14ac:dyDescent="0.25">
      <c r="A6844">
        <v>2025</v>
      </c>
      <c r="B6844">
        <v>15797787</v>
      </c>
      <c r="C6844" t="s">
        <v>631</v>
      </c>
      <c r="D6844">
        <v>614</v>
      </c>
      <c r="E6844" t="s">
        <v>15</v>
      </c>
      <c r="F6844" t="s">
        <v>23</v>
      </c>
      <c r="G6844">
        <v>36</v>
      </c>
      <c r="H6844">
        <v>1</v>
      </c>
      <c r="I6844">
        <v>118312</v>
      </c>
      <c r="J6844">
        <v>1</v>
      </c>
      <c r="K6844">
        <v>1</v>
      </c>
      <c r="L6844">
        <v>0</v>
      </c>
      <c r="M6844">
        <v>146135</v>
      </c>
      <c r="N6844">
        <v>0</v>
      </c>
      <c r="O6844" t="str">
        <f t="shared" si="638"/>
        <v>30-45</v>
      </c>
      <c r="P6844" t="str">
        <f t="shared" si="639"/>
        <v>Medium</v>
      </c>
      <c r="Q6844" t="str">
        <f t="shared" si="640"/>
        <v>New</v>
      </c>
      <c r="R6844" t="str">
        <f t="shared" si="641"/>
        <v>High Balance</v>
      </c>
      <c r="S6844" t="str">
        <f t="shared" si="642"/>
        <v>High Value</v>
      </c>
      <c r="T6844">
        <v>1</v>
      </c>
      <c r="U6844">
        <f t="shared" si="643"/>
        <v>0</v>
      </c>
    </row>
    <row r="6845" spans="1:21" x14ac:dyDescent="0.25">
      <c r="A6845">
        <v>2025</v>
      </c>
      <c r="B6845">
        <v>15611171</v>
      </c>
      <c r="C6845" t="s">
        <v>1796</v>
      </c>
      <c r="D6845">
        <v>740</v>
      </c>
      <c r="E6845" t="s">
        <v>15</v>
      </c>
      <c r="F6845" t="s">
        <v>23</v>
      </c>
      <c r="G6845">
        <v>33</v>
      </c>
      <c r="H6845">
        <v>1</v>
      </c>
      <c r="I6845">
        <v>129575</v>
      </c>
      <c r="J6845">
        <v>1</v>
      </c>
      <c r="K6845">
        <v>1</v>
      </c>
      <c r="L6845">
        <v>1</v>
      </c>
      <c r="M6845">
        <v>123300</v>
      </c>
      <c r="N6845">
        <v>0</v>
      </c>
      <c r="O6845" t="str">
        <f t="shared" si="638"/>
        <v>30-45</v>
      </c>
      <c r="P6845" t="str">
        <f t="shared" si="639"/>
        <v>Medium</v>
      </c>
      <c r="Q6845" t="str">
        <f t="shared" si="640"/>
        <v>New</v>
      </c>
      <c r="R6845" t="str">
        <f t="shared" si="641"/>
        <v>High Balance</v>
      </c>
      <c r="S6845" t="str">
        <f t="shared" si="642"/>
        <v>High Value</v>
      </c>
      <c r="T6845">
        <v>1</v>
      </c>
      <c r="U6845">
        <f t="shared" si="643"/>
        <v>0</v>
      </c>
    </row>
    <row r="6846" spans="1:21" x14ac:dyDescent="0.25">
      <c r="A6846">
        <v>2025</v>
      </c>
      <c r="B6846">
        <v>15601627</v>
      </c>
      <c r="C6846" t="s">
        <v>1606</v>
      </c>
      <c r="D6846">
        <v>587</v>
      </c>
      <c r="E6846" t="s">
        <v>15</v>
      </c>
      <c r="F6846" t="s">
        <v>23</v>
      </c>
      <c r="G6846">
        <v>33</v>
      </c>
      <c r="H6846">
        <v>8</v>
      </c>
      <c r="I6846">
        <v>148164</v>
      </c>
      <c r="J6846">
        <v>1</v>
      </c>
      <c r="K6846">
        <v>0</v>
      </c>
      <c r="L6846">
        <v>0</v>
      </c>
      <c r="M6846">
        <v>122925</v>
      </c>
      <c r="N6846">
        <v>0</v>
      </c>
      <c r="O6846" t="str">
        <f t="shared" si="638"/>
        <v>30-45</v>
      </c>
      <c r="P6846" t="str">
        <f t="shared" si="639"/>
        <v>Low</v>
      </c>
      <c r="Q6846" t="str">
        <f t="shared" si="640"/>
        <v>Long-Term</v>
      </c>
      <c r="R6846" t="str">
        <f t="shared" si="641"/>
        <v>High Balance</v>
      </c>
      <c r="S6846" t="str">
        <f t="shared" si="642"/>
        <v>High Value</v>
      </c>
      <c r="T6846">
        <v>1</v>
      </c>
      <c r="U6846">
        <f t="shared" si="643"/>
        <v>0</v>
      </c>
    </row>
    <row r="6847" spans="1:21" x14ac:dyDescent="0.25">
      <c r="A6847">
        <v>2025</v>
      </c>
      <c r="B6847">
        <v>15734085</v>
      </c>
      <c r="C6847" t="s">
        <v>2437</v>
      </c>
      <c r="D6847">
        <v>465</v>
      </c>
      <c r="E6847" t="s">
        <v>26</v>
      </c>
      <c r="F6847" t="s">
        <v>23</v>
      </c>
      <c r="G6847">
        <v>24</v>
      </c>
      <c r="H6847">
        <v>5</v>
      </c>
      <c r="I6847">
        <v>117155</v>
      </c>
      <c r="J6847">
        <v>1</v>
      </c>
      <c r="K6847">
        <v>1</v>
      </c>
      <c r="L6847">
        <v>1</v>
      </c>
      <c r="M6847">
        <v>127744</v>
      </c>
      <c r="N6847">
        <v>0</v>
      </c>
      <c r="O6847" t="str">
        <f t="shared" si="638"/>
        <v>&lt;30</v>
      </c>
      <c r="P6847" t="str">
        <f t="shared" si="639"/>
        <v>Low</v>
      </c>
      <c r="Q6847" t="str">
        <f t="shared" si="640"/>
        <v>Mid-Term</v>
      </c>
      <c r="R6847" t="str">
        <f t="shared" si="641"/>
        <v>High Balance</v>
      </c>
      <c r="S6847" t="str">
        <f t="shared" si="642"/>
        <v>High Value</v>
      </c>
      <c r="T6847">
        <v>1</v>
      </c>
      <c r="U6847">
        <f t="shared" si="643"/>
        <v>0</v>
      </c>
    </row>
    <row r="6848" spans="1:21" x14ac:dyDescent="0.25">
      <c r="A6848">
        <v>2025</v>
      </c>
      <c r="B6848">
        <v>15809309</v>
      </c>
      <c r="C6848" t="s">
        <v>850</v>
      </c>
      <c r="D6848">
        <v>689</v>
      </c>
      <c r="E6848" t="s">
        <v>18</v>
      </c>
      <c r="F6848" t="s">
        <v>16</v>
      </c>
      <c r="G6848">
        <v>40</v>
      </c>
      <c r="H6848">
        <v>5</v>
      </c>
      <c r="I6848">
        <v>154252</v>
      </c>
      <c r="J6848">
        <v>1</v>
      </c>
      <c r="K6848">
        <v>0</v>
      </c>
      <c r="L6848">
        <v>1</v>
      </c>
      <c r="M6848">
        <v>118320</v>
      </c>
      <c r="N6848">
        <v>0</v>
      </c>
      <c r="O6848" t="str">
        <f t="shared" si="638"/>
        <v>30-45</v>
      </c>
      <c r="P6848" t="str">
        <f t="shared" si="639"/>
        <v>Medium</v>
      </c>
      <c r="Q6848" t="str">
        <f t="shared" si="640"/>
        <v>Mid-Term</v>
      </c>
      <c r="R6848" t="str">
        <f t="shared" si="641"/>
        <v>High Balance</v>
      </c>
      <c r="S6848" t="str">
        <f t="shared" si="642"/>
        <v>High Value</v>
      </c>
      <c r="T6848">
        <v>1</v>
      </c>
      <c r="U6848">
        <f t="shared" si="643"/>
        <v>0</v>
      </c>
    </row>
    <row r="6849" spans="1:21" x14ac:dyDescent="0.25">
      <c r="A6849">
        <v>2025</v>
      </c>
      <c r="B6849">
        <v>15809462</v>
      </c>
      <c r="C6849" t="s">
        <v>2438</v>
      </c>
      <c r="D6849">
        <v>656</v>
      </c>
      <c r="E6849" t="s">
        <v>15</v>
      </c>
      <c r="F6849" t="s">
        <v>23</v>
      </c>
      <c r="G6849">
        <v>30</v>
      </c>
      <c r="H6849">
        <v>3</v>
      </c>
      <c r="I6849">
        <v>0</v>
      </c>
      <c r="J6849">
        <v>2</v>
      </c>
      <c r="K6849">
        <v>0</v>
      </c>
      <c r="L6849">
        <v>1</v>
      </c>
      <c r="M6849">
        <v>17104</v>
      </c>
      <c r="N6849">
        <v>0</v>
      </c>
      <c r="O6849" t="str">
        <f t="shared" si="638"/>
        <v>30-45</v>
      </c>
      <c r="P6849" t="str">
        <f t="shared" si="639"/>
        <v>Medium</v>
      </c>
      <c r="Q6849" t="str">
        <f t="shared" si="640"/>
        <v>New</v>
      </c>
      <c r="R6849" t="str">
        <f t="shared" si="641"/>
        <v>Zero Balance</v>
      </c>
      <c r="S6849" t="str">
        <f t="shared" si="642"/>
        <v>Normal</v>
      </c>
      <c r="T6849">
        <v>1</v>
      </c>
      <c r="U6849">
        <f t="shared" si="643"/>
        <v>0</v>
      </c>
    </row>
    <row r="6850" spans="1:21" x14ac:dyDescent="0.25">
      <c r="A6850">
        <v>2025</v>
      </c>
      <c r="B6850">
        <v>15634628</v>
      </c>
      <c r="C6850" t="s">
        <v>323</v>
      </c>
      <c r="D6850">
        <v>579</v>
      </c>
      <c r="E6850" t="s">
        <v>15</v>
      </c>
      <c r="F6850" t="s">
        <v>16</v>
      </c>
      <c r="G6850">
        <v>33</v>
      </c>
      <c r="H6850">
        <v>1</v>
      </c>
      <c r="I6850">
        <v>65668</v>
      </c>
      <c r="J6850">
        <v>2</v>
      </c>
      <c r="K6850">
        <v>0</v>
      </c>
      <c r="L6850">
        <v>0</v>
      </c>
      <c r="M6850">
        <v>164609</v>
      </c>
      <c r="N6850">
        <v>0</v>
      </c>
      <c r="O6850" t="str">
        <f t="shared" ref="O6850:O6913" si="644">IF(G6850&lt;30,"&lt;30",IF(G6850&lt;=45,"30-45",IF(G6850&lt;=60,"46-60","60+")))</f>
        <v>30-45</v>
      </c>
      <c r="P6850" t="str">
        <f t="shared" ref="P6850:P6913" si="645">IF(D6850&lt;600,"Low",IF(D6850&lt;=750,"Medium","High"))</f>
        <v>Low</v>
      </c>
      <c r="Q6850" t="str">
        <f t="shared" ref="Q6850:Q6913" si="646">IF(H6850&lt;=3,"New",IF(H6850&lt;=7,"Mid-Term","Long-Term"))</f>
        <v>New</v>
      </c>
      <c r="R6850" t="str">
        <f t="shared" ref="R6850:R6913" si="647">IF(I6850=0,"Zero Balance",IF(I6850&lt;100000,"Low Balance","High Balance"))</f>
        <v>Low Balance</v>
      </c>
      <c r="S6850" t="str">
        <f t="shared" ref="S6850:S6913" si="648">IF(I6850&gt;=100000,"High Value","Normal")</f>
        <v>Normal</v>
      </c>
      <c r="T6850">
        <v>1</v>
      </c>
      <c r="U6850">
        <f t="shared" ref="U6850:U6913" si="649">IF(N6850=1,I6850,0)</f>
        <v>0</v>
      </c>
    </row>
    <row r="6851" spans="1:21" x14ac:dyDescent="0.25">
      <c r="A6851">
        <v>2025</v>
      </c>
      <c r="B6851">
        <v>15775678</v>
      </c>
      <c r="C6851" t="s">
        <v>401</v>
      </c>
      <c r="D6851">
        <v>716</v>
      </c>
      <c r="E6851" t="s">
        <v>15</v>
      </c>
      <c r="F6851" t="s">
        <v>16</v>
      </c>
      <c r="G6851">
        <v>44</v>
      </c>
      <c r="H6851">
        <v>1</v>
      </c>
      <c r="I6851">
        <v>0</v>
      </c>
      <c r="J6851">
        <v>1</v>
      </c>
      <c r="K6851">
        <v>1</v>
      </c>
      <c r="L6851">
        <v>1</v>
      </c>
      <c r="M6851">
        <v>152108</v>
      </c>
      <c r="N6851">
        <v>0</v>
      </c>
      <c r="O6851" t="str">
        <f t="shared" si="644"/>
        <v>30-45</v>
      </c>
      <c r="P6851" t="str">
        <f t="shared" si="645"/>
        <v>Medium</v>
      </c>
      <c r="Q6851" t="str">
        <f t="shared" si="646"/>
        <v>New</v>
      </c>
      <c r="R6851" t="str">
        <f t="shared" si="647"/>
        <v>Zero Balance</v>
      </c>
      <c r="S6851" t="str">
        <f t="shared" si="648"/>
        <v>Normal</v>
      </c>
      <c r="T6851">
        <v>1</v>
      </c>
      <c r="U6851">
        <f t="shared" si="649"/>
        <v>0</v>
      </c>
    </row>
    <row r="6852" spans="1:21" x14ac:dyDescent="0.25">
      <c r="A6852">
        <v>2025</v>
      </c>
      <c r="B6852">
        <v>15579526</v>
      </c>
      <c r="C6852" t="s">
        <v>1122</v>
      </c>
      <c r="D6852">
        <v>551</v>
      </c>
      <c r="E6852" t="s">
        <v>15</v>
      </c>
      <c r="F6852" t="s">
        <v>23</v>
      </c>
      <c r="G6852">
        <v>42</v>
      </c>
      <c r="H6852">
        <v>1</v>
      </c>
      <c r="I6852">
        <v>50195</v>
      </c>
      <c r="J6852">
        <v>1</v>
      </c>
      <c r="K6852">
        <v>1</v>
      </c>
      <c r="L6852">
        <v>1</v>
      </c>
      <c r="M6852">
        <v>23400</v>
      </c>
      <c r="N6852">
        <v>0</v>
      </c>
      <c r="O6852" t="str">
        <f t="shared" si="644"/>
        <v>30-45</v>
      </c>
      <c r="P6852" t="str">
        <f t="shared" si="645"/>
        <v>Low</v>
      </c>
      <c r="Q6852" t="str">
        <f t="shared" si="646"/>
        <v>New</v>
      </c>
      <c r="R6852" t="str">
        <f t="shared" si="647"/>
        <v>Low Balance</v>
      </c>
      <c r="S6852" t="str">
        <f t="shared" si="648"/>
        <v>Normal</v>
      </c>
      <c r="T6852">
        <v>1</v>
      </c>
      <c r="U6852">
        <f t="shared" si="649"/>
        <v>0</v>
      </c>
    </row>
    <row r="6853" spans="1:21" x14ac:dyDescent="0.25">
      <c r="A6853">
        <v>2025</v>
      </c>
      <c r="B6853">
        <v>15779103</v>
      </c>
      <c r="C6853" t="s">
        <v>2439</v>
      </c>
      <c r="D6853">
        <v>527</v>
      </c>
      <c r="E6853" t="s">
        <v>26</v>
      </c>
      <c r="F6853" t="s">
        <v>16</v>
      </c>
      <c r="G6853">
        <v>39</v>
      </c>
      <c r="H6853">
        <v>9</v>
      </c>
      <c r="I6853">
        <v>96749</v>
      </c>
      <c r="J6853">
        <v>2</v>
      </c>
      <c r="K6853">
        <v>1</v>
      </c>
      <c r="L6853">
        <v>0</v>
      </c>
      <c r="M6853">
        <v>94711</v>
      </c>
      <c r="N6853">
        <v>0</v>
      </c>
      <c r="O6853" t="str">
        <f t="shared" si="644"/>
        <v>30-45</v>
      </c>
      <c r="P6853" t="str">
        <f t="shared" si="645"/>
        <v>Low</v>
      </c>
      <c r="Q6853" t="str">
        <f t="shared" si="646"/>
        <v>Long-Term</v>
      </c>
      <c r="R6853" t="str">
        <f t="shared" si="647"/>
        <v>Low Balance</v>
      </c>
      <c r="S6853" t="str">
        <f t="shared" si="648"/>
        <v>Normal</v>
      </c>
      <c r="T6853">
        <v>1</v>
      </c>
      <c r="U6853">
        <f t="shared" si="649"/>
        <v>0</v>
      </c>
    </row>
    <row r="6854" spans="1:21" x14ac:dyDescent="0.25">
      <c r="A6854">
        <v>2025</v>
      </c>
      <c r="B6854">
        <v>15738715</v>
      </c>
      <c r="C6854" t="s">
        <v>651</v>
      </c>
      <c r="D6854">
        <v>600</v>
      </c>
      <c r="E6854" t="s">
        <v>15</v>
      </c>
      <c r="F6854" t="s">
        <v>16</v>
      </c>
      <c r="G6854">
        <v>37</v>
      </c>
      <c r="H6854">
        <v>4</v>
      </c>
      <c r="I6854">
        <v>0</v>
      </c>
      <c r="J6854">
        <v>3</v>
      </c>
      <c r="K6854">
        <v>1</v>
      </c>
      <c r="L6854">
        <v>0</v>
      </c>
      <c r="M6854">
        <v>7312</v>
      </c>
      <c r="N6854">
        <v>1</v>
      </c>
      <c r="O6854" t="str">
        <f t="shared" si="644"/>
        <v>30-45</v>
      </c>
      <c r="P6854" t="str">
        <f t="shared" si="645"/>
        <v>Medium</v>
      </c>
      <c r="Q6854" t="str">
        <f t="shared" si="646"/>
        <v>Mid-Term</v>
      </c>
      <c r="R6854" t="str">
        <f t="shared" si="647"/>
        <v>Zero Balance</v>
      </c>
      <c r="S6854" t="str">
        <f t="shared" si="648"/>
        <v>Normal</v>
      </c>
      <c r="T6854">
        <v>1</v>
      </c>
      <c r="U6854">
        <f t="shared" si="649"/>
        <v>0</v>
      </c>
    </row>
    <row r="6855" spans="1:21" x14ac:dyDescent="0.25">
      <c r="A6855">
        <v>2025</v>
      </c>
      <c r="B6855">
        <v>15593943</v>
      </c>
      <c r="C6855" t="s">
        <v>576</v>
      </c>
      <c r="D6855">
        <v>685</v>
      </c>
      <c r="E6855" t="s">
        <v>15</v>
      </c>
      <c r="F6855" t="s">
        <v>16</v>
      </c>
      <c r="G6855">
        <v>43</v>
      </c>
      <c r="H6855">
        <v>1</v>
      </c>
      <c r="I6855">
        <v>132667</v>
      </c>
      <c r="J6855">
        <v>1</v>
      </c>
      <c r="K6855">
        <v>1</v>
      </c>
      <c r="L6855">
        <v>1</v>
      </c>
      <c r="M6855">
        <v>41877</v>
      </c>
      <c r="N6855">
        <v>0</v>
      </c>
      <c r="O6855" t="str">
        <f t="shared" si="644"/>
        <v>30-45</v>
      </c>
      <c r="P6855" t="str">
        <f t="shared" si="645"/>
        <v>Medium</v>
      </c>
      <c r="Q6855" t="str">
        <f t="shared" si="646"/>
        <v>New</v>
      </c>
      <c r="R6855" t="str">
        <f t="shared" si="647"/>
        <v>High Balance</v>
      </c>
      <c r="S6855" t="str">
        <f t="shared" si="648"/>
        <v>High Value</v>
      </c>
      <c r="T6855">
        <v>1</v>
      </c>
      <c r="U6855">
        <f t="shared" si="649"/>
        <v>0</v>
      </c>
    </row>
    <row r="6856" spans="1:21" x14ac:dyDescent="0.25">
      <c r="A6856">
        <v>2025</v>
      </c>
      <c r="B6856">
        <v>15754574</v>
      </c>
      <c r="C6856" t="s">
        <v>1700</v>
      </c>
      <c r="D6856">
        <v>738</v>
      </c>
      <c r="E6856" t="s">
        <v>18</v>
      </c>
      <c r="F6856" t="s">
        <v>23</v>
      </c>
      <c r="G6856">
        <v>36</v>
      </c>
      <c r="H6856">
        <v>5</v>
      </c>
      <c r="I6856">
        <v>0</v>
      </c>
      <c r="J6856">
        <v>2</v>
      </c>
      <c r="K6856">
        <v>1</v>
      </c>
      <c r="L6856">
        <v>1</v>
      </c>
      <c r="M6856">
        <v>96881</v>
      </c>
      <c r="N6856">
        <v>0</v>
      </c>
      <c r="O6856" t="str">
        <f t="shared" si="644"/>
        <v>30-45</v>
      </c>
      <c r="P6856" t="str">
        <f t="shared" si="645"/>
        <v>Medium</v>
      </c>
      <c r="Q6856" t="str">
        <f t="shared" si="646"/>
        <v>Mid-Term</v>
      </c>
      <c r="R6856" t="str">
        <f t="shared" si="647"/>
        <v>Zero Balance</v>
      </c>
      <c r="S6856" t="str">
        <f t="shared" si="648"/>
        <v>Normal</v>
      </c>
      <c r="T6856">
        <v>1</v>
      </c>
      <c r="U6856">
        <f t="shared" si="649"/>
        <v>0</v>
      </c>
    </row>
    <row r="6857" spans="1:21" x14ac:dyDescent="0.25">
      <c r="A6857">
        <v>2025</v>
      </c>
      <c r="B6857">
        <v>15737814</v>
      </c>
      <c r="C6857" t="s">
        <v>442</v>
      </c>
      <c r="D6857">
        <v>622</v>
      </c>
      <c r="E6857" t="s">
        <v>15</v>
      </c>
      <c r="F6857" t="s">
        <v>23</v>
      </c>
      <c r="G6857">
        <v>41</v>
      </c>
      <c r="H6857">
        <v>2</v>
      </c>
      <c r="I6857">
        <v>127087</v>
      </c>
      <c r="J6857">
        <v>1</v>
      </c>
      <c r="K6857">
        <v>1</v>
      </c>
      <c r="L6857">
        <v>0</v>
      </c>
      <c r="M6857">
        <v>102403</v>
      </c>
      <c r="N6857">
        <v>1</v>
      </c>
      <c r="O6857" t="str">
        <f t="shared" si="644"/>
        <v>30-45</v>
      </c>
      <c r="P6857" t="str">
        <f t="shared" si="645"/>
        <v>Medium</v>
      </c>
      <c r="Q6857" t="str">
        <f t="shared" si="646"/>
        <v>New</v>
      </c>
      <c r="R6857" t="str">
        <f t="shared" si="647"/>
        <v>High Balance</v>
      </c>
      <c r="S6857" t="str">
        <f t="shared" si="648"/>
        <v>High Value</v>
      </c>
      <c r="T6857">
        <v>1</v>
      </c>
      <c r="U6857">
        <f t="shared" si="649"/>
        <v>127087</v>
      </c>
    </row>
    <row r="6858" spans="1:21" x14ac:dyDescent="0.25">
      <c r="A6858">
        <v>2025</v>
      </c>
      <c r="B6858">
        <v>15670889</v>
      </c>
      <c r="C6858" t="s">
        <v>1020</v>
      </c>
      <c r="D6858">
        <v>528</v>
      </c>
      <c r="E6858" t="s">
        <v>15</v>
      </c>
      <c r="F6858" t="s">
        <v>23</v>
      </c>
      <c r="G6858">
        <v>34</v>
      </c>
      <c r="H6858">
        <v>1</v>
      </c>
      <c r="I6858">
        <v>125567</v>
      </c>
      <c r="J6858">
        <v>1</v>
      </c>
      <c r="K6858">
        <v>1</v>
      </c>
      <c r="L6858">
        <v>1</v>
      </c>
      <c r="M6858">
        <v>176763</v>
      </c>
      <c r="N6858">
        <v>0</v>
      </c>
      <c r="O6858" t="str">
        <f t="shared" si="644"/>
        <v>30-45</v>
      </c>
      <c r="P6858" t="str">
        <f t="shared" si="645"/>
        <v>Low</v>
      </c>
      <c r="Q6858" t="str">
        <f t="shared" si="646"/>
        <v>New</v>
      </c>
      <c r="R6858" t="str">
        <f t="shared" si="647"/>
        <v>High Balance</v>
      </c>
      <c r="S6858" t="str">
        <f t="shared" si="648"/>
        <v>High Value</v>
      </c>
      <c r="T6858">
        <v>1</v>
      </c>
      <c r="U6858">
        <f t="shared" si="649"/>
        <v>0</v>
      </c>
    </row>
    <row r="6859" spans="1:21" x14ac:dyDescent="0.25">
      <c r="A6859">
        <v>2025</v>
      </c>
      <c r="B6859">
        <v>15629299</v>
      </c>
      <c r="C6859" t="s">
        <v>222</v>
      </c>
      <c r="D6859">
        <v>546</v>
      </c>
      <c r="E6859" t="s">
        <v>26</v>
      </c>
      <c r="F6859" t="s">
        <v>16</v>
      </c>
      <c r="G6859">
        <v>52</v>
      </c>
      <c r="H6859">
        <v>1</v>
      </c>
      <c r="I6859">
        <v>106075</v>
      </c>
      <c r="J6859">
        <v>1</v>
      </c>
      <c r="K6859">
        <v>1</v>
      </c>
      <c r="L6859">
        <v>1</v>
      </c>
      <c r="M6859">
        <v>23548</v>
      </c>
      <c r="N6859">
        <v>1</v>
      </c>
      <c r="O6859" t="str">
        <f t="shared" si="644"/>
        <v>46-60</v>
      </c>
      <c r="P6859" t="str">
        <f t="shared" si="645"/>
        <v>Low</v>
      </c>
      <c r="Q6859" t="str">
        <f t="shared" si="646"/>
        <v>New</v>
      </c>
      <c r="R6859" t="str">
        <f t="shared" si="647"/>
        <v>High Balance</v>
      </c>
      <c r="S6859" t="str">
        <f t="shared" si="648"/>
        <v>High Value</v>
      </c>
      <c r="T6859">
        <v>1</v>
      </c>
      <c r="U6859">
        <f t="shared" si="649"/>
        <v>106075</v>
      </c>
    </row>
    <row r="6860" spans="1:21" x14ac:dyDescent="0.25">
      <c r="A6860">
        <v>2025</v>
      </c>
      <c r="B6860">
        <v>15771569</v>
      </c>
      <c r="C6860" t="s">
        <v>1112</v>
      </c>
      <c r="D6860">
        <v>576</v>
      </c>
      <c r="E6860" t="s">
        <v>26</v>
      </c>
      <c r="F6860" t="s">
        <v>23</v>
      </c>
      <c r="G6860">
        <v>46</v>
      </c>
      <c r="H6860">
        <v>4</v>
      </c>
      <c r="I6860">
        <v>137368</v>
      </c>
      <c r="J6860">
        <v>1</v>
      </c>
      <c r="K6860">
        <v>1</v>
      </c>
      <c r="L6860">
        <v>1</v>
      </c>
      <c r="M6860">
        <v>33450</v>
      </c>
      <c r="N6860">
        <v>0</v>
      </c>
      <c r="O6860" t="str">
        <f t="shared" si="644"/>
        <v>46-60</v>
      </c>
      <c r="P6860" t="str">
        <f t="shared" si="645"/>
        <v>Low</v>
      </c>
      <c r="Q6860" t="str">
        <f t="shared" si="646"/>
        <v>Mid-Term</v>
      </c>
      <c r="R6860" t="str">
        <f t="shared" si="647"/>
        <v>High Balance</v>
      </c>
      <c r="S6860" t="str">
        <f t="shared" si="648"/>
        <v>High Value</v>
      </c>
      <c r="T6860">
        <v>1</v>
      </c>
      <c r="U6860">
        <f t="shared" si="649"/>
        <v>0</v>
      </c>
    </row>
    <row r="6861" spans="1:21" x14ac:dyDescent="0.25">
      <c r="A6861">
        <v>2025</v>
      </c>
      <c r="B6861">
        <v>15811927</v>
      </c>
      <c r="C6861" t="s">
        <v>535</v>
      </c>
      <c r="D6861">
        <v>733</v>
      </c>
      <c r="E6861" t="s">
        <v>15</v>
      </c>
      <c r="F6861" t="s">
        <v>16</v>
      </c>
      <c r="G6861">
        <v>38</v>
      </c>
      <c r="H6861">
        <v>3</v>
      </c>
      <c r="I6861">
        <v>157658</v>
      </c>
      <c r="J6861">
        <v>1</v>
      </c>
      <c r="K6861">
        <v>0</v>
      </c>
      <c r="L6861">
        <v>0</v>
      </c>
      <c r="M6861">
        <v>19658</v>
      </c>
      <c r="N6861">
        <v>0</v>
      </c>
      <c r="O6861" t="str">
        <f t="shared" si="644"/>
        <v>30-45</v>
      </c>
      <c r="P6861" t="str">
        <f t="shared" si="645"/>
        <v>Medium</v>
      </c>
      <c r="Q6861" t="str">
        <f t="shared" si="646"/>
        <v>New</v>
      </c>
      <c r="R6861" t="str">
        <f t="shared" si="647"/>
        <v>High Balance</v>
      </c>
      <c r="S6861" t="str">
        <f t="shared" si="648"/>
        <v>High Value</v>
      </c>
      <c r="T6861">
        <v>1</v>
      </c>
      <c r="U6861">
        <f t="shared" si="649"/>
        <v>0</v>
      </c>
    </row>
    <row r="6862" spans="1:21" x14ac:dyDescent="0.25">
      <c r="A6862">
        <v>2025</v>
      </c>
      <c r="B6862">
        <v>15785654</v>
      </c>
      <c r="C6862" t="s">
        <v>1140</v>
      </c>
      <c r="D6862">
        <v>727</v>
      </c>
      <c r="E6862" t="s">
        <v>26</v>
      </c>
      <c r="F6862" t="s">
        <v>23</v>
      </c>
      <c r="G6862">
        <v>45</v>
      </c>
      <c r="H6862">
        <v>6</v>
      </c>
      <c r="I6862">
        <v>114423</v>
      </c>
      <c r="J6862">
        <v>2</v>
      </c>
      <c r="K6862">
        <v>1</v>
      </c>
      <c r="L6862">
        <v>1</v>
      </c>
      <c r="M6862">
        <v>104679</v>
      </c>
      <c r="N6862">
        <v>1</v>
      </c>
      <c r="O6862" t="str">
        <f t="shared" si="644"/>
        <v>30-45</v>
      </c>
      <c r="P6862" t="str">
        <f t="shared" si="645"/>
        <v>Medium</v>
      </c>
      <c r="Q6862" t="str">
        <f t="shared" si="646"/>
        <v>Mid-Term</v>
      </c>
      <c r="R6862" t="str">
        <f t="shared" si="647"/>
        <v>High Balance</v>
      </c>
      <c r="S6862" t="str">
        <f t="shared" si="648"/>
        <v>High Value</v>
      </c>
      <c r="T6862">
        <v>1</v>
      </c>
      <c r="U6862">
        <f t="shared" si="649"/>
        <v>114423</v>
      </c>
    </row>
    <row r="6863" spans="1:21" x14ac:dyDescent="0.25">
      <c r="A6863">
        <v>2025</v>
      </c>
      <c r="B6863">
        <v>15665524</v>
      </c>
      <c r="C6863" t="s">
        <v>583</v>
      </c>
      <c r="D6863">
        <v>605</v>
      </c>
      <c r="E6863" t="s">
        <v>18</v>
      </c>
      <c r="F6863" t="s">
        <v>23</v>
      </c>
      <c r="G6863">
        <v>41</v>
      </c>
      <c r="H6863">
        <v>5</v>
      </c>
      <c r="I6863">
        <v>103155</v>
      </c>
      <c r="J6863">
        <v>1</v>
      </c>
      <c r="K6863">
        <v>0</v>
      </c>
      <c r="L6863">
        <v>0</v>
      </c>
      <c r="M6863">
        <v>143204</v>
      </c>
      <c r="N6863">
        <v>0</v>
      </c>
      <c r="O6863" t="str">
        <f t="shared" si="644"/>
        <v>30-45</v>
      </c>
      <c r="P6863" t="str">
        <f t="shared" si="645"/>
        <v>Medium</v>
      </c>
      <c r="Q6863" t="str">
        <f t="shared" si="646"/>
        <v>Mid-Term</v>
      </c>
      <c r="R6863" t="str">
        <f t="shared" si="647"/>
        <v>High Balance</v>
      </c>
      <c r="S6863" t="str">
        <f t="shared" si="648"/>
        <v>High Value</v>
      </c>
      <c r="T6863">
        <v>1</v>
      </c>
      <c r="U6863">
        <f t="shared" si="649"/>
        <v>0</v>
      </c>
    </row>
    <row r="6864" spans="1:21" x14ac:dyDescent="0.25">
      <c r="A6864">
        <v>2025</v>
      </c>
      <c r="B6864">
        <v>15736287</v>
      </c>
      <c r="C6864" t="s">
        <v>141</v>
      </c>
      <c r="D6864">
        <v>586</v>
      </c>
      <c r="E6864" t="s">
        <v>15</v>
      </c>
      <c r="F6864" t="s">
        <v>23</v>
      </c>
      <c r="G6864">
        <v>33</v>
      </c>
      <c r="H6864">
        <v>9</v>
      </c>
      <c r="I6864">
        <v>0</v>
      </c>
      <c r="J6864">
        <v>1</v>
      </c>
      <c r="K6864">
        <v>1</v>
      </c>
      <c r="L6864">
        <v>0</v>
      </c>
      <c r="M6864">
        <v>6975</v>
      </c>
      <c r="N6864">
        <v>0</v>
      </c>
      <c r="O6864" t="str">
        <f t="shared" si="644"/>
        <v>30-45</v>
      </c>
      <c r="P6864" t="str">
        <f t="shared" si="645"/>
        <v>Low</v>
      </c>
      <c r="Q6864" t="str">
        <f t="shared" si="646"/>
        <v>Long-Term</v>
      </c>
      <c r="R6864" t="str">
        <f t="shared" si="647"/>
        <v>Zero Balance</v>
      </c>
      <c r="S6864" t="str">
        <f t="shared" si="648"/>
        <v>Normal</v>
      </c>
      <c r="T6864">
        <v>1</v>
      </c>
      <c r="U6864">
        <f t="shared" si="649"/>
        <v>0</v>
      </c>
    </row>
    <row r="6865" spans="1:21" x14ac:dyDescent="0.25">
      <c r="A6865">
        <v>2025</v>
      </c>
      <c r="B6865">
        <v>15765732</v>
      </c>
      <c r="C6865" t="s">
        <v>332</v>
      </c>
      <c r="D6865">
        <v>564</v>
      </c>
      <c r="E6865" t="s">
        <v>18</v>
      </c>
      <c r="F6865" t="s">
        <v>16</v>
      </c>
      <c r="G6865">
        <v>24</v>
      </c>
      <c r="H6865">
        <v>6</v>
      </c>
      <c r="I6865">
        <v>149592</v>
      </c>
      <c r="J6865">
        <v>1</v>
      </c>
      <c r="K6865">
        <v>1</v>
      </c>
      <c r="L6865">
        <v>1</v>
      </c>
      <c r="M6865">
        <v>153772</v>
      </c>
      <c r="N6865">
        <v>0</v>
      </c>
      <c r="O6865" t="str">
        <f t="shared" si="644"/>
        <v>&lt;30</v>
      </c>
      <c r="P6865" t="str">
        <f t="shared" si="645"/>
        <v>Low</v>
      </c>
      <c r="Q6865" t="str">
        <f t="shared" si="646"/>
        <v>Mid-Term</v>
      </c>
      <c r="R6865" t="str">
        <f t="shared" si="647"/>
        <v>High Balance</v>
      </c>
      <c r="S6865" t="str">
        <f t="shared" si="648"/>
        <v>High Value</v>
      </c>
      <c r="T6865">
        <v>1</v>
      </c>
      <c r="U6865">
        <f t="shared" si="649"/>
        <v>0</v>
      </c>
    </row>
    <row r="6866" spans="1:21" x14ac:dyDescent="0.25">
      <c r="A6866">
        <v>2025</v>
      </c>
      <c r="B6866">
        <v>15797381</v>
      </c>
      <c r="C6866" t="s">
        <v>1232</v>
      </c>
      <c r="D6866">
        <v>593</v>
      </c>
      <c r="E6866" t="s">
        <v>26</v>
      </c>
      <c r="F6866" t="s">
        <v>16</v>
      </c>
      <c r="G6866">
        <v>48</v>
      </c>
      <c r="H6866">
        <v>3</v>
      </c>
      <c r="I6866">
        <v>133903</v>
      </c>
      <c r="J6866">
        <v>2</v>
      </c>
      <c r="K6866">
        <v>1</v>
      </c>
      <c r="L6866">
        <v>1</v>
      </c>
      <c r="M6866">
        <v>85902</v>
      </c>
      <c r="N6866">
        <v>1</v>
      </c>
      <c r="O6866" t="str">
        <f t="shared" si="644"/>
        <v>46-60</v>
      </c>
      <c r="P6866" t="str">
        <f t="shared" si="645"/>
        <v>Low</v>
      </c>
      <c r="Q6866" t="str">
        <f t="shared" si="646"/>
        <v>New</v>
      </c>
      <c r="R6866" t="str">
        <f t="shared" si="647"/>
        <v>High Balance</v>
      </c>
      <c r="S6866" t="str">
        <f t="shared" si="648"/>
        <v>High Value</v>
      </c>
      <c r="T6866">
        <v>1</v>
      </c>
      <c r="U6866">
        <f t="shared" si="649"/>
        <v>133903</v>
      </c>
    </row>
    <row r="6867" spans="1:21" x14ac:dyDescent="0.25">
      <c r="A6867">
        <v>2025</v>
      </c>
      <c r="B6867">
        <v>15598536</v>
      </c>
      <c r="C6867" t="s">
        <v>1163</v>
      </c>
      <c r="D6867">
        <v>736</v>
      </c>
      <c r="E6867" t="s">
        <v>26</v>
      </c>
      <c r="F6867" t="s">
        <v>16</v>
      </c>
      <c r="G6867">
        <v>26</v>
      </c>
      <c r="H6867">
        <v>0</v>
      </c>
      <c r="I6867">
        <v>84588</v>
      </c>
      <c r="J6867">
        <v>1</v>
      </c>
      <c r="K6867">
        <v>0</v>
      </c>
      <c r="L6867">
        <v>1</v>
      </c>
      <c r="M6867">
        <v>188038</v>
      </c>
      <c r="N6867">
        <v>0</v>
      </c>
      <c r="O6867" t="str">
        <f t="shared" si="644"/>
        <v>&lt;30</v>
      </c>
      <c r="P6867" t="str">
        <f t="shared" si="645"/>
        <v>Medium</v>
      </c>
      <c r="Q6867" t="str">
        <f t="shared" si="646"/>
        <v>New</v>
      </c>
      <c r="R6867" t="str">
        <f t="shared" si="647"/>
        <v>Low Balance</v>
      </c>
      <c r="S6867" t="str">
        <f t="shared" si="648"/>
        <v>Normal</v>
      </c>
      <c r="T6867">
        <v>1</v>
      </c>
      <c r="U6867">
        <f t="shared" si="649"/>
        <v>0</v>
      </c>
    </row>
    <row r="6868" spans="1:21" x14ac:dyDescent="0.25">
      <c r="A6868">
        <v>2025</v>
      </c>
      <c r="B6868">
        <v>15664506</v>
      </c>
      <c r="C6868" t="s">
        <v>2127</v>
      </c>
      <c r="D6868">
        <v>675</v>
      </c>
      <c r="E6868" t="s">
        <v>18</v>
      </c>
      <c r="F6868" t="s">
        <v>23</v>
      </c>
      <c r="G6868">
        <v>32</v>
      </c>
      <c r="H6868">
        <v>8</v>
      </c>
      <c r="I6868">
        <v>197437</v>
      </c>
      <c r="J6868">
        <v>1</v>
      </c>
      <c r="K6868">
        <v>1</v>
      </c>
      <c r="L6868">
        <v>1</v>
      </c>
      <c r="M6868">
        <v>52711</v>
      </c>
      <c r="N6868">
        <v>0</v>
      </c>
      <c r="O6868" t="str">
        <f t="shared" si="644"/>
        <v>30-45</v>
      </c>
      <c r="P6868" t="str">
        <f t="shared" si="645"/>
        <v>Medium</v>
      </c>
      <c r="Q6868" t="str">
        <f t="shared" si="646"/>
        <v>Long-Term</v>
      </c>
      <c r="R6868" t="str">
        <f t="shared" si="647"/>
        <v>High Balance</v>
      </c>
      <c r="S6868" t="str">
        <f t="shared" si="648"/>
        <v>High Value</v>
      </c>
      <c r="T6868">
        <v>1</v>
      </c>
      <c r="U6868">
        <f t="shared" si="649"/>
        <v>0</v>
      </c>
    </row>
    <row r="6869" spans="1:21" x14ac:dyDescent="0.25">
      <c r="A6869">
        <v>2025</v>
      </c>
      <c r="B6869">
        <v>15575619</v>
      </c>
      <c r="C6869" t="s">
        <v>2440</v>
      </c>
      <c r="D6869">
        <v>656</v>
      </c>
      <c r="E6869" t="s">
        <v>18</v>
      </c>
      <c r="F6869" t="s">
        <v>16</v>
      </c>
      <c r="G6869">
        <v>32</v>
      </c>
      <c r="H6869">
        <v>1</v>
      </c>
      <c r="I6869">
        <v>104254</v>
      </c>
      <c r="J6869">
        <v>1</v>
      </c>
      <c r="K6869">
        <v>1</v>
      </c>
      <c r="L6869">
        <v>1</v>
      </c>
      <c r="M6869">
        <v>17034</v>
      </c>
      <c r="N6869">
        <v>0</v>
      </c>
      <c r="O6869" t="str">
        <f t="shared" si="644"/>
        <v>30-45</v>
      </c>
      <c r="P6869" t="str">
        <f t="shared" si="645"/>
        <v>Medium</v>
      </c>
      <c r="Q6869" t="str">
        <f t="shared" si="646"/>
        <v>New</v>
      </c>
      <c r="R6869" t="str">
        <f t="shared" si="647"/>
        <v>High Balance</v>
      </c>
      <c r="S6869" t="str">
        <f t="shared" si="648"/>
        <v>High Value</v>
      </c>
      <c r="T6869">
        <v>1</v>
      </c>
      <c r="U6869">
        <f t="shared" si="649"/>
        <v>0</v>
      </c>
    </row>
    <row r="6870" spans="1:21" x14ac:dyDescent="0.25">
      <c r="A6870">
        <v>2025</v>
      </c>
      <c r="B6870">
        <v>15587394</v>
      </c>
      <c r="C6870" t="s">
        <v>1101</v>
      </c>
      <c r="D6870">
        <v>462</v>
      </c>
      <c r="E6870" t="s">
        <v>15</v>
      </c>
      <c r="F6870" t="s">
        <v>23</v>
      </c>
      <c r="G6870">
        <v>39</v>
      </c>
      <c r="H6870">
        <v>4</v>
      </c>
      <c r="I6870">
        <v>140133</v>
      </c>
      <c r="J6870">
        <v>2</v>
      </c>
      <c r="K6870">
        <v>0</v>
      </c>
      <c r="L6870">
        <v>0</v>
      </c>
      <c r="M6870">
        <v>131304</v>
      </c>
      <c r="N6870">
        <v>0</v>
      </c>
      <c r="O6870" t="str">
        <f t="shared" si="644"/>
        <v>30-45</v>
      </c>
      <c r="P6870" t="str">
        <f t="shared" si="645"/>
        <v>Low</v>
      </c>
      <c r="Q6870" t="str">
        <f t="shared" si="646"/>
        <v>Mid-Term</v>
      </c>
      <c r="R6870" t="str">
        <f t="shared" si="647"/>
        <v>High Balance</v>
      </c>
      <c r="S6870" t="str">
        <f t="shared" si="648"/>
        <v>High Value</v>
      </c>
      <c r="T6870">
        <v>1</v>
      </c>
      <c r="U6870">
        <f t="shared" si="649"/>
        <v>0</v>
      </c>
    </row>
    <row r="6871" spans="1:21" x14ac:dyDescent="0.25">
      <c r="A6871">
        <v>2025</v>
      </c>
      <c r="B6871">
        <v>15654457</v>
      </c>
      <c r="C6871" t="s">
        <v>1757</v>
      </c>
      <c r="D6871">
        <v>685</v>
      </c>
      <c r="E6871" t="s">
        <v>18</v>
      </c>
      <c r="F6871" t="s">
        <v>16</v>
      </c>
      <c r="G6871">
        <v>30</v>
      </c>
      <c r="H6871">
        <v>2</v>
      </c>
      <c r="I6871">
        <v>0</v>
      </c>
      <c r="J6871">
        <v>3</v>
      </c>
      <c r="K6871">
        <v>1</v>
      </c>
      <c r="L6871">
        <v>1</v>
      </c>
      <c r="M6871">
        <v>172576</v>
      </c>
      <c r="N6871">
        <v>1</v>
      </c>
      <c r="O6871" t="str">
        <f t="shared" si="644"/>
        <v>30-45</v>
      </c>
      <c r="P6871" t="str">
        <f t="shared" si="645"/>
        <v>Medium</v>
      </c>
      <c r="Q6871" t="str">
        <f t="shared" si="646"/>
        <v>New</v>
      </c>
      <c r="R6871" t="str">
        <f t="shared" si="647"/>
        <v>Zero Balance</v>
      </c>
      <c r="S6871" t="str">
        <f t="shared" si="648"/>
        <v>Normal</v>
      </c>
      <c r="T6871">
        <v>1</v>
      </c>
      <c r="U6871">
        <f t="shared" si="649"/>
        <v>0</v>
      </c>
    </row>
    <row r="6872" spans="1:21" x14ac:dyDescent="0.25">
      <c r="A6872">
        <v>2025</v>
      </c>
      <c r="B6872">
        <v>15762793</v>
      </c>
      <c r="C6872" t="s">
        <v>1568</v>
      </c>
      <c r="D6872">
        <v>850</v>
      </c>
      <c r="E6872" t="s">
        <v>26</v>
      </c>
      <c r="F6872" t="s">
        <v>16</v>
      </c>
      <c r="G6872">
        <v>36</v>
      </c>
      <c r="H6872">
        <v>0</v>
      </c>
      <c r="I6872">
        <v>136980</v>
      </c>
      <c r="J6872">
        <v>2</v>
      </c>
      <c r="K6872">
        <v>1</v>
      </c>
      <c r="L6872">
        <v>1</v>
      </c>
      <c r="M6872">
        <v>99020</v>
      </c>
      <c r="N6872">
        <v>0</v>
      </c>
      <c r="O6872" t="str">
        <f t="shared" si="644"/>
        <v>30-45</v>
      </c>
      <c r="P6872" t="str">
        <f t="shared" si="645"/>
        <v>High</v>
      </c>
      <c r="Q6872" t="str">
        <f t="shared" si="646"/>
        <v>New</v>
      </c>
      <c r="R6872" t="str">
        <f t="shared" si="647"/>
        <v>High Balance</v>
      </c>
      <c r="S6872" t="str">
        <f t="shared" si="648"/>
        <v>High Value</v>
      </c>
      <c r="T6872">
        <v>1</v>
      </c>
      <c r="U6872">
        <f t="shared" si="649"/>
        <v>0</v>
      </c>
    </row>
    <row r="6873" spans="1:21" x14ac:dyDescent="0.25">
      <c r="A6873">
        <v>2025</v>
      </c>
      <c r="B6873">
        <v>15658067</v>
      </c>
      <c r="C6873" t="s">
        <v>579</v>
      </c>
      <c r="D6873">
        <v>636</v>
      </c>
      <c r="E6873" t="s">
        <v>26</v>
      </c>
      <c r="F6873" t="s">
        <v>16</v>
      </c>
      <c r="G6873">
        <v>48</v>
      </c>
      <c r="H6873">
        <v>3</v>
      </c>
      <c r="I6873">
        <v>120568</v>
      </c>
      <c r="J6873">
        <v>1</v>
      </c>
      <c r="K6873">
        <v>1</v>
      </c>
      <c r="L6873">
        <v>0</v>
      </c>
      <c r="M6873">
        <v>190160</v>
      </c>
      <c r="N6873">
        <v>1</v>
      </c>
      <c r="O6873" t="str">
        <f t="shared" si="644"/>
        <v>46-60</v>
      </c>
      <c r="P6873" t="str">
        <f t="shared" si="645"/>
        <v>Medium</v>
      </c>
      <c r="Q6873" t="str">
        <f t="shared" si="646"/>
        <v>New</v>
      </c>
      <c r="R6873" t="str">
        <f t="shared" si="647"/>
        <v>High Balance</v>
      </c>
      <c r="S6873" t="str">
        <f t="shared" si="648"/>
        <v>High Value</v>
      </c>
      <c r="T6873">
        <v>1</v>
      </c>
      <c r="U6873">
        <f t="shared" si="649"/>
        <v>120568</v>
      </c>
    </row>
    <row r="6874" spans="1:21" x14ac:dyDescent="0.25">
      <c r="A6874">
        <v>2025</v>
      </c>
      <c r="B6874">
        <v>15642816</v>
      </c>
      <c r="C6874" t="s">
        <v>378</v>
      </c>
      <c r="D6874">
        <v>850</v>
      </c>
      <c r="E6874" t="s">
        <v>15</v>
      </c>
      <c r="F6874" t="s">
        <v>16</v>
      </c>
      <c r="G6874">
        <v>27</v>
      </c>
      <c r="H6874">
        <v>7</v>
      </c>
      <c r="I6874">
        <v>43658</v>
      </c>
      <c r="J6874">
        <v>2</v>
      </c>
      <c r="K6874">
        <v>1</v>
      </c>
      <c r="L6874">
        <v>1</v>
      </c>
      <c r="M6874">
        <v>3025</v>
      </c>
      <c r="N6874">
        <v>0</v>
      </c>
      <c r="O6874" t="str">
        <f t="shared" si="644"/>
        <v>&lt;30</v>
      </c>
      <c r="P6874" t="str">
        <f t="shared" si="645"/>
        <v>High</v>
      </c>
      <c r="Q6874" t="str">
        <f t="shared" si="646"/>
        <v>Mid-Term</v>
      </c>
      <c r="R6874" t="str">
        <f t="shared" si="647"/>
        <v>Low Balance</v>
      </c>
      <c r="S6874" t="str">
        <f t="shared" si="648"/>
        <v>Normal</v>
      </c>
      <c r="T6874">
        <v>1</v>
      </c>
      <c r="U6874">
        <f t="shared" si="649"/>
        <v>0</v>
      </c>
    </row>
    <row r="6875" spans="1:21" x14ac:dyDescent="0.25">
      <c r="A6875">
        <v>2025</v>
      </c>
      <c r="B6875">
        <v>15693088</v>
      </c>
      <c r="C6875" t="s">
        <v>352</v>
      </c>
      <c r="D6875">
        <v>628</v>
      </c>
      <c r="E6875" t="s">
        <v>15</v>
      </c>
      <c r="F6875" t="s">
        <v>16</v>
      </c>
      <c r="G6875">
        <v>37</v>
      </c>
      <c r="H6875">
        <v>9</v>
      </c>
      <c r="I6875">
        <v>0</v>
      </c>
      <c r="J6875">
        <v>2</v>
      </c>
      <c r="K6875">
        <v>1</v>
      </c>
      <c r="L6875">
        <v>1</v>
      </c>
      <c r="M6875">
        <v>34690</v>
      </c>
      <c r="N6875">
        <v>0</v>
      </c>
      <c r="O6875" t="str">
        <f t="shared" si="644"/>
        <v>30-45</v>
      </c>
      <c r="P6875" t="str">
        <f t="shared" si="645"/>
        <v>Medium</v>
      </c>
      <c r="Q6875" t="str">
        <f t="shared" si="646"/>
        <v>Long-Term</v>
      </c>
      <c r="R6875" t="str">
        <f t="shared" si="647"/>
        <v>Zero Balance</v>
      </c>
      <c r="S6875" t="str">
        <f t="shared" si="648"/>
        <v>Normal</v>
      </c>
      <c r="T6875">
        <v>1</v>
      </c>
      <c r="U6875">
        <f t="shared" si="649"/>
        <v>0</v>
      </c>
    </row>
    <row r="6876" spans="1:21" x14ac:dyDescent="0.25">
      <c r="A6876">
        <v>2025</v>
      </c>
      <c r="B6876">
        <v>15793883</v>
      </c>
      <c r="C6876" t="s">
        <v>1227</v>
      </c>
      <c r="D6876">
        <v>798</v>
      </c>
      <c r="E6876" t="s">
        <v>15</v>
      </c>
      <c r="F6876" t="s">
        <v>23</v>
      </c>
      <c r="G6876">
        <v>28</v>
      </c>
      <c r="H6876">
        <v>3</v>
      </c>
      <c r="I6876">
        <v>0</v>
      </c>
      <c r="J6876">
        <v>2</v>
      </c>
      <c r="K6876">
        <v>1</v>
      </c>
      <c r="L6876">
        <v>0</v>
      </c>
      <c r="M6876">
        <v>2305</v>
      </c>
      <c r="N6876">
        <v>0</v>
      </c>
      <c r="O6876" t="str">
        <f t="shared" si="644"/>
        <v>&lt;30</v>
      </c>
      <c r="P6876" t="str">
        <f t="shared" si="645"/>
        <v>High</v>
      </c>
      <c r="Q6876" t="str">
        <f t="shared" si="646"/>
        <v>New</v>
      </c>
      <c r="R6876" t="str">
        <f t="shared" si="647"/>
        <v>Zero Balance</v>
      </c>
      <c r="S6876" t="str">
        <f t="shared" si="648"/>
        <v>Normal</v>
      </c>
      <c r="T6876">
        <v>1</v>
      </c>
      <c r="U6876">
        <f t="shared" si="649"/>
        <v>0</v>
      </c>
    </row>
    <row r="6877" spans="1:21" x14ac:dyDescent="0.25">
      <c r="A6877">
        <v>2025</v>
      </c>
      <c r="B6877">
        <v>15665283</v>
      </c>
      <c r="C6877" t="s">
        <v>415</v>
      </c>
      <c r="D6877">
        <v>610</v>
      </c>
      <c r="E6877" t="s">
        <v>15</v>
      </c>
      <c r="F6877" t="s">
        <v>16</v>
      </c>
      <c r="G6877">
        <v>57</v>
      </c>
      <c r="H6877">
        <v>7</v>
      </c>
      <c r="I6877">
        <v>72093</v>
      </c>
      <c r="J6877">
        <v>4</v>
      </c>
      <c r="K6877">
        <v>0</v>
      </c>
      <c r="L6877">
        <v>1</v>
      </c>
      <c r="M6877">
        <v>113229</v>
      </c>
      <c r="N6877">
        <v>1</v>
      </c>
      <c r="O6877" t="str">
        <f t="shared" si="644"/>
        <v>46-60</v>
      </c>
      <c r="P6877" t="str">
        <f t="shared" si="645"/>
        <v>Medium</v>
      </c>
      <c r="Q6877" t="str">
        <f t="shared" si="646"/>
        <v>Mid-Term</v>
      </c>
      <c r="R6877" t="str">
        <f t="shared" si="647"/>
        <v>Low Balance</v>
      </c>
      <c r="S6877" t="str">
        <f t="shared" si="648"/>
        <v>Normal</v>
      </c>
      <c r="T6877">
        <v>1</v>
      </c>
      <c r="U6877">
        <f t="shared" si="649"/>
        <v>72093</v>
      </c>
    </row>
    <row r="6878" spans="1:21" x14ac:dyDescent="0.25">
      <c r="A6878">
        <v>2025</v>
      </c>
      <c r="B6878">
        <v>15680421</v>
      </c>
      <c r="C6878" t="s">
        <v>2441</v>
      </c>
      <c r="D6878">
        <v>591</v>
      </c>
      <c r="E6878" t="s">
        <v>15</v>
      </c>
      <c r="F6878" t="s">
        <v>16</v>
      </c>
      <c r="G6878">
        <v>42</v>
      </c>
      <c r="H6878">
        <v>10</v>
      </c>
      <c r="I6878">
        <v>0</v>
      </c>
      <c r="J6878">
        <v>2</v>
      </c>
      <c r="K6878">
        <v>0</v>
      </c>
      <c r="L6878">
        <v>0</v>
      </c>
      <c r="M6878">
        <v>171099</v>
      </c>
      <c r="N6878">
        <v>0</v>
      </c>
      <c r="O6878" t="str">
        <f t="shared" si="644"/>
        <v>30-45</v>
      </c>
      <c r="P6878" t="str">
        <f t="shared" si="645"/>
        <v>Low</v>
      </c>
      <c r="Q6878" t="str">
        <f t="shared" si="646"/>
        <v>Long-Term</v>
      </c>
      <c r="R6878" t="str">
        <f t="shared" si="647"/>
        <v>Zero Balance</v>
      </c>
      <c r="S6878" t="str">
        <f t="shared" si="648"/>
        <v>Normal</v>
      </c>
      <c r="T6878">
        <v>1</v>
      </c>
      <c r="U6878">
        <f t="shared" si="649"/>
        <v>0</v>
      </c>
    </row>
    <row r="6879" spans="1:21" x14ac:dyDescent="0.25">
      <c r="A6879">
        <v>2025</v>
      </c>
      <c r="B6879">
        <v>15695148</v>
      </c>
      <c r="C6879" t="s">
        <v>1255</v>
      </c>
      <c r="D6879">
        <v>614</v>
      </c>
      <c r="E6879" t="s">
        <v>18</v>
      </c>
      <c r="F6879" t="s">
        <v>16</v>
      </c>
      <c r="G6879">
        <v>37</v>
      </c>
      <c r="H6879">
        <v>9</v>
      </c>
      <c r="I6879">
        <v>0</v>
      </c>
      <c r="J6879">
        <v>2</v>
      </c>
      <c r="K6879">
        <v>1</v>
      </c>
      <c r="L6879">
        <v>1</v>
      </c>
      <c r="M6879">
        <v>62023</v>
      </c>
      <c r="N6879">
        <v>0</v>
      </c>
      <c r="O6879" t="str">
        <f t="shared" si="644"/>
        <v>30-45</v>
      </c>
      <c r="P6879" t="str">
        <f t="shared" si="645"/>
        <v>Medium</v>
      </c>
      <c r="Q6879" t="str">
        <f t="shared" si="646"/>
        <v>Long-Term</v>
      </c>
      <c r="R6879" t="str">
        <f t="shared" si="647"/>
        <v>Zero Balance</v>
      </c>
      <c r="S6879" t="str">
        <f t="shared" si="648"/>
        <v>Normal</v>
      </c>
      <c r="T6879">
        <v>1</v>
      </c>
      <c r="U6879">
        <f t="shared" si="649"/>
        <v>0</v>
      </c>
    </row>
    <row r="6880" spans="1:21" x14ac:dyDescent="0.25">
      <c r="A6880">
        <v>2025</v>
      </c>
      <c r="B6880">
        <v>15636592</v>
      </c>
      <c r="C6880" t="s">
        <v>1566</v>
      </c>
      <c r="D6880">
        <v>651</v>
      </c>
      <c r="E6880" t="s">
        <v>15</v>
      </c>
      <c r="F6880" t="s">
        <v>23</v>
      </c>
      <c r="G6880">
        <v>35</v>
      </c>
      <c r="H6880">
        <v>0</v>
      </c>
      <c r="I6880">
        <v>181822</v>
      </c>
      <c r="J6880">
        <v>2</v>
      </c>
      <c r="K6880">
        <v>0</v>
      </c>
      <c r="L6880">
        <v>1</v>
      </c>
      <c r="M6880">
        <v>36924</v>
      </c>
      <c r="N6880">
        <v>1</v>
      </c>
      <c r="O6880" t="str">
        <f t="shared" si="644"/>
        <v>30-45</v>
      </c>
      <c r="P6880" t="str">
        <f t="shared" si="645"/>
        <v>Medium</v>
      </c>
      <c r="Q6880" t="str">
        <f t="shared" si="646"/>
        <v>New</v>
      </c>
      <c r="R6880" t="str">
        <f t="shared" si="647"/>
        <v>High Balance</v>
      </c>
      <c r="S6880" t="str">
        <f t="shared" si="648"/>
        <v>High Value</v>
      </c>
      <c r="T6880">
        <v>1</v>
      </c>
      <c r="U6880">
        <f t="shared" si="649"/>
        <v>181822</v>
      </c>
    </row>
    <row r="6881" spans="1:21" x14ac:dyDescent="0.25">
      <c r="A6881">
        <v>2025</v>
      </c>
      <c r="B6881">
        <v>15772618</v>
      </c>
      <c r="C6881" t="s">
        <v>64</v>
      </c>
      <c r="D6881">
        <v>665</v>
      </c>
      <c r="E6881" t="s">
        <v>15</v>
      </c>
      <c r="F6881" t="s">
        <v>23</v>
      </c>
      <c r="G6881">
        <v>25</v>
      </c>
      <c r="H6881">
        <v>7</v>
      </c>
      <c r="I6881">
        <v>90921</v>
      </c>
      <c r="J6881">
        <v>1</v>
      </c>
      <c r="K6881">
        <v>0</v>
      </c>
      <c r="L6881">
        <v>1</v>
      </c>
      <c r="M6881">
        <v>112257</v>
      </c>
      <c r="N6881">
        <v>0</v>
      </c>
      <c r="O6881" t="str">
        <f t="shared" si="644"/>
        <v>&lt;30</v>
      </c>
      <c r="P6881" t="str">
        <f t="shared" si="645"/>
        <v>Medium</v>
      </c>
      <c r="Q6881" t="str">
        <f t="shared" si="646"/>
        <v>Mid-Term</v>
      </c>
      <c r="R6881" t="str">
        <f t="shared" si="647"/>
        <v>Low Balance</v>
      </c>
      <c r="S6881" t="str">
        <f t="shared" si="648"/>
        <v>Normal</v>
      </c>
      <c r="T6881">
        <v>1</v>
      </c>
      <c r="U6881">
        <f t="shared" si="649"/>
        <v>0</v>
      </c>
    </row>
    <row r="6882" spans="1:21" x14ac:dyDescent="0.25">
      <c r="A6882">
        <v>2025</v>
      </c>
      <c r="B6882">
        <v>15724453</v>
      </c>
      <c r="C6882" t="s">
        <v>1032</v>
      </c>
      <c r="D6882">
        <v>570</v>
      </c>
      <c r="E6882" t="s">
        <v>15</v>
      </c>
      <c r="F6882" t="s">
        <v>23</v>
      </c>
      <c r="G6882">
        <v>23</v>
      </c>
      <c r="H6882">
        <v>2</v>
      </c>
      <c r="I6882">
        <v>0</v>
      </c>
      <c r="J6882">
        <v>1</v>
      </c>
      <c r="K6882">
        <v>0</v>
      </c>
      <c r="L6882">
        <v>0</v>
      </c>
      <c r="M6882">
        <v>198831</v>
      </c>
      <c r="N6882">
        <v>0</v>
      </c>
      <c r="O6882" t="str">
        <f t="shared" si="644"/>
        <v>&lt;30</v>
      </c>
      <c r="P6882" t="str">
        <f t="shared" si="645"/>
        <v>Low</v>
      </c>
      <c r="Q6882" t="str">
        <f t="shared" si="646"/>
        <v>New</v>
      </c>
      <c r="R6882" t="str">
        <f t="shared" si="647"/>
        <v>Zero Balance</v>
      </c>
      <c r="S6882" t="str">
        <f t="shared" si="648"/>
        <v>Normal</v>
      </c>
      <c r="T6882">
        <v>1</v>
      </c>
      <c r="U6882">
        <f t="shared" si="649"/>
        <v>0</v>
      </c>
    </row>
    <row r="6883" spans="1:21" x14ac:dyDescent="0.25">
      <c r="A6883">
        <v>2025</v>
      </c>
      <c r="B6883">
        <v>15565878</v>
      </c>
      <c r="C6883" t="s">
        <v>1083</v>
      </c>
      <c r="D6883">
        <v>631</v>
      </c>
      <c r="E6883" t="s">
        <v>18</v>
      </c>
      <c r="F6883" t="s">
        <v>23</v>
      </c>
      <c r="G6883">
        <v>29</v>
      </c>
      <c r="H6883">
        <v>3</v>
      </c>
      <c r="I6883">
        <v>0</v>
      </c>
      <c r="J6883">
        <v>2</v>
      </c>
      <c r="K6883">
        <v>1</v>
      </c>
      <c r="L6883">
        <v>1</v>
      </c>
      <c r="M6883">
        <v>197963</v>
      </c>
      <c r="N6883">
        <v>0</v>
      </c>
      <c r="O6883" t="str">
        <f t="shared" si="644"/>
        <v>&lt;30</v>
      </c>
      <c r="P6883" t="str">
        <f t="shared" si="645"/>
        <v>Medium</v>
      </c>
      <c r="Q6883" t="str">
        <f t="shared" si="646"/>
        <v>New</v>
      </c>
      <c r="R6883" t="str">
        <f t="shared" si="647"/>
        <v>Zero Balance</v>
      </c>
      <c r="S6883" t="str">
        <f t="shared" si="648"/>
        <v>Normal</v>
      </c>
      <c r="T6883">
        <v>1</v>
      </c>
      <c r="U6883">
        <f t="shared" si="649"/>
        <v>0</v>
      </c>
    </row>
    <row r="6884" spans="1:21" x14ac:dyDescent="0.25">
      <c r="A6884">
        <v>2025</v>
      </c>
      <c r="B6884">
        <v>15609160</v>
      </c>
      <c r="C6884" t="s">
        <v>1503</v>
      </c>
      <c r="D6884">
        <v>586</v>
      </c>
      <c r="E6884" t="s">
        <v>15</v>
      </c>
      <c r="F6884" t="s">
        <v>23</v>
      </c>
      <c r="G6884">
        <v>32</v>
      </c>
      <c r="H6884">
        <v>1</v>
      </c>
      <c r="I6884">
        <v>0</v>
      </c>
      <c r="J6884">
        <v>2</v>
      </c>
      <c r="K6884">
        <v>0</v>
      </c>
      <c r="L6884">
        <v>0</v>
      </c>
      <c r="M6884">
        <v>31636</v>
      </c>
      <c r="N6884">
        <v>0</v>
      </c>
      <c r="O6884" t="str">
        <f t="shared" si="644"/>
        <v>30-45</v>
      </c>
      <c r="P6884" t="str">
        <f t="shared" si="645"/>
        <v>Low</v>
      </c>
      <c r="Q6884" t="str">
        <f t="shared" si="646"/>
        <v>New</v>
      </c>
      <c r="R6884" t="str">
        <f t="shared" si="647"/>
        <v>Zero Balance</v>
      </c>
      <c r="S6884" t="str">
        <f t="shared" si="648"/>
        <v>Normal</v>
      </c>
      <c r="T6884">
        <v>1</v>
      </c>
      <c r="U6884">
        <f t="shared" si="649"/>
        <v>0</v>
      </c>
    </row>
    <row r="6885" spans="1:21" x14ac:dyDescent="0.25">
      <c r="A6885">
        <v>2025</v>
      </c>
      <c r="B6885">
        <v>15678460</v>
      </c>
      <c r="C6885" t="s">
        <v>2442</v>
      </c>
      <c r="D6885">
        <v>691</v>
      </c>
      <c r="E6885" t="s">
        <v>15</v>
      </c>
      <c r="F6885" t="s">
        <v>23</v>
      </c>
      <c r="G6885">
        <v>30</v>
      </c>
      <c r="H6885">
        <v>9</v>
      </c>
      <c r="I6885">
        <v>0</v>
      </c>
      <c r="J6885">
        <v>1</v>
      </c>
      <c r="K6885">
        <v>1</v>
      </c>
      <c r="L6885">
        <v>0</v>
      </c>
      <c r="M6885">
        <v>49594</v>
      </c>
      <c r="N6885">
        <v>0</v>
      </c>
      <c r="O6885" t="str">
        <f t="shared" si="644"/>
        <v>30-45</v>
      </c>
      <c r="P6885" t="str">
        <f t="shared" si="645"/>
        <v>Medium</v>
      </c>
      <c r="Q6885" t="str">
        <f t="shared" si="646"/>
        <v>Long-Term</v>
      </c>
      <c r="R6885" t="str">
        <f t="shared" si="647"/>
        <v>Zero Balance</v>
      </c>
      <c r="S6885" t="str">
        <f t="shared" si="648"/>
        <v>Normal</v>
      </c>
      <c r="T6885">
        <v>1</v>
      </c>
      <c r="U6885">
        <f t="shared" si="649"/>
        <v>0</v>
      </c>
    </row>
    <row r="6886" spans="1:21" x14ac:dyDescent="0.25">
      <c r="A6886">
        <v>2025</v>
      </c>
      <c r="B6886">
        <v>15662571</v>
      </c>
      <c r="C6886" t="s">
        <v>44</v>
      </c>
      <c r="D6886">
        <v>639</v>
      </c>
      <c r="E6886" t="s">
        <v>15</v>
      </c>
      <c r="F6886" t="s">
        <v>23</v>
      </c>
      <c r="G6886">
        <v>35</v>
      </c>
      <c r="H6886">
        <v>8</v>
      </c>
      <c r="I6886">
        <v>0</v>
      </c>
      <c r="J6886">
        <v>2</v>
      </c>
      <c r="K6886">
        <v>1</v>
      </c>
      <c r="L6886">
        <v>0</v>
      </c>
      <c r="M6886">
        <v>170484</v>
      </c>
      <c r="N6886">
        <v>0</v>
      </c>
      <c r="O6886" t="str">
        <f t="shared" si="644"/>
        <v>30-45</v>
      </c>
      <c r="P6886" t="str">
        <f t="shared" si="645"/>
        <v>Medium</v>
      </c>
      <c r="Q6886" t="str">
        <f t="shared" si="646"/>
        <v>Long-Term</v>
      </c>
      <c r="R6886" t="str">
        <f t="shared" si="647"/>
        <v>Zero Balance</v>
      </c>
      <c r="S6886" t="str">
        <f t="shared" si="648"/>
        <v>Normal</v>
      </c>
      <c r="T6886">
        <v>1</v>
      </c>
      <c r="U6886">
        <f t="shared" si="649"/>
        <v>0</v>
      </c>
    </row>
    <row r="6887" spans="1:21" x14ac:dyDescent="0.25">
      <c r="A6887">
        <v>2025</v>
      </c>
      <c r="B6887">
        <v>15606849</v>
      </c>
      <c r="C6887" t="s">
        <v>2443</v>
      </c>
      <c r="D6887">
        <v>698</v>
      </c>
      <c r="E6887" t="s">
        <v>15</v>
      </c>
      <c r="F6887" t="s">
        <v>16</v>
      </c>
      <c r="G6887">
        <v>27</v>
      </c>
      <c r="H6887">
        <v>1</v>
      </c>
      <c r="I6887">
        <v>94921</v>
      </c>
      <c r="J6887">
        <v>1</v>
      </c>
      <c r="K6887">
        <v>1</v>
      </c>
      <c r="L6887">
        <v>1</v>
      </c>
      <c r="M6887">
        <v>40340</v>
      </c>
      <c r="N6887">
        <v>0</v>
      </c>
      <c r="O6887" t="str">
        <f t="shared" si="644"/>
        <v>&lt;30</v>
      </c>
      <c r="P6887" t="str">
        <f t="shared" si="645"/>
        <v>Medium</v>
      </c>
      <c r="Q6887" t="str">
        <f t="shared" si="646"/>
        <v>New</v>
      </c>
      <c r="R6887" t="str">
        <f t="shared" si="647"/>
        <v>Low Balance</v>
      </c>
      <c r="S6887" t="str">
        <f t="shared" si="648"/>
        <v>Normal</v>
      </c>
      <c r="T6887">
        <v>1</v>
      </c>
      <c r="U6887">
        <f t="shared" si="649"/>
        <v>0</v>
      </c>
    </row>
    <row r="6888" spans="1:21" x14ac:dyDescent="0.25">
      <c r="A6888">
        <v>2025</v>
      </c>
      <c r="B6888">
        <v>15670738</v>
      </c>
      <c r="C6888" t="s">
        <v>311</v>
      </c>
      <c r="D6888">
        <v>733</v>
      </c>
      <c r="E6888" t="s">
        <v>26</v>
      </c>
      <c r="F6888" t="s">
        <v>23</v>
      </c>
      <c r="G6888">
        <v>45</v>
      </c>
      <c r="H6888">
        <v>2</v>
      </c>
      <c r="I6888">
        <v>113939</v>
      </c>
      <c r="J6888">
        <v>2</v>
      </c>
      <c r="K6888">
        <v>1</v>
      </c>
      <c r="L6888">
        <v>0</v>
      </c>
      <c r="M6888">
        <v>3219</v>
      </c>
      <c r="N6888">
        <v>0</v>
      </c>
      <c r="O6888" t="str">
        <f t="shared" si="644"/>
        <v>30-45</v>
      </c>
      <c r="P6888" t="str">
        <f t="shared" si="645"/>
        <v>Medium</v>
      </c>
      <c r="Q6888" t="str">
        <f t="shared" si="646"/>
        <v>New</v>
      </c>
      <c r="R6888" t="str">
        <f t="shared" si="647"/>
        <v>High Balance</v>
      </c>
      <c r="S6888" t="str">
        <f t="shared" si="648"/>
        <v>High Value</v>
      </c>
      <c r="T6888">
        <v>1</v>
      </c>
      <c r="U6888">
        <f t="shared" si="649"/>
        <v>0</v>
      </c>
    </row>
    <row r="6889" spans="1:21" x14ac:dyDescent="0.25">
      <c r="A6889">
        <v>2025</v>
      </c>
      <c r="B6889">
        <v>15662641</v>
      </c>
      <c r="C6889" t="s">
        <v>1984</v>
      </c>
      <c r="D6889">
        <v>850</v>
      </c>
      <c r="E6889" t="s">
        <v>15</v>
      </c>
      <c r="F6889" t="s">
        <v>23</v>
      </c>
      <c r="G6889">
        <v>19</v>
      </c>
      <c r="H6889">
        <v>8</v>
      </c>
      <c r="I6889">
        <v>0</v>
      </c>
      <c r="J6889">
        <v>1</v>
      </c>
      <c r="K6889">
        <v>1</v>
      </c>
      <c r="L6889">
        <v>1</v>
      </c>
      <c r="M6889">
        <v>68570</v>
      </c>
      <c r="N6889">
        <v>0</v>
      </c>
      <c r="O6889" t="str">
        <f t="shared" si="644"/>
        <v>&lt;30</v>
      </c>
      <c r="P6889" t="str">
        <f t="shared" si="645"/>
        <v>High</v>
      </c>
      <c r="Q6889" t="str">
        <f t="shared" si="646"/>
        <v>Long-Term</v>
      </c>
      <c r="R6889" t="str">
        <f t="shared" si="647"/>
        <v>Zero Balance</v>
      </c>
      <c r="S6889" t="str">
        <f t="shared" si="648"/>
        <v>Normal</v>
      </c>
      <c r="T6889">
        <v>1</v>
      </c>
      <c r="U6889">
        <f t="shared" si="649"/>
        <v>0</v>
      </c>
    </row>
    <row r="6890" spans="1:21" x14ac:dyDescent="0.25">
      <c r="A6890">
        <v>2025</v>
      </c>
      <c r="B6890">
        <v>15727539</v>
      </c>
      <c r="C6890" t="s">
        <v>2444</v>
      </c>
      <c r="D6890">
        <v>618</v>
      </c>
      <c r="E6890" t="s">
        <v>15</v>
      </c>
      <c r="F6890" t="s">
        <v>16</v>
      </c>
      <c r="G6890">
        <v>31</v>
      </c>
      <c r="H6890">
        <v>4</v>
      </c>
      <c r="I6890">
        <v>0</v>
      </c>
      <c r="J6890">
        <v>2</v>
      </c>
      <c r="K6890">
        <v>1</v>
      </c>
      <c r="L6890">
        <v>0</v>
      </c>
      <c r="M6890">
        <v>29176</v>
      </c>
      <c r="N6890">
        <v>0</v>
      </c>
      <c r="O6890" t="str">
        <f t="shared" si="644"/>
        <v>30-45</v>
      </c>
      <c r="P6890" t="str">
        <f t="shared" si="645"/>
        <v>Medium</v>
      </c>
      <c r="Q6890" t="str">
        <f t="shared" si="646"/>
        <v>Mid-Term</v>
      </c>
      <c r="R6890" t="str">
        <f t="shared" si="647"/>
        <v>Zero Balance</v>
      </c>
      <c r="S6890" t="str">
        <f t="shared" si="648"/>
        <v>Normal</v>
      </c>
      <c r="T6890">
        <v>1</v>
      </c>
      <c r="U6890">
        <f t="shared" si="649"/>
        <v>0</v>
      </c>
    </row>
    <row r="6891" spans="1:21" x14ac:dyDescent="0.25">
      <c r="A6891">
        <v>2025</v>
      </c>
      <c r="B6891">
        <v>15651020</v>
      </c>
      <c r="C6891" t="s">
        <v>1107</v>
      </c>
      <c r="D6891">
        <v>473</v>
      </c>
      <c r="E6891" t="s">
        <v>15</v>
      </c>
      <c r="F6891" t="s">
        <v>16</v>
      </c>
      <c r="G6891">
        <v>25</v>
      </c>
      <c r="H6891">
        <v>6</v>
      </c>
      <c r="I6891">
        <v>110666</v>
      </c>
      <c r="J6891">
        <v>2</v>
      </c>
      <c r="K6891">
        <v>0</v>
      </c>
      <c r="L6891">
        <v>0</v>
      </c>
      <c r="M6891">
        <v>46758</v>
      </c>
      <c r="N6891">
        <v>0</v>
      </c>
      <c r="O6891" t="str">
        <f t="shared" si="644"/>
        <v>&lt;30</v>
      </c>
      <c r="P6891" t="str">
        <f t="shared" si="645"/>
        <v>Low</v>
      </c>
      <c r="Q6891" t="str">
        <f t="shared" si="646"/>
        <v>Mid-Term</v>
      </c>
      <c r="R6891" t="str">
        <f t="shared" si="647"/>
        <v>High Balance</v>
      </c>
      <c r="S6891" t="str">
        <f t="shared" si="648"/>
        <v>High Value</v>
      </c>
      <c r="T6891">
        <v>1</v>
      </c>
      <c r="U6891">
        <f t="shared" si="649"/>
        <v>0</v>
      </c>
    </row>
    <row r="6892" spans="1:21" x14ac:dyDescent="0.25">
      <c r="A6892">
        <v>2025</v>
      </c>
      <c r="B6892">
        <v>15673877</v>
      </c>
      <c r="C6892" t="s">
        <v>854</v>
      </c>
      <c r="D6892">
        <v>490</v>
      </c>
      <c r="E6892" t="s">
        <v>15</v>
      </c>
      <c r="F6892" t="s">
        <v>23</v>
      </c>
      <c r="G6892">
        <v>39</v>
      </c>
      <c r="H6892">
        <v>1</v>
      </c>
      <c r="I6892">
        <v>0</v>
      </c>
      <c r="J6892">
        <v>3</v>
      </c>
      <c r="K6892">
        <v>1</v>
      </c>
      <c r="L6892">
        <v>0</v>
      </c>
      <c r="M6892">
        <v>171060</v>
      </c>
      <c r="N6892">
        <v>1</v>
      </c>
      <c r="O6892" t="str">
        <f t="shared" si="644"/>
        <v>30-45</v>
      </c>
      <c r="P6892" t="str">
        <f t="shared" si="645"/>
        <v>Low</v>
      </c>
      <c r="Q6892" t="str">
        <f t="shared" si="646"/>
        <v>New</v>
      </c>
      <c r="R6892" t="str">
        <f t="shared" si="647"/>
        <v>Zero Balance</v>
      </c>
      <c r="S6892" t="str">
        <f t="shared" si="648"/>
        <v>Normal</v>
      </c>
      <c r="T6892">
        <v>1</v>
      </c>
      <c r="U6892">
        <f t="shared" si="649"/>
        <v>0</v>
      </c>
    </row>
    <row r="6893" spans="1:21" x14ac:dyDescent="0.25">
      <c r="A6893">
        <v>2025</v>
      </c>
      <c r="B6893">
        <v>15760865</v>
      </c>
      <c r="C6893" t="s">
        <v>1032</v>
      </c>
      <c r="D6893">
        <v>754</v>
      </c>
      <c r="E6893" t="s">
        <v>26</v>
      </c>
      <c r="F6893" t="s">
        <v>16</v>
      </c>
      <c r="G6893">
        <v>48</v>
      </c>
      <c r="H6893">
        <v>7</v>
      </c>
      <c r="I6893">
        <v>141819</v>
      </c>
      <c r="J6893">
        <v>1</v>
      </c>
      <c r="K6893">
        <v>1</v>
      </c>
      <c r="L6893">
        <v>0</v>
      </c>
      <c r="M6893">
        <v>93551</v>
      </c>
      <c r="N6893">
        <v>1</v>
      </c>
      <c r="O6893" t="str">
        <f t="shared" si="644"/>
        <v>46-60</v>
      </c>
      <c r="P6893" t="str">
        <f t="shared" si="645"/>
        <v>High</v>
      </c>
      <c r="Q6893" t="str">
        <f t="shared" si="646"/>
        <v>Mid-Term</v>
      </c>
      <c r="R6893" t="str">
        <f t="shared" si="647"/>
        <v>High Balance</v>
      </c>
      <c r="S6893" t="str">
        <f t="shared" si="648"/>
        <v>High Value</v>
      </c>
      <c r="T6893">
        <v>1</v>
      </c>
      <c r="U6893">
        <f t="shared" si="649"/>
        <v>141819</v>
      </c>
    </row>
    <row r="6894" spans="1:21" x14ac:dyDescent="0.25">
      <c r="A6894">
        <v>2025</v>
      </c>
      <c r="B6894">
        <v>15705009</v>
      </c>
      <c r="C6894" t="s">
        <v>624</v>
      </c>
      <c r="D6894">
        <v>649</v>
      </c>
      <c r="E6894" t="s">
        <v>15</v>
      </c>
      <c r="F6894" t="s">
        <v>16</v>
      </c>
      <c r="G6894">
        <v>56</v>
      </c>
      <c r="H6894">
        <v>8</v>
      </c>
      <c r="I6894">
        <v>156974</v>
      </c>
      <c r="J6894">
        <v>1</v>
      </c>
      <c r="K6894">
        <v>1</v>
      </c>
      <c r="L6894">
        <v>0</v>
      </c>
      <c r="M6894">
        <v>89405</v>
      </c>
      <c r="N6894">
        <v>1</v>
      </c>
      <c r="O6894" t="str">
        <f t="shared" si="644"/>
        <v>46-60</v>
      </c>
      <c r="P6894" t="str">
        <f t="shared" si="645"/>
        <v>Medium</v>
      </c>
      <c r="Q6894" t="str">
        <f t="shared" si="646"/>
        <v>Long-Term</v>
      </c>
      <c r="R6894" t="str">
        <f t="shared" si="647"/>
        <v>High Balance</v>
      </c>
      <c r="S6894" t="str">
        <f t="shared" si="648"/>
        <v>High Value</v>
      </c>
      <c r="T6894">
        <v>1</v>
      </c>
      <c r="U6894">
        <f t="shared" si="649"/>
        <v>156974</v>
      </c>
    </row>
    <row r="6895" spans="1:21" x14ac:dyDescent="0.25">
      <c r="A6895">
        <v>2025</v>
      </c>
      <c r="B6895">
        <v>15657540</v>
      </c>
      <c r="C6895" t="s">
        <v>870</v>
      </c>
      <c r="D6895">
        <v>578</v>
      </c>
      <c r="E6895" t="s">
        <v>15</v>
      </c>
      <c r="F6895" t="s">
        <v>23</v>
      </c>
      <c r="G6895">
        <v>50</v>
      </c>
      <c r="H6895">
        <v>5</v>
      </c>
      <c r="I6895">
        <v>151215</v>
      </c>
      <c r="J6895">
        <v>2</v>
      </c>
      <c r="K6895">
        <v>1</v>
      </c>
      <c r="L6895">
        <v>0</v>
      </c>
      <c r="M6895">
        <v>169804</v>
      </c>
      <c r="N6895">
        <v>0</v>
      </c>
      <c r="O6895" t="str">
        <f t="shared" si="644"/>
        <v>46-60</v>
      </c>
      <c r="P6895" t="str">
        <f t="shared" si="645"/>
        <v>Low</v>
      </c>
      <c r="Q6895" t="str">
        <f t="shared" si="646"/>
        <v>Mid-Term</v>
      </c>
      <c r="R6895" t="str">
        <f t="shared" si="647"/>
        <v>High Balance</v>
      </c>
      <c r="S6895" t="str">
        <f t="shared" si="648"/>
        <v>High Value</v>
      </c>
      <c r="T6895">
        <v>1</v>
      </c>
      <c r="U6895">
        <f t="shared" si="649"/>
        <v>0</v>
      </c>
    </row>
    <row r="6896" spans="1:21" x14ac:dyDescent="0.25">
      <c r="A6896">
        <v>2025</v>
      </c>
      <c r="B6896">
        <v>15707441</v>
      </c>
      <c r="C6896" t="s">
        <v>322</v>
      </c>
      <c r="D6896">
        <v>690</v>
      </c>
      <c r="E6896" t="s">
        <v>18</v>
      </c>
      <c r="F6896" t="s">
        <v>23</v>
      </c>
      <c r="G6896">
        <v>26</v>
      </c>
      <c r="H6896">
        <v>8</v>
      </c>
      <c r="I6896">
        <v>116318</v>
      </c>
      <c r="J6896">
        <v>1</v>
      </c>
      <c r="K6896">
        <v>1</v>
      </c>
      <c r="L6896">
        <v>1</v>
      </c>
      <c r="M6896">
        <v>83253</v>
      </c>
      <c r="N6896">
        <v>0</v>
      </c>
      <c r="O6896" t="str">
        <f t="shared" si="644"/>
        <v>&lt;30</v>
      </c>
      <c r="P6896" t="str">
        <f t="shared" si="645"/>
        <v>Medium</v>
      </c>
      <c r="Q6896" t="str">
        <f t="shared" si="646"/>
        <v>Long-Term</v>
      </c>
      <c r="R6896" t="str">
        <f t="shared" si="647"/>
        <v>High Balance</v>
      </c>
      <c r="S6896" t="str">
        <f t="shared" si="648"/>
        <v>High Value</v>
      </c>
      <c r="T6896">
        <v>1</v>
      </c>
      <c r="U6896">
        <f t="shared" si="649"/>
        <v>0</v>
      </c>
    </row>
    <row r="6897" spans="1:21" x14ac:dyDescent="0.25">
      <c r="A6897">
        <v>2025</v>
      </c>
      <c r="B6897">
        <v>15694765</v>
      </c>
      <c r="C6897" t="s">
        <v>1802</v>
      </c>
      <c r="D6897">
        <v>610</v>
      </c>
      <c r="E6897" t="s">
        <v>26</v>
      </c>
      <c r="F6897" t="s">
        <v>23</v>
      </c>
      <c r="G6897">
        <v>49</v>
      </c>
      <c r="H6897">
        <v>6</v>
      </c>
      <c r="I6897">
        <v>113882</v>
      </c>
      <c r="J6897">
        <v>1</v>
      </c>
      <c r="K6897">
        <v>1</v>
      </c>
      <c r="L6897">
        <v>0</v>
      </c>
      <c r="M6897">
        <v>195814</v>
      </c>
      <c r="N6897">
        <v>1</v>
      </c>
      <c r="O6897" t="str">
        <f t="shared" si="644"/>
        <v>46-60</v>
      </c>
      <c r="P6897" t="str">
        <f t="shared" si="645"/>
        <v>Medium</v>
      </c>
      <c r="Q6897" t="str">
        <f t="shared" si="646"/>
        <v>Mid-Term</v>
      </c>
      <c r="R6897" t="str">
        <f t="shared" si="647"/>
        <v>High Balance</v>
      </c>
      <c r="S6897" t="str">
        <f t="shared" si="648"/>
        <v>High Value</v>
      </c>
      <c r="T6897">
        <v>1</v>
      </c>
      <c r="U6897">
        <f t="shared" si="649"/>
        <v>113882</v>
      </c>
    </row>
    <row r="6898" spans="1:21" x14ac:dyDescent="0.25">
      <c r="A6898">
        <v>2025</v>
      </c>
      <c r="B6898">
        <v>15649086</v>
      </c>
      <c r="C6898" t="s">
        <v>1139</v>
      </c>
      <c r="D6898">
        <v>596</v>
      </c>
      <c r="E6898" t="s">
        <v>15</v>
      </c>
      <c r="F6898" t="s">
        <v>23</v>
      </c>
      <c r="G6898">
        <v>42</v>
      </c>
      <c r="H6898">
        <v>7</v>
      </c>
      <c r="I6898">
        <v>0</v>
      </c>
      <c r="J6898">
        <v>2</v>
      </c>
      <c r="K6898">
        <v>1</v>
      </c>
      <c r="L6898">
        <v>1</v>
      </c>
      <c r="M6898">
        <v>121568</v>
      </c>
      <c r="N6898">
        <v>0</v>
      </c>
      <c r="O6898" t="str">
        <f t="shared" si="644"/>
        <v>30-45</v>
      </c>
      <c r="P6898" t="str">
        <f t="shared" si="645"/>
        <v>Low</v>
      </c>
      <c r="Q6898" t="str">
        <f t="shared" si="646"/>
        <v>Mid-Term</v>
      </c>
      <c r="R6898" t="str">
        <f t="shared" si="647"/>
        <v>Zero Balance</v>
      </c>
      <c r="S6898" t="str">
        <f t="shared" si="648"/>
        <v>Normal</v>
      </c>
      <c r="T6898">
        <v>1</v>
      </c>
      <c r="U6898">
        <f t="shared" si="649"/>
        <v>0</v>
      </c>
    </row>
    <row r="6899" spans="1:21" x14ac:dyDescent="0.25">
      <c r="A6899">
        <v>2025</v>
      </c>
      <c r="B6899">
        <v>15650488</v>
      </c>
      <c r="C6899" t="s">
        <v>2445</v>
      </c>
      <c r="D6899">
        <v>492</v>
      </c>
      <c r="E6899" t="s">
        <v>15</v>
      </c>
      <c r="F6899" t="s">
        <v>16</v>
      </c>
      <c r="G6899">
        <v>48</v>
      </c>
      <c r="H6899">
        <v>6</v>
      </c>
      <c r="I6899">
        <v>127254</v>
      </c>
      <c r="J6899">
        <v>1</v>
      </c>
      <c r="K6899">
        <v>1</v>
      </c>
      <c r="L6899">
        <v>1</v>
      </c>
      <c r="M6899">
        <v>92144</v>
      </c>
      <c r="N6899">
        <v>1</v>
      </c>
      <c r="O6899" t="str">
        <f t="shared" si="644"/>
        <v>46-60</v>
      </c>
      <c r="P6899" t="str">
        <f t="shared" si="645"/>
        <v>Low</v>
      </c>
      <c r="Q6899" t="str">
        <f t="shared" si="646"/>
        <v>Mid-Term</v>
      </c>
      <c r="R6899" t="str">
        <f t="shared" si="647"/>
        <v>High Balance</v>
      </c>
      <c r="S6899" t="str">
        <f t="shared" si="648"/>
        <v>High Value</v>
      </c>
      <c r="T6899">
        <v>1</v>
      </c>
      <c r="U6899">
        <f t="shared" si="649"/>
        <v>127254</v>
      </c>
    </row>
    <row r="6900" spans="1:21" x14ac:dyDescent="0.25">
      <c r="A6900">
        <v>2025</v>
      </c>
      <c r="B6900">
        <v>15760924</v>
      </c>
      <c r="C6900" t="s">
        <v>833</v>
      </c>
      <c r="D6900">
        <v>575</v>
      </c>
      <c r="E6900" t="s">
        <v>18</v>
      </c>
      <c r="F6900" t="s">
        <v>23</v>
      </c>
      <c r="G6900">
        <v>41</v>
      </c>
      <c r="H6900">
        <v>2</v>
      </c>
      <c r="I6900">
        <v>100062</v>
      </c>
      <c r="J6900">
        <v>1</v>
      </c>
      <c r="K6900">
        <v>0</v>
      </c>
      <c r="L6900">
        <v>0</v>
      </c>
      <c r="M6900">
        <v>126307</v>
      </c>
      <c r="N6900">
        <v>0</v>
      </c>
      <c r="O6900" t="str">
        <f t="shared" si="644"/>
        <v>30-45</v>
      </c>
      <c r="P6900" t="str">
        <f t="shared" si="645"/>
        <v>Low</v>
      </c>
      <c r="Q6900" t="str">
        <f t="shared" si="646"/>
        <v>New</v>
      </c>
      <c r="R6900" t="str">
        <f t="shared" si="647"/>
        <v>High Balance</v>
      </c>
      <c r="S6900" t="str">
        <f t="shared" si="648"/>
        <v>High Value</v>
      </c>
      <c r="T6900">
        <v>1</v>
      </c>
      <c r="U6900">
        <f t="shared" si="649"/>
        <v>0</v>
      </c>
    </row>
    <row r="6901" spans="1:21" x14ac:dyDescent="0.25">
      <c r="A6901">
        <v>2025</v>
      </c>
      <c r="B6901">
        <v>15700263</v>
      </c>
      <c r="C6901" t="s">
        <v>1031</v>
      </c>
      <c r="D6901">
        <v>569</v>
      </c>
      <c r="E6901" t="s">
        <v>15</v>
      </c>
      <c r="F6901" t="s">
        <v>23</v>
      </c>
      <c r="G6901">
        <v>66</v>
      </c>
      <c r="H6901">
        <v>2</v>
      </c>
      <c r="I6901">
        <v>0</v>
      </c>
      <c r="J6901">
        <v>1</v>
      </c>
      <c r="K6901">
        <v>1</v>
      </c>
      <c r="L6901">
        <v>0</v>
      </c>
      <c r="M6901">
        <v>130784</v>
      </c>
      <c r="N6901">
        <v>1</v>
      </c>
      <c r="O6901" t="str">
        <f t="shared" si="644"/>
        <v>60+</v>
      </c>
      <c r="P6901" t="str">
        <f t="shared" si="645"/>
        <v>Low</v>
      </c>
      <c r="Q6901" t="str">
        <f t="shared" si="646"/>
        <v>New</v>
      </c>
      <c r="R6901" t="str">
        <f t="shared" si="647"/>
        <v>Zero Balance</v>
      </c>
      <c r="S6901" t="str">
        <f t="shared" si="648"/>
        <v>Normal</v>
      </c>
      <c r="T6901">
        <v>1</v>
      </c>
      <c r="U6901">
        <f t="shared" si="649"/>
        <v>0</v>
      </c>
    </row>
    <row r="6902" spans="1:21" x14ac:dyDescent="0.25">
      <c r="A6902">
        <v>2025</v>
      </c>
      <c r="B6902">
        <v>15806922</v>
      </c>
      <c r="C6902" t="s">
        <v>635</v>
      </c>
      <c r="D6902">
        <v>674</v>
      </c>
      <c r="E6902" t="s">
        <v>18</v>
      </c>
      <c r="F6902" t="s">
        <v>16</v>
      </c>
      <c r="G6902">
        <v>41</v>
      </c>
      <c r="H6902">
        <v>4</v>
      </c>
      <c r="I6902">
        <v>126605</v>
      </c>
      <c r="J6902">
        <v>1</v>
      </c>
      <c r="K6902">
        <v>1</v>
      </c>
      <c r="L6902">
        <v>1</v>
      </c>
      <c r="M6902">
        <v>166695</v>
      </c>
      <c r="N6902">
        <v>0</v>
      </c>
      <c r="O6902" t="str">
        <f t="shared" si="644"/>
        <v>30-45</v>
      </c>
      <c r="P6902" t="str">
        <f t="shared" si="645"/>
        <v>Medium</v>
      </c>
      <c r="Q6902" t="str">
        <f t="shared" si="646"/>
        <v>Mid-Term</v>
      </c>
      <c r="R6902" t="str">
        <f t="shared" si="647"/>
        <v>High Balance</v>
      </c>
      <c r="S6902" t="str">
        <f t="shared" si="648"/>
        <v>High Value</v>
      </c>
      <c r="T6902">
        <v>1</v>
      </c>
      <c r="U6902">
        <f t="shared" si="649"/>
        <v>0</v>
      </c>
    </row>
    <row r="6903" spans="1:21" x14ac:dyDescent="0.25">
      <c r="A6903">
        <v>2025</v>
      </c>
      <c r="B6903">
        <v>15637522</v>
      </c>
      <c r="C6903" t="s">
        <v>2446</v>
      </c>
      <c r="D6903">
        <v>507</v>
      </c>
      <c r="E6903" t="s">
        <v>15</v>
      </c>
      <c r="F6903" t="s">
        <v>16</v>
      </c>
      <c r="G6903">
        <v>31</v>
      </c>
      <c r="H6903">
        <v>0</v>
      </c>
      <c r="I6903">
        <v>106942</v>
      </c>
      <c r="J6903">
        <v>1</v>
      </c>
      <c r="K6903">
        <v>0</v>
      </c>
      <c r="L6903">
        <v>1</v>
      </c>
      <c r="M6903">
        <v>44001</v>
      </c>
      <c r="N6903">
        <v>0</v>
      </c>
      <c r="O6903" t="str">
        <f t="shared" si="644"/>
        <v>30-45</v>
      </c>
      <c r="P6903" t="str">
        <f t="shared" si="645"/>
        <v>Low</v>
      </c>
      <c r="Q6903" t="str">
        <f t="shared" si="646"/>
        <v>New</v>
      </c>
      <c r="R6903" t="str">
        <f t="shared" si="647"/>
        <v>High Balance</v>
      </c>
      <c r="S6903" t="str">
        <f t="shared" si="648"/>
        <v>High Value</v>
      </c>
      <c r="T6903">
        <v>1</v>
      </c>
      <c r="U6903">
        <f t="shared" si="649"/>
        <v>0</v>
      </c>
    </row>
    <row r="6904" spans="1:21" x14ac:dyDescent="0.25">
      <c r="A6904">
        <v>2025</v>
      </c>
      <c r="B6904">
        <v>15636548</v>
      </c>
      <c r="C6904" t="s">
        <v>307</v>
      </c>
      <c r="D6904">
        <v>457</v>
      </c>
      <c r="E6904" t="s">
        <v>18</v>
      </c>
      <c r="F6904" t="s">
        <v>23</v>
      </c>
      <c r="G6904">
        <v>44</v>
      </c>
      <c r="H6904">
        <v>7</v>
      </c>
      <c r="I6904">
        <v>0</v>
      </c>
      <c r="J6904">
        <v>2</v>
      </c>
      <c r="K6904">
        <v>0</v>
      </c>
      <c r="L6904">
        <v>0</v>
      </c>
      <c r="M6904">
        <v>185992</v>
      </c>
      <c r="N6904">
        <v>0</v>
      </c>
      <c r="O6904" t="str">
        <f t="shared" si="644"/>
        <v>30-45</v>
      </c>
      <c r="P6904" t="str">
        <f t="shared" si="645"/>
        <v>Low</v>
      </c>
      <c r="Q6904" t="str">
        <f t="shared" si="646"/>
        <v>Mid-Term</v>
      </c>
      <c r="R6904" t="str">
        <f t="shared" si="647"/>
        <v>Zero Balance</v>
      </c>
      <c r="S6904" t="str">
        <f t="shared" si="648"/>
        <v>Normal</v>
      </c>
      <c r="T6904">
        <v>1</v>
      </c>
      <c r="U6904">
        <f t="shared" si="649"/>
        <v>0</v>
      </c>
    </row>
    <row r="6905" spans="1:21" x14ac:dyDescent="0.25">
      <c r="A6905">
        <v>2025</v>
      </c>
      <c r="B6905">
        <v>15566891</v>
      </c>
      <c r="C6905" t="s">
        <v>2447</v>
      </c>
      <c r="D6905">
        <v>584</v>
      </c>
      <c r="E6905" t="s">
        <v>26</v>
      </c>
      <c r="F6905" t="s">
        <v>16</v>
      </c>
      <c r="G6905">
        <v>41</v>
      </c>
      <c r="H6905">
        <v>3</v>
      </c>
      <c r="I6905">
        <v>88595</v>
      </c>
      <c r="J6905">
        <v>1</v>
      </c>
      <c r="K6905">
        <v>1</v>
      </c>
      <c r="L6905">
        <v>0</v>
      </c>
      <c r="M6905">
        <v>178998</v>
      </c>
      <c r="N6905">
        <v>0</v>
      </c>
      <c r="O6905" t="str">
        <f t="shared" si="644"/>
        <v>30-45</v>
      </c>
      <c r="P6905" t="str">
        <f t="shared" si="645"/>
        <v>Low</v>
      </c>
      <c r="Q6905" t="str">
        <f t="shared" si="646"/>
        <v>New</v>
      </c>
      <c r="R6905" t="str">
        <f t="shared" si="647"/>
        <v>Low Balance</v>
      </c>
      <c r="S6905" t="str">
        <f t="shared" si="648"/>
        <v>Normal</v>
      </c>
      <c r="T6905">
        <v>1</v>
      </c>
      <c r="U6905">
        <f t="shared" si="649"/>
        <v>0</v>
      </c>
    </row>
    <row r="6906" spans="1:21" x14ac:dyDescent="0.25">
      <c r="A6906">
        <v>2025</v>
      </c>
      <c r="B6906">
        <v>15627185</v>
      </c>
      <c r="C6906" t="s">
        <v>1144</v>
      </c>
      <c r="D6906">
        <v>744</v>
      </c>
      <c r="E6906" t="s">
        <v>26</v>
      </c>
      <c r="F6906" t="s">
        <v>23</v>
      </c>
      <c r="G6906">
        <v>29</v>
      </c>
      <c r="H6906">
        <v>6</v>
      </c>
      <c r="I6906">
        <v>123737</v>
      </c>
      <c r="J6906">
        <v>2</v>
      </c>
      <c r="K6906">
        <v>1</v>
      </c>
      <c r="L6906">
        <v>0</v>
      </c>
      <c r="M6906">
        <v>141558</v>
      </c>
      <c r="N6906">
        <v>0</v>
      </c>
      <c r="O6906" t="str">
        <f t="shared" si="644"/>
        <v>&lt;30</v>
      </c>
      <c r="P6906" t="str">
        <f t="shared" si="645"/>
        <v>Medium</v>
      </c>
      <c r="Q6906" t="str">
        <f t="shared" si="646"/>
        <v>Mid-Term</v>
      </c>
      <c r="R6906" t="str">
        <f t="shared" si="647"/>
        <v>High Balance</v>
      </c>
      <c r="S6906" t="str">
        <f t="shared" si="648"/>
        <v>High Value</v>
      </c>
      <c r="T6906">
        <v>1</v>
      </c>
      <c r="U6906">
        <f t="shared" si="649"/>
        <v>0</v>
      </c>
    </row>
    <row r="6907" spans="1:21" x14ac:dyDescent="0.25">
      <c r="A6907">
        <v>2025</v>
      </c>
      <c r="B6907">
        <v>15754012</v>
      </c>
      <c r="C6907" t="s">
        <v>2448</v>
      </c>
      <c r="D6907">
        <v>687</v>
      </c>
      <c r="E6907" t="s">
        <v>15</v>
      </c>
      <c r="F6907" t="s">
        <v>16</v>
      </c>
      <c r="G6907">
        <v>35</v>
      </c>
      <c r="H6907">
        <v>1</v>
      </c>
      <c r="I6907">
        <v>110752</v>
      </c>
      <c r="J6907">
        <v>2</v>
      </c>
      <c r="K6907">
        <v>1</v>
      </c>
      <c r="L6907">
        <v>1</v>
      </c>
      <c r="M6907">
        <v>47921</v>
      </c>
      <c r="N6907">
        <v>0</v>
      </c>
      <c r="O6907" t="str">
        <f t="shared" si="644"/>
        <v>30-45</v>
      </c>
      <c r="P6907" t="str">
        <f t="shared" si="645"/>
        <v>Medium</v>
      </c>
      <c r="Q6907" t="str">
        <f t="shared" si="646"/>
        <v>New</v>
      </c>
      <c r="R6907" t="str">
        <f t="shared" si="647"/>
        <v>High Balance</v>
      </c>
      <c r="S6907" t="str">
        <f t="shared" si="648"/>
        <v>High Value</v>
      </c>
      <c r="T6907">
        <v>1</v>
      </c>
      <c r="U6907">
        <f t="shared" si="649"/>
        <v>0</v>
      </c>
    </row>
    <row r="6908" spans="1:21" x14ac:dyDescent="0.25">
      <c r="A6908">
        <v>2025</v>
      </c>
      <c r="B6908">
        <v>15627514</v>
      </c>
      <c r="C6908" t="s">
        <v>1315</v>
      </c>
      <c r="D6908">
        <v>688</v>
      </c>
      <c r="E6908" t="s">
        <v>18</v>
      </c>
      <c r="F6908" t="s">
        <v>16</v>
      </c>
      <c r="G6908">
        <v>46</v>
      </c>
      <c r="H6908">
        <v>3</v>
      </c>
      <c r="I6908">
        <v>0</v>
      </c>
      <c r="J6908">
        <v>2</v>
      </c>
      <c r="K6908">
        <v>0</v>
      </c>
      <c r="L6908">
        <v>1</v>
      </c>
      <c r="M6908">
        <v>104903</v>
      </c>
      <c r="N6908">
        <v>0</v>
      </c>
      <c r="O6908" t="str">
        <f t="shared" si="644"/>
        <v>46-60</v>
      </c>
      <c r="P6908" t="str">
        <f t="shared" si="645"/>
        <v>Medium</v>
      </c>
      <c r="Q6908" t="str">
        <f t="shared" si="646"/>
        <v>New</v>
      </c>
      <c r="R6908" t="str">
        <f t="shared" si="647"/>
        <v>Zero Balance</v>
      </c>
      <c r="S6908" t="str">
        <f t="shared" si="648"/>
        <v>Normal</v>
      </c>
      <c r="T6908">
        <v>1</v>
      </c>
      <c r="U6908">
        <f t="shared" si="649"/>
        <v>0</v>
      </c>
    </row>
    <row r="6909" spans="1:21" x14ac:dyDescent="0.25">
      <c r="A6909">
        <v>2025</v>
      </c>
      <c r="B6909">
        <v>15661433</v>
      </c>
      <c r="C6909" t="s">
        <v>138</v>
      </c>
      <c r="D6909">
        <v>519</v>
      </c>
      <c r="E6909" t="s">
        <v>15</v>
      </c>
      <c r="F6909" t="s">
        <v>23</v>
      </c>
      <c r="G6909">
        <v>34</v>
      </c>
      <c r="H6909">
        <v>5</v>
      </c>
      <c r="I6909">
        <v>0</v>
      </c>
      <c r="J6909">
        <v>1</v>
      </c>
      <c r="K6909">
        <v>1</v>
      </c>
      <c r="L6909">
        <v>0</v>
      </c>
      <c r="M6909">
        <v>68480</v>
      </c>
      <c r="N6909">
        <v>0</v>
      </c>
      <c r="O6909" t="str">
        <f t="shared" si="644"/>
        <v>30-45</v>
      </c>
      <c r="P6909" t="str">
        <f t="shared" si="645"/>
        <v>Low</v>
      </c>
      <c r="Q6909" t="str">
        <f t="shared" si="646"/>
        <v>Mid-Term</v>
      </c>
      <c r="R6909" t="str">
        <f t="shared" si="647"/>
        <v>Zero Balance</v>
      </c>
      <c r="S6909" t="str">
        <f t="shared" si="648"/>
        <v>Normal</v>
      </c>
      <c r="T6909">
        <v>1</v>
      </c>
      <c r="U6909">
        <f t="shared" si="649"/>
        <v>0</v>
      </c>
    </row>
    <row r="6910" spans="1:21" x14ac:dyDescent="0.25">
      <c r="A6910">
        <v>2025</v>
      </c>
      <c r="B6910">
        <v>15610653</v>
      </c>
      <c r="C6910" t="s">
        <v>1756</v>
      </c>
      <c r="D6910">
        <v>733</v>
      </c>
      <c r="E6910" t="s">
        <v>18</v>
      </c>
      <c r="F6910" t="s">
        <v>16</v>
      </c>
      <c r="G6910">
        <v>38</v>
      </c>
      <c r="H6910">
        <v>5</v>
      </c>
      <c r="I6910">
        <v>0</v>
      </c>
      <c r="J6910">
        <v>2</v>
      </c>
      <c r="K6910">
        <v>1</v>
      </c>
      <c r="L6910">
        <v>1</v>
      </c>
      <c r="M6910">
        <v>1272</v>
      </c>
      <c r="N6910">
        <v>0</v>
      </c>
      <c r="O6910" t="str">
        <f t="shared" si="644"/>
        <v>30-45</v>
      </c>
      <c r="P6910" t="str">
        <f t="shared" si="645"/>
        <v>Medium</v>
      </c>
      <c r="Q6910" t="str">
        <f t="shared" si="646"/>
        <v>Mid-Term</v>
      </c>
      <c r="R6910" t="str">
        <f t="shared" si="647"/>
        <v>Zero Balance</v>
      </c>
      <c r="S6910" t="str">
        <f t="shared" si="648"/>
        <v>Normal</v>
      </c>
      <c r="T6910">
        <v>1</v>
      </c>
      <c r="U6910">
        <f t="shared" si="649"/>
        <v>0</v>
      </c>
    </row>
    <row r="6911" spans="1:21" x14ac:dyDescent="0.25">
      <c r="A6911">
        <v>2025</v>
      </c>
      <c r="B6911">
        <v>15667002</v>
      </c>
      <c r="C6911" t="s">
        <v>361</v>
      </c>
      <c r="D6911">
        <v>666</v>
      </c>
      <c r="E6911" t="s">
        <v>18</v>
      </c>
      <c r="F6911" t="s">
        <v>23</v>
      </c>
      <c r="G6911">
        <v>43</v>
      </c>
      <c r="H6911">
        <v>5</v>
      </c>
      <c r="I6911">
        <v>0</v>
      </c>
      <c r="J6911">
        <v>2</v>
      </c>
      <c r="K6911">
        <v>1</v>
      </c>
      <c r="L6911">
        <v>0</v>
      </c>
      <c r="M6911">
        <v>29346</v>
      </c>
      <c r="N6911">
        <v>0</v>
      </c>
      <c r="O6911" t="str">
        <f t="shared" si="644"/>
        <v>30-45</v>
      </c>
      <c r="P6911" t="str">
        <f t="shared" si="645"/>
        <v>Medium</v>
      </c>
      <c r="Q6911" t="str">
        <f t="shared" si="646"/>
        <v>Mid-Term</v>
      </c>
      <c r="R6911" t="str">
        <f t="shared" si="647"/>
        <v>Zero Balance</v>
      </c>
      <c r="S6911" t="str">
        <f t="shared" si="648"/>
        <v>Normal</v>
      </c>
      <c r="T6911">
        <v>1</v>
      </c>
      <c r="U6911">
        <f t="shared" si="649"/>
        <v>0</v>
      </c>
    </row>
    <row r="6912" spans="1:21" x14ac:dyDescent="0.25">
      <c r="A6912">
        <v>2025</v>
      </c>
      <c r="B6912">
        <v>15709199</v>
      </c>
      <c r="C6912" t="s">
        <v>2449</v>
      </c>
      <c r="D6912">
        <v>511</v>
      </c>
      <c r="E6912" t="s">
        <v>18</v>
      </c>
      <c r="F6912" t="s">
        <v>16</v>
      </c>
      <c r="G6912">
        <v>40</v>
      </c>
      <c r="H6912">
        <v>1</v>
      </c>
      <c r="I6912">
        <v>0</v>
      </c>
      <c r="J6912">
        <v>1</v>
      </c>
      <c r="K6912">
        <v>1</v>
      </c>
      <c r="L6912">
        <v>1</v>
      </c>
      <c r="M6912">
        <v>184119</v>
      </c>
      <c r="N6912">
        <v>0</v>
      </c>
      <c r="O6912" t="str">
        <f t="shared" si="644"/>
        <v>30-45</v>
      </c>
      <c r="P6912" t="str">
        <f t="shared" si="645"/>
        <v>Low</v>
      </c>
      <c r="Q6912" t="str">
        <f t="shared" si="646"/>
        <v>New</v>
      </c>
      <c r="R6912" t="str">
        <f t="shared" si="647"/>
        <v>Zero Balance</v>
      </c>
      <c r="S6912" t="str">
        <f t="shared" si="648"/>
        <v>Normal</v>
      </c>
      <c r="T6912">
        <v>1</v>
      </c>
      <c r="U6912">
        <f t="shared" si="649"/>
        <v>0</v>
      </c>
    </row>
    <row r="6913" spans="1:21" x14ac:dyDescent="0.25">
      <c r="A6913">
        <v>2025</v>
      </c>
      <c r="B6913">
        <v>15710087</v>
      </c>
      <c r="C6913" t="s">
        <v>591</v>
      </c>
      <c r="D6913">
        <v>705</v>
      </c>
      <c r="E6913" t="s">
        <v>26</v>
      </c>
      <c r="F6913" t="s">
        <v>16</v>
      </c>
      <c r="G6913">
        <v>54</v>
      </c>
      <c r="H6913">
        <v>3</v>
      </c>
      <c r="I6913">
        <v>125889</v>
      </c>
      <c r="J6913">
        <v>3</v>
      </c>
      <c r="K6913">
        <v>1</v>
      </c>
      <c r="L6913">
        <v>0</v>
      </c>
      <c r="M6913">
        <v>96014</v>
      </c>
      <c r="N6913">
        <v>1</v>
      </c>
      <c r="O6913" t="str">
        <f t="shared" si="644"/>
        <v>46-60</v>
      </c>
      <c r="P6913" t="str">
        <f t="shared" si="645"/>
        <v>Medium</v>
      </c>
      <c r="Q6913" t="str">
        <f t="shared" si="646"/>
        <v>New</v>
      </c>
      <c r="R6913" t="str">
        <f t="shared" si="647"/>
        <v>High Balance</v>
      </c>
      <c r="S6913" t="str">
        <f t="shared" si="648"/>
        <v>High Value</v>
      </c>
      <c r="T6913">
        <v>1</v>
      </c>
      <c r="U6913">
        <f t="shared" si="649"/>
        <v>125889</v>
      </c>
    </row>
    <row r="6914" spans="1:21" x14ac:dyDescent="0.25">
      <c r="A6914">
        <v>2025</v>
      </c>
      <c r="B6914">
        <v>15679884</v>
      </c>
      <c r="C6914" t="s">
        <v>1412</v>
      </c>
      <c r="D6914">
        <v>544</v>
      </c>
      <c r="E6914" t="s">
        <v>15</v>
      </c>
      <c r="F6914" t="s">
        <v>23</v>
      </c>
      <c r="G6914">
        <v>48</v>
      </c>
      <c r="H6914">
        <v>10</v>
      </c>
      <c r="I6914">
        <v>78315</v>
      </c>
      <c r="J6914">
        <v>3</v>
      </c>
      <c r="K6914">
        <v>1</v>
      </c>
      <c r="L6914">
        <v>1</v>
      </c>
      <c r="M6914">
        <v>103714</v>
      </c>
      <c r="N6914">
        <v>1</v>
      </c>
      <c r="O6914" t="str">
        <f t="shared" ref="O6914:O6977" si="650">IF(G6914&lt;30,"&lt;30",IF(G6914&lt;=45,"30-45",IF(G6914&lt;=60,"46-60","60+")))</f>
        <v>46-60</v>
      </c>
      <c r="P6914" t="str">
        <f t="shared" ref="P6914:P6977" si="651">IF(D6914&lt;600,"Low",IF(D6914&lt;=750,"Medium","High"))</f>
        <v>Low</v>
      </c>
      <c r="Q6914" t="str">
        <f t="shared" ref="Q6914:Q6977" si="652">IF(H6914&lt;=3,"New",IF(H6914&lt;=7,"Mid-Term","Long-Term"))</f>
        <v>Long-Term</v>
      </c>
      <c r="R6914" t="str">
        <f t="shared" ref="R6914:R6977" si="653">IF(I6914=0,"Zero Balance",IF(I6914&lt;100000,"Low Balance","High Balance"))</f>
        <v>Low Balance</v>
      </c>
      <c r="S6914" t="str">
        <f t="shared" ref="S6914:S6977" si="654">IF(I6914&gt;=100000,"High Value","Normal")</f>
        <v>Normal</v>
      </c>
      <c r="T6914">
        <v>1</v>
      </c>
      <c r="U6914">
        <f t="shared" ref="U6914:U6977" si="655">IF(N6914=1,I6914,0)</f>
        <v>78315</v>
      </c>
    </row>
    <row r="6915" spans="1:21" x14ac:dyDescent="0.25">
      <c r="A6915">
        <v>2025</v>
      </c>
      <c r="B6915">
        <v>15784180</v>
      </c>
      <c r="C6915" t="s">
        <v>209</v>
      </c>
      <c r="D6915">
        <v>564</v>
      </c>
      <c r="E6915" t="s">
        <v>15</v>
      </c>
      <c r="F6915" t="s">
        <v>16</v>
      </c>
      <c r="G6915">
        <v>36</v>
      </c>
      <c r="H6915">
        <v>7</v>
      </c>
      <c r="I6915">
        <v>206330</v>
      </c>
      <c r="J6915">
        <v>1</v>
      </c>
      <c r="K6915">
        <v>1</v>
      </c>
      <c r="L6915">
        <v>1</v>
      </c>
      <c r="M6915">
        <v>46633</v>
      </c>
      <c r="N6915">
        <v>1</v>
      </c>
      <c r="O6915" t="str">
        <f t="shared" si="650"/>
        <v>30-45</v>
      </c>
      <c r="P6915" t="str">
        <f t="shared" si="651"/>
        <v>Low</v>
      </c>
      <c r="Q6915" t="str">
        <f t="shared" si="652"/>
        <v>Mid-Term</v>
      </c>
      <c r="R6915" t="str">
        <f t="shared" si="653"/>
        <v>High Balance</v>
      </c>
      <c r="S6915" t="str">
        <f t="shared" si="654"/>
        <v>High Value</v>
      </c>
      <c r="T6915">
        <v>1</v>
      </c>
      <c r="U6915">
        <f t="shared" si="655"/>
        <v>206330</v>
      </c>
    </row>
    <row r="6916" spans="1:21" x14ac:dyDescent="0.25">
      <c r="A6916">
        <v>2025</v>
      </c>
      <c r="B6916">
        <v>15808849</v>
      </c>
      <c r="C6916" t="s">
        <v>77</v>
      </c>
      <c r="D6916">
        <v>702</v>
      </c>
      <c r="E6916" t="s">
        <v>15</v>
      </c>
      <c r="F6916" t="s">
        <v>23</v>
      </c>
      <c r="G6916">
        <v>40</v>
      </c>
      <c r="H6916">
        <v>7</v>
      </c>
      <c r="I6916">
        <v>145537</v>
      </c>
      <c r="J6916">
        <v>1</v>
      </c>
      <c r="K6916">
        <v>0</v>
      </c>
      <c r="L6916">
        <v>1</v>
      </c>
      <c r="M6916">
        <v>135334</v>
      </c>
      <c r="N6916">
        <v>0</v>
      </c>
      <c r="O6916" t="str">
        <f t="shared" si="650"/>
        <v>30-45</v>
      </c>
      <c r="P6916" t="str">
        <f t="shared" si="651"/>
        <v>Medium</v>
      </c>
      <c r="Q6916" t="str">
        <f t="shared" si="652"/>
        <v>Mid-Term</v>
      </c>
      <c r="R6916" t="str">
        <f t="shared" si="653"/>
        <v>High Balance</v>
      </c>
      <c r="S6916" t="str">
        <f t="shared" si="654"/>
        <v>High Value</v>
      </c>
      <c r="T6916">
        <v>1</v>
      </c>
      <c r="U6916">
        <f t="shared" si="655"/>
        <v>0</v>
      </c>
    </row>
    <row r="6917" spans="1:21" x14ac:dyDescent="0.25">
      <c r="A6917">
        <v>2025</v>
      </c>
      <c r="B6917">
        <v>15751549</v>
      </c>
      <c r="C6917" t="s">
        <v>28</v>
      </c>
      <c r="D6917">
        <v>658</v>
      </c>
      <c r="E6917" t="s">
        <v>26</v>
      </c>
      <c r="F6917" t="s">
        <v>23</v>
      </c>
      <c r="G6917">
        <v>31</v>
      </c>
      <c r="H6917">
        <v>2</v>
      </c>
      <c r="I6917">
        <v>77083</v>
      </c>
      <c r="J6917">
        <v>2</v>
      </c>
      <c r="K6917">
        <v>0</v>
      </c>
      <c r="L6917">
        <v>0</v>
      </c>
      <c r="M6917">
        <v>13482</v>
      </c>
      <c r="N6917">
        <v>0</v>
      </c>
      <c r="O6917" t="str">
        <f t="shared" si="650"/>
        <v>30-45</v>
      </c>
      <c r="P6917" t="str">
        <f t="shared" si="651"/>
        <v>Medium</v>
      </c>
      <c r="Q6917" t="str">
        <f t="shared" si="652"/>
        <v>New</v>
      </c>
      <c r="R6917" t="str">
        <f t="shared" si="653"/>
        <v>Low Balance</v>
      </c>
      <c r="S6917" t="str">
        <f t="shared" si="654"/>
        <v>Normal</v>
      </c>
      <c r="T6917">
        <v>1</v>
      </c>
      <c r="U6917">
        <f t="shared" si="655"/>
        <v>0</v>
      </c>
    </row>
    <row r="6918" spans="1:21" x14ac:dyDescent="0.25">
      <c r="A6918">
        <v>2025</v>
      </c>
      <c r="B6918">
        <v>15588235</v>
      </c>
      <c r="C6918" t="s">
        <v>914</v>
      </c>
      <c r="D6918">
        <v>654</v>
      </c>
      <c r="E6918" t="s">
        <v>15</v>
      </c>
      <c r="F6918" t="s">
        <v>16</v>
      </c>
      <c r="G6918">
        <v>24</v>
      </c>
      <c r="H6918">
        <v>8</v>
      </c>
      <c r="I6918">
        <v>145082</v>
      </c>
      <c r="J6918">
        <v>1</v>
      </c>
      <c r="K6918">
        <v>1</v>
      </c>
      <c r="L6918">
        <v>1</v>
      </c>
      <c r="M6918">
        <v>130075</v>
      </c>
      <c r="N6918">
        <v>0</v>
      </c>
      <c r="O6918" t="str">
        <f t="shared" si="650"/>
        <v>&lt;30</v>
      </c>
      <c r="P6918" t="str">
        <f t="shared" si="651"/>
        <v>Medium</v>
      </c>
      <c r="Q6918" t="str">
        <f t="shared" si="652"/>
        <v>Long-Term</v>
      </c>
      <c r="R6918" t="str">
        <f t="shared" si="653"/>
        <v>High Balance</v>
      </c>
      <c r="S6918" t="str">
        <f t="shared" si="654"/>
        <v>High Value</v>
      </c>
      <c r="T6918">
        <v>1</v>
      </c>
      <c r="U6918">
        <f t="shared" si="655"/>
        <v>0</v>
      </c>
    </row>
    <row r="6919" spans="1:21" x14ac:dyDescent="0.25">
      <c r="A6919">
        <v>2025</v>
      </c>
      <c r="B6919">
        <v>15640418</v>
      </c>
      <c r="C6919" t="s">
        <v>938</v>
      </c>
      <c r="D6919">
        <v>649</v>
      </c>
      <c r="E6919" t="s">
        <v>26</v>
      </c>
      <c r="F6919" t="s">
        <v>16</v>
      </c>
      <c r="G6919">
        <v>41</v>
      </c>
      <c r="H6919">
        <v>4</v>
      </c>
      <c r="I6919">
        <v>115898</v>
      </c>
      <c r="J6919">
        <v>1</v>
      </c>
      <c r="K6919">
        <v>1</v>
      </c>
      <c r="L6919">
        <v>0</v>
      </c>
      <c r="M6919">
        <v>143544</v>
      </c>
      <c r="N6919">
        <v>0</v>
      </c>
      <c r="O6919" t="str">
        <f t="shared" si="650"/>
        <v>30-45</v>
      </c>
      <c r="P6919" t="str">
        <f t="shared" si="651"/>
        <v>Medium</v>
      </c>
      <c r="Q6919" t="str">
        <f t="shared" si="652"/>
        <v>Mid-Term</v>
      </c>
      <c r="R6919" t="str">
        <f t="shared" si="653"/>
        <v>High Balance</v>
      </c>
      <c r="S6919" t="str">
        <f t="shared" si="654"/>
        <v>High Value</v>
      </c>
      <c r="T6919">
        <v>1</v>
      </c>
      <c r="U6919">
        <f t="shared" si="655"/>
        <v>0</v>
      </c>
    </row>
    <row r="6920" spans="1:21" x14ac:dyDescent="0.25">
      <c r="A6920">
        <v>2025</v>
      </c>
      <c r="B6920">
        <v>15721116</v>
      </c>
      <c r="C6920" t="s">
        <v>577</v>
      </c>
      <c r="D6920">
        <v>597</v>
      </c>
      <c r="E6920" t="s">
        <v>18</v>
      </c>
      <c r="F6920" t="s">
        <v>23</v>
      </c>
      <c r="G6920">
        <v>24</v>
      </c>
      <c r="H6920">
        <v>0</v>
      </c>
      <c r="I6920">
        <v>108058</v>
      </c>
      <c r="J6920">
        <v>2</v>
      </c>
      <c r="K6920">
        <v>1</v>
      </c>
      <c r="L6920">
        <v>1</v>
      </c>
      <c r="M6920">
        <v>187826</v>
      </c>
      <c r="N6920">
        <v>0</v>
      </c>
      <c r="O6920" t="str">
        <f t="shared" si="650"/>
        <v>&lt;30</v>
      </c>
      <c r="P6920" t="str">
        <f t="shared" si="651"/>
        <v>Low</v>
      </c>
      <c r="Q6920" t="str">
        <f t="shared" si="652"/>
        <v>New</v>
      </c>
      <c r="R6920" t="str">
        <f t="shared" si="653"/>
        <v>High Balance</v>
      </c>
      <c r="S6920" t="str">
        <f t="shared" si="654"/>
        <v>High Value</v>
      </c>
      <c r="T6920">
        <v>1</v>
      </c>
      <c r="U6920">
        <f t="shared" si="655"/>
        <v>0</v>
      </c>
    </row>
    <row r="6921" spans="1:21" x14ac:dyDescent="0.25">
      <c r="A6921">
        <v>2025</v>
      </c>
      <c r="B6921">
        <v>15599084</v>
      </c>
      <c r="C6921" t="s">
        <v>2450</v>
      </c>
      <c r="D6921">
        <v>782</v>
      </c>
      <c r="E6921" t="s">
        <v>15</v>
      </c>
      <c r="F6921" t="s">
        <v>23</v>
      </c>
      <c r="G6921">
        <v>33</v>
      </c>
      <c r="H6921">
        <v>7</v>
      </c>
      <c r="I6921">
        <v>191523</v>
      </c>
      <c r="J6921">
        <v>1</v>
      </c>
      <c r="K6921">
        <v>1</v>
      </c>
      <c r="L6921">
        <v>1</v>
      </c>
      <c r="M6921">
        <v>167059</v>
      </c>
      <c r="N6921">
        <v>0</v>
      </c>
      <c r="O6921" t="str">
        <f t="shared" si="650"/>
        <v>30-45</v>
      </c>
      <c r="P6921" t="str">
        <f t="shared" si="651"/>
        <v>High</v>
      </c>
      <c r="Q6921" t="str">
        <f t="shared" si="652"/>
        <v>Mid-Term</v>
      </c>
      <c r="R6921" t="str">
        <f t="shared" si="653"/>
        <v>High Balance</v>
      </c>
      <c r="S6921" t="str">
        <f t="shared" si="654"/>
        <v>High Value</v>
      </c>
      <c r="T6921">
        <v>1</v>
      </c>
      <c r="U6921">
        <f t="shared" si="655"/>
        <v>0</v>
      </c>
    </row>
    <row r="6922" spans="1:21" x14ac:dyDescent="0.25">
      <c r="A6922">
        <v>2025</v>
      </c>
      <c r="B6922">
        <v>15773394</v>
      </c>
      <c r="C6922" t="s">
        <v>635</v>
      </c>
      <c r="D6922">
        <v>644</v>
      </c>
      <c r="E6922" t="s">
        <v>15</v>
      </c>
      <c r="F6922" t="s">
        <v>23</v>
      </c>
      <c r="G6922">
        <v>38</v>
      </c>
      <c r="H6922">
        <v>3</v>
      </c>
      <c r="I6922">
        <v>0</v>
      </c>
      <c r="J6922">
        <v>2</v>
      </c>
      <c r="K6922">
        <v>1</v>
      </c>
      <c r="L6922">
        <v>1</v>
      </c>
      <c r="M6922">
        <v>79928</v>
      </c>
      <c r="N6922">
        <v>0</v>
      </c>
      <c r="O6922" t="str">
        <f t="shared" si="650"/>
        <v>30-45</v>
      </c>
      <c r="P6922" t="str">
        <f t="shared" si="651"/>
        <v>Medium</v>
      </c>
      <c r="Q6922" t="str">
        <f t="shared" si="652"/>
        <v>New</v>
      </c>
      <c r="R6922" t="str">
        <f t="shared" si="653"/>
        <v>Zero Balance</v>
      </c>
      <c r="S6922" t="str">
        <f t="shared" si="654"/>
        <v>Normal</v>
      </c>
      <c r="T6922">
        <v>1</v>
      </c>
      <c r="U6922">
        <f t="shared" si="655"/>
        <v>0</v>
      </c>
    </row>
    <row r="6923" spans="1:21" x14ac:dyDescent="0.25">
      <c r="A6923">
        <v>2025</v>
      </c>
      <c r="B6923">
        <v>15625713</v>
      </c>
      <c r="C6923" t="s">
        <v>2451</v>
      </c>
      <c r="D6923">
        <v>679</v>
      </c>
      <c r="E6923" t="s">
        <v>18</v>
      </c>
      <c r="F6923" t="s">
        <v>16</v>
      </c>
      <c r="G6923">
        <v>39</v>
      </c>
      <c r="H6923">
        <v>7</v>
      </c>
      <c r="I6923">
        <v>91188</v>
      </c>
      <c r="J6923">
        <v>1</v>
      </c>
      <c r="K6923">
        <v>0</v>
      </c>
      <c r="L6923">
        <v>1</v>
      </c>
      <c r="M6923">
        <v>6075</v>
      </c>
      <c r="N6923">
        <v>0</v>
      </c>
      <c r="O6923" t="str">
        <f t="shared" si="650"/>
        <v>30-45</v>
      </c>
      <c r="P6923" t="str">
        <f t="shared" si="651"/>
        <v>Medium</v>
      </c>
      <c r="Q6923" t="str">
        <f t="shared" si="652"/>
        <v>Mid-Term</v>
      </c>
      <c r="R6923" t="str">
        <f t="shared" si="653"/>
        <v>Low Balance</v>
      </c>
      <c r="S6923" t="str">
        <f t="shared" si="654"/>
        <v>Normal</v>
      </c>
      <c r="T6923">
        <v>1</v>
      </c>
      <c r="U6923">
        <f t="shared" si="655"/>
        <v>0</v>
      </c>
    </row>
    <row r="6924" spans="1:21" x14ac:dyDescent="0.25">
      <c r="A6924">
        <v>2025</v>
      </c>
      <c r="B6924">
        <v>15766417</v>
      </c>
      <c r="C6924" t="s">
        <v>2452</v>
      </c>
      <c r="D6924">
        <v>678</v>
      </c>
      <c r="E6924" t="s">
        <v>15</v>
      </c>
      <c r="F6924" t="s">
        <v>16</v>
      </c>
      <c r="G6924">
        <v>60</v>
      </c>
      <c r="H6924">
        <v>2</v>
      </c>
      <c r="I6924">
        <v>0</v>
      </c>
      <c r="J6924">
        <v>2</v>
      </c>
      <c r="K6924">
        <v>1</v>
      </c>
      <c r="L6924">
        <v>1</v>
      </c>
      <c r="M6924">
        <v>43822</v>
      </c>
      <c r="N6924">
        <v>0</v>
      </c>
      <c r="O6924" t="str">
        <f t="shared" si="650"/>
        <v>46-60</v>
      </c>
      <c r="P6924" t="str">
        <f t="shared" si="651"/>
        <v>Medium</v>
      </c>
      <c r="Q6924" t="str">
        <f t="shared" si="652"/>
        <v>New</v>
      </c>
      <c r="R6924" t="str">
        <f t="shared" si="653"/>
        <v>Zero Balance</v>
      </c>
      <c r="S6924" t="str">
        <f t="shared" si="654"/>
        <v>Normal</v>
      </c>
      <c r="T6924">
        <v>1</v>
      </c>
      <c r="U6924">
        <f t="shared" si="655"/>
        <v>0</v>
      </c>
    </row>
    <row r="6925" spans="1:21" x14ac:dyDescent="0.25">
      <c r="A6925">
        <v>2025</v>
      </c>
      <c r="B6925">
        <v>15622578</v>
      </c>
      <c r="C6925" t="s">
        <v>233</v>
      </c>
      <c r="D6925">
        <v>806</v>
      </c>
      <c r="E6925" t="s">
        <v>15</v>
      </c>
      <c r="F6925" t="s">
        <v>23</v>
      </c>
      <c r="G6925">
        <v>34</v>
      </c>
      <c r="H6925">
        <v>5</v>
      </c>
      <c r="I6925">
        <v>113959</v>
      </c>
      <c r="J6925">
        <v>1</v>
      </c>
      <c r="K6925">
        <v>0</v>
      </c>
      <c r="L6925">
        <v>1</v>
      </c>
      <c r="M6925">
        <v>32126</v>
      </c>
      <c r="N6925">
        <v>0</v>
      </c>
      <c r="O6925" t="str">
        <f t="shared" si="650"/>
        <v>30-45</v>
      </c>
      <c r="P6925" t="str">
        <f t="shared" si="651"/>
        <v>High</v>
      </c>
      <c r="Q6925" t="str">
        <f t="shared" si="652"/>
        <v>Mid-Term</v>
      </c>
      <c r="R6925" t="str">
        <f t="shared" si="653"/>
        <v>High Balance</v>
      </c>
      <c r="S6925" t="str">
        <f t="shared" si="654"/>
        <v>High Value</v>
      </c>
      <c r="T6925">
        <v>1</v>
      </c>
      <c r="U6925">
        <f t="shared" si="655"/>
        <v>0</v>
      </c>
    </row>
    <row r="6926" spans="1:21" x14ac:dyDescent="0.25">
      <c r="A6926">
        <v>2025</v>
      </c>
      <c r="B6926">
        <v>15799924</v>
      </c>
      <c r="C6926" t="s">
        <v>2453</v>
      </c>
      <c r="D6926">
        <v>668</v>
      </c>
      <c r="E6926" t="s">
        <v>18</v>
      </c>
      <c r="F6926" t="s">
        <v>23</v>
      </c>
      <c r="G6926">
        <v>43</v>
      </c>
      <c r="H6926">
        <v>1</v>
      </c>
      <c r="I6926">
        <v>147167</v>
      </c>
      <c r="J6926">
        <v>1</v>
      </c>
      <c r="K6926">
        <v>0</v>
      </c>
      <c r="L6926">
        <v>0</v>
      </c>
      <c r="M6926">
        <v>141680</v>
      </c>
      <c r="N6926">
        <v>0</v>
      </c>
      <c r="O6926" t="str">
        <f t="shared" si="650"/>
        <v>30-45</v>
      </c>
      <c r="P6926" t="str">
        <f t="shared" si="651"/>
        <v>Medium</v>
      </c>
      <c r="Q6926" t="str">
        <f t="shared" si="652"/>
        <v>New</v>
      </c>
      <c r="R6926" t="str">
        <f t="shared" si="653"/>
        <v>High Balance</v>
      </c>
      <c r="S6926" t="str">
        <f t="shared" si="654"/>
        <v>High Value</v>
      </c>
      <c r="T6926">
        <v>1</v>
      </c>
      <c r="U6926">
        <f t="shared" si="655"/>
        <v>0</v>
      </c>
    </row>
    <row r="6927" spans="1:21" x14ac:dyDescent="0.25">
      <c r="A6927">
        <v>2025</v>
      </c>
      <c r="B6927">
        <v>15618363</v>
      </c>
      <c r="C6927" t="s">
        <v>2454</v>
      </c>
      <c r="D6927">
        <v>659</v>
      </c>
      <c r="E6927" t="s">
        <v>26</v>
      </c>
      <c r="F6927" t="s">
        <v>23</v>
      </c>
      <c r="G6927">
        <v>29</v>
      </c>
      <c r="H6927">
        <v>9</v>
      </c>
      <c r="I6927">
        <v>82916</v>
      </c>
      <c r="J6927">
        <v>1</v>
      </c>
      <c r="K6927">
        <v>1</v>
      </c>
      <c r="L6927">
        <v>1</v>
      </c>
      <c r="M6927">
        <v>84133</v>
      </c>
      <c r="N6927">
        <v>0</v>
      </c>
      <c r="O6927" t="str">
        <f t="shared" si="650"/>
        <v>&lt;30</v>
      </c>
      <c r="P6927" t="str">
        <f t="shared" si="651"/>
        <v>Medium</v>
      </c>
      <c r="Q6927" t="str">
        <f t="shared" si="652"/>
        <v>Long-Term</v>
      </c>
      <c r="R6927" t="str">
        <f t="shared" si="653"/>
        <v>Low Balance</v>
      </c>
      <c r="S6927" t="str">
        <f t="shared" si="654"/>
        <v>Normal</v>
      </c>
      <c r="T6927">
        <v>1</v>
      </c>
      <c r="U6927">
        <f t="shared" si="655"/>
        <v>0</v>
      </c>
    </row>
    <row r="6928" spans="1:21" x14ac:dyDescent="0.25">
      <c r="A6928">
        <v>2025</v>
      </c>
      <c r="B6928">
        <v>15637138</v>
      </c>
      <c r="C6928" t="s">
        <v>854</v>
      </c>
      <c r="D6928">
        <v>660</v>
      </c>
      <c r="E6928" t="s">
        <v>15</v>
      </c>
      <c r="F6928" t="s">
        <v>23</v>
      </c>
      <c r="G6928">
        <v>34</v>
      </c>
      <c r="H6928">
        <v>1</v>
      </c>
      <c r="I6928">
        <v>0</v>
      </c>
      <c r="J6928">
        <v>2</v>
      </c>
      <c r="K6928">
        <v>1</v>
      </c>
      <c r="L6928">
        <v>0</v>
      </c>
      <c r="M6928">
        <v>9693</v>
      </c>
      <c r="N6928">
        <v>0</v>
      </c>
      <c r="O6928" t="str">
        <f t="shared" si="650"/>
        <v>30-45</v>
      </c>
      <c r="P6928" t="str">
        <f t="shared" si="651"/>
        <v>Medium</v>
      </c>
      <c r="Q6928" t="str">
        <f t="shared" si="652"/>
        <v>New</v>
      </c>
      <c r="R6928" t="str">
        <f t="shared" si="653"/>
        <v>Zero Balance</v>
      </c>
      <c r="S6928" t="str">
        <f t="shared" si="654"/>
        <v>Normal</v>
      </c>
      <c r="T6928">
        <v>1</v>
      </c>
      <c r="U6928">
        <f t="shared" si="655"/>
        <v>0</v>
      </c>
    </row>
    <row r="6929" spans="1:21" x14ac:dyDescent="0.25">
      <c r="A6929">
        <v>2025</v>
      </c>
      <c r="B6929">
        <v>15781665</v>
      </c>
      <c r="C6929" t="s">
        <v>2288</v>
      </c>
      <c r="D6929">
        <v>601</v>
      </c>
      <c r="E6929" t="s">
        <v>15</v>
      </c>
      <c r="F6929" t="s">
        <v>16</v>
      </c>
      <c r="G6929">
        <v>37</v>
      </c>
      <c r="H6929">
        <v>5</v>
      </c>
      <c r="I6929">
        <v>0</v>
      </c>
      <c r="J6929">
        <v>1</v>
      </c>
      <c r="K6929">
        <v>0</v>
      </c>
      <c r="L6929">
        <v>0</v>
      </c>
      <c r="M6929">
        <v>20709</v>
      </c>
      <c r="N6929">
        <v>0</v>
      </c>
      <c r="O6929" t="str">
        <f t="shared" si="650"/>
        <v>30-45</v>
      </c>
      <c r="P6929" t="str">
        <f t="shared" si="651"/>
        <v>Medium</v>
      </c>
      <c r="Q6929" t="str">
        <f t="shared" si="652"/>
        <v>Mid-Term</v>
      </c>
      <c r="R6929" t="str">
        <f t="shared" si="653"/>
        <v>Zero Balance</v>
      </c>
      <c r="S6929" t="str">
        <f t="shared" si="654"/>
        <v>Normal</v>
      </c>
      <c r="T6929">
        <v>1</v>
      </c>
      <c r="U6929">
        <f t="shared" si="655"/>
        <v>0</v>
      </c>
    </row>
    <row r="6930" spans="1:21" x14ac:dyDescent="0.25">
      <c r="A6930">
        <v>2025</v>
      </c>
      <c r="B6930">
        <v>15804853</v>
      </c>
      <c r="C6930" t="s">
        <v>2455</v>
      </c>
      <c r="D6930">
        <v>781</v>
      </c>
      <c r="E6930" t="s">
        <v>15</v>
      </c>
      <c r="F6930" t="s">
        <v>16</v>
      </c>
      <c r="G6930">
        <v>48</v>
      </c>
      <c r="H6930">
        <v>0</v>
      </c>
      <c r="I6930">
        <v>57099</v>
      </c>
      <c r="J6930">
        <v>1</v>
      </c>
      <c r="K6930">
        <v>1</v>
      </c>
      <c r="L6930">
        <v>0</v>
      </c>
      <c r="M6930">
        <v>85644</v>
      </c>
      <c r="N6930">
        <v>1</v>
      </c>
      <c r="O6930" t="str">
        <f t="shared" si="650"/>
        <v>46-60</v>
      </c>
      <c r="P6930" t="str">
        <f t="shared" si="651"/>
        <v>High</v>
      </c>
      <c r="Q6930" t="str">
        <f t="shared" si="652"/>
        <v>New</v>
      </c>
      <c r="R6930" t="str">
        <f t="shared" si="653"/>
        <v>Low Balance</v>
      </c>
      <c r="S6930" t="str">
        <f t="shared" si="654"/>
        <v>Normal</v>
      </c>
      <c r="T6930">
        <v>1</v>
      </c>
      <c r="U6930">
        <f t="shared" si="655"/>
        <v>57099</v>
      </c>
    </row>
    <row r="6931" spans="1:21" x14ac:dyDescent="0.25">
      <c r="A6931">
        <v>2025</v>
      </c>
      <c r="B6931">
        <v>15651627</v>
      </c>
      <c r="C6931" t="s">
        <v>322</v>
      </c>
      <c r="D6931">
        <v>628</v>
      </c>
      <c r="E6931" t="s">
        <v>26</v>
      </c>
      <c r="F6931" t="s">
        <v>23</v>
      </c>
      <c r="G6931">
        <v>39</v>
      </c>
      <c r="H6931">
        <v>1</v>
      </c>
      <c r="I6931">
        <v>115341</v>
      </c>
      <c r="J6931">
        <v>1</v>
      </c>
      <c r="K6931">
        <v>1</v>
      </c>
      <c r="L6931">
        <v>1</v>
      </c>
      <c r="M6931">
        <v>107674</v>
      </c>
      <c r="N6931">
        <v>1</v>
      </c>
      <c r="O6931" t="str">
        <f t="shared" si="650"/>
        <v>30-45</v>
      </c>
      <c r="P6931" t="str">
        <f t="shared" si="651"/>
        <v>Medium</v>
      </c>
      <c r="Q6931" t="str">
        <f t="shared" si="652"/>
        <v>New</v>
      </c>
      <c r="R6931" t="str">
        <f t="shared" si="653"/>
        <v>High Balance</v>
      </c>
      <c r="S6931" t="str">
        <f t="shared" si="654"/>
        <v>High Value</v>
      </c>
      <c r="T6931">
        <v>1</v>
      </c>
      <c r="U6931">
        <f t="shared" si="655"/>
        <v>115341</v>
      </c>
    </row>
    <row r="6932" spans="1:21" x14ac:dyDescent="0.25">
      <c r="A6932">
        <v>2025</v>
      </c>
      <c r="B6932">
        <v>15680685</v>
      </c>
      <c r="C6932" t="s">
        <v>1139</v>
      </c>
      <c r="D6932">
        <v>751</v>
      </c>
      <c r="E6932" t="s">
        <v>15</v>
      </c>
      <c r="F6932" t="s">
        <v>23</v>
      </c>
      <c r="G6932">
        <v>30</v>
      </c>
      <c r="H6932">
        <v>3</v>
      </c>
      <c r="I6932">
        <v>165257</v>
      </c>
      <c r="J6932">
        <v>1</v>
      </c>
      <c r="K6932">
        <v>0</v>
      </c>
      <c r="L6932">
        <v>0</v>
      </c>
      <c r="M6932">
        <v>134822</v>
      </c>
      <c r="N6932">
        <v>0</v>
      </c>
      <c r="O6932" t="str">
        <f t="shared" si="650"/>
        <v>30-45</v>
      </c>
      <c r="P6932" t="str">
        <f t="shared" si="651"/>
        <v>High</v>
      </c>
      <c r="Q6932" t="str">
        <f t="shared" si="652"/>
        <v>New</v>
      </c>
      <c r="R6932" t="str">
        <f t="shared" si="653"/>
        <v>High Balance</v>
      </c>
      <c r="S6932" t="str">
        <f t="shared" si="654"/>
        <v>High Value</v>
      </c>
      <c r="T6932">
        <v>1</v>
      </c>
      <c r="U6932">
        <f t="shared" si="655"/>
        <v>0</v>
      </c>
    </row>
    <row r="6933" spans="1:21" x14ac:dyDescent="0.25">
      <c r="A6933">
        <v>2025</v>
      </c>
      <c r="B6933">
        <v>15808930</v>
      </c>
      <c r="C6933" t="s">
        <v>461</v>
      </c>
      <c r="D6933">
        <v>531</v>
      </c>
      <c r="E6933" t="s">
        <v>15</v>
      </c>
      <c r="F6933" t="s">
        <v>16</v>
      </c>
      <c r="G6933">
        <v>37</v>
      </c>
      <c r="H6933">
        <v>1</v>
      </c>
      <c r="I6933">
        <v>0</v>
      </c>
      <c r="J6933">
        <v>1</v>
      </c>
      <c r="K6933">
        <v>1</v>
      </c>
      <c r="L6933">
        <v>0</v>
      </c>
      <c r="M6933">
        <v>4607</v>
      </c>
      <c r="N6933">
        <v>0</v>
      </c>
      <c r="O6933" t="str">
        <f t="shared" si="650"/>
        <v>30-45</v>
      </c>
      <c r="P6933" t="str">
        <f t="shared" si="651"/>
        <v>Low</v>
      </c>
      <c r="Q6933" t="str">
        <f t="shared" si="652"/>
        <v>New</v>
      </c>
      <c r="R6933" t="str">
        <f t="shared" si="653"/>
        <v>Zero Balance</v>
      </c>
      <c r="S6933" t="str">
        <f t="shared" si="654"/>
        <v>Normal</v>
      </c>
      <c r="T6933">
        <v>1</v>
      </c>
      <c r="U6933">
        <f t="shared" si="655"/>
        <v>0</v>
      </c>
    </row>
    <row r="6934" spans="1:21" x14ac:dyDescent="0.25">
      <c r="A6934">
        <v>2025</v>
      </c>
      <c r="B6934">
        <v>15570970</v>
      </c>
      <c r="C6934" t="s">
        <v>469</v>
      </c>
      <c r="D6934">
        <v>647</v>
      </c>
      <c r="E6934" t="s">
        <v>15</v>
      </c>
      <c r="F6934" t="s">
        <v>16</v>
      </c>
      <c r="G6934">
        <v>42</v>
      </c>
      <c r="H6934">
        <v>9</v>
      </c>
      <c r="I6934">
        <v>0</v>
      </c>
      <c r="J6934">
        <v>2</v>
      </c>
      <c r="K6934">
        <v>1</v>
      </c>
      <c r="L6934">
        <v>1</v>
      </c>
      <c r="M6934">
        <v>51363</v>
      </c>
      <c r="N6934">
        <v>0</v>
      </c>
      <c r="O6934" t="str">
        <f t="shared" si="650"/>
        <v>30-45</v>
      </c>
      <c r="P6934" t="str">
        <f t="shared" si="651"/>
        <v>Medium</v>
      </c>
      <c r="Q6934" t="str">
        <f t="shared" si="652"/>
        <v>Long-Term</v>
      </c>
      <c r="R6934" t="str">
        <f t="shared" si="653"/>
        <v>Zero Balance</v>
      </c>
      <c r="S6934" t="str">
        <f t="shared" si="654"/>
        <v>Normal</v>
      </c>
      <c r="T6934">
        <v>1</v>
      </c>
      <c r="U6934">
        <f t="shared" si="655"/>
        <v>0</v>
      </c>
    </row>
    <row r="6935" spans="1:21" x14ac:dyDescent="0.25">
      <c r="A6935">
        <v>2025</v>
      </c>
      <c r="B6935">
        <v>15679961</v>
      </c>
      <c r="C6935" t="s">
        <v>280</v>
      </c>
      <c r="D6935">
        <v>708</v>
      </c>
      <c r="E6935" t="s">
        <v>18</v>
      </c>
      <c r="F6935" t="s">
        <v>23</v>
      </c>
      <c r="G6935">
        <v>46</v>
      </c>
      <c r="H6935">
        <v>7</v>
      </c>
      <c r="I6935">
        <v>68800</v>
      </c>
      <c r="J6935">
        <v>1</v>
      </c>
      <c r="K6935">
        <v>1</v>
      </c>
      <c r="L6935">
        <v>1</v>
      </c>
      <c r="M6935">
        <v>39704</v>
      </c>
      <c r="N6935">
        <v>0</v>
      </c>
      <c r="O6935" t="str">
        <f t="shared" si="650"/>
        <v>46-60</v>
      </c>
      <c r="P6935" t="str">
        <f t="shared" si="651"/>
        <v>Medium</v>
      </c>
      <c r="Q6935" t="str">
        <f t="shared" si="652"/>
        <v>Mid-Term</v>
      </c>
      <c r="R6935" t="str">
        <f t="shared" si="653"/>
        <v>Low Balance</v>
      </c>
      <c r="S6935" t="str">
        <f t="shared" si="654"/>
        <v>Normal</v>
      </c>
      <c r="T6935">
        <v>1</v>
      </c>
      <c r="U6935">
        <f t="shared" si="655"/>
        <v>0</v>
      </c>
    </row>
    <row r="6936" spans="1:21" x14ac:dyDescent="0.25">
      <c r="A6936">
        <v>2025</v>
      </c>
      <c r="B6936">
        <v>15705458</v>
      </c>
      <c r="C6936" t="s">
        <v>869</v>
      </c>
      <c r="D6936">
        <v>550</v>
      </c>
      <c r="E6936" t="s">
        <v>18</v>
      </c>
      <c r="F6936" t="s">
        <v>23</v>
      </c>
      <c r="G6936">
        <v>39</v>
      </c>
      <c r="H6936">
        <v>2</v>
      </c>
      <c r="I6936">
        <v>116120</v>
      </c>
      <c r="J6936">
        <v>2</v>
      </c>
      <c r="K6936">
        <v>1</v>
      </c>
      <c r="L6936">
        <v>1</v>
      </c>
      <c r="M6936">
        <v>195638</v>
      </c>
      <c r="N6936">
        <v>0</v>
      </c>
      <c r="O6936" t="str">
        <f t="shared" si="650"/>
        <v>30-45</v>
      </c>
      <c r="P6936" t="str">
        <f t="shared" si="651"/>
        <v>Low</v>
      </c>
      <c r="Q6936" t="str">
        <f t="shared" si="652"/>
        <v>New</v>
      </c>
      <c r="R6936" t="str">
        <f t="shared" si="653"/>
        <v>High Balance</v>
      </c>
      <c r="S6936" t="str">
        <f t="shared" si="654"/>
        <v>High Value</v>
      </c>
      <c r="T6936">
        <v>1</v>
      </c>
      <c r="U6936">
        <f t="shared" si="655"/>
        <v>0</v>
      </c>
    </row>
    <row r="6937" spans="1:21" x14ac:dyDescent="0.25">
      <c r="A6937">
        <v>2025</v>
      </c>
      <c r="B6937">
        <v>15750396</v>
      </c>
      <c r="C6937" t="s">
        <v>2456</v>
      </c>
      <c r="D6937">
        <v>670</v>
      </c>
      <c r="E6937" t="s">
        <v>15</v>
      </c>
      <c r="F6937" t="s">
        <v>23</v>
      </c>
      <c r="G6937">
        <v>33</v>
      </c>
      <c r="H6937">
        <v>1</v>
      </c>
      <c r="I6937">
        <v>0</v>
      </c>
      <c r="J6937">
        <v>2</v>
      </c>
      <c r="K6937">
        <v>1</v>
      </c>
      <c r="L6937">
        <v>1</v>
      </c>
      <c r="M6937">
        <v>86413</v>
      </c>
      <c r="N6937">
        <v>0</v>
      </c>
      <c r="O6937" t="str">
        <f t="shared" si="650"/>
        <v>30-45</v>
      </c>
      <c r="P6937" t="str">
        <f t="shared" si="651"/>
        <v>Medium</v>
      </c>
      <c r="Q6937" t="str">
        <f t="shared" si="652"/>
        <v>New</v>
      </c>
      <c r="R6937" t="str">
        <f t="shared" si="653"/>
        <v>Zero Balance</v>
      </c>
      <c r="S6937" t="str">
        <f t="shared" si="654"/>
        <v>Normal</v>
      </c>
      <c r="T6937">
        <v>1</v>
      </c>
      <c r="U6937">
        <f t="shared" si="655"/>
        <v>0</v>
      </c>
    </row>
    <row r="6938" spans="1:21" x14ac:dyDescent="0.25">
      <c r="A6938">
        <v>2025</v>
      </c>
      <c r="B6938">
        <v>15679928</v>
      </c>
      <c r="C6938" t="s">
        <v>2457</v>
      </c>
      <c r="D6938">
        <v>592</v>
      </c>
      <c r="E6938" t="s">
        <v>15</v>
      </c>
      <c r="F6938" t="s">
        <v>16</v>
      </c>
      <c r="G6938">
        <v>31</v>
      </c>
      <c r="H6938">
        <v>2</v>
      </c>
      <c r="I6938">
        <v>84102</v>
      </c>
      <c r="J6938">
        <v>2</v>
      </c>
      <c r="K6938">
        <v>0</v>
      </c>
      <c r="L6938">
        <v>1</v>
      </c>
      <c r="M6938">
        <v>116385</v>
      </c>
      <c r="N6938">
        <v>0</v>
      </c>
      <c r="O6938" t="str">
        <f t="shared" si="650"/>
        <v>30-45</v>
      </c>
      <c r="P6938" t="str">
        <f t="shared" si="651"/>
        <v>Low</v>
      </c>
      <c r="Q6938" t="str">
        <f t="shared" si="652"/>
        <v>New</v>
      </c>
      <c r="R6938" t="str">
        <f t="shared" si="653"/>
        <v>Low Balance</v>
      </c>
      <c r="S6938" t="str">
        <f t="shared" si="654"/>
        <v>Normal</v>
      </c>
      <c r="T6938">
        <v>1</v>
      </c>
      <c r="U6938">
        <f t="shared" si="655"/>
        <v>0</v>
      </c>
    </row>
    <row r="6939" spans="1:21" x14ac:dyDescent="0.25">
      <c r="A6939">
        <v>2025</v>
      </c>
      <c r="B6939">
        <v>15711181</v>
      </c>
      <c r="C6939" t="s">
        <v>2458</v>
      </c>
      <c r="D6939">
        <v>589</v>
      </c>
      <c r="E6939" t="s">
        <v>15</v>
      </c>
      <c r="F6939" t="s">
        <v>16</v>
      </c>
      <c r="G6939">
        <v>50</v>
      </c>
      <c r="H6939">
        <v>4</v>
      </c>
      <c r="I6939">
        <v>0</v>
      </c>
      <c r="J6939">
        <v>2</v>
      </c>
      <c r="K6939">
        <v>0</v>
      </c>
      <c r="L6939">
        <v>1</v>
      </c>
      <c r="M6939">
        <v>182077</v>
      </c>
      <c r="N6939">
        <v>0</v>
      </c>
      <c r="O6939" t="str">
        <f t="shared" si="650"/>
        <v>46-60</v>
      </c>
      <c r="P6939" t="str">
        <f t="shared" si="651"/>
        <v>Low</v>
      </c>
      <c r="Q6939" t="str">
        <f t="shared" si="652"/>
        <v>Mid-Term</v>
      </c>
      <c r="R6939" t="str">
        <f t="shared" si="653"/>
        <v>Zero Balance</v>
      </c>
      <c r="S6939" t="str">
        <f t="shared" si="654"/>
        <v>Normal</v>
      </c>
      <c r="T6939">
        <v>1</v>
      </c>
      <c r="U6939">
        <f t="shared" si="655"/>
        <v>0</v>
      </c>
    </row>
    <row r="6940" spans="1:21" x14ac:dyDescent="0.25">
      <c r="A6940">
        <v>2025</v>
      </c>
      <c r="B6940">
        <v>15698324</v>
      </c>
      <c r="C6940" t="s">
        <v>49</v>
      </c>
      <c r="D6940">
        <v>725</v>
      </c>
      <c r="E6940" t="s">
        <v>15</v>
      </c>
      <c r="F6940" t="s">
        <v>16</v>
      </c>
      <c r="G6940">
        <v>33</v>
      </c>
      <c r="H6940">
        <v>4</v>
      </c>
      <c r="I6940">
        <v>0</v>
      </c>
      <c r="J6940">
        <v>1</v>
      </c>
      <c r="K6940">
        <v>1</v>
      </c>
      <c r="L6940">
        <v>1</v>
      </c>
      <c r="M6940">
        <v>67880</v>
      </c>
      <c r="N6940">
        <v>0</v>
      </c>
      <c r="O6940" t="str">
        <f t="shared" si="650"/>
        <v>30-45</v>
      </c>
      <c r="P6940" t="str">
        <f t="shared" si="651"/>
        <v>Medium</v>
      </c>
      <c r="Q6940" t="str">
        <f t="shared" si="652"/>
        <v>Mid-Term</v>
      </c>
      <c r="R6940" t="str">
        <f t="shared" si="653"/>
        <v>Zero Balance</v>
      </c>
      <c r="S6940" t="str">
        <f t="shared" si="654"/>
        <v>Normal</v>
      </c>
      <c r="T6940">
        <v>1</v>
      </c>
      <c r="U6940">
        <f t="shared" si="655"/>
        <v>0</v>
      </c>
    </row>
    <row r="6941" spans="1:21" x14ac:dyDescent="0.25">
      <c r="A6941">
        <v>2025</v>
      </c>
      <c r="B6941">
        <v>15807433</v>
      </c>
      <c r="C6941" t="s">
        <v>2211</v>
      </c>
      <c r="D6941">
        <v>570</v>
      </c>
      <c r="E6941" t="s">
        <v>15</v>
      </c>
      <c r="F6941" t="s">
        <v>16</v>
      </c>
      <c r="G6941">
        <v>43</v>
      </c>
      <c r="H6941">
        <v>9</v>
      </c>
      <c r="I6941">
        <v>0</v>
      </c>
      <c r="J6941">
        <v>2</v>
      </c>
      <c r="K6941">
        <v>0</v>
      </c>
      <c r="L6941">
        <v>1</v>
      </c>
      <c r="M6941">
        <v>11417</v>
      </c>
      <c r="N6941">
        <v>0</v>
      </c>
      <c r="O6941" t="str">
        <f t="shared" si="650"/>
        <v>30-45</v>
      </c>
      <c r="P6941" t="str">
        <f t="shared" si="651"/>
        <v>Low</v>
      </c>
      <c r="Q6941" t="str">
        <f t="shared" si="652"/>
        <v>Long-Term</v>
      </c>
      <c r="R6941" t="str">
        <f t="shared" si="653"/>
        <v>Zero Balance</v>
      </c>
      <c r="S6941" t="str">
        <f t="shared" si="654"/>
        <v>Normal</v>
      </c>
      <c r="T6941">
        <v>1</v>
      </c>
      <c r="U6941">
        <f t="shared" si="655"/>
        <v>0</v>
      </c>
    </row>
    <row r="6942" spans="1:21" x14ac:dyDescent="0.25">
      <c r="A6942">
        <v>2025</v>
      </c>
      <c r="B6942">
        <v>15636590</v>
      </c>
      <c r="C6942" t="s">
        <v>88</v>
      </c>
      <c r="D6942">
        <v>575</v>
      </c>
      <c r="E6942" t="s">
        <v>15</v>
      </c>
      <c r="F6942" t="s">
        <v>23</v>
      </c>
      <c r="G6942">
        <v>46</v>
      </c>
      <c r="H6942">
        <v>1</v>
      </c>
      <c r="I6942">
        <v>0</v>
      </c>
      <c r="J6942">
        <v>2</v>
      </c>
      <c r="K6942">
        <v>1</v>
      </c>
      <c r="L6942">
        <v>1</v>
      </c>
      <c r="M6942">
        <v>65998</v>
      </c>
      <c r="N6942">
        <v>0</v>
      </c>
      <c r="O6942" t="str">
        <f t="shared" si="650"/>
        <v>46-60</v>
      </c>
      <c r="P6942" t="str">
        <f t="shared" si="651"/>
        <v>Low</v>
      </c>
      <c r="Q6942" t="str">
        <f t="shared" si="652"/>
        <v>New</v>
      </c>
      <c r="R6942" t="str">
        <f t="shared" si="653"/>
        <v>Zero Balance</v>
      </c>
      <c r="S6942" t="str">
        <f t="shared" si="654"/>
        <v>Normal</v>
      </c>
      <c r="T6942">
        <v>1</v>
      </c>
      <c r="U6942">
        <f t="shared" si="655"/>
        <v>0</v>
      </c>
    </row>
    <row r="6943" spans="1:21" x14ac:dyDescent="0.25">
      <c r="A6943">
        <v>2025</v>
      </c>
      <c r="B6943">
        <v>15628950</v>
      </c>
      <c r="C6943" t="s">
        <v>1701</v>
      </c>
      <c r="D6943">
        <v>501</v>
      </c>
      <c r="E6943" t="s">
        <v>26</v>
      </c>
      <c r="F6943" t="s">
        <v>23</v>
      </c>
      <c r="G6943">
        <v>25</v>
      </c>
      <c r="H6943">
        <v>6</v>
      </c>
      <c r="I6943">
        <v>104014</v>
      </c>
      <c r="J6943">
        <v>1</v>
      </c>
      <c r="K6943">
        <v>1</v>
      </c>
      <c r="L6943">
        <v>0</v>
      </c>
      <c r="M6943">
        <v>114774</v>
      </c>
      <c r="N6943">
        <v>0</v>
      </c>
      <c r="O6943" t="str">
        <f t="shared" si="650"/>
        <v>&lt;30</v>
      </c>
      <c r="P6943" t="str">
        <f t="shared" si="651"/>
        <v>Low</v>
      </c>
      <c r="Q6943" t="str">
        <f t="shared" si="652"/>
        <v>Mid-Term</v>
      </c>
      <c r="R6943" t="str">
        <f t="shared" si="653"/>
        <v>High Balance</v>
      </c>
      <c r="S6943" t="str">
        <f t="shared" si="654"/>
        <v>High Value</v>
      </c>
      <c r="T6943">
        <v>1</v>
      </c>
      <c r="U6943">
        <f t="shared" si="655"/>
        <v>0</v>
      </c>
    </row>
    <row r="6944" spans="1:21" x14ac:dyDescent="0.25">
      <c r="A6944">
        <v>2025</v>
      </c>
      <c r="B6944">
        <v>15617206</v>
      </c>
      <c r="C6944" t="s">
        <v>859</v>
      </c>
      <c r="D6944">
        <v>431</v>
      </c>
      <c r="E6944" t="s">
        <v>26</v>
      </c>
      <c r="F6944" t="s">
        <v>23</v>
      </c>
      <c r="G6944">
        <v>42</v>
      </c>
      <c r="H6944">
        <v>8</v>
      </c>
      <c r="I6944">
        <v>120823</v>
      </c>
      <c r="J6944">
        <v>2</v>
      </c>
      <c r="K6944">
        <v>1</v>
      </c>
      <c r="L6944">
        <v>0</v>
      </c>
      <c r="M6944">
        <v>126153</v>
      </c>
      <c r="N6944">
        <v>0</v>
      </c>
      <c r="O6944" t="str">
        <f t="shared" si="650"/>
        <v>30-45</v>
      </c>
      <c r="P6944" t="str">
        <f t="shared" si="651"/>
        <v>Low</v>
      </c>
      <c r="Q6944" t="str">
        <f t="shared" si="652"/>
        <v>Long-Term</v>
      </c>
      <c r="R6944" t="str">
        <f t="shared" si="653"/>
        <v>High Balance</v>
      </c>
      <c r="S6944" t="str">
        <f t="shared" si="654"/>
        <v>High Value</v>
      </c>
      <c r="T6944">
        <v>1</v>
      </c>
      <c r="U6944">
        <f t="shared" si="655"/>
        <v>0</v>
      </c>
    </row>
    <row r="6945" spans="1:21" x14ac:dyDescent="0.25">
      <c r="A6945">
        <v>2025</v>
      </c>
      <c r="B6945">
        <v>15603741</v>
      </c>
      <c r="C6945" t="s">
        <v>2459</v>
      </c>
      <c r="D6945">
        <v>719</v>
      </c>
      <c r="E6945" t="s">
        <v>18</v>
      </c>
      <c r="F6945" t="s">
        <v>23</v>
      </c>
      <c r="G6945">
        <v>40</v>
      </c>
      <c r="H6945">
        <v>4</v>
      </c>
      <c r="I6945">
        <v>128389</v>
      </c>
      <c r="J6945">
        <v>1</v>
      </c>
      <c r="K6945">
        <v>1</v>
      </c>
      <c r="L6945">
        <v>1</v>
      </c>
      <c r="M6945">
        <v>176091</v>
      </c>
      <c r="N6945">
        <v>0</v>
      </c>
      <c r="O6945" t="str">
        <f t="shared" si="650"/>
        <v>30-45</v>
      </c>
      <c r="P6945" t="str">
        <f t="shared" si="651"/>
        <v>Medium</v>
      </c>
      <c r="Q6945" t="str">
        <f t="shared" si="652"/>
        <v>Mid-Term</v>
      </c>
      <c r="R6945" t="str">
        <f t="shared" si="653"/>
        <v>High Balance</v>
      </c>
      <c r="S6945" t="str">
        <f t="shared" si="654"/>
        <v>High Value</v>
      </c>
      <c r="T6945">
        <v>1</v>
      </c>
      <c r="U6945">
        <f t="shared" si="655"/>
        <v>0</v>
      </c>
    </row>
    <row r="6946" spans="1:21" x14ac:dyDescent="0.25">
      <c r="A6946">
        <v>2025</v>
      </c>
      <c r="B6946">
        <v>15742607</v>
      </c>
      <c r="C6946" t="s">
        <v>2460</v>
      </c>
      <c r="D6946">
        <v>850</v>
      </c>
      <c r="E6946" t="s">
        <v>26</v>
      </c>
      <c r="F6946" t="s">
        <v>23</v>
      </c>
      <c r="G6946">
        <v>36</v>
      </c>
      <c r="H6946">
        <v>7</v>
      </c>
      <c r="I6946">
        <v>102801</v>
      </c>
      <c r="J6946">
        <v>1</v>
      </c>
      <c r="K6946">
        <v>1</v>
      </c>
      <c r="L6946">
        <v>1</v>
      </c>
      <c r="M6946">
        <v>87352</v>
      </c>
      <c r="N6946">
        <v>0</v>
      </c>
      <c r="O6946" t="str">
        <f t="shared" si="650"/>
        <v>30-45</v>
      </c>
      <c r="P6946" t="str">
        <f t="shared" si="651"/>
        <v>High</v>
      </c>
      <c r="Q6946" t="str">
        <f t="shared" si="652"/>
        <v>Mid-Term</v>
      </c>
      <c r="R6946" t="str">
        <f t="shared" si="653"/>
        <v>High Balance</v>
      </c>
      <c r="S6946" t="str">
        <f t="shared" si="654"/>
        <v>High Value</v>
      </c>
      <c r="T6946">
        <v>1</v>
      </c>
      <c r="U6946">
        <f t="shared" si="655"/>
        <v>0</v>
      </c>
    </row>
    <row r="6947" spans="1:21" x14ac:dyDescent="0.25">
      <c r="A6947">
        <v>2025</v>
      </c>
      <c r="B6947">
        <v>15747821</v>
      </c>
      <c r="C6947" t="s">
        <v>964</v>
      </c>
      <c r="D6947">
        <v>554</v>
      </c>
      <c r="E6947" t="s">
        <v>26</v>
      </c>
      <c r="F6947" t="s">
        <v>16</v>
      </c>
      <c r="G6947">
        <v>31</v>
      </c>
      <c r="H6947">
        <v>6</v>
      </c>
      <c r="I6947">
        <v>135471</v>
      </c>
      <c r="J6947">
        <v>1</v>
      </c>
      <c r="K6947">
        <v>1</v>
      </c>
      <c r="L6947">
        <v>0</v>
      </c>
      <c r="M6947">
        <v>107075</v>
      </c>
      <c r="N6947">
        <v>0</v>
      </c>
      <c r="O6947" t="str">
        <f t="shared" si="650"/>
        <v>30-45</v>
      </c>
      <c r="P6947" t="str">
        <f t="shared" si="651"/>
        <v>Low</v>
      </c>
      <c r="Q6947" t="str">
        <f t="shared" si="652"/>
        <v>Mid-Term</v>
      </c>
      <c r="R6947" t="str">
        <f t="shared" si="653"/>
        <v>High Balance</v>
      </c>
      <c r="S6947" t="str">
        <f t="shared" si="654"/>
        <v>High Value</v>
      </c>
      <c r="T6947">
        <v>1</v>
      </c>
      <c r="U6947">
        <f t="shared" si="655"/>
        <v>0</v>
      </c>
    </row>
    <row r="6948" spans="1:21" x14ac:dyDescent="0.25">
      <c r="A6948">
        <v>2025</v>
      </c>
      <c r="B6948">
        <v>15612043</v>
      </c>
      <c r="C6948" t="s">
        <v>1237</v>
      </c>
      <c r="D6948">
        <v>418</v>
      </c>
      <c r="E6948" t="s">
        <v>15</v>
      </c>
      <c r="F6948" t="s">
        <v>23</v>
      </c>
      <c r="G6948">
        <v>36</v>
      </c>
      <c r="H6948">
        <v>7</v>
      </c>
      <c r="I6948">
        <v>90145</v>
      </c>
      <c r="J6948">
        <v>1</v>
      </c>
      <c r="K6948">
        <v>1</v>
      </c>
      <c r="L6948">
        <v>1</v>
      </c>
      <c r="M6948">
        <v>69158</v>
      </c>
      <c r="N6948">
        <v>0</v>
      </c>
      <c r="O6948" t="str">
        <f t="shared" si="650"/>
        <v>30-45</v>
      </c>
      <c r="P6948" t="str">
        <f t="shared" si="651"/>
        <v>Low</v>
      </c>
      <c r="Q6948" t="str">
        <f t="shared" si="652"/>
        <v>Mid-Term</v>
      </c>
      <c r="R6948" t="str">
        <f t="shared" si="653"/>
        <v>Low Balance</v>
      </c>
      <c r="S6948" t="str">
        <f t="shared" si="654"/>
        <v>Normal</v>
      </c>
      <c r="T6948">
        <v>1</v>
      </c>
      <c r="U6948">
        <f t="shared" si="655"/>
        <v>0</v>
      </c>
    </row>
    <row r="6949" spans="1:21" x14ac:dyDescent="0.25">
      <c r="A6949">
        <v>2025</v>
      </c>
      <c r="B6949">
        <v>15809558</v>
      </c>
      <c r="C6949" t="s">
        <v>2461</v>
      </c>
      <c r="D6949">
        <v>715</v>
      </c>
      <c r="E6949" t="s">
        <v>18</v>
      </c>
      <c r="F6949" t="s">
        <v>23</v>
      </c>
      <c r="G6949">
        <v>31</v>
      </c>
      <c r="H6949">
        <v>7</v>
      </c>
      <c r="I6949">
        <v>0</v>
      </c>
      <c r="J6949">
        <v>1</v>
      </c>
      <c r="K6949">
        <v>1</v>
      </c>
      <c r="L6949">
        <v>1</v>
      </c>
      <c r="M6949">
        <v>149971</v>
      </c>
      <c r="N6949">
        <v>0</v>
      </c>
      <c r="O6949" t="str">
        <f t="shared" si="650"/>
        <v>30-45</v>
      </c>
      <c r="P6949" t="str">
        <f t="shared" si="651"/>
        <v>Medium</v>
      </c>
      <c r="Q6949" t="str">
        <f t="shared" si="652"/>
        <v>Mid-Term</v>
      </c>
      <c r="R6949" t="str">
        <f t="shared" si="653"/>
        <v>Zero Balance</v>
      </c>
      <c r="S6949" t="str">
        <f t="shared" si="654"/>
        <v>Normal</v>
      </c>
      <c r="T6949">
        <v>1</v>
      </c>
      <c r="U6949">
        <f t="shared" si="655"/>
        <v>0</v>
      </c>
    </row>
    <row r="6950" spans="1:21" x14ac:dyDescent="0.25">
      <c r="A6950">
        <v>2025</v>
      </c>
      <c r="B6950">
        <v>15803750</v>
      </c>
      <c r="C6950" t="s">
        <v>641</v>
      </c>
      <c r="D6950">
        <v>750</v>
      </c>
      <c r="E6950" t="s">
        <v>18</v>
      </c>
      <c r="F6950" t="s">
        <v>16</v>
      </c>
      <c r="G6950">
        <v>33</v>
      </c>
      <c r="H6950">
        <v>3</v>
      </c>
      <c r="I6950">
        <v>161801</v>
      </c>
      <c r="J6950">
        <v>1</v>
      </c>
      <c r="K6950">
        <v>0</v>
      </c>
      <c r="L6950">
        <v>1</v>
      </c>
      <c r="M6950">
        <v>153289</v>
      </c>
      <c r="N6950">
        <v>1</v>
      </c>
      <c r="O6950" t="str">
        <f t="shared" si="650"/>
        <v>30-45</v>
      </c>
      <c r="P6950" t="str">
        <f t="shared" si="651"/>
        <v>Medium</v>
      </c>
      <c r="Q6950" t="str">
        <f t="shared" si="652"/>
        <v>New</v>
      </c>
      <c r="R6950" t="str">
        <f t="shared" si="653"/>
        <v>High Balance</v>
      </c>
      <c r="S6950" t="str">
        <f t="shared" si="654"/>
        <v>High Value</v>
      </c>
      <c r="T6950">
        <v>1</v>
      </c>
      <c r="U6950">
        <f t="shared" si="655"/>
        <v>161801</v>
      </c>
    </row>
    <row r="6951" spans="1:21" x14ac:dyDescent="0.25">
      <c r="A6951">
        <v>2025</v>
      </c>
      <c r="B6951">
        <v>15704681</v>
      </c>
      <c r="C6951" t="s">
        <v>725</v>
      </c>
      <c r="D6951">
        <v>766</v>
      </c>
      <c r="E6951" t="s">
        <v>26</v>
      </c>
      <c r="F6951" t="s">
        <v>23</v>
      </c>
      <c r="G6951">
        <v>37</v>
      </c>
      <c r="H6951">
        <v>2</v>
      </c>
      <c r="I6951">
        <v>99660</v>
      </c>
      <c r="J6951">
        <v>2</v>
      </c>
      <c r="K6951">
        <v>0</v>
      </c>
      <c r="L6951">
        <v>1</v>
      </c>
      <c r="M6951">
        <v>147701</v>
      </c>
      <c r="N6951">
        <v>0</v>
      </c>
      <c r="O6951" t="str">
        <f t="shared" si="650"/>
        <v>30-45</v>
      </c>
      <c r="P6951" t="str">
        <f t="shared" si="651"/>
        <v>High</v>
      </c>
      <c r="Q6951" t="str">
        <f t="shared" si="652"/>
        <v>New</v>
      </c>
      <c r="R6951" t="str">
        <f t="shared" si="653"/>
        <v>Low Balance</v>
      </c>
      <c r="S6951" t="str">
        <f t="shared" si="654"/>
        <v>Normal</v>
      </c>
      <c r="T6951">
        <v>1</v>
      </c>
      <c r="U6951">
        <f t="shared" si="655"/>
        <v>0</v>
      </c>
    </row>
    <row r="6952" spans="1:21" x14ac:dyDescent="0.25">
      <c r="A6952">
        <v>2025</v>
      </c>
      <c r="B6952">
        <v>15667392</v>
      </c>
      <c r="C6952" t="s">
        <v>312</v>
      </c>
      <c r="D6952">
        <v>652</v>
      </c>
      <c r="E6952" t="s">
        <v>18</v>
      </c>
      <c r="F6952" t="s">
        <v>16</v>
      </c>
      <c r="G6952">
        <v>38</v>
      </c>
      <c r="H6952">
        <v>6</v>
      </c>
      <c r="I6952">
        <v>123082</v>
      </c>
      <c r="J6952">
        <v>2</v>
      </c>
      <c r="K6952">
        <v>1</v>
      </c>
      <c r="L6952">
        <v>1</v>
      </c>
      <c r="M6952">
        <v>188658</v>
      </c>
      <c r="N6952">
        <v>0</v>
      </c>
      <c r="O6952" t="str">
        <f t="shared" si="650"/>
        <v>30-45</v>
      </c>
      <c r="P6952" t="str">
        <f t="shared" si="651"/>
        <v>Medium</v>
      </c>
      <c r="Q6952" t="str">
        <f t="shared" si="652"/>
        <v>Mid-Term</v>
      </c>
      <c r="R6952" t="str">
        <f t="shared" si="653"/>
        <v>High Balance</v>
      </c>
      <c r="S6952" t="str">
        <f t="shared" si="654"/>
        <v>High Value</v>
      </c>
      <c r="T6952">
        <v>1</v>
      </c>
      <c r="U6952">
        <f t="shared" si="655"/>
        <v>0</v>
      </c>
    </row>
    <row r="6953" spans="1:21" x14ac:dyDescent="0.25">
      <c r="A6953">
        <v>2025</v>
      </c>
      <c r="B6953">
        <v>15738889</v>
      </c>
      <c r="C6953" t="s">
        <v>220</v>
      </c>
      <c r="D6953">
        <v>658</v>
      </c>
      <c r="E6953" t="s">
        <v>15</v>
      </c>
      <c r="F6953" t="s">
        <v>23</v>
      </c>
      <c r="G6953">
        <v>42</v>
      </c>
      <c r="H6953">
        <v>8</v>
      </c>
      <c r="I6953">
        <v>102871</v>
      </c>
      <c r="J6953">
        <v>1</v>
      </c>
      <c r="K6953">
        <v>0</v>
      </c>
      <c r="L6953">
        <v>1</v>
      </c>
      <c r="M6953">
        <v>103765</v>
      </c>
      <c r="N6953">
        <v>1</v>
      </c>
      <c r="O6953" t="str">
        <f t="shared" si="650"/>
        <v>30-45</v>
      </c>
      <c r="P6953" t="str">
        <f t="shared" si="651"/>
        <v>Medium</v>
      </c>
      <c r="Q6953" t="str">
        <f t="shared" si="652"/>
        <v>Long-Term</v>
      </c>
      <c r="R6953" t="str">
        <f t="shared" si="653"/>
        <v>High Balance</v>
      </c>
      <c r="S6953" t="str">
        <f t="shared" si="654"/>
        <v>High Value</v>
      </c>
      <c r="T6953">
        <v>1</v>
      </c>
      <c r="U6953">
        <f t="shared" si="655"/>
        <v>102871</v>
      </c>
    </row>
    <row r="6954" spans="1:21" x14ac:dyDescent="0.25">
      <c r="A6954">
        <v>2025</v>
      </c>
      <c r="B6954">
        <v>15598838</v>
      </c>
      <c r="C6954" t="s">
        <v>353</v>
      </c>
      <c r="D6954">
        <v>659</v>
      </c>
      <c r="E6954" t="s">
        <v>15</v>
      </c>
      <c r="F6954" t="s">
        <v>16</v>
      </c>
      <c r="G6954">
        <v>37</v>
      </c>
      <c r="H6954">
        <v>1</v>
      </c>
      <c r="I6954">
        <v>151106</v>
      </c>
      <c r="J6954">
        <v>1</v>
      </c>
      <c r="K6954">
        <v>1</v>
      </c>
      <c r="L6954">
        <v>1</v>
      </c>
      <c r="M6954">
        <v>140935</v>
      </c>
      <c r="N6954">
        <v>0</v>
      </c>
      <c r="O6954" t="str">
        <f t="shared" si="650"/>
        <v>30-45</v>
      </c>
      <c r="P6954" t="str">
        <f t="shared" si="651"/>
        <v>Medium</v>
      </c>
      <c r="Q6954" t="str">
        <f t="shared" si="652"/>
        <v>New</v>
      </c>
      <c r="R6954" t="str">
        <f t="shared" si="653"/>
        <v>High Balance</v>
      </c>
      <c r="S6954" t="str">
        <f t="shared" si="654"/>
        <v>High Value</v>
      </c>
      <c r="T6954">
        <v>1</v>
      </c>
      <c r="U6954">
        <f t="shared" si="655"/>
        <v>0</v>
      </c>
    </row>
    <row r="6955" spans="1:21" x14ac:dyDescent="0.25">
      <c r="A6955">
        <v>2025</v>
      </c>
      <c r="B6955">
        <v>15579109</v>
      </c>
      <c r="C6955" t="s">
        <v>577</v>
      </c>
      <c r="D6955">
        <v>574</v>
      </c>
      <c r="E6955" t="s">
        <v>26</v>
      </c>
      <c r="F6955" t="s">
        <v>23</v>
      </c>
      <c r="G6955">
        <v>35</v>
      </c>
      <c r="H6955">
        <v>5</v>
      </c>
      <c r="I6955">
        <v>163857</v>
      </c>
      <c r="J6955">
        <v>1</v>
      </c>
      <c r="K6955">
        <v>1</v>
      </c>
      <c r="L6955">
        <v>1</v>
      </c>
      <c r="M6955">
        <v>15118</v>
      </c>
      <c r="N6955">
        <v>0</v>
      </c>
      <c r="O6955" t="str">
        <f t="shared" si="650"/>
        <v>30-45</v>
      </c>
      <c r="P6955" t="str">
        <f t="shared" si="651"/>
        <v>Low</v>
      </c>
      <c r="Q6955" t="str">
        <f t="shared" si="652"/>
        <v>Mid-Term</v>
      </c>
      <c r="R6955" t="str">
        <f t="shared" si="653"/>
        <v>High Balance</v>
      </c>
      <c r="S6955" t="str">
        <f t="shared" si="654"/>
        <v>High Value</v>
      </c>
      <c r="T6955">
        <v>1</v>
      </c>
      <c r="U6955">
        <f t="shared" si="655"/>
        <v>0</v>
      </c>
    </row>
    <row r="6956" spans="1:21" x14ac:dyDescent="0.25">
      <c r="A6956">
        <v>2025</v>
      </c>
      <c r="B6956">
        <v>15799042</v>
      </c>
      <c r="C6956" t="s">
        <v>1973</v>
      </c>
      <c r="D6956">
        <v>611</v>
      </c>
      <c r="E6956" t="s">
        <v>15</v>
      </c>
      <c r="F6956" t="s">
        <v>23</v>
      </c>
      <c r="G6956">
        <v>38</v>
      </c>
      <c r="H6956">
        <v>7</v>
      </c>
      <c r="I6956">
        <v>0</v>
      </c>
      <c r="J6956">
        <v>1</v>
      </c>
      <c r="K6956">
        <v>1</v>
      </c>
      <c r="L6956">
        <v>1</v>
      </c>
      <c r="M6956">
        <v>63202</v>
      </c>
      <c r="N6956">
        <v>0</v>
      </c>
      <c r="O6956" t="str">
        <f t="shared" si="650"/>
        <v>30-45</v>
      </c>
      <c r="P6956" t="str">
        <f t="shared" si="651"/>
        <v>Medium</v>
      </c>
      <c r="Q6956" t="str">
        <f t="shared" si="652"/>
        <v>Mid-Term</v>
      </c>
      <c r="R6956" t="str">
        <f t="shared" si="653"/>
        <v>Zero Balance</v>
      </c>
      <c r="S6956" t="str">
        <f t="shared" si="654"/>
        <v>Normal</v>
      </c>
      <c r="T6956">
        <v>1</v>
      </c>
      <c r="U6956">
        <f t="shared" si="655"/>
        <v>0</v>
      </c>
    </row>
    <row r="6957" spans="1:21" x14ac:dyDescent="0.25">
      <c r="A6957">
        <v>2025</v>
      </c>
      <c r="B6957">
        <v>15697042</v>
      </c>
      <c r="C6957" t="s">
        <v>1161</v>
      </c>
      <c r="D6957">
        <v>738</v>
      </c>
      <c r="E6957" t="s">
        <v>18</v>
      </c>
      <c r="F6957" t="s">
        <v>23</v>
      </c>
      <c r="G6957">
        <v>35</v>
      </c>
      <c r="H6957">
        <v>8</v>
      </c>
      <c r="I6957">
        <v>127291</v>
      </c>
      <c r="J6957">
        <v>1</v>
      </c>
      <c r="K6957">
        <v>1</v>
      </c>
      <c r="L6957">
        <v>0</v>
      </c>
      <c r="M6957">
        <v>16082</v>
      </c>
      <c r="N6957">
        <v>0</v>
      </c>
      <c r="O6957" t="str">
        <f t="shared" si="650"/>
        <v>30-45</v>
      </c>
      <c r="P6957" t="str">
        <f t="shared" si="651"/>
        <v>Medium</v>
      </c>
      <c r="Q6957" t="str">
        <f t="shared" si="652"/>
        <v>Long-Term</v>
      </c>
      <c r="R6957" t="str">
        <f t="shared" si="653"/>
        <v>High Balance</v>
      </c>
      <c r="S6957" t="str">
        <f t="shared" si="654"/>
        <v>High Value</v>
      </c>
      <c r="T6957">
        <v>1</v>
      </c>
      <c r="U6957">
        <f t="shared" si="655"/>
        <v>0</v>
      </c>
    </row>
    <row r="6958" spans="1:21" x14ac:dyDescent="0.25">
      <c r="A6958">
        <v>2025</v>
      </c>
      <c r="B6958">
        <v>15696605</v>
      </c>
      <c r="C6958" t="s">
        <v>344</v>
      </c>
      <c r="D6958">
        <v>571</v>
      </c>
      <c r="E6958" t="s">
        <v>15</v>
      </c>
      <c r="F6958" t="s">
        <v>23</v>
      </c>
      <c r="G6958">
        <v>49</v>
      </c>
      <c r="H6958">
        <v>4</v>
      </c>
      <c r="I6958">
        <v>180614</v>
      </c>
      <c r="J6958">
        <v>1</v>
      </c>
      <c r="K6958">
        <v>0</v>
      </c>
      <c r="L6958">
        <v>0</v>
      </c>
      <c r="M6958">
        <v>523</v>
      </c>
      <c r="N6958">
        <v>0</v>
      </c>
      <c r="O6958" t="str">
        <f t="shared" si="650"/>
        <v>46-60</v>
      </c>
      <c r="P6958" t="str">
        <f t="shared" si="651"/>
        <v>Low</v>
      </c>
      <c r="Q6958" t="str">
        <f t="shared" si="652"/>
        <v>Mid-Term</v>
      </c>
      <c r="R6958" t="str">
        <f t="shared" si="653"/>
        <v>High Balance</v>
      </c>
      <c r="S6958" t="str">
        <f t="shared" si="654"/>
        <v>High Value</v>
      </c>
      <c r="T6958">
        <v>1</v>
      </c>
      <c r="U6958">
        <f t="shared" si="655"/>
        <v>0</v>
      </c>
    </row>
    <row r="6959" spans="1:21" x14ac:dyDescent="0.25">
      <c r="A6959">
        <v>2025</v>
      </c>
      <c r="B6959">
        <v>15802274</v>
      </c>
      <c r="C6959" t="s">
        <v>1886</v>
      </c>
      <c r="D6959">
        <v>686</v>
      </c>
      <c r="E6959" t="s">
        <v>15</v>
      </c>
      <c r="F6959" t="s">
        <v>16</v>
      </c>
      <c r="G6959">
        <v>44</v>
      </c>
      <c r="H6959">
        <v>7</v>
      </c>
      <c r="I6959">
        <v>55054</v>
      </c>
      <c r="J6959">
        <v>1</v>
      </c>
      <c r="K6959">
        <v>1</v>
      </c>
      <c r="L6959">
        <v>0</v>
      </c>
      <c r="M6959">
        <v>181757</v>
      </c>
      <c r="N6959">
        <v>0</v>
      </c>
      <c r="O6959" t="str">
        <f t="shared" si="650"/>
        <v>30-45</v>
      </c>
      <c r="P6959" t="str">
        <f t="shared" si="651"/>
        <v>Medium</v>
      </c>
      <c r="Q6959" t="str">
        <f t="shared" si="652"/>
        <v>Mid-Term</v>
      </c>
      <c r="R6959" t="str">
        <f t="shared" si="653"/>
        <v>Low Balance</v>
      </c>
      <c r="S6959" t="str">
        <f t="shared" si="654"/>
        <v>Normal</v>
      </c>
      <c r="T6959">
        <v>1</v>
      </c>
      <c r="U6959">
        <f t="shared" si="655"/>
        <v>0</v>
      </c>
    </row>
    <row r="6960" spans="1:21" x14ac:dyDescent="0.25">
      <c r="A6960">
        <v>2025</v>
      </c>
      <c r="B6960">
        <v>15596808</v>
      </c>
      <c r="C6960" t="s">
        <v>44</v>
      </c>
      <c r="D6960">
        <v>679</v>
      </c>
      <c r="E6960" t="s">
        <v>18</v>
      </c>
      <c r="F6960" t="s">
        <v>23</v>
      </c>
      <c r="G6960">
        <v>33</v>
      </c>
      <c r="H6960">
        <v>4</v>
      </c>
      <c r="I6960">
        <v>96110</v>
      </c>
      <c r="J6960">
        <v>1</v>
      </c>
      <c r="K6960">
        <v>1</v>
      </c>
      <c r="L6960">
        <v>0</v>
      </c>
      <c r="M6960">
        <v>1173</v>
      </c>
      <c r="N6960">
        <v>0</v>
      </c>
      <c r="O6960" t="str">
        <f t="shared" si="650"/>
        <v>30-45</v>
      </c>
      <c r="P6960" t="str">
        <f t="shared" si="651"/>
        <v>Medium</v>
      </c>
      <c r="Q6960" t="str">
        <f t="shared" si="652"/>
        <v>Mid-Term</v>
      </c>
      <c r="R6960" t="str">
        <f t="shared" si="653"/>
        <v>Low Balance</v>
      </c>
      <c r="S6960" t="str">
        <f t="shared" si="654"/>
        <v>Normal</v>
      </c>
      <c r="T6960">
        <v>1</v>
      </c>
      <c r="U6960">
        <f t="shared" si="655"/>
        <v>0</v>
      </c>
    </row>
    <row r="6961" spans="1:21" x14ac:dyDescent="0.25">
      <c r="A6961">
        <v>2025</v>
      </c>
      <c r="B6961">
        <v>15705403</v>
      </c>
      <c r="C6961" t="s">
        <v>1811</v>
      </c>
      <c r="D6961">
        <v>617</v>
      </c>
      <c r="E6961" t="s">
        <v>18</v>
      </c>
      <c r="F6961" t="s">
        <v>16</v>
      </c>
      <c r="G6961">
        <v>46</v>
      </c>
      <c r="H6961">
        <v>3</v>
      </c>
      <c r="I6961">
        <v>106521</v>
      </c>
      <c r="J6961">
        <v>1</v>
      </c>
      <c r="K6961">
        <v>0</v>
      </c>
      <c r="L6961">
        <v>1</v>
      </c>
      <c r="M6961">
        <v>86587</v>
      </c>
      <c r="N6961">
        <v>0</v>
      </c>
      <c r="O6961" t="str">
        <f t="shared" si="650"/>
        <v>46-60</v>
      </c>
      <c r="P6961" t="str">
        <f t="shared" si="651"/>
        <v>Medium</v>
      </c>
      <c r="Q6961" t="str">
        <f t="shared" si="652"/>
        <v>New</v>
      </c>
      <c r="R6961" t="str">
        <f t="shared" si="653"/>
        <v>High Balance</v>
      </c>
      <c r="S6961" t="str">
        <f t="shared" si="654"/>
        <v>High Value</v>
      </c>
      <c r="T6961">
        <v>1</v>
      </c>
      <c r="U6961">
        <f t="shared" si="655"/>
        <v>0</v>
      </c>
    </row>
    <row r="6962" spans="1:21" x14ac:dyDescent="0.25">
      <c r="A6962">
        <v>2025</v>
      </c>
      <c r="B6962">
        <v>15732903</v>
      </c>
      <c r="C6962" t="s">
        <v>2462</v>
      </c>
      <c r="D6962">
        <v>673</v>
      </c>
      <c r="E6962" t="s">
        <v>15</v>
      </c>
      <c r="F6962" t="s">
        <v>23</v>
      </c>
      <c r="G6962">
        <v>39</v>
      </c>
      <c r="H6962">
        <v>7</v>
      </c>
      <c r="I6962">
        <v>82256</v>
      </c>
      <c r="J6962">
        <v>2</v>
      </c>
      <c r="K6962">
        <v>1</v>
      </c>
      <c r="L6962">
        <v>0</v>
      </c>
      <c r="M6962">
        <v>109546</v>
      </c>
      <c r="N6962">
        <v>0</v>
      </c>
      <c r="O6962" t="str">
        <f t="shared" si="650"/>
        <v>30-45</v>
      </c>
      <c r="P6962" t="str">
        <f t="shared" si="651"/>
        <v>Medium</v>
      </c>
      <c r="Q6962" t="str">
        <f t="shared" si="652"/>
        <v>Mid-Term</v>
      </c>
      <c r="R6962" t="str">
        <f t="shared" si="653"/>
        <v>Low Balance</v>
      </c>
      <c r="S6962" t="str">
        <f t="shared" si="654"/>
        <v>Normal</v>
      </c>
      <c r="T6962">
        <v>1</v>
      </c>
      <c r="U6962">
        <f t="shared" si="655"/>
        <v>0</v>
      </c>
    </row>
    <row r="6963" spans="1:21" x14ac:dyDescent="0.25">
      <c r="A6963">
        <v>2025</v>
      </c>
      <c r="B6963">
        <v>15581968</v>
      </c>
      <c r="C6963" t="s">
        <v>929</v>
      </c>
      <c r="D6963">
        <v>745</v>
      </c>
      <c r="E6963" t="s">
        <v>15</v>
      </c>
      <c r="F6963" t="s">
        <v>16</v>
      </c>
      <c r="G6963">
        <v>33</v>
      </c>
      <c r="H6963">
        <v>1</v>
      </c>
      <c r="I6963">
        <v>0</v>
      </c>
      <c r="J6963">
        <v>2</v>
      </c>
      <c r="K6963">
        <v>1</v>
      </c>
      <c r="L6963">
        <v>1</v>
      </c>
      <c r="M6963">
        <v>174431</v>
      </c>
      <c r="N6963">
        <v>0</v>
      </c>
      <c r="O6963" t="str">
        <f t="shared" si="650"/>
        <v>30-45</v>
      </c>
      <c r="P6963" t="str">
        <f t="shared" si="651"/>
        <v>Medium</v>
      </c>
      <c r="Q6963" t="str">
        <f t="shared" si="652"/>
        <v>New</v>
      </c>
      <c r="R6963" t="str">
        <f t="shared" si="653"/>
        <v>Zero Balance</v>
      </c>
      <c r="S6963" t="str">
        <f t="shared" si="654"/>
        <v>Normal</v>
      </c>
      <c r="T6963">
        <v>1</v>
      </c>
      <c r="U6963">
        <f t="shared" si="655"/>
        <v>0</v>
      </c>
    </row>
    <row r="6964" spans="1:21" x14ac:dyDescent="0.25">
      <c r="A6964">
        <v>2025</v>
      </c>
      <c r="B6964">
        <v>15683892</v>
      </c>
      <c r="C6964" t="s">
        <v>645</v>
      </c>
      <c r="D6964">
        <v>677</v>
      </c>
      <c r="E6964" t="s">
        <v>26</v>
      </c>
      <c r="F6964" t="s">
        <v>16</v>
      </c>
      <c r="G6964">
        <v>26</v>
      </c>
      <c r="H6964">
        <v>3</v>
      </c>
      <c r="I6964">
        <v>102396</v>
      </c>
      <c r="J6964">
        <v>1</v>
      </c>
      <c r="K6964">
        <v>1</v>
      </c>
      <c r="L6964">
        <v>0</v>
      </c>
      <c r="M6964">
        <v>119369</v>
      </c>
      <c r="N6964">
        <v>0</v>
      </c>
      <c r="O6964" t="str">
        <f t="shared" si="650"/>
        <v>&lt;30</v>
      </c>
      <c r="P6964" t="str">
        <f t="shared" si="651"/>
        <v>Medium</v>
      </c>
      <c r="Q6964" t="str">
        <f t="shared" si="652"/>
        <v>New</v>
      </c>
      <c r="R6964" t="str">
        <f t="shared" si="653"/>
        <v>High Balance</v>
      </c>
      <c r="S6964" t="str">
        <f t="shared" si="654"/>
        <v>High Value</v>
      </c>
      <c r="T6964">
        <v>1</v>
      </c>
      <c r="U6964">
        <f t="shared" si="655"/>
        <v>0</v>
      </c>
    </row>
    <row r="6965" spans="1:21" x14ac:dyDescent="0.25">
      <c r="A6965">
        <v>2025</v>
      </c>
      <c r="B6965">
        <v>15595447</v>
      </c>
      <c r="C6965" t="s">
        <v>943</v>
      </c>
      <c r="D6965">
        <v>613</v>
      </c>
      <c r="E6965" t="s">
        <v>18</v>
      </c>
      <c r="F6965" t="s">
        <v>23</v>
      </c>
      <c r="G6965">
        <v>39</v>
      </c>
      <c r="H6965">
        <v>8</v>
      </c>
      <c r="I6965">
        <v>118201</v>
      </c>
      <c r="J6965">
        <v>1</v>
      </c>
      <c r="K6965">
        <v>1</v>
      </c>
      <c r="L6965">
        <v>0</v>
      </c>
      <c r="M6965">
        <v>23316</v>
      </c>
      <c r="N6965">
        <v>0</v>
      </c>
      <c r="O6965" t="str">
        <f t="shared" si="650"/>
        <v>30-45</v>
      </c>
      <c r="P6965" t="str">
        <f t="shared" si="651"/>
        <v>Medium</v>
      </c>
      <c r="Q6965" t="str">
        <f t="shared" si="652"/>
        <v>Long-Term</v>
      </c>
      <c r="R6965" t="str">
        <f t="shared" si="653"/>
        <v>High Balance</v>
      </c>
      <c r="S6965" t="str">
        <f t="shared" si="654"/>
        <v>High Value</v>
      </c>
      <c r="T6965">
        <v>1</v>
      </c>
      <c r="U6965">
        <f t="shared" si="655"/>
        <v>0</v>
      </c>
    </row>
    <row r="6966" spans="1:21" x14ac:dyDescent="0.25">
      <c r="A6966">
        <v>2025</v>
      </c>
      <c r="B6966">
        <v>15569249</v>
      </c>
      <c r="C6966" t="s">
        <v>2463</v>
      </c>
      <c r="D6966">
        <v>576</v>
      </c>
      <c r="E6966" t="s">
        <v>15</v>
      </c>
      <c r="F6966" t="s">
        <v>16</v>
      </c>
      <c r="G6966">
        <v>55</v>
      </c>
      <c r="H6966">
        <v>6</v>
      </c>
      <c r="I6966">
        <v>44582</v>
      </c>
      <c r="J6966">
        <v>3</v>
      </c>
      <c r="K6966">
        <v>0</v>
      </c>
      <c r="L6966">
        <v>1</v>
      </c>
      <c r="M6966">
        <v>67540</v>
      </c>
      <c r="N6966">
        <v>1</v>
      </c>
      <c r="O6966" t="str">
        <f t="shared" si="650"/>
        <v>46-60</v>
      </c>
      <c r="P6966" t="str">
        <f t="shared" si="651"/>
        <v>Low</v>
      </c>
      <c r="Q6966" t="str">
        <f t="shared" si="652"/>
        <v>Mid-Term</v>
      </c>
      <c r="R6966" t="str">
        <f t="shared" si="653"/>
        <v>Low Balance</v>
      </c>
      <c r="S6966" t="str">
        <f t="shared" si="654"/>
        <v>Normal</v>
      </c>
      <c r="T6966">
        <v>1</v>
      </c>
      <c r="U6966">
        <f t="shared" si="655"/>
        <v>44582</v>
      </c>
    </row>
    <row r="6967" spans="1:21" x14ac:dyDescent="0.25">
      <c r="A6967">
        <v>2025</v>
      </c>
      <c r="B6967">
        <v>15656188</v>
      </c>
      <c r="C6967" t="s">
        <v>605</v>
      </c>
      <c r="D6967">
        <v>584</v>
      </c>
      <c r="E6967" t="s">
        <v>18</v>
      </c>
      <c r="F6967" t="s">
        <v>16</v>
      </c>
      <c r="G6967">
        <v>30</v>
      </c>
      <c r="H6967">
        <v>5</v>
      </c>
      <c r="I6967">
        <v>0</v>
      </c>
      <c r="J6967">
        <v>2</v>
      </c>
      <c r="K6967">
        <v>1</v>
      </c>
      <c r="L6967">
        <v>1</v>
      </c>
      <c r="M6967">
        <v>185202</v>
      </c>
      <c r="N6967">
        <v>0</v>
      </c>
      <c r="O6967" t="str">
        <f t="shared" si="650"/>
        <v>30-45</v>
      </c>
      <c r="P6967" t="str">
        <f t="shared" si="651"/>
        <v>Low</v>
      </c>
      <c r="Q6967" t="str">
        <f t="shared" si="652"/>
        <v>Mid-Term</v>
      </c>
      <c r="R6967" t="str">
        <f t="shared" si="653"/>
        <v>Zero Balance</v>
      </c>
      <c r="S6967" t="str">
        <f t="shared" si="654"/>
        <v>Normal</v>
      </c>
      <c r="T6967">
        <v>1</v>
      </c>
      <c r="U6967">
        <f t="shared" si="655"/>
        <v>0</v>
      </c>
    </row>
    <row r="6968" spans="1:21" x14ac:dyDescent="0.25">
      <c r="A6968">
        <v>2025</v>
      </c>
      <c r="B6968">
        <v>15689661</v>
      </c>
      <c r="C6968" t="s">
        <v>1207</v>
      </c>
      <c r="D6968">
        <v>663</v>
      </c>
      <c r="E6968" t="s">
        <v>15</v>
      </c>
      <c r="F6968" t="s">
        <v>23</v>
      </c>
      <c r="G6968">
        <v>22</v>
      </c>
      <c r="H6968">
        <v>6</v>
      </c>
      <c r="I6968">
        <v>0</v>
      </c>
      <c r="J6968">
        <v>2</v>
      </c>
      <c r="K6968">
        <v>0</v>
      </c>
      <c r="L6968">
        <v>1</v>
      </c>
      <c r="M6968">
        <v>131827</v>
      </c>
      <c r="N6968">
        <v>0</v>
      </c>
      <c r="O6968" t="str">
        <f t="shared" si="650"/>
        <v>&lt;30</v>
      </c>
      <c r="P6968" t="str">
        <f t="shared" si="651"/>
        <v>Medium</v>
      </c>
      <c r="Q6968" t="str">
        <f t="shared" si="652"/>
        <v>Mid-Term</v>
      </c>
      <c r="R6968" t="str">
        <f t="shared" si="653"/>
        <v>Zero Balance</v>
      </c>
      <c r="S6968" t="str">
        <f t="shared" si="654"/>
        <v>Normal</v>
      </c>
      <c r="T6968">
        <v>1</v>
      </c>
      <c r="U6968">
        <f t="shared" si="655"/>
        <v>0</v>
      </c>
    </row>
    <row r="6969" spans="1:21" x14ac:dyDescent="0.25">
      <c r="A6969">
        <v>2025</v>
      </c>
      <c r="B6969">
        <v>15644934</v>
      </c>
      <c r="C6969" t="s">
        <v>2464</v>
      </c>
      <c r="D6969">
        <v>466</v>
      </c>
      <c r="E6969" t="s">
        <v>15</v>
      </c>
      <c r="F6969" t="s">
        <v>23</v>
      </c>
      <c r="G6969">
        <v>26</v>
      </c>
      <c r="H6969">
        <v>9</v>
      </c>
      <c r="I6969">
        <v>105522</v>
      </c>
      <c r="J6969">
        <v>1</v>
      </c>
      <c r="K6969">
        <v>1</v>
      </c>
      <c r="L6969">
        <v>0</v>
      </c>
      <c r="M6969">
        <v>10842</v>
      </c>
      <c r="N6969">
        <v>0</v>
      </c>
      <c r="O6969" t="str">
        <f t="shared" si="650"/>
        <v>&lt;30</v>
      </c>
      <c r="P6969" t="str">
        <f t="shared" si="651"/>
        <v>Low</v>
      </c>
      <c r="Q6969" t="str">
        <f t="shared" si="652"/>
        <v>Long-Term</v>
      </c>
      <c r="R6969" t="str">
        <f t="shared" si="653"/>
        <v>High Balance</v>
      </c>
      <c r="S6969" t="str">
        <f t="shared" si="654"/>
        <v>High Value</v>
      </c>
      <c r="T6969">
        <v>1</v>
      </c>
      <c r="U6969">
        <f t="shared" si="655"/>
        <v>0</v>
      </c>
    </row>
    <row r="6970" spans="1:21" x14ac:dyDescent="0.25">
      <c r="A6970">
        <v>2025</v>
      </c>
      <c r="B6970">
        <v>15721793</v>
      </c>
      <c r="C6970" t="s">
        <v>292</v>
      </c>
      <c r="D6970">
        <v>510</v>
      </c>
      <c r="E6970" t="s">
        <v>26</v>
      </c>
      <c r="F6970" t="s">
        <v>16</v>
      </c>
      <c r="G6970">
        <v>50</v>
      </c>
      <c r="H6970">
        <v>7</v>
      </c>
      <c r="I6970">
        <v>123937</v>
      </c>
      <c r="J6970">
        <v>1</v>
      </c>
      <c r="K6970">
        <v>1</v>
      </c>
      <c r="L6970">
        <v>1</v>
      </c>
      <c r="M6970">
        <v>23768</v>
      </c>
      <c r="N6970">
        <v>0</v>
      </c>
      <c r="O6970" t="str">
        <f t="shared" si="650"/>
        <v>46-60</v>
      </c>
      <c r="P6970" t="str">
        <f t="shared" si="651"/>
        <v>Low</v>
      </c>
      <c r="Q6970" t="str">
        <f t="shared" si="652"/>
        <v>Mid-Term</v>
      </c>
      <c r="R6970" t="str">
        <f t="shared" si="653"/>
        <v>High Balance</v>
      </c>
      <c r="S6970" t="str">
        <f t="shared" si="654"/>
        <v>High Value</v>
      </c>
      <c r="T6970">
        <v>1</v>
      </c>
      <c r="U6970">
        <f t="shared" si="655"/>
        <v>0</v>
      </c>
    </row>
    <row r="6971" spans="1:21" x14ac:dyDescent="0.25">
      <c r="A6971">
        <v>2025</v>
      </c>
      <c r="B6971">
        <v>15687413</v>
      </c>
      <c r="C6971" t="s">
        <v>2465</v>
      </c>
      <c r="D6971">
        <v>619</v>
      </c>
      <c r="E6971" t="s">
        <v>18</v>
      </c>
      <c r="F6971" t="s">
        <v>16</v>
      </c>
      <c r="G6971">
        <v>38</v>
      </c>
      <c r="H6971">
        <v>6</v>
      </c>
      <c r="I6971">
        <v>0</v>
      </c>
      <c r="J6971">
        <v>2</v>
      </c>
      <c r="K6971">
        <v>1</v>
      </c>
      <c r="L6971">
        <v>1</v>
      </c>
      <c r="M6971">
        <v>117616</v>
      </c>
      <c r="N6971">
        <v>0</v>
      </c>
      <c r="O6971" t="str">
        <f t="shared" si="650"/>
        <v>30-45</v>
      </c>
      <c r="P6971" t="str">
        <f t="shared" si="651"/>
        <v>Medium</v>
      </c>
      <c r="Q6971" t="str">
        <f t="shared" si="652"/>
        <v>Mid-Term</v>
      </c>
      <c r="R6971" t="str">
        <f t="shared" si="653"/>
        <v>Zero Balance</v>
      </c>
      <c r="S6971" t="str">
        <f t="shared" si="654"/>
        <v>Normal</v>
      </c>
      <c r="T6971">
        <v>1</v>
      </c>
      <c r="U6971">
        <f t="shared" si="655"/>
        <v>0</v>
      </c>
    </row>
    <row r="6972" spans="1:21" x14ac:dyDescent="0.25">
      <c r="A6972">
        <v>2025</v>
      </c>
      <c r="B6972">
        <v>15761286</v>
      </c>
      <c r="C6972" t="s">
        <v>1032</v>
      </c>
      <c r="D6972">
        <v>696</v>
      </c>
      <c r="E6972" t="s">
        <v>26</v>
      </c>
      <c r="F6972" t="s">
        <v>16</v>
      </c>
      <c r="G6972">
        <v>66</v>
      </c>
      <c r="H6972">
        <v>7</v>
      </c>
      <c r="I6972">
        <v>119499</v>
      </c>
      <c r="J6972">
        <v>2</v>
      </c>
      <c r="K6972">
        <v>1</v>
      </c>
      <c r="L6972">
        <v>1</v>
      </c>
      <c r="M6972">
        <v>174027</v>
      </c>
      <c r="N6972">
        <v>0</v>
      </c>
      <c r="O6972" t="str">
        <f t="shared" si="650"/>
        <v>60+</v>
      </c>
      <c r="P6972" t="str">
        <f t="shared" si="651"/>
        <v>Medium</v>
      </c>
      <c r="Q6972" t="str">
        <f t="shared" si="652"/>
        <v>Mid-Term</v>
      </c>
      <c r="R6972" t="str">
        <f t="shared" si="653"/>
        <v>High Balance</v>
      </c>
      <c r="S6972" t="str">
        <f t="shared" si="654"/>
        <v>High Value</v>
      </c>
      <c r="T6972">
        <v>1</v>
      </c>
      <c r="U6972">
        <f t="shared" si="655"/>
        <v>0</v>
      </c>
    </row>
    <row r="6973" spans="1:21" x14ac:dyDescent="0.25">
      <c r="A6973">
        <v>2025</v>
      </c>
      <c r="B6973">
        <v>15658240</v>
      </c>
      <c r="C6973" t="s">
        <v>1537</v>
      </c>
      <c r="D6973">
        <v>554</v>
      </c>
      <c r="E6973" t="s">
        <v>15</v>
      </c>
      <c r="F6973" t="s">
        <v>16</v>
      </c>
      <c r="G6973">
        <v>44</v>
      </c>
      <c r="H6973">
        <v>9</v>
      </c>
      <c r="I6973">
        <v>135815</v>
      </c>
      <c r="J6973">
        <v>2</v>
      </c>
      <c r="K6973">
        <v>0</v>
      </c>
      <c r="L6973">
        <v>0</v>
      </c>
      <c r="M6973">
        <v>115091</v>
      </c>
      <c r="N6973">
        <v>0</v>
      </c>
      <c r="O6973" t="str">
        <f t="shared" si="650"/>
        <v>30-45</v>
      </c>
      <c r="P6973" t="str">
        <f t="shared" si="651"/>
        <v>Low</v>
      </c>
      <c r="Q6973" t="str">
        <f t="shared" si="652"/>
        <v>Long-Term</v>
      </c>
      <c r="R6973" t="str">
        <f t="shared" si="653"/>
        <v>High Balance</v>
      </c>
      <c r="S6973" t="str">
        <f t="shared" si="654"/>
        <v>High Value</v>
      </c>
      <c r="T6973">
        <v>1</v>
      </c>
      <c r="U6973">
        <f t="shared" si="655"/>
        <v>0</v>
      </c>
    </row>
    <row r="6974" spans="1:21" x14ac:dyDescent="0.25">
      <c r="A6974">
        <v>2025</v>
      </c>
      <c r="B6974">
        <v>15706232</v>
      </c>
      <c r="C6974" t="s">
        <v>708</v>
      </c>
      <c r="D6974">
        <v>595</v>
      </c>
      <c r="E6974" t="s">
        <v>15</v>
      </c>
      <c r="F6974" t="s">
        <v>23</v>
      </c>
      <c r="G6974">
        <v>52</v>
      </c>
      <c r="H6974">
        <v>9</v>
      </c>
      <c r="I6974">
        <v>0</v>
      </c>
      <c r="J6974">
        <v>1</v>
      </c>
      <c r="K6974">
        <v>1</v>
      </c>
      <c r="L6974">
        <v>1</v>
      </c>
      <c r="M6974">
        <v>106341</v>
      </c>
      <c r="N6974">
        <v>1</v>
      </c>
      <c r="O6974" t="str">
        <f t="shared" si="650"/>
        <v>46-60</v>
      </c>
      <c r="P6974" t="str">
        <f t="shared" si="651"/>
        <v>Low</v>
      </c>
      <c r="Q6974" t="str">
        <f t="shared" si="652"/>
        <v>Long-Term</v>
      </c>
      <c r="R6974" t="str">
        <f t="shared" si="653"/>
        <v>Zero Balance</v>
      </c>
      <c r="S6974" t="str">
        <f t="shared" si="654"/>
        <v>Normal</v>
      </c>
      <c r="T6974">
        <v>1</v>
      </c>
      <c r="U6974">
        <f t="shared" si="655"/>
        <v>0</v>
      </c>
    </row>
    <row r="6975" spans="1:21" x14ac:dyDescent="0.25">
      <c r="A6975">
        <v>2025</v>
      </c>
      <c r="B6975">
        <v>15583394</v>
      </c>
      <c r="C6975" t="s">
        <v>495</v>
      </c>
      <c r="D6975">
        <v>659</v>
      </c>
      <c r="E6975" t="s">
        <v>26</v>
      </c>
      <c r="F6975" t="s">
        <v>23</v>
      </c>
      <c r="G6975">
        <v>39</v>
      </c>
      <c r="H6975">
        <v>8</v>
      </c>
      <c r="I6975">
        <v>106260</v>
      </c>
      <c r="J6975">
        <v>2</v>
      </c>
      <c r="K6975">
        <v>1</v>
      </c>
      <c r="L6975">
        <v>1</v>
      </c>
      <c r="M6975">
        <v>198103</v>
      </c>
      <c r="N6975">
        <v>0</v>
      </c>
      <c r="O6975" t="str">
        <f t="shared" si="650"/>
        <v>30-45</v>
      </c>
      <c r="P6975" t="str">
        <f t="shared" si="651"/>
        <v>Medium</v>
      </c>
      <c r="Q6975" t="str">
        <f t="shared" si="652"/>
        <v>Long-Term</v>
      </c>
      <c r="R6975" t="str">
        <f t="shared" si="653"/>
        <v>High Balance</v>
      </c>
      <c r="S6975" t="str">
        <f t="shared" si="654"/>
        <v>High Value</v>
      </c>
      <c r="T6975">
        <v>1</v>
      </c>
      <c r="U6975">
        <f t="shared" si="655"/>
        <v>0</v>
      </c>
    </row>
    <row r="6976" spans="1:21" x14ac:dyDescent="0.25">
      <c r="A6976">
        <v>2025</v>
      </c>
      <c r="B6976">
        <v>15715643</v>
      </c>
      <c r="C6976" t="s">
        <v>470</v>
      </c>
      <c r="D6976">
        <v>662</v>
      </c>
      <c r="E6976" t="s">
        <v>15</v>
      </c>
      <c r="F6976" t="s">
        <v>23</v>
      </c>
      <c r="G6976">
        <v>44</v>
      </c>
      <c r="H6976">
        <v>8</v>
      </c>
      <c r="I6976">
        <v>0</v>
      </c>
      <c r="J6976">
        <v>2</v>
      </c>
      <c r="K6976">
        <v>1</v>
      </c>
      <c r="L6976">
        <v>1</v>
      </c>
      <c r="M6976">
        <v>175315</v>
      </c>
      <c r="N6976">
        <v>0</v>
      </c>
      <c r="O6976" t="str">
        <f t="shared" si="650"/>
        <v>30-45</v>
      </c>
      <c r="P6976" t="str">
        <f t="shared" si="651"/>
        <v>Medium</v>
      </c>
      <c r="Q6976" t="str">
        <f t="shared" si="652"/>
        <v>Long-Term</v>
      </c>
      <c r="R6976" t="str">
        <f t="shared" si="653"/>
        <v>Zero Balance</v>
      </c>
      <c r="S6976" t="str">
        <f t="shared" si="654"/>
        <v>Normal</v>
      </c>
      <c r="T6976">
        <v>1</v>
      </c>
      <c r="U6976">
        <f t="shared" si="655"/>
        <v>0</v>
      </c>
    </row>
    <row r="6977" spans="1:21" x14ac:dyDescent="0.25">
      <c r="A6977">
        <v>2025</v>
      </c>
      <c r="B6977">
        <v>15644856</v>
      </c>
      <c r="C6977" t="s">
        <v>732</v>
      </c>
      <c r="D6977">
        <v>556</v>
      </c>
      <c r="E6977" t="s">
        <v>18</v>
      </c>
      <c r="F6977" t="s">
        <v>23</v>
      </c>
      <c r="G6977">
        <v>38</v>
      </c>
      <c r="H6977">
        <v>2</v>
      </c>
      <c r="I6977">
        <v>115463</v>
      </c>
      <c r="J6977">
        <v>1</v>
      </c>
      <c r="K6977">
        <v>1</v>
      </c>
      <c r="L6977">
        <v>0</v>
      </c>
      <c r="M6977">
        <v>150680</v>
      </c>
      <c r="N6977">
        <v>0</v>
      </c>
      <c r="O6977" t="str">
        <f t="shared" si="650"/>
        <v>30-45</v>
      </c>
      <c r="P6977" t="str">
        <f t="shared" si="651"/>
        <v>Low</v>
      </c>
      <c r="Q6977" t="str">
        <f t="shared" si="652"/>
        <v>New</v>
      </c>
      <c r="R6977" t="str">
        <f t="shared" si="653"/>
        <v>High Balance</v>
      </c>
      <c r="S6977" t="str">
        <f t="shared" si="654"/>
        <v>High Value</v>
      </c>
      <c r="T6977">
        <v>1</v>
      </c>
      <c r="U6977">
        <f t="shared" si="655"/>
        <v>0</v>
      </c>
    </row>
    <row r="6978" spans="1:21" x14ac:dyDescent="0.25">
      <c r="A6978">
        <v>2025</v>
      </c>
      <c r="B6978">
        <v>15785488</v>
      </c>
      <c r="C6978" t="s">
        <v>660</v>
      </c>
      <c r="D6978">
        <v>701</v>
      </c>
      <c r="E6978" t="s">
        <v>18</v>
      </c>
      <c r="F6978" t="s">
        <v>16</v>
      </c>
      <c r="G6978">
        <v>39</v>
      </c>
      <c r="H6978">
        <v>9</v>
      </c>
      <c r="I6978">
        <v>0</v>
      </c>
      <c r="J6978">
        <v>2</v>
      </c>
      <c r="K6978">
        <v>1</v>
      </c>
      <c r="L6978">
        <v>1</v>
      </c>
      <c r="M6978">
        <v>110044</v>
      </c>
      <c r="N6978">
        <v>0</v>
      </c>
      <c r="O6978" t="str">
        <f t="shared" ref="O6978:O7041" si="656">IF(G6978&lt;30,"&lt;30",IF(G6978&lt;=45,"30-45",IF(G6978&lt;=60,"46-60","60+")))</f>
        <v>30-45</v>
      </c>
      <c r="P6978" t="str">
        <f t="shared" ref="P6978:P7041" si="657">IF(D6978&lt;600,"Low",IF(D6978&lt;=750,"Medium","High"))</f>
        <v>Medium</v>
      </c>
      <c r="Q6978" t="str">
        <f t="shared" ref="Q6978:Q7041" si="658">IF(H6978&lt;=3,"New",IF(H6978&lt;=7,"Mid-Term","Long-Term"))</f>
        <v>Long-Term</v>
      </c>
      <c r="R6978" t="str">
        <f t="shared" ref="R6978:R7041" si="659">IF(I6978=0,"Zero Balance",IF(I6978&lt;100000,"Low Balance","High Balance"))</f>
        <v>Zero Balance</v>
      </c>
      <c r="S6978" t="str">
        <f t="shared" ref="S6978:S7041" si="660">IF(I6978&gt;=100000,"High Value","Normal")</f>
        <v>Normal</v>
      </c>
      <c r="T6978">
        <v>1</v>
      </c>
      <c r="U6978">
        <f t="shared" ref="U6978:U7041" si="661">IF(N6978=1,I6978,0)</f>
        <v>0</v>
      </c>
    </row>
    <row r="6979" spans="1:21" x14ac:dyDescent="0.25">
      <c r="A6979">
        <v>2025</v>
      </c>
      <c r="B6979">
        <v>15711571</v>
      </c>
      <c r="C6979" t="s">
        <v>1095</v>
      </c>
      <c r="D6979">
        <v>587</v>
      </c>
      <c r="E6979" t="s">
        <v>18</v>
      </c>
      <c r="F6979" t="s">
        <v>23</v>
      </c>
      <c r="G6979">
        <v>42</v>
      </c>
      <c r="H6979">
        <v>5</v>
      </c>
      <c r="I6979">
        <v>120234</v>
      </c>
      <c r="J6979">
        <v>1</v>
      </c>
      <c r="K6979">
        <v>1</v>
      </c>
      <c r="L6979">
        <v>0</v>
      </c>
      <c r="M6979">
        <v>194890</v>
      </c>
      <c r="N6979">
        <v>0</v>
      </c>
      <c r="O6979" t="str">
        <f t="shared" si="656"/>
        <v>30-45</v>
      </c>
      <c r="P6979" t="str">
        <f t="shared" si="657"/>
        <v>Low</v>
      </c>
      <c r="Q6979" t="str">
        <f t="shared" si="658"/>
        <v>Mid-Term</v>
      </c>
      <c r="R6979" t="str">
        <f t="shared" si="659"/>
        <v>High Balance</v>
      </c>
      <c r="S6979" t="str">
        <f t="shared" si="660"/>
        <v>High Value</v>
      </c>
      <c r="T6979">
        <v>1</v>
      </c>
      <c r="U6979">
        <f t="shared" si="661"/>
        <v>0</v>
      </c>
    </row>
    <row r="6980" spans="1:21" x14ac:dyDescent="0.25">
      <c r="A6980">
        <v>2025</v>
      </c>
      <c r="B6980">
        <v>15778604</v>
      </c>
      <c r="C6980" t="s">
        <v>1976</v>
      </c>
      <c r="D6980">
        <v>571</v>
      </c>
      <c r="E6980" t="s">
        <v>15</v>
      </c>
      <c r="F6980" t="s">
        <v>16</v>
      </c>
      <c r="G6980">
        <v>47</v>
      </c>
      <c r="H6980">
        <v>7</v>
      </c>
      <c r="I6980">
        <v>0</v>
      </c>
      <c r="J6980">
        <v>2</v>
      </c>
      <c r="K6980">
        <v>0</v>
      </c>
      <c r="L6980">
        <v>0</v>
      </c>
      <c r="M6980">
        <v>112367</v>
      </c>
      <c r="N6980">
        <v>0</v>
      </c>
      <c r="O6980" t="str">
        <f t="shared" si="656"/>
        <v>46-60</v>
      </c>
      <c r="P6980" t="str">
        <f t="shared" si="657"/>
        <v>Low</v>
      </c>
      <c r="Q6980" t="str">
        <f t="shared" si="658"/>
        <v>Mid-Term</v>
      </c>
      <c r="R6980" t="str">
        <f t="shared" si="659"/>
        <v>Zero Balance</v>
      </c>
      <c r="S6980" t="str">
        <f t="shared" si="660"/>
        <v>Normal</v>
      </c>
      <c r="T6980">
        <v>1</v>
      </c>
      <c r="U6980">
        <f t="shared" si="661"/>
        <v>0</v>
      </c>
    </row>
    <row r="6981" spans="1:21" x14ac:dyDescent="0.25">
      <c r="A6981">
        <v>2025</v>
      </c>
      <c r="B6981">
        <v>15751180</v>
      </c>
      <c r="C6981" t="s">
        <v>1679</v>
      </c>
      <c r="D6981">
        <v>539</v>
      </c>
      <c r="E6981" t="s">
        <v>15</v>
      </c>
      <c r="F6981" t="s">
        <v>16</v>
      </c>
      <c r="G6981">
        <v>40</v>
      </c>
      <c r="H6981">
        <v>7</v>
      </c>
      <c r="I6981">
        <v>81132</v>
      </c>
      <c r="J6981">
        <v>1</v>
      </c>
      <c r="K6981">
        <v>1</v>
      </c>
      <c r="L6981">
        <v>0</v>
      </c>
      <c r="M6981">
        <v>167290</v>
      </c>
      <c r="N6981">
        <v>0</v>
      </c>
      <c r="O6981" t="str">
        <f t="shared" si="656"/>
        <v>30-45</v>
      </c>
      <c r="P6981" t="str">
        <f t="shared" si="657"/>
        <v>Low</v>
      </c>
      <c r="Q6981" t="str">
        <f t="shared" si="658"/>
        <v>Mid-Term</v>
      </c>
      <c r="R6981" t="str">
        <f t="shared" si="659"/>
        <v>Low Balance</v>
      </c>
      <c r="S6981" t="str">
        <f t="shared" si="660"/>
        <v>Normal</v>
      </c>
      <c r="T6981">
        <v>1</v>
      </c>
      <c r="U6981">
        <f t="shared" si="661"/>
        <v>0</v>
      </c>
    </row>
    <row r="6982" spans="1:21" x14ac:dyDescent="0.25">
      <c r="A6982">
        <v>2025</v>
      </c>
      <c r="B6982">
        <v>15748360</v>
      </c>
      <c r="C6982" t="s">
        <v>144</v>
      </c>
      <c r="D6982">
        <v>644</v>
      </c>
      <c r="E6982" t="s">
        <v>26</v>
      </c>
      <c r="F6982" t="s">
        <v>16</v>
      </c>
      <c r="G6982">
        <v>34</v>
      </c>
      <c r="H6982">
        <v>10</v>
      </c>
      <c r="I6982">
        <v>122197</v>
      </c>
      <c r="J6982">
        <v>2</v>
      </c>
      <c r="K6982">
        <v>1</v>
      </c>
      <c r="L6982">
        <v>1</v>
      </c>
      <c r="M6982">
        <v>182100</v>
      </c>
      <c r="N6982">
        <v>0</v>
      </c>
      <c r="O6982" t="str">
        <f t="shared" si="656"/>
        <v>30-45</v>
      </c>
      <c r="P6982" t="str">
        <f t="shared" si="657"/>
        <v>Medium</v>
      </c>
      <c r="Q6982" t="str">
        <f t="shared" si="658"/>
        <v>Long-Term</v>
      </c>
      <c r="R6982" t="str">
        <f t="shared" si="659"/>
        <v>High Balance</v>
      </c>
      <c r="S6982" t="str">
        <f t="shared" si="660"/>
        <v>High Value</v>
      </c>
      <c r="T6982">
        <v>1</v>
      </c>
      <c r="U6982">
        <f t="shared" si="661"/>
        <v>0</v>
      </c>
    </row>
    <row r="6983" spans="1:21" x14ac:dyDescent="0.25">
      <c r="A6983">
        <v>2025</v>
      </c>
      <c r="B6983">
        <v>15770039</v>
      </c>
      <c r="C6983" t="s">
        <v>656</v>
      </c>
      <c r="D6983">
        <v>572</v>
      </c>
      <c r="E6983" t="s">
        <v>26</v>
      </c>
      <c r="F6983" t="s">
        <v>23</v>
      </c>
      <c r="G6983">
        <v>39</v>
      </c>
      <c r="H6983">
        <v>4</v>
      </c>
      <c r="I6983">
        <v>112290</v>
      </c>
      <c r="J6983">
        <v>1</v>
      </c>
      <c r="K6983">
        <v>1</v>
      </c>
      <c r="L6983">
        <v>0</v>
      </c>
      <c r="M6983">
        <v>49374</v>
      </c>
      <c r="N6983">
        <v>1</v>
      </c>
      <c r="O6983" t="str">
        <f t="shared" si="656"/>
        <v>30-45</v>
      </c>
      <c r="P6983" t="str">
        <f t="shared" si="657"/>
        <v>Low</v>
      </c>
      <c r="Q6983" t="str">
        <f t="shared" si="658"/>
        <v>Mid-Term</v>
      </c>
      <c r="R6983" t="str">
        <f t="shared" si="659"/>
        <v>High Balance</v>
      </c>
      <c r="S6983" t="str">
        <f t="shared" si="660"/>
        <v>High Value</v>
      </c>
      <c r="T6983">
        <v>1</v>
      </c>
      <c r="U6983">
        <f t="shared" si="661"/>
        <v>112290</v>
      </c>
    </row>
    <row r="6984" spans="1:21" x14ac:dyDescent="0.25">
      <c r="A6984">
        <v>2025</v>
      </c>
      <c r="B6984">
        <v>15685096</v>
      </c>
      <c r="C6984" t="s">
        <v>70</v>
      </c>
      <c r="D6984">
        <v>753</v>
      </c>
      <c r="E6984" t="s">
        <v>15</v>
      </c>
      <c r="F6984" t="s">
        <v>16</v>
      </c>
      <c r="G6984">
        <v>50</v>
      </c>
      <c r="H6984">
        <v>4</v>
      </c>
      <c r="I6984">
        <v>0</v>
      </c>
      <c r="J6984">
        <v>2</v>
      </c>
      <c r="K6984">
        <v>1</v>
      </c>
      <c r="L6984">
        <v>1</v>
      </c>
      <c r="M6984">
        <v>861</v>
      </c>
      <c r="N6984">
        <v>0</v>
      </c>
      <c r="O6984" t="str">
        <f t="shared" si="656"/>
        <v>46-60</v>
      </c>
      <c r="P6984" t="str">
        <f t="shared" si="657"/>
        <v>High</v>
      </c>
      <c r="Q6984" t="str">
        <f t="shared" si="658"/>
        <v>Mid-Term</v>
      </c>
      <c r="R6984" t="str">
        <f t="shared" si="659"/>
        <v>Zero Balance</v>
      </c>
      <c r="S6984" t="str">
        <f t="shared" si="660"/>
        <v>Normal</v>
      </c>
      <c r="T6984">
        <v>1</v>
      </c>
      <c r="U6984">
        <f t="shared" si="661"/>
        <v>0</v>
      </c>
    </row>
    <row r="6985" spans="1:21" x14ac:dyDescent="0.25">
      <c r="A6985">
        <v>2025</v>
      </c>
      <c r="B6985">
        <v>15669501</v>
      </c>
      <c r="C6985" t="s">
        <v>656</v>
      </c>
      <c r="D6985">
        <v>706</v>
      </c>
      <c r="E6985" t="s">
        <v>15</v>
      </c>
      <c r="F6985" t="s">
        <v>23</v>
      </c>
      <c r="G6985">
        <v>35</v>
      </c>
      <c r="H6985">
        <v>5</v>
      </c>
      <c r="I6985">
        <v>0</v>
      </c>
      <c r="J6985">
        <v>2</v>
      </c>
      <c r="K6985">
        <v>1</v>
      </c>
      <c r="L6985">
        <v>1</v>
      </c>
      <c r="M6985">
        <v>81718</v>
      </c>
      <c r="N6985">
        <v>0</v>
      </c>
      <c r="O6985" t="str">
        <f t="shared" si="656"/>
        <v>30-45</v>
      </c>
      <c r="P6985" t="str">
        <f t="shared" si="657"/>
        <v>Medium</v>
      </c>
      <c r="Q6985" t="str">
        <f t="shared" si="658"/>
        <v>Mid-Term</v>
      </c>
      <c r="R6985" t="str">
        <f t="shared" si="659"/>
        <v>Zero Balance</v>
      </c>
      <c r="S6985" t="str">
        <f t="shared" si="660"/>
        <v>Normal</v>
      </c>
      <c r="T6985">
        <v>1</v>
      </c>
      <c r="U6985">
        <f t="shared" si="661"/>
        <v>0</v>
      </c>
    </row>
    <row r="6986" spans="1:21" x14ac:dyDescent="0.25">
      <c r="A6986">
        <v>2025</v>
      </c>
      <c r="B6986">
        <v>15622631</v>
      </c>
      <c r="C6986" t="s">
        <v>28</v>
      </c>
      <c r="D6986">
        <v>588</v>
      </c>
      <c r="E6986" t="s">
        <v>15</v>
      </c>
      <c r="F6986" t="s">
        <v>23</v>
      </c>
      <c r="G6986">
        <v>44</v>
      </c>
      <c r="H6986">
        <v>8</v>
      </c>
      <c r="I6986">
        <v>154410</v>
      </c>
      <c r="J6986">
        <v>1</v>
      </c>
      <c r="K6986">
        <v>1</v>
      </c>
      <c r="L6986">
        <v>0</v>
      </c>
      <c r="M6986">
        <v>49324</v>
      </c>
      <c r="N6986">
        <v>1</v>
      </c>
      <c r="O6986" t="str">
        <f t="shared" si="656"/>
        <v>30-45</v>
      </c>
      <c r="P6986" t="str">
        <f t="shared" si="657"/>
        <v>Low</v>
      </c>
      <c r="Q6986" t="str">
        <f t="shared" si="658"/>
        <v>Long-Term</v>
      </c>
      <c r="R6986" t="str">
        <f t="shared" si="659"/>
        <v>High Balance</v>
      </c>
      <c r="S6986" t="str">
        <f t="shared" si="660"/>
        <v>High Value</v>
      </c>
      <c r="T6986">
        <v>1</v>
      </c>
      <c r="U6986">
        <f t="shared" si="661"/>
        <v>154410</v>
      </c>
    </row>
    <row r="6987" spans="1:21" x14ac:dyDescent="0.25">
      <c r="A6987">
        <v>2025</v>
      </c>
      <c r="B6987">
        <v>15586699</v>
      </c>
      <c r="C6987" t="s">
        <v>1101</v>
      </c>
      <c r="D6987">
        <v>825</v>
      </c>
      <c r="E6987" t="s">
        <v>15</v>
      </c>
      <c r="F6987" t="s">
        <v>23</v>
      </c>
      <c r="G6987">
        <v>32</v>
      </c>
      <c r="H6987">
        <v>9</v>
      </c>
      <c r="I6987">
        <v>0</v>
      </c>
      <c r="J6987">
        <v>2</v>
      </c>
      <c r="K6987">
        <v>0</v>
      </c>
      <c r="L6987">
        <v>0</v>
      </c>
      <c r="M6987">
        <v>9751</v>
      </c>
      <c r="N6987">
        <v>0</v>
      </c>
      <c r="O6987" t="str">
        <f t="shared" si="656"/>
        <v>30-45</v>
      </c>
      <c r="P6987" t="str">
        <f t="shared" si="657"/>
        <v>High</v>
      </c>
      <c r="Q6987" t="str">
        <f t="shared" si="658"/>
        <v>Long-Term</v>
      </c>
      <c r="R6987" t="str">
        <f t="shared" si="659"/>
        <v>Zero Balance</v>
      </c>
      <c r="S6987" t="str">
        <f t="shared" si="660"/>
        <v>Normal</v>
      </c>
      <c r="T6987">
        <v>1</v>
      </c>
      <c r="U6987">
        <f t="shared" si="661"/>
        <v>0</v>
      </c>
    </row>
    <row r="6988" spans="1:21" x14ac:dyDescent="0.25">
      <c r="A6988">
        <v>2025</v>
      </c>
      <c r="B6988">
        <v>15702377</v>
      </c>
      <c r="C6988" t="s">
        <v>2466</v>
      </c>
      <c r="D6988">
        <v>627</v>
      </c>
      <c r="E6988" t="s">
        <v>18</v>
      </c>
      <c r="F6988" t="s">
        <v>23</v>
      </c>
      <c r="G6988">
        <v>48</v>
      </c>
      <c r="H6988">
        <v>1</v>
      </c>
      <c r="I6988">
        <v>132760</v>
      </c>
      <c r="J6988">
        <v>1</v>
      </c>
      <c r="K6988">
        <v>1</v>
      </c>
      <c r="L6988">
        <v>0</v>
      </c>
      <c r="M6988">
        <v>78899</v>
      </c>
      <c r="N6988">
        <v>0</v>
      </c>
      <c r="O6988" t="str">
        <f t="shared" si="656"/>
        <v>46-60</v>
      </c>
      <c r="P6988" t="str">
        <f t="shared" si="657"/>
        <v>Medium</v>
      </c>
      <c r="Q6988" t="str">
        <f t="shared" si="658"/>
        <v>New</v>
      </c>
      <c r="R6988" t="str">
        <f t="shared" si="659"/>
        <v>High Balance</v>
      </c>
      <c r="S6988" t="str">
        <f t="shared" si="660"/>
        <v>High Value</v>
      </c>
      <c r="T6988">
        <v>1</v>
      </c>
      <c r="U6988">
        <f t="shared" si="661"/>
        <v>0</v>
      </c>
    </row>
    <row r="6989" spans="1:21" x14ac:dyDescent="0.25">
      <c r="A6989">
        <v>2025</v>
      </c>
      <c r="B6989">
        <v>15577170</v>
      </c>
      <c r="C6989" t="s">
        <v>756</v>
      </c>
      <c r="D6989">
        <v>532</v>
      </c>
      <c r="E6989" t="s">
        <v>15</v>
      </c>
      <c r="F6989" t="s">
        <v>23</v>
      </c>
      <c r="G6989">
        <v>60</v>
      </c>
      <c r="H6989">
        <v>5</v>
      </c>
      <c r="I6989">
        <v>76706</v>
      </c>
      <c r="J6989">
        <v>2</v>
      </c>
      <c r="K6989">
        <v>0</v>
      </c>
      <c r="L6989">
        <v>1</v>
      </c>
      <c r="M6989">
        <v>13890</v>
      </c>
      <c r="N6989">
        <v>0</v>
      </c>
      <c r="O6989" t="str">
        <f t="shared" si="656"/>
        <v>46-60</v>
      </c>
      <c r="P6989" t="str">
        <f t="shared" si="657"/>
        <v>Low</v>
      </c>
      <c r="Q6989" t="str">
        <f t="shared" si="658"/>
        <v>Mid-Term</v>
      </c>
      <c r="R6989" t="str">
        <f t="shared" si="659"/>
        <v>Low Balance</v>
      </c>
      <c r="S6989" t="str">
        <f t="shared" si="660"/>
        <v>Normal</v>
      </c>
      <c r="T6989">
        <v>1</v>
      </c>
      <c r="U6989">
        <f t="shared" si="661"/>
        <v>0</v>
      </c>
    </row>
    <row r="6990" spans="1:21" x14ac:dyDescent="0.25">
      <c r="A6990">
        <v>2025</v>
      </c>
      <c r="B6990">
        <v>15769451</v>
      </c>
      <c r="C6990" t="s">
        <v>1168</v>
      </c>
      <c r="D6990">
        <v>764</v>
      </c>
      <c r="E6990" t="s">
        <v>15</v>
      </c>
      <c r="F6990" t="s">
        <v>16</v>
      </c>
      <c r="G6990">
        <v>44</v>
      </c>
      <c r="H6990">
        <v>1</v>
      </c>
      <c r="I6990">
        <v>0</v>
      </c>
      <c r="J6990">
        <v>2</v>
      </c>
      <c r="K6990">
        <v>1</v>
      </c>
      <c r="L6990">
        <v>1</v>
      </c>
      <c r="M6990">
        <v>11467</v>
      </c>
      <c r="N6990">
        <v>0</v>
      </c>
      <c r="O6990" t="str">
        <f t="shared" si="656"/>
        <v>30-45</v>
      </c>
      <c r="P6990" t="str">
        <f t="shared" si="657"/>
        <v>High</v>
      </c>
      <c r="Q6990" t="str">
        <f t="shared" si="658"/>
        <v>New</v>
      </c>
      <c r="R6990" t="str">
        <f t="shared" si="659"/>
        <v>Zero Balance</v>
      </c>
      <c r="S6990" t="str">
        <f t="shared" si="660"/>
        <v>Normal</v>
      </c>
      <c r="T6990">
        <v>1</v>
      </c>
      <c r="U6990">
        <f t="shared" si="661"/>
        <v>0</v>
      </c>
    </row>
    <row r="6991" spans="1:21" x14ac:dyDescent="0.25">
      <c r="A6991">
        <v>2025</v>
      </c>
      <c r="B6991">
        <v>15811877</v>
      </c>
      <c r="C6991" t="s">
        <v>286</v>
      </c>
      <c r="D6991">
        <v>700</v>
      </c>
      <c r="E6991" t="s">
        <v>15</v>
      </c>
      <c r="F6991" t="s">
        <v>16</v>
      </c>
      <c r="G6991">
        <v>36</v>
      </c>
      <c r="H6991">
        <v>4</v>
      </c>
      <c r="I6991">
        <v>0</v>
      </c>
      <c r="J6991">
        <v>2</v>
      </c>
      <c r="K6991">
        <v>1</v>
      </c>
      <c r="L6991">
        <v>0</v>
      </c>
      <c r="M6991">
        <v>130789</v>
      </c>
      <c r="N6991">
        <v>0</v>
      </c>
      <c r="O6991" t="str">
        <f t="shared" si="656"/>
        <v>30-45</v>
      </c>
      <c r="P6991" t="str">
        <f t="shared" si="657"/>
        <v>Medium</v>
      </c>
      <c r="Q6991" t="str">
        <f t="shared" si="658"/>
        <v>Mid-Term</v>
      </c>
      <c r="R6991" t="str">
        <f t="shared" si="659"/>
        <v>Zero Balance</v>
      </c>
      <c r="S6991" t="str">
        <f t="shared" si="660"/>
        <v>Normal</v>
      </c>
      <c r="T6991">
        <v>1</v>
      </c>
      <c r="U6991">
        <f t="shared" si="661"/>
        <v>0</v>
      </c>
    </row>
    <row r="6992" spans="1:21" x14ac:dyDescent="0.25">
      <c r="A6992">
        <v>2025</v>
      </c>
      <c r="B6992">
        <v>15648725</v>
      </c>
      <c r="C6992" t="s">
        <v>744</v>
      </c>
      <c r="D6992">
        <v>660</v>
      </c>
      <c r="E6992" t="s">
        <v>15</v>
      </c>
      <c r="F6992" t="s">
        <v>23</v>
      </c>
      <c r="G6992">
        <v>41</v>
      </c>
      <c r="H6992">
        <v>3</v>
      </c>
      <c r="I6992">
        <v>0</v>
      </c>
      <c r="J6992">
        <v>2</v>
      </c>
      <c r="K6992">
        <v>1</v>
      </c>
      <c r="L6992">
        <v>1</v>
      </c>
      <c r="M6992">
        <v>108666</v>
      </c>
      <c r="N6992">
        <v>0</v>
      </c>
      <c r="O6992" t="str">
        <f t="shared" si="656"/>
        <v>30-45</v>
      </c>
      <c r="P6992" t="str">
        <f t="shared" si="657"/>
        <v>Medium</v>
      </c>
      <c r="Q6992" t="str">
        <f t="shared" si="658"/>
        <v>New</v>
      </c>
      <c r="R6992" t="str">
        <f t="shared" si="659"/>
        <v>Zero Balance</v>
      </c>
      <c r="S6992" t="str">
        <f t="shared" si="660"/>
        <v>Normal</v>
      </c>
      <c r="T6992">
        <v>1</v>
      </c>
      <c r="U6992">
        <f t="shared" si="661"/>
        <v>0</v>
      </c>
    </row>
    <row r="6993" spans="1:21" x14ac:dyDescent="0.25">
      <c r="A6993">
        <v>2025</v>
      </c>
      <c r="B6993">
        <v>15752801</v>
      </c>
      <c r="C6993" t="s">
        <v>2088</v>
      </c>
      <c r="D6993">
        <v>518</v>
      </c>
      <c r="E6993" t="s">
        <v>26</v>
      </c>
      <c r="F6993" t="s">
        <v>23</v>
      </c>
      <c r="G6993">
        <v>29</v>
      </c>
      <c r="H6993">
        <v>9</v>
      </c>
      <c r="I6993">
        <v>125962</v>
      </c>
      <c r="J6993">
        <v>2</v>
      </c>
      <c r="K6993">
        <v>1</v>
      </c>
      <c r="L6993">
        <v>0</v>
      </c>
      <c r="M6993">
        <v>160303</v>
      </c>
      <c r="N6993">
        <v>1</v>
      </c>
      <c r="O6993" t="str">
        <f t="shared" si="656"/>
        <v>&lt;30</v>
      </c>
      <c r="P6993" t="str">
        <f t="shared" si="657"/>
        <v>Low</v>
      </c>
      <c r="Q6993" t="str">
        <f t="shared" si="658"/>
        <v>Long-Term</v>
      </c>
      <c r="R6993" t="str">
        <f t="shared" si="659"/>
        <v>High Balance</v>
      </c>
      <c r="S6993" t="str">
        <f t="shared" si="660"/>
        <v>High Value</v>
      </c>
      <c r="T6993">
        <v>1</v>
      </c>
      <c r="U6993">
        <f t="shared" si="661"/>
        <v>125962</v>
      </c>
    </row>
    <row r="6994" spans="1:21" x14ac:dyDescent="0.25">
      <c r="A6994">
        <v>2025</v>
      </c>
      <c r="B6994">
        <v>15808175</v>
      </c>
      <c r="C6994" t="s">
        <v>1213</v>
      </c>
      <c r="D6994">
        <v>557</v>
      </c>
      <c r="E6994" t="s">
        <v>15</v>
      </c>
      <c r="F6994" t="s">
        <v>16</v>
      </c>
      <c r="G6994">
        <v>39</v>
      </c>
      <c r="H6994">
        <v>7</v>
      </c>
      <c r="I6994">
        <v>49573</v>
      </c>
      <c r="J6994">
        <v>1</v>
      </c>
      <c r="K6994">
        <v>1</v>
      </c>
      <c r="L6994">
        <v>0</v>
      </c>
      <c r="M6994">
        <v>115288</v>
      </c>
      <c r="N6994">
        <v>1</v>
      </c>
      <c r="O6994" t="str">
        <f t="shared" si="656"/>
        <v>30-45</v>
      </c>
      <c r="P6994" t="str">
        <f t="shared" si="657"/>
        <v>Low</v>
      </c>
      <c r="Q6994" t="str">
        <f t="shared" si="658"/>
        <v>Mid-Term</v>
      </c>
      <c r="R6994" t="str">
        <f t="shared" si="659"/>
        <v>Low Balance</v>
      </c>
      <c r="S6994" t="str">
        <f t="shared" si="660"/>
        <v>Normal</v>
      </c>
      <c r="T6994">
        <v>1</v>
      </c>
      <c r="U6994">
        <f t="shared" si="661"/>
        <v>49573</v>
      </c>
    </row>
    <row r="6995" spans="1:21" x14ac:dyDescent="0.25">
      <c r="A6995">
        <v>2025</v>
      </c>
      <c r="B6995">
        <v>15681342</v>
      </c>
      <c r="C6995" t="s">
        <v>1484</v>
      </c>
      <c r="D6995">
        <v>639</v>
      </c>
      <c r="E6995" t="s">
        <v>15</v>
      </c>
      <c r="F6995" t="s">
        <v>16</v>
      </c>
      <c r="G6995">
        <v>35</v>
      </c>
      <c r="H6995">
        <v>1</v>
      </c>
      <c r="I6995">
        <v>103015</v>
      </c>
      <c r="J6995">
        <v>2</v>
      </c>
      <c r="K6995">
        <v>1</v>
      </c>
      <c r="L6995">
        <v>1</v>
      </c>
      <c r="M6995">
        <v>139094</v>
      </c>
      <c r="N6995">
        <v>0</v>
      </c>
      <c r="O6995" t="str">
        <f t="shared" si="656"/>
        <v>30-45</v>
      </c>
      <c r="P6995" t="str">
        <f t="shared" si="657"/>
        <v>Medium</v>
      </c>
      <c r="Q6995" t="str">
        <f t="shared" si="658"/>
        <v>New</v>
      </c>
      <c r="R6995" t="str">
        <f t="shared" si="659"/>
        <v>High Balance</v>
      </c>
      <c r="S6995" t="str">
        <f t="shared" si="660"/>
        <v>High Value</v>
      </c>
      <c r="T6995">
        <v>1</v>
      </c>
      <c r="U6995">
        <f t="shared" si="661"/>
        <v>0</v>
      </c>
    </row>
    <row r="6996" spans="1:21" x14ac:dyDescent="0.25">
      <c r="A6996">
        <v>2025</v>
      </c>
      <c r="B6996">
        <v>15589210</v>
      </c>
      <c r="C6996" t="s">
        <v>1718</v>
      </c>
      <c r="D6996">
        <v>557</v>
      </c>
      <c r="E6996" t="s">
        <v>15</v>
      </c>
      <c r="F6996" t="s">
        <v>16</v>
      </c>
      <c r="G6996">
        <v>24</v>
      </c>
      <c r="H6996">
        <v>4</v>
      </c>
      <c r="I6996">
        <v>0</v>
      </c>
      <c r="J6996">
        <v>1</v>
      </c>
      <c r="K6996">
        <v>0</v>
      </c>
      <c r="L6996">
        <v>0</v>
      </c>
      <c r="M6996">
        <v>20516</v>
      </c>
      <c r="N6996">
        <v>0</v>
      </c>
      <c r="O6996" t="str">
        <f t="shared" si="656"/>
        <v>&lt;30</v>
      </c>
      <c r="P6996" t="str">
        <f t="shared" si="657"/>
        <v>Low</v>
      </c>
      <c r="Q6996" t="str">
        <f t="shared" si="658"/>
        <v>Mid-Term</v>
      </c>
      <c r="R6996" t="str">
        <f t="shared" si="659"/>
        <v>Zero Balance</v>
      </c>
      <c r="S6996" t="str">
        <f t="shared" si="660"/>
        <v>Normal</v>
      </c>
      <c r="T6996">
        <v>1</v>
      </c>
      <c r="U6996">
        <f t="shared" si="661"/>
        <v>0</v>
      </c>
    </row>
    <row r="6997" spans="1:21" x14ac:dyDescent="0.25">
      <c r="A6997">
        <v>2025</v>
      </c>
      <c r="B6997">
        <v>15696826</v>
      </c>
      <c r="C6997" t="s">
        <v>713</v>
      </c>
      <c r="D6997">
        <v>633</v>
      </c>
      <c r="E6997" t="s">
        <v>15</v>
      </c>
      <c r="F6997" t="s">
        <v>16</v>
      </c>
      <c r="G6997">
        <v>32</v>
      </c>
      <c r="H6997">
        <v>1</v>
      </c>
      <c r="I6997">
        <v>104001</v>
      </c>
      <c r="J6997">
        <v>1</v>
      </c>
      <c r="K6997">
        <v>0</v>
      </c>
      <c r="L6997">
        <v>1</v>
      </c>
      <c r="M6997">
        <v>36643</v>
      </c>
      <c r="N6997">
        <v>0</v>
      </c>
      <c r="O6997" t="str">
        <f t="shared" si="656"/>
        <v>30-45</v>
      </c>
      <c r="P6997" t="str">
        <f t="shared" si="657"/>
        <v>Medium</v>
      </c>
      <c r="Q6997" t="str">
        <f t="shared" si="658"/>
        <v>New</v>
      </c>
      <c r="R6997" t="str">
        <f t="shared" si="659"/>
        <v>High Balance</v>
      </c>
      <c r="S6997" t="str">
        <f t="shared" si="660"/>
        <v>High Value</v>
      </c>
      <c r="T6997">
        <v>1</v>
      </c>
      <c r="U6997">
        <f t="shared" si="661"/>
        <v>0</v>
      </c>
    </row>
    <row r="6998" spans="1:21" x14ac:dyDescent="0.25">
      <c r="A6998">
        <v>2025</v>
      </c>
      <c r="B6998">
        <v>15614962</v>
      </c>
      <c r="C6998" t="s">
        <v>1202</v>
      </c>
      <c r="D6998">
        <v>623</v>
      </c>
      <c r="E6998" t="s">
        <v>18</v>
      </c>
      <c r="F6998" t="s">
        <v>16</v>
      </c>
      <c r="G6998">
        <v>50</v>
      </c>
      <c r="H6998">
        <v>2</v>
      </c>
      <c r="I6998">
        <v>87117</v>
      </c>
      <c r="J6998">
        <v>1</v>
      </c>
      <c r="K6998">
        <v>1</v>
      </c>
      <c r="L6998">
        <v>1</v>
      </c>
      <c r="M6998">
        <v>104382</v>
      </c>
      <c r="N6998">
        <v>0</v>
      </c>
      <c r="O6998" t="str">
        <f t="shared" si="656"/>
        <v>46-60</v>
      </c>
      <c r="P6998" t="str">
        <f t="shared" si="657"/>
        <v>Medium</v>
      </c>
      <c r="Q6998" t="str">
        <f t="shared" si="658"/>
        <v>New</v>
      </c>
      <c r="R6998" t="str">
        <f t="shared" si="659"/>
        <v>Low Balance</v>
      </c>
      <c r="S6998" t="str">
        <f t="shared" si="660"/>
        <v>Normal</v>
      </c>
      <c r="T6998">
        <v>1</v>
      </c>
      <c r="U6998">
        <f t="shared" si="661"/>
        <v>0</v>
      </c>
    </row>
    <row r="6999" spans="1:21" x14ac:dyDescent="0.25">
      <c r="A6999">
        <v>2025</v>
      </c>
      <c r="B6999">
        <v>15689061</v>
      </c>
      <c r="C6999" t="s">
        <v>1410</v>
      </c>
      <c r="D6999">
        <v>611</v>
      </c>
      <c r="E6999" t="s">
        <v>15</v>
      </c>
      <c r="F6999" t="s">
        <v>23</v>
      </c>
      <c r="G6999">
        <v>68</v>
      </c>
      <c r="H6999">
        <v>5</v>
      </c>
      <c r="I6999">
        <v>82547</v>
      </c>
      <c r="J6999">
        <v>2</v>
      </c>
      <c r="K6999">
        <v>1</v>
      </c>
      <c r="L6999">
        <v>1</v>
      </c>
      <c r="M6999">
        <v>146448</v>
      </c>
      <c r="N6999">
        <v>0</v>
      </c>
      <c r="O6999" t="str">
        <f t="shared" si="656"/>
        <v>60+</v>
      </c>
      <c r="P6999" t="str">
        <f t="shared" si="657"/>
        <v>Medium</v>
      </c>
      <c r="Q6999" t="str">
        <f t="shared" si="658"/>
        <v>Mid-Term</v>
      </c>
      <c r="R6999" t="str">
        <f t="shared" si="659"/>
        <v>Low Balance</v>
      </c>
      <c r="S6999" t="str">
        <f t="shared" si="660"/>
        <v>Normal</v>
      </c>
      <c r="T6999">
        <v>1</v>
      </c>
      <c r="U6999">
        <f t="shared" si="661"/>
        <v>0</v>
      </c>
    </row>
    <row r="7000" spans="1:21" x14ac:dyDescent="0.25">
      <c r="A7000">
        <v>2025</v>
      </c>
      <c r="B7000">
        <v>15640074</v>
      </c>
      <c r="C7000" t="s">
        <v>2105</v>
      </c>
      <c r="D7000">
        <v>666</v>
      </c>
      <c r="E7000" t="s">
        <v>18</v>
      </c>
      <c r="F7000" t="s">
        <v>16</v>
      </c>
      <c r="G7000">
        <v>47</v>
      </c>
      <c r="H7000">
        <v>5</v>
      </c>
      <c r="I7000">
        <v>0</v>
      </c>
      <c r="J7000">
        <v>1</v>
      </c>
      <c r="K7000">
        <v>0</v>
      </c>
      <c r="L7000">
        <v>0</v>
      </c>
      <c r="M7000">
        <v>166651</v>
      </c>
      <c r="N7000">
        <v>1</v>
      </c>
      <c r="O7000" t="str">
        <f t="shared" si="656"/>
        <v>46-60</v>
      </c>
      <c r="P7000" t="str">
        <f t="shared" si="657"/>
        <v>Medium</v>
      </c>
      <c r="Q7000" t="str">
        <f t="shared" si="658"/>
        <v>Mid-Term</v>
      </c>
      <c r="R7000" t="str">
        <f t="shared" si="659"/>
        <v>Zero Balance</v>
      </c>
      <c r="S7000" t="str">
        <f t="shared" si="660"/>
        <v>Normal</v>
      </c>
      <c r="T7000">
        <v>1</v>
      </c>
      <c r="U7000">
        <f t="shared" si="661"/>
        <v>0</v>
      </c>
    </row>
    <row r="7001" spans="1:21" x14ac:dyDescent="0.25">
      <c r="A7001">
        <v>2025</v>
      </c>
      <c r="B7001">
        <v>15776156</v>
      </c>
      <c r="C7001" t="s">
        <v>1609</v>
      </c>
      <c r="D7001">
        <v>521</v>
      </c>
      <c r="E7001" t="s">
        <v>15</v>
      </c>
      <c r="F7001" t="s">
        <v>23</v>
      </c>
      <c r="G7001">
        <v>27</v>
      </c>
      <c r="H7001">
        <v>4</v>
      </c>
      <c r="I7001">
        <v>121326</v>
      </c>
      <c r="J7001">
        <v>1</v>
      </c>
      <c r="K7001">
        <v>1</v>
      </c>
      <c r="L7001">
        <v>1</v>
      </c>
      <c r="M7001">
        <v>164224</v>
      </c>
      <c r="N7001">
        <v>1</v>
      </c>
      <c r="O7001" t="str">
        <f t="shared" si="656"/>
        <v>&lt;30</v>
      </c>
      <c r="P7001" t="str">
        <f t="shared" si="657"/>
        <v>Low</v>
      </c>
      <c r="Q7001" t="str">
        <f t="shared" si="658"/>
        <v>Mid-Term</v>
      </c>
      <c r="R7001" t="str">
        <f t="shared" si="659"/>
        <v>High Balance</v>
      </c>
      <c r="S7001" t="str">
        <f t="shared" si="660"/>
        <v>High Value</v>
      </c>
      <c r="T7001">
        <v>1</v>
      </c>
      <c r="U7001">
        <f t="shared" si="661"/>
        <v>121326</v>
      </c>
    </row>
    <row r="7002" spans="1:21" x14ac:dyDescent="0.25">
      <c r="A7002">
        <v>2025</v>
      </c>
      <c r="B7002">
        <v>15739548</v>
      </c>
      <c r="C7002" t="s">
        <v>287</v>
      </c>
      <c r="D7002">
        <v>775</v>
      </c>
      <c r="E7002" t="s">
        <v>15</v>
      </c>
      <c r="F7002" t="s">
        <v>23</v>
      </c>
      <c r="G7002">
        <v>28</v>
      </c>
      <c r="H7002">
        <v>9</v>
      </c>
      <c r="I7002">
        <v>111168</v>
      </c>
      <c r="J7002">
        <v>1</v>
      </c>
      <c r="K7002">
        <v>1</v>
      </c>
      <c r="L7002">
        <v>0</v>
      </c>
      <c r="M7002">
        <v>149331</v>
      </c>
      <c r="N7002">
        <v>0</v>
      </c>
      <c r="O7002" t="str">
        <f t="shared" si="656"/>
        <v>&lt;30</v>
      </c>
      <c r="P7002" t="str">
        <f t="shared" si="657"/>
        <v>High</v>
      </c>
      <c r="Q7002" t="str">
        <f t="shared" si="658"/>
        <v>Long-Term</v>
      </c>
      <c r="R7002" t="str">
        <f t="shared" si="659"/>
        <v>High Balance</v>
      </c>
      <c r="S7002" t="str">
        <f t="shared" si="660"/>
        <v>High Value</v>
      </c>
      <c r="T7002">
        <v>1</v>
      </c>
      <c r="U7002">
        <f t="shared" si="661"/>
        <v>0</v>
      </c>
    </row>
    <row r="7003" spans="1:21" x14ac:dyDescent="0.25">
      <c r="A7003">
        <v>2025</v>
      </c>
      <c r="B7003">
        <v>15662854</v>
      </c>
      <c r="C7003" t="s">
        <v>388</v>
      </c>
      <c r="D7003">
        <v>681</v>
      </c>
      <c r="E7003" t="s">
        <v>26</v>
      </c>
      <c r="F7003" t="s">
        <v>23</v>
      </c>
      <c r="G7003">
        <v>48</v>
      </c>
      <c r="H7003">
        <v>5</v>
      </c>
      <c r="I7003">
        <v>139714</v>
      </c>
      <c r="J7003">
        <v>2</v>
      </c>
      <c r="K7003">
        <v>0</v>
      </c>
      <c r="L7003">
        <v>0</v>
      </c>
      <c r="M7003">
        <v>73067</v>
      </c>
      <c r="N7003">
        <v>0</v>
      </c>
      <c r="O7003" t="str">
        <f t="shared" si="656"/>
        <v>46-60</v>
      </c>
      <c r="P7003" t="str">
        <f t="shared" si="657"/>
        <v>Medium</v>
      </c>
      <c r="Q7003" t="str">
        <f t="shared" si="658"/>
        <v>Mid-Term</v>
      </c>
      <c r="R7003" t="str">
        <f t="shared" si="659"/>
        <v>High Balance</v>
      </c>
      <c r="S7003" t="str">
        <f t="shared" si="660"/>
        <v>High Value</v>
      </c>
      <c r="T7003">
        <v>1</v>
      </c>
      <c r="U7003">
        <f t="shared" si="661"/>
        <v>0</v>
      </c>
    </row>
    <row r="7004" spans="1:21" x14ac:dyDescent="0.25">
      <c r="A7004">
        <v>2025</v>
      </c>
      <c r="B7004">
        <v>15687688</v>
      </c>
      <c r="C7004" t="s">
        <v>637</v>
      </c>
      <c r="D7004">
        <v>564</v>
      </c>
      <c r="E7004" t="s">
        <v>26</v>
      </c>
      <c r="F7004" t="s">
        <v>16</v>
      </c>
      <c r="G7004">
        <v>32</v>
      </c>
      <c r="H7004">
        <v>10</v>
      </c>
      <c r="I7004">
        <v>139875</v>
      </c>
      <c r="J7004">
        <v>2</v>
      </c>
      <c r="K7004">
        <v>1</v>
      </c>
      <c r="L7004">
        <v>0</v>
      </c>
      <c r="M7004">
        <v>15378</v>
      </c>
      <c r="N7004">
        <v>0</v>
      </c>
      <c r="O7004" t="str">
        <f t="shared" si="656"/>
        <v>30-45</v>
      </c>
      <c r="P7004" t="str">
        <f t="shared" si="657"/>
        <v>Low</v>
      </c>
      <c r="Q7004" t="str">
        <f t="shared" si="658"/>
        <v>Long-Term</v>
      </c>
      <c r="R7004" t="str">
        <f t="shared" si="659"/>
        <v>High Balance</v>
      </c>
      <c r="S7004" t="str">
        <f t="shared" si="660"/>
        <v>High Value</v>
      </c>
      <c r="T7004">
        <v>1</v>
      </c>
      <c r="U7004">
        <f t="shared" si="661"/>
        <v>0</v>
      </c>
    </row>
    <row r="7005" spans="1:21" x14ac:dyDescent="0.25">
      <c r="A7005">
        <v>2025</v>
      </c>
      <c r="B7005">
        <v>15715750</v>
      </c>
      <c r="C7005" t="s">
        <v>968</v>
      </c>
      <c r="D7005">
        <v>646</v>
      </c>
      <c r="E7005" t="s">
        <v>26</v>
      </c>
      <c r="F7005" t="s">
        <v>16</v>
      </c>
      <c r="G7005">
        <v>44</v>
      </c>
      <c r="H7005">
        <v>2</v>
      </c>
      <c r="I7005">
        <v>113064</v>
      </c>
      <c r="J7005">
        <v>1</v>
      </c>
      <c r="K7005">
        <v>0</v>
      </c>
      <c r="L7005">
        <v>0</v>
      </c>
      <c r="M7005">
        <v>53072</v>
      </c>
      <c r="N7005">
        <v>1</v>
      </c>
      <c r="O7005" t="str">
        <f t="shared" si="656"/>
        <v>30-45</v>
      </c>
      <c r="P7005" t="str">
        <f t="shared" si="657"/>
        <v>Medium</v>
      </c>
      <c r="Q7005" t="str">
        <f t="shared" si="658"/>
        <v>New</v>
      </c>
      <c r="R7005" t="str">
        <f t="shared" si="659"/>
        <v>High Balance</v>
      </c>
      <c r="S7005" t="str">
        <f t="shared" si="660"/>
        <v>High Value</v>
      </c>
      <c r="T7005">
        <v>1</v>
      </c>
      <c r="U7005">
        <f t="shared" si="661"/>
        <v>113064</v>
      </c>
    </row>
    <row r="7006" spans="1:21" x14ac:dyDescent="0.25">
      <c r="A7006">
        <v>2025</v>
      </c>
      <c r="B7006">
        <v>15571121</v>
      </c>
      <c r="C7006" t="s">
        <v>466</v>
      </c>
      <c r="D7006">
        <v>670</v>
      </c>
      <c r="E7006" t="s">
        <v>15</v>
      </c>
      <c r="F7006" t="s">
        <v>16</v>
      </c>
      <c r="G7006">
        <v>50</v>
      </c>
      <c r="H7006">
        <v>8</v>
      </c>
      <c r="I7006">
        <v>138340</v>
      </c>
      <c r="J7006">
        <v>1</v>
      </c>
      <c r="K7006">
        <v>0</v>
      </c>
      <c r="L7006">
        <v>1</v>
      </c>
      <c r="M7006">
        <v>3159</v>
      </c>
      <c r="N7006">
        <v>0</v>
      </c>
      <c r="O7006" t="str">
        <f t="shared" si="656"/>
        <v>46-60</v>
      </c>
      <c r="P7006" t="str">
        <f t="shared" si="657"/>
        <v>Medium</v>
      </c>
      <c r="Q7006" t="str">
        <f t="shared" si="658"/>
        <v>Long-Term</v>
      </c>
      <c r="R7006" t="str">
        <f t="shared" si="659"/>
        <v>High Balance</v>
      </c>
      <c r="S7006" t="str">
        <f t="shared" si="660"/>
        <v>High Value</v>
      </c>
      <c r="T7006">
        <v>1</v>
      </c>
      <c r="U7006">
        <f t="shared" si="661"/>
        <v>0</v>
      </c>
    </row>
    <row r="7007" spans="1:21" x14ac:dyDescent="0.25">
      <c r="A7007">
        <v>2025</v>
      </c>
      <c r="B7007">
        <v>15726466</v>
      </c>
      <c r="C7007" t="s">
        <v>668</v>
      </c>
      <c r="D7007">
        <v>751</v>
      </c>
      <c r="E7007" t="s">
        <v>15</v>
      </c>
      <c r="F7007" t="s">
        <v>23</v>
      </c>
      <c r="G7007">
        <v>43</v>
      </c>
      <c r="H7007">
        <v>1</v>
      </c>
      <c r="I7007">
        <v>114974</v>
      </c>
      <c r="J7007">
        <v>1</v>
      </c>
      <c r="K7007">
        <v>1</v>
      </c>
      <c r="L7007">
        <v>0</v>
      </c>
      <c r="M7007">
        <v>125921</v>
      </c>
      <c r="N7007">
        <v>0</v>
      </c>
      <c r="O7007" t="str">
        <f t="shared" si="656"/>
        <v>30-45</v>
      </c>
      <c r="P7007" t="str">
        <f t="shared" si="657"/>
        <v>High</v>
      </c>
      <c r="Q7007" t="str">
        <f t="shared" si="658"/>
        <v>New</v>
      </c>
      <c r="R7007" t="str">
        <f t="shared" si="659"/>
        <v>High Balance</v>
      </c>
      <c r="S7007" t="str">
        <f t="shared" si="660"/>
        <v>High Value</v>
      </c>
      <c r="T7007">
        <v>1</v>
      </c>
      <c r="U7007">
        <f t="shared" si="661"/>
        <v>0</v>
      </c>
    </row>
    <row r="7008" spans="1:21" x14ac:dyDescent="0.25">
      <c r="A7008">
        <v>2025</v>
      </c>
      <c r="B7008">
        <v>15660390</v>
      </c>
      <c r="C7008" t="s">
        <v>268</v>
      </c>
      <c r="D7008">
        <v>544</v>
      </c>
      <c r="E7008" t="s">
        <v>15</v>
      </c>
      <c r="F7008" t="s">
        <v>16</v>
      </c>
      <c r="G7008">
        <v>33</v>
      </c>
      <c r="H7008">
        <v>6</v>
      </c>
      <c r="I7008">
        <v>0</v>
      </c>
      <c r="J7008">
        <v>2</v>
      </c>
      <c r="K7008">
        <v>1</v>
      </c>
      <c r="L7008">
        <v>1</v>
      </c>
      <c r="M7008">
        <v>124113</v>
      </c>
      <c r="N7008">
        <v>0</v>
      </c>
      <c r="O7008" t="str">
        <f t="shared" si="656"/>
        <v>30-45</v>
      </c>
      <c r="P7008" t="str">
        <f t="shared" si="657"/>
        <v>Low</v>
      </c>
      <c r="Q7008" t="str">
        <f t="shared" si="658"/>
        <v>Mid-Term</v>
      </c>
      <c r="R7008" t="str">
        <f t="shared" si="659"/>
        <v>Zero Balance</v>
      </c>
      <c r="S7008" t="str">
        <f t="shared" si="660"/>
        <v>Normal</v>
      </c>
      <c r="T7008">
        <v>1</v>
      </c>
      <c r="U7008">
        <f t="shared" si="661"/>
        <v>0</v>
      </c>
    </row>
    <row r="7009" spans="1:21" x14ac:dyDescent="0.25">
      <c r="A7009">
        <v>2025</v>
      </c>
      <c r="B7009">
        <v>15663942</v>
      </c>
      <c r="C7009" t="s">
        <v>376</v>
      </c>
      <c r="D7009">
        <v>639</v>
      </c>
      <c r="E7009" t="s">
        <v>15</v>
      </c>
      <c r="F7009" t="s">
        <v>16</v>
      </c>
      <c r="G7009">
        <v>38</v>
      </c>
      <c r="H7009">
        <v>5</v>
      </c>
      <c r="I7009">
        <v>0</v>
      </c>
      <c r="J7009">
        <v>2</v>
      </c>
      <c r="K7009">
        <v>0</v>
      </c>
      <c r="L7009">
        <v>0</v>
      </c>
      <c r="M7009">
        <v>93716</v>
      </c>
      <c r="N7009">
        <v>0</v>
      </c>
      <c r="O7009" t="str">
        <f t="shared" si="656"/>
        <v>30-45</v>
      </c>
      <c r="P7009" t="str">
        <f t="shared" si="657"/>
        <v>Medium</v>
      </c>
      <c r="Q7009" t="str">
        <f t="shared" si="658"/>
        <v>Mid-Term</v>
      </c>
      <c r="R7009" t="str">
        <f t="shared" si="659"/>
        <v>Zero Balance</v>
      </c>
      <c r="S7009" t="str">
        <f t="shared" si="660"/>
        <v>Normal</v>
      </c>
      <c r="T7009">
        <v>1</v>
      </c>
      <c r="U7009">
        <f t="shared" si="661"/>
        <v>0</v>
      </c>
    </row>
    <row r="7010" spans="1:21" x14ac:dyDescent="0.25">
      <c r="A7010">
        <v>2025</v>
      </c>
      <c r="B7010">
        <v>15638610</v>
      </c>
      <c r="C7010" t="s">
        <v>136</v>
      </c>
      <c r="D7010">
        <v>635</v>
      </c>
      <c r="E7010" t="s">
        <v>26</v>
      </c>
      <c r="F7010" t="s">
        <v>16</v>
      </c>
      <c r="G7010">
        <v>65</v>
      </c>
      <c r="H7010">
        <v>5</v>
      </c>
      <c r="I7010">
        <v>117326</v>
      </c>
      <c r="J7010">
        <v>1</v>
      </c>
      <c r="K7010">
        <v>1</v>
      </c>
      <c r="L7010">
        <v>0</v>
      </c>
      <c r="M7010">
        <v>155800</v>
      </c>
      <c r="N7010">
        <v>1</v>
      </c>
      <c r="O7010" t="str">
        <f t="shared" si="656"/>
        <v>60+</v>
      </c>
      <c r="P7010" t="str">
        <f t="shared" si="657"/>
        <v>Medium</v>
      </c>
      <c r="Q7010" t="str">
        <f t="shared" si="658"/>
        <v>Mid-Term</v>
      </c>
      <c r="R7010" t="str">
        <f t="shared" si="659"/>
        <v>High Balance</v>
      </c>
      <c r="S7010" t="str">
        <f t="shared" si="660"/>
        <v>High Value</v>
      </c>
      <c r="T7010">
        <v>1</v>
      </c>
      <c r="U7010">
        <f t="shared" si="661"/>
        <v>117326</v>
      </c>
    </row>
    <row r="7011" spans="1:21" x14ac:dyDescent="0.25">
      <c r="A7011">
        <v>2025</v>
      </c>
      <c r="B7011">
        <v>15644446</v>
      </c>
      <c r="C7011" t="s">
        <v>1261</v>
      </c>
      <c r="D7011">
        <v>672</v>
      </c>
      <c r="E7011" t="s">
        <v>15</v>
      </c>
      <c r="F7011" t="s">
        <v>16</v>
      </c>
      <c r="G7011">
        <v>28</v>
      </c>
      <c r="H7011">
        <v>6</v>
      </c>
      <c r="I7011">
        <v>0</v>
      </c>
      <c r="J7011">
        <v>1</v>
      </c>
      <c r="K7011">
        <v>0</v>
      </c>
      <c r="L7011">
        <v>1</v>
      </c>
      <c r="M7011">
        <v>8815</v>
      </c>
      <c r="N7011">
        <v>0</v>
      </c>
      <c r="O7011" t="str">
        <f t="shared" si="656"/>
        <v>&lt;30</v>
      </c>
      <c r="P7011" t="str">
        <f t="shared" si="657"/>
        <v>Medium</v>
      </c>
      <c r="Q7011" t="str">
        <f t="shared" si="658"/>
        <v>Mid-Term</v>
      </c>
      <c r="R7011" t="str">
        <f t="shared" si="659"/>
        <v>Zero Balance</v>
      </c>
      <c r="S7011" t="str">
        <f t="shared" si="660"/>
        <v>Normal</v>
      </c>
      <c r="T7011">
        <v>1</v>
      </c>
      <c r="U7011">
        <f t="shared" si="661"/>
        <v>0</v>
      </c>
    </row>
    <row r="7012" spans="1:21" x14ac:dyDescent="0.25">
      <c r="A7012">
        <v>2025</v>
      </c>
      <c r="B7012">
        <v>15585892</v>
      </c>
      <c r="C7012" t="s">
        <v>1230</v>
      </c>
      <c r="D7012">
        <v>639</v>
      </c>
      <c r="E7012" t="s">
        <v>15</v>
      </c>
      <c r="F7012" t="s">
        <v>16</v>
      </c>
      <c r="G7012">
        <v>35</v>
      </c>
      <c r="H7012">
        <v>8</v>
      </c>
      <c r="I7012">
        <v>0</v>
      </c>
      <c r="J7012">
        <v>1</v>
      </c>
      <c r="K7012">
        <v>0</v>
      </c>
      <c r="L7012">
        <v>0</v>
      </c>
      <c r="M7012">
        <v>164454</v>
      </c>
      <c r="N7012">
        <v>0</v>
      </c>
      <c r="O7012" t="str">
        <f t="shared" si="656"/>
        <v>30-45</v>
      </c>
      <c r="P7012" t="str">
        <f t="shared" si="657"/>
        <v>Medium</v>
      </c>
      <c r="Q7012" t="str">
        <f t="shared" si="658"/>
        <v>Long-Term</v>
      </c>
      <c r="R7012" t="str">
        <f t="shared" si="659"/>
        <v>Zero Balance</v>
      </c>
      <c r="S7012" t="str">
        <f t="shared" si="660"/>
        <v>Normal</v>
      </c>
      <c r="T7012">
        <v>1</v>
      </c>
      <c r="U7012">
        <f t="shared" si="661"/>
        <v>0</v>
      </c>
    </row>
    <row r="7013" spans="1:21" x14ac:dyDescent="0.25">
      <c r="A7013">
        <v>2025</v>
      </c>
      <c r="B7013">
        <v>15609356</v>
      </c>
      <c r="C7013" t="s">
        <v>2467</v>
      </c>
      <c r="D7013">
        <v>697</v>
      </c>
      <c r="E7013" t="s">
        <v>15</v>
      </c>
      <c r="F7013" t="s">
        <v>16</v>
      </c>
      <c r="G7013">
        <v>25</v>
      </c>
      <c r="H7013">
        <v>1</v>
      </c>
      <c r="I7013">
        <v>0</v>
      </c>
      <c r="J7013">
        <v>2</v>
      </c>
      <c r="K7013">
        <v>0</v>
      </c>
      <c r="L7013">
        <v>0</v>
      </c>
      <c r="M7013">
        <v>87803</v>
      </c>
      <c r="N7013">
        <v>0</v>
      </c>
      <c r="O7013" t="str">
        <f t="shared" si="656"/>
        <v>&lt;30</v>
      </c>
      <c r="P7013" t="str">
        <f t="shared" si="657"/>
        <v>Medium</v>
      </c>
      <c r="Q7013" t="str">
        <f t="shared" si="658"/>
        <v>New</v>
      </c>
      <c r="R7013" t="str">
        <f t="shared" si="659"/>
        <v>Zero Balance</v>
      </c>
      <c r="S7013" t="str">
        <f t="shared" si="660"/>
        <v>Normal</v>
      </c>
      <c r="T7013">
        <v>1</v>
      </c>
      <c r="U7013">
        <f t="shared" si="661"/>
        <v>0</v>
      </c>
    </row>
    <row r="7014" spans="1:21" x14ac:dyDescent="0.25">
      <c r="A7014">
        <v>2025</v>
      </c>
      <c r="B7014">
        <v>15803378</v>
      </c>
      <c r="C7014" t="s">
        <v>554</v>
      </c>
      <c r="D7014">
        <v>850</v>
      </c>
      <c r="E7014" t="s">
        <v>18</v>
      </c>
      <c r="F7014" t="s">
        <v>23</v>
      </c>
      <c r="G7014">
        <v>44</v>
      </c>
      <c r="H7014">
        <v>8</v>
      </c>
      <c r="I7014">
        <v>0</v>
      </c>
      <c r="J7014">
        <v>2</v>
      </c>
      <c r="K7014">
        <v>1</v>
      </c>
      <c r="L7014">
        <v>1</v>
      </c>
      <c r="M7014">
        <v>183617</v>
      </c>
      <c r="N7014">
        <v>0</v>
      </c>
      <c r="O7014" t="str">
        <f t="shared" si="656"/>
        <v>30-45</v>
      </c>
      <c r="P7014" t="str">
        <f t="shared" si="657"/>
        <v>High</v>
      </c>
      <c r="Q7014" t="str">
        <f t="shared" si="658"/>
        <v>Long-Term</v>
      </c>
      <c r="R7014" t="str">
        <f t="shared" si="659"/>
        <v>Zero Balance</v>
      </c>
      <c r="S7014" t="str">
        <f t="shared" si="660"/>
        <v>Normal</v>
      </c>
      <c r="T7014">
        <v>1</v>
      </c>
      <c r="U7014">
        <f t="shared" si="661"/>
        <v>0</v>
      </c>
    </row>
    <row r="7015" spans="1:21" x14ac:dyDescent="0.25">
      <c r="A7015">
        <v>2025</v>
      </c>
      <c r="B7015">
        <v>15599440</v>
      </c>
      <c r="C7015" t="s">
        <v>680</v>
      </c>
      <c r="D7015">
        <v>748</v>
      </c>
      <c r="E7015" t="s">
        <v>15</v>
      </c>
      <c r="F7015" t="s">
        <v>16</v>
      </c>
      <c r="G7015">
        <v>34</v>
      </c>
      <c r="H7015">
        <v>8</v>
      </c>
      <c r="I7015">
        <v>0</v>
      </c>
      <c r="J7015">
        <v>2</v>
      </c>
      <c r="K7015">
        <v>1</v>
      </c>
      <c r="L7015">
        <v>0</v>
      </c>
      <c r="M7015">
        <v>53584</v>
      </c>
      <c r="N7015">
        <v>0</v>
      </c>
      <c r="O7015" t="str">
        <f t="shared" si="656"/>
        <v>30-45</v>
      </c>
      <c r="P7015" t="str">
        <f t="shared" si="657"/>
        <v>Medium</v>
      </c>
      <c r="Q7015" t="str">
        <f t="shared" si="658"/>
        <v>Long-Term</v>
      </c>
      <c r="R7015" t="str">
        <f t="shared" si="659"/>
        <v>Zero Balance</v>
      </c>
      <c r="S7015" t="str">
        <f t="shared" si="660"/>
        <v>Normal</v>
      </c>
      <c r="T7015">
        <v>1</v>
      </c>
      <c r="U7015">
        <f t="shared" si="661"/>
        <v>0</v>
      </c>
    </row>
    <row r="7016" spans="1:21" x14ac:dyDescent="0.25">
      <c r="A7016">
        <v>2025</v>
      </c>
      <c r="B7016">
        <v>15692408</v>
      </c>
      <c r="C7016" t="s">
        <v>323</v>
      </c>
      <c r="D7016">
        <v>463</v>
      </c>
      <c r="E7016" t="s">
        <v>18</v>
      </c>
      <c r="F7016" t="s">
        <v>16</v>
      </c>
      <c r="G7016">
        <v>35</v>
      </c>
      <c r="H7016">
        <v>2</v>
      </c>
      <c r="I7016">
        <v>0</v>
      </c>
      <c r="J7016">
        <v>2</v>
      </c>
      <c r="K7016">
        <v>1</v>
      </c>
      <c r="L7016">
        <v>1</v>
      </c>
      <c r="M7016">
        <v>1951</v>
      </c>
      <c r="N7016">
        <v>0</v>
      </c>
      <c r="O7016" t="str">
        <f t="shared" si="656"/>
        <v>30-45</v>
      </c>
      <c r="P7016" t="str">
        <f t="shared" si="657"/>
        <v>Low</v>
      </c>
      <c r="Q7016" t="str">
        <f t="shared" si="658"/>
        <v>New</v>
      </c>
      <c r="R7016" t="str">
        <f t="shared" si="659"/>
        <v>Zero Balance</v>
      </c>
      <c r="S7016" t="str">
        <f t="shared" si="660"/>
        <v>Normal</v>
      </c>
      <c r="T7016">
        <v>1</v>
      </c>
      <c r="U7016">
        <f t="shared" si="661"/>
        <v>0</v>
      </c>
    </row>
    <row r="7017" spans="1:21" x14ac:dyDescent="0.25">
      <c r="A7017">
        <v>2025</v>
      </c>
      <c r="B7017">
        <v>15683168</v>
      </c>
      <c r="C7017" t="s">
        <v>2468</v>
      </c>
      <c r="D7017">
        <v>572</v>
      </c>
      <c r="E7017" t="s">
        <v>15</v>
      </c>
      <c r="F7017" t="s">
        <v>16</v>
      </c>
      <c r="G7017">
        <v>30</v>
      </c>
      <c r="H7017">
        <v>6</v>
      </c>
      <c r="I7017">
        <v>0</v>
      </c>
      <c r="J7017">
        <v>1</v>
      </c>
      <c r="K7017">
        <v>0</v>
      </c>
      <c r="L7017">
        <v>1</v>
      </c>
      <c r="M7017">
        <v>175025</v>
      </c>
      <c r="N7017">
        <v>0</v>
      </c>
      <c r="O7017" t="str">
        <f t="shared" si="656"/>
        <v>30-45</v>
      </c>
      <c r="P7017" t="str">
        <f t="shared" si="657"/>
        <v>Low</v>
      </c>
      <c r="Q7017" t="str">
        <f t="shared" si="658"/>
        <v>Mid-Term</v>
      </c>
      <c r="R7017" t="str">
        <f t="shared" si="659"/>
        <v>Zero Balance</v>
      </c>
      <c r="S7017" t="str">
        <f t="shared" si="660"/>
        <v>Normal</v>
      </c>
      <c r="T7017">
        <v>1</v>
      </c>
      <c r="U7017">
        <f t="shared" si="661"/>
        <v>0</v>
      </c>
    </row>
    <row r="7018" spans="1:21" x14ac:dyDescent="0.25">
      <c r="A7018">
        <v>2025</v>
      </c>
      <c r="B7018">
        <v>15790254</v>
      </c>
      <c r="C7018" t="s">
        <v>178</v>
      </c>
      <c r="D7018">
        <v>741</v>
      </c>
      <c r="E7018" t="s">
        <v>18</v>
      </c>
      <c r="F7018" t="s">
        <v>23</v>
      </c>
      <c r="G7018">
        <v>50</v>
      </c>
      <c r="H7018">
        <v>1</v>
      </c>
      <c r="I7018">
        <v>78738</v>
      </c>
      <c r="J7018">
        <v>1</v>
      </c>
      <c r="K7018">
        <v>1</v>
      </c>
      <c r="L7018">
        <v>1</v>
      </c>
      <c r="M7018">
        <v>13019</v>
      </c>
      <c r="N7018">
        <v>0</v>
      </c>
      <c r="O7018" t="str">
        <f t="shared" si="656"/>
        <v>46-60</v>
      </c>
      <c r="P7018" t="str">
        <f t="shared" si="657"/>
        <v>Medium</v>
      </c>
      <c r="Q7018" t="str">
        <f t="shared" si="658"/>
        <v>New</v>
      </c>
      <c r="R7018" t="str">
        <f t="shared" si="659"/>
        <v>Low Balance</v>
      </c>
      <c r="S7018" t="str">
        <f t="shared" si="660"/>
        <v>Normal</v>
      </c>
      <c r="T7018">
        <v>1</v>
      </c>
      <c r="U7018">
        <f t="shared" si="661"/>
        <v>0</v>
      </c>
    </row>
    <row r="7019" spans="1:21" x14ac:dyDescent="0.25">
      <c r="A7019">
        <v>2025</v>
      </c>
      <c r="B7019">
        <v>15767729</v>
      </c>
      <c r="C7019" t="s">
        <v>235</v>
      </c>
      <c r="D7019">
        <v>646</v>
      </c>
      <c r="E7019" t="s">
        <v>18</v>
      </c>
      <c r="F7019" t="s">
        <v>23</v>
      </c>
      <c r="G7019">
        <v>25</v>
      </c>
      <c r="H7019">
        <v>5</v>
      </c>
      <c r="I7019">
        <v>182877</v>
      </c>
      <c r="J7019">
        <v>2</v>
      </c>
      <c r="K7019">
        <v>1</v>
      </c>
      <c r="L7019">
        <v>1</v>
      </c>
      <c r="M7019">
        <v>42538</v>
      </c>
      <c r="N7019">
        <v>1</v>
      </c>
      <c r="O7019" t="str">
        <f t="shared" si="656"/>
        <v>&lt;30</v>
      </c>
      <c r="P7019" t="str">
        <f t="shared" si="657"/>
        <v>Medium</v>
      </c>
      <c r="Q7019" t="str">
        <f t="shared" si="658"/>
        <v>Mid-Term</v>
      </c>
      <c r="R7019" t="str">
        <f t="shared" si="659"/>
        <v>High Balance</v>
      </c>
      <c r="S7019" t="str">
        <f t="shared" si="660"/>
        <v>High Value</v>
      </c>
      <c r="T7019">
        <v>1</v>
      </c>
      <c r="U7019">
        <f t="shared" si="661"/>
        <v>182877</v>
      </c>
    </row>
    <row r="7020" spans="1:21" x14ac:dyDescent="0.25">
      <c r="A7020">
        <v>2025</v>
      </c>
      <c r="B7020">
        <v>15768600</v>
      </c>
      <c r="C7020" t="s">
        <v>161</v>
      </c>
      <c r="D7020">
        <v>805</v>
      </c>
      <c r="E7020" t="s">
        <v>26</v>
      </c>
      <c r="F7020" t="s">
        <v>23</v>
      </c>
      <c r="G7020">
        <v>50</v>
      </c>
      <c r="H7020">
        <v>9</v>
      </c>
      <c r="I7020">
        <v>130023</v>
      </c>
      <c r="J7020">
        <v>1</v>
      </c>
      <c r="K7020">
        <v>1</v>
      </c>
      <c r="L7020">
        <v>0</v>
      </c>
      <c r="M7020">
        <v>62990</v>
      </c>
      <c r="N7020">
        <v>1</v>
      </c>
      <c r="O7020" t="str">
        <f t="shared" si="656"/>
        <v>46-60</v>
      </c>
      <c r="P7020" t="str">
        <f t="shared" si="657"/>
        <v>High</v>
      </c>
      <c r="Q7020" t="str">
        <f t="shared" si="658"/>
        <v>Long-Term</v>
      </c>
      <c r="R7020" t="str">
        <f t="shared" si="659"/>
        <v>High Balance</v>
      </c>
      <c r="S7020" t="str">
        <f t="shared" si="660"/>
        <v>High Value</v>
      </c>
      <c r="T7020">
        <v>1</v>
      </c>
      <c r="U7020">
        <f t="shared" si="661"/>
        <v>130023</v>
      </c>
    </row>
    <row r="7021" spans="1:21" x14ac:dyDescent="0.25">
      <c r="A7021">
        <v>2025</v>
      </c>
      <c r="B7021">
        <v>15699839</v>
      </c>
      <c r="C7021" t="s">
        <v>1310</v>
      </c>
      <c r="D7021">
        <v>637</v>
      </c>
      <c r="E7021" t="s">
        <v>15</v>
      </c>
      <c r="F7021" t="s">
        <v>23</v>
      </c>
      <c r="G7021">
        <v>36</v>
      </c>
      <c r="H7021">
        <v>2</v>
      </c>
      <c r="I7021">
        <v>152607</v>
      </c>
      <c r="J7021">
        <v>1</v>
      </c>
      <c r="K7021">
        <v>1</v>
      </c>
      <c r="L7021">
        <v>1</v>
      </c>
      <c r="M7021">
        <v>71693</v>
      </c>
      <c r="N7021">
        <v>0</v>
      </c>
      <c r="O7021" t="str">
        <f t="shared" si="656"/>
        <v>30-45</v>
      </c>
      <c r="P7021" t="str">
        <f t="shared" si="657"/>
        <v>Medium</v>
      </c>
      <c r="Q7021" t="str">
        <f t="shared" si="658"/>
        <v>New</v>
      </c>
      <c r="R7021" t="str">
        <f t="shared" si="659"/>
        <v>High Balance</v>
      </c>
      <c r="S7021" t="str">
        <f t="shared" si="660"/>
        <v>High Value</v>
      </c>
      <c r="T7021">
        <v>1</v>
      </c>
      <c r="U7021">
        <f t="shared" si="661"/>
        <v>0</v>
      </c>
    </row>
    <row r="7022" spans="1:21" x14ac:dyDescent="0.25">
      <c r="A7022">
        <v>2025</v>
      </c>
      <c r="B7022">
        <v>15786237</v>
      </c>
      <c r="C7022" t="s">
        <v>2469</v>
      </c>
      <c r="D7022">
        <v>651</v>
      </c>
      <c r="E7022" t="s">
        <v>15</v>
      </c>
      <c r="F7022" t="s">
        <v>23</v>
      </c>
      <c r="G7022">
        <v>28</v>
      </c>
      <c r="H7022">
        <v>7</v>
      </c>
      <c r="I7022">
        <v>0</v>
      </c>
      <c r="J7022">
        <v>2</v>
      </c>
      <c r="K7022">
        <v>1</v>
      </c>
      <c r="L7022">
        <v>0</v>
      </c>
      <c r="M7022">
        <v>824</v>
      </c>
      <c r="N7022">
        <v>0</v>
      </c>
      <c r="O7022" t="str">
        <f t="shared" si="656"/>
        <v>&lt;30</v>
      </c>
      <c r="P7022" t="str">
        <f t="shared" si="657"/>
        <v>Medium</v>
      </c>
      <c r="Q7022" t="str">
        <f t="shared" si="658"/>
        <v>Mid-Term</v>
      </c>
      <c r="R7022" t="str">
        <f t="shared" si="659"/>
        <v>Zero Balance</v>
      </c>
      <c r="S7022" t="str">
        <f t="shared" si="660"/>
        <v>Normal</v>
      </c>
      <c r="T7022">
        <v>1</v>
      </c>
      <c r="U7022">
        <f t="shared" si="661"/>
        <v>0</v>
      </c>
    </row>
    <row r="7023" spans="1:21" x14ac:dyDescent="0.25">
      <c r="A7023">
        <v>2025</v>
      </c>
      <c r="B7023">
        <v>15694530</v>
      </c>
      <c r="C7023" t="s">
        <v>1453</v>
      </c>
      <c r="D7023">
        <v>672</v>
      </c>
      <c r="E7023" t="s">
        <v>15</v>
      </c>
      <c r="F7023" t="s">
        <v>23</v>
      </c>
      <c r="G7023">
        <v>28</v>
      </c>
      <c r="H7023">
        <v>4</v>
      </c>
      <c r="I7023">
        <v>167269</v>
      </c>
      <c r="J7023">
        <v>1</v>
      </c>
      <c r="K7023">
        <v>1</v>
      </c>
      <c r="L7023">
        <v>1</v>
      </c>
      <c r="M7023">
        <v>169469</v>
      </c>
      <c r="N7023">
        <v>0</v>
      </c>
      <c r="O7023" t="str">
        <f t="shared" si="656"/>
        <v>&lt;30</v>
      </c>
      <c r="P7023" t="str">
        <f t="shared" si="657"/>
        <v>Medium</v>
      </c>
      <c r="Q7023" t="str">
        <f t="shared" si="658"/>
        <v>Mid-Term</v>
      </c>
      <c r="R7023" t="str">
        <f t="shared" si="659"/>
        <v>High Balance</v>
      </c>
      <c r="S7023" t="str">
        <f t="shared" si="660"/>
        <v>High Value</v>
      </c>
      <c r="T7023">
        <v>1</v>
      </c>
      <c r="U7023">
        <f t="shared" si="661"/>
        <v>0</v>
      </c>
    </row>
    <row r="7024" spans="1:21" x14ac:dyDescent="0.25">
      <c r="A7024">
        <v>2025</v>
      </c>
      <c r="B7024">
        <v>15796813</v>
      </c>
      <c r="C7024" t="s">
        <v>1708</v>
      </c>
      <c r="D7024">
        <v>493</v>
      </c>
      <c r="E7024" t="s">
        <v>15</v>
      </c>
      <c r="F7024" t="s">
        <v>23</v>
      </c>
      <c r="G7024">
        <v>54</v>
      </c>
      <c r="H7024">
        <v>3</v>
      </c>
      <c r="I7024">
        <v>167832</v>
      </c>
      <c r="J7024">
        <v>2</v>
      </c>
      <c r="K7024">
        <v>1</v>
      </c>
      <c r="L7024">
        <v>0</v>
      </c>
      <c r="M7024">
        <v>150160</v>
      </c>
      <c r="N7024">
        <v>1</v>
      </c>
      <c r="O7024" t="str">
        <f t="shared" si="656"/>
        <v>46-60</v>
      </c>
      <c r="P7024" t="str">
        <f t="shared" si="657"/>
        <v>Low</v>
      </c>
      <c r="Q7024" t="str">
        <f t="shared" si="658"/>
        <v>New</v>
      </c>
      <c r="R7024" t="str">
        <f t="shared" si="659"/>
        <v>High Balance</v>
      </c>
      <c r="S7024" t="str">
        <f t="shared" si="660"/>
        <v>High Value</v>
      </c>
      <c r="T7024">
        <v>1</v>
      </c>
      <c r="U7024">
        <f t="shared" si="661"/>
        <v>167832</v>
      </c>
    </row>
    <row r="7025" spans="1:21" x14ac:dyDescent="0.25">
      <c r="A7025">
        <v>2025</v>
      </c>
      <c r="B7025">
        <v>15605791</v>
      </c>
      <c r="C7025" t="s">
        <v>148</v>
      </c>
      <c r="D7025">
        <v>524</v>
      </c>
      <c r="E7025" t="s">
        <v>26</v>
      </c>
      <c r="F7025" t="s">
        <v>23</v>
      </c>
      <c r="G7025">
        <v>29</v>
      </c>
      <c r="H7025">
        <v>9</v>
      </c>
      <c r="I7025">
        <v>144288</v>
      </c>
      <c r="J7025">
        <v>2</v>
      </c>
      <c r="K7025">
        <v>1</v>
      </c>
      <c r="L7025">
        <v>0</v>
      </c>
      <c r="M7025">
        <v>32063</v>
      </c>
      <c r="N7025">
        <v>0</v>
      </c>
      <c r="O7025" t="str">
        <f t="shared" si="656"/>
        <v>&lt;30</v>
      </c>
      <c r="P7025" t="str">
        <f t="shared" si="657"/>
        <v>Low</v>
      </c>
      <c r="Q7025" t="str">
        <f t="shared" si="658"/>
        <v>Long-Term</v>
      </c>
      <c r="R7025" t="str">
        <f t="shared" si="659"/>
        <v>High Balance</v>
      </c>
      <c r="S7025" t="str">
        <f t="shared" si="660"/>
        <v>High Value</v>
      </c>
      <c r="T7025">
        <v>1</v>
      </c>
      <c r="U7025">
        <f t="shared" si="661"/>
        <v>0</v>
      </c>
    </row>
    <row r="7026" spans="1:21" x14ac:dyDescent="0.25">
      <c r="A7026">
        <v>2025</v>
      </c>
      <c r="B7026">
        <v>15714087</v>
      </c>
      <c r="C7026" t="s">
        <v>2470</v>
      </c>
      <c r="D7026">
        <v>624</v>
      </c>
      <c r="E7026" t="s">
        <v>26</v>
      </c>
      <c r="F7026" t="s">
        <v>16</v>
      </c>
      <c r="G7026">
        <v>45</v>
      </c>
      <c r="H7026">
        <v>5</v>
      </c>
      <c r="I7026">
        <v>151855</v>
      </c>
      <c r="J7026">
        <v>1</v>
      </c>
      <c r="K7026">
        <v>1</v>
      </c>
      <c r="L7026">
        <v>0</v>
      </c>
      <c r="M7026">
        <v>68794</v>
      </c>
      <c r="N7026">
        <v>0</v>
      </c>
      <c r="O7026" t="str">
        <f t="shared" si="656"/>
        <v>30-45</v>
      </c>
      <c r="P7026" t="str">
        <f t="shared" si="657"/>
        <v>Medium</v>
      </c>
      <c r="Q7026" t="str">
        <f t="shared" si="658"/>
        <v>Mid-Term</v>
      </c>
      <c r="R7026" t="str">
        <f t="shared" si="659"/>
        <v>High Balance</v>
      </c>
      <c r="S7026" t="str">
        <f t="shared" si="660"/>
        <v>High Value</v>
      </c>
      <c r="T7026">
        <v>1</v>
      </c>
      <c r="U7026">
        <f t="shared" si="661"/>
        <v>0</v>
      </c>
    </row>
    <row r="7027" spans="1:21" x14ac:dyDescent="0.25">
      <c r="A7027">
        <v>2025</v>
      </c>
      <c r="B7027">
        <v>15711446</v>
      </c>
      <c r="C7027" t="s">
        <v>744</v>
      </c>
      <c r="D7027">
        <v>569</v>
      </c>
      <c r="E7027" t="s">
        <v>18</v>
      </c>
      <c r="F7027" t="s">
        <v>16</v>
      </c>
      <c r="G7027">
        <v>51</v>
      </c>
      <c r="H7027">
        <v>3</v>
      </c>
      <c r="I7027">
        <v>0</v>
      </c>
      <c r="J7027">
        <v>3</v>
      </c>
      <c r="K7027">
        <v>1</v>
      </c>
      <c r="L7027">
        <v>0</v>
      </c>
      <c r="M7027">
        <v>75085</v>
      </c>
      <c r="N7027">
        <v>1</v>
      </c>
      <c r="O7027" t="str">
        <f t="shared" si="656"/>
        <v>46-60</v>
      </c>
      <c r="P7027" t="str">
        <f t="shared" si="657"/>
        <v>Low</v>
      </c>
      <c r="Q7027" t="str">
        <f t="shared" si="658"/>
        <v>New</v>
      </c>
      <c r="R7027" t="str">
        <f t="shared" si="659"/>
        <v>Zero Balance</v>
      </c>
      <c r="S7027" t="str">
        <f t="shared" si="660"/>
        <v>Normal</v>
      </c>
      <c r="T7027">
        <v>1</v>
      </c>
      <c r="U7027">
        <f t="shared" si="661"/>
        <v>0</v>
      </c>
    </row>
    <row r="7028" spans="1:21" x14ac:dyDescent="0.25">
      <c r="A7028">
        <v>2025</v>
      </c>
      <c r="B7028">
        <v>15588123</v>
      </c>
      <c r="C7028" t="s">
        <v>1105</v>
      </c>
      <c r="D7028">
        <v>677</v>
      </c>
      <c r="E7028" t="s">
        <v>15</v>
      </c>
      <c r="F7028" t="s">
        <v>16</v>
      </c>
      <c r="G7028">
        <v>27</v>
      </c>
      <c r="H7028">
        <v>2</v>
      </c>
      <c r="I7028">
        <v>0</v>
      </c>
      <c r="J7028">
        <v>2</v>
      </c>
      <c r="K7028">
        <v>0</v>
      </c>
      <c r="L7028">
        <v>1</v>
      </c>
      <c r="M7028">
        <v>114686</v>
      </c>
      <c r="N7028">
        <v>0</v>
      </c>
      <c r="O7028" t="str">
        <f t="shared" si="656"/>
        <v>&lt;30</v>
      </c>
      <c r="P7028" t="str">
        <f t="shared" si="657"/>
        <v>Medium</v>
      </c>
      <c r="Q7028" t="str">
        <f t="shared" si="658"/>
        <v>New</v>
      </c>
      <c r="R7028" t="str">
        <f t="shared" si="659"/>
        <v>Zero Balance</v>
      </c>
      <c r="S7028" t="str">
        <f t="shared" si="660"/>
        <v>Normal</v>
      </c>
      <c r="T7028">
        <v>1</v>
      </c>
      <c r="U7028">
        <f t="shared" si="661"/>
        <v>0</v>
      </c>
    </row>
    <row r="7029" spans="1:21" x14ac:dyDescent="0.25">
      <c r="A7029">
        <v>2025</v>
      </c>
      <c r="B7029">
        <v>15748552</v>
      </c>
      <c r="C7029" t="s">
        <v>407</v>
      </c>
      <c r="D7029">
        <v>464</v>
      </c>
      <c r="E7029" t="s">
        <v>26</v>
      </c>
      <c r="F7029" t="s">
        <v>23</v>
      </c>
      <c r="G7029">
        <v>37</v>
      </c>
      <c r="H7029">
        <v>4</v>
      </c>
      <c r="I7029">
        <v>155994</v>
      </c>
      <c r="J7029">
        <v>1</v>
      </c>
      <c r="K7029">
        <v>0</v>
      </c>
      <c r="L7029">
        <v>0</v>
      </c>
      <c r="M7029">
        <v>143665</v>
      </c>
      <c r="N7029">
        <v>0</v>
      </c>
      <c r="O7029" t="str">
        <f t="shared" si="656"/>
        <v>30-45</v>
      </c>
      <c r="P7029" t="str">
        <f t="shared" si="657"/>
        <v>Low</v>
      </c>
      <c r="Q7029" t="str">
        <f t="shared" si="658"/>
        <v>Mid-Term</v>
      </c>
      <c r="R7029" t="str">
        <f t="shared" si="659"/>
        <v>High Balance</v>
      </c>
      <c r="S7029" t="str">
        <f t="shared" si="660"/>
        <v>High Value</v>
      </c>
      <c r="T7029">
        <v>1</v>
      </c>
      <c r="U7029">
        <f t="shared" si="661"/>
        <v>0</v>
      </c>
    </row>
    <row r="7030" spans="1:21" x14ac:dyDescent="0.25">
      <c r="A7030">
        <v>2025</v>
      </c>
      <c r="B7030">
        <v>15618410</v>
      </c>
      <c r="C7030" t="s">
        <v>854</v>
      </c>
      <c r="D7030">
        <v>718</v>
      </c>
      <c r="E7030" t="s">
        <v>26</v>
      </c>
      <c r="F7030" t="s">
        <v>23</v>
      </c>
      <c r="G7030">
        <v>26</v>
      </c>
      <c r="H7030">
        <v>7</v>
      </c>
      <c r="I7030">
        <v>147527</v>
      </c>
      <c r="J7030">
        <v>1</v>
      </c>
      <c r="K7030">
        <v>0</v>
      </c>
      <c r="L7030">
        <v>0</v>
      </c>
      <c r="M7030">
        <v>51100</v>
      </c>
      <c r="N7030">
        <v>0</v>
      </c>
      <c r="O7030" t="str">
        <f t="shared" si="656"/>
        <v>&lt;30</v>
      </c>
      <c r="P7030" t="str">
        <f t="shared" si="657"/>
        <v>Medium</v>
      </c>
      <c r="Q7030" t="str">
        <f t="shared" si="658"/>
        <v>Mid-Term</v>
      </c>
      <c r="R7030" t="str">
        <f t="shared" si="659"/>
        <v>High Balance</v>
      </c>
      <c r="S7030" t="str">
        <f t="shared" si="660"/>
        <v>High Value</v>
      </c>
      <c r="T7030">
        <v>1</v>
      </c>
      <c r="U7030">
        <f t="shared" si="661"/>
        <v>0</v>
      </c>
    </row>
    <row r="7031" spans="1:21" x14ac:dyDescent="0.25">
      <c r="A7031">
        <v>2025</v>
      </c>
      <c r="B7031">
        <v>15672432</v>
      </c>
      <c r="C7031" t="s">
        <v>1121</v>
      </c>
      <c r="D7031">
        <v>594</v>
      </c>
      <c r="E7031" t="s">
        <v>15</v>
      </c>
      <c r="F7031" t="s">
        <v>16</v>
      </c>
      <c r="G7031">
        <v>53</v>
      </c>
      <c r="H7031">
        <v>4</v>
      </c>
      <c r="I7031">
        <v>0</v>
      </c>
      <c r="J7031">
        <v>1</v>
      </c>
      <c r="K7031">
        <v>1</v>
      </c>
      <c r="L7031">
        <v>0</v>
      </c>
      <c r="M7031">
        <v>5409</v>
      </c>
      <c r="N7031">
        <v>1</v>
      </c>
      <c r="O7031" t="str">
        <f t="shared" si="656"/>
        <v>46-60</v>
      </c>
      <c r="P7031" t="str">
        <f t="shared" si="657"/>
        <v>Low</v>
      </c>
      <c r="Q7031" t="str">
        <f t="shared" si="658"/>
        <v>Mid-Term</v>
      </c>
      <c r="R7031" t="str">
        <f t="shared" si="659"/>
        <v>Zero Balance</v>
      </c>
      <c r="S7031" t="str">
        <f t="shared" si="660"/>
        <v>Normal</v>
      </c>
      <c r="T7031">
        <v>1</v>
      </c>
      <c r="U7031">
        <f t="shared" si="661"/>
        <v>0</v>
      </c>
    </row>
    <row r="7032" spans="1:21" x14ac:dyDescent="0.25">
      <c r="A7032">
        <v>2025</v>
      </c>
      <c r="B7032">
        <v>15610042</v>
      </c>
      <c r="C7032" t="s">
        <v>323</v>
      </c>
      <c r="D7032">
        <v>574</v>
      </c>
      <c r="E7032" t="s">
        <v>15</v>
      </c>
      <c r="F7032" t="s">
        <v>23</v>
      </c>
      <c r="G7032">
        <v>33</v>
      </c>
      <c r="H7032">
        <v>8</v>
      </c>
      <c r="I7032">
        <v>100267</v>
      </c>
      <c r="J7032">
        <v>1</v>
      </c>
      <c r="K7032">
        <v>1</v>
      </c>
      <c r="L7032">
        <v>0</v>
      </c>
      <c r="M7032">
        <v>103006</v>
      </c>
      <c r="N7032">
        <v>0</v>
      </c>
      <c r="O7032" t="str">
        <f t="shared" si="656"/>
        <v>30-45</v>
      </c>
      <c r="P7032" t="str">
        <f t="shared" si="657"/>
        <v>Low</v>
      </c>
      <c r="Q7032" t="str">
        <f t="shared" si="658"/>
        <v>Long-Term</v>
      </c>
      <c r="R7032" t="str">
        <f t="shared" si="659"/>
        <v>High Balance</v>
      </c>
      <c r="S7032" t="str">
        <f t="shared" si="660"/>
        <v>High Value</v>
      </c>
      <c r="T7032">
        <v>1</v>
      </c>
      <c r="U7032">
        <f t="shared" si="661"/>
        <v>0</v>
      </c>
    </row>
    <row r="7033" spans="1:21" x14ac:dyDescent="0.25">
      <c r="A7033">
        <v>2025</v>
      </c>
      <c r="B7033">
        <v>15580914</v>
      </c>
      <c r="C7033" t="s">
        <v>185</v>
      </c>
      <c r="D7033">
        <v>478</v>
      </c>
      <c r="E7033" t="s">
        <v>18</v>
      </c>
      <c r="F7033" t="s">
        <v>23</v>
      </c>
      <c r="G7033">
        <v>48</v>
      </c>
      <c r="H7033">
        <v>0</v>
      </c>
      <c r="I7033">
        <v>83287</v>
      </c>
      <c r="J7033">
        <v>2</v>
      </c>
      <c r="K7033">
        <v>0</v>
      </c>
      <c r="L7033">
        <v>1</v>
      </c>
      <c r="M7033">
        <v>44148</v>
      </c>
      <c r="N7033">
        <v>1</v>
      </c>
      <c r="O7033" t="str">
        <f t="shared" si="656"/>
        <v>46-60</v>
      </c>
      <c r="P7033" t="str">
        <f t="shared" si="657"/>
        <v>Low</v>
      </c>
      <c r="Q7033" t="str">
        <f t="shared" si="658"/>
        <v>New</v>
      </c>
      <c r="R7033" t="str">
        <f t="shared" si="659"/>
        <v>Low Balance</v>
      </c>
      <c r="S7033" t="str">
        <f t="shared" si="660"/>
        <v>Normal</v>
      </c>
      <c r="T7033">
        <v>1</v>
      </c>
      <c r="U7033">
        <f t="shared" si="661"/>
        <v>83287</v>
      </c>
    </row>
    <row r="7034" spans="1:21" x14ac:dyDescent="0.25">
      <c r="A7034">
        <v>2025</v>
      </c>
      <c r="B7034">
        <v>15583680</v>
      </c>
      <c r="C7034" t="s">
        <v>322</v>
      </c>
      <c r="D7034">
        <v>615</v>
      </c>
      <c r="E7034" t="s">
        <v>18</v>
      </c>
      <c r="F7034" t="s">
        <v>23</v>
      </c>
      <c r="G7034">
        <v>41</v>
      </c>
      <c r="H7034">
        <v>4</v>
      </c>
      <c r="I7034">
        <v>0</v>
      </c>
      <c r="J7034">
        <v>1</v>
      </c>
      <c r="K7034">
        <v>0</v>
      </c>
      <c r="L7034">
        <v>1</v>
      </c>
      <c r="M7034">
        <v>149279</v>
      </c>
      <c r="N7034">
        <v>0</v>
      </c>
      <c r="O7034" t="str">
        <f t="shared" si="656"/>
        <v>30-45</v>
      </c>
      <c r="P7034" t="str">
        <f t="shared" si="657"/>
        <v>Medium</v>
      </c>
      <c r="Q7034" t="str">
        <f t="shared" si="658"/>
        <v>Mid-Term</v>
      </c>
      <c r="R7034" t="str">
        <f t="shared" si="659"/>
        <v>Zero Balance</v>
      </c>
      <c r="S7034" t="str">
        <f t="shared" si="660"/>
        <v>Normal</v>
      </c>
      <c r="T7034">
        <v>1</v>
      </c>
      <c r="U7034">
        <f t="shared" si="661"/>
        <v>0</v>
      </c>
    </row>
    <row r="7035" spans="1:21" x14ac:dyDescent="0.25">
      <c r="A7035">
        <v>2025</v>
      </c>
      <c r="B7035">
        <v>15813718</v>
      </c>
      <c r="C7035" t="s">
        <v>609</v>
      </c>
      <c r="D7035">
        <v>651</v>
      </c>
      <c r="E7035" t="s">
        <v>18</v>
      </c>
      <c r="F7035" t="s">
        <v>23</v>
      </c>
      <c r="G7035">
        <v>45</v>
      </c>
      <c r="H7035">
        <v>4</v>
      </c>
      <c r="I7035">
        <v>0</v>
      </c>
      <c r="J7035">
        <v>2</v>
      </c>
      <c r="K7035">
        <v>0</v>
      </c>
      <c r="L7035">
        <v>0</v>
      </c>
      <c r="M7035">
        <v>193009</v>
      </c>
      <c r="N7035">
        <v>0</v>
      </c>
      <c r="O7035" t="str">
        <f t="shared" si="656"/>
        <v>30-45</v>
      </c>
      <c r="P7035" t="str">
        <f t="shared" si="657"/>
        <v>Medium</v>
      </c>
      <c r="Q7035" t="str">
        <f t="shared" si="658"/>
        <v>Mid-Term</v>
      </c>
      <c r="R7035" t="str">
        <f t="shared" si="659"/>
        <v>Zero Balance</v>
      </c>
      <c r="S7035" t="str">
        <f t="shared" si="660"/>
        <v>Normal</v>
      </c>
      <c r="T7035">
        <v>1</v>
      </c>
      <c r="U7035">
        <f t="shared" si="661"/>
        <v>0</v>
      </c>
    </row>
    <row r="7036" spans="1:21" x14ac:dyDescent="0.25">
      <c r="A7036">
        <v>2025</v>
      </c>
      <c r="B7036">
        <v>15767264</v>
      </c>
      <c r="C7036" t="s">
        <v>2384</v>
      </c>
      <c r="D7036">
        <v>465</v>
      </c>
      <c r="E7036" t="s">
        <v>26</v>
      </c>
      <c r="F7036" t="s">
        <v>23</v>
      </c>
      <c r="G7036">
        <v>53</v>
      </c>
      <c r="H7036">
        <v>1</v>
      </c>
      <c r="I7036">
        <v>117438</v>
      </c>
      <c r="J7036">
        <v>1</v>
      </c>
      <c r="K7036">
        <v>0</v>
      </c>
      <c r="L7036">
        <v>0</v>
      </c>
      <c r="M7036">
        <v>74899</v>
      </c>
      <c r="N7036">
        <v>1</v>
      </c>
      <c r="O7036" t="str">
        <f t="shared" si="656"/>
        <v>46-60</v>
      </c>
      <c r="P7036" t="str">
        <f t="shared" si="657"/>
        <v>Low</v>
      </c>
      <c r="Q7036" t="str">
        <f t="shared" si="658"/>
        <v>New</v>
      </c>
      <c r="R7036" t="str">
        <f t="shared" si="659"/>
        <v>High Balance</v>
      </c>
      <c r="S7036" t="str">
        <f t="shared" si="660"/>
        <v>High Value</v>
      </c>
      <c r="T7036">
        <v>1</v>
      </c>
      <c r="U7036">
        <f t="shared" si="661"/>
        <v>117438</v>
      </c>
    </row>
    <row r="7037" spans="1:21" x14ac:dyDescent="0.25">
      <c r="A7037">
        <v>2025</v>
      </c>
      <c r="B7037">
        <v>15686461</v>
      </c>
      <c r="C7037" t="s">
        <v>2471</v>
      </c>
      <c r="D7037">
        <v>558</v>
      </c>
      <c r="E7037" t="s">
        <v>15</v>
      </c>
      <c r="F7037" t="s">
        <v>16</v>
      </c>
      <c r="G7037">
        <v>56</v>
      </c>
      <c r="H7037">
        <v>7</v>
      </c>
      <c r="I7037">
        <v>121235</v>
      </c>
      <c r="J7037">
        <v>2</v>
      </c>
      <c r="K7037">
        <v>1</v>
      </c>
      <c r="L7037">
        <v>1</v>
      </c>
      <c r="M7037">
        <v>116253</v>
      </c>
      <c r="N7037">
        <v>0</v>
      </c>
      <c r="O7037" t="str">
        <f t="shared" si="656"/>
        <v>46-60</v>
      </c>
      <c r="P7037" t="str">
        <f t="shared" si="657"/>
        <v>Low</v>
      </c>
      <c r="Q7037" t="str">
        <f t="shared" si="658"/>
        <v>Mid-Term</v>
      </c>
      <c r="R7037" t="str">
        <f t="shared" si="659"/>
        <v>High Balance</v>
      </c>
      <c r="S7037" t="str">
        <f t="shared" si="660"/>
        <v>High Value</v>
      </c>
      <c r="T7037">
        <v>1</v>
      </c>
      <c r="U7037">
        <f t="shared" si="661"/>
        <v>0</v>
      </c>
    </row>
    <row r="7038" spans="1:21" x14ac:dyDescent="0.25">
      <c r="A7038">
        <v>2025</v>
      </c>
      <c r="B7038">
        <v>15678882</v>
      </c>
      <c r="C7038" t="s">
        <v>221</v>
      </c>
      <c r="D7038">
        <v>540</v>
      </c>
      <c r="E7038" t="s">
        <v>26</v>
      </c>
      <c r="F7038" t="s">
        <v>23</v>
      </c>
      <c r="G7038">
        <v>37</v>
      </c>
      <c r="H7038">
        <v>3</v>
      </c>
      <c r="I7038">
        <v>129965</v>
      </c>
      <c r="J7038">
        <v>1</v>
      </c>
      <c r="K7038">
        <v>0</v>
      </c>
      <c r="L7038">
        <v>0</v>
      </c>
      <c r="M7038">
        <v>19374</v>
      </c>
      <c r="N7038">
        <v>0</v>
      </c>
      <c r="O7038" t="str">
        <f t="shared" si="656"/>
        <v>30-45</v>
      </c>
      <c r="P7038" t="str">
        <f t="shared" si="657"/>
        <v>Low</v>
      </c>
      <c r="Q7038" t="str">
        <f t="shared" si="658"/>
        <v>New</v>
      </c>
      <c r="R7038" t="str">
        <f t="shared" si="659"/>
        <v>High Balance</v>
      </c>
      <c r="S7038" t="str">
        <f t="shared" si="660"/>
        <v>High Value</v>
      </c>
      <c r="T7038">
        <v>1</v>
      </c>
      <c r="U7038">
        <f t="shared" si="661"/>
        <v>0</v>
      </c>
    </row>
    <row r="7039" spans="1:21" x14ac:dyDescent="0.25">
      <c r="A7039">
        <v>2025</v>
      </c>
      <c r="B7039">
        <v>15789611</v>
      </c>
      <c r="C7039" t="s">
        <v>487</v>
      </c>
      <c r="D7039">
        <v>568</v>
      </c>
      <c r="E7039" t="s">
        <v>26</v>
      </c>
      <c r="F7039" t="s">
        <v>23</v>
      </c>
      <c r="G7039">
        <v>46</v>
      </c>
      <c r="H7039">
        <v>8</v>
      </c>
      <c r="I7039">
        <v>150837</v>
      </c>
      <c r="J7039">
        <v>1</v>
      </c>
      <c r="K7039">
        <v>0</v>
      </c>
      <c r="L7039">
        <v>0</v>
      </c>
      <c r="M7039">
        <v>64517</v>
      </c>
      <c r="N7039">
        <v>1</v>
      </c>
      <c r="O7039" t="str">
        <f t="shared" si="656"/>
        <v>46-60</v>
      </c>
      <c r="P7039" t="str">
        <f t="shared" si="657"/>
        <v>Low</v>
      </c>
      <c r="Q7039" t="str">
        <f t="shared" si="658"/>
        <v>Long-Term</v>
      </c>
      <c r="R7039" t="str">
        <f t="shared" si="659"/>
        <v>High Balance</v>
      </c>
      <c r="S7039" t="str">
        <f t="shared" si="660"/>
        <v>High Value</v>
      </c>
      <c r="T7039">
        <v>1</v>
      </c>
      <c r="U7039">
        <f t="shared" si="661"/>
        <v>150837</v>
      </c>
    </row>
    <row r="7040" spans="1:21" x14ac:dyDescent="0.25">
      <c r="A7040">
        <v>2025</v>
      </c>
      <c r="B7040">
        <v>15668679</v>
      </c>
      <c r="C7040" t="s">
        <v>982</v>
      </c>
      <c r="D7040">
        <v>630</v>
      </c>
      <c r="E7040" t="s">
        <v>15</v>
      </c>
      <c r="F7040" t="s">
        <v>23</v>
      </c>
      <c r="G7040">
        <v>31</v>
      </c>
      <c r="H7040">
        <v>0</v>
      </c>
      <c r="I7040">
        <v>0</v>
      </c>
      <c r="J7040">
        <v>2</v>
      </c>
      <c r="K7040">
        <v>1</v>
      </c>
      <c r="L7040">
        <v>1</v>
      </c>
      <c r="M7040">
        <v>34475</v>
      </c>
      <c r="N7040">
        <v>0</v>
      </c>
      <c r="O7040" t="str">
        <f t="shared" si="656"/>
        <v>30-45</v>
      </c>
      <c r="P7040" t="str">
        <f t="shared" si="657"/>
        <v>Medium</v>
      </c>
      <c r="Q7040" t="str">
        <f t="shared" si="658"/>
        <v>New</v>
      </c>
      <c r="R7040" t="str">
        <f t="shared" si="659"/>
        <v>Zero Balance</v>
      </c>
      <c r="S7040" t="str">
        <f t="shared" si="660"/>
        <v>Normal</v>
      </c>
      <c r="T7040">
        <v>1</v>
      </c>
      <c r="U7040">
        <f t="shared" si="661"/>
        <v>0</v>
      </c>
    </row>
    <row r="7041" spans="1:21" x14ac:dyDescent="0.25">
      <c r="A7041">
        <v>2025</v>
      </c>
      <c r="B7041">
        <v>15631685</v>
      </c>
      <c r="C7041" t="s">
        <v>1763</v>
      </c>
      <c r="D7041">
        <v>523</v>
      </c>
      <c r="E7041" t="s">
        <v>26</v>
      </c>
      <c r="F7041" t="s">
        <v>23</v>
      </c>
      <c r="G7041">
        <v>60</v>
      </c>
      <c r="H7041">
        <v>1</v>
      </c>
      <c r="I7041">
        <v>163894</v>
      </c>
      <c r="J7041">
        <v>1</v>
      </c>
      <c r="K7041">
        <v>0</v>
      </c>
      <c r="L7041">
        <v>1</v>
      </c>
      <c r="M7041">
        <v>57062</v>
      </c>
      <c r="N7041">
        <v>0</v>
      </c>
      <c r="O7041" t="str">
        <f t="shared" si="656"/>
        <v>46-60</v>
      </c>
      <c r="P7041" t="str">
        <f t="shared" si="657"/>
        <v>Low</v>
      </c>
      <c r="Q7041" t="str">
        <f t="shared" si="658"/>
        <v>New</v>
      </c>
      <c r="R7041" t="str">
        <f t="shared" si="659"/>
        <v>High Balance</v>
      </c>
      <c r="S7041" t="str">
        <f t="shared" si="660"/>
        <v>High Value</v>
      </c>
      <c r="T7041">
        <v>1</v>
      </c>
      <c r="U7041">
        <f t="shared" si="661"/>
        <v>0</v>
      </c>
    </row>
    <row r="7042" spans="1:21" x14ac:dyDescent="0.25">
      <c r="A7042">
        <v>2025</v>
      </c>
      <c r="B7042">
        <v>15655658</v>
      </c>
      <c r="C7042" t="s">
        <v>1440</v>
      </c>
      <c r="D7042">
        <v>678</v>
      </c>
      <c r="E7042" t="s">
        <v>15</v>
      </c>
      <c r="F7042" t="s">
        <v>16</v>
      </c>
      <c r="G7042">
        <v>48</v>
      </c>
      <c r="H7042">
        <v>2</v>
      </c>
      <c r="I7042">
        <v>0</v>
      </c>
      <c r="J7042">
        <v>2</v>
      </c>
      <c r="K7042">
        <v>1</v>
      </c>
      <c r="L7042">
        <v>1</v>
      </c>
      <c r="M7042">
        <v>32302</v>
      </c>
      <c r="N7042">
        <v>0</v>
      </c>
      <c r="O7042" t="str">
        <f t="shared" ref="O7042:O7105" si="662">IF(G7042&lt;30,"&lt;30",IF(G7042&lt;=45,"30-45",IF(G7042&lt;=60,"46-60","60+")))</f>
        <v>46-60</v>
      </c>
      <c r="P7042" t="str">
        <f t="shared" ref="P7042:P7105" si="663">IF(D7042&lt;600,"Low",IF(D7042&lt;=750,"Medium","High"))</f>
        <v>Medium</v>
      </c>
      <c r="Q7042" t="str">
        <f t="shared" ref="Q7042:Q7105" si="664">IF(H7042&lt;=3,"New",IF(H7042&lt;=7,"Mid-Term","Long-Term"))</f>
        <v>New</v>
      </c>
      <c r="R7042" t="str">
        <f t="shared" ref="R7042:R7105" si="665">IF(I7042=0,"Zero Balance",IF(I7042&lt;100000,"Low Balance","High Balance"))</f>
        <v>Zero Balance</v>
      </c>
      <c r="S7042" t="str">
        <f t="shared" ref="S7042:S7105" si="666">IF(I7042&gt;=100000,"High Value","Normal")</f>
        <v>Normal</v>
      </c>
      <c r="T7042">
        <v>1</v>
      </c>
      <c r="U7042">
        <f t="shared" ref="U7042:U7105" si="667">IF(N7042=1,I7042,0)</f>
        <v>0</v>
      </c>
    </row>
    <row r="7043" spans="1:21" x14ac:dyDescent="0.25">
      <c r="A7043">
        <v>2025</v>
      </c>
      <c r="B7043">
        <v>15753591</v>
      </c>
      <c r="C7043" t="s">
        <v>27</v>
      </c>
      <c r="D7043">
        <v>438</v>
      </c>
      <c r="E7043" t="s">
        <v>15</v>
      </c>
      <c r="F7043" t="s">
        <v>23</v>
      </c>
      <c r="G7043">
        <v>38</v>
      </c>
      <c r="H7043">
        <v>2</v>
      </c>
      <c r="I7043">
        <v>0</v>
      </c>
      <c r="J7043">
        <v>2</v>
      </c>
      <c r="K7043">
        <v>1</v>
      </c>
      <c r="L7043">
        <v>0</v>
      </c>
      <c r="M7043">
        <v>136860</v>
      </c>
      <c r="N7043">
        <v>0</v>
      </c>
      <c r="O7043" t="str">
        <f t="shared" si="662"/>
        <v>30-45</v>
      </c>
      <c r="P7043" t="str">
        <f t="shared" si="663"/>
        <v>Low</v>
      </c>
      <c r="Q7043" t="str">
        <f t="shared" si="664"/>
        <v>New</v>
      </c>
      <c r="R7043" t="str">
        <f t="shared" si="665"/>
        <v>Zero Balance</v>
      </c>
      <c r="S7043" t="str">
        <f t="shared" si="666"/>
        <v>Normal</v>
      </c>
      <c r="T7043">
        <v>1</v>
      </c>
      <c r="U7043">
        <f t="shared" si="667"/>
        <v>0</v>
      </c>
    </row>
    <row r="7044" spans="1:21" x14ac:dyDescent="0.25">
      <c r="A7044">
        <v>2025</v>
      </c>
      <c r="B7044">
        <v>15617348</v>
      </c>
      <c r="C7044" t="s">
        <v>404</v>
      </c>
      <c r="D7044">
        <v>544</v>
      </c>
      <c r="E7044" t="s">
        <v>15</v>
      </c>
      <c r="F7044" t="s">
        <v>23</v>
      </c>
      <c r="G7044">
        <v>44</v>
      </c>
      <c r="H7044">
        <v>1</v>
      </c>
      <c r="I7044">
        <v>0</v>
      </c>
      <c r="J7044">
        <v>2</v>
      </c>
      <c r="K7044">
        <v>0</v>
      </c>
      <c r="L7044">
        <v>0</v>
      </c>
      <c r="M7044">
        <v>69244</v>
      </c>
      <c r="N7044">
        <v>0</v>
      </c>
      <c r="O7044" t="str">
        <f t="shared" si="662"/>
        <v>30-45</v>
      </c>
      <c r="P7044" t="str">
        <f t="shared" si="663"/>
        <v>Low</v>
      </c>
      <c r="Q7044" t="str">
        <f t="shared" si="664"/>
        <v>New</v>
      </c>
      <c r="R7044" t="str">
        <f t="shared" si="665"/>
        <v>Zero Balance</v>
      </c>
      <c r="S7044" t="str">
        <f t="shared" si="666"/>
        <v>Normal</v>
      </c>
      <c r="T7044">
        <v>1</v>
      </c>
      <c r="U7044">
        <f t="shared" si="667"/>
        <v>0</v>
      </c>
    </row>
    <row r="7045" spans="1:21" x14ac:dyDescent="0.25">
      <c r="A7045">
        <v>2025</v>
      </c>
      <c r="B7045">
        <v>15704581</v>
      </c>
      <c r="C7045" t="s">
        <v>301</v>
      </c>
      <c r="D7045">
        <v>595</v>
      </c>
      <c r="E7045" t="s">
        <v>26</v>
      </c>
      <c r="F7045" t="s">
        <v>23</v>
      </c>
      <c r="G7045">
        <v>34</v>
      </c>
      <c r="H7045">
        <v>2</v>
      </c>
      <c r="I7045">
        <v>87967</v>
      </c>
      <c r="J7045">
        <v>2</v>
      </c>
      <c r="K7045">
        <v>0</v>
      </c>
      <c r="L7045">
        <v>1</v>
      </c>
      <c r="M7045">
        <v>156310</v>
      </c>
      <c r="N7045">
        <v>0</v>
      </c>
      <c r="O7045" t="str">
        <f t="shared" si="662"/>
        <v>30-45</v>
      </c>
      <c r="P7045" t="str">
        <f t="shared" si="663"/>
        <v>Low</v>
      </c>
      <c r="Q7045" t="str">
        <f t="shared" si="664"/>
        <v>New</v>
      </c>
      <c r="R7045" t="str">
        <f t="shared" si="665"/>
        <v>Low Balance</v>
      </c>
      <c r="S7045" t="str">
        <f t="shared" si="666"/>
        <v>Normal</v>
      </c>
      <c r="T7045">
        <v>1</v>
      </c>
      <c r="U7045">
        <f t="shared" si="667"/>
        <v>0</v>
      </c>
    </row>
    <row r="7046" spans="1:21" x14ac:dyDescent="0.25">
      <c r="A7046">
        <v>2025</v>
      </c>
      <c r="B7046">
        <v>15738487</v>
      </c>
      <c r="C7046" t="s">
        <v>2472</v>
      </c>
      <c r="D7046">
        <v>678</v>
      </c>
      <c r="E7046" t="s">
        <v>15</v>
      </c>
      <c r="F7046" t="s">
        <v>23</v>
      </c>
      <c r="G7046">
        <v>26</v>
      </c>
      <c r="H7046">
        <v>3</v>
      </c>
      <c r="I7046">
        <v>0</v>
      </c>
      <c r="J7046">
        <v>2</v>
      </c>
      <c r="K7046">
        <v>1</v>
      </c>
      <c r="L7046">
        <v>0</v>
      </c>
      <c r="M7046">
        <v>4989</v>
      </c>
      <c r="N7046">
        <v>0</v>
      </c>
      <c r="O7046" t="str">
        <f t="shared" si="662"/>
        <v>&lt;30</v>
      </c>
      <c r="P7046" t="str">
        <f t="shared" si="663"/>
        <v>Medium</v>
      </c>
      <c r="Q7046" t="str">
        <f t="shared" si="664"/>
        <v>New</v>
      </c>
      <c r="R7046" t="str">
        <f t="shared" si="665"/>
        <v>Zero Balance</v>
      </c>
      <c r="S7046" t="str">
        <f t="shared" si="666"/>
        <v>Normal</v>
      </c>
      <c r="T7046">
        <v>1</v>
      </c>
      <c r="U7046">
        <f t="shared" si="667"/>
        <v>0</v>
      </c>
    </row>
    <row r="7047" spans="1:21" x14ac:dyDescent="0.25">
      <c r="A7047">
        <v>2025</v>
      </c>
      <c r="B7047">
        <v>15648069</v>
      </c>
      <c r="C7047" t="s">
        <v>1026</v>
      </c>
      <c r="D7047">
        <v>850</v>
      </c>
      <c r="E7047" t="s">
        <v>15</v>
      </c>
      <c r="F7047" t="s">
        <v>16</v>
      </c>
      <c r="G7047">
        <v>36</v>
      </c>
      <c r="H7047">
        <v>6</v>
      </c>
      <c r="I7047">
        <v>0</v>
      </c>
      <c r="J7047">
        <v>2</v>
      </c>
      <c r="K7047">
        <v>1</v>
      </c>
      <c r="L7047">
        <v>1</v>
      </c>
      <c r="M7047">
        <v>190195</v>
      </c>
      <c r="N7047">
        <v>0</v>
      </c>
      <c r="O7047" t="str">
        <f t="shared" si="662"/>
        <v>30-45</v>
      </c>
      <c r="P7047" t="str">
        <f t="shared" si="663"/>
        <v>High</v>
      </c>
      <c r="Q7047" t="str">
        <f t="shared" si="664"/>
        <v>Mid-Term</v>
      </c>
      <c r="R7047" t="str">
        <f t="shared" si="665"/>
        <v>Zero Balance</v>
      </c>
      <c r="S7047" t="str">
        <f t="shared" si="666"/>
        <v>Normal</v>
      </c>
      <c r="T7047">
        <v>1</v>
      </c>
      <c r="U7047">
        <f t="shared" si="667"/>
        <v>0</v>
      </c>
    </row>
    <row r="7048" spans="1:21" x14ac:dyDescent="0.25">
      <c r="A7048">
        <v>2025</v>
      </c>
      <c r="B7048">
        <v>15737627</v>
      </c>
      <c r="C7048" t="s">
        <v>2473</v>
      </c>
      <c r="D7048">
        <v>589</v>
      </c>
      <c r="E7048" t="s">
        <v>26</v>
      </c>
      <c r="F7048" t="s">
        <v>16</v>
      </c>
      <c r="G7048">
        <v>20</v>
      </c>
      <c r="H7048">
        <v>2</v>
      </c>
      <c r="I7048">
        <v>121093</v>
      </c>
      <c r="J7048">
        <v>2</v>
      </c>
      <c r="K7048">
        <v>1</v>
      </c>
      <c r="L7048">
        <v>0</v>
      </c>
      <c r="M7048">
        <v>3530</v>
      </c>
      <c r="N7048">
        <v>0</v>
      </c>
      <c r="O7048" t="str">
        <f t="shared" si="662"/>
        <v>&lt;30</v>
      </c>
      <c r="P7048" t="str">
        <f t="shared" si="663"/>
        <v>Low</v>
      </c>
      <c r="Q7048" t="str">
        <f t="shared" si="664"/>
        <v>New</v>
      </c>
      <c r="R7048" t="str">
        <f t="shared" si="665"/>
        <v>High Balance</v>
      </c>
      <c r="S7048" t="str">
        <f t="shared" si="666"/>
        <v>High Value</v>
      </c>
      <c r="T7048">
        <v>1</v>
      </c>
      <c r="U7048">
        <f t="shared" si="667"/>
        <v>0</v>
      </c>
    </row>
    <row r="7049" spans="1:21" x14ac:dyDescent="0.25">
      <c r="A7049">
        <v>2025</v>
      </c>
      <c r="B7049">
        <v>15731586</v>
      </c>
      <c r="C7049" t="s">
        <v>895</v>
      </c>
      <c r="D7049">
        <v>785</v>
      </c>
      <c r="E7049" t="s">
        <v>18</v>
      </c>
      <c r="F7049" t="s">
        <v>16</v>
      </c>
      <c r="G7049">
        <v>31</v>
      </c>
      <c r="H7049">
        <v>2</v>
      </c>
      <c r="I7049">
        <v>121692</v>
      </c>
      <c r="J7049">
        <v>2</v>
      </c>
      <c r="K7049">
        <v>0</v>
      </c>
      <c r="L7049">
        <v>0</v>
      </c>
      <c r="M7049">
        <v>81779</v>
      </c>
      <c r="N7049">
        <v>0</v>
      </c>
      <c r="O7049" t="str">
        <f t="shared" si="662"/>
        <v>30-45</v>
      </c>
      <c r="P7049" t="str">
        <f t="shared" si="663"/>
        <v>High</v>
      </c>
      <c r="Q7049" t="str">
        <f t="shared" si="664"/>
        <v>New</v>
      </c>
      <c r="R7049" t="str">
        <f t="shared" si="665"/>
        <v>High Balance</v>
      </c>
      <c r="S7049" t="str">
        <f t="shared" si="666"/>
        <v>High Value</v>
      </c>
      <c r="T7049">
        <v>1</v>
      </c>
      <c r="U7049">
        <f t="shared" si="667"/>
        <v>0</v>
      </c>
    </row>
    <row r="7050" spans="1:21" x14ac:dyDescent="0.25">
      <c r="A7050">
        <v>2025</v>
      </c>
      <c r="B7050">
        <v>15757467</v>
      </c>
      <c r="C7050" t="s">
        <v>532</v>
      </c>
      <c r="D7050">
        <v>563</v>
      </c>
      <c r="E7050" t="s">
        <v>18</v>
      </c>
      <c r="F7050" t="s">
        <v>23</v>
      </c>
      <c r="G7050">
        <v>57</v>
      </c>
      <c r="H7050">
        <v>6</v>
      </c>
      <c r="I7050">
        <v>0</v>
      </c>
      <c r="J7050">
        <v>2</v>
      </c>
      <c r="K7050">
        <v>1</v>
      </c>
      <c r="L7050">
        <v>1</v>
      </c>
      <c r="M7050">
        <v>39297</v>
      </c>
      <c r="N7050">
        <v>0</v>
      </c>
      <c r="O7050" t="str">
        <f t="shared" si="662"/>
        <v>46-60</v>
      </c>
      <c r="P7050" t="str">
        <f t="shared" si="663"/>
        <v>Low</v>
      </c>
      <c r="Q7050" t="str">
        <f t="shared" si="664"/>
        <v>Mid-Term</v>
      </c>
      <c r="R7050" t="str">
        <f t="shared" si="665"/>
        <v>Zero Balance</v>
      </c>
      <c r="S7050" t="str">
        <f t="shared" si="666"/>
        <v>Normal</v>
      </c>
      <c r="T7050">
        <v>1</v>
      </c>
      <c r="U7050">
        <f t="shared" si="667"/>
        <v>0</v>
      </c>
    </row>
    <row r="7051" spans="1:21" x14ac:dyDescent="0.25">
      <c r="A7051">
        <v>2025</v>
      </c>
      <c r="B7051">
        <v>15597709</v>
      </c>
      <c r="C7051" t="s">
        <v>2474</v>
      </c>
      <c r="D7051">
        <v>602</v>
      </c>
      <c r="E7051" t="s">
        <v>15</v>
      </c>
      <c r="F7051" t="s">
        <v>16</v>
      </c>
      <c r="G7051">
        <v>39</v>
      </c>
      <c r="H7051">
        <v>6</v>
      </c>
      <c r="I7051">
        <v>154121</v>
      </c>
      <c r="J7051">
        <v>2</v>
      </c>
      <c r="K7051">
        <v>1</v>
      </c>
      <c r="L7051">
        <v>0</v>
      </c>
      <c r="M7051">
        <v>176615</v>
      </c>
      <c r="N7051">
        <v>1</v>
      </c>
      <c r="O7051" t="str">
        <f t="shared" si="662"/>
        <v>30-45</v>
      </c>
      <c r="P7051" t="str">
        <f t="shared" si="663"/>
        <v>Medium</v>
      </c>
      <c r="Q7051" t="str">
        <f t="shared" si="664"/>
        <v>Mid-Term</v>
      </c>
      <c r="R7051" t="str">
        <f t="shared" si="665"/>
        <v>High Balance</v>
      </c>
      <c r="S7051" t="str">
        <f t="shared" si="666"/>
        <v>High Value</v>
      </c>
      <c r="T7051">
        <v>1</v>
      </c>
      <c r="U7051">
        <f t="shared" si="667"/>
        <v>154121</v>
      </c>
    </row>
    <row r="7052" spans="1:21" x14ac:dyDescent="0.25">
      <c r="A7052">
        <v>2025</v>
      </c>
      <c r="B7052">
        <v>15720529</v>
      </c>
      <c r="C7052" t="s">
        <v>1106</v>
      </c>
      <c r="D7052">
        <v>591</v>
      </c>
      <c r="E7052" t="s">
        <v>15</v>
      </c>
      <c r="F7052" t="s">
        <v>23</v>
      </c>
      <c r="G7052">
        <v>29</v>
      </c>
      <c r="H7052">
        <v>6</v>
      </c>
      <c r="I7052">
        <v>0</v>
      </c>
      <c r="J7052">
        <v>2</v>
      </c>
      <c r="K7052">
        <v>1</v>
      </c>
      <c r="L7052">
        <v>1</v>
      </c>
      <c r="M7052">
        <v>108685</v>
      </c>
      <c r="N7052">
        <v>0</v>
      </c>
      <c r="O7052" t="str">
        <f t="shared" si="662"/>
        <v>&lt;30</v>
      </c>
      <c r="P7052" t="str">
        <f t="shared" si="663"/>
        <v>Low</v>
      </c>
      <c r="Q7052" t="str">
        <f t="shared" si="664"/>
        <v>Mid-Term</v>
      </c>
      <c r="R7052" t="str">
        <f t="shared" si="665"/>
        <v>Zero Balance</v>
      </c>
      <c r="S7052" t="str">
        <f t="shared" si="666"/>
        <v>Normal</v>
      </c>
      <c r="T7052">
        <v>1</v>
      </c>
      <c r="U7052">
        <f t="shared" si="667"/>
        <v>0</v>
      </c>
    </row>
    <row r="7053" spans="1:21" x14ac:dyDescent="0.25">
      <c r="A7053">
        <v>2025</v>
      </c>
      <c r="B7053">
        <v>15596797</v>
      </c>
      <c r="C7053" t="s">
        <v>2475</v>
      </c>
      <c r="D7053">
        <v>643</v>
      </c>
      <c r="E7053" t="s">
        <v>18</v>
      </c>
      <c r="F7053" t="s">
        <v>23</v>
      </c>
      <c r="G7053">
        <v>43</v>
      </c>
      <c r="H7053">
        <v>1</v>
      </c>
      <c r="I7053">
        <v>0</v>
      </c>
      <c r="J7053">
        <v>2</v>
      </c>
      <c r="K7053">
        <v>1</v>
      </c>
      <c r="L7053">
        <v>1</v>
      </c>
      <c r="M7053">
        <v>145764</v>
      </c>
      <c r="N7053">
        <v>0</v>
      </c>
      <c r="O7053" t="str">
        <f t="shared" si="662"/>
        <v>30-45</v>
      </c>
      <c r="P7053" t="str">
        <f t="shared" si="663"/>
        <v>Medium</v>
      </c>
      <c r="Q7053" t="str">
        <f t="shared" si="664"/>
        <v>New</v>
      </c>
      <c r="R7053" t="str">
        <f t="shared" si="665"/>
        <v>Zero Balance</v>
      </c>
      <c r="S7053" t="str">
        <f t="shared" si="666"/>
        <v>Normal</v>
      </c>
      <c r="T7053">
        <v>1</v>
      </c>
      <c r="U7053">
        <f t="shared" si="667"/>
        <v>0</v>
      </c>
    </row>
    <row r="7054" spans="1:21" x14ac:dyDescent="0.25">
      <c r="A7054">
        <v>2025</v>
      </c>
      <c r="B7054">
        <v>15681755</v>
      </c>
      <c r="C7054" t="s">
        <v>2476</v>
      </c>
      <c r="D7054">
        <v>605</v>
      </c>
      <c r="E7054" t="s">
        <v>15</v>
      </c>
      <c r="F7054" t="s">
        <v>16</v>
      </c>
      <c r="G7054">
        <v>32</v>
      </c>
      <c r="H7054">
        <v>5</v>
      </c>
      <c r="I7054">
        <v>0</v>
      </c>
      <c r="J7054">
        <v>2</v>
      </c>
      <c r="K7054">
        <v>1</v>
      </c>
      <c r="L7054">
        <v>1</v>
      </c>
      <c r="M7054">
        <v>42135</v>
      </c>
      <c r="N7054">
        <v>0</v>
      </c>
      <c r="O7054" t="str">
        <f t="shared" si="662"/>
        <v>30-45</v>
      </c>
      <c r="P7054" t="str">
        <f t="shared" si="663"/>
        <v>Medium</v>
      </c>
      <c r="Q7054" t="str">
        <f t="shared" si="664"/>
        <v>Mid-Term</v>
      </c>
      <c r="R7054" t="str">
        <f t="shared" si="665"/>
        <v>Zero Balance</v>
      </c>
      <c r="S7054" t="str">
        <f t="shared" si="666"/>
        <v>Normal</v>
      </c>
      <c r="T7054">
        <v>1</v>
      </c>
      <c r="U7054">
        <f t="shared" si="667"/>
        <v>0</v>
      </c>
    </row>
    <row r="7055" spans="1:21" x14ac:dyDescent="0.25">
      <c r="A7055">
        <v>2025</v>
      </c>
      <c r="B7055">
        <v>15815271</v>
      </c>
      <c r="C7055" t="s">
        <v>109</v>
      </c>
      <c r="D7055">
        <v>755</v>
      </c>
      <c r="E7055" t="s">
        <v>26</v>
      </c>
      <c r="F7055" t="s">
        <v>23</v>
      </c>
      <c r="G7055">
        <v>43</v>
      </c>
      <c r="H7055">
        <v>6</v>
      </c>
      <c r="I7055">
        <v>165048</v>
      </c>
      <c r="J7055">
        <v>3</v>
      </c>
      <c r="K7055">
        <v>1</v>
      </c>
      <c r="L7055">
        <v>0</v>
      </c>
      <c r="M7055">
        <v>16929</v>
      </c>
      <c r="N7055">
        <v>1</v>
      </c>
      <c r="O7055" t="str">
        <f t="shared" si="662"/>
        <v>30-45</v>
      </c>
      <c r="P7055" t="str">
        <f t="shared" si="663"/>
        <v>High</v>
      </c>
      <c r="Q7055" t="str">
        <f t="shared" si="664"/>
        <v>Mid-Term</v>
      </c>
      <c r="R7055" t="str">
        <f t="shared" si="665"/>
        <v>High Balance</v>
      </c>
      <c r="S7055" t="str">
        <f t="shared" si="666"/>
        <v>High Value</v>
      </c>
      <c r="T7055">
        <v>1</v>
      </c>
      <c r="U7055">
        <f t="shared" si="667"/>
        <v>165048</v>
      </c>
    </row>
    <row r="7056" spans="1:21" x14ac:dyDescent="0.25">
      <c r="A7056">
        <v>2025</v>
      </c>
      <c r="B7056">
        <v>15682860</v>
      </c>
      <c r="C7056" t="s">
        <v>442</v>
      </c>
      <c r="D7056">
        <v>769</v>
      </c>
      <c r="E7056" t="s">
        <v>18</v>
      </c>
      <c r="F7056" t="s">
        <v>23</v>
      </c>
      <c r="G7056">
        <v>38</v>
      </c>
      <c r="H7056">
        <v>6</v>
      </c>
      <c r="I7056">
        <v>0</v>
      </c>
      <c r="J7056">
        <v>2</v>
      </c>
      <c r="K7056">
        <v>0</v>
      </c>
      <c r="L7056">
        <v>0</v>
      </c>
      <c r="M7056">
        <v>104394</v>
      </c>
      <c r="N7056">
        <v>0</v>
      </c>
      <c r="O7056" t="str">
        <f t="shared" si="662"/>
        <v>30-45</v>
      </c>
      <c r="P7056" t="str">
        <f t="shared" si="663"/>
        <v>High</v>
      </c>
      <c r="Q7056" t="str">
        <f t="shared" si="664"/>
        <v>Mid-Term</v>
      </c>
      <c r="R7056" t="str">
        <f t="shared" si="665"/>
        <v>Zero Balance</v>
      </c>
      <c r="S7056" t="str">
        <f t="shared" si="666"/>
        <v>Normal</v>
      </c>
      <c r="T7056">
        <v>1</v>
      </c>
      <c r="U7056">
        <f t="shared" si="667"/>
        <v>0</v>
      </c>
    </row>
    <row r="7057" spans="1:21" x14ac:dyDescent="0.25">
      <c r="A7057">
        <v>2025</v>
      </c>
      <c r="B7057">
        <v>15621546</v>
      </c>
      <c r="C7057" t="s">
        <v>1445</v>
      </c>
      <c r="D7057">
        <v>620</v>
      </c>
      <c r="E7057" t="s">
        <v>15</v>
      </c>
      <c r="F7057" t="s">
        <v>16</v>
      </c>
      <c r="G7057">
        <v>33</v>
      </c>
      <c r="H7057">
        <v>9</v>
      </c>
      <c r="I7057">
        <v>127638</v>
      </c>
      <c r="J7057">
        <v>1</v>
      </c>
      <c r="K7057">
        <v>1</v>
      </c>
      <c r="L7057">
        <v>1</v>
      </c>
      <c r="M7057">
        <v>192718</v>
      </c>
      <c r="N7057">
        <v>0</v>
      </c>
      <c r="O7057" t="str">
        <f t="shared" si="662"/>
        <v>30-45</v>
      </c>
      <c r="P7057" t="str">
        <f t="shared" si="663"/>
        <v>Medium</v>
      </c>
      <c r="Q7057" t="str">
        <f t="shared" si="664"/>
        <v>Long-Term</v>
      </c>
      <c r="R7057" t="str">
        <f t="shared" si="665"/>
        <v>High Balance</v>
      </c>
      <c r="S7057" t="str">
        <f t="shared" si="666"/>
        <v>High Value</v>
      </c>
      <c r="T7057">
        <v>1</v>
      </c>
      <c r="U7057">
        <f t="shared" si="667"/>
        <v>0</v>
      </c>
    </row>
    <row r="7058" spans="1:21" x14ac:dyDescent="0.25">
      <c r="A7058">
        <v>2025</v>
      </c>
      <c r="B7058">
        <v>15705918</v>
      </c>
      <c r="C7058" t="s">
        <v>2463</v>
      </c>
      <c r="D7058">
        <v>725</v>
      </c>
      <c r="E7058" t="s">
        <v>15</v>
      </c>
      <c r="F7058" t="s">
        <v>23</v>
      </c>
      <c r="G7058">
        <v>31</v>
      </c>
      <c r="H7058">
        <v>8</v>
      </c>
      <c r="I7058">
        <v>0</v>
      </c>
      <c r="J7058">
        <v>2</v>
      </c>
      <c r="K7058">
        <v>1</v>
      </c>
      <c r="L7058">
        <v>1</v>
      </c>
      <c r="M7058">
        <v>59650</v>
      </c>
      <c r="N7058">
        <v>0</v>
      </c>
      <c r="O7058" t="str">
        <f t="shared" si="662"/>
        <v>30-45</v>
      </c>
      <c r="P7058" t="str">
        <f t="shared" si="663"/>
        <v>Medium</v>
      </c>
      <c r="Q7058" t="str">
        <f t="shared" si="664"/>
        <v>Long-Term</v>
      </c>
      <c r="R7058" t="str">
        <f t="shared" si="665"/>
        <v>Zero Balance</v>
      </c>
      <c r="S7058" t="str">
        <f t="shared" si="666"/>
        <v>Normal</v>
      </c>
      <c r="T7058">
        <v>1</v>
      </c>
      <c r="U7058">
        <f t="shared" si="667"/>
        <v>0</v>
      </c>
    </row>
    <row r="7059" spans="1:21" x14ac:dyDescent="0.25">
      <c r="A7059">
        <v>2025</v>
      </c>
      <c r="B7059">
        <v>15684512</v>
      </c>
      <c r="C7059" t="s">
        <v>792</v>
      </c>
      <c r="D7059">
        <v>818</v>
      </c>
      <c r="E7059" t="s">
        <v>26</v>
      </c>
      <c r="F7059" t="s">
        <v>16</v>
      </c>
      <c r="G7059">
        <v>72</v>
      </c>
      <c r="H7059">
        <v>8</v>
      </c>
      <c r="I7059">
        <v>135290</v>
      </c>
      <c r="J7059">
        <v>2</v>
      </c>
      <c r="K7059">
        <v>1</v>
      </c>
      <c r="L7059">
        <v>1</v>
      </c>
      <c r="M7059">
        <v>63730</v>
      </c>
      <c r="N7059">
        <v>0</v>
      </c>
      <c r="O7059" t="str">
        <f t="shared" si="662"/>
        <v>60+</v>
      </c>
      <c r="P7059" t="str">
        <f t="shared" si="663"/>
        <v>High</v>
      </c>
      <c r="Q7059" t="str">
        <f t="shared" si="664"/>
        <v>Long-Term</v>
      </c>
      <c r="R7059" t="str">
        <f t="shared" si="665"/>
        <v>High Balance</v>
      </c>
      <c r="S7059" t="str">
        <f t="shared" si="666"/>
        <v>High Value</v>
      </c>
      <c r="T7059">
        <v>1</v>
      </c>
      <c r="U7059">
        <f t="shared" si="667"/>
        <v>0</v>
      </c>
    </row>
    <row r="7060" spans="1:21" x14ac:dyDescent="0.25">
      <c r="A7060">
        <v>2025</v>
      </c>
      <c r="B7060">
        <v>15671769</v>
      </c>
      <c r="C7060" t="s">
        <v>705</v>
      </c>
      <c r="D7060">
        <v>624</v>
      </c>
      <c r="E7060" t="s">
        <v>15</v>
      </c>
      <c r="F7060" t="s">
        <v>16</v>
      </c>
      <c r="G7060">
        <v>71</v>
      </c>
      <c r="H7060">
        <v>4</v>
      </c>
      <c r="I7060">
        <v>170252</v>
      </c>
      <c r="J7060">
        <v>3</v>
      </c>
      <c r="K7060">
        <v>1</v>
      </c>
      <c r="L7060">
        <v>1</v>
      </c>
      <c r="M7060">
        <v>73680</v>
      </c>
      <c r="N7060">
        <v>1</v>
      </c>
      <c r="O7060" t="str">
        <f t="shared" si="662"/>
        <v>60+</v>
      </c>
      <c r="P7060" t="str">
        <f t="shared" si="663"/>
        <v>Medium</v>
      </c>
      <c r="Q7060" t="str">
        <f t="shared" si="664"/>
        <v>Mid-Term</v>
      </c>
      <c r="R7060" t="str">
        <f t="shared" si="665"/>
        <v>High Balance</v>
      </c>
      <c r="S7060" t="str">
        <f t="shared" si="666"/>
        <v>High Value</v>
      </c>
      <c r="T7060">
        <v>1</v>
      </c>
      <c r="U7060">
        <f t="shared" si="667"/>
        <v>170252</v>
      </c>
    </row>
    <row r="7061" spans="1:21" x14ac:dyDescent="0.25">
      <c r="A7061">
        <v>2025</v>
      </c>
      <c r="B7061">
        <v>15642934</v>
      </c>
      <c r="C7061" t="s">
        <v>1172</v>
      </c>
      <c r="D7061">
        <v>669</v>
      </c>
      <c r="E7061" t="s">
        <v>26</v>
      </c>
      <c r="F7061" t="s">
        <v>16</v>
      </c>
      <c r="G7061">
        <v>35</v>
      </c>
      <c r="H7061">
        <v>4</v>
      </c>
      <c r="I7061">
        <v>108269</v>
      </c>
      <c r="J7061">
        <v>2</v>
      </c>
      <c r="K7061">
        <v>1</v>
      </c>
      <c r="L7061">
        <v>0</v>
      </c>
      <c r="M7061">
        <v>174970</v>
      </c>
      <c r="N7061">
        <v>0</v>
      </c>
      <c r="O7061" t="str">
        <f t="shared" si="662"/>
        <v>30-45</v>
      </c>
      <c r="P7061" t="str">
        <f t="shared" si="663"/>
        <v>Medium</v>
      </c>
      <c r="Q7061" t="str">
        <f t="shared" si="664"/>
        <v>Mid-Term</v>
      </c>
      <c r="R7061" t="str">
        <f t="shared" si="665"/>
        <v>High Balance</v>
      </c>
      <c r="S7061" t="str">
        <f t="shared" si="666"/>
        <v>High Value</v>
      </c>
      <c r="T7061">
        <v>1</v>
      </c>
      <c r="U7061">
        <f t="shared" si="667"/>
        <v>0</v>
      </c>
    </row>
    <row r="7062" spans="1:21" x14ac:dyDescent="0.25">
      <c r="A7062">
        <v>2025</v>
      </c>
      <c r="B7062">
        <v>15594305</v>
      </c>
      <c r="C7062" t="s">
        <v>1169</v>
      </c>
      <c r="D7062">
        <v>712</v>
      </c>
      <c r="E7062" t="s">
        <v>15</v>
      </c>
      <c r="F7062" t="s">
        <v>16</v>
      </c>
      <c r="G7062">
        <v>32</v>
      </c>
      <c r="H7062">
        <v>1</v>
      </c>
      <c r="I7062">
        <v>0</v>
      </c>
      <c r="J7062">
        <v>2</v>
      </c>
      <c r="K7062">
        <v>1</v>
      </c>
      <c r="L7062">
        <v>0</v>
      </c>
      <c r="M7062">
        <v>1704</v>
      </c>
      <c r="N7062">
        <v>0</v>
      </c>
      <c r="O7062" t="str">
        <f t="shared" si="662"/>
        <v>30-45</v>
      </c>
      <c r="P7062" t="str">
        <f t="shared" si="663"/>
        <v>Medium</v>
      </c>
      <c r="Q7062" t="str">
        <f t="shared" si="664"/>
        <v>New</v>
      </c>
      <c r="R7062" t="str">
        <f t="shared" si="665"/>
        <v>Zero Balance</v>
      </c>
      <c r="S7062" t="str">
        <f t="shared" si="666"/>
        <v>Normal</v>
      </c>
      <c r="T7062">
        <v>1</v>
      </c>
      <c r="U7062">
        <f t="shared" si="667"/>
        <v>0</v>
      </c>
    </row>
    <row r="7063" spans="1:21" x14ac:dyDescent="0.25">
      <c r="A7063">
        <v>2025</v>
      </c>
      <c r="B7063">
        <v>15789201</v>
      </c>
      <c r="C7063" t="s">
        <v>1101</v>
      </c>
      <c r="D7063">
        <v>603</v>
      </c>
      <c r="E7063" t="s">
        <v>26</v>
      </c>
      <c r="F7063" t="s">
        <v>16</v>
      </c>
      <c r="G7063">
        <v>35</v>
      </c>
      <c r="H7063">
        <v>9</v>
      </c>
      <c r="I7063">
        <v>145623</v>
      </c>
      <c r="J7063">
        <v>1</v>
      </c>
      <c r="K7063">
        <v>1</v>
      </c>
      <c r="L7063">
        <v>0</v>
      </c>
      <c r="M7063">
        <v>163182</v>
      </c>
      <c r="N7063">
        <v>0</v>
      </c>
      <c r="O7063" t="str">
        <f t="shared" si="662"/>
        <v>30-45</v>
      </c>
      <c r="P7063" t="str">
        <f t="shared" si="663"/>
        <v>Medium</v>
      </c>
      <c r="Q7063" t="str">
        <f t="shared" si="664"/>
        <v>Long-Term</v>
      </c>
      <c r="R7063" t="str">
        <f t="shared" si="665"/>
        <v>High Balance</v>
      </c>
      <c r="S7063" t="str">
        <f t="shared" si="666"/>
        <v>High Value</v>
      </c>
      <c r="T7063">
        <v>1</v>
      </c>
      <c r="U7063">
        <f t="shared" si="667"/>
        <v>0</v>
      </c>
    </row>
    <row r="7064" spans="1:21" x14ac:dyDescent="0.25">
      <c r="A7064">
        <v>2025</v>
      </c>
      <c r="B7064">
        <v>15706762</v>
      </c>
      <c r="C7064" t="s">
        <v>1828</v>
      </c>
      <c r="D7064">
        <v>597</v>
      </c>
      <c r="E7064" t="s">
        <v>15</v>
      </c>
      <c r="F7064" t="s">
        <v>16</v>
      </c>
      <c r="G7064">
        <v>41</v>
      </c>
      <c r="H7064">
        <v>4</v>
      </c>
      <c r="I7064">
        <v>145810</v>
      </c>
      <c r="J7064">
        <v>2</v>
      </c>
      <c r="K7064">
        <v>1</v>
      </c>
      <c r="L7064">
        <v>1</v>
      </c>
      <c r="M7064">
        <v>52319</v>
      </c>
      <c r="N7064">
        <v>0</v>
      </c>
      <c r="O7064" t="str">
        <f t="shared" si="662"/>
        <v>30-45</v>
      </c>
      <c r="P7064" t="str">
        <f t="shared" si="663"/>
        <v>Low</v>
      </c>
      <c r="Q7064" t="str">
        <f t="shared" si="664"/>
        <v>Mid-Term</v>
      </c>
      <c r="R7064" t="str">
        <f t="shared" si="665"/>
        <v>High Balance</v>
      </c>
      <c r="S7064" t="str">
        <f t="shared" si="666"/>
        <v>High Value</v>
      </c>
      <c r="T7064">
        <v>1</v>
      </c>
      <c r="U7064">
        <f t="shared" si="667"/>
        <v>0</v>
      </c>
    </row>
    <row r="7065" spans="1:21" x14ac:dyDescent="0.25">
      <c r="A7065">
        <v>2025</v>
      </c>
      <c r="B7065">
        <v>15766183</v>
      </c>
      <c r="C7065" t="s">
        <v>1085</v>
      </c>
      <c r="D7065">
        <v>580</v>
      </c>
      <c r="E7065" t="s">
        <v>26</v>
      </c>
      <c r="F7065" t="s">
        <v>23</v>
      </c>
      <c r="G7065">
        <v>76</v>
      </c>
      <c r="H7065">
        <v>2</v>
      </c>
      <c r="I7065">
        <v>130335</v>
      </c>
      <c r="J7065">
        <v>2</v>
      </c>
      <c r="K7065">
        <v>1</v>
      </c>
      <c r="L7065">
        <v>1</v>
      </c>
      <c r="M7065">
        <v>51672</v>
      </c>
      <c r="N7065">
        <v>0</v>
      </c>
      <c r="O7065" t="str">
        <f t="shared" si="662"/>
        <v>60+</v>
      </c>
      <c r="P7065" t="str">
        <f t="shared" si="663"/>
        <v>Low</v>
      </c>
      <c r="Q7065" t="str">
        <f t="shared" si="664"/>
        <v>New</v>
      </c>
      <c r="R7065" t="str">
        <f t="shared" si="665"/>
        <v>High Balance</v>
      </c>
      <c r="S7065" t="str">
        <f t="shared" si="666"/>
        <v>High Value</v>
      </c>
      <c r="T7065">
        <v>1</v>
      </c>
      <c r="U7065">
        <f t="shared" si="667"/>
        <v>0</v>
      </c>
    </row>
    <row r="7066" spans="1:21" x14ac:dyDescent="0.25">
      <c r="A7066">
        <v>2025</v>
      </c>
      <c r="B7066">
        <v>15777994</v>
      </c>
      <c r="C7066" t="s">
        <v>798</v>
      </c>
      <c r="D7066">
        <v>718</v>
      </c>
      <c r="E7066" t="s">
        <v>15</v>
      </c>
      <c r="F7066" t="s">
        <v>16</v>
      </c>
      <c r="G7066">
        <v>39</v>
      </c>
      <c r="H7066">
        <v>3</v>
      </c>
      <c r="I7066">
        <v>0</v>
      </c>
      <c r="J7066">
        <v>2</v>
      </c>
      <c r="K7066">
        <v>1</v>
      </c>
      <c r="L7066">
        <v>1</v>
      </c>
      <c r="M7066">
        <v>145355</v>
      </c>
      <c r="N7066">
        <v>0</v>
      </c>
      <c r="O7066" t="str">
        <f t="shared" si="662"/>
        <v>30-45</v>
      </c>
      <c r="P7066" t="str">
        <f t="shared" si="663"/>
        <v>Medium</v>
      </c>
      <c r="Q7066" t="str">
        <f t="shared" si="664"/>
        <v>New</v>
      </c>
      <c r="R7066" t="str">
        <f t="shared" si="665"/>
        <v>Zero Balance</v>
      </c>
      <c r="S7066" t="str">
        <f t="shared" si="666"/>
        <v>Normal</v>
      </c>
      <c r="T7066">
        <v>1</v>
      </c>
      <c r="U7066">
        <f t="shared" si="667"/>
        <v>0</v>
      </c>
    </row>
    <row r="7067" spans="1:21" x14ac:dyDescent="0.25">
      <c r="A7067">
        <v>2025</v>
      </c>
      <c r="B7067">
        <v>15568162</v>
      </c>
      <c r="C7067" t="s">
        <v>701</v>
      </c>
      <c r="D7067">
        <v>527</v>
      </c>
      <c r="E7067" t="s">
        <v>18</v>
      </c>
      <c r="F7067" t="s">
        <v>23</v>
      </c>
      <c r="G7067">
        <v>53</v>
      </c>
      <c r="H7067">
        <v>8</v>
      </c>
      <c r="I7067">
        <v>0</v>
      </c>
      <c r="J7067">
        <v>1</v>
      </c>
      <c r="K7067">
        <v>1</v>
      </c>
      <c r="L7067">
        <v>1</v>
      </c>
      <c r="M7067">
        <v>51712</v>
      </c>
      <c r="N7067">
        <v>0</v>
      </c>
      <c r="O7067" t="str">
        <f t="shared" si="662"/>
        <v>46-60</v>
      </c>
      <c r="P7067" t="str">
        <f t="shared" si="663"/>
        <v>Low</v>
      </c>
      <c r="Q7067" t="str">
        <f t="shared" si="664"/>
        <v>Long-Term</v>
      </c>
      <c r="R7067" t="str">
        <f t="shared" si="665"/>
        <v>Zero Balance</v>
      </c>
      <c r="S7067" t="str">
        <f t="shared" si="666"/>
        <v>Normal</v>
      </c>
      <c r="T7067">
        <v>1</v>
      </c>
      <c r="U7067">
        <f t="shared" si="667"/>
        <v>0</v>
      </c>
    </row>
    <row r="7068" spans="1:21" x14ac:dyDescent="0.25">
      <c r="A7068">
        <v>2025</v>
      </c>
      <c r="B7068">
        <v>15680643</v>
      </c>
      <c r="C7068" t="s">
        <v>442</v>
      </c>
      <c r="D7068">
        <v>729</v>
      </c>
      <c r="E7068" t="s">
        <v>18</v>
      </c>
      <c r="F7068" t="s">
        <v>16</v>
      </c>
      <c r="G7068">
        <v>42</v>
      </c>
      <c r="H7068">
        <v>1</v>
      </c>
      <c r="I7068">
        <v>0</v>
      </c>
      <c r="J7068">
        <v>2</v>
      </c>
      <c r="K7068">
        <v>1</v>
      </c>
      <c r="L7068">
        <v>1</v>
      </c>
      <c r="M7068">
        <v>149536</v>
      </c>
      <c r="N7068">
        <v>0</v>
      </c>
      <c r="O7068" t="str">
        <f t="shared" si="662"/>
        <v>30-45</v>
      </c>
      <c r="P7068" t="str">
        <f t="shared" si="663"/>
        <v>Medium</v>
      </c>
      <c r="Q7068" t="str">
        <f t="shared" si="664"/>
        <v>New</v>
      </c>
      <c r="R7068" t="str">
        <f t="shared" si="665"/>
        <v>Zero Balance</v>
      </c>
      <c r="S7068" t="str">
        <f t="shared" si="666"/>
        <v>Normal</v>
      </c>
      <c r="T7068">
        <v>1</v>
      </c>
      <c r="U7068">
        <f t="shared" si="667"/>
        <v>0</v>
      </c>
    </row>
    <row r="7069" spans="1:21" x14ac:dyDescent="0.25">
      <c r="A7069">
        <v>2025</v>
      </c>
      <c r="B7069">
        <v>15761854</v>
      </c>
      <c r="C7069" t="s">
        <v>1067</v>
      </c>
      <c r="D7069">
        <v>746</v>
      </c>
      <c r="E7069" t="s">
        <v>15</v>
      </c>
      <c r="F7069" t="s">
        <v>16</v>
      </c>
      <c r="G7069">
        <v>24</v>
      </c>
      <c r="H7069">
        <v>4</v>
      </c>
      <c r="I7069">
        <v>0</v>
      </c>
      <c r="J7069">
        <v>1</v>
      </c>
      <c r="K7069">
        <v>0</v>
      </c>
      <c r="L7069">
        <v>1</v>
      </c>
      <c r="M7069">
        <v>94105</v>
      </c>
      <c r="N7069">
        <v>0</v>
      </c>
      <c r="O7069" t="str">
        <f t="shared" si="662"/>
        <v>&lt;30</v>
      </c>
      <c r="P7069" t="str">
        <f t="shared" si="663"/>
        <v>Medium</v>
      </c>
      <c r="Q7069" t="str">
        <f t="shared" si="664"/>
        <v>Mid-Term</v>
      </c>
      <c r="R7069" t="str">
        <f t="shared" si="665"/>
        <v>Zero Balance</v>
      </c>
      <c r="S7069" t="str">
        <f t="shared" si="666"/>
        <v>Normal</v>
      </c>
      <c r="T7069">
        <v>1</v>
      </c>
      <c r="U7069">
        <f t="shared" si="667"/>
        <v>0</v>
      </c>
    </row>
    <row r="7070" spans="1:21" x14ac:dyDescent="0.25">
      <c r="A7070">
        <v>2025</v>
      </c>
      <c r="B7070">
        <v>15730793</v>
      </c>
      <c r="C7070" t="s">
        <v>324</v>
      </c>
      <c r="D7070">
        <v>699</v>
      </c>
      <c r="E7070" t="s">
        <v>26</v>
      </c>
      <c r="F7070" t="s">
        <v>16</v>
      </c>
      <c r="G7070">
        <v>54</v>
      </c>
      <c r="H7070">
        <v>3</v>
      </c>
      <c r="I7070">
        <v>111009</v>
      </c>
      <c r="J7070">
        <v>1</v>
      </c>
      <c r="K7070">
        <v>1</v>
      </c>
      <c r="L7070">
        <v>1</v>
      </c>
      <c r="M7070">
        <v>155906</v>
      </c>
      <c r="N7070">
        <v>1</v>
      </c>
      <c r="O7070" t="str">
        <f t="shared" si="662"/>
        <v>46-60</v>
      </c>
      <c r="P7070" t="str">
        <f t="shared" si="663"/>
        <v>Medium</v>
      </c>
      <c r="Q7070" t="str">
        <f t="shared" si="664"/>
        <v>New</v>
      </c>
      <c r="R7070" t="str">
        <f t="shared" si="665"/>
        <v>High Balance</v>
      </c>
      <c r="S7070" t="str">
        <f t="shared" si="666"/>
        <v>High Value</v>
      </c>
      <c r="T7070">
        <v>1</v>
      </c>
      <c r="U7070">
        <f t="shared" si="667"/>
        <v>111009</v>
      </c>
    </row>
    <row r="7071" spans="1:21" x14ac:dyDescent="0.25">
      <c r="A7071">
        <v>2025</v>
      </c>
      <c r="B7071">
        <v>15692137</v>
      </c>
      <c r="C7071" t="s">
        <v>597</v>
      </c>
      <c r="D7071">
        <v>759</v>
      </c>
      <c r="E7071" t="s">
        <v>15</v>
      </c>
      <c r="F7071" t="s">
        <v>16</v>
      </c>
      <c r="G7071">
        <v>46</v>
      </c>
      <c r="H7071">
        <v>2</v>
      </c>
      <c r="I7071">
        <v>0</v>
      </c>
      <c r="J7071">
        <v>1</v>
      </c>
      <c r="K7071">
        <v>1</v>
      </c>
      <c r="L7071">
        <v>1</v>
      </c>
      <c r="M7071">
        <v>138380</v>
      </c>
      <c r="N7071">
        <v>0</v>
      </c>
      <c r="O7071" t="str">
        <f t="shared" si="662"/>
        <v>46-60</v>
      </c>
      <c r="P7071" t="str">
        <f t="shared" si="663"/>
        <v>High</v>
      </c>
      <c r="Q7071" t="str">
        <f t="shared" si="664"/>
        <v>New</v>
      </c>
      <c r="R7071" t="str">
        <f t="shared" si="665"/>
        <v>Zero Balance</v>
      </c>
      <c r="S7071" t="str">
        <f t="shared" si="666"/>
        <v>Normal</v>
      </c>
      <c r="T7071">
        <v>1</v>
      </c>
      <c r="U7071">
        <f t="shared" si="667"/>
        <v>0</v>
      </c>
    </row>
    <row r="7072" spans="1:21" x14ac:dyDescent="0.25">
      <c r="A7072">
        <v>2025</v>
      </c>
      <c r="B7072">
        <v>15608595</v>
      </c>
      <c r="C7072" t="s">
        <v>1227</v>
      </c>
      <c r="D7072">
        <v>748</v>
      </c>
      <c r="E7072" t="s">
        <v>15</v>
      </c>
      <c r="F7072" t="s">
        <v>16</v>
      </c>
      <c r="G7072">
        <v>39</v>
      </c>
      <c r="H7072">
        <v>3</v>
      </c>
      <c r="I7072">
        <v>157372</v>
      </c>
      <c r="J7072">
        <v>1</v>
      </c>
      <c r="K7072">
        <v>0</v>
      </c>
      <c r="L7072">
        <v>1</v>
      </c>
      <c r="M7072">
        <v>97734</v>
      </c>
      <c r="N7072">
        <v>0</v>
      </c>
      <c r="O7072" t="str">
        <f t="shared" si="662"/>
        <v>30-45</v>
      </c>
      <c r="P7072" t="str">
        <f t="shared" si="663"/>
        <v>Medium</v>
      </c>
      <c r="Q7072" t="str">
        <f t="shared" si="664"/>
        <v>New</v>
      </c>
      <c r="R7072" t="str">
        <f t="shared" si="665"/>
        <v>High Balance</v>
      </c>
      <c r="S7072" t="str">
        <f t="shared" si="666"/>
        <v>High Value</v>
      </c>
      <c r="T7072">
        <v>1</v>
      </c>
      <c r="U7072">
        <f t="shared" si="667"/>
        <v>0</v>
      </c>
    </row>
    <row r="7073" spans="1:21" x14ac:dyDescent="0.25">
      <c r="A7073">
        <v>2025</v>
      </c>
      <c r="B7073">
        <v>15709459</v>
      </c>
      <c r="C7073" t="s">
        <v>1241</v>
      </c>
      <c r="D7073">
        <v>698</v>
      </c>
      <c r="E7073" t="s">
        <v>18</v>
      </c>
      <c r="F7073" t="s">
        <v>16</v>
      </c>
      <c r="G7073">
        <v>63</v>
      </c>
      <c r="H7073">
        <v>5</v>
      </c>
      <c r="I7073">
        <v>0</v>
      </c>
      <c r="J7073">
        <v>1</v>
      </c>
      <c r="K7073">
        <v>1</v>
      </c>
      <c r="L7073">
        <v>1</v>
      </c>
      <c r="M7073">
        <v>173577</v>
      </c>
      <c r="N7073">
        <v>0</v>
      </c>
      <c r="O7073" t="str">
        <f t="shared" si="662"/>
        <v>60+</v>
      </c>
      <c r="P7073" t="str">
        <f t="shared" si="663"/>
        <v>Medium</v>
      </c>
      <c r="Q7073" t="str">
        <f t="shared" si="664"/>
        <v>Mid-Term</v>
      </c>
      <c r="R7073" t="str">
        <f t="shared" si="665"/>
        <v>Zero Balance</v>
      </c>
      <c r="S7073" t="str">
        <f t="shared" si="666"/>
        <v>Normal</v>
      </c>
      <c r="T7073">
        <v>1</v>
      </c>
      <c r="U7073">
        <f t="shared" si="667"/>
        <v>0</v>
      </c>
    </row>
    <row r="7074" spans="1:21" x14ac:dyDescent="0.25">
      <c r="A7074">
        <v>2025</v>
      </c>
      <c r="B7074">
        <v>15775750</v>
      </c>
      <c r="C7074" t="s">
        <v>254</v>
      </c>
      <c r="D7074">
        <v>686</v>
      </c>
      <c r="E7074" t="s">
        <v>15</v>
      </c>
      <c r="F7074" t="s">
        <v>23</v>
      </c>
      <c r="G7074">
        <v>37</v>
      </c>
      <c r="H7074">
        <v>9</v>
      </c>
      <c r="I7074">
        <v>134561</v>
      </c>
      <c r="J7074">
        <v>1</v>
      </c>
      <c r="K7074">
        <v>1</v>
      </c>
      <c r="L7074">
        <v>0</v>
      </c>
      <c r="M7074">
        <v>27596</v>
      </c>
      <c r="N7074">
        <v>0</v>
      </c>
      <c r="O7074" t="str">
        <f t="shared" si="662"/>
        <v>30-45</v>
      </c>
      <c r="P7074" t="str">
        <f t="shared" si="663"/>
        <v>Medium</v>
      </c>
      <c r="Q7074" t="str">
        <f t="shared" si="664"/>
        <v>Long-Term</v>
      </c>
      <c r="R7074" t="str">
        <f t="shared" si="665"/>
        <v>High Balance</v>
      </c>
      <c r="S7074" t="str">
        <f t="shared" si="666"/>
        <v>High Value</v>
      </c>
      <c r="T7074">
        <v>1</v>
      </c>
      <c r="U7074">
        <f t="shared" si="667"/>
        <v>0</v>
      </c>
    </row>
    <row r="7075" spans="1:21" x14ac:dyDescent="0.25">
      <c r="A7075">
        <v>2025</v>
      </c>
      <c r="B7075">
        <v>15585855</v>
      </c>
      <c r="C7075" t="s">
        <v>1010</v>
      </c>
      <c r="D7075">
        <v>679</v>
      </c>
      <c r="E7075" t="s">
        <v>15</v>
      </c>
      <c r="F7075" t="s">
        <v>23</v>
      </c>
      <c r="G7075">
        <v>40</v>
      </c>
      <c r="H7075">
        <v>1</v>
      </c>
      <c r="I7075">
        <v>0</v>
      </c>
      <c r="J7075">
        <v>1</v>
      </c>
      <c r="K7075">
        <v>1</v>
      </c>
      <c r="L7075">
        <v>1</v>
      </c>
      <c r="M7075">
        <v>16897</v>
      </c>
      <c r="N7075">
        <v>0</v>
      </c>
      <c r="O7075" t="str">
        <f t="shared" si="662"/>
        <v>30-45</v>
      </c>
      <c r="P7075" t="str">
        <f t="shared" si="663"/>
        <v>Medium</v>
      </c>
      <c r="Q7075" t="str">
        <f t="shared" si="664"/>
        <v>New</v>
      </c>
      <c r="R7075" t="str">
        <f t="shared" si="665"/>
        <v>Zero Balance</v>
      </c>
      <c r="S7075" t="str">
        <f t="shared" si="666"/>
        <v>Normal</v>
      </c>
      <c r="T7075">
        <v>1</v>
      </c>
      <c r="U7075">
        <f t="shared" si="667"/>
        <v>0</v>
      </c>
    </row>
    <row r="7076" spans="1:21" x14ac:dyDescent="0.25">
      <c r="A7076">
        <v>2025</v>
      </c>
      <c r="B7076">
        <v>15752139</v>
      </c>
      <c r="C7076" t="s">
        <v>2477</v>
      </c>
      <c r="D7076">
        <v>682</v>
      </c>
      <c r="E7076" t="s">
        <v>26</v>
      </c>
      <c r="F7076" t="s">
        <v>23</v>
      </c>
      <c r="G7076">
        <v>36</v>
      </c>
      <c r="H7076">
        <v>5</v>
      </c>
      <c r="I7076">
        <v>72374</v>
      </c>
      <c r="J7076">
        <v>2</v>
      </c>
      <c r="K7076">
        <v>1</v>
      </c>
      <c r="L7076">
        <v>0</v>
      </c>
      <c r="M7076">
        <v>36896</v>
      </c>
      <c r="N7076">
        <v>0</v>
      </c>
      <c r="O7076" t="str">
        <f t="shared" si="662"/>
        <v>30-45</v>
      </c>
      <c r="P7076" t="str">
        <f t="shared" si="663"/>
        <v>Medium</v>
      </c>
      <c r="Q7076" t="str">
        <f t="shared" si="664"/>
        <v>Mid-Term</v>
      </c>
      <c r="R7076" t="str">
        <f t="shared" si="665"/>
        <v>Low Balance</v>
      </c>
      <c r="S7076" t="str">
        <f t="shared" si="666"/>
        <v>Normal</v>
      </c>
      <c r="T7076">
        <v>1</v>
      </c>
      <c r="U7076">
        <f t="shared" si="667"/>
        <v>0</v>
      </c>
    </row>
    <row r="7077" spans="1:21" x14ac:dyDescent="0.25">
      <c r="A7077">
        <v>2025</v>
      </c>
      <c r="B7077">
        <v>15768295</v>
      </c>
      <c r="C7077" t="s">
        <v>1030</v>
      </c>
      <c r="D7077">
        <v>778</v>
      </c>
      <c r="E7077" t="s">
        <v>15</v>
      </c>
      <c r="F7077" t="s">
        <v>16</v>
      </c>
      <c r="G7077">
        <v>34</v>
      </c>
      <c r="H7077">
        <v>7</v>
      </c>
      <c r="I7077">
        <v>109564</v>
      </c>
      <c r="J7077">
        <v>1</v>
      </c>
      <c r="K7077">
        <v>0</v>
      </c>
      <c r="L7077">
        <v>1</v>
      </c>
      <c r="M7077">
        <v>113047</v>
      </c>
      <c r="N7077">
        <v>0</v>
      </c>
      <c r="O7077" t="str">
        <f t="shared" si="662"/>
        <v>30-45</v>
      </c>
      <c r="P7077" t="str">
        <f t="shared" si="663"/>
        <v>High</v>
      </c>
      <c r="Q7077" t="str">
        <f t="shared" si="664"/>
        <v>Mid-Term</v>
      </c>
      <c r="R7077" t="str">
        <f t="shared" si="665"/>
        <v>High Balance</v>
      </c>
      <c r="S7077" t="str">
        <f t="shared" si="666"/>
        <v>High Value</v>
      </c>
      <c r="T7077">
        <v>1</v>
      </c>
      <c r="U7077">
        <f t="shared" si="667"/>
        <v>0</v>
      </c>
    </row>
    <row r="7078" spans="1:21" x14ac:dyDescent="0.25">
      <c r="A7078">
        <v>2025</v>
      </c>
      <c r="B7078">
        <v>15766906</v>
      </c>
      <c r="C7078" t="s">
        <v>1813</v>
      </c>
      <c r="D7078">
        <v>742</v>
      </c>
      <c r="E7078" t="s">
        <v>15</v>
      </c>
      <c r="F7078" t="s">
        <v>16</v>
      </c>
      <c r="G7078">
        <v>25</v>
      </c>
      <c r="H7078">
        <v>4</v>
      </c>
      <c r="I7078">
        <v>132116</v>
      </c>
      <c r="J7078">
        <v>2</v>
      </c>
      <c r="K7078">
        <v>1</v>
      </c>
      <c r="L7078">
        <v>0</v>
      </c>
      <c r="M7078">
        <v>129934</v>
      </c>
      <c r="N7078">
        <v>0</v>
      </c>
      <c r="O7078" t="str">
        <f t="shared" si="662"/>
        <v>&lt;30</v>
      </c>
      <c r="P7078" t="str">
        <f t="shared" si="663"/>
        <v>Medium</v>
      </c>
      <c r="Q7078" t="str">
        <f t="shared" si="664"/>
        <v>Mid-Term</v>
      </c>
      <c r="R7078" t="str">
        <f t="shared" si="665"/>
        <v>High Balance</v>
      </c>
      <c r="S7078" t="str">
        <f t="shared" si="666"/>
        <v>High Value</v>
      </c>
      <c r="T7078">
        <v>1</v>
      </c>
      <c r="U7078">
        <f t="shared" si="667"/>
        <v>0</v>
      </c>
    </row>
    <row r="7079" spans="1:21" x14ac:dyDescent="0.25">
      <c r="A7079">
        <v>2025</v>
      </c>
      <c r="B7079">
        <v>15725776</v>
      </c>
      <c r="C7079" t="s">
        <v>2478</v>
      </c>
      <c r="D7079">
        <v>649</v>
      </c>
      <c r="E7079" t="s">
        <v>26</v>
      </c>
      <c r="F7079" t="s">
        <v>23</v>
      </c>
      <c r="G7079">
        <v>24</v>
      </c>
      <c r="H7079">
        <v>7</v>
      </c>
      <c r="I7079">
        <v>101195</v>
      </c>
      <c r="J7079">
        <v>1</v>
      </c>
      <c r="K7079">
        <v>0</v>
      </c>
      <c r="L7079">
        <v>0</v>
      </c>
      <c r="M7079">
        <v>133091</v>
      </c>
      <c r="N7079">
        <v>0</v>
      </c>
      <c r="O7079" t="str">
        <f t="shared" si="662"/>
        <v>&lt;30</v>
      </c>
      <c r="P7079" t="str">
        <f t="shared" si="663"/>
        <v>Medium</v>
      </c>
      <c r="Q7079" t="str">
        <f t="shared" si="664"/>
        <v>Mid-Term</v>
      </c>
      <c r="R7079" t="str">
        <f t="shared" si="665"/>
        <v>High Balance</v>
      </c>
      <c r="S7079" t="str">
        <f t="shared" si="666"/>
        <v>High Value</v>
      </c>
      <c r="T7079">
        <v>1</v>
      </c>
      <c r="U7079">
        <f t="shared" si="667"/>
        <v>0</v>
      </c>
    </row>
    <row r="7080" spans="1:21" x14ac:dyDescent="0.25">
      <c r="A7080">
        <v>2025</v>
      </c>
      <c r="B7080">
        <v>15682576</v>
      </c>
      <c r="C7080" t="s">
        <v>2479</v>
      </c>
      <c r="D7080">
        <v>763</v>
      </c>
      <c r="E7080" t="s">
        <v>15</v>
      </c>
      <c r="F7080" t="s">
        <v>23</v>
      </c>
      <c r="G7080">
        <v>67</v>
      </c>
      <c r="H7080">
        <v>1</v>
      </c>
      <c r="I7080">
        <v>149437</v>
      </c>
      <c r="J7080">
        <v>2</v>
      </c>
      <c r="K7080">
        <v>0</v>
      </c>
      <c r="L7080">
        <v>1</v>
      </c>
      <c r="M7080">
        <v>106283</v>
      </c>
      <c r="N7080">
        <v>0</v>
      </c>
      <c r="O7080" t="str">
        <f t="shared" si="662"/>
        <v>60+</v>
      </c>
      <c r="P7080" t="str">
        <f t="shared" si="663"/>
        <v>High</v>
      </c>
      <c r="Q7080" t="str">
        <f t="shared" si="664"/>
        <v>New</v>
      </c>
      <c r="R7080" t="str">
        <f t="shared" si="665"/>
        <v>High Balance</v>
      </c>
      <c r="S7080" t="str">
        <f t="shared" si="666"/>
        <v>High Value</v>
      </c>
      <c r="T7080">
        <v>1</v>
      </c>
      <c r="U7080">
        <f t="shared" si="667"/>
        <v>0</v>
      </c>
    </row>
    <row r="7081" spans="1:21" x14ac:dyDescent="0.25">
      <c r="A7081">
        <v>2025</v>
      </c>
      <c r="B7081">
        <v>15704081</v>
      </c>
      <c r="C7081" t="s">
        <v>392</v>
      </c>
      <c r="D7081">
        <v>595</v>
      </c>
      <c r="E7081" t="s">
        <v>26</v>
      </c>
      <c r="F7081" t="s">
        <v>23</v>
      </c>
      <c r="G7081">
        <v>30</v>
      </c>
      <c r="H7081">
        <v>9</v>
      </c>
      <c r="I7081">
        <v>130682</v>
      </c>
      <c r="J7081">
        <v>2</v>
      </c>
      <c r="K7081">
        <v>1</v>
      </c>
      <c r="L7081">
        <v>1</v>
      </c>
      <c r="M7081">
        <v>57863</v>
      </c>
      <c r="N7081">
        <v>0</v>
      </c>
      <c r="O7081" t="str">
        <f t="shared" si="662"/>
        <v>30-45</v>
      </c>
      <c r="P7081" t="str">
        <f t="shared" si="663"/>
        <v>Low</v>
      </c>
      <c r="Q7081" t="str">
        <f t="shared" si="664"/>
        <v>Long-Term</v>
      </c>
      <c r="R7081" t="str">
        <f t="shared" si="665"/>
        <v>High Balance</v>
      </c>
      <c r="S7081" t="str">
        <f t="shared" si="666"/>
        <v>High Value</v>
      </c>
      <c r="T7081">
        <v>1</v>
      </c>
      <c r="U7081">
        <f t="shared" si="667"/>
        <v>0</v>
      </c>
    </row>
    <row r="7082" spans="1:21" x14ac:dyDescent="0.25">
      <c r="A7082">
        <v>2025</v>
      </c>
      <c r="B7082">
        <v>15719940</v>
      </c>
      <c r="C7082" t="s">
        <v>1263</v>
      </c>
      <c r="D7082">
        <v>628</v>
      </c>
      <c r="E7082" t="s">
        <v>26</v>
      </c>
      <c r="F7082" t="s">
        <v>16</v>
      </c>
      <c r="G7082">
        <v>51</v>
      </c>
      <c r="H7082">
        <v>10</v>
      </c>
      <c r="I7082">
        <v>115280</v>
      </c>
      <c r="J7082">
        <v>2</v>
      </c>
      <c r="K7082">
        <v>0</v>
      </c>
      <c r="L7082">
        <v>0</v>
      </c>
      <c r="M7082">
        <v>12629</v>
      </c>
      <c r="N7082">
        <v>1</v>
      </c>
      <c r="O7082" t="str">
        <f t="shared" si="662"/>
        <v>46-60</v>
      </c>
      <c r="P7082" t="str">
        <f t="shared" si="663"/>
        <v>Medium</v>
      </c>
      <c r="Q7082" t="str">
        <f t="shared" si="664"/>
        <v>Long-Term</v>
      </c>
      <c r="R7082" t="str">
        <f t="shared" si="665"/>
        <v>High Balance</v>
      </c>
      <c r="S7082" t="str">
        <f t="shared" si="666"/>
        <v>High Value</v>
      </c>
      <c r="T7082">
        <v>1</v>
      </c>
      <c r="U7082">
        <f t="shared" si="667"/>
        <v>115280</v>
      </c>
    </row>
    <row r="7083" spans="1:21" x14ac:dyDescent="0.25">
      <c r="A7083">
        <v>2025</v>
      </c>
      <c r="B7083">
        <v>15672894</v>
      </c>
      <c r="C7083" t="s">
        <v>2480</v>
      </c>
      <c r="D7083">
        <v>625</v>
      </c>
      <c r="E7083" t="s">
        <v>15</v>
      </c>
      <c r="F7083" t="s">
        <v>16</v>
      </c>
      <c r="G7083">
        <v>36</v>
      </c>
      <c r="H7083">
        <v>8</v>
      </c>
      <c r="I7083">
        <v>129944</v>
      </c>
      <c r="J7083">
        <v>2</v>
      </c>
      <c r="K7083">
        <v>0</v>
      </c>
      <c r="L7083">
        <v>0</v>
      </c>
      <c r="M7083">
        <v>198915</v>
      </c>
      <c r="N7083">
        <v>0</v>
      </c>
      <c r="O7083" t="str">
        <f t="shared" si="662"/>
        <v>30-45</v>
      </c>
      <c r="P7083" t="str">
        <f t="shared" si="663"/>
        <v>Medium</v>
      </c>
      <c r="Q7083" t="str">
        <f t="shared" si="664"/>
        <v>Long-Term</v>
      </c>
      <c r="R7083" t="str">
        <f t="shared" si="665"/>
        <v>High Balance</v>
      </c>
      <c r="S7083" t="str">
        <f t="shared" si="666"/>
        <v>High Value</v>
      </c>
      <c r="T7083">
        <v>1</v>
      </c>
      <c r="U7083">
        <f t="shared" si="667"/>
        <v>0</v>
      </c>
    </row>
    <row r="7084" spans="1:21" x14ac:dyDescent="0.25">
      <c r="A7084">
        <v>2025</v>
      </c>
      <c r="B7084">
        <v>15667451</v>
      </c>
      <c r="C7084" t="s">
        <v>156</v>
      </c>
      <c r="D7084">
        <v>733</v>
      </c>
      <c r="E7084" t="s">
        <v>15</v>
      </c>
      <c r="F7084" t="s">
        <v>23</v>
      </c>
      <c r="G7084">
        <v>36</v>
      </c>
      <c r="H7084">
        <v>5</v>
      </c>
      <c r="I7084">
        <v>0</v>
      </c>
      <c r="J7084">
        <v>2</v>
      </c>
      <c r="K7084">
        <v>1</v>
      </c>
      <c r="L7084">
        <v>1</v>
      </c>
      <c r="M7084">
        <v>109128</v>
      </c>
      <c r="N7084">
        <v>0</v>
      </c>
      <c r="O7084" t="str">
        <f t="shared" si="662"/>
        <v>30-45</v>
      </c>
      <c r="P7084" t="str">
        <f t="shared" si="663"/>
        <v>Medium</v>
      </c>
      <c r="Q7084" t="str">
        <f t="shared" si="664"/>
        <v>Mid-Term</v>
      </c>
      <c r="R7084" t="str">
        <f t="shared" si="665"/>
        <v>Zero Balance</v>
      </c>
      <c r="S7084" t="str">
        <f t="shared" si="666"/>
        <v>Normal</v>
      </c>
      <c r="T7084">
        <v>1</v>
      </c>
      <c r="U7084">
        <f t="shared" si="667"/>
        <v>0</v>
      </c>
    </row>
    <row r="7085" spans="1:21" x14ac:dyDescent="0.25">
      <c r="A7085">
        <v>2025</v>
      </c>
      <c r="B7085">
        <v>15636767</v>
      </c>
      <c r="C7085" t="s">
        <v>222</v>
      </c>
      <c r="D7085">
        <v>665</v>
      </c>
      <c r="E7085" t="s">
        <v>18</v>
      </c>
      <c r="F7085" t="s">
        <v>16</v>
      </c>
      <c r="G7085">
        <v>32</v>
      </c>
      <c r="H7085">
        <v>10</v>
      </c>
      <c r="I7085">
        <v>0</v>
      </c>
      <c r="J7085">
        <v>1</v>
      </c>
      <c r="K7085">
        <v>1</v>
      </c>
      <c r="L7085">
        <v>1</v>
      </c>
      <c r="M7085">
        <v>22487</v>
      </c>
      <c r="N7085">
        <v>0</v>
      </c>
      <c r="O7085" t="str">
        <f t="shared" si="662"/>
        <v>30-45</v>
      </c>
      <c r="P7085" t="str">
        <f t="shared" si="663"/>
        <v>Medium</v>
      </c>
      <c r="Q7085" t="str">
        <f t="shared" si="664"/>
        <v>Long-Term</v>
      </c>
      <c r="R7085" t="str">
        <f t="shared" si="665"/>
        <v>Zero Balance</v>
      </c>
      <c r="S7085" t="str">
        <f t="shared" si="666"/>
        <v>Normal</v>
      </c>
      <c r="T7085">
        <v>1</v>
      </c>
      <c r="U7085">
        <f t="shared" si="667"/>
        <v>0</v>
      </c>
    </row>
    <row r="7086" spans="1:21" x14ac:dyDescent="0.25">
      <c r="A7086">
        <v>2025</v>
      </c>
      <c r="B7086">
        <v>15571415</v>
      </c>
      <c r="C7086" t="s">
        <v>1245</v>
      </c>
      <c r="D7086">
        <v>805</v>
      </c>
      <c r="E7086" t="s">
        <v>26</v>
      </c>
      <c r="F7086" t="s">
        <v>23</v>
      </c>
      <c r="G7086">
        <v>56</v>
      </c>
      <c r="H7086">
        <v>6</v>
      </c>
      <c r="I7086">
        <v>151802</v>
      </c>
      <c r="J7086">
        <v>1</v>
      </c>
      <c r="K7086">
        <v>1</v>
      </c>
      <c r="L7086">
        <v>0</v>
      </c>
      <c r="M7086">
        <v>46791</v>
      </c>
      <c r="N7086">
        <v>1</v>
      </c>
      <c r="O7086" t="str">
        <f t="shared" si="662"/>
        <v>46-60</v>
      </c>
      <c r="P7086" t="str">
        <f t="shared" si="663"/>
        <v>High</v>
      </c>
      <c r="Q7086" t="str">
        <f t="shared" si="664"/>
        <v>Mid-Term</v>
      </c>
      <c r="R7086" t="str">
        <f t="shared" si="665"/>
        <v>High Balance</v>
      </c>
      <c r="S7086" t="str">
        <f t="shared" si="666"/>
        <v>High Value</v>
      </c>
      <c r="T7086">
        <v>1</v>
      </c>
      <c r="U7086">
        <f t="shared" si="667"/>
        <v>151802</v>
      </c>
    </row>
    <row r="7087" spans="1:21" x14ac:dyDescent="0.25">
      <c r="A7087">
        <v>2025</v>
      </c>
      <c r="B7087">
        <v>15575605</v>
      </c>
      <c r="C7087" t="s">
        <v>577</v>
      </c>
      <c r="D7087">
        <v>725</v>
      </c>
      <c r="E7087" t="s">
        <v>15</v>
      </c>
      <c r="F7087" t="s">
        <v>23</v>
      </c>
      <c r="G7087">
        <v>38</v>
      </c>
      <c r="H7087">
        <v>6</v>
      </c>
      <c r="I7087">
        <v>0</v>
      </c>
      <c r="J7087">
        <v>2</v>
      </c>
      <c r="K7087">
        <v>1</v>
      </c>
      <c r="L7087">
        <v>1</v>
      </c>
      <c r="M7087">
        <v>158697</v>
      </c>
      <c r="N7087">
        <v>0</v>
      </c>
      <c r="O7087" t="str">
        <f t="shared" si="662"/>
        <v>30-45</v>
      </c>
      <c r="P7087" t="str">
        <f t="shared" si="663"/>
        <v>Medium</v>
      </c>
      <c r="Q7087" t="str">
        <f t="shared" si="664"/>
        <v>Mid-Term</v>
      </c>
      <c r="R7087" t="str">
        <f t="shared" si="665"/>
        <v>Zero Balance</v>
      </c>
      <c r="S7087" t="str">
        <f t="shared" si="666"/>
        <v>Normal</v>
      </c>
      <c r="T7087">
        <v>1</v>
      </c>
      <c r="U7087">
        <f t="shared" si="667"/>
        <v>0</v>
      </c>
    </row>
    <row r="7088" spans="1:21" x14ac:dyDescent="0.25">
      <c r="A7088">
        <v>2025</v>
      </c>
      <c r="B7088">
        <v>15649160</v>
      </c>
      <c r="C7088" t="s">
        <v>1233</v>
      </c>
      <c r="D7088">
        <v>554</v>
      </c>
      <c r="E7088" t="s">
        <v>15</v>
      </c>
      <c r="F7088" t="s">
        <v>16</v>
      </c>
      <c r="G7088">
        <v>38</v>
      </c>
      <c r="H7088">
        <v>3</v>
      </c>
      <c r="I7088">
        <v>138732</v>
      </c>
      <c r="J7088">
        <v>1</v>
      </c>
      <c r="K7088">
        <v>1</v>
      </c>
      <c r="L7088">
        <v>1</v>
      </c>
      <c r="M7088">
        <v>194138</v>
      </c>
      <c r="N7088">
        <v>0</v>
      </c>
      <c r="O7088" t="str">
        <f t="shared" si="662"/>
        <v>30-45</v>
      </c>
      <c r="P7088" t="str">
        <f t="shared" si="663"/>
        <v>Low</v>
      </c>
      <c r="Q7088" t="str">
        <f t="shared" si="664"/>
        <v>New</v>
      </c>
      <c r="R7088" t="str">
        <f t="shared" si="665"/>
        <v>High Balance</v>
      </c>
      <c r="S7088" t="str">
        <f t="shared" si="666"/>
        <v>High Value</v>
      </c>
      <c r="T7088">
        <v>1</v>
      </c>
      <c r="U7088">
        <f t="shared" si="667"/>
        <v>0</v>
      </c>
    </row>
    <row r="7089" spans="1:21" x14ac:dyDescent="0.25">
      <c r="A7089">
        <v>2025</v>
      </c>
      <c r="B7089">
        <v>15615832</v>
      </c>
      <c r="C7089" t="s">
        <v>2481</v>
      </c>
      <c r="D7089">
        <v>675</v>
      </c>
      <c r="E7089" t="s">
        <v>18</v>
      </c>
      <c r="F7089" t="s">
        <v>16</v>
      </c>
      <c r="G7089">
        <v>35</v>
      </c>
      <c r="H7089">
        <v>8</v>
      </c>
      <c r="I7089">
        <v>155621</v>
      </c>
      <c r="J7089">
        <v>1</v>
      </c>
      <c r="K7089">
        <v>0</v>
      </c>
      <c r="L7089">
        <v>1</v>
      </c>
      <c r="M7089">
        <v>35177</v>
      </c>
      <c r="N7089">
        <v>0</v>
      </c>
      <c r="O7089" t="str">
        <f t="shared" si="662"/>
        <v>30-45</v>
      </c>
      <c r="P7089" t="str">
        <f t="shared" si="663"/>
        <v>Medium</v>
      </c>
      <c r="Q7089" t="str">
        <f t="shared" si="664"/>
        <v>Long-Term</v>
      </c>
      <c r="R7089" t="str">
        <f t="shared" si="665"/>
        <v>High Balance</v>
      </c>
      <c r="S7089" t="str">
        <f t="shared" si="666"/>
        <v>High Value</v>
      </c>
      <c r="T7089">
        <v>1</v>
      </c>
      <c r="U7089">
        <f t="shared" si="667"/>
        <v>0</v>
      </c>
    </row>
    <row r="7090" spans="1:21" x14ac:dyDescent="0.25">
      <c r="A7090">
        <v>2025</v>
      </c>
      <c r="B7090">
        <v>15600975</v>
      </c>
      <c r="C7090" t="s">
        <v>1533</v>
      </c>
      <c r="D7090">
        <v>556</v>
      </c>
      <c r="E7090" t="s">
        <v>15</v>
      </c>
      <c r="F7090" t="s">
        <v>16</v>
      </c>
      <c r="G7090">
        <v>54</v>
      </c>
      <c r="H7090">
        <v>4</v>
      </c>
      <c r="I7090">
        <v>150005</v>
      </c>
      <c r="J7090">
        <v>1</v>
      </c>
      <c r="K7090">
        <v>1</v>
      </c>
      <c r="L7090">
        <v>0</v>
      </c>
      <c r="M7090">
        <v>157016</v>
      </c>
      <c r="N7090">
        <v>1</v>
      </c>
      <c r="O7090" t="str">
        <f t="shared" si="662"/>
        <v>46-60</v>
      </c>
      <c r="P7090" t="str">
        <f t="shared" si="663"/>
        <v>Low</v>
      </c>
      <c r="Q7090" t="str">
        <f t="shared" si="664"/>
        <v>Mid-Term</v>
      </c>
      <c r="R7090" t="str">
        <f t="shared" si="665"/>
        <v>High Balance</v>
      </c>
      <c r="S7090" t="str">
        <f t="shared" si="666"/>
        <v>High Value</v>
      </c>
      <c r="T7090">
        <v>1</v>
      </c>
      <c r="U7090">
        <f t="shared" si="667"/>
        <v>150005</v>
      </c>
    </row>
    <row r="7091" spans="1:21" x14ac:dyDescent="0.25">
      <c r="A7091">
        <v>2025</v>
      </c>
      <c r="B7091">
        <v>15690772</v>
      </c>
      <c r="C7091" t="s">
        <v>250</v>
      </c>
      <c r="D7091">
        <v>635</v>
      </c>
      <c r="E7091" t="s">
        <v>18</v>
      </c>
      <c r="F7091" t="s">
        <v>16</v>
      </c>
      <c r="G7091">
        <v>48</v>
      </c>
      <c r="H7091">
        <v>2</v>
      </c>
      <c r="I7091">
        <v>0</v>
      </c>
      <c r="J7091">
        <v>2</v>
      </c>
      <c r="K7091">
        <v>1</v>
      </c>
      <c r="L7091">
        <v>1</v>
      </c>
      <c r="M7091">
        <v>136551</v>
      </c>
      <c r="N7091">
        <v>0</v>
      </c>
      <c r="O7091" t="str">
        <f t="shared" si="662"/>
        <v>46-60</v>
      </c>
      <c r="P7091" t="str">
        <f t="shared" si="663"/>
        <v>Medium</v>
      </c>
      <c r="Q7091" t="str">
        <f t="shared" si="664"/>
        <v>New</v>
      </c>
      <c r="R7091" t="str">
        <f t="shared" si="665"/>
        <v>Zero Balance</v>
      </c>
      <c r="S7091" t="str">
        <f t="shared" si="666"/>
        <v>Normal</v>
      </c>
      <c r="T7091">
        <v>1</v>
      </c>
      <c r="U7091">
        <f t="shared" si="667"/>
        <v>0</v>
      </c>
    </row>
    <row r="7092" spans="1:21" x14ac:dyDescent="0.25">
      <c r="A7092">
        <v>2025</v>
      </c>
      <c r="B7092">
        <v>15565714</v>
      </c>
      <c r="C7092" t="s">
        <v>228</v>
      </c>
      <c r="D7092">
        <v>601</v>
      </c>
      <c r="E7092" t="s">
        <v>15</v>
      </c>
      <c r="F7092" t="s">
        <v>23</v>
      </c>
      <c r="G7092">
        <v>47</v>
      </c>
      <c r="H7092">
        <v>1</v>
      </c>
      <c r="I7092">
        <v>64430</v>
      </c>
      <c r="J7092">
        <v>2</v>
      </c>
      <c r="K7092">
        <v>0</v>
      </c>
      <c r="L7092">
        <v>1</v>
      </c>
      <c r="M7092">
        <v>96518</v>
      </c>
      <c r="N7092">
        <v>0</v>
      </c>
      <c r="O7092" t="str">
        <f t="shared" si="662"/>
        <v>46-60</v>
      </c>
      <c r="P7092" t="str">
        <f t="shared" si="663"/>
        <v>Medium</v>
      </c>
      <c r="Q7092" t="str">
        <f t="shared" si="664"/>
        <v>New</v>
      </c>
      <c r="R7092" t="str">
        <f t="shared" si="665"/>
        <v>Low Balance</v>
      </c>
      <c r="S7092" t="str">
        <f t="shared" si="666"/>
        <v>Normal</v>
      </c>
      <c r="T7092">
        <v>1</v>
      </c>
      <c r="U7092">
        <f t="shared" si="667"/>
        <v>0</v>
      </c>
    </row>
    <row r="7093" spans="1:21" x14ac:dyDescent="0.25">
      <c r="A7093">
        <v>2025</v>
      </c>
      <c r="B7093">
        <v>15763108</v>
      </c>
      <c r="C7093" t="s">
        <v>605</v>
      </c>
      <c r="D7093">
        <v>600</v>
      </c>
      <c r="E7093" t="s">
        <v>26</v>
      </c>
      <c r="F7093" t="s">
        <v>23</v>
      </c>
      <c r="G7093">
        <v>53</v>
      </c>
      <c r="H7093">
        <v>7</v>
      </c>
      <c r="I7093">
        <v>106262</v>
      </c>
      <c r="J7093">
        <v>1</v>
      </c>
      <c r="K7093">
        <v>1</v>
      </c>
      <c r="L7093">
        <v>0</v>
      </c>
      <c r="M7093">
        <v>93630</v>
      </c>
      <c r="N7093">
        <v>1</v>
      </c>
      <c r="O7093" t="str">
        <f t="shared" si="662"/>
        <v>46-60</v>
      </c>
      <c r="P7093" t="str">
        <f t="shared" si="663"/>
        <v>Medium</v>
      </c>
      <c r="Q7093" t="str">
        <f t="shared" si="664"/>
        <v>Mid-Term</v>
      </c>
      <c r="R7093" t="str">
        <f t="shared" si="665"/>
        <v>High Balance</v>
      </c>
      <c r="S7093" t="str">
        <f t="shared" si="666"/>
        <v>High Value</v>
      </c>
      <c r="T7093">
        <v>1</v>
      </c>
      <c r="U7093">
        <f t="shared" si="667"/>
        <v>106262</v>
      </c>
    </row>
    <row r="7094" spans="1:21" x14ac:dyDescent="0.25">
      <c r="A7094">
        <v>2025</v>
      </c>
      <c r="B7094">
        <v>15723884</v>
      </c>
      <c r="C7094" t="s">
        <v>2482</v>
      </c>
      <c r="D7094">
        <v>758</v>
      </c>
      <c r="E7094" t="s">
        <v>18</v>
      </c>
      <c r="F7094" t="s">
        <v>23</v>
      </c>
      <c r="G7094">
        <v>40</v>
      </c>
      <c r="H7094">
        <v>3</v>
      </c>
      <c r="I7094">
        <v>0</v>
      </c>
      <c r="J7094">
        <v>2</v>
      </c>
      <c r="K7094">
        <v>0</v>
      </c>
      <c r="L7094">
        <v>0</v>
      </c>
      <c r="M7094">
        <v>96098</v>
      </c>
      <c r="N7094">
        <v>0</v>
      </c>
      <c r="O7094" t="str">
        <f t="shared" si="662"/>
        <v>30-45</v>
      </c>
      <c r="P7094" t="str">
        <f t="shared" si="663"/>
        <v>High</v>
      </c>
      <c r="Q7094" t="str">
        <f t="shared" si="664"/>
        <v>New</v>
      </c>
      <c r="R7094" t="str">
        <f t="shared" si="665"/>
        <v>Zero Balance</v>
      </c>
      <c r="S7094" t="str">
        <f t="shared" si="666"/>
        <v>Normal</v>
      </c>
      <c r="T7094">
        <v>1</v>
      </c>
      <c r="U7094">
        <f t="shared" si="667"/>
        <v>0</v>
      </c>
    </row>
    <row r="7095" spans="1:21" x14ac:dyDescent="0.25">
      <c r="A7095">
        <v>2025</v>
      </c>
      <c r="B7095">
        <v>15644453</v>
      </c>
      <c r="C7095" t="s">
        <v>517</v>
      </c>
      <c r="D7095">
        <v>606</v>
      </c>
      <c r="E7095" t="s">
        <v>26</v>
      </c>
      <c r="F7095" t="s">
        <v>16</v>
      </c>
      <c r="G7095">
        <v>41</v>
      </c>
      <c r="H7095">
        <v>4</v>
      </c>
      <c r="I7095">
        <v>132671</v>
      </c>
      <c r="J7095">
        <v>1</v>
      </c>
      <c r="K7095">
        <v>1</v>
      </c>
      <c r="L7095">
        <v>0</v>
      </c>
      <c r="M7095">
        <v>156476</v>
      </c>
      <c r="N7095">
        <v>1</v>
      </c>
      <c r="O7095" t="str">
        <f t="shared" si="662"/>
        <v>30-45</v>
      </c>
      <c r="P7095" t="str">
        <f t="shared" si="663"/>
        <v>Medium</v>
      </c>
      <c r="Q7095" t="str">
        <f t="shared" si="664"/>
        <v>Mid-Term</v>
      </c>
      <c r="R7095" t="str">
        <f t="shared" si="665"/>
        <v>High Balance</v>
      </c>
      <c r="S7095" t="str">
        <f t="shared" si="666"/>
        <v>High Value</v>
      </c>
      <c r="T7095">
        <v>1</v>
      </c>
      <c r="U7095">
        <f t="shared" si="667"/>
        <v>132671</v>
      </c>
    </row>
    <row r="7096" spans="1:21" x14ac:dyDescent="0.25">
      <c r="A7096">
        <v>2025</v>
      </c>
      <c r="B7096">
        <v>15655464</v>
      </c>
      <c r="C7096" t="s">
        <v>2398</v>
      </c>
      <c r="D7096">
        <v>640</v>
      </c>
      <c r="E7096" t="s">
        <v>15</v>
      </c>
      <c r="F7096" t="s">
        <v>16</v>
      </c>
      <c r="G7096">
        <v>67</v>
      </c>
      <c r="H7096">
        <v>3</v>
      </c>
      <c r="I7096">
        <v>0</v>
      </c>
      <c r="J7096">
        <v>1</v>
      </c>
      <c r="K7096">
        <v>0</v>
      </c>
      <c r="L7096">
        <v>1</v>
      </c>
      <c r="M7096">
        <v>42965</v>
      </c>
      <c r="N7096">
        <v>0</v>
      </c>
      <c r="O7096" t="str">
        <f t="shared" si="662"/>
        <v>60+</v>
      </c>
      <c r="P7096" t="str">
        <f t="shared" si="663"/>
        <v>Medium</v>
      </c>
      <c r="Q7096" t="str">
        <f t="shared" si="664"/>
        <v>New</v>
      </c>
      <c r="R7096" t="str">
        <f t="shared" si="665"/>
        <v>Zero Balance</v>
      </c>
      <c r="S7096" t="str">
        <f t="shared" si="666"/>
        <v>Normal</v>
      </c>
      <c r="T7096">
        <v>1</v>
      </c>
      <c r="U7096">
        <f t="shared" si="667"/>
        <v>0</v>
      </c>
    </row>
    <row r="7097" spans="1:21" x14ac:dyDescent="0.25">
      <c r="A7097">
        <v>2025</v>
      </c>
      <c r="B7097">
        <v>15783883</v>
      </c>
      <c r="C7097" t="s">
        <v>1883</v>
      </c>
      <c r="D7097">
        <v>753</v>
      </c>
      <c r="E7097" t="s">
        <v>26</v>
      </c>
      <c r="F7097" t="s">
        <v>16</v>
      </c>
      <c r="G7097">
        <v>38</v>
      </c>
      <c r="H7097">
        <v>1</v>
      </c>
      <c r="I7097">
        <v>117315</v>
      </c>
      <c r="J7097">
        <v>1</v>
      </c>
      <c r="K7097">
        <v>1</v>
      </c>
      <c r="L7097">
        <v>0</v>
      </c>
      <c r="M7097">
        <v>122021</v>
      </c>
      <c r="N7097">
        <v>1</v>
      </c>
      <c r="O7097" t="str">
        <f t="shared" si="662"/>
        <v>30-45</v>
      </c>
      <c r="P7097" t="str">
        <f t="shared" si="663"/>
        <v>High</v>
      </c>
      <c r="Q7097" t="str">
        <f t="shared" si="664"/>
        <v>New</v>
      </c>
      <c r="R7097" t="str">
        <f t="shared" si="665"/>
        <v>High Balance</v>
      </c>
      <c r="S7097" t="str">
        <f t="shared" si="666"/>
        <v>High Value</v>
      </c>
      <c r="T7097">
        <v>1</v>
      </c>
      <c r="U7097">
        <f t="shared" si="667"/>
        <v>117315</v>
      </c>
    </row>
    <row r="7098" spans="1:21" x14ac:dyDescent="0.25">
      <c r="A7098">
        <v>2025</v>
      </c>
      <c r="B7098">
        <v>15787693</v>
      </c>
      <c r="C7098" t="s">
        <v>1084</v>
      </c>
      <c r="D7098">
        <v>559</v>
      </c>
      <c r="E7098" t="s">
        <v>18</v>
      </c>
      <c r="F7098" t="s">
        <v>23</v>
      </c>
      <c r="G7098">
        <v>38</v>
      </c>
      <c r="H7098">
        <v>3</v>
      </c>
      <c r="I7098">
        <v>145874</v>
      </c>
      <c r="J7098">
        <v>1</v>
      </c>
      <c r="K7098">
        <v>1</v>
      </c>
      <c r="L7098">
        <v>0</v>
      </c>
      <c r="M7098">
        <v>56311</v>
      </c>
      <c r="N7098">
        <v>1</v>
      </c>
      <c r="O7098" t="str">
        <f t="shared" si="662"/>
        <v>30-45</v>
      </c>
      <c r="P7098" t="str">
        <f t="shared" si="663"/>
        <v>Low</v>
      </c>
      <c r="Q7098" t="str">
        <f t="shared" si="664"/>
        <v>New</v>
      </c>
      <c r="R7098" t="str">
        <f t="shared" si="665"/>
        <v>High Balance</v>
      </c>
      <c r="S7098" t="str">
        <f t="shared" si="666"/>
        <v>High Value</v>
      </c>
      <c r="T7098">
        <v>1</v>
      </c>
      <c r="U7098">
        <f t="shared" si="667"/>
        <v>145874</v>
      </c>
    </row>
    <row r="7099" spans="1:21" x14ac:dyDescent="0.25">
      <c r="A7099">
        <v>2025</v>
      </c>
      <c r="B7099">
        <v>15664793</v>
      </c>
      <c r="C7099" t="s">
        <v>33</v>
      </c>
      <c r="D7099">
        <v>754</v>
      </c>
      <c r="E7099" t="s">
        <v>18</v>
      </c>
      <c r="F7099" t="s">
        <v>16</v>
      </c>
      <c r="G7099">
        <v>50</v>
      </c>
      <c r="H7099">
        <v>7</v>
      </c>
      <c r="I7099">
        <v>146777</v>
      </c>
      <c r="J7099">
        <v>2</v>
      </c>
      <c r="K7099">
        <v>0</v>
      </c>
      <c r="L7099">
        <v>1</v>
      </c>
      <c r="M7099">
        <v>150686</v>
      </c>
      <c r="N7099">
        <v>0</v>
      </c>
      <c r="O7099" t="str">
        <f t="shared" si="662"/>
        <v>46-60</v>
      </c>
      <c r="P7099" t="str">
        <f t="shared" si="663"/>
        <v>High</v>
      </c>
      <c r="Q7099" t="str">
        <f t="shared" si="664"/>
        <v>Mid-Term</v>
      </c>
      <c r="R7099" t="str">
        <f t="shared" si="665"/>
        <v>High Balance</v>
      </c>
      <c r="S7099" t="str">
        <f t="shared" si="666"/>
        <v>High Value</v>
      </c>
      <c r="T7099">
        <v>1</v>
      </c>
      <c r="U7099">
        <f t="shared" si="667"/>
        <v>0</v>
      </c>
    </row>
    <row r="7100" spans="1:21" x14ac:dyDescent="0.25">
      <c r="A7100">
        <v>2025</v>
      </c>
      <c r="B7100">
        <v>15642391</v>
      </c>
      <c r="C7100" t="s">
        <v>410</v>
      </c>
      <c r="D7100">
        <v>621</v>
      </c>
      <c r="E7100" t="s">
        <v>26</v>
      </c>
      <c r="F7100" t="s">
        <v>23</v>
      </c>
      <c r="G7100">
        <v>51</v>
      </c>
      <c r="H7100">
        <v>4</v>
      </c>
      <c r="I7100">
        <v>109979</v>
      </c>
      <c r="J7100">
        <v>1</v>
      </c>
      <c r="K7100">
        <v>0</v>
      </c>
      <c r="L7100">
        <v>0</v>
      </c>
      <c r="M7100">
        <v>177741</v>
      </c>
      <c r="N7100">
        <v>1</v>
      </c>
      <c r="O7100" t="str">
        <f t="shared" si="662"/>
        <v>46-60</v>
      </c>
      <c r="P7100" t="str">
        <f t="shared" si="663"/>
        <v>Medium</v>
      </c>
      <c r="Q7100" t="str">
        <f t="shared" si="664"/>
        <v>Mid-Term</v>
      </c>
      <c r="R7100" t="str">
        <f t="shared" si="665"/>
        <v>High Balance</v>
      </c>
      <c r="S7100" t="str">
        <f t="shared" si="666"/>
        <v>High Value</v>
      </c>
      <c r="T7100">
        <v>1</v>
      </c>
      <c r="U7100">
        <f t="shared" si="667"/>
        <v>109979</v>
      </c>
    </row>
    <row r="7101" spans="1:21" x14ac:dyDescent="0.25">
      <c r="A7101">
        <v>2025</v>
      </c>
      <c r="B7101">
        <v>15756538</v>
      </c>
      <c r="C7101" t="s">
        <v>897</v>
      </c>
      <c r="D7101">
        <v>654</v>
      </c>
      <c r="E7101" t="s">
        <v>15</v>
      </c>
      <c r="F7101" t="s">
        <v>16</v>
      </c>
      <c r="G7101">
        <v>37</v>
      </c>
      <c r="H7101">
        <v>5</v>
      </c>
      <c r="I7101">
        <v>0</v>
      </c>
      <c r="J7101">
        <v>1</v>
      </c>
      <c r="K7101">
        <v>0</v>
      </c>
      <c r="L7101">
        <v>1</v>
      </c>
      <c r="M7101">
        <v>71492</v>
      </c>
      <c r="N7101">
        <v>0</v>
      </c>
      <c r="O7101" t="str">
        <f t="shared" si="662"/>
        <v>30-45</v>
      </c>
      <c r="P7101" t="str">
        <f t="shared" si="663"/>
        <v>Medium</v>
      </c>
      <c r="Q7101" t="str">
        <f t="shared" si="664"/>
        <v>Mid-Term</v>
      </c>
      <c r="R7101" t="str">
        <f t="shared" si="665"/>
        <v>Zero Balance</v>
      </c>
      <c r="S7101" t="str">
        <f t="shared" si="666"/>
        <v>Normal</v>
      </c>
      <c r="T7101">
        <v>1</v>
      </c>
      <c r="U7101">
        <f t="shared" si="667"/>
        <v>0</v>
      </c>
    </row>
    <row r="7102" spans="1:21" x14ac:dyDescent="0.25">
      <c r="A7102">
        <v>2025</v>
      </c>
      <c r="B7102">
        <v>15668830</v>
      </c>
      <c r="C7102" t="s">
        <v>674</v>
      </c>
      <c r="D7102">
        <v>650</v>
      </c>
      <c r="E7102" t="s">
        <v>18</v>
      </c>
      <c r="F7102" t="s">
        <v>23</v>
      </c>
      <c r="G7102">
        <v>24</v>
      </c>
      <c r="H7102">
        <v>8</v>
      </c>
      <c r="I7102">
        <v>108882</v>
      </c>
      <c r="J7102">
        <v>1</v>
      </c>
      <c r="K7102">
        <v>1</v>
      </c>
      <c r="L7102">
        <v>0</v>
      </c>
      <c r="M7102">
        <v>104493</v>
      </c>
      <c r="N7102">
        <v>0</v>
      </c>
      <c r="O7102" t="str">
        <f t="shared" si="662"/>
        <v>&lt;30</v>
      </c>
      <c r="P7102" t="str">
        <f t="shared" si="663"/>
        <v>Medium</v>
      </c>
      <c r="Q7102" t="str">
        <f t="shared" si="664"/>
        <v>Long-Term</v>
      </c>
      <c r="R7102" t="str">
        <f t="shared" si="665"/>
        <v>High Balance</v>
      </c>
      <c r="S7102" t="str">
        <f t="shared" si="666"/>
        <v>High Value</v>
      </c>
      <c r="T7102">
        <v>1</v>
      </c>
      <c r="U7102">
        <f t="shared" si="667"/>
        <v>0</v>
      </c>
    </row>
    <row r="7103" spans="1:21" x14ac:dyDescent="0.25">
      <c r="A7103">
        <v>2025</v>
      </c>
      <c r="B7103">
        <v>15796569</v>
      </c>
      <c r="C7103" t="s">
        <v>533</v>
      </c>
      <c r="D7103">
        <v>831</v>
      </c>
      <c r="E7103" t="s">
        <v>18</v>
      </c>
      <c r="F7103" t="s">
        <v>16</v>
      </c>
      <c r="G7103">
        <v>44</v>
      </c>
      <c r="H7103">
        <v>10</v>
      </c>
      <c r="I7103">
        <v>0</v>
      </c>
      <c r="J7103">
        <v>1</v>
      </c>
      <c r="K7103">
        <v>0</v>
      </c>
      <c r="L7103">
        <v>1</v>
      </c>
      <c r="M7103">
        <v>47729</v>
      </c>
      <c r="N7103">
        <v>0</v>
      </c>
      <c r="O7103" t="str">
        <f t="shared" si="662"/>
        <v>30-45</v>
      </c>
      <c r="P7103" t="str">
        <f t="shared" si="663"/>
        <v>High</v>
      </c>
      <c r="Q7103" t="str">
        <f t="shared" si="664"/>
        <v>Long-Term</v>
      </c>
      <c r="R7103" t="str">
        <f t="shared" si="665"/>
        <v>Zero Balance</v>
      </c>
      <c r="S7103" t="str">
        <f t="shared" si="666"/>
        <v>Normal</v>
      </c>
      <c r="T7103">
        <v>1</v>
      </c>
      <c r="U7103">
        <f t="shared" si="667"/>
        <v>0</v>
      </c>
    </row>
    <row r="7104" spans="1:21" x14ac:dyDescent="0.25">
      <c r="A7104">
        <v>2025</v>
      </c>
      <c r="B7104">
        <v>15677112</v>
      </c>
      <c r="C7104" t="s">
        <v>160</v>
      </c>
      <c r="D7104">
        <v>519</v>
      </c>
      <c r="E7104" t="s">
        <v>15</v>
      </c>
      <c r="F7104" t="s">
        <v>23</v>
      </c>
      <c r="G7104">
        <v>39</v>
      </c>
      <c r="H7104">
        <v>2</v>
      </c>
      <c r="I7104">
        <v>112957</v>
      </c>
      <c r="J7104">
        <v>2</v>
      </c>
      <c r="K7104">
        <v>1</v>
      </c>
      <c r="L7104">
        <v>0</v>
      </c>
      <c r="M7104">
        <v>97593</v>
      </c>
      <c r="N7104">
        <v>0</v>
      </c>
      <c r="O7104" t="str">
        <f t="shared" si="662"/>
        <v>30-45</v>
      </c>
      <c r="P7104" t="str">
        <f t="shared" si="663"/>
        <v>Low</v>
      </c>
      <c r="Q7104" t="str">
        <f t="shared" si="664"/>
        <v>New</v>
      </c>
      <c r="R7104" t="str">
        <f t="shared" si="665"/>
        <v>High Balance</v>
      </c>
      <c r="S7104" t="str">
        <f t="shared" si="666"/>
        <v>High Value</v>
      </c>
      <c r="T7104">
        <v>1</v>
      </c>
      <c r="U7104">
        <f t="shared" si="667"/>
        <v>0</v>
      </c>
    </row>
    <row r="7105" spans="1:21" x14ac:dyDescent="0.25">
      <c r="A7105">
        <v>2025</v>
      </c>
      <c r="B7105">
        <v>15815040</v>
      </c>
      <c r="C7105" t="s">
        <v>149</v>
      </c>
      <c r="D7105">
        <v>552</v>
      </c>
      <c r="E7105" t="s">
        <v>26</v>
      </c>
      <c r="F7105" t="s">
        <v>16</v>
      </c>
      <c r="G7105">
        <v>42</v>
      </c>
      <c r="H7105">
        <v>8</v>
      </c>
      <c r="I7105">
        <v>103362</v>
      </c>
      <c r="J7105">
        <v>1</v>
      </c>
      <c r="K7105">
        <v>0</v>
      </c>
      <c r="L7105">
        <v>1</v>
      </c>
      <c r="M7105">
        <v>186870</v>
      </c>
      <c r="N7105">
        <v>1</v>
      </c>
      <c r="O7105" t="str">
        <f t="shared" si="662"/>
        <v>30-45</v>
      </c>
      <c r="P7105" t="str">
        <f t="shared" si="663"/>
        <v>Low</v>
      </c>
      <c r="Q7105" t="str">
        <f t="shared" si="664"/>
        <v>Long-Term</v>
      </c>
      <c r="R7105" t="str">
        <f t="shared" si="665"/>
        <v>High Balance</v>
      </c>
      <c r="S7105" t="str">
        <f t="shared" si="666"/>
        <v>High Value</v>
      </c>
      <c r="T7105">
        <v>1</v>
      </c>
      <c r="U7105">
        <f t="shared" si="667"/>
        <v>103362</v>
      </c>
    </row>
    <row r="7106" spans="1:21" x14ac:dyDescent="0.25">
      <c r="A7106">
        <v>2025</v>
      </c>
      <c r="B7106">
        <v>15590434</v>
      </c>
      <c r="C7106" t="s">
        <v>651</v>
      </c>
      <c r="D7106">
        <v>577</v>
      </c>
      <c r="E7106" t="s">
        <v>18</v>
      </c>
      <c r="F7106" t="s">
        <v>23</v>
      </c>
      <c r="G7106">
        <v>41</v>
      </c>
      <c r="H7106">
        <v>4</v>
      </c>
      <c r="I7106">
        <v>89016</v>
      </c>
      <c r="J7106">
        <v>1</v>
      </c>
      <c r="K7106">
        <v>0</v>
      </c>
      <c r="L7106">
        <v>1</v>
      </c>
      <c r="M7106">
        <v>135227</v>
      </c>
      <c r="N7106">
        <v>0</v>
      </c>
      <c r="O7106" t="str">
        <f t="shared" ref="O7106:O7169" si="668">IF(G7106&lt;30,"&lt;30",IF(G7106&lt;=45,"30-45",IF(G7106&lt;=60,"46-60","60+")))</f>
        <v>30-45</v>
      </c>
      <c r="P7106" t="str">
        <f t="shared" ref="P7106:P7169" si="669">IF(D7106&lt;600,"Low",IF(D7106&lt;=750,"Medium","High"))</f>
        <v>Low</v>
      </c>
      <c r="Q7106" t="str">
        <f t="shared" ref="Q7106:Q7169" si="670">IF(H7106&lt;=3,"New",IF(H7106&lt;=7,"Mid-Term","Long-Term"))</f>
        <v>Mid-Term</v>
      </c>
      <c r="R7106" t="str">
        <f t="shared" ref="R7106:R7169" si="671">IF(I7106=0,"Zero Balance",IF(I7106&lt;100000,"Low Balance","High Balance"))</f>
        <v>Low Balance</v>
      </c>
      <c r="S7106" t="str">
        <f t="shared" ref="S7106:S7169" si="672">IF(I7106&gt;=100000,"High Value","Normal")</f>
        <v>Normal</v>
      </c>
      <c r="T7106">
        <v>1</v>
      </c>
      <c r="U7106">
        <f t="shared" ref="U7106:U7169" si="673">IF(N7106=1,I7106,0)</f>
        <v>0</v>
      </c>
    </row>
    <row r="7107" spans="1:21" x14ac:dyDescent="0.25">
      <c r="A7107">
        <v>2025</v>
      </c>
      <c r="B7107">
        <v>15597536</v>
      </c>
      <c r="C7107" t="s">
        <v>1385</v>
      </c>
      <c r="D7107">
        <v>576</v>
      </c>
      <c r="E7107" t="s">
        <v>18</v>
      </c>
      <c r="F7107" t="s">
        <v>23</v>
      </c>
      <c r="G7107">
        <v>45</v>
      </c>
      <c r="H7107">
        <v>5</v>
      </c>
      <c r="I7107">
        <v>133618</v>
      </c>
      <c r="J7107">
        <v>1</v>
      </c>
      <c r="K7107">
        <v>0</v>
      </c>
      <c r="L7107">
        <v>0</v>
      </c>
      <c r="M7107">
        <v>135245</v>
      </c>
      <c r="N7107">
        <v>0</v>
      </c>
      <c r="O7107" t="str">
        <f t="shared" si="668"/>
        <v>30-45</v>
      </c>
      <c r="P7107" t="str">
        <f t="shared" si="669"/>
        <v>Low</v>
      </c>
      <c r="Q7107" t="str">
        <f t="shared" si="670"/>
        <v>Mid-Term</v>
      </c>
      <c r="R7107" t="str">
        <f t="shared" si="671"/>
        <v>High Balance</v>
      </c>
      <c r="S7107" t="str">
        <f t="shared" si="672"/>
        <v>High Value</v>
      </c>
      <c r="T7107">
        <v>1</v>
      </c>
      <c r="U7107">
        <f t="shared" si="673"/>
        <v>0</v>
      </c>
    </row>
    <row r="7108" spans="1:21" x14ac:dyDescent="0.25">
      <c r="A7108">
        <v>2025</v>
      </c>
      <c r="B7108">
        <v>15723989</v>
      </c>
      <c r="C7108" t="s">
        <v>2483</v>
      </c>
      <c r="D7108">
        <v>646</v>
      </c>
      <c r="E7108" t="s">
        <v>15</v>
      </c>
      <c r="F7108" t="s">
        <v>23</v>
      </c>
      <c r="G7108">
        <v>40</v>
      </c>
      <c r="H7108">
        <v>5</v>
      </c>
      <c r="I7108">
        <v>93680</v>
      </c>
      <c r="J7108">
        <v>2</v>
      </c>
      <c r="K7108">
        <v>1</v>
      </c>
      <c r="L7108">
        <v>1</v>
      </c>
      <c r="M7108">
        <v>179473</v>
      </c>
      <c r="N7108">
        <v>0</v>
      </c>
      <c r="O7108" t="str">
        <f t="shared" si="668"/>
        <v>30-45</v>
      </c>
      <c r="P7108" t="str">
        <f t="shared" si="669"/>
        <v>Medium</v>
      </c>
      <c r="Q7108" t="str">
        <f t="shared" si="670"/>
        <v>Mid-Term</v>
      </c>
      <c r="R7108" t="str">
        <f t="shared" si="671"/>
        <v>Low Balance</v>
      </c>
      <c r="S7108" t="str">
        <f t="shared" si="672"/>
        <v>Normal</v>
      </c>
      <c r="T7108">
        <v>1</v>
      </c>
      <c r="U7108">
        <f t="shared" si="673"/>
        <v>0</v>
      </c>
    </row>
    <row r="7109" spans="1:21" x14ac:dyDescent="0.25">
      <c r="A7109">
        <v>2025</v>
      </c>
      <c r="B7109">
        <v>15767358</v>
      </c>
      <c r="C7109" t="s">
        <v>2023</v>
      </c>
      <c r="D7109">
        <v>711</v>
      </c>
      <c r="E7109" t="s">
        <v>26</v>
      </c>
      <c r="F7109" t="s">
        <v>16</v>
      </c>
      <c r="G7109">
        <v>45</v>
      </c>
      <c r="H7109">
        <v>1</v>
      </c>
      <c r="I7109">
        <v>97486</v>
      </c>
      <c r="J7109">
        <v>2</v>
      </c>
      <c r="K7109">
        <v>1</v>
      </c>
      <c r="L7109">
        <v>0</v>
      </c>
      <c r="M7109">
        <v>50611</v>
      </c>
      <c r="N7109">
        <v>0</v>
      </c>
      <c r="O7109" t="str">
        <f t="shared" si="668"/>
        <v>30-45</v>
      </c>
      <c r="P7109" t="str">
        <f t="shared" si="669"/>
        <v>Medium</v>
      </c>
      <c r="Q7109" t="str">
        <f t="shared" si="670"/>
        <v>New</v>
      </c>
      <c r="R7109" t="str">
        <f t="shared" si="671"/>
        <v>Low Balance</v>
      </c>
      <c r="S7109" t="str">
        <f t="shared" si="672"/>
        <v>Normal</v>
      </c>
      <c r="T7109">
        <v>1</v>
      </c>
      <c r="U7109">
        <f t="shared" si="673"/>
        <v>0</v>
      </c>
    </row>
    <row r="7110" spans="1:21" x14ac:dyDescent="0.25">
      <c r="A7110">
        <v>2025</v>
      </c>
      <c r="B7110">
        <v>15594812</v>
      </c>
      <c r="C7110" t="s">
        <v>186</v>
      </c>
      <c r="D7110">
        <v>806</v>
      </c>
      <c r="E7110" t="s">
        <v>18</v>
      </c>
      <c r="F7110" t="s">
        <v>16</v>
      </c>
      <c r="G7110">
        <v>37</v>
      </c>
      <c r="H7110">
        <v>2</v>
      </c>
      <c r="I7110">
        <v>137794</v>
      </c>
      <c r="J7110">
        <v>2</v>
      </c>
      <c r="K7110">
        <v>0</v>
      </c>
      <c r="L7110">
        <v>1</v>
      </c>
      <c r="M7110">
        <v>75232</v>
      </c>
      <c r="N7110">
        <v>0</v>
      </c>
      <c r="O7110" t="str">
        <f t="shared" si="668"/>
        <v>30-45</v>
      </c>
      <c r="P7110" t="str">
        <f t="shared" si="669"/>
        <v>High</v>
      </c>
      <c r="Q7110" t="str">
        <f t="shared" si="670"/>
        <v>New</v>
      </c>
      <c r="R7110" t="str">
        <f t="shared" si="671"/>
        <v>High Balance</v>
      </c>
      <c r="S7110" t="str">
        <f t="shared" si="672"/>
        <v>High Value</v>
      </c>
      <c r="T7110">
        <v>1</v>
      </c>
      <c r="U7110">
        <f t="shared" si="673"/>
        <v>0</v>
      </c>
    </row>
    <row r="7111" spans="1:21" x14ac:dyDescent="0.25">
      <c r="A7111">
        <v>2025</v>
      </c>
      <c r="B7111">
        <v>15688210</v>
      </c>
      <c r="C7111" t="s">
        <v>889</v>
      </c>
      <c r="D7111">
        <v>670</v>
      </c>
      <c r="E7111" t="s">
        <v>15</v>
      </c>
      <c r="F7111" t="s">
        <v>16</v>
      </c>
      <c r="G7111">
        <v>39</v>
      </c>
      <c r="H7111">
        <v>8</v>
      </c>
      <c r="I7111">
        <v>101929</v>
      </c>
      <c r="J7111">
        <v>1</v>
      </c>
      <c r="K7111">
        <v>0</v>
      </c>
      <c r="L7111">
        <v>0</v>
      </c>
      <c r="M7111">
        <v>89206</v>
      </c>
      <c r="N7111">
        <v>0</v>
      </c>
      <c r="O7111" t="str">
        <f t="shared" si="668"/>
        <v>30-45</v>
      </c>
      <c r="P7111" t="str">
        <f t="shared" si="669"/>
        <v>Medium</v>
      </c>
      <c r="Q7111" t="str">
        <f t="shared" si="670"/>
        <v>Long-Term</v>
      </c>
      <c r="R7111" t="str">
        <f t="shared" si="671"/>
        <v>High Balance</v>
      </c>
      <c r="S7111" t="str">
        <f t="shared" si="672"/>
        <v>High Value</v>
      </c>
      <c r="T7111">
        <v>1</v>
      </c>
      <c r="U7111">
        <f t="shared" si="673"/>
        <v>0</v>
      </c>
    </row>
    <row r="7112" spans="1:21" x14ac:dyDescent="0.25">
      <c r="A7112">
        <v>2025</v>
      </c>
      <c r="B7112">
        <v>15681509</v>
      </c>
      <c r="C7112" t="s">
        <v>490</v>
      </c>
      <c r="D7112">
        <v>679</v>
      </c>
      <c r="E7112" t="s">
        <v>18</v>
      </c>
      <c r="F7112" t="s">
        <v>16</v>
      </c>
      <c r="G7112">
        <v>28</v>
      </c>
      <c r="H7112">
        <v>9</v>
      </c>
      <c r="I7112">
        <v>0</v>
      </c>
      <c r="J7112">
        <v>2</v>
      </c>
      <c r="K7112">
        <v>0</v>
      </c>
      <c r="L7112">
        <v>1</v>
      </c>
      <c r="M7112">
        <v>61762</v>
      </c>
      <c r="N7112">
        <v>0</v>
      </c>
      <c r="O7112" t="str">
        <f t="shared" si="668"/>
        <v>&lt;30</v>
      </c>
      <c r="P7112" t="str">
        <f t="shared" si="669"/>
        <v>Medium</v>
      </c>
      <c r="Q7112" t="str">
        <f t="shared" si="670"/>
        <v>Long-Term</v>
      </c>
      <c r="R7112" t="str">
        <f t="shared" si="671"/>
        <v>Zero Balance</v>
      </c>
      <c r="S7112" t="str">
        <f t="shared" si="672"/>
        <v>Normal</v>
      </c>
      <c r="T7112">
        <v>1</v>
      </c>
      <c r="U7112">
        <f t="shared" si="673"/>
        <v>0</v>
      </c>
    </row>
    <row r="7113" spans="1:21" x14ac:dyDescent="0.25">
      <c r="A7113">
        <v>2025</v>
      </c>
      <c r="B7113">
        <v>15572390</v>
      </c>
      <c r="C7113" t="s">
        <v>278</v>
      </c>
      <c r="D7113">
        <v>850</v>
      </c>
      <c r="E7113" t="s">
        <v>18</v>
      </c>
      <c r="F7113" t="s">
        <v>16</v>
      </c>
      <c r="G7113">
        <v>39</v>
      </c>
      <c r="H7113">
        <v>6</v>
      </c>
      <c r="I7113">
        <v>0</v>
      </c>
      <c r="J7113">
        <v>2</v>
      </c>
      <c r="K7113">
        <v>1</v>
      </c>
      <c r="L7113">
        <v>0</v>
      </c>
      <c r="M7113">
        <v>103921</v>
      </c>
      <c r="N7113">
        <v>0</v>
      </c>
      <c r="O7113" t="str">
        <f t="shared" si="668"/>
        <v>30-45</v>
      </c>
      <c r="P7113" t="str">
        <f t="shared" si="669"/>
        <v>High</v>
      </c>
      <c r="Q7113" t="str">
        <f t="shared" si="670"/>
        <v>Mid-Term</v>
      </c>
      <c r="R7113" t="str">
        <f t="shared" si="671"/>
        <v>Zero Balance</v>
      </c>
      <c r="S7113" t="str">
        <f t="shared" si="672"/>
        <v>Normal</v>
      </c>
      <c r="T7113">
        <v>1</v>
      </c>
      <c r="U7113">
        <f t="shared" si="673"/>
        <v>0</v>
      </c>
    </row>
    <row r="7114" spans="1:21" x14ac:dyDescent="0.25">
      <c r="A7114">
        <v>2025</v>
      </c>
      <c r="B7114">
        <v>15801441</v>
      </c>
      <c r="C7114" t="s">
        <v>186</v>
      </c>
      <c r="D7114">
        <v>670</v>
      </c>
      <c r="E7114" t="s">
        <v>26</v>
      </c>
      <c r="F7114" t="s">
        <v>16</v>
      </c>
      <c r="G7114">
        <v>35</v>
      </c>
      <c r="H7114">
        <v>2</v>
      </c>
      <c r="I7114">
        <v>79586</v>
      </c>
      <c r="J7114">
        <v>1</v>
      </c>
      <c r="K7114">
        <v>0</v>
      </c>
      <c r="L7114">
        <v>1</v>
      </c>
      <c r="M7114">
        <v>198803</v>
      </c>
      <c r="N7114">
        <v>0</v>
      </c>
      <c r="O7114" t="str">
        <f t="shared" si="668"/>
        <v>30-45</v>
      </c>
      <c r="P7114" t="str">
        <f t="shared" si="669"/>
        <v>Medium</v>
      </c>
      <c r="Q7114" t="str">
        <f t="shared" si="670"/>
        <v>New</v>
      </c>
      <c r="R7114" t="str">
        <f t="shared" si="671"/>
        <v>Low Balance</v>
      </c>
      <c r="S7114" t="str">
        <f t="shared" si="672"/>
        <v>Normal</v>
      </c>
      <c r="T7114">
        <v>1</v>
      </c>
      <c r="U7114">
        <f t="shared" si="673"/>
        <v>0</v>
      </c>
    </row>
    <row r="7115" spans="1:21" x14ac:dyDescent="0.25">
      <c r="A7115">
        <v>2025</v>
      </c>
      <c r="B7115">
        <v>15783859</v>
      </c>
      <c r="C7115" t="s">
        <v>20</v>
      </c>
      <c r="D7115">
        <v>733</v>
      </c>
      <c r="E7115" t="s">
        <v>15</v>
      </c>
      <c r="F7115" t="s">
        <v>16</v>
      </c>
      <c r="G7115">
        <v>24</v>
      </c>
      <c r="H7115">
        <v>3</v>
      </c>
      <c r="I7115">
        <v>161885</v>
      </c>
      <c r="J7115">
        <v>1</v>
      </c>
      <c r="K7115">
        <v>1</v>
      </c>
      <c r="L7115">
        <v>1</v>
      </c>
      <c r="M7115">
        <v>9617</v>
      </c>
      <c r="N7115">
        <v>0</v>
      </c>
      <c r="O7115" t="str">
        <f t="shared" si="668"/>
        <v>&lt;30</v>
      </c>
      <c r="P7115" t="str">
        <f t="shared" si="669"/>
        <v>Medium</v>
      </c>
      <c r="Q7115" t="str">
        <f t="shared" si="670"/>
        <v>New</v>
      </c>
      <c r="R7115" t="str">
        <f t="shared" si="671"/>
        <v>High Balance</v>
      </c>
      <c r="S7115" t="str">
        <f t="shared" si="672"/>
        <v>High Value</v>
      </c>
      <c r="T7115">
        <v>1</v>
      </c>
      <c r="U7115">
        <f t="shared" si="673"/>
        <v>0</v>
      </c>
    </row>
    <row r="7116" spans="1:21" x14ac:dyDescent="0.25">
      <c r="A7116">
        <v>2025</v>
      </c>
      <c r="B7116">
        <v>15575243</v>
      </c>
      <c r="C7116" t="s">
        <v>939</v>
      </c>
      <c r="D7116">
        <v>764</v>
      </c>
      <c r="E7116" t="s">
        <v>15</v>
      </c>
      <c r="F7116" t="s">
        <v>16</v>
      </c>
      <c r="G7116">
        <v>39</v>
      </c>
      <c r="H7116">
        <v>1</v>
      </c>
      <c r="I7116">
        <v>129069</v>
      </c>
      <c r="J7116">
        <v>2</v>
      </c>
      <c r="K7116">
        <v>1</v>
      </c>
      <c r="L7116">
        <v>1</v>
      </c>
      <c r="M7116">
        <v>187905</v>
      </c>
      <c r="N7116">
        <v>0</v>
      </c>
      <c r="O7116" t="str">
        <f t="shared" si="668"/>
        <v>30-45</v>
      </c>
      <c r="P7116" t="str">
        <f t="shared" si="669"/>
        <v>High</v>
      </c>
      <c r="Q7116" t="str">
        <f t="shared" si="670"/>
        <v>New</v>
      </c>
      <c r="R7116" t="str">
        <f t="shared" si="671"/>
        <v>High Balance</v>
      </c>
      <c r="S7116" t="str">
        <f t="shared" si="672"/>
        <v>High Value</v>
      </c>
      <c r="T7116">
        <v>1</v>
      </c>
      <c r="U7116">
        <f t="shared" si="673"/>
        <v>0</v>
      </c>
    </row>
    <row r="7117" spans="1:21" x14ac:dyDescent="0.25">
      <c r="A7117">
        <v>2025</v>
      </c>
      <c r="B7117">
        <v>15773421</v>
      </c>
      <c r="C7117" t="s">
        <v>394</v>
      </c>
      <c r="D7117">
        <v>673</v>
      </c>
      <c r="E7117" t="s">
        <v>15</v>
      </c>
      <c r="F7117" t="s">
        <v>16</v>
      </c>
      <c r="G7117">
        <v>42</v>
      </c>
      <c r="H7117">
        <v>4</v>
      </c>
      <c r="I7117">
        <v>0</v>
      </c>
      <c r="J7117">
        <v>2</v>
      </c>
      <c r="K7117">
        <v>1</v>
      </c>
      <c r="L7117">
        <v>0</v>
      </c>
      <c r="M7117">
        <v>121441</v>
      </c>
      <c r="N7117">
        <v>0</v>
      </c>
      <c r="O7117" t="str">
        <f t="shared" si="668"/>
        <v>30-45</v>
      </c>
      <c r="P7117" t="str">
        <f t="shared" si="669"/>
        <v>Medium</v>
      </c>
      <c r="Q7117" t="str">
        <f t="shared" si="670"/>
        <v>Mid-Term</v>
      </c>
      <c r="R7117" t="str">
        <f t="shared" si="671"/>
        <v>Zero Balance</v>
      </c>
      <c r="S7117" t="str">
        <f t="shared" si="672"/>
        <v>Normal</v>
      </c>
      <c r="T7117">
        <v>1</v>
      </c>
      <c r="U7117">
        <f t="shared" si="673"/>
        <v>0</v>
      </c>
    </row>
    <row r="7118" spans="1:21" x14ac:dyDescent="0.25">
      <c r="A7118">
        <v>2025</v>
      </c>
      <c r="B7118">
        <v>15788776</v>
      </c>
      <c r="C7118" t="s">
        <v>2484</v>
      </c>
      <c r="D7118">
        <v>588</v>
      </c>
      <c r="E7118" t="s">
        <v>26</v>
      </c>
      <c r="F7118" t="s">
        <v>23</v>
      </c>
      <c r="G7118">
        <v>49</v>
      </c>
      <c r="H7118">
        <v>6</v>
      </c>
      <c r="I7118">
        <v>132624</v>
      </c>
      <c r="J7118">
        <v>3</v>
      </c>
      <c r="K7118">
        <v>1</v>
      </c>
      <c r="L7118">
        <v>0</v>
      </c>
      <c r="M7118">
        <v>36293</v>
      </c>
      <c r="N7118">
        <v>1</v>
      </c>
      <c r="O7118" t="str">
        <f t="shared" si="668"/>
        <v>46-60</v>
      </c>
      <c r="P7118" t="str">
        <f t="shared" si="669"/>
        <v>Low</v>
      </c>
      <c r="Q7118" t="str">
        <f t="shared" si="670"/>
        <v>Mid-Term</v>
      </c>
      <c r="R7118" t="str">
        <f t="shared" si="671"/>
        <v>High Balance</v>
      </c>
      <c r="S7118" t="str">
        <f t="shared" si="672"/>
        <v>High Value</v>
      </c>
      <c r="T7118">
        <v>1</v>
      </c>
      <c r="U7118">
        <f t="shared" si="673"/>
        <v>132624</v>
      </c>
    </row>
    <row r="7119" spans="1:21" x14ac:dyDescent="0.25">
      <c r="A7119">
        <v>2025</v>
      </c>
      <c r="B7119">
        <v>15765257</v>
      </c>
      <c r="C7119" t="s">
        <v>1379</v>
      </c>
      <c r="D7119">
        <v>564</v>
      </c>
      <c r="E7119" t="s">
        <v>18</v>
      </c>
      <c r="F7119" t="s">
        <v>23</v>
      </c>
      <c r="G7119">
        <v>31</v>
      </c>
      <c r="H7119">
        <v>5</v>
      </c>
      <c r="I7119">
        <v>121462</v>
      </c>
      <c r="J7119">
        <v>1</v>
      </c>
      <c r="K7119">
        <v>1</v>
      </c>
      <c r="L7119">
        <v>1</v>
      </c>
      <c r="M7119">
        <v>20432</v>
      </c>
      <c r="N7119">
        <v>1</v>
      </c>
      <c r="O7119" t="str">
        <f t="shared" si="668"/>
        <v>30-45</v>
      </c>
      <c r="P7119" t="str">
        <f t="shared" si="669"/>
        <v>Low</v>
      </c>
      <c r="Q7119" t="str">
        <f t="shared" si="670"/>
        <v>Mid-Term</v>
      </c>
      <c r="R7119" t="str">
        <f t="shared" si="671"/>
        <v>High Balance</v>
      </c>
      <c r="S7119" t="str">
        <f t="shared" si="672"/>
        <v>High Value</v>
      </c>
      <c r="T7119">
        <v>1</v>
      </c>
      <c r="U7119">
        <f t="shared" si="673"/>
        <v>121462</v>
      </c>
    </row>
    <row r="7120" spans="1:21" x14ac:dyDescent="0.25">
      <c r="A7120">
        <v>2025</v>
      </c>
      <c r="B7120">
        <v>15661412</v>
      </c>
      <c r="C7120" t="s">
        <v>2485</v>
      </c>
      <c r="D7120">
        <v>715</v>
      </c>
      <c r="E7120" t="s">
        <v>15</v>
      </c>
      <c r="F7120" t="s">
        <v>23</v>
      </c>
      <c r="G7120">
        <v>32</v>
      </c>
      <c r="H7120">
        <v>8</v>
      </c>
      <c r="I7120">
        <v>175307</v>
      </c>
      <c r="J7120">
        <v>1</v>
      </c>
      <c r="K7120">
        <v>1</v>
      </c>
      <c r="L7120">
        <v>0</v>
      </c>
      <c r="M7120">
        <v>187051</v>
      </c>
      <c r="N7120">
        <v>0</v>
      </c>
      <c r="O7120" t="str">
        <f t="shared" si="668"/>
        <v>30-45</v>
      </c>
      <c r="P7120" t="str">
        <f t="shared" si="669"/>
        <v>Medium</v>
      </c>
      <c r="Q7120" t="str">
        <f t="shared" si="670"/>
        <v>Long-Term</v>
      </c>
      <c r="R7120" t="str">
        <f t="shared" si="671"/>
        <v>High Balance</v>
      </c>
      <c r="S7120" t="str">
        <f t="shared" si="672"/>
        <v>High Value</v>
      </c>
      <c r="T7120">
        <v>1</v>
      </c>
      <c r="U7120">
        <f t="shared" si="673"/>
        <v>0</v>
      </c>
    </row>
    <row r="7121" spans="1:21" x14ac:dyDescent="0.25">
      <c r="A7121">
        <v>2025</v>
      </c>
      <c r="B7121">
        <v>15636478</v>
      </c>
      <c r="C7121" t="s">
        <v>847</v>
      </c>
      <c r="D7121">
        <v>621</v>
      </c>
      <c r="E7121" t="s">
        <v>15</v>
      </c>
      <c r="F7121" t="s">
        <v>23</v>
      </c>
      <c r="G7121">
        <v>31</v>
      </c>
      <c r="H7121">
        <v>7</v>
      </c>
      <c r="I7121">
        <v>136659</v>
      </c>
      <c r="J7121">
        <v>1</v>
      </c>
      <c r="K7121">
        <v>1</v>
      </c>
      <c r="L7121">
        <v>1</v>
      </c>
      <c r="M7121">
        <v>148689</v>
      </c>
      <c r="N7121">
        <v>0</v>
      </c>
      <c r="O7121" t="str">
        <f t="shared" si="668"/>
        <v>30-45</v>
      </c>
      <c r="P7121" t="str">
        <f t="shared" si="669"/>
        <v>Medium</v>
      </c>
      <c r="Q7121" t="str">
        <f t="shared" si="670"/>
        <v>Mid-Term</v>
      </c>
      <c r="R7121" t="str">
        <f t="shared" si="671"/>
        <v>High Balance</v>
      </c>
      <c r="S7121" t="str">
        <f t="shared" si="672"/>
        <v>High Value</v>
      </c>
      <c r="T7121">
        <v>1</v>
      </c>
      <c r="U7121">
        <f t="shared" si="673"/>
        <v>0</v>
      </c>
    </row>
    <row r="7122" spans="1:21" x14ac:dyDescent="0.25">
      <c r="A7122">
        <v>2025</v>
      </c>
      <c r="B7122">
        <v>15603683</v>
      </c>
      <c r="C7122" t="s">
        <v>1140</v>
      </c>
      <c r="D7122">
        <v>796</v>
      </c>
      <c r="E7122" t="s">
        <v>18</v>
      </c>
      <c r="F7122" t="s">
        <v>16</v>
      </c>
      <c r="G7122">
        <v>23</v>
      </c>
      <c r="H7122">
        <v>3</v>
      </c>
      <c r="I7122">
        <v>146584</v>
      </c>
      <c r="J7122">
        <v>2</v>
      </c>
      <c r="K7122">
        <v>0</v>
      </c>
      <c r="L7122">
        <v>0</v>
      </c>
      <c r="M7122">
        <v>125446</v>
      </c>
      <c r="N7122">
        <v>0</v>
      </c>
      <c r="O7122" t="str">
        <f t="shared" si="668"/>
        <v>&lt;30</v>
      </c>
      <c r="P7122" t="str">
        <f t="shared" si="669"/>
        <v>High</v>
      </c>
      <c r="Q7122" t="str">
        <f t="shared" si="670"/>
        <v>New</v>
      </c>
      <c r="R7122" t="str">
        <f t="shared" si="671"/>
        <v>High Balance</v>
      </c>
      <c r="S7122" t="str">
        <f t="shared" si="672"/>
        <v>High Value</v>
      </c>
      <c r="T7122">
        <v>1</v>
      </c>
      <c r="U7122">
        <f t="shared" si="673"/>
        <v>0</v>
      </c>
    </row>
    <row r="7123" spans="1:21" x14ac:dyDescent="0.25">
      <c r="A7123">
        <v>2025</v>
      </c>
      <c r="B7123">
        <v>15651868</v>
      </c>
      <c r="C7123" t="s">
        <v>80</v>
      </c>
      <c r="D7123">
        <v>672</v>
      </c>
      <c r="E7123" t="s">
        <v>15</v>
      </c>
      <c r="F7123" t="s">
        <v>23</v>
      </c>
      <c r="G7123">
        <v>34</v>
      </c>
      <c r="H7123">
        <v>6</v>
      </c>
      <c r="I7123">
        <v>0</v>
      </c>
      <c r="J7123">
        <v>1</v>
      </c>
      <c r="K7123">
        <v>0</v>
      </c>
      <c r="L7123">
        <v>0</v>
      </c>
      <c r="M7123">
        <v>22736</v>
      </c>
      <c r="N7123">
        <v>0</v>
      </c>
      <c r="O7123" t="str">
        <f t="shared" si="668"/>
        <v>30-45</v>
      </c>
      <c r="P7123" t="str">
        <f t="shared" si="669"/>
        <v>Medium</v>
      </c>
      <c r="Q7123" t="str">
        <f t="shared" si="670"/>
        <v>Mid-Term</v>
      </c>
      <c r="R7123" t="str">
        <f t="shared" si="671"/>
        <v>Zero Balance</v>
      </c>
      <c r="S7123" t="str">
        <f t="shared" si="672"/>
        <v>Normal</v>
      </c>
      <c r="T7123">
        <v>1</v>
      </c>
      <c r="U7123">
        <f t="shared" si="673"/>
        <v>0</v>
      </c>
    </row>
    <row r="7124" spans="1:21" x14ac:dyDescent="0.25">
      <c r="A7124">
        <v>2025</v>
      </c>
      <c r="B7124">
        <v>15815443</v>
      </c>
      <c r="C7124" t="s">
        <v>442</v>
      </c>
      <c r="D7124">
        <v>527</v>
      </c>
      <c r="E7124" t="s">
        <v>18</v>
      </c>
      <c r="F7124" t="s">
        <v>16</v>
      </c>
      <c r="G7124">
        <v>46</v>
      </c>
      <c r="H7124">
        <v>10</v>
      </c>
      <c r="I7124">
        <v>131415</v>
      </c>
      <c r="J7124">
        <v>1</v>
      </c>
      <c r="K7124">
        <v>1</v>
      </c>
      <c r="L7124">
        <v>0</v>
      </c>
      <c r="M7124">
        <v>54948</v>
      </c>
      <c r="N7124">
        <v>0</v>
      </c>
      <c r="O7124" t="str">
        <f t="shared" si="668"/>
        <v>46-60</v>
      </c>
      <c r="P7124" t="str">
        <f t="shared" si="669"/>
        <v>Low</v>
      </c>
      <c r="Q7124" t="str">
        <f t="shared" si="670"/>
        <v>Long-Term</v>
      </c>
      <c r="R7124" t="str">
        <f t="shared" si="671"/>
        <v>High Balance</v>
      </c>
      <c r="S7124" t="str">
        <f t="shared" si="672"/>
        <v>High Value</v>
      </c>
      <c r="T7124">
        <v>1</v>
      </c>
      <c r="U7124">
        <f t="shared" si="673"/>
        <v>0</v>
      </c>
    </row>
    <row r="7125" spans="1:21" x14ac:dyDescent="0.25">
      <c r="A7125">
        <v>2025</v>
      </c>
      <c r="B7125">
        <v>15682686</v>
      </c>
      <c r="C7125" t="s">
        <v>393</v>
      </c>
      <c r="D7125">
        <v>722</v>
      </c>
      <c r="E7125" t="s">
        <v>15</v>
      </c>
      <c r="F7125" t="s">
        <v>16</v>
      </c>
      <c r="G7125">
        <v>38</v>
      </c>
      <c r="H7125">
        <v>3</v>
      </c>
      <c r="I7125">
        <v>0</v>
      </c>
      <c r="J7125">
        <v>2</v>
      </c>
      <c r="K7125">
        <v>0</v>
      </c>
      <c r="L7125">
        <v>1</v>
      </c>
      <c r="M7125">
        <v>167985</v>
      </c>
      <c r="N7125">
        <v>0</v>
      </c>
      <c r="O7125" t="str">
        <f t="shared" si="668"/>
        <v>30-45</v>
      </c>
      <c r="P7125" t="str">
        <f t="shared" si="669"/>
        <v>Medium</v>
      </c>
      <c r="Q7125" t="str">
        <f t="shared" si="670"/>
        <v>New</v>
      </c>
      <c r="R7125" t="str">
        <f t="shared" si="671"/>
        <v>Zero Balance</v>
      </c>
      <c r="S7125" t="str">
        <f t="shared" si="672"/>
        <v>Normal</v>
      </c>
      <c r="T7125">
        <v>1</v>
      </c>
      <c r="U7125">
        <f t="shared" si="673"/>
        <v>0</v>
      </c>
    </row>
    <row r="7126" spans="1:21" x14ac:dyDescent="0.25">
      <c r="A7126">
        <v>2025</v>
      </c>
      <c r="B7126">
        <v>15697460</v>
      </c>
      <c r="C7126" t="s">
        <v>895</v>
      </c>
      <c r="D7126">
        <v>596</v>
      </c>
      <c r="E7126" t="s">
        <v>26</v>
      </c>
      <c r="F7126" t="s">
        <v>23</v>
      </c>
      <c r="G7126">
        <v>34</v>
      </c>
      <c r="H7126">
        <v>4</v>
      </c>
      <c r="I7126">
        <v>99441</v>
      </c>
      <c r="J7126">
        <v>2</v>
      </c>
      <c r="K7126">
        <v>0</v>
      </c>
      <c r="L7126">
        <v>1</v>
      </c>
      <c r="M7126">
        <v>4802</v>
      </c>
      <c r="N7126">
        <v>0</v>
      </c>
      <c r="O7126" t="str">
        <f t="shared" si="668"/>
        <v>30-45</v>
      </c>
      <c r="P7126" t="str">
        <f t="shared" si="669"/>
        <v>Low</v>
      </c>
      <c r="Q7126" t="str">
        <f t="shared" si="670"/>
        <v>Mid-Term</v>
      </c>
      <c r="R7126" t="str">
        <f t="shared" si="671"/>
        <v>Low Balance</v>
      </c>
      <c r="S7126" t="str">
        <f t="shared" si="672"/>
        <v>Normal</v>
      </c>
      <c r="T7126">
        <v>1</v>
      </c>
      <c r="U7126">
        <f t="shared" si="673"/>
        <v>0</v>
      </c>
    </row>
    <row r="7127" spans="1:21" x14ac:dyDescent="0.25">
      <c r="A7127">
        <v>2025</v>
      </c>
      <c r="B7127">
        <v>15748432</v>
      </c>
      <c r="C7127" t="s">
        <v>1350</v>
      </c>
      <c r="D7127">
        <v>746</v>
      </c>
      <c r="E7127" t="s">
        <v>15</v>
      </c>
      <c r="F7127" t="s">
        <v>16</v>
      </c>
      <c r="G7127">
        <v>32</v>
      </c>
      <c r="H7127">
        <v>4</v>
      </c>
      <c r="I7127">
        <v>0</v>
      </c>
      <c r="J7127">
        <v>2</v>
      </c>
      <c r="K7127">
        <v>1</v>
      </c>
      <c r="L7127">
        <v>1</v>
      </c>
      <c r="M7127">
        <v>72910</v>
      </c>
      <c r="N7127">
        <v>0</v>
      </c>
      <c r="O7127" t="str">
        <f t="shared" si="668"/>
        <v>30-45</v>
      </c>
      <c r="P7127" t="str">
        <f t="shared" si="669"/>
        <v>Medium</v>
      </c>
      <c r="Q7127" t="str">
        <f t="shared" si="670"/>
        <v>Mid-Term</v>
      </c>
      <c r="R7127" t="str">
        <f t="shared" si="671"/>
        <v>Zero Balance</v>
      </c>
      <c r="S7127" t="str">
        <f t="shared" si="672"/>
        <v>Normal</v>
      </c>
      <c r="T7127">
        <v>1</v>
      </c>
      <c r="U7127">
        <f t="shared" si="673"/>
        <v>0</v>
      </c>
    </row>
    <row r="7128" spans="1:21" x14ac:dyDescent="0.25">
      <c r="A7128">
        <v>2025</v>
      </c>
      <c r="B7128">
        <v>15698271</v>
      </c>
      <c r="C7128" t="s">
        <v>113</v>
      </c>
      <c r="D7128">
        <v>523</v>
      </c>
      <c r="E7128" t="s">
        <v>15</v>
      </c>
      <c r="F7128" t="s">
        <v>16</v>
      </c>
      <c r="G7128">
        <v>26</v>
      </c>
      <c r="H7128">
        <v>4</v>
      </c>
      <c r="I7128">
        <v>0</v>
      </c>
      <c r="J7128">
        <v>2</v>
      </c>
      <c r="K7128">
        <v>1</v>
      </c>
      <c r="L7128">
        <v>0</v>
      </c>
      <c r="M7128">
        <v>185489</v>
      </c>
      <c r="N7128">
        <v>0</v>
      </c>
      <c r="O7128" t="str">
        <f t="shared" si="668"/>
        <v>&lt;30</v>
      </c>
      <c r="P7128" t="str">
        <f t="shared" si="669"/>
        <v>Low</v>
      </c>
      <c r="Q7128" t="str">
        <f t="shared" si="670"/>
        <v>Mid-Term</v>
      </c>
      <c r="R7128" t="str">
        <f t="shared" si="671"/>
        <v>Zero Balance</v>
      </c>
      <c r="S7128" t="str">
        <f t="shared" si="672"/>
        <v>Normal</v>
      </c>
      <c r="T7128">
        <v>1</v>
      </c>
      <c r="U7128">
        <f t="shared" si="673"/>
        <v>0</v>
      </c>
    </row>
    <row r="7129" spans="1:21" x14ac:dyDescent="0.25">
      <c r="A7129">
        <v>2025</v>
      </c>
      <c r="B7129">
        <v>15808662</v>
      </c>
      <c r="C7129" t="s">
        <v>1170</v>
      </c>
      <c r="D7129">
        <v>624</v>
      </c>
      <c r="E7129" t="s">
        <v>15</v>
      </c>
      <c r="F7129" t="s">
        <v>23</v>
      </c>
      <c r="G7129">
        <v>44</v>
      </c>
      <c r="H7129">
        <v>3</v>
      </c>
      <c r="I7129">
        <v>0</v>
      </c>
      <c r="J7129">
        <v>2</v>
      </c>
      <c r="K7129">
        <v>1</v>
      </c>
      <c r="L7129">
        <v>0</v>
      </c>
      <c r="M7129">
        <v>88408</v>
      </c>
      <c r="N7129">
        <v>0</v>
      </c>
      <c r="O7129" t="str">
        <f t="shared" si="668"/>
        <v>30-45</v>
      </c>
      <c r="P7129" t="str">
        <f t="shared" si="669"/>
        <v>Medium</v>
      </c>
      <c r="Q7129" t="str">
        <f t="shared" si="670"/>
        <v>New</v>
      </c>
      <c r="R7129" t="str">
        <f t="shared" si="671"/>
        <v>Zero Balance</v>
      </c>
      <c r="S7129" t="str">
        <f t="shared" si="672"/>
        <v>Normal</v>
      </c>
      <c r="T7129">
        <v>1</v>
      </c>
      <c r="U7129">
        <f t="shared" si="673"/>
        <v>0</v>
      </c>
    </row>
    <row r="7130" spans="1:21" x14ac:dyDescent="0.25">
      <c r="A7130">
        <v>2025</v>
      </c>
      <c r="B7130">
        <v>15690372</v>
      </c>
      <c r="C7130" t="s">
        <v>1151</v>
      </c>
      <c r="D7130">
        <v>553</v>
      </c>
      <c r="E7130" t="s">
        <v>18</v>
      </c>
      <c r="F7130" t="s">
        <v>23</v>
      </c>
      <c r="G7130">
        <v>38</v>
      </c>
      <c r="H7130">
        <v>1</v>
      </c>
      <c r="I7130">
        <v>181110</v>
      </c>
      <c r="J7130">
        <v>2</v>
      </c>
      <c r="K7130">
        <v>1</v>
      </c>
      <c r="L7130">
        <v>0</v>
      </c>
      <c r="M7130">
        <v>184545</v>
      </c>
      <c r="N7130">
        <v>0</v>
      </c>
      <c r="O7130" t="str">
        <f t="shared" si="668"/>
        <v>30-45</v>
      </c>
      <c r="P7130" t="str">
        <f t="shared" si="669"/>
        <v>Low</v>
      </c>
      <c r="Q7130" t="str">
        <f t="shared" si="670"/>
        <v>New</v>
      </c>
      <c r="R7130" t="str">
        <f t="shared" si="671"/>
        <v>High Balance</v>
      </c>
      <c r="S7130" t="str">
        <f t="shared" si="672"/>
        <v>High Value</v>
      </c>
      <c r="T7130">
        <v>1</v>
      </c>
      <c r="U7130">
        <f t="shared" si="673"/>
        <v>0</v>
      </c>
    </row>
    <row r="7131" spans="1:21" x14ac:dyDescent="0.25">
      <c r="A7131">
        <v>2025</v>
      </c>
      <c r="B7131">
        <v>15781875</v>
      </c>
      <c r="C7131" t="s">
        <v>795</v>
      </c>
      <c r="D7131">
        <v>850</v>
      </c>
      <c r="E7131" t="s">
        <v>18</v>
      </c>
      <c r="F7131" t="s">
        <v>23</v>
      </c>
      <c r="G7131">
        <v>33</v>
      </c>
      <c r="H7131">
        <v>3</v>
      </c>
      <c r="I7131">
        <v>100476</v>
      </c>
      <c r="J7131">
        <v>2</v>
      </c>
      <c r="K7131">
        <v>1</v>
      </c>
      <c r="L7131">
        <v>1</v>
      </c>
      <c r="M7131">
        <v>136539</v>
      </c>
      <c r="N7131">
        <v>0</v>
      </c>
      <c r="O7131" t="str">
        <f t="shared" si="668"/>
        <v>30-45</v>
      </c>
      <c r="P7131" t="str">
        <f t="shared" si="669"/>
        <v>High</v>
      </c>
      <c r="Q7131" t="str">
        <f t="shared" si="670"/>
        <v>New</v>
      </c>
      <c r="R7131" t="str">
        <f t="shared" si="671"/>
        <v>High Balance</v>
      </c>
      <c r="S7131" t="str">
        <f t="shared" si="672"/>
        <v>High Value</v>
      </c>
      <c r="T7131">
        <v>1</v>
      </c>
      <c r="U7131">
        <f t="shared" si="673"/>
        <v>0</v>
      </c>
    </row>
    <row r="7132" spans="1:21" x14ac:dyDescent="0.25">
      <c r="A7132">
        <v>2025</v>
      </c>
      <c r="B7132">
        <v>15801473</v>
      </c>
      <c r="C7132" t="s">
        <v>700</v>
      </c>
      <c r="D7132">
        <v>599</v>
      </c>
      <c r="E7132" t="s">
        <v>26</v>
      </c>
      <c r="F7132" t="s">
        <v>23</v>
      </c>
      <c r="G7132">
        <v>33</v>
      </c>
      <c r="H7132">
        <v>2</v>
      </c>
      <c r="I7132">
        <v>51950</v>
      </c>
      <c r="J7132">
        <v>2</v>
      </c>
      <c r="K7132">
        <v>1</v>
      </c>
      <c r="L7132">
        <v>0</v>
      </c>
      <c r="M7132">
        <v>85046</v>
      </c>
      <c r="N7132">
        <v>0</v>
      </c>
      <c r="O7132" t="str">
        <f t="shared" si="668"/>
        <v>30-45</v>
      </c>
      <c r="P7132" t="str">
        <f t="shared" si="669"/>
        <v>Low</v>
      </c>
      <c r="Q7132" t="str">
        <f t="shared" si="670"/>
        <v>New</v>
      </c>
      <c r="R7132" t="str">
        <f t="shared" si="671"/>
        <v>Low Balance</v>
      </c>
      <c r="S7132" t="str">
        <f t="shared" si="672"/>
        <v>Normal</v>
      </c>
      <c r="T7132">
        <v>1</v>
      </c>
      <c r="U7132">
        <f t="shared" si="673"/>
        <v>0</v>
      </c>
    </row>
    <row r="7133" spans="1:21" x14ac:dyDescent="0.25">
      <c r="A7133">
        <v>2025</v>
      </c>
      <c r="B7133">
        <v>15704509</v>
      </c>
      <c r="C7133" t="s">
        <v>214</v>
      </c>
      <c r="D7133">
        <v>492</v>
      </c>
      <c r="E7133" t="s">
        <v>15</v>
      </c>
      <c r="F7133" t="s">
        <v>23</v>
      </c>
      <c r="G7133">
        <v>35</v>
      </c>
      <c r="H7133">
        <v>8</v>
      </c>
      <c r="I7133">
        <v>121063</v>
      </c>
      <c r="J7133">
        <v>1</v>
      </c>
      <c r="K7133">
        <v>0</v>
      </c>
      <c r="L7133">
        <v>0</v>
      </c>
      <c r="M7133">
        <v>85421</v>
      </c>
      <c r="N7133">
        <v>0</v>
      </c>
      <c r="O7133" t="str">
        <f t="shared" si="668"/>
        <v>30-45</v>
      </c>
      <c r="P7133" t="str">
        <f t="shared" si="669"/>
        <v>Low</v>
      </c>
      <c r="Q7133" t="str">
        <f t="shared" si="670"/>
        <v>Long-Term</v>
      </c>
      <c r="R7133" t="str">
        <f t="shared" si="671"/>
        <v>High Balance</v>
      </c>
      <c r="S7133" t="str">
        <f t="shared" si="672"/>
        <v>High Value</v>
      </c>
      <c r="T7133">
        <v>1</v>
      </c>
      <c r="U7133">
        <f t="shared" si="673"/>
        <v>0</v>
      </c>
    </row>
    <row r="7134" spans="1:21" x14ac:dyDescent="0.25">
      <c r="A7134">
        <v>2025</v>
      </c>
      <c r="B7134">
        <v>15694666</v>
      </c>
      <c r="C7134" t="s">
        <v>1389</v>
      </c>
      <c r="D7134">
        <v>707</v>
      </c>
      <c r="E7134" t="s">
        <v>18</v>
      </c>
      <c r="F7134" t="s">
        <v>23</v>
      </c>
      <c r="G7134">
        <v>48</v>
      </c>
      <c r="H7134">
        <v>8</v>
      </c>
      <c r="I7134">
        <v>88442</v>
      </c>
      <c r="J7134">
        <v>1</v>
      </c>
      <c r="K7134">
        <v>1</v>
      </c>
      <c r="L7134">
        <v>1</v>
      </c>
      <c r="M7134">
        <v>119903</v>
      </c>
      <c r="N7134">
        <v>1</v>
      </c>
      <c r="O7134" t="str">
        <f t="shared" si="668"/>
        <v>46-60</v>
      </c>
      <c r="P7134" t="str">
        <f t="shared" si="669"/>
        <v>Medium</v>
      </c>
      <c r="Q7134" t="str">
        <f t="shared" si="670"/>
        <v>Long-Term</v>
      </c>
      <c r="R7134" t="str">
        <f t="shared" si="671"/>
        <v>Low Balance</v>
      </c>
      <c r="S7134" t="str">
        <f t="shared" si="672"/>
        <v>Normal</v>
      </c>
      <c r="T7134">
        <v>1</v>
      </c>
      <c r="U7134">
        <f t="shared" si="673"/>
        <v>88442</v>
      </c>
    </row>
    <row r="7135" spans="1:21" x14ac:dyDescent="0.25">
      <c r="A7135">
        <v>2025</v>
      </c>
      <c r="B7135">
        <v>15731166</v>
      </c>
      <c r="C7135" t="s">
        <v>445</v>
      </c>
      <c r="D7135">
        <v>743</v>
      </c>
      <c r="E7135" t="s">
        <v>15</v>
      </c>
      <c r="F7135" t="s">
        <v>16</v>
      </c>
      <c r="G7135">
        <v>30</v>
      </c>
      <c r="H7135">
        <v>1</v>
      </c>
      <c r="I7135">
        <v>127023</v>
      </c>
      <c r="J7135">
        <v>1</v>
      </c>
      <c r="K7135">
        <v>1</v>
      </c>
      <c r="L7135">
        <v>1</v>
      </c>
      <c r="M7135">
        <v>138781</v>
      </c>
      <c r="N7135">
        <v>0</v>
      </c>
      <c r="O7135" t="str">
        <f t="shared" si="668"/>
        <v>30-45</v>
      </c>
      <c r="P7135" t="str">
        <f t="shared" si="669"/>
        <v>Medium</v>
      </c>
      <c r="Q7135" t="str">
        <f t="shared" si="670"/>
        <v>New</v>
      </c>
      <c r="R7135" t="str">
        <f t="shared" si="671"/>
        <v>High Balance</v>
      </c>
      <c r="S7135" t="str">
        <f t="shared" si="672"/>
        <v>High Value</v>
      </c>
      <c r="T7135">
        <v>1</v>
      </c>
      <c r="U7135">
        <f t="shared" si="673"/>
        <v>0</v>
      </c>
    </row>
    <row r="7136" spans="1:21" x14ac:dyDescent="0.25">
      <c r="A7136">
        <v>2025</v>
      </c>
      <c r="B7136">
        <v>15728523</v>
      </c>
      <c r="C7136" t="s">
        <v>1169</v>
      </c>
      <c r="D7136">
        <v>522</v>
      </c>
      <c r="E7136" t="s">
        <v>15</v>
      </c>
      <c r="F7136" t="s">
        <v>23</v>
      </c>
      <c r="G7136">
        <v>41</v>
      </c>
      <c r="H7136">
        <v>5</v>
      </c>
      <c r="I7136">
        <v>144148</v>
      </c>
      <c r="J7136">
        <v>1</v>
      </c>
      <c r="K7136">
        <v>1</v>
      </c>
      <c r="L7136">
        <v>1</v>
      </c>
      <c r="M7136">
        <v>14790</v>
      </c>
      <c r="N7136">
        <v>0</v>
      </c>
      <c r="O7136" t="str">
        <f t="shared" si="668"/>
        <v>30-45</v>
      </c>
      <c r="P7136" t="str">
        <f t="shared" si="669"/>
        <v>Low</v>
      </c>
      <c r="Q7136" t="str">
        <f t="shared" si="670"/>
        <v>Mid-Term</v>
      </c>
      <c r="R7136" t="str">
        <f t="shared" si="671"/>
        <v>High Balance</v>
      </c>
      <c r="S7136" t="str">
        <f t="shared" si="672"/>
        <v>High Value</v>
      </c>
      <c r="T7136">
        <v>1</v>
      </c>
      <c r="U7136">
        <f t="shared" si="673"/>
        <v>0</v>
      </c>
    </row>
    <row r="7137" spans="1:21" x14ac:dyDescent="0.25">
      <c r="A7137">
        <v>2025</v>
      </c>
      <c r="B7137">
        <v>15788442</v>
      </c>
      <c r="C7137" t="s">
        <v>704</v>
      </c>
      <c r="D7137">
        <v>681</v>
      </c>
      <c r="E7137" t="s">
        <v>18</v>
      </c>
      <c r="F7137" t="s">
        <v>16</v>
      </c>
      <c r="G7137">
        <v>57</v>
      </c>
      <c r="H7137">
        <v>2</v>
      </c>
      <c r="I7137">
        <v>173306</v>
      </c>
      <c r="J7137">
        <v>1</v>
      </c>
      <c r="K7137">
        <v>0</v>
      </c>
      <c r="L7137">
        <v>1</v>
      </c>
      <c r="M7137">
        <v>131965</v>
      </c>
      <c r="N7137">
        <v>0</v>
      </c>
      <c r="O7137" t="str">
        <f t="shared" si="668"/>
        <v>46-60</v>
      </c>
      <c r="P7137" t="str">
        <f t="shared" si="669"/>
        <v>Medium</v>
      </c>
      <c r="Q7137" t="str">
        <f t="shared" si="670"/>
        <v>New</v>
      </c>
      <c r="R7137" t="str">
        <f t="shared" si="671"/>
        <v>High Balance</v>
      </c>
      <c r="S7137" t="str">
        <f t="shared" si="672"/>
        <v>High Value</v>
      </c>
      <c r="T7137">
        <v>1</v>
      </c>
      <c r="U7137">
        <f t="shared" si="673"/>
        <v>0</v>
      </c>
    </row>
    <row r="7138" spans="1:21" x14ac:dyDescent="0.25">
      <c r="A7138">
        <v>2025</v>
      </c>
      <c r="B7138">
        <v>15689781</v>
      </c>
      <c r="C7138" t="s">
        <v>306</v>
      </c>
      <c r="D7138">
        <v>826</v>
      </c>
      <c r="E7138" t="s">
        <v>15</v>
      </c>
      <c r="F7138" t="s">
        <v>16</v>
      </c>
      <c r="G7138">
        <v>49</v>
      </c>
      <c r="H7138">
        <v>0</v>
      </c>
      <c r="I7138">
        <v>0</v>
      </c>
      <c r="J7138">
        <v>1</v>
      </c>
      <c r="K7138">
        <v>0</v>
      </c>
      <c r="L7138">
        <v>0</v>
      </c>
      <c r="M7138">
        <v>178710</v>
      </c>
      <c r="N7138">
        <v>1</v>
      </c>
      <c r="O7138" t="str">
        <f t="shared" si="668"/>
        <v>46-60</v>
      </c>
      <c r="P7138" t="str">
        <f t="shared" si="669"/>
        <v>High</v>
      </c>
      <c r="Q7138" t="str">
        <f t="shared" si="670"/>
        <v>New</v>
      </c>
      <c r="R7138" t="str">
        <f t="shared" si="671"/>
        <v>Zero Balance</v>
      </c>
      <c r="S7138" t="str">
        <f t="shared" si="672"/>
        <v>Normal</v>
      </c>
      <c r="T7138">
        <v>1</v>
      </c>
      <c r="U7138">
        <f t="shared" si="673"/>
        <v>0</v>
      </c>
    </row>
    <row r="7139" spans="1:21" x14ac:dyDescent="0.25">
      <c r="A7139">
        <v>2025</v>
      </c>
      <c r="B7139">
        <v>15764226</v>
      </c>
      <c r="C7139" t="s">
        <v>457</v>
      </c>
      <c r="D7139">
        <v>630</v>
      </c>
      <c r="E7139" t="s">
        <v>26</v>
      </c>
      <c r="F7139" t="s">
        <v>16</v>
      </c>
      <c r="G7139">
        <v>28</v>
      </c>
      <c r="H7139">
        <v>8</v>
      </c>
      <c r="I7139">
        <v>106426</v>
      </c>
      <c r="J7139">
        <v>1</v>
      </c>
      <c r="K7139">
        <v>1</v>
      </c>
      <c r="L7139">
        <v>1</v>
      </c>
      <c r="M7139">
        <v>20345</v>
      </c>
      <c r="N7139">
        <v>0</v>
      </c>
      <c r="O7139" t="str">
        <f t="shared" si="668"/>
        <v>&lt;30</v>
      </c>
      <c r="P7139" t="str">
        <f t="shared" si="669"/>
        <v>Medium</v>
      </c>
      <c r="Q7139" t="str">
        <f t="shared" si="670"/>
        <v>Long-Term</v>
      </c>
      <c r="R7139" t="str">
        <f t="shared" si="671"/>
        <v>High Balance</v>
      </c>
      <c r="S7139" t="str">
        <f t="shared" si="672"/>
        <v>High Value</v>
      </c>
      <c r="T7139">
        <v>1</v>
      </c>
      <c r="U7139">
        <f t="shared" si="673"/>
        <v>0</v>
      </c>
    </row>
    <row r="7140" spans="1:21" x14ac:dyDescent="0.25">
      <c r="A7140">
        <v>2025</v>
      </c>
      <c r="B7140">
        <v>15809837</v>
      </c>
      <c r="C7140" t="s">
        <v>585</v>
      </c>
      <c r="D7140">
        <v>430</v>
      </c>
      <c r="E7140" t="s">
        <v>26</v>
      </c>
      <c r="F7140" t="s">
        <v>16</v>
      </c>
      <c r="G7140">
        <v>66</v>
      </c>
      <c r="H7140">
        <v>6</v>
      </c>
      <c r="I7140">
        <v>135392</v>
      </c>
      <c r="J7140">
        <v>2</v>
      </c>
      <c r="K7140">
        <v>1</v>
      </c>
      <c r="L7140">
        <v>1</v>
      </c>
      <c r="M7140">
        <v>172852</v>
      </c>
      <c r="N7140">
        <v>1</v>
      </c>
      <c r="O7140" t="str">
        <f t="shared" si="668"/>
        <v>60+</v>
      </c>
      <c r="P7140" t="str">
        <f t="shared" si="669"/>
        <v>Low</v>
      </c>
      <c r="Q7140" t="str">
        <f t="shared" si="670"/>
        <v>Mid-Term</v>
      </c>
      <c r="R7140" t="str">
        <f t="shared" si="671"/>
        <v>High Balance</v>
      </c>
      <c r="S7140" t="str">
        <f t="shared" si="672"/>
        <v>High Value</v>
      </c>
      <c r="T7140">
        <v>1</v>
      </c>
      <c r="U7140">
        <f t="shared" si="673"/>
        <v>135392</v>
      </c>
    </row>
    <row r="7141" spans="1:21" x14ac:dyDescent="0.25">
      <c r="A7141">
        <v>2025</v>
      </c>
      <c r="B7141">
        <v>15805212</v>
      </c>
      <c r="C7141" t="s">
        <v>351</v>
      </c>
      <c r="D7141">
        <v>806</v>
      </c>
      <c r="E7141" t="s">
        <v>15</v>
      </c>
      <c r="F7141" t="s">
        <v>16</v>
      </c>
      <c r="G7141">
        <v>67</v>
      </c>
      <c r="H7141">
        <v>1</v>
      </c>
      <c r="I7141">
        <v>0</v>
      </c>
      <c r="J7141">
        <v>2</v>
      </c>
      <c r="K7141">
        <v>0</v>
      </c>
      <c r="L7141">
        <v>1</v>
      </c>
      <c r="M7141">
        <v>103946</v>
      </c>
      <c r="N7141">
        <v>0</v>
      </c>
      <c r="O7141" t="str">
        <f t="shared" si="668"/>
        <v>60+</v>
      </c>
      <c r="P7141" t="str">
        <f t="shared" si="669"/>
        <v>High</v>
      </c>
      <c r="Q7141" t="str">
        <f t="shared" si="670"/>
        <v>New</v>
      </c>
      <c r="R7141" t="str">
        <f t="shared" si="671"/>
        <v>Zero Balance</v>
      </c>
      <c r="S7141" t="str">
        <f t="shared" si="672"/>
        <v>Normal</v>
      </c>
      <c r="T7141">
        <v>1</v>
      </c>
      <c r="U7141">
        <f t="shared" si="673"/>
        <v>0</v>
      </c>
    </row>
    <row r="7142" spans="1:21" x14ac:dyDescent="0.25">
      <c r="A7142">
        <v>2025</v>
      </c>
      <c r="B7142">
        <v>15716082</v>
      </c>
      <c r="C7142" t="s">
        <v>1904</v>
      </c>
      <c r="D7142">
        <v>703</v>
      </c>
      <c r="E7142" t="s">
        <v>18</v>
      </c>
      <c r="F7142" t="s">
        <v>23</v>
      </c>
      <c r="G7142">
        <v>39</v>
      </c>
      <c r="H7142">
        <v>6</v>
      </c>
      <c r="I7142">
        <v>152685</v>
      </c>
      <c r="J7142">
        <v>1</v>
      </c>
      <c r="K7142">
        <v>0</v>
      </c>
      <c r="L7142">
        <v>0</v>
      </c>
      <c r="M7142">
        <v>183656</v>
      </c>
      <c r="N7142">
        <v>0</v>
      </c>
      <c r="O7142" t="str">
        <f t="shared" si="668"/>
        <v>30-45</v>
      </c>
      <c r="P7142" t="str">
        <f t="shared" si="669"/>
        <v>Medium</v>
      </c>
      <c r="Q7142" t="str">
        <f t="shared" si="670"/>
        <v>Mid-Term</v>
      </c>
      <c r="R7142" t="str">
        <f t="shared" si="671"/>
        <v>High Balance</v>
      </c>
      <c r="S7142" t="str">
        <f t="shared" si="672"/>
        <v>High Value</v>
      </c>
      <c r="T7142">
        <v>1</v>
      </c>
      <c r="U7142">
        <f t="shared" si="673"/>
        <v>0</v>
      </c>
    </row>
    <row r="7143" spans="1:21" x14ac:dyDescent="0.25">
      <c r="A7143">
        <v>2025</v>
      </c>
      <c r="B7143">
        <v>15643056</v>
      </c>
      <c r="C7143" t="s">
        <v>524</v>
      </c>
      <c r="D7143">
        <v>755</v>
      </c>
      <c r="E7143" t="s">
        <v>26</v>
      </c>
      <c r="F7143" t="s">
        <v>16</v>
      </c>
      <c r="G7143">
        <v>38</v>
      </c>
      <c r="H7143">
        <v>1</v>
      </c>
      <c r="I7143">
        <v>82084</v>
      </c>
      <c r="J7143">
        <v>1</v>
      </c>
      <c r="K7143">
        <v>0</v>
      </c>
      <c r="L7143">
        <v>1</v>
      </c>
      <c r="M7143">
        <v>10334</v>
      </c>
      <c r="N7143">
        <v>0</v>
      </c>
      <c r="O7143" t="str">
        <f t="shared" si="668"/>
        <v>30-45</v>
      </c>
      <c r="P7143" t="str">
        <f t="shared" si="669"/>
        <v>High</v>
      </c>
      <c r="Q7143" t="str">
        <f t="shared" si="670"/>
        <v>New</v>
      </c>
      <c r="R7143" t="str">
        <f t="shared" si="671"/>
        <v>Low Balance</v>
      </c>
      <c r="S7143" t="str">
        <f t="shared" si="672"/>
        <v>Normal</v>
      </c>
      <c r="T7143">
        <v>1</v>
      </c>
      <c r="U7143">
        <f t="shared" si="673"/>
        <v>0</v>
      </c>
    </row>
    <row r="7144" spans="1:21" x14ac:dyDescent="0.25">
      <c r="A7144">
        <v>2025</v>
      </c>
      <c r="B7144">
        <v>15654859</v>
      </c>
      <c r="C7144" t="s">
        <v>1306</v>
      </c>
      <c r="D7144">
        <v>612</v>
      </c>
      <c r="E7144" t="s">
        <v>18</v>
      </c>
      <c r="F7144" t="s">
        <v>16</v>
      </c>
      <c r="G7144">
        <v>63</v>
      </c>
      <c r="H7144">
        <v>2</v>
      </c>
      <c r="I7144">
        <v>131629</v>
      </c>
      <c r="J7144">
        <v>2</v>
      </c>
      <c r="K7144">
        <v>1</v>
      </c>
      <c r="L7144">
        <v>0</v>
      </c>
      <c r="M7144">
        <v>122110</v>
      </c>
      <c r="N7144">
        <v>1</v>
      </c>
      <c r="O7144" t="str">
        <f t="shared" si="668"/>
        <v>60+</v>
      </c>
      <c r="P7144" t="str">
        <f t="shared" si="669"/>
        <v>Medium</v>
      </c>
      <c r="Q7144" t="str">
        <f t="shared" si="670"/>
        <v>New</v>
      </c>
      <c r="R7144" t="str">
        <f t="shared" si="671"/>
        <v>High Balance</v>
      </c>
      <c r="S7144" t="str">
        <f t="shared" si="672"/>
        <v>High Value</v>
      </c>
      <c r="T7144">
        <v>1</v>
      </c>
      <c r="U7144">
        <f t="shared" si="673"/>
        <v>131629</v>
      </c>
    </row>
    <row r="7145" spans="1:21" x14ac:dyDescent="0.25">
      <c r="A7145">
        <v>2025</v>
      </c>
      <c r="B7145">
        <v>15761158</v>
      </c>
      <c r="C7145" t="s">
        <v>727</v>
      </c>
      <c r="D7145">
        <v>719</v>
      </c>
      <c r="E7145" t="s">
        <v>15</v>
      </c>
      <c r="F7145" t="s">
        <v>16</v>
      </c>
      <c r="G7145">
        <v>54</v>
      </c>
      <c r="H7145">
        <v>7</v>
      </c>
      <c r="I7145">
        <v>0</v>
      </c>
      <c r="J7145">
        <v>2</v>
      </c>
      <c r="K7145">
        <v>1</v>
      </c>
      <c r="L7145">
        <v>1</v>
      </c>
      <c r="M7145">
        <v>125042</v>
      </c>
      <c r="N7145">
        <v>0</v>
      </c>
      <c r="O7145" t="str">
        <f t="shared" si="668"/>
        <v>46-60</v>
      </c>
      <c r="P7145" t="str">
        <f t="shared" si="669"/>
        <v>Medium</v>
      </c>
      <c r="Q7145" t="str">
        <f t="shared" si="670"/>
        <v>Mid-Term</v>
      </c>
      <c r="R7145" t="str">
        <f t="shared" si="671"/>
        <v>Zero Balance</v>
      </c>
      <c r="S7145" t="str">
        <f t="shared" si="672"/>
        <v>Normal</v>
      </c>
      <c r="T7145">
        <v>1</v>
      </c>
      <c r="U7145">
        <f t="shared" si="673"/>
        <v>0</v>
      </c>
    </row>
    <row r="7146" spans="1:21" x14ac:dyDescent="0.25">
      <c r="A7146">
        <v>2025</v>
      </c>
      <c r="B7146">
        <v>15577515</v>
      </c>
      <c r="C7146" t="s">
        <v>701</v>
      </c>
      <c r="D7146">
        <v>554</v>
      </c>
      <c r="E7146" t="s">
        <v>26</v>
      </c>
      <c r="F7146" t="s">
        <v>16</v>
      </c>
      <c r="G7146">
        <v>55</v>
      </c>
      <c r="H7146">
        <v>0</v>
      </c>
      <c r="I7146">
        <v>108477</v>
      </c>
      <c r="J7146">
        <v>1</v>
      </c>
      <c r="K7146">
        <v>0</v>
      </c>
      <c r="L7146">
        <v>1</v>
      </c>
      <c r="M7146">
        <v>140003</v>
      </c>
      <c r="N7146">
        <v>1</v>
      </c>
      <c r="O7146" t="str">
        <f t="shared" si="668"/>
        <v>46-60</v>
      </c>
      <c r="P7146" t="str">
        <f t="shared" si="669"/>
        <v>Low</v>
      </c>
      <c r="Q7146" t="str">
        <f t="shared" si="670"/>
        <v>New</v>
      </c>
      <c r="R7146" t="str">
        <f t="shared" si="671"/>
        <v>High Balance</v>
      </c>
      <c r="S7146" t="str">
        <f t="shared" si="672"/>
        <v>High Value</v>
      </c>
      <c r="T7146">
        <v>1</v>
      </c>
      <c r="U7146">
        <f t="shared" si="673"/>
        <v>108477</v>
      </c>
    </row>
    <row r="7147" spans="1:21" x14ac:dyDescent="0.25">
      <c r="A7147">
        <v>2025</v>
      </c>
      <c r="B7147">
        <v>15723827</v>
      </c>
      <c r="C7147" t="s">
        <v>452</v>
      </c>
      <c r="D7147">
        <v>683</v>
      </c>
      <c r="E7147" t="s">
        <v>15</v>
      </c>
      <c r="F7147" t="s">
        <v>23</v>
      </c>
      <c r="G7147">
        <v>30</v>
      </c>
      <c r="H7147">
        <v>4</v>
      </c>
      <c r="I7147">
        <v>114779</v>
      </c>
      <c r="J7147">
        <v>1</v>
      </c>
      <c r="K7147">
        <v>0</v>
      </c>
      <c r="L7147">
        <v>0</v>
      </c>
      <c r="M7147">
        <v>183171</v>
      </c>
      <c r="N7147">
        <v>0</v>
      </c>
      <c r="O7147" t="str">
        <f t="shared" si="668"/>
        <v>30-45</v>
      </c>
      <c r="P7147" t="str">
        <f t="shared" si="669"/>
        <v>Medium</v>
      </c>
      <c r="Q7147" t="str">
        <f t="shared" si="670"/>
        <v>Mid-Term</v>
      </c>
      <c r="R7147" t="str">
        <f t="shared" si="671"/>
        <v>High Balance</v>
      </c>
      <c r="S7147" t="str">
        <f t="shared" si="672"/>
        <v>High Value</v>
      </c>
      <c r="T7147">
        <v>1</v>
      </c>
      <c r="U7147">
        <f t="shared" si="673"/>
        <v>0</v>
      </c>
    </row>
    <row r="7148" spans="1:21" x14ac:dyDescent="0.25">
      <c r="A7148">
        <v>2025</v>
      </c>
      <c r="B7148">
        <v>15646594</v>
      </c>
      <c r="C7148" t="s">
        <v>2486</v>
      </c>
      <c r="D7148">
        <v>749</v>
      </c>
      <c r="E7148" t="s">
        <v>15</v>
      </c>
      <c r="F7148" t="s">
        <v>23</v>
      </c>
      <c r="G7148">
        <v>41</v>
      </c>
      <c r="H7148">
        <v>5</v>
      </c>
      <c r="I7148">
        <v>57569</v>
      </c>
      <c r="J7148">
        <v>1</v>
      </c>
      <c r="K7148">
        <v>1</v>
      </c>
      <c r="L7148">
        <v>1</v>
      </c>
      <c r="M7148">
        <v>61128</v>
      </c>
      <c r="N7148">
        <v>0</v>
      </c>
      <c r="O7148" t="str">
        <f t="shared" si="668"/>
        <v>30-45</v>
      </c>
      <c r="P7148" t="str">
        <f t="shared" si="669"/>
        <v>Medium</v>
      </c>
      <c r="Q7148" t="str">
        <f t="shared" si="670"/>
        <v>Mid-Term</v>
      </c>
      <c r="R7148" t="str">
        <f t="shared" si="671"/>
        <v>Low Balance</v>
      </c>
      <c r="S7148" t="str">
        <f t="shared" si="672"/>
        <v>Normal</v>
      </c>
      <c r="T7148">
        <v>1</v>
      </c>
      <c r="U7148">
        <f t="shared" si="673"/>
        <v>0</v>
      </c>
    </row>
    <row r="7149" spans="1:21" x14ac:dyDescent="0.25">
      <c r="A7149">
        <v>2025</v>
      </c>
      <c r="B7149">
        <v>15712877</v>
      </c>
      <c r="C7149" t="s">
        <v>1365</v>
      </c>
      <c r="D7149">
        <v>724</v>
      </c>
      <c r="E7149" t="s">
        <v>18</v>
      </c>
      <c r="F7149" t="s">
        <v>23</v>
      </c>
      <c r="G7149">
        <v>36</v>
      </c>
      <c r="H7149">
        <v>1</v>
      </c>
      <c r="I7149">
        <v>0</v>
      </c>
      <c r="J7149">
        <v>2</v>
      </c>
      <c r="K7149">
        <v>1</v>
      </c>
      <c r="L7149">
        <v>0</v>
      </c>
      <c r="M7149">
        <v>52462</v>
      </c>
      <c r="N7149">
        <v>0</v>
      </c>
      <c r="O7149" t="str">
        <f t="shared" si="668"/>
        <v>30-45</v>
      </c>
      <c r="P7149" t="str">
        <f t="shared" si="669"/>
        <v>Medium</v>
      </c>
      <c r="Q7149" t="str">
        <f t="shared" si="670"/>
        <v>New</v>
      </c>
      <c r="R7149" t="str">
        <f t="shared" si="671"/>
        <v>Zero Balance</v>
      </c>
      <c r="S7149" t="str">
        <f t="shared" si="672"/>
        <v>Normal</v>
      </c>
      <c r="T7149">
        <v>1</v>
      </c>
      <c r="U7149">
        <f t="shared" si="673"/>
        <v>0</v>
      </c>
    </row>
    <row r="7150" spans="1:21" x14ac:dyDescent="0.25">
      <c r="A7150">
        <v>2025</v>
      </c>
      <c r="B7150">
        <v>15598802</v>
      </c>
      <c r="C7150" t="s">
        <v>65</v>
      </c>
      <c r="D7150">
        <v>770</v>
      </c>
      <c r="E7150" t="s">
        <v>18</v>
      </c>
      <c r="F7150" t="s">
        <v>23</v>
      </c>
      <c r="G7150">
        <v>30</v>
      </c>
      <c r="H7150">
        <v>8</v>
      </c>
      <c r="I7150">
        <v>0</v>
      </c>
      <c r="J7150">
        <v>2</v>
      </c>
      <c r="K7150">
        <v>0</v>
      </c>
      <c r="L7150">
        <v>1</v>
      </c>
      <c r="M7150">
        <v>50840</v>
      </c>
      <c r="N7150">
        <v>0</v>
      </c>
      <c r="O7150" t="str">
        <f t="shared" si="668"/>
        <v>30-45</v>
      </c>
      <c r="P7150" t="str">
        <f t="shared" si="669"/>
        <v>High</v>
      </c>
      <c r="Q7150" t="str">
        <f t="shared" si="670"/>
        <v>Long-Term</v>
      </c>
      <c r="R7150" t="str">
        <f t="shared" si="671"/>
        <v>Zero Balance</v>
      </c>
      <c r="S7150" t="str">
        <f t="shared" si="672"/>
        <v>Normal</v>
      </c>
      <c r="T7150">
        <v>1</v>
      </c>
      <c r="U7150">
        <f t="shared" si="673"/>
        <v>0</v>
      </c>
    </row>
    <row r="7151" spans="1:21" x14ac:dyDescent="0.25">
      <c r="A7151">
        <v>2025</v>
      </c>
      <c r="B7151">
        <v>15699340</v>
      </c>
      <c r="C7151" t="s">
        <v>990</v>
      </c>
      <c r="D7151">
        <v>680</v>
      </c>
      <c r="E7151" t="s">
        <v>15</v>
      </c>
      <c r="F7151" t="s">
        <v>23</v>
      </c>
      <c r="G7151">
        <v>37</v>
      </c>
      <c r="H7151">
        <v>4</v>
      </c>
      <c r="I7151">
        <v>0</v>
      </c>
      <c r="J7151">
        <v>2</v>
      </c>
      <c r="K7151">
        <v>1</v>
      </c>
      <c r="L7151">
        <v>0</v>
      </c>
      <c r="M7151">
        <v>61241</v>
      </c>
      <c r="N7151">
        <v>0</v>
      </c>
      <c r="O7151" t="str">
        <f t="shared" si="668"/>
        <v>30-45</v>
      </c>
      <c r="P7151" t="str">
        <f t="shared" si="669"/>
        <v>Medium</v>
      </c>
      <c r="Q7151" t="str">
        <f t="shared" si="670"/>
        <v>Mid-Term</v>
      </c>
      <c r="R7151" t="str">
        <f t="shared" si="671"/>
        <v>Zero Balance</v>
      </c>
      <c r="S7151" t="str">
        <f t="shared" si="672"/>
        <v>Normal</v>
      </c>
      <c r="T7151">
        <v>1</v>
      </c>
      <c r="U7151">
        <f t="shared" si="673"/>
        <v>0</v>
      </c>
    </row>
    <row r="7152" spans="1:21" x14ac:dyDescent="0.25">
      <c r="A7152">
        <v>2025</v>
      </c>
      <c r="B7152">
        <v>15691150</v>
      </c>
      <c r="C7152" t="s">
        <v>209</v>
      </c>
      <c r="D7152">
        <v>699</v>
      </c>
      <c r="E7152" t="s">
        <v>15</v>
      </c>
      <c r="F7152" t="s">
        <v>16</v>
      </c>
      <c r="G7152">
        <v>32</v>
      </c>
      <c r="H7152">
        <v>4</v>
      </c>
      <c r="I7152">
        <v>110559</v>
      </c>
      <c r="J7152">
        <v>1</v>
      </c>
      <c r="K7152">
        <v>1</v>
      </c>
      <c r="L7152">
        <v>1</v>
      </c>
      <c r="M7152">
        <v>127430</v>
      </c>
      <c r="N7152">
        <v>0</v>
      </c>
      <c r="O7152" t="str">
        <f t="shared" si="668"/>
        <v>30-45</v>
      </c>
      <c r="P7152" t="str">
        <f t="shared" si="669"/>
        <v>Medium</v>
      </c>
      <c r="Q7152" t="str">
        <f t="shared" si="670"/>
        <v>Mid-Term</v>
      </c>
      <c r="R7152" t="str">
        <f t="shared" si="671"/>
        <v>High Balance</v>
      </c>
      <c r="S7152" t="str">
        <f t="shared" si="672"/>
        <v>High Value</v>
      </c>
      <c r="T7152">
        <v>1</v>
      </c>
      <c r="U7152">
        <f t="shared" si="673"/>
        <v>0</v>
      </c>
    </row>
    <row r="7153" spans="1:21" x14ac:dyDescent="0.25">
      <c r="A7153">
        <v>2025</v>
      </c>
      <c r="B7153">
        <v>15608688</v>
      </c>
      <c r="C7153" t="s">
        <v>1794</v>
      </c>
      <c r="D7153">
        <v>442</v>
      </c>
      <c r="E7153" t="s">
        <v>15</v>
      </c>
      <c r="F7153" t="s">
        <v>23</v>
      </c>
      <c r="G7153">
        <v>34</v>
      </c>
      <c r="H7153">
        <v>4</v>
      </c>
      <c r="I7153">
        <v>0</v>
      </c>
      <c r="J7153">
        <v>2</v>
      </c>
      <c r="K7153">
        <v>1</v>
      </c>
      <c r="L7153">
        <v>0</v>
      </c>
      <c r="M7153">
        <v>68343</v>
      </c>
      <c r="N7153">
        <v>0</v>
      </c>
      <c r="O7153" t="str">
        <f t="shared" si="668"/>
        <v>30-45</v>
      </c>
      <c r="P7153" t="str">
        <f t="shared" si="669"/>
        <v>Low</v>
      </c>
      <c r="Q7153" t="str">
        <f t="shared" si="670"/>
        <v>Mid-Term</v>
      </c>
      <c r="R7153" t="str">
        <f t="shared" si="671"/>
        <v>Zero Balance</v>
      </c>
      <c r="S7153" t="str">
        <f t="shared" si="672"/>
        <v>Normal</v>
      </c>
      <c r="T7153">
        <v>1</v>
      </c>
      <c r="U7153">
        <f t="shared" si="673"/>
        <v>0</v>
      </c>
    </row>
    <row r="7154" spans="1:21" x14ac:dyDescent="0.25">
      <c r="A7154">
        <v>2025</v>
      </c>
      <c r="B7154">
        <v>15737998</v>
      </c>
      <c r="C7154" t="s">
        <v>360</v>
      </c>
      <c r="D7154">
        <v>529</v>
      </c>
      <c r="E7154" t="s">
        <v>15</v>
      </c>
      <c r="F7154" t="s">
        <v>23</v>
      </c>
      <c r="G7154">
        <v>46</v>
      </c>
      <c r="H7154">
        <v>8</v>
      </c>
      <c r="I7154">
        <v>0</v>
      </c>
      <c r="J7154">
        <v>1</v>
      </c>
      <c r="K7154">
        <v>0</v>
      </c>
      <c r="L7154">
        <v>0</v>
      </c>
      <c r="M7154">
        <v>126512</v>
      </c>
      <c r="N7154">
        <v>1</v>
      </c>
      <c r="O7154" t="str">
        <f t="shared" si="668"/>
        <v>46-60</v>
      </c>
      <c r="P7154" t="str">
        <f t="shared" si="669"/>
        <v>Low</v>
      </c>
      <c r="Q7154" t="str">
        <f t="shared" si="670"/>
        <v>Long-Term</v>
      </c>
      <c r="R7154" t="str">
        <f t="shared" si="671"/>
        <v>Zero Balance</v>
      </c>
      <c r="S7154" t="str">
        <f t="shared" si="672"/>
        <v>Normal</v>
      </c>
      <c r="T7154">
        <v>1</v>
      </c>
      <c r="U7154">
        <f t="shared" si="673"/>
        <v>0</v>
      </c>
    </row>
    <row r="7155" spans="1:21" x14ac:dyDescent="0.25">
      <c r="A7155">
        <v>2025</v>
      </c>
      <c r="B7155">
        <v>15735837</v>
      </c>
      <c r="C7155" t="s">
        <v>189</v>
      </c>
      <c r="D7155">
        <v>574</v>
      </c>
      <c r="E7155" t="s">
        <v>18</v>
      </c>
      <c r="F7155" t="s">
        <v>23</v>
      </c>
      <c r="G7155">
        <v>36</v>
      </c>
      <c r="H7155">
        <v>3</v>
      </c>
      <c r="I7155">
        <v>0</v>
      </c>
      <c r="J7155">
        <v>2</v>
      </c>
      <c r="K7155">
        <v>1</v>
      </c>
      <c r="L7155">
        <v>1</v>
      </c>
      <c r="M7155">
        <v>8560</v>
      </c>
      <c r="N7155">
        <v>0</v>
      </c>
      <c r="O7155" t="str">
        <f t="shared" si="668"/>
        <v>30-45</v>
      </c>
      <c r="P7155" t="str">
        <f t="shared" si="669"/>
        <v>Low</v>
      </c>
      <c r="Q7155" t="str">
        <f t="shared" si="670"/>
        <v>New</v>
      </c>
      <c r="R7155" t="str">
        <f t="shared" si="671"/>
        <v>Zero Balance</v>
      </c>
      <c r="S7155" t="str">
        <f t="shared" si="672"/>
        <v>Normal</v>
      </c>
      <c r="T7155">
        <v>1</v>
      </c>
      <c r="U7155">
        <f t="shared" si="673"/>
        <v>0</v>
      </c>
    </row>
    <row r="7156" spans="1:21" x14ac:dyDescent="0.25">
      <c r="A7156">
        <v>2025</v>
      </c>
      <c r="B7156">
        <v>15659100</v>
      </c>
      <c r="C7156" t="s">
        <v>1307</v>
      </c>
      <c r="D7156">
        <v>605</v>
      </c>
      <c r="E7156" t="s">
        <v>15</v>
      </c>
      <c r="F7156" t="s">
        <v>23</v>
      </c>
      <c r="G7156">
        <v>33</v>
      </c>
      <c r="H7156">
        <v>9</v>
      </c>
      <c r="I7156">
        <v>128153</v>
      </c>
      <c r="J7156">
        <v>1</v>
      </c>
      <c r="K7156">
        <v>0</v>
      </c>
      <c r="L7156">
        <v>0</v>
      </c>
      <c r="M7156">
        <v>147823</v>
      </c>
      <c r="N7156">
        <v>0</v>
      </c>
      <c r="O7156" t="str">
        <f t="shared" si="668"/>
        <v>30-45</v>
      </c>
      <c r="P7156" t="str">
        <f t="shared" si="669"/>
        <v>Medium</v>
      </c>
      <c r="Q7156" t="str">
        <f t="shared" si="670"/>
        <v>Long-Term</v>
      </c>
      <c r="R7156" t="str">
        <f t="shared" si="671"/>
        <v>High Balance</v>
      </c>
      <c r="S7156" t="str">
        <f t="shared" si="672"/>
        <v>High Value</v>
      </c>
      <c r="T7156">
        <v>1</v>
      </c>
      <c r="U7156">
        <f t="shared" si="673"/>
        <v>0</v>
      </c>
    </row>
    <row r="7157" spans="1:21" x14ac:dyDescent="0.25">
      <c r="A7157">
        <v>2025</v>
      </c>
      <c r="B7157">
        <v>15609070</v>
      </c>
      <c r="C7157" t="s">
        <v>392</v>
      </c>
      <c r="D7157">
        <v>515</v>
      </c>
      <c r="E7157" t="s">
        <v>26</v>
      </c>
      <c r="F7157" t="s">
        <v>23</v>
      </c>
      <c r="G7157">
        <v>45</v>
      </c>
      <c r="H7157">
        <v>7</v>
      </c>
      <c r="I7157">
        <v>120962</v>
      </c>
      <c r="J7157">
        <v>3</v>
      </c>
      <c r="K7157">
        <v>1</v>
      </c>
      <c r="L7157">
        <v>1</v>
      </c>
      <c r="M7157">
        <v>39288</v>
      </c>
      <c r="N7157">
        <v>1</v>
      </c>
      <c r="O7157" t="str">
        <f t="shared" si="668"/>
        <v>30-45</v>
      </c>
      <c r="P7157" t="str">
        <f t="shared" si="669"/>
        <v>Low</v>
      </c>
      <c r="Q7157" t="str">
        <f t="shared" si="670"/>
        <v>Mid-Term</v>
      </c>
      <c r="R7157" t="str">
        <f t="shared" si="671"/>
        <v>High Balance</v>
      </c>
      <c r="S7157" t="str">
        <f t="shared" si="672"/>
        <v>High Value</v>
      </c>
      <c r="T7157">
        <v>1</v>
      </c>
      <c r="U7157">
        <f t="shared" si="673"/>
        <v>120962</v>
      </c>
    </row>
    <row r="7158" spans="1:21" x14ac:dyDescent="0.25">
      <c r="A7158">
        <v>2025</v>
      </c>
      <c r="B7158">
        <v>15650313</v>
      </c>
      <c r="C7158" t="s">
        <v>1064</v>
      </c>
      <c r="D7158">
        <v>632</v>
      </c>
      <c r="E7158" t="s">
        <v>26</v>
      </c>
      <c r="F7158" t="s">
        <v>23</v>
      </c>
      <c r="G7158">
        <v>65</v>
      </c>
      <c r="H7158">
        <v>6</v>
      </c>
      <c r="I7158">
        <v>129472</v>
      </c>
      <c r="J7158">
        <v>1</v>
      </c>
      <c r="K7158">
        <v>1</v>
      </c>
      <c r="L7158">
        <v>1</v>
      </c>
      <c r="M7158">
        <v>85179</v>
      </c>
      <c r="N7158">
        <v>0</v>
      </c>
      <c r="O7158" t="str">
        <f t="shared" si="668"/>
        <v>60+</v>
      </c>
      <c r="P7158" t="str">
        <f t="shared" si="669"/>
        <v>Medium</v>
      </c>
      <c r="Q7158" t="str">
        <f t="shared" si="670"/>
        <v>Mid-Term</v>
      </c>
      <c r="R7158" t="str">
        <f t="shared" si="671"/>
        <v>High Balance</v>
      </c>
      <c r="S7158" t="str">
        <f t="shared" si="672"/>
        <v>High Value</v>
      </c>
      <c r="T7158">
        <v>1</v>
      </c>
      <c r="U7158">
        <f t="shared" si="673"/>
        <v>0</v>
      </c>
    </row>
    <row r="7159" spans="1:21" x14ac:dyDescent="0.25">
      <c r="A7159">
        <v>2025</v>
      </c>
      <c r="B7159">
        <v>15627699</v>
      </c>
      <c r="C7159" t="s">
        <v>954</v>
      </c>
      <c r="D7159">
        <v>558</v>
      </c>
      <c r="E7159" t="s">
        <v>15</v>
      </c>
      <c r="F7159" t="s">
        <v>23</v>
      </c>
      <c r="G7159">
        <v>32</v>
      </c>
      <c r="H7159">
        <v>10</v>
      </c>
      <c r="I7159">
        <v>105000</v>
      </c>
      <c r="J7159">
        <v>1</v>
      </c>
      <c r="K7159">
        <v>1</v>
      </c>
      <c r="L7159">
        <v>0</v>
      </c>
      <c r="M7159">
        <v>190020</v>
      </c>
      <c r="N7159">
        <v>0</v>
      </c>
      <c r="O7159" t="str">
        <f t="shared" si="668"/>
        <v>30-45</v>
      </c>
      <c r="P7159" t="str">
        <f t="shared" si="669"/>
        <v>Low</v>
      </c>
      <c r="Q7159" t="str">
        <f t="shared" si="670"/>
        <v>Long-Term</v>
      </c>
      <c r="R7159" t="str">
        <f t="shared" si="671"/>
        <v>High Balance</v>
      </c>
      <c r="S7159" t="str">
        <f t="shared" si="672"/>
        <v>High Value</v>
      </c>
      <c r="T7159">
        <v>1</v>
      </c>
      <c r="U7159">
        <f t="shared" si="673"/>
        <v>0</v>
      </c>
    </row>
    <row r="7160" spans="1:21" x14ac:dyDescent="0.25">
      <c r="A7160">
        <v>2025</v>
      </c>
      <c r="B7160">
        <v>15591010</v>
      </c>
      <c r="C7160" t="s">
        <v>39</v>
      </c>
      <c r="D7160">
        <v>434</v>
      </c>
      <c r="E7160" t="s">
        <v>26</v>
      </c>
      <c r="F7160" t="s">
        <v>23</v>
      </c>
      <c r="G7160">
        <v>55</v>
      </c>
      <c r="H7160">
        <v>8</v>
      </c>
      <c r="I7160">
        <v>109339</v>
      </c>
      <c r="J7160">
        <v>2</v>
      </c>
      <c r="K7160">
        <v>1</v>
      </c>
      <c r="L7160">
        <v>0</v>
      </c>
      <c r="M7160">
        <v>96406</v>
      </c>
      <c r="N7160">
        <v>1</v>
      </c>
      <c r="O7160" t="str">
        <f t="shared" si="668"/>
        <v>46-60</v>
      </c>
      <c r="P7160" t="str">
        <f t="shared" si="669"/>
        <v>Low</v>
      </c>
      <c r="Q7160" t="str">
        <f t="shared" si="670"/>
        <v>Long-Term</v>
      </c>
      <c r="R7160" t="str">
        <f t="shared" si="671"/>
        <v>High Balance</v>
      </c>
      <c r="S7160" t="str">
        <f t="shared" si="672"/>
        <v>High Value</v>
      </c>
      <c r="T7160">
        <v>1</v>
      </c>
      <c r="U7160">
        <f t="shared" si="673"/>
        <v>109339</v>
      </c>
    </row>
    <row r="7161" spans="1:21" x14ac:dyDescent="0.25">
      <c r="A7161">
        <v>2025</v>
      </c>
      <c r="B7161">
        <v>15798895</v>
      </c>
      <c r="C7161" t="s">
        <v>1064</v>
      </c>
      <c r="D7161">
        <v>525</v>
      </c>
      <c r="E7161" t="s">
        <v>15</v>
      </c>
      <c r="F7161" t="s">
        <v>16</v>
      </c>
      <c r="G7161">
        <v>59</v>
      </c>
      <c r="H7161">
        <v>6</v>
      </c>
      <c r="I7161">
        <v>55328</v>
      </c>
      <c r="J7161">
        <v>1</v>
      </c>
      <c r="K7161">
        <v>1</v>
      </c>
      <c r="L7161">
        <v>0</v>
      </c>
      <c r="M7161">
        <v>83343</v>
      </c>
      <c r="N7161">
        <v>1</v>
      </c>
      <c r="O7161" t="str">
        <f t="shared" si="668"/>
        <v>46-60</v>
      </c>
      <c r="P7161" t="str">
        <f t="shared" si="669"/>
        <v>Low</v>
      </c>
      <c r="Q7161" t="str">
        <f t="shared" si="670"/>
        <v>Mid-Term</v>
      </c>
      <c r="R7161" t="str">
        <f t="shared" si="671"/>
        <v>Low Balance</v>
      </c>
      <c r="S7161" t="str">
        <f t="shared" si="672"/>
        <v>Normal</v>
      </c>
      <c r="T7161">
        <v>1</v>
      </c>
      <c r="U7161">
        <f t="shared" si="673"/>
        <v>55328</v>
      </c>
    </row>
    <row r="7162" spans="1:21" x14ac:dyDescent="0.25">
      <c r="A7162">
        <v>2025</v>
      </c>
      <c r="B7162">
        <v>15745375</v>
      </c>
      <c r="C7162" t="s">
        <v>1655</v>
      </c>
      <c r="D7162">
        <v>640</v>
      </c>
      <c r="E7162" t="s">
        <v>26</v>
      </c>
      <c r="F7162" t="s">
        <v>23</v>
      </c>
      <c r="G7162">
        <v>23</v>
      </c>
      <c r="H7162">
        <v>3</v>
      </c>
      <c r="I7162">
        <v>72013</v>
      </c>
      <c r="J7162">
        <v>1</v>
      </c>
      <c r="K7162">
        <v>1</v>
      </c>
      <c r="L7162">
        <v>0</v>
      </c>
      <c r="M7162">
        <v>161333</v>
      </c>
      <c r="N7162">
        <v>0</v>
      </c>
      <c r="O7162" t="str">
        <f t="shared" si="668"/>
        <v>&lt;30</v>
      </c>
      <c r="P7162" t="str">
        <f t="shared" si="669"/>
        <v>Medium</v>
      </c>
      <c r="Q7162" t="str">
        <f t="shared" si="670"/>
        <v>New</v>
      </c>
      <c r="R7162" t="str">
        <f t="shared" si="671"/>
        <v>Low Balance</v>
      </c>
      <c r="S7162" t="str">
        <f t="shared" si="672"/>
        <v>Normal</v>
      </c>
      <c r="T7162">
        <v>1</v>
      </c>
      <c r="U7162">
        <f t="shared" si="673"/>
        <v>0</v>
      </c>
    </row>
    <row r="7163" spans="1:21" x14ac:dyDescent="0.25">
      <c r="A7163">
        <v>2025</v>
      </c>
      <c r="B7163">
        <v>15775235</v>
      </c>
      <c r="C7163" t="s">
        <v>209</v>
      </c>
      <c r="D7163">
        <v>690</v>
      </c>
      <c r="E7163" t="s">
        <v>15</v>
      </c>
      <c r="F7163" t="s">
        <v>16</v>
      </c>
      <c r="G7163">
        <v>36</v>
      </c>
      <c r="H7163">
        <v>6</v>
      </c>
      <c r="I7163">
        <v>110480</v>
      </c>
      <c r="J7163">
        <v>1</v>
      </c>
      <c r="K7163">
        <v>0</v>
      </c>
      <c r="L7163">
        <v>0</v>
      </c>
      <c r="M7163">
        <v>81292</v>
      </c>
      <c r="N7163">
        <v>0</v>
      </c>
      <c r="O7163" t="str">
        <f t="shared" si="668"/>
        <v>30-45</v>
      </c>
      <c r="P7163" t="str">
        <f t="shared" si="669"/>
        <v>Medium</v>
      </c>
      <c r="Q7163" t="str">
        <f t="shared" si="670"/>
        <v>Mid-Term</v>
      </c>
      <c r="R7163" t="str">
        <f t="shared" si="671"/>
        <v>High Balance</v>
      </c>
      <c r="S7163" t="str">
        <f t="shared" si="672"/>
        <v>High Value</v>
      </c>
      <c r="T7163">
        <v>1</v>
      </c>
      <c r="U7163">
        <f t="shared" si="673"/>
        <v>0</v>
      </c>
    </row>
    <row r="7164" spans="1:21" x14ac:dyDescent="0.25">
      <c r="A7164">
        <v>2025</v>
      </c>
      <c r="B7164">
        <v>15780088</v>
      </c>
      <c r="C7164" t="s">
        <v>1453</v>
      </c>
      <c r="D7164">
        <v>607</v>
      </c>
      <c r="E7164" t="s">
        <v>18</v>
      </c>
      <c r="F7164" t="s">
        <v>23</v>
      </c>
      <c r="G7164">
        <v>34</v>
      </c>
      <c r="H7164">
        <v>9</v>
      </c>
      <c r="I7164">
        <v>132440</v>
      </c>
      <c r="J7164">
        <v>1</v>
      </c>
      <c r="K7164">
        <v>1</v>
      </c>
      <c r="L7164">
        <v>0</v>
      </c>
      <c r="M7164">
        <v>177748</v>
      </c>
      <c r="N7164">
        <v>0</v>
      </c>
      <c r="O7164" t="str">
        <f t="shared" si="668"/>
        <v>30-45</v>
      </c>
      <c r="P7164" t="str">
        <f t="shared" si="669"/>
        <v>Medium</v>
      </c>
      <c r="Q7164" t="str">
        <f t="shared" si="670"/>
        <v>Long-Term</v>
      </c>
      <c r="R7164" t="str">
        <f t="shared" si="671"/>
        <v>High Balance</v>
      </c>
      <c r="S7164" t="str">
        <f t="shared" si="672"/>
        <v>High Value</v>
      </c>
      <c r="T7164">
        <v>1</v>
      </c>
      <c r="U7164">
        <f t="shared" si="673"/>
        <v>0</v>
      </c>
    </row>
    <row r="7165" spans="1:21" x14ac:dyDescent="0.25">
      <c r="A7165">
        <v>2025</v>
      </c>
      <c r="B7165">
        <v>15649379</v>
      </c>
      <c r="C7165" t="s">
        <v>2487</v>
      </c>
      <c r="D7165">
        <v>850</v>
      </c>
      <c r="E7165" t="s">
        <v>15</v>
      </c>
      <c r="F7165" t="s">
        <v>16</v>
      </c>
      <c r="G7165">
        <v>46</v>
      </c>
      <c r="H7165">
        <v>3</v>
      </c>
      <c r="I7165">
        <v>0</v>
      </c>
      <c r="J7165">
        <v>2</v>
      </c>
      <c r="K7165">
        <v>1</v>
      </c>
      <c r="L7165">
        <v>1</v>
      </c>
      <c r="M7165">
        <v>187980</v>
      </c>
      <c r="N7165">
        <v>0</v>
      </c>
      <c r="O7165" t="str">
        <f t="shared" si="668"/>
        <v>46-60</v>
      </c>
      <c r="P7165" t="str">
        <f t="shared" si="669"/>
        <v>High</v>
      </c>
      <c r="Q7165" t="str">
        <f t="shared" si="670"/>
        <v>New</v>
      </c>
      <c r="R7165" t="str">
        <f t="shared" si="671"/>
        <v>Zero Balance</v>
      </c>
      <c r="S7165" t="str">
        <f t="shared" si="672"/>
        <v>Normal</v>
      </c>
      <c r="T7165">
        <v>1</v>
      </c>
      <c r="U7165">
        <f t="shared" si="673"/>
        <v>0</v>
      </c>
    </row>
    <row r="7166" spans="1:21" x14ac:dyDescent="0.25">
      <c r="A7166">
        <v>2025</v>
      </c>
      <c r="B7166">
        <v>15713983</v>
      </c>
      <c r="C7166" t="s">
        <v>543</v>
      </c>
      <c r="D7166">
        <v>780</v>
      </c>
      <c r="E7166" t="s">
        <v>26</v>
      </c>
      <c r="F7166" t="s">
        <v>23</v>
      </c>
      <c r="G7166">
        <v>34</v>
      </c>
      <c r="H7166">
        <v>5</v>
      </c>
      <c r="I7166">
        <v>94109</v>
      </c>
      <c r="J7166">
        <v>2</v>
      </c>
      <c r="K7166">
        <v>1</v>
      </c>
      <c r="L7166">
        <v>0</v>
      </c>
      <c r="M7166">
        <v>177235</v>
      </c>
      <c r="N7166">
        <v>0</v>
      </c>
      <c r="O7166" t="str">
        <f t="shared" si="668"/>
        <v>30-45</v>
      </c>
      <c r="P7166" t="str">
        <f t="shared" si="669"/>
        <v>High</v>
      </c>
      <c r="Q7166" t="str">
        <f t="shared" si="670"/>
        <v>Mid-Term</v>
      </c>
      <c r="R7166" t="str">
        <f t="shared" si="671"/>
        <v>Low Balance</v>
      </c>
      <c r="S7166" t="str">
        <f t="shared" si="672"/>
        <v>Normal</v>
      </c>
      <c r="T7166">
        <v>1</v>
      </c>
      <c r="U7166">
        <f t="shared" si="673"/>
        <v>0</v>
      </c>
    </row>
    <row r="7167" spans="1:21" x14ac:dyDescent="0.25">
      <c r="A7167">
        <v>2025</v>
      </c>
      <c r="B7167">
        <v>15709252</v>
      </c>
      <c r="C7167" t="s">
        <v>139</v>
      </c>
      <c r="D7167">
        <v>616</v>
      </c>
      <c r="E7167" t="s">
        <v>26</v>
      </c>
      <c r="F7167" t="s">
        <v>16</v>
      </c>
      <c r="G7167">
        <v>28</v>
      </c>
      <c r="H7167">
        <v>10</v>
      </c>
      <c r="I7167">
        <v>105174</v>
      </c>
      <c r="J7167">
        <v>1</v>
      </c>
      <c r="K7167">
        <v>0</v>
      </c>
      <c r="L7167">
        <v>1</v>
      </c>
      <c r="M7167">
        <v>29835</v>
      </c>
      <c r="N7167">
        <v>1</v>
      </c>
      <c r="O7167" t="str">
        <f t="shared" si="668"/>
        <v>&lt;30</v>
      </c>
      <c r="P7167" t="str">
        <f t="shared" si="669"/>
        <v>Medium</v>
      </c>
      <c r="Q7167" t="str">
        <f t="shared" si="670"/>
        <v>Long-Term</v>
      </c>
      <c r="R7167" t="str">
        <f t="shared" si="671"/>
        <v>High Balance</v>
      </c>
      <c r="S7167" t="str">
        <f t="shared" si="672"/>
        <v>High Value</v>
      </c>
      <c r="T7167">
        <v>1</v>
      </c>
      <c r="U7167">
        <f t="shared" si="673"/>
        <v>105174</v>
      </c>
    </row>
    <row r="7168" spans="1:21" x14ac:dyDescent="0.25">
      <c r="A7168">
        <v>2025</v>
      </c>
      <c r="B7168">
        <v>15699238</v>
      </c>
      <c r="C7168" t="s">
        <v>520</v>
      </c>
      <c r="D7168">
        <v>618</v>
      </c>
      <c r="E7168" t="s">
        <v>18</v>
      </c>
      <c r="F7168" t="s">
        <v>16</v>
      </c>
      <c r="G7168">
        <v>40</v>
      </c>
      <c r="H7168">
        <v>8</v>
      </c>
      <c r="I7168">
        <v>0</v>
      </c>
      <c r="J7168">
        <v>2</v>
      </c>
      <c r="K7168">
        <v>1</v>
      </c>
      <c r="L7168">
        <v>0</v>
      </c>
      <c r="M7168">
        <v>80204</v>
      </c>
      <c r="N7168">
        <v>0</v>
      </c>
      <c r="O7168" t="str">
        <f t="shared" si="668"/>
        <v>30-45</v>
      </c>
      <c r="P7168" t="str">
        <f t="shared" si="669"/>
        <v>Medium</v>
      </c>
      <c r="Q7168" t="str">
        <f t="shared" si="670"/>
        <v>Long-Term</v>
      </c>
      <c r="R7168" t="str">
        <f t="shared" si="671"/>
        <v>Zero Balance</v>
      </c>
      <c r="S7168" t="str">
        <f t="shared" si="672"/>
        <v>Normal</v>
      </c>
      <c r="T7168">
        <v>1</v>
      </c>
      <c r="U7168">
        <f t="shared" si="673"/>
        <v>0</v>
      </c>
    </row>
    <row r="7169" spans="1:21" x14ac:dyDescent="0.25">
      <c r="A7169">
        <v>2025</v>
      </c>
      <c r="B7169">
        <v>15732884</v>
      </c>
      <c r="C7169" t="s">
        <v>213</v>
      </c>
      <c r="D7169">
        <v>676</v>
      </c>
      <c r="E7169" t="s">
        <v>15</v>
      </c>
      <c r="F7169" t="s">
        <v>23</v>
      </c>
      <c r="G7169">
        <v>29</v>
      </c>
      <c r="H7169">
        <v>7</v>
      </c>
      <c r="I7169">
        <v>131960</v>
      </c>
      <c r="J7169">
        <v>1</v>
      </c>
      <c r="K7169">
        <v>0</v>
      </c>
      <c r="L7169">
        <v>0</v>
      </c>
      <c r="M7169">
        <v>189269</v>
      </c>
      <c r="N7169">
        <v>0</v>
      </c>
      <c r="O7169" t="str">
        <f t="shared" si="668"/>
        <v>&lt;30</v>
      </c>
      <c r="P7169" t="str">
        <f t="shared" si="669"/>
        <v>Medium</v>
      </c>
      <c r="Q7169" t="str">
        <f t="shared" si="670"/>
        <v>Mid-Term</v>
      </c>
      <c r="R7169" t="str">
        <f t="shared" si="671"/>
        <v>High Balance</v>
      </c>
      <c r="S7169" t="str">
        <f t="shared" si="672"/>
        <v>High Value</v>
      </c>
      <c r="T7169">
        <v>1</v>
      </c>
      <c r="U7169">
        <f t="shared" si="673"/>
        <v>0</v>
      </c>
    </row>
    <row r="7170" spans="1:21" x14ac:dyDescent="0.25">
      <c r="A7170">
        <v>2025</v>
      </c>
      <c r="B7170">
        <v>15587297</v>
      </c>
      <c r="C7170" t="s">
        <v>2488</v>
      </c>
      <c r="D7170">
        <v>507</v>
      </c>
      <c r="E7170" t="s">
        <v>15</v>
      </c>
      <c r="F7170" t="s">
        <v>23</v>
      </c>
      <c r="G7170">
        <v>33</v>
      </c>
      <c r="H7170">
        <v>7</v>
      </c>
      <c r="I7170">
        <v>0</v>
      </c>
      <c r="J7170">
        <v>2</v>
      </c>
      <c r="K7170">
        <v>1</v>
      </c>
      <c r="L7170">
        <v>1</v>
      </c>
      <c r="M7170">
        <v>85411</v>
      </c>
      <c r="N7170">
        <v>0</v>
      </c>
      <c r="O7170" t="str">
        <f t="shared" ref="O7170:O7233" si="674">IF(G7170&lt;30,"&lt;30",IF(G7170&lt;=45,"30-45",IF(G7170&lt;=60,"46-60","60+")))</f>
        <v>30-45</v>
      </c>
      <c r="P7170" t="str">
        <f t="shared" ref="P7170:P7233" si="675">IF(D7170&lt;600,"Low",IF(D7170&lt;=750,"Medium","High"))</f>
        <v>Low</v>
      </c>
      <c r="Q7170" t="str">
        <f t="shared" ref="Q7170:Q7233" si="676">IF(H7170&lt;=3,"New",IF(H7170&lt;=7,"Mid-Term","Long-Term"))</f>
        <v>Mid-Term</v>
      </c>
      <c r="R7170" t="str">
        <f t="shared" ref="R7170:R7233" si="677">IF(I7170=0,"Zero Balance",IF(I7170&lt;100000,"Low Balance","High Balance"))</f>
        <v>Zero Balance</v>
      </c>
      <c r="S7170" t="str">
        <f t="shared" ref="S7170:S7233" si="678">IF(I7170&gt;=100000,"High Value","Normal")</f>
        <v>Normal</v>
      </c>
      <c r="T7170">
        <v>1</v>
      </c>
      <c r="U7170">
        <f t="shared" ref="U7170:U7233" si="679">IF(N7170=1,I7170,0)</f>
        <v>0</v>
      </c>
    </row>
    <row r="7171" spans="1:21" x14ac:dyDescent="0.25">
      <c r="A7171">
        <v>2025</v>
      </c>
      <c r="B7171">
        <v>15684722</v>
      </c>
      <c r="C7171" t="s">
        <v>645</v>
      </c>
      <c r="D7171">
        <v>490</v>
      </c>
      <c r="E7171" t="s">
        <v>15</v>
      </c>
      <c r="F7171" t="s">
        <v>23</v>
      </c>
      <c r="G7171">
        <v>34</v>
      </c>
      <c r="H7171">
        <v>5</v>
      </c>
      <c r="I7171">
        <v>122953</v>
      </c>
      <c r="J7171">
        <v>2</v>
      </c>
      <c r="K7171">
        <v>0</v>
      </c>
      <c r="L7171">
        <v>0</v>
      </c>
      <c r="M7171">
        <v>154361</v>
      </c>
      <c r="N7171">
        <v>0</v>
      </c>
      <c r="O7171" t="str">
        <f t="shared" si="674"/>
        <v>30-45</v>
      </c>
      <c r="P7171" t="str">
        <f t="shared" si="675"/>
        <v>Low</v>
      </c>
      <c r="Q7171" t="str">
        <f t="shared" si="676"/>
        <v>Mid-Term</v>
      </c>
      <c r="R7171" t="str">
        <f t="shared" si="677"/>
        <v>High Balance</v>
      </c>
      <c r="S7171" t="str">
        <f t="shared" si="678"/>
        <v>High Value</v>
      </c>
      <c r="T7171">
        <v>1</v>
      </c>
      <c r="U7171">
        <f t="shared" si="679"/>
        <v>0</v>
      </c>
    </row>
    <row r="7172" spans="1:21" x14ac:dyDescent="0.25">
      <c r="A7172">
        <v>2025</v>
      </c>
      <c r="B7172">
        <v>15621244</v>
      </c>
      <c r="C7172" t="s">
        <v>1025</v>
      </c>
      <c r="D7172">
        <v>678</v>
      </c>
      <c r="E7172" t="s">
        <v>15</v>
      </c>
      <c r="F7172" t="s">
        <v>23</v>
      </c>
      <c r="G7172">
        <v>36</v>
      </c>
      <c r="H7172">
        <v>0</v>
      </c>
      <c r="I7172">
        <v>107380</v>
      </c>
      <c r="J7172">
        <v>1</v>
      </c>
      <c r="K7172">
        <v>1</v>
      </c>
      <c r="L7172">
        <v>1</v>
      </c>
      <c r="M7172">
        <v>84460</v>
      </c>
      <c r="N7172">
        <v>0</v>
      </c>
      <c r="O7172" t="str">
        <f t="shared" si="674"/>
        <v>30-45</v>
      </c>
      <c r="P7172" t="str">
        <f t="shared" si="675"/>
        <v>Medium</v>
      </c>
      <c r="Q7172" t="str">
        <f t="shared" si="676"/>
        <v>New</v>
      </c>
      <c r="R7172" t="str">
        <f t="shared" si="677"/>
        <v>High Balance</v>
      </c>
      <c r="S7172" t="str">
        <f t="shared" si="678"/>
        <v>High Value</v>
      </c>
      <c r="T7172">
        <v>1</v>
      </c>
      <c r="U7172">
        <f t="shared" si="679"/>
        <v>0</v>
      </c>
    </row>
    <row r="7173" spans="1:21" x14ac:dyDescent="0.25">
      <c r="A7173">
        <v>2025</v>
      </c>
      <c r="B7173">
        <v>15744273</v>
      </c>
      <c r="C7173" t="s">
        <v>2489</v>
      </c>
      <c r="D7173">
        <v>637</v>
      </c>
      <c r="E7173" t="s">
        <v>26</v>
      </c>
      <c r="F7173" t="s">
        <v>23</v>
      </c>
      <c r="G7173">
        <v>30</v>
      </c>
      <c r="H7173">
        <v>6</v>
      </c>
      <c r="I7173">
        <v>122642</v>
      </c>
      <c r="J7173">
        <v>2</v>
      </c>
      <c r="K7173">
        <v>1</v>
      </c>
      <c r="L7173">
        <v>0</v>
      </c>
      <c r="M7173">
        <v>65618</v>
      </c>
      <c r="N7173">
        <v>0</v>
      </c>
      <c r="O7173" t="str">
        <f t="shared" si="674"/>
        <v>30-45</v>
      </c>
      <c r="P7173" t="str">
        <f t="shared" si="675"/>
        <v>Medium</v>
      </c>
      <c r="Q7173" t="str">
        <f t="shared" si="676"/>
        <v>Mid-Term</v>
      </c>
      <c r="R7173" t="str">
        <f t="shared" si="677"/>
        <v>High Balance</v>
      </c>
      <c r="S7173" t="str">
        <f t="shared" si="678"/>
        <v>High Value</v>
      </c>
      <c r="T7173">
        <v>1</v>
      </c>
      <c r="U7173">
        <f t="shared" si="679"/>
        <v>0</v>
      </c>
    </row>
    <row r="7174" spans="1:21" x14ac:dyDescent="0.25">
      <c r="A7174">
        <v>2025</v>
      </c>
      <c r="B7174">
        <v>15682540</v>
      </c>
      <c r="C7174" t="s">
        <v>870</v>
      </c>
      <c r="D7174">
        <v>602</v>
      </c>
      <c r="E7174" t="s">
        <v>15</v>
      </c>
      <c r="F7174" t="s">
        <v>16</v>
      </c>
      <c r="G7174">
        <v>33</v>
      </c>
      <c r="H7174">
        <v>8</v>
      </c>
      <c r="I7174">
        <v>0</v>
      </c>
      <c r="J7174">
        <v>2</v>
      </c>
      <c r="K7174">
        <v>1</v>
      </c>
      <c r="L7174">
        <v>1</v>
      </c>
      <c r="M7174">
        <v>112929</v>
      </c>
      <c r="N7174">
        <v>0</v>
      </c>
      <c r="O7174" t="str">
        <f t="shared" si="674"/>
        <v>30-45</v>
      </c>
      <c r="P7174" t="str">
        <f t="shared" si="675"/>
        <v>Medium</v>
      </c>
      <c r="Q7174" t="str">
        <f t="shared" si="676"/>
        <v>Long-Term</v>
      </c>
      <c r="R7174" t="str">
        <f t="shared" si="677"/>
        <v>Zero Balance</v>
      </c>
      <c r="S7174" t="str">
        <f t="shared" si="678"/>
        <v>Normal</v>
      </c>
      <c r="T7174">
        <v>1</v>
      </c>
      <c r="U7174">
        <f t="shared" si="679"/>
        <v>0</v>
      </c>
    </row>
    <row r="7175" spans="1:21" x14ac:dyDescent="0.25">
      <c r="A7175">
        <v>2025</v>
      </c>
      <c r="B7175">
        <v>15636521</v>
      </c>
      <c r="C7175" t="s">
        <v>532</v>
      </c>
      <c r="D7175">
        <v>744</v>
      </c>
      <c r="E7175" t="s">
        <v>18</v>
      </c>
      <c r="F7175" t="s">
        <v>16</v>
      </c>
      <c r="G7175">
        <v>30</v>
      </c>
      <c r="H7175">
        <v>1</v>
      </c>
      <c r="I7175">
        <v>124037</v>
      </c>
      <c r="J7175">
        <v>1</v>
      </c>
      <c r="K7175">
        <v>1</v>
      </c>
      <c r="L7175">
        <v>1</v>
      </c>
      <c r="M7175">
        <v>142211</v>
      </c>
      <c r="N7175">
        <v>0</v>
      </c>
      <c r="O7175" t="str">
        <f t="shared" si="674"/>
        <v>30-45</v>
      </c>
      <c r="P7175" t="str">
        <f t="shared" si="675"/>
        <v>Medium</v>
      </c>
      <c r="Q7175" t="str">
        <f t="shared" si="676"/>
        <v>New</v>
      </c>
      <c r="R7175" t="str">
        <f t="shared" si="677"/>
        <v>High Balance</v>
      </c>
      <c r="S7175" t="str">
        <f t="shared" si="678"/>
        <v>High Value</v>
      </c>
      <c r="T7175">
        <v>1</v>
      </c>
      <c r="U7175">
        <f t="shared" si="679"/>
        <v>0</v>
      </c>
    </row>
    <row r="7176" spans="1:21" x14ac:dyDescent="0.25">
      <c r="A7176">
        <v>2025</v>
      </c>
      <c r="B7176">
        <v>15785339</v>
      </c>
      <c r="C7176" t="s">
        <v>28</v>
      </c>
      <c r="D7176">
        <v>640</v>
      </c>
      <c r="E7176" t="s">
        <v>15</v>
      </c>
      <c r="F7176" t="s">
        <v>16</v>
      </c>
      <c r="G7176">
        <v>50</v>
      </c>
      <c r="H7176">
        <v>9</v>
      </c>
      <c r="I7176">
        <v>117565</v>
      </c>
      <c r="J7176">
        <v>2</v>
      </c>
      <c r="K7176">
        <v>0</v>
      </c>
      <c r="L7176">
        <v>0</v>
      </c>
      <c r="M7176">
        <v>82560</v>
      </c>
      <c r="N7176">
        <v>0</v>
      </c>
      <c r="O7176" t="str">
        <f t="shared" si="674"/>
        <v>46-60</v>
      </c>
      <c r="P7176" t="str">
        <f t="shared" si="675"/>
        <v>Medium</v>
      </c>
      <c r="Q7176" t="str">
        <f t="shared" si="676"/>
        <v>Long-Term</v>
      </c>
      <c r="R7176" t="str">
        <f t="shared" si="677"/>
        <v>High Balance</v>
      </c>
      <c r="S7176" t="str">
        <f t="shared" si="678"/>
        <v>High Value</v>
      </c>
      <c r="T7176">
        <v>1</v>
      </c>
      <c r="U7176">
        <f t="shared" si="679"/>
        <v>0</v>
      </c>
    </row>
    <row r="7177" spans="1:21" x14ac:dyDescent="0.25">
      <c r="A7177">
        <v>2025</v>
      </c>
      <c r="B7177">
        <v>15638983</v>
      </c>
      <c r="C7177" t="s">
        <v>2490</v>
      </c>
      <c r="D7177">
        <v>684</v>
      </c>
      <c r="E7177" t="s">
        <v>15</v>
      </c>
      <c r="F7177" t="s">
        <v>16</v>
      </c>
      <c r="G7177">
        <v>38</v>
      </c>
      <c r="H7177">
        <v>5</v>
      </c>
      <c r="I7177">
        <v>133189</v>
      </c>
      <c r="J7177">
        <v>1</v>
      </c>
      <c r="K7177">
        <v>0</v>
      </c>
      <c r="L7177">
        <v>0</v>
      </c>
      <c r="M7177">
        <v>127388</v>
      </c>
      <c r="N7177">
        <v>0</v>
      </c>
      <c r="O7177" t="str">
        <f t="shared" si="674"/>
        <v>30-45</v>
      </c>
      <c r="P7177" t="str">
        <f t="shared" si="675"/>
        <v>Medium</v>
      </c>
      <c r="Q7177" t="str">
        <f t="shared" si="676"/>
        <v>Mid-Term</v>
      </c>
      <c r="R7177" t="str">
        <f t="shared" si="677"/>
        <v>High Balance</v>
      </c>
      <c r="S7177" t="str">
        <f t="shared" si="678"/>
        <v>High Value</v>
      </c>
      <c r="T7177">
        <v>1</v>
      </c>
      <c r="U7177">
        <f t="shared" si="679"/>
        <v>0</v>
      </c>
    </row>
    <row r="7178" spans="1:21" x14ac:dyDescent="0.25">
      <c r="A7178">
        <v>2025</v>
      </c>
      <c r="B7178">
        <v>15654625</v>
      </c>
      <c r="C7178" t="s">
        <v>1071</v>
      </c>
      <c r="D7178">
        <v>495</v>
      </c>
      <c r="E7178" t="s">
        <v>26</v>
      </c>
      <c r="F7178" t="s">
        <v>23</v>
      </c>
      <c r="G7178">
        <v>39</v>
      </c>
      <c r="H7178">
        <v>8</v>
      </c>
      <c r="I7178">
        <v>120252</v>
      </c>
      <c r="J7178">
        <v>2</v>
      </c>
      <c r="K7178">
        <v>1</v>
      </c>
      <c r="L7178">
        <v>1</v>
      </c>
      <c r="M7178">
        <v>10160</v>
      </c>
      <c r="N7178">
        <v>0</v>
      </c>
      <c r="O7178" t="str">
        <f t="shared" si="674"/>
        <v>30-45</v>
      </c>
      <c r="P7178" t="str">
        <f t="shared" si="675"/>
        <v>Low</v>
      </c>
      <c r="Q7178" t="str">
        <f t="shared" si="676"/>
        <v>Long-Term</v>
      </c>
      <c r="R7178" t="str">
        <f t="shared" si="677"/>
        <v>High Balance</v>
      </c>
      <c r="S7178" t="str">
        <f t="shared" si="678"/>
        <v>High Value</v>
      </c>
      <c r="T7178">
        <v>1</v>
      </c>
      <c r="U7178">
        <f t="shared" si="679"/>
        <v>0</v>
      </c>
    </row>
    <row r="7179" spans="1:21" x14ac:dyDescent="0.25">
      <c r="A7179">
        <v>2025</v>
      </c>
      <c r="B7179">
        <v>15697310</v>
      </c>
      <c r="C7179" t="s">
        <v>2491</v>
      </c>
      <c r="D7179">
        <v>559</v>
      </c>
      <c r="E7179" t="s">
        <v>26</v>
      </c>
      <c r="F7179" t="s">
        <v>16</v>
      </c>
      <c r="G7179">
        <v>28</v>
      </c>
      <c r="H7179">
        <v>3</v>
      </c>
      <c r="I7179">
        <v>152265</v>
      </c>
      <c r="J7179">
        <v>1</v>
      </c>
      <c r="K7179">
        <v>0</v>
      </c>
      <c r="L7179">
        <v>0</v>
      </c>
      <c r="M7179">
        <v>64242</v>
      </c>
      <c r="N7179">
        <v>0</v>
      </c>
      <c r="O7179" t="str">
        <f t="shared" si="674"/>
        <v>&lt;30</v>
      </c>
      <c r="P7179" t="str">
        <f t="shared" si="675"/>
        <v>Low</v>
      </c>
      <c r="Q7179" t="str">
        <f t="shared" si="676"/>
        <v>New</v>
      </c>
      <c r="R7179" t="str">
        <f t="shared" si="677"/>
        <v>High Balance</v>
      </c>
      <c r="S7179" t="str">
        <f t="shared" si="678"/>
        <v>High Value</v>
      </c>
      <c r="T7179">
        <v>1</v>
      </c>
      <c r="U7179">
        <f t="shared" si="679"/>
        <v>0</v>
      </c>
    </row>
    <row r="7180" spans="1:21" x14ac:dyDescent="0.25">
      <c r="A7180">
        <v>2025</v>
      </c>
      <c r="B7180">
        <v>15678210</v>
      </c>
      <c r="C7180" t="s">
        <v>1089</v>
      </c>
      <c r="D7180">
        <v>684</v>
      </c>
      <c r="E7180" t="s">
        <v>15</v>
      </c>
      <c r="F7180" t="s">
        <v>23</v>
      </c>
      <c r="G7180">
        <v>38</v>
      </c>
      <c r="H7180">
        <v>5</v>
      </c>
      <c r="I7180">
        <v>105070</v>
      </c>
      <c r="J7180">
        <v>2</v>
      </c>
      <c r="K7180">
        <v>1</v>
      </c>
      <c r="L7180">
        <v>1</v>
      </c>
      <c r="M7180">
        <v>198355</v>
      </c>
      <c r="N7180">
        <v>0</v>
      </c>
      <c r="O7180" t="str">
        <f t="shared" si="674"/>
        <v>30-45</v>
      </c>
      <c r="P7180" t="str">
        <f t="shared" si="675"/>
        <v>Medium</v>
      </c>
      <c r="Q7180" t="str">
        <f t="shared" si="676"/>
        <v>Mid-Term</v>
      </c>
      <c r="R7180" t="str">
        <f t="shared" si="677"/>
        <v>High Balance</v>
      </c>
      <c r="S7180" t="str">
        <f t="shared" si="678"/>
        <v>High Value</v>
      </c>
      <c r="T7180">
        <v>1</v>
      </c>
      <c r="U7180">
        <f t="shared" si="679"/>
        <v>0</v>
      </c>
    </row>
    <row r="7181" spans="1:21" x14ac:dyDescent="0.25">
      <c r="A7181">
        <v>2025</v>
      </c>
      <c r="B7181">
        <v>15575438</v>
      </c>
      <c r="C7181" t="s">
        <v>2492</v>
      </c>
      <c r="D7181">
        <v>613</v>
      </c>
      <c r="E7181" t="s">
        <v>15</v>
      </c>
      <c r="F7181" t="s">
        <v>23</v>
      </c>
      <c r="G7181">
        <v>42</v>
      </c>
      <c r="H7181">
        <v>7</v>
      </c>
      <c r="I7181">
        <v>115076</v>
      </c>
      <c r="J7181">
        <v>1</v>
      </c>
      <c r="K7181">
        <v>1</v>
      </c>
      <c r="L7181">
        <v>1</v>
      </c>
      <c r="M7181">
        <v>79324</v>
      </c>
      <c r="N7181">
        <v>0</v>
      </c>
      <c r="O7181" t="str">
        <f t="shared" si="674"/>
        <v>30-45</v>
      </c>
      <c r="P7181" t="str">
        <f t="shared" si="675"/>
        <v>Medium</v>
      </c>
      <c r="Q7181" t="str">
        <f t="shared" si="676"/>
        <v>Mid-Term</v>
      </c>
      <c r="R7181" t="str">
        <f t="shared" si="677"/>
        <v>High Balance</v>
      </c>
      <c r="S7181" t="str">
        <f t="shared" si="678"/>
        <v>High Value</v>
      </c>
      <c r="T7181">
        <v>1</v>
      </c>
      <c r="U7181">
        <f t="shared" si="679"/>
        <v>0</v>
      </c>
    </row>
    <row r="7182" spans="1:21" x14ac:dyDescent="0.25">
      <c r="A7182">
        <v>2025</v>
      </c>
      <c r="B7182">
        <v>15632789</v>
      </c>
      <c r="C7182" t="s">
        <v>44</v>
      </c>
      <c r="D7182">
        <v>794</v>
      </c>
      <c r="E7182" t="s">
        <v>15</v>
      </c>
      <c r="F7182" t="s">
        <v>23</v>
      </c>
      <c r="G7182">
        <v>30</v>
      </c>
      <c r="H7182">
        <v>8</v>
      </c>
      <c r="I7182">
        <v>0</v>
      </c>
      <c r="J7182">
        <v>2</v>
      </c>
      <c r="K7182">
        <v>1</v>
      </c>
      <c r="L7182">
        <v>1</v>
      </c>
      <c r="M7182">
        <v>24114</v>
      </c>
      <c r="N7182">
        <v>0</v>
      </c>
      <c r="O7182" t="str">
        <f t="shared" si="674"/>
        <v>30-45</v>
      </c>
      <c r="P7182" t="str">
        <f t="shared" si="675"/>
        <v>High</v>
      </c>
      <c r="Q7182" t="str">
        <f t="shared" si="676"/>
        <v>Long-Term</v>
      </c>
      <c r="R7182" t="str">
        <f t="shared" si="677"/>
        <v>Zero Balance</v>
      </c>
      <c r="S7182" t="str">
        <f t="shared" si="678"/>
        <v>Normal</v>
      </c>
      <c r="T7182">
        <v>1</v>
      </c>
      <c r="U7182">
        <f t="shared" si="679"/>
        <v>0</v>
      </c>
    </row>
    <row r="7183" spans="1:21" x14ac:dyDescent="0.25">
      <c r="A7183">
        <v>2025</v>
      </c>
      <c r="B7183">
        <v>15621423</v>
      </c>
      <c r="C7183" t="s">
        <v>2493</v>
      </c>
      <c r="D7183">
        <v>736</v>
      </c>
      <c r="E7183" t="s">
        <v>15</v>
      </c>
      <c r="F7183" t="s">
        <v>16</v>
      </c>
      <c r="G7183">
        <v>42</v>
      </c>
      <c r="H7183">
        <v>7</v>
      </c>
      <c r="I7183">
        <v>117280</v>
      </c>
      <c r="J7183">
        <v>3</v>
      </c>
      <c r="K7183">
        <v>0</v>
      </c>
      <c r="L7183">
        <v>0</v>
      </c>
      <c r="M7183">
        <v>41921</v>
      </c>
      <c r="N7183">
        <v>1</v>
      </c>
      <c r="O7183" t="str">
        <f t="shared" si="674"/>
        <v>30-45</v>
      </c>
      <c r="P7183" t="str">
        <f t="shared" si="675"/>
        <v>Medium</v>
      </c>
      <c r="Q7183" t="str">
        <f t="shared" si="676"/>
        <v>Mid-Term</v>
      </c>
      <c r="R7183" t="str">
        <f t="shared" si="677"/>
        <v>High Balance</v>
      </c>
      <c r="S7183" t="str">
        <f t="shared" si="678"/>
        <v>High Value</v>
      </c>
      <c r="T7183">
        <v>1</v>
      </c>
      <c r="U7183">
        <f t="shared" si="679"/>
        <v>117280</v>
      </c>
    </row>
    <row r="7184" spans="1:21" x14ac:dyDescent="0.25">
      <c r="A7184">
        <v>2025</v>
      </c>
      <c r="B7184">
        <v>15573520</v>
      </c>
      <c r="C7184" t="s">
        <v>1094</v>
      </c>
      <c r="D7184">
        <v>692</v>
      </c>
      <c r="E7184" t="s">
        <v>26</v>
      </c>
      <c r="F7184" t="s">
        <v>23</v>
      </c>
      <c r="G7184">
        <v>49</v>
      </c>
      <c r="H7184">
        <v>6</v>
      </c>
      <c r="I7184">
        <v>110540</v>
      </c>
      <c r="J7184">
        <v>2</v>
      </c>
      <c r="K7184">
        <v>0</v>
      </c>
      <c r="L7184">
        <v>1</v>
      </c>
      <c r="M7184">
        <v>107473</v>
      </c>
      <c r="N7184">
        <v>0</v>
      </c>
      <c r="O7184" t="str">
        <f t="shared" si="674"/>
        <v>46-60</v>
      </c>
      <c r="P7184" t="str">
        <f t="shared" si="675"/>
        <v>Medium</v>
      </c>
      <c r="Q7184" t="str">
        <f t="shared" si="676"/>
        <v>Mid-Term</v>
      </c>
      <c r="R7184" t="str">
        <f t="shared" si="677"/>
        <v>High Balance</v>
      </c>
      <c r="S7184" t="str">
        <f t="shared" si="678"/>
        <v>High Value</v>
      </c>
      <c r="T7184">
        <v>1</v>
      </c>
      <c r="U7184">
        <f t="shared" si="679"/>
        <v>0</v>
      </c>
    </row>
    <row r="7185" spans="1:21" x14ac:dyDescent="0.25">
      <c r="A7185">
        <v>2025</v>
      </c>
      <c r="B7185">
        <v>15740458</v>
      </c>
      <c r="C7185" t="s">
        <v>761</v>
      </c>
      <c r="D7185">
        <v>703</v>
      </c>
      <c r="E7185" t="s">
        <v>18</v>
      </c>
      <c r="F7185" t="s">
        <v>23</v>
      </c>
      <c r="G7185">
        <v>36</v>
      </c>
      <c r="H7185">
        <v>7</v>
      </c>
      <c r="I7185">
        <v>135095</v>
      </c>
      <c r="J7185">
        <v>1</v>
      </c>
      <c r="K7185">
        <v>1</v>
      </c>
      <c r="L7185">
        <v>0</v>
      </c>
      <c r="M7185">
        <v>143860</v>
      </c>
      <c r="N7185">
        <v>0</v>
      </c>
      <c r="O7185" t="str">
        <f t="shared" si="674"/>
        <v>30-45</v>
      </c>
      <c r="P7185" t="str">
        <f t="shared" si="675"/>
        <v>Medium</v>
      </c>
      <c r="Q7185" t="str">
        <f t="shared" si="676"/>
        <v>Mid-Term</v>
      </c>
      <c r="R7185" t="str">
        <f t="shared" si="677"/>
        <v>High Balance</v>
      </c>
      <c r="S7185" t="str">
        <f t="shared" si="678"/>
        <v>High Value</v>
      </c>
      <c r="T7185">
        <v>1</v>
      </c>
      <c r="U7185">
        <f t="shared" si="679"/>
        <v>0</v>
      </c>
    </row>
    <row r="7186" spans="1:21" x14ac:dyDescent="0.25">
      <c r="A7186">
        <v>2025</v>
      </c>
      <c r="B7186">
        <v>15762799</v>
      </c>
      <c r="C7186" t="s">
        <v>651</v>
      </c>
      <c r="D7186">
        <v>720</v>
      </c>
      <c r="E7186" t="s">
        <v>26</v>
      </c>
      <c r="F7186" t="s">
        <v>23</v>
      </c>
      <c r="G7186">
        <v>23</v>
      </c>
      <c r="H7186">
        <v>0</v>
      </c>
      <c r="I7186">
        <v>187861</v>
      </c>
      <c r="J7186">
        <v>2</v>
      </c>
      <c r="K7186">
        <v>1</v>
      </c>
      <c r="L7186">
        <v>1</v>
      </c>
      <c r="M7186">
        <v>104120</v>
      </c>
      <c r="N7186">
        <v>0</v>
      </c>
      <c r="O7186" t="str">
        <f t="shared" si="674"/>
        <v>&lt;30</v>
      </c>
      <c r="P7186" t="str">
        <f t="shared" si="675"/>
        <v>Medium</v>
      </c>
      <c r="Q7186" t="str">
        <f t="shared" si="676"/>
        <v>New</v>
      </c>
      <c r="R7186" t="str">
        <f t="shared" si="677"/>
        <v>High Balance</v>
      </c>
      <c r="S7186" t="str">
        <f t="shared" si="678"/>
        <v>High Value</v>
      </c>
      <c r="T7186">
        <v>1</v>
      </c>
      <c r="U7186">
        <f t="shared" si="679"/>
        <v>0</v>
      </c>
    </row>
    <row r="7187" spans="1:21" x14ac:dyDescent="0.25">
      <c r="A7187">
        <v>2025</v>
      </c>
      <c r="B7187">
        <v>15686885</v>
      </c>
      <c r="C7187" t="s">
        <v>1117</v>
      </c>
      <c r="D7187">
        <v>777</v>
      </c>
      <c r="E7187" t="s">
        <v>26</v>
      </c>
      <c r="F7187" t="s">
        <v>23</v>
      </c>
      <c r="G7187">
        <v>44</v>
      </c>
      <c r="H7187">
        <v>3</v>
      </c>
      <c r="I7187">
        <v>124656</v>
      </c>
      <c r="J7187">
        <v>2</v>
      </c>
      <c r="K7187">
        <v>0</v>
      </c>
      <c r="L7187">
        <v>1</v>
      </c>
      <c r="M7187">
        <v>79792</v>
      </c>
      <c r="N7187">
        <v>0</v>
      </c>
      <c r="O7187" t="str">
        <f t="shared" si="674"/>
        <v>30-45</v>
      </c>
      <c r="P7187" t="str">
        <f t="shared" si="675"/>
        <v>High</v>
      </c>
      <c r="Q7187" t="str">
        <f t="shared" si="676"/>
        <v>New</v>
      </c>
      <c r="R7187" t="str">
        <f t="shared" si="677"/>
        <v>High Balance</v>
      </c>
      <c r="S7187" t="str">
        <f t="shared" si="678"/>
        <v>High Value</v>
      </c>
      <c r="T7187">
        <v>1</v>
      </c>
      <c r="U7187">
        <f t="shared" si="679"/>
        <v>0</v>
      </c>
    </row>
    <row r="7188" spans="1:21" x14ac:dyDescent="0.25">
      <c r="A7188">
        <v>2025</v>
      </c>
      <c r="B7188">
        <v>15565996</v>
      </c>
      <c r="C7188" t="s">
        <v>1494</v>
      </c>
      <c r="D7188">
        <v>653</v>
      </c>
      <c r="E7188" t="s">
        <v>15</v>
      </c>
      <c r="F7188" t="s">
        <v>23</v>
      </c>
      <c r="G7188">
        <v>44</v>
      </c>
      <c r="H7188">
        <v>8</v>
      </c>
      <c r="I7188">
        <v>0</v>
      </c>
      <c r="J7188">
        <v>2</v>
      </c>
      <c r="K7188">
        <v>1</v>
      </c>
      <c r="L7188">
        <v>1</v>
      </c>
      <c r="M7188">
        <v>154640</v>
      </c>
      <c r="N7188">
        <v>0</v>
      </c>
      <c r="O7188" t="str">
        <f t="shared" si="674"/>
        <v>30-45</v>
      </c>
      <c r="P7188" t="str">
        <f t="shared" si="675"/>
        <v>Medium</v>
      </c>
      <c r="Q7188" t="str">
        <f t="shared" si="676"/>
        <v>Long-Term</v>
      </c>
      <c r="R7188" t="str">
        <f t="shared" si="677"/>
        <v>Zero Balance</v>
      </c>
      <c r="S7188" t="str">
        <f t="shared" si="678"/>
        <v>Normal</v>
      </c>
      <c r="T7188">
        <v>1</v>
      </c>
      <c r="U7188">
        <f t="shared" si="679"/>
        <v>0</v>
      </c>
    </row>
    <row r="7189" spans="1:21" x14ac:dyDescent="0.25">
      <c r="A7189">
        <v>2025</v>
      </c>
      <c r="B7189">
        <v>15662152</v>
      </c>
      <c r="C7189" t="s">
        <v>1190</v>
      </c>
      <c r="D7189">
        <v>552</v>
      </c>
      <c r="E7189" t="s">
        <v>15</v>
      </c>
      <c r="F7189" t="s">
        <v>16</v>
      </c>
      <c r="G7189">
        <v>38</v>
      </c>
      <c r="H7189">
        <v>9</v>
      </c>
      <c r="I7189">
        <v>134105</v>
      </c>
      <c r="J7189">
        <v>1</v>
      </c>
      <c r="K7189">
        <v>0</v>
      </c>
      <c r="L7189">
        <v>0</v>
      </c>
      <c r="M7189">
        <v>57850</v>
      </c>
      <c r="N7189">
        <v>0</v>
      </c>
      <c r="O7189" t="str">
        <f t="shared" si="674"/>
        <v>30-45</v>
      </c>
      <c r="P7189" t="str">
        <f t="shared" si="675"/>
        <v>Low</v>
      </c>
      <c r="Q7189" t="str">
        <f t="shared" si="676"/>
        <v>Long-Term</v>
      </c>
      <c r="R7189" t="str">
        <f t="shared" si="677"/>
        <v>High Balance</v>
      </c>
      <c r="S7189" t="str">
        <f t="shared" si="678"/>
        <v>High Value</v>
      </c>
      <c r="T7189">
        <v>1</v>
      </c>
      <c r="U7189">
        <f t="shared" si="679"/>
        <v>0</v>
      </c>
    </row>
    <row r="7190" spans="1:21" x14ac:dyDescent="0.25">
      <c r="A7190">
        <v>2025</v>
      </c>
      <c r="B7190">
        <v>15711742</v>
      </c>
      <c r="C7190" t="s">
        <v>1172</v>
      </c>
      <c r="D7190">
        <v>708</v>
      </c>
      <c r="E7190" t="s">
        <v>15</v>
      </c>
      <c r="F7190" t="s">
        <v>16</v>
      </c>
      <c r="G7190">
        <v>34</v>
      </c>
      <c r="H7190">
        <v>4</v>
      </c>
      <c r="I7190">
        <v>0</v>
      </c>
      <c r="J7190">
        <v>1</v>
      </c>
      <c r="K7190">
        <v>1</v>
      </c>
      <c r="L7190">
        <v>1</v>
      </c>
      <c r="M7190">
        <v>62868</v>
      </c>
      <c r="N7190">
        <v>0</v>
      </c>
      <c r="O7190" t="str">
        <f t="shared" si="674"/>
        <v>30-45</v>
      </c>
      <c r="P7190" t="str">
        <f t="shared" si="675"/>
        <v>Medium</v>
      </c>
      <c r="Q7190" t="str">
        <f t="shared" si="676"/>
        <v>Mid-Term</v>
      </c>
      <c r="R7190" t="str">
        <f t="shared" si="677"/>
        <v>Zero Balance</v>
      </c>
      <c r="S7190" t="str">
        <f t="shared" si="678"/>
        <v>Normal</v>
      </c>
      <c r="T7190">
        <v>1</v>
      </c>
      <c r="U7190">
        <f t="shared" si="679"/>
        <v>0</v>
      </c>
    </row>
    <row r="7191" spans="1:21" x14ac:dyDescent="0.25">
      <c r="A7191">
        <v>2025</v>
      </c>
      <c r="B7191">
        <v>15701885</v>
      </c>
      <c r="C7191" t="s">
        <v>1980</v>
      </c>
      <c r="D7191">
        <v>647</v>
      </c>
      <c r="E7191" t="s">
        <v>15</v>
      </c>
      <c r="F7191" t="s">
        <v>16</v>
      </c>
      <c r="G7191">
        <v>40</v>
      </c>
      <c r="H7191">
        <v>9</v>
      </c>
      <c r="I7191">
        <v>0</v>
      </c>
      <c r="J7191">
        <v>2</v>
      </c>
      <c r="K7191">
        <v>0</v>
      </c>
      <c r="L7191">
        <v>1</v>
      </c>
      <c r="M7191">
        <v>92357</v>
      </c>
      <c r="N7191">
        <v>0</v>
      </c>
      <c r="O7191" t="str">
        <f t="shared" si="674"/>
        <v>30-45</v>
      </c>
      <c r="P7191" t="str">
        <f t="shared" si="675"/>
        <v>Medium</v>
      </c>
      <c r="Q7191" t="str">
        <f t="shared" si="676"/>
        <v>Long-Term</v>
      </c>
      <c r="R7191" t="str">
        <f t="shared" si="677"/>
        <v>Zero Balance</v>
      </c>
      <c r="S7191" t="str">
        <f t="shared" si="678"/>
        <v>Normal</v>
      </c>
      <c r="T7191">
        <v>1</v>
      </c>
      <c r="U7191">
        <f t="shared" si="679"/>
        <v>0</v>
      </c>
    </row>
    <row r="7192" spans="1:21" x14ac:dyDescent="0.25">
      <c r="A7192">
        <v>2025</v>
      </c>
      <c r="B7192">
        <v>15774262</v>
      </c>
      <c r="C7192" t="s">
        <v>2494</v>
      </c>
      <c r="D7192">
        <v>597</v>
      </c>
      <c r="E7192" t="s">
        <v>26</v>
      </c>
      <c r="F7192" t="s">
        <v>23</v>
      </c>
      <c r="G7192">
        <v>52</v>
      </c>
      <c r="H7192">
        <v>8</v>
      </c>
      <c r="I7192">
        <v>83693</v>
      </c>
      <c r="J7192">
        <v>2</v>
      </c>
      <c r="K7192">
        <v>1</v>
      </c>
      <c r="L7192">
        <v>1</v>
      </c>
      <c r="M7192">
        <v>161084</v>
      </c>
      <c r="N7192">
        <v>0</v>
      </c>
      <c r="O7192" t="str">
        <f t="shared" si="674"/>
        <v>46-60</v>
      </c>
      <c r="P7192" t="str">
        <f t="shared" si="675"/>
        <v>Low</v>
      </c>
      <c r="Q7192" t="str">
        <f t="shared" si="676"/>
        <v>Long-Term</v>
      </c>
      <c r="R7192" t="str">
        <f t="shared" si="677"/>
        <v>Low Balance</v>
      </c>
      <c r="S7192" t="str">
        <f t="shared" si="678"/>
        <v>Normal</v>
      </c>
      <c r="T7192">
        <v>1</v>
      </c>
      <c r="U7192">
        <f t="shared" si="679"/>
        <v>0</v>
      </c>
    </row>
    <row r="7193" spans="1:21" x14ac:dyDescent="0.25">
      <c r="A7193">
        <v>2025</v>
      </c>
      <c r="B7193">
        <v>15567839</v>
      </c>
      <c r="C7193" t="s">
        <v>305</v>
      </c>
      <c r="D7193">
        <v>501</v>
      </c>
      <c r="E7193" t="s">
        <v>15</v>
      </c>
      <c r="F7193" t="s">
        <v>23</v>
      </c>
      <c r="G7193">
        <v>42</v>
      </c>
      <c r="H7193">
        <v>9</v>
      </c>
      <c r="I7193">
        <v>114631</v>
      </c>
      <c r="J7193">
        <v>1</v>
      </c>
      <c r="K7193">
        <v>0</v>
      </c>
      <c r="L7193">
        <v>1</v>
      </c>
      <c r="M7193">
        <v>91430</v>
      </c>
      <c r="N7193">
        <v>0</v>
      </c>
      <c r="O7193" t="str">
        <f t="shared" si="674"/>
        <v>30-45</v>
      </c>
      <c r="P7193" t="str">
        <f t="shared" si="675"/>
        <v>Low</v>
      </c>
      <c r="Q7193" t="str">
        <f t="shared" si="676"/>
        <v>Long-Term</v>
      </c>
      <c r="R7193" t="str">
        <f t="shared" si="677"/>
        <v>High Balance</v>
      </c>
      <c r="S7193" t="str">
        <f t="shared" si="678"/>
        <v>High Value</v>
      </c>
      <c r="T7193">
        <v>1</v>
      </c>
      <c r="U7193">
        <f t="shared" si="679"/>
        <v>0</v>
      </c>
    </row>
    <row r="7194" spans="1:21" x14ac:dyDescent="0.25">
      <c r="A7194">
        <v>2025</v>
      </c>
      <c r="B7194">
        <v>15644400</v>
      </c>
      <c r="C7194" t="s">
        <v>541</v>
      </c>
      <c r="D7194">
        <v>709</v>
      </c>
      <c r="E7194" t="s">
        <v>15</v>
      </c>
      <c r="F7194" t="s">
        <v>23</v>
      </c>
      <c r="G7194">
        <v>44</v>
      </c>
      <c r="H7194">
        <v>9</v>
      </c>
      <c r="I7194">
        <v>128602</v>
      </c>
      <c r="J7194">
        <v>1</v>
      </c>
      <c r="K7194">
        <v>1</v>
      </c>
      <c r="L7194">
        <v>0</v>
      </c>
      <c r="M7194">
        <v>117031</v>
      </c>
      <c r="N7194">
        <v>0</v>
      </c>
      <c r="O7194" t="str">
        <f t="shared" si="674"/>
        <v>30-45</v>
      </c>
      <c r="P7194" t="str">
        <f t="shared" si="675"/>
        <v>Medium</v>
      </c>
      <c r="Q7194" t="str">
        <f t="shared" si="676"/>
        <v>Long-Term</v>
      </c>
      <c r="R7194" t="str">
        <f t="shared" si="677"/>
        <v>High Balance</v>
      </c>
      <c r="S7194" t="str">
        <f t="shared" si="678"/>
        <v>High Value</v>
      </c>
      <c r="T7194">
        <v>1</v>
      </c>
      <c r="U7194">
        <f t="shared" si="679"/>
        <v>0</v>
      </c>
    </row>
    <row r="7195" spans="1:21" x14ac:dyDescent="0.25">
      <c r="A7195">
        <v>2025</v>
      </c>
      <c r="B7195">
        <v>15797246</v>
      </c>
      <c r="C7195" t="s">
        <v>1144</v>
      </c>
      <c r="D7195">
        <v>621</v>
      </c>
      <c r="E7195" t="s">
        <v>26</v>
      </c>
      <c r="F7195" t="s">
        <v>16</v>
      </c>
      <c r="G7195">
        <v>34</v>
      </c>
      <c r="H7195">
        <v>2</v>
      </c>
      <c r="I7195">
        <v>91259</v>
      </c>
      <c r="J7195">
        <v>2</v>
      </c>
      <c r="K7195">
        <v>1</v>
      </c>
      <c r="L7195">
        <v>0</v>
      </c>
      <c r="M7195">
        <v>44857</v>
      </c>
      <c r="N7195">
        <v>0</v>
      </c>
      <c r="O7195" t="str">
        <f t="shared" si="674"/>
        <v>30-45</v>
      </c>
      <c r="P7195" t="str">
        <f t="shared" si="675"/>
        <v>Medium</v>
      </c>
      <c r="Q7195" t="str">
        <f t="shared" si="676"/>
        <v>New</v>
      </c>
      <c r="R7195" t="str">
        <f t="shared" si="677"/>
        <v>Low Balance</v>
      </c>
      <c r="S7195" t="str">
        <f t="shared" si="678"/>
        <v>Normal</v>
      </c>
      <c r="T7195">
        <v>1</v>
      </c>
      <c r="U7195">
        <f t="shared" si="679"/>
        <v>0</v>
      </c>
    </row>
    <row r="7196" spans="1:21" x14ac:dyDescent="0.25">
      <c r="A7196">
        <v>2025</v>
      </c>
      <c r="B7196">
        <v>15778290</v>
      </c>
      <c r="C7196" t="s">
        <v>2495</v>
      </c>
      <c r="D7196">
        <v>799</v>
      </c>
      <c r="E7196" t="s">
        <v>15</v>
      </c>
      <c r="F7196" t="s">
        <v>23</v>
      </c>
      <c r="G7196">
        <v>70</v>
      </c>
      <c r="H7196">
        <v>8</v>
      </c>
      <c r="I7196">
        <v>70417</v>
      </c>
      <c r="J7196">
        <v>1</v>
      </c>
      <c r="K7196">
        <v>1</v>
      </c>
      <c r="L7196">
        <v>1</v>
      </c>
      <c r="M7196">
        <v>36484</v>
      </c>
      <c r="N7196">
        <v>0</v>
      </c>
      <c r="O7196" t="str">
        <f t="shared" si="674"/>
        <v>60+</v>
      </c>
      <c r="P7196" t="str">
        <f t="shared" si="675"/>
        <v>High</v>
      </c>
      <c r="Q7196" t="str">
        <f t="shared" si="676"/>
        <v>Long-Term</v>
      </c>
      <c r="R7196" t="str">
        <f t="shared" si="677"/>
        <v>Low Balance</v>
      </c>
      <c r="S7196" t="str">
        <f t="shared" si="678"/>
        <v>Normal</v>
      </c>
      <c r="T7196">
        <v>1</v>
      </c>
      <c r="U7196">
        <f t="shared" si="679"/>
        <v>0</v>
      </c>
    </row>
    <row r="7197" spans="1:21" x14ac:dyDescent="0.25">
      <c r="A7197">
        <v>2025</v>
      </c>
      <c r="B7197">
        <v>15708714</v>
      </c>
      <c r="C7197" t="s">
        <v>2229</v>
      </c>
      <c r="D7197">
        <v>675</v>
      </c>
      <c r="E7197" t="s">
        <v>15</v>
      </c>
      <c r="F7197" t="s">
        <v>16</v>
      </c>
      <c r="G7197">
        <v>33</v>
      </c>
      <c r="H7197">
        <v>6</v>
      </c>
      <c r="I7197">
        <v>0</v>
      </c>
      <c r="J7197">
        <v>2</v>
      </c>
      <c r="K7197">
        <v>1</v>
      </c>
      <c r="L7197">
        <v>0</v>
      </c>
      <c r="M7197">
        <v>34046</v>
      </c>
      <c r="N7197">
        <v>0</v>
      </c>
      <c r="O7197" t="str">
        <f t="shared" si="674"/>
        <v>30-45</v>
      </c>
      <c r="P7197" t="str">
        <f t="shared" si="675"/>
        <v>Medium</v>
      </c>
      <c r="Q7197" t="str">
        <f t="shared" si="676"/>
        <v>Mid-Term</v>
      </c>
      <c r="R7197" t="str">
        <f t="shared" si="677"/>
        <v>Zero Balance</v>
      </c>
      <c r="S7197" t="str">
        <f t="shared" si="678"/>
        <v>Normal</v>
      </c>
      <c r="T7197">
        <v>1</v>
      </c>
      <c r="U7197">
        <f t="shared" si="679"/>
        <v>0</v>
      </c>
    </row>
    <row r="7198" spans="1:21" x14ac:dyDescent="0.25">
      <c r="A7198">
        <v>2025</v>
      </c>
      <c r="B7198">
        <v>15586183</v>
      </c>
      <c r="C7198" t="s">
        <v>93</v>
      </c>
      <c r="D7198">
        <v>561</v>
      </c>
      <c r="E7198" t="s">
        <v>15</v>
      </c>
      <c r="F7198" t="s">
        <v>16</v>
      </c>
      <c r="G7198">
        <v>35</v>
      </c>
      <c r="H7198">
        <v>5</v>
      </c>
      <c r="I7198">
        <v>0</v>
      </c>
      <c r="J7198">
        <v>2</v>
      </c>
      <c r="K7198">
        <v>1</v>
      </c>
      <c r="L7198">
        <v>0</v>
      </c>
      <c r="M7198">
        <v>59982</v>
      </c>
      <c r="N7198">
        <v>0</v>
      </c>
      <c r="O7198" t="str">
        <f t="shared" si="674"/>
        <v>30-45</v>
      </c>
      <c r="P7198" t="str">
        <f t="shared" si="675"/>
        <v>Low</v>
      </c>
      <c r="Q7198" t="str">
        <f t="shared" si="676"/>
        <v>Mid-Term</v>
      </c>
      <c r="R7198" t="str">
        <f t="shared" si="677"/>
        <v>Zero Balance</v>
      </c>
      <c r="S7198" t="str">
        <f t="shared" si="678"/>
        <v>Normal</v>
      </c>
      <c r="T7198">
        <v>1</v>
      </c>
      <c r="U7198">
        <f t="shared" si="679"/>
        <v>0</v>
      </c>
    </row>
    <row r="7199" spans="1:21" x14ac:dyDescent="0.25">
      <c r="A7199">
        <v>2025</v>
      </c>
      <c r="B7199">
        <v>15761733</v>
      </c>
      <c r="C7199" t="s">
        <v>443</v>
      </c>
      <c r="D7199">
        <v>707</v>
      </c>
      <c r="E7199" t="s">
        <v>15</v>
      </c>
      <c r="F7199" t="s">
        <v>16</v>
      </c>
      <c r="G7199">
        <v>42</v>
      </c>
      <c r="H7199">
        <v>10</v>
      </c>
      <c r="I7199">
        <v>0</v>
      </c>
      <c r="J7199">
        <v>2</v>
      </c>
      <c r="K7199">
        <v>1</v>
      </c>
      <c r="L7199">
        <v>1</v>
      </c>
      <c r="M7199">
        <v>152944</v>
      </c>
      <c r="N7199">
        <v>0</v>
      </c>
      <c r="O7199" t="str">
        <f t="shared" si="674"/>
        <v>30-45</v>
      </c>
      <c r="P7199" t="str">
        <f t="shared" si="675"/>
        <v>Medium</v>
      </c>
      <c r="Q7199" t="str">
        <f t="shared" si="676"/>
        <v>Long-Term</v>
      </c>
      <c r="R7199" t="str">
        <f t="shared" si="677"/>
        <v>Zero Balance</v>
      </c>
      <c r="S7199" t="str">
        <f t="shared" si="678"/>
        <v>Normal</v>
      </c>
      <c r="T7199">
        <v>1</v>
      </c>
      <c r="U7199">
        <f t="shared" si="679"/>
        <v>0</v>
      </c>
    </row>
    <row r="7200" spans="1:21" x14ac:dyDescent="0.25">
      <c r="A7200">
        <v>2025</v>
      </c>
      <c r="B7200">
        <v>15773934</v>
      </c>
      <c r="C7200" t="s">
        <v>1104</v>
      </c>
      <c r="D7200">
        <v>670</v>
      </c>
      <c r="E7200" t="s">
        <v>15</v>
      </c>
      <c r="F7200" t="s">
        <v>23</v>
      </c>
      <c r="G7200">
        <v>33</v>
      </c>
      <c r="H7200">
        <v>6</v>
      </c>
      <c r="I7200">
        <v>88295</v>
      </c>
      <c r="J7200">
        <v>1</v>
      </c>
      <c r="K7200">
        <v>1</v>
      </c>
      <c r="L7200">
        <v>0</v>
      </c>
      <c r="M7200">
        <v>66979</v>
      </c>
      <c r="N7200">
        <v>0</v>
      </c>
      <c r="O7200" t="str">
        <f t="shared" si="674"/>
        <v>30-45</v>
      </c>
      <c r="P7200" t="str">
        <f t="shared" si="675"/>
        <v>Medium</v>
      </c>
      <c r="Q7200" t="str">
        <f t="shared" si="676"/>
        <v>Mid-Term</v>
      </c>
      <c r="R7200" t="str">
        <f t="shared" si="677"/>
        <v>Low Balance</v>
      </c>
      <c r="S7200" t="str">
        <f t="shared" si="678"/>
        <v>Normal</v>
      </c>
      <c r="T7200">
        <v>1</v>
      </c>
      <c r="U7200">
        <f t="shared" si="679"/>
        <v>0</v>
      </c>
    </row>
    <row r="7201" spans="1:21" x14ac:dyDescent="0.25">
      <c r="A7201">
        <v>2025</v>
      </c>
      <c r="B7201">
        <v>15705343</v>
      </c>
      <c r="C7201" t="s">
        <v>692</v>
      </c>
      <c r="D7201">
        <v>649</v>
      </c>
      <c r="E7201" t="s">
        <v>18</v>
      </c>
      <c r="F7201" t="s">
        <v>16</v>
      </c>
      <c r="G7201">
        <v>32</v>
      </c>
      <c r="H7201">
        <v>7</v>
      </c>
      <c r="I7201">
        <v>0</v>
      </c>
      <c r="J7201">
        <v>1</v>
      </c>
      <c r="K7201">
        <v>1</v>
      </c>
      <c r="L7201">
        <v>0</v>
      </c>
      <c r="M7201">
        <v>28797</v>
      </c>
      <c r="N7201">
        <v>0</v>
      </c>
      <c r="O7201" t="str">
        <f t="shared" si="674"/>
        <v>30-45</v>
      </c>
      <c r="P7201" t="str">
        <f t="shared" si="675"/>
        <v>Medium</v>
      </c>
      <c r="Q7201" t="str">
        <f t="shared" si="676"/>
        <v>Mid-Term</v>
      </c>
      <c r="R7201" t="str">
        <f t="shared" si="677"/>
        <v>Zero Balance</v>
      </c>
      <c r="S7201" t="str">
        <f t="shared" si="678"/>
        <v>Normal</v>
      </c>
      <c r="T7201">
        <v>1</v>
      </c>
      <c r="U7201">
        <f t="shared" si="679"/>
        <v>0</v>
      </c>
    </row>
    <row r="7202" spans="1:21" x14ac:dyDescent="0.25">
      <c r="A7202">
        <v>2025</v>
      </c>
      <c r="B7202">
        <v>15593959</v>
      </c>
      <c r="C7202" t="s">
        <v>2496</v>
      </c>
      <c r="D7202">
        <v>524</v>
      </c>
      <c r="E7202" t="s">
        <v>15</v>
      </c>
      <c r="F7202" t="s">
        <v>23</v>
      </c>
      <c r="G7202">
        <v>28</v>
      </c>
      <c r="H7202">
        <v>1</v>
      </c>
      <c r="I7202">
        <v>93577</v>
      </c>
      <c r="J7202">
        <v>1</v>
      </c>
      <c r="K7202">
        <v>1</v>
      </c>
      <c r="L7202">
        <v>1</v>
      </c>
      <c r="M7202">
        <v>51671</v>
      </c>
      <c r="N7202">
        <v>0</v>
      </c>
      <c r="O7202" t="str">
        <f t="shared" si="674"/>
        <v>&lt;30</v>
      </c>
      <c r="P7202" t="str">
        <f t="shared" si="675"/>
        <v>Low</v>
      </c>
      <c r="Q7202" t="str">
        <f t="shared" si="676"/>
        <v>New</v>
      </c>
      <c r="R7202" t="str">
        <f t="shared" si="677"/>
        <v>Low Balance</v>
      </c>
      <c r="S7202" t="str">
        <f t="shared" si="678"/>
        <v>Normal</v>
      </c>
      <c r="T7202">
        <v>1</v>
      </c>
      <c r="U7202">
        <f t="shared" si="679"/>
        <v>0</v>
      </c>
    </row>
    <row r="7203" spans="1:21" x14ac:dyDescent="0.25">
      <c r="A7203">
        <v>2025</v>
      </c>
      <c r="B7203">
        <v>15664615</v>
      </c>
      <c r="C7203" t="s">
        <v>282</v>
      </c>
      <c r="D7203">
        <v>689</v>
      </c>
      <c r="E7203" t="s">
        <v>26</v>
      </c>
      <c r="F7203" t="s">
        <v>16</v>
      </c>
      <c r="G7203">
        <v>30</v>
      </c>
      <c r="H7203">
        <v>5</v>
      </c>
      <c r="I7203">
        <v>136651</v>
      </c>
      <c r="J7203">
        <v>1</v>
      </c>
      <c r="K7203">
        <v>1</v>
      </c>
      <c r="L7203">
        <v>1</v>
      </c>
      <c r="M7203">
        <v>41866</v>
      </c>
      <c r="N7203">
        <v>1</v>
      </c>
      <c r="O7203" t="str">
        <f t="shared" si="674"/>
        <v>30-45</v>
      </c>
      <c r="P7203" t="str">
        <f t="shared" si="675"/>
        <v>Medium</v>
      </c>
      <c r="Q7203" t="str">
        <f t="shared" si="676"/>
        <v>Mid-Term</v>
      </c>
      <c r="R7203" t="str">
        <f t="shared" si="677"/>
        <v>High Balance</v>
      </c>
      <c r="S7203" t="str">
        <f t="shared" si="678"/>
        <v>High Value</v>
      </c>
      <c r="T7203">
        <v>1</v>
      </c>
      <c r="U7203">
        <f t="shared" si="679"/>
        <v>136651</v>
      </c>
    </row>
    <row r="7204" spans="1:21" x14ac:dyDescent="0.25">
      <c r="A7204">
        <v>2025</v>
      </c>
      <c r="B7204">
        <v>15671014</v>
      </c>
      <c r="C7204" t="s">
        <v>1496</v>
      </c>
      <c r="D7204">
        <v>573</v>
      </c>
      <c r="E7204" t="s">
        <v>18</v>
      </c>
      <c r="F7204" t="s">
        <v>16</v>
      </c>
      <c r="G7204">
        <v>72</v>
      </c>
      <c r="H7204">
        <v>8</v>
      </c>
      <c r="I7204">
        <v>98766</v>
      </c>
      <c r="J7204">
        <v>1</v>
      </c>
      <c r="K7204">
        <v>1</v>
      </c>
      <c r="L7204">
        <v>1</v>
      </c>
      <c r="M7204">
        <v>96016</v>
      </c>
      <c r="N7204">
        <v>0</v>
      </c>
      <c r="O7204" t="str">
        <f t="shared" si="674"/>
        <v>60+</v>
      </c>
      <c r="P7204" t="str">
        <f t="shared" si="675"/>
        <v>Low</v>
      </c>
      <c r="Q7204" t="str">
        <f t="shared" si="676"/>
        <v>Long-Term</v>
      </c>
      <c r="R7204" t="str">
        <f t="shared" si="677"/>
        <v>Low Balance</v>
      </c>
      <c r="S7204" t="str">
        <f t="shared" si="678"/>
        <v>Normal</v>
      </c>
      <c r="T7204">
        <v>1</v>
      </c>
      <c r="U7204">
        <f t="shared" si="679"/>
        <v>0</v>
      </c>
    </row>
    <row r="7205" spans="1:21" x14ac:dyDescent="0.25">
      <c r="A7205">
        <v>2025</v>
      </c>
      <c r="B7205">
        <v>15657778</v>
      </c>
      <c r="C7205" t="s">
        <v>2497</v>
      </c>
      <c r="D7205">
        <v>657</v>
      </c>
      <c r="E7205" t="s">
        <v>15</v>
      </c>
      <c r="F7205" t="s">
        <v>23</v>
      </c>
      <c r="G7205">
        <v>33</v>
      </c>
      <c r="H7205">
        <v>1</v>
      </c>
      <c r="I7205">
        <v>84310</v>
      </c>
      <c r="J7205">
        <v>2</v>
      </c>
      <c r="K7205">
        <v>0</v>
      </c>
      <c r="L7205">
        <v>0</v>
      </c>
      <c r="M7205">
        <v>103914</v>
      </c>
      <c r="N7205">
        <v>0</v>
      </c>
      <c r="O7205" t="str">
        <f t="shared" si="674"/>
        <v>30-45</v>
      </c>
      <c r="P7205" t="str">
        <f t="shared" si="675"/>
        <v>Medium</v>
      </c>
      <c r="Q7205" t="str">
        <f t="shared" si="676"/>
        <v>New</v>
      </c>
      <c r="R7205" t="str">
        <f t="shared" si="677"/>
        <v>Low Balance</v>
      </c>
      <c r="S7205" t="str">
        <f t="shared" si="678"/>
        <v>Normal</v>
      </c>
      <c r="T7205">
        <v>1</v>
      </c>
      <c r="U7205">
        <f t="shared" si="679"/>
        <v>0</v>
      </c>
    </row>
    <row r="7206" spans="1:21" x14ac:dyDescent="0.25">
      <c r="A7206">
        <v>2025</v>
      </c>
      <c r="B7206">
        <v>15585192</v>
      </c>
      <c r="C7206" t="s">
        <v>870</v>
      </c>
      <c r="D7206">
        <v>686</v>
      </c>
      <c r="E7206" t="s">
        <v>18</v>
      </c>
      <c r="F7206" t="s">
        <v>23</v>
      </c>
      <c r="G7206">
        <v>39</v>
      </c>
      <c r="H7206">
        <v>10</v>
      </c>
      <c r="I7206">
        <v>136258</v>
      </c>
      <c r="J7206">
        <v>1</v>
      </c>
      <c r="K7206">
        <v>0</v>
      </c>
      <c r="L7206">
        <v>0</v>
      </c>
      <c r="M7206">
        <v>89200</v>
      </c>
      <c r="N7206">
        <v>0</v>
      </c>
      <c r="O7206" t="str">
        <f t="shared" si="674"/>
        <v>30-45</v>
      </c>
      <c r="P7206" t="str">
        <f t="shared" si="675"/>
        <v>Medium</v>
      </c>
      <c r="Q7206" t="str">
        <f t="shared" si="676"/>
        <v>Long-Term</v>
      </c>
      <c r="R7206" t="str">
        <f t="shared" si="677"/>
        <v>High Balance</v>
      </c>
      <c r="S7206" t="str">
        <f t="shared" si="678"/>
        <v>High Value</v>
      </c>
      <c r="T7206">
        <v>1</v>
      </c>
      <c r="U7206">
        <f t="shared" si="679"/>
        <v>0</v>
      </c>
    </row>
    <row r="7207" spans="1:21" x14ac:dyDescent="0.25">
      <c r="A7207">
        <v>2025</v>
      </c>
      <c r="B7207">
        <v>15592914</v>
      </c>
      <c r="C7207" t="s">
        <v>1104</v>
      </c>
      <c r="D7207">
        <v>683</v>
      </c>
      <c r="E7207" t="s">
        <v>15</v>
      </c>
      <c r="F7207" t="s">
        <v>16</v>
      </c>
      <c r="G7207">
        <v>29</v>
      </c>
      <c r="H7207">
        <v>9</v>
      </c>
      <c r="I7207">
        <v>0</v>
      </c>
      <c r="J7207">
        <v>2</v>
      </c>
      <c r="K7207">
        <v>1</v>
      </c>
      <c r="L7207">
        <v>1</v>
      </c>
      <c r="M7207">
        <v>48850</v>
      </c>
      <c r="N7207">
        <v>0</v>
      </c>
      <c r="O7207" t="str">
        <f t="shared" si="674"/>
        <v>&lt;30</v>
      </c>
      <c r="P7207" t="str">
        <f t="shared" si="675"/>
        <v>Medium</v>
      </c>
      <c r="Q7207" t="str">
        <f t="shared" si="676"/>
        <v>Long-Term</v>
      </c>
      <c r="R7207" t="str">
        <f t="shared" si="677"/>
        <v>Zero Balance</v>
      </c>
      <c r="S7207" t="str">
        <f t="shared" si="678"/>
        <v>Normal</v>
      </c>
      <c r="T7207">
        <v>1</v>
      </c>
      <c r="U7207">
        <f t="shared" si="679"/>
        <v>0</v>
      </c>
    </row>
    <row r="7208" spans="1:21" x14ac:dyDescent="0.25">
      <c r="A7208">
        <v>2025</v>
      </c>
      <c r="B7208">
        <v>15770995</v>
      </c>
      <c r="C7208" t="s">
        <v>744</v>
      </c>
      <c r="D7208">
        <v>753</v>
      </c>
      <c r="E7208" t="s">
        <v>26</v>
      </c>
      <c r="F7208" t="s">
        <v>16</v>
      </c>
      <c r="G7208">
        <v>47</v>
      </c>
      <c r="H7208">
        <v>1</v>
      </c>
      <c r="I7208">
        <v>131161</v>
      </c>
      <c r="J7208">
        <v>1</v>
      </c>
      <c r="K7208">
        <v>1</v>
      </c>
      <c r="L7208">
        <v>0</v>
      </c>
      <c r="M7208">
        <v>197445</v>
      </c>
      <c r="N7208">
        <v>0</v>
      </c>
      <c r="O7208" t="str">
        <f t="shared" si="674"/>
        <v>46-60</v>
      </c>
      <c r="P7208" t="str">
        <f t="shared" si="675"/>
        <v>High</v>
      </c>
      <c r="Q7208" t="str">
        <f t="shared" si="676"/>
        <v>New</v>
      </c>
      <c r="R7208" t="str">
        <f t="shared" si="677"/>
        <v>High Balance</v>
      </c>
      <c r="S7208" t="str">
        <f t="shared" si="678"/>
        <v>High Value</v>
      </c>
      <c r="T7208">
        <v>1</v>
      </c>
      <c r="U7208">
        <f t="shared" si="679"/>
        <v>0</v>
      </c>
    </row>
    <row r="7209" spans="1:21" x14ac:dyDescent="0.25">
      <c r="A7209">
        <v>2025</v>
      </c>
      <c r="B7209">
        <v>15570990</v>
      </c>
      <c r="C7209" t="s">
        <v>2498</v>
      </c>
      <c r="D7209">
        <v>520</v>
      </c>
      <c r="E7209" t="s">
        <v>18</v>
      </c>
      <c r="F7209" t="s">
        <v>16</v>
      </c>
      <c r="G7209">
        <v>30</v>
      </c>
      <c r="H7209">
        <v>4</v>
      </c>
      <c r="I7209">
        <v>145223</v>
      </c>
      <c r="J7209">
        <v>2</v>
      </c>
      <c r="K7209">
        <v>0</v>
      </c>
      <c r="L7209">
        <v>0</v>
      </c>
      <c r="M7209">
        <v>145161</v>
      </c>
      <c r="N7209">
        <v>0</v>
      </c>
      <c r="O7209" t="str">
        <f t="shared" si="674"/>
        <v>30-45</v>
      </c>
      <c r="P7209" t="str">
        <f t="shared" si="675"/>
        <v>Low</v>
      </c>
      <c r="Q7209" t="str">
        <f t="shared" si="676"/>
        <v>Mid-Term</v>
      </c>
      <c r="R7209" t="str">
        <f t="shared" si="677"/>
        <v>High Balance</v>
      </c>
      <c r="S7209" t="str">
        <f t="shared" si="678"/>
        <v>High Value</v>
      </c>
      <c r="T7209">
        <v>1</v>
      </c>
      <c r="U7209">
        <f t="shared" si="679"/>
        <v>0</v>
      </c>
    </row>
    <row r="7210" spans="1:21" x14ac:dyDescent="0.25">
      <c r="A7210">
        <v>2025</v>
      </c>
      <c r="B7210">
        <v>15596165</v>
      </c>
      <c r="C7210" t="s">
        <v>936</v>
      </c>
      <c r="D7210">
        <v>547</v>
      </c>
      <c r="E7210" t="s">
        <v>26</v>
      </c>
      <c r="F7210" t="s">
        <v>23</v>
      </c>
      <c r="G7210">
        <v>25</v>
      </c>
      <c r="H7210">
        <v>4</v>
      </c>
      <c r="I7210">
        <v>98142</v>
      </c>
      <c r="J7210">
        <v>2</v>
      </c>
      <c r="K7210">
        <v>1</v>
      </c>
      <c r="L7210">
        <v>1</v>
      </c>
      <c r="M7210">
        <v>52310</v>
      </c>
      <c r="N7210">
        <v>0</v>
      </c>
      <c r="O7210" t="str">
        <f t="shared" si="674"/>
        <v>&lt;30</v>
      </c>
      <c r="P7210" t="str">
        <f t="shared" si="675"/>
        <v>Low</v>
      </c>
      <c r="Q7210" t="str">
        <f t="shared" si="676"/>
        <v>Mid-Term</v>
      </c>
      <c r="R7210" t="str">
        <f t="shared" si="677"/>
        <v>Low Balance</v>
      </c>
      <c r="S7210" t="str">
        <f t="shared" si="678"/>
        <v>Normal</v>
      </c>
      <c r="T7210">
        <v>1</v>
      </c>
      <c r="U7210">
        <f t="shared" si="679"/>
        <v>0</v>
      </c>
    </row>
    <row r="7211" spans="1:21" x14ac:dyDescent="0.25">
      <c r="A7211">
        <v>2025</v>
      </c>
      <c r="B7211">
        <v>15788131</v>
      </c>
      <c r="C7211" t="s">
        <v>422</v>
      </c>
      <c r="D7211">
        <v>653</v>
      </c>
      <c r="E7211" t="s">
        <v>15</v>
      </c>
      <c r="F7211" t="s">
        <v>23</v>
      </c>
      <c r="G7211">
        <v>47</v>
      </c>
      <c r="H7211">
        <v>6</v>
      </c>
      <c r="I7211">
        <v>0</v>
      </c>
      <c r="J7211">
        <v>1</v>
      </c>
      <c r="K7211">
        <v>1</v>
      </c>
      <c r="L7211">
        <v>0</v>
      </c>
      <c r="M7211">
        <v>50696</v>
      </c>
      <c r="N7211">
        <v>1</v>
      </c>
      <c r="O7211" t="str">
        <f t="shared" si="674"/>
        <v>46-60</v>
      </c>
      <c r="P7211" t="str">
        <f t="shared" si="675"/>
        <v>Medium</v>
      </c>
      <c r="Q7211" t="str">
        <f t="shared" si="676"/>
        <v>Mid-Term</v>
      </c>
      <c r="R7211" t="str">
        <f t="shared" si="677"/>
        <v>Zero Balance</v>
      </c>
      <c r="S7211" t="str">
        <f t="shared" si="678"/>
        <v>Normal</v>
      </c>
      <c r="T7211">
        <v>1</v>
      </c>
      <c r="U7211">
        <f t="shared" si="679"/>
        <v>0</v>
      </c>
    </row>
    <row r="7212" spans="1:21" x14ac:dyDescent="0.25">
      <c r="A7212">
        <v>2025</v>
      </c>
      <c r="B7212">
        <v>15800773</v>
      </c>
      <c r="C7212" t="s">
        <v>650</v>
      </c>
      <c r="D7212">
        <v>648</v>
      </c>
      <c r="E7212" t="s">
        <v>18</v>
      </c>
      <c r="F7212" t="s">
        <v>16</v>
      </c>
      <c r="G7212">
        <v>28</v>
      </c>
      <c r="H7212">
        <v>9</v>
      </c>
      <c r="I7212">
        <v>102283</v>
      </c>
      <c r="J7212">
        <v>1</v>
      </c>
      <c r="K7212">
        <v>1</v>
      </c>
      <c r="L7212">
        <v>1</v>
      </c>
      <c r="M7212">
        <v>157891</v>
      </c>
      <c r="N7212">
        <v>0</v>
      </c>
      <c r="O7212" t="str">
        <f t="shared" si="674"/>
        <v>&lt;30</v>
      </c>
      <c r="P7212" t="str">
        <f t="shared" si="675"/>
        <v>Medium</v>
      </c>
      <c r="Q7212" t="str">
        <f t="shared" si="676"/>
        <v>Long-Term</v>
      </c>
      <c r="R7212" t="str">
        <f t="shared" si="677"/>
        <v>High Balance</v>
      </c>
      <c r="S7212" t="str">
        <f t="shared" si="678"/>
        <v>High Value</v>
      </c>
      <c r="T7212">
        <v>1</v>
      </c>
      <c r="U7212">
        <f t="shared" si="679"/>
        <v>0</v>
      </c>
    </row>
    <row r="7213" spans="1:21" x14ac:dyDescent="0.25">
      <c r="A7213">
        <v>2025</v>
      </c>
      <c r="B7213">
        <v>15690153</v>
      </c>
      <c r="C7213" t="s">
        <v>180</v>
      </c>
      <c r="D7213">
        <v>639</v>
      </c>
      <c r="E7213" t="s">
        <v>15</v>
      </c>
      <c r="F7213" t="s">
        <v>16</v>
      </c>
      <c r="G7213">
        <v>37</v>
      </c>
      <c r="H7213">
        <v>4</v>
      </c>
      <c r="I7213">
        <v>116122</v>
      </c>
      <c r="J7213">
        <v>2</v>
      </c>
      <c r="K7213">
        <v>0</v>
      </c>
      <c r="L7213">
        <v>1</v>
      </c>
      <c r="M7213">
        <v>181851</v>
      </c>
      <c r="N7213">
        <v>0</v>
      </c>
      <c r="O7213" t="str">
        <f t="shared" si="674"/>
        <v>30-45</v>
      </c>
      <c r="P7213" t="str">
        <f t="shared" si="675"/>
        <v>Medium</v>
      </c>
      <c r="Q7213" t="str">
        <f t="shared" si="676"/>
        <v>Mid-Term</v>
      </c>
      <c r="R7213" t="str">
        <f t="shared" si="677"/>
        <v>High Balance</v>
      </c>
      <c r="S7213" t="str">
        <f t="shared" si="678"/>
        <v>High Value</v>
      </c>
      <c r="T7213">
        <v>1</v>
      </c>
      <c r="U7213">
        <f t="shared" si="679"/>
        <v>0</v>
      </c>
    </row>
    <row r="7214" spans="1:21" x14ac:dyDescent="0.25">
      <c r="A7214">
        <v>2025</v>
      </c>
      <c r="B7214">
        <v>15638989</v>
      </c>
      <c r="C7214" t="s">
        <v>410</v>
      </c>
      <c r="D7214">
        <v>711</v>
      </c>
      <c r="E7214" t="s">
        <v>15</v>
      </c>
      <c r="F7214" t="s">
        <v>16</v>
      </c>
      <c r="G7214">
        <v>25</v>
      </c>
      <c r="H7214">
        <v>5</v>
      </c>
      <c r="I7214">
        <v>190067</v>
      </c>
      <c r="J7214">
        <v>1</v>
      </c>
      <c r="K7214">
        <v>0</v>
      </c>
      <c r="L7214">
        <v>0</v>
      </c>
      <c r="M7214">
        <v>51345</v>
      </c>
      <c r="N7214">
        <v>1</v>
      </c>
      <c r="O7214" t="str">
        <f t="shared" si="674"/>
        <v>&lt;30</v>
      </c>
      <c r="P7214" t="str">
        <f t="shared" si="675"/>
        <v>Medium</v>
      </c>
      <c r="Q7214" t="str">
        <f t="shared" si="676"/>
        <v>Mid-Term</v>
      </c>
      <c r="R7214" t="str">
        <f t="shared" si="677"/>
        <v>High Balance</v>
      </c>
      <c r="S7214" t="str">
        <f t="shared" si="678"/>
        <v>High Value</v>
      </c>
      <c r="T7214">
        <v>1</v>
      </c>
      <c r="U7214">
        <f t="shared" si="679"/>
        <v>190067</v>
      </c>
    </row>
    <row r="7215" spans="1:21" x14ac:dyDescent="0.25">
      <c r="A7215">
        <v>2025</v>
      </c>
      <c r="B7215">
        <v>15623210</v>
      </c>
      <c r="C7215" t="s">
        <v>235</v>
      </c>
      <c r="D7215">
        <v>484</v>
      </c>
      <c r="E7215" t="s">
        <v>26</v>
      </c>
      <c r="F7215" t="s">
        <v>16</v>
      </c>
      <c r="G7215">
        <v>55</v>
      </c>
      <c r="H7215">
        <v>8</v>
      </c>
      <c r="I7215">
        <v>149350</v>
      </c>
      <c r="J7215">
        <v>3</v>
      </c>
      <c r="K7215">
        <v>0</v>
      </c>
      <c r="L7215">
        <v>0</v>
      </c>
      <c r="M7215">
        <v>137520</v>
      </c>
      <c r="N7215">
        <v>1</v>
      </c>
      <c r="O7215" t="str">
        <f t="shared" si="674"/>
        <v>46-60</v>
      </c>
      <c r="P7215" t="str">
        <f t="shared" si="675"/>
        <v>Low</v>
      </c>
      <c r="Q7215" t="str">
        <f t="shared" si="676"/>
        <v>Long-Term</v>
      </c>
      <c r="R7215" t="str">
        <f t="shared" si="677"/>
        <v>High Balance</v>
      </c>
      <c r="S7215" t="str">
        <f t="shared" si="678"/>
        <v>High Value</v>
      </c>
      <c r="T7215">
        <v>1</v>
      </c>
      <c r="U7215">
        <f t="shared" si="679"/>
        <v>149350</v>
      </c>
    </row>
    <row r="7216" spans="1:21" x14ac:dyDescent="0.25">
      <c r="A7216">
        <v>2025</v>
      </c>
      <c r="B7216">
        <v>15652658</v>
      </c>
      <c r="C7216" t="s">
        <v>2069</v>
      </c>
      <c r="D7216">
        <v>721</v>
      </c>
      <c r="E7216" t="s">
        <v>15</v>
      </c>
      <c r="F7216" t="s">
        <v>23</v>
      </c>
      <c r="G7216">
        <v>36</v>
      </c>
      <c r="H7216">
        <v>1</v>
      </c>
      <c r="I7216">
        <v>155177</v>
      </c>
      <c r="J7216">
        <v>2</v>
      </c>
      <c r="K7216">
        <v>1</v>
      </c>
      <c r="L7216">
        <v>1</v>
      </c>
      <c r="M7216">
        <v>49653</v>
      </c>
      <c r="N7216">
        <v>0</v>
      </c>
      <c r="O7216" t="str">
        <f t="shared" si="674"/>
        <v>30-45</v>
      </c>
      <c r="P7216" t="str">
        <f t="shared" si="675"/>
        <v>Medium</v>
      </c>
      <c r="Q7216" t="str">
        <f t="shared" si="676"/>
        <v>New</v>
      </c>
      <c r="R7216" t="str">
        <f t="shared" si="677"/>
        <v>High Balance</v>
      </c>
      <c r="S7216" t="str">
        <f t="shared" si="678"/>
        <v>High Value</v>
      </c>
      <c r="T7216">
        <v>1</v>
      </c>
      <c r="U7216">
        <f t="shared" si="679"/>
        <v>0</v>
      </c>
    </row>
    <row r="7217" spans="1:21" x14ac:dyDescent="0.25">
      <c r="A7217">
        <v>2025</v>
      </c>
      <c r="B7217">
        <v>15684440</v>
      </c>
      <c r="C7217" t="s">
        <v>340</v>
      </c>
      <c r="D7217">
        <v>548</v>
      </c>
      <c r="E7217" t="s">
        <v>26</v>
      </c>
      <c r="F7217" t="s">
        <v>23</v>
      </c>
      <c r="G7217">
        <v>32</v>
      </c>
      <c r="H7217">
        <v>2</v>
      </c>
      <c r="I7217">
        <v>98986</v>
      </c>
      <c r="J7217">
        <v>1</v>
      </c>
      <c r="K7217">
        <v>1</v>
      </c>
      <c r="L7217">
        <v>1</v>
      </c>
      <c r="M7217">
        <v>55867</v>
      </c>
      <c r="N7217">
        <v>0</v>
      </c>
      <c r="O7217" t="str">
        <f t="shared" si="674"/>
        <v>30-45</v>
      </c>
      <c r="P7217" t="str">
        <f t="shared" si="675"/>
        <v>Low</v>
      </c>
      <c r="Q7217" t="str">
        <f t="shared" si="676"/>
        <v>New</v>
      </c>
      <c r="R7217" t="str">
        <f t="shared" si="677"/>
        <v>Low Balance</v>
      </c>
      <c r="S7217" t="str">
        <f t="shared" si="678"/>
        <v>Normal</v>
      </c>
      <c r="T7217">
        <v>1</v>
      </c>
      <c r="U7217">
        <f t="shared" si="679"/>
        <v>0</v>
      </c>
    </row>
    <row r="7218" spans="1:21" x14ac:dyDescent="0.25">
      <c r="A7218">
        <v>2025</v>
      </c>
      <c r="B7218">
        <v>15730287</v>
      </c>
      <c r="C7218" t="s">
        <v>872</v>
      </c>
      <c r="D7218">
        <v>679</v>
      </c>
      <c r="E7218" t="s">
        <v>15</v>
      </c>
      <c r="F7218" t="s">
        <v>23</v>
      </c>
      <c r="G7218">
        <v>41</v>
      </c>
      <c r="H7218">
        <v>8</v>
      </c>
      <c r="I7218">
        <v>147727</v>
      </c>
      <c r="J7218">
        <v>3</v>
      </c>
      <c r="K7218">
        <v>1</v>
      </c>
      <c r="L7218">
        <v>0</v>
      </c>
      <c r="M7218">
        <v>172749</v>
      </c>
      <c r="N7218">
        <v>1</v>
      </c>
      <c r="O7218" t="str">
        <f t="shared" si="674"/>
        <v>30-45</v>
      </c>
      <c r="P7218" t="str">
        <f t="shared" si="675"/>
        <v>Medium</v>
      </c>
      <c r="Q7218" t="str">
        <f t="shared" si="676"/>
        <v>Long-Term</v>
      </c>
      <c r="R7218" t="str">
        <f t="shared" si="677"/>
        <v>High Balance</v>
      </c>
      <c r="S7218" t="str">
        <f t="shared" si="678"/>
        <v>High Value</v>
      </c>
      <c r="T7218">
        <v>1</v>
      </c>
      <c r="U7218">
        <f t="shared" si="679"/>
        <v>147727</v>
      </c>
    </row>
    <row r="7219" spans="1:21" x14ac:dyDescent="0.25">
      <c r="A7219">
        <v>2025</v>
      </c>
      <c r="B7219">
        <v>15720353</v>
      </c>
      <c r="C7219" t="s">
        <v>374</v>
      </c>
      <c r="D7219">
        <v>553</v>
      </c>
      <c r="E7219" t="s">
        <v>15</v>
      </c>
      <c r="F7219" t="s">
        <v>23</v>
      </c>
      <c r="G7219">
        <v>41</v>
      </c>
      <c r="H7219">
        <v>1</v>
      </c>
      <c r="I7219">
        <v>0</v>
      </c>
      <c r="J7219">
        <v>2</v>
      </c>
      <c r="K7219">
        <v>1</v>
      </c>
      <c r="L7219">
        <v>0</v>
      </c>
      <c r="M7219">
        <v>90607</v>
      </c>
      <c r="N7219">
        <v>0</v>
      </c>
      <c r="O7219" t="str">
        <f t="shared" si="674"/>
        <v>30-45</v>
      </c>
      <c r="P7219" t="str">
        <f t="shared" si="675"/>
        <v>Low</v>
      </c>
      <c r="Q7219" t="str">
        <f t="shared" si="676"/>
        <v>New</v>
      </c>
      <c r="R7219" t="str">
        <f t="shared" si="677"/>
        <v>Zero Balance</v>
      </c>
      <c r="S7219" t="str">
        <f t="shared" si="678"/>
        <v>Normal</v>
      </c>
      <c r="T7219">
        <v>1</v>
      </c>
      <c r="U7219">
        <f t="shared" si="679"/>
        <v>0</v>
      </c>
    </row>
    <row r="7220" spans="1:21" x14ac:dyDescent="0.25">
      <c r="A7220">
        <v>2025</v>
      </c>
      <c r="B7220">
        <v>15767231</v>
      </c>
      <c r="C7220" t="s">
        <v>180</v>
      </c>
      <c r="D7220">
        <v>757</v>
      </c>
      <c r="E7220" t="s">
        <v>15</v>
      </c>
      <c r="F7220" t="s">
        <v>23</v>
      </c>
      <c r="G7220">
        <v>36</v>
      </c>
      <c r="H7220">
        <v>7</v>
      </c>
      <c r="I7220">
        <v>144852</v>
      </c>
      <c r="J7220">
        <v>1</v>
      </c>
      <c r="K7220">
        <v>0</v>
      </c>
      <c r="L7220">
        <v>0</v>
      </c>
      <c r="M7220">
        <v>130862</v>
      </c>
      <c r="N7220">
        <v>0</v>
      </c>
      <c r="O7220" t="str">
        <f t="shared" si="674"/>
        <v>30-45</v>
      </c>
      <c r="P7220" t="str">
        <f t="shared" si="675"/>
        <v>High</v>
      </c>
      <c r="Q7220" t="str">
        <f t="shared" si="676"/>
        <v>Mid-Term</v>
      </c>
      <c r="R7220" t="str">
        <f t="shared" si="677"/>
        <v>High Balance</v>
      </c>
      <c r="S7220" t="str">
        <f t="shared" si="678"/>
        <v>High Value</v>
      </c>
      <c r="T7220">
        <v>1</v>
      </c>
      <c r="U7220">
        <f t="shared" si="679"/>
        <v>0</v>
      </c>
    </row>
    <row r="7221" spans="1:21" x14ac:dyDescent="0.25">
      <c r="A7221">
        <v>2025</v>
      </c>
      <c r="B7221">
        <v>15761554</v>
      </c>
      <c r="C7221" t="s">
        <v>730</v>
      </c>
      <c r="D7221">
        <v>581</v>
      </c>
      <c r="E7221" t="s">
        <v>15</v>
      </c>
      <c r="F7221" t="s">
        <v>23</v>
      </c>
      <c r="G7221">
        <v>54</v>
      </c>
      <c r="H7221">
        <v>4</v>
      </c>
      <c r="I7221">
        <v>89300</v>
      </c>
      <c r="J7221">
        <v>1</v>
      </c>
      <c r="K7221">
        <v>0</v>
      </c>
      <c r="L7221">
        <v>0</v>
      </c>
      <c r="M7221">
        <v>5558</v>
      </c>
      <c r="N7221">
        <v>1</v>
      </c>
      <c r="O7221" t="str">
        <f t="shared" si="674"/>
        <v>46-60</v>
      </c>
      <c r="P7221" t="str">
        <f t="shared" si="675"/>
        <v>Low</v>
      </c>
      <c r="Q7221" t="str">
        <f t="shared" si="676"/>
        <v>Mid-Term</v>
      </c>
      <c r="R7221" t="str">
        <f t="shared" si="677"/>
        <v>Low Balance</v>
      </c>
      <c r="S7221" t="str">
        <f t="shared" si="678"/>
        <v>Normal</v>
      </c>
      <c r="T7221">
        <v>1</v>
      </c>
      <c r="U7221">
        <f t="shared" si="679"/>
        <v>89300</v>
      </c>
    </row>
    <row r="7222" spans="1:21" x14ac:dyDescent="0.25">
      <c r="A7222">
        <v>2025</v>
      </c>
      <c r="B7222">
        <v>15706637</v>
      </c>
      <c r="C7222" t="s">
        <v>191</v>
      </c>
      <c r="D7222">
        <v>718</v>
      </c>
      <c r="E7222" t="s">
        <v>18</v>
      </c>
      <c r="F7222" t="s">
        <v>23</v>
      </c>
      <c r="G7222">
        <v>40</v>
      </c>
      <c r="H7222">
        <v>9</v>
      </c>
      <c r="I7222">
        <v>0</v>
      </c>
      <c r="J7222">
        <v>2</v>
      </c>
      <c r="K7222">
        <v>0</v>
      </c>
      <c r="L7222">
        <v>0</v>
      </c>
      <c r="M7222">
        <v>121538</v>
      </c>
      <c r="N7222">
        <v>0</v>
      </c>
      <c r="O7222" t="str">
        <f t="shared" si="674"/>
        <v>30-45</v>
      </c>
      <c r="P7222" t="str">
        <f t="shared" si="675"/>
        <v>Medium</v>
      </c>
      <c r="Q7222" t="str">
        <f t="shared" si="676"/>
        <v>Long-Term</v>
      </c>
      <c r="R7222" t="str">
        <f t="shared" si="677"/>
        <v>Zero Balance</v>
      </c>
      <c r="S7222" t="str">
        <f t="shared" si="678"/>
        <v>Normal</v>
      </c>
      <c r="T7222">
        <v>1</v>
      </c>
      <c r="U7222">
        <f t="shared" si="679"/>
        <v>0</v>
      </c>
    </row>
    <row r="7223" spans="1:21" x14ac:dyDescent="0.25">
      <c r="A7223">
        <v>2025</v>
      </c>
      <c r="B7223">
        <v>15690492</v>
      </c>
      <c r="C7223" t="s">
        <v>91</v>
      </c>
      <c r="D7223">
        <v>625</v>
      </c>
      <c r="E7223" t="s">
        <v>15</v>
      </c>
      <c r="F7223" t="s">
        <v>23</v>
      </c>
      <c r="G7223">
        <v>41</v>
      </c>
      <c r="H7223">
        <v>6</v>
      </c>
      <c r="I7223">
        <v>97663</v>
      </c>
      <c r="J7223">
        <v>2</v>
      </c>
      <c r="K7223">
        <v>1</v>
      </c>
      <c r="L7223">
        <v>0</v>
      </c>
      <c r="M7223">
        <v>57129</v>
      </c>
      <c r="N7223">
        <v>0</v>
      </c>
      <c r="O7223" t="str">
        <f t="shared" si="674"/>
        <v>30-45</v>
      </c>
      <c r="P7223" t="str">
        <f t="shared" si="675"/>
        <v>Medium</v>
      </c>
      <c r="Q7223" t="str">
        <f t="shared" si="676"/>
        <v>Mid-Term</v>
      </c>
      <c r="R7223" t="str">
        <f t="shared" si="677"/>
        <v>Low Balance</v>
      </c>
      <c r="S7223" t="str">
        <f t="shared" si="678"/>
        <v>Normal</v>
      </c>
      <c r="T7223">
        <v>1</v>
      </c>
      <c r="U7223">
        <f t="shared" si="679"/>
        <v>0</v>
      </c>
    </row>
    <row r="7224" spans="1:21" x14ac:dyDescent="0.25">
      <c r="A7224">
        <v>2025</v>
      </c>
      <c r="B7224">
        <v>15694237</v>
      </c>
      <c r="C7224" t="s">
        <v>1335</v>
      </c>
      <c r="D7224">
        <v>744</v>
      </c>
      <c r="E7224" t="s">
        <v>18</v>
      </c>
      <c r="F7224" t="s">
        <v>23</v>
      </c>
      <c r="G7224">
        <v>39</v>
      </c>
      <c r="H7224">
        <v>4</v>
      </c>
      <c r="I7224">
        <v>95162</v>
      </c>
      <c r="J7224">
        <v>1</v>
      </c>
      <c r="K7224">
        <v>1</v>
      </c>
      <c r="L7224">
        <v>0</v>
      </c>
      <c r="M7224">
        <v>19410</v>
      </c>
      <c r="N7224">
        <v>0</v>
      </c>
      <c r="O7224" t="str">
        <f t="shared" si="674"/>
        <v>30-45</v>
      </c>
      <c r="P7224" t="str">
        <f t="shared" si="675"/>
        <v>Medium</v>
      </c>
      <c r="Q7224" t="str">
        <f t="shared" si="676"/>
        <v>Mid-Term</v>
      </c>
      <c r="R7224" t="str">
        <f t="shared" si="677"/>
        <v>Low Balance</v>
      </c>
      <c r="S7224" t="str">
        <f t="shared" si="678"/>
        <v>Normal</v>
      </c>
      <c r="T7224">
        <v>1</v>
      </c>
      <c r="U7224">
        <f t="shared" si="679"/>
        <v>0</v>
      </c>
    </row>
    <row r="7225" spans="1:21" x14ac:dyDescent="0.25">
      <c r="A7225">
        <v>2025</v>
      </c>
      <c r="B7225">
        <v>15729771</v>
      </c>
      <c r="C7225" t="s">
        <v>465</v>
      </c>
      <c r="D7225">
        <v>799</v>
      </c>
      <c r="E7225" t="s">
        <v>26</v>
      </c>
      <c r="F7225" t="s">
        <v>23</v>
      </c>
      <c r="G7225">
        <v>31</v>
      </c>
      <c r="H7225">
        <v>9</v>
      </c>
      <c r="I7225">
        <v>154587</v>
      </c>
      <c r="J7225">
        <v>1</v>
      </c>
      <c r="K7225">
        <v>0</v>
      </c>
      <c r="L7225">
        <v>1</v>
      </c>
      <c r="M7225">
        <v>88605</v>
      </c>
      <c r="N7225">
        <v>1</v>
      </c>
      <c r="O7225" t="str">
        <f t="shared" si="674"/>
        <v>30-45</v>
      </c>
      <c r="P7225" t="str">
        <f t="shared" si="675"/>
        <v>High</v>
      </c>
      <c r="Q7225" t="str">
        <f t="shared" si="676"/>
        <v>Long-Term</v>
      </c>
      <c r="R7225" t="str">
        <f t="shared" si="677"/>
        <v>High Balance</v>
      </c>
      <c r="S7225" t="str">
        <f t="shared" si="678"/>
        <v>High Value</v>
      </c>
      <c r="T7225">
        <v>1</v>
      </c>
      <c r="U7225">
        <f t="shared" si="679"/>
        <v>154587</v>
      </c>
    </row>
    <row r="7226" spans="1:21" x14ac:dyDescent="0.25">
      <c r="A7226">
        <v>2025</v>
      </c>
      <c r="B7226">
        <v>15609823</v>
      </c>
      <c r="C7226" t="s">
        <v>1367</v>
      </c>
      <c r="D7226">
        <v>751</v>
      </c>
      <c r="E7226" t="s">
        <v>18</v>
      </c>
      <c r="F7226" t="s">
        <v>16</v>
      </c>
      <c r="G7226">
        <v>34</v>
      </c>
      <c r="H7226">
        <v>8</v>
      </c>
      <c r="I7226">
        <v>127095</v>
      </c>
      <c r="J7226">
        <v>2</v>
      </c>
      <c r="K7226">
        <v>0</v>
      </c>
      <c r="L7226">
        <v>0</v>
      </c>
      <c r="M7226">
        <v>480</v>
      </c>
      <c r="N7226">
        <v>0</v>
      </c>
      <c r="O7226" t="str">
        <f t="shared" si="674"/>
        <v>30-45</v>
      </c>
      <c r="P7226" t="str">
        <f t="shared" si="675"/>
        <v>High</v>
      </c>
      <c r="Q7226" t="str">
        <f t="shared" si="676"/>
        <v>Long-Term</v>
      </c>
      <c r="R7226" t="str">
        <f t="shared" si="677"/>
        <v>High Balance</v>
      </c>
      <c r="S7226" t="str">
        <f t="shared" si="678"/>
        <v>High Value</v>
      </c>
      <c r="T7226">
        <v>1</v>
      </c>
      <c r="U7226">
        <f t="shared" si="679"/>
        <v>0</v>
      </c>
    </row>
    <row r="7227" spans="1:21" x14ac:dyDescent="0.25">
      <c r="A7227">
        <v>2025</v>
      </c>
      <c r="B7227">
        <v>15793366</v>
      </c>
      <c r="C7227" t="s">
        <v>454</v>
      </c>
      <c r="D7227">
        <v>781</v>
      </c>
      <c r="E7227" t="s">
        <v>26</v>
      </c>
      <c r="F7227" t="s">
        <v>23</v>
      </c>
      <c r="G7227">
        <v>35</v>
      </c>
      <c r="H7227">
        <v>7</v>
      </c>
      <c r="I7227">
        <v>92526</v>
      </c>
      <c r="J7227">
        <v>2</v>
      </c>
      <c r="K7227">
        <v>1</v>
      </c>
      <c r="L7227">
        <v>1</v>
      </c>
      <c r="M7227">
        <v>173838</v>
      </c>
      <c r="N7227">
        <v>0</v>
      </c>
      <c r="O7227" t="str">
        <f t="shared" si="674"/>
        <v>30-45</v>
      </c>
      <c r="P7227" t="str">
        <f t="shared" si="675"/>
        <v>High</v>
      </c>
      <c r="Q7227" t="str">
        <f t="shared" si="676"/>
        <v>Mid-Term</v>
      </c>
      <c r="R7227" t="str">
        <f t="shared" si="677"/>
        <v>Low Balance</v>
      </c>
      <c r="S7227" t="str">
        <f t="shared" si="678"/>
        <v>Normal</v>
      </c>
      <c r="T7227">
        <v>1</v>
      </c>
      <c r="U7227">
        <f t="shared" si="679"/>
        <v>0</v>
      </c>
    </row>
    <row r="7228" spans="1:21" x14ac:dyDescent="0.25">
      <c r="A7228">
        <v>2025</v>
      </c>
      <c r="B7228">
        <v>15614813</v>
      </c>
      <c r="C7228" t="s">
        <v>144</v>
      </c>
      <c r="D7228">
        <v>777</v>
      </c>
      <c r="E7228" t="s">
        <v>26</v>
      </c>
      <c r="F7228" t="s">
        <v>16</v>
      </c>
      <c r="G7228">
        <v>46</v>
      </c>
      <c r="H7228">
        <v>0</v>
      </c>
      <c r="I7228">
        <v>107363</v>
      </c>
      <c r="J7228">
        <v>1</v>
      </c>
      <c r="K7228">
        <v>1</v>
      </c>
      <c r="L7228">
        <v>0</v>
      </c>
      <c r="M7228">
        <v>487</v>
      </c>
      <c r="N7228">
        <v>0</v>
      </c>
      <c r="O7228" t="str">
        <f t="shared" si="674"/>
        <v>46-60</v>
      </c>
      <c r="P7228" t="str">
        <f t="shared" si="675"/>
        <v>High</v>
      </c>
      <c r="Q7228" t="str">
        <f t="shared" si="676"/>
        <v>New</v>
      </c>
      <c r="R7228" t="str">
        <f t="shared" si="677"/>
        <v>High Balance</v>
      </c>
      <c r="S7228" t="str">
        <f t="shared" si="678"/>
        <v>High Value</v>
      </c>
      <c r="T7228">
        <v>1</v>
      </c>
      <c r="U7228">
        <f t="shared" si="679"/>
        <v>0</v>
      </c>
    </row>
    <row r="7229" spans="1:21" x14ac:dyDescent="0.25">
      <c r="A7229">
        <v>2025</v>
      </c>
      <c r="B7229">
        <v>15566495</v>
      </c>
      <c r="C7229" t="s">
        <v>1280</v>
      </c>
      <c r="D7229">
        <v>704</v>
      </c>
      <c r="E7229" t="s">
        <v>18</v>
      </c>
      <c r="F7229" t="s">
        <v>16</v>
      </c>
      <c r="G7229">
        <v>24</v>
      </c>
      <c r="H7229">
        <v>2</v>
      </c>
      <c r="I7229">
        <v>0</v>
      </c>
      <c r="J7229">
        <v>1</v>
      </c>
      <c r="K7229">
        <v>1</v>
      </c>
      <c r="L7229">
        <v>0</v>
      </c>
      <c r="M7229">
        <v>35600</v>
      </c>
      <c r="N7229">
        <v>1</v>
      </c>
      <c r="O7229" t="str">
        <f t="shared" si="674"/>
        <v>&lt;30</v>
      </c>
      <c r="P7229" t="str">
        <f t="shared" si="675"/>
        <v>Medium</v>
      </c>
      <c r="Q7229" t="str">
        <f t="shared" si="676"/>
        <v>New</v>
      </c>
      <c r="R7229" t="str">
        <f t="shared" si="677"/>
        <v>Zero Balance</v>
      </c>
      <c r="S7229" t="str">
        <f t="shared" si="678"/>
        <v>Normal</v>
      </c>
      <c r="T7229">
        <v>1</v>
      </c>
      <c r="U7229">
        <f t="shared" si="679"/>
        <v>0</v>
      </c>
    </row>
    <row r="7230" spans="1:21" x14ac:dyDescent="0.25">
      <c r="A7230">
        <v>2025</v>
      </c>
      <c r="B7230">
        <v>15707602</v>
      </c>
      <c r="C7230" t="s">
        <v>445</v>
      </c>
      <c r="D7230">
        <v>539</v>
      </c>
      <c r="E7230" t="s">
        <v>15</v>
      </c>
      <c r="F7230" t="s">
        <v>16</v>
      </c>
      <c r="G7230">
        <v>47</v>
      </c>
      <c r="H7230">
        <v>2</v>
      </c>
      <c r="I7230">
        <v>127286</v>
      </c>
      <c r="J7230">
        <v>2</v>
      </c>
      <c r="K7230">
        <v>1</v>
      </c>
      <c r="L7230">
        <v>1</v>
      </c>
      <c r="M7230">
        <v>166929</v>
      </c>
      <c r="N7230">
        <v>1</v>
      </c>
      <c r="O7230" t="str">
        <f t="shared" si="674"/>
        <v>46-60</v>
      </c>
      <c r="P7230" t="str">
        <f t="shared" si="675"/>
        <v>Low</v>
      </c>
      <c r="Q7230" t="str">
        <f t="shared" si="676"/>
        <v>New</v>
      </c>
      <c r="R7230" t="str">
        <f t="shared" si="677"/>
        <v>High Balance</v>
      </c>
      <c r="S7230" t="str">
        <f t="shared" si="678"/>
        <v>High Value</v>
      </c>
      <c r="T7230">
        <v>1</v>
      </c>
      <c r="U7230">
        <f t="shared" si="679"/>
        <v>127286</v>
      </c>
    </row>
    <row r="7231" spans="1:21" x14ac:dyDescent="0.25">
      <c r="A7231">
        <v>2025</v>
      </c>
      <c r="B7231">
        <v>15635244</v>
      </c>
      <c r="C7231" t="s">
        <v>109</v>
      </c>
      <c r="D7231">
        <v>716</v>
      </c>
      <c r="E7231" t="s">
        <v>15</v>
      </c>
      <c r="F7231" t="s">
        <v>16</v>
      </c>
      <c r="G7231">
        <v>29</v>
      </c>
      <c r="H7231">
        <v>6</v>
      </c>
      <c r="I7231">
        <v>0</v>
      </c>
      <c r="J7231">
        <v>2</v>
      </c>
      <c r="K7231">
        <v>1</v>
      </c>
      <c r="L7231">
        <v>1</v>
      </c>
      <c r="M7231">
        <v>98999</v>
      </c>
      <c r="N7231">
        <v>0</v>
      </c>
      <c r="O7231" t="str">
        <f t="shared" si="674"/>
        <v>&lt;30</v>
      </c>
      <c r="P7231" t="str">
        <f t="shared" si="675"/>
        <v>Medium</v>
      </c>
      <c r="Q7231" t="str">
        <f t="shared" si="676"/>
        <v>Mid-Term</v>
      </c>
      <c r="R7231" t="str">
        <f t="shared" si="677"/>
        <v>Zero Balance</v>
      </c>
      <c r="S7231" t="str">
        <f t="shared" si="678"/>
        <v>Normal</v>
      </c>
      <c r="T7231">
        <v>1</v>
      </c>
      <c r="U7231">
        <f t="shared" si="679"/>
        <v>0</v>
      </c>
    </row>
    <row r="7232" spans="1:21" x14ac:dyDescent="0.25">
      <c r="A7232">
        <v>2025</v>
      </c>
      <c r="B7232">
        <v>15805627</v>
      </c>
      <c r="C7232" t="s">
        <v>970</v>
      </c>
      <c r="D7232">
        <v>670</v>
      </c>
      <c r="E7232" t="s">
        <v>15</v>
      </c>
      <c r="F7232" t="s">
        <v>23</v>
      </c>
      <c r="G7232">
        <v>37</v>
      </c>
      <c r="H7232">
        <v>2</v>
      </c>
      <c r="I7232">
        <v>0</v>
      </c>
      <c r="J7232">
        <v>2</v>
      </c>
      <c r="K7232">
        <v>1</v>
      </c>
      <c r="L7232">
        <v>1</v>
      </c>
      <c r="M7232">
        <v>54230</v>
      </c>
      <c r="N7232">
        <v>0</v>
      </c>
      <c r="O7232" t="str">
        <f t="shared" si="674"/>
        <v>30-45</v>
      </c>
      <c r="P7232" t="str">
        <f t="shared" si="675"/>
        <v>Medium</v>
      </c>
      <c r="Q7232" t="str">
        <f t="shared" si="676"/>
        <v>New</v>
      </c>
      <c r="R7232" t="str">
        <f t="shared" si="677"/>
        <v>Zero Balance</v>
      </c>
      <c r="S7232" t="str">
        <f t="shared" si="678"/>
        <v>Normal</v>
      </c>
      <c r="T7232">
        <v>1</v>
      </c>
      <c r="U7232">
        <f t="shared" si="679"/>
        <v>0</v>
      </c>
    </row>
    <row r="7233" spans="1:21" x14ac:dyDescent="0.25">
      <c r="A7233">
        <v>2025</v>
      </c>
      <c r="B7233">
        <v>15607986</v>
      </c>
      <c r="C7233" t="s">
        <v>902</v>
      </c>
      <c r="D7233">
        <v>555</v>
      </c>
      <c r="E7233" t="s">
        <v>15</v>
      </c>
      <c r="F7233" t="s">
        <v>23</v>
      </c>
      <c r="G7233">
        <v>40</v>
      </c>
      <c r="H7233">
        <v>10</v>
      </c>
      <c r="I7233">
        <v>139930</v>
      </c>
      <c r="J7233">
        <v>1</v>
      </c>
      <c r="K7233">
        <v>1</v>
      </c>
      <c r="L7233">
        <v>1</v>
      </c>
      <c r="M7233">
        <v>105720</v>
      </c>
      <c r="N7233">
        <v>0</v>
      </c>
      <c r="O7233" t="str">
        <f t="shared" si="674"/>
        <v>30-45</v>
      </c>
      <c r="P7233" t="str">
        <f t="shared" si="675"/>
        <v>Low</v>
      </c>
      <c r="Q7233" t="str">
        <f t="shared" si="676"/>
        <v>Long-Term</v>
      </c>
      <c r="R7233" t="str">
        <f t="shared" si="677"/>
        <v>High Balance</v>
      </c>
      <c r="S7233" t="str">
        <f t="shared" si="678"/>
        <v>High Value</v>
      </c>
      <c r="T7233">
        <v>1</v>
      </c>
      <c r="U7233">
        <f t="shared" si="679"/>
        <v>0</v>
      </c>
    </row>
    <row r="7234" spans="1:21" x14ac:dyDescent="0.25">
      <c r="A7234">
        <v>2025</v>
      </c>
      <c r="B7234">
        <v>15799785</v>
      </c>
      <c r="C7234" t="s">
        <v>355</v>
      </c>
      <c r="D7234">
        <v>679</v>
      </c>
      <c r="E7234" t="s">
        <v>26</v>
      </c>
      <c r="F7234" t="s">
        <v>16</v>
      </c>
      <c r="G7234">
        <v>30</v>
      </c>
      <c r="H7234">
        <v>4</v>
      </c>
      <c r="I7234">
        <v>77950</v>
      </c>
      <c r="J7234">
        <v>1</v>
      </c>
      <c r="K7234">
        <v>1</v>
      </c>
      <c r="L7234">
        <v>1</v>
      </c>
      <c r="M7234">
        <v>121151</v>
      </c>
      <c r="N7234">
        <v>0</v>
      </c>
      <c r="O7234" t="str">
        <f t="shared" ref="O7234:O7297" si="680">IF(G7234&lt;30,"&lt;30",IF(G7234&lt;=45,"30-45",IF(G7234&lt;=60,"46-60","60+")))</f>
        <v>30-45</v>
      </c>
      <c r="P7234" t="str">
        <f t="shared" ref="P7234:P7297" si="681">IF(D7234&lt;600,"Low",IF(D7234&lt;=750,"Medium","High"))</f>
        <v>Medium</v>
      </c>
      <c r="Q7234" t="str">
        <f t="shared" ref="Q7234:Q7297" si="682">IF(H7234&lt;=3,"New",IF(H7234&lt;=7,"Mid-Term","Long-Term"))</f>
        <v>Mid-Term</v>
      </c>
      <c r="R7234" t="str">
        <f t="shared" ref="R7234:R7297" si="683">IF(I7234=0,"Zero Balance",IF(I7234&lt;100000,"Low Balance","High Balance"))</f>
        <v>Low Balance</v>
      </c>
      <c r="S7234" t="str">
        <f t="shared" ref="S7234:S7297" si="684">IF(I7234&gt;=100000,"High Value","Normal")</f>
        <v>Normal</v>
      </c>
      <c r="T7234">
        <v>1</v>
      </c>
      <c r="U7234">
        <f t="shared" ref="U7234:U7297" si="685">IF(N7234=1,I7234,0)</f>
        <v>0</v>
      </c>
    </row>
    <row r="7235" spans="1:21" x14ac:dyDescent="0.25">
      <c r="A7235">
        <v>2025</v>
      </c>
      <c r="B7235">
        <v>15699963</v>
      </c>
      <c r="C7235" t="s">
        <v>33</v>
      </c>
      <c r="D7235">
        <v>571</v>
      </c>
      <c r="E7235" t="s">
        <v>15</v>
      </c>
      <c r="F7235" t="s">
        <v>23</v>
      </c>
      <c r="G7235">
        <v>38</v>
      </c>
      <c r="H7235">
        <v>1</v>
      </c>
      <c r="I7235">
        <v>121405</v>
      </c>
      <c r="J7235">
        <v>1</v>
      </c>
      <c r="K7235">
        <v>1</v>
      </c>
      <c r="L7235">
        <v>1</v>
      </c>
      <c r="M7235">
        <v>154844</v>
      </c>
      <c r="N7235">
        <v>0</v>
      </c>
      <c r="O7235" t="str">
        <f t="shared" si="680"/>
        <v>30-45</v>
      </c>
      <c r="P7235" t="str">
        <f t="shared" si="681"/>
        <v>Low</v>
      </c>
      <c r="Q7235" t="str">
        <f t="shared" si="682"/>
        <v>New</v>
      </c>
      <c r="R7235" t="str">
        <f t="shared" si="683"/>
        <v>High Balance</v>
      </c>
      <c r="S7235" t="str">
        <f t="shared" si="684"/>
        <v>High Value</v>
      </c>
      <c r="T7235">
        <v>1</v>
      </c>
      <c r="U7235">
        <f t="shared" si="685"/>
        <v>0</v>
      </c>
    </row>
    <row r="7236" spans="1:21" x14ac:dyDescent="0.25">
      <c r="A7236">
        <v>2025</v>
      </c>
      <c r="B7236">
        <v>15624595</v>
      </c>
      <c r="C7236" t="s">
        <v>374</v>
      </c>
      <c r="D7236">
        <v>512</v>
      </c>
      <c r="E7236" t="s">
        <v>18</v>
      </c>
      <c r="F7236" t="s">
        <v>16</v>
      </c>
      <c r="G7236">
        <v>35</v>
      </c>
      <c r="H7236">
        <v>5</v>
      </c>
      <c r="I7236">
        <v>124581</v>
      </c>
      <c r="J7236">
        <v>1</v>
      </c>
      <c r="K7236">
        <v>1</v>
      </c>
      <c r="L7236">
        <v>1</v>
      </c>
      <c r="M7236">
        <v>18785</v>
      </c>
      <c r="N7236">
        <v>0</v>
      </c>
      <c r="O7236" t="str">
        <f t="shared" si="680"/>
        <v>30-45</v>
      </c>
      <c r="P7236" t="str">
        <f t="shared" si="681"/>
        <v>Low</v>
      </c>
      <c r="Q7236" t="str">
        <f t="shared" si="682"/>
        <v>Mid-Term</v>
      </c>
      <c r="R7236" t="str">
        <f t="shared" si="683"/>
        <v>High Balance</v>
      </c>
      <c r="S7236" t="str">
        <f t="shared" si="684"/>
        <v>High Value</v>
      </c>
      <c r="T7236">
        <v>1</v>
      </c>
      <c r="U7236">
        <f t="shared" si="685"/>
        <v>0</v>
      </c>
    </row>
    <row r="7237" spans="1:21" x14ac:dyDescent="0.25">
      <c r="A7237">
        <v>2025</v>
      </c>
      <c r="B7237">
        <v>15629750</v>
      </c>
      <c r="C7237" t="s">
        <v>2358</v>
      </c>
      <c r="D7237">
        <v>697</v>
      </c>
      <c r="E7237" t="s">
        <v>15</v>
      </c>
      <c r="F7237" t="s">
        <v>23</v>
      </c>
      <c r="G7237">
        <v>35</v>
      </c>
      <c r="H7237">
        <v>5</v>
      </c>
      <c r="I7237">
        <v>133088</v>
      </c>
      <c r="J7237">
        <v>1</v>
      </c>
      <c r="K7237">
        <v>1</v>
      </c>
      <c r="L7237">
        <v>0</v>
      </c>
      <c r="M7237">
        <v>64772</v>
      </c>
      <c r="N7237">
        <v>0</v>
      </c>
      <c r="O7237" t="str">
        <f t="shared" si="680"/>
        <v>30-45</v>
      </c>
      <c r="P7237" t="str">
        <f t="shared" si="681"/>
        <v>Medium</v>
      </c>
      <c r="Q7237" t="str">
        <f t="shared" si="682"/>
        <v>Mid-Term</v>
      </c>
      <c r="R7237" t="str">
        <f t="shared" si="683"/>
        <v>High Balance</v>
      </c>
      <c r="S7237" t="str">
        <f t="shared" si="684"/>
        <v>High Value</v>
      </c>
      <c r="T7237">
        <v>1</v>
      </c>
      <c r="U7237">
        <f t="shared" si="685"/>
        <v>0</v>
      </c>
    </row>
    <row r="7238" spans="1:21" x14ac:dyDescent="0.25">
      <c r="A7238">
        <v>2025</v>
      </c>
      <c r="B7238">
        <v>15651460</v>
      </c>
      <c r="C7238" t="s">
        <v>314</v>
      </c>
      <c r="D7238">
        <v>424</v>
      </c>
      <c r="E7238" t="s">
        <v>18</v>
      </c>
      <c r="F7238" t="s">
        <v>23</v>
      </c>
      <c r="G7238">
        <v>34</v>
      </c>
      <c r="H7238">
        <v>7</v>
      </c>
      <c r="I7238">
        <v>0</v>
      </c>
      <c r="J7238">
        <v>1</v>
      </c>
      <c r="K7238">
        <v>1</v>
      </c>
      <c r="L7238">
        <v>1</v>
      </c>
      <c r="M7238">
        <v>16251</v>
      </c>
      <c r="N7238">
        <v>0</v>
      </c>
      <c r="O7238" t="str">
        <f t="shared" si="680"/>
        <v>30-45</v>
      </c>
      <c r="P7238" t="str">
        <f t="shared" si="681"/>
        <v>Low</v>
      </c>
      <c r="Q7238" t="str">
        <f t="shared" si="682"/>
        <v>Mid-Term</v>
      </c>
      <c r="R7238" t="str">
        <f t="shared" si="683"/>
        <v>Zero Balance</v>
      </c>
      <c r="S7238" t="str">
        <f t="shared" si="684"/>
        <v>Normal</v>
      </c>
      <c r="T7238">
        <v>1</v>
      </c>
      <c r="U7238">
        <f t="shared" si="685"/>
        <v>0</v>
      </c>
    </row>
    <row r="7239" spans="1:21" x14ac:dyDescent="0.25">
      <c r="A7239">
        <v>2025</v>
      </c>
      <c r="B7239">
        <v>15753550</v>
      </c>
      <c r="C7239" t="s">
        <v>2499</v>
      </c>
      <c r="D7239">
        <v>684</v>
      </c>
      <c r="E7239" t="s">
        <v>15</v>
      </c>
      <c r="F7239" t="s">
        <v>16</v>
      </c>
      <c r="G7239">
        <v>43</v>
      </c>
      <c r="H7239">
        <v>7</v>
      </c>
      <c r="I7239">
        <v>0</v>
      </c>
      <c r="J7239">
        <v>2</v>
      </c>
      <c r="K7239">
        <v>1</v>
      </c>
      <c r="L7239">
        <v>0</v>
      </c>
      <c r="M7239">
        <v>131094</v>
      </c>
      <c r="N7239">
        <v>0</v>
      </c>
      <c r="O7239" t="str">
        <f t="shared" si="680"/>
        <v>30-45</v>
      </c>
      <c r="P7239" t="str">
        <f t="shared" si="681"/>
        <v>Medium</v>
      </c>
      <c r="Q7239" t="str">
        <f t="shared" si="682"/>
        <v>Mid-Term</v>
      </c>
      <c r="R7239" t="str">
        <f t="shared" si="683"/>
        <v>Zero Balance</v>
      </c>
      <c r="S7239" t="str">
        <f t="shared" si="684"/>
        <v>Normal</v>
      </c>
      <c r="T7239">
        <v>1</v>
      </c>
      <c r="U7239">
        <f t="shared" si="685"/>
        <v>0</v>
      </c>
    </row>
    <row r="7240" spans="1:21" x14ac:dyDescent="0.25">
      <c r="A7240">
        <v>2025</v>
      </c>
      <c r="B7240">
        <v>15594133</v>
      </c>
      <c r="C7240" t="s">
        <v>2500</v>
      </c>
      <c r="D7240">
        <v>697</v>
      </c>
      <c r="E7240" t="s">
        <v>18</v>
      </c>
      <c r="F7240" t="s">
        <v>23</v>
      </c>
      <c r="G7240">
        <v>62</v>
      </c>
      <c r="H7240">
        <v>7</v>
      </c>
      <c r="I7240">
        <v>0</v>
      </c>
      <c r="J7240">
        <v>1</v>
      </c>
      <c r="K7240">
        <v>1</v>
      </c>
      <c r="L7240">
        <v>0</v>
      </c>
      <c r="M7240">
        <v>129188</v>
      </c>
      <c r="N7240">
        <v>1</v>
      </c>
      <c r="O7240" t="str">
        <f t="shared" si="680"/>
        <v>60+</v>
      </c>
      <c r="P7240" t="str">
        <f t="shared" si="681"/>
        <v>Medium</v>
      </c>
      <c r="Q7240" t="str">
        <f t="shared" si="682"/>
        <v>Mid-Term</v>
      </c>
      <c r="R7240" t="str">
        <f t="shared" si="683"/>
        <v>Zero Balance</v>
      </c>
      <c r="S7240" t="str">
        <f t="shared" si="684"/>
        <v>Normal</v>
      </c>
      <c r="T7240">
        <v>1</v>
      </c>
      <c r="U7240">
        <f t="shared" si="685"/>
        <v>0</v>
      </c>
    </row>
    <row r="7241" spans="1:21" x14ac:dyDescent="0.25">
      <c r="A7241">
        <v>2025</v>
      </c>
      <c r="B7241">
        <v>15772329</v>
      </c>
      <c r="C7241" t="s">
        <v>1107</v>
      </c>
      <c r="D7241">
        <v>580</v>
      </c>
      <c r="E7241" t="s">
        <v>26</v>
      </c>
      <c r="F7241" t="s">
        <v>23</v>
      </c>
      <c r="G7241">
        <v>45</v>
      </c>
      <c r="H7241">
        <v>8</v>
      </c>
      <c r="I7241">
        <v>103741</v>
      </c>
      <c r="J7241">
        <v>1</v>
      </c>
      <c r="K7241">
        <v>1</v>
      </c>
      <c r="L7241">
        <v>0</v>
      </c>
      <c r="M7241">
        <v>47429</v>
      </c>
      <c r="N7241">
        <v>1</v>
      </c>
      <c r="O7241" t="str">
        <f t="shared" si="680"/>
        <v>30-45</v>
      </c>
      <c r="P7241" t="str">
        <f t="shared" si="681"/>
        <v>Low</v>
      </c>
      <c r="Q7241" t="str">
        <f t="shared" si="682"/>
        <v>Long-Term</v>
      </c>
      <c r="R7241" t="str">
        <f t="shared" si="683"/>
        <v>High Balance</v>
      </c>
      <c r="S7241" t="str">
        <f t="shared" si="684"/>
        <v>High Value</v>
      </c>
      <c r="T7241">
        <v>1</v>
      </c>
      <c r="U7241">
        <f t="shared" si="685"/>
        <v>103741</v>
      </c>
    </row>
    <row r="7242" spans="1:21" x14ac:dyDescent="0.25">
      <c r="A7242">
        <v>2025</v>
      </c>
      <c r="B7242">
        <v>15591552</v>
      </c>
      <c r="C7242" t="s">
        <v>1064</v>
      </c>
      <c r="D7242">
        <v>600</v>
      </c>
      <c r="E7242" t="s">
        <v>15</v>
      </c>
      <c r="F7242" t="s">
        <v>16</v>
      </c>
      <c r="G7242">
        <v>32</v>
      </c>
      <c r="H7242">
        <v>7</v>
      </c>
      <c r="I7242">
        <v>98878</v>
      </c>
      <c r="J7242">
        <v>1</v>
      </c>
      <c r="K7242">
        <v>1</v>
      </c>
      <c r="L7242">
        <v>0</v>
      </c>
      <c r="M7242">
        <v>132973</v>
      </c>
      <c r="N7242">
        <v>0</v>
      </c>
      <c r="O7242" t="str">
        <f t="shared" si="680"/>
        <v>30-45</v>
      </c>
      <c r="P7242" t="str">
        <f t="shared" si="681"/>
        <v>Medium</v>
      </c>
      <c r="Q7242" t="str">
        <f t="shared" si="682"/>
        <v>Mid-Term</v>
      </c>
      <c r="R7242" t="str">
        <f t="shared" si="683"/>
        <v>Low Balance</v>
      </c>
      <c r="S7242" t="str">
        <f t="shared" si="684"/>
        <v>Normal</v>
      </c>
      <c r="T7242">
        <v>1</v>
      </c>
      <c r="U7242">
        <f t="shared" si="685"/>
        <v>0</v>
      </c>
    </row>
    <row r="7243" spans="1:21" x14ac:dyDescent="0.25">
      <c r="A7243">
        <v>2025</v>
      </c>
      <c r="B7243">
        <v>15750921</v>
      </c>
      <c r="C7243" t="s">
        <v>2501</v>
      </c>
      <c r="D7243">
        <v>521</v>
      </c>
      <c r="E7243" t="s">
        <v>15</v>
      </c>
      <c r="F7243" t="s">
        <v>23</v>
      </c>
      <c r="G7243">
        <v>37</v>
      </c>
      <c r="H7243">
        <v>5</v>
      </c>
      <c r="I7243">
        <v>105843</v>
      </c>
      <c r="J7243">
        <v>2</v>
      </c>
      <c r="K7243">
        <v>1</v>
      </c>
      <c r="L7243">
        <v>1</v>
      </c>
      <c r="M7243">
        <v>84908</v>
      </c>
      <c r="N7243">
        <v>0</v>
      </c>
      <c r="O7243" t="str">
        <f t="shared" si="680"/>
        <v>30-45</v>
      </c>
      <c r="P7243" t="str">
        <f t="shared" si="681"/>
        <v>Low</v>
      </c>
      <c r="Q7243" t="str">
        <f t="shared" si="682"/>
        <v>Mid-Term</v>
      </c>
      <c r="R7243" t="str">
        <f t="shared" si="683"/>
        <v>High Balance</v>
      </c>
      <c r="S7243" t="str">
        <f t="shared" si="684"/>
        <v>High Value</v>
      </c>
      <c r="T7243">
        <v>1</v>
      </c>
      <c r="U7243">
        <f t="shared" si="685"/>
        <v>0</v>
      </c>
    </row>
    <row r="7244" spans="1:21" x14ac:dyDescent="0.25">
      <c r="A7244">
        <v>2025</v>
      </c>
      <c r="B7244">
        <v>15701687</v>
      </c>
      <c r="C7244" t="s">
        <v>186</v>
      </c>
      <c r="D7244">
        <v>664</v>
      </c>
      <c r="E7244" t="s">
        <v>18</v>
      </c>
      <c r="F7244" t="s">
        <v>23</v>
      </c>
      <c r="G7244">
        <v>44</v>
      </c>
      <c r="H7244">
        <v>7</v>
      </c>
      <c r="I7244">
        <v>77527</v>
      </c>
      <c r="J7244">
        <v>3</v>
      </c>
      <c r="K7244">
        <v>0</v>
      </c>
      <c r="L7244">
        <v>0</v>
      </c>
      <c r="M7244">
        <v>57339</v>
      </c>
      <c r="N7244">
        <v>1</v>
      </c>
      <c r="O7244" t="str">
        <f t="shared" si="680"/>
        <v>30-45</v>
      </c>
      <c r="P7244" t="str">
        <f t="shared" si="681"/>
        <v>Medium</v>
      </c>
      <c r="Q7244" t="str">
        <f t="shared" si="682"/>
        <v>Mid-Term</v>
      </c>
      <c r="R7244" t="str">
        <f t="shared" si="683"/>
        <v>Low Balance</v>
      </c>
      <c r="S7244" t="str">
        <f t="shared" si="684"/>
        <v>Normal</v>
      </c>
      <c r="T7244">
        <v>1</v>
      </c>
      <c r="U7244">
        <f t="shared" si="685"/>
        <v>77527</v>
      </c>
    </row>
    <row r="7245" spans="1:21" x14ac:dyDescent="0.25">
      <c r="A7245">
        <v>2025</v>
      </c>
      <c r="B7245">
        <v>15728906</v>
      </c>
      <c r="C7245" t="s">
        <v>2288</v>
      </c>
      <c r="D7245">
        <v>634</v>
      </c>
      <c r="E7245" t="s">
        <v>15</v>
      </c>
      <c r="F7245" t="s">
        <v>23</v>
      </c>
      <c r="G7245">
        <v>77</v>
      </c>
      <c r="H7245">
        <v>5</v>
      </c>
      <c r="I7245">
        <v>0</v>
      </c>
      <c r="J7245">
        <v>2</v>
      </c>
      <c r="K7245">
        <v>1</v>
      </c>
      <c r="L7245">
        <v>1</v>
      </c>
      <c r="M7245">
        <v>161580</v>
      </c>
      <c r="N7245">
        <v>0</v>
      </c>
      <c r="O7245" t="str">
        <f t="shared" si="680"/>
        <v>60+</v>
      </c>
      <c r="P7245" t="str">
        <f t="shared" si="681"/>
        <v>Medium</v>
      </c>
      <c r="Q7245" t="str">
        <f t="shared" si="682"/>
        <v>Mid-Term</v>
      </c>
      <c r="R7245" t="str">
        <f t="shared" si="683"/>
        <v>Zero Balance</v>
      </c>
      <c r="S7245" t="str">
        <f t="shared" si="684"/>
        <v>Normal</v>
      </c>
      <c r="T7245">
        <v>1</v>
      </c>
      <c r="U7245">
        <f t="shared" si="685"/>
        <v>0</v>
      </c>
    </row>
    <row r="7246" spans="1:21" x14ac:dyDescent="0.25">
      <c r="A7246">
        <v>2025</v>
      </c>
      <c r="B7246">
        <v>15670029</v>
      </c>
      <c r="C7246" t="s">
        <v>535</v>
      </c>
      <c r="D7246">
        <v>445</v>
      </c>
      <c r="E7246" t="s">
        <v>15</v>
      </c>
      <c r="F7246" t="s">
        <v>16</v>
      </c>
      <c r="G7246">
        <v>33</v>
      </c>
      <c r="H7246">
        <v>7</v>
      </c>
      <c r="I7246">
        <v>0</v>
      </c>
      <c r="J7246">
        <v>2</v>
      </c>
      <c r="K7246">
        <v>1</v>
      </c>
      <c r="L7246">
        <v>0</v>
      </c>
      <c r="M7246">
        <v>122626</v>
      </c>
      <c r="N7246">
        <v>0</v>
      </c>
      <c r="O7246" t="str">
        <f t="shared" si="680"/>
        <v>30-45</v>
      </c>
      <c r="P7246" t="str">
        <f t="shared" si="681"/>
        <v>Low</v>
      </c>
      <c r="Q7246" t="str">
        <f t="shared" si="682"/>
        <v>Mid-Term</v>
      </c>
      <c r="R7246" t="str">
        <f t="shared" si="683"/>
        <v>Zero Balance</v>
      </c>
      <c r="S7246" t="str">
        <f t="shared" si="684"/>
        <v>Normal</v>
      </c>
      <c r="T7246">
        <v>1</v>
      </c>
      <c r="U7246">
        <f t="shared" si="685"/>
        <v>0</v>
      </c>
    </row>
    <row r="7247" spans="1:21" x14ac:dyDescent="0.25">
      <c r="A7247">
        <v>2025</v>
      </c>
      <c r="B7247">
        <v>15763579</v>
      </c>
      <c r="C7247" t="s">
        <v>2502</v>
      </c>
      <c r="D7247">
        <v>702</v>
      </c>
      <c r="E7247" t="s">
        <v>26</v>
      </c>
      <c r="F7247" t="s">
        <v>16</v>
      </c>
      <c r="G7247">
        <v>36</v>
      </c>
      <c r="H7247">
        <v>2</v>
      </c>
      <c r="I7247">
        <v>105265</v>
      </c>
      <c r="J7247">
        <v>2</v>
      </c>
      <c r="K7247">
        <v>1</v>
      </c>
      <c r="L7247">
        <v>1</v>
      </c>
      <c r="M7247">
        <v>52910</v>
      </c>
      <c r="N7247">
        <v>0</v>
      </c>
      <c r="O7247" t="str">
        <f t="shared" si="680"/>
        <v>30-45</v>
      </c>
      <c r="P7247" t="str">
        <f t="shared" si="681"/>
        <v>Medium</v>
      </c>
      <c r="Q7247" t="str">
        <f t="shared" si="682"/>
        <v>New</v>
      </c>
      <c r="R7247" t="str">
        <f t="shared" si="683"/>
        <v>High Balance</v>
      </c>
      <c r="S7247" t="str">
        <f t="shared" si="684"/>
        <v>High Value</v>
      </c>
      <c r="T7247">
        <v>1</v>
      </c>
      <c r="U7247">
        <f t="shared" si="685"/>
        <v>0</v>
      </c>
    </row>
    <row r="7248" spans="1:21" x14ac:dyDescent="0.25">
      <c r="A7248">
        <v>2025</v>
      </c>
      <c r="B7248">
        <v>15728010</v>
      </c>
      <c r="C7248" t="s">
        <v>111</v>
      </c>
      <c r="D7248">
        <v>485</v>
      </c>
      <c r="E7248" t="s">
        <v>15</v>
      </c>
      <c r="F7248" t="s">
        <v>23</v>
      </c>
      <c r="G7248">
        <v>37</v>
      </c>
      <c r="H7248">
        <v>5</v>
      </c>
      <c r="I7248">
        <v>0</v>
      </c>
      <c r="J7248">
        <v>2</v>
      </c>
      <c r="K7248">
        <v>0</v>
      </c>
      <c r="L7248">
        <v>1</v>
      </c>
      <c r="M7248">
        <v>170226</v>
      </c>
      <c r="N7248">
        <v>0</v>
      </c>
      <c r="O7248" t="str">
        <f t="shared" si="680"/>
        <v>30-45</v>
      </c>
      <c r="P7248" t="str">
        <f t="shared" si="681"/>
        <v>Low</v>
      </c>
      <c r="Q7248" t="str">
        <f t="shared" si="682"/>
        <v>Mid-Term</v>
      </c>
      <c r="R7248" t="str">
        <f t="shared" si="683"/>
        <v>Zero Balance</v>
      </c>
      <c r="S7248" t="str">
        <f t="shared" si="684"/>
        <v>Normal</v>
      </c>
      <c r="T7248">
        <v>1</v>
      </c>
      <c r="U7248">
        <f t="shared" si="685"/>
        <v>0</v>
      </c>
    </row>
    <row r="7249" spans="1:21" x14ac:dyDescent="0.25">
      <c r="A7249">
        <v>2025</v>
      </c>
      <c r="B7249">
        <v>15663194</v>
      </c>
      <c r="C7249" t="s">
        <v>2503</v>
      </c>
      <c r="D7249">
        <v>582</v>
      </c>
      <c r="E7249" t="s">
        <v>26</v>
      </c>
      <c r="F7249" t="s">
        <v>16</v>
      </c>
      <c r="G7249">
        <v>40</v>
      </c>
      <c r="H7249">
        <v>3</v>
      </c>
      <c r="I7249">
        <v>110150</v>
      </c>
      <c r="J7249">
        <v>1</v>
      </c>
      <c r="K7249">
        <v>1</v>
      </c>
      <c r="L7249">
        <v>1</v>
      </c>
      <c r="M7249">
        <v>191758</v>
      </c>
      <c r="N7249">
        <v>1</v>
      </c>
      <c r="O7249" t="str">
        <f t="shared" si="680"/>
        <v>30-45</v>
      </c>
      <c r="P7249" t="str">
        <f t="shared" si="681"/>
        <v>Low</v>
      </c>
      <c r="Q7249" t="str">
        <f t="shared" si="682"/>
        <v>New</v>
      </c>
      <c r="R7249" t="str">
        <f t="shared" si="683"/>
        <v>High Balance</v>
      </c>
      <c r="S7249" t="str">
        <f t="shared" si="684"/>
        <v>High Value</v>
      </c>
      <c r="T7249">
        <v>1</v>
      </c>
      <c r="U7249">
        <f t="shared" si="685"/>
        <v>110150</v>
      </c>
    </row>
    <row r="7250" spans="1:21" x14ac:dyDescent="0.25">
      <c r="A7250">
        <v>2025</v>
      </c>
      <c r="B7250">
        <v>15736510</v>
      </c>
      <c r="C7250" t="s">
        <v>517</v>
      </c>
      <c r="D7250">
        <v>605</v>
      </c>
      <c r="E7250" t="s">
        <v>18</v>
      </c>
      <c r="F7250" t="s">
        <v>16</v>
      </c>
      <c r="G7250">
        <v>57</v>
      </c>
      <c r="H7250">
        <v>2</v>
      </c>
      <c r="I7250">
        <v>0</v>
      </c>
      <c r="J7250">
        <v>3</v>
      </c>
      <c r="K7250">
        <v>1</v>
      </c>
      <c r="L7250">
        <v>0</v>
      </c>
      <c r="M7250">
        <v>66653</v>
      </c>
      <c r="N7250">
        <v>1</v>
      </c>
      <c r="O7250" t="str">
        <f t="shared" si="680"/>
        <v>46-60</v>
      </c>
      <c r="P7250" t="str">
        <f t="shared" si="681"/>
        <v>Medium</v>
      </c>
      <c r="Q7250" t="str">
        <f t="shared" si="682"/>
        <v>New</v>
      </c>
      <c r="R7250" t="str">
        <f t="shared" si="683"/>
        <v>Zero Balance</v>
      </c>
      <c r="S7250" t="str">
        <f t="shared" si="684"/>
        <v>Normal</v>
      </c>
      <c r="T7250">
        <v>1</v>
      </c>
      <c r="U7250">
        <f t="shared" si="685"/>
        <v>0</v>
      </c>
    </row>
    <row r="7251" spans="1:21" x14ac:dyDescent="0.25">
      <c r="A7251">
        <v>2025</v>
      </c>
      <c r="B7251">
        <v>15745804</v>
      </c>
      <c r="C7251" t="s">
        <v>1128</v>
      </c>
      <c r="D7251">
        <v>628</v>
      </c>
      <c r="E7251" t="s">
        <v>15</v>
      </c>
      <c r="F7251" t="s">
        <v>23</v>
      </c>
      <c r="G7251">
        <v>25</v>
      </c>
      <c r="H7251">
        <v>7</v>
      </c>
      <c r="I7251">
        <v>0</v>
      </c>
      <c r="J7251">
        <v>2</v>
      </c>
      <c r="K7251">
        <v>1</v>
      </c>
      <c r="L7251">
        <v>1</v>
      </c>
      <c r="M7251">
        <v>195978</v>
      </c>
      <c r="N7251">
        <v>0</v>
      </c>
      <c r="O7251" t="str">
        <f t="shared" si="680"/>
        <v>&lt;30</v>
      </c>
      <c r="P7251" t="str">
        <f t="shared" si="681"/>
        <v>Medium</v>
      </c>
      <c r="Q7251" t="str">
        <f t="shared" si="682"/>
        <v>Mid-Term</v>
      </c>
      <c r="R7251" t="str">
        <f t="shared" si="683"/>
        <v>Zero Balance</v>
      </c>
      <c r="S7251" t="str">
        <f t="shared" si="684"/>
        <v>Normal</v>
      </c>
      <c r="T7251">
        <v>1</v>
      </c>
      <c r="U7251">
        <f t="shared" si="685"/>
        <v>0</v>
      </c>
    </row>
    <row r="7252" spans="1:21" x14ac:dyDescent="0.25">
      <c r="A7252">
        <v>2025</v>
      </c>
      <c r="B7252">
        <v>15631451</v>
      </c>
      <c r="C7252" t="s">
        <v>241</v>
      </c>
      <c r="D7252">
        <v>604</v>
      </c>
      <c r="E7252" t="s">
        <v>18</v>
      </c>
      <c r="F7252" t="s">
        <v>16</v>
      </c>
      <c r="G7252">
        <v>28</v>
      </c>
      <c r="H7252">
        <v>6</v>
      </c>
      <c r="I7252">
        <v>0</v>
      </c>
      <c r="J7252">
        <v>2</v>
      </c>
      <c r="K7252">
        <v>1</v>
      </c>
      <c r="L7252">
        <v>1</v>
      </c>
      <c r="M7252">
        <v>69056</v>
      </c>
      <c r="N7252">
        <v>0</v>
      </c>
      <c r="O7252" t="str">
        <f t="shared" si="680"/>
        <v>&lt;30</v>
      </c>
      <c r="P7252" t="str">
        <f t="shared" si="681"/>
        <v>Medium</v>
      </c>
      <c r="Q7252" t="str">
        <f t="shared" si="682"/>
        <v>Mid-Term</v>
      </c>
      <c r="R7252" t="str">
        <f t="shared" si="683"/>
        <v>Zero Balance</v>
      </c>
      <c r="S7252" t="str">
        <f t="shared" si="684"/>
        <v>Normal</v>
      </c>
      <c r="T7252">
        <v>1</v>
      </c>
      <c r="U7252">
        <f t="shared" si="685"/>
        <v>0</v>
      </c>
    </row>
    <row r="7253" spans="1:21" x14ac:dyDescent="0.25">
      <c r="A7253">
        <v>2025</v>
      </c>
      <c r="B7253">
        <v>15746995</v>
      </c>
      <c r="C7253" t="s">
        <v>353</v>
      </c>
      <c r="D7253">
        <v>724</v>
      </c>
      <c r="E7253" t="s">
        <v>26</v>
      </c>
      <c r="F7253" t="s">
        <v>23</v>
      </c>
      <c r="G7253">
        <v>31</v>
      </c>
      <c r="H7253">
        <v>9</v>
      </c>
      <c r="I7253">
        <v>138166</v>
      </c>
      <c r="J7253">
        <v>1</v>
      </c>
      <c r="K7253">
        <v>1</v>
      </c>
      <c r="L7253">
        <v>0</v>
      </c>
      <c r="M7253">
        <v>12920</v>
      </c>
      <c r="N7253">
        <v>0</v>
      </c>
      <c r="O7253" t="str">
        <f t="shared" si="680"/>
        <v>30-45</v>
      </c>
      <c r="P7253" t="str">
        <f t="shared" si="681"/>
        <v>Medium</v>
      </c>
      <c r="Q7253" t="str">
        <f t="shared" si="682"/>
        <v>Long-Term</v>
      </c>
      <c r="R7253" t="str">
        <f t="shared" si="683"/>
        <v>High Balance</v>
      </c>
      <c r="S7253" t="str">
        <f t="shared" si="684"/>
        <v>High Value</v>
      </c>
      <c r="T7253">
        <v>1</v>
      </c>
      <c r="U7253">
        <f t="shared" si="685"/>
        <v>0</v>
      </c>
    </row>
    <row r="7254" spans="1:21" x14ac:dyDescent="0.25">
      <c r="A7254">
        <v>2025</v>
      </c>
      <c r="B7254">
        <v>15730673</v>
      </c>
      <c r="C7254" t="s">
        <v>2504</v>
      </c>
      <c r="D7254">
        <v>567</v>
      </c>
      <c r="E7254" t="s">
        <v>26</v>
      </c>
      <c r="F7254" t="s">
        <v>23</v>
      </c>
      <c r="G7254">
        <v>40</v>
      </c>
      <c r="H7254">
        <v>7</v>
      </c>
      <c r="I7254">
        <v>122265</v>
      </c>
      <c r="J7254">
        <v>1</v>
      </c>
      <c r="K7254">
        <v>1</v>
      </c>
      <c r="L7254">
        <v>0</v>
      </c>
      <c r="M7254">
        <v>138553</v>
      </c>
      <c r="N7254">
        <v>0</v>
      </c>
      <c r="O7254" t="str">
        <f t="shared" si="680"/>
        <v>30-45</v>
      </c>
      <c r="P7254" t="str">
        <f t="shared" si="681"/>
        <v>Low</v>
      </c>
      <c r="Q7254" t="str">
        <f t="shared" si="682"/>
        <v>Mid-Term</v>
      </c>
      <c r="R7254" t="str">
        <f t="shared" si="683"/>
        <v>High Balance</v>
      </c>
      <c r="S7254" t="str">
        <f t="shared" si="684"/>
        <v>High Value</v>
      </c>
      <c r="T7254">
        <v>1</v>
      </c>
      <c r="U7254">
        <f t="shared" si="685"/>
        <v>0</v>
      </c>
    </row>
    <row r="7255" spans="1:21" x14ac:dyDescent="0.25">
      <c r="A7255">
        <v>2025</v>
      </c>
      <c r="B7255">
        <v>15734649</v>
      </c>
      <c r="C7255" t="s">
        <v>2029</v>
      </c>
      <c r="D7255">
        <v>779</v>
      </c>
      <c r="E7255" t="s">
        <v>18</v>
      </c>
      <c r="F7255" t="s">
        <v>16</v>
      </c>
      <c r="G7255">
        <v>55</v>
      </c>
      <c r="H7255">
        <v>0</v>
      </c>
      <c r="I7255">
        <v>133296</v>
      </c>
      <c r="J7255">
        <v>1</v>
      </c>
      <c r="K7255">
        <v>1</v>
      </c>
      <c r="L7255">
        <v>0</v>
      </c>
      <c r="M7255">
        <v>22833</v>
      </c>
      <c r="N7255">
        <v>1</v>
      </c>
      <c r="O7255" t="str">
        <f t="shared" si="680"/>
        <v>46-60</v>
      </c>
      <c r="P7255" t="str">
        <f t="shared" si="681"/>
        <v>High</v>
      </c>
      <c r="Q7255" t="str">
        <f t="shared" si="682"/>
        <v>New</v>
      </c>
      <c r="R7255" t="str">
        <f t="shared" si="683"/>
        <v>High Balance</v>
      </c>
      <c r="S7255" t="str">
        <f t="shared" si="684"/>
        <v>High Value</v>
      </c>
      <c r="T7255">
        <v>1</v>
      </c>
      <c r="U7255">
        <f t="shared" si="685"/>
        <v>133296</v>
      </c>
    </row>
    <row r="7256" spans="1:21" x14ac:dyDescent="0.25">
      <c r="A7256">
        <v>2025</v>
      </c>
      <c r="B7256">
        <v>15701081</v>
      </c>
      <c r="C7256" t="s">
        <v>559</v>
      </c>
      <c r="D7256">
        <v>785</v>
      </c>
      <c r="E7256" t="s">
        <v>15</v>
      </c>
      <c r="F7256" t="s">
        <v>23</v>
      </c>
      <c r="G7256">
        <v>36</v>
      </c>
      <c r="H7256">
        <v>2</v>
      </c>
      <c r="I7256">
        <v>0</v>
      </c>
      <c r="J7256">
        <v>1</v>
      </c>
      <c r="K7256">
        <v>0</v>
      </c>
      <c r="L7256">
        <v>1</v>
      </c>
      <c r="M7256">
        <v>61811</v>
      </c>
      <c r="N7256">
        <v>0</v>
      </c>
      <c r="O7256" t="str">
        <f t="shared" si="680"/>
        <v>30-45</v>
      </c>
      <c r="P7256" t="str">
        <f t="shared" si="681"/>
        <v>High</v>
      </c>
      <c r="Q7256" t="str">
        <f t="shared" si="682"/>
        <v>New</v>
      </c>
      <c r="R7256" t="str">
        <f t="shared" si="683"/>
        <v>Zero Balance</v>
      </c>
      <c r="S7256" t="str">
        <f t="shared" si="684"/>
        <v>Normal</v>
      </c>
      <c r="T7256">
        <v>1</v>
      </c>
      <c r="U7256">
        <f t="shared" si="685"/>
        <v>0</v>
      </c>
    </row>
    <row r="7257" spans="1:21" x14ac:dyDescent="0.25">
      <c r="A7257">
        <v>2025</v>
      </c>
      <c r="B7257">
        <v>15632503</v>
      </c>
      <c r="C7257" t="s">
        <v>1379</v>
      </c>
      <c r="D7257">
        <v>563</v>
      </c>
      <c r="E7257" t="s">
        <v>15</v>
      </c>
      <c r="F7257" t="s">
        <v>16</v>
      </c>
      <c r="G7257">
        <v>32</v>
      </c>
      <c r="H7257">
        <v>0</v>
      </c>
      <c r="I7257">
        <v>148326</v>
      </c>
      <c r="J7257">
        <v>1</v>
      </c>
      <c r="K7257">
        <v>1</v>
      </c>
      <c r="L7257">
        <v>0</v>
      </c>
      <c r="M7257">
        <v>191604</v>
      </c>
      <c r="N7257">
        <v>1</v>
      </c>
      <c r="O7257" t="str">
        <f t="shared" si="680"/>
        <v>30-45</v>
      </c>
      <c r="P7257" t="str">
        <f t="shared" si="681"/>
        <v>Low</v>
      </c>
      <c r="Q7257" t="str">
        <f t="shared" si="682"/>
        <v>New</v>
      </c>
      <c r="R7257" t="str">
        <f t="shared" si="683"/>
        <v>High Balance</v>
      </c>
      <c r="S7257" t="str">
        <f t="shared" si="684"/>
        <v>High Value</v>
      </c>
      <c r="T7257">
        <v>1</v>
      </c>
      <c r="U7257">
        <f t="shared" si="685"/>
        <v>148326</v>
      </c>
    </row>
    <row r="7258" spans="1:21" x14ac:dyDescent="0.25">
      <c r="A7258">
        <v>2025</v>
      </c>
      <c r="B7258">
        <v>15585928</v>
      </c>
      <c r="C7258" t="s">
        <v>221</v>
      </c>
      <c r="D7258">
        <v>821</v>
      </c>
      <c r="E7258" t="s">
        <v>26</v>
      </c>
      <c r="F7258" t="s">
        <v>16</v>
      </c>
      <c r="G7258">
        <v>31</v>
      </c>
      <c r="H7258">
        <v>2</v>
      </c>
      <c r="I7258">
        <v>68928</v>
      </c>
      <c r="J7258">
        <v>1</v>
      </c>
      <c r="K7258">
        <v>1</v>
      </c>
      <c r="L7258">
        <v>1</v>
      </c>
      <c r="M7258">
        <v>25445</v>
      </c>
      <c r="N7258">
        <v>0</v>
      </c>
      <c r="O7258" t="str">
        <f t="shared" si="680"/>
        <v>30-45</v>
      </c>
      <c r="P7258" t="str">
        <f t="shared" si="681"/>
        <v>High</v>
      </c>
      <c r="Q7258" t="str">
        <f t="shared" si="682"/>
        <v>New</v>
      </c>
      <c r="R7258" t="str">
        <f t="shared" si="683"/>
        <v>Low Balance</v>
      </c>
      <c r="S7258" t="str">
        <f t="shared" si="684"/>
        <v>Normal</v>
      </c>
      <c r="T7258">
        <v>1</v>
      </c>
      <c r="U7258">
        <f t="shared" si="685"/>
        <v>0</v>
      </c>
    </row>
    <row r="7259" spans="1:21" x14ac:dyDescent="0.25">
      <c r="A7259">
        <v>2025</v>
      </c>
      <c r="B7259">
        <v>15648681</v>
      </c>
      <c r="C7259" t="s">
        <v>2505</v>
      </c>
      <c r="D7259">
        <v>747</v>
      </c>
      <c r="E7259" t="s">
        <v>15</v>
      </c>
      <c r="F7259" t="s">
        <v>16</v>
      </c>
      <c r="G7259">
        <v>47</v>
      </c>
      <c r="H7259">
        <v>5</v>
      </c>
      <c r="I7259">
        <v>139915</v>
      </c>
      <c r="J7259">
        <v>4</v>
      </c>
      <c r="K7259">
        <v>0</v>
      </c>
      <c r="L7259">
        <v>1</v>
      </c>
      <c r="M7259">
        <v>129965</v>
      </c>
      <c r="N7259">
        <v>1</v>
      </c>
      <c r="O7259" t="str">
        <f t="shared" si="680"/>
        <v>46-60</v>
      </c>
      <c r="P7259" t="str">
        <f t="shared" si="681"/>
        <v>Medium</v>
      </c>
      <c r="Q7259" t="str">
        <f t="shared" si="682"/>
        <v>Mid-Term</v>
      </c>
      <c r="R7259" t="str">
        <f t="shared" si="683"/>
        <v>High Balance</v>
      </c>
      <c r="S7259" t="str">
        <f t="shared" si="684"/>
        <v>High Value</v>
      </c>
      <c r="T7259">
        <v>1</v>
      </c>
      <c r="U7259">
        <f t="shared" si="685"/>
        <v>139915</v>
      </c>
    </row>
    <row r="7260" spans="1:21" x14ac:dyDescent="0.25">
      <c r="A7260">
        <v>2025</v>
      </c>
      <c r="B7260">
        <v>15747757</v>
      </c>
      <c r="C7260" t="s">
        <v>2506</v>
      </c>
      <c r="D7260">
        <v>600</v>
      </c>
      <c r="E7260" t="s">
        <v>26</v>
      </c>
      <c r="F7260" t="s">
        <v>16</v>
      </c>
      <c r="G7260">
        <v>58</v>
      </c>
      <c r="H7260">
        <v>8</v>
      </c>
      <c r="I7260">
        <v>118723</v>
      </c>
      <c r="J7260">
        <v>1</v>
      </c>
      <c r="K7260">
        <v>0</v>
      </c>
      <c r="L7260">
        <v>0</v>
      </c>
      <c r="M7260">
        <v>6210</v>
      </c>
      <c r="N7260">
        <v>1</v>
      </c>
      <c r="O7260" t="str">
        <f t="shared" si="680"/>
        <v>46-60</v>
      </c>
      <c r="P7260" t="str">
        <f t="shared" si="681"/>
        <v>Medium</v>
      </c>
      <c r="Q7260" t="str">
        <f t="shared" si="682"/>
        <v>Long-Term</v>
      </c>
      <c r="R7260" t="str">
        <f t="shared" si="683"/>
        <v>High Balance</v>
      </c>
      <c r="S7260" t="str">
        <f t="shared" si="684"/>
        <v>High Value</v>
      </c>
      <c r="T7260">
        <v>1</v>
      </c>
      <c r="U7260">
        <f t="shared" si="685"/>
        <v>118723</v>
      </c>
    </row>
    <row r="7261" spans="1:21" x14ac:dyDescent="0.25">
      <c r="A7261">
        <v>2025</v>
      </c>
      <c r="B7261">
        <v>15718921</v>
      </c>
      <c r="C7261" t="s">
        <v>184</v>
      </c>
      <c r="D7261">
        <v>625</v>
      </c>
      <c r="E7261" t="s">
        <v>18</v>
      </c>
      <c r="F7261" t="s">
        <v>23</v>
      </c>
      <c r="G7261">
        <v>32</v>
      </c>
      <c r="H7261">
        <v>7</v>
      </c>
      <c r="I7261">
        <v>106957</v>
      </c>
      <c r="J7261">
        <v>1</v>
      </c>
      <c r="K7261">
        <v>1</v>
      </c>
      <c r="L7261">
        <v>1</v>
      </c>
      <c r="M7261">
        <v>134794</v>
      </c>
      <c r="N7261">
        <v>0</v>
      </c>
      <c r="O7261" t="str">
        <f t="shared" si="680"/>
        <v>30-45</v>
      </c>
      <c r="P7261" t="str">
        <f t="shared" si="681"/>
        <v>Medium</v>
      </c>
      <c r="Q7261" t="str">
        <f t="shared" si="682"/>
        <v>Mid-Term</v>
      </c>
      <c r="R7261" t="str">
        <f t="shared" si="683"/>
        <v>High Balance</v>
      </c>
      <c r="S7261" t="str">
        <f t="shared" si="684"/>
        <v>High Value</v>
      </c>
      <c r="T7261">
        <v>1</v>
      </c>
      <c r="U7261">
        <f t="shared" si="685"/>
        <v>0</v>
      </c>
    </row>
    <row r="7262" spans="1:21" x14ac:dyDescent="0.25">
      <c r="A7262">
        <v>2025</v>
      </c>
      <c r="B7262">
        <v>15571081</v>
      </c>
      <c r="C7262" t="s">
        <v>758</v>
      </c>
      <c r="D7262">
        <v>773</v>
      </c>
      <c r="E7262" t="s">
        <v>15</v>
      </c>
      <c r="F7262" t="s">
        <v>16</v>
      </c>
      <c r="G7262">
        <v>41</v>
      </c>
      <c r="H7262">
        <v>7</v>
      </c>
      <c r="I7262">
        <v>190239</v>
      </c>
      <c r="J7262">
        <v>1</v>
      </c>
      <c r="K7262">
        <v>1</v>
      </c>
      <c r="L7262">
        <v>1</v>
      </c>
      <c r="M7262">
        <v>57550</v>
      </c>
      <c r="N7262">
        <v>0</v>
      </c>
      <c r="O7262" t="str">
        <f t="shared" si="680"/>
        <v>30-45</v>
      </c>
      <c r="P7262" t="str">
        <f t="shared" si="681"/>
        <v>High</v>
      </c>
      <c r="Q7262" t="str">
        <f t="shared" si="682"/>
        <v>Mid-Term</v>
      </c>
      <c r="R7262" t="str">
        <f t="shared" si="683"/>
        <v>High Balance</v>
      </c>
      <c r="S7262" t="str">
        <f t="shared" si="684"/>
        <v>High Value</v>
      </c>
      <c r="T7262">
        <v>1</v>
      </c>
      <c r="U7262">
        <f t="shared" si="685"/>
        <v>0</v>
      </c>
    </row>
    <row r="7263" spans="1:21" x14ac:dyDescent="0.25">
      <c r="A7263">
        <v>2025</v>
      </c>
      <c r="B7263">
        <v>15734578</v>
      </c>
      <c r="C7263" t="s">
        <v>520</v>
      </c>
      <c r="D7263">
        <v>726</v>
      </c>
      <c r="E7263" t="s">
        <v>15</v>
      </c>
      <c r="F7263" t="s">
        <v>16</v>
      </c>
      <c r="G7263">
        <v>53</v>
      </c>
      <c r="H7263">
        <v>1</v>
      </c>
      <c r="I7263">
        <v>113538</v>
      </c>
      <c r="J7263">
        <v>1</v>
      </c>
      <c r="K7263">
        <v>0</v>
      </c>
      <c r="L7263">
        <v>1</v>
      </c>
      <c r="M7263">
        <v>28367</v>
      </c>
      <c r="N7263">
        <v>0</v>
      </c>
      <c r="O7263" t="str">
        <f t="shared" si="680"/>
        <v>46-60</v>
      </c>
      <c r="P7263" t="str">
        <f t="shared" si="681"/>
        <v>Medium</v>
      </c>
      <c r="Q7263" t="str">
        <f t="shared" si="682"/>
        <v>New</v>
      </c>
      <c r="R7263" t="str">
        <f t="shared" si="683"/>
        <v>High Balance</v>
      </c>
      <c r="S7263" t="str">
        <f t="shared" si="684"/>
        <v>High Value</v>
      </c>
      <c r="T7263">
        <v>1</v>
      </c>
      <c r="U7263">
        <f t="shared" si="685"/>
        <v>0</v>
      </c>
    </row>
    <row r="7264" spans="1:21" x14ac:dyDescent="0.25">
      <c r="A7264">
        <v>2025</v>
      </c>
      <c r="B7264">
        <v>15579583</v>
      </c>
      <c r="C7264" t="s">
        <v>1310</v>
      </c>
      <c r="D7264">
        <v>641</v>
      </c>
      <c r="E7264" t="s">
        <v>18</v>
      </c>
      <c r="F7264" t="s">
        <v>16</v>
      </c>
      <c r="G7264">
        <v>40</v>
      </c>
      <c r="H7264">
        <v>4</v>
      </c>
      <c r="I7264">
        <v>101090</v>
      </c>
      <c r="J7264">
        <v>1</v>
      </c>
      <c r="K7264">
        <v>1</v>
      </c>
      <c r="L7264">
        <v>1</v>
      </c>
      <c r="M7264">
        <v>51703</v>
      </c>
      <c r="N7264">
        <v>0</v>
      </c>
      <c r="O7264" t="str">
        <f t="shared" si="680"/>
        <v>30-45</v>
      </c>
      <c r="P7264" t="str">
        <f t="shared" si="681"/>
        <v>Medium</v>
      </c>
      <c r="Q7264" t="str">
        <f t="shared" si="682"/>
        <v>Mid-Term</v>
      </c>
      <c r="R7264" t="str">
        <f t="shared" si="683"/>
        <v>High Balance</v>
      </c>
      <c r="S7264" t="str">
        <f t="shared" si="684"/>
        <v>High Value</v>
      </c>
      <c r="T7264">
        <v>1</v>
      </c>
      <c r="U7264">
        <f t="shared" si="685"/>
        <v>0</v>
      </c>
    </row>
    <row r="7265" spans="1:21" x14ac:dyDescent="0.25">
      <c r="A7265">
        <v>2025</v>
      </c>
      <c r="B7265">
        <v>15622729</v>
      </c>
      <c r="C7265" t="s">
        <v>180</v>
      </c>
      <c r="D7265">
        <v>649</v>
      </c>
      <c r="E7265" t="s">
        <v>15</v>
      </c>
      <c r="F7265" t="s">
        <v>16</v>
      </c>
      <c r="G7265">
        <v>46</v>
      </c>
      <c r="H7265">
        <v>2</v>
      </c>
      <c r="I7265">
        <v>0</v>
      </c>
      <c r="J7265">
        <v>2</v>
      </c>
      <c r="K7265">
        <v>1</v>
      </c>
      <c r="L7265">
        <v>1</v>
      </c>
      <c r="M7265">
        <v>66603</v>
      </c>
      <c r="N7265">
        <v>0</v>
      </c>
      <c r="O7265" t="str">
        <f t="shared" si="680"/>
        <v>46-60</v>
      </c>
      <c r="P7265" t="str">
        <f t="shared" si="681"/>
        <v>Medium</v>
      </c>
      <c r="Q7265" t="str">
        <f t="shared" si="682"/>
        <v>New</v>
      </c>
      <c r="R7265" t="str">
        <f t="shared" si="683"/>
        <v>Zero Balance</v>
      </c>
      <c r="S7265" t="str">
        <f t="shared" si="684"/>
        <v>Normal</v>
      </c>
      <c r="T7265">
        <v>1</v>
      </c>
      <c r="U7265">
        <f t="shared" si="685"/>
        <v>0</v>
      </c>
    </row>
    <row r="7266" spans="1:21" x14ac:dyDescent="0.25">
      <c r="A7266">
        <v>2025</v>
      </c>
      <c r="B7266">
        <v>15662189</v>
      </c>
      <c r="C7266" t="s">
        <v>2507</v>
      </c>
      <c r="D7266">
        <v>434</v>
      </c>
      <c r="E7266" t="s">
        <v>18</v>
      </c>
      <c r="F7266" t="s">
        <v>23</v>
      </c>
      <c r="G7266">
        <v>33</v>
      </c>
      <c r="H7266">
        <v>3</v>
      </c>
      <c r="I7266">
        <v>0</v>
      </c>
      <c r="J7266">
        <v>1</v>
      </c>
      <c r="K7266">
        <v>1</v>
      </c>
      <c r="L7266">
        <v>1</v>
      </c>
      <c r="M7266">
        <v>2740</v>
      </c>
      <c r="N7266">
        <v>0</v>
      </c>
      <c r="O7266" t="str">
        <f t="shared" si="680"/>
        <v>30-45</v>
      </c>
      <c r="P7266" t="str">
        <f t="shared" si="681"/>
        <v>Low</v>
      </c>
      <c r="Q7266" t="str">
        <f t="shared" si="682"/>
        <v>New</v>
      </c>
      <c r="R7266" t="str">
        <f t="shared" si="683"/>
        <v>Zero Balance</v>
      </c>
      <c r="S7266" t="str">
        <f t="shared" si="684"/>
        <v>Normal</v>
      </c>
      <c r="T7266">
        <v>1</v>
      </c>
      <c r="U7266">
        <f t="shared" si="685"/>
        <v>0</v>
      </c>
    </row>
    <row r="7267" spans="1:21" x14ac:dyDescent="0.25">
      <c r="A7267">
        <v>2025</v>
      </c>
      <c r="B7267">
        <v>15692718</v>
      </c>
      <c r="C7267" t="s">
        <v>83</v>
      </c>
      <c r="D7267">
        <v>738</v>
      </c>
      <c r="E7267" t="s">
        <v>15</v>
      </c>
      <c r="F7267" t="s">
        <v>16</v>
      </c>
      <c r="G7267">
        <v>38</v>
      </c>
      <c r="H7267">
        <v>7</v>
      </c>
      <c r="I7267">
        <v>0</v>
      </c>
      <c r="J7267">
        <v>2</v>
      </c>
      <c r="K7267">
        <v>0</v>
      </c>
      <c r="L7267">
        <v>0</v>
      </c>
      <c r="M7267">
        <v>69227</v>
      </c>
      <c r="N7267">
        <v>0</v>
      </c>
      <c r="O7267" t="str">
        <f t="shared" si="680"/>
        <v>30-45</v>
      </c>
      <c r="P7267" t="str">
        <f t="shared" si="681"/>
        <v>Medium</v>
      </c>
      <c r="Q7267" t="str">
        <f t="shared" si="682"/>
        <v>Mid-Term</v>
      </c>
      <c r="R7267" t="str">
        <f t="shared" si="683"/>
        <v>Zero Balance</v>
      </c>
      <c r="S7267" t="str">
        <f t="shared" si="684"/>
        <v>Normal</v>
      </c>
      <c r="T7267">
        <v>1</v>
      </c>
      <c r="U7267">
        <f t="shared" si="685"/>
        <v>0</v>
      </c>
    </row>
    <row r="7268" spans="1:21" x14ac:dyDescent="0.25">
      <c r="A7268">
        <v>2025</v>
      </c>
      <c r="B7268">
        <v>15762716</v>
      </c>
      <c r="C7268" t="s">
        <v>2508</v>
      </c>
      <c r="D7268">
        <v>762</v>
      </c>
      <c r="E7268" t="s">
        <v>18</v>
      </c>
      <c r="F7268" t="s">
        <v>16</v>
      </c>
      <c r="G7268">
        <v>60</v>
      </c>
      <c r="H7268">
        <v>10</v>
      </c>
      <c r="I7268">
        <v>168921</v>
      </c>
      <c r="J7268">
        <v>1</v>
      </c>
      <c r="K7268">
        <v>1</v>
      </c>
      <c r="L7268">
        <v>0</v>
      </c>
      <c r="M7268">
        <v>31445</v>
      </c>
      <c r="N7268">
        <v>1</v>
      </c>
      <c r="O7268" t="str">
        <f t="shared" si="680"/>
        <v>46-60</v>
      </c>
      <c r="P7268" t="str">
        <f t="shared" si="681"/>
        <v>High</v>
      </c>
      <c r="Q7268" t="str">
        <f t="shared" si="682"/>
        <v>Long-Term</v>
      </c>
      <c r="R7268" t="str">
        <f t="shared" si="683"/>
        <v>High Balance</v>
      </c>
      <c r="S7268" t="str">
        <f t="shared" si="684"/>
        <v>High Value</v>
      </c>
      <c r="T7268">
        <v>1</v>
      </c>
      <c r="U7268">
        <f t="shared" si="685"/>
        <v>168921</v>
      </c>
    </row>
    <row r="7269" spans="1:21" x14ac:dyDescent="0.25">
      <c r="A7269">
        <v>2025</v>
      </c>
      <c r="B7269">
        <v>15724851</v>
      </c>
      <c r="C7269" t="s">
        <v>1062</v>
      </c>
      <c r="D7269">
        <v>507</v>
      </c>
      <c r="E7269" t="s">
        <v>26</v>
      </c>
      <c r="F7269" t="s">
        <v>23</v>
      </c>
      <c r="G7269">
        <v>31</v>
      </c>
      <c r="H7269">
        <v>9</v>
      </c>
      <c r="I7269">
        <v>111590</v>
      </c>
      <c r="J7269">
        <v>1</v>
      </c>
      <c r="K7269">
        <v>1</v>
      </c>
      <c r="L7269">
        <v>0</v>
      </c>
      <c r="M7269">
        <v>150037</v>
      </c>
      <c r="N7269">
        <v>0</v>
      </c>
      <c r="O7269" t="str">
        <f t="shared" si="680"/>
        <v>30-45</v>
      </c>
      <c r="P7269" t="str">
        <f t="shared" si="681"/>
        <v>Low</v>
      </c>
      <c r="Q7269" t="str">
        <f t="shared" si="682"/>
        <v>Long-Term</v>
      </c>
      <c r="R7269" t="str">
        <f t="shared" si="683"/>
        <v>High Balance</v>
      </c>
      <c r="S7269" t="str">
        <f t="shared" si="684"/>
        <v>High Value</v>
      </c>
      <c r="T7269">
        <v>1</v>
      </c>
      <c r="U7269">
        <f t="shared" si="685"/>
        <v>0</v>
      </c>
    </row>
    <row r="7270" spans="1:21" x14ac:dyDescent="0.25">
      <c r="A7270">
        <v>2025</v>
      </c>
      <c r="B7270">
        <v>15587266</v>
      </c>
      <c r="C7270" t="s">
        <v>527</v>
      </c>
      <c r="D7270">
        <v>606</v>
      </c>
      <c r="E7270" t="s">
        <v>26</v>
      </c>
      <c r="F7270" t="s">
        <v>16</v>
      </c>
      <c r="G7270">
        <v>27</v>
      </c>
      <c r="H7270">
        <v>6</v>
      </c>
      <c r="I7270">
        <v>172310</v>
      </c>
      <c r="J7270">
        <v>1</v>
      </c>
      <c r="K7270">
        <v>0</v>
      </c>
      <c r="L7270">
        <v>1</v>
      </c>
      <c r="M7270">
        <v>111449</v>
      </c>
      <c r="N7270">
        <v>0</v>
      </c>
      <c r="O7270" t="str">
        <f t="shared" si="680"/>
        <v>&lt;30</v>
      </c>
      <c r="P7270" t="str">
        <f t="shared" si="681"/>
        <v>Medium</v>
      </c>
      <c r="Q7270" t="str">
        <f t="shared" si="682"/>
        <v>Mid-Term</v>
      </c>
      <c r="R7270" t="str">
        <f t="shared" si="683"/>
        <v>High Balance</v>
      </c>
      <c r="S7270" t="str">
        <f t="shared" si="684"/>
        <v>High Value</v>
      </c>
      <c r="T7270">
        <v>1</v>
      </c>
      <c r="U7270">
        <f t="shared" si="685"/>
        <v>0</v>
      </c>
    </row>
    <row r="7271" spans="1:21" x14ac:dyDescent="0.25">
      <c r="A7271">
        <v>2025</v>
      </c>
      <c r="B7271">
        <v>15675926</v>
      </c>
      <c r="C7271" t="s">
        <v>2509</v>
      </c>
      <c r="D7271">
        <v>655</v>
      </c>
      <c r="E7271" t="s">
        <v>26</v>
      </c>
      <c r="F7271" t="s">
        <v>23</v>
      </c>
      <c r="G7271">
        <v>34</v>
      </c>
      <c r="H7271">
        <v>7</v>
      </c>
      <c r="I7271">
        <v>118028</v>
      </c>
      <c r="J7271">
        <v>1</v>
      </c>
      <c r="K7271">
        <v>1</v>
      </c>
      <c r="L7271">
        <v>0</v>
      </c>
      <c r="M7271">
        <v>51226</v>
      </c>
      <c r="N7271">
        <v>1</v>
      </c>
      <c r="O7271" t="str">
        <f t="shared" si="680"/>
        <v>30-45</v>
      </c>
      <c r="P7271" t="str">
        <f t="shared" si="681"/>
        <v>Medium</v>
      </c>
      <c r="Q7271" t="str">
        <f t="shared" si="682"/>
        <v>Mid-Term</v>
      </c>
      <c r="R7271" t="str">
        <f t="shared" si="683"/>
        <v>High Balance</v>
      </c>
      <c r="S7271" t="str">
        <f t="shared" si="684"/>
        <v>High Value</v>
      </c>
      <c r="T7271">
        <v>1</v>
      </c>
      <c r="U7271">
        <f t="shared" si="685"/>
        <v>118028</v>
      </c>
    </row>
    <row r="7272" spans="1:21" x14ac:dyDescent="0.25">
      <c r="A7272">
        <v>2025</v>
      </c>
      <c r="B7272">
        <v>15706268</v>
      </c>
      <c r="C7272" t="s">
        <v>235</v>
      </c>
      <c r="D7272">
        <v>697</v>
      </c>
      <c r="E7272" t="s">
        <v>26</v>
      </c>
      <c r="F7272" t="s">
        <v>23</v>
      </c>
      <c r="G7272">
        <v>51</v>
      </c>
      <c r="H7272">
        <v>1</v>
      </c>
      <c r="I7272">
        <v>147910</v>
      </c>
      <c r="J7272">
        <v>1</v>
      </c>
      <c r="K7272">
        <v>1</v>
      </c>
      <c r="L7272">
        <v>1</v>
      </c>
      <c r="M7272">
        <v>53581</v>
      </c>
      <c r="N7272">
        <v>0</v>
      </c>
      <c r="O7272" t="str">
        <f t="shared" si="680"/>
        <v>46-60</v>
      </c>
      <c r="P7272" t="str">
        <f t="shared" si="681"/>
        <v>Medium</v>
      </c>
      <c r="Q7272" t="str">
        <f t="shared" si="682"/>
        <v>New</v>
      </c>
      <c r="R7272" t="str">
        <f t="shared" si="683"/>
        <v>High Balance</v>
      </c>
      <c r="S7272" t="str">
        <f t="shared" si="684"/>
        <v>High Value</v>
      </c>
      <c r="T7272">
        <v>1</v>
      </c>
      <c r="U7272">
        <f t="shared" si="685"/>
        <v>0</v>
      </c>
    </row>
    <row r="7273" spans="1:21" x14ac:dyDescent="0.25">
      <c r="A7273">
        <v>2025</v>
      </c>
      <c r="B7273">
        <v>15581871</v>
      </c>
      <c r="C7273" t="s">
        <v>2510</v>
      </c>
      <c r="D7273">
        <v>504</v>
      </c>
      <c r="E7273" t="s">
        <v>26</v>
      </c>
      <c r="F7273" t="s">
        <v>23</v>
      </c>
      <c r="G7273">
        <v>42</v>
      </c>
      <c r="H7273">
        <v>7</v>
      </c>
      <c r="I7273">
        <v>131287</v>
      </c>
      <c r="J7273">
        <v>2</v>
      </c>
      <c r="K7273">
        <v>1</v>
      </c>
      <c r="L7273">
        <v>1</v>
      </c>
      <c r="M7273">
        <v>149698</v>
      </c>
      <c r="N7273">
        <v>0</v>
      </c>
      <c r="O7273" t="str">
        <f t="shared" si="680"/>
        <v>30-45</v>
      </c>
      <c r="P7273" t="str">
        <f t="shared" si="681"/>
        <v>Low</v>
      </c>
      <c r="Q7273" t="str">
        <f t="shared" si="682"/>
        <v>Mid-Term</v>
      </c>
      <c r="R7273" t="str">
        <f t="shared" si="683"/>
        <v>High Balance</v>
      </c>
      <c r="S7273" t="str">
        <f t="shared" si="684"/>
        <v>High Value</v>
      </c>
      <c r="T7273">
        <v>1</v>
      </c>
      <c r="U7273">
        <f t="shared" si="685"/>
        <v>0</v>
      </c>
    </row>
    <row r="7274" spans="1:21" x14ac:dyDescent="0.25">
      <c r="A7274">
        <v>2025</v>
      </c>
      <c r="B7274">
        <v>15666166</v>
      </c>
      <c r="C7274" t="s">
        <v>2511</v>
      </c>
      <c r="D7274">
        <v>653</v>
      </c>
      <c r="E7274" t="s">
        <v>15</v>
      </c>
      <c r="F7274" t="s">
        <v>16</v>
      </c>
      <c r="G7274">
        <v>74</v>
      </c>
      <c r="H7274">
        <v>0</v>
      </c>
      <c r="I7274">
        <v>121276</v>
      </c>
      <c r="J7274">
        <v>1</v>
      </c>
      <c r="K7274">
        <v>1</v>
      </c>
      <c r="L7274">
        <v>1</v>
      </c>
      <c r="M7274">
        <v>160348</v>
      </c>
      <c r="N7274">
        <v>0</v>
      </c>
      <c r="O7274" t="str">
        <f t="shared" si="680"/>
        <v>60+</v>
      </c>
      <c r="P7274" t="str">
        <f t="shared" si="681"/>
        <v>Medium</v>
      </c>
      <c r="Q7274" t="str">
        <f t="shared" si="682"/>
        <v>New</v>
      </c>
      <c r="R7274" t="str">
        <f t="shared" si="683"/>
        <v>High Balance</v>
      </c>
      <c r="S7274" t="str">
        <f t="shared" si="684"/>
        <v>High Value</v>
      </c>
      <c r="T7274">
        <v>1</v>
      </c>
      <c r="U7274">
        <f t="shared" si="685"/>
        <v>0</v>
      </c>
    </row>
    <row r="7275" spans="1:21" x14ac:dyDescent="0.25">
      <c r="A7275">
        <v>2025</v>
      </c>
      <c r="B7275">
        <v>15671582</v>
      </c>
      <c r="C7275" t="s">
        <v>1530</v>
      </c>
      <c r="D7275">
        <v>660</v>
      </c>
      <c r="E7275" t="s">
        <v>18</v>
      </c>
      <c r="F7275" t="s">
        <v>23</v>
      </c>
      <c r="G7275">
        <v>38</v>
      </c>
      <c r="H7275">
        <v>6</v>
      </c>
      <c r="I7275">
        <v>109869</v>
      </c>
      <c r="J7275">
        <v>1</v>
      </c>
      <c r="K7275">
        <v>1</v>
      </c>
      <c r="L7275">
        <v>1</v>
      </c>
      <c r="M7275">
        <v>154642</v>
      </c>
      <c r="N7275">
        <v>0</v>
      </c>
      <c r="O7275" t="str">
        <f t="shared" si="680"/>
        <v>30-45</v>
      </c>
      <c r="P7275" t="str">
        <f t="shared" si="681"/>
        <v>Medium</v>
      </c>
      <c r="Q7275" t="str">
        <f t="shared" si="682"/>
        <v>Mid-Term</v>
      </c>
      <c r="R7275" t="str">
        <f t="shared" si="683"/>
        <v>High Balance</v>
      </c>
      <c r="S7275" t="str">
        <f t="shared" si="684"/>
        <v>High Value</v>
      </c>
      <c r="T7275">
        <v>1</v>
      </c>
      <c r="U7275">
        <f t="shared" si="685"/>
        <v>0</v>
      </c>
    </row>
    <row r="7276" spans="1:21" x14ac:dyDescent="0.25">
      <c r="A7276">
        <v>2025</v>
      </c>
      <c r="B7276">
        <v>15680901</v>
      </c>
      <c r="C7276" t="s">
        <v>1055</v>
      </c>
      <c r="D7276">
        <v>652</v>
      </c>
      <c r="E7276" t="s">
        <v>15</v>
      </c>
      <c r="F7276" t="s">
        <v>16</v>
      </c>
      <c r="G7276">
        <v>34</v>
      </c>
      <c r="H7276">
        <v>6</v>
      </c>
      <c r="I7276">
        <v>97436</v>
      </c>
      <c r="J7276">
        <v>2</v>
      </c>
      <c r="K7276">
        <v>1</v>
      </c>
      <c r="L7276">
        <v>1</v>
      </c>
      <c r="M7276">
        <v>104332</v>
      </c>
      <c r="N7276">
        <v>0</v>
      </c>
      <c r="O7276" t="str">
        <f t="shared" si="680"/>
        <v>30-45</v>
      </c>
      <c r="P7276" t="str">
        <f t="shared" si="681"/>
        <v>Medium</v>
      </c>
      <c r="Q7276" t="str">
        <f t="shared" si="682"/>
        <v>Mid-Term</v>
      </c>
      <c r="R7276" t="str">
        <f t="shared" si="683"/>
        <v>Low Balance</v>
      </c>
      <c r="S7276" t="str">
        <f t="shared" si="684"/>
        <v>Normal</v>
      </c>
      <c r="T7276">
        <v>1</v>
      </c>
      <c r="U7276">
        <f t="shared" si="685"/>
        <v>0</v>
      </c>
    </row>
    <row r="7277" spans="1:21" x14ac:dyDescent="0.25">
      <c r="A7277">
        <v>2025</v>
      </c>
      <c r="B7277">
        <v>15642336</v>
      </c>
      <c r="C7277" t="s">
        <v>610</v>
      </c>
      <c r="D7277">
        <v>669</v>
      </c>
      <c r="E7277" t="s">
        <v>15</v>
      </c>
      <c r="F7277" t="s">
        <v>16</v>
      </c>
      <c r="G7277">
        <v>42</v>
      </c>
      <c r="H7277">
        <v>9</v>
      </c>
      <c r="I7277">
        <v>0</v>
      </c>
      <c r="J7277">
        <v>2</v>
      </c>
      <c r="K7277">
        <v>0</v>
      </c>
      <c r="L7277">
        <v>0</v>
      </c>
      <c r="M7277">
        <v>135630</v>
      </c>
      <c r="N7277">
        <v>0</v>
      </c>
      <c r="O7277" t="str">
        <f t="shared" si="680"/>
        <v>30-45</v>
      </c>
      <c r="P7277" t="str">
        <f t="shared" si="681"/>
        <v>Medium</v>
      </c>
      <c r="Q7277" t="str">
        <f t="shared" si="682"/>
        <v>Long-Term</v>
      </c>
      <c r="R7277" t="str">
        <f t="shared" si="683"/>
        <v>Zero Balance</v>
      </c>
      <c r="S7277" t="str">
        <f t="shared" si="684"/>
        <v>Normal</v>
      </c>
      <c r="T7277">
        <v>1</v>
      </c>
      <c r="U7277">
        <f t="shared" si="685"/>
        <v>0</v>
      </c>
    </row>
    <row r="7278" spans="1:21" x14ac:dyDescent="0.25">
      <c r="A7278">
        <v>2025</v>
      </c>
      <c r="B7278">
        <v>15653147</v>
      </c>
      <c r="C7278" t="s">
        <v>268</v>
      </c>
      <c r="D7278">
        <v>594</v>
      </c>
      <c r="E7278" t="s">
        <v>15</v>
      </c>
      <c r="F7278" t="s">
        <v>23</v>
      </c>
      <c r="G7278">
        <v>35</v>
      </c>
      <c r="H7278">
        <v>2</v>
      </c>
      <c r="I7278">
        <v>133853</v>
      </c>
      <c r="J7278">
        <v>1</v>
      </c>
      <c r="K7278">
        <v>1</v>
      </c>
      <c r="L7278">
        <v>1</v>
      </c>
      <c r="M7278">
        <v>65362</v>
      </c>
      <c r="N7278">
        <v>0</v>
      </c>
      <c r="O7278" t="str">
        <f t="shared" si="680"/>
        <v>30-45</v>
      </c>
      <c r="P7278" t="str">
        <f t="shared" si="681"/>
        <v>Low</v>
      </c>
      <c r="Q7278" t="str">
        <f t="shared" si="682"/>
        <v>New</v>
      </c>
      <c r="R7278" t="str">
        <f t="shared" si="683"/>
        <v>High Balance</v>
      </c>
      <c r="S7278" t="str">
        <f t="shared" si="684"/>
        <v>High Value</v>
      </c>
      <c r="T7278">
        <v>1</v>
      </c>
      <c r="U7278">
        <f t="shared" si="685"/>
        <v>0</v>
      </c>
    </row>
    <row r="7279" spans="1:21" x14ac:dyDescent="0.25">
      <c r="A7279">
        <v>2025</v>
      </c>
      <c r="B7279">
        <v>15571284</v>
      </c>
      <c r="C7279" t="s">
        <v>2512</v>
      </c>
      <c r="D7279">
        <v>756</v>
      </c>
      <c r="E7279" t="s">
        <v>26</v>
      </c>
      <c r="F7279" t="s">
        <v>23</v>
      </c>
      <c r="G7279">
        <v>32</v>
      </c>
      <c r="H7279">
        <v>0</v>
      </c>
      <c r="I7279">
        <v>109528</v>
      </c>
      <c r="J7279">
        <v>2</v>
      </c>
      <c r="K7279">
        <v>1</v>
      </c>
      <c r="L7279">
        <v>1</v>
      </c>
      <c r="M7279">
        <v>56176</v>
      </c>
      <c r="N7279">
        <v>0</v>
      </c>
      <c r="O7279" t="str">
        <f t="shared" si="680"/>
        <v>30-45</v>
      </c>
      <c r="P7279" t="str">
        <f t="shared" si="681"/>
        <v>High</v>
      </c>
      <c r="Q7279" t="str">
        <f t="shared" si="682"/>
        <v>New</v>
      </c>
      <c r="R7279" t="str">
        <f t="shared" si="683"/>
        <v>High Balance</v>
      </c>
      <c r="S7279" t="str">
        <f t="shared" si="684"/>
        <v>High Value</v>
      </c>
      <c r="T7279">
        <v>1</v>
      </c>
      <c r="U7279">
        <f t="shared" si="685"/>
        <v>0</v>
      </c>
    </row>
    <row r="7280" spans="1:21" x14ac:dyDescent="0.25">
      <c r="A7280">
        <v>2025</v>
      </c>
      <c r="B7280">
        <v>15591360</v>
      </c>
      <c r="C7280" t="s">
        <v>1078</v>
      </c>
      <c r="D7280">
        <v>642</v>
      </c>
      <c r="E7280" t="s">
        <v>15</v>
      </c>
      <c r="F7280" t="s">
        <v>16</v>
      </c>
      <c r="G7280">
        <v>33</v>
      </c>
      <c r="H7280">
        <v>4</v>
      </c>
      <c r="I7280">
        <v>84607</v>
      </c>
      <c r="J7280">
        <v>2</v>
      </c>
      <c r="K7280">
        <v>0</v>
      </c>
      <c r="L7280">
        <v>1</v>
      </c>
      <c r="M7280">
        <v>60059</v>
      </c>
      <c r="N7280">
        <v>0</v>
      </c>
      <c r="O7280" t="str">
        <f t="shared" si="680"/>
        <v>30-45</v>
      </c>
      <c r="P7280" t="str">
        <f t="shared" si="681"/>
        <v>Medium</v>
      </c>
      <c r="Q7280" t="str">
        <f t="shared" si="682"/>
        <v>Mid-Term</v>
      </c>
      <c r="R7280" t="str">
        <f t="shared" si="683"/>
        <v>Low Balance</v>
      </c>
      <c r="S7280" t="str">
        <f t="shared" si="684"/>
        <v>Normal</v>
      </c>
      <c r="T7280">
        <v>1</v>
      </c>
      <c r="U7280">
        <f t="shared" si="685"/>
        <v>0</v>
      </c>
    </row>
    <row r="7281" spans="1:21" x14ac:dyDescent="0.25">
      <c r="A7281">
        <v>2025</v>
      </c>
      <c r="B7281">
        <v>15810485</v>
      </c>
      <c r="C7281" t="s">
        <v>180</v>
      </c>
      <c r="D7281">
        <v>486</v>
      </c>
      <c r="E7281" t="s">
        <v>26</v>
      </c>
      <c r="F7281" t="s">
        <v>23</v>
      </c>
      <c r="G7281">
        <v>37</v>
      </c>
      <c r="H7281">
        <v>1</v>
      </c>
      <c r="I7281">
        <v>101438</v>
      </c>
      <c r="J7281">
        <v>1</v>
      </c>
      <c r="K7281">
        <v>0</v>
      </c>
      <c r="L7281">
        <v>0</v>
      </c>
      <c r="M7281">
        <v>51365</v>
      </c>
      <c r="N7281">
        <v>0</v>
      </c>
      <c r="O7281" t="str">
        <f t="shared" si="680"/>
        <v>30-45</v>
      </c>
      <c r="P7281" t="str">
        <f t="shared" si="681"/>
        <v>Low</v>
      </c>
      <c r="Q7281" t="str">
        <f t="shared" si="682"/>
        <v>New</v>
      </c>
      <c r="R7281" t="str">
        <f t="shared" si="683"/>
        <v>High Balance</v>
      </c>
      <c r="S7281" t="str">
        <f t="shared" si="684"/>
        <v>High Value</v>
      </c>
      <c r="T7281">
        <v>1</v>
      </c>
      <c r="U7281">
        <f t="shared" si="685"/>
        <v>0</v>
      </c>
    </row>
    <row r="7282" spans="1:21" x14ac:dyDescent="0.25">
      <c r="A7282">
        <v>2025</v>
      </c>
      <c r="B7282">
        <v>15611973</v>
      </c>
      <c r="C7282" t="s">
        <v>943</v>
      </c>
      <c r="D7282">
        <v>804</v>
      </c>
      <c r="E7282" t="s">
        <v>15</v>
      </c>
      <c r="F7282" t="s">
        <v>23</v>
      </c>
      <c r="G7282">
        <v>55</v>
      </c>
      <c r="H7282">
        <v>7</v>
      </c>
      <c r="I7282">
        <v>0</v>
      </c>
      <c r="J7282">
        <v>2</v>
      </c>
      <c r="K7282">
        <v>1</v>
      </c>
      <c r="L7282">
        <v>1</v>
      </c>
      <c r="M7282">
        <v>118753</v>
      </c>
      <c r="N7282">
        <v>0</v>
      </c>
      <c r="O7282" t="str">
        <f t="shared" si="680"/>
        <v>46-60</v>
      </c>
      <c r="P7282" t="str">
        <f t="shared" si="681"/>
        <v>High</v>
      </c>
      <c r="Q7282" t="str">
        <f t="shared" si="682"/>
        <v>Mid-Term</v>
      </c>
      <c r="R7282" t="str">
        <f t="shared" si="683"/>
        <v>Zero Balance</v>
      </c>
      <c r="S7282" t="str">
        <f t="shared" si="684"/>
        <v>Normal</v>
      </c>
      <c r="T7282">
        <v>1</v>
      </c>
      <c r="U7282">
        <f t="shared" si="685"/>
        <v>0</v>
      </c>
    </row>
    <row r="7283" spans="1:21" x14ac:dyDescent="0.25">
      <c r="A7283">
        <v>2025</v>
      </c>
      <c r="B7283">
        <v>15735572</v>
      </c>
      <c r="C7283" t="s">
        <v>509</v>
      </c>
      <c r="D7283">
        <v>629</v>
      </c>
      <c r="E7283" t="s">
        <v>15</v>
      </c>
      <c r="F7283" t="s">
        <v>23</v>
      </c>
      <c r="G7283">
        <v>59</v>
      </c>
      <c r="H7283">
        <v>9</v>
      </c>
      <c r="I7283">
        <v>113658</v>
      </c>
      <c r="J7283">
        <v>1</v>
      </c>
      <c r="K7283">
        <v>1</v>
      </c>
      <c r="L7283">
        <v>1</v>
      </c>
      <c r="M7283">
        <v>116849</v>
      </c>
      <c r="N7283">
        <v>1</v>
      </c>
      <c r="O7283" t="str">
        <f t="shared" si="680"/>
        <v>46-60</v>
      </c>
      <c r="P7283" t="str">
        <f t="shared" si="681"/>
        <v>Medium</v>
      </c>
      <c r="Q7283" t="str">
        <f t="shared" si="682"/>
        <v>Long-Term</v>
      </c>
      <c r="R7283" t="str">
        <f t="shared" si="683"/>
        <v>High Balance</v>
      </c>
      <c r="S7283" t="str">
        <f t="shared" si="684"/>
        <v>High Value</v>
      </c>
      <c r="T7283">
        <v>1</v>
      </c>
      <c r="U7283">
        <f t="shared" si="685"/>
        <v>113658</v>
      </c>
    </row>
    <row r="7284" spans="1:21" x14ac:dyDescent="0.25">
      <c r="A7284">
        <v>2025</v>
      </c>
      <c r="B7284">
        <v>15567860</v>
      </c>
      <c r="C7284" t="s">
        <v>2357</v>
      </c>
      <c r="D7284">
        <v>581</v>
      </c>
      <c r="E7284" t="s">
        <v>18</v>
      </c>
      <c r="F7284" t="s">
        <v>16</v>
      </c>
      <c r="G7284">
        <v>44</v>
      </c>
      <c r="H7284">
        <v>7</v>
      </c>
      <c r="I7284">
        <v>189318</v>
      </c>
      <c r="J7284">
        <v>2</v>
      </c>
      <c r="K7284">
        <v>1</v>
      </c>
      <c r="L7284">
        <v>0</v>
      </c>
      <c r="M7284">
        <v>45026</v>
      </c>
      <c r="N7284">
        <v>1</v>
      </c>
      <c r="O7284" t="str">
        <f t="shared" si="680"/>
        <v>30-45</v>
      </c>
      <c r="P7284" t="str">
        <f t="shared" si="681"/>
        <v>Low</v>
      </c>
      <c r="Q7284" t="str">
        <f t="shared" si="682"/>
        <v>Mid-Term</v>
      </c>
      <c r="R7284" t="str">
        <f t="shared" si="683"/>
        <v>High Balance</v>
      </c>
      <c r="S7284" t="str">
        <f t="shared" si="684"/>
        <v>High Value</v>
      </c>
      <c r="T7284">
        <v>1</v>
      </c>
      <c r="U7284">
        <f t="shared" si="685"/>
        <v>189318</v>
      </c>
    </row>
    <row r="7285" spans="1:21" x14ac:dyDescent="0.25">
      <c r="A7285">
        <v>2025</v>
      </c>
      <c r="B7285">
        <v>15795690</v>
      </c>
      <c r="C7285" t="s">
        <v>286</v>
      </c>
      <c r="D7285">
        <v>667</v>
      </c>
      <c r="E7285" t="s">
        <v>15</v>
      </c>
      <c r="F7285" t="s">
        <v>23</v>
      </c>
      <c r="G7285">
        <v>31</v>
      </c>
      <c r="H7285">
        <v>3</v>
      </c>
      <c r="I7285">
        <v>99514</v>
      </c>
      <c r="J7285">
        <v>1</v>
      </c>
      <c r="K7285">
        <v>1</v>
      </c>
      <c r="L7285">
        <v>1</v>
      </c>
      <c r="M7285">
        <v>189657</v>
      </c>
      <c r="N7285">
        <v>0</v>
      </c>
      <c r="O7285" t="str">
        <f t="shared" si="680"/>
        <v>30-45</v>
      </c>
      <c r="P7285" t="str">
        <f t="shared" si="681"/>
        <v>Medium</v>
      </c>
      <c r="Q7285" t="str">
        <f t="shared" si="682"/>
        <v>New</v>
      </c>
      <c r="R7285" t="str">
        <f t="shared" si="683"/>
        <v>Low Balance</v>
      </c>
      <c r="S7285" t="str">
        <f t="shared" si="684"/>
        <v>Normal</v>
      </c>
      <c r="T7285">
        <v>1</v>
      </c>
      <c r="U7285">
        <f t="shared" si="685"/>
        <v>0</v>
      </c>
    </row>
    <row r="7286" spans="1:21" x14ac:dyDescent="0.25">
      <c r="A7286">
        <v>2025</v>
      </c>
      <c r="B7286">
        <v>15706464</v>
      </c>
      <c r="C7286" t="s">
        <v>322</v>
      </c>
      <c r="D7286">
        <v>667</v>
      </c>
      <c r="E7286" t="s">
        <v>18</v>
      </c>
      <c r="F7286" t="s">
        <v>23</v>
      </c>
      <c r="G7286">
        <v>35</v>
      </c>
      <c r="H7286">
        <v>4</v>
      </c>
      <c r="I7286">
        <v>97585</v>
      </c>
      <c r="J7286">
        <v>2</v>
      </c>
      <c r="K7286">
        <v>0</v>
      </c>
      <c r="L7286">
        <v>0</v>
      </c>
      <c r="M7286">
        <v>57213</v>
      </c>
      <c r="N7286">
        <v>0</v>
      </c>
      <c r="O7286" t="str">
        <f t="shared" si="680"/>
        <v>30-45</v>
      </c>
      <c r="P7286" t="str">
        <f t="shared" si="681"/>
        <v>Medium</v>
      </c>
      <c r="Q7286" t="str">
        <f t="shared" si="682"/>
        <v>Mid-Term</v>
      </c>
      <c r="R7286" t="str">
        <f t="shared" si="683"/>
        <v>Low Balance</v>
      </c>
      <c r="S7286" t="str">
        <f t="shared" si="684"/>
        <v>Normal</v>
      </c>
      <c r="T7286">
        <v>1</v>
      </c>
      <c r="U7286">
        <f t="shared" si="685"/>
        <v>0</v>
      </c>
    </row>
    <row r="7287" spans="1:21" x14ac:dyDescent="0.25">
      <c r="A7287">
        <v>2025</v>
      </c>
      <c r="B7287">
        <v>15725028</v>
      </c>
      <c r="C7287" t="s">
        <v>2145</v>
      </c>
      <c r="D7287">
        <v>679</v>
      </c>
      <c r="E7287" t="s">
        <v>15</v>
      </c>
      <c r="F7287" t="s">
        <v>23</v>
      </c>
      <c r="G7287">
        <v>29</v>
      </c>
      <c r="H7287">
        <v>3</v>
      </c>
      <c r="I7287">
        <v>0</v>
      </c>
      <c r="J7287">
        <v>2</v>
      </c>
      <c r="K7287">
        <v>1</v>
      </c>
      <c r="L7287">
        <v>1</v>
      </c>
      <c r="M7287">
        <v>63687</v>
      </c>
      <c r="N7287">
        <v>0</v>
      </c>
      <c r="O7287" t="str">
        <f t="shared" si="680"/>
        <v>&lt;30</v>
      </c>
      <c r="P7287" t="str">
        <f t="shared" si="681"/>
        <v>Medium</v>
      </c>
      <c r="Q7287" t="str">
        <f t="shared" si="682"/>
        <v>New</v>
      </c>
      <c r="R7287" t="str">
        <f t="shared" si="683"/>
        <v>Zero Balance</v>
      </c>
      <c r="S7287" t="str">
        <f t="shared" si="684"/>
        <v>Normal</v>
      </c>
      <c r="T7287">
        <v>1</v>
      </c>
      <c r="U7287">
        <f t="shared" si="685"/>
        <v>0</v>
      </c>
    </row>
    <row r="7288" spans="1:21" x14ac:dyDescent="0.25">
      <c r="A7288">
        <v>2025</v>
      </c>
      <c r="B7288">
        <v>15751167</v>
      </c>
      <c r="C7288" t="s">
        <v>582</v>
      </c>
      <c r="D7288">
        <v>680</v>
      </c>
      <c r="E7288" t="s">
        <v>15</v>
      </c>
      <c r="F7288" t="s">
        <v>16</v>
      </c>
      <c r="G7288">
        <v>43</v>
      </c>
      <c r="H7288">
        <v>4</v>
      </c>
      <c r="I7288">
        <v>0</v>
      </c>
      <c r="J7288">
        <v>2</v>
      </c>
      <c r="K7288">
        <v>1</v>
      </c>
      <c r="L7288">
        <v>1</v>
      </c>
      <c r="M7288">
        <v>58761</v>
      </c>
      <c r="N7288">
        <v>0</v>
      </c>
      <c r="O7288" t="str">
        <f t="shared" si="680"/>
        <v>30-45</v>
      </c>
      <c r="P7288" t="str">
        <f t="shared" si="681"/>
        <v>Medium</v>
      </c>
      <c r="Q7288" t="str">
        <f t="shared" si="682"/>
        <v>Mid-Term</v>
      </c>
      <c r="R7288" t="str">
        <f t="shared" si="683"/>
        <v>Zero Balance</v>
      </c>
      <c r="S7288" t="str">
        <f t="shared" si="684"/>
        <v>Normal</v>
      </c>
      <c r="T7288">
        <v>1</v>
      </c>
      <c r="U7288">
        <f t="shared" si="685"/>
        <v>0</v>
      </c>
    </row>
    <row r="7289" spans="1:21" x14ac:dyDescent="0.25">
      <c r="A7289">
        <v>2025</v>
      </c>
      <c r="B7289">
        <v>15633944</v>
      </c>
      <c r="C7289" t="s">
        <v>490</v>
      </c>
      <c r="D7289">
        <v>644</v>
      </c>
      <c r="E7289" t="s">
        <v>18</v>
      </c>
      <c r="F7289" t="s">
        <v>23</v>
      </c>
      <c r="G7289">
        <v>32</v>
      </c>
      <c r="H7289">
        <v>3</v>
      </c>
      <c r="I7289">
        <v>136660</v>
      </c>
      <c r="J7289">
        <v>1</v>
      </c>
      <c r="K7289">
        <v>1</v>
      </c>
      <c r="L7289">
        <v>1</v>
      </c>
      <c r="M7289">
        <v>14188</v>
      </c>
      <c r="N7289">
        <v>0</v>
      </c>
      <c r="O7289" t="str">
        <f t="shared" si="680"/>
        <v>30-45</v>
      </c>
      <c r="P7289" t="str">
        <f t="shared" si="681"/>
        <v>Medium</v>
      </c>
      <c r="Q7289" t="str">
        <f t="shared" si="682"/>
        <v>New</v>
      </c>
      <c r="R7289" t="str">
        <f t="shared" si="683"/>
        <v>High Balance</v>
      </c>
      <c r="S7289" t="str">
        <f t="shared" si="684"/>
        <v>High Value</v>
      </c>
      <c r="T7289">
        <v>1</v>
      </c>
      <c r="U7289">
        <f t="shared" si="685"/>
        <v>0</v>
      </c>
    </row>
    <row r="7290" spans="1:21" x14ac:dyDescent="0.25">
      <c r="A7290">
        <v>2025</v>
      </c>
      <c r="B7290">
        <v>15672637</v>
      </c>
      <c r="C7290" t="s">
        <v>2513</v>
      </c>
      <c r="D7290">
        <v>571</v>
      </c>
      <c r="E7290" t="s">
        <v>15</v>
      </c>
      <c r="F7290" t="s">
        <v>16</v>
      </c>
      <c r="G7290">
        <v>30</v>
      </c>
      <c r="H7290">
        <v>4</v>
      </c>
      <c r="I7290">
        <v>85756</v>
      </c>
      <c r="J7290">
        <v>1</v>
      </c>
      <c r="K7290">
        <v>1</v>
      </c>
      <c r="L7290">
        <v>0</v>
      </c>
      <c r="M7290">
        <v>145116</v>
      </c>
      <c r="N7290">
        <v>0</v>
      </c>
      <c r="O7290" t="str">
        <f t="shared" si="680"/>
        <v>30-45</v>
      </c>
      <c r="P7290" t="str">
        <f t="shared" si="681"/>
        <v>Low</v>
      </c>
      <c r="Q7290" t="str">
        <f t="shared" si="682"/>
        <v>Mid-Term</v>
      </c>
      <c r="R7290" t="str">
        <f t="shared" si="683"/>
        <v>Low Balance</v>
      </c>
      <c r="S7290" t="str">
        <f t="shared" si="684"/>
        <v>Normal</v>
      </c>
      <c r="T7290">
        <v>1</v>
      </c>
      <c r="U7290">
        <f t="shared" si="685"/>
        <v>0</v>
      </c>
    </row>
    <row r="7291" spans="1:21" x14ac:dyDescent="0.25">
      <c r="A7291">
        <v>2025</v>
      </c>
      <c r="B7291">
        <v>15680895</v>
      </c>
      <c r="C7291" t="s">
        <v>407</v>
      </c>
      <c r="D7291">
        <v>627</v>
      </c>
      <c r="E7291" t="s">
        <v>18</v>
      </c>
      <c r="F7291" t="s">
        <v>16</v>
      </c>
      <c r="G7291">
        <v>35</v>
      </c>
      <c r="H7291">
        <v>7</v>
      </c>
      <c r="I7291">
        <v>0</v>
      </c>
      <c r="J7291">
        <v>1</v>
      </c>
      <c r="K7291">
        <v>1</v>
      </c>
      <c r="L7291">
        <v>0</v>
      </c>
      <c r="M7291">
        <v>187718</v>
      </c>
      <c r="N7291">
        <v>0</v>
      </c>
      <c r="O7291" t="str">
        <f t="shared" si="680"/>
        <v>30-45</v>
      </c>
      <c r="P7291" t="str">
        <f t="shared" si="681"/>
        <v>Medium</v>
      </c>
      <c r="Q7291" t="str">
        <f t="shared" si="682"/>
        <v>Mid-Term</v>
      </c>
      <c r="R7291" t="str">
        <f t="shared" si="683"/>
        <v>Zero Balance</v>
      </c>
      <c r="S7291" t="str">
        <f t="shared" si="684"/>
        <v>Normal</v>
      </c>
      <c r="T7291">
        <v>1</v>
      </c>
      <c r="U7291">
        <f t="shared" si="685"/>
        <v>0</v>
      </c>
    </row>
    <row r="7292" spans="1:21" x14ac:dyDescent="0.25">
      <c r="A7292">
        <v>2025</v>
      </c>
      <c r="B7292">
        <v>15793825</v>
      </c>
      <c r="C7292" t="s">
        <v>1963</v>
      </c>
      <c r="D7292">
        <v>536</v>
      </c>
      <c r="E7292" t="s">
        <v>15</v>
      </c>
      <c r="F7292" t="s">
        <v>23</v>
      </c>
      <c r="G7292">
        <v>39</v>
      </c>
      <c r="H7292">
        <v>4</v>
      </c>
      <c r="I7292">
        <v>0</v>
      </c>
      <c r="J7292">
        <v>2</v>
      </c>
      <c r="K7292">
        <v>1</v>
      </c>
      <c r="L7292">
        <v>0</v>
      </c>
      <c r="M7292">
        <v>27150</v>
      </c>
      <c r="N7292">
        <v>0</v>
      </c>
      <c r="O7292" t="str">
        <f t="shared" si="680"/>
        <v>30-45</v>
      </c>
      <c r="P7292" t="str">
        <f t="shared" si="681"/>
        <v>Low</v>
      </c>
      <c r="Q7292" t="str">
        <f t="shared" si="682"/>
        <v>Mid-Term</v>
      </c>
      <c r="R7292" t="str">
        <f t="shared" si="683"/>
        <v>Zero Balance</v>
      </c>
      <c r="S7292" t="str">
        <f t="shared" si="684"/>
        <v>Normal</v>
      </c>
      <c r="T7292">
        <v>1</v>
      </c>
      <c r="U7292">
        <f t="shared" si="685"/>
        <v>0</v>
      </c>
    </row>
    <row r="7293" spans="1:21" x14ac:dyDescent="0.25">
      <c r="A7293">
        <v>2025</v>
      </c>
      <c r="B7293">
        <v>15611318</v>
      </c>
      <c r="C7293" t="s">
        <v>1468</v>
      </c>
      <c r="D7293">
        <v>599</v>
      </c>
      <c r="E7293" t="s">
        <v>18</v>
      </c>
      <c r="F7293" t="s">
        <v>23</v>
      </c>
      <c r="G7293">
        <v>33</v>
      </c>
      <c r="H7293">
        <v>4</v>
      </c>
      <c r="I7293">
        <v>51691</v>
      </c>
      <c r="J7293">
        <v>1</v>
      </c>
      <c r="K7293">
        <v>1</v>
      </c>
      <c r="L7293">
        <v>0</v>
      </c>
      <c r="M7293">
        <v>111623</v>
      </c>
      <c r="N7293">
        <v>1</v>
      </c>
      <c r="O7293" t="str">
        <f t="shared" si="680"/>
        <v>30-45</v>
      </c>
      <c r="P7293" t="str">
        <f t="shared" si="681"/>
        <v>Low</v>
      </c>
      <c r="Q7293" t="str">
        <f t="shared" si="682"/>
        <v>Mid-Term</v>
      </c>
      <c r="R7293" t="str">
        <f t="shared" si="683"/>
        <v>Low Balance</v>
      </c>
      <c r="S7293" t="str">
        <f t="shared" si="684"/>
        <v>Normal</v>
      </c>
      <c r="T7293">
        <v>1</v>
      </c>
      <c r="U7293">
        <f t="shared" si="685"/>
        <v>51691</v>
      </c>
    </row>
    <row r="7294" spans="1:21" x14ac:dyDescent="0.25">
      <c r="A7294">
        <v>2025</v>
      </c>
      <c r="B7294">
        <v>15768474</v>
      </c>
      <c r="C7294" t="s">
        <v>53</v>
      </c>
      <c r="D7294">
        <v>744</v>
      </c>
      <c r="E7294" t="s">
        <v>18</v>
      </c>
      <c r="F7294" t="s">
        <v>23</v>
      </c>
      <c r="G7294">
        <v>34</v>
      </c>
      <c r="H7294">
        <v>3</v>
      </c>
      <c r="I7294">
        <v>0</v>
      </c>
      <c r="J7294">
        <v>2</v>
      </c>
      <c r="K7294">
        <v>1</v>
      </c>
      <c r="L7294">
        <v>0</v>
      </c>
      <c r="M7294">
        <v>27244</v>
      </c>
      <c r="N7294">
        <v>0</v>
      </c>
      <c r="O7294" t="str">
        <f t="shared" si="680"/>
        <v>30-45</v>
      </c>
      <c r="P7294" t="str">
        <f t="shared" si="681"/>
        <v>Medium</v>
      </c>
      <c r="Q7294" t="str">
        <f t="shared" si="682"/>
        <v>New</v>
      </c>
      <c r="R7294" t="str">
        <f t="shared" si="683"/>
        <v>Zero Balance</v>
      </c>
      <c r="S7294" t="str">
        <f t="shared" si="684"/>
        <v>Normal</v>
      </c>
      <c r="T7294">
        <v>1</v>
      </c>
      <c r="U7294">
        <f t="shared" si="685"/>
        <v>0</v>
      </c>
    </row>
    <row r="7295" spans="1:21" x14ac:dyDescent="0.25">
      <c r="A7295">
        <v>2025</v>
      </c>
      <c r="B7295">
        <v>15716276</v>
      </c>
      <c r="C7295" t="s">
        <v>136</v>
      </c>
      <c r="D7295">
        <v>709</v>
      </c>
      <c r="E7295" t="s">
        <v>15</v>
      </c>
      <c r="F7295" t="s">
        <v>16</v>
      </c>
      <c r="G7295">
        <v>34</v>
      </c>
      <c r="H7295">
        <v>2</v>
      </c>
      <c r="I7295">
        <v>111670</v>
      </c>
      <c r="J7295">
        <v>1</v>
      </c>
      <c r="K7295">
        <v>1</v>
      </c>
      <c r="L7295">
        <v>0</v>
      </c>
      <c r="M7295">
        <v>57030</v>
      </c>
      <c r="N7295">
        <v>0</v>
      </c>
      <c r="O7295" t="str">
        <f t="shared" si="680"/>
        <v>30-45</v>
      </c>
      <c r="P7295" t="str">
        <f t="shared" si="681"/>
        <v>Medium</v>
      </c>
      <c r="Q7295" t="str">
        <f t="shared" si="682"/>
        <v>New</v>
      </c>
      <c r="R7295" t="str">
        <f t="shared" si="683"/>
        <v>High Balance</v>
      </c>
      <c r="S7295" t="str">
        <f t="shared" si="684"/>
        <v>High Value</v>
      </c>
      <c r="T7295">
        <v>1</v>
      </c>
      <c r="U7295">
        <f t="shared" si="685"/>
        <v>0</v>
      </c>
    </row>
    <row r="7296" spans="1:21" x14ac:dyDescent="0.25">
      <c r="A7296">
        <v>2025</v>
      </c>
      <c r="B7296">
        <v>15623668</v>
      </c>
      <c r="C7296" t="s">
        <v>287</v>
      </c>
      <c r="D7296">
        <v>653</v>
      </c>
      <c r="E7296" t="s">
        <v>26</v>
      </c>
      <c r="F7296" t="s">
        <v>23</v>
      </c>
      <c r="G7296">
        <v>31</v>
      </c>
      <c r="H7296">
        <v>2</v>
      </c>
      <c r="I7296">
        <v>154741</v>
      </c>
      <c r="J7296">
        <v>2</v>
      </c>
      <c r="K7296">
        <v>0</v>
      </c>
      <c r="L7296">
        <v>0</v>
      </c>
      <c r="M7296">
        <v>25183</v>
      </c>
      <c r="N7296">
        <v>0</v>
      </c>
      <c r="O7296" t="str">
        <f t="shared" si="680"/>
        <v>30-45</v>
      </c>
      <c r="P7296" t="str">
        <f t="shared" si="681"/>
        <v>Medium</v>
      </c>
      <c r="Q7296" t="str">
        <f t="shared" si="682"/>
        <v>New</v>
      </c>
      <c r="R7296" t="str">
        <f t="shared" si="683"/>
        <v>High Balance</v>
      </c>
      <c r="S7296" t="str">
        <f t="shared" si="684"/>
        <v>High Value</v>
      </c>
      <c r="T7296">
        <v>1</v>
      </c>
      <c r="U7296">
        <f t="shared" si="685"/>
        <v>0</v>
      </c>
    </row>
    <row r="7297" spans="1:21" x14ac:dyDescent="0.25">
      <c r="A7297">
        <v>2025</v>
      </c>
      <c r="B7297">
        <v>15696361</v>
      </c>
      <c r="C7297" t="s">
        <v>383</v>
      </c>
      <c r="D7297">
        <v>648</v>
      </c>
      <c r="E7297" t="s">
        <v>26</v>
      </c>
      <c r="F7297" t="s">
        <v>23</v>
      </c>
      <c r="G7297">
        <v>31</v>
      </c>
      <c r="H7297">
        <v>7</v>
      </c>
      <c r="I7297">
        <v>125682</v>
      </c>
      <c r="J7297">
        <v>1</v>
      </c>
      <c r="K7297">
        <v>0</v>
      </c>
      <c r="L7297">
        <v>1</v>
      </c>
      <c r="M7297">
        <v>129981</v>
      </c>
      <c r="N7297">
        <v>0</v>
      </c>
      <c r="O7297" t="str">
        <f t="shared" si="680"/>
        <v>30-45</v>
      </c>
      <c r="P7297" t="str">
        <f t="shared" si="681"/>
        <v>Medium</v>
      </c>
      <c r="Q7297" t="str">
        <f t="shared" si="682"/>
        <v>Mid-Term</v>
      </c>
      <c r="R7297" t="str">
        <f t="shared" si="683"/>
        <v>High Balance</v>
      </c>
      <c r="S7297" t="str">
        <f t="shared" si="684"/>
        <v>High Value</v>
      </c>
      <c r="T7297">
        <v>1</v>
      </c>
      <c r="U7297">
        <f t="shared" si="685"/>
        <v>0</v>
      </c>
    </row>
    <row r="7298" spans="1:21" x14ac:dyDescent="0.25">
      <c r="A7298">
        <v>2025</v>
      </c>
      <c r="B7298">
        <v>15607988</v>
      </c>
      <c r="C7298" t="s">
        <v>2514</v>
      </c>
      <c r="D7298">
        <v>663</v>
      </c>
      <c r="E7298" t="s">
        <v>26</v>
      </c>
      <c r="F7298" t="s">
        <v>16</v>
      </c>
      <c r="G7298">
        <v>37</v>
      </c>
      <c r="H7298">
        <v>8</v>
      </c>
      <c r="I7298">
        <v>155304</v>
      </c>
      <c r="J7298">
        <v>1</v>
      </c>
      <c r="K7298">
        <v>1</v>
      </c>
      <c r="L7298">
        <v>0</v>
      </c>
      <c r="M7298">
        <v>118717</v>
      </c>
      <c r="N7298">
        <v>0</v>
      </c>
      <c r="O7298" t="str">
        <f t="shared" ref="O7298:O7361" si="686">IF(G7298&lt;30,"&lt;30",IF(G7298&lt;=45,"30-45",IF(G7298&lt;=60,"46-60","60+")))</f>
        <v>30-45</v>
      </c>
      <c r="P7298" t="str">
        <f t="shared" ref="P7298:P7361" si="687">IF(D7298&lt;600,"Low",IF(D7298&lt;=750,"Medium","High"))</f>
        <v>Medium</v>
      </c>
      <c r="Q7298" t="str">
        <f t="shared" ref="Q7298:Q7361" si="688">IF(H7298&lt;=3,"New",IF(H7298&lt;=7,"Mid-Term","Long-Term"))</f>
        <v>Long-Term</v>
      </c>
      <c r="R7298" t="str">
        <f t="shared" ref="R7298:R7361" si="689">IF(I7298=0,"Zero Balance",IF(I7298&lt;100000,"Low Balance","High Balance"))</f>
        <v>High Balance</v>
      </c>
      <c r="S7298" t="str">
        <f t="shared" ref="S7298:S7361" si="690">IF(I7298&gt;=100000,"High Value","Normal")</f>
        <v>High Value</v>
      </c>
      <c r="T7298">
        <v>1</v>
      </c>
      <c r="U7298">
        <f t="shared" ref="U7298:U7361" si="691">IF(N7298=1,I7298,0)</f>
        <v>0</v>
      </c>
    </row>
    <row r="7299" spans="1:21" x14ac:dyDescent="0.25">
      <c r="A7299">
        <v>2025</v>
      </c>
      <c r="B7299">
        <v>15637891</v>
      </c>
      <c r="C7299" t="s">
        <v>871</v>
      </c>
      <c r="D7299">
        <v>613</v>
      </c>
      <c r="E7299" t="s">
        <v>26</v>
      </c>
      <c r="F7299" t="s">
        <v>16</v>
      </c>
      <c r="G7299">
        <v>43</v>
      </c>
      <c r="H7299">
        <v>4</v>
      </c>
      <c r="I7299">
        <v>140682</v>
      </c>
      <c r="J7299">
        <v>1</v>
      </c>
      <c r="K7299">
        <v>0</v>
      </c>
      <c r="L7299">
        <v>1</v>
      </c>
      <c r="M7299">
        <v>20134</v>
      </c>
      <c r="N7299">
        <v>0</v>
      </c>
      <c r="O7299" t="str">
        <f t="shared" si="686"/>
        <v>30-45</v>
      </c>
      <c r="P7299" t="str">
        <f t="shared" si="687"/>
        <v>Medium</v>
      </c>
      <c r="Q7299" t="str">
        <f t="shared" si="688"/>
        <v>Mid-Term</v>
      </c>
      <c r="R7299" t="str">
        <f t="shared" si="689"/>
        <v>High Balance</v>
      </c>
      <c r="S7299" t="str">
        <f t="shared" si="690"/>
        <v>High Value</v>
      </c>
      <c r="T7299">
        <v>1</v>
      </c>
      <c r="U7299">
        <f t="shared" si="691"/>
        <v>0</v>
      </c>
    </row>
    <row r="7300" spans="1:21" x14ac:dyDescent="0.25">
      <c r="A7300">
        <v>2025</v>
      </c>
      <c r="B7300">
        <v>15789865</v>
      </c>
      <c r="C7300" t="s">
        <v>1244</v>
      </c>
      <c r="D7300">
        <v>620</v>
      </c>
      <c r="E7300" t="s">
        <v>15</v>
      </c>
      <c r="F7300" t="s">
        <v>23</v>
      </c>
      <c r="G7300">
        <v>28</v>
      </c>
      <c r="H7300">
        <v>9</v>
      </c>
      <c r="I7300">
        <v>71903</v>
      </c>
      <c r="J7300">
        <v>1</v>
      </c>
      <c r="K7300">
        <v>0</v>
      </c>
      <c r="L7300">
        <v>1</v>
      </c>
      <c r="M7300">
        <v>190208</v>
      </c>
      <c r="N7300">
        <v>0</v>
      </c>
      <c r="O7300" t="str">
        <f t="shared" si="686"/>
        <v>&lt;30</v>
      </c>
      <c r="P7300" t="str">
        <f t="shared" si="687"/>
        <v>Medium</v>
      </c>
      <c r="Q7300" t="str">
        <f t="shared" si="688"/>
        <v>Long-Term</v>
      </c>
      <c r="R7300" t="str">
        <f t="shared" si="689"/>
        <v>Low Balance</v>
      </c>
      <c r="S7300" t="str">
        <f t="shared" si="690"/>
        <v>Normal</v>
      </c>
      <c r="T7300">
        <v>1</v>
      </c>
      <c r="U7300">
        <f t="shared" si="691"/>
        <v>0</v>
      </c>
    </row>
    <row r="7301" spans="1:21" x14ac:dyDescent="0.25">
      <c r="A7301">
        <v>2025</v>
      </c>
      <c r="B7301">
        <v>15627190</v>
      </c>
      <c r="C7301" t="s">
        <v>410</v>
      </c>
      <c r="D7301">
        <v>661</v>
      </c>
      <c r="E7301" t="s">
        <v>15</v>
      </c>
      <c r="F7301" t="s">
        <v>23</v>
      </c>
      <c r="G7301">
        <v>51</v>
      </c>
      <c r="H7301">
        <v>6</v>
      </c>
      <c r="I7301">
        <v>146607</v>
      </c>
      <c r="J7301">
        <v>1</v>
      </c>
      <c r="K7301">
        <v>1</v>
      </c>
      <c r="L7301">
        <v>1</v>
      </c>
      <c r="M7301">
        <v>68022</v>
      </c>
      <c r="N7301">
        <v>0</v>
      </c>
      <c r="O7301" t="str">
        <f t="shared" si="686"/>
        <v>46-60</v>
      </c>
      <c r="P7301" t="str">
        <f t="shared" si="687"/>
        <v>Medium</v>
      </c>
      <c r="Q7301" t="str">
        <f t="shared" si="688"/>
        <v>Mid-Term</v>
      </c>
      <c r="R7301" t="str">
        <f t="shared" si="689"/>
        <v>High Balance</v>
      </c>
      <c r="S7301" t="str">
        <f t="shared" si="690"/>
        <v>High Value</v>
      </c>
      <c r="T7301">
        <v>1</v>
      </c>
      <c r="U7301">
        <f t="shared" si="691"/>
        <v>0</v>
      </c>
    </row>
    <row r="7302" spans="1:21" x14ac:dyDescent="0.25">
      <c r="A7302">
        <v>2025</v>
      </c>
      <c r="B7302">
        <v>15788224</v>
      </c>
      <c r="C7302" t="s">
        <v>51</v>
      </c>
      <c r="D7302">
        <v>669</v>
      </c>
      <c r="E7302" t="s">
        <v>26</v>
      </c>
      <c r="F7302" t="s">
        <v>23</v>
      </c>
      <c r="G7302">
        <v>45</v>
      </c>
      <c r="H7302">
        <v>1</v>
      </c>
      <c r="I7302">
        <v>123950</v>
      </c>
      <c r="J7302">
        <v>1</v>
      </c>
      <c r="K7302">
        <v>0</v>
      </c>
      <c r="L7302">
        <v>0</v>
      </c>
      <c r="M7302">
        <v>110882</v>
      </c>
      <c r="N7302">
        <v>0</v>
      </c>
      <c r="O7302" t="str">
        <f t="shared" si="686"/>
        <v>30-45</v>
      </c>
      <c r="P7302" t="str">
        <f t="shared" si="687"/>
        <v>Medium</v>
      </c>
      <c r="Q7302" t="str">
        <f t="shared" si="688"/>
        <v>New</v>
      </c>
      <c r="R7302" t="str">
        <f t="shared" si="689"/>
        <v>High Balance</v>
      </c>
      <c r="S7302" t="str">
        <f t="shared" si="690"/>
        <v>High Value</v>
      </c>
      <c r="T7302">
        <v>1</v>
      </c>
      <c r="U7302">
        <f t="shared" si="691"/>
        <v>0</v>
      </c>
    </row>
    <row r="7303" spans="1:21" x14ac:dyDescent="0.25">
      <c r="A7303">
        <v>2025</v>
      </c>
      <c r="B7303">
        <v>15702149</v>
      </c>
      <c r="C7303" t="s">
        <v>1420</v>
      </c>
      <c r="D7303">
        <v>767</v>
      </c>
      <c r="E7303" t="s">
        <v>26</v>
      </c>
      <c r="F7303" t="s">
        <v>16</v>
      </c>
      <c r="G7303">
        <v>33</v>
      </c>
      <c r="H7303">
        <v>1</v>
      </c>
      <c r="I7303">
        <v>144753</v>
      </c>
      <c r="J7303">
        <v>1</v>
      </c>
      <c r="K7303">
        <v>1</v>
      </c>
      <c r="L7303">
        <v>1</v>
      </c>
      <c r="M7303">
        <v>132481</v>
      </c>
      <c r="N7303">
        <v>0</v>
      </c>
      <c r="O7303" t="str">
        <f t="shared" si="686"/>
        <v>30-45</v>
      </c>
      <c r="P7303" t="str">
        <f t="shared" si="687"/>
        <v>High</v>
      </c>
      <c r="Q7303" t="str">
        <f t="shared" si="688"/>
        <v>New</v>
      </c>
      <c r="R7303" t="str">
        <f t="shared" si="689"/>
        <v>High Balance</v>
      </c>
      <c r="S7303" t="str">
        <f t="shared" si="690"/>
        <v>High Value</v>
      </c>
      <c r="T7303">
        <v>1</v>
      </c>
      <c r="U7303">
        <f t="shared" si="691"/>
        <v>0</v>
      </c>
    </row>
    <row r="7304" spans="1:21" x14ac:dyDescent="0.25">
      <c r="A7304">
        <v>2025</v>
      </c>
      <c r="B7304">
        <v>15708236</v>
      </c>
      <c r="C7304" t="s">
        <v>699</v>
      </c>
      <c r="D7304">
        <v>491</v>
      </c>
      <c r="E7304" t="s">
        <v>15</v>
      </c>
      <c r="F7304" t="s">
        <v>16</v>
      </c>
      <c r="G7304">
        <v>72</v>
      </c>
      <c r="H7304">
        <v>6</v>
      </c>
      <c r="I7304">
        <v>91285</v>
      </c>
      <c r="J7304">
        <v>1</v>
      </c>
      <c r="K7304">
        <v>1</v>
      </c>
      <c r="L7304">
        <v>1</v>
      </c>
      <c r="M7304">
        <v>7033</v>
      </c>
      <c r="N7304">
        <v>0</v>
      </c>
      <c r="O7304" t="str">
        <f t="shared" si="686"/>
        <v>60+</v>
      </c>
      <c r="P7304" t="str">
        <f t="shared" si="687"/>
        <v>Low</v>
      </c>
      <c r="Q7304" t="str">
        <f t="shared" si="688"/>
        <v>Mid-Term</v>
      </c>
      <c r="R7304" t="str">
        <f t="shared" si="689"/>
        <v>Low Balance</v>
      </c>
      <c r="S7304" t="str">
        <f t="shared" si="690"/>
        <v>Normal</v>
      </c>
      <c r="T7304">
        <v>1</v>
      </c>
      <c r="U7304">
        <f t="shared" si="691"/>
        <v>0</v>
      </c>
    </row>
    <row r="7305" spans="1:21" x14ac:dyDescent="0.25">
      <c r="A7305">
        <v>2025</v>
      </c>
      <c r="B7305">
        <v>15568469</v>
      </c>
      <c r="C7305" t="s">
        <v>1580</v>
      </c>
      <c r="D7305">
        <v>653</v>
      </c>
      <c r="E7305" t="s">
        <v>15</v>
      </c>
      <c r="F7305" t="s">
        <v>23</v>
      </c>
      <c r="G7305">
        <v>43</v>
      </c>
      <c r="H7305">
        <v>0</v>
      </c>
      <c r="I7305">
        <v>0</v>
      </c>
      <c r="J7305">
        <v>2</v>
      </c>
      <c r="K7305">
        <v>1</v>
      </c>
      <c r="L7305">
        <v>0</v>
      </c>
      <c r="M7305">
        <v>27863</v>
      </c>
      <c r="N7305">
        <v>0</v>
      </c>
      <c r="O7305" t="str">
        <f t="shared" si="686"/>
        <v>30-45</v>
      </c>
      <c r="P7305" t="str">
        <f t="shared" si="687"/>
        <v>Medium</v>
      </c>
      <c r="Q7305" t="str">
        <f t="shared" si="688"/>
        <v>New</v>
      </c>
      <c r="R7305" t="str">
        <f t="shared" si="689"/>
        <v>Zero Balance</v>
      </c>
      <c r="S7305" t="str">
        <f t="shared" si="690"/>
        <v>Normal</v>
      </c>
      <c r="T7305">
        <v>1</v>
      </c>
      <c r="U7305">
        <f t="shared" si="691"/>
        <v>0</v>
      </c>
    </row>
    <row r="7306" spans="1:21" x14ac:dyDescent="0.25">
      <c r="A7306">
        <v>2025</v>
      </c>
      <c r="B7306">
        <v>15764444</v>
      </c>
      <c r="C7306" t="s">
        <v>748</v>
      </c>
      <c r="D7306">
        <v>679</v>
      </c>
      <c r="E7306" t="s">
        <v>26</v>
      </c>
      <c r="F7306" t="s">
        <v>23</v>
      </c>
      <c r="G7306">
        <v>58</v>
      </c>
      <c r="H7306">
        <v>8</v>
      </c>
      <c r="I7306">
        <v>125851</v>
      </c>
      <c r="J7306">
        <v>2</v>
      </c>
      <c r="K7306">
        <v>1</v>
      </c>
      <c r="L7306">
        <v>1</v>
      </c>
      <c r="M7306">
        <v>87008</v>
      </c>
      <c r="N7306">
        <v>0</v>
      </c>
      <c r="O7306" t="str">
        <f t="shared" si="686"/>
        <v>46-60</v>
      </c>
      <c r="P7306" t="str">
        <f t="shared" si="687"/>
        <v>Medium</v>
      </c>
      <c r="Q7306" t="str">
        <f t="shared" si="688"/>
        <v>Long-Term</v>
      </c>
      <c r="R7306" t="str">
        <f t="shared" si="689"/>
        <v>High Balance</v>
      </c>
      <c r="S7306" t="str">
        <f t="shared" si="690"/>
        <v>High Value</v>
      </c>
      <c r="T7306">
        <v>1</v>
      </c>
      <c r="U7306">
        <f t="shared" si="691"/>
        <v>0</v>
      </c>
    </row>
    <row r="7307" spans="1:21" x14ac:dyDescent="0.25">
      <c r="A7307">
        <v>2025</v>
      </c>
      <c r="B7307">
        <v>15794204</v>
      </c>
      <c r="C7307" t="s">
        <v>388</v>
      </c>
      <c r="D7307">
        <v>687</v>
      </c>
      <c r="E7307" t="s">
        <v>15</v>
      </c>
      <c r="F7307" t="s">
        <v>23</v>
      </c>
      <c r="G7307">
        <v>28</v>
      </c>
      <c r="H7307">
        <v>7</v>
      </c>
      <c r="I7307">
        <v>108117</v>
      </c>
      <c r="J7307">
        <v>1</v>
      </c>
      <c r="K7307">
        <v>1</v>
      </c>
      <c r="L7307">
        <v>1</v>
      </c>
      <c r="M7307">
        <v>27411</v>
      </c>
      <c r="N7307">
        <v>0</v>
      </c>
      <c r="O7307" t="str">
        <f t="shared" si="686"/>
        <v>&lt;30</v>
      </c>
      <c r="P7307" t="str">
        <f t="shared" si="687"/>
        <v>Medium</v>
      </c>
      <c r="Q7307" t="str">
        <f t="shared" si="688"/>
        <v>Mid-Term</v>
      </c>
      <c r="R7307" t="str">
        <f t="shared" si="689"/>
        <v>High Balance</v>
      </c>
      <c r="S7307" t="str">
        <f t="shared" si="690"/>
        <v>High Value</v>
      </c>
      <c r="T7307">
        <v>1</v>
      </c>
      <c r="U7307">
        <f t="shared" si="691"/>
        <v>0</v>
      </c>
    </row>
    <row r="7308" spans="1:21" x14ac:dyDescent="0.25">
      <c r="A7308">
        <v>2025</v>
      </c>
      <c r="B7308">
        <v>15807546</v>
      </c>
      <c r="C7308" t="s">
        <v>712</v>
      </c>
      <c r="D7308">
        <v>837</v>
      </c>
      <c r="E7308" t="s">
        <v>15</v>
      </c>
      <c r="F7308" t="s">
        <v>16</v>
      </c>
      <c r="G7308">
        <v>38</v>
      </c>
      <c r="H7308">
        <v>2</v>
      </c>
      <c r="I7308">
        <v>0</v>
      </c>
      <c r="J7308">
        <v>2</v>
      </c>
      <c r="K7308">
        <v>1</v>
      </c>
      <c r="L7308">
        <v>1</v>
      </c>
      <c r="M7308">
        <v>46395</v>
      </c>
      <c r="N7308">
        <v>0</v>
      </c>
      <c r="O7308" t="str">
        <f t="shared" si="686"/>
        <v>30-45</v>
      </c>
      <c r="P7308" t="str">
        <f t="shared" si="687"/>
        <v>High</v>
      </c>
      <c r="Q7308" t="str">
        <f t="shared" si="688"/>
        <v>New</v>
      </c>
      <c r="R7308" t="str">
        <f t="shared" si="689"/>
        <v>Zero Balance</v>
      </c>
      <c r="S7308" t="str">
        <f t="shared" si="690"/>
        <v>Normal</v>
      </c>
      <c r="T7308">
        <v>1</v>
      </c>
      <c r="U7308">
        <f t="shared" si="691"/>
        <v>0</v>
      </c>
    </row>
    <row r="7309" spans="1:21" x14ac:dyDescent="0.25">
      <c r="A7309">
        <v>2025</v>
      </c>
      <c r="B7309">
        <v>15782159</v>
      </c>
      <c r="C7309" t="s">
        <v>2515</v>
      </c>
      <c r="D7309">
        <v>850</v>
      </c>
      <c r="E7309" t="s">
        <v>15</v>
      </c>
      <c r="F7309" t="s">
        <v>23</v>
      </c>
      <c r="G7309">
        <v>28</v>
      </c>
      <c r="H7309">
        <v>8</v>
      </c>
      <c r="I7309">
        <v>67640</v>
      </c>
      <c r="J7309">
        <v>2</v>
      </c>
      <c r="K7309">
        <v>1</v>
      </c>
      <c r="L7309">
        <v>1</v>
      </c>
      <c r="M7309">
        <v>194245</v>
      </c>
      <c r="N7309">
        <v>0</v>
      </c>
      <c r="O7309" t="str">
        <f t="shared" si="686"/>
        <v>&lt;30</v>
      </c>
      <c r="P7309" t="str">
        <f t="shared" si="687"/>
        <v>High</v>
      </c>
      <c r="Q7309" t="str">
        <f t="shared" si="688"/>
        <v>Long-Term</v>
      </c>
      <c r="R7309" t="str">
        <f t="shared" si="689"/>
        <v>Low Balance</v>
      </c>
      <c r="S7309" t="str">
        <f t="shared" si="690"/>
        <v>Normal</v>
      </c>
      <c r="T7309">
        <v>1</v>
      </c>
      <c r="U7309">
        <f t="shared" si="691"/>
        <v>0</v>
      </c>
    </row>
    <row r="7310" spans="1:21" x14ac:dyDescent="0.25">
      <c r="A7310">
        <v>2025</v>
      </c>
      <c r="B7310">
        <v>15618703</v>
      </c>
      <c r="C7310" t="s">
        <v>322</v>
      </c>
      <c r="D7310">
        <v>663</v>
      </c>
      <c r="E7310" t="s">
        <v>18</v>
      </c>
      <c r="F7310" t="s">
        <v>16</v>
      </c>
      <c r="G7310">
        <v>53</v>
      </c>
      <c r="H7310">
        <v>6</v>
      </c>
      <c r="I7310">
        <v>150200</v>
      </c>
      <c r="J7310">
        <v>1</v>
      </c>
      <c r="K7310">
        <v>0</v>
      </c>
      <c r="L7310">
        <v>1</v>
      </c>
      <c r="M7310">
        <v>151317</v>
      </c>
      <c r="N7310">
        <v>1</v>
      </c>
      <c r="O7310" t="str">
        <f t="shared" si="686"/>
        <v>46-60</v>
      </c>
      <c r="P7310" t="str">
        <f t="shared" si="687"/>
        <v>Medium</v>
      </c>
      <c r="Q7310" t="str">
        <f t="shared" si="688"/>
        <v>Mid-Term</v>
      </c>
      <c r="R7310" t="str">
        <f t="shared" si="689"/>
        <v>High Balance</v>
      </c>
      <c r="S7310" t="str">
        <f t="shared" si="690"/>
        <v>High Value</v>
      </c>
      <c r="T7310">
        <v>1</v>
      </c>
      <c r="U7310">
        <f t="shared" si="691"/>
        <v>150200</v>
      </c>
    </row>
    <row r="7311" spans="1:21" x14ac:dyDescent="0.25">
      <c r="A7311">
        <v>2025</v>
      </c>
      <c r="B7311">
        <v>15793317</v>
      </c>
      <c r="C7311" t="s">
        <v>432</v>
      </c>
      <c r="D7311">
        <v>547</v>
      </c>
      <c r="E7311" t="s">
        <v>18</v>
      </c>
      <c r="F7311" t="s">
        <v>16</v>
      </c>
      <c r="G7311">
        <v>22</v>
      </c>
      <c r="H7311">
        <v>7</v>
      </c>
      <c r="I7311">
        <v>141287</v>
      </c>
      <c r="J7311">
        <v>1</v>
      </c>
      <c r="K7311">
        <v>1</v>
      </c>
      <c r="L7311">
        <v>0</v>
      </c>
      <c r="M7311">
        <v>118143</v>
      </c>
      <c r="N7311">
        <v>0</v>
      </c>
      <c r="O7311" t="str">
        <f t="shared" si="686"/>
        <v>&lt;30</v>
      </c>
      <c r="P7311" t="str">
        <f t="shared" si="687"/>
        <v>Low</v>
      </c>
      <c r="Q7311" t="str">
        <f t="shared" si="688"/>
        <v>Mid-Term</v>
      </c>
      <c r="R7311" t="str">
        <f t="shared" si="689"/>
        <v>High Balance</v>
      </c>
      <c r="S7311" t="str">
        <f t="shared" si="690"/>
        <v>High Value</v>
      </c>
      <c r="T7311">
        <v>1</v>
      </c>
      <c r="U7311">
        <f t="shared" si="691"/>
        <v>0</v>
      </c>
    </row>
    <row r="7312" spans="1:21" x14ac:dyDescent="0.25">
      <c r="A7312">
        <v>2025</v>
      </c>
      <c r="B7312">
        <v>15740487</v>
      </c>
      <c r="C7312" t="s">
        <v>398</v>
      </c>
      <c r="D7312">
        <v>627</v>
      </c>
      <c r="E7312" t="s">
        <v>15</v>
      </c>
      <c r="F7312" t="s">
        <v>16</v>
      </c>
      <c r="G7312">
        <v>41</v>
      </c>
      <c r="H7312">
        <v>6</v>
      </c>
      <c r="I7312">
        <v>0</v>
      </c>
      <c r="J7312">
        <v>3</v>
      </c>
      <c r="K7312">
        <v>1</v>
      </c>
      <c r="L7312">
        <v>1</v>
      </c>
      <c r="M7312">
        <v>138701</v>
      </c>
      <c r="N7312">
        <v>1</v>
      </c>
      <c r="O7312" t="str">
        <f t="shared" si="686"/>
        <v>30-45</v>
      </c>
      <c r="P7312" t="str">
        <f t="shared" si="687"/>
        <v>Medium</v>
      </c>
      <c r="Q7312" t="str">
        <f t="shared" si="688"/>
        <v>Mid-Term</v>
      </c>
      <c r="R7312" t="str">
        <f t="shared" si="689"/>
        <v>Zero Balance</v>
      </c>
      <c r="S7312" t="str">
        <f t="shared" si="690"/>
        <v>Normal</v>
      </c>
      <c r="T7312">
        <v>1</v>
      </c>
      <c r="U7312">
        <f t="shared" si="691"/>
        <v>0</v>
      </c>
    </row>
    <row r="7313" spans="1:21" x14ac:dyDescent="0.25">
      <c r="A7313">
        <v>2025</v>
      </c>
      <c r="B7313">
        <v>15722479</v>
      </c>
      <c r="C7313" t="s">
        <v>650</v>
      </c>
      <c r="D7313">
        <v>707</v>
      </c>
      <c r="E7313" t="s">
        <v>15</v>
      </c>
      <c r="F7313" t="s">
        <v>23</v>
      </c>
      <c r="G7313">
        <v>37</v>
      </c>
      <c r="H7313">
        <v>1</v>
      </c>
      <c r="I7313">
        <v>0</v>
      </c>
      <c r="J7313">
        <v>2</v>
      </c>
      <c r="K7313">
        <v>0</v>
      </c>
      <c r="L7313">
        <v>1</v>
      </c>
      <c r="M7313">
        <v>6036</v>
      </c>
      <c r="N7313">
        <v>0</v>
      </c>
      <c r="O7313" t="str">
        <f t="shared" si="686"/>
        <v>30-45</v>
      </c>
      <c r="P7313" t="str">
        <f t="shared" si="687"/>
        <v>Medium</v>
      </c>
      <c r="Q7313" t="str">
        <f t="shared" si="688"/>
        <v>New</v>
      </c>
      <c r="R7313" t="str">
        <f t="shared" si="689"/>
        <v>Zero Balance</v>
      </c>
      <c r="S7313" t="str">
        <f t="shared" si="690"/>
        <v>Normal</v>
      </c>
      <c r="T7313">
        <v>1</v>
      </c>
      <c r="U7313">
        <f t="shared" si="691"/>
        <v>0</v>
      </c>
    </row>
    <row r="7314" spans="1:21" x14ac:dyDescent="0.25">
      <c r="A7314">
        <v>2025</v>
      </c>
      <c r="B7314">
        <v>15688264</v>
      </c>
      <c r="C7314" t="s">
        <v>1553</v>
      </c>
      <c r="D7314">
        <v>629</v>
      </c>
      <c r="E7314" t="s">
        <v>15</v>
      </c>
      <c r="F7314" t="s">
        <v>16</v>
      </c>
      <c r="G7314">
        <v>43</v>
      </c>
      <c r="H7314">
        <v>0</v>
      </c>
      <c r="I7314">
        <v>0</v>
      </c>
      <c r="J7314">
        <v>2</v>
      </c>
      <c r="K7314">
        <v>1</v>
      </c>
      <c r="L7314">
        <v>1</v>
      </c>
      <c r="M7314">
        <v>41264</v>
      </c>
      <c r="N7314">
        <v>0</v>
      </c>
      <c r="O7314" t="str">
        <f t="shared" si="686"/>
        <v>30-45</v>
      </c>
      <c r="P7314" t="str">
        <f t="shared" si="687"/>
        <v>Medium</v>
      </c>
      <c r="Q7314" t="str">
        <f t="shared" si="688"/>
        <v>New</v>
      </c>
      <c r="R7314" t="str">
        <f t="shared" si="689"/>
        <v>Zero Balance</v>
      </c>
      <c r="S7314" t="str">
        <f t="shared" si="690"/>
        <v>Normal</v>
      </c>
      <c r="T7314">
        <v>1</v>
      </c>
      <c r="U7314">
        <f t="shared" si="691"/>
        <v>0</v>
      </c>
    </row>
    <row r="7315" spans="1:21" x14ac:dyDescent="0.25">
      <c r="A7315">
        <v>2025</v>
      </c>
      <c r="B7315">
        <v>15583067</v>
      </c>
      <c r="C7315" t="s">
        <v>524</v>
      </c>
      <c r="D7315">
        <v>687</v>
      </c>
      <c r="E7315" t="s">
        <v>15</v>
      </c>
      <c r="F7315" t="s">
        <v>16</v>
      </c>
      <c r="G7315">
        <v>36</v>
      </c>
      <c r="H7315">
        <v>4</v>
      </c>
      <c r="I7315">
        <v>97158</v>
      </c>
      <c r="J7315">
        <v>1</v>
      </c>
      <c r="K7315">
        <v>0</v>
      </c>
      <c r="L7315">
        <v>1</v>
      </c>
      <c r="M7315">
        <v>63185</v>
      </c>
      <c r="N7315">
        <v>0</v>
      </c>
      <c r="O7315" t="str">
        <f t="shared" si="686"/>
        <v>30-45</v>
      </c>
      <c r="P7315" t="str">
        <f t="shared" si="687"/>
        <v>Medium</v>
      </c>
      <c r="Q7315" t="str">
        <f t="shared" si="688"/>
        <v>Mid-Term</v>
      </c>
      <c r="R7315" t="str">
        <f t="shared" si="689"/>
        <v>Low Balance</v>
      </c>
      <c r="S7315" t="str">
        <f t="shared" si="690"/>
        <v>Normal</v>
      </c>
      <c r="T7315">
        <v>1</v>
      </c>
      <c r="U7315">
        <f t="shared" si="691"/>
        <v>0</v>
      </c>
    </row>
    <row r="7316" spans="1:21" x14ac:dyDescent="0.25">
      <c r="A7316">
        <v>2025</v>
      </c>
      <c r="B7316">
        <v>15686670</v>
      </c>
      <c r="C7316" t="s">
        <v>2516</v>
      </c>
      <c r="D7316">
        <v>588</v>
      </c>
      <c r="E7316" t="s">
        <v>15</v>
      </c>
      <c r="F7316" t="s">
        <v>16</v>
      </c>
      <c r="G7316">
        <v>36</v>
      </c>
      <c r="H7316">
        <v>2</v>
      </c>
      <c r="I7316">
        <v>0</v>
      </c>
      <c r="J7316">
        <v>2</v>
      </c>
      <c r="K7316">
        <v>1</v>
      </c>
      <c r="L7316">
        <v>0</v>
      </c>
      <c r="M7316">
        <v>92536</v>
      </c>
      <c r="N7316">
        <v>1</v>
      </c>
      <c r="O7316" t="str">
        <f t="shared" si="686"/>
        <v>30-45</v>
      </c>
      <c r="P7316" t="str">
        <f t="shared" si="687"/>
        <v>Low</v>
      </c>
      <c r="Q7316" t="str">
        <f t="shared" si="688"/>
        <v>New</v>
      </c>
      <c r="R7316" t="str">
        <f t="shared" si="689"/>
        <v>Zero Balance</v>
      </c>
      <c r="S7316" t="str">
        <f t="shared" si="690"/>
        <v>Normal</v>
      </c>
      <c r="T7316">
        <v>1</v>
      </c>
      <c r="U7316">
        <f t="shared" si="691"/>
        <v>0</v>
      </c>
    </row>
    <row r="7317" spans="1:21" x14ac:dyDescent="0.25">
      <c r="A7317">
        <v>2025</v>
      </c>
      <c r="B7317">
        <v>15593345</v>
      </c>
      <c r="C7317" t="s">
        <v>2517</v>
      </c>
      <c r="D7317">
        <v>502</v>
      </c>
      <c r="E7317" t="s">
        <v>26</v>
      </c>
      <c r="F7317" t="s">
        <v>16</v>
      </c>
      <c r="G7317">
        <v>33</v>
      </c>
      <c r="H7317">
        <v>6</v>
      </c>
      <c r="I7317">
        <v>125241</v>
      </c>
      <c r="J7317">
        <v>2</v>
      </c>
      <c r="K7317">
        <v>1</v>
      </c>
      <c r="L7317">
        <v>1</v>
      </c>
      <c r="M7317">
        <v>158736</v>
      </c>
      <c r="N7317">
        <v>0</v>
      </c>
      <c r="O7317" t="str">
        <f t="shared" si="686"/>
        <v>30-45</v>
      </c>
      <c r="P7317" t="str">
        <f t="shared" si="687"/>
        <v>Low</v>
      </c>
      <c r="Q7317" t="str">
        <f t="shared" si="688"/>
        <v>Mid-Term</v>
      </c>
      <c r="R7317" t="str">
        <f t="shared" si="689"/>
        <v>High Balance</v>
      </c>
      <c r="S7317" t="str">
        <f t="shared" si="690"/>
        <v>High Value</v>
      </c>
      <c r="T7317">
        <v>1</v>
      </c>
      <c r="U7317">
        <f t="shared" si="691"/>
        <v>0</v>
      </c>
    </row>
    <row r="7318" spans="1:21" x14ac:dyDescent="0.25">
      <c r="A7318">
        <v>2025</v>
      </c>
      <c r="B7318">
        <v>15811690</v>
      </c>
      <c r="C7318" t="s">
        <v>2518</v>
      </c>
      <c r="D7318">
        <v>793</v>
      </c>
      <c r="E7318" t="s">
        <v>26</v>
      </c>
      <c r="F7318" t="s">
        <v>23</v>
      </c>
      <c r="G7318">
        <v>54</v>
      </c>
      <c r="H7318">
        <v>2</v>
      </c>
      <c r="I7318">
        <v>128966</v>
      </c>
      <c r="J7318">
        <v>1</v>
      </c>
      <c r="K7318">
        <v>0</v>
      </c>
      <c r="L7318">
        <v>0</v>
      </c>
      <c r="M7318">
        <v>18633</v>
      </c>
      <c r="N7318">
        <v>1</v>
      </c>
      <c r="O7318" t="str">
        <f t="shared" si="686"/>
        <v>46-60</v>
      </c>
      <c r="P7318" t="str">
        <f t="shared" si="687"/>
        <v>High</v>
      </c>
      <c r="Q7318" t="str">
        <f t="shared" si="688"/>
        <v>New</v>
      </c>
      <c r="R7318" t="str">
        <f t="shared" si="689"/>
        <v>High Balance</v>
      </c>
      <c r="S7318" t="str">
        <f t="shared" si="690"/>
        <v>High Value</v>
      </c>
      <c r="T7318">
        <v>1</v>
      </c>
      <c r="U7318">
        <f t="shared" si="691"/>
        <v>128966</v>
      </c>
    </row>
    <row r="7319" spans="1:21" x14ac:dyDescent="0.25">
      <c r="A7319">
        <v>2025</v>
      </c>
      <c r="B7319">
        <v>15734008</v>
      </c>
      <c r="C7319" t="s">
        <v>24</v>
      </c>
      <c r="D7319">
        <v>727</v>
      </c>
      <c r="E7319" t="s">
        <v>26</v>
      </c>
      <c r="F7319" t="s">
        <v>23</v>
      </c>
      <c r="G7319">
        <v>59</v>
      </c>
      <c r="H7319">
        <v>5</v>
      </c>
      <c r="I7319">
        <v>152581</v>
      </c>
      <c r="J7319">
        <v>1</v>
      </c>
      <c r="K7319">
        <v>1</v>
      </c>
      <c r="L7319">
        <v>0</v>
      </c>
      <c r="M7319">
        <v>71830</v>
      </c>
      <c r="N7319">
        <v>1</v>
      </c>
      <c r="O7319" t="str">
        <f t="shared" si="686"/>
        <v>46-60</v>
      </c>
      <c r="P7319" t="str">
        <f t="shared" si="687"/>
        <v>Medium</v>
      </c>
      <c r="Q7319" t="str">
        <f t="shared" si="688"/>
        <v>Mid-Term</v>
      </c>
      <c r="R7319" t="str">
        <f t="shared" si="689"/>
        <v>High Balance</v>
      </c>
      <c r="S7319" t="str">
        <f t="shared" si="690"/>
        <v>High Value</v>
      </c>
      <c r="T7319">
        <v>1</v>
      </c>
      <c r="U7319">
        <f t="shared" si="691"/>
        <v>152581</v>
      </c>
    </row>
    <row r="7320" spans="1:21" x14ac:dyDescent="0.25">
      <c r="A7320">
        <v>2025</v>
      </c>
      <c r="B7320">
        <v>15771856</v>
      </c>
      <c r="C7320" t="s">
        <v>2519</v>
      </c>
      <c r="D7320">
        <v>632</v>
      </c>
      <c r="E7320" t="s">
        <v>18</v>
      </c>
      <c r="F7320" t="s">
        <v>16</v>
      </c>
      <c r="G7320">
        <v>32</v>
      </c>
      <c r="H7320">
        <v>1</v>
      </c>
      <c r="I7320">
        <v>0</v>
      </c>
      <c r="J7320">
        <v>2</v>
      </c>
      <c r="K7320">
        <v>1</v>
      </c>
      <c r="L7320">
        <v>0</v>
      </c>
      <c r="M7320">
        <v>19526</v>
      </c>
      <c r="N7320">
        <v>0</v>
      </c>
      <c r="O7320" t="str">
        <f t="shared" si="686"/>
        <v>30-45</v>
      </c>
      <c r="P7320" t="str">
        <f t="shared" si="687"/>
        <v>Medium</v>
      </c>
      <c r="Q7320" t="str">
        <f t="shared" si="688"/>
        <v>New</v>
      </c>
      <c r="R7320" t="str">
        <f t="shared" si="689"/>
        <v>Zero Balance</v>
      </c>
      <c r="S7320" t="str">
        <f t="shared" si="690"/>
        <v>Normal</v>
      </c>
      <c r="T7320">
        <v>1</v>
      </c>
      <c r="U7320">
        <f t="shared" si="691"/>
        <v>0</v>
      </c>
    </row>
    <row r="7321" spans="1:21" x14ac:dyDescent="0.25">
      <c r="A7321">
        <v>2025</v>
      </c>
      <c r="B7321">
        <v>15762045</v>
      </c>
      <c r="C7321" t="s">
        <v>2520</v>
      </c>
      <c r="D7321">
        <v>474</v>
      </c>
      <c r="E7321" t="s">
        <v>26</v>
      </c>
      <c r="F7321" t="s">
        <v>16</v>
      </c>
      <c r="G7321">
        <v>37</v>
      </c>
      <c r="H7321">
        <v>5</v>
      </c>
      <c r="I7321">
        <v>142689</v>
      </c>
      <c r="J7321">
        <v>2</v>
      </c>
      <c r="K7321">
        <v>1</v>
      </c>
      <c r="L7321">
        <v>1</v>
      </c>
      <c r="M7321">
        <v>110953</v>
      </c>
      <c r="N7321">
        <v>0</v>
      </c>
      <c r="O7321" t="str">
        <f t="shared" si="686"/>
        <v>30-45</v>
      </c>
      <c r="P7321" t="str">
        <f t="shared" si="687"/>
        <v>Low</v>
      </c>
      <c r="Q7321" t="str">
        <f t="shared" si="688"/>
        <v>Mid-Term</v>
      </c>
      <c r="R7321" t="str">
        <f t="shared" si="689"/>
        <v>High Balance</v>
      </c>
      <c r="S7321" t="str">
        <f t="shared" si="690"/>
        <v>High Value</v>
      </c>
      <c r="T7321">
        <v>1</v>
      </c>
      <c r="U7321">
        <f t="shared" si="691"/>
        <v>0</v>
      </c>
    </row>
    <row r="7322" spans="1:21" x14ac:dyDescent="0.25">
      <c r="A7322">
        <v>2025</v>
      </c>
      <c r="B7322">
        <v>15778142</v>
      </c>
      <c r="C7322" t="s">
        <v>220</v>
      </c>
      <c r="D7322">
        <v>850</v>
      </c>
      <c r="E7322" t="s">
        <v>26</v>
      </c>
      <c r="F7322" t="s">
        <v>16</v>
      </c>
      <c r="G7322">
        <v>31</v>
      </c>
      <c r="H7322">
        <v>1</v>
      </c>
      <c r="I7322">
        <v>130090</v>
      </c>
      <c r="J7322">
        <v>2</v>
      </c>
      <c r="K7322">
        <v>1</v>
      </c>
      <c r="L7322">
        <v>1</v>
      </c>
      <c r="M7322">
        <v>4466</v>
      </c>
      <c r="N7322">
        <v>0</v>
      </c>
      <c r="O7322" t="str">
        <f t="shared" si="686"/>
        <v>30-45</v>
      </c>
      <c r="P7322" t="str">
        <f t="shared" si="687"/>
        <v>High</v>
      </c>
      <c r="Q7322" t="str">
        <f t="shared" si="688"/>
        <v>New</v>
      </c>
      <c r="R7322" t="str">
        <f t="shared" si="689"/>
        <v>High Balance</v>
      </c>
      <c r="S7322" t="str">
        <f t="shared" si="690"/>
        <v>High Value</v>
      </c>
      <c r="T7322">
        <v>1</v>
      </c>
      <c r="U7322">
        <f t="shared" si="691"/>
        <v>0</v>
      </c>
    </row>
    <row r="7323" spans="1:21" x14ac:dyDescent="0.25">
      <c r="A7323">
        <v>2025</v>
      </c>
      <c r="B7323">
        <v>15689268</v>
      </c>
      <c r="C7323" t="s">
        <v>2521</v>
      </c>
      <c r="D7323">
        <v>584</v>
      </c>
      <c r="E7323" t="s">
        <v>15</v>
      </c>
      <c r="F7323" t="s">
        <v>23</v>
      </c>
      <c r="G7323">
        <v>36</v>
      </c>
      <c r="H7323">
        <v>9</v>
      </c>
      <c r="I7323">
        <v>0</v>
      </c>
      <c r="J7323">
        <v>1</v>
      </c>
      <c r="K7323">
        <v>1</v>
      </c>
      <c r="L7323">
        <v>1</v>
      </c>
      <c r="M7323">
        <v>105819</v>
      </c>
      <c r="N7323">
        <v>0</v>
      </c>
      <c r="O7323" t="str">
        <f t="shared" si="686"/>
        <v>30-45</v>
      </c>
      <c r="P7323" t="str">
        <f t="shared" si="687"/>
        <v>Low</v>
      </c>
      <c r="Q7323" t="str">
        <f t="shared" si="688"/>
        <v>Long-Term</v>
      </c>
      <c r="R7323" t="str">
        <f t="shared" si="689"/>
        <v>Zero Balance</v>
      </c>
      <c r="S7323" t="str">
        <f t="shared" si="690"/>
        <v>Normal</v>
      </c>
      <c r="T7323">
        <v>1</v>
      </c>
      <c r="U7323">
        <f t="shared" si="691"/>
        <v>0</v>
      </c>
    </row>
    <row r="7324" spans="1:21" x14ac:dyDescent="0.25">
      <c r="A7324">
        <v>2025</v>
      </c>
      <c r="B7324">
        <v>15721507</v>
      </c>
      <c r="C7324" t="s">
        <v>2522</v>
      </c>
      <c r="D7324">
        <v>713</v>
      </c>
      <c r="E7324" t="s">
        <v>15</v>
      </c>
      <c r="F7324" t="s">
        <v>16</v>
      </c>
      <c r="G7324">
        <v>32</v>
      </c>
      <c r="H7324">
        <v>1</v>
      </c>
      <c r="I7324">
        <v>117094</v>
      </c>
      <c r="J7324">
        <v>1</v>
      </c>
      <c r="K7324">
        <v>0</v>
      </c>
      <c r="L7324">
        <v>0</v>
      </c>
      <c r="M7324">
        <v>149559</v>
      </c>
      <c r="N7324">
        <v>1</v>
      </c>
      <c r="O7324" t="str">
        <f t="shared" si="686"/>
        <v>30-45</v>
      </c>
      <c r="P7324" t="str">
        <f t="shared" si="687"/>
        <v>Medium</v>
      </c>
      <c r="Q7324" t="str">
        <f t="shared" si="688"/>
        <v>New</v>
      </c>
      <c r="R7324" t="str">
        <f t="shared" si="689"/>
        <v>High Balance</v>
      </c>
      <c r="S7324" t="str">
        <f t="shared" si="690"/>
        <v>High Value</v>
      </c>
      <c r="T7324">
        <v>1</v>
      </c>
      <c r="U7324">
        <f t="shared" si="691"/>
        <v>117094</v>
      </c>
    </row>
    <row r="7325" spans="1:21" x14ac:dyDescent="0.25">
      <c r="A7325">
        <v>2025</v>
      </c>
      <c r="B7325">
        <v>15750476</v>
      </c>
      <c r="C7325" t="s">
        <v>2523</v>
      </c>
      <c r="D7325">
        <v>742</v>
      </c>
      <c r="E7325" t="s">
        <v>18</v>
      </c>
      <c r="F7325" t="s">
        <v>23</v>
      </c>
      <c r="G7325">
        <v>24</v>
      </c>
      <c r="H7325">
        <v>8</v>
      </c>
      <c r="I7325">
        <v>0</v>
      </c>
      <c r="J7325">
        <v>2</v>
      </c>
      <c r="K7325">
        <v>1</v>
      </c>
      <c r="L7325">
        <v>0</v>
      </c>
      <c r="M7325">
        <v>4070</v>
      </c>
      <c r="N7325">
        <v>0</v>
      </c>
      <c r="O7325" t="str">
        <f t="shared" si="686"/>
        <v>&lt;30</v>
      </c>
      <c r="P7325" t="str">
        <f t="shared" si="687"/>
        <v>Medium</v>
      </c>
      <c r="Q7325" t="str">
        <f t="shared" si="688"/>
        <v>Long-Term</v>
      </c>
      <c r="R7325" t="str">
        <f t="shared" si="689"/>
        <v>Zero Balance</v>
      </c>
      <c r="S7325" t="str">
        <f t="shared" si="690"/>
        <v>Normal</v>
      </c>
      <c r="T7325">
        <v>1</v>
      </c>
      <c r="U7325">
        <f t="shared" si="691"/>
        <v>0</v>
      </c>
    </row>
    <row r="7326" spans="1:21" x14ac:dyDescent="0.25">
      <c r="A7326">
        <v>2025</v>
      </c>
      <c r="B7326">
        <v>15810723</v>
      </c>
      <c r="C7326" t="s">
        <v>51</v>
      </c>
      <c r="D7326">
        <v>607</v>
      </c>
      <c r="E7326" t="s">
        <v>15</v>
      </c>
      <c r="F7326" t="s">
        <v>16</v>
      </c>
      <c r="G7326">
        <v>39</v>
      </c>
      <c r="H7326">
        <v>10</v>
      </c>
      <c r="I7326">
        <v>0</v>
      </c>
      <c r="J7326">
        <v>3</v>
      </c>
      <c r="K7326">
        <v>1</v>
      </c>
      <c r="L7326">
        <v>0</v>
      </c>
      <c r="M7326">
        <v>132741</v>
      </c>
      <c r="N7326">
        <v>1</v>
      </c>
      <c r="O7326" t="str">
        <f t="shared" si="686"/>
        <v>30-45</v>
      </c>
      <c r="P7326" t="str">
        <f t="shared" si="687"/>
        <v>Medium</v>
      </c>
      <c r="Q7326" t="str">
        <f t="shared" si="688"/>
        <v>Long-Term</v>
      </c>
      <c r="R7326" t="str">
        <f t="shared" si="689"/>
        <v>Zero Balance</v>
      </c>
      <c r="S7326" t="str">
        <f t="shared" si="690"/>
        <v>Normal</v>
      </c>
      <c r="T7326">
        <v>1</v>
      </c>
      <c r="U7326">
        <f t="shared" si="691"/>
        <v>0</v>
      </c>
    </row>
    <row r="7327" spans="1:21" x14ac:dyDescent="0.25">
      <c r="A7327">
        <v>2025</v>
      </c>
      <c r="B7327">
        <v>15787229</v>
      </c>
      <c r="C7327" t="s">
        <v>202</v>
      </c>
      <c r="D7327">
        <v>761</v>
      </c>
      <c r="E7327" t="s">
        <v>18</v>
      </c>
      <c r="F7327" t="s">
        <v>16</v>
      </c>
      <c r="G7327">
        <v>34</v>
      </c>
      <c r="H7327">
        <v>2</v>
      </c>
      <c r="I7327">
        <v>0</v>
      </c>
      <c r="J7327">
        <v>2</v>
      </c>
      <c r="K7327">
        <v>1</v>
      </c>
      <c r="L7327">
        <v>0</v>
      </c>
      <c r="M7327">
        <v>61251</v>
      </c>
      <c r="N7327">
        <v>0</v>
      </c>
      <c r="O7327" t="str">
        <f t="shared" si="686"/>
        <v>30-45</v>
      </c>
      <c r="P7327" t="str">
        <f t="shared" si="687"/>
        <v>High</v>
      </c>
      <c r="Q7327" t="str">
        <f t="shared" si="688"/>
        <v>New</v>
      </c>
      <c r="R7327" t="str">
        <f t="shared" si="689"/>
        <v>Zero Balance</v>
      </c>
      <c r="S7327" t="str">
        <f t="shared" si="690"/>
        <v>Normal</v>
      </c>
      <c r="T7327">
        <v>1</v>
      </c>
      <c r="U7327">
        <f t="shared" si="691"/>
        <v>0</v>
      </c>
    </row>
    <row r="7328" spans="1:21" x14ac:dyDescent="0.25">
      <c r="A7328">
        <v>2025</v>
      </c>
      <c r="B7328">
        <v>15570508</v>
      </c>
      <c r="C7328" t="s">
        <v>614</v>
      </c>
      <c r="D7328">
        <v>600</v>
      </c>
      <c r="E7328" t="s">
        <v>15</v>
      </c>
      <c r="F7328" t="s">
        <v>23</v>
      </c>
      <c r="G7328">
        <v>49</v>
      </c>
      <c r="H7328">
        <v>7</v>
      </c>
      <c r="I7328">
        <v>90219</v>
      </c>
      <c r="J7328">
        <v>1</v>
      </c>
      <c r="K7328">
        <v>1</v>
      </c>
      <c r="L7328">
        <v>0</v>
      </c>
      <c r="M7328">
        <v>91348</v>
      </c>
      <c r="N7328">
        <v>0</v>
      </c>
      <c r="O7328" t="str">
        <f t="shared" si="686"/>
        <v>46-60</v>
      </c>
      <c r="P7328" t="str">
        <f t="shared" si="687"/>
        <v>Medium</v>
      </c>
      <c r="Q7328" t="str">
        <f t="shared" si="688"/>
        <v>Mid-Term</v>
      </c>
      <c r="R7328" t="str">
        <f t="shared" si="689"/>
        <v>Low Balance</v>
      </c>
      <c r="S7328" t="str">
        <f t="shared" si="690"/>
        <v>Normal</v>
      </c>
      <c r="T7328">
        <v>1</v>
      </c>
      <c r="U7328">
        <f t="shared" si="691"/>
        <v>0</v>
      </c>
    </row>
    <row r="7329" spans="1:21" x14ac:dyDescent="0.25">
      <c r="A7329">
        <v>2025</v>
      </c>
      <c r="B7329">
        <v>15617065</v>
      </c>
      <c r="C7329" t="s">
        <v>748</v>
      </c>
      <c r="D7329">
        <v>650</v>
      </c>
      <c r="E7329" t="s">
        <v>18</v>
      </c>
      <c r="F7329" t="s">
        <v>23</v>
      </c>
      <c r="G7329">
        <v>42</v>
      </c>
      <c r="H7329">
        <v>4</v>
      </c>
      <c r="I7329">
        <v>194533</v>
      </c>
      <c r="J7329">
        <v>1</v>
      </c>
      <c r="K7329">
        <v>1</v>
      </c>
      <c r="L7329">
        <v>0</v>
      </c>
      <c r="M7329">
        <v>171045</v>
      </c>
      <c r="N7329">
        <v>1</v>
      </c>
      <c r="O7329" t="str">
        <f t="shared" si="686"/>
        <v>30-45</v>
      </c>
      <c r="P7329" t="str">
        <f t="shared" si="687"/>
        <v>Medium</v>
      </c>
      <c r="Q7329" t="str">
        <f t="shared" si="688"/>
        <v>Mid-Term</v>
      </c>
      <c r="R7329" t="str">
        <f t="shared" si="689"/>
        <v>High Balance</v>
      </c>
      <c r="S7329" t="str">
        <f t="shared" si="690"/>
        <v>High Value</v>
      </c>
      <c r="T7329">
        <v>1</v>
      </c>
      <c r="U7329">
        <f t="shared" si="691"/>
        <v>194533</v>
      </c>
    </row>
    <row r="7330" spans="1:21" x14ac:dyDescent="0.25">
      <c r="A7330">
        <v>2025</v>
      </c>
      <c r="B7330">
        <v>15689786</v>
      </c>
      <c r="C7330" t="s">
        <v>2275</v>
      </c>
      <c r="D7330">
        <v>850</v>
      </c>
      <c r="E7330" t="s">
        <v>26</v>
      </c>
      <c r="F7330" t="s">
        <v>23</v>
      </c>
      <c r="G7330">
        <v>56</v>
      </c>
      <c r="H7330">
        <v>1</v>
      </c>
      <c r="I7330">
        <v>169744</v>
      </c>
      <c r="J7330">
        <v>1</v>
      </c>
      <c r="K7330">
        <v>0</v>
      </c>
      <c r="L7330">
        <v>0</v>
      </c>
      <c r="M7330">
        <v>155850</v>
      </c>
      <c r="N7330">
        <v>1</v>
      </c>
      <c r="O7330" t="str">
        <f t="shared" si="686"/>
        <v>46-60</v>
      </c>
      <c r="P7330" t="str">
        <f t="shared" si="687"/>
        <v>High</v>
      </c>
      <c r="Q7330" t="str">
        <f t="shared" si="688"/>
        <v>New</v>
      </c>
      <c r="R7330" t="str">
        <f t="shared" si="689"/>
        <v>High Balance</v>
      </c>
      <c r="S7330" t="str">
        <f t="shared" si="690"/>
        <v>High Value</v>
      </c>
      <c r="T7330">
        <v>1</v>
      </c>
      <c r="U7330">
        <f t="shared" si="691"/>
        <v>169744</v>
      </c>
    </row>
    <row r="7331" spans="1:21" x14ac:dyDescent="0.25">
      <c r="A7331">
        <v>2025</v>
      </c>
      <c r="B7331">
        <v>15648876</v>
      </c>
      <c r="C7331" t="s">
        <v>2380</v>
      </c>
      <c r="D7331">
        <v>501</v>
      </c>
      <c r="E7331" t="s">
        <v>15</v>
      </c>
      <c r="F7331" t="s">
        <v>16</v>
      </c>
      <c r="G7331">
        <v>34</v>
      </c>
      <c r="H7331">
        <v>5</v>
      </c>
      <c r="I7331">
        <v>0</v>
      </c>
      <c r="J7331">
        <v>1</v>
      </c>
      <c r="K7331">
        <v>1</v>
      </c>
      <c r="L7331">
        <v>0</v>
      </c>
      <c r="M7331">
        <v>27381</v>
      </c>
      <c r="N7331">
        <v>0</v>
      </c>
      <c r="O7331" t="str">
        <f t="shared" si="686"/>
        <v>30-45</v>
      </c>
      <c r="P7331" t="str">
        <f t="shared" si="687"/>
        <v>Low</v>
      </c>
      <c r="Q7331" t="str">
        <f t="shared" si="688"/>
        <v>Mid-Term</v>
      </c>
      <c r="R7331" t="str">
        <f t="shared" si="689"/>
        <v>Zero Balance</v>
      </c>
      <c r="S7331" t="str">
        <f t="shared" si="690"/>
        <v>Normal</v>
      </c>
      <c r="T7331">
        <v>1</v>
      </c>
      <c r="U7331">
        <f t="shared" si="691"/>
        <v>0</v>
      </c>
    </row>
    <row r="7332" spans="1:21" x14ac:dyDescent="0.25">
      <c r="A7332">
        <v>2025</v>
      </c>
      <c r="B7332">
        <v>15802106</v>
      </c>
      <c r="C7332" t="s">
        <v>520</v>
      </c>
      <c r="D7332">
        <v>418</v>
      </c>
      <c r="E7332" t="s">
        <v>15</v>
      </c>
      <c r="F7332" t="s">
        <v>23</v>
      </c>
      <c r="G7332">
        <v>34</v>
      </c>
      <c r="H7332">
        <v>8</v>
      </c>
      <c r="I7332">
        <v>155974</v>
      </c>
      <c r="J7332">
        <v>1</v>
      </c>
      <c r="K7332">
        <v>1</v>
      </c>
      <c r="L7332">
        <v>0</v>
      </c>
      <c r="M7332">
        <v>154209</v>
      </c>
      <c r="N7332">
        <v>0</v>
      </c>
      <c r="O7332" t="str">
        <f t="shared" si="686"/>
        <v>30-45</v>
      </c>
      <c r="P7332" t="str">
        <f t="shared" si="687"/>
        <v>Low</v>
      </c>
      <c r="Q7332" t="str">
        <f t="shared" si="688"/>
        <v>Long-Term</v>
      </c>
      <c r="R7332" t="str">
        <f t="shared" si="689"/>
        <v>High Balance</v>
      </c>
      <c r="S7332" t="str">
        <f t="shared" si="690"/>
        <v>High Value</v>
      </c>
      <c r="T7332">
        <v>1</v>
      </c>
      <c r="U7332">
        <f t="shared" si="691"/>
        <v>0</v>
      </c>
    </row>
    <row r="7333" spans="1:21" x14ac:dyDescent="0.25">
      <c r="A7333">
        <v>2025</v>
      </c>
      <c r="B7333">
        <v>15773869</v>
      </c>
      <c r="C7333" t="s">
        <v>827</v>
      </c>
      <c r="D7333">
        <v>797</v>
      </c>
      <c r="E7333" t="s">
        <v>18</v>
      </c>
      <c r="F7333" t="s">
        <v>23</v>
      </c>
      <c r="G7333">
        <v>59</v>
      </c>
      <c r="H7333">
        <v>4</v>
      </c>
      <c r="I7333">
        <v>129321</v>
      </c>
      <c r="J7333">
        <v>1</v>
      </c>
      <c r="K7333">
        <v>1</v>
      </c>
      <c r="L7333">
        <v>1</v>
      </c>
      <c r="M7333">
        <v>93625</v>
      </c>
      <c r="N7333">
        <v>0</v>
      </c>
      <c r="O7333" t="str">
        <f t="shared" si="686"/>
        <v>46-60</v>
      </c>
      <c r="P7333" t="str">
        <f t="shared" si="687"/>
        <v>High</v>
      </c>
      <c r="Q7333" t="str">
        <f t="shared" si="688"/>
        <v>Mid-Term</v>
      </c>
      <c r="R7333" t="str">
        <f t="shared" si="689"/>
        <v>High Balance</v>
      </c>
      <c r="S7333" t="str">
        <f t="shared" si="690"/>
        <v>High Value</v>
      </c>
      <c r="T7333">
        <v>1</v>
      </c>
      <c r="U7333">
        <f t="shared" si="691"/>
        <v>0</v>
      </c>
    </row>
    <row r="7334" spans="1:21" x14ac:dyDescent="0.25">
      <c r="A7334">
        <v>2025</v>
      </c>
      <c r="B7334">
        <v>15711635</v>
      </c>
      <c r="C7334" t="s">
        <v>22</v>
      </c>
      <c r="D7334">
        <v>788</v>
      </c>
      <c r="E7334" t="s">
        <v>26</v>
      </c>
      <c r="F7334" t="s">
        <v>16</v>
      </c>
      <c r="G7334">
        <v>42</v>
      </c>
      <c r="H7334">
        <v>6</v>
      </c>
      <c r="I7334">
        <v>138650</v>
      </c>
      <c r="J7334">
        <v>2</v>
      </c>
      <c r="K7334">
        <v>1</v>
      </c>
      <c r="L7334">
        <v>0</v>
      </c>
      <c r="M7334">
        <v>64746</v>
      </c>
      <c r="N7334">
        <v>0</v>
      </c>
      <c r="O7334" t="str">
        <f t="shared" si="686"/>
        <v>30-45</v>
      </c>
      <c r="P7334" t="str">
        <f t="shared" si="687"/>
        <v>High</v>
      </c>
      <c r="Q7334" t="str">
        <f t="shared" si="688"/>
        <v>Mid-Term</v>
      </c>
      <c r="R7334" t="str">
        <f t="shared" si="689"/>
        <v>High Balance</v>
      </c>
      <c r="S7334" t="str">
        <f t="shared" si="690"/>
        <v>High Value</v>
      </c>
      <c r="T7334">
        <v>1</v>
      </c>
      <c r="U7334">
        <f t="shared" si="691"/>
        <v>0</v>
      </c>
    </row>
    <row r="7335" spans="1:21" x14ac:dyDescent="0.25">
      <c r="A7335">
        <v>2025</v>
      </c>
      <c r="B7335">
        <v>15795527</v>
      </c>
      <c r="C7335" t="s">
        <v>138</v>
      </c>
      <c r="D7335">
        <v>699</v>
      </c>
      <c r="E7335" t="s">
        <v>18</v>
      </c>
      <c r="F7335" t="s">
        <v>23</v>
      </c>
      <c r="G7335">
        <v>43</v>
      </c>
      <c r="H7335">
        <v>2</v>
      </c>
      <c r="I7335">
        <v>136488</v>
      </c>
      <c r="J7335">
        <v>2</v>
      </c>
      <c r="K7335">
        <v>1</v>
      </c>
      <c r="L7335">
        <v>0</v>
      </c>
      <c r="M7335">
        <v>82816</v>
      </c>
      <c r="N7335">
        <v>0</v>
      </c>
      <c r="O7335" t="str">
        <f t="shared" si="686"/>
        <v>30-45</v>
      </c>
      <c r="P7335" t="str">
        <f t="shared" si="687"/>
        <v>Medium</v>
      </c>
      <c r="Q7335" t="str">
        <f t="shared" si="688"/>
        <v>New</v>
      </c>
      <c r="R7335" t="str">
        <f t="shared" si="689"/>
        <v>High Balance</v>
      </c>
      <c r="S7335" t="str">
        <f t="shared" si="690"/>
        <v>High Value</v>
      </c>
      <c r="T7335">
        <v>1</v>
      </c>
      <c r="U7335">
        <f t="shared" si="691"/>
        <v>0</v>
      </c>
    </row>
    <row r="7336" spans="1:21" x14ac:dyDescent="0.25">
      <c r="A7336">
        <v>2025</v>
      </c>
      <c r="B7336">
        <v>15759133</v>
      </c>
      <c r="C7336" t="s">
        <v>1921</v>
      </c>
      <c r="D7336">
        <v>616</v>
      </c>
      <c r="E7336" t="s">
        <v>15</v>
      </c>
      <c r="F7336" t="s">
        <v>23</v>
      </c>
      <c r="G7336">
        <v>18</v>
      </c>
      <c r="H7336">
        <v>6</v>
      </c>
      <c r="I7336">
        <v>0</v>
      </c>
      <c r="J7336">
        <v>2</v>
      </c>
      <c r="K7336">
        <v>1</v>
      </c>
      <c r="L7336">
        <v>1</v>
      </c>
      <c r="M7336">
        <v>27309</v>
      </c>
      <c r="N7336">
        <v>0</v>
      </c>
      <c r="O7336" t="str">
        <f t="shared" si="686"/>
        <v>&lt;30</v>
      </c>
      <c r="P7336" t="str">
        <f t="shared" si="687"/>
        <v>Medium</v>
      </c>
      <c r="Q7336" t="str">
        <f t="shared" si="688"/>
        <v>Mid-Term</v>
      </c>
      <c r="R7336" t="str">
        <f t="shared" si="689"/>
        <v>Zero Balance</v>
      </c>
      <c r="S7336" t="str">
        <f t="shared" si="690"/>
        <v>Normal</v>
      </c>
      <c r="T7336">
        <v>1</v>
      </c>
      <c r="U7336">
        <f t="shared" si="691"/>
        <v>0</v>
      </c>
    </row>
    <row r="7337" spans="1:21" x14ac:dyDescent="0.25">
      <c r="A7337">
        <v>2025</v>
      </c>
      <c r="B7337">
        <v>15679394</v>
      </c>
      <c r="C7337" t="s">
        <v>760</v>
      </c>
      <c r="D7337">
        <v>651</v>
      </c>
      <c r="E7337" t="s">
        <v>15</v>
      </c>
      <c r="F7337" t="s">
        <v>16</v>
      </c>
      <c r="G7337">
        <v>41</v>
      </c>
      <c r="H7337">
        <v>4</v>
      </c>
      <c r="I7337">
        <v>38617</v>
      </c>
      <c r="J7337">
        <v>1</v>
      </c>
      <c r="K7337">
        <v>1</v>
      </c>
      <c r="L7337">
        <v>1</v>
      </c>
      <c r="M7337">
        <v>104877</v>
      </c>
      <c r="N7337">
        <v>0</v>
      </c>
      <c r="O7337" t="str">
        <f t="shared" si="686"/>
        <v>30-45</v>
      </c>
      <c r="P7337" t="str">
        <f t="shared" si="687"/>
        <v>Medium</v>
      </c>
      <c r="Q7337" t="str">
        <f t="shared" si="688"/>
        <v>Mid-Term</v>
      </c>
      <c r="R7337" t="str">
        <f t="shared" si="689"/>
        <v>Low Balance</v>
      </c>
      <c r="S7337" t="str">
        <f t="shared" si="690"/>
        <v>Normal</v>
      </c>
      <c r="T7337">
        <v>1</v>
      </c>
      <c r="U7337">
        <f t="shared" si="691"/>
        <v>0</v>
      </c>
    </row>
    <row r="7338" spans="1:21" x14ac:dyDescent="0.25">
      <c r="A7338">
        <v>2025</v>
      </c>
      <c r="B7338">
        <v>15801072</v>
      </c>
      <c r="C7338" t="s">
        <v>1484</v>
      </c>
      <c r="D7338">
        <v>654</v>
      </c>
      <c r="E7338" t="s">
        <v>15</v>
      </c>
      <c r="F7338" t="s">
        <v>16</v>
      </c>
      <c r="G7338">
        <v>28</v>
      </c>
      <c r="H7338">
        <v>7</v>
      </c>
      <c r="I7338">
        <v>0</v>
      </c>
      <c r="J7338">
        <v>2</v>
      </c>
      <c r="K7338">
        <v>1</v>
      </c>
      <c r="L7338">
        <v>0</v>
      </c>
      <c r="M7338">
        <v>151316</v>
      </c>
      <c r="N7338">
        <v>0</v>
      </c>
      <c r="O7338" t="str">
        <f t="shared" si="686"/>
        <v>&lt;30</v>
      </c>
      <c r="P7338" t="str">
        <f t="shared" si="687"/>
        <v>Medium</v>
      </c>
      <c r="Q7338" t="str">
        <f t="shared" si="688"/>
        <v>Mid-Term</v>
      </c>
      <c r="R7338" t="str">
        <f t="shared" si="689"/>
        <v>Zero Balance</v>
      </c>
      <c r="S7338" t="str">
        <f t="shared" si="690"/>
        <v>Normal</v>
      </c>
      <c r="T7338">
        <v>1</v>
      </c>
      <c r="U7338">
        <f t="shared" si="691"/>
        <v>0</v>
      </c>
    </row>
    <row r="7339" spans="1:21" x14ac:dyDescent="0.25">
      <c r="A7339">
        <v>2025</v>
      </c>
      <c r="B7339">
        <v>15646082</v>
      </c>
      <c r="C7339" t="s">
        <v>2524</v>
      </c>
      <c r="D7339">
        <v>676</v>
      </c>
      <c r="E7339" t="s">
        <v>15</v>
      </c>
      <c r="F7339" t="s">
        <v>16</v>
      </c>
      <c r="G7339">
        <v>34</v>
      </c>
      <c r="H7339">
        <v>8</v>
      </c>
      <c r="I7339">
        <v>82909</v>
      </c>
      <c r="J7339">
        <v>1</v>
      </c>
      <c r="K7339">
        <v>1</v>
      </c>
      <c r="L7339">
        <v>0</v>
      </c>
      <c r="M7339">
        <v>91817</v>
      </c>
      <c r="N7339">
        <v>1</v>
      </c>
      <c r="O7339" t="str">
        <f t="shared" si="686"/>
        <v>30-45</v>
      </c>
      <c r="P7339" t="str">
        <f t="shared" si="687"/>
        <v>Medium</v>
      </c>
      <c r="Q7339" t="str">
        <f t="shared" si="688"/>
        <v>Long-Term</v>
      </c>
      <c r="R7339" t="str">
        <f t="shared" si="689"/>
        <v>Low Balance</v>
      </c>
      <c r="S7339" t="str">
        <f t="shared" si="690"/>
        <v>Normal</v>
      </c>
      <c r="T7339">
        <v>1</v>
      </c>
      <c r="U7339">
        <f t="shared" si="691"/>
        <v>82909</v>
      </c>
    </row>
    <row r="7340" spans="1:21" x14ac:dyDescent="0.25">
      <c r="A7340">
        <v>2025</v>
      </c>
      <c r="B7340">
        <v>15796111</v>
      </c>
      <c r="C7340" t="s">
        <v>235</v>
      </c>
      <c r="D7340">
        <v>708</v>
      </c>
      <c r="E7340" t="s">
        <v>26</v>
      </c>
      <c r="F7340" t="s">
        <v>16</v>
      </c>
      <c r="G7340">
        <v>54</v>
      </c>
      <c r="H7340">
        <v>8</v>
      </c>
      <c r="I7340">
        <v>145151</v>
      </c>
      <c r="J7340">
        <v>1</v>
      </c>
      <c r="K7340">
        <v>0</v>
      </c>
      <c r="L7340">
        <v>1</v>
      </c>
      <c r="M7340">
        <v>125311</v>
      </c>
      <c r="N7340">
        <v>1</v>
      </c>
      <c r="O7340" t="str">
        <f t="shared" si="686"/>
        <v>46-60</v>
      </c>
      <c r="P7340" t="str">
        <f t="shared" si="687"/>
        <v>Medium</v>
      </c>
      <c r="Q7340" t="str">
        <f t="shared" si="688"/>
        <v>Long-Term</v>
      </c>
      <c r="R7340" t="str">
        <f t="shared" si="689"/>
        <v>High Balance</v>
      </c>
      <c r="S7340" t="str">
        <f t="shared" si="690"/>
        <v>High Value</v>
      </c>
      <c r="T7340">
        <v>1</v>
      </c>
      <c r="U7340">
        <f t="shared" si="691"/>
        <v>145151</v>
      </c>
    </row>
    <row r="7341" spans="1:21" x14ac:dyDescent="0.25">
      <c r="A7341">
        <v>2025</v>
      </c>
      <c r="B7341">
        <v>15670646</v>
      </c>
      <c r="C7341" t="s">
        <v>700</v>
      </c>
      <c r="D7341">
        <v>499</v>
      </c>
      <c r="E7341" t="s">
        <v>18</v>
      </c>
      <c r="F7341" t="s">
        <v>16</v>
      </c>
      <c r="G7341">
        <v>42</v>
      </c>
      <c r="H7341">
        <v>0</v>
      </c>
      <c r="I7341">
        <v>147188</v>
      </c>
      <c r="J7341">
        <v>1</v>
      </c>
      <c r="K7341">
        <v>1</v>
      </c>
      <c r="L7341">
        <v>1</v>
      </c>
      <c r="M7341">
        <v>14869</v>
      </c>
      <c r="N7341">
        <v>1</v>
      </c>
      <c r="O7341" t="str">
        <f t="shared" si="686"/>
        <v>30-45</v>
      </c>
      <c r="P7341" t="str">
        <f t="shared" si="687"/>
        <v>Low</v>
      </c>
      <c r="Q7341" t="str">
        <f t="shared" si="688"/>
        <v>New</v>
      </c>
      <c r="R7341" t="str">
        <f t="shared" si="689"/>
        <v>High Balance</v>
      </c>
      <c r="S7341" t="str">
        <f t="shared" si="690"/>
        <v>High Value</v>
      </c>
      <c r="T7341">
        <v>1</v>
      </c>
      <c r="U7341">
        <f t="shared" si="691"/>
        <v>147188</v>
      </c>
    </row>
    <row r="7342" spans="1:21" x14ac:dyDescent="0.25">
      <c r="A7342">
        <v>2025</v>
      </c>
      <c r="B7342">
        <v>15578722</v>
      </c>
      <c r="C7342" t="s">
        <v>119</v>
      </c>
      <c r="D7342">
        <v>689</v>
      </c>
      <c r="E7342" t="s">
        <v>15</v>
      </c>
      <c r="F7342" t="s">
        <v>23</v>
      </c>
      <c r="G7342">
        <v>39</v>
      </c>
      <c r="H7342">
        <v>4</v>
      </c>
      <c r="I7342">
        <v>0</v>
      </c>
      <c r="J7342">
        <v>2</v>
      </c>
      <c r="K7342">
        <v>1</v>
      </c>
      <c r="L7342">
        <v>0</v>
      </c>
      <c r="M7342">
        <v>196112</v>
      </c>
      <c r="N7342">
        <v>0</v>
      </c>
      <c r="O7342" t="str">
        <f t="shared" si="686"/>
        <v>30-45</v>
      </c>
      <c r="P7342" t="str">
        <f t="shared" si="687"/>
        <v>Medium</v>
      </c>
      <c r="Q7342" t="str">
        <f t="shared" si="688"/>
        <v>Mid-Term</v>
      </c>
      <c r="R7342" t="str">
        <f t="shared" si="689"/>
        <v>Zero Balance</v>
      </c>
      <c r="S7342" t="str">
        <f t="shared" si="690"/>
        <v>Normal</v>
      </c>
      <c r="T7342">
        <v>1</v>
      </c>
      <c r="U7342">
        <f t="shared" si="691"/>
        <v>0</v>
      </c>
    </row>
    <row r="7343" spans="1:21" x14ac:dyDescent="0.25">
      <c r="A7343">
        <v>2025</v>
      </c>
      <c r="B7343">
        <v>15815095</v>
      </c>
      <c r="C7343" t="s">
        <v>2525</v>
      </c>
      <c r="D7343">
        <v>850</v>
      </c>
      <c r="E7343" t="s">
        <v>18</v>
      </c>
      <c r="F7343" t="s">
        <v>23</v>
      </c>
      <c r="G7343">
        <v>54</v>
      </c>
      <c r="H7343">
        <v>7</v>
      </c>
      <c r="I7343">
        <v>108186</v>
      </c>
      <c r="J7343">
        <v>2</v>
      </c>
      <c r="K7343">
        <v>0</v>
      </c>
      <c r="L7343">
        <v>0</v>
      </c>
      <c r="M7343">
        <v>24093</v>
      </c>
      <c r="N7343">
        <v>1</v>
      </c>
      <c r="O7343" t="str">
        <f t="shared" si="686"/>
        <v>46-60</v>
      </c>
      <c r="P7343" t="str">
        <f t="shared" si="687"/>
        <v>High</v>
      </c>
      <c r="Q7343" t="str">
        <f t="shared" si="688"/>
        <v>Mid-Term</v>
      </c>
      <c r="R7343" t="str">
        <f t="shared" si="689"/>
        <v>High Balance</v>
      </c>
      <c r="S7343" t="str">
        <f t="shared" si="690"/>
        <v>High Value</v>
      </c>
      <c r="T7343">
        <v>1</v>
      </c>
      <c r="U7343">
        <f t="shared" si="691"/>
        <v>108186</v>
      </c>
    </row>
    <row r="7344" spans="1:21" x14ac:dyDescent="0.25">
      <c r="A7344">
        <v>2025</v>
      </c>
      <c r="B7344">
        <v>15730360</v>
      </c>
      <c r="C7344" t="s">
        <v>477</v>
      </c>
      <c r="D7344">
        <v>502</v>
      </c>
      <c r="E7344" t="s">
        <v>15</v>
      </c>
      <c r="F7344" t="s">
        <v>23</v>
      </c>
      <c r="G7344">
        <v>30</v>
      </c>
      <c r="H7344">
        <v>4</v>
      </c>
      <c r="I7344">
        <v>0</v>
      </c>
      <c r="J7344">
        <v>2</v>
      </c>
      <c r="K7344">
        <v>1</v>
      </c>
      <c r="L7344">
        <v>1</v>
      </c>
      <c r="M7344">
        <v>66264</v>
      </c>
      <c r="N7344">
        <v>0</v>
      </c>
      <c r="O7344" t="str">
        <f t="shared" si="686"/>
        <v>30-45</v>
      </c>
      <c r="P7344" t="str">
        <f t="shared" si="687"/>
        <v>Low</v>
      </c>
      <c r="Q7344" t="str">
        <f t="shared" si="688"/>
        <v>Mid-Term</v>
      </c>
      <c r="R7344" t="str">
        <f t="shared" si="689"/>
        <v>Zero Balance</v>
      </c>
      <c r="S7344" t="str">
        <f t="shared" si="690"/>
        <v>Normal</v>
      </c>
      <c r="T7344">
        <v>1</v>
      </c>
      <c r="U7344">
        <f t="shared" si="691"/>
        <v>0</v>
      </c>
    </row>
    <row r="7345" spans="1:21" x14ac:dyDescent="0.25">
      <c r="A7345">
        <v>2025</v>
      </c>
      <c r="B7345">
        <v>15763194</v>
      </c>
      <c r="C7345" t="s">
        <v>868</v>
      </c>
      <c r="D7345">
        <v>643</v>
      </c>
      <c r="E7345" t="s">
        <v>15</v>
      </c>
      <c r="F7345" t="s">
        <v>23</v>
      </c>
      <c r="G7345">
        <v>34</v>
      </c>
      <c r="H7345">
        <v>7</v>
      </c>
      <c r="I7345">
        <v>0</v>
      </c>
      <c r="J7345">
        <v>2</v>
      </c>
      <c r="K7345">
        <v>0</v>
      </c>
      <c r="L7345">
        <v>1</v>
      </c>
      <c r="M7345">
        <v>100304</v>
      </c>
      <c r="N7345">
        <v>0</v>
      </c>
      <c r="O7345" t="str">
        <f t="shared" si="686"/>
        <v>30-45</v>
      </c>
      <c r="P7345" t="str">
        <f t="shared" si="687"/>
        <v>Medium</v>
      </c>
      <c r="Q7345" t="str">
        <f t="shared" si="688"/>
        <v>Mid-Term</v>
      </c>
      <c r="R7345" t="str">
        <f t="shared" si="689"/>
        <v>Zero Balance</v>
      </c>
      <c r="S7345" t="str">
        <f t="shared" si="690"/>
        <v>Normal</v>
      </c>
      <c r="T7345">
        <v>1</v>
      </c>
      <c r="U7345">
        <f t="shared" si="691"/>
        <v>0</v>
      </c>
    </row>
    <row r="7346" spans="1:21" x14ac:dyDescent="0.25">
      <c r="A7346">
        <v>2025</v>
      </c>
      <c r="B7346">
        <v>15720725</v>
      </c>
      <c r="C7346" t="s">
        <v>2082</v>
      </c>
      <c r="D7346">
        <v>762</v>
      </c>
      <c r="E7346" t="s">
        <v>15</v>
      </c>
      <c r="F7346" t="s">
        <v>23</v>
      </c>
      <c r="G7346">
        <v>28</v>
      </c>
      <c r="H7346">
        <v>2</v>
      </c>
      <c r="I7346">
        <v>0</v>
      </c>
      <c r="J7346">
        <v>2</v>
      </c>
      <c r="K7346">
        <v>1</v>
      </c>
      <c r="L7346">
        <v>0</v>
      </c>
      <c r="M7346">
        <v>167910</v>
      </c>
      <c r="N7346">
        <v>0</v>
      </c>
      <c r="O7346" t="str">
        <f t="shared" si="686"/>
        <v>&lt;30</v>
      </c>
      <c r="P7346" t="str">
        <f t="shared" si="687"/>
        <v>High</v>
      </c>
      <c r="Q7346" t="str">
        <f t="shared" si="688"/>
        <v>New</v>
      </c>
      <c r="R7346" t="str">
        <f t="shared" si="689"/>
        <v>Zero Balance</v>
      </c>
      <c r="S7346" t="str">
        <f t="shared" si="690"/>
        <v>Normal</v>
      </c>
      <c r="T7346">
        <v>1</v>
      </c>
      <c r="U7346">
        <f t="shared" si="691"/>
        <v>0</v>
      </c>
    </row>
    <row r="7347" spans="1:21" x14ac:dyDescent="0.25">
      <c r="A7347">
        <v>2025</v>
      </c>
      <c r="B7347">
        <v>15567834</v>
      </c>
      <c r="C7347" t="s">
        <v>2526</v>
      </c>
      <c r="D7347">
        <v>719</v>
      </c>
      <c r="E7347" t="s">
        <v>15</v>
      </c>
      <c r="F7347" t="s">
        <v>23</v>
      </c>
      <c r="G7347">
        <v>49</v>
      </c>
      <c r="H7347">
        <v>5</v>
      </c>
      <c r="I7347">
        <v>105918</v>
      </c>
      <c r="J7347">
        <v>1</v>
      </c>
      <c r="K7347">
        <v>1</v>
      </c>
      <c r="L7347">
        <v>1</v>
      </c>
      <c r="M7347">
        <v>16247</v>
      </c>
      <c r="N7347">
        <v>0</v>
      </c>
      <c r="O7347" t="str">
        <f t="shared" si="686"/>
        <v>46-60</v>
      </c>
      <c r="P7347" t="str">
        <f t="shared" si="687"/>
        <v>Medium</v>
      </c>
      <c r="Q7347" t="str">
        <f t="shared" si="688"/>
        <v>Mid-Term</v>
      </c>
      <c r="R7347" t="str">
        <f t="shared" si="689"/>
        <v>High Balance</v>
      </c>
      <c r="S7347" t="str">
        <f t="shared" si="690"/>
        <v>High Value</v>
      </c>
      <c r="T7347">
        <v>1</v>
      </c>
      <c r="U7347">
        <f t="shared" si="691"/>
        <v>0</v>
      </c>
    </row>
    <row r="7348" spans="1:21" x14ac:dyDescent="0.25">
      <c r="A7348">
        <v>2025</v>
      </c>
      <c r="B7348">
        <v>15720644</v>
      </c>
      <c r="C7348" t="s">
        <v>65</v>
      </c>
      <c r="D7348">
        <v>789</v>
      </c>
      <c r="E7348" t="s">
        <v>15</v>
      </c>
      <c r="F7348" t="s">
        <v>23</v>
      </c>
      <c r="G7348">
        <v>27</v>
      </c>
      <c r="H7348">
        <v>6</v>
      </c>
      <c r="I7348">
        <v>0</v>
      </c>
      <c r="J7348">
        <v>2</v>
      </c>
      <c r="K7348">
        <v>1</v>
      </c>
      <c r="L7348">
        <v>0</v>
      </c>
      <c r="M7348">
        <v>103604</v>
      </c>
      <c r="N7348">
        <v>0</v>
      </c>
      <c r="O7348" t="str">
        <f t="shared" si="686"/>
        <v>&lt;30</v>
      </c>
      <c r="P7348" t="str">
        <f t="shared" si="687"/>
        <v>High</v>
      </c>
      <c r="Q7348" t="str">
        <f t="shared" si="688"/>
        <v>Mid-Term</v>
      </c>
      <c r="R7348" t="str">
        <f t="shared" si="689"/>
        <v>Zero Balance</v>
      </c>
      <c r="S7348" t="str">
        <f t="shared" si="690"/>
        <v>Normal</v>
      </c>
      <c r="T7348">
        <v>1</v>
      </c>
      <c r="U7348">
        <f t="shared" si="691"/>
        <v>0</v>
      </c>
    </row>
    <row r="7349" spans="1:21" x14ac:dyDescent="0.25">
      <c r="A7349">
        <v>2025</v>
      </c>
      <c r="B7349">
        <v>15811742</v>
      </c>
      <c r="C7349" t="s">
        <v>597</v>
      </c>
      <c r="D7349">
        <v>553</v>
      </c>
      <c r="E7349" t="s">
        <v>18</v>
      </c>
      <c r="F7349" t="s">
        <v>23</v>
      </c>
      <c r="G7349">
        <v>42</v>
      </c>
      <c r="H7349">
        <v>7</v>
      </c>
      <c r="I7349">
        <v>0</v>
      </c>
      <c r="J7349">
        <v>2</v>
      </c>
      <c r="K7349">
        <v>1</v>
      </c>
      <c r="L7349">
        <v>0</v>
      </c>
      <c r="M7349">
        <v>7680</v>
      </c>
      <c r="N7349">
        <v>0</v>
      </c>
      <c r="O7349" t="str">
        <f t="shared" si="686"/>
        <v>30-45</v>
      </c>
      <c r="P7349" t="str">
        <f t="shared" si="687"/>
        <v>Low</v>
      </c>
      <c r="Q7349" t="str">
        <f t="shared" si="688"/>
        <v>Mid-Term</v>
      </c>
      <c r="R7349" t="str">
        <f t="shared" si="689"/>
        <v>Zero Balance</v>
      </c>
      <c r="S7349" t="str">
        <f t="shared" si="690"/>
        <v>Normal</v>
      </c>
      <c r="T7349">
        <v>1</v>
      </c>
      <c r="U7349">
        <f t="shared" si="691"/>
        <v>0</v>
      </c>
    </row>
    <row r="7350" spans="1:21" x14ac:dyDescent="0.25">
      <c r="A7350">
        <v>2025</v>
      </c>
      <c r="B7350">
        <v>15813363</v>
      </c>
      <c r="C7350" t="s">
        <v>798</v>
      </c>
      <c r="D7350">
        <v>448</v>
      </c>
      <c r="E7350" t="s">
        <v>18</v>
      </c>
      <c r="F7350" t="s">
        <v>23</v>
      </c>
      <c r="G7350">
        <v>25</v>
      </c>
      <c r="H7350">
        <v>2</v>
      </c>
      <c r="I7350">
        <v>0</v>
      </c>
      <c r="J7350">
        <v>2</v>
      </c>
      <c r="K7350">
        <v>0</v>
      </c>
      <c r="L7350">
        <v>0</v>
      </c>
      <c r="M7350">
        <v>95216</v>
      </c>
      <c r="N7350">
        <v>0</v>
      </c>
      <c r="O7350" t="str">
        <f t="shared" si="686"/>
        <v>&lt;30</v>
      </c>
      <c r="P7350" t="str">
        <f t="shared" si="687"/>
        <v>Low</v>
      </c>
      <c r="Q7350" t="str">
        <f t="shared" si="688"/>
        <v>New</v>
      </c>
      <c r="R7350" t="str">
        <f t="shared" si="689"/>
        <v>Zero Balance</v>
      </c>
      <c r="S7350" t="str">
        <f t="shared" si="690"/>
        <v>Normal</v>
      </c>
      <c r="T7350">
        <v>1</v>
      </c>
      <c r="U7350">
        <f t="shared" si="691"/>
        <v>0</v>
      </c>
    </row>
    <row r="7351" spans="1:21" x14ac:dyDescent="0.25">
      <c r="A7351">
        <v>2025</v>
      </c>
      <c r="B7351">
        <v>15717629</v>
      </c>
      <c r="C7351" t="s">
        <v>871</v>
      </c>
      <c r="D7351">
        <v>632</v>
      </c>
      <c r="E7351" t="s">
        <v>26</v>
      </c>
      <c r="F7351" t="s">
        <v>23</v>
      </c>
      <c r="G7351">
        <v>42</v>
      </c>
      <c r="H7351">
        <v>6</v>
      </c>
      <c r="I7351">
        <v>59972</v>
      </c>
      <c r="J7351">
        <v>2</v>
      </c>
      <c r="K7351">
        <v>0</v>
      </c>
      <c r="L7351">
        <v>1</v>
      </c>
      <c r="M7351">
        <v>148173</v>
      </c>
      <c r="N7351">
        <v>0</v>
      </c>
      <c r="O7351" t="str">
        <f t="shared" si="686"/>
        <v>30-45</v>
      </c>
      <c r="P7351" t="str">
        <f t="shared" si="687"/>
        <v>Medium</v>
      </c>
      <c r="Q7351" t="str">
        <f t="shared" si="688"/>
        <v>Mid-Term</v>
      </c>
      <c r="R7351" t="str">
        <f t="shared" si="689"/>
        <v>Low Balance</v>
      </c>
      <c r="S7351" t="str">
        <f t="shared" si="690"/>
        <v>Normal</v>
      </c>
      <c r="T7351">
        <v>1</v>
      </c>
      <c r="U7351">
        <f t="shared" si="691"/>
        <v>0</v>
      </c>
    </row>
    <row r="7352" spans="1:21" x14ac:dyDescent="0.25">
      <c r="A7352">
        <v>2025</v>
      </c>
      <c r="B7352">
        <v>15713160</v>
      </c>
      <c r="C7352" t="s">
        <v>487</v>
      </c>
      <c r="D7352">
        <v>669</v>
      </c>
      <c r="E7352" t="s">
        <v>18</v>
      </c>
      <c r="F7352" t="s">
        <v>23</v>
      </c>
      <c r="G7352">
        <v>25</v>
      </c>
      <c r="H7352">
        <v>7</v>
      </c>
      <c r="I7352">
        <v>157229</v>
      </c>
      <c r="J7352">
        <v>2</v>
      </c>
      <c r="K7352">
        <v>1</v>
      </c>
      <c r="L7352">
        <v>0</v>
      </c>
      <c r="M7352">
        <v>124383</v>
      </c>
      <c r="N7352">
        <v>0</v>
      </c>
      <c r="O7352" t="str">
        <f t="shared" si="686"/>
        <v>&lt;30</v>
      </c>
      <c r="P7352" t="str">
        <f t="shared" si="687"/>
        <v>Medium</v>
      </c>
      <c r="Q7352" t="str">
        <f t="shared" si="688"/>
        <v>Mid-Term</v>
      </c>
      <c r="R7352" t="str">
        <f t="shared" si="689"/>
        <v>High Balance</v>
      </c>
      <c r="S7352" t="str">
        <f t="shared" si="690"/>
        <v>High Value</v>
      </c>
      <c r="T7352">
        <v>1</v>
      </c>
      <c r="U7352">
        <f t="shared" si="691"/>
        <v>0</v>
      </c>
    </row>
    <row r="7353" spans="1:21" x14ac:dyDescent="0.25">
      <c r="A7353">
        <v>2025</v>
      </c>
      <c r="B7353">
        <v>15568878</v>
      </c>
      <c r="C7353" t="s">
        <v>360</v>
      </c>
      <c r="D7353">
        <v>654</v>
      </c>
      <c r="E7353" t="s">
        <v>18</v>
      </c>
      <c r="F7353" t="s">
        <v>23</v>
      </c>
      <c r="G7353">
        <v>34</v>
      </c>
      <c r="H7353">
        <v>5</v>
      </c>
      <c r="I7353">
        <v>0</v>
      </c>
      <c r="J7353">
        <v>2</v>
      </c>
      <c r="K7353">
        <v>1</v>
      </c>
      <c r="L7353">
        <v>0</v>
      </c>
      <c r="M7353">
        <v>159311</v>
      </c>
      <c r="N7353">
        <v>0</v>
      </c>
      <c r="O7353" t="str">
        <f t="shared" si="686"/>
        <v>30-45</v>
      </c>
      <c r="P7353" t="str">
        <f t="shared" si="687"/>
        <v>Medium</v>
      </c>
      <c r="Q7353" t="str">
        <f t="shared" si="688"/>
        <v>Mid-Term</v>
      </c>
      <c r="R7353" t="str">
        <f t="shared" si="689"/>
        <v>Zero Balance</v>
      </c>
      <c r="S7353" t="str">
        <f t="shared" si="690"/>
        <v>Normal</v>
      </c>
      <c r="T7353">
        <v>1</v>
      </c>
      <c r="U7353">
        <f t="shared" si="691"/>
        <v>0</v>
      </c>
    </row>
    <row r="7354" spans="1:21" x14ac:dyDescent="0.25">
      <c r="A7354">
        <v>2025</v>
      </c>
      <c r="B7354">
        <v>15809800</v>
      </c>
      <c r="C7354" t="s">
        <v>1519</v>
      </c>
      <c r="D7354">
        <v>726</v>
      </c>
      <c r="E7354" t="s">
        <v>15</v>
      </c>
      <c r="F7354" t="s">
        <v>16</v>
      </c>
      <c r="G7354">
        <v>38</v>
      </c>
      <c r="H7354">
        <v>4</v>
      </c>
      <c r="I7354">
        <v>0</v>
      </c>
      <c r="J7354">
        <v>2</v>
      </c>
      <c r="K7354">
        <v>0</v>
      </c>
      <c r="L7354">
        <v>0</v>
      </c>
      <c r="M7354">
        <v>6787</v>
      </c>
      <c r="N7354">
        <v>0</v>
      </c>
      <c r="O7354" t="str">
        <f t="shared" si="686"/>
        <v>30-45</v>
      </c>
      <c r="P7354" t="str">
        <f t="shared" si="687"/>
        <v>Medium</v>
      </c>
      <c r="Q7354" t="str">
        <f t="shared" si="688"/>
        <v>Mid-Term</v>
      </c>
      <c r="R7354" t="str">
        <f t="shared" si="689"/>
        <v>Zero Balance</v>
      </c>
      <c r="S7354" t="str">
        <f t="shared" si="690"/>
        <v>Normal</v>
      </c>
      <c r="T7354">
        <v>1</v>
      </c>
      <c r="U7354">
        <f t="shared" si="691"/>
        <v>0</v>
      </c>
    </row>
    <row r="7355" spans="1:21" x14ac:dyDescent="0.25">
      <c r="A7355">
        <v>2025</v>
      </c>
      <c r="B7355">
        <v>15736420</v>
      </c>
      <c r="C7355" t="s">
        <v>1478</v>
      </c>
      <c r="D7355">
        <v>596</v>
      </c>
      <c r="E7355" t="s">
        <v>15</v>
      </c>
      <c r="F7355" t="s">
        <v>23</v>
      </c>
      <c r="G7355">
        <v>21</v>
      </c>
      <c r="H7355">
        <v>4</v>
      </c>
      <c r="I7355">
        <v>210433</v>
      </c>
      <c r="J7355">
        <v>2</v>
      </c>
      <c r="K7355">
        <v>0</v>
      </c>
      <c r="L7355">
        <v>1</v>
      </c>
      <c r="M7355">
        <v>197298</v>
      </c>
      <c r="N7355">
        <v>1</v>
      </c>
      <c r="O7355" t="str">
        <f t="shared" si="686"/>
        <v>&lt;30</v>
      </c>
      <c r="P7355" t="str">
        <f t="shared" si="687"/>
        <v>Low</v>
      </c>
      <c r="Q7355" t="str">
        <f t="shared" si="688"/>
        <v>Mid-Term</v>
      </c>
      <c r="R7355" t="str">
        <f t="shared" si="689"/>
        <v>High Balance</v>
      </c>
      <c r="S7355" t="str">
        <f t="shared" si="690"/>
        <v>High Value</v>
      </c>
      <c r="T7355">
        <v>1</v>
      </c>
      <c r="U7355">
        <f t="shared" si="691"/>
        <v>210433</v>
      </c>
    </row>
    <row r="7356" spans="1:21" x14ac:dyDescent="0.25">
      <c r="A7356">
        <v>2025</v>
      </c>
      <c r="B7356">
        <v>15757933</v>
      </c>
      <c r="C7356" t="s">
        <v>830</v>
      </c>
      <c r="D7356">
        <v>733</v>
      </c>
      <c r="E7356" t="s">
        <v>26</v>
      </c>
      <c r="F7356" t="s">
        <v>16</v>
      </c>
      <c r="G7356">
        <v>30</v>
      </c>
      <c r="H7356">
        <v>1</v>
      </c>
      <c r="I7356">
        <v>102453</v>
      </c>
      <c r="J7356">
        <v>1</v>
      </c>
      <c r="K7356">
        <v>1</v>
      </c>
      <c r="L7356">
        <v>0</v>
      </c>
      <c r="M7356">
        <v>21557</v>
      </c>
      <c r="N7356">
        <v>0</v>
      </c>
      <c r="O7356" t="str">
        <f t="shared" si="686"/>
        <v>30-45</v>
      </c>
      <c r="P7356" t="str">
        <f t="shared" si="687"/>
        <v>Medium</v>
      </c>
      <c r="Q7356" t="str">
        <f t="shared" si="688"/>
        <v>New</v>
      </c>
      <c r="R7356" t="str">
        <f t="shared" si="689"/>
        <v>High Balance</v>
      </c>
      <c r="S7356" t="str">
        <f t="shared" si="690"/>
        <v>High Value</v>
      </c>
      <c r="T7356">
        <v>1</v>
      </c>
      <c r="U7356">
        <f t="shared" si="691"/>
        <v>0</v>
      </c>
    </row>
    <row r="7357" spans="1:21" x14ac:dyDescent="0.25">
      <c r="A7357">
        <v>2025</v>
      </c>
      <c r="B7357">
        <v>15623072</v>
      </c>
      <c r="C7357" t="s">
        <v>610</v>
      </c>
      <c r="D7357">
        <v>529</v>
      </c>
      <c r="E7357" t="s">
        <v>18</v>
      </c>
      <c r="F7357" t="s">
        <v>16</v>
      </c>
      <c r="G7357">
        <v>35</v>
      </c>
      <c r="H7357">
        <v>5</v>
      </c>
      <c r="I7357">
        <v>0</v>
      </c>
      <c r="J7357">
        <v>2</v>
      </c>
      <c r="K7357">
        <v>1</v>
      </c>
      <c r="L7357">
        <v>0</v>
      </c>
      <c r="M7357">
        <v>56518</v>
      </c>
      <c r="N7357">
        <v>0</v>
      </c>
      <c r="O7357" t="str">
        <f t="shared" si="686"/>
        <v>30-45</v>
      </c>
      <c r="P7357" t="str">
        <f t="shared" si="687"/>
        <v>Low</v>
      </c>
      <c r="Q7357" t="str">
        <f t="shared" si="688"/>
        <v>Mid-Term</v>
      </c>
      <c r="R7357" t="str">
        <f t="shared" si="689"/>
        <v>Zero Balance</v>
      </c>
      <c r="S7357" t="str">
        <f t="shared" si="690"/>
        <v>Normal</v>
      </c>
      <c r="T7357">
        <v>1</v>
      </c>
      <c r="U7357">
        <f t="shared" si="691"/>
        <v>0</v>
      </c>
    </row>
    <row r="7358" spans="1:21" x14ac:dyDescent="0.25">
      <c r="A7358">
        <v>2025</v>
      </c>
      <c r="B7358">
        <v>15683993</v>
      </c>
      <c r="C7358" t="s">
        <v>361</v>
      </c>
      <c r="D7358">
        <v>493</v>
      </c>
      <c r="E7358" t="s">
        <v>15</v>
      </c>
      <c r="F7358" t="s">
        <v>16</v>
      </c>
      <c r="G7358">
        <v>37</v>
      </c>
      <c r="H7358">
        <v>8</v>
      </c>
      <c r="I7358">
        <v>142987</v>
      </c>
      <c r="J7358">
        <v>2</v>
      </c>
      <c r="K7358">
        <v>1</v>
      </c>
      <c r="L7358">
        <v>0</v>
      </c>
      <c r="M7358">
        <v>158841</v>
      </c>
      <c r="N7358">
        <v>0</v>
      </c>
      <c r="O7358" t="str">
        <f t="shared" si="686"/>
        <v>30-45</v>
      </c>
      <c r="P7358" t="str">
        <f t="shared" si="687"/>
        <v>Low</v>
      </c>
      <c r="Q7358" t="str">
        <f t="shared" si="688"/>
        <v>Long-Term</v>
      </c>
      <c r="R7358" t="str">
        <f t="shared" si="689"/>
        <v>High Balance</v>
      </c>
      <c r="S7358" t="str">
        <f t="shared" si="690"/>
        <v>High Value</v>
      </c>
      <c r="T7358">
        <v>1</v>
      </c>
      <c r="U7358">
        <f t="shared" si="691"/>
        <v>0</v>
      </c>
    </row>
    <row r="7359" spans="1:21" x14ac:dyDescent="0.25">
      <c r="A7359">
        <v>2025</v>
      </c>
      <c r="B7359">
        <v>15570947</v>
      </c>
      <c r="C7359" t="s">
        <v>2527</v>
      </c>
      <c r="D7359">
        <v>615</v>
      </c>
      <c r="E7359" t="s">
        <v>18</v>
      </c>
      <c r="F7359" t="s">
        <v>16</v>
      </c>
      <c r="G7359">
        <v>29</v>
      </c>
      <c r="H7359">
        <v>7</v>
      </c>
      <c r="I7359">
        <v>143331</v>
      </c>
      <c r="J7359">
        <v>2</v>
      </c>
      <c r="K7359">
        <v>1</v>
      </c>
      <c r="L7359">
        <v>1</v>
      </c>
      <c r="M7359">
        <v>126396</v>
      </c>
      <c r="N7359">
        <v>0</v>
      </c>
      <c r="O7359" t="str">
        <f t="shared" si="686"/>
        <v>&lt;30</v>
      </c>
      <c r="P7359" t="str">
        <f t="shared" si="687"/>
        <v>Medium</v>
      </c>
      <c r="Q7359" t="str">
        <f t="shared" si="688"/>
        <v>Mid-Term</v>
      </c>
      <c r="R7359" t="str">
        <f t="shared" si="689"/>
        <v>High Balance</v>
      </c>
      <c r="S7359" t="str">
        <f t="shared" si="690"/>
        <v>High Value</v>
      </c>
      <c r="T7359">
        <v>1</v>
      </c>
      <c r="U7359">
        <f t="shared" si="691"/>
        <v>0</v>
      </c>
    </row>
    <row r="7360" spans="1:21" x14ac:dyDescent="0.25">
      <c r="A7360">
        <v>2025</v>
      </c>
      <c r="B7360">
        <v>15797767</v>
      </c>
      <c r="C7360" t="s">
        <v>328</v>
      </c>
      <c r="D7360">
        <v>600</v>
      </c>
      <c r="E7360" t="s">
        <v>15</v>
      </c>
      <c r="F7360" t="s">
        <v>16</v>
      </c>
      <c r="G7360">
        <v>49</v>
      </c>
      <c r="H7360">
        <v>6</v>
      </c>
      <c r="I7360">
        <v>0</v>
      </c>
      <c r="J7360">
        <v>1</v>
      </c>
      <c r="K7360">
        <v>0</v>
      </c>
      <c r="L7360">
        <v>1</v>
      </c>
      <c r="M7360">
        <v>148088</v>
      </c>
      <c r="N7360">
        <v>1</v>
      </c>
      <c r="O7360" t="str">
        <f t="shared" si="686"/>
        <v>46-60</v>
      </c>
      <c r="P7360" t="str">
        <f t="shared" si="687"/>
        <v>Medium</v>
      </c>
      <c r="Q7360" t="str">
        <f t="shared" si="688"/>
        <v>Mid-Term</v>
      </c>
      <c r="R7360" t="str">
        <f t="shared" si="689"/>
        <v>Zero Balance</v>
      </c>
      <c r="S7360" t="str">
        <f t="shared" si="690"/>
        <v>Normal</v>
      </c>
      <c r="T7360">
        <v>1</v>
      </c>
      <c r="U7360">
        <f t="shared" si="691"/>
        <v>0</v>
      </c>
    </row>
    <row r="7361" spans="1:21" x14ac:dyDescent="0.25">
      <c r="A7361">
        <v>2025</v>
      </c>
      <c r="B7361">
        <v>15731989</v>
      </c>
      <c r="C7361" t="s">
        <v>201</v>
      </c>
      <c r="D7361">
        <v>666</v>
      </c>
      <c r="E7361" t="s">
        <v>15</v>
      </c>
      <c r="F7361" t="s">
        <v>23</v>
      </c>
      <c r="G7361">
        <v>36</v>
      </c>
      <c r="H7361">
        <v>4</v>
      </c>
      <c r="I7361">
        <v>120165</v>
      </c>
      <c r="J7361">
        <v>2</v>
      </c>
      <c r="K7361">
        <v>1</v>
      </c>
      <c r="L7361">
        <v>0</v>
      </c>
      <c r="M7361">
        <v>33702</v>
      </c>
      <c r="N7361">
        <v>0</v>
      </c>
      <c r="O7361" t="str">
        <f t="shared" si="686"/>
        <v>30-45</v>
      </c>
      <c r="P7361" t="str">
        <f t="shared" si="687"/>
        <v>Medium</v>
      </c>
      <c r="Q7361" t="str">
        <f t="shared" si="688"/>
        <v>Mid-Term</v>
      </c>
      <c r="R7361" t="str">
        <f t="shared" si="689"/>
        <v>High Balance</v>
      </c>
      <c r="S7361" t="str">
        <f t="shared" si="690"/>
        <v>High Value</v>
      </c>
      <c r="T7361">
        <v>1</v>
      </c>
      <c r="U7361">
        <f t="shared" si="691"/>
        <v>0</v>
      </c>
    </row>
    <row r="7362" spans="1:21" x14ac:dyDescent="0.25">
      <c r="A7362">
        <v>2025</v>
      </c>
      <c r="B7362">
        <v>15591035</v>
      </c>
      <c r="C7362" t="s">
        <v>445</v>
      </c>
      <c r="D7362">
        <v>644</v>
      </c>
      <c r="E7362" t="s">
        <v>18</v>
      </c>
      <c r="F7362" t="s">
        <v>23</v>
      </c>
      <c r="G7362">
        <v>54</v>
      </c>
      <c r="H7362">
        <v>6</v>
      </c>
      <c r="I7362">
        <v>0</v>
      </c>
      <c r="J7362">
        <v>1</v>
      </c>
      <c r="K7362">
        <v>0</v>
      </c>
      <c r="L7362">
        <v>1</v>
      </c>
      <c r="M7362">
        <v>84622</v>
      </c>
      <c r="N7362">
        <v>0</v>
      </c>
      <c r="O7362" t="str">
        <f t="shared" ref="O7362:O7425" si="692">IF(G7362&lt;30,"&lt;30",IF(G7362&lt;=45,"30-45",IF(G7362&lt;=60,"46-60","60+")))</f>
        <v>46-60</v>
      </c>
      <c r="P7362" t="str">
        <f t="shared" ref="P7362:P7425" si="693">IF(D7362&lt;600,"Low",IF(D7362&lt;=750,"Medium","High"))</f>
        <v>Medium</v>
      </c>
      <c r="Q7362" t="str">
        <f t="shared" ref="Q7362:Q7425" si="694">IF(H7362&lt;=3,"New",IF(H7362&lt;=7,"Mid-Term","Long-Term"))</f>
        <v>Mid-Term</v>
      </c>
      <c r="R7362" t="str">
        <f t="shared" ref="R7362:R7425" si="695">IF(I7362=0,"Zero Balance",IF(I7362&lt;100000,"Low Balance","High Balance"))</f>
        <v>Zero Balance</v>
      </c>
      <c r="S7362" t="str">
        <f t="shared" ref="S7362:S7425" si="696">IF(I7362&gt;=100000,"High Value","Normal")</f>
        <v>Normal</v>
      </c>
      <c r="T7362">
        <v>1</v>
      </c>
      <c r="U7362">
        <f t="shared" ref="U7362:U7425" si="697">IF(N7362=1,I7362,0)</f>
        <v>0</v>
      </c>
    </row>
    <row r="7363" spans="1:21" x14ac:dyDescent="0.25">
      <c r="A7363">
        <v>2025</v>
      </c>
      <c r="B7363">
        <v>15586479</v>
      </c>
      <c r="C7363" t="s">
        <v>67</v>
      </c>
      <c r="D7363">
        <v>692</v>
      </c>
      <c r="E7363" t="s">
        <v>15</v>
      </c>
      <c r="F7363" t="s">
        <v>16</v>
      </c>
      <c r="G7363">
        <v>36</v>
      </c>
      <c r="H7363">
        <v>4</v>
      </c>
      <c r="I7363">
        <v>0</v>
      </c>
      <c r="J7363">
        <v>1</v>
      </c>
      <c r="K7363">
        <v>1</v>
      </c>
      <c r="L7363">
        <v>0</v>
      </c>
      <c r="M7363">
        <v>185581</v>
      </c>
      <c r="N7363">
        <v>1</v>
      </c>
      <c r="O7363" t="str">
        <f t="shared" si="692"/>
        <v>30-45</v>
      </c>
      <c r="P7363" t="str">
        <f t="shared" si="693"/>
        <v>Medium</v>
      </c>
      <c r="Q7363" t="str">
        <f t="shared" si="694"/>
        <v>Mid-Term</v>
      </c>
      <c r="R7363" t="str">
        <f t="shared" si="695"/>
        <v>Zero Balance</v>
      </c>
      <c r="S7363" t="str">
        <f t="shared" si="696"/>
        <v>Normal</v>
      </c>
      <c r="T7363">
        <v>1</v>
      </c>
      <c r="U7363">
        <f t="shared" si="697"/>
        <v>0</v>
      </c>
    </row>
    <row r="7364" spans="1:21" x14ac:dyDescent="0.25">
      <c r="A7364">
        <v>2025</v>
      </c>
      <c r="B7364">
        <v>15605872</v>
      </c>
      <c r="C7364" t="s">
        <v>2528</v>
      </c>
      <c r="D7364">
        <v>707</v>
      </c>
      <c r="E7364" t="s">
        <v>15</v>
      </c>
      <c r="F7364" t="s">
        <v>23</v>
      </c>
      <c r="G7364">
        <v>73</v>
      </c>
      <c r="H7364">
        <v>6</v>
      </c>
      <c r="I7364">
        <v>66573</v>
      </c>
      <c r="J7364">
        <v>1</v>
      </c>
      <c r="K7364">
        <v>1</v>
      </c>
      <c r="L7364">
        <v>1</v>
      </c>
      <c r="M7364">
        <v>62769</v>
      </c>
      <c r="N7364">
        <v>0</v>
      </c>
      <c r="O7364" t="str">
        <f t="shared" si="692"/>
        <v>60+</v>
      </c>
      <c r="P7364" t="str">
        <f t="shared" si="693"/>
        <v>Medium</v>
      </c>
      <c r="Q7364" t="str">
        <f t="shared" si="694"/>
        <v>Mid-Term</v>
      </c>
      <c r="R7364" t="str">
        <f t="shared" si="695"/>
        <v>Low Balance</v>
      </c>
      <c r="S7364" t="str">
        <f t="shared" si="696"/>
        <v>Normal</v>
      </c>
      <c r="T7364">
        <v>1</v>
      </c>
      <c r="U7364">
        <f t="shared" si="697"/>
        <v>0</v>
      </c>
    </row>
    <row r="7365" spans="1:21" x14ac:dyDescent="0.25">
      <c r="A7365">
        <v>2025</v>
      </c>
      <c r="B7365">
        <v>15666012</v>
      </c>
      <c r="C7365" t="s">
        <v>2529</v>
      </c>
      <c r="D7365">
        <v>603</v>
      </c>
      <c r="E7365" t="s">
        <v>15</v>
      </c>
      <c r="F7365" t="s">
        <v>23</v>
      </c>
      <c r="G7365">
        <v>40</v>
      </c>
      <c r="H7365">
        <v>4</v>
      </c>
      <c r="I7365">
        <v>102833</v>
      </c>
      <c r="J7365">
        <v>2</v>
      </c>
      <c r="K7365">
        <v>1</v>
      </c>
      <c r="L7365">
        <v>1</v>
      </c>
      <c r="M7365">
        <v>38829</v>
      </c>
      <c r="N7365">
        <v>0</v>
      </c>
      <c r="O7365" t="str">
        <f t="shared" si="692"/>
        <v>30-45</v>
      </c>
      <c r="P7365" t="str">
        <f t="shared" si="693"/>
        <v>Medium</v>
      </c>
      <c r="Q7365" t="str">
        <f t="shared" si="694"/>
        <v>Mid-Term</v>
      </c>
      <c r="R7365" t="str">
        <f t="shared" si="695"/>
        <v>High Balance</v>
      </c>
      <c r="S7365" t="str">
        <f t="shared" si="696"/>
        <v>High Value</v>
      </c>
      <c r="T7365">
        <v>1</v>
      </c>
      <c r="U7365">
        <f t="shared" si="697"/>
        <v>0</v>
      </c>
    </row>
    <row r="7366" spans="1:21" x14ac:dyDescent="0.25">
      <c r="A7366">
        <v>2025</v>
      </c>
      <c r="B7366">
        <v>15641733</v>
      </c>
      <c r="C7366" t="s">
        <v>1651</v>
      </c>
      <c r="D7366">
        <v>671</v>
      </c>
      <c r="E7366" t="s">
        <v>15</v>
      </c>
      <c r="F7366" t="s">
        <v>16</v>
      </c>
      <c r="G7366">
        <v>34</v>
      </c>
      <c r="H7366">
        <v>5</v>
      </c>
      <c r="I7366">
        <v>164758</v>
      </c>
      <c r="J7366">
        <v>1</v>
      </c>
      <c r="K7366">
        <v>1</v>
      </c>
      <c r="L7366">
        <v>0</v>
      </c>
      <c r="M7366">
        <v>110749</v>
      </c>
      <c r="N7366">
        <v>0</v>
      </c>
      <c r="O7366" t="str">
        <f t="shared" si="692"/>
        <v>30-45</v>
      </c>
      <c r="P7366" t="str">
        <f t="shared" si="693"/>
        <v>Medium</v>
      </c>
      <c r="Q7366" t="str">
        <f t="shared" si="694"/>
        <v>Mid-Term</v>
      </c>
      <c r="R7366" t="str">
        <f t="shared" si="695"/>
        <v>High Balance</v>
      </c>
      <c r="S7366" t="str">
        <f t="shared" si="696"/>
        <v>High Value</v>
      </c>
      <c r="T7366">
        <v>1</v>
      </c>
      <c r="U7366">
        <f t="shared" si="697"/>
        <v>0</v>
      </c>
    </row>
    <row r="7367" spans="1:21" x14ac:dyDescent="0.25">
      <c r="A7367">
        <v>2025</v>
      </c>
      <c r="B7367">
        <v>15593178</v>
      </c>
      <c r="C7367" t="s">
        <v>113</v>
      </c>
      <c r="D7367">
        <v>568</v>
      </c>
      <c r="E7367" t="s">
        <v>18</v>
      </c>
      <c r="F7367" t="s">
        <v>16</v>
      </c>
      <c r="G7367">
        <v>36</v>
      </c>
      <c r="H7367">
        <v>10</v>
      </c>
      <c r="I7367">
        <v>153611</v>
      </c>
      <c r="J7367">
        <v>1</v>
      </c>
      <c r="K7367">
        <v>1</v>
      </c>
      <c r="L7367">
        <v>1</v>
      </c>
      <c r="M7367">
        <v>54084</v>
      </c>
      <c r="N7367">
        <v>1</v>
      </c>
      <c r="O7367" t="str">
        <f t="shared" si="692"/>
        <v>30-45</v>
      </c>
      <c r="P7367" t="str">
        <f t="shared" si="693"/>
        <v>Low</v>
      </c>
      <c r="Q7367" t="str">
        <f t="shared" si="694"/>
        <v>Long-Term</v>
      </c>
      <c r="R7367" t="str">
        <f t="shared" si="695"/>
        <v>High Balance</v>
      </c>
      <c r="S7367" t="str">
        <f t="shared" si="696"/>
        <v>High Value</v>
      </c>
      <c r="T7367">
        <v>1</v>
      </c>
      <c r="U7367">
        <f t="shared" si="697"/>
        <v>153611</v>
      </c>
    </row>
    <row r="7368" spans="1:21" x14ac:dyDescent="0.25">
      <c r="A7368">
        <v>2025</v>
      </c>
      <c r="B7368">
        <v>15649183</v>
      </c>
      <c r="C7368" t="s">
        <v>239</v>
      </c>
      <c r="D7368">
        <v>598</v>
      </c>
      <c r="E7368" t="s">
        <v>18</v>
      </c>
      <c r="F7368" t="s">
        <v>16</v>
      </c>
      <c r="G7368">
        <v>35</v>
      </c>
      <c r="H7368">
        <v>8</v>
      </c>
      <c r="I7368">
        <v>0</v>
      </c>
      <c r="J7368">
        <v>3</v>
      </c>
      <c r="K7368">
        <v>0</v>
      </c>
      <c r="L7368">
        <v>1</v>
      </c>
      <c r="M7368">
        <v>88659</v>
      </c>
      <c r="N7368">
        <v>0</v>
      </c>
      <c r="O7368" t="str">
        <f t="shared" si="692"/>
        <v>30-45</v>
      </c>
      <c r="P7368" t="str">
        <f t="shared" si="693"/>
        <v>Low</v>
      </c>
      <c r="Q7368" t="str">
        <f t="shared" si="694"/>
        <v>Long-Term</v>
      </c>
      <c r="R7368" t="str">
        <f t="shared" si="695"/>
        <v>Zero Balance</v>
      </c>
      <c r="S7368" t="str">
        <f t="shared" si="696"/>
        <v>Normal</v>
      </c>
      <c r="T7368">
        <v>1</v>
      </c>
      <c r="U7368">
        <f t="shared" si="697"/>
        <v>0</v>
      </c>
    </row>
    <row r="7369" spans="1:21" x14ac:dyDescent="0.25">
      <c r="A7369">
        <v>2025</v>
      </c>
      <c r="B7369">
        <v>15736399</v>
      </c>
      <c r="C7369" t="s">
        <v>1236</v>
      </c>
      <c r="D7369">
        <v>606</v>
      </c>
      <c r="E7369" t="s">
        <v>18</v>
      </c>
      <c r="F7369" t="s">
        <v>23</v>
      </c>
      <c r="G7369">
        <v>42</v>
      </c>
      <c r="H7369">
        <v>10</v>
      </c>
      <c r="I7369">
        <v>0</v>
      </c>
      <c r="J7369">
        <v>2</v>
      </c>
      <c r="K7369">
        <v>1</v>
      </c>
      <c r="L7369">
        <v>0</v>
      </c>
      <c r="M7369">
        <v>177939</v>
      </c>
      <c r="N7369">
        <v>0</v>
      </c>
      <c r="O7369" t="str">
        <f t="shared" si="692"/>
        <v>30-45</v>
      </c>
      <c r="P7369" t="str">
        <f t="shared" si="693"/>
        <v>Medium</v>
      </c>
      <c r="Q7369" t="str">
        <f t="shared" si="694"/>
        <v>Long-Term</v>
      </c>
      <c r="R7369" t="str">
        <f t="shared" si="695"/>
        <v>Zero Balance</v>
      </c>
      <c r="S7369" t="str">
        <f t="shared" si="696"/>
        <v>Normal</v>
      </c>
      <c r="T7369">
        <v>1</v>
      </c>
      <c r="U7369">
        <f t="shared" si="697"/>
        <v>0</v>
      </c>
    </row>
    <row r="7370" spans="1:21" x14ac:dyDescent="0.25">
      <c r="A7370">
        <v>2025</v>
      </c>
      <c r="B7370">
        <v>15751137</v>
      </c>
      <c r="C7370" t="s">
        <v>1355</v>
      </c>
      <c r="D7370">
        <v>850</v>
      </c>
      <c r="E7370" t="s">
        <v>26</v>
      </c>
      <c r="F7370" t="s">
        <v>16</v>
      </c>
      <c r="G7370">
        <v>36</v>
      </c>
      <c r="H7370">
        <v>3</v>
      </c>
      <c r="I7370">
        <v>169026</v>
      </c>
      <c r="J7370">
        <v>1</v>
      </c>
      <c r="K7370">
        <v>1</v>
      </c>
      <c r="L7370">
        <v>0</v>
      </c>
      <c r="M7370">
        <v>174235</v>
      </c>
      <c r="N7370">
        <v>0</v>
      </c>
      <c r="O7370" t="str">
        <f t="shared" si="692"/>
        <v>30-45</v>
      </c>
      <c r="P7370" t="str">
        <f t="shared" si="693"/>
        <v>High</v>
      </c>
      <c r="Q7370" t="str">
        <f t="shared" si="694"/>
        <v>New</v>
      </c>
      <c r="R7370" t="str">
        <f t="shared" si="695"/>
        <v>High Balance</v>
      </c>
      <c r="S7370" t="str">
        <f t="shared" si="696"/>
        <v>High Value</v>
      </c>
      <c r="T7370">
        <v>1</v>
      </c>
      <c r="U7370">
        <f t="shared" si="697"/>
        <v>0</v>
      </c>
    </row>
    <row r="7371" spans="1:21" x14ac:dyDescent="0.25">
      <c r="A7371">
        <v>2025</v>
      </c>
      <c r="B7371">
        <v>15757188</v>
      </c>
      <c r="C7371" t="s">
        <v>1452</v>
      </c>
      <c r="D7371">
        <v>644</v>
      </c>
      <c r="E7371" t="s">
        <v>18</v>
      </c>
      <c r="F7371" t="s">
        <v>16</v>
      </c>
      <c r="G7371">
        <v>26</v>
      </c>
      <c r="H7371">
        <v>4</v>
      </c>
      <c r="I7371">
        <v>153456</v>
      </c>
      <c r="J7371">
        <v>2</v>
      </c>
      <c r="K7371">
        <v>1</v>
      </c>
      <c r="L7371">
        <v>1</v>
      </c>
      <c r="M7371">
        <v>82697</v>
      </c>
      <c r="N7371">
        <v>0</v>
      </c>
      <c r="O7371" t="str">
        <f t="shared" si="692"/>
        <v>&lt;30</v>
      </c>
      <c r="P7371" t="str">
        <f t="shared" si="693"/>
        <v>Medium</v>
      </c>
      <c r="Q7371" t="str">
        <f t="shared" si="694"/>
        <v>Mid-Term</v>
      </c>
      <c r="R7371" t="str">
        <f t="shared" si="695"/>
        <v>High Balance</v>
      </c>
      <c r="S7371" t="str">
        <f t="shared" si="696"/>
        <v>High Value</v>
      </c>
      <c r="T7371">
        <v>1</v>
      </c>
      <c r="U7371">
        <f t="shared" si="697"/>
        <v>0</v>
      </c>
    </row>
    <row r="7372" spans="1:21" x14ac:dyDescent="0.25">
      <c r="A7372">
        <v>2025</v>
      </c>
      <c r="B7372">
        <v>15726167</v>
      </c>
      <c r="C7372" t="s">
        <v>33</v>
      </c>
      <c r="D7372">
        <v>655</v>
      </c>
      <c r="E7372" t="s">
        <v>15</v>
      </c>
      <c r="F7372" t="s">
        <v>23</v>
      </c>
      <c r="G7372">
        <v>37</v>
      </c>
      <c r="H7372">
        <v>4</v>
      </c>
      <c r="I7372">
        <v>0</v>
      </c>
      <c r="J7372">
        <v>2</v>
      </c>
      <c r="K7372">
        <v>1</v>
      </c>
      <c r="L7372">
        <v>1</v>
      </c>
      <c r="M7372">
        <v>142416</v>
      </c>
      <c r="N7372">
        <v>0</v>
      </c>
      <c r="O7372" t="str">
        <f t="shared" si="692"/>
        <v>30-45</v>
      </c>
      <c r="P7372" t="str">
        <f t="shared" si="693"/>
        <v>Medium</v>
      </c>
      <c r="Q7372" t="str">
        <f t="shared" si="694"/>
        <v>Mid-Term</v>
      </c>
      <c r="R7372" t="str">
        <f t="shared" si="695"/>
        <v>Zero Balance</v>
      </c>
      <c r="S7372" t="str">
        <f t="shared" si="696"/>
        <v>Normal</v>
      </c>
      <c r="T7372">
        <v>1</v>
      </c>
      <c r="U7372">
        <f t="shared" si="697"/>
        <v>0</v>
      </c>
    </row>
    <row r="7373" spans="1:21" x14ac:dyDescent="0.25">
      <c r="A7373">
        <v>2025</v>
      </c>
      <c r="B7373">
        <v>15624850</v>
      </c>
      <c r="C7373" t="s">
        <v>241</v>
      </c>
      <c r="D7373">
        <v>850</v>
      </c>
      <c r="E7373" t="s">
        <v>15</v>
      </c>
      <c r="F7373" t="s">
        <v>23</v>
      </c>
      <c r="G7373">
        <v>30</v>
      </c>
      <c r="H7373">
        <v>10</v>
      </c>
      <c r="I7373">
        <v>153973</v>
      </c>
      <c r="J7373">
        <v>2</v>
      </c>
      <c r="K7373">
        <v>1</v>
      </c>
      <c r="L7373">
        <v>0</v>
      </c>
      <c r="M7373">
        <v>62811</v>
      </c>
      <c r="N7373">
        <v>0</v>
      </c>
      <c r="O7373" t="str">
        <f t="shared" si="692"/>
        <v>30-45</v>
      </c>
      <c r="P7373" t="str">
        <f t="shared" si="693"/>
        <v>High</v>
      </c>
      <c r="Q7373" t="str">
        <f t="shared" si="694"/>
        <v>Long-Term</v>
      </c>
      <c r="R7373" t="str">
        <f t="shared" si="695"/>
        <v>High Balance</v>
      </c>
      <c r="S7373" t="str">
        <f t="shared" si="696"/>
        <v>High Value</v>
      </c>
      <c r="T7373">
        <v>1</v>
      </c>
      <c r="U7373">
        <f t="shared" si="697"/>
        <v>0</v>
      </c>
    </row>
    <row r="7374" spans="1:21" x14ac:dyDescent="0.25">
      <c r="A7374">
        <v>2025</v>
      </c>
      <c r="B7374">
        <v>15717700</v>
      </c>
      <c r="C7374" t="s">
        <v>223</v>
      </c>
      <c r="D7374">
        <v>683</v>
      </c>
      <c r="E7374" t="s">
        <v>18</v>
      </c>
      <c r="F7374" t="s">
        <v>23</v>
      </c>
      <c r="G7374">
        <v>34</v>
      </c>
      <c r="H7374">
        <v>9</v>
      </c>
      <c r="I7374">
        <v>114610</v>
      </c>
      <c r="J7374">
        <v>2</v>
      </c>
      <c r="K7374">
        <v>0</v>
      </c>
      <c r="L7374">
        <v>1</v>
      </c>
      <c r="M7374">
        <v>25339</v>
      </c>
      <c r="N7374">
        <v>0</v>
      </c>
      <c r="O7374" t="str">
        <f t="shared" si="692"/>
        <v>30-45</v>
      </c>
      <c r="P7374" t="str">
        <f t="shared" si="693"/>
        <v>Medium</v>
      </c>
      <c r="Q7374" t="str">
        <f t="shared" si="694"/>
        <v>Long-Term</v>
      </c>
      <c r="R7374" t="str">
        <f t="shared" si="695"/>
        <v>High Balance</v>
      </c>
      <c r="S7374" t="str">
        <f t="shared" si="696"/>
        <v>High Value</v>
      </c>
      <c r="T7374">
        <v>1</v>
      </c>
      <c r="U7374">
        <f t="shared" si="697"/>
        <v>0</v>
      </c>
    </row>
    <row r="7375" spans="1:21" x14ac:dyDescent="0.25">
      <c r="A7375">
        <v>2025</v>
      </c>
      <c r="B7375">
        <v>15716347</v>
      </c>
      <c r="C7375" t="s">
        <v>906</v>
      </c>
      <c r="D7375">
        <v>663</v>
      </c>
      <c r="E7375" t="s">
        <v>26</v>
      </c>
      <c r="F7375" t="s">
        <v>23</v>
      </c>
      <c r="G7375">
        <v>37</v>
      </c>
      <c r="H7375">
        <v>7</v>
      </c>
      <c r="I7375">
        <v>143626</v>
      </c>
      <c r="J7375">
        <v>2</v>
      </c>
      <c r="K7375">
        <v>0</v>
      </c>
      <c r="L7375">
        <v>1</v>
      </c>
      <c r="M7375">
        <v>176487</v>
      </c>
      <c r="N7375">
        <v>0</v>
      </c>
      <c r="O7375" t="str">
        <f t="shared" si="692"/>
        <v>30-45</v>
      </c>
      <c r="P7375" t="str">
        <f t="shared" si="693"/>
        <v>Medium</v>
      </c>
      <c r="Q7375" t="str">
        <f t="shared" si="694"/>
        <v>Mid-Term</v>
      </c>
      <c r="R7375" t="str">
        <f t="shared" si="695"/>
        <v>High Balance</v>
      </c>
      <c r="S7375" t="str">
        <f t="shared" si="696"/>
        <v>High Value</v>
      </c>
      <c r="T7375">
        <v>1</v>
      </c>
      <c r="U7375">
        <f t="shared" si="697"/>
        <v>0</v>
      </c>
    </row>
    <row r="7376" spans="1:21" x14ac:dyDescent="0.25">
      <c r="A7376">
        <v>2025</v>
      </c>
      <c r="B7376">
        <v>15696287</v>
      </c>
      <c r="C7376" t="s">
        <v>2530</v>
      </c>
      <c r="D7376">
        <v>682</v>
      </c>
      <c r="E7376" t="s">
        <v>26</v>
      </c>
      <c r="F7376" t="s">
        <v>16</v>
      </c>
      <c r="G7376">
        <v>38</v>
      </c>
      <c r="H7376">
        <v>1</v>
      </c>
      <c r="I7376">
        <v>116520</v>
      </c>
      <c r="J7376">
        <v>1</v>
      </c>
      <c r="K7376">
        <v>1</v>
      </c>
      <c r="L7376">
        <v>1</v>
      </c>
      <c r="M7376">
        <v>49834</v>
      </c>
      <c r="N7376">
        <v>1</v>
      </c>
      <c r="O7376" t="str">
        <f t="shared" si="692"/>
        <v>30-45</v>
      </c>
      <c r="P7376" t="str">
        <f t="shared" si="693"/>
        <v>Medium</v>
      </c>
      <c r="Q7376" t="str">
        <f t="shared" si="694"/>
        <v>New</v>
      </c>
      <c r="R7376" t="str">
        <f t="shared" si="695"/>
        <v>High Balance</v>
      </c>
      <c r="S7376" t="str">
        <f t="shared" si="696"/>
        <v>High Value</v>
      </c>
      <c r="T7376">
        <v>1</v>
      </c>
      <c r="U7376">
        <f t="shared" si="697"/>
        <v>116520</v>
      </c>
    </row>
    <row r="7377" spans="1:21" x14ac:dyDescent="0.25">
      <c r="A7377">
        <v>2025</v>
      </c>
      <c r="B7377">
        <v>15638871</v>
      </c>
      <c r="C7377" t="s">
        <v>484</v>
      </c>
      <c r="D7377">
        <v>639</v>
      </c>
      <c r="E7377" t="s">
        <v>15</v>
      </c>
      <c r="F7377" t="s">
        <v>23</v>
      </c>
      <c r="G7377">
        <v>77</v>
      </c>
      <c r="H7377">
        <v>6</v>
      </c>
      <c r="I7377">
        <v>80926</v>
      </c>
      <c r="J7377">
        <v>2</v>
      </c>
      <c r="K7377">
        <v>1</v>
      </c>
      <c r="L7377">
        <v>1</v>
      </c>
      <c r="M7377">
        <v>55829</v>
      </c>
      <c r="N7377">
        <v>0</v>
      </c>
      <c r="O7377" t="str">
        <f t="shared" si="692"/>
        <v>60+</v>
      </c>
      <c r="P7377" t="str">
        <f t="shared" si="693"/>
        <v>Medium</v>
      </c>
      <c r="Q7377" t="str">
        <f t="shared" si="694"/>
        <v>Mid-Term</v>
      </c>
      <c r="R7377" t="str">
        <f t="shared" si="695"/>
        <v>Low Balance</v>
      </c>
      <c r="S7377" t="str">
        <f t="shared" si="696"/>
        <v>Normal</v>
      </c>
      <c r="T7377">
        <v>1</v>
      </c>
      <c r="U7377">
        <f t="shared" si="697"/>
        <v>0</v>
      </c>
    </row>
    <row r="7378" spans="1:21" x14ac:dyDescent="0.25">
      <c r="A7378">
        <v>2025</v>
      </c>
      <c r="B7378">
        <v>15765093</v>
      </c>
      <c r="C7378" t="s">
        <v>1701</v>
      </c>
      <c r="D7378">
        <v>704</v>
      </c>
      <c r="E7378" t="s">
        <v>15</v>
      </c>
      <c r="F7378" t="s">
        <v>23</v>
      </c>
      <c r="G7378">
        <v>23</v>
      </c>
      <c r="H7378">
        <v>6</v>
      </c>
      <c r="I7378">
        <v>166595</v>
      </c>
      <c r="J7378">
        <v>1</v>
      </c>
      <c r="K7378">
        <v>1</v>
      </c>
      <c r="L7378">
        <v>1</v>
      </c>
      <c r="M7378">
        <v>155823</v>
      </c>
      <c r="N7378">
        <v>0</v>
      </c>
      <c r="O7378" t="str">
        <f t="shared" si="692"/>
        <v>&lt;30</v>
      </c>
      <c r="P7378" t="str">
        <f t="shared" si="693"/>
        <v>Medium</v>
      </c>
      <c r="Q7378" t="str">
        <f t="shared" si="694"/>
        <v>Mid-Term</v>
      </c>
      <c r="R7378" t="str">
        <f t="shared" si="695"/>
        <v>High Balance</v>
      </c>
      <c r="S7378" t="str">
        <f t="shared" si="696"/>
        <v>High Value</v>
      </c>
      <c r="T7378">
        <v>1</v>
      </c>
      <c r="U7378">
        <f t="shared" si="697"/>
        <v>0</v>
      </c>
    </row>
    <row r="7379" spans="1:21" x14ac:dyDescent="0.25">
      <c r="A7379">
        <v>2025</v>
      </c>
      <c r="B7379">
        <v>15592999</v>
      </c>
      <c r="C7379" t="s">
        <v>929</v>
      </c>
      <c r="D7379">
        <v>691</v>
      </c>
      <c r="E7379" t="s">
        <v>15</v>
      </c>
      <c r="F7379" t="s">
        <v>16</v>
      </c>
      <c r="G7379">
        <v>40</v>
      </c>
      <c r="H7379">
        <v>0</v>
      </c>
      <c r="I7379">
        <v>115466</v>
      </c>
      <c r="J7379">
        <v>1</v>
      </c>
      <c r="K7379">
        <v>1</v>
      </c>
      <c r="L7379">
        <v>1</v>
      </c>
      <c r="M7379">
        <v>60623</v>
      </c>
      <c r="N7379">
        <v>0</v>
      </c>
      <c r="O7379" t="str">
        <f t="shared" si="692"/>
        <v>30-45</v>
      </c>
      <c r="P7379" t="str">
        <f t="shared" si="693"/>
        <v>Medium</v>
      </c>
      <c r="Q7379" t="str">
        <f t="shared" si="694"/>
        <v>New</v>
      </c>
      <c r="R7379" t="str">
        <f t="shared" si="695"/>
        <v>High Balance</v>
      </c>
      <c r="S7379" t="str">
        <f t="shared" si="696"/>
        <v>High Value</v>
      </c>
      <c r="T7379">
        <v>1</v>
      </c>
      <c r="U7379">
        <f t="shared" si="697"/>
        <v>0</v>
      </c>
    </row>
    <row r="7380" spans="1:21" x14ac:dyDescent="0.25">
      <c r="A7380">
        <v>2025</v>
      </c>
      <c r="B7380">
        <v>15641715</v>
      </c>
      <c r="C7380" t="s">
        <v>617</v>
      </c>
      <c r="D7380">
        <v>599</v>
      </c>
      <c r="E7380" t="s">
        <v>15</v>
      </c>
      <c r="F7380" t="s">
        <v>23</v>
      </c>
      <c r="G7380">
        <v>34</v>
      </c>
      <c r="H7380">
        <v>8</v>
      </c>
      <c r="I7380">
        <v>0</v>
      </c>
      <c r="J7380">
        <v>2</v>
      </c>
      <c r="K7380">
        <v>1</v>
      </c>
      <c r="L7380">
        <v>1</v>
      </c>
      <c r="M7380">
        <v>174197</v>
      </c>
      <c r="N7380">
        <v>0</v>
      </c>
      <c r="O7380" t="str">
        <f t="shared" si="692"/>
        <v>30-45</v>
      </c>
      <c r="P7380" t="str">
        <f t="shared" si="693"/>
        <v>Low</v>
      </c>
      <c r="Q7380" t="str">
        <f t="shared" si="694"/>
        <v>Long-Term</v>
      </c>
      <c r="R7380" t="str">
        <f t="shared" si="695"/>
        <v>Zero Balance</v>
      </c>
      <c r="S7380" t="str">
        <f t="shared" si="696"/>
        <v>Normal</v>
      </c>
      <c r="T7380">
        <v>1</v>
      </c>
      <c r="U7380">
        <f t="shared" si="697"/>
        <v>0</v>
      </c>
    </row>
    <row r="7381" spans="1:21" x14ac:dyDescent="0.25">
      <c r="A7381">
        <v>2025</v>
      </c>
      <c r="B7381">
        <v>15607746</v>
      </c>
      <c r="C7381" t="s">
        <v>448</v>
      </c>
      <c r="D7381">
        <v>573</v>
      </c>
      <c r="E7381" t="s">
        <v>15</v>
      </c>
      <c r="F7381" t="s">
        <v>16</v>
      </c>
      <c r="G7381">
        <v>36</v>
      </c>
      <c r="H7381">
        <v>1</v>
      </c>
      <c r="I7381">
        <v>0</v>
      </c>
      <c r="J7381">
        <v>1</v>
      </c>
      <c r="K7381">
        <v>1</v>
      </c>
      <c r="L7381">
        <v>1</v>
      </c>
      <c r="M7381">
        <v>56905</v>
      </c>
      <c r="N7381">
        <v>0</v>
      </c>
      <c r="O7381" t="str">
        <f t="shared" si="692"/>
        <v>30-45</v>
      </c>
      <c r="P7381" t="str">
        <f t="shared" si="693"/>
        <v>Low</v>
      </c>
      <c r="Q7381" t="str">
        <f t="shared" si="694"/>
        <v>New</v>
      </c>
      <c r="R7381" t="str">
        <f t="shared" si="695"/>
        <v>Zero Balance</v>
      </c>
      <c r="S7381" t="str">
        <f t="shared" si="696"/>
        <v>Normal</v>
      </c>
      <c r="T7381">
        <v>1</v>
      </c>
      <c r="U7381">
        <f t="shared" si="697"/>
        <v>0</v>
      </c>
    </row>
    <row r="7382" spans="1:21" x14ac:dyDescent="0.25">
      <c r="A7382">
        <v>2025</v>
      </c>
      <c r="B7382">
        <v>15625311</v>
      </c>
      <c r="C7382" t="s">
        <v>1540</v>
      </c>
      <c r="D7382">
        <v>589</v>
      </c>
      <c r="E7382" t="s">
        <v>26</v>
      </c>
      <c r="F7382" t="s">
        <v>16</v>
      </c>
      <c r="G7382">
        <v>41</v>
      </c>
      <c r="H7382">
        <v>7</v>
      </c>
      <c r="I7382">
        <v>92619</v>
      </c>
      <c r="J7382">
        <v>1</v>
      </c>
      <c r="K7382">
        <v>1</v>
      </c>
      <c r="L7382">
        <v>1</v>
      </c>
      <c r="M7382">
        <v>101179</v>
      </c>
      <c r="N7382">
        <v>0</v>
      </c>
      <c r="O7382" t="str">
        <f t="shared" si="692"/>
        <v>30-45</v>
      </c>
      <c r="P7382" t="str">
        <f t="shared" si="693"/>
        <v>Low</v>
      </c>
      <c r="Q7382" t="str">
        <f t="shared" si="694"/>
        <v>Mid-Term</v>
      </c>
      <c r="R7382" t="str">
        <f t="shared" si="695"/>
        <v>Low Balance</v>
      </c>
      <c r="S7382" t="str">
        <f t="shared" si="696"/>
        <v>Normal</v>
      </c>
      <c r="T7382">
        <v>1</v>
      </c>
      <c r="U7382">
        <f t="shared" si="697"/>
        <v>0</v>
      </c>
    </row>
    <row r="7383" spans="1:21" x14ac:dyDescent="0.25">
      <c r="A7383">
        <v>2025</v>
      </c>
      <c r="B7383">
        <v>15573077</v>
      </c>
      <c r="C7383" t="s">
        <v>1860</v>
      </c>
      <c r="D7383">
        <v>620</v>
      </c>
      <c r="E7383" t="s">
        <v>26</v>
      </c>
      <c r="F7383" t="s">
        <v>16</v>
      </c>
      <c r="G7383">
        <v>25</v>
      </c>
      <c r="H7383">
        <v>8</v>
      </c>
      <c r="I7383">
        <v>141826</v>
      </c>
      <c r="J7383">
        <v>1</v>
      </c>
      <c r="K7383">
        <v>1</v>
      </c>
      <c r="L7383">
        <v>1</v>
      </c>
      <c r="M7383">
        <v>73858</v>
      </c>
      <c r="N7383">
        <v>1</v>
      </c>
      <c r="O7383" t="str">
        <f t="shared" si="692"/>
        <v>&lt;30</v>
      </c>
      <c r="P7383" t="str">
        <f t="shared" si="693"/>
        <v>Medium</v>
      </c>
      <c r="Q7383" t="str">
        <f t="shared" si="694"/>
        <v>Long-Term</v>
      </c>
      <c r="R7383" t="str">
        <f t="shared" si="695"/>
        <v>High Balance</v>
      </c>
      <c r="S7383" t="str">
        <f t="shared" si="696"/>
        <v>High Value</v>
      </c>
      <c r="T7383">
        <v>1</v>
      </c>
      <c r="U7383">
        <f t="shared" si="697"/>
        <v>141826</v>
      </c>
    </row>
    <row r="7384" spans="1:21" x14ac:dyDescent="0.25">
      <c r="A7384">
        <v>2025</v>
      </c>
      <c r="B7384">
        <v>15735106</v>
      </c>
      <c r="C7384" t="s">
        <v>2051</v>
      </c>
      <c r="D7384">
        <v>647</v>
      </c>
      <c r="E7384" t="s">
        <v>18</v>
      </c>
      <c r="F7384" t="s">
        <v>23</v>
      </c>
      <c r="G7384">
        <v>28</v>
      </c>
      <c r="H7384">
        <v>6</v>
      </c>
      <c r="I7384">
        <v>149594</v>
      </c>
      <c r="J7384">
        <v>2</v>
      </c>
      <c r="K7384">
        <v>1</v>
      </c>
      <c r="L7384">
        <v>0</v>
      </c>
      <c r="M7384">
        <v>102325</v>
      </c>
      <c r="N7384">
        <v>0</v>
      </c>
      <c r="O7384" t="str">
        <f t="shared" si="692"/>
        <v>&lt;30</v>
      </c>
      <c r="P7384" t="str">
        <f t="shared" si="693"/>
        <v>Medium</v>
      </c>
      <c r="Q7384" t="str">
        <f t="shared" si="694"/>
        <v>Mid-Term</v>
      </c>
      <c r="R7384" t="str">
        <f t="shared" si="695"/>
        <v>High Balance</v>
      </c>
      <c r="S7384" t="str">
        <f t="shared" si="696"/>
        <v>High Value</v>
      </c>
      <c r="T7384">
        <v>1</v>
      </c>
      <c r="U7384">
        <f t="shared" si="697"/>
        <v>0</v>
      </c>
    </row>
    <row r="7385" spans="1:21" x14ac:dyDescent="0.25">
      <c r="A7385">
        <v>2025</v>
      </c>
      <c r="B7385">
        <v>15672912</v>
      </c>
      <c r="C7385" t="s">
        <v>517</v>
      </c>
      <c r="D7385">
        <v>737</v>
      </c>
      <c r="E7385" t="s">
        <v>18</v>
      </c>
      <c r="F7385" t="s">
        <v>16</v>
      </c>
      <c r="G7385">
        <v>39</v>
      </c>
      <c r="H7385">
        <v>7</v>
      </c>
      <c r="I7385">
        <v>130052</v>
      </c>
      <c r="J7385">
        <v>2</v>
      </c>
      <c r="K7385">
        <v>0</v>
      </c>
      <c r="L7385">
        <v>0</v>
      </c>
      <c r="M7385">
        <v>55356</v>
      </c>
      <c r="N7385">
        <v>1</v>
      </c>
      <c r="O7385" t="str">
        <f t="shared" si="692"/>
        <v>30-45</v>
      </c>
      <c r="P7385" t="str">
        <f t="shared" si="693"/>
        <v>Medium</v>
      </c>
      <c r="Q7385" t="str">
        <f t="shared" si="694"/>
        <v>Mid-Term</v>
      </c>
      <c r="R7385" t="str">
        <f t="shared" si="695"/>
        <v>High Balance</v>
      </c>
      <c r="S7385" t="str">
        <f t="shared" si="696"/>
        <v>High Value</v>
      </c>
      <c r="T7385">
        <v>1</v>
      </c>
      <c r="U7385">
        <f t="shared" si="697"/>
        <v>130052</v>
      </c>
    </row>
    <row r="7386" spans="1:21" x14ac:dyDescent="0.25">
      <c r="A7386">
        <v>2025</v>
      </c>
      <c r="B7386">
        <v>15589881</v>
      </c>
      <c r="C7386" t="s">
        <v>183</v>
      </c>
      <c r="D7386">
        <v>634</v>
      </c>
      <c r="E7386" t="s">
        <v>15</v>
      </c>
      <c r="F7386" t="s">
        <v>16</v>
      </c>
      <c r="G7386">
        <v>41</v>
      </c>
      <c r="H7386">
        <v>7</v>
      </c>
      <c r="I7386">
        <v>0</v>
      </c>
      <c r="J7386">
        <v>2</v>
      </c>
      <c r="K7386">
        <v>1</v>
      </c>
      <c r="L7386">
        <v>1</v>
      </c>
      <c r="M7386">
        <v>131285</v>
      </c>
      <c r="N7386">
        <v>0</v>
      </c>
      <c r="O7386" t="str">
        <f t="shared" si="692"/>
        <v>30-45</v>
      </c>
      <c r="P7386" t="str">
        <f t="shared" si="693"/>
        <v>Medium</v>
      </c>
      <c r="Q7386" t="str">
        <f t="shared" si="694"/>
        <v>Mid-Term</v>
      </c>
      <c r="R7386" t="str">
        <f t="shared" si="695"/>
        <v>Zero Balance</v>
      </c>
      <c r="S7386" t="str">
        <f t="shared" si="696"/>
        <v>Normal</v>
      </c>
      <c r="T7386">
        <v>1</v>
      </c>
      <c r="U7386">
        <f t="shared" si="697"/>
        <v>0</v>
      </c>
    </row>
    <row r="7387" spans="1:21" x14ac:dyDescent="0.25">
      <c r="A7387">
        <v>2025</v>
      </c>
      <c r="B7387">
        <v>15660144</v>
      </c>
      <c r="C7387" t="s">
        <v>296</v>
      </c>
      <c r="D7387">
        <v>660</v>
      </c>
      <c r="E7387" t="s">
        <v>15</v>
      </c>
      <c r="F7387" t="s">
        <v>23</v>
      </c>
      <c r="G7387">
        <v>38</v>
      </c>
      <c r="H7387">
        <v>4</v>
      </c>
      <c r="I7387">
        <v>0</v>
      </c>
      <c r="J7387">
        <v>2</v>
      </c>
      <c r="K7387">
        <v>0</v>
      </c>
      <c r="L7387">
        <v>0</v>
      </c>
      <c r="M7387">
        <v>88080</v>
      </c>
      <c r="N7387">
        <v>0</v>
      </c>
      <c r="O7387" t="str">
        <f t="shared" si="692"/>
        <v>30-45</v>
      </c>
      <c r="P7387" t="str">
        <f t="shared" si="693"/>
        <v>Medium</v>
      </c>
      <c r="Q7387" t="str">
        <f t="shared" si="694"/>
        <v>Mid-Term</v>
      </c>
      <c r="R7387" t="str">
        <f t="shared" si="695"/>
        <v>Zero Balance</v>
      </c>
      <c r="S7387" t="str">
        <f t="shared" si="696"/>
        <v>Normal</v>
      </c>
      <c r="T7387">
        <v>1</v>
      </c>
      <c r="U7387">
        <f t="shared" si="697"/>
        <v>0</v>
      </c>
    </row>
    <row r="7388" spans="1:21" x14ac:dyDescent="0.25">
      <c r="A7388">
        <v>2025</v>
      </c>
      <c r="B7388">
        <v>15664083</v>
      </c>
      <c r="C7388" t="s">
        <v>983</v>
      </c>
      <c r="D7388">
        <v>666</v>
      </c>
      <c r="E7388" t="s">
        <v>26</v>
      </c>
      <c r="F7388" t="s">
        <v>16</v>
      </c>
      <c r="G7388">
        <v>37</v>
      </c>
      <c r="H7388">
        <v>2</v>
      </c>
      <c r="I7388">
        <v>158469</v>
      </c>
      <c r="J7388">
        <v>1</v>
      </c>
      <c r="K7388">
        <v>0</v>
      </c>
      <c r="L7388">
        <v>1</v>
      </c>
      <c r="M7388">
        <v>93266</v>
      </c>
      <c r="N7388">
        <v>0</v>
      </c>
      <c r="O7388" t="str">
        <f t="shared" si="692"/>
        <v>30-45</v>
      </c>
      <c r="P7388" t="str">
        <f t="shared" si="693"/>
        <v>Medium</v>
      </c>
      <c r="Q7388" t="str">
        <f t="shared" si="694"/>
        <v>New</v>
      </c>
      <c r="R7388" t="str">
        <f t="shared" si="695"/>
        <v>High Balance</v>
      </c>
      <c r="S7388" t="str">
        <f t="shared" si="696"/>
        <v>High Value</v>
      </c>
      <c r="T7388">
        <v>1</v>
      </c>
      <c r="U7388">
        <f t="shared" si="697"/>
        <v>0</v>
      </c>
    </row>
    <row r="7389" spans="1:21" x14ac:dyDescent="0.25">
      <c r="A7389">
        <v>2025</v>
      </c>
      <c r="B7389">
        <v>15690898</v>
      </c>
      <c r="C7389" t="s">
        <v>2531</v>
      </c>
      <c r="D7389">
        <v>696</v>
      </c>
      <c r="E7389" t="s">
        <v>15</v>
      </c>
      <c r="F7389" t="s">
        <v>23</v>
      </c>
      <c r="G7389">
        <v>44</v>
      </c>
      <c r="H7389">
        <v>8</v>
      </c>
      <c r="I7389">
        <v>161890</v>
      </c>
      <c r="J7389">
        <v>1</v>
      </c>
      <c r="K7389">
        <v>0</v>
      </c>
      <c r="L7389">
        <v>0</v>
      </c>
      <c r="M7389">
        <v>75562</v>
      </c>
      <c r="N7389">
        <v>0</v>
      </c>
      <c r="O7389" t="str">
        <f t="shared" si="692"/>
        <v>30-45</v>
      </c>
      <c r="P7389" t="str">
        <f t="shared" si="693"/>
        <v>Medium</v>
      </c>
      <c r="Q7389" t="str">
        <f t="shared" si="694"/>
        <v>Long-Term</v>
      </c>
      <c r="R7389" t="str">
        <f t="shared" si="695"/>
        <v>High Balance</v>
      </c>
      <c r="S7389" t="str">
        <f t="shared" si="696"/>
        <v>High Value</v>
      </c>
      <c r="T7389">
        <v>1</v>
      </c>
      <c r="U7389">
        <f t="shared" si="697"/>
        <v>0</v>
      </c>
    </row>
    <row r="7390" spans="1:21" x14ac:dyDescent="0.25">
      <c r="A7390">
        <v>2025</v>
      </c>
      <c r="B7390">
        <v>15808023</v>
      </c>
      <c r="C7390" t="s">
        <v>2532</v>
      </c>
      <c r="D7390">
        <v>836</v>
      </c>
      <c r="E7390" t="s">
        <v>15</v>
      </c>
      <c r="F7390" t="s">
        <v>16</v>
      </c>
      <c r="G7390">
        <v>29</v>
      </c>
      <c r="H7390">
        <v>9</v>
      </c>
      <c r="I7390">
        <v>133682</v>
      </c>
      <c r="J7390">
        <v>1</v>
      </c>
      <c r="K7390">
        <v>1</v>
      </c>
      <c r="L7390">
        <v>1</v>
      </c>
      <c r="M7390">
        <v>153748</v>
      </c>
      <c r="N7390">
        <v>0</v>
      </c>
      <c r="O7390" t="str">
        <f t="shared" si="692"/>
        <v>&lt;30</v>
      </c>
      <c r="P7390" t="str">
        <f t="shared" si="693"/>
        <v>High</v>
      </c>
      <c r="Q7390" t="str">
        <f t="shared" si="694"/>
        <v>Long-Term</v>
      </c>
      <c r="R7390" t="str">
        <f t="shared" si="695"/>
        <v>High Balance</v>
      </c>
      <c r="S7390" t="str">
        <f t="shared" si="696"/>
        <v>High Value</v>
      </c>
      <c r="T7390">
        <v>1</v>
      </c>
      <c r="U7390">
        <f t="shared" si="697"/>
        <v>0</v>
      </c>
    </row>
    <row r="7391" spans="1:21" x14ac:dyDescent="0.25">
      <c r="A7391">
        <v>2025</v>
      </c>
      <c r="B7391">
        <v>15676909</v>
      </c>
      <c r="C7391" t="s">
        <v>1719</v>
      </c>
      <c r="D7391">
        <v>667</v>
      </c>
      <c r="E7391" t="s">
        <v>18</v>
      </c>
      <c r="F7391" t="s">
        <v>16</v>
      </c>
      <c r="G7391">
        <v>34</v>
      </c>
      <c r="H7391">
        <v>5</v>
      </c>
      <c r="I7391">
        <v>0</v>
      </c>
      <c r="J7391">
        <v>2</v>
      </c>
      <c r="K7391">
        <v>1</v>
      </c>
      <c r="L7391">
        <v>0</v>
      </c>
      <c r="M7391">
        <v>163831</v>
      </c>
      <c r="N7391">
        <v>0</v>
      </c>
      <c r="O7391" t="str">
        <f t="shared" si="692"/>
        <v>30-45</v>
      </c>
      <c r="P7391" t="str">
        <f t="shared" si="693"/>
        <v>Medium</v>
      </c>
      <c r="Q7391" t="str">
        <f t="shared" si="694"/>
        <v>Mid-Term</v>
      </c>
      <c r="R7391" t="str">
        <f t="shared" si="695"/>
        <v>Zero Balance</v>
      </c>
      <c r="S7391" t="str">
        <f t="shared" si="696"/>
        <v>Normal</v>
      </c>
      <c r="T7391">
        <v>1</v>
      </c>
      <c r="U7391">
        <f t="shared" si="697"/>
        <v>0</v>
      </c>
    </row>
    <row r="7392" spans="1:21" x14ac:dyDescent="0.25">
      <c r="A7392">
        <v>2025</v>
      </c>
      <c r="B7392">
        <v>15764922</v>
      </c>
      <c r="C7392" t="s">
        <v>1048</v>
      </c>
      <c r="D7392">
        <v>596</v>
      </c>
      <c r="E7392" t="s">
        <v>18</v>
      </c>
      <c r="F7392" t="s">
        <v>23</v>
      </c>
      <c r="G7392">
        <v>20</v>
      </c>
      <c r="H7392">
        <v>3</v>
      </c>
      <c r="I7392">
        <v>187294</v>
      </c>
      <c r="J7392">
        <v>1</v>
      </c>
      <c r="K7392">
        <v>1</v>
      </c>
      <c r="L7392">
        <v>0</v>
      </c>
      <c r="M7392">
        <v>103456</v>
      </c>
      <c r="N7392">
        <v>0</v>
      </c>
      <c r="O7392" t="str">
        <f t="shared" si="692"/>
        <v>&lt;30</v>
      </c>
      <c r="P7392" t="str">
        <f t="shared" si="693"/>
        <v>Low</v>
      </c>
      <c r="Q7392" t="str">
        <f t="shared" si="694"/>
        <v>New</v>
      </c>
      <c r="R7392" t="str">
        <f t="shared" si="695"/>
        <v>High Balance</v>
      </c>
      <c r="S7392" t="str">
        <f t="shared" si="696"/>
        <v>High Value</v>
      </c>
      <c r="T7392">
        <v>1</v>
      </c>
      <c r="U7392">
        <f t="shared" si="697"/>
        <v>0</v>
      </c>
    </row>
    <row r="7393" spans="1:21" x14ac:dyDescent="0.25">
      <c r="A7393">
        <v>2025</v>
      </c>
      <c r="B7393">
        <v>15766734</v>
      </c>
      <c r="C7393" t="s">
        <v>1213</v>
      </c>
      <c r="D7393">
        <v>430</v>
      </c>
      <c r="E7393" t="s">
        <v>15</v>
      </c>
      <c r="F7393" t="s">
        <v>23</v>
      </c>
      <c r="G7393">
        <v>31</v>
      </c>
      <c r="H7393">
        <v>5</v>
      </c>
      <c r="I7393">
        <v>0</v>
      </c>
      <c r="J7393">
        <v>1</v>
      </c>
      <c r="K7393">
        <v>1</v>
      </c>
      <c r="L7393">
        <v>0</v>
      </c>
      <c r="M7393">
        <v>95655</v>
      </c>
      <c r="N7393">
        <v>0</v>
      </c>
      <c r="O7393" t="str">
        <f t="shared" si="692"/>
        <v>30-45</v>
      </c>
      <c r="P7393" t="str">
        <f t="shared" si="693"/>
        <v>Low</v>
      </c>
      <c r="Q7393" t="str">
        <f t="shared" si="694"/>
        <v>Mid-Term</v>
      </c>
      <c r="R7393" t="str">
        <f t="shared" si="695"/>
        <v>Zero Balance</v>
      </c>
      <c r="S7393" t="str">
        <f t="shared" si="696"/>
        <v>Normal</v>
      </c>
      <c r="T7393">
        <v>1</v>
      </c>
      <c r="U7393">
        <f t="shared" si="697"/>
        <v>0</v>
      </c>
    </row>
    <row r="7394" spans="1:21" x14ac:dyDescent="0.25">
      <c r="A7394">
        <v>2025</v>
      </c>
      <c r="B7394">
        <v>15795079</v>
      </c>
      <c r="C7394" t="s">
        <v>1244</v>
      </c>
      <c r="D7394">
        <v>596</v>
      </c>
      <c r="E7394" t="s">
        <v>18</v>
      </c>
      <c r="F7394" t="s">
        <v>23</v>
      </c>
      <c r="G7394">
        <v>67</v>
      </c>
      <c r="H7394">
        <v>6</v>
      </c>
      <c r="I7394">
        <v>0</v>
      </c>
      <c r="J7394">
        <v>2</v>
      </c>
      <c r="K7394">
        <v>1</v>
      </c>
      <c r="L7394">
        <v>1</v>
      </c>
      <c r="M7394">
        <v>138351</v>
      </c>
      <c r="N7394">
        <v>0</v>
      </c>
      <c r="O7394" t="str">
        <f t="shared" si="692"/>
        <v>60+</v>
      </c>
      <c r="P7394" t="str">
        <f t="shared" si="693"/>
        <v>Low</v>
      </c>
      <c r="Q7394" t="str">
        <f t="shared" si="694"/>
        <v>Mid-Term</v>
      </c>
      <c r="R7394" t="str">
        <f t="shared" si="695"/>
        <v>Zero Balance</v>
      </c>
      <c r="S7394" t="str">
        <f t="shared" si="696"/>
        <v>Normal</v>
      </c>
      <c r="T7394">
        <v>1</v>
      </c>
      <c r="U7394">
        <f t="shared" si="697"/>
        <v>0</v>
      </c>
    </row>
    <row r="7395" spans="1:21" x14ac:dyDescent="0.25">
      <c r="A7395">
        <v>2025</v>
      </c>
      <c r="B7395">
        <v>15757434</v>
      </c>
      <c r="C7395" t="s">
        <v>222</v>
      </c>
      <c r="D7395">
        <v>599</v>
      </c>
      <c r="E7395" t="s">
        <v>15</v>
      </c>
      <c r="F7395" t="s">
        <v>23</v>
      </c>
      <c r="G7395">
        <v>28</v>
      </c>
      <c r="H7395">
        <v>7</v>
      </c>
      <c r="I7395">
        <v>119706</v>
      </c>
      <c r="J7395">
        <v>1</v>
      </c>
      <c r="K7395">
        <v>0</v>
      </c>
      <c r="L7395">
        <v>0</v>
      </c>
      <c r="M7395">
        <v>31190</v>
      </c>
      <c r="N7395">
        <v>0</v>
      </c>
      <c r="O7395" t="str">
        <f t="shared" si="692"/>
        <v>&lt;30</v>
      </c>
      <c r="P7395" t="str">
        <f t="shared" si="693"/>
        <v>Low</v>
      </c>
      <c r="Q7395" t="str">
        <f t="shared" si="694"/>
        <v>Mid-Term</v>
      </c>
      <c r="R7395" t="str">
        <f t="shared" si="695"/>
        <v>High Balance</v>
      </c>
      <c r="S7395" t="str">
        <f t="shared" si="696"/>
        <v>High Value</v>
      </c>
      <c r="T7395">
        <v>1</v>
      </c>
      <c r="U7395">
        <f t="shared" si="697"/>
        <v>0</v>
      </c>
    </row>
    <row r="7396" spans="1:21" x14ac:dyDescent="0.25">
      <c r="A7396">
        <v>2025</v>
      </c>
      <c r="B7396">
        <v>15673747</v>
      </c>
      <c r="C7396" t="s">
        <v>763</v>
      </c>
      <c r="D7396">
        <v>519</v>
      </c>
      <c r="E7396" t="s">
        <v>15</v>
      </c>
      <c r="F7396" t="s">
        <v>16</v>
      </c>
      <c r="G7396">
        <v>22</v>
      </c>
      <c r="H7396">
        <v>8</v>
      </c>
      <c r="I7396">
        <v>0</v>
      </c>
      <c r="J7396">
        <v>1</v>
      </c>
      <c r="K7396">
        <v>0</v>
      </c>
      <c r="L7396">
        <v>1</v>
      </c>
      <c r="M7396">
        <v>167553</v>
      </c>
      <c r="N7396">
        <v>0</v>
      </c>
      <c r="O7396" t="str">
        <f t="shared" si="692"/>
        <v>&lt;30</v>
      </c>
      <c r="P7396" t="str">
        <f t="shared" si="693"/>
        <v>Low</v>
      </c>
      <c r="Q7396" t="str">
        <f t="shared" si="694"/>
        <v>Long-Term</v>
      </c>
      <c r="R7396" t="str">
        <f t="shared" si="695"/>
        <v>Zero Balance</v>
      </c>
      <c r="S7396" t="str">
        <f t="shared" si="696"/>
        <v>Normal</v>
      </c>
      <c r="T7396">
        <v>1</v>
      </c>
      <c r="U7396">
        <f t="shared" si="697"/>
        <v>0</v>
      </c>
    </row>
    <row r="7397" spans="1:21" x14ac:dyDescent="0.25">
      <c r="A7397">
        <v>2025</v>
      </c>
      <c r="B7397">
        <v>15808386</v>
      </c>
      <c r="C7397" t="s">
        <v>144</v>
      </c>
      <c r="D7397">
        <v>721</v>
      </c>
      <c r="E7397" t="s">
        <v>26</v>
      </c>
      <c r="F7397" t="s">
        <v>16</v>
      </c>
      <c r="G7397">
        <v>45</v>
      </c>
      <c r="H7397">
        <v>7</v>
      </c>
      <c r="I7397">
        <v>138523</v>
      </c>
      <c r="J7397">
        <v>1</v>
      </c>
      <c r="K7397">
        <v>0</v>
      </c>
      <c r="L7397">
        <v>0</v>
      </c>
      <c r="M7397">
        <v>59604</v>
      </c>
      <c r="N7397">
        <v>1</v>
      </c>
      <c r="O7397" t="str">
        <f t="shared" si="692"/>
        <v>30-45</v>
      </c>
      <c r="P7397" t="str">
        <f t="shared" si="693"/>
        <v>Medium</v>
      </c>
      <c r="Q7397" t="str">
        <f t="shared" si="694"/>
        <v>Mid-Term</v>
      </c>
      <c r="R7397" t="str">
        <f t="shared" si="695"/>
        <v>High Balance</v>
      </c>
      <c r="S7397" t="str">
        <f t="shared" si="696"/>
        <v>High Value</v>
      </c>
      <c r="T7397">
        <v>1</v>
      </c>
      <c r="U7397">
        <f t="shared" si="697"/>
        <v>138523</v>
      </c>
    </row>
    <row r="7398" spans="1:21" x14ac:dyDescent="0.25">
      <c r="A7398">
        <v>2025</v>
      </c>
      <c r="B7398">
        <v>15603565</v>
      </c>
      <c r="C7398" t="s">
        <v>477</v>
      </c>
      <c r="D7398">
        <v>603</v>
      </c>
      <c r="E7398" t="s">
        <v>18</v>
      </c>
      <c r="F7398" t="s">
        <v>16</v>
      </c>
      <c r="G7398">
        <v>56</v>
      </c>
      <c r="H7398">
        <v>5</v>
      </c>
      <c r="I7398">
        <v>90779</v>
      </c>
      <c r="J7398">
        <v>2</v>
      </c>
      <c r="K7398">
        <v>1</v>
      </c>
      <c r="L7398">
        <v>0</v>
      </c>
      <c r="M7398">
        <v>162224</v>
      </c>
      <c r="N7398">
        <v>1</v>
      </c>
      <c r="O7398" t="str">
        <f t="shared" si="692"/>
        <v>46-60</v>
      </c>
      <c r="P7398" t="str">
        <f t="shared" si="693"/>
        <v>Medium</v>
      </c>
      <c r="Q7398" t="str">
        <f t="shared" si="694"/>
        <v>Mid-Term</v>
      </c>
      <c r="R7398" t="str">
        <f t="shared" si="695"/>
        <v>Low Balance</v>
      </c>
      <c r="S7398" t="str">
        <f t="shared" si="696"/>
        <v>Normal</v>
      </c>
      <c r="T7398">
        <v>1</v>
      </c>
      <c r="U7398">
        <f t="shared" si="697"/>
        <v>90779</v>
      </c>
    </row>
    <row r="7399" spans="1:21" x14ac:dyDescent="0.25">
      <c r="A7399">
        <v>2025</v>
      </c>
      <c r="B7399">
        <v>15744044</v>
      </c>
      <c r="C7399" t="s">
        <v>112</v>
      </c>
      <c r="D7399">
        <v>572</v>
      </c>
      <c r="E7399" t="s">
        <v>26</v>
      </c>
      <c r="F7399" t="s">
        <v>23</v>
      </c>
      <c r="G7399">
        <v>47</v>
      </c>
      <c r="H7399">
        <v>4</v>
      </c>
      <c r="I7399">
        <v>99353</v>
      </c>
      <c r="J7399">
        <v>1</v>
      </c>
      <c r="K7399">
        <v>1</v>
      </c>
      <c r="L7399">
        <v>0</v>
      </c>
      <c r="M7399">
        <v>196550</v>
      </c>
      <c r="N7399">
        <v>1</v>
      </c>
      <c r="O7399" t="str">
        <f t="shared" si="692"/>
        <v>46-60</v>
      </c>
      <c r="P7399" t="str">
        <f t="shared" si="693"/>
        <v>Low</v>
      </c>
      <c r="Q7399" t="str">
        <f t="shared" si="694"/>
        <v>Mid-Term</v>
      </c>
      <c r="R7399" t="str">
        <f t="shared" si="695"/>
        <v>Low Balance</v>
      </c>
      <c r="S7399" t="str">
        <f t="shared" si="696"/>
        <v>Normal</v>
      </c>
      <c r="T7399">
        <v>1</v>
      </c>
      <c r="U7399">
        <f t="shared" si="697"/>
        <v>99353</v>
      </c>
    </row>
    <row r="7400" spans="1:21" x14ac:dyDescent="0.25">
      <c r="A7400">
        <v>2025</v>
      </c>
      <c r="B7400">
        <v>15577771</v>
      </c>
      <c r="C7400" t="s">
        <v>985</v>
      </c>
      <c r="D7400">
        <v>453</v>
      </c>
      <c r="E7400" t="s">
        <v>26</v>
      </c>
      <c r="F7400" t="s">
        <v>16</v>
      </c>
      <c r="G7400">
        <v>40</v>
      </c>
      <c r="H7400">
        <v>1</v>
      </c>
      <c r="I7400">
        <v>111524</v>
      </c>
      <c r="J7400">
        <v>1</v>
      </c>
      <c r="K7400">
        <v>1</v>
      </c>
      <c r="L7400">
        <v>1</v>
      </c>
      <c r="M7400">
        <v>120374</v>
      </c>
      <c r="N7400">
        <v>1</v>
      </c>
      <c r="O7400" t="str">
        <f t="shared" si="692"/>
        <v>30-45</v>
      </c>
      <c r="P7400" t="str">
        <f t="shared" si="693"/>
        <v>Low</v>
      </c>
      <c r="Q7400" t="str">
        <f t="shared" si="694"/>
        <v>New</v>
      </c>
      <c r="R7400" t="str">
        <f t="shared" si="695"/>
        <v>High Balance</v>
      </c>
      <c r="S7400" t="str">
        <f t="shared" si="696"/>
        <v>High Value</v>
      </c>
      <c r="T7400">
        <v>1</v>
      </c>
      <c r="U7400">
        <f t="shared" si="697"/>
        <v>111524</v>
      </c>
    </row>
    <row r="7401" spans="1:21" x14ac:dyDescent="0.25">
      <c r="A7401">
        <v>2025</v>
      </c>
      <c r="B7401">
        <v>15769548</v>
      </c>
      <c r="C7401" t="s">
        <v>1589</v>
      </c>
      <c r="D7401">
        <v>668</v>
      </c>
      <c r="E7401" t="s">
        <v>15</v>
      </c>
      <c r="F7401" t="s">
        <v>16</v>
      </c>
      <c r="G7401">
        <v>37</v>
      </c>
      <c r="H7401">
        <v>7</v>
      </c>
      <c r="I7401">
        <v>128646</v>
      </c>
      <c r="J7401">
        <v>1</v>
      </c>
      <c r="K7401">
        <v>1</v>
      </c>
      <c r="L7401">
        <v>0</v>
      </c>
      <c r="M7401">
        <v>92150</v>
      </c>
      <c r="N7401">
        <v>0</v>
      </c>
      <c r="O7401" t="str">
        <f t="shared" si="692"/>
        <v>30-45</v>
      </c>
      <c r="P7401" t="str">
        <f t="shared" si="693"/>
        <v>Medium</v>
      </c>
      <c r="Q7401" t="str">
        <f t="shared" si="694"/>
        <v>Mid-Term</v>
      </c>
      <c r="R7401" t="str">
        <f t="shared" si="695"/>
        <v>High Balance</v>
      </c>
      <c r="S7401" t="str">
        <f t="shared" si="696"/>
        <v>High Value</v>
      </c>
      <c r="T7401">
        <v>1</v>
      </c>
      <c r="U7401">
        <f t="shared" si="697"/>
        <v>0</v>
      </c>
    </row>
    <row r="7402" spans="1:21" x14ac:dyDescent="0.25">
      <c r="A7402">
        <v>2025</v>
      </c>
      <c r="B7402">
        <v>15802071</v>
      </c>
      <c r="C7402" t="s">
        <v>2533</v>
      </c>
      <c r="D7402">
        <v>762</v>
      </c>
      <c r="E7402" t="s">
        <v>26</v>
      </c>
      <c r="F7402" t="s">
        <v>23</v>
      </c>
      <c r="G7402">
        <v>35</v>
      </c>
      <c r="H7402">
        <v>1</v>
      </c>
      <c r="I7402">
        <v>117459</v>
      </c>
      <c r="J7402">
        <v>1</v>
      </c>
      <c r="K7402">
        <v>0</v>
      </c>
      <c r="L7402">
        <v>1</v>
      </c>
      <c r="M7402">
        <v>178361</v>
      </c>
      <c r="N7402">
        <v>1</v>
      </c>
      <c r="O7402" t="str">
        <f t="shared" si="692"/>
        <v>30-45</v>
      </c>
      <c r="P7402" t="str">
        <f t="shared" si="693"/>
        <v>High</v>
      </c>
      <c r="Q7402" t="str">
        <f t="shared" si="694"/>
        <v>New</v>
      </c>
      <c r="R7402" t="str">
        <f t="shared" si="695"/>
        <v>High Balance</v>
      </c>
      <c r="S7402" t="str">
        <f t="shared" si="696"/>
        <v>High Value</v>
      </c>
      <c r="T7402">
        <v>1</v>
      </c>
      <c r="U7402">
        <f t="shared" si="697"/>
        <v>117459</v>
      </c>
    </row>
    <row r="7403" spans="1:21" x14ac:dyDescent="0.25">
      <c r="A7403">
        <v>2025</v>
      </c>
      <c r="B7403">
        <v>15677395</v>
      </c>
      <c r="C7403" t="s">
        <v>319</v>
      </c>
      <c r="D7403">
        <v>633</v>
      </c>
      <c r="E7403" t="s">
        <v>15</v>
      </c>
      <c r="F7403" t="s">
        <v>16</v>
      </c>
      <c r="G7403">
        <v>39</v>
      </c>
      <c r="H7403">
        <v>9</v>
      </c>
      <c r="I7403">
        <v>129189</v>
      </c>
      <c r="J7403">
        <v>2</v>
      </c>
      <c r="K7403">
        <v>0</v>
      </c>
      <c r="L7403">
        <v>0</v>
      </c>
      <c r="M7403">
        <v>170999</v>
      </c>
      <c r="N7403">
        <v>0</v>
      </c>
      <c r="O7403" t="str">
        <f t="shared" si="692"/>
        <v>30-45</v>
      </c>
      <c r="P7403" t="str">
        <f t="shared" si="693"/>
        <v>Medium</v>
      </c>
      <c r="Q7403" t="str">
        <f t="shared" si="694"/>
        <v>Long-Term</v>
      </c>
      <c r="R7403" t="str">
        <f t="shared" si="695"/>
        <v>High Balance</v>
      </c>
      <c r="S7403" t="str">
        <f t="shared" si="696"/>
        <v>High Value</v>
      </c>
      <c r="T7403">
        <v>1</v>
      </c>
      <c r="U7403">
        <f t="shared" si="697"/>
        <v>0</v>
      </c>
    </row>
    <row r="7404" spans="1:21" x14ac:dyDescent="0.25">
      <c r="A7404">
        <v>2025</v>
      </c>
      <c r="B7404">
        <v>15632010</v>
      </c>
      <c r="C7404" t="s">
        <v>150</v>
      </c>
      <c r="D7404">
        <v>647</v>
      </c>
      <c r="E7404" t="s">
        <v>18</v>
      </c>
      <c r="F7404" t="s">
        <v>23</v>
      </c>
      <c r="G7404">
        <v>33</v>
      </c>
      <c r="H7404">
        <v>7</v>
      </c>
      <c r="I7404">
        <v>121260</v>
      </c>
      <c r="J7404">
        <v>2</v>
      </c>
      <c r="K7404">
        <v>1</v>
      </c>
      <c r="L7404">
        <v>0</v>
      </c>
      <c r="M7404">
        <v>77216</v>
      </c>
      <c r="N7404">
        <v>0</v>
      </c>
      <c r="O7404" t="str">
        <f t="shared" si="692"/>
        <v>30-45</v>
      </c>
      <c r="P7404" t="str">
        <f t="shared" si="693"/>
        <v>Medium</v>
      </c>
      <c r="Q7404" t="str">
        <f t="shared" si="694"/>
        <v>Mid-Term</v>
      </c>
      <c r="R7404" t="str">
        <f t="shared" si="695"/>
        <v>High Balance</v>
      </c>
      <c r="S7404" t="str">
        <f t="shared" si="696"/>
        <v>High Value</v>
      </c>
      <c r="T7404">
        <v>1</v>
      </c>
      <c r="U7404">
        <f t="shared" si="697"/>
        <v>0</v>
      </c>
    </row>
    <row r="7405" spans="1:21" x14ac:dyDescent="0.25">
      <c r="A7405">
        <v>2025</v>
      </c>
      <c r="B7405">
        <v>15779492</v>
      </c>
      <c r="C7405" t="s">
        <v>213</v>
      </c>
      <c r="D7405">
        <v>796</v>
      </c>
      <c r="E7405" t="s">
        <v>18</v>
      </c>
      <c r="F7405" t="s">
        <v>23</v>
      </c>
      <c r="G7405">
        <v>56</v>
      </c>
      <c r="H7405">
        <v>6</v>
      </c>
      <c r="I7405">
        <v>94231</v>
      </c>
      <c r="J7405">
        <v>1</v>
      </c>
      <c r="K7405">
        <v>0</v>
      </c>
      <c r="L7405">
        <v>0</v>
      </c>
      <c r="M7405">
        <v>121165</v>
      </c>
      <c r="N7405">
        <v>1</v>
      </c>
      <c r="O7405" t="str">
        <f t="shared" si="692"/>
        <v>46-60</v>
      </c>
      <c r="P7405" t="str">
        <f t="shared" si="693"/>
        <v>High</v>
      </c>
      <c r="Q7405" t="str">
        <f t="shared" si="694"/>
        <v>Mid-Term</v>
      </c>
      <c r="R7405" t="str">
        <f t="shared" si="695"/>
        <v>Low Balance</v>
      </c>
      <c r="S7405" t="str">
        <f t="shared" si="696"/>
        <v>Normal</v>
      </c>
      <c r="T7405">
        <v>1</v>
      </c>
      <c r="U7405">
        <f t="shared" si="697"/>
        <v>94231</v>
      </c>
    </row>
    <row r="7406" spans="1:21" x14ac:dyDescent="0.25">
      <c r="A7406">
        <v>2025</v>
      </c>
      <c r="B7406">
        <v>15694677</v>
      </c>
      <c r="C7406" t="s">
        <v>2534</v>
      </c>
      <c r="D7406">
        <v>733</v>
      </c>
      <c r="E7406" t="s">
        <v>15</v>
      </c>
      <c r="F7406" t="s">
        <v>23</v>
      </c>
      <c r="G7406">
        <v>39</v>
      </c>
      <c r="H7406">
        <v>1</v>
      </c>
      <c r="I7406">
        <v>0</v>
      </c>
      <c r="J7406">
        <v>2</v>
      </c>
      <c r="K7406">
        <v>1</v>
      </c>
      <c r="L7406">
        <v>1</v>
      </c>
      <c r="M7406">
        <v>141841</v>
      </c>
      <c r="N7406">
        <v>0</v>
      </c>
      <c r="O7406" t="str">
        <f t="shared" si="692"/>
        <v>30-45</v>
      </c>
      <c r="P7406" t="str">
        <f t="shared" si="693"/>
        <v>Medium</v>
      </c>
      <c r="Q7406" t="str">
        <f t="shared" si="694"/>
        <v>New</v>
      </c>
      <c r="R7406" t="str">
        <f t="shared" si="695"/>
        <v>Zero Balance</v>
      </c>
      <c r="S7406" t="str">
        <f t="shared" si="696"/>
        <v>Normal</v>
      </c>
      <c r="T7406">
        <v>1</v>
      </c>
      <c r="U7406">
        <f t="shared" si="697"/>
        <v>0</v>
      </c>
    </row>
    <row r="7407" spans="1:21" x14ac:dyDescent="0.25">
      <c r="A7407">
        <v>2025</v>
      </c>
      <c r="B7407">
        <v>15704315</v>
      </c>
      <c r="C7407" t="s">
        <v>480</v>
      </c>
      <c r="D7407">
        <v>556</v>
      </c>
      <c r="E7407" t="s">
        <v>15</v>
      </c>
      <c r="F7407" t="s">
        <v>23</v>
      </c>
      <c r="G7407">
        <v>34</v>
      </c>
      <c r="H7407">
        <v>8</v>
      </c>
      <c r="I7407">
        <v>163757</v>
      </c>
      <c r="J7407">
        <v>1</v>
      </c>
      <c r="K7407">
        <v>1</v>
      </c>
      <c r="L7407">
        <v>1</v>
      </c>
      <c r="M7407">
        <v>104000</v>
      </c>
      <c r="N7407">
        <v>0</v>
      </c>
      <c r="O7407" t="str">
        <f t="shared" si="692"/>
        <v>30-45</v>
      </c>
      <c r="P7407" t="str">
        <f t="shared" si="693"/>
        <v>Low</v>
      </c>
      <c r="Q7407" t="str">
        <f t="shared" si="694"/>
        <v>Long-Term</v>
      </c>
      <c r="R7407" t="str">
        <f t="shared" si="695"/>
        <v>High Balance</v>
      </c>
      <c r="S7407" t="str">
        <f t="shared" si="696"/>
        <v>High Value</v>
      </c>
      <c r="T7407">
        <v>1</v>
      </c>
      <c r="U7407">
        <f t="shared" si="697"/>
        <v>0</v>
      </c>
    </row>
    <row r="7408" spans="1:21" x14ac:dyDescent="0.25">
      <c r="A7408">
        <v>2025</v>
      </c>
      <c r="B7408">
        <v>15742009</v>
      </c>
      <c r="C7408" t="s">
        <v>318</v>
      </c>
      <c r="D7408">
        <v>489</v>
      </c>
      <c r="E7408" t="s">
        <v>18</v>
      </c>
      <c r="F7408" t="s">
        <v>23</v>
      </c>
      <c r="G7408">
        <v>58</v>
      </c>
      <c r="H7408">
        <v>4</v>
      </c>
      <c r="I7408">
        <v>0</v>
      </c>
      <c r="J7408">
        <v>2</v>
      </c>
      <c r="K7408">
        <v>1</v>
      </c>
      <c r="L7408">
        <v>1</v>
      </c>
      <c r="M7408">
        <v>191419</v>
      </c>
      <c r="N7408">
        <v>0</v>
      </c>
      <c r="O7408" t="str">
        <f t="shared" si="692"/>
        <v>46-60</v>
      </c>
      <c r="P7408" t="str">
        <f t="shared" si="693"/>
        <v>Low</v>
      </c>
      <c r="Q7408" t="str">
        <f t="shared" si="694"/>
        <v>Mid-Term</v>
      </c>
      <c r="R7408" t="str">
        <f t="shared" si="695"/>
        <v>Zero Balance</v>
      </c>
      <c r="S7408" t="str">
        <f t="shared" si="696"/>
        <v>Normal</v>
      </c>
      <c r="T7408">
        <v>1</v>
      </c>
      <c r="U7408">
        <f t="shared" si="697"/>
        <v>0</v>
      </c>
    </row>
    <row r="7409" spans="1:21" x14ac:dyDescent="0.25">
      <c r="A7409">
        <v>2025</v>
      </c>
      <c r="B7409">
        <v>15766663</v>
      </c>
      <c r="C7409" t="s">
        <v>1146</v>
      </c>
      <c r="D7409">
        <v>639</v>
      </c>
      <c r="E7409" t="s">
        <v>15</v>
      </c>
      <c r="F7409" t="s">
        <v>23</v>
      </c>
      <c r="G7409">
        <v>22</v>
      </c>
      <c r="H7409">
        <v>4</v>
      </c>
      <c r="I7409">
        <v>0</v>
      </c>
      <c r="J7409">
        <v>2</v>
      </c>
      <c r="K7409">
        <v>1</v>
      </c>
      <c r="L7409">
        <v>0</v>
      </c>
      <c r="M7409">
        <v>28189</v>
      </c>
      <c r="N7409">
        <v>0</v>
      </c>
      <c r="O7409" t="str">
        <f t="shared" si="692"/>
        <v>&lt;30</v>
      </c>
      <c r="P7409" t="str">
        <f t="shared" si="693"/>
        <v>Medium</v>
      </c>
      <c r="Q7409" t="str">
        <f t="shared" si="694"/>
        <v>Mid-Term</v>
      </c>
      <c r="R7409" t="str">
        <f t="shared" si="695"/>
        <v>Zero Balance</v>
      </c>
      <c r="S7409" t="str">
        <f t="shared" si="696"/>
        <v>Normal</v>
      </c>
      <c r="T7409">
        <v>1</v>
      </c>
      <c r="U7409">
        <f t="shared" si="697"/>
        <v>0</v>
      </c>
    </row>
    <row r="7410" spans="1:21" x14ac:dyDescent="0.25">
      <c r="A7410">
        <v>2025</v>
      </c>
      <c r="B7410">
        <v>15742297</v>
      </c>
      <c r="C7410" t="s">
        <v>744</v>
      </c>
      <c r="D7410">
        <v>715</v>
      </c>
      <c r="E7410" t="s">
        <v>15</v>
      </c>
      <c r="F7410" t="s">
        <v>23</v>
      </c>
      <c r="G7410">
        <v>35</v>
      </c>
      <c r="H7410">
        <v>2</v>
      </c>
      <c r="I7410">
        <v>141005</v>
      </c>
      <c r="J7410">
        <v>1</v>
      </c>
      <c r="K7410">
        <v>1</v>
      </c>
      <c r="L7410">
        <v>1</v>
      </c>
      <c r="M7410">
        <v>60408</v>
      </c>
      <c r="N7410">
        <v>0</v>
      </c>
      <c r="O7410" t="str">
        <f t="shared" si="692"/>
        <v>30-45</v>
      </c>
      <c r="P7410" t="str">
        <f t="shared" si="693"/>
        <v>Medium</v>
      </c>
      <c r="Q7410" t="str">
        <f t="shared" si="694"/>
        <v>New</v>
      </c>
      <c r="R7410" t="str">
        <f t="shared" si="695"/>
        <v>High Balance</v>
      </c>
      <c r="S7410" t="str">
        <f t="shared" si="696"/>
        <v>High Value</v>
      </c>
      <c r="T7410">
        <v>1</v>
      </c>
      <c r="U7410">
        <f t="shared" si="697"/>
        <v>0</v>
      </c>
    </row>
    <row r="7411" spans="1:21" x14ac:dyDescent="0.25">
      <c r="A7411">
        <v>2025</v>
      </c>
      <c r="B7411">
        <v>15688059</v>
      </c>
      <c r="C7411" t="s">
        <v>32</v>
      </c>
      <c r="D7411">
        <v>807</v>
      </c>
      <c r="E7411" t="s">
        <v>26</v>
      </c>
      <c r="F7411" t="s">
        <v>16</v>
      </c>
      <c r="G7411">
        <v>42</v>
      </c>
      <c r="H7411">
        <v>9</v>
      </c>
      <c r="I7411">
        <v>105356</v>
      </c>
      <c r="J7411">
        <v>2</v>
      </c>
      <c r="K7411">
        <v>1</v>
      </c>
      <c r="L7411">
        <v>1</v>
      </c>
      <c r="M7411">
        <v>130489</v>
      </c>
      <c r="N7411">
        <v>0</v>
      </c>
      <c r="O7411" t="str">
        <f t="shared" si="692"/>
        <v>30-45</v>
      </c>
      <c r="P7411" t="str">
        <f t="shared" si="693"/>
        <v>High</v>
      </c>
      <c r="Q7411" t="str">
        <f t="shared" si="694"/>
        <v>Long-Term</v>
      </c>
      <c r="R7411" t="str">
        <f t="shared" si="695"/>
        <v>High Balance</v>
      </c>
      <c r="S7411" t="str">
        <f t="shared" si="696"/>
        <v>High Value</v>
      </c>
      <c r="T7411">
        <v>1</v>
      </c>
      <c r="U7411">
        <f t="shared" si="697"/>
        <v>0</v>
      </c>
    </row>
    <row r="7412" spans="1:21" x14ac:dyDescent="0.25">
      <c r="A7412">
        <v>2025</v>
      </c>
      <c r="B7412">
        <v>15752344</v>
      </c>
      <c r="C7412" t="s">
        <v>691</v>
      </c>
      <c r="D7412">
        <v>714</v>
      </c>
      <c r="E7412" t="s">
        <v>18</v>
      </c>
      <c r="F7412" t="s">
        <v>23</v>
      </c>
      <c r="G7412">
        <v>34</v>
      </c>
      <c r="H7412">
        <v>5</v>
      </c>
      <c r="I7412">
        <v>0</v>
      </c>
      <c r="J7412">
        <v>2</v>
      </c>
      <c r="K7412">
        <v>1</v>
      </c>
      <c r="L7412">
        <v>0</v>
      </c>
      <c r="M7412">
        <v>193040</v>
      </c>
      <c r="N7412">
        <v>0</v>
      </c>
      <c r="O7412" t="str">
        <f t="shared" si="692"/>
        <v>30-45</v>
      </c>
      <c r="P7412" t="str">
        <f t="shared" si="693"/>
        <v>Medium</v>
      </c>
      <c r="Q7412" t="str">
        <f t="shared" si="694"/>
        <v>Mid-Term</v>
      </c>
      <c r="R7412" t="str">
        <f t="shared" si="695"/>
        <v>Zero Balance</v>
      </c>
      <c r="S7412" t="str">
        <f t="shared" si="696"/>
        <v>Normal</v>
      </c>
      <c r="T7412">
        <v>1</v>
      </c>
      <c r="U7412">
        <f t="shared" si="697"/>
        <v>0</v>
      </c>
    </row>
    <row r="7413" spans="1:21" x14ac:dyDescent="0.25">
      <c r="A7413">
        <v>2025</v>
      </c>
      <c r="B7413">
        <v>15698749</v>
      </c>
      <c r="C7413" t="s">
        <v>27</v>
      </c>
      <c r="D7413">
        <v>626</v>
      </c>
      <c r="E7413" t="s">
        <v>26</v>
      </c>
      <c r="F7413" t="s">
        <v>16</v>
      </c>
      <c r="G7413">
        <v>23</v>
      </c>
      <c r="H7413">
        <v>6</v>
      </c>
      <c r="I7413">
        <v>85898</v>
      </c>
      <c r="J7413">
        <v>1</v>
      </c>
      <c r="K7413">
        <v>1</v>
      </c>
      <c r="L7413">
        <v>0</v>
      </c>
      <c r="M7413">
        <v>109743</v>
      </c>
      <c r="N7413">
        <v>0</v>
      </c>
      <c r="O7413" t="str">
        <f t="shared" si="692"/>
        <v>&lt;30</v>
      </c>
      <c r="P7413" t="str">
        <f t="shared" si="693"/>
        <v>Medium</v>
      </c>
      <c r="Q7413" t="str">
        <f t="shared" si="694"/>
        <v>Mid-Term</v>
      </c>
      <c r="R7413" t="str">
        <f t="shared" si="695"/>
        <v>Low Balance</v>
      </c>
      <c r="S7413" t="str">
        <f t="shared" si="696"/>
        <v>Normal</v>
      </c>
      <c r="T7413">
        <v>1</v>
      </c>
      <c r="U7413">
        <f t="shared" si="697"/>
        <v>0</v>
      </c>
    </row>
    <row r="7414" spans="1:21" x14ac:dyDescent="0.25">
      <c r="A7414">
        <v>2025</v>
      </c>
      <c r="B7414">
        <v>15631693</v>
      </c>
      <c r="C7414" t="s">
        <v>17</v>
      </c>
      <c r="D7414">
        <v>697</v>
      </c>
      <c r="E7414" t="s">
        <v>15</v>
      </c>
      <c r="F7414" t="s">
        <v>23</v>
      </c>
      <c r="G7414">
        <v>36</v>
      </c>
      <c r="H7414">
        <v>7</v>
      </c>
      <c r="I7414">
        <v>0</v>
      </c>
      <c r="J7414">
        <v>2</v>
      </c>
      <c r="K7414">
        <v>1</v>
      </c>
      <c r="L7414">
        <v>1</v>
      </c>
      <c r="M7414">
        <v>74760</v>
      </c>
      <c r="N7414">
        <v>0</v>
      </c>
      <c r="O7414" t="str">
        <f t="shared" si="692"/>
        <v>30-45</v>
      </c>
      <c r="P7414" t="str">
        <f t="shared" si="693"/>
        <v>Medium</v>
      </c>
      <c r="Q7414" t="str">
        <f t="shared" si="694"/>
        <v>Mid-Term</v>
      </c>
      <c r="R7414" t="str">
        <f t="shared" si="695"/>
        <v>Zero Balance</v>
      </c>
      <c r="S7414" t="str">
        <f t="shared" si="696"/>
        <v>Normal</v>
      </c>
      <c r="T7414">
        <v>1</v>
      </c>
      <c r="U7414">
        <f t="shared" si="697"/>
        <v>0</v>
      </c>
    </row>
    <row r="7415" spans="1:21" x14ac:dyDescent="0.25">
      <c r="A7415">
        <v>2025</v>
      </c>
      <c r="B7415">
        <v>15604536</v>
      </c>
      <c r="C7415" t="s">
        <v>2535</v>
      </c>
      <c r="D7415">
        <v>850</v>
      </c>
      <c r="E7415" t="s">
        <v>26</v>
      </c>
      <c r="F7415" t="s">
        <v>16</v>
      </c>
      <c r="G7415">
        <v>31</v>
      </c>
      <c r="H7415">
        <v>4</v>
      </c>
      <c r="I7415">
        <v>164673</v>
      </c>
      <c r="J7415">
        <v>1</v>
      </c>
      <c r="K7415">
        <v>0</v>
      </c>
      <c r="L7415">
        <v>1</v>
      </c>
      <c r="M7415">
        <v>61936</v>
      </c>
      <c r="N7415">
        <v>0</v>
      </c>
      <c r="O7415" t="str">
        <f t="shared" si="692"/>
        <v>30-45</v>
      </c>
      <c r="P7415" t="str">
        <f t="shared" si="693"/>
        <v>High</v>
      </c>
      <c r="Q7415" t="str">
        <f t="shared" si="694"/>
        <v>Mid-Term</v>
      </c>
      <c r="R7415" t="str">
        <f t="shared" si="695"/>
        <v>High Balance</v>
      </c>
      <c r="S7415" t="str">
        <f t="shared" si="696"/>
        <v>High Value</v>
      </c>
      <c r="T7415">
        <v>1</v>
      </c>
      <c r="U7415">
        <f t="shared" si="697"/>
        <v>0</v>
      </c>
    </row>
    <row r="7416" spans="1:21" x14ac:dyDescent="0.25">
      <c r="A7416">
        <v>2025</v>
      </c>
      <c r="B7416">
        <v>15802869</v>
      </c>
      <c r="C7416" t="s">
        <v>641</v>
      </c>
      <c r="D7416">
        <v>737</v>
      </c>
      <c r="E7416" t="s">
        <v>26</v>
      </c>
      <c r="F7416" t="s">
        <v>16</v>
      </c>
      <c r="G7416">
        <v>45</v>
      </c>
      <c r="H7416">
        <v>2</v>
      </c>
      <c r="I7416">
        <v>99170</v>
      </c>
      <c r="J7416">
        <v>2</v>
      </c>
      <c r="K7416">
        <v>1</v>
      </c>
      <c r="L7416">
        <v>1</v>
      </c>
      <c r="M7416">
        <v>78651</v>
      </c>
      <c r="N7416">
        <v>0</v>
      </c>
      <c r="O7416" t="str">
        <f t="shared" si="692"/>
        <v>30-45</v>
      </c>
      <c r="P7416" t="str">
        <f t="shared" si="693"/>
        <v>Medium</v>
      </c>
      <c r="Q7416" t="str">
        <f t="shared" si="694"/>
        <v>New</v>
      </c>
      <c r="R7416" t="str">
        <f t="shared" si="695"/>
        <v>Low Balance</v>
      </c>
      <c r="S7416" t="str">
        <f t="shared" si="696"/>
        <v>Normal</v>
      </c>
      <c r="T7416">
        <v>1</v>
      </c>
      <c r="U7416">
        <f t="shared" si="697"/>
        <v>0</v>
      </c>
    </row>
    <row r="7417" spans="1:21" x14ac:dyDescent="0.25">
      <c r="A7417">
        <v>2025</v>
      </c>
      <c r="B7417">
        <v>15635598</v>
      </c>
      <c r="C7417" t="s">
        <v>314</v>
      </c>
      <c r="D7417">
        <v>812</v>
      </c>
      <c r="E7417" t="s">
        <v>15</v>
      </c>
      <c r="F7417" t="s">
        <v>23</v>
      </c>
      <c r="G7417">
        <v>29</v>
      </c>
      <c r="H7417">
        <v>6</v>
      </c>
      <c r="I7417">
        <v>0</v>
      </c>
      <c r="J7417">
        <v>2</v>
      </c>
      <c r="K7417">
        <v>0</v>
      </c>
      <c r="L7417">
        <v>0</v>
      </c>
      <c r="M7417">
        <v>168024</v>
      </c>
      <c r="N7417">
        <v>0</v>
      </c>
      <c r="O7417" t="str">
        <f t="shared" si="692"/>
        <v>&lt;30</v>
      </c>
      <c r="P7417" t="str">
        <f t="shared" si="693"/>
        <v>High</v>
      </c>
      <c r="Q7417" t="str">
        <f t="shared" si="694"/>
        <v>Mid-Term</v>
      </c>
      <c r="R7417" t="str">
        <f t="shared" si="695"/>
        <v>Zero Balance</v>
      </c>
      <c r="S7417" t="str">
        <f t="shared" si="696"/>
        <v>Normal</v>
      </c>
      <c r="T7417">
        <v>1</v>
      </c>
      <c r="U7417">
        <f t="shared" si="697"/>
        <v>0</v>
      </c>
    </row>
    <row r="7418" spans="1:21" x14ac:dyDescent="0.25">
      <c r="A7418">
        <v>2025</v>
      </c>
      <c r="B7418">
        <v>15592326</v>
      </c>
      <c r="C7418" t="s">
        <v>1786</v>
      </c>
      <c r="D7418">
        <v>583</v>
      </c>
      <c r="E7418" t="s">
        <v>15</v>
      </c>
      <c r="F7418" t="s">
        <v>23</v>
      </c>
      <c r="G7418">
        <v>36</v>
      </c>
      <c r="H7418">
        <v>8</v>
      </c>
      <c r="I7418">
        <v>0</v>
      </c>
      <c r="J7418">
        <v>2</v>
      </c>
      <c r="K7418">
        <v>0</v>
      </c>
      <c r="L7418">
        <v>1</v>
      </c>
      <c r="M7418">
        <v>5572</v>
      </c>
      <c r="N7418">
        <v>0</v>
      </c>
      <c r="O7418" t="str">
        <f t="shared" si="692"/>
        <v>30-45</v>
      </c>
      <c r="P7418" t="str">
        <f t="shared" si="693"/>
        <v>Low</v>
      </c>
      <c r="Q7418" t="str">
        <f t="shared" si="694"/>
        <v>Long-Term</v>
      </c>
      <c r="R7418" t="str">
        <f t="shared" si="695"/>
        <v>Zero Balance</v>
      </c>
      <c r="S7418" t="str">
        <f t="shared" si="696"/>
        <v>Normal</v>
      </c>
      <c r="T7418">
        <v>1</v>
      </c>
      <c r="U7418">
        <f t="shared" si="697"/>
        <v>0</v>
      </c>
    </row>
    <row r="7419" spans="1:21" x14ac:dyDescent="0.25">
      <c r="A7419">
        <v>2025</v>
      </c>
      <c r="B7419">
        <v>15736533</v>
      </c>
      <c r="C7419" t="s">
        <v>340</v>
      </c>
      <c r="D7419">
        <v>730</v>
      </c>
      <c r="E7419" t="s">
        <v>26</v>
      </c>
      <c r="F7419" t="s">
        <v>16</v>
      </c>
      <c r="G7419">
        <v>37</v>
      </c>
      <c r="H7419">
        <v>5</v>
      </c>
      <c r="I7419">
        <v>124053</v>
      </c>
      <c r="J7419">
        <v>1</v>
      </c>
      <c r="K7419">
        <v>1</v>
      </c>
      <c r="L7419">
        <v>0</v>
      </c>
      <c r="M7419">
        <v>118592</v>
      </c>
      <c r="N7419">
        <v>0</v>
      </c>
      <c r="O7419" t="str">
        <f t="shared" si="692"/>
        <v>30-45</v>
      </c>
      <c r="P7419" t="str">
        <f t="shared" si="693"/>
        <v>Medium</v>
      </c>
      <c r="Q7419" t="str">
        <f t="shared" si="694"/>
        <v>Mid-Term</v>
      </c>
      <c r="R7419" t="str">
        <f t="shared" si="695"/>
        <v>High Balance</v>
      </c>
      <c r="S7419" t="str">
        <f t="shared" si="696"/>
        <v>High Value</v>
      </c>
      <c r="T7419">
        <v>1</v>
      </c>
      <c r="U7419">
        <f t="shared" si="697"/>
        <v>0</v>
      </c>
    </row>
    <row r="7420" spans="1:21" x14ac:dyDescent="0.25">
      <c r="A7420">
        <v>2025</v>
      </c>
      <c r="B7420">
        <v>15647191</v>
      </c>
      <c r="C7420" t="s">
        <v>881</v>
      </c>
      <c r="D7420">
        <v>677</v>
      </c>
      <c r="E7420" t="s">
        <v>15</v>
      </c>
      <c r="F7420" t="s">
        <v>23</v>
      </c>
      <c r="G7420">
        <v>36</v>
      </c>
      <c r="H7420">
        <v>4</v>
      </c>
      <c r="I7420">
        <v>0</v>
      </c>
      <c r="J7420">
        <v>2</v>
      </c>
      <c r="K7420">
        <v>1</v>
      </c>
      <c r="L7420">
        <v>0</v>
      </c>
      <c r="M7420">
        <v>7824</v>
      </c>
      <c r="N7420">
        <v>0</v>
      </c>
      <c r="O7420" t="str">
        <f t="shared" si="692"/>
        <v>30-45</v>
      </c>
      <c r="P7420" t="str">
        <f t="shared" si="693"/>
        <v>Medium</v>
      </c>
      <c r="Q7420" t="str">
        <f t="shared" si="694"/>
        <v>Mid-Term</v>
      </c>
      <c r="R7420" t="str">
        <f t="shared" si="695"/>
        <v>Zero Balance</v>
      </c>
      <c r="S7420" t="str">
        <f t="shared" si="696"/>
        <v>Normal</v>
      </c>
      <c r="T7420">
        <v>1</v>
      </c>
      <c r="U7420">
        <f t="shared" si="697"/>
        <v>0</v>
      </c>
    </row>
    <row r="7421" spans="1:21" x14ac:dyDescent="0.25">
      <c r="A7421">
        <v>2025</v>
      </c>
      <c r="B7421">
        <v>15622507</v>
      </c>
      <c r="C7421" t="s">
        <v>782</v>
      </c>
      <c r="D7421">
        <v>748</v>
      </c>
      <c r="E7421" t="s">
        <v>26</v>
      </c>
      <c r="F7421" t="s">
        <v>16</v>
      </c>
      <c r="G7421">
        <v>40</v>
      </c>
      <c r="H7421">
        <v>3</v>
      </c>
      <c r="I7421">
        <v>103499</v>
      </c>
      <c r="J7421">
        <v>2</v>
      </c>
      <c r="K7421">
        <v>0</v>
      </c>
      <c r="L7421">
        <v>0</v>
      </c>
      <c r="M7421">
        <v>38153</v>
      </c>
      <c r="N7421">
        <v>0</v>
      </c>
      <c r="O7421" t="str">
        <f t="shared" si="692"/>
        <v>30-45</v>
      </c>
      <c r="P7421" t="str">
        <f t="shared" si="693"/>
        <v>Medium</v>
      </c>
      <c r="Q7421" t="str">
        <f t="shared" si="694"/>
        <v>New</v>
      </c>
      <c r="R7421" t="str">
        <f t="shared" si="695"/>
        <v>High Balance</v>
      </c>
      <c r="S7421" t="str">
        <f t="shared" si="696"/>
        <v>High Value</v>
      </c>
      <c r="T7421">
        <v>1</v>
      </c>
      <c r="U7421">
        <f t="shared" si="697"/>
        <v>0</v>
      </c>
    </row>
    <row r="7422" spans="1:21" x14ac:dyDescent="0.25">
      <c r="A7422">
        <v>2025</v>
      </c>
      <c r="B7422">
        <v>15765487</v>
      </c>
      <c r="C7422" t="s">
        <v>656</v>
      </c>
      <c r="D7422">
        <v>753</v>
      </c>
      <c r="E7422" t="s">
        <v>26</v>
      </c>
      <c r="F7422" t="s">
        <v>16</v>
      </c>
      <c r="G7422">
        <v>38</v>
      </c>
      <c r="H7422">
        <v>9</v>
      </c>
      <c r="I7422">
        <v>151767</v>
      </c>
      <c r="J7422">
        <v>1</v>
      </c>
      <c r="K7422">
        <v>1</v>
      </c>
      <c r="L7422">
        <v>1</v>
      </c>
      <c r="M7422">
        <v>180830</v>
      </c>
      <c r="N7422">
        <v>0</v>
      </c>
      <c r="O7422" t="str">
        <f t="shared" si="692"/>
        <v>30-45</v>
      </c>
      <c r="P7422" t="str">
        <f t="shared" si="693"/>
        <v>High</v>
      </c>
      <c r="Q7422" t="str">
        <f t="shared" si="694"/>
        <v>Long-Term</v>
      </c>
      <c r="R7422" t="str">
        <f t="shared" si="695"/>
        <v>High Balance</v>
      </c>
      <c r="S7422" t="str">
        <f t="shared" si="696"/>
        <v>High Value</v>
      </c>
      <c r="T7422">
        <v>1</v>
      </c>
      <c r="U7422">
        <f t="shared" si="697"/>
        <v>0</v>
      </c>
    </row>
    <row r="7423" spans="1:21" x14ac:dyDescent="0.25">
      <c r="A7423">
        <v>2025</v>
      </c>
      <c r="B7423">
        <v>15646521</v>
      </c>
      <c r="C7423" t="s">
        <v>1032</v>
      </c>
      <c r="D7423">
        <v>634</v>
      </c>
      <c r="E7423" t="s">
        <v>18</v>
      </c>
      <c r="F7423" t="s">
        <v>16</v>
      </c>
      <c r="G7423">
        <v>36</v>
      </c>
      <c r="H7423">
        <v>1</v>
      </c>
      <c r="I7423">
        <v>0</v>
      </c>
      <c r="J7423">
        <v>1</v>
      </c>
      <c r="K7423">
        <v>1</v>
      </c>
      <c r="L7423">
        <v>1</v>
      </c>
      <c r="M7423">
        <v>143961</v>
      </c>
      <c r="N7423">
        <v>0</v>
      </c>
      <c r="O7423" t="str">
        <f t="shared" si="692"/>
        <v>30-45</v>
      </c>
      <c r="P7423" t="str">
        <f t="shared" si="693"/>
        <v>Medium</v>
      </c>
      <c r="Q7423" t="str">
        <f t="shared" si="694"/>
        <v>New</v>
      </c>
      <c r="R7423" t="str">
        <f t="shared" si="695"/>
        <v>Zero Balance</v>
      </c>
      <c r="S7423" t="str">
        <f t="shared" si="696"/>
        <v>Normal</v>
      </c>
      <c r="T7423">
        <v>1</v>
      </c>
      <c r="U7423">
        <f t="shared" si="697"/>
        <v>0</v>
      </c>
    </row>
    <row r="7424" spans="1:21" x14ac:dyDescent="0.25">
      <c r="A7424">
        <v>2025</v>
      </c>
      <c r="B7424">
        <v>15746258</v>
      </c>
      <c r="C7424" t="s">
        <v>699</v>
      </c>
      <c r="D7424">
        <v>622</v>
      </c>
      <c r="E7424" t="s">
        <v>15</v>
      </c>
      <c r="F7424" t="s">
        <v>23</v>
      </c>
      <c r="G7424">
        <v>29</v>
      </c>
      <c r="H7424">
        <v>7</v>
      </c>
      <c r="I7424">
        <v>101487</v>
      </c>
      <c r="J7424">
        <v>1</v>
      </c>
      <c r="K7424">
        <v>1</v>
      </c>
      <c r="L7424">
        <v>1</v>
      </c>
      <c r="M7424">
        <v>8788</v>
      </c>
      <c r="N7424">
        <v>0</v>
      </c>
      <c r="O7424" t="str">
        <f t="shared" si="692"/>
        <v>&lt;30</v>
      </c>
      <c r="P7424" t="str">
        <f t="shared" si="693"/>
        <v>Medium</v>
      </c>
      <c r="Q7424" t="str">
        <f t="shared" si="694"/>
        <v>Mid-Term</v>
      </c>
      <c r="R7424" t="str">
        <f t="shared" si="695"/>
        <v>High Balance</v>
      </c>
      <c r="S7424" t="str">
        <f t="shared" si="696"/>
        <v>High Value</v>
      </c>
      <c r="T7424">
        <v>1</v>
      </c>
      <c r="U7424">
        <f t="shared" si="697"/>
        <v>0</v>
      </c>
    </row>
    <row r="7425" spans="1:21" x14ac:dyDescent="0.25">
      <c r="A7425">
        <v>2025</v>
      </c>
      <c r="B7425">
        <v>15692430</v>
      </c>
      <c r="C7425" t="s">
        <v>348</v>
      </c>
      <c r="D7425">
        <v>699</v>
      </c>
      <c r="E7425" t="s">
        <v>26</v>
      </c>
      <c r="F7425" t="s">
        <v>23</v>
      </c>
      <c r="G7425">
        <v>36</v>
      </c>
      <c r="H7425">
        <v>2</v>
      </c>
      <c r="I7425">
        <v>123602</v>
      </c>
      <c r="J7425">
        <v>2</v>
      </c>
      <c r="K7425">
        <v>1</v>
      </c>
      <c r="L7425">
        <v>0</v>
      </c>
      <c r="M7425">
        <v>103558</v>
      </c>
      <c r="N7425">
        <v>0</v>
      </c>
      <c r="O7425" t="str">
        <f t="shared" si="692"/>
        <v>30-45</v>
      </c>
      <c r="P7425" t="str">
        <f t="shared" si="693"/>
        <v>Medium</v>
      </c>
      <c r="Q7425" t="str">
        <f t="shared" si="694"/>
        <v>New</v>
      </c>
      <c r="R7425" t="str">
        <f t="shared" si="695"/>
        <v>High Balance</v>
      </c>
      <c r="S7425" t="str">
        <f t="shared" si="696"/>
        <v>High Value</v>
      </c>
      <c r="T7425">
        <v>1</v>
      </c>
      <c r="U7425">
        <f t="shared" si="697"/>
        <v>0</v>
      </c>
    </row>
    <row r="7426" spans="1:21" x14ac:dyDescent="0.25">
      <c r="A7426">
        <v>2025</v>
      </c>
      <c r="B7426">
        <v>15625501</v>
      </c>
      <c r="C7426" t="s">
        <v>729</v>
      </c>
      <c r="D7426">
        <v>570</v>
      </c>
      <c r="E7426" t="s">
        <v>26</v>
      </c>
      <c r="F7426" t="s">
        <v>23</v>
      </c>
      <c r="G7426">
        <v>38</v>
      </c>
      <c r="H7426">
        <v>1</v>
      </c>
      <c r="I7426">
        <v>127202</v>
      </c>
      <c r="J7426">
        <v>1</v>
      </c>
      <c r="K7426">
        <v>1</v>
      </c>
      <c r="L7426">
        <v>0</v>
      </c>
      <c r="M7426">
        <v>147168</v>
      </c>
      <c r="N7426">
        <v>1</v>
      </c>
      <c r="O7426" t="str">
        <f t="shared" ref="O7426:O7489" si="698">IF(G7426&lt;30,"&lt;30",IF(G7426&lt;=45,"30-45",IF(G7426&lt;=60,"46-60","60+")))</f>
        <v>30-45</v>
      </c>
      <c r="P7426" t="str">
        <f t="shared" ref="P7426:P7489" si="699">IF(D7426&lt;600,"Low",IF(D7426&lt;=750,"Medium","High"))</f>
        <v>Low</v>
      </c>
      <c r="Q7426" t="str">
        <f t="shared" ref="Q7426:Q7489" si="700">IF(H7426&lt;=3,"New",IF(H7426&lt;=7,"Mid-Term","Long-Term"))</f>
        <v>New</v>
      </c>
      <c r="R7426" t="str">
        <f t="shared" ref="R7426:R7489" si="701">IF(I7426=0,"Zero Balance",IF(I7426&lt;100000,"Low Balance","High Balance"))</f>
        <v>High Balance</v>
      </c>
      <c r="S7426" t="str">
        <f t="shared" ref="S7426:S7489" si="702">IF(I7426&gt;=100000,"High Value","Normal")</f>
        <v>High Value</v>
      </c>
      <c r="T7426">
        <v>1</v>
      </c>
      <c r="U7426">
        <f t="shared" ref="U7426:U7489" si="703">IF(N7426=1,I7426,0)</f>
        <v>127202</v>
      </c>
    </row>
    <row r="7427" spans="1:21" x14ac:dyDescent="0.25">
      <c r="A7427">
        <v>2025</v>
      </c>
      <c r="B7427">
        <v>15640521</v>
      </c>
      <c r="C7427" t="s">
        <v>2020</v>
      </c>
      <c r="D7427">
        <v>552</v>
      </c>
      <c r="E7427" t="s">
        <v>26</v>
      </c>
      <c r="F7427" t="s">
        <v>23</v>
      </c>
      <c r="G7427">
        <v>33</v>
      </c>
      <c r="H7427">
        <v>3</v>
      </c>
      <c r="I7427">
        <v>144963</v>
      </c>
      <c r="J7427">
        <v>1</v>
      </c>
      <c r="K7427">
        <v>1</v>
      </c>
      <c r="L7427">
        <v>0</v>
      </c>
      <c r="M7427">
        <v>58845</v>
      </c>
      <c r="N7427">
        <v>1</v>
      </c>
      <c r="O7427" t="str">
        <f t="shared" si="698"/>
        <v>30-45</v>
      </c>
      <c r="P7427" t="str">
        <f t="shared" si="699"/>
        <v>Low</v>
      </c>
      <c r="Q7427" t="str">
        <f t="shared" si="700"/>
        <v>New</v>
      </c>
      <c r="R7427" t="str">
        <f t="shared" si="701"/>
        <v>High Balance</v>
      </c>
      <c r="S7427" t="str">
        <f t="shared" si="702"/>
        <v>High Value</v>
      </c>
      <c r="T7427">
        <v>1</v>
      </c>
      <c r="U7427">
        <f t="shared" si="703"/>
        <v>144963</v>
      </c>
    </row>
    <row r="7428" spans="1:21" x14ac:dyDescent="0.25">
      <c r="A7428">
        <v>2025</v>
      </c>
      <c r="B7428">
        <v>15790630</v>
      </c>
      <c r="C7428" t="s">
        <v>1188</v>
      </c>
      <c r="D7428">
        <v>619</v>
      </c>
      <c r="E7428" t="s">
        <v>15</v>
      </c>
      <c r="F7428" t="s">
        <v>16</v>
      </c>
      <c r="G7428">
        <v>48</v>
      </c>
      <c r="H7428">
        <v>4</v>
      </c>
      <c r="I7428">
        <v>0</v>
      </c>
      <c r="J7428">
        <v>1</v>
      </c>
      <c r="K7428">
        <v>0</v>
      </c>
      <c r="L7428">
        <v>0</v>
      </c>
      <c r="M7428">
        <v>18095</v>
      </c>
      <c r="N7428">
        <v>1</v>
      </c>
      <c r="O7428" t="str">
        <f t="shared" si="698"/>
        <v>46-60</v>
      </c>
      <c r="P7428" t="str">
        <f t="shared" si="699"/>
        <v>Medium</v>
      </c>
      <c r="Q7428" t="str">
        <f t="shared" si="700"/>
        <v>Mid-Term</v>
      </c>
      <c r="R7428" t="str">
        <f t="shared" si="701"/>
        <v>Zero Balance</v>
      </c>
      <c r="S7428" t="str">
        <f t="shared" si="702"/>
        <v>Normal</v>
      </c>
      <c r="T7428">
        <v>1</v>
      </c>
      <c r="U7428">
        <f t="shared" si="703"/>
        <v>0</v>
      </c>
    </row>
    <row r="7429" spans="1:21" x14ac:dyDescent="0.25">
      <c r="A7429">
        <v>2025</v>
      </c>
      <c r="B7429">
        <v>15664720</v>
      </c>
      <c r="C7429" t="s">
        <v>1056</v>
      </c>
      <c r="D7429">
        <v>714</v>
      </c>
      <c r="E7429" t="s">
        <v>18</v>
      </c>
      <c r="F7429" t="s">
        <v>23</v>
      </c>
      <c r="G7429">
        <v>33</v>
      </c>
      <c r="H7429">
        <v>8</v>
      </c>
      <c r="I7429">
        <v>122017</v>
      </c>
      <c r="J7429">
        <v>1</v>
      </c>
      <c r="K7429">
        <v>0</v>
      </c>
      <c r="L7429">
        <v>0</v>
      </c>
      <c r="M7429">
        <v>162515</v>
      </c>
      <c r="N7429">
        <v>0</v>
      </c>
      <c r="O7429" t="str">
        <f t="shared" si="698"/>
        <v>30-45</v>
      </c>
      <c r="P7429" t="str">
        <f t="shared" si="699"/>
        <v>Medium</v>
      </c>
      <c r="Q7429" t="str">
        <f t="shared" si="700"/>
        <v>Long-Term</v>
      </c>
      <c r="R7429" t="str">
        <f t="shared" si="701"/>
        <v>High Balance</v>
      </c>
      <c r="S7429" t="str">
        <f t="shared" si="702"/>
        <v>High Value</v>
      </c>
      <c r="T7429">
        <v>1</v>
      </c>
      <c r="U7429">
        <f t="shared" si="703"/>
        <v>0</v>
      </c>
    </row>
    <row r="7430" spans="1:21" x14ac:dyDescent="0.25">
      <c r="A7430">
        <v>2025</v>
      </c>
      <c r="B7430">
        <v>15750055</v>
      </c>
      <c r="C7430" t="s">
        <v>19</v>
      </c>
      <c r="D7430">
        <v>503</v>
      </c>
      <c r="E7430" t="s">
        <v>18</v>
      </c>
      <c r="F7430" t="s">
        <v>23</v>
      </c>
      <c r="G7430">
        <v>32</v>
      </c>
      <c r="H7430">
        <v>9</v>
      </c>
      <c r="I7430">
        <v>100263</v>
      </c>
      <c r="J7430">
        <v>2</v>
      </c>
      <c r="K7430">
        <v>1</v>
      </c>
      <c r="L7430">
        <v>1</v>
      </c>
      <c r="M7430">
        <v>157921</v>
      </c>
      <c r="N7430">
        <v>0</v>
      </c>
      <c r="O7430" t="str">
        <f t="shared" si="698"/>
        <v>30-45</v>
      </c>
      <c r="P7430" t="str">
        <f t="shared" si="699"/>
        <v>Low</v>
      </c>
      <c r="Q7430" t="str">
        <f t="shared" si="700"/>
        <v>Long-Term</v>
      </c>
      <c r="R7430" t="str">
        <f t="shared" si="701"/>
        <v>High Balance</v>
      </c>
      <c r="S7430" t="str">
        <f t="shared" si="702"/>
        <v>High Value</v>
      </c>
      <c r="T7430">
        <v>1</v>
      </c>
      <c r="U7430">
        <f t="shared" si="703"/>
        <v>0</v>
      </c>
    </row>
    <row r="7431" spans="1:21" x14ac:dyDescent="0.25">
      <c r="A7431">
        <v>2025</v>
      </c>
      <c r="B7431">
        <v>15644878</v>
      </c>
      <c r="C7431" t="s">
        <v>17</v>
      </c>
      <c r="D7431">
        <v>685</v>
      </c>
      <c r="E7431" t="s">
        <v>18</v>
      </c>
      <c r="F7431" t="s">
        <v>16</v>
      </c>
      <c r="G7431">
        <v>43</v>
      </c>
      <c r="H7431">
        <v>6</v>
      </c>
      <c r="I7431">
        <v>117303</v>
      </c>
      <c r="J7431">
        <v>1</v>
      </c>
      <c r="K7431">
        <v>0</v>
      </c>
      <c r="L7431">
        <v>0</v>
      </c>
      <c r="M7431">
        <v>68702</v>
      </c>
      <c r="N7431">
        <v>0</v>
      </c>
      <c r="O7431" t="str">
        <f t="shared" si="698"/>
        <v>30-45</v>
      </c>
      <c r="P7431" t="str">
        <f t="shared" si="699"/>
        <v>Medium</v>
      </c>
      <c r="Q7431" t="str">
        <f t="shared" si="700"/>
        <v>Mid-Term</v>
      </c>
      <c r="R7431" t="str">
        <f t="shared" si="701"/>
        <v>High Balance</v>
      </c>
      <c r="S7431" t="str">
        <f t="shared" si="702"/>
        <v>High Value</v>
      </c>
      <c r="T7431">
        <v>1</v>
      </c>
      <c r="U7431">
        <f t="shared" si="703"/>
        <v>0</v>
      </c>
    </row>
    <row r="7432" spans="1:21" x14ac:dyDescent="0.25">
      <c r="A7432">
        <v>2025</v>
      </c>
      <c r="B7432">
        <v>15754578</v>
      </c>
      <c r="C7432" t="s">
        <v>968</v>
      </c>
      <c r="D7432">
        <v>606</v>
      </c>
      <c r="E7432" t="s">
        <v>15</v>
      </c>
      <c r="F7432" t="s">
        <v>16</v>
      </c>
      <c r="G7432">
        <v>35</v>
      </c>
      <c r="H7432">
        <v>0</v>
      </c>
      <c r="I7432">
        <v>135984</v>
      </c>
      <c r="J7432">
        <v>2</v>
      </c>
      <c r="K7432">
        <v>1</v>
      </c>
      <c r="L7432">
        <v>0</v>
      </c>
      <c r="M7432">
        <v>186779</v>
      </c>
      <c r="N7432">
        <v>0</v>
      </c>
      <c r="O7432" t="str">
        <f t="shared" si="698"/>
        <v>30-45</v>
      </c>
      <c r="P7432" t="str">
        <f t="shared" si="699"/>
        <v>Medium</v>
      </c>
      <c r="Q7432" t="str">
        <f t="shared" si="700"/>
        <v>New</v>
      </c>
      <c r="R7432" t="str">
        <f t="shared" si="701"/>
        <v>High Balance</v>
      </c>
      <c r="S7432" t="str">
        <f t="shared" si="702"/>
        <v>High Value</v>
      </c>
      <c r="T7432">
        <v>1</v>
      </c>
      <c r="U7432">
        <f t="shared" si="703"/>
        <v>0</v>
      </c>
    </row>
    <row r="7433" spans="1:21" x14ac:dyDescent="0.25">
      <c r="A7433">
        <v>2025</v>
      </c>
      <c r="B7433">
        <v>15705379</v>
      </c>
      <c r="C7433" t="s">
        <v>2536</v>
      </c>
      <c r="D7433">
        <v>678</v>
      </c>
      <c r="E7433" t="s">
        <v>15</v>
      </c>
      <c r="F7433" t="s">
        <v>23</v>
      </c>
      <c r="G7433">
        <v>38</v>
      </c>
      <c r="H7433">
        <v>3</v>
      </c>
      <c r="I7433">
        <v>0</v>
      </c>
      <c r="J7433">
        <v>2</v>
      </c>
      <c r="K7433">
        <v>1</v>
      </c>
      <c r="L7433">
        <v>0</v>
      </c>
      <c r="M7433">
        <v>66562</v>
      </c>
      <c r="N7433">
        <v>0</v>
      </c>
      <c r="O7433" t="str">
        <f t="shared" si="698"/>
        <v>30-45</v>
      </c>
      <c r="P7433" t="str">
        <f t="shared" si="699"/>
        <v>Medium</v>
      </c>
      <c r="Q7433" t="str">
        <f t="shared" si="700"/>
        <v>New</v>
      </c>
      <c r="R7433" t="str">
        <f t="shared" si="701"/>
        <v>Zero Balance</v>
      </c>
      <c r="S7433" t="str">
        <f t="shared" si="702"/>
        <v>Normal</v>
      </c>
      <c r="T7433">
        <v>1</v>
      </c>
      <c r="U7433">
        <f t="shared" si="703"/>
        <v>0</v>
      </c>
    </row>
    <row r="7434" spans="1:21" x14ac:dyDescent="0.25">
      <c r="A7434">
        <v>2025</v>
      </c>
      <c r="B7434">
        <v>15761047</v>
      </c>
      <c r="C7434" t="s">
        <v>28</v>
      </c>
      <c r="D7434">
        <v>724</v>
      </c>
      <c r="E7434" t="s">
        <v>26</v>
      </c>
      <c r="F7434" t="s">
        <v>23</v>
      </c>
      <c r="G7434">
        <v>31</v>
      </c>
      <c r="H7434">
        <v>2</v>
      </c>
      <c r="I7434">
        <v>160998</v>
      </c>
      <c r="J7434">
        <v>2</v>
      </c>
      <c r="K7434">
        <v>0</v>
      </c>
      <c r="L7434">
        <v>1</v>
      </c>
      <c r="M7434">
        <v>64831</v>
      </c>
      <c r="N7434">
        <v>0</v>
      </c>
      <c r="O7434" t="str">
        <f t="shared" si="698"/>
        <v>30-45</v>
      </c>
      <c r="P7434" t="str">
        <f t="shared" si="699"/>
        <v>Medium</v>
      </c>
      <c r="Q7434" t="str">
        <f t="shared" si="700"/>
        <v>New</v>
      </c>
      <c r="R7434" t="str">
        <f t="shared" si="701"/>
        <v>High Balance</v>
      </c>
      <c r="S7434" t="str">
        <f t="shared" si="702"/>
        <v>High Value</v>
      </c>
      <c r="T7434">
        <v>1</v>
      </c>
      <c r="U7434">
        <f t="shared" si="703"/>
        <v>0</v>
      </c>
    </row>
    <row r="7435" spans="1:21" x14ac:dyDescent="0.25">
      <c r="A7435">
        <v>2025</v>
      </c>
      <c r="B7435">
        <v>15671293</v>
      </c>
      <c r="C7435" t="s">
        <v>2537</v>
      </c>
      <c r="D7435">
        <v>779</v>
      </c>
      <c r="E7435" t="s">
        <v>26</v>
      </c>
      <c r="F7435" t="s">
        <v>16</v>
      </c>
      <c r="G7435">
        <v>37</v>
      </c>
      <c r="H7435">
        <v>2</v>
      </c>
      <c r="I7435">
        <v>128390</v>
      </c>
      <c r="J7435">
        <v>1</v>
      </c>
      <c r="K7435">
        <v>1</v>
      </c>
      <c r="L7435">
        <v>1</v>
      </c>
      <c r="M7435">
        <v>6589</v>
      </c>
      <c r="N7435">
        <v>1</v>
      </c>
      <c r="O7435" t="str">
        <f t="shared" si="698"/>
        <v>30-45</v>
      </c>
      <c r="P7435" t="str">
        <f t="shared" si="699"/>
        <v>High</v>
      </c>
      <c r="Q7435" t="str">
        <f t="shared" si="700"/>
        <v>New</v>
      </c>
      <c r="R7435" t="str">
        <f t="shared" si="701"/>
        <v>High Balance</v>
      </c>
      <c r="S7435" t="str">
        <f t="shared" si="702"/>
        <v>High Value</v>
      </c>
      <c r="T7435">
        <v>1</v>
      </c>
      <c r="U7435">
        <f t="shared" si="703"/>
        <v>128390</v>
      </c>
    </row>
    <row r="7436" spans="1:21" x14ac:dyDescent="0.25">
      <c r="A7436">
        <v>2025</v>
      </c>
      <c r="B7436">
        <v>15687527</v>
      </c>
      <c r="C7436" t="s">
        <v>1301</v>
      </c>
      <c r="D7436">
        <v>638</v>
      </c>
      <c r="E7436" t="s">
        <v>18</v>
      </c>
      <c r="F7436" t="s">
        <v>23</v>
      </c>
      <c r="G7436">
        <v>35</v>
      </c>
      <c r="H7436">
        <v>1</v>
      </c>
      <c r="I7436">
        <v>0</v>
      </c>
      <c r="J7436">
        <v>2</v>
      </c>
      <c r="K7436">
        <v>1</v>
      </c>
      <c r="L7436">
        <v>0</v>
      </c>
      <c r="M7436">
        <v>165371</v>
      </c>
      <c r="N7436">
        <v>0</v>
      </c>
      <c r="O7436" t="str">
        <f t="shared" si="698"/>
        <v>30-45</v>
      </c>
      <c r="P7436" t="str">
        <f t="shared" si="699"/>
        <v>Medium</v>
      </c>
      <c r="Q7436" t="str">
        <f t="shared" si="700"/>
        <v>New</v>
      </c>
      <c r="R7436" t="str">
        <f t="shared" si="701"/>
        <v>Zero Balance</v>
      </c>
      <c r="S7436" t="str">
        <f t="shared" si="702"/>
        <v>Normal</v>
      </c>
      <c r="T7436">
        <v>1</v>
      </c>
      <c r="U7436">
        <f t="shared" si="703"/>
        <v>0</v>
      </c>
    </row>
    <row r="7437" spans="1:21" x14ac:dyDescent="0.25">
      <c r="A7437">
        <v>2025</v>
      </c>
      <c r="B7437">
        <v>15647898</v>
      </c>
      <c r="C7437" t="s">
        <v>324</v>
      </c>
      <c r="D7437">
        <v>610</v>
      </c>
      <c r="E7437" t="s">
        <v>18</v>
      </c>
      <c r="F7437" t="s">
        <v>16</v>
      </c>
      <c r="G7437">
        <v>50</v>
      </c>
      <c r="H7437">
        <v>5</v>
      </c>
      <c r="I7437">
        <v>130555</v>
      </c>
      <c r="J7437">
        <v>3</v>
      </c>
      <c r="K7437">
        <v>1</v>
      </c>
      <c r="L7437">
        <v>0</v>
      </c>
      <c r="M7437">
        <v>184758</v>
      </c>
      <c r="N7437">
        <v>1</v>
      </c>
      <c r="O7437" t="str">
        <f t="shared" si="698"/>
        <v>46-60</v>
      </c>
      <c r="P7437" t="str">
        <f t="shared" si="699"/>
        <v>Medium</v>
      </c>
      <c r="Q7437" t="str">
        <f t="shared" si="700"/>
        <v>Mid-Term</v>
      </c>
      <c r="R7437" t="str">
        <f t="shared" si="701"/>
        <v>High Balance</v>
      </c>
      <c r="S7437" t="str">
        <f t="shared" si="702"/>
        <v>High Value</v>
      </c>
      <c r="T7437">
        <v>1</v>
      </c>
      <c r="U7437">
        <f t="shared" si="703"/>
        <v>130555</v>
      </c>
    </row>
    <row r="7438" spans="1:21" x14ac:dyDescent="0.25">
      <c r="A7438">
        <v>2025</v>
      </c>
      <c r="B7438">
        <v>15671534</v>
      </c>
      <c r="C7438" t="s">
        <v>979</v>
      </c>
      <c r="D7438">
        <v>646</v>
      </c>
      <c r="E7438" t="s">
        <v>26</v>
      </c>
      <c r="F7438" t="s">
        <v>16</v>
      </c>
      <c r="G7438">
        <v>57</v>
      </c>
      <c r="H7438">
        <v>6</v>
      </c>
      <c r="I7438">
        <v>90212</v>
      </c>
      <c r="J7438">
        <v>1</v>
      </c>
      <c r="K7438">
        <v>1</v>
      </c>
      <c r="L7438">
        <v>0</v>
      </c>
      <c r="M7438">
        <v>13911</v>
      </c>
      <c r="N7438">
        <v>1</v>
      </c>
      <c r="O7438" t="str">
        <f t="shared" si="698"/>
        <v>46-60</v>
      </c>
      <c r="P7438" t="str">
        <f t="shared" si="699"/>
        <v>Medium</v>
      </c>
      <c r="Q7438" t="str">
        <f t="shared" si="700"/>
        <v>Mid-Term</v>
      </c>
      <c r="R7438" t="str">
        <f t="shared" si="701"/>
        <v>Low Balance</v>
      </c>
      <c r="S7438" t="str">
        <f t="shared" si="702"/>
        <v>Normal</v>
      </c>
      <c r="T7438">
        <v>1</v>
      </c>
      <c r="U7438">
        <f t="shared" si="703"/>
        <v>90212</v>
      </c>
    </row>
    <row r="7439" spans="1:21" x14ac:dyDescent="0.25">
      <c r="A7439">
        <v>2025</v>
      </c>
      <c r="B7439">
        <v>15591248</v>
      </c>
      <c r="C7439" t="s">
        <v>1910</v>
      </c>
      <c r="D7439">
        <v>628</v>
      </c>
      <c r="E7439" t="s">
        <v>15</v>
      </c>
      <c r="F7439" t="s">
        <v>16</v>
      </c>
      <c r="G7439">
        <v>29</v>
      </c>
      <c r="H7439">
        <v>9</v>
      </c>
      <c r="I7439">
        <v>71996</v>
      </c>
      <c r="J7439">
        <v>1</v>
      </c>
      <c r="K7439">
        <v>1</v>
      </c>
      <c r="L7439">
        <v>1</v>
      </c>
      <c r="M7439">
        <v>34857</v>
      </c>
      <c r="N7439">
        <v>0</v>
      </c>
      <c r="O7439" t="str">
        <f t="shared" si="698"/>
        <v>&lt;30</v>
      </c>
      <c r="P7439" t="str">
        <f t="shared" si="699"/>
        <v>Medium</v>
      </c>
      <c r="Q7439" t="str">
        <f t="shared" si="700"/>
        <v>Long-Term</v>
      </c>
      <c r="R7439" t="str">
        <f t="shared" si="701"/>
        <v>Low Balance</v>
      </c>
      <c r="S7439" t="str">
        <f t="shared" si="702"/>
        <v>Normal</v>
      </c>
      <c r="T7439">
        <v>1</v>
      </c>
      <c r="U7439">
        <f t="shared" si="703"/>
        <v>0</v>
      </c>
    </row>
    <row r="7440" spans="1:21" x14ac:dyDescent="0.25">
      <c r="A7440">
        <v>2025</v>
      </c>
      <c r="B7440">
        <v>15676156</v>
      </c>
      <c r="C7440" t="s">
        <v>268</v>
      </c>
      <c r="D7440">
        <v>528</v>
      </c>
      <c r="E7440" t="s">
        <v>15</v>
      </c>
      <c r="F7440" t="s">
        <v>16</v>
      </c>
      <c r="G7440">
        <v>32</v>
      </c>
      <c r="H7440">
        <v>4</v>
      </c>
      <c r="I7440">
        <v>85616</v>
      </c>
      <c r="J7440">
        <v>2</v>
      </c>
      <c r="K7440">
        <v>1</v>
      </c>
      <c r="L7440">
        <v>0</v>
      </c>
      <c r="M7440">
        <v>156192</v>
      </c>
      <c r="N7440">
        <v>0</v>
      </c>
      <c r="O7440" t="str">
        <f t="shared" si="698"/>
        <v>30-45</v>
      </c>
      <c r="P7440" t="str">
        <f t="shared" si="699"/>
        <v>Low</v>
      </c>
      <c r="Q7440" t="str">
        <f t="shared" si="700"/>
        <v>Mid-Term</v>
      </c>
      <c r="R7440" t="str">
        <f t="shared" si="701"/>
        <v>Low Balance</v>
      </c>
      <c r="S7440" t="str">
        <f t="shared" si="702"/>
        <v>Normal</v>
      </c>
      <c r="T7440">
        <v>1</v>
      </c>
      <c r="U7440">
        <f t="shared" si="703"/>
        <v>0</v>
      </c>
    </row>
    <row r="7441" spans="1:21" x14ac:dyDescent="0.25">
      <c r="A7441">
        <v>2025</v>
      </c>
      <c r="B7441">
        <v>15812918</v>
      </c>
      <c r="C7441" t="s">
        <v>33</v>
      </c>
      <c r="D7441">
        <v>432</v>
      </c>
      <c r="E7441" t="s">
        <v>15</v>
      </c>
      <c r="F7441" t="s">
        <v>16</v>
      </c>
      <c r="G7441">
        <v>27</v>
      </c>
      <c r="H7441">
        <v>6</v>
      </c>
      <c r="I7441">
        <v>62340</v>
      </c>
      <c r="J7441">
        <v>2</v>
      </c>
      <c r="K7441">
        <v>0</v>
      </c>
      <c r="L7441">
        <v>0</v>
      </c>
      <c r="M7441">
        <v>53875</v>
      </c>
      <c r="N7441">
        <v>0</v>
      </c>
      <c r="O7441" t="str">
        <f t="shared" si="698"/>
        <v>&lt;30</v>
      </c>
      <c r="P7441" t="str">
        <f t="shared" si="699"/>
        <v>Low</v>
      </c>
      <c r="Q7441" t="str">
        <f t="shared" si="700"/>
        <v>Mid-Term</v>
      </c>
      <c r="R7441" t="str">
        <f t="shared" si="701"/>
        <v>Low Balance</v>
      </c>
      <c r="S7441" t="str">
        <f t="shared" si="702"/>
        <v>Normal</v>
      </c>
      <c r="T7441">
        <v>1</v>
      </c>
      <c r="U7441">
        <f t="shared" si="703"/>
        <v>0</v>
      </c>
    </row>
    <row r="7442" spans="1:21" x14ac:dyDescent="0.25">
      <c r="A7442">
        <v>2025</v>
      </c>
      <c r="B7442">
        <v>15604130</v>
      </c>
      <c r="C7442" t="s">
        <v>625</v>
      </c>
      <c r="D7442">
        <v>622</v>
      </c>
      <c r="E7442" t="s">
        <v>18</v>
      </c>
      <c r="F7442" t="s">
        <v>16</v>
      </c>
      <c r="G7442">
        <v>47</v>
      </c>
      <c r="H7442">
        <v>6</v>
      </c>
      <c r="I7442">
        <v>142319</v>
      </c>
      <c r="J7442">
        <v>1</v>
      </c>
      <c r="K7442">
        <v>0</v>
      </c>
      <c r="L7442">
        <v>0</v>
      </c>
      <c r="M7442">
        <v>100183</v>
      </c>
      <c r="N7442">
        <v>0</v>
      </c>
      <c r="O7442" t="str">
        <f t="shared" si="698"/>
        <v>46-60</v>
      </c>
      <c r="P7442" t="str">
        <f t="shared" si="699"/>
        <v>Medium</v>
      </c>
      <c r="Q7442" t="str">
        <f t="shared" si="700"/>
        <v>Mid-Term</v>
      </c>
      <c r="R7442" t="str">
        <f t="shared" si="701"/>
        <v>High Balance</v>
      </c>
      <c r="S7442" t="str">
        <f t="shared" si="702"/>
        <v>High Value</v>
      </c>
      <c r="T7442">
        <v>1</v>
      </c>
      <c r="U7442">
        <f t="shared" si="703"/>
        <v>0</v>
      </c>
    </row>
    <row r="7443" spans="1:21" x14ac:dyDescent="0.25">
      <c r="A7443">
        <v>2025</v>
      </c>
      <c r="B7443">
        <v>15700549</v>
      </c>
      <c r="C7443" t="s">
        <v>2538</v>
      </c>
      <c r="D7443">
        <v>721</v>
      </c>
      <c r="E7443" t="s">
        <v>15</v>
      </c>
      <c r="F7443" t="s">
        <v>23</v>
      </c>
      <c r="G7443">
        <v>54</v>
      </c>
      <c r="H7443">
        <v>5</v>
      </c>
      <c r="I7443">
        <v>0</v>
      </c>
      <c r="J7443">
        <v>2</v>
      </c>
      <c r="K7443">
        <v>1</v>
      </c>
      <c r="L7443">
        <v>1</v>
      </c>
      <c r="M7443">
        <v>4493</v>
      </c>
      <c r="N7443">
        <v>0</v>
      </c>
      <c r="O7443" t="str">
        <f t="shared" si="698"/>
        <v>46-60</v>
      </c>
      <c r="P7443" t="str">
        <f t="shared" si="699"/>
        <v>Medium</v>
      </c>
      <c r="Q7443" t="str">
        <f t="shared" si="700"/>
        <v>Mid-Term</v>
      </c>
      <c r="R7443" t="str">
        <f t="shared" si="701"/>
        <v>Zero Balance</v>
      </c>
      <c r="S7443" t="str">
        <f t="shared" si="702"/>
        <v>Normal</v>
      </c>
      <c r="T7443">
        <v>1</v>
      </c>
      <c r="U7443">
        <f t="shared" si="703"/>
        <v>0</v>
      </c>
    </row>
    <row r="7444" spans="1:21" x14ac:dyDescent="0.25">
      <c r="A7444">
        <v>2025</v>
      </c>
      <c r="B7444">
        <v>15715519</v>
      </c>
      <c r="C7444" t="s">
        <v>2539</v>
      </c>
      <c r="D7444">
        <v>614</v>
      </c>
      <c r="E7444" t="s">
        <v>18</v>
      </c>
      <c r="F7444" t="s">
        <v>23</v>
      </c>
      <c r="G7444">
        <v>36</v>
      </c>
      <c r="H7444">
        <v>5</v>
      </c>
      <c r="I7444">
        <v>0</v>
      </c>
      <c r="J7444">
        <v>2</v>
      </c>
      <c r="K7444">
        <v>1</v>
      </c>
      <c r="L7444">
        <v>0</v>
      </c>
      <c r="M7444">
        <v>130611</v>
      </c>
      <c r="N7444">
        <v>0</v>
      </c>
      <c r="O7444" t="str">
        <f t="shared" si="698"/>
        <v>30-45</v>
      </c>
      <c r="P7444" t="str">
        <f t="shared" si="699"/>
        <v>Medium</v>
      </c>
      <c r="Q7444" t="str">
        <f t="shared" si="700"/>
        <v>Mid-Term</v>
      </c>
      <c r="R7444" t="str">
        <f t="shared" si="701"/>
        <v>Zero Balance</v>
      </c>
      <c r="S7444" t="str">
        <f t="shared" si="702"/>
        <v>Normal</v>
      </c>
      <c r="T7444">
        <v>1</v>
      </c>
      <c r="U7444">
        <f t="shared" si="703"/>
        <v>0</v>
      </c>
    </row>
    <row r="7445" spans="1:21" x14ac:dyDescent="0.25">
      <c r="A7445">
        <v>2025</v>
      </c>
      <c r="B7445">
        <v>15707042</v>
      </c>
      <c r="C7445" t="s">
        <v>40</v>
      </c>
      <c r="D7445">
        <v>634</v>
      </c>
      <c r="E7445" t="s">
        <v>15</v>
      </c>
      <c r="F7445" t="s">
        <v>16</v>
      </c>
      <c r="G7445">
        <v>24</v>
      </c>
      <c r="H7445">
        <v>2</v>
      </c>
      <c r="I7445">
        <v>87413</v>
      </c>
      <c r="J7445">
        <v>1</v>
      </c>
      <c r="K7445">
        <v>1</v>
      </c>
      <c r="L7445">
        <v>0</v>
      </c>
      <c r="M7445">
        <v>63341</v>
      </c>
      <c r="N7445">
        <v>0</v>
      </c>
      <c r="O7445" t="str">
        <f t="shared" si="698"/>
        <v>&lt;30</v>
      </c>
      <c r="P7445" t="str">
        <f t="shared" si="699"/>
        <v>Medium</v>
      </c>
      <c r="Q7445" t="str">
        <f t="shared" si="700"/>
        <v>New</v>
      </c>
      <c r="R7445" t="str">
        <f t="shared" si="701"/>
        <v>Low Balance</v>
      </c>
      <c r="S7445" t="str">
        <f t="shared" si="702"/>
        <v>Normal</v>
      </c>
      <c r="T7445">
        <v>1</v>
      </c>
      <c r="U7445">
        <f t="shared" si="703"/>
        <v>0</v>
      </c>
    </row>
    <row r="7446" spans="1:21" x14ac:dyDescent="0.25">
      <c r="A7446">
        <v>2025</v>
      </c>
      <c r="B7446">
        <v>15605276</v>
      </c>
      <c r="C7446" t="s">
        <v>2540</v>
      </c>
      <c r="D7446">
        <v>742</v>
      </c>
      <c r="E7446" t="s">
        <v>15</v>
      </c>
      <c r="F7446" t="s">
        <v>16</v>
      </c>
      <c r="G7446">
        <v>29</v>
      </c>
      <c r="H7446">
        <v>4</v>
      </c>
      <c r="I7446">
        <v>0</v>
      </c>
      <c r="J7446">
        <v>2</v>
      </c>
      <c r="K7446">
        <v>1</v>
      </c>
      <c r="L7446">
        <v>1</v>
      </c>
      <c r="M7446">
        <v>180067</v>
      </c>
      <c r="N7446">
        <v>0</v>
      </c>
      <c r="O7446" t="str">
        <f t="shared" si="698"/>
        <v>&lt;30</v>
      </c>
      <c r="P7446" t="str">
        <f t="shared" si="699"/>
        <v>Medium</v>
      </c>
      <c r="Q7446" t="str">
        <f t="shared" si="700"/>
        <v>Mid-Term</v>
      </c>
      <c r="R7446" t="str">
        <f t="shared" si="701"/>
        <v>Zero Balance</v>
      </c>
      <c r="S7446" t="str">
        <f t="shared" si="702"/>
        <v>Normal</v>
      </c>
      <c r="T7446">
        <v>1</v>
      </c>
      <c r="U7446">
        <f t="shared" si="703"/>
        <v>0</v>
      </c>
    </row>
    <row r="7447" spans="1:21" x14ac:dyDescent="0.25">
      <c r="A7447">
        <v>2025</v>
      </c>
      <c r="B7447">
        <v>15630592</v>
      </c>
      <c r="C7447" t="s">
        <v>764</v>
      </c>
      <c r="D7447">
        <v>516</v>
      </c>
      <c r="E7447" t="s">
        <v>15</v>
      </c>
      <c r="F7447" t="s">
        <v>16</v>
      </c>
      <c r="G7447">
        <v>45</v>
      </c>
      <c r="H7447">
        <v>4</v>
      </c>
      <c r="I7447">
        <v>0</v>
      </c>
      <c r="J7447">
        <v>1</v>
      </c>
      <c r="K7447">
        <v>1</v>
      </c>
      <c r="L7447">
        <v>0</v>
      </c>
      <c r="M7447">
        <v>95274</v>
      </c>
      <c r="N7447">
        <v>1</v>
      </c>
      <c r="O7447" t="str">
        <f t="shared" si="698"/>
        <v>30-45</v>
      </c>
      <c r="P7447" t="str">
        <f t="shared" si="699"/>
        <v>Low</v>
      </c>
      <c r="Q7447" t="str">
        <f t="shared" si="700"/>
        <v>Mid-Term</v>
      </c>
      <c r="R7447" t="str">
        <f t="shared" si="701"/>
        <v>Zero Balance</v>
      </c>
      <c r="S7447" t="str">
        <f t="shared" si="702"/>
        <v>Normal</v>
      </c>
      <c r="T7447">
        <v>1</v>
      </c>
      <c r="U7447">
        <f t="shared" si="703"/>
        <v>0</v>
      </c>
    </row>
    <row r="7448" spans="1:21" x14ac:dyDescent="0.25">
      <c r="A7448">
        <v>2025</v>
      </c>
      <c r="B7448">
        <v>15636626</v>
      </c>
      <c r="C7448" t="s">
        <v>251</v>
      </c>
      <c r="D7448">
        <v>718</v>
      </c>
      <c r="E7448" t="s">
        <v>15</v>
      </c>
      <c r="F7448" t="s">
        <v>23</v>
      </c>
      <c r="G7448">
        <v>35</v>
      </c>
      <c r="H7448">
        <v>3</v>
      </c>
      <c r="I7448">
        <v>97560</v>
      </c>
      <c r="J7448">
        <v>1</v>
      </c>
      <c r="K7448">
        <v>1</v>
      </c>
      <c r="L7448">
        <v>1</v>
      </c>
      <c r="M7448">
        <v>53512</v>
      </c>
      <c r="N7448">
        <v>0</v>
      </c>
      <c r="O7448" t="str">
        <f t="shared" si="698"/>
        <v>30-45</v>
      </c>
      <c r="P7448" t="str">
        <f t="shared" si="699"/>
        <v>Medium</v>
      </c>
      <c r="Q7448" t="str">
        <f t="shared" si="700"/>
        <v>New</v>
      </c>
      <c r="R7448" t="str">
        <f t="shared" si="701"/>
        <v>Low Balance</v>
      </c>
      <c r="S7448" t="str">
        <f t="shared" si="702"/>
        <v>Normal</v>
      </c>
      <c r="T7448">
        <v>1</v>
      </c>
      <c r="U7448">
        <f t="shared" si="703"/>
        <v>0</v>
      </c>
    </row>
    <row r="7449" spans="1:21" x14ac:dyDescent="0.25">
      <c r="A7449">
        <v>2025</v>
      </c>
      <c r="B7449">
        <v>15740411</v>
      </c>
      <c r="C7449" t="s">
        <v>2541</v>
      </c>
      <c r="D7449">
        <v>636</v>
      </c>
      <c r="E7449" t="s">
        <v>26</v>
      </c>
      <c r="F7449" t="s">
        <v>23</v>
      </c>
      <c r="G7449">
        <v>30</v>
      </c>
      <c r="H7449">
        <v>8</v>
      </c>
      <c r="I7449">
        <v>141787</v>
      </c>
      <c r="J7449">
        <v>2</v>
      </c>
      <c r="K7449">
        <v>1</v>
      </c>
      <c r="L7449">
        <v>1</v>
      </c>
      <c r="M7449">
        <v>109686</v>
      </c>
      <c r="N7449">
        <v>0</v>
      </c>
      <c r="O7449" t="str">
        <f t="shared" si="698"/>
        <v>30-45</v>
      </c>
      <c r="P7449" t="str">
        <f t="shared" si="699"/>
        <v>Medium</v>
      </c>
      <c r="Q7449" t="str">
        <f t="shared" si="700"/>
        <v>Long-Term</v>
      </c>
      <c r="R7449" t="str">
        <f t="shared" si="701"/>
        <v>High Balance</v>
      </c>
      <c r="S7449" t="str">
        <f t="shared" si="702"/>
        <v>High Value</v>
      </c>
      <c r="T7449">
        <v>1</v>
      </c>
      <c r="U7449">
        <f t="shared" si="703"/>
        <v>0</v>
      </c>
    </row>
    <row r="7450" spans="1:21" x14ac:dyDescent="0.25">
      <c r="A7450">
        <v>2025</v>
      </c>
      <c r="B7450">
        <v>15593834</v>
      </c>
      <c r="C7450" t="s">
        <v>394</v>
      </c>
      <c r="D7450">
        <v>691</v>
      </c>
      <c r="E7450" t="s">
        <v>18</v>
      </c>
      <c r="F7450" t="s">
        <v>23</v>
      </c>
      <c r="G7450">
        <v>36</v>
      </c>
      <c r="H7450">
        <v>7</v>
      </c>
      <c r="I7450">
        <v>129935</v>
      </c>
      <c r="J7450">
        <v>1</v>
      </c>
      <c r="K7450">
        <v>0</v>
      </c>
      <c r="L7450">
        <v>0</v>
      </c>
      <c r="M7450">
        <v>75665</v>
      </c>
      <c r="N7450">
        <v>1</v>
      </c>
      <c r="O7450" t="str">
        <f t="shared" si="698"/>
        <v>30-45</v>
      </c>
      <c r="P7450" t="str">
        <f t="shared" si="699"/>
        <v>Medium</v>
      </c>
      <c r="Q7450" t="str">
        <f t="shared" si="700"/>
        <v>Mid-Term</v>
      </c>
      <c r="R7450" t="str">
        <f t="shared" si="701"/>
        <v>High Balance</v>
      </c>
      <c r="S7450" t="str">
        <f t="shared" si="702"/>
        <v>High Value</v>
      </c>
      <c r="T7450">
        <v>1</v>
      </c>
      <c r="U7450">
        <f t="shared" si="703"/>
        <v>129935</v>
      </c>
    </row>
    <row r="7451" spans="1:21" x14ac:dyDescent="0.25">
      <c r="A7451">
        <v>2025</v>
      </c>
      <c r="B7451">
        <v>15804235</v>
      </c>
      <c r="C7451" t="s">
        <v>138</v>
      </c>
      <c r="D7451">
        <v>698</v>
      </c>
      <c r="E7451" t="s">
        <v>15</v>
      </c>
      <c r="F7451" t="s">
        <v>16</v>
      </c>
      <c r="G7451">
        <v>37</v>
      </c>
      <c r="H7451">
        <v>2</v>
      </c>
      <c r="I7451">
        <v>166178</v>
      </c>
      <c r="J7451">
        <v>2</v>
      </c>
      <c r="K7451">
        <v>1</v>
      </c>
      <c r="L7451">
        <v>1</v>
      </c>
      <c r="M7451">
        <v>71973</v>
      </c>
      <c r="N7451">
        <v>0</v>
      </c>
      <c r="O7451" t="str">
        <f t="shared" si="698"/>
        <v>30-45</v>
      </c>
      <c r="P7451" t="str">
        <f t="shared" si="699"/>
        <v>Medium</v>
      </c>
      <c r="Q7451" t="str">
        <f t="shared" si="700"/>
        <v>New</v>
      </c>
      <c r="R7451" t="str">
        <f t="shared" si="701"/>
        <v>High Balance</v>
      </c>
      <c r="S7451" t="str">
        <f t="shared" si="702"/>
        <v>High Value</v>
      </c>
      <c r="T7451">
        <v>1</v>
      </c>
      <c r="U7451">
        <f t="shared" si="703"/>
        <v>0</v>
      </c>
    </row>
    <row r="7452" spans="1:21" x14ac:dyDescent="0.25">
      <c r="A7452">
        <v>2025</v>
      </c>
      <c r="B7452">
        <v>15679801</v>
      </c>
      <c r="C7452" t="s">
        <v>318</v>
      </c>
      <c r="D7452">
        <v>712</v>
      </c>
      <c r="E7452" t="s">
        <v>18</v>
      </c>
      <c r="F7452" t="s">
        <v>16</v>
      </c>
      <c r="G7452">
        <v>39</v>
      </c>
      <c r="H7452">
        <v>5</v>
      </c>
      <c r="I7452">
        <v>163098</v>
      </c>
      <c r="J7452">
        <v>2</v>
      </c>
      <c r="K7452">
        <v>1</v>
      </c>
      <c r="L7452">
        <v>1</v>
      </c>
      <c r="M7452">
        <v>23702</v>
      </c>
      <c r="N7452">
        <v>0</v>
      </c>
      <c r="O7452" t="str">
        <f t="shared" si="698"/>
        <v>30-45</v>
      </c>
      <c r="P7452" t="str">
        <f t="shared" si="699"/>
        <v>Medium</v>
      </c>
      <c r="Q7452" t="str">
        <f t="shared" si="700"/>
        <v>Mid-Term</v>
      </c>
      <c r="R7452" t="str">
        <f t="shared" si="701"/>
        <v>High Balance</v>
      </c>
      <c r="S7452" t="str">
        <f t="shared" si="702"/>
        <v>High Value</v>
      </c>
      <c r="T7452">
        <v>1</v>
      </c>
      <c r="U7452">
        <f t="shared" si="703"/>
        <v>0</v>
      </c>
    </row>
    <row r="7453" spans="1:21" x14ac:dyDescent="0.25">
      <c r="A7453">
        <v>2025</v>
      </c>
      <c r="B7453">
        <v>15673907</v>
      </c>
      <c r="C7453" t="s">
        <v>651</v>
      </c>
      <c r="D7453">
        <v>659</v>
      </c>
      <c r="E7453" t="s">
        <v>15</v>
      </c>
      <c r="F7453" t="s">
        <v>23</v>
      </c>
      <c r="G7453">
        <v>20</v>
      </c>
      <c r="H7453">
        <v>8</v>
      </c>
      <c r="I7453">
        <v>0</v>
      </c>
      <c r="J7453">
        <v>2</v>
      </c>
      <c r="K7453">
        <v>0</v>
      </c>
      <c r="L7453">
        <v>0</v>
      </c>
      <c r="M7453">
        <v>112572</v>
      </c>
      <c r="N7453">
        <v>0</v>
      </c>
      <c r="O7453" t="str">
        <f t="shared" si="698"/>
        <v>&lt;30</v>
      </c>
      <c r="P7453" t="str">
        <f t="shared" si="699"/>
        <v>Medium</v>
      </c>
      <c r="Q7453" t="str">
        <f t="shared" si="700"/>
        <v>Long-Term</v>
      </c>
      <c r="R7453" t="str">
        <f t="shared" si="701"/>
        <v>Zero Balance</v>
      </c>
      <c r="S7453" t="str">
        <f t="shared" si="702"/>
        <v>Normal</v>
      </c>
      <c r="T7453">
        <v>1</v>
      </c>
      <c r="U7453">
        <f t="shared" si="703"/>
        <v>0</v>
      </c>
    </row>
    <row r="7454" spans="1:21" x14ac:dyDescent="0.25">
      <c r="A7454">
        <v>2025</v>
      </c>
      <c r="B7454">
        <v>15636562</v>
      </c>
      <c r="C7454" t="s">
        <v>2032</v>
      </c>
      <c r="D7454">
        <v>573</v>
      </c>
      <c r="E7454" t="s">
        <v>18</v>
      </c>
      <c r="F7454" t="s">
        <v>23</v>
      </c>
      <c r="G7454">
        <v>44</v>
      </c>
      <c r="H7454">
        <v>8</v>
      </c>
      <c r="I7454">
        <v>0</v>
      </c>
      <c r="J7454">
        <v>2</v>
      </c>
      <c r="K7454">
        <v>0</v>
      </c>
      <c r="L7454">
        <v>0</v>
      </c>
      <c r="M7454">
        <v>62424</v>
      </c>
      <c r="N7454">
        <v>0</v>
      </c>
      <c r="O7454" t="str">
        <f t="shared" si="698"/>
        <v>30-45</v>
      </c>
      <c r="P7454" t="str">
        <f t="shared" si="699"/>
        <v>Low</v>
      </c>
      <c r="Q7454" t="str">
        <f t="shared" si="700"/>
        <v>Long-Term</v>
      </c>
      <c r="R7454" t="str">
        <f t="shared" si="701"/>
        <v>Zero Balance</v>
      </c>
      <c r="S7454" t="str">
        <f t="shared" si="702"/>
        <v>Normal</v>
      </c>
      <c r="T7454">
        <v>1</v>
      </c>
      <c r="U7454">
        <f t="shared" si="703"/>
        <v>0</v>
      </c>
    </row>
    <row r="7455" spans="1:21" x14ac:dyDescent="0.25">
      <c r="A7455">
        <v>2025</v>
      </c>
      <c r="B7455">
        <v>15702571</v>
      </c>
      <c r="C7455" t="s">
        <v>699</v>
      </c>
      <c r="D7455">
        <v>778</v>
      </c>
      <c r="E7455" t="s">
        <v>26</v>
      </c>
      <c r="F7455" t="s">
        <v>16</v>
      </c>
      <c r="G7455">
        <v>35</v>
      </c>
      <c r="H7455">
        <v>1</v>
      </c>
      <c r="I7455">
        <v>151958</v>
      </c>
      <c r="J7455">
        <v>3</v>
      </c>
      <c r="K7455">
        <v>1</v>
      </c>
      <c r="L7455">
        <v>1</v>
      </c>
      <c r="M7455">
        <v>131238</v>
      </c>
      <c r="N7455">
        <v>1</v>
      </c>
      <c r="O7455" t="str">
        <f t="shared" si="698"/>
        <v>30-45</v>
      </c>
      <c r="P7455" t="str">
        <f t="shared" si="699"/>
        <v>High</v>
      </c>
      <c r="Q7455" t="str">
        <f t="shared" si="700"/>
        <v>New</v>
      </c>
      <c r="R7455" t="str">
        <f t="shared" si="701"/>
        <v>High Balance</v>
      </c>
      <c r="S7455" t="str">
        <f t="shared" si="702"/>
        <v>High Value</v>
      </c>
      <c r="T7455">
        <v>1</v>
      </c>
      <c r="U7455">
        <f t="shared" si="703"/>
        <v>151958</v>
      </c>
    </row>
    <row r="7456" spans="1:21" x14ac:dyDescent="0.25">
      <c r="A7456">
        <v>2025</v>
      </c>
      <c r="B7456">
        <v>15627365</v>
      </c>
      <c r="C7456" t="s">
        <v>137</v>
      </c>
      <c r="D7456">
        <v>732</v>
      </c>
      <c r="E7456" t="s">
        <v>15</v>
      </c>
      <c r="F7456" t="s">
        <v>23</v>
      </c>
      <c r="G7456">
        <v>46</v>
      </c>
      <c r="H7456">
        <v>0</v>
      </c>
      <c r="I7456">
        <v>0</v>
      </c>
      <c r="J7456">
        <v>2</v>
      </c>
      <c r="K7456">
        <v>1</v>
      </c>
      <c r="L7456">
        <v>1</v>
      </c>
      <c r="M7456">
        <v>184351</v>
      </c>
      <c r="N7456">
        <v>0</v>
      </c>
      <c r="O7456" t="str">
        <f t="shared" si="698"/>
        <v>46-60</v>
      </c>
      <c r="P7456" t="str">
        <f t="shared" si="699"/>
        <v>Medium</v>
      </c>
      <c r="Q7456" t="str">
        <f t="shared" si="700"/>
        <v>New</v>
      </c>
      <c r="R7456" t="str">
        <f t="shared" si="701"/>
        <v>Zero Balance</v>
      </c>
      <c r="S7456" t="str">
        <f t="shared" si="702"/>
        <v>Normal</v>
      </c>
      <c r="T7456">
        <v>1</v>
      </c>
      <c r="U7456">
        <f t="shared" si="703"/>
        <v>0</v>
      </c>
    </row>
    <row r="7457" spans="1:21" x14ac:dyDescent="0.25">
      <c r="A7457">
        <v>2025</v>
      </c>
      <c r="B7457">
        <v>15748499</v>
      </c>
      <c r="C7457" t="s">
        <v>287</v>
      </c>
      <c r="D7457">
        <v>550</v>
      </c>
      <c r="E7457" t="s">
        <v>26</v>
      </c>
      <c r="F7457" t="s">
        <v>23</v>
      </c>
      <c r="G7457">
        <v>33</v>
      </c>
      <c r="H7457">
        <v>4</v>
      </c>
      <c r="I7457">
        <v>118401</v>
      </c>
      <c r="J7457">
        <v>1</v>
      </c>
      <c r="K7457">
        <v>0</v>
      </c>
      <c r="L7457">
        <v>1</v>
      </c>
      <c r="M7457">
        <v>14000</v>
      </c>
      <c r="N7457">
        <v>1</v>
      </c>
      <c r="O7457" t="str">
        <f t="shared" si="698"/>
        <v>30-45</v>
      </c>
      <c r="P7457" t="str">
        <f t="shared" si="699"/>
        <v>Low</v>
      </c>
      <c r="Q7457" t="str">
        <f t="shared" si="700"/>
        <v>Mid-Term</v>
      </c>
      <c r="R7457" t="str">
        <f t="shared" si="701"/>
        <v>High Balance</v>
      </c>
      <c r="S7457" t="str">
        <f t="shared" si="702"/>
        <v>High Value</v>
      </c>
      <c r="T7457">
        <v>1</v>
      </c>
      <c r="U7457">
        <f t="shared" si="703"/>
        <v>118401</v>
      </c>
    </row>
    <row r="7458" spans="1:21" x14ac:dyDescent="0.25">
      <c r="A7458">
        <v>2025</v>
      </c>
      <c r="B7458">
        <v>15598614</v>
      </c>
      <c r="C7458" t="s">
        <v>881</v>
      </c>
      <c r="D7458">
        <v>790</v>
      </c>
      <c r="E7458" t="s">
        <v>18</v>
      </c>
      <c r="F7458" t="s">
        <v>23</v>
      </c>
      <c r="G7458">
        <v>20</v>
      </c>
      <c r="H7458">
        <v>8</v>
      </c>
      <c r="I7458">
        <v>0</v>
      </c>
      <c r="J7458">
        <v>2</v>
      </c>
      <c r="K7458">
        <v>1</v>
      </c>
      <c r="L7458">
        <v>0</v>
      </c>
      <c r="M7458">
        <v>168153</v>
      </c>
      <c r="N7458">
        <v>0</v>
      </c>
      <c r="O7458" t="str">
        <f t="shared" si="698"/>
        <v>&lt;30</v>
      </c>
      <c r="P7458" t="str">
        <f t="shared" si="699"/>
        <v>High</v>
      </c>
      <c r="Q7458" t="str">
        <f t="shared" si="700"/>
        <v>Long-Term</v>
      </c>
      <c r="R7458" t="str">
        <f t="shared" si="701"/>
        <v>Zero Balance</v>
      </c>
      <c r="S7458" t="str">
        <f t="shared" si="702"/>
        <v>Normal</v>
      </c>
      <c r="T7458">
        <v>1</v>
      </c>
      <c r="U7458">
        <f t="shared" si="703"/>
        <v>0</v>
      </c>
    </row>
    <row r="7459" spans="1:21" x14ac:dyDescent="0.25">
      <c r="A7459">
        <v>2025</v>
      </c>
      <c r="B7459">
        <v>15668889</v>
      </c>
      <c r="C7459" t="s">
        <v>2542</v>
      </c>
      <c r="D7459">
        <v>665</v>
      </c>
      <c r="E7459" t="s">
        <v>26</v>
      </c>
      <c r="F7459" t="s">
        <v>16</v>
      </c>
      <c r="G7459">
        <v>43</v>
      </c>
      <c r="H7459">
        <v>2</v>
      </c>
      <c r="I7459">
        <v>116322</v>
      </c>
      <c r="J7459">
        <v>4</v>
      </c>
      <c r="K7459">
        <v>1</v>
      </c>
      <c r="L7459">
        <v>0</v>
      </c>
      <c r="M7459">
        <v>35640</v>
      </c>
      <c r="N7459">
        <v>1</v>
      </c>
      <c r="O7459" t="str">
        <f t="shared" si="698"/>
        <v>30-45</v>
      </c>
      <c r="P7459" t="str">
        <f t="shared" si="699"/>
        <v>Medium</v>
      </c>
      <c r="Q7459" t="str">
        <f t="shared" si="700"/>
        <v>New</v>
      </c>
      <c r="R7459" t="str">
        <f t="shared" si="701"/>
        <v>High Balance</v>
      </c>
      <c r="S7459" t="str">
        <f t="shared" si="702"/>
        <v>High Value</v>
      </c>
      <c r="T7459">
        <v>1</v>
      </c>
      <c r="U7459">
        <f t="shared" si="703"/>
        <v>116322</v>
      </c>
    </row>
    <row r="7460" spans="1:21" x14ac:dyDescent="0.25">
      <c r="A7460">
        <v>2025</v>
      </c>
      <c r="B7460">
        <v>15800049</v>
      </c>
      <c r="C7460" t="s">
        <v>2285</v>
      </c>
      <c r="D7460">
        <v>728</v>
      </c>
      <c r="E7460" t="s">
        <v>18</v>
      </c>
      <c r="F7460" t="s">
        <v>16</v>
      </c>
      <c r="G7460">
        <v>43</v>
      </c>
      <c r="H7460">
        <v>5</v>
      </c>
      <c r="I7460">
        <v>0</v>
      </c>
      <c r="J7460">
        <v>1</v>
      </c>
      <c r="K7460">
        <v>1</v>
      </c>
      <c r="L7460">
        <v>1</v>
      </c>
      <c r="M7460">
        <v>120088</v>
      </c>
      <c r="N7460">
        <v>0</v>
      </c>
      <c r="O7460" t="str">
        <f t="shared" si="698"/>
        <v>30-45</v>
      </c>
      <c r="P7460" t="str">
        <f t="shared" si="699"/>
        <v>Medium</v>
      </c>
      <c r="Q7460" t="str">
        <f t="shared" si="700"/>
        <v>Mid-Term</v>
      </c>
      <c r="R7460" t="str">
        <f t="shared" si="701"/>
        <v>Zero Balance</v>
      </c>
      <c r="S7460" t="str">
        <f t="shared" si="702"/>
        <v>Normal</v>
      </c>
      <c r="T7460">
        <v>1</v>
      </c>
      <c r="U7460">
        <f t="shared" si="703"/>
        <v>0</v>
      </c>
    </row>
    <row r="7461" spans="1:21" x14ac:dyDescent="0.25">
      <c r="A7461">
        <v>2025</v>
      </c>
      <c r="B7461">
        <v>15583724</v>
      </c>
      <c r="C7461" t="s">
        <v>2543</v>
      </c>
      <c r="D7461">
        <v>645</v>
      </c>
      <c r="E7461" t="s">
        <v>18</v>
      </c>
      <c r="F7461" t="s">
        <v>16</v>
      </c>
      <c r="G7461">
        <v>29</v>
      </c>
      <c r="H7461">
        <v>4</v>
      </c>
      <c r="I7461">
        <v>0</v>
      </c>
      <c r="J7461">
        <v>2</v>
      </c>
      <c r="K7461">
        <v>1</v>
      </c>
      <c r="L7461">
        <v>1</v>
      </c>
      <c r="M7461">
        <v>74346</v>
      </c>
      <c r="N7461">
        <v>0</v>
      </c>
      <c r="O7461" t="str">
        <f t="shared" si="698"/>
        <v>&lt;30</v>
      </c>
      <c r="P7461" t="str">
        <f t="shared" si="699"/>
        <v>Medium</v>
      </c>
      <c r="Q7461" t="str">
        <f t="shared" si="700"/>
        <v>Mid-Term</v>
      </c>
      <c r="R7461" t="str">
        <f t="shared" si="701"/>
        <v>Zero Balance</v>
      </c>
      <c r="S7461" t="str">
        <f t="shared" si="702"/>
        <v>Normal</v>
      </c>
      <c r="T7461">
        <v>1</v>
      </c>
      <c r="U7461">
        <f t="shared" si="703"/>
        <v>0</v>
      </c>
    </row>
    <row r="7462" spans="1:21" x14ac:dyDescent="0.25">
      <c r="A7462">
        <v>2025</v>
      </c>
      <c r="B7462">
        <v>15622083</v>
      </c>
      <c r="C7462" t="s">
        <v>468</v>
      </c>
      <c r="D7462">
        <v>647</v>
      </c>
      <c r="E7462" t="s">
        <v>26</v>
      </c>
      <c r="F7462" t="s">
        <v>23</v>
      </c>
      <c r="G7462">
        <v>30</v>
      </c>
      <c r="H7462">
        <v>6</v>
      </c>
      <c r="I7462">
        <v>143139</v>
      </c>
      <c r="J7462">
        <v>2</v>
      </c>
      <c r="K7462">
        <v>1</v>
      </c>
      <c r="L7462">
        <v>0</v>
      </c>
      <c r="M7462">
        <v>2955</v>
      </c>
      <c r="N7462">
        <v>0</v>
      </c>
      <c r="O7462" t="str">
        <f t="shared" si="698"/>
        <v>30-45</v>
      </c>
      <c r="P7462" t="str">
        <f t="shared" si="699"/>
        <v>Medium</v>
      </c>
      <c r="Q7462" t="str">
        <f t="shared" si="700"/>
        <v>Mid-Term</v>
      </c>
      <c r="R7462" t="str">
        <f t="shared" si="701"/>
        <v>High Balance</v>
      </c>
      <c r="S7462" t="str">
        <f t="shared" si="702"/>
        <v>High Value</v>
      </c>
      <c r="T7462">
        <v>1</v>
      </c>
      <c r="U7462">
        <f t="shared" si="703"/>
        <v>0</v>
      </c>
    </row>
    <row r="7463" spans="1:21" x14ac:dyDescent="0.25">
      <c r="A7463">
        <v>2025</v>
      </c>
      <c r="B7463">
        <v>15645571</v>
      </c>
      <c r="C7463" t="s">
        <v>394</v>
      </c>
      <c r="D7463">
        <v>596</v>
      </c>
      <c r="E7463" t="s">
        <v>18</v>
      </c>
      <c r="F7463" t="s">
        <v>23</v>
      </c>
      <c r="G7463">
        <v>32</v>
      </c>
      <c r="H7463">
        <v>4</v>
      </c>
      <c r="I7463">
        <v>0</v>
      </c>
      <c r="J7463">
        <v>2</v>
      </c>
      <c r="K7463">
        <v>0</v>
      </c>
      <c r="L7463">
        <v>1</v>
      </c>
      <c r="M7463">
        <v>146504</v>
      </c>
      <c r="N7463">
        <v>0</v>
      </c>
      <c r="O7463" t="str">
        <f t="shared" si="698"/>
        <v>30-45</v>
      </c>
      <c r="P7463" t="str">
        <f t="shared" si="699"/>
        <v>Low</v>
      </c>
      <c r="Q7463" t="str">
        <f t="shared" si="700"/>
        <v>Mid-Term</v>
      </c>
      <c r="R7463" t="str">
        <f t="shared" si="701"/>
        <v>Zero Balance</v>
      </c>
      <c r="S7463" t="str">
        <f t="shared" si="702"/>
        <v>Normal</v>
      </c>
      <c r="T7463">
        <v>1</v>
      </c>
      <c r="U7463">
        <f t="shared" si="703"/>
        <v>0</v>
      </c>
    </row>
    <row r="7464" spans="1:21" x14ac:dyDescent="0.25">
      <c r="A7464">
        <v>2025</v>
      </c>
      <c r="B7464">
        <v>15598266</v>
      </c>
      <c r="C7464" t="s">
        <v>65</v>
      </c>
      <c r="D7464">
        <v>610</v>
      </c>
      <c r="E7464" t="s">
        <v>15</v>
      </c>
      <c r="F7464" t="s">
        <v>23</v>
      </c>
      <c r="G7464">
        <v>40</v>
      </c>
      <c r="H7464">
        <v>9</v>
      </c>
      <c r="I7464">
        <v>0</v>
      </c>
      <c r="J7464">
        <v>1</v>
      </c>
      <c r="K7464">
        <v>1</v>
      </c>
      <c r="L7464">
        <v>1</v>
      </c>
      <c r="M7464">
        <v>149603</v>
      </c>
      <c r="N7464">
        <v>0</v>
      </c>
      <c r="O7464" t="str">
        <f t="shared" si="698"/>
        <v>30-45</v>
      </c>
      <c r="P7464" t="str">
        <f t="shared" si="699"/>
        <v>Medium</v>
      </c>
      <c r="Q7464" t="str">
        <f t="shared" si="700"/>
        <v>Long-Term</v>
      </c>
      <c r="R7464" t="str">
        <f t="shared" si="701"/>
        <v>Zero Balance</v>
      </c>
      <c r="S7464" t="str">
        <f t="shared" si="702"/>
        <v>Normal</v>
      </c>
      <c r="T7464">
        <v>1</v>
      </c>
      <c r="U7464">
        <f t="shared" si="703"/>
        <v>0</v>
      </c>
    </row>
    <row r="7465" spans="1:21" x14ac:dyDescent="0.25">
      <c r="A7465">
        <v>2025</v>
      </c>
      <c r="B7465">
        <v>15667934</v>
      </c>
      <c r="C7465" t="s">
        <v>481</v>
      </c>
      <c r="D7465">
        <v>512</v>
      </c>
      <c r="E7465" t="s">
        <v>15</v>
      </c>
      <c r="F7465" t="s">
        <v>23</v>
      </c>
      <c r="G7465">
        <v>36</v>
      </c>
      <c r="H7465">
        <v>0</v>
      </c>
      <c r="I7465">
        <v>129804</v>
      </c>
      <c r="J7465">
        <v>1</v>
      </c>
      <c r="K7465">
        <v>1</v>
      </c>
      <c r="L7465">
        <v>0</v>
      </c>
      <c r="M7465">
        <v>53021</v>
      </c>
      <c r="N7465">
        <v>0</v>
      </c>
      <c r="O7465" t="str">
        <f t="shared" si="698"/>
        <v>30-45</v>
      </c>
      <c r="P7465" t="str">
        <f t="shared" si="699"/>
        <v>Low</v>
      </c>
      <c r="Q7465" t="str">
        <f t="shared" si="700"/>
        <v>New</v>
      </c>
      <c r="R7465" t="str">
        <f t="shared" si="701"/>
        <v>High Balance</v>
      </c>
      <c r="S7465" t="str">
        <f t="shared" si="702"/>
        <v>High Value</v>
      </c>
      <c r="T7465">
        <v>1</v>
      </c>
      <c r="U7465">
        <f t="shared" si="703"/>
        <v>0</v>
      </c>
    </row>
    <row r="7466" spans="1:21" x14ac:dyDescent="0.25">
      <c r="A7466">
        <v>2025</v>
      </c>
      <c r="B7466">
        <v>15569682</v>
      </c>
      <c r="C7466" t="s">
        <v>2413</v>
      </c>
      <c r="D7466">
        <v>768</v>
      </c>
      <c r="E7466" t="s">
        <v>26</v>
      </c>
      <c r="F7466" t="s">
        <v>23</v>
      </c>
      <c r="G7466">
        <v>37</v>
      </c>
      <c r="H7466">
        <v>9</v>
      </c>
      <c r="I7466">
        <v>108308</v>
      </c>
      <c r="J7466">
        <v>1</v>
      </c>
      <c r="K7466">
        <v>1</v>
      </c>
      <c r="L7466">
        <v>0</v>
      </c>
      <c r="M7466">
        <v>41788</v>
      </c>
      <c r="N7466">
        <v>1</v>
      </c>
      <c r="O7466" t="str">
        <f t="shared" si="698"/>
        <v>30-45</v>
      </c>
      <c r="P7466" t="str">
        <f t="shared" si="699"/>
        <v>High</v>
      </c>
      <c r="Q7466" t="str">
        <f t="shared" si="700"/>
        <v>Long-Term</v>
      </c>
      <c r="R7466" t="str">
        <f t="shared" si="701"/>
        <v>High Balance</v>
      </c>
      <c r="S7466" t="str">
        <f t="shared" si="702"/>
        <v>High Value</v>
      </c>
      <c r="T7466">
        <v>1</v>
      </c>
      <c r="U7466">
        <f t="shared" si="703"/>
        <v>108308</v>
      </c>
    </row>
    <row r="7467" spans="1:21" x14ac:dyDescent="0.25">
      <c r="A7467">
        <v>2025</v>
      </c>
      <c r="B7467">
        <v>15772941</v>
      </c>
      <c r="C7467" t="s">
        <v>1307</v>
      </c>
      <c r="D7467">
        <v>666</v>
      </c>
      <c r="E7467" t="s">
        <v>26</v>
      </c>
      <c r="F7467" t="s">
        <v>23</v>
      </c>
      <c r="G7467">
        <v>30</v>
      </c>
      <c r="H7467">
        <v>3</v>
      </c>
      <c r="I7467">
        <v>110153</v>
      </c>
      <c r="J7467">
        <v>1</v>
      </c>
      <c r="K7467">
        <v>0</v>
      </c>
      <c r="L7467">
        <v>1</v>
      </c>
      <c r="M7467">
        <v>74849</v>
      </c>
      <c r="N7467">
        <v>0</v>
      </c>
      <c r="O7467" t="str">
        <f t="shared" si="698"/>
        <v>30-45</v>
      </c>
      <c r="P7467" t="str">
        <f t="shared" si="699"/>
        <v>Medium</v>
      </c>
      <c r="Q7467" t="str">
        <f t="shared" si="700"/>
        <v>New</v>
      </c>
      <c r="R7467" t="str">
        <f t="shared" si="701"/>
        <v>High Balance</v>
      </c>
      <c r="S7467" t="str">
        <f t="shared" si="702"/>
        <v>High Value</v>
      </c>
      <c r="T7467">
        <v>1</v>
      </c>
      <c r="U7467">
        <f t="shared" si="703"/>
        <v>0</v>
      </c>
    </row>
    <row r="7468" spans="1:21" x14ac:dyDescent="0.25">
      <c r="A7468">
        <v>2025</v>
      </c>
      <c r="B7468">
        <v>15586174</v>
      </c>
      <c r="C7468" t="s">
        <v>2544</v>
      </c>
      <c r="D7468">
        <v>700</v>
      </c>
      <c r="E7468" t="s">
        <v>26</v>
      </c>
      <c r="F7468" t="s">
        <v>16</v>
      </c>
      <c r="G7468">
        <v>30</v>
      </c>
      <c r="H7468">
        <v>4</v>
      </c>
      <c r="I7468">
        <v>116377</v>
      </c>
      <c r="J7468">
        <v>1</v>
      </c>
      <c r="K7468">
        <v>1</v>
      </c>
      <c r="L7468">
        <v>1</v>
      </c>
      <c r="M7468">
        <v>134417</v>
      </c>
      <c r="N7468">
        <v>0</v>
      </c>
      <c r="O7468" t="str">
        <f t="shared" si="698"/>
        <v>30-45</v>
      </c>
      <c r="P7468" t="str">
        <f t="shared" si="699"/>
        <v>Medium</v>
      </c>
      <c r="Q7468" t="str">
        <f t="shared" si="700"/>
        <v>Mid-Term</v>
      </c>
      <c r="R7468" t="str">
        <f t="shared" si="701"/>
        <v>High Balance</v>
      </c>
      <c r="S7468" t="str">
        <f t="shared" si="702"/>
        <v>High Value</v>
      </c>
      <c r="T7468">
        <v>1</v>
      </c>
      <c r="U7468">
        <f t="shared" si="703"/>
        <v>0</v>
      </c>
    </row>
    <row r="7469" spans="1:21" x14ac:dyDescent="0.25">
      <c r="A7469">
        <v>2025</v>
      </c>
      <c r="B7469">
        <v>15803682</v>
      </c>
      <c r="C7469" t="s">
        <v>344</v>
      </c>
      <c r="D7469">
        <v>651</v>
      </c>
      <c r="E7469" t="s">
        <v>26</v>
      </c>
      <c r="F7469" t="s">
        <v>16</v>
      </c>
      <c r="G7469">
        <v>37</v>
      </c>
      <c r="H7469">
        <v>10</v>
      </c>
      <c r="I7469">
        <v>117791</v>
      </c>
      <c r="J7469">
        <v>2</v>
      </c>
      <c r="K7469">
        <v>1</v>
      </c>
      <c r="L7469">
        <v>1</v>
      </c>
      <c r="M7469">
        <v>75838</v>
      </c>
      <c r="N7469">
        <v>0</v>
      </c>
      <c r="O7469" t="str">
        <f t="shared" si="698"/>
        <v>30-45</v>
      </c>
      <c r="P7469" t="str">
        <f t="shared" si="699"/>
        <v>Medium</v>
      </c>
      <c r="Q7469" t="str">
        <f t="shared" si="700"/>
        <v>Long-Term</v>
      </c>
      <c r="R7469" t="str">
        <f t="shared" si="701"/>
        <v>High Balance</v>
      </c>
      <c r="S7469" t="str">
        <f t="shared" si="702"/>
        <v>High Value</v>
      </c>
      <c r="T7469">
        <v>1</v>
      </c>
      <c r="U7469">
        <f t="shared" si="703"/>
        <v>0</v>
      </c>
    </row>
    <row r="7470" spans="1:21" x14ac:dyDescent="0.25">
      <c r="A7470">
        <v>2025</v>
      </c>
      <c r="B7470">
        <v>15627328</v>
      </c>
      <c r="C7470" t="s">
        <v>219</v>
      </c>
      <c r="D7470">
        <v>542</v>
      </c>
      <c r="E7470" t="s">
        <v>18</v>
      </c>
      <c r="F7470" t="s">
        <v>16</v>
      </c>
      <c r="G7470">
        <v>26</v>
      </c>
      <c r="H7470">
        <v>2</v>
      </c>
      <c r="I7470">
        <v>0</v>
      </c>
      <c r="J7470">
        <v>2</v>
      </c>
      <c r="K7470">
        <v>1</v>
      </c>
      <c r="L7470">
        <v>1</v>
      </c>
      <c r="M7470">
        <v>54870</v>
      </c>
      <c r="N7470">
        <v>0</v>
      </c>
      <c r="O7470" t="str">
        <f t="shared" si="698"/>
        <v>&lt;30</v>
      </c>
      <c r="P7470" t="str">
        <f t="shared" si="699"/>
        <v>Low</v>
      </c>
      <c r="Q7470" t="str">
        <f t="shared" si="700"/>
        <v>New</v>
      </c>
      <c r="R7470" t="str">
        <f t="shared" si="701"/>
        <v>Zero Balance</v>
      </c>
      <c r="S7470" t="str">
        <f t="shared" si="702"/>
        <v>Normal</v>
      </c>
      <c r="T7470">
        <v>1</v>
      </c>
      <c r="U7470">
        <f t="shared" si="703"/>
        <v>0</v>
      </c>
    </row>
    <row r="7471" spans="1:21" x14ac:dyDescent="0.25">
      <c r="A7471">
        <v>2025</v>
      </c>
      <c r="B7471">
        <v>15717065</v>
      </c>
      <c r="C7471" t="s">
        <v>296</v>
      </c>
      <c r="D7471">
        <v>686</v>
      </c>
      <c r="E7471" t="s">
        <v>15</v>
      </c>
      <c r="F7471" t="s">
        <v>16</v>
      </c>
      <c r="G7471">
        <v>35</v>
      </c>
      <c r="H7471">
        <v>8</v>
      </c>
      <c r="I7471">
        <v>105420</v>
      </c>
      <c r="J7471">
        <v>1</v>
      </c>
      <c r="K7471">
        <v>1</v>
      </c>
      <c r="L7471">
        <v>0</v>
      </c>
      <c r="M7471">
        <v>35356</v>
      </c>
      <c r="N7471">
        <v>0</v>
      </c>
      <c r="O7471" t="str">
        <f t="shared" si="698"/>
        <v>30-45</v>
      </c>
      <c r="P7471" t="str">
        <f t="shared" si="699"/>
        <v>Medium</v>
      </c>
      <c r="Q7471" t="str">
        <f t="shared" si="700"/>
        <v>Long-Term</v>
      </c>
      <c r="R7471" t="str">
        <f t="shared" si="701"/>
        <v>High Balance</v>
      </c>
      <c r="S7471" t="str">
        <f t="shared" si="702"/>
        <v>High Value</v>
      </c>
      <c r="T7471">
        <v>1</v>
      </c>
      <c r="U7471">
        <f t="shared" si="703"/>
        <v>0</v>
      </c>
    </row>
    <row r="7472" spans="1:21" x14ac:dyDescent="0.25">
      <c r="A7472">
        <v>2025</v>
      </c>
      <c r="B7472">
        <v>15602456</v>
      </c>
      <c r="C7472" t="s">
        <v>2545</v>
      </c>
      <c r="D7472">
        <v>850</v>
      </c>
      <c r="E7472" t="s">
        <v>26</v>
      </c>
      <c r="F7472" t="s">
        <v>16</v>
      </c>
      <c r="G7472">
        <v>47</v>
      </c>
      <c r="H7472">
        <v>4</v>
      </c>
      <c r="I7472">
        <v>99219</v>
      </c>
      <c r="J7472">
        <v>2</v>
      </c>
      <c r="K7472">
        <v>1</v>
      </c>
      <c r="L7472">
        <v>1</v>
      </c>
      <c r="M7472">
        <v>122141</v>
      </c>
      <c r="N7472">
        <v>0</v>
      </c>
      <c r="O7472" t="str">
        <f t="shared" si="698"/>
        <v>46-60</v>
      </c>
      <c r="P7472" t="str">
        <f t="shared" si="699"/>
        <v>High</v>
      </c>
      <c r="Q7472" t="str">
        <f t="shared" si="700"/>
        <v>Mid-Term</v>
      </c>
      <c r="R7472" t="str">
        <f t="shared" si="701"/>
        <v>Low Balance</v>
      </c>
      <c r="S7472" t="str">
        <f t="shared" si="702"/>
        <v>Normal</v>
      </c>
      <c r="T7472">
        <v>1</v>
      </c>
      <c r="U7472">
        <f t="shared" si="703"/>
        <v>0</v>
      </c>
    </row>
    <row r="7473" spans="1:21" x14ac:dyDescent="0.25">
      <c r="A7473">
        <v>2025</v>
      </c>
      <c r="B7473">
        <v>15721569</v>
      </c>
      <c r="C7473" t="s">
        <v>2145</v>
      </c>
      <c r="D7473">
        <v>658</v>
      </c>
      <c r="E7473" t="s">
        <v>26</v>
      </c>
      <c r="F7473" t="s">
        <v>16</v>
      </c>
      <c r="G7473">
        <v>55</v>
      </c>
      <c r="H7473">
        <v>8</v>
      </c>
      <c r="I7473">
        <v>119328</v>
      </c>
      <c r="J7473">
        <v>1</v>
      </c>
      <c r="K7473">
        <v>0</v>
      </c>
      <c r="L7473">
        <v>1</v>
      </c>
      <c r="M7473">
        <v>119440</v>
      </c>
      <c r="N7473">
        <v>0</v>
      </c>
      <c r="O7473" t="str">
        <f t="shared" si="698"/>
        <v>46-60</v>
      </c>
      <c r="P7473" t="str">
        <f t="shared" si="699"/>
        <v>Medium</v>
      </c>
      <c r="Q7473" t="str">
        <f t="shared" si="700"/>
        <v>Long-Term</v>
      </c>
      <c r="R7473" t="str">
        <f t="shared" si="701"/>
        <v>High Balance</v>
      </c>
      <c r="S7473" t="str">
        <f t="shared" si="702"/>
        <v>High Value</v>
      </c>
      <c r="T7473">
        <v>1</v>
      </c>
      <c r="U7473">
        <f t="shared" si="703"/>
        <v>0</v>
      </c>
    </row>
    <row r="7474" spans="1:21" x14ac:dyDescent="0.25">
      <c r="A7474">
        <v>2025</v>
      </c>
      <c r="B7474">
        <v>15573798</v>
      </c>
      <c r="C7474" t="s">
        <v>2375</v>
      </c>
      <c r="D7474">
        <v>448</v>
      </c>
      <c r="E7474" t="s">
        <v>15</v>
      </c>
      <c r="F7474" t="s">
        <v>16</v>
      </c>
      <c r="G7474">
        <v>36</v>
      </c>
      <c r="H7474">
        <v>6</v>
      </c>
      <c r="I7474">
        <v>83947</v>
      </c>
      <c r="J7474">
        <v>2</v>
      </c>
      <c r="K7474">
        <v>1</v>
      </c>
      <c r="L7474">
        <v>0</v>
      </c>
      <c r="M7474">
        <v>82000</v>
      </c>
      <c r="N7474">
        <v>0</v>
      </c>
      <c r="O7474" t="str">
        <f t="shared" si="698"/>
        <v>30-45</v>
      </c>
      <c r="P7474" t="str">
        <f t="shared" si="699"/>
        <v>Low</v>
      </c>
      <c r="Q7474" t="str">
        <f t="shared" si="700"/>
        <v>Mid-Term</v>
      </c>
      <c r="R7474" t="str">
        <f t="shared" si="701"/>
        <v>Low Balance</v>
      </c>
      <c r="S7474" t="str">
        <f t="shared" si="702"/>
        <v>Normal</v>
      </c>
      <c r="T7474">
        <v>1</v>
      </c>
      <c r="U7474">
        <f t="shared" si="703"/>
        <v>0</v>
      </c>
    </row>
    <row r="7475" spans="1:21" x14ac:dyDescent="0.25">
      <c r="A7475">
        <v>2025</v>
      </c>
      <c r="B7475">
        <v>15638272</v>
      </c>
      <c r="C7475" t="s">
        <v>153</v>
      </c>
      <c r="D7475">
        <v>609</v>
      </c>
      <c r="E7475" t="s">
        <v>18</v>
      </c>
      <c r="F7475" t="s">
        <v>23</v>
      </c>
      <c r="G7475">
        <v>32</v>
      </c>
      <c r="H7475">
        <v>4</v>
      </c>
      <c r="I7475">
        <v>99883</v>
      </c>
      <c r="J7475">
        <v>1</v>
      </c>
      <c r="K7475">
        <v>1</v>
      </c>
      <c r="L7475">
        <v>1</v>
      </c>
      <c r="M7475">
        <v>120595</v>
      </c>
      <c r="N7475">
        <v>0</v>
      </c>
      <c r="O7475" t="str">
        <f t="shared" si="698"/>
        <v>30-45</v>
      </c>
      <c r="P7475" t="str">
        <f t="shared" si="699"/>
        <v>Medium</v>
      </c>
      <c r="Q7475" t="str">
        <f t="shared" si="700"/>
        <v>Mid-Term</v>
      </c>
      <c r="R7475" t="str">
        <f t="shared" si="701"/>
        <v>Low Balance</v>
      </c>
      <c r="S7475" t="str">
        <f t="shared" si="702"/>
        <v>Normal</v>
      </c>
      <c r="T7475">
        <v>1</v>
      </c>
      <c r="U7475">
        <f t="shared" si="703"/>
        <v>0</v>
      </c>
    </row>
    <row r="7476" spans="1:21" x14ac:dyDescent="0.25">
      <c r="A7476">
        <v>2025</v>
      </c>
      <c r="B7476">
        <v>15799859</v>
      </c>
      <c r="C7476" t="s">
        <v>881</v>
      </c>
      <c r="D7476">
        <v>704</v>
      </c>
      <c r="E7476" t="s">
        <v>15</v>
      </c>
      <c r="F7476" t="s">
        <v>23</v>
      </c>
      <c r="G7476">
        <v>50</v>
      </c>
      <c r="H7476">
        <v>4</v>
      </c>
      <c r="I7476">
        <v>165438</v>
      </c>
      <c r="J7476">
        <v>1</v>
      </c>
      <c r="K7476">
        <v>1</v>
      </c>
      <c r="L7476">
        <v>0</v>
      </c>
      <c r="M7476">
        <v>120771</v>
      </c>
      <c r="N7476">
        <v>1</v>
      </c>
      <c r="O7476" t="str">
        <f t="shared" si="698"/>
        <v>46-60</v>
      </c>
      <c r="P7476" t="str">
        <f t="shared" si="699"/>
        <v>Medium</v>
      </c>
      <c r="Q7476" t="str">
        <f t="shared" si="700"/>
        <v>Mid-Term</v>
      </c>
      <c r="R7476" t="str">
        <f t="shared" si="701"/>
        <v>High Balance</v>
      </c>
      <c r="S7476" t="str">
        <f t="shared" si="702"/>
        <v>High Value</v>
      </c>
      <c r="T7476">
        <v>1</v>
      </c>
      <c r="U7476">
        <f t="shared" si="703"/>
        <v>165438</v>
      </c>
    </row>
    <row r="7477" spans="1:21" x14ac:dyDescent="0.25">
      <c r="A7477">
        <v>2025</v>
      </c>
      <c r="B7477">
        <v>15599152</v>
      </c>
      <c r="C7477" t="s">
        <v>895</v>
      </c>
      <c r="D7477">
        <v>698</v>
      </c>
      <c r="E7477" t="s">
        <v>15</v>
      </c>
      <c r="F7477" t="s">
        <v>23</v>
      </c>
      <c r="G7477">
        <v>31</v>
      </c>
      <c r="H7477">
        <v>1</v>
      </c>
      <c r="I7477">
        <v>156111</v>
      </c>
      <c r="J7477">
        <v>1</v>
      </c>
      <c r="K7477">
        <v>0</v>
      </c>
      <c r="L7477">
        <v>0</v>
      </c>
      <c r="M7477">
        <v>134791</v>
      </c>
      <c r="N7477">
        <v>0</v>
      </c>
      <c r="O7477" t="str">
        <f t="shared" si="698"/>
        <v>30-45</v>
      </c>
      <c r="P7477" t="str">
        <f t="shared" si="699"/>
        <v>Medium</v>
      </c>
      <c r="Q7477" t="str">
        <f t="shared" si="700"/>
        <v>New</v>
      </c>
      <c r="R7477" t="str">
        <f t="shared" si="701"/>
        <v>High Balance</v>
      </c>
      <c r="S7477" t="str">
        <f t="shared" si="702"/>
        <v>High Value</v>
      </c>
      <c r="T7477">
        <v>1</v>
      </c>
      <c r="U7477">
        <f t="shared" si="703"/>
        <v>0</v>
      </c>
    </row>
    <row r="7478" spans="1:21" x14ac:dyDescent="0.25">
      <c r="A7478">
        <v>2025</v>
      </c>
      <c r="B7478">
        <v>15737909</v>
      </c>
      <c r="C7478" t="s">
        <v>1083</v>
      </c>
      <c r="D7478">
        <v>759</v>
      </c>
      <c r="E7478" t="s">
        <v>15</v>
      </c>
      <c r="F7478" t="s">
        <v>23</v>
      </c>
      <c r="G7478">
        <v>44</v>
      </c>
      <c r="H7478">
        <v>2</v>
      </c>
      <c r="I7478">
        <v>111096</v>
      </c>
      <c r="J7478">
        <v>2</v>
      </c>
      <c r="K7478">
        <v>1</v>
      </c>
      <c r="L7478">
        <v>0</v>
      </c>
      <c r="M7478">
        <v>100138</v>
      </c>
      <c r="N7478">
        <v>0</v>
      </c>
      <c r="O7478" t="str">
        <f t="shared" si="698"/>
        <v>30-45</v>
      </c>
      <c r="P7478" t="str">
        <f t="shared" si="699"/>
        <v>High</v>
      </c>
      <c r="Q7478" t="str">
        <f t="shared" si="700"/>
        <v>New</v>
      </c>
      <c r="R7478" t="str">
        <f t="shared" si="701"/>
        <v>High Balance</v>
      </c>
      <c r="S7478" t="str">
        <f t="shared" si="702"/>
        <v>High Value</v>
      </c>
      <c r="T7478">
        <v>1</v>
      </c>
      <c r="U7478">
        <f t="shared" si="703"/>
        <v>0</v>
      </c>
    </row>
    <row r="7479" spans="1:21" x14ac:dyDescent="0.25">
      <c r="A7479">
        <v>2025</v>
      </c>
      <c r="B7479">
        <v>15646190</v>
      </c>
      <c r="C7479" t="s">
        <v>1178</v>
      </c>
      <c r="D7479">
        <v>677</v>
      </c>
      <c r="E7479" t="s">
        <v>15</v>
      </c>
      <c r="F7479" t="s">
        <v>16</v>
      </c>
      <c r="G7479">
        <v>56</v>
      </c>
      <c r="H7479">
        <v>0</v>
      </c>
      <c r="I7479">
        <v>119963</v>
      </c>
      <c r="J7479">
        <v>1</v>
      </c>
      <c r="K7479">
        <v>0</v>
      </c>
      <c r="L7479">
        <v>0</v>
      </c>
      <c r="M7479">
        <v>158326</v>
      </c>
      <c r="N7479">
        <v>1</v>
      </c>
      <c r="O7479" t="str">
        <f t="shared" si="698"/>
        <v>46-60</v>
      </c>
      <c r="P7479" t="str">
        <f t="shared" si="699"/>
        <v>Medium</v>
      </c>
      <c r="Q7479" t="str">
        <f t="shared" si="700"/>
        <v>New</v>
      </c>
      <c r="R7479" t="str">
        <f t="shared" si="701"/>
        <v>High Balance</v>
      </c>
      <c r="S7479" t="str">
        <f t="shared" si="702"/>
        <v>High Value</v>
      </c>
      <c r="T7479">
        <v>1</v>
      </c>
      <c r="U7479">
        <f t="shared" si="703"/>
        <v>119963</v>
      </c>
    </row>
    <row r="7480" spans="1:21" x14ac:dyDescent="0.25">
      <c r="A7480">
        <v>2025</v>
      </c>
      <c r="B7480">
        <v>15711249</v>
      </c>
      <c r="C7480" t="s">
        <v>393</v>
      </c>
      <c r="D7480">
        <v>544</v>
      </c>
      <c r="E7480" t="s">
        <v>18</v>
      </c>
      <c r="F7480" t="s">
        <v>23</v>
      </c>
      <c r="G7480">
        <v>22</v>
      </c>
      <c r="H7480">
        <v>4</v>
      </c>
      <c r="I7480">
        <v>0</v>
      </c>
      <c r="J7480">
        <v>2</v>
      </c>
      <c r="K7480">
        <v>1</v>
      </c>
      <c r="L7480">
        <v>0</v>
      </c>
      <c r="M7480">
        <v>70008</v>
      </c>
      <c r="N7480">
        <v>0</v>
      </c>
      <c r="O7480" t="str">
        <f t="shared" si="698"/>
        <v>&lt;30</v>
      </c>
      <c r="P7480" t="str">
        <f t="shared" si="699"/>
        <v>Low</v>
      </c>
      <c r="Q7480" t="str">
        <f t="shared" si="700"/>
        <v>Mid-Term</v>
      </c>
      <c r="R7480" t="str">
        <f t="shared" si="701"/>
        <v>Zero Balance</v>
      </c>
      <c r="S7480" t="str">
        <f t="shared" si="702"/>
        <v>Normal</v>
      </c>
      <c r="T7480">
        <v>1</v>
      </c>
      <c r="U7480">
        <f t="shared" si="703"/>
        <v>0</v>
      </c>
    </row>
    <row r="7481" spans="1:21" x14ac:dyDescent="0.25">
      <c r="A7481">
        <v>2025</v>
      </c>
      <c r="B7481">
        <v>15671987</v>
      </c>
      <c r="C7481" t="s">
        <v>2546</v>
      </c>
      <c r="D7481">
        <v>567</v>
      </c>
      <c r="E7481" t="s">
        <v>18</v>
      </c>
      <c r="F7481" t="s">
        <v>23</v>
      </c>
      <c r="G7481">
        <v>35</v>
      </c>
      <c r="H7481">
        <v>8</v>
      </c>
      <c r="I7481">
        <v>153138</v>
      </c>
      <c r="J7481">
        <v>1</v>
      </c>
      <c r="K7481">
        <v>1</v>
      </c>
      <c r="L7481">
        <v>0</v>
      </c>
      <c r="M7481">
        <v>88659</v>
      </c>
      <c r="N7481">
        <v>0</v>
      </c>
      <c r="O7481" t="str">
        <f t="shared" si="698"/>
        <v>30-45</v>
      </c>
      <c r="P7481" t="str">
        <f t="shared" si="699"/>
        <v>Low</v>
      </c>
      <c r="Q7481" t="str">
        <f t="shared" si="700"/>
        <v>Long-Term</v>
      </c>
      <c r="R7481" t="str">
        <f t="shared" si="701"/>
        <v>High Balance</v>
      </c>
      <c r="S7481" t="str">
        <f t="shared" si="702"/>
        <v>High Value</v>
      </c>
      <c r="T7481">
        <v>1</v>
      </c>
      <c r="U7481">
        <f t="shared" si="703"/>
        <v>0</v>
      </c>
    </row>
    <row r="7482" spans="1:21" x14ac:dyDescent="0.25">
      <c r="A7482">
        <v>2025</v>
      </c>
      <c r="B7482">
        <v>15812766</v>
      </c>
      <c r="C7482" t="s">
        <v>2393</v>
      </c>
      <c r="D7482">
        <v>490</v>
      </c>
      <c r="E7482" t="s">
        <v>18</v>
      </c>
      <c r="F7482" t="s">
        <v>23</v>
      </c>
      <c r="G7482">
        <v>40</v>
      </c>
      <c r="H7482">
        <v>6</v>
      </c>
      <c r="I7482">
        <v>156111</v>
      </c>
      <c r="J7482">
        <v>1</v>
      </c>
      <c r="K7482">
        <v>0</v>
      </c>
      <c r="L7482">
        <v>0</v>
      </c>
      <c r="M7482">
        <v>190889</v>
      </c>
      <c r="N7482">
        <v>0</v>
      </c>
      <c r="O7482" t="str">
        <f t="shared" si="698"/>
        <v>30-45</v>
      </c>
      <c r="P7482" t="str">
        <f t="shared" si="699"/>
        <v>Low</v>
      </c>
      <c r="Q7482" t="str">
        <f t="shared" si="700"/>
        <v>Mid-Term</v>
      </c>
      <c r="R7482" t="str">
        <f t="shared" si="701"/>
        <v>High Balance</v>
      </c>
      <c r="S7482" t="str">
        <f t="shared" si="702"/>
        <v>High Value</v>
      </c>
      <c r="T7482">
        <v>1</v>
      </c>
      <c r="U7482">
        <f t="shared" si="703"/>
        <v>0</v>
      </c>
    </row>
    <row r="7483" spans="1:21" x14ac:dyDescent="0.25">
      <c r="A7483">
        <v>2025</v>
      </c>
      <c r="B7483">
        <v>15778589</v>
      </c>
      <c r="C7483" t="s">
        <v>389</v>
      </c>
      <c r="D7483">
        <v>626</v>
      </c>
      <c r="E7483" t="s">
        <v>15</v>
      </c>
      <c r="F7483" t="s">
        <v>23</v>
      </c>
      <c r="G7483">
        <v>34</v>
      </c>
      <c r="H7483">
        <v>7</v>
      </c>
      <c r="I7483">
        <v>113015</v>
      </c>
      <c r="J7483">
        <v>2</v>
      </c>
      <c r="K7483">
        <v>1</v>
      </c>
      <c r="L7483">
        <v>1</v>
      </c>
      <c r="M7483">
        <v>56646</v>
      </c>
      <c r="N7483">
        <v>0</v>
      </c>
      <c r="O7483" t="str">
        <f t="shared" si="698"/>
        <v>30-45</v>
      </c>
      <c r="P7483" t="str">
        <f t="shared" si="699"/>
        <v>Medium</v>
      </c>
      <c r="Q7483" t="str">
        <f t="shared" si="700"/>
        <v>Mid-Term</v>
      </c>
      <c r="R7483" t="str">
        <f t="shared" si="701"/>
        <v>High Balance</v>
      </c>
      <c r="S7483" t="str">
        <f t="shared" si="702"/>
        <v>High Value</v>
      </c>
      <c r="T7483">
        <v>1</v>
      </c>
      <c r="U7483">
        <f t="shared" si="703"/>
        <v>0</v>
      </c>
    </row>
    <row r="7484" spans="1:21" x14ac:dyDescent="0.25">
      <c r="A7484">
        <v>2025</v>
      </c>
      <c r="B7484">
        <v>15750104</v>
      </c>
      <c r="C7484" t="s">
        <v>498</v>
      </c>
      <c r="D7484">
        <v>718</v>
      </c>
      <c r="E7484" t="s">
        <v>26</v>
      </c>
      <c r="F7484" t="s">
        <v>23</v>
      </c>
      <c r="G7484">
        <v>43</v>
      </c>
      <c r="H7484">
        <v>5</v>
      </c>
      <c r="I7484">
        <v>132616</v>
      </c>
      <c r="J7484">
        <v>2</v>
      </c>
      <c r="K7484">
        <v>1</v>
      </c>
      <c r="L7484">
        <v>0</v>
      </c>
      <c r="M7484">
        <v>32999</v>
      </c>
      <c r="N7484">
        <v>0</v>
      </c>
      <c r="O7484" t="str">
        <f t="shared" si="698"/>
        <v>30-45</v>
      </c>
      <c r="P7484" t="str">
        <f t="shared" si="699"/>
        <v>Medium</v>
      </c>
      <c r="Q7484" t="str">
        <f t="shared" si="700"/>
        <v>Mid-Term</v>
      </c>
      <c r="R7484" t="str">
        <f t="shared" si="701"/>
        <v>High Balance</v>
      </c>
      <c r="S7484" t="str">
        <f t="shared" si="702"/>
        <v>High Value</v>
      </c>
      <c r="T7484">
        <v>1</v>
      </c>
      <c r="U7484">
        <f t="shared" si="703"/>
        <v>0</v>
      </c>
    </row>
    <row r="7485" spans="1:21" x14ac:dyDescent="0.25">
      <c r="A7485">
        <v>2025</v>
      </c>
      <c r="B7485">
        <v>15784526</v>
      </c>
      <c r="C7485" t="s">
        <v>335</v>
      </c>
      <c r="D7485">
        <v>616</v>
      </c>
      <c r="E7485" t="s">
        <v>15</v>
      </c>
      <c r="F7485" t="s">
        <v>23</v>
      </c>
      <c r="G7485">
        <v>44</v>
      </c>
      <c r="H7485">
        <v>5</v>
      </c>
      <c r="I7485">
        <v>102016</v>
      </c>
      <c r="J7485">
        <v>1</v>
      </c>
      <c r="K7485">
        <v>0</v>
      </c>
      <c r="L7485">
        <v>1</v>
      </c>
      <c r="M7485">
        <v>178235</v>
      </c>
      <c r="N7485">
        <v>1</v>
      </c>
      <c r="O7485" t="str">
        <f t="shared" si="698"/>
        <v>30-45</v>
      </c>
      <c r="P7485" t="str">
        <f t="shared" si="699"/>
        <v>Medium</v>
      </c>
      <c r="Q7485" t="str">
        <f t="shared" si="700"/>
        <v>Mid-Term</v>
      </c>
      <c r="R7485" t="str">
        <f t="shared" si="701"/>
        <v>High Balance</v>
      </c>
      <c r="S7485" t="str">
        <f t="shared" si="702"/>
        <v>High Value</v>
      </c>
      <c r="T7485">
        <v>1</v>
      </c>
      <c r="U7485">
        <f t="shared" si="703"/>
        <v>102016</v>
      </c>
    </row>
    <row r="7486" spans="1:21" x14ac:dyDescent="0.25">
      <c r="A7486">
        <v>2025</v>
      </c>
      <c r="B7486">
        <v>15646563</v>
      </c>
      <c r="C7486" t="s">
        <v>699</v>
      </c>
      <c r="D7486">
        <v>772</v>
      </c>
      <c r="E7486" t="s">
        <v>15</v>
      </c>
      <c r="F7486" t="s">
        <v>16</v>
      </c>
      <c r="G7486">
        <v>35</v>
      </c>
      <c r="H7486">
        <v>9</v>
      </c>
      <c r="I7486">
        <v>0</v>
      </c>
      <c r="J7486">
        <v>1</v>
      </c>
      <c r="K7486">
        <v>0</v>
      </c>
      <c r="L7486">
        <v>1</v>
      </c>
      <c r="M7486">
        <v>25448</v>
      </c>
      <c r="N7486">
        <v>0</v>
      </c>
      <c r="O7486" t="str">
        <f t="shared" si="698"/>
        <v>30-45</v>
      </c>
      <c r="P7486" t="str">
        <f t="shared" si="699"/>
        <v>High</v>
      </c>
      <c r="Q7486" t="str">
        <f t="shared" si="700"/>
        <v>Long-Term</v>
      </c>
      <c r="R7486" t="str">
        <f t="shared" si="701"/>
        <v>Zero Balance</v>
      </c>
      <c r="S7486" t="str">
        <f t="shared" si="702"/>
        <v>Normal</v>
      </c>
      <c r="T7486">
        <v>1</v>
      </c>
      <c r="U7486">
        <f t="shared" si="703"/>
        <v>0</v>
      </c>
    </row>
    <row r="7487" spans="1:21" x14ac:dyDescent="0.25">
      <c r="A7487">
        <v>2025</v>
      </c>
      <c r="B7487">
        <v>15744423</v>
      </c>
      <c r="C7487" t="s">
        <v>144</v>
      </c>
      <c r="D7487">
        <v>561</v>
      </c>
      <c r="E7487" t="s">
        <v>15</v>
      </c>
      <c r="F7487" t="s">
        <v>23</v>
      </c>
      <c r="G7487">
        <v>32</v>
      </c>
      <c r="H7487">
        <v>5</v>
      </c>
      <c r="I7487">
        <v>0</v>
      </c>
      <c r="J7487">
        <v>2</v>
      </c>
      <c r="K7487">
        <v>1</v>
      </c>
      <c r="L7487">
        <v>0</v>
      </c>
      <c r="M7487">
        <v>84872</v>
      </c>
      <c r="N7487">
        <v>0</v>
      </c>
      <c r="O7487" t="str">
        <f t="shared" si="698"/>
        <v>30-45</v>
      </c>
      <c r="P7487" t="str">
        <f t="shared" si="699"/>
        <v>Low</v>
      </c>
      <c r="Q7487" t="str">
        <f t="shared" si="700"/>
        <v>Mid-Term</v>
      </c>
      <c r="R7487" t="str">
        <f t="shared" si="701"/>
        <v>Zero Balance</v>
      </c>
      <c r="S7487" t="str">
        <f t="shared" si="702"/>
        <v>Normal</v>
      </c>
      <c r="T7487">
        <v>1</v>
      </c>
      <c r="U7487">
        <f t="shared" si="703"/>
        <v>0</v>
      </c>
    </row>
    <row r="7488" spans="1:21" x14ac:dyDescent="0.25">
      <c r="A7488">
        <v>2025</v>
      </c>
      <c r="B7488">
        <v>15593694</v>
      </c>
      <c r="C7488" t="s">
        <v>847</v>
      </c>
      <c r="D7488">
        <v>814</v>
      </c>
      <c r="E7488" t="s">
        <v>15</v>
      </c>
      <c r="F7488" t="s">
        <v>23</v>
      </c>
      <c r="G7488">
        <v>49</v>
      </c>
      <c r="H7488">
        <v>8</v>
      </c>
      <c r="I7488">
        <v>0</v>
      </c>
      <c r="J7488">
        <v>2</v>
      </c>
      <c r="K7488">
        <v>0</v>
      </c>
      <c r="L7488">
        <v>0</v>
      </c>
      <c r="M7488">
        <v>157823</v>
      </c>
      <c r="N7488">
        <v>0</v>
      </c>
      <c r="O7488" t="str">
        <f t="shared" si="698"/>
        <v>46-60</v>
      </c>
      <c r="P7488" t="str">
        <f t="shared" si="699"/>
        <v>High</v>
      </c>
      <c r="Q7488" t="str">
        <f t="shared" si="700"/>
        <v>Long-Term</v>
      </c>
      <c r="R7488" t="str">
        <f t="shared" si="701"/>
        <v>Zero Balance</v>
      </c>
      <c r="S7488" t="str">
        <f t="shared" si="702"/>
        <v>Normal</v>
      </c>
      <c r="T7488">
        <v>1</v>
      </c>
      <c r="U7488">
        <f t="shared" si="703"/>
        <v>0</v>
      </c>
    </row>
    <row r="7489" spans="1:21" x14ac:dyDescent="0.25">
      <c r="A7489">
        <v>2025</v>
      </c>
      <c r="B7489">
        <v>15785367</v>
      </c>
      <c r="C7489" t="s">
        <v>2547</v>
      </c>
      <c r="D7489">
        <v>651</v>
      </c>
      <c r="E7489" t="s">
        <v>15</v>
      </c>
      <c r="F7489" t="s">
        <v>16</v>
      </c>
      <c r="G7489">
        <v>56</v>
      </c>
      <c r="H7489">
        <v>4</v>
      </c>
      <c r="I7489">
        <v>0</v>
      </c>
      <c r="J7489">
        <v>1</v>
      </c>
      <c r="K7489">
        <v>0</v>
      </c>
      <c r="L7489">
        <v>0</v>
      </c>
      <c r="M7489">
        <v>84383</v>
      </c>
      <c r="N7489">
        <v>1</v>
      </c>
      <c r="O7489" t="str">
        <f t="shared" si="698"/>
        <v>46-60</v>
      </c>
      <c r="P7489" t="str">
        <f t="shared" si="699"/>
        <v>Medium</v>
      </c>
      <c r="Q7489" t="str">
        <f t="shared" si="700"/>
        <v>Mid-Term</v>
      </c>
      <c r="R7489" t="str">
        <f t="shared" si="701"/>
        <v>Zero Balance</v>
      </c>
      <c r="S7489" t="str">
        <f t="shared" si="702"/>
        <v>Normal</v>
      </c>
      <c r="T7489">
        <v>1</v>
      </c>
      <c r="U7489">
        <f t="shared" si="703"/>
        <v>0</v>
      </c>
    </row>
    <row r="7490" spans="1:21" x14ac:dyDescent="0.25">
      <c r="A7490">
        <v>2025</v>
      </c>
      <c r="B7490">
        <v>15687765</v>
      </c>
      <c r="C7490" t="s">
        <v>2349</v>
      </c>
      <c r="D7490">
        <v>538</v>
      </c>
      <c r="E7490" t="s">
        <v>26</v>
      </c>
      <c r="F7490" t="s">
        <v>16</v>
      </c>
      <c r="G7490">
        <v>42</v>
      </c>
      <c r="H7490">
        <v>4</v>
      </c>
      <c r="I7490">
        <v>80380</v>
      </c>
      <c r="J7490">
        <v>1</v>
      </c>
      <c r="K7490">
        <v>1</v>
      </c>
      <c r="L7490">
        <v>0</v>
      </c>
      <c r="M7490">
        <v>119216</v>
      </c>
      <c r="N7490">
        <v>0</v>
      </c>
      <c r="O7490" t="str">
        <f t="shared" ref="O7490:O7553" si="704">IF(G7490&lt;30,"&lt;30",IF(G7490&lt;=45,"30-45",IF(G7490&lt;=60,"46-60","60+")))</f>
        <v>30-45</v>
      </c>
      <c r="P7490" t="str">
        <f t="shared" ref="P7490:P7553" si="705">IF(D7490&lt;600,"Low",IF(D7490&lt;=750,"Medium","High"))</f>
        <v>Low</v>
      </c>
      <c r="Q7490" t="str">
        <f t="shared" ref="Q7490:Q7553" si="706">IF(H7490&lt;=3,"New",IF(H7490&lt;=7,"Mid-Term","Long-Term"))</f>
        <v>Mid-Term</v>
      </c>
      <c r="R7490" t="str">
        <f t="shared" ref="R7490:R7553" si="707">IF(I7490=0,"Zero Balance",IF(I7490&lt;100000,"Low Balance","High Balance"))</f>
        <v>Low Balance</v>
      </c>
      <c r="S7490" t="str">
        <f t="shared" ref="S7490:S7553" si="708">IF(I7490&gt;=100000,"High Value","Normal")</f>
        <v>Normal</v>
      </c>
      <c r="T7490">
        <v>1</v>
      </c>
      <c r="U7490">
        <f t="shared" ref="U7490:U7553" si="709">IF(N7490=1,I7490,0)</f>
        <v>0</v>
      </c>
    </row>
    <row r="7491" spans="1:21" x14ac:dyDescent="0.25">
      <c r="A7491">
        <v>2025</v>
      </c>
      <c r="B7491">
        <v>15789014</v>
      </c>
      <c r="C7491" t="s">
        <v>33</v>
      </c>
      <c r="D7491">
        <v>600</v>
      </c>
      <c r="E7491" t="s">
        <v>15</v>
      </c>
      <c r="F7491" t="s">
        <v>16</v>
      </c>
      <c r="G7491">
        <v>26</v>
      </c>
      <c r="H7491">
        <v>6</v>
      </c>
      <c r="I7491">
        <v>108909</v>
      </c>
      <c r="J7491">
        <v>1</v>
      </c>
      <c r="K7491">
        <v>1</v>
      </c>
      <c r="L7491">
        <v>0</v>
      </c>
      <c r="M7491">
        <v>82547</v>
      </c>
      <c r="N7491">
        <v>0</v>
      </c>
      <c r="O7491" t="str">
        <f t="shared" si="704"/>
        <v>&lt;30</v>
      </c>
      <c r="P7491" t="str">
        <f t="shared" si="705"/>
        <v>Medium</v>
      </c>
      <c r="Q7491" t="str">
        <f t="shared" si="706"/>
        <v>Mid-Term</v>
      </c>
      <c r="R7491" t="str">
        <f t="shared" si="707"/>
        <v>High Balance</v>
      </c>
      <c r="S7491" t="str">
        <f t="shared" si="708"/>
        <v>High Value</v>
      </c>
      <c r="T7491">
        <v>1</v>
      </c>
      <c r="U7491">
        <f t="shared" si="709"/>
        <v>0</v>
      </c>
    </row>
    <row r="7492" spans="1:21" x14ac:dyDescent="0.25">
      <c r="A7492">
        <v>2025</v>
      </c>
      <c r="B7492">
        <v>15703177</v>
      </c>
      <c r="C7492" t="s">
        <v>529</v>
      </c>
      <c r="D7492">
        <v>654</v>
      </c>
      <c r="E7492" t="s">
        <v>15</v>
      </c>
      <c r="F7492" t="s">
        <v>16</v>
      </c>
      <c r="G7492">
        <v>35</v>
      </c>
      <c r="H7492">
        <v>2</v>
      </c>
      <c r="I7492">
        <v>90866</v>
      </c>
      <c r="J7492">
        <v>1</v>
      </c>
      <c r="K7492">
        <v>1</v>
      </c>
      <c r="L7492">
        <v>1</v>
      </c>
      <c r="M7492">
        <v>86764</v>
      </c>
      <c r="N7492">
        <v>0</v>
      </c>
      <c r="O7492" t="str">
        <f t="shared" si="704"/>
        <v>30-45</v>
      </c>
      <c r="P7492" t="str">
        <f t="shared" si="705"/>
        <v>Medium</v>
      </c>
      <c r="Q7492" t="str">
        <f t="shared" si="706"/>
        <v>New</v>
      </c>
      <c r="R7492" t="str">
        <f t="shared" si="707"/>
        <v>Low Balance</v>
      </c>
      <c r="S7492" t="str">
        <f t="shared" si="708"/>
        <v>Normal</v>
      </c>
      <c r="T7492">
        <v>1</v>
      </c>
      <c r="U7492">
        <f t="shared" si="709"/>
        <v>0</v>
      </c>
    </row>
    <row r="7493" spans="1:21" x14ac:dyDescent="0.25">
      <c r="A7493">
        <v>2025</v>
      </c>
      <c r="B7493">
        <v>15660263</v>
      </c>
      <c r="C7493" t="s">
        <v>1188</v>
      </c>
      <c r="D7493">
        <v>622</v>
      </c>
      <c r="E7493" t="s">
        <v>15</v>
      </c>
      <c r="F7493" t="s">
        <v>23</v>
      </c>
      <c r="G7493">
        <v>40</v>
      </c>
      <c r="H7493">
        <v>4</v>
      </c>
      <c r="I7493">
        <v>99800</v>
      </c>
      <c r="J7493">
        <v>2</v>
      </c>
      <c r="K7493">
        <v>1</v>
      </c>
      <c r="L7493">
        <v>0</v>
      </c>
      <c r="M7493">
        <v>197372</v>
      </c>
      <c r="N7493">
        <v>0</v>
      </c>
      <c r="O7493" t="str">
        <f t="shared" si="704"/>
        <v>30-45</v>
      </c>
      <c r="P7493" t="str">
        <f t="shared" si="705"/>
        <v>Medium</v>
      </c>
      <c r="Q7493" t="str">
        <f t="shared" si="706"/>
        <v>Mid-Term</v>
      </c>
      <c r="R7493" t="str">
        <f t="shared" si="707"/>
        <v>Low Balance</v>
      </c>
      <c r="S7493" t="str">
        <f t="shared" si="708"/>
        <v>Normal</v>
      </c>
      <c r="T7493">
        <v>1</v>
      </c>
      <c r="U7493">
        <f t="shared" si="709"/>
        <v>0</v>
      </c>
    </row>
    <row r="7494" spans="1:21" x14ac:dyDescent="0.25">
      <c r="A7494">
        <v>2025</v>
      </c>
      <c r="B7494">
        <v>15776545</v>
      </c>
      <c r="C7494" t="s">
        <v>547</v>
      </c>
      <c r="D7494">
        <v>682</v>
      </c>
      <c r="E7494" t="s">
        <v>15</v>
      </c>
      <c r="F7494" t="s">
        <v>23</v>
      </c>
      <c r="G7494">
        <v>28</v>
      </c>
      <c r="H7494">
        <v>10</v>
      </c>
      <c r="I7494">
        <v>200725</v>
      </c>
      <c r="J7494">
        <v>1</v>
      </c>
      <c r="K7494">
        <v>0</v>
      </c>
      <c r="L7494">
        <v>1</v>
      </c>
      <c r="M7494">
        <v>82873</v>
      </c>
      <c r="N7494">
        <v>1</v>
      </c>
      <c r="O7494" t="str">
        <f t="shared" si="704"/>
        <v>&lt;30</v>
      </c>
      <c r="P7494" t="str">
        <f t="shared" si="705"/>
        <v>Medium</v>
      </c>
      <c r="Q7494" t="str">
        <f t="shared" si="706"/>
        <v>Long-Term</v>
      </c>
      <c r="R7494" t="str">
        <f t="shared" si="707"/>
        <v>High Balance</v>
      </c>
      <c r="S7494" t="str">
        <f t="shared" si="708"/>
        <v>High Value</v>
      </c>
      <c r="T7494">
        <v>1</v>
      </c>
      <c r="U7494">
        <f t="shared" si="709"/>
        <v>200725</v>
      </c>
    </row>
    <row r="7495" spans="1:21" x14ac:dyDescent="0.25">
      <c r="A7495">
        <v>2025</v>
      </c>
      <c r="B7495">
        <v>15683276</v>
      </c>
      <c r="C7495" t="s">
        <v>2548</v>
      </c>
      <c r="D7495">
        <v>610</v>
      </c>
      <c r="E7495" t="s">
        <v>18</v>
      </c>
      <c r="F7495" t="s">
        <v>16</v>
      </c>
      <c r="G7495">
        <v>37</v>
      </c>
      <c r="H7495">
        <v>10</v>
      </c>
      <c r="I7495">
        <v>140364</v>
      </c>
      <c r="J7495">
        <v>2</v>
      </c>
      <c r="K7495">
        <v>1</v>
      </c>
      <c r="L7495">
        <v>1</v>
      </c>
      <c r="M7495">
        <v>129564</v>
      </c>
      <c r="N7495">
        <v>0</v>
      </c>
      <c r="O7495" t="str">
        <f t="shared" si="704"/>
        <v>30-45</v>
      </c>
      <c r="P7495" t="str">
        <f t="shared" si="705"/>
        <v>Medium</v>
      </c>
      <c r="Q7495" t="str">
        <f t="shared" si="706"/>
        <v>Long-Term</v>
      </c>
      <c r="R7495" t="str">
        <f t="shared" si="707"/>
        <v>High Balance</v>
      </c>
      <c r="S7495" t="str">
        <f t="shared" si="708"/>
        <v>High Value</v>
      </c>
      <c r="T7495">
        <v>1</v>
      </c>
      <c r="U7495">
        <f t="shared" si="709"/>
        <v>0</v>
      </c>
    </row>
    <row r="7496" spans="1:21" x14ac:dyDescent="0.25">
      <c r="A7496">
        <v>2025</v>
      </c>
      <c r="B7496">
        <v>15599272</v>
      </c>
      <c r="C7496" t="s">
        <v>2549</v>
      </c>
      <c r="D7496">
        <v>795</v>
      </c>
      <c r="E7496" t="s">
        <v>15</v>
      </c>
      <c r="F7496" t="s">
        <v>16</v>
      </c>
      <c r="G7496">
        <v>36</v>
      </c>
      <c r="H7496">
        <v>1</v>
      </c>
      <c r="I7496">
        <v>151845</v>
      </c>
      <c r="J7496">
        <v>1</v>
      </c>
      <c r="K7496">
        <v>1</v>
      </c>
      <c r="L7496">
        <v>1</v>
      </c>
      <c r="M7496">
        <v>135389</v>
      </c>
      <c r="N7496">
        <v>0</v>
      </c>
      <c r="O7496" t="str">
        <f t="shared" si="704"/>
        <v>30-45</v>
      </c>
      <c r="P7496" t="str">
        <f t="shared" si="705"/>
        <v>High</v>
      </c>
      <c r="Q7496" t="str">
        <f t="shared" si="706"/>
        <v>New</v>
      </c>
      <c r="R7496" t="str">
        <f t="shared" si="707"/>
        <v>High Balance</v>
      </c>
      <c r="S7496" t="str">
        <f t="shared" si="708"/>
        <v>High Value</v>
      </c>
      <c r="T7496">
        <v>1</v>
      </c>
      <c r="U7496">
        <f t="shared" si="709"/>
        <v>0</v>
      </c>
    </row>
    <row r="7497" spans="1:21" x14ac:dyDescent="0.25">
      <c r="A7497">
        <v>2025</v>
      </c>
      <c r="B7497">
        <v>15589541</v>
      </c>
      <c r="C7497" t="s">
        <v>341</v>
      </c>
      <c r="D7497">
        <v>557</v>
      </c>
      <c r="E7497" t="s">
        <v>15</v>
      </c>
      <c r="F7497" t="s">
        <v>16</v>
      </c>
      <c r="G7497">
        <v>27</v>
      </c>
      <c r="H7497">
        <v>2</v>
      </c>
      <c r="I7497">
        <v>0</v>
      </c>
      <c r="J7497">
        <v>2</v>
      </c>
      <c r="K7497">
        <v>0</v>
      </c>
      <c r="L7497">
        <v>1</v>
      </c>
      <c r="M7497">
        <v>4498</v>
      </c>
      <c r="N7497">
        <v>0</v>
      </c>
      <c r="O7497" t="str">
        <f t="shared" si="704"/>
        <v>&lt;30</v>
      </c>
      <c r="P7497" t="str">
        <f t="shared" si="705"/>
        <v>Low</v>
      </c>
      <c r="Q7497" t="str">
        <f t="shared" si="706"/>
        <v>New</v>
      </c>
      <c r="R7497" t="str">
        <f t="shared" si="707"/>
        <v>Zero Balance</v>
      </c>
      <c r="S7497" t="str">
        <f t="shared" si="708"/>
        <v>Normal</v>
      </c>
      <c r="T7497">
        <v>1</v>
      </c>
      <c r="U7497">
        <f t="shared" si="709"/>
        <v>0</v>
      </c>
    </row>
    <row r="7498" spans="1:21" x14ac:dyDescent="0.25">
      <c r="A7498">
        <v>2025</v>
      </c>
      <c r="B7498">
        <v>15608804</v>
      </c>
      <c r="C7498" t="s">
        <v>1550</v>
      </c>
      <c r="D7498">
        <v>824</v>
      </c>
      <c r="E7498" t="s">
        <v>26</v>
      </c>
      <c r="F7498" t="s">
        <v>23</v>
      </c>
      <c r="G7498">
        <v>49</v>
      </c>
      <c r="H7498">
        <v>8</v>
      </c>
      <c r="I7498">
        <v>133231</v>
      </c>
      <c r="J7498">
        <v>1</v>
      </c>
      <c r="K7498">
        <v>1</v>
      </c>
      <c r="L7498">
        <v>1</v>
      </c>
      <c r="M7498">
        <v>67885</v>
      </c>
      <c r="N7498">
        <v>0</v>
      </c>
      <c r="O7498" t="str">
        <f t="shared" si="704"/>
        <v>46-60</v>
      </c>
      <c r="P7498" t="str">
        <f t="shared" si="705"/>
        <v>High</v>
      </c>
      <c r="Q7498" t="str">
        <f t="shared" si="706"/>
        <v>Long-Term</v>
      </c>
      <c r="R7498" t="str">
        <f t="shared" si="707"/>
        <v>High Balance</v>
      </c>
      <c r="S7498" t="str">
        <f t="shared" si="708"/>
        <v>High Value</v>
      </c>
      <c r="T7498">
        <v>1</v>
      </c>
      <c r="U7498">
        <f t="shared" si="709"/>
        <v>0</v>
      </c>
    </row>
    <row r="7499" spans="1:21" x14ac:dyDescent="0.25">
      <c r="A7499">
        <v>2025</v>
      </c>
      <c r="B7499">
        <v>15645820</v>
      </c>
      <c r="C7499" t="s">
        <v>1581</v>
      </c>
      <c r="D7499">
        <v>698</v>
      </c>
      <c r="E7499" t="s">
        <v>15</v>
      </c>
      <c r="F7499" t="s">
        <v>23</v>
      </c>
      <c r="G7499">
        <v>27</v>
      </c>
      <c r="H7499">
        <v>7</v>
      </c>
      <c r="I7499">
        <v>0</v>
      </c>
      <c r="J7499">
        <v>2</v>
      </c>
      <c r="K7499">
        <v>1</v>
      </c>
      <c r="L7499">
        <v>0</v>
      </c>
      <c r="M7499">
        <v>111472</v>
      </c>
      <c r="N7499">
        <v>0</v>
      </c>
      <c r="O7499" t="str">
        <f t="shared" si="704"/>
        <v>&lt;30</v>
      </c>
      <c r="P7499" t="str">
        <f t="shared" si="705"/>
        <v>Medium</v>
      </c>
      <c r="Q7499" t="str">
        <f t="shared" si="706"/>
        <v>Mid-Term</v>
      </c>
      <c r="R7499" t="str">
        <f t="shared" si="707"/>
        <v>Zero Balance</v>
      </c>
      <c r="S7499" t="str">
        <f t="shared" si="708"/>
        <v>Normal</v>
      </c>
      <c r="T7499">
        <v>1</v>
      </c>
      <c r="U7499">
        <f t="shared" si="709"/>
        <v>0</v>
      </c>
    </row>
    <row r="7500" spans="1:21" x14ac:dyDescent="0.25">
      <c r="A7500">
        <v>2025</v>
      </c>
      <c r="B7500">
        <v>15659031</v>
      </c>
      <c r="C7500" t="s">
        <v>584</v>
      </c>
      <c r="D7500">
        <v>630</v>
      </c>
      <c r="E7500" t="s">
        <v>15</v>
      </c>
      <c r="F7500" t="s">
        <v>16</v>
      </c>
      <c r="G7500">
        <v>36</v>
      </c>
      <c r="H7500">
        <v>8</v>
      </c>
      <c r="I7500">
        <v>126599</v>
      </c>
      <c r="J7500">
        <v>2</v>
      </c>
      <c r="K7500">
        <v>1</v>
      </c>
      <c r="L7500">
        <v>1</v>
      </c>
      <c r="M7500">
        <v>134408</v>
      </c>
      <c r="N7500">
        <v>0</v>
      </c>
      <c r="O7500" t="str">
        <f t="shared" si="704"/>
        <v>30-45</v>
      </c>
      <c r="P7500" t="str">
        <f t="shared" si="705"/>
        <v>Medium</v>
      </c>
      <c r="Q7500" t="str">
        <f t="shared" si="706"/>
        <v>Long-Term</v>
      </c>
      <c r="R7500" t="str">
        <f t="shared" si="707"/>
        <v>High Balance</v>
      </c>
      <c r="S7500" t="str">
        <f t="shared" si="708"/>
        <v>High Value</v>
      </c>
      <c r="T7500">
        <v>1</v>
      </c>
      <c r="U7500">
        <f t="shared" si="709"/>
        <v>0</v>
      </c>
    </row>
    <row r="7501" spans="1:21" x14ac:dyDescent="0.25">
      <c r="A7501">
        <v>2025</v>
      </c>
      <c r="B7501">
        <v>15790113</v>
      </c>
      <c r="C7501" t="s">
        <v>728</v>
      </c>
      <c r="D7501">
        <v>609</v>
      </c>
      <c r="E7501" t="s">
        <v>26</v>
      </c>
      <c r="F7501" t="s">
        <v>16</v>
      </c>
      <c r="G7501">
        <v>71</v>
      </c>
      <c r="H7501">
        <v>6</v>
      </c>
      <c r="I7501">
        <v>113317</v>
      </c>
      <c r="J7501">
        <v>1</v>
      </c>
      <c r="K7501">
        <v>1</v>
      </c>
      <c r="L7501">
        <v>0</v>
      </c>
      <c r="M7501">
        <v>108258</v>
      </c>
      <c r="N7501">
        <v>1</v>
      </c>
      <c r="O7501" t="str">
        <f t="shared" si="704"/>
        <v>60+</v>
      </c>
      <c r="P7501" t="str">
        <f t="shared" si="705"/>
        <v>Medium</v>
      </c>
      <c r="Q7501" t="str">
        <f t="shared" si="706"/>
        <v>Mid-Term</v>
      </c>
      <c r="R7501" t="str">
        <f t="shared" si="707"/>
        <v>High Balance</v>
      </c>
      <c r="S7501" t="str">
        <f t="shared" si="708"/>
        <v>High Value</v>
      </c>
      <c r="T7501">
        <v>1</v>
      </c>
      <c r="U7501">
        <f t="shared" si="709"/>
        <v>113317</v>
      </c>
    </row>
    <row r="7502" spans="1:21" x14ac:dyDescent="0.25">
      <c r="A7502">
        <v>2025</v>
      </c>
      <c r="B7502">
        <v>15652289</v>
      </c>
      <c r="C7502" t="s">
        <v>847</v>
      </c>
      <c r="D7502">
        <v>694</v>
      </c>
      <c r="E7502" t="s">
        <v>15</v>
      </c>
      <c r="F7502" t="s">
        <v>23</v>
      </c>
      <c r="G7502">
        <v>47</v>
      </c>
      <c r="H7502">
        <v>4</v>
      </c>
      <c r="I7502">
        <v>0</v>
      </c>
      <c r="J7502">
        <v>2</v>
      </c>
      <c r="K7502">
        <v>1</v>
      </c>
      <c r="L7502">
        <v>0</v>
      </c>
      <c r="M7502">
        <v>197529</v>
      </c>
      <c r="N7502">
        <v>0</v>
      </c>
      <c r="O7502" t="str">
        <f t="shared" si="704"/>
        <v>46-60</v>
      </c>
      <c r="P7502" t="str">
        <f t="shared" si="705"/>
        <v>Medium</v>
      </c>
      <c r="Q7502" t="str">
        <f t="shared" si="706"/>
        <v>Mid-Term</v>
      </c>
      <c r="R7502" t="str">
        <f t="shared" si="707"/>
        <v>Zero Balance</v>
      </c>
      <c r="S7502" t="str">
        <f t="shared" si="708"/>
        <v>Normal</v>
      </c>
      <c r="T7502">
        <v>1</v>
      </c>
      <c r="U7502">
        <f t="shared" si="709"/>
        <v>0</v>
      </c>
    </row>
    <row r="7503" spans="1:21" x14ac:dyDescent="0.25">
      <c r="A7503">
        <v>2025</v>
      </c>
      <c r="B7503">
        <v>15605341</v>
      </c>
      <c r="C7503" t="s">
        <v>1150</v>
      </c>
      <c r="D7503">
        <v>681</v>
      </c>
      <c r="E7503" t="s">
        <v>15</v>
      </c>
      <c r="F7503" t="s">
        <v>16</v>
      </c>
      <c r="G7503">
        <v>58</v>
      </c>
      <c r="H7503">
        <v>8</v>
      </c>
      <c r="I7503">
        <v>93174</v>
      </c>
      <c r="J7503">
        <v>1</v>
      </c>
      <c r="K7503">
        <v>1</v>
      </c>
      <c r="L7503">
        <v>1</v>
      </c>
      <c r="M7503">
        <v>139761</v>
      </c>
      <c r="N7503">
        <v>0</v>
      </c>
      <c r="O7503" t="str">
        <f t="shared" si="704"/>
        <v>46-60</v>
      </c>
      <c r="P7503" t="str">
        <f t="shared" si="705"/>
        <v>Medium</v>
      </c>
      <c r="Q7503" t="str">
        <f t="shared" si="706"/>
        <v>Long-Term</v>
      </c>
      <c r="R7503" t="str">
        <f t="shared" si="707"/>
        <v>Low Balance</v>
      </c>
      <c r="S7503" t="str">
        <f t="shared" si="708"/>
        <v>Normal</v>
      </c>
      <c r="T7503">
        <v>1</v>
      </c>
      <c r="U7503">
        <f t="shared" si="709"/>
        <v>0</v>
      </c>
    </row>
    <row r="7504" spans="1:21" x14ac:dyDescent="0.25">
      <c r="A7504">
        <v>2025</v>
      </c>
      <c r="B7504">
        <v>15697844</v>
      </c>
      <c r="C7504" t="s">
        <v>1912</v>
      </c>
      <c r="D7504">
        <v>721</v>
      </c>
      <c r="E7504" t="s">
        <v>18</v>
      </c>
      <c r="F7504" t="s">
        <v>16</v>
      </c>
      <c r="G7504">
        <v>32</v>
      </c>
      <c r="H7504">
        <v>10</v>
      </c>
      <c r="I7504">
        <v>0</v>
      </c>
      <c r="J7504">
        <v>1</v>
      </c>
      <c r="K7504">
        <v>1</v>
      </c>
      <c r="L7504">
        <v>0</v>
      </c>
      <c r="M7504">
        <v>136120</v>
      </c>
      <c r="N7504">
        <v>1</v>
      </c>
      <c r="O7504" t="str">
        <f t="shared" si="704"/>
        <v>30-45</v>
      </c>
      <c r="P7504" t="str">
        <f t="shared" si="705"/>
        <v>Medium</v>
      </c>
      <c r="Q7504" t="str">
        <f t="shared" si="706"/>
        <v>Long-Term</v>
      </c>
      <c r="R7504" t="str">
        <f t="shared" si="707"/>
        <v>Zero Balance</v>
      </c>
      <c r="S7504" t="str">
        <f t="shared" si="708"/>
        <v>Normal</v>
      </c>
      <c r="T7504">
        <v>1</v>
      </c>
      <c r="U7504">
        <f t="shared" si="709"/>
        <v>0</v>
      </c>
    </row>
    <row r="7505" spans="1:21" x14ac:dyDescent="0.25">
      <c r="A7505">
        <v>2025</v>
      </c>
      <c r="B7505">
        <v>15652048</v>
      </c>
      <c r="C7505" t="s">
        <v>809</v>
      </c>
      <c r="D7505">
        <v>563</v>
      </c>
      <c r="E7505" t="s">
        <v>26</v>
      </c>
      <c r="F7505" t="s">
        <v>23</v>
      </c>
      <c r="G7505">
        <v>44</v>
      </c>
      <c r="H7505">
        <v>7</v>
      </c>
      <c r="I7505">
        <v>105007</v>
      </c>
      <c r="J7505">
        <v>2</v>
      </c>
      <c r="K7505">
        <v>1</v>
      </c>
      <c r="L7505">
        <v>1</v>
      </c>
      <c r="M7505">
        <v>197812</v>
      </c>
      <c r="N7505">
        <v>0</v>
      </c>
      <c r="O7505" t="str">
        <f t="shared" si="704"/>
        <v>30-45</v>
      </c>
      <c r="P7505" t="str">
        <f t="shared" si="705"/>
        <v>Low</v>
      </c>
      <c r="Q7505" t="str">
        <f t="shared" si="706"/>
        <v>Mid-Term</v>
      </c>
      <c r="R7505" t="str">
        <f t="shared" si="707"/>
        <v>High Balance</v>
      </c>
      <c r="S7505" t="str">
        <f t="shared" si="708"/>
        <v>High Value</v>
      </c>
      <c r="T7505">
        <v>1</v>
      </c>
      <c r="U7505">
        <f t="shared" si="709"/>
        <v>0</v>
      </c>
    </row>
    <row r="7506" spans="1:21" x14ac:dyDescent="0.25">
      <c r="A7506">
        <v>2025</v>
      </c>
      <c r="B7506">
        <v>15587038</v>
      </c>
      <c r="C7506" t="s">
        <v>1284</v>
      </c>
      <c r="D7506">
        <v>654</v>
      </c>
      <c r="E7506" t="s">
        <v>18</v>
      </c>
      <c r="F7506" t="s">
        <v>16</v>
      </c>
      <c r="G7506">
        <v>32</v>
      </c>
      <c r="H7506">
        <v>2</v>
      </c>
      <c r="I7506">
        <v>0</v>
      </c>
      <c r="J7506">
        <v>1</v>
      </c>
      <c r="K7506">
        <v>1</v>
      </c>
      <c r="L7506">
        <v>1</v>
      </c>
      <c r="M7506">
        <v>51973</v>
      </c>
      <c r="N7506">
        <v>1</v>
      </c>
      <c r="O7506" t="str">
        <f t="shared" si="704"/>
        <v>30-45</v>
      </c>
      <c r="P7506" t="str">
        <f t="shared" si="705"/>
        <v>Medium</v>
      </c>
      <c r="Q7506" t="str">
        <f t="shared" si="706"/>
        <v>New</v>
      </c>
      <c r="R7506" t="str">
        <f t="shared" si="707"/>
        <v>Zero Balance</v>
      </c>
      <c r="S7506" t="str">
        <f t="shared" si="708"/>
        <v>Normal</v>
      </c>
      <c r="T7506">
        <v>1</v>
      </c>
      <c r="U7506">
        <f t="shared" si="709"/>
        <v>0</v>
      </c>
    </row>
    <row r="7507" spans="1:21" x14ac:dyDescent="0.25">
      <c r="A7507">
        <v>2025</v>
      </c>
      <c r="B7507">
        <v>15660528</v>
      </c>
      <c r="C7507" t="s">
        <v>708</v>
      </c>
      <c r="D7507">
        <v>659</v>
      </c>
      <c r="E7507" t="s">
        <v>18</v>
      </c>
      <c r="F7507" t="s">
        <v>23</v>
      </c>
      <c r="G7507">
        <v>27</v>
      </c>
      <c r="H7507">
        <v>4</v>
      </c>
      <c r="I7507">
        <v>0</v>
      </c>
      <c r="J7507">
        <v>2</v>
      </c>
      <c r="K7507">
        <v>1</v>
      </c>
      <c r="L7507">
        <v>0</v>
      </c>
      <c r="M7507">
        <v>99342</v>
      </c>
      <c r="N7507">
        <v>0</v>
      </c>
      <c r="O7507" t="str">
        <f t="shared" si="704"/>
        <v>&lt;30</v>
      </c>
      <c r="P7507" t="str">
        <f t="shared" si="705"/>
        <v>Medium</v>
      </c>
      <c r="Q7507" t="str">
        <f t="shared" si="706"/>
        <v>Mid-Term</v>
      </c>
      <c r="R7507" t="str">
        <f t="shared" si="707"/>
        <v>Zero Balance</v>
      </c>
      <c r="S7507" t="str">
        <f t="shared" si="708"/>
        <v>Normal</v>
      </c>
      <c r="T7507">
        <v>1</v>
      </c>
      <c r="U7507">
        <f t="shared" si="709"/>
        <v>0</v>
      </c>
    </row>
    <row r="7508" spans="1:21" x14ac:dyDescent="0.25">
      <c r="A7508">
        <v>2025</v>
      </c>
      <c r="B7508">
        <v>15700300</v>
      </c>
      <c r="C7508" t="s">
        <v>665</v>
      </c>
      <c r="D7508">
        <v>674</v>
      </c>
      <c r="E7508" t="s">
        <v>26</v>
      </c>
      <c r="F7508" t="s">
        <v>16</v>
      </c>
      <c r="G7508">
        <v>44</v>
      </c>
      <c r="H7508">
        <v>4</v>
      </c>
      <c r="I7508">
        <v>131594</v>
      </c>
      <c r="J7508">
        <v>1</v>
      </c>
      <c r="K7508">
        <v>0</v>
      </c>
      <c r="L7508">
        <v>1</v>
      </c>
      <c r="M7508">
        <v>171345</v>
      </c>
      <c r="N7508">
        <v>1</v>
      </c>
      <c r="O7508" t="str">
        <f t="shared" si="704"/>
        <v>30-45</v>
      </c>
      <c r="P7508" t="str">
        <f t="shared" si="705"/>
        <v>Medium</v>
      </c>
      <c r="Q7508" t="str">
        <f t="shared" si="706"/>
        <v>Mid-Term</v>
      </c>
      <c r="R7508" t="str">
        <f t="shared" si="707"/>
        <v>High Balance</v>
      </c>
      <c r="S7508" t="str">
        <f t="shared" si="708"/>
        <v>High Value</v>
      </c>
      <c r="T7508">
        <v>1</v>
      </c>
      <c r="U7508">
        <f t="shared" si="709"/>
        <v>131594</v>
      </c>
    </row>
    <row r="7509" spans="1:21" x14ac:dyDescent="0.25">
      <c r="A7509">
        <v>2025</v>
      </c>
      <c r="B7509">
        <v>15642001</v>
      </c>
      <c r="C7509" t="s">
        <v>2550</v>
      </c>
      <c r="D7509">
        <v>576</v>
      </c>
      <c r="E7509" t="s">
        <v>26</v>
      </c>
      <c r="F7509" t="s">
        <v>23</v>
      </c>
      <c r="G7509">
        <v>44</v>
      </c>
      <c r="H7509">
        <v>9</v>
      </c>
      <c r="I7509">
        <v>119531</v>
      </c>
      <c r="J7509">
        <v>1</v>
      </c>
      <c r="K7509">
        <v>1</v>
      </c>
      <c r="L7509">
        <v>0</v>
      </c>
      <c r="M7509">
        <v>119057</v>
      </c>
      <c r="N7509">
        <v>1</v>
      </c>
      <c r="O7509" t="str">
        <f t="shared" si="704"/>
        <v>30-45</v>
      </c>
      <c r="P7509" t="str">
        <f t="shared" si="705"/>
        <v>Low</v>
      </c>
      <c r="Q7509" t="str">
        <f t="shared" si="706"/>
        <v>Long-Term</v>
      </c>
      <c r="R7509" t="str">
        <f t="shared" si="707"/>
        <v>High Balance</v>
      </c>
      <c r="S7509" t="str">
        <f t="shared" si="708"/>
        <v>High Value</v>
      </c>
      <c r="T7509">
        <v>1</v>
      </c>
      <c r="U7509">
        <f t="shared" si="709"/>
        <v>119531</v>
      </c>
    </row>
    <row r="7510" spans="1:21" x14ac:dyDescent="0.25">
      <c r="A7510">
        <v>2025</v>
      </c>
      <c r="B7510">
        <v>15580366</v>
      </c>
      <c r="C7510" t="s">
        <v>185</v>
      </c>
      <c r="D7510">
        <v>566</v>
      </c>
      <c r="E7510" t="s">
        <v>26</v>
      </c>
      <c r="F7510" t="s">
        <v>23</v>
      </c>
      <c r="G7510">
        <v>54</v>
      </c>
      <c r="H7510">
        <v>4</v>
      </c>
      <c r="I7510">
        <v>118615</v>
      </c>
      <c r="J7510">
        <v>2</v>
      </c>
      <c r="K7510">
        <v>1</v>
      </c>
      <c r="L7510">
        <v>1</v>
      </c>
      <c r="M7510">
        <v>172602</v>
      </c>
      <c r="N7510">
        <v>0</v>
      </c>
      <c r="O7510" t="str">
        <f t="shared" si="704"/>
        <v>46-60</v>
      </c>
      <c r="P7510" t="str">
        <f t="shared" si="705"/>
        <v>Low</v>
      </c>
      <c r="Q7510" t="str">
        <f t="shared" si="706"/>
        <v>Mid-Term</v>
      </c>
      <c r="R7510" t="str">
        <f t="shared" si="707"/>
        <v>High Balance</v>
      </c>
      <c r="S7510" t="str">
        <f t="shared" si="708"/>
        <v>High Value</v>
      </c>
      <c r="T7510">
        <v>1</v>
      </c>
      <c r="U7510">
        <f t="shared" si="709"/>
        <v>0</v>
      </c>
    </row>
    <row r="7511" spans="1:21" x14ac:dyDescent="0.25">
      <c r="A7511">
        <v>2025</v>
      </c>
      <c r="B7511">
        <v>15657228</v>
      </c>
      <c r="C7511" t="s">
        <v>541</v>
      </c>
      <c r="D7511">
        <v>545</v>
      </c>
      <c r="E7511" t="s">
        <v>26</v>
      </c>
      <c r="F7511" t="s">
        <v>23</v>
      </c>
      <c r="G7511">
        <v>37</v>
      </c>
      <c r="H7511">
        <v>9</v>
      </c>
      <c r="I7511">
        <v>95829</v>
      </c>
      <c r="J7511">
        <v>2</v>
      </c>
      <c r="K7511">
        <v>0</v>
      </c>
      <c r="L7511">
        <v>1</v>
      </c>
      <c r="M7511">
        <v>104937</v>
      </c>
      <c r="N7511">
        <v>0</v>
      </c>
      <c r="O7511" t="str">
        <f t="shared" si="704"/>
        <v>30-45</v>
      </c>
      <c r="P7511" t="str">
        <f t="shared" si="705"/>
        <v>Low</v>
      </c>
      <c r="Q7511" t="str">
        <f t="shared" si="706"/>
        <v>Long-Term</v>
      </c>
      <c r="R7511" t="str">
        <f t="shared" si="707"/>
        <v>Low Balance</v>
      </c>
      <c r="S7511" t="str">
        <f t="shared" si="708"/>
        <v>Normal</v>
      </c>
      <c r="T7511">
        <v>1</v>
      </c>
      <c r="U7511">
        <f t="shared" si="709"/>
        <v>0</v>
      </c>
    </row>
    <row r="7512" spans="1:21" x14ac:dyDescent="0.25">
      <c r="A7512">
        <v>2025</v>
      </c>
      <c r="B7512">
        <v>15729377</v>
      </c>
      <c r="C7512" t="s">
        <v>209</v>
      </c>
      <c r="D7512">
        <v>798</v>
      </c>
      <c r="E7512" t="s">
        <v>15</v>
      </c>
      <c r="F7512" t="s">
        <v>23</v>
      </c>
      <c r="G7512">
        <v>36</v>
      </c>
      <c r="H7512">
        <v>1</v>
      </c>
      <c r="I7512">
        <v>0</v>
      </c>
      <c r="J7512">
        <v>2</v>
      </c>
      <c r="K7512">
        <v>1</v>
      </c>
      <c r="L7512">
        <v>1</v>
      </c>
      <c r="M7512">
        <v>159044</v>
      </c>
      <c r="N7512">
        <v>0</v>
      </c>
      <c r="O7512" t="str">
        <f t="shared" si="704"/>
        <v>30-45</v>
      </c>
      <c r="P7512" t="str">
        <f t="shared" si="705"/>
        <v>High</v>
      </c>
      <c r="Q7512" t="str">
        <f t="shared" si="706"/>
        <v>New</v>
      </c>
      <c r="R7512" t="str">
        <f t="shared" si="707"/>
        <v>Zero Balance</v>
      </c>
      <c r="S7512" t="str">
        <f t="shared" si="708"/>
        <v>Normal</v>
      </c>
      <c r="T7512">
        <v>1</v>
      </c>
      <c r="U7512">
        <f t="shared" si="709"/>
        <v>0</v>
      </c>
    </row>
    <row r="7513" spans="1:21" x14ac:dyDescent="0.25">
      <c r="A7513">
        <v>2025</v>
      </c>
      <c r="B7513">
        <v>15686913</v>
      </c>
      <c r="C7513" t="s">
        <v>456</v>
      </c>
      <c r="D7513">
        <v>757</v>
      </c>
      <c r="E7513" t="s">
        <v>15</v>
      </c>
      <c r="F7513" t="s">
        <v>23</v>
      </c>
      <c r="G7513">
        <v>38</v>
      </c>
      <c r="H7513">
        <v>0</v>
      </c>
      <c r="I7513">
        <v>0</v>
      </c>
      <c r="J7513">
        <v>1</v>
      </c>
      <c r="K7513">
        <v>1</v>
      </c>
      <c r="L7513">
        <v>0</v>
      </c>
      <c r="M7513">
        <v>83263</v>
      </c>
      <c r="N7513">
        <v>0</v>
      </c>
      <c r="O7513" t="str">
        <f t="shared" si="704"/>
        <v>30-45</v>
      </c>
      <c r="P7513" t="str">
        <f t="shared" si="705"/>
        <v>High</v>
      </c>
      <c r="Q7513" t="str">
        <f t="shared" si="706"/>
        <v>New</v>
      </c>
      <c r="R7513" t="str">
        <f t="shared" si="707"/>
        <v>Zero Balance</v>
      </c>
      <c r="S7513" t="str">
        <f t="shared" si="708"/>
        <v>Normal</v>
      </c>
      <c r="T7513">
        <v>1</v>
      </c>
      <c r="U7513">
        <f t="shared" si="709"/>
        <v>0</v>
      </c>
    </row>
    <row r="7514" spans="1:21" x14ac:dyDescent="0.25">
      <c r="A7514">
        <v>2025</v>
      </c>
      <c r="B7514">
        <v>15631267</v>
      </c>
      <c r="C7514" t="s">
        <v>457</v>
      </c>
      <c r="D7514">
        <v>641</v>
      </c>
      <c r="E7514" t="s">
        <v>15</v>
      </c>
      <c r="F7514" t="s">
        <v>23</v>
      </c>
      <c r="G7514">
        <v>50</v>
      </c>
      <c r="H7514">
        <v>6</v>
      </c>
      <c r="I7514">
        <v>153591</v>
      </c>
      <c r="J7514">
        <v>2</v>
      </c>
      <c r="K7514">
        <v>1</v>
      </c>
      <c r="L7514">
        <v>1</v>
      </c>
      <c r="M7514">
        <v>130911</v>
      </c>
      <c r="N7514">
        <v>0</v>
      </c>
      <c r="O7514" t="str">
        <f t="shared" si="704"/>
        <v>46-60</v>
      </c>
      <c r="P7514" t="str">
        <f t="shared" si="705"/>
        <v>Medium</v>
      </c>
      <c r="Q7514" t="str">
        <f t="shared" si="706"/>
        <v>Mid-Term</v>
      </c>
      <c r="R7514" t="str">
        <f t="shared" si="707"/>
        <v>High Balance</v>
      </c>
      <c r="S7514" t="str">
        <f t="shared" si="708"/>
        <v>High Value</v>
      </c>
      <c r="T7514">
        <v>1</v>
      </c>
      <c r="U7514">
        <f t="shared" si="709"/>
        <v>0</v>
      </c>
    </row>
    <row r="7515" spans="1:21" x14ac:dyDescent="0.25">
      <c r="A7515">
        <v>2025</v>
      </c>
      <c r="B7515">
        <v>15632275</v>
      </c>
      <c r="C7515" t="s">
        <v>213</v>
      </c>
      <c r="D7515">
        <v>718</v>
      </c>
      <c r="E7515" t="s">
        <v>15</v>
      </c>
      <c r="F7515" t="s">
        <v>23</v>
      </c>
      <c r="G7515">
        <v>29</v>
      </c>
      <c r="H7515">
        <v>2</v>
      </c>
      <c r="I7515">
        <v>0</v>
      </c>
      <c r="J7515">
        <v>1</v>
      </c>
      <c r="K7515">
        <v>1</v>
      </c>
      <c r="L7515">
        <v>0</v>
      </c>
      <c r="M7515">
        <v>126337</v>
      </c>
      <c r="N7515">
        <v>0</v>
      </c>
      <c r="O7515" t="str">
        <f t="shared" si="704"/>
        <v>&lt;30</v>
      </c>
      <c r="P7515" t="str">
        <f t="shared" si="705"/>
        <v>Medium</v>
      </c>
      <c r="Q7515" t="str">
        <f t="shared" si="706"/>
        <v>New</v>
      </c>
      <c r="R7515" t="str">
        <f t="shared" si="707"/>
        <v>Zero Balance</v>
      </c>
      <c r="S7515" t="str">
        <f t="shared" si="708"/>
        <v>Normal</v>
      </c>
      <c r="T7515">
        <v>1</v>
      </c>
      <c r="U7515">
        <f t="shared" si="709"/>
        <v>0</v>
      </c>
    </row>
    <row r="7516" spans="1:21" x14ac:dyDescent="0.25">
      <c r="A7516">
        <v>2025</v>
      </c>
      <c r="B7516">
        <v>15715907</v>
      </c>
      <c r="C7516" t="s">
        <v>2276</v>
      </c>
      <c r="D7516">
        <v>699</v>
      </c>
      <c r="E7516" t="s">
        <v>15</v>
      </c>
      <c r="F7516" t="s">
        <v>23</v>
      </c>
      <c r="G7516">
        <v>64</v>
      </c>
      <c r="H7516">
        <v>9</v>
      </c>
      <c r="I7516">
        <v>113110</v>
      </c>
      <c r="J7516">
        <v>1</v>
      </c>
      <c r="K7516">
        <v>1</v>
      </c>
      <c r="L7516">
        <v>0</v>
      </c>
      <c r="M7516">
        <v>27981</v>
      </c>
      <c r="N7516">
        <v>1</v>
      </c>
      <c r="O7516" t="str">
        <f t="shared" si="704"/>
        <v>60+</v>
      </c>
      <c r="P7516" t="str">
        <f t="shared" si="705"/>
        <v>Medium</v>
      </c>
      <c r="Q7516" t="str">
        <f t="shared" si="706"/>
        <v>Long-Term</v>
      </c>
      <c r="R7516" t="str">
        <f t="shared" si="707"/>
        <v>High Balance</v>
      </c>
      <c r="S7516" t="str">
        <f t="shared" si="708"/>
        <v>High Value</v>
      </c>
      <c r="T7516">
        <v>1</v>
      </c>
      <c r="U7516">
        <f t="shared" si="709"/>
        <v>113110</v>
      </c>
    </row>
    <row r="7517" spans="1:21" x14ac:dyDescent="0.25">
      <c r="A7517">
        <v>2025</v>
      </c>
      <c r="B7517">
        <v>15764841</v>
      </c>
      <c r="C7517" t="s">
        <v>2551</v>
      </c>
      <c r="D7517">
        <v>623</v>
      </c>
      <c r="E7517" t="s">
        <v>15</v>
      </c>
      <c r="F7517" t="s">
        <v>16</v>
      </c>
      <c r="G7517">
        <v>35</v>
      </c>
      <c r="H7517">
        <v>0</v>
      </c>
      <c r="I7517">
        <v>130557</v>
      </c>
      <c r="J7517">
        <v>1</v>
      </c>
      <c r="K7517">
        <v>1</v>
      </c>
      <c r="L7517">
        <v>1</v>
      </c>
      <c r="M7517">
        <v>47881</v>
      </c>
      <c r="N7517">
        <v>0</v>
      </c>
      <c r="O7517" t="str">
        <f t="shared" si="704"/>
        <v>30-45</v>
      </c>
      <c r="P7517" t="str">
        <f t="shared" si="705"/>
        <v>Medium</v>
      </c>
      <c r="Q7517" t="str">
        <f t="shared" si="706"/>
        <v>New</v>
      </c>
      <c r="R7517" t="str">
        <f t="shared" si="707"/>
        <v>High Balance</v>
      </c>
      <c r="S7517" t="str">
        <f t="shared" si="708"/>
        <v>High Value</v>
      </c>
      <c r="T7517">
        <v>1</v>
      </c>
      <c r="U7517">
        <f t="shared" si="709"/>
        <v>0</v>
      </c>
    </row>
    <row r="7518" spans="1:21" x14ac:dyDescent="0.25">
      <c r="A7518">
        <v>2025</v>
      </c>
      <c r="B7518">
        <v>15748649</v>
      </c>
      <c r="C7518" t="s">
        <v>628</v>
      </c>
      <c r="D7518">
        <v>644</v>
      </c>
      <c r="E7518" t="s">
        <v>15</v>
      </c>
      <c r="F7518" t="s">
        <v>23</v>
      </c>
      <c r="G7518">
        <v>40</v>
      </c>
      <c r="H7518">
        <v>8</v>
      </c>
      <c r="I7518">
        <v>93183</v>
      </c>
      <c r="J7518">
        <v>1</v>
      </c>
      <c r="K7518">
        <v>1</v>
      </c>
      <c r="L7518">
        <v>0</v>
      </c>
      <c r="M7518">
        <v>73882</v>
      </c>
      <c r="N7518">
        <v>0</v>
      </c>
      <c r="O7518" t="str">
        <f t="shared" si="704"/>
        <v>30-45</v>
      </c>
      <c r="P7518" t="str">
        <f t="shared" si="705"/>
        <v>Medium</v>
      </c>
      <c r="Q7518" t="str">
        <f t="shared" si="706"/>
        <v>Long-Term</v>
      </c>
      <c r="R7518" t="str">
        <f t="shared" si="707"/>
        <v>Low Balance</v>
      </c>
      <c r="S7518" t="str">
        <f t="shared" si="708"/>
        <v>Normal</v>
      </c>
      <c r="T7518">
        <v>1</v>
      </c>
      <c r="U7518">
        <f t="shared" si="709"/>
        <v>0</v>
      </c>
    </row>
    <row r="7519" spans="1:21" x14ac:dyDescent="0.25">
      <c r="A7519">
        <v>2025</v>
      </c>
      <c r="B7519">
        <v>15771409</v>
      </c>
      <c r="C7519" t="s">
        <v>680</v>
      </c>
      <c r="D7519">
        <v>586</v>
      </c>
      <c r="E7519" t="s">
        <v>15</v>
      </c>
      <c r="F7519" t="s">
        <v>23</v>
      </c>
      <c r="G7519">
        <v>58</v>
      </c>
      <c r="H7519">
        <v>7</v>
      </c>
      <c r="I7519">
        <v>151934</v>
      </c>
      <c r="J7519">
        <v>1</v>
      </c>
      <c r="K7519">
        <v>1</v>
      </c>
      <c r="L7519">
        <v>0</v>
      </c>
      <c r="M7519">
        <v>162960</v>
      </c>
      <c r="N7519">
        <v>1</v>
      </c>
      <c r="O7519" t="str">
        <f t="shared" si="704"/>
        <v>46-60</v>
      </c>
      <c r="P7519" t="str">
        <f t="shared" si="705"/>
        <v>Low</v>
      </c>
      <c r="Q7519" t="str">
        <f t="shared" si="706"/>
        <v>Mid-Term</v>
      </c>
      <c r="R7519" t="str">
        <f t="shared" si="707"/>
        <v>High Balance</v>
      </c>
      <c r="S7519" t="str">
        <f t="shared" si="708"/>
        <v>High Value</v>
      </c>
      <c r="T7519">
        <v>1</v>
      </c>
      <c r="U7519">
        <f t="shared" si="709"/>
        <v>151934</v>
      </c>
    </row>
    <row r="7520" spans="1:21" x14ac:dyDescent="0.25">
      <c r="A7520">
        <v>2025</v>
      </c>
      <c r="B7520">
        <v>15779207</v>
      </c>
      <c r="C7520" t="s">
        <v>1576</v>
      </c>
      <c r="D7520">
        <v>500</v>
      </c>
      <c r="E7520" t="s">
        <v>26</v>
      </c>
      <c r="F7520" t="s">
        <v>23</v>
      </c>
      <c r="G7520">
        <v>30</v>
      </c>
      <c r="H7520">
        <v>2</v>
      </c>
      <c r="I7520">
        <v>125496</v>
      </c>
      <c r="J7520">
        <v>2</v>
      </c>
      <c r="K7520">
        <v>1</v>
      </c>
      <c r="L7520">
        <v>1</v>
      </c>
      <c r="M7520">
        <v>68807</v>
      </c>
      <c r="N7520">
        <v>0</v>
      </c>
      <c r="O7520" t="str">
        <f t="shared" si="704"/>
        <v>30-45</v>
      </c>
      <c r="P7520" t="str">
        <f t="shared" si="705"/>
        <v>Low</v>
      </c>
      <c r="Q7520" t="str">
        <f t="shared" si="706"/>
        <v>New</v>
      </c>
      <c r="R7520" t="str">
        <f t="shared" si="707"/>
        <v>High Balance</v>
      </c>
      <c r="S7520" t="str">
        <f t="shared" si="708"/>
        <v>High Value</v>
      </c>
      <c r="T7520">
        <v>1</v>
      </c>
      <c r="U7520">
        <f t="shared" si="709"/>
        <v>0</v>
      </c>
    </row>
    <row r="7521" spans="1:21" x14ac:dyDescent="0.25">
      <c r="A7521">
        <v>2025</v>
      </c>
      <c r="B7521">
        <v>15814116</v>
      </c>
      <c r="C7521" t="s">
        <v>1213</v>
      </c>
      <c r="D7521">
        <v>583</v>
      </c>
      <c r="E7521" t="s">
        <v>15</v>
      </c>
      <c r="F7521" t="s">
        <v>16</v>
      </c>
      <c r="G7521">
        <v>42</v>
      </c>
      <c r="H7521">
        <v>7</v>
      </c>
      <c r="I7521">
        <v>0</v>
      </c>
      <c r="J7521">
        <v>2</v>
      </c>
      <c r="K7521">
        <v>1</v>
      </c>
      <c r="L7521">
        <v>0</v>
      </c>
      <c r="M7521">
        <v>144039</v>
      </c>
      <c r="N7521">
        <v>0</v>
      </c>
      <c r="O7521" t="str">
        <f t="shared" si="704"/>
        <v>30-45</v>
      </c>
      <c r="P7521" t="str">
        <f t="shared" si="705"/>
        <v>Low</v>
      </c>
      <c r="Q7521" t="str">
        <f t="shared" si="706"/>
        <v>Mid-Term</v>
      </c>
      <c r="R7521" t="str">
        <f t="shared" si="707"/>
        <v>Zero Balance</v>
      </c>
      <c r="S7521" t="str">
        <f t="shared" si="708"/>
        <v>Normal</v>
      </c>
      <c r="T7521">
        <v>1</v>
      </c>
      <c r="U7521">
        <f t="shared" si="709"/>
        <v>0</v>
      </c>
    </row>
    <row r="7522" spans="1:21" x14ac:dyDescent="0.25">
      <c r="A7522">
        <v>2025</v>
      </c>
      <c r="B7522">
        <v>15665087</v>
      </c>
      <c r="C7522" t="s">
        <v>635</v>
      </c>
      <c r="D7522">
        <v>595</v>
      </c>
      <c r="E7522" t="s">
        <v>26</v>
      </c>
      <c r="F7522" t="s">
        <v>16</v>
      </c>
      <c r="G7522">
        <v>26</v>
      </c>
      <c r="H7522">
        <v>8</v>
      </c>
      <c r="I7522">
        <v>118548</v>
      </c>
      <c r="J7522">
        <v>1</v>
      </c>
      <c r="K7522">
        <v>1</v>
      </c>
      <c r="L7522">
        <v>1</v>
      </c>
      <c r="M7522">
        <v>151192</v>
      </c>
      <c r="N7522">
        <v>0</v>
      </c>
      <c r="O7522" t="str">
        <f t="shared" si="704"/>
        <v>&lt;30</v>
      </c>
      <c r="P7522" t="str">
        <f t="shared" si="705"/>
        <v>Low</v>
      </c>
      <c r="Q7522" t="str">
        <f t="shared" si="706"/>
        <v>Long-Term</v>
      </c>
      <c r="R7522" t="str">
        <f t="shared" si="707"/>
        <v>High Balance</v>
      </c>
      <c r="S7522" t="str">
        <f t="shared" si="708"/>
        <v>High Value</v>
      </c>
      <c r="T7522">
        <v>1</v>
      </c>
      <c r="U7522">
        <f t="shared" si="709"/>
        <v>0</v>
      </c>
    </row>
    <row r="7523" spans="1:21" x14ac:dyDescent="0.25">
      <c r="A7523">
        <v>2025</v>
      </c>
      <c r="B7523">
        <v>15611189</v>
      </c>
      <c r="C7523" t="s">
        <v>2552</v>
      </c>
      <c r="D7523">
        <v>670</v>
      </c>
      <c r="E7523" t="s">
        <v>18</v>
      </c>
      <c r="F7523" t="s">
        <v>23</v>
      </c>
      <c r="G7523">
        <v>43</v>
      </c>
      <c r="H7523">
        <v>1</v>
      </c>
      <c r="I7523">
        <v>97792</v>
      </c>
      <c r="J7523">
        <v>1</v>
      </c>
      <c r="K7523">
        <v>0</v>
      </c>
      <c r="L7523">
        <v>0</v>
      </c>
      <c r="M7523">
        <v>120226</v>
      </c>
      <c r="N7523">
        <v>0</v>
      </c>
      <c r="O7523" t="str">
        <f t="shared" si="704"/>
        <v>30-45</v>
      </c>
      <c r="P7523" t="str">
        <f t="shared" si="705"/>
        <v>Medium</v>
      </c>
      <c r="Q7523" t="str">
        <f t="shared" si="706"/>
        <v>New</v>
      </c>
      <c r="R7523" t="str">
        <f t="shared" si="707"/>
        <v>Low Balance</v>
      </c>
      <c r="S7523" t="str">
        <f t="shared" si="708"/>
        <v>Normal</v>
      </c>
      <c r="T7523">
        <v>1</v>
      </c>
      <c r="U7523">
        <f t="shared" si="709"/>
        <v>0</v>
      </c>
    </row>
    <row r="7524" spans="1:21" x14ac:dyDescent="0.25">
      <c r="A7524">
        <v>2025</v>
      </c>
      <c r="B7524">
        <v>15729718</v>
      </c>
      <c r="C7524" t="s">
        <v>2553</v>
      </c>
      <c r="D7524">
        <v>610</v>
      </c>
      <c r="E7524" t="s">
        <v>15</v>
      </c>
      <c r="F7524" t="s">
        <v>23</v>
      </c>
      <c r="G7524">
        <v>41</v>
      </c>
      <c r="H7524">
        <v>6</v>
      </c>
      <c r="I7524">
        <v>0</v>
      </c>
      <c r="J7524">
        <v>3</v>
      </c>
      <c r="K7524">
        <v>0</v>
      </c>
      <c r="L7524">
        <v>0</v>
      </c>
      <c r="M7524">
        <v>56119</v>
      </c>
      <c r="N7524">
        <v>1</v>
      </c>
      <c r="O7524" t="str">
        <f t="shared" si="704"/>
        <v>30-45</v>
      </c>
      <c r="P7524" t="str">
        <f t="shared" si="705"/>
        <v>Medium</v>
      </c>
      <c r="Q7524" t="str">
        <f t="shared" si="706"/>
        <v>Mid-Term</v>
      </c>
      <c r="R7524" t="str">
        <f t="shared" si="707"/>
        <v>Zero Balance</v>
      </c>
      <c r="S7524" t="str">
        <f t="shared" si="708"/>
        <v>Normal</v>
      </c>
      <c r="T7524">
        <v>1</v>
      </c>
      <c r="U7524">
        <f t="shared" si="709"/>
        <v>0</v>
      </c>
    </row>
    <row r="7525" spans="1:21" x14ac:dyDescent="0.25">
      <c r="A7525">
        <v>2025</v>
      </c>
      <c r="B7525">
        <v>15733602</v>
      </c>
      <c r="C7525" t="s">
        <v>2554</v>
      </c>
      <c r="D7525">
        <v>814</v>
      </c>
      <c r="E7525" t="s">
        <v>18</v>
      </c>
      <c r="F7525" t="s">
        <v>16</v>
      </c>
      <c r="G7525">
        <v>72</v>
      </c>
      <c r="H7525">
        <v>2</v>
      </c>
      <c r="I7525">
        <v>0</v>
      </c>
      <c r="J7525">
        <v>2</v>
      </c>
      <c r="K7525">
        <v>0</v>
      </c>
      <c r="L7525">
        <v>1</v>
      </c>
      <c r="M7525">
        <v>130853</v>
      </c>
      <c r="N7525">
        <v>0</v>
      </c>
      <c r="O7525" t="str">
        <f t="shared" si="704"/>
        <v>60+</v>
      </c>
      <c r="P7525" t="str">
        <f t="shared" si="705"/>
        <v>High</v>
      </c>
      <c r="Q7525" t="str">
        <f t="shared" si="706"/>
        <v>New</v>
      </c>
      <c r="R7525" t="str">
        <f t="shared" si="707"/>
        <v>Zero Balance</v>
      </c>
      <c r="S7525" t="str">
        <f t="shared" si="708"/>
        <v>Normal</v>
      </c>
      <c r="T7525">
        <v>1</v>
      </c>
      <c r="U7525">
        <f t="shared" si="709"/>
        <v>0</v>
      </c>
    </row>
    <row r="7526" spans="1:21" x14ac:dyDescent="0.25">
      <c r="A7526">
        <v>2025</v>
      </c>
      <c r="B7526">
        <v>15620103</v>
      </c>
      <c r="C7526" t="s">
        <v>184</v>
      </c>
      <c r="D7526">
        <v>660</v>
      </c>
      <c r="E7526" t="s">
        <v>15</v>
      </c>
      <c r="F7526" t="s">
        <v>16</v>
      </c>
      <c r="G7526">
        <v>40</v>
      </c>
      <c r="H7526">
        <v>8</v>
      </c>
      <c r="I7526">
        <v>167181</v>
      </c>
      <c r="J7526">
        <v>1</v>
      </c>
      <c r="K7526">
        <v>1</v>
      </c>
      <c r="L7526">
        <v>1</v>
      </c>
      <c r="M7526">
        <v>185157</v>
      </c>
      <c r="N7526">
        <v>0</v>
      </c>
      <c r="O7526" t="str">
        <f t="shared" si="704"/>
        <v>30-45</v>
      </c>
      <c r="P7526" t="str">
        <f t="shared" si="705"/>
        <v>Medium</v>
      </c>
      <c r="Q7526" t="str">
        <f t="shared" si="706"/>
        <v>Long-Term</v>
      </c>
      <c r="R7526" t="str">
        <f t="shared" si="707"/>
        <v>High Balance</v>
      </c>
      <c r="S7526" t="str">
        <f t="shared" si="708"/>
        <v>High Value</v>
      </c>
      <c r="T7526">
        <v>1</v>
      </c>
      <c r="U7526">
        <f t="shared" si="709"/>
        <v>0</v>
      </c>
    </row>
    <row r="7527" spans="1:21" x14ac:dyDescent="0.25">
      <c r="A7527">
        <v>2025</v>
      </c>
      <c r="B7527">
        <v>15770406</v>
      </c>
      <c r="C7527" t="s">
        <v>55</v>
      </c>
      <c r="D7527">
        <v>580</v>
      </c>
      <c r="E7527" t="s">
        <v>26</v>
      </c>
      <c r="F7527" t="s">
        <v>23</v>
      </c>
      <c r="G7527">
        <v>35</v>
      </c>
      <c r="H7527">
        <v>9</v>
      </c>
      <c r="I7527">
        <v>121355</v>
      </c>
      <c r="J7527">
        <v>1</v>
      </c>
      <c r="K7527">
        <v>0</v>
      </c>
      <c r="L7527">
        <v>1</v>
      </c>
      <c r="M7527">
        <v>35671</v>
      </c>
      <c r="N7527">
        <v>0</v>
      </c>
      <c r="O7527" t="str">
        <f t="shared" si="704"/>
        <v>30-45</v>
      </c>
      <c r="P7527" t="str">
        <f t="shared" si="705"/>
        <v>Low</v>
      </c>
      <c r="Q7527" t="str">
        <f t="shared" si="706"/>
        <v>Long-Term</v>
      </c>
      <c r="R7527" t="str">
        <f t="shared" si="707"/>
        <v>High Balance</v>
      </c>
      <c r="S7527" t="str">
        <f t="shared" si="708"/>
        <v>High Value</v>
      </c>
      <c r="T7527">
        <v>1</v>
      </c>
      <c r="U7527">
        <f t="shared" si="709"/>
        <v>0</v>
      </c>
    </row>
    <row r="7528" spans="1:21" x14ac:dyDescent="0.25">
      <c r="A7528">
        <v>2025</v>
      </c>
      <c r="B7528">
        <v>15800554</v>
      </c>
      <c r="C7528" t="s">
        <v>804</v>
      </c>
      <c r="D7528">
        <v>850</v>
      </c>
      <c r="E7528" t="s">
        <v>15</v>
      </c>
      <c r="F7528" t="s">
        <v>16</v>
      </c>
      <c r="G7528">
        <v>81</v>
      </c>
      <c r="H7528">
        <v>1</v>
      </c>
      <c r="I7528">
        <v>0</v>
      </c>
      <c r="J7528">
        <v>2</v>
      </c>
      <c r="K7528">
        <v>1</v>
      </c>
      <c r="L7528">
        <v>1</v>
      </c>
      <c r="M7528">
        <v>59568</v>
      </c>
      <c r="N7528">
        <v>0</v>
      </c>
      <c r="O7528" t="str">
        <f t="shared" si="704"/>
        <v>60+</v>
      </c>
      <c r="P7528" t="str">
        <f t="shared" si="705"/>
        <v>High</v>
      </c>
      <c r="Q7528" t="str">
        <f t="shared" si="706"/>
        <v>New</v>
      </c>
      <c r="R7528" t="str">
        <f t="shared" si="707"/>
        <v>Zero Balance</v>
      </c>
      <c r="S7528" t="str">
        <f t="shared" si="708"/>
        <v>Normal</v>
      </c>
      <c r="T7528">
        <v>1</v>
      </c>
      <c r="U7528">
        <f t="shared" si="709"/>
        <v>0</v>
      </c>
    </row>
    <row r="7529" spans="1:21" x14ac:dyDescent="0.25">
      <c r="A7529">
        <v>2025</v>
      </c>
      <c r="B7529">
        <v>15611409</v>
      </c>
      <c r="C7529" t="s">
        <v>180</v>
      </c>
      <c r="D7529">
        <v>676</v>
      </c>
      <c r="E7529" t="s">
        <v>18</v>
      </c>
      <c r="F7529" t="s">
        <v>23</v>
      </c>
      <c r="G7529">
        <v>35</v>
      </c>
      <c r="H7529">
        <v>0</v>
      </c>
      <c r="I7529">
        <v>0</v>
      </c>
      <c r="J7529">
        <v>2</v>
      </c>
      <c r="K7529">
        <v>0</v>
      </c>
      <c r="L7529">
        <v>0</v>
      </c>
      <c r="M7529">
        <v>139912</v>
      </c>
      <c r="N7529">
        <v>0</v>
      </c>
      <c r="O7529" t="str">
        <f t="shared" si="704"/>
        <v>30-45</v>
      </c>
      <c r="P7529" t="str">
        <f t="shared" si="705"/>
        <v>Medium</v>
      </c>
      <c r="Q7529" t="str">
        <f t="shared" si="706"/>
        <v>New</v>
      </c>
      <c r="R7529" t="str">
        <f t="shared" si="707"/>
        <v>Zero Balance</v>
      </c>
      <c r="S7529" t="str">
        <f t="shared" si="708"/>
        <v>Normal</v>
      </c>
      <c r="T7529">
        <v>1</v>
      </c>
      <c r="U7529">
        <f t="shared" si="709"/>
        <v>0</v>
      </c>
    </row>
    <row r="7530" spans="1:21" x14ac:dyDescent="0.25">
      <c r="A7530">
        <v>2025</v>
      </c>
      <c r="B7530">
        <v>15646535</v>
      </c>
      <c r="C7530" t="s">
        <v>2555</v>
      </c>
      <c r="D7530">
        <v>578</v>
      </c>
      <c r="E7530" t="s">
        <v>15</v>
      </c>
      <c r="F7530" t="s">
        <v>23</v>
      </c>
      <c r="G7530">
        <v>46</v>
      </c>
      <c r="H7530">
        <v>5</v>
      </c>
      <c r="I7530">
        <v>113226</v>
      </c>
      <c r="J7530">
        <v>1</v>
      </c>
      <c r="K7530">
        <v>1</v>
      </c>
      <c r="L7530">
        <v>0</v>
      </c>
      <c r="M7530">
        <v>56771</v>
      </c>
      <c r="N7530">
        <v>0</v>
      </c>
      <c r="O7530" t="str">
        <f t="shared" si="704"/>
        <v>46-60</v>
      </c>
      <c r="P7530" t="str">
        <f t="shared" si="705"/>
        <v>Low</v>
      </c>
      <c r="Q7530" t="str">
        <f t="shared" si="706"/>
        <v>Mid-Term</v>
      </c>
      <c r="R7530" t="str">
        <f t="shared" si="707"/>
        <v>High Balance</v>
      </c>
      <c r="S7530" t="str">
        <f t="shared" si="708"/>
        <v>High Value</v>
      </c>
      <c r="T7530">
        <v>1</v>
      </c>
      <c r="U7530">
        <f t="shared" si="709"/>
        <v>0</v>
      </c>
    </row>
    <row r="7531" spans="1:21" x14ac:dyDescent="0.25">
      <c r="A7531">
        <v>2025</v>
      </c>
      <c r="B7531">
        <v>15575430</v>
      </c>
      <c r="C7531" t="s">
        <v>1089</v>
      </c>
      <c r="D7531">
        <v>579</v>
      </c>
      <c r="E7531" t="s">
        <v>15</v>
      </c>
      <c r="F7531" t="s">
        <v>16</v>
      </c>
      <c r="G7531">
        <v>33</v>
      </c>
      <c r="H7531">
        <v>1</v>
      </c>
      <c r="I7531">
        <v>118393</v>
      </c>
      <c r="J7531">
        <v>1</v>
      </c>
      <c r="K7531">
        <v>1</v>
      </c>
      <c r="L7531">
        <v>1</v>
      </c>
      <c r="M7531">
        <v>157565</v>
      </c>
      <c r="N7531">
        <v>0</v>
      </c>
      <c r="O7531" t="str">
        <f t="shared" si="704"/>
        <v>30-45</v>
      </c>
      <c r="P7531" t="str">
        <f t="shared" si="705"/>
        <v>Low</v>
      </c>
      <c r="Q7531" t="str">
        <f t="shared" si="706"/>
        <v>New</v>
      </c>
      <c r="R7531" t="str">
        <f t="shared" si="707"/>
        <v>High Balance</v>
      </c>
      <c r="S7531" t="str">
        <f t="shared" si="708"/>
        <v>High Value</v>
      </c>
      <c r="T7531">
        <v>1</v>
      </c>
      <c r="U7531">
        <f t="shared" si="709"/>
        <v>0</v>
      </c>
    </row>
    <row r="7532" spans="1:21" x14ac:dyDescent="0.25">
      <c r="A7532">
        <v>2025</v>
      </c>
      <c r="B7532">
        <v>15711299</v>
      </c>
      <c r="C7532" t="s">
        <v>1071</v>
      </c>
      <c r="D7532">
        <v>711</v>
      </c>
      <c r="E7532" t="s">
        <v>26</v>
      </c>
      <c r="F7532" t="s">
        <v>16</v>
      </c>
      <c r="G7532">
        <v>52</v>
      </c>
      <c r="H7532">
        <v>8</v>
      </c>
      <c r="I7532">
        <v>145263</v>
      </c>
      <c r="J7532">
        <v>1</v>
      </c>
      <c r="K7532">
        <v>0</v>
      </c>
      <c r="L7532">
        <v>1</v>
      </c>
      <c r="M7532">
        <v>131473</v>
      </c>
      <c r="N7532">
        <v>0</v>
      </c>
      <c r="O7532" t="str">
        <f t="shared" si="704"/>
        <v>46-60</v>
      </c>
      <c r="P7532" t="str">
        <f t="shared" si="705"/>
        <v>Medium</v>
      </c>
      <c r="Q7532" t="str">
        <f t="shared" si="706"/>
        <v>Long-Term</v>
      </c>
      <c r="R7532" t="str">
        <f t="shared" si="707"/>
        <v>High Balance</v>
      </c>
      <c r="S7532" t="str">
        <f t="shared" si="708"/>
        <v>High Value</v>
      </c>
      <c r="T7532">
        <v>1</v>
      </c>
      <c r="U7532">
        <f t="shared" si="709"/>
        <v>0</v>
      </c>
    </row>
    <row r="7533" spans="1:21" x14ac:dyDescent="0.25">
      <c r="A7533">
        <v>2025</v>
      </c>
      <c r="B7533">
        <v>15642063</v>
      </c>
      <c r="C7533" t="s">
        <v>1312</v>
      </c>
      <c r="D7533">
        <v>692</v>
      </c>
      <c r="E7533" t="s">
        <v>15</v>
      </c>
      <c r="F7533" t="s">
        <v>23</v>
      </c>
      <c r="G7533">
        <v>40</v>
      </c>
      <c r="H7533">
        <v>6</v>
      </c>
      <c r="I7533">
        <v>163505</v>
      </c>
      <c r="J7533">
        <v>1</v>
      </c>
      <c r="K7533">
        <v>0</v>
      </c>
      <c r="L7533">
        <v>0</v>
      </c>
      <c r="M7533">
        <v>90424</v>
      </c>
      <c r="N7533">
        <v>0</v>
      </c>
      <c r="O7533" t="str">
        <f t="shared" si="704"/>
        <v>30-45</v>
      </c>
      <c r="P7533" t="str">
        <f t="shared" si="705"/>
        <v>Medium</v>
      </c>
      <c r="Q7533" t="str">
        <f t="shared" si="706"/>
        <v>Mid-Term</v>
      </c>
      <c r="R7533" t="str">
        <f t="shared" si="707"/>
        <v>High Balance</v>
      </c>
      <c r="S7533" t="str">
        <f t="shared" si="708"/>
        <v>High Value</v>
      </c>
      <c r="T7533">
        <v>1</v>
      </c>
      <c r="U7533">
        <f t="shared" si="709"/>
        <v>0</v>
      </c>
    </row>
    <row r="7534" spans="1:21" x14ac:dyDescent="0.25">
      <c r="A7534">
        <v>2025</v>
      </c>
      <c r="B7534">
        <v>15706602</v>
      </c>
      <c r="C7534" t="s">
        <v>1083</v>
      </c>
      <c r="D7534">
        <v>760</v>
      </c>
      <c r="E7534" t="s">
        <v>18</v>
      </c>
      <c r="F7534" t="s">
        <v>16</v>
      </c>
      <c r="G7534">
        <v>33</v>
      </c>
      <c r="H7534">
        <v>1</v>
      </c>
      <c r="I7534">
        <v>118114</v>
      </c>
      <c r="J7534">
        <v>2</v>
      </c>
      <c r="K7534">
        <v>0</v>
      </c>
      <c r="L7534">
        <v>1</v>
      </c>
      <c r="M7534">
        <v>156660</v>
      </c>
      <c r="N7534">
        <v>0</v>
      </c>
      <c r="O7534" t="str">
        <f t="shared" si="704"/>
        <v>30-45</v>
      </c>
      <c r="P7534" t="str">
        <f t="shared" si="705"/>
        <v>High</v>
      </c>
      <c r="Q7534" t="str">
        <f t="shared" si="706"/>
        <v>New</v>
      </c>
      <c r="R7534" t="str">
        <f t="shared" si="707"/>
        <v>High Balance</v>
      </c>
      <c r="S7534" t="str">
        <f t="shared" si="708"/>
        <v>High Value</v>
      </c>
      <c r="T7534">
        <v>1</v>
      </c>
      <c r="U7534">
        <f t="shared" si="709"/>
        <v>0</v>
      </c>
    </row>
    <row r="7535" spans="1:21" x14ac:dyDescent="0.25">
      <c r="A7535">
        <v>2025</v>
      </c>
      <c r="B7535">
        <v>15592773</v>
      </c>
      <c r="C7535" t="s">
        <v>1888</v>
      </c>
      <c r="D7535">
        <v>630</v>
      </c>
      <c r="E7535" t="s">
        <v>26</v>
      </c>
      <c r="F7535" t="s">
        <v>16</v>
      </c>
      <c r="G7535">
        <v>51</v>
      </c>
      <c r="H7535">
        <v>0</v>
      </c>
      <c r="I7535">
        <v>108449</v>
      </c>
      <c r="J7535">
        <v>3</v>
      </c>
      <c r="K7535">
        <v>0</v>
      </c>
      <c r="L7535">
        <v>0</v>
      </c>
      <c r="M7535">
        <v>88373</v>
      </c>
      <c r="N7535">
        <v>1</v>
      </c>
      <c r="O7535" t="str">
        <f t="shared" si="704"/>
        <v>46-60</v>
      </c>
      <c r="P7535" t="str">
        <f t="shared" si="705"/>
        <v>Medium</v>
      </c>
      <c r="Q7535" t="str">
        <f t="shared" si="706"/>
        <v>New</v>
      </c>
      <c r="R7535" t="str">
        <f t="shared" si="707"/>
        <v>High Balance</v>
      </c>
      <c r="S7535" t="str">
        <f t="shared" si="708"/>
        <v>High Value</v>
      </c>
      <c r="T7535">
        <v>1</v>
      </c>
      <c r="U7535">
        <f t="shared" si="709"/>
        <v>108449</v>
      </c>
    </row>
    <row r="7536" spans="1:21" x14ac:dyDescent="0.25">
      <c r="A7536">
        <v>2025</v>
      </c>
      <c r="B7536">
        <v>15786539</v>
      </c>
      <c r="C7536" t="s">
        <v>1188</v>
      </c>
      <c r="D7536">
        <v>808</v>
      </c>
      <c r="E7536" t="s">
        <v>15</v>
      </c>
      <c r="F7536" t="s">
        <v>23</v>
      </c>
      <c r="G7536">
        <v>32</v>
      </c>
      <c r="H7536">
        <v>1</v>
      </c>
      <c r="I7536">
        <v>0</v>
      </c>
      <c r="J7536">
        <v>2</v>
      </c>
      <c r="K7536">
        <v>1</v>
      </c>
      <c r="L7536">
        <v>1</v>
      </c>
      <c r="M7536">
        <v>46201</v>
      </c>
      <c r="N7536">
        <v>0</v>
      </c>
      <c r="O7536" t="str">
        <f t="shared" si="704"/>
        <v>30-45</v>
      </c>
      <c r="P7536" t="str">
        <f t="shared" si="705"/>
        <v>High</v>
      </c>
      <c r="Q7536" t="str">
        <f t="shared" si="706"/>
        <v>New</v>
      </c>
      <c r="R7536" t="str">
        <f t="shared" si="707"/>
        <v>Zero Balance</v>
      </c>
      <c r="S7536" t="str">
        <f t="shared" si="708"/>
        <v>Normal</v>
      </c>
      <c r="T7536">
        <v>1</v>
      </c>
      <c r="U7536">
        <f t="shared" si="709"/>
        <v>0</v>
      </c>
    </row>
    <row r="7537" spans="1:21" x14ac:dyDescent="0.25">
      <c r="A7537">
        <v>2025</v>
      </c>
      <c r="B7537">
        <v>15737542</v>
      </c>
      <c r="C7537" t="s">
        <v>1410</v>
      </c>
      <c r="D7537">
        <v>611</v>
      </c>
      <c r="E7537" t="s">
        <v>26</v>
      </c>
      <c r="F7537" t="s">
        <v>16</v>
      </c>
      <c r="G7537">
        <v>36</v>
      </c>
      <c r="H7537">
        <v>10</v>
      </c>
      <c r="I7537">
        <v>103295</v>
      </c>
      <c r="J7537">
        <v>1</v>
      </c>
      <c r="K7537">
        <v>1</v>
      </c>
      <c r="L7537">
        <v>0</v>
      </c>
      <c r="M7537">
        <v>160548</v>
      </c>
      <c r="N7537">
        <v>0</v>
      </c>
      <c r="O7537" t="str">
        <f t="shared" si="704"/>
        <v>30-45</v>
      </c>
      <c r="P7537" t="str">
        <f t="shared" si="705"/>
        <v>Medium</v>
      </c>
      <c r="Q7537" t="str">
        <f t="shared" si="706"/>
        <v>Long-Term</v>
      </c>
      <c r="R7537" t="str">
        <f t="shared" si="707"/>
        <v>High Balance</v>
      </c>
      <c r="S7537" t="str">
        <f t="shared" si="708"/>
        <v>High Value</v>
      </c>
      <c r="T7537">
        <v>1</v>
      </c>
      <c r="U7537">
        <f t="shared" si="709"/>
        <v>0</v>
      </c>
    </row>
    <row r="7538" spans="1:21" x14ac:dyDescent="0.25">
      <c r="A7538">
        <v>2025</v>
      </c>
      <c r="B7538">
        <v>15590234</v>
      </c>
      <c r="C7538" t="s">
        <v>464</v>
      </c>
      <c r="D7538">
        <v>697</v>
      </c>
      <c r="E7538" t="s">
        <v>15</v>
      </c>
      <c r="F7538" t="s">
        <v>16</v>
      </c>
      <c r="G7538">
        <v>42</v>
      </c>
      <c r="H7538">
        <v>1</v>
      </c>
      <c r="I7538">
        <v>0</v>
      </c>
      <c r="J7538">
        <v>1</v>
      </c>
      <c r="K7538">
        <v>1</v>
      </c>
      <c r="L7538">
        <v>0</v>
      </c>
      <c r="M7538">
        <v>1263</v>
      </c>
      <c r="N7538">
        <v>1</v>
      </c>
      <c r="O7538" t="str">
        <f t="shared" si="704"/>
        <v>30-45</v>
      </c>
      <c r="P7538" t="str">
        <f t="shared" si="705"/>
        <v>Medium</v>
      </c>
      <c r="Q7538" t="str">
        <f t="shared" si="706"/>
        <v>New</v>
      </c>
      <c r="R7538" t="str">
        <f t="shared" si="707"/>
        <v>Zero Balance</v>
      </c>
      <c r="S7538" t="str">
        <f t="shared" si="708"/>
        <v>Normal</v>
      </c>
      <c r="T7538">
        <v>1</v>
      </c>
      <c r="U7538">
        <f t="shared" si="709"/>
        <v>0</v>
      </c>
    </row>
    <row r="7539" spans="1:21" x14ac:dyDescent="0.25">
      <c r="A7539">
        <v>2025</v>
      </c>
      <c r="B7539">
        <v>15773776</v>
      </c>
      <c r="C7539" t="s">
        <v>184</v>
      </c>
      <c r="D7539">
        <v>655</v>
      </c>
      <c r="E7539" t="s">
        <v>15</v>
      </c>
      <c r="F7539" t="s">
        <v>16</v>
      </c>
      <c r="G7539">
        <v>38</v>
      </c>
      <c r="H7539">
        <v>6</v>
      </c>
      <c r="I7539">
        <v>0</v>
      </c>
      <c r="J7539">
        <v>1</v>
      </c>
      <c r="K7539">
        <v>1</v>
      </c>
      <c r="L7539">
        <v>1</v>
      </c>
      <c r="M7539">
        <v>188639</v>
      </c>
      <c r="N7539">
        <v>0</v>
      </c>
      <c r="O7539" t="str">
        <f t="shared" si="704"/>
        <v>30-45</v>
      </c>
      <c r="P7539" t="str">
        <f t="shared" si="705"/>
        <v>Medium</v>
      </c>
      <c r="Q7539" t="str">
        <f t="shared" si="706"/>
        <v>Mid-Term</v>
      </c>
      <c r="R7539" t="str">
        <f t="shared" si="707"/>
        <v>Zero Balance</v>
      </c>
      <c r="S7539" t="str">
        <f t="shared" si="708"/>
        <v>Normal</v>
      </c>
      <c r="T7539">
        <v>1</v>
      </c>
      <c r="U7539">
        <f t="shared" si="709"/>
        <v>0</v>
      </c>
    </row>
    <row r="7540" spans="1:21" x14ac:dyDescent="0.25">
      <c r="A7540">
        <v>2025</v>
      </c>
      <c r="B7540">
        <v>15728082</v>
      </c>
      <c r="C7540" t="s">
        <v>1216</v>
      </c>
      <c r="D7540">
        <v>601</v>
      </c>
      <c r="E7540" t="s">
        <v>18</v>
      </c>
      <c r="F7540" t="s">
        <v>23</v>
      </c>
      <c r="G7540">
        <v>28</v>
      </c>
      <c r="H7540">
        <v>6</v>
      </c>
      <c r="I7540">
        <v>0</v>
      </c>
      <c r="J7540">
        <v>2</v>
      </c>
      <c r="K7540">
        <v>1</v>
      </c>
      <c r="L7540">
        <v>0</v>
      </c>
      <c r="M7540">
        <v>14665</v>
      </c>
      <c r="N7540">
        <v>0</v>
      </c>
      <c r="O7540" t="str">
        <f t="shared" si="704"/>
        <v>&lt;30</v>
      </c>
      <c r="P7540" t="str">
        <f t="shared" si="705"/>
        <v>Medium</v>
      </c>
      <c r="Q7540" t="str">
        <f t="shared" si="706"/>
        <v>Mid-Term</v>
      </c>
      <c r="R7540" t="str">
        <f t="shared" si="707"/>
        <v>Zero Balance</v>
      </c>
      <c r="S7540" t="str">
        <f t="shared" si="708"/>
        <v>Normal</v>
      </c>
      <c r="T7540">
        <v>1</v>
      </c>
      <c r="U7540">
        <f t="shared" si="709"/>
        <v>0</v>
      </c>
    </row>
    <row r="7541" spans="1:21" x14ac:dyDescent="0.25">
      <c r="A7541">
        <v>2025</v>
      </c>
      <c r="B7541">
        <v>15609987</v>
      </c>
      <c r="C7541" t="s">
        <v>235</v>
      </c>
      <c r="D7541">
        <v>755</v>
      </c>
      <c r="E7541" t="s">
        <v>15</v>
      </c>
      <c r="F7541" t="s">
        <v>23</v>
      </c>
      <c r="G7541">
        <v>42</v>
      </c>
      <c r="H7541">
        <v>2</v>
      </c>
      <c r="I7541">
        <v>119919</v>
      </c>
      <c r="J7541">
        <v>1</v>
      </c>
      <c r="K7541">
        <v>1</v>
      </c>
      <c r="L7541">
        <v>0</v>
      </c>
      <c r="M7541">
        <v>156868</v>
      </c>
      <c r="N7541">
        <v>0</v>
      </c>
      <c r="O7541" t="str">
        <f t="shared" si="704"/>
        <v>30-45</v>
      </c>
      <c r="P7541" t="str">
        <f t="shared" si="705"/>
        <v>High</v>
      </c>
      <c r="Q7541" t="str">
        <f t="shared" si="706"/>
        <v>New</v>
      </c>
      <c r="R7541" t="str">
        <f t="shared" si="707"/>
        <v>High Balance</v>
      </c>
      <c r="S7541" t="str">
        <f t="shared" si="708"/>
        <v>High Value</v>
      </c>
      <c r="T7541">
        <v>1</v>
      </c>
      <c r="U7541">
        <f t="shared" si="709"/>
        <v>0</v>
      </c>
    </row>
    <row r="7542" spans="1:21" x14ac:dyDescent="0.25">
      <c r="A7542">
        <v>2025</v>
      </c>
      <c r="B7542">
        <v>15735330</v>
      </c>
      <c r="C7542" t="s">
        <v>701</v>
      </c>
      <c r="D7542">
        <v>553</v>
      </c>
      <c r="E7542" t="s">
        <v>15</v>
      </c>
      <c r="F7542" t="s">
        <v>23</v>
      </c>
      <c r="G7542">
        <v>37</v>
      </c>
      <c r="H7542">
        <v>1</v>
      </c>
      <c r="I7542">
        <v>0</v>
      </c>
      <c r="J7542">
        <v>1</v>
      </c>
      <c r="K7542">
        <v>1</v>
      </c>
      <c r="L7542">
        <v>0</v>
      </c>
      <c r="M7542">
        <v>30462</v>
      </c>
      <c r="N7542">
        <v>0</v>
      </c>
      <c r="O7542" t="str">
        <f t="shared" si="704"/>
        <v>30-45</v>
      </c>
      <c r="P7542" t="str">
        <f t="shared" si="705"/>
        <v>Low</v>
      </c>
      <c r="Q7542" t="str">
        <f t="shared" si="706"/>
        <v>New</v>
      </c>
      <c r="R7542" t="str">
        <f t="shared" si="707"/>
        <v>Zero Balance</v>
      </c>
      <c r="S7542" t="str">
        <f t="shared" si="708"/>
        <v>Normal</v>
      </c>
      <c r="T7542">
        <v>1</v>
      </c>
      <c r="U7542">
        <f t="shared" si="709"/>
        <v>0</v>
      </c>
    </row>
    <row r="7543" spans="1:21" x14ac:dyDescent="0.25">
      <c r="A7543">
        <v>2025</v>
      </c>
      <c r="B7543">
        <v>15649430</v>
      </c>
      <c r="C7543" t="s">
        <v>322</v>
      </c>
      <c r="D7543">
        <v>723</v>
      </c>
      <c r="E7543" t="s">
        <v>15</v>
      </c>
      <c r="F7543" t="s">
        <v>23</v>
      </c>
      <c r="G7543">
        <v>28</v>
      </c>
      <c r="H7543">
        <v>4</v>
      </c>
      <c r="I7543">
        <v>0</v>
      </c>
      <c r="J7543">
        <v>2</v>
      </c>
      <c r="K7543">
        <v>1</v>
      </c>
      <c r="L7543">
        <v>1</v>
      </c>
      <c r="M7543">
        <v>123886</v>
      </c>
      <c r="N7543">
        <v>0</v>
      </c>
      <c r="O7543" t="str">
        <f t="shared" si="704"/>
        <v>&lt;30</v>
      </c>
      <c r="P7543" t="str">
        <f t="shared" si="705"/>
        <v>Medium</v>
      </c>
      <c r="Q7543" t="str">
        <f t="shared" si="706"/>
        <v>Mid-Term</v>
      </c>
      <c r="R7543" t="str">
        <f t="shared" si="707"/>
        <v>Zero Balance</v>
      </c>
      <c r="S7543" t="str">
        <f t="shared" si="708"/>
        <v>Normal</v>
      </c>
      <c r="T7543">
        <v>1</v>
      </c>
      <c r="U7543">
        <f t="shared" si="709"/>
        <v>0</v>
      </c>
    </row>
    <row r="7544" spans="1:21" x14ac:dyDescent="0.25">
      <c r="A7544">
        <v>2025</v>
      </c>
      <c r="B7544">
        <v>15768777</v>
      </c>
      <c r="C7544" t="s">
        <v>1109</v>
      </c>
      <c r="D7544">
        <v>507</v>
      </c>
      <c r="E7544" t="s">
        <v>18</v>
      </c>
      <c r="F7544" t="s">
        <v>16</v>
      </c>
      <c r="G7544">
        <v>34</v>
      </c>
      <c r="H7544">
        <v>4</v>
      </c>
      <c r="I7544">
        <v>0</v>
      </c>
      <c r="J7544">
        <v>2</v>
      </c>
      <c r="K7544">
        <v>1</v>
      </c>
      <c r="L7544">
        <v>1</v>
      </c>
      <c r="M7544">
        <v>60688</v>
      </c>
      <c r="N7544">
        <v>0</v>
      </c>
      <c r="O7544" t="str">
        <f t="shared" si="704"/>
        <v>30-45</v>
      </c>
      <c r="P7544" t="str">
        <f t="shared" si="705"/>
        <v>Low</v>
      </c>
      <c r="Q7544" t="str">
        <f t="shared" si="706"/>
        <v>Mid-Term</v>
      </c>
      <c r="R7544" t="str">
        <f t="shared" si="707"/>
        <v>Zero Balance</v>
      </c>
      <c r="S7544" t="str">
        <f t="shared" si="708"/>
        <v>Normal</v>
      </c>
      <c r="T7544">
        <v>1</v>
      </c>
      <c r="U7544">
        <f t="shared" si="709"/>
        <v>0</v>
      </c>
    </row>
    <row r="7545" spans="1:21" x14ac:dyDescent="0.25">
      <c r="A7545">
        <v>2025</v>
      </c>
      <c r="B7545">
        <v>15777893</v>
      </c>
      <c r="C7545" t="s">
        <v>465</v>
      </c>
      <c r="D7545">
        <v>777</v>
      </c>
      <c r="E7545" t="s">
        <v>15</v>
      </c>
      <c r="F7545" t="s">
        <v>23</v>
      </c>
      <c r="G7545">
        <v>43</v>
      </c>
      <c r="H7545">
        <v>1</v>
      </c>
      <c r="I7545">
        <v>0</v>
      </c>
      <c r="J7545">
        <v>2</v>
      </c>
      <c r="K7545">
        <v>1</v>
      </c>
      <c r="L7545">
        <v>0</v>
      </c>
      <c r="M7545">
        <v>21786</v>
      </c>
      <c r="N7545">
        <v>0</v>
      </c>
      <c r="O7545" t="str">
        <f t="shared" si="704"/>
        <v>30-45</v>
      </c>
      <c r="P7545" t="str">
        <f t="shared" si="705"/>
        <v>High</v>
      </c>
      <c r="Q7545" t="str">
        <f t="shared" si="706"/>
        <v>New</v>
      </c>
      <c r="R7545" t="str">
        <f t="shared" si="707"/>
        <v>Zero Balance</v>
      </c>
      <c r="S7545" t="str">
        <f t="shared" si="708"/>
        <v>Normal</v>
      </c>
      <c r="T7545">
        <v>1</v>
      </c>
      <c r="U7545">
        <f t="shared" si="709"/>
        <v>0</v>
      </c>
    </row>
    <row r="7546" spans="1:21" x14ac:dyDescent="0.25">
      <c r="A7546">
        <v>2025</v>
      </c>
      <c r="B7546">
        <v>15791326</v>
      </c>
      <c r="C7546" t="s">
        <v>1576</v>
      </c>
      <c r="D7546">
        <v>566</v>
      </c>
      <c r="E7546" t="s">
        <v>15</v>
      </c>
      <c r="F7546" t="s">
        <v>23</v>
      </c>
      <c r="G7546">
        <v>34</v>
      </c>
      <c r="H7546">
        <v>3</v>
      </c>
      <c r="I7546">
        <v>0</v>
      </c>
      <c r="J7546">
        <v>1</v>
      </c>
      <c r="K7546">
        <v>0</v>
      </c>
      <c r="L7546">
        <v>0</v>
      </c>
      <c r="M7546">
        <v>188136</v>
      </c>
      <c r="N7546">
        <v>0</v>
      </c>
      <c r="O7546" t="str">
        <f t="shared" si="704"/>
        <v>30-45</v>
      </c>
      <c r="P7546" t="str">
        <f t="shared" si="705"/>
        <v>Low</v>
      </c>
      <c r="Q7546" t="str">
        <f t="shared" si="706"/>
        <v>New</v>
      </c>
      <c r="R7546" t="str">
        <f t="shared" si="707"/>
        <v>Zero Balance</v>
      </c>
      <c r="S7546" t="str">
        <f t="shared" si="708"/>
        <v>Normal</v>
      </c>
      <c r="T7546">
        <v>1</v>
      </c>
      <c r="U7546">
        <f t="shared" si="709"/>
        <v>0</v>
      </c>
    </row>
    <row r="7547" spans="1:21" x14ac:dyDescent="0.25">
      <c r="A7547">
        <v>2025</v>
      </c>
      <c r="B7547">
        <v>15615176</v>
      </c>
      <c r="C7547" t="s">
        <v>2556</v>
      </c>
      <c r="D7547">
        <v>732</v>
      </c>
      <c r="E7547" t="s">
        <v>15</v>
      </c>
      <c r="F7547" t="s">
        <v>23</v>
      </c>
      <c r="G7547">
        <v>26</v>
      </c>
      <c r="H7547">
        <v>7</v>
      </c>
      <c r="I7547">
        <v>0</v>
      </c>
      <c r="J7547">
        <v>2</v>
      </c>
      <c r="K7547">
        <v>1</v>
      </c>
      <c r="L7547">
        <v>0</v>
      </c>
      <c r="M7547">
        <v>154365</v>
      </c>
      <c r="N7547">
        <v>0</v>
      </c>
      <c r="O7547" t="str">
        <f t="shared" si="704"/>
        <v>&lt;30</v>
      </c>
      <c r="P7547" t="str">
        <f t="shared" si="705"/>
        <v>Medium</v>
      </c>
      <c r="Q7547" t="str">
        <f t="shared" si="706"/>
        <v>Mid-Term</v>
      </c>
      <c r="R7547" t="str">
        <f t="shared" si="707"/>
        <v>Zero Balance</v>
      </c>
      <c r="S7547" t="str">
        <f t="shared" si="708"/>
        <v>Normal</v>
      </c>
      <c r="T7547">
        <v>1</v>
      </c>
      <c r="U7547">
        <f t="shared" si="709"/>
        <v>0</v>
      </c>
    </row>
    <row r="7548" spans="1:21" x14ac:dyDescent="0.25">
      <c r="A7548">
        <v>2025</v>
      </c>
      <c r="B7548">
        <v>15735221</v>
      </c>
      <c r="C7548" t="s">
        <v>2557</v>
      </c>
      <c r="D7548">
        <v>697</v>
      </c>
      <c r="E7548" t="s">
        <v>15</v>
      </c>
      <c r="F7548" t="s">
        <v>16</v>
      </c>
      <c r="G7548">
        <v>42</v>
      </c>
      <c r="H7548">
        <v>10</v>
      </c>
      <c r="I7548">
        <v>0</v>
      </c>
      <c r="J7548">
        <v>2</v>
      </c>
      <c r="K7548">
        <v>1</v>
      </c>
      <c r="L7548">
        <v>0</v>
      </c>
      <c r="M7548">
        <v>61312</v>
      </c>
      <c r="N7548">
        <v>0</v>
      </c>
      <c r="O7548" t="str">
        <f t="shared" si="704"/>
        <v>30-45</v>
      </c>
      <c r="P7548" t="str">
        <f t="shared" si="705"/>
        <v>Medium</v>
      </c>
      <c r="Q7548" t="str">
        <f t="shared" si="706"/>
        <v>Long-Term</v>
      </c>
      <c r="R7548" t="str">
        <f t="shared" si="707"/>
        <v>Zero Balance</v>
      </c>
      <c r="S7548" t="str">
        <f t="shared" si="708"/>
        <v>Normal</v>
      </c>
      <c r="T7548">
        <v>1</v>
      </c>
      <c r="U7548">
        <f t="shared" si="709"/>
        <v>0</v>
      </c>
    </row>
    <row r="7549" spans="1:21" x14ac:dyDescent="0.25">
      <c r="A7549">
        <v>2025</v>
      </c>
      <c r="B7549">
        <v>15617991</v>
      </c>
      <c r="C7549" t="s">
        <v>30</v>
      </c>
      <c r="D7549">
        <v>555</v>
      </c>
      <c r="E7549" t="s">
        <v>15</v>
      </c>
      <c r="F7549" t="s">
        <v>23</v>
      </c>
      <c r="G7549">
        <v>29</v>
      </c>
      <c r="H7549">
        <v>4</v>
      </c>
      <c r="I7549">
        <v>128744</v>
      </c>
      <c r="J7549">
        <v>1</v>
      </c>
      <c r="K7549">
        <v>1</v>
      </c>
      <c r="L7549">
        <v>1</v>
      </c>
      <c r="M7549">
        <v>47455</v>
      </c>
      <c r="N7549">
        <v>0</v>
      </c>
      <c r="O7549" t="str">
        <f t="shared" si="704"/>
        <v>&lt;30</v>
      </c>
      <c r="P7549" t="str">
        <f t="shared" si="705"/>
        <v>Low</v>
      </c>
      <c r="Q7549" t="str">
        <f t="shared" si="706"/>
        <v>Mid-Term</v>
      </c>
      <c r="R7549" t="str">
        <f t="shared" si="707"/>
        <v>High Balance</v>
      </c>
      <c r="S7549" t="str">
        <f t="shared" si="708"/>
        <v>High Value</v>
      </c>
      <c r="T7549">
        <v>1</v>
      </c>
      <c r="U7549">
        <f t="shared" si="709"/>
        <v>0</v>
      </c>
    </row>
    <row r="7550" spans="1:21" x14ac:dyDescent="0.25">
      <c r="A7550">
        <v>2025</v>
      </c>
      <c r="B7550">
        <v>15658504</v>
      </c>
      <c r="C7550" t="s">
        <v>716</v>
      </c>
      <c r="D7550">
        <v>584</v>
      </c>
      <c r="E7550" t="s">
        <v>26</v>
      </c>
      <c r="F7550" t="s">
        <v>16</v>
      </c>
      <c r="G7550">
        <v>62</v>
      </c>
      <c r="H7550">
        <v>9</v>
      </c>
      <c r="I7550">
        <v>137727</v>
      </c>
      <c r="J7550">
        <v>2</v>
      </c>
      <c r="K7550">
        <v>0</v>
      </c>
      <c r="L7550">
        <v>1</v>
      </c>
      <c r="M7550">
        <v>121103</v>
      </c>
      <c r="N7550">
        <v>0</v>
      </c>
      <c r="O7550" t="str">
        <f t="shared" si="704"/>
        <v>60+</v>
      </c>
      <c r="P7550" t="str">
        <f t="shared" si="705"/>
        <v>Low</v>
      </c>
      <c r="Q7550" t="str">
        <f t="shared" si="706"/>
        <v>Long-Term</v>
      </c>
      <c r="R7550" t="str">
        <f t="shared" si="707"/>
        <v>High Balance</v>
      </c>
      <c r="S7550" t="str">
        <f t="shared" si="708"/>
        <v>High Value</v>
      </c>
      <c r="T7550">
        <v>1</v>
      </c>
      <c r="U7550">
        <f t="shared" si="709"/>
        <v>0</v>
      </c>
    </row>
    <row r="7551" spans="1:21" x14ac:dyDescent="0.25">
      <c r="A7551">
        <v>2025</v>
      </c>
      <c r="B7551">
        <v>15785705</v>
      </c>
      <c r="C7551" t="s">
        <v>1101</v>
      </c>
      <c r="D7551">
        <v>705</v>
      </c>
      <c r="E7551" t="s">
        <v>26</v>
      </c>
      <c r="F7551" t="s">
        <v>16</v>
      </c>
      <c r="G7551">
        <v>44</v>
      </c>
      <c r="H7551">
        <v>10</v>
      </c>
      <c r="I7551">
        <v>106732</v>
      </c>
      <c r="J7551">
        <v>1</v>
      </c>
      <c r="K7551">
        <v>1</v>
      </c>
      <c r="L7551">
        <v>0</v>
      </c>
      <c r="M7551">
        <v>137420</v>
      </c>
      <c r="N7551">
        <v>1</v>
      </c>
      <c r="O7551" t="str">
        <f t="shared" si="704"/>
        <v>30-45</v>
      </c>
      <c r="P7551" t="str">
        <f t="shared" si="705"/>
        <v>Medium</v>
      </c>
      <c r="Q7551" t="str">
        <f t="shared" si="706"/>
        <v>Long-Term</v>
      </c>
      <c r="R7551" t="str">
        <f t="shared" si="707"/>
        <v>High Balance</v>
      </c>
      <c r="S7551" t="str">
        <f t="shared" si="708"/>
        <v>High Value</v>
      </c>
      <c r="T7551">
        <v>1</v>
      </c>
      <c r="U7551">
        <f t="shared" si="709"/>
        <v>106732</v>
      </c>
    </row>
    <row r="7552" spans="1:21" x14ac:dyDescent="0.25">
      <c r="A7552">
        <v>2025</v>
      </c>
      <c r="B7552">
        <v>15801817</v>
      </c>
      <c r="C7552" t="s">
        <v>366</v>
      </c>
      <c r="D7552">
        <v>688</v>
      </c>
      <c r="E7552" t="s">
        <v>15</v>
      </c>
      <c r="F7552" t="s">
        <v>16</v>
      </c>
      <c r="G7552">
        <v>38</v>
      </c>
      <c r="H7552">
        <v>7</v>
      </c>
      <c r="I7552">
        <v>123544</v>
      </c>
      <c r="J7552">
        <v>1</v>
      </c>
      <c r="K7552">
        <v>1</v>
      </c>
      <c r="L7552">
        <v>1</v>
      </c>
      <c r="M7552">
        <v>157664</v>
      </c>
      <c r="N7552">
        <v>0</v>
      </c>
      <c r="O7552" t="str">
        <f t="shared" si="704"/>
        <v>30-45</v>
      </c>
      <c r="P7552" t="str">
        <f t="shared" si="705"/>
        <v>Medium</v>
      </c>
      <c r="Q7552" t="str">
        <f t="shared" si="706"/>
        <v>Mid-Term</v>
      </c>
      <c r="R7552" t="str">
        <f t="shared" si="707"/>
        <v>High Balance</v>
      </c>
      <c r="S7552" t="str">
        <f t="shared" si="708"/>
        <v>High Value</v>
      </c>
      <c r="T7552">
        <v>1</v>
      </c>
      <c r="U7552">
        <f t="shared" si="709"/>
        <v>0</v>
      </c>
    </row>
    <row r="7553" spans="1:21" x14ac:dyDescent="0.25">
      <c r="A7553">
        <v>2025</v>
      </c>
      <c r="B7553">
        <v>15752578</v>
      </c>
      <c r="C7553" t="s">
        <v>837</v>
      </c>
      <c r="D7553">
        <v>626</v>
      </c>
      <c r="E7553" t="s">
        <v>15</v>
      </c>
      <c r="F7553" t="s">
        <v>16</v>
      </c>
      <c r="G7553">
        <v>37</v>
      </c>
      <c r="H7553">
        <v>2</v>
      </c>
      <c r="I7553">
        <v>133969</v>
      </c>
      <c r="J7553">
        <v>2</v>
      </c>
      <c r="K7553">
        <v>1</v>
      </c>
      <c r="L7553">
        <v>0</v>
      </c>
      <c r="M7553">
        <v>148690</v>
      </c>
      <c r="N7553">
        <v>0</v>
      </c>
      <c r="O7553" t="str">
        <f t="shared" si="704"/>
        <v>30-45</v>
      </c>
      <c r="P7553" t="str">
        <f t="shared" si="705"/>
        <v>Medium</v>
      </c>
      <c r="Q7553" t="str">
        <f t="shared" si="706"/>
        <v>New</v>
      </c>
      <c r="R7553" t="str">
        <f t="shared" si="707"/>
        <v>High Balance</v>
      </c>
      <c r="S7553" t="str">
        <f t="shared" si="708"/>
        <v>High Value</v>
      </c>
      <c r="T7553">
        <v>1</v>
      </c>
      <c r="U7553">
        <f t="shared" si="709"/>
        <v>0</v>
      </c>
    </row>
    <row r="7554" spans="1:21" x14ac:dyDescent="0.25">
      <c r="A7554">
        <v>2025</v>
      </c>
      <c r="B7554">
        <v>15781574</v>
      </c>
      <c r="C7554" t="s">
        <v>149</v>
      </c>
      <c r="D7554">
        <v>636</v>
      </c>
      <c r="E7554" t="s">
        <v>18</v>
      </c>
      <c r="F7554" t="s">
        <v>23</v>
      </c>
      <c r="G7554">
        <v>76</v>
      </c>
      <c r="H7554">
        <v>9</v>
      </c>
      <c r="I7554">
        <v>126535</v>
      </c>
      <c r="J7554">
        <v>1</v>
      </c>
      <c r="K7554">
        <v>1</v>
      </c>
      <c r="L7554">
        <v>1</v>
      </c>
      <c r="M7554">
        <v>39790</v>
      </c>
      <c r="N7554">
        <v>0</v>
      </c>
      <c r="O7554" t="str">
        <f t="shared" ref="O7554:O7617" si="710">IF(G7554&lt;30,"&lt;30",IF(G7554&lt;=45,"30-45",IF(G7554&lt;=60,"46-60","60+")))</f>
        <v>60+</v>
      </c>
      <c r="P7554" t="str">
        <f t="shared" ref="P7554:P7617" si="711">IF(D7554&lt;600,"Low",IF(D7554&lt;=750,"Medium","High"))</f>
        <v>Medium</v>
      </c>
      <c r="Q7554" t="str">
        <f t="shared" ref="Q7554:Q7617" si="712">IF(H7554&lt;=3,"New",IF(H7554&lt;=7,"Mid-Term","Long-Term"))</f>
        <v>Long-Term</v>
      </c>
      <c r="R7554" t="str">
        <f t="shared" ref="R7554:R7617" si="713">IF(I7554=0,"Zero Balance",IF(I7554&lt;100000,"Low Balance","High Balance"))</f>
        <v>High Balance</v>
      </c>
      <c r="S7554" t="str">
        <f t="shared" ref="S7554:S7617" si="714">IF(I7554&gt;=100000,"High Value","Normal")</f>
        <v>High Value</v>
      </c>
      <c r="T7554">
        <v>1</v>
      </c>
      <c r="U7554">
        <f t="shared" ref="U7554:U7617" si="715">IF(N7554=1,I7554,0)</f>
        <v>0</v>
      </c>
    </row>
    <row r="7555" spans="1:21" x14ac:dyDescent="0.25">
      <c r="A7555">
        <v>2025</v>
      </c>
      <c r="B7555">
        <v>15792107</v>
      </c>
      <c r="C7555" t="s">
        <v>351</v>
      </c>
      <c r="D7555">
        <v>719</v>
      </c>
      <c r="E7555" t="s">
        <v>18</v>
      </c>
      <c r="F7555" t="s">
        <v>16</v>
      </c>
      <c r="G7555">
        <v>35</v>
      </c>
      <c r="H7555">
        <v>8</v>
      </c>
      <c r="I7555">
        <v>0</v>
      </c>
      <c r="J7555">
        <v>1</v>
      </c>
      <c r="K7555">
        <v>1</v>
      </c>
      <c r="L7555">
        <v>1</v>
      </c>
      <c r="M7555">
        <v>165162</v>
      </c>
      <c r="N7555">
        <v>0</v>
      </c>
      <c r="O7555" t="str">
        <f t="shared" si="710"/>
        <v>30-45</v>
      </c>
      <c r="P7555" t="str">
        <f t="shared" si="711"/>
        <v>Medium</v>
      </c>
      <c r="Q7555" t="str">
        <f t="shared" si="712"/>
        <v>Long-Term</v>
      </c>
      <c r="R7555" t="str">
        <f t="shared" si="713"/>
        <v>Zero Balance</v>
      </c>
      <c r="S7555" t="str">
        <f t="shared" si="714"/>
        <v>Normal</v>
      </c>
      <c r="T7555">
        <v>1</v>
      </c>
      <c r="U7555">
        <f t="shared" si="715"/>
        <v>0</v>
      </c>
    </row>
    <row r="7556" spans="1:21" x14ac:dyDescent="0.25">
      <c r="A7556">
        <v>2025</v>
      </c>
      <c r="B7556">
        <v>15569917</v>
      </c>
      <c r="C7556" t="s">
        <v>2558</v>
      </c>
      <c r="D7556">
        <v>706</v>
      </c>
      <c r="E7556" t="s">
        <v>18</v>
      </c>
      <c r="F7556" t="s">
        <v>23</v>
      </c>
      <c r="G7556">
        <v>30</v>
      </c>
      <c r="H7556">
        <v>6</v>
      </c>
      <c r="I7556">
        <v>87610</v>
      </c>
      <c r="J7556">
        <v>2</v>
      </c>
      <c r="K7556">
        <v>0</v>
      </c>
      <c r="L7556">
        <v>0</v>
      </c>
      <c r="M7556">
        <v>137675</v>
      </c>
      <c r="N7556">
        <v>1</v>
      </c>
      <c r="O7556" t="str">
        <f t="shared" si="710"/>
        <v>30-45</v>
      </c>
      <c r="P7556" t="str">
        <f t="shared" si="711"/>
        <v>Medium</v>
      </c>
      <c r="Q7556" t="str">
        <f t="shared" si="712"/>
        <v>Mid-Term</v>
      </c>
      <c r="R7556" t="str">
        <f t="shared" si="713"/>
        <v>Low Balance</v>
      </c>
      <c r="S7556" t="str">
        <f t="shared" si="714"/>
        <v>Normal</v>
      </c>
      <c r="T7556">
        <v>1</v>
      </c>
      <c r="U7556">
        <f t="shared" si="715"/>
        <v>87610</v>
      </c>
    </row>
    <row r="7557" spans="1:21" x14ac:dyDescent="0.25">
      <c r="A7557">
        <v>2025</v>
      </c>
      <c r="B7557">
        <v>15721504</v>
      </c>
      <c r="C7557" t="s">
        <v>443</v>
      </c>
      <c r="D7557">
        <v>731</v>
      </c>
      <c r="E7557" t="s">
        <v>18</v>
      </c>
      <c r="F7557" t="s">
        <v>23</v>
      </c>
      <c r="G7557">
        <v>41</v>
      </c>
      <c r="H7557">
        <v>3</v>
      </c>
      <c r="I7557">
        <v>0</v>
      </c>
      <c r="J7557">
        <v>2</v>
      </c>
      <c r="K7557">
        <v>1</v>
      </c>
      <c r="L7557">
        <v>0</v>
      </c>
      <c r="M7557">
        <v>101372</v>
      </c>
      <c r="N7557">
        <v>0</v>
      </c>
      <c r="O7557" t="str">
        <f t="shared" si="710"/>
        <v>30-45</v>
      </c>
      <c r="P7557" t="str">
        <f t="shared" si="711"/>
        <v>Medium</v>
      </c>
      <c r="Q7557" t="str">
        <f t="shared" si="712"/>
        <v>New</v>
      </c>
      <c r="R7557" t="str">
        <f t="shared" si="713"/>
        <v>Zero Balance</v>
      </c>
      <c r="S7557" t="str">
        <f t="shared" si="714"/>
        <v>Normal</v>
      </c>
      <c r="T7557">
        <v>1</v>
      </c>
      <c r="U7557">
        <f t="shared" si="715"/>
        <v>0</v>
      </c>
    </row>
    <row r="7558" spans="1:21" x14ac:dyDescent="0.25">
      <c r="A7558">
        <v>2025</v>
      </c>
      <c r="B7558">
        <v>15757306</v>
      </c>
      <c r="C7558" t="s">
        <v>216</v>
      </c>
      <c r="D7558">
        <v>738</v>
      </c>
      <c r="E7558" t="s">
        <v>18</v>
      </c>
      <c r="F7558" t="s">
        <v>23</v>
      </c>
      <c r="G7558">
        <v>49</v>
      </c>
      <c r="H7558">
        <v>3</v>
      </c>
      <c r="I7558">
        <v>0</v>
      </c>
      <c r="J7558">
        <v>3</v>
      </c>
      <c r="K7558">
        <v>1</v>
      </c>
      <c r="L7558">
        <v>1</v>
      </c>
      <c r="M7558">
        <v>65066</v>
      </c>
      <c r="N7558">
        <v>1</v>
      </c>
      <c r="O7558" t="str">
        <f t="shared" si="710"/>
        <v>46-60</v>
      </c>
      <c r="P7558" t="str">
        <f t="shared" si="711"/>
        <v>Medium</v>
      </c>
      <c r="Q7558" t="str">
        <f t="shared" si="712"/>
        <v>New</v>
      </c>
      <c r="R7558" t="str">
        <f t="shared" si="713"/>
        <v>Zero Balance</v>
      </c>
      <c r="S7558" t="str">
        <f t="shared" si="714"/>
        <v>Normal</v>
      </c>
      <c r="T7558">
        <v>1</v>
      </c>
      <c r="U7558">
        <f t="shared" si="715"/>
        <v>0</v>
      </c>
    </row>
    <row r="7559" spans="1:21" x14ac:dyDescent="0.25">
      <c r="A7559">
        <v>2025</v>
      </c>
      <c r="B7559">
        <v>15647295</v>
      </c>
      <c r="C7559" t="s">
        <v>32</v>
      </c>
      <c r="D7559">
        <v>426</v>
      </c>
      <c r="E7559" t="s">
        <v>15</v>
      </c>
      <c r="F7559" t="s">
        <v>23</v>
      </c>
      <c r="G7559">
        <v>34</v>
      </c>
      <c r="H7559">
        <v>9</v>
      </c>
      <c r="I7559">
        <v>0</v>
      </c>
      <c r="J7559">
        <v>2</v>
      </c>
      <c r="K7559">
        <v>1</v>
      </c>
      <c r="L7559">
        <v>0</v>
      </c>
      <c r="M7559">
        <v>107877</v>
      </c>
      <c r="N7559">
        <v>0</v>
      </c>
      <c r="O7559" t="str">
        <f t="shared" si="710"/>
        <v>30-45</v>
      </c>
      <c r="P7559" t="str">
        <f t="shared" si="711"/>
        <v>Low</v>
      </c>
      <c r="Q7559" t="str">
        <f t="shared" si="712"/>
        <v>Long-Term</v>
      </c>
      <c r="R7559" t="str">
        <f t="shared" si="713"/>
        <v>Zero Balance</v>
      </c>
      <c r="S7559" t="str">
        <f t="shared" si="714"/>
        <v>Normal</v>
      </c>
      <c r="T7559">
        <v>1</v>
      </c>
      <c r="U7559">
        <f t="shared" si="715"/>
        <v>0</v>
      </c>
    </row>
    <row r="7560" spans="1:21" x14ac:dyDescent="0.25">
      <c r="A7560">
        <v>2025</v>
      </c>
      <c r="B7560">
        <v>15642098</v>
      </c>
      <c r="C7560" t="s">
        <v>649</v>
      </c>
      <c r="D7560">
        <v>622</v>
      </c>
      <c r="E7560" t="s">
        <v>18</v>
      </c>
      <c r="F7560" t="s">
        <v>16</v>
      </c>
      <c r="G7560">
        <v>36</v>
      </c>
      <c r="H7560">
        <v>0</v>
      </c>
      <c r="I7560">
        <v>108960</v>
      </c>
      <c r="J7560">
        <v>2</v>
      </c>
      <c r="K7560">
        <v>1</v>
      </c>
      <c r="L7560">
        <v>0</v>
      </c>
      <c r="M7560">
        <v>111180</v>
      </c>
      <c r="N7560">
        <v>1</v>
      </c>
      <c r="O7560" t="str">
        <f t="shared" si="710"/>
        <v>30-45</v>
      </c>
      <c r="P7560" t="str">
        <f t="shared" si="711"/>
        <v>Medium</v>
      </c>
      <c r="Q7560" t="str">
        <f t="shared" si="712"/>
        <v>New</v>
      </c>
      <c r="R7560" t="str">
        <f t="shared" si="713"/>
        <v>High Balance</v>
      </c>
      <c r="S7560" t="str">
        <f t="shared" si="714"/>
        <v>High Value</v>
      </c>
      <c r="T7560">
        <v>1</v>
      </c>
      <c r="U7560">
        <f t="shared" si="715"/>
        <v>108960</v>
      </c>
    </row>
    <row r="7561" spans="1:21" x14ac:dyDescent="0.25">
      <c r="A7561">
        <v>2025</v>
      </c>
      <c r="B7561">
        <v>15696120</v>
      </c>
      <c r="C7561" t="s">
        <v>93</v>
      </c>
      <c r="D7561">
        <v>701</v>
      </c>
      <c r="E7561" t="s">
        <v>18</v>
      </c>
      <c r="F7561" t="s">
        <v>16</v>
      </c>
      <c r="G7561">
        <v>30</v>
      </c>
      <c r="H7561">
        <v>2</v>
      </c>
      <c r="I7561">
        <v>0</v>
      </c>
      <c r="J7561">
        <v>2</v>
      </c>
      <c r="K7561">
        <v>1</v>
      </c>
      <c r="L7561">
        <v>0</v>
      </c>
      <c r="M7561">
        <v>115651</v>
      </c>
      <c r="N7561">
        <v>0</v>
      </c>
      <c r="O7561" t="str">
        <f t="shared" si="710"/>
        <v>30-45</v>
      </c>
      <c r="P7561" t="str">
        <f t="shared" si="711"/>
        <v>Medium</v>
      </c>
      <c r="Q7561" t="str">
        <f t="shared" si="712"/>
        <v>New</v>
      </c>
      <c r="R7561" t="str">
        <f t="shared" si="713"/>
        <v>Zero Balance</v>
      </c>
      <c r="S7561" t="str">
        <f t="shared" si="714"/>
        <v>Normal</v>
      </c>
      <c r="T7561">
        <v>1</v>
      </c>
      <c r="U7561">
        <f t="shared" si="715"/>
        <v>0</v>
      </c>
    </row>
    <row r="7562" spans="1:21" x14ac:dyDescent="0.25">
      <c r="A7562">
        <v>2025</v>
      </c>
      <c r="B7562">
        <v>15675176</v>
      </c>
      <c r="C7562" t="s">
        <v>472</v>
      </c>
      <c r="D7562">
        <v>512</v>
      </c>
      <c r="E7562" t="s">
        <v>15</v>
      </c>
      <c r="F7562" t="s">
        <v>23</v>
      </c>
      <c r="G7562">
        <v>51</v>
      </c>
      <c r="H7562">
        <v>6</v>
      </c>
      <c r="I7562">
        <v>144953</v>
      </c>
      <c r="J7562">
        <v>1</v>
      </c>
      <c r="K7562">
        <v>1</v>
      </c>
      <c r="L7562">
        <v>1</v>
      </c>
      <c r="M7562">
        <v>165035</v>
      </c>
      <c r="N7562">
        <v>0</v>
      </c>
      <c r="O7562" t="str">
        <f t="shared" si="710"/>
        <v>46-60</v>
      </c>
      <c r="P7562" t="str">
        <f t="shared" si="711"/>
        <v>Low</v>
      </c>
      <c r="Q7562" t="str">
        <f t="shared" si="712"/>
        <v>Mid-Term</v>
      </c>
      <c r="R7562" t="str">
        <f t="shared" si="713"/>
        <v>High Balance</v>
      </c>
      <c r="S7562" t="str">
        <f t="shared" si="714"/>
        <v>High Value</v>
      </c>
      <c r="T7562">
        <v>1</v>
      </c>
      <c r="U7562">
        <f t="shared" si="715"/>
        <v>0</v>
      </c>
    </row>
    <row r="7563" spans="1:21" x14ac:dyDescent="0.25">
      <c r="A7563">
        <v>2025</v>
      </c>
      <c r="B7563">
        <v>15700046</v>
      </c>
      <c r="C7563" t="s">
        <v>308</v>
      </c>
      <c r="D7563">
        <v>635</v>
      </c>
      <c r="E7563" t="s">
        <v>15</v>
      </c>
      <c r="F7563" t="s">
        <v>23</v>
      </c>
      <c r="G7563">
        <v>41</v>
      </c>
      <c r="H7563">
        <v>4</v>
      </c>
      <c r="I7563">
        <v>103545</v>
      </c>
      <c r="J7563">
        <v>2</v>
      </c>
      <c r="K7563">
        <v>1</v>
      </c>
      <c r="L7563">
        <v>0</v>
      </c>
      <c r="M7563">
        <v>193747</v>
      </c>
      <c r="N7563">
        <v>0</v>
      </c>
      <c r="O7563" t="str">
        <f t="shared" si="710"/>
        <v>30-45</v>
      </c>
      <c r="P7563" t="str">
        <f t="shared" si="711"/>
        <v>Medium</v>
      </c>
      <c r="Q7563" t="str">
        <f t="shared" si="712"/>
        <v>Mid-Term</v>
      </c>
      <c r="R7563" t="str">
        <f t="shared" si="713"/>
        <v>High Balance</v>
      </c>
      <c r="S7563" t="str">
        <f t="shared" si="714"/>
        <v>High Value</v>
      </c>
      <c r="T7563">
        <v>1</v>
      </c>
      <c r="U7563">
        <f t="shared" si="715"/>
        <v>0</v>
      </c>
    </row>
    <row r="7564" spans="1:21" x14ac:dyDescent="0.25">
      <c r="A7564">
        <v>2025</v>
      </c>
      <c r="B7564">
        <v>15782089</v>
      </c>
      <c r="C7564" t="s">
        <v>2559</v>
      </c>
      <c r="D7564">
        <v>685</v>
      </c>
      <c r="E7564" t="s">
        <v>15</v>
      </c>
      <c r="F7564" t="s">
        <v>23</v>
      </c>
      <c r="G7564">
        <v>33</v>
      </c>
      <c r="H7564">
        <v>6</v>
      </c>
      <c r="I7564">
        <v>0</v>
      </c>
      <c r="J7564">
        <v>1</v>
      </c>
      <c r="K7564">
        <v>1</v>
      </c>
      <c r="L7564">
        <v>0</v>
      </c>
      <c r="M7564">
        <v>58458</v>
      </c>
      <c r="N7564">
        <v>0</v>
      </c>
      <c r="O7564" t="str">
        <f t="shared" si="710"/>
        <v>30-45</v>
      </c>
      <c r="P7564" t="str">
        <f t="shared" si="711"/>
        <v>Medium</v>
      </c>
      <c r="Q7564" t="str">
        <f t="shared" si="712"/>
        <v>Mid-Term</v>
      </c>
      <c r="R7564" t="str">
        <f t="shared" si="713"/>
        <v>Zero Balance</v>
      </c>
      <c r="S7564" t="str">
        <f t="shared" si="714"/>
        <v>Normal</v>
      </c>
      <c r="T7564">
        <v>1</v>
      </c>
      <c r="U7564">
        <f t="shared" si="715"/>
        <v>0</v>
      </c>
    </row>
    <row r="7565" spans="1:21" x14ac:dyDescent="0.25">
      <c r="A7565">
        <v>2025</v>
      </c>
      <c r="B7565">
        <v>15706394</v>
      </c>
      <c r="C7565" t="s">
        <v>2560</v>
      </c>
      <c r="D7565">
        <v>609</v>
      </c>
      <c r="E7565" t="s">
        <v>15</v>
      </c>
      <c r="F7565" t="s">
        <v>23</v>
      </c>
      <c r="G7565">
        <v>53</v>
      </c>
      <c r="H7565">
        <v>7</v>
      </c>
      <c r="I7565">
        <v>0</v>
      </c>
      <c r="J7565">
        <v>2</v>
      </c>
      <c r="K7565">
        <v>0</v>
      </c>
      <c r="L7565">
        <v>1</v>
      </c>
      <c r="M7565">
        <v>52333</v>
      </c>
      <c r="N7565">
        <v>0</v>
      </c>
      <c r="O7565" t="str">
        <f t="shared" si="710"/>
        <v>46-60</v>
      </c>
      <c r="P7565" t="str">
        <f t="shared" si="711"/>
        <v>Medium</v>
      </c>
      <c r="Q7565" t="str">
        <f t="shared" si="712"/>
        <v>Mid-Term</v>
      </c>
      <c r="R7565" t="str">
        <f t="shared" si="713"/>
        <v>Zero Balance</v>
      </c>
      <c r="S7565" t="str">
        <f t="shared" si="714"/>
        <v>Normal</v>
      </c>
      <c r="T7565">
        <v>1</v>
      </c>
      <c r="U7565">
        <f t="shared" si="715"/>
        <v>0</v>
      </c>
    </row>
    <row r="7566" spans="1:21" x14ac:dyDescent="0.25">
      <c r="A7566">
        <v>2025</v>
      </c>
      <c r="B7566">
        <v>15759387</v>
      </c>
      <c r="C7566" t="s">
        <v>243</v>
      </c>
      <c r="D7566">
        <v>598</v>
      </c>
      <c r="E7566" t="s">
        <v>26</v>
      </c>
      <c r="F7566" t="s">
        <v>23</v>
      </c>
      <c r="G7566">
        <v>38</v>
      </c>
      <c r="H7566">
        <v>1</v>
      </c>
      <c r="I7566">
        <v>101487</v>
      </c>
      <c r="J7566">
        <v>1</v>
      </c>
      <c r="K7566">
        <v>1</v>
      </c>
      <c r="L7566">
        <v>1</v>
      </c>
      <c r="M7566">
        <v>75959</v>
      </c>
      <c r="N7566">
        <v>1</v>
      </c>
      <c r="O7566" t="str">
        <f t="shared" si="710"/>
        <v>30-45</v>
      </c>
      <c r="P7566" t="str">
        <f t="shared" si="711"/>
        <v>Low</v>
      </c>
      <c r="Q7566" t="str">
        <f t="shared" si="712"/>
        <v>New</v>
      </c>
      <c r="R7566" t="str">
        <f t="shared" si="713"/>
        <v>High Balance</v>
      </c>
      <c r="S7566" t="str">
        <f t="shared" si="714"/>
        <v>High Value</v>
      </c>
      <c r="T7566">
        <v>1</v>
      </c>
      <c r="U7566">
        <f t="shared" si="715"/>
        <v>101487</v>
      </c>
    </row>
    <row r="7567" spans="1:21" x14ac:dyDescent="0.25">
      <c r="A7567">
        <v>2025</v>
      </c>
      <c r="B7567">
        <v>15623369</v>
      </c>
      <c r="C7567" t="s">
        <v>2561</v>
      </c>
      <c r="D7567">
        <v>708</v>
      </c>
      <c r="E7567" t="s">
        <v>15</v>
      </c>
      <c r="F7567" t="s">
        <v>23</v>
      </c>
      <c r="G7567">
        <v>52</v>
      </c>
      <c r="H7567">
        <v>10</v>
      </c>
      <c r="I7567">
        <v>105356</v>
      </c>
      <c r="J7567">
        <v>1</v>
      </c>
      <c r="K7567">
        <v>1</v>
      </c>
      <c r="L7567">
        <v>0</v>
      </c>
      <c r="M7567">
        <v>123</v>
      </c>
      <c r="N7567">
        <v>1</v>
      </c>
      <c r="O7567" t="str">
        <f t="shared" si="710"/>
        <v>46-60</v>
      </c>
      <c r="P7567" t="str">
        <f t="shared" si="711"/>
        <v>Medium</v>
      </c>
      <c r="Q7567" t="str">
        <f t="shared" si="712"/>
        <v>Long-Term</v>
      </c>
      <c r="R7567" t="str">
        <f t="shared" si="713"/>
        <v>High Balance</v>
      </c>
      <c r="S7567" t="str">
        <f t="shared" si="714"/>
        <v>High Value</v>
      </c>
      <c r="T7567">
        <v>1</v>
      </c>
      <c r="U7567">
        <f t="shared" si="715"/>
        <v>105356</v>
      </c>
    </row>
    <row r="7568" spans="1:21" x14ac:dyDescent="0.25">
      <c r="A7568">
        <v>2025</v>
      </c>
      <c r="B7568">
        <v>15732943</v>
      </c>
      <c r="C7568" t="s">
        <v>1983</v>
      </c>
      <c r="D7568">
        <v>574</v>
      </c>
      <c r="E7568" t="s">
        <v>18</v>
      </c>
      <c r="F7568" t="s">
        <v>23</v>
      </c>
      <c r="G7568">
        <v>36</v>
      </c>
      <c r="H7568">
        <v>4</v>
      </c>
      <c r="I7568">
        <v>77968</v>
      </c>
      <c r="J7568">
        <v>1</v>
      </c>
      <c r="K7568">
        <v>1</v>
      </c>
      <c r="L7568">
        <v>0</v>
      </c>
      <c r="M7568">
        <v>167067</v>
      </c>
      <c r="N7568">
        <v>1</v>
      </c>
      <c r="O7568" t="str">
        <f t="shared" si="710"/>
        <v>30-45</v>
      </c>
      <c r="P7568" t="str">
        <f t="shared" si="711"/>
        <v>Low</v>
      </c>
      <c r="Q7568" t="str">
        <f t="shared" si="712"/>
        <v>Mid-Term</v>
      </c>
      <c r="R7568" t="str">
        <f t="shared" si="713"/>
        <v>Low Balance</v>
      </c>
      <c r="S7568" t="str">
        <f t="shared" si="714"/>
        <v>Normal</v>
      </c>
      <c r="T7568">
        <v>1</v>
      </c>
      <c r="U7568">
        <f t="shared" si="715"/>
        <v>77968</v>
      </c>
    </row>
    <row r="7569" spans="1:21" x14ac:dyDescent="0.25">
      <c r="A7569">
        <v>2025</v>
      </c>
      <c r="B7569">
        <v>15750545</v>
      </c>
      <c r="C7569" t="s">
        <v>1657</v>
      </c>
      <c r="D7569">
        <v>629</v>
      </c>
      <c r="E7569" t="s">
        <v>15</v>
      </c>
      <c r="F7569" t="s">
        <v>23</v>
      </c>
      <c r="G7569">
        <v>44</v>
      </c>
      <c r="H7569">
        <v>5</v>
      </c>
      <c r="I7569">
        <v>0</v>
      </c>
      <c r="J7569">
        <v>4</v>
      </c>
      <c r="K7569">
        <v>0</v>
      </c>
      <c r="L7569">
        <v>0</v>
      </c>
      <c r="M7569">
        <v>117573</v>
      </c>
      <c r="N7569">
        <v>1</v>
      </c>
      <c r="O7569" t="str">
        <f t="shared" si="710"/>
        <v>30-45</v>
      </c>
      <c r="P7569" t="str">
        <f t="shared" si="711"/>
        <v>Medium</v>
      </c>
      <c r="Q7569" t="str">
        <f t="shared" si="712"/>
        <v>Mid-Term</v>
      </c>
      <c r="R7569" t="str">
        <f t="shared" si="713"/>
        <v>Zero Balance</v>
      </c>
      <c r="S7569" t="str">
        <f t="shared" si="714"/>
        <v>Normal</v>
      </c>
      <c r="T7569">
        <v>1</v>
      </c>
      <c r="U7569">
        <f t="shared" si="715"/>
        <v>0</v>
      </c>
    </row>
    <row r="7570" spans="1:21" x14ac:dyDescent="0.25">
      <c r="A7570">
        <v>2025</v>
      </c>
      <c r="B7570">
        <v>15809909</v>
      </c>
      <c r="C7570" t="s">
        <v>1032</v>
      </c>
      <c r="D7570">
        <v>422</v>
      </c>
      <c r="E7570" t="s">
        <v>18</v>
      </c>
      <c r="F7570" t="s">
        <v>16</v>
      </c>
      <c r="G7570">
        <v>54</v>
      </c>
      <c r="H7570">
        <v>4</v>
      </c>
      <c r="I7570">
        <v>0</v>
      </c>
      <c r="J7570">
        <v>2</v>
      </c>
      <c r="K7570">
        <v>1</v>
      </c>
      <c r="L7570">
        <v>1</v>
      </c>
      <c r="M7570">
        <v>7167</v>
      </c>
      <c r="N7570">
        <v>0</v>
      </c>
      <c r="O7570" t="str">
        <f t="shared" si="710"/>
        <v>46-60</v>
      </c>
      <c r="P7570" t="str">
        <f t="shared" si="711"/>
        <v>Low</v>
      </c>
      <c r="Q7570" t="str">
        <f t="shared" si="712"/>
        <v>Mid-Term</v>
      </c>
      <c r="R7570" t="str">
        <f t="shared" si="713"/>
        <v>Zero Balance</v>
      </c>
      <c r="S7570" t="str">
        <f t="shared" si="714"/>
        <v>Normal</v>
      </c>
      <c r="T7570">
        <v>1</v>
      </c>
      <c r="U7570">
        <f t="shared" si="715"/>
        <v>0</v>
      </c>
    </row>
    <row r="7571" spans="1:21" x14ac:dyDescent="0.25">
      <c r="A7571">
        <v>2025</v>
      </c>
      <c r="B7571">
        <v>15642448</v>
      </c>
      <c r="C7571" t="s">
        <v>606</v>
      </c>
      <c r="D7571">
        <v>656</v>
      </c>
      <c r="E7571" t="s">
        <v>18</v>
      </c>
      <c r="F7571" t="s">
        <v>23</v>
      </c>
      <c r="G7571">
        <v>28</v>
      </c>
      <c r="H7571">
        <v>8</v>
      </c>
      <c r="I7571">
        <v>120048</v>
      </c>
      <c r="J7571">
        <v>1</v>
      </c>
      <c r="K7571">
        <v>1</v>
      </c>
      <c r="L7571">
        <v>1</v>
      </c>
      <c r="M7571">
        <v>137173</v>
      </c>
      <c r="N7571">
        <v>0</v>
      </c>
      <c r="O7571" t="str">
        <f t="shared" si="710"/>
        <v>&lt;30</v>
      </c>
      <c r="P7571" t="str">
        <f t="shared" si="711"/>
        <v>Medium</v>
      </c>
      <c r="Q7571" t="str">
        <f t="shared" si="712"/>
        <v>Long-Term</v>
      </c>
      <c r="R7571" t="str">
        <f t="shared" si="713"/>
        <v>High Balance</v>
      </c>
      <c r="S7571" t="str">
        <f t="shared" si="714"/>
        <v>High Value</v>
      </c>
      <c r="T7571">
        <v>1</v>
      </c>
      <c r="U7571">
        <f t="shared" si="715"/>
        <v>0</v>
      </c>
    </row>
    <row r="7572" spans="1:21" x14ac:dyDescent="0.25">
      <c r="A7572">
        <v>2025</v>
      </c>
      <c r="B7572">
        <v>15791944</v>
      </c>
      <c r="C7572" t="s">
        <v>654</v>
      </c>
      <c r="D7572">
        <v>697</v>
      </c>
      <c r="E7572" t="s">
        <v>15</v>
      </c>
      <c r="F7572" t="s">
        <v>23</v>
      </c>
      <c r="G7572">
        <v>32</v>
      </c>
      <c r="H7572">
        <v>7</v>
      </c>
      <c r="I7572">
        <v>175465</v>
      </c>
      <c r="J7572">
        <v>3</v>
      </c>
      <c r="K7572">
        <v>1</v>
      </c>
      <c r="L7572">
        <v>0</v>
      </c>
      <c r="M7572">
        <v>116442</v>
      </c>
      <c r="N7572">
        <v>1</v>
      </c>
      <c r="O7572" t="str">
        <f t="shared" si="710"/>
        <v>30-45</v>
      </c>
      <c r="P7572" t="str">
        <f t="shared" si="711"/>
        <v>Medium</v>
      </c>
      <c r="Q7572" t="str">
        <f t="shared" si="712"/>
        <v>Mid-Term</v>
      </c>
      <c r="R7572" t="str">
        <f t="shared" si="713"/>
        <v>High Balance</v>
      </c>
      <c r="S7572" t="str">
        <f t="shared" si="714"/>
        <v>High Value</v>
      </c>
      <c r="T7572">
        <v>1</v>
      </c>
      <c r="U7572">
        <f t="shared" si="715"/>
        <v>175465</v>
      </c>
    </row>
    <row r="7573" spans="1:21" x14ac:dyDescent="0.25">
      <c r="A7573">
        <v>2025</v>
      </c>
      <c r="B7573">
        <v>15768342</v>
      </c>
      <c r="C7573" t="s">
        <v>2314</v>
      </c>
      <c r="D7573">
        <v>718</v>
      </c>
      <c r="E7573" t="s">
        <v>15</v>
      </c>
      <c r="F7573" t="s">
        <v>23</v>
      </c>
      <c r="G7573">
        <v>52</v>
      </c>
      <c r="H7573">
        <v>8</v>
      </c>
      <c r="I7573">
        <v>79475</v>
      </c>
      <c r="J7573">
        <v>3</v>
      </c>
      <c r="K7573">
        <v>1</v>
      </c>
      <c r="L7573">
        <v>1</v>
      </c>
      <c r="M7573">
        <v>32421</v>
      </c>
      <c r="N7573">
        <v>1</v>
      </c>
      <c r="O7573" t="str">
        <f t="shared" si="710"/>
        <v>46-60</v>
      </c>
      <c r="P7573" t="str">
        <f t="shared" si="711"/>
        <v>Medium</v>
      </c>
      <c r="Q7573" t="str">
        <f t="shared" si="712"/>
        <v>Long-Term</v>
      </c>
      <c r="R7573" t="str">
        <f t="shared" si="713"/>
        <v>Low Balance</v>
      </c>
      <c r="S7573" t="str">
        <f t="shared" si="714"/>
        <v>Normal</v>
      </c>
      <c r="T7573">
        <v>1</v>
      </c>
      <c r="U7573">
        <f t="shared" si="715"/>
        <v>79475</v>
      </c>
    </row>
    <row r="7574" spans="1:21" x14ac:dyDescent="0.25">
      <c r="A7574">
        <v>2025</v>
      </c>
      <c r="B7574">
        <v>15567919</v>
      </c>
      <c r="C7574" t="s">
        <v>475</v>
      </c>
      <c r="D7574">
        <v>586</v>
      </c>
      <c r="E7574" t="s">
        <v>26</v>
      </c>
      <c r="F7574" t="s">
        <v>23</v>
      </c>
      <c r="G7574">
        <v>37</v>
      </c>
      <c r="H7574">
        <v>8</v>
      </c>
      <c r="I7574">
        <v>167736</v>
      </c>
      <c r="J7574">
        <v>2</v>
      </c>
      <c r="K7574">
        <v>0</v>
      </c>
      <c r="L7574">
        <v>1</v>
      </c>
      <c r="M7574">
        <v>104666</v>
      </c>
      <c r="N7574">
        <v>0</v>
      </c>
      <c r="O7574" t="str">
        <f t="shared" si="710"/>
        <v>30-45</v>
      </c>
      <c r="P7574" t="str">
        <f t="shared" si="711"/>
        <v>Low</v>
      </c>
      <c r="Q7574" t="str">
        <f t="shared" si="712"/>
        <v>Long-Term</v>
      </c>
      <c r="R7574" t="str">
        <f t="shared" si="713"/>
        <v>High Balance</v>
      </c>
      <c r="S7574" t="str">
        <f t="shared" si="714"/>
        <v>High Value</v>
      </c>
      <c r="T7574">
        <v>1</v>
      </c>
      <c r="U7574">
        <f t="shared" si="715"/>
        <v>0</v>
      </c>
    </row>
    <row r="7575" spans="1:21" x14ac:dyDescent="0.25">
      <c r="A7575">
        <v>2025</v>
      </c>
      <c r="B7575">
        <v>15674750</v>
      </c>
      <c r="C7575" t="s">
        <v>965</v>
      </c>
      <c r="D7575">
        <v>481</v>
      </c>
      <c r="E7575" t="s">
        <v>18</v>
      </c>
      <c r="F7575" t="s">
        <v>16</v>
      </c>
      <c r="G7575">
        <v>37</v>
      </c>
      <c r="H7575">
        <v>8</v>
      </c>
      <c r="I7575">
        <v>0</v>
      </c>
      <c r="J7575">
        <v>2</v>
      </c>
      <c r="K7575">
        <v>1</v>
      </c>
      <c r="L7575">
        <v>0</v>
      </c>
      <c r="M7575">
        <v>44216</v>
      </c>
      <c r="N7575">
        <v>0</v>
      </c>
      <c r="O7575" t="str">
        <f t="shared" si="710"/>
        <v>30-45</v>
      </c>
      <c r="P7575" t="str">
        <f t="shared" si="711"/>
        <v>Low</v>
      </c>
      <c r="Q7575" t="str">
        <f t="shared" si="712"/>
        <v>Long-Term</v>
      </c>
      <c r="R7575" t="str">
        <f t="shared" si="713"/>
        <v>Zero Balance</v>
      </c>
      <c r="S7575" t="str">
        <f t="shared" si="714"/>
        <v>Normal</v>
      </c>
      <c r="T7575">
        <v>1</v>
      </c>
      <c r="U7575">
        <f t="shared" si="715"/>
        <v>0</v>
      </c>
    </row>
    <row r="7576" spans="1:21" x14ac:dyDescent="0.25">
      <c r="A7576">
        <v>2025</v>
      </c>
      <c r="B7576">
        <v>15778345</v>
      </c>
      <c r="C7576" t="s">
        <v>240</v>
      </c>
      <c r="D7576">
        <v>749</v>
      </c>
      <c r="E7576" t="s">
        <v>15</v>
      </c>
      <c r="F7576" t="s">
        <v>16</v>
      </c>
      <c r="G7576">
        <v>33</v>
      </c>
      <c r="H7576">
        <v>1</v>
      </c>
      <c r="I7576">
        <v>74386</v>
      </c>
      <c r="J7576">
        <v>1</v>
      </c>
      <c r="K7576">
        <v>1</v>
      </c>
      <c r="L7576">
        <v>0</v>
      </c>
      <c r="M7576">
        <v>20164</v>
      </c>
      <c r="N7576">
        <v>0</v>
      </c>
      <c r="O7576" t="str">
        <f t="shared" si="710"/>
        <v>30-45</v>
      </c>
      <c r="P7576" t="str">
        <f t="shared" si="711"/>
        <v>Medium</v>
      </c>
      <c r="Q7576" t="str">
        <f t="shared" si="712"/>
        <v>New</v>
      </c>
      <c r="R7576" t="str">
        <f t="shared" si="713"/>
        <v>Low Balance</v>
      </c>
      <c r="S7576" t="str">
        <f t="shared" si="714"/>
        <v>Normal</v>
      </c>
      <c r="T7576">
        <v>1</v>
      </c>
      <c r="U7576">
        <f t="shared" si="715"/>
        <v>0</v>
      </c>
    </row>
    <row r="7577" spans="1:21" x14ac:dyDescent="0.25">
      <c r="A7577">
        <v>2025</v>
      </c>
      <c r="B7577">
        <v>15687634</v>
      </c>
      <c r="C7577" t="s">
        <v>817</v>
      </c>
      <c r="D7577">
        <v>561</v>
      </c>
      <c r="E7577" t="s">
        <v>26</v>
      </c>
      <c r="F7577" t="s">
        <v>23</v>
      </c>
      <c r="G7577">
        <v>49</v>
      </c>
      <c r="H7577">
        <v>5</v>
      </c>
      <c r="I7577">
        <v>94754</v>
      </c>
      <c r="J7577">
        <v>1</v>
      </c>
      <c r="K7577">
        <v>1</v>
      </c>
      <c r="L7577">
        <v>1</v>
      </c>
      <c r="M7577">
        <v>26691</v>
      </c>
      <c r="N7577">
        <v>0</v>
      </c>
      <c r="O7577" t="str">
        <f t="shared" si="710"/>
        <v>46-60</v>
      </c>
      <c r="P7577" t="str">
        <f t="shared" si="711"/>
        <v>Low</v>
      </c>
      <c r="Q7577" t="str">
        <f t="shared" si="712"/>
        <v>Mid-Term</v>
      </c>
      <c r="R7577" t="str">
        <f t="shared" si="713"/>
        <v>Low Balance</v>
      </c>
      <c r="S7577" t="str">
        <f t="shared" si="714"/>
        <v>Normal</v>
      </c>
      <c r="T7577">
        <v>1</v>
      </c>
      <c r="U7577">
        <f t="shared" si="715"/>
        <v>0</v>
      </c>
    </row>
    <row r="7578" spans="1:21" x14ac:dyDescent="0.25">
      <c r="A7578">
        <v>2025</v>
      </c>
      <c r="B7578">
        <v>15666096</v>
      </c>
      <c r="C7578" t="s">
        <v>2288</v>
      </c>
      <c r="D7578">
        <v>676</v>
      </c>
      <c r="E7578" t="s">
        <v>18</v>
      </c>
      <c r="F7578" t="s">
        <v>23</v>
      </c>
      <c r="G7578">
        <v>27</v>
      </c>
      <c r="H7578">
        <v>4</v>
      </c>
      <c r="I7578">
        <v>0</v>
      </c>
      <c r="J7578">
        <v>1</v>
      </c>
      <c r="K7578">
        <v>0</v>
      </c>
      <c r="L7578">
        <v>1</v>
      </c>
      <c r="M7578">
        <v>107956</v>
      </c>
      <c r="N7578">
        <v>0</v>
      </c>
      <c r="O7578" t="str">
        <f t="shared" si="710"/>
        <v>&lt;30</v>
      </c>
      <c r="P7578" t="str">
        <f t="shared" si="711"/>
        <v>Medium</v>
      </c>
      <c r="Q7578" t="str">
        <f t="shared" si="712"/>
        <v>Mid-Term</v>
      </c>
      <c r="R7578" t="str">
        <f t="shared" si="713"/>
        <v>Zero Balance</v>
      </c>
      <c r="S7578" t="str">
        <f t="shared" si="714"/>
        <v>Normal</v>
      </c>
      <c r="T7578">
        <v>1</v>
      </c>
      <c r="U7578">
        <f t="shared" si="715"/>
        <v>0</v>
      </c>
    </row>
    <row r="7579" spans="1:21" x14ac:dyDescent="0.25">
      <c r="A7579">
        <v>2025</v>
      </c>
      <c r="B7579">
        <v>15581700</v>
      </c>
      <c r="C7579" t="s">
        <v>468</v>
      </c>
      <c r="D7579">
        <v>615</v>
      </c>
      <c r="E7579" t="s">
        <v>26</v>
      </c>
      <c r="F7579" t="s">
        <v>23</v>
      </c>
      <c r="G7579">
        <v>43</v>
      </c>
      <c r="H7579">
        <v>3</v>
      </c>
      <c r="I7579">
        <v>86921</v>
      </c>
      <c r="J7579">
        <v>1</v>
      </c>
      <c r="K7579">
        <v>1</v>
      </c>
      <c r="L7579">
        <v>1</v>
      </c>
      <c r="M7579">
        <v>150048</v>
      </c>
      <c r="N7579">
        <v>0</v>
      </c>
      <c r="O7579" t="str">
        <f t="shared" si="710"/>
        <v>30-45</v>
      </c>
      <c r="P7579" t="str">
        <f t="shared" si="711"/>
        <v>Medium</v>
      </c>
      <c r="Q7579" t="str">
        <f t="shared" si="712"/>
        <v>New</v>
      </c>
      <c r="R7579" t="str">
        <f t="shared" si="713"/>
        <v>Low Balance</v>
      </c>
      <c r="S7579" t="str">
        <f t="shared" si="714"/>
        <v>Normal</v>
      </c>
      <c r="T7579">
        <v>1</v>
      </c>
      <c r="U7579">
        <f t="shared" si="715"/>
        <v>0</v>
      </c>
    </row>
    <row r="7580" spans="1:21" x14ac:dyDescent="0.25">
      <c r="A7580">
        <v>2025</v>
      </c>
      <c r="B7580">
        <v>15656417</v>
      </c>
      <c r="C7580" t="s">
        <v>1578</v>
      </c>
      <c r="D7580">
        <v>582</v>
      </c>
      <c r="E7580" t="s">
        <v>15</v>
      </c>
      <c r="F7580" t="s">
        <v>16</v>
      </c>
      <c r="G7580">
        <v>39</v>
      </c>
      <c r="H7580">
        <v>1</v>
      </c>
      <c r="I7580">
        <v>132077</v>
      </c>
      <c r="J7580">
        <v>2</v>
      </c>
      <c r="K7580">
        <v>1</v>
      </c>
      <c r="L7580">
        <v>0</v>
      </c>
      <c r="M7580">
        <v>192255</v>
      </c>
      <c r="N7580">
        <v>0</v>
      </c>
      <c r="O7580" t="str">
        <f t="shared" si="710"/>
        <v>30-45</v>
      </c>
      <c r="P7580" t="str">
        <f t="shared" si="711"/>
        <v>Low</v>
      </c>
      <c r="Q7580" t="str">
        <f t="shared" si="712"/>
        <v>New</v>
      </c>
      <c r="R7580" t="str">
        <f t="shared" si="713"/>
        <v>High Balance</v>
      </c>
      <c r="S7580" t="str">
        <f t="shared" si="714"/>
        <v>High Value</v>
      </c>
      <c r="T7580">
        <v>1</v>
      </c>
      <c r="U7580">
        <f t="shared" si="715"/>
        <v>0</v>
      </c>
    </row>
    <row r="7581" spans="1:21" x14ac:dyDescent="0.25">
      <c r="A7581">
        <v>2025</v>
      </c>
      <c r="B7581">
        <v>15649101</v>
      </c>
      <c r="C7581" t="s">
        <v>1575</v>
      </c>
      <c r="D7581">
        <v>601</v>
      </c>
      <c r="E7581" t="s">
        <v>15</v>
      </c>
      <c r="F7581" t="s">
        <v>23</v>
      </c>
      <c r="G7581">
        <v>40</v>
      </c>
      <c r="H7581">
        <v>10</v>
      </c>
      <c r="I7581">
        <v>127848</v>
      </c>
      <c r="J7581">
        <v>1</v>
      </c>
      <c r="K7581">
        <v>0</v>
      </c>
      <c r="L7581">
        <v>0</v>
      </c>
      <c r="M7581">
        <v>173246</v>
      </c>
      <c r="N7581">
        <v>0</v>
      </c>
      <c r="O7581" t="str">
        <f t="shared" si="710"/>
        <v>30-45</v>
      </c>
      <c r="P7581" t="str">
        <f t="shared" si="711"/>
        <v>Medium</v>
      </c>
      <c r="Q7581" t="str">
        <f t="shared" si="712"/>
        <v>Long-Term</v>
      </c>
      <c r="R7581" t="str">
        <f t="shared" si="713"/>
        <v>High Balance</v>
      </c>
      <c r="S7581" t="str">
        <f t="shared" si="714"/>
        <v>High Value</v>
      </c>
      <c r="T7581">
        <v>1</v>
      </c>
      <c r="U7581">
        <f t="shared" si="715"/>
        <v>0</v>
      </c>
    </row>
    <row r="7582" spans="1:21" x14ac:dyDescent="0.25">
      <c r="A7582">
        <v>2025</v>
      </c>
      <c r="B7582">
        <v>15781975</v>
      </c>
      <c r="C7582" t="s">
        <v>2562</v>
      </c>
      <c r="D7582">
        <v>708</v>
      </c>
      <c r="E7582" t="s">
        <v>15</v>
      </c>
      <c r="F7582" t="s">
        <v>23</v>
      </c>
      <c r="G7582">
        <v>34</v>
      </c>
      <c r="H7582">
        <v>3</v>
      </c>
      <c r="I7582">
        <v>0</v>
      </c>
      <c r="J7582">
        <v>1</v>
      </c>
      <c r="K7582">
        <v>0</v>
      </c>
      <c r="L7582">
        <v>1</v>
      </c>
      <c r="M7582">
        <v>121458</v>
      </c>
      <c r="N7582">
        <v>1</v>
      </c>
      <c r="O7582" t="str">
        <f t="shared" si="710"/>
        <v>30-45</v>
      </c>
      <c r="P7582" t="str">
        <f t="shared" si="711"/>
        <v>Medium</v>
      </c>
      <c r="Q7582" t="str">
        <f t="shared" si="712"/>
        <v>New</v>
      </c>
      <c r="R7582" t="str">
        <f t="shared" si="713"/>
        <v>Zero Balance</v>
      </c>
      <c r="S7582" t="str">
        <f t="shared" si="714"/>
        <v>Normal</v>
      </c>
      <c r="T7582">
        <v>1</v>
      </c>
      <c r="U7582">
        <f t="shared" si="715"/>
        <v>0</v>
      </c>
    </row>
    <row r="7583" spans="1:21" x14ac:dyDescent="0.25">
      <c r="A7583">
        <v>2025</v>
      </c>
      <c r="B7583">
        <v>15700511</v>
      </c>
      <c r="C7583" t="s">
        <v>1280</v>
      </c>
      <c r="D7583">
        <v>708</v>
      </c>
      <c r="E7583" t="s">
        <v>26</v>
      </c>
      <c r="F7583" t="s">
        <v>23</v>
      </c>
      <c r="G7583">
        <v>42</v>
      </c>
      <c r="H7583">
        <v>9</v>
      </c>
      <c r="I7583">
        <v>176702</v>
      </c>
      <c r="J7583">
        <v>2</v>
      </c>
      <c r="K7583">
        <v>1</v>
      </c>
      <c r="L7583">
        <v>1</v>
      </c>
      <c r="M7583">
        <v>104805</v>
      </c>
      <c r="N7583">
        <v>0</v>
      </c>
      <c r="O7583" t="str">
        <f t="shared" si="710"/>
        <v>30-45</v>
      </c>
      <c r="P7583" t="str">
        <f t="shared" si="711"/>
        <v>Medium</v>
      </c>
      <c r="Q7583" t="str">
        <f t="shared" si="712"/>
        <v>Long-Term</v>
      </c>
      <c r="R7583" t="str">
        <f t="shared" si="713"/>
        <v>High Balance</v>
      </c>
      <c r="S7583" t="str">
        <f t="shared" si="714"/>
        <v>High Value</v>
      </c>
      <c r="T7583">
        <v>1</v>
      </c>
      <c r="U7583">
        <f t="shared" si="715"/>
        <v>0</v>
      </c>
    </row>
    <row r="7584" spans="1:21" x14ac:dyDescent="0.25">
      <c r="A7584">
        <v>2025</v>
      </c>
      <c r="B7584">
        <v>15770255</v>
      </c>
      <c r="C7584" t="s">
        <v>2563</v>
      </c>
      <c r="D7584">
        <v>797</v>
      </c>
      <c r="E7584" t="s">
        <v>26</v>
      </c>
      <c r="F7584" t="s">
        <v>16</v>
      </c>
      <c r="G7584">
        <v>33</v>
      </c>
      <c r="H7584">
        <v>10</v>
      </c>
      <c r="I7584">
        <v>83556</v>
      </c>
      <c r="J7584">
        <v>1</v>
      </c>
      <c r="K7584">
        <v>0</v>
      </c>
      <c r="L7584">
        <v>0</v>
      </c>
      <c r="M7584">
        <v>69767</v>
      </c>
      <c r="N7584">
        <v>0</v>
      </c>
      <c r="O7584" t="str">
        <f t="shared" si="710"/>
        <v>30-45</v>
      </c>
      <c r="P7584" t="str">
        <f t="shared" si="711"/>
        <v>High</v>
      </c>
      <c r="Q7584" t="str">
        <f t="shared" si="712"/>
        <v>Long-Term</v>
      </c>
      <c r="R7584" t="str">
        <f t="shared" si="713"/>
        <v>Low Balance</v>
      </c>
      <c r="S7584" t="str">
        <f t="shared" si="714"/>
        <v>Normal</v>
      </c>
      <c r="T7584">
        <v>1</v>
      </c>
      <c r="U7584">
        <f t="shared" si="715"/>
        <v>0</v>
      </c>
    </row>
    <row r="7585" spans="1:21" x14ac:dyDescent="0.25">
      <c r="A7585">
        <v>2025</v>
      </c>
      <c r="B7585">
        <v>15643574</v>
      </c>
      <c r="C7585" t="s">
        <v>50</v>
      </c>
      <c r="D7585">
        <v>682</v>
      </c>
      <c r="E7585" t="s">
        <v>15</v>
      </c>
      <c r="F7585" t="s">
        <v>23</v>
      </c>
      <c r="G7585">
        <v>26</v>
      </c>
      <c r="H7585">
        <v>8</v>
      </c>
      <c r="I7585">
        <v>0</v>
      </c>
      <c r="J7585">
        <v>2</v>
      </c>
      <c r="K7585">
        <v>1</v>
      </c>
      <c r="L7585">
        <v>0</v>
      </c>
      <c r="M7585">
        <v>178373</v>
      </c>
      <c r="N7585">
        <v>0</v>
      </c>
      <c r="O7585" t="str">
        <f t="shared" si="710"/>
        <v>&lt;30</v>
      </c>
      <c r="P7585" t="str">
        <f t="shared" si="711"/>
        <v>Medium</v>
      </c>
      <c r="Q7585" t="str">
        <f t="shared" si="712"/>
        <v>Long-Term</v>
      </c>
      <c r="R7585" t="str">
        <f t="shared" si="713"/>
        <v>Zero Balance</v>
      </c>
      <c r="S7585" t="str">
        <f t="shared" si="714"/>
        <v>Normal</v>
      </c>
      <c r="T7585">
        <v>1</v>
      </c>
      <c r="U7585">
        <f t="shared" si="715"/>
        <v>0</v>
      </c>
    </row>
    <row r="7586" spans="1:21" x14ac:dyDescent="0.25">
      <c r="A7586">
        <v>2025</v>
      </c>
      <c r="B7586">
        <v>15595010</v>
      </c>
      <c r="C7586" t="s">
        <v>278</v>
      </c>
      <c r="D7586">
        <v>694</v>
      </c>
      <c r="E7586" t="s">
        <v>18</v>
      </c>
      <c r="F7586" t="s">
        <v>16</v>
      </c>
      <c r="G7586">
        <v>39</v>
      </c>
      <c r="H7586">
        <v>9</v>
      </c>
      <c r="I7586">
        <v>0</v>
      </c>
      <c r="J7586">
        <v>2</v>
      </c>
      <c r="K7586">
        <v>0</v>
      </c>
      <c r="L7586">
        <v>0</v>
      </c>
      <c r="M7586">
        <v>99924</v>
      </c>
      <c r="N7586">
        <v>0</v>
      </c>
      <c r="O7586" t="str">
        <f t="shared" si="710"/>
        <v>30-45</v>
      </c>
      <c r="P7586" t="str">
        <f t="shared" si="711"/>
        <v>Medium</v>
      </c>
      <c r="Q7586" t="str">
        <f t="shared" si="712"/>
        <v>Long-Term</v>
      </c>
      <c r="R7586" t="str">
        <f t="shared" si="713"/>
        <v>Zero Balance</v>
      </c>
      <c r="S7586" t="str">
        <f t="shared" si="714"/>
        <v>Normal</v>
      </c>
      <c r="T7586">
        <v>1</v>
      </c>
      <c r="U7586">
        <f t="shared" si="715"/>
        <v>0</v>
      </c>
    </row>
    <row r="7587" spans="1:21" x14ac:dyDescent="0.25">
      <c r="A7587">
        <v>2025</v>
      </c>
      <c r="B7587">
        <v>15580579</v>
      </c>
      <c r="C7587" t="s">
        <v>70</v>
      </c>
      <c r="D7587">
        <v>490</v>
      </c>
      <c r="E7587" t="s">
        <v>15</v>
      </c>
      <c r="F7587" t="s">
        <v>16</v>
      </c>
      <c r="G7587">
        <v>40</v>
      </c>
      <c r="H7587">
        <v>1</v>
      </c>
      <c r="I7587">
        <v>0</v>
      </c>
      <c r="J7587">
        <v>1</v>
      </c>
      <c r="K7587">
        <v>1</v>
      </c>
      <c r="L7587">
        <v>1</v>
      </c>
      <c r="M7587">
        <v>49594</v>
      </c>
      <c r="N7587">
        <v>1</v>
      </c>
      <c r="O7587" t="str">
        <f t="shared" si="710"/>
        <v>30-45</v>
      </c>
      <c r="P7587" t="str">
        <f t="shared" si="711"/>
        <v>Low</v>
      </c>
      <c r="Q7587" t="str">
        <f t="shared" si="712"/>
        <v>New</v>
      </c>
      <c r="R7587" t="str">
        <f t="shared" si="713"/>
        <v>Zero Balance</v>
      </c>
      <c r="S7587" t="str">
        <f t="shared" si="714"/>
        <v>Normal</v>
      </c>
      <c r="T7587">
        <v>1</v>
      </c>
      <c r="U7587">
        <f t="shared" si="715"/>
        <v>0</v>
      </c>
    </row>
    <row r="7588" spans="1:21" x14ac:dyDescent="0.25">
      <c r="A7588">
        <v>2025</v>
      </c>
      <c r="B7588">
        <v>15748532</v>
      </c>
      <c r="C7588" t="s">
        <v>537</v>
      </c>
      <c r="D7588">
        <v>828</v>
      </c>
      <c r="E7588" t="s">
        <v>18</v>
      </c>
      <c r="F7588" t="s">
        <v>23</v>
      </c>
      <c r="G7588">
        <v>42</v>
      </c>
      <c r="H7588">
        <v>10</v>
      </c>
      <c r="I7588">
        <v>0</v>
      </c>
      <c r="J7588">
        <v>1</v>
      </c>
      <c r="K7588">
        <v>1</v>
      </c>
      <c r="L7588">
        <v>1</v>
      </c>
      <c r="M7588">
        <v>186071</v>
      </c>
      <c r="N7588">
        <v>0</v>
      </c>
      <c r="O7588" t="str">
        <f t="shared" si="710"/>
        <v>30-45</v>
      </c>
      <c r="P7588" t="str">
        <f t="shared" si="711"/>
        <v>High</v>
      </c>
      <c r="Q7588" t="str">
        <f t="shared" si="712"/>
        <v>Long-Term</v>
      </c>
      <c r="R7588" t="str">
        <f t="shared" si="713"/>
        <v>Zero Balance</v>
      </c>
      <c r="S7588" t="str">
        <f t="shared" si="714"/>
        <v>Normal</v>
      </c>
      <c r="T7588">
        <v>1</v>
      </c>
      <c r="U7588">
        <f t="shared" si="715"/>
        <v>0</v>
      </c>
    </row>
    <row r="7589" spans="1:21" x14ac:dyDescent="0.25">
      <c r="A7589">
        <v>2025</v>
      </c>
      <c r="B7589">
        <v>15773789</v>
      </c>
      <c r="C7589" t="s">
        <v>1202</v>
      </c>
      <c r="D7589">
        <v>594</v>
      </c>
      <c r="E7589" t="s">
        <v>18</v>
      </c>
      <c r="F7589" t="s">
        <v>16</v>
      </c>
      <c r="G7589">
        <v>38</v>
      </c>
      <c r="H7589">
        <v>7</v>
      </c>
      <c r="I7589">
        <v>96858</v>
      </c>
      <c r="J7589">
        <v>1</v>
      </c>
      <c r="K7589">
        <v>1</v>
      </c>
      <c r="L7589">
        <v>0</v>
      </c>
      <c r="M7589">
        <v>77511</v>
      </c>
      <c r="N7589">
        <v>0</v>
      </c>
      <c r="O7589" t="str">
        <f t="shared" si="710"/>
        <v>30-45</v>
      </c>
      <c r="P7589" t="str">
        <f t="shared" si="711"/>
        <v>Low</v>
      </c>
      <c r="Q7589" t="str">
        <f t="shared" si="712"/>
        <v>Mid-Term</v>
      </c>
      <c r="R7589" t="str">
        <f t="shared" si="713"/>
        <v>Low Balance</v>
      </c>
      <c r="S7589" t="str">
        <f t="shared" si="714"/>
        <v>Normal</v>
      </c>
      <c r="T7589">
        <v>1</v>
      </c>
      <c r="U7589">
        <f t="shared" si="715"/>
        <v>0</v>
      </c>
    </row>
    <row r="7590" spans="1:21" x14ac:dyDescent="0.25">
      <c r="A7590">
        <v>2025</v>
      </c>
      <c r="B7590">
        <v>15600027</v>
      </c>
      <c r="C7590" t="s">
        <v>1379</v>
      </c>
      <c r="D7590">
        <v>579</v>
      </c>
      <c r="E7590" t="s">
        <v>18</v>
      </c>
      <c r="F7590" t="s">
        <v>23</v>
      </c>
      <c r="G7590">
        <v>33</v>
      </c>
      <c r="H7590">
        <v>1</v>
      </c>
      <c r="I7590">
        <v>0</v>
      </c>
      <c r="J7590">
        <v>2</v>
      </c>
      <c r="K7590">
        <v>1</v>
      </c>
      <c r="L7590">
        <v>1</v>
      </c>
      <c r="M7590">
        <v>54817</v>
      </c>
      <c r="N7590">
        <v>0</v>
      </c>
      <c r="O7590" t="str">
        <f t="shared" si="710"/>
        <v>30-45</v>
      </c>
      <c r="P7590" t="str">
        <f t="shared" si="711"/>
        <v>Low</v>
      </c>
      <c r="Q7590" t="str">
        <f t="shared" si="712"/>
        <v>New</v>
      </c>
      <c r="R7590" t="str">
        <f t="shared" si="713"/>
        <v>Zero Balance</v>
      </c>
      <c r="S7590" t="str">
        <f t="shared" si="714"/>
        <v>Normal</v>
      </c>
      <c r="T7590">
        <v>1</v>
      </c>
      <c r="U7590">
        <f t="shared" si="715"/>
        <v>0</v>
      </c>
    </row>
    <row r="7591" spans="1:21" x14ac:dyDescent="0.25">
      <c r="A7591">
        <v>2025</v>
      </c>
      <c r="B7591">
        <v>15620832</v>
      </c>
      <c r="C7591" t="s">
        <v>1215</v>
      </c>
      <c r="D7591">
        <v>723</v>
      </c>
      <c r="E7591" t="s">
        <v>15</v>
      </c>
      <c r="F7591" t="s">
        <v>16</v>
      </c>
      <c r="G7591">
        <v>35</v>
      </c>
      <c r="H7591">
        <v>0</v>
      </c>
      <c r="I7591">
        <v>0</v>
      </c>
      <c r="J7591">
        <v>2</v>
      </c>
      <c r="K7591">
        <v>0</v>
      </c>
      <c r="L7591">
        <v>1</v>
      </c>
      <c r="M7591">
        <v>61291</v>
      </c>
      <c r="N7591">
        <v>0</v>
      </c>
      <c r="O7591" t="str">
        <f t="shared" si="710"/>
        <v>30-45</v>
      </c>
      <c r="P7591" t="str">
        <f t="shared" si="711"/>
        <v>Medium</v>
      </c>
      <c r="Q7591" t="str">
        <f t="shared" si="712"/>
        <v>New</v>
      </c>
      <c r="R7591" t="str">
        <f t="shared" si="713"/>
        <v>Zero Balance</v>
      </c>
      <c r="S7591" t="str">
        <f t="shared" si="714"/>
        <v>Normal</v>
      </c>
      <c r="T7591">
        <v>1</v>
      </c>
      <c r="U7591">
        <f t="shared" si="715"/>
        <v>0</v>
      </c>
    </row>
    <row r="7592" spans="1:21" x14ac:dyDescent="0.25">
      <c r="A7592">
        <v>2025</v>
      </c>
      <c r="B7592">
        <v>15568819</v>
      </c>
      <c r="C7592" t="s">
        <v>796</v>
      </c>
      <c r="D7592">
        <v>619</v>
      </c>
      <c r="E7592" t="s">
        <v>26</v>
      </c>
      <c r="F7592" t="s">
        <v>16</v>
      </c>
      <c r="G7592">
        <v>42</v>
      </c>
      <c r="H7592">
        <v>8</v>
      </c>
      <c r="I7592">
        <v>132796</v>
      </c>
      <c r="J7592">
        <v>3</v>
      </c>
      <c r="K7592">
        <v>1</v>
      </c>
      <c r="L7592">
        <v>1</v>
      </c>
      <c r="M7592">
        <v>191821</v>
      </c>
      <c r="N7592">
        <v>1</v>
      </c>
      <c r="O7592" t="str">
        <f t="shared" si="710"/>
        <v>30-45</v>
      </c>
      <c r="P7592" t="str">
        <f t="shared" si="711"/>
        <v>Medium</v>
      </c>
      <c r="Q7592" t="str">
        <f t="shared" si="712"/>
        <v>Long-Term</v>
      </c>
      <c r="R7592" t="str">
        <f t="shared" si="713"/>
        <v>High Balance</v>
      </c>
      <c r="S7592" t="str">
        <f t="shared" si="714"/>
        <v>High Value</v>
      </c>
      <c r="T7592">
        <v>1</v>
      </c>
      <c r="U7592">
        <f t="shared" si="715"/>
        <v>132796</v>
      </c>
    </row>
    <row r="7593" spans="1:21" x14ac:dyDescent="0.25">
      <c r="A7593">
        <v>2025</v>
      </c>
      <c r="B7593">
        <v>15748691</v>
      </c>
      <c r="C7593" t="s">
        <v>307</v>
      </c>
      <c r="D7593">
        <v>794</v>
      </c>
      <c r="E7593" t="s">
        <v>18</v>
      </c>
      <c r="F7593" t="s">
        <v>16</v>
      </c>
      <c r="G7593">
        <v>30</v>
      </c>
      <c r="H7593">
        <v>1</v>
      </c>
      <c r="I7593">
        <v>154971</v>
      </c>
      <c r="J7593">
        <v>1</v>
      </c>
      <c r="K7593">
        <v>0</v>
      </c>
      <c r="L7593">
        <v>1</v>
      </c>
      <c r="M7593">
        <v>156768</v>
      </c>
      <c r="N7593">
        <v>0</v>
      </c>
      <c r="O7593" t="str">
        <f t="shared" si="710"/>
        <v>30-45</v>
      </c>
      <c r="P7593" t="str">
        <f t="shared" si="711"/>
        <v>High</v>
      </c>
      <c r="Q7593" t="str">
        <f t="shared" si="712"/>
        <v>New</v>
      </c>
      <c r="R7593" t="str">
        <f t="shared" si="713"/>
        <v>High Balance</v>
      </c>
      <c r="S7593" t="str">
        <f t="shared" si="714"/>
        <v>High Value</v>
      </c>
      <c r="T7593">
        <v>1</v>
      </c>
      <c r="U7593">
        <f t="shared" si="715"/>
        <v>0</v>
      </c>
    </row>
    <row r="7594" spans="1:21" x14ac:dyDescent="0.25">
      <c r="A7594">
        <v>2025</v>
      </c>
      <c r="B7594">
        <v>15583552</v>
      </c>
      <c r="C7594" t="s">
        <v>533</v>
      </c>
      <c r="D7594">
        <v>674</v>
      </c>
      <c r="E7594" t="s">
        <v>26</v>
      </c>
      <c r="F7594" t="s">
        <v>23</v>
      </c>
      <c r="G7594">
        <v>44</v>
      </c>
      <c r="H7594">
        <v>3</v>
      </c>
      <c r="I7594">
        <v>88902</v>
      </c>
      <c r="J7594">
        <v>1</v>
      </c>
      <c r="K7594">
        <v>1</v>
      </c>
      <c r="L7594">
        <v>0</v>
      </c>
      <c r="M7594">
        <v>73731</v>
      </c>
      <c r="N7594">
        <v>0</v>
      </c>
      <c r="O7594" t="str">
        <f t="shared" si="710"/>
        <v>30-45</v>
      </c>
      <c r="P7594" t="str">
        <f t="shared" si="711"/>
        <v>Medium</v>
      </c>
      <c r="Q7594" t="str">
        <f t="shared" si="712"/>
        <v>New</v>
      </c>
      <c r="R7594" t="str">
        <f t="shared" si="713"/>
        <v>Low Balance</v>
      </c>
      <c r="S7594" t="str">
        <f t="shared" si="714"/>
        <v>Normal</v>
      </c>
      <c r="T7594">
        <v>1</v>
      </c>
      <c r="U7594">
        <f t="shared" si="715"/>
        <v>0</v>
      </c>
    </row>
    <row r="7595" spans="1:21" x14ac:dyDescent="0.25">
      <c r="A7595">
        <v>2025</v>
      </c>
      <c r="B7595">
        <v>15588019</v>
      </c>
      <c r="C7595" t="s">
        <v>845</v>
      </c>
      <c r="D7595">
        <v>418</v>
      </c>
      <c r="E7595" t="s">
        <v>15</v>
      </c>
      <c r="F7595" t="s">
        <v>23</v>
      </c>
      <c r="G7595">
        <v>28</v>
      </c>
      <c r="H7595">
        <v>7</v>
      </c>
      <c r="I7595">
        <v>98739</v>
      </c>
      <c r="J7595">
        <v>1</v>
      </c>
      <c r="K7595">
        <v>1</v>
      </c>
      <c r="L7595">
        <v>0</v>
      </c>
      <c r="M7595">
        <v>122190</v>
      </c>
      <c r="N7595">
        <v>0</v>
      </c>
      <c r="O7595" t="str">
        <f t="shared" si="710"/>
        <v>&lt;30</v>
      </c>
      <c r="P7595" t="str">
        <f t="shared" si="711"/>
        <v>Low</v>
      </c>
      <c r="Q7595" t="str">
        <f t="shared" si="712"/>
        <v>Mid-Term</v>
      </c>
      <c r="R7595" t="str">
        <f t="shared" si="713"/>
        <v>Low Balance</v>
      </c>
      <c r="S7595" t="str">
        <f t="shared" si="714"/>
        <v>Normal</v>
      </c>
      <c r="T7595">
        <v>1</v>
      </c>
      <c r="U7595">
        <f t="shared" si="715"/>
        <v>0</v>
      </c>
    </row>
    <row r="7596" spans="1:21" x14ac:dyDescent="0.25">
      <c r="A7596">
        <v>2025</v>
      </c>
      <c r="B7596">
        <v>15713250</v>
      </c>
      <c r="C7596" t="s">
        <v>1981</v>
      </c>
      <c r="D7596">
        <v>502</v>
      </c>
      <c r="E7596" t="s">
        <v>15</v>
      </c>
      <c r="F7596" t="s">
        <v>23</v>
      </c>
      <c r="G7596">
        <v>33</v>
      </c>
      <c r="H7596">
        <v>8</v>
      </c>
      <c r="I7596">
        <v>0</v>
      </c>
      <c r="J7596">
        <v>2</v>
      </c>
      <c r="K7596">
        <v>1</v>
      </c>
      <c r="L7596">
        <v>1</v>
      </c>
      <c r="M7596">
        <v>123509</v>
      </c>
      <c r="N7596">
        <v>0</v>
      </c>
      <c r="O7596" t="str">
        <f t="shared" si="710"/>
        <v>30-45</v>
      </c>
      <c r="P7596" t="str">
        <f t="shared" si="711"/>
        <v>Low</v>
      </c>
      <c r="Q7596" t="str">
        <f t="shared" si="712"/>
        <v>Long-Term</v>
      </c>
      <c r="R7596" t="str">
        <f t="shared" si="713"/>
        <v>Zero Balance</v>
      </c>
      <c r="S7596" t="str">
        <f t="shared" si="714"/>
        <v>Normal</v>
      </c>
      <c r="T7596">
        <v>1</v>
      </c>
      <c r="U7596">
        <f t="shared" si="715"/>
        <v>0</v>
      </c>
    </row>
    <row r="7597" spans="1:21" x14ac:dyDescent="0.25">
      <c r="A7597">
        <v>2025</v>
      </c>
      <c r="B7597">
        <v>15569595</v>
      </c>
      <c r="C7597" t="s">
        <v>579</v>
      </c>
      <c r="D7597">
        <v>678</v>
      </c>
      <c r="E7597" t="s">
        <v>15</v>
      </c>
      <c r="F7597" t="s">
        <v>16</v>
      </c>
      <c r="G7597">
        <v>50</v>
      </c>
      <c r="H7597">
        <v>6</v>
      </c>
      <c r="I7597">
        <v>0</v>
      </c>
      <c r="J7597">
        <v>1</v>
      </c>
      <c r="K7597">
        <v>1</v>
      </c>
      <c r="L7597">
        <v>0</v>
      </c>
      <c r="M7597">
        <v>8200</v>
      </c>
      <c r="N7597">
        <v>0</v>
      </c>
      <c r="O7597" t="str">
        <f t="shared" si="710"/>
        <v>46-60</v>
      </c>
      <c r="P7597" t="str">
        <f t="shared" si="711"/>
        <v>Medium</v>
      </c>
      <c r="Q7597" t="str">
        <f t="shared" si="712"/>
        <v>Mid-Term</v>
      </c>
      <c r="R7597" t="str">
        <f t="shared" si="713"/>
        <v>Zero Balance</v>
      </c>
      <c r="S7597" t="str">
        <f t="shared" si="714"/>
        <v>Normal</v>
      </c>
      <c r="T7597">
        <v>1</v>
      </c>
      <c r="U7597">
        <f t="shared" si="715"/>
        <v>0</v>
      </c>
    </row>
    <row r="7598" spans="1:21" x14ac:dyDescent="0.25">
      <c r="A7598">
        <v>2025</v>
      </c>
      <c r="B7598">
        <v>15794868</v>
      </c>
      <c r="C7598" t="s">
        <v>615</v>
      </c>
      <c r="D7598">
        <v>599</v>
      </c>
      <c r="E7598" t="s">
        <v>26</v>
      </c>
      <c r="F7598" t="s">
        <v>23</v>
      </c>
      <c r="G7598">
        <v>40</v>
      </c>
      <c r="H7598">
        <v>10</v>
      </c>
      <c r="I7598">
        <v>137456</v>
      </c>
      <c r="J7598">
        <v>2</v>
      </c>
      <c r="K7598">
        <v>1</v>
      </c>
      <c r="L7598">
        <v>1</v>
      </c>
      <c r="M7598">
        <v>14113</v>
      </c>
      <c r="N7598">
        <v>0</v>
      </c>
      <c r="O7598" t="str">
        <f t="shared" si="710"/>
        <v>30-45</v>
      </c>
      <c r="P7598" t="str">
        <f t="shared" si="711"/>
        <v>Low</v>
      </c>
      <c r="Q7598" t="str">
        <f t="shared" si="712"/>
        <v>Long-Term</v>
      </c>
      <c r="R7598" t="str">
        <f t="shared" si="713"/>
        <v>High Balance</v>
      </c>
      <c r="S7598" t="str">
        <f t="shared" si="714"/>
        <v>High Value</v>
      </c>
      <c r="T7598">
        <v>1</v>
      </c>
      <c r="U7598">
        <f t="shared" si="715"/>
        <v>0</v>
      </c>
    </row>
    <row r="7599" spans="1:21" x14ac:dyDescent="0.25">
      <c r="A7599">
        <v>2025</v>
      </c>
      <c r="B7599">
        <v>15576680</v>
      </c>
      <c r="C7599" t="s">
        <v>224</v>
      </c>
      <c r="D7599">
        <v>736</v>
      </c>
      <c r="E7599" t="s">
        <v>15</v>
      </c>
      <c r="F7599" t="s">
        <v>23</v>
      </c>
      <c r="G7599">
        <v>29</v>
      </c>
      <c r="H7599">
        <v>4</v>
      </c>
      <c r="I7599">
        <v>0</v>
      </c>
      <c r="J7599">
        <v>2</v>
      </c>
      <c r="K7599">
        <v>0</v>
      </c>
      <c r="L7599">
        <v>0</v>
      </c>
      <c r="M7599">
        <v>51705</v>
      </c>
      <c r="N7599">
        <v>0</v>
      </c>
      <c r="O7599" t="str">
        <f t="shared" si="710"/>
        <v>&lt;30</v>
      </c>
      <c r="P7599" t="str">
        <f t="shared" si="711"/>
        <v>Medium</v>
      </c>
      <c r="Q7599" t="str">
        <f t="shared" si="712"/>
        <v>Mid-Term</v>
      </c>
      <c r="R7599" t="str">
        <f t="shared" si="713"/>
        <v>Zero Balance</v>
      </c>
      <c r="S7599" t="str">
        <f t="shared" si="714"/>
        <v>Normal</v>
      </c>
      <c r="T7599">
        <v>1</v>
      </c>
      <c r="U7599">
        <f t="shared" si="715"/>
        <v>0</v>
      </c>
    </row>
    <row r="7600" spans="1:21" x14ac:dyDescent="0.25">
      <c r="A7600">
        <v>2025</v>
      </c>
      <c r="B7600">
        <v>15613699</v>
      </c>
      <c r="C7600" t="s">
        <v>1896</v>
      </c>
      <c r="D7600">
        <v>430</v>
      </c>
      <c r="E7600" t="s">
        <v>15</v>
      </c>
      <c r="F7600" t="s">
        <v>16</v>
      </c>
      <c r="G7600">
        <v>60</v>
      </c>
      <c r="H7600">
        <v>7</v>
      </c>
      <c r="I7600">
        <v>73937</v>
      </c>
      <c r="J7600">
        <v>1</v>
      </c>
      <c r="K7600">
        <v>1</v>
      </c>
      <c r="L7600">
        <v>0</v>
      </c>
      <c r="M7600">
        <v>161938</v>
      </c>
      <c r="N7600">
        <v>1</v>
      </c>
      <c r="O7600" t="str">
        <f t="shared" si="710"/>
        <v>46-60</v>
      </c>
      <c r="P7600" t="str">
        <f t="shared" si="711"/>
        <v>Low</v>
      </c>
      <c r="Q7600" t="str">
        <f t="shared" si="712"/>
        <v>Mid-Term</v>
      </c>
      <c r="R7600" t="str">
        <f t="shared" si="713"/>
        <v>Low Balance</v>
      </c>
      <c r="S7600" t="str">
        <f t="shared" si="714"/>
        <v>Normal</v>
      </c>
      <c r="T7600">
        <v>1</v>
      </c>
      <c r="U7600">
        <f t="shared" si="715"/>
        <v>73937</v>
      </c>
    </row>
    <row r="7601" spans="1:21" x14ac:dyDescent="0.25">
      <c r="A7601">
        <v>2025</v>
      </c>
      <c r="B7601">
        <v>15609758</v>
      </c>
      <c r="C7601" t="s">
        <v>2564</v>
      </c>
      <c r="D7601">
        <v>537</v>
      </c>
      <c r="E7601" t="s">
        <v>15</v>
      </c>
      <c r="F7601" t="s">
        <v>16</v>
      </c>
      <c r="G7601">
        <v>45</v>
      </c>
      <c r="H7601">
        <v>7</v>
      </c>
      <c r="I7601">
        <v>158621</v>
      </c>
      <c r="J7601">
        <v>1</v>
      </c>
      <c r="K7601">
        <v>1</v>
      </c>
      <c r="L7601">
        <v>0</v>
      </c>
      <c r="M7601">
        <v>120893</v>
      </c>
      <c r="N7601">
        <v>1</v>
      </c>
      <c r="O7601" t="str">
        <f t="shared" si="710"/>
        <v>30-45</v>
      </c>
      <c r="P7601" t="str">
        <f t="shared" si="711"/>
        <v>Low</v>
      </c>
      <c r="Q7601" t="str">
        <f t="shared" si="712"/>
        <v>Mid-Term</v>
      </c>
      <c r="R7601" t="str">
        <f t="shared" si="713"/>
        <v>High Balance</v>
      </c>
      <c r="S7601" t="str">
        <f t="shared" si="714"/>
        <v>High Value</v>
      </c>
      <c r="T7601">
        <v>1</v>
      </c>
      <c r="U7601">
        <f t="shared" si="715"/>
        <v>158621</v>
      </c>
    </row>
    <row r="7602" spans="1:21" x14ac:dyDescent="0.25">
      <c r="A7602">
        <v>2025</v>
      </c>
      <c r="B7602">
        <v>15762392</v>
      </c>
      <c r="C7602" t="s">
        <v>2565</v>
      </c>
      <c r="D7602">
        <v>683</v>
      </c>
      <c r="E7602" t="s">
        <v>18</v>
      </c>
      <c r="F7602" t="s">
        <v>23</v>
      </c>
      <c r="G7602">
        <v>30</v>
      </c>
      <c r="H7602">
        <v>1</v>
      </c>
      <c r="I7602">
        <v>113257</v>
      </c>
      <c r="J7602">
        <v>1</v>
      </c>
      <c r="K7602">
        <v>1</v>
      </c>
      <c r="L7602">
        <v>1</v>
      </c>
      <c r="M7602">
        <v>65035</v>
      </c>
      <c r="N7602">
        <v>0</v>
      </c>
      <c r="O7602" t="str">
        <f t="shared" si="710"/>
        <v>30-45</v>
      </c>
      <c r="P7602" t="str">
        <f t="shared" si="711"/>
        <v>Medium</v>
      </c>
      <c r="Q7602" t="str">
        <f t="shared" si="712"/>
        <v>New</v>
      </c>
      <c r="R7602" t="str">
        <f t="shared" si="713"/>
        <v>High Balance</v>
      </c>
      <c r="S7602" t="str">
        <f t="shared" si="714"/>
        <v>High Value</v>
      </c>
      <c r="T7602">
        <v>1</v>
      </c>
      <c r="U7602">
        <f t="shared" si="715"/>
        <v>0</v>
      </c>
    </row>
    <row r="7603" spans="1:21" x14ac:dyDescent="0.25">
      <c r="A7603">
        <v>2025</v>
      </c>
      <c r="B7603">
        <v>15693382</v>
      </c>
      <c r="C7603" t="s">
        <v>418</v>
      </c>
      <c r="D7603">
        <v>828</v>
      </c>
      <c r="E7603" t="s">
        <v>15</v>
      </c>
      <c r="F7603" t="s">
        <v>23</v>
      </c>
      <c r="G7603">
        <v>31</v>
      </c>
      <c r="H7603">
        <v>9</v>
      </c>
      <c r="I7603">
        <v>0</v>
      </c>
      <c r="J7603">
        <v>1</v>
      </c>
      <c r="K7603">
        <v>0</v>
      </c>
      <c r="L7603">
        <v>1</v>
      </c>
      <c r="M7603">
        <v>164257</v>
      </c>
      <c r="N7603">
        <v>0</v>
      </c>
      <c r="O7603" t="str">
        <f t="shared" si="710"/>
        <v>30-45</v>
      </c>
      <c r="P7603" t="str">
        <f t="shared" si="711"/>
        <v>High</v>
      </c>
      <c r="Q7603" t="str">
        <f t="shared" si="712"/>
        <v>Long-Term</v>
      </c>
      <c r="R7603" t="str">
        <f t="shared" si="713"/>
        <v>Zero Balance</v>
      </c>
      <c r="S7603" t="str">
        <f t="shared" si="714"/>
        <v>Normal</v>
      </c>
      <c r="T7603">
        <v>1</v>
      </c>
      <c r="U7603">
        <f t="shared" si="715"/>
        <v>0</v>
      </c>
    </row>
    <row r="7604" spans="1:21" x14ac:dyDescent="0.25">
      <c r="A7604">
        <v>2025</v>
      </c>
      <c r="B7604">
        <v>15791769</v>
      </c>
      <c r="C7604" t="s">
        <v>1464</v>
      </c>
      <c r="D7604">
        <v>691</v>
      </c>
      <c r="E7604" t="s">
        <v>15</v>
      </c>
      <c r="F7604" t="s">
        <v>16</v>
      </c>
      <c r="G7604">
        <v>29</v>
      </c>
      <c r="H7604">
        <v>9</v>
      </c>
      <c r="I7604">
        <v>116536</v>
      </c>
      <c r="J7604">
        <v>1</v>
      </c>
      <c r="K7604">
        <v>1</v>
      </c>
      <c r="L7604">
        <v>0</v>
      </c>
      <c r="M7604">
        <v>51988</v>
      </c>
      <c r="N7604">
        <v>0</v>
      </c>
      <c r="O7604" t="str">
        <f t="shared" si="710"/>
        <v>&lt;30</v>
      </c>
      <c r="P7604" t="str">
        <f t="shared" si="711"/>
        <v>Medium</v>
      </c>
      <c r="Q7604" t="str">
        <f t="shared" si="712"/>
        <v>Long-Term</v>
      </c>
      <c r="R7604" t="str">
        <f t="shared" si="713"/>
        <v>High Balance</v>
      </c>
      <c r="S7604" t="str">
        <f t="shared" si="714"/>
        <v>High Value</v>
      </c>
      <c r="T7604">
        <v>1</v>
      </c>
      <c r="U7604">
        <f t="shared" si="715"/>
        <v>0</v>
      </c>
    </row>
    <row r="7605" spans="1:21" x14ac:dyDescent="0.25">
      <c r="A7605">
        <v>2025</v>
      </c>
      <c r="B7605">
        <v>15712483</v>
      </c>
      <c r="C7605" t="s">
        <v>2308</v>
      </c>
      <c r="D7605">
        <v>608</v>
      </c>
      <c r="E7605" t="s">
        <v>18</v>
      </c>
      <c r="F7605" t="s">
        <v>16</v>
      </c>
      <c r="G7605">
        <v>28</v>
      </c>
      <c r="H7605">
        <v>4</v>
      </c>
      <c r="I7605">
        <v>0</v>
      </c>
      <c r="J7605">
        <v>2</v>
      </c>
      <c r="K7605">
        <v>1</v>
      </c>
      <c r="L7605">
        <v>0</v>
      </c>
      <c r="M7605">
        <v>10900</v>
      </c>
      <c r="N7605">
        <v>1</v>
      </c>
      <c r="O7605" t="str">
        <f t="shared" si="710"/>
        <v>&lt;30</v>
      </c>
      <c r="P7605" t="str">
        <f t="shared" si="711"/>
        <v>Medium</v>
      </c>
      <c r="Q7605" t="str">
        <f t="shared" si="712"/>
        <v>Mid-Term</v>
      </c>
      <c r="R7605" t="str">
        <f t="shared" si="713"/>
        <v>Zero Balance</v>
      </c>
      <c r="S7605" t="str">
        <f t="shared" si="714"/>
        <v>Normal</v>
      </c>
      <c r="T7605">
        <v>1</v>
      </c>
      <c r="U7605">
        <f t="shared" si="715"/>
        <v>0</v>
      </c>
    </row>
    <row r="7606" spans="1:21" x14ac:dyDescent="0.25">
      <c r="A7606">
        <v>2025</v>
      </c>
      <c r="B7606">
        <v>15636454</v>
      </c>
      <c r="C7606" t="s">
        <v>117</v>
      </c>
      <c r="D7606">
        <v>691</v>
      </c>
      <c r="E7606" t="s">
        <v>15</v>
      </c>
      <c r="F7606" t="s">
        <v>16</v>
      </c>
      <c r="G7606">
        <v>60</v>
      </c>
      <c r="H7606">
        <v>6</v>
      </c>
      <c r="I7606">
        <v>101071</v>
      </c>
      <c r="J7606">
        <v>1</v>
      </c>
      <c r="K7606">
        <v>1</v>
      </c>
      <c r="L7606">
        <v>0</v>
      </c>
      <c r="M7606">
        <v>177356</v>
      </c>
      <c r="N7606">
        <v>1</v>
      </c>
      <c r="O7606" t="str">
        <f t="shared" si="710"/>
        <v>46-60</v>
      </c>
      <c r="P7606" t="str">
        <f t="shared" si="711"/>
        <v>Medium</v>
      </c>
      <c r="Q7606" t="str">
        <f t="shared" si="712"/>
        <v>Mid-Term</v>
      </c>
      <c r="R7606" t="str">
        <f t="shared" si="713"/>
        <v>High Balance</v>
      </c>
      <c r="S7606" t="str">
        <f t="shared" si="714"/>
        <v>High Value</v>
      </c>
      <c r="T7606">
        <v>1</v>
      </c>
      <c r="U7606">
        <f t="shared" si="715"/>
        <v>101071</v>
      </c>
    </row>
    <row r="7607" spans="1:21" x14ac:dyDescent="0.25">
      <c r="A7607">
        <v>2025</v>
      </c>
      <c r="B7607">
        <v>15710138</v>
      </c>
      <c r="C7607" t="s">
        <v>180</v>
      </c>
      <c r="D7607">
        <v>718</v>
      </c>
      <c r="E7607" t="s">
        <v>18</v>
      </c>
      <c r="F7607" t="s">
        <v>23</v>
      </c>
      <c r="G7607">
        <v>39</v>
      </c>
      <c r="H7607">
        <v>6</v>
      </c>
      <c r="I7607">
        <v>0</v>
      </c>
      <c r="J7607">
        <v>2</v>
      </c>
      <c r="K7607">
        <v>0</v>
      </c>
      <c r="L7607">
        <v>1</v>
      </c>
      <c r="M7607">
        <v>63889</v>
      </c>
      <c r="N7607">
        <v>0</v>
      </c>
      <c r="O7607" t="str">
        <f t="shared" si="710"/>
        <v>30-45</v>
      </c>
      <c r="P7607" t="str">
        <f t="shared" si="711"/>
        <v>Medium</v>
      </c>
      <c r="Q7607" t="str">
        <f t="shared" si="712"/>
        <v>Mid-Term</v>
      </c>
      <c r="R7607" t="str">
        <f t="shared" si="713"/>
        <v>Zero Balance</v>
      </c>
      <c r="S7607" t="str">
        <f t="shared" si="714"/>
        <v>Normal</v>
      </c>
      <c r="T7607">
        <v>1</v>
      </c>
      <c r="U7607">
        <f t="shared" si="715"/>
        <v>0</v>
      </c>
    </row>
    <row r="7608" spans="1:21" x14ac:dyDescent="0.25">
      <c r="A7608">
        <v>2025</v>
      </c>
      <c r="B7608">
        <v>15571571</v>
      </c>
      <c r="C7608" t="s">
        <v>182</v>
      </c>
      <c r="D7608">
        <v>680</v>
      </c>
      <c r="E7608" t="s">
        <v>26</v>
      </c>
      <c r="F7608" t="s">
        <v>16</v>
      </c>
      <c r="G7608">
        <v>31</v>
      </c>
      <c r="H7608">
        <v>3</v>
      </c>
      <c r="I7608">
        <v>127331</v>
      </c>
      <c r="J7608">
        <v>3</v>
      </c>
      <c r="K7608">
        <v>1</v>
      </c>
      <c r="L7608">
        <v>1</v>
      </c>
      <c r="M7608">
        <v>176434</v>
      </c>
      <c r="N7608">
        <v>0</v>
      </c>
      <c r="O7608" t="str">
        <f t="shared" si="710"/>
        <v>30-45</v>
      </c>
      <c r="P7608" t="str">
        <f t="shared" si="711"/>
        <v>Medium</v>
      </c>
      <c r="Q7608" t="str">
        <f t="shared" si="712"/>
        <v>New</v>
      </c>
      <c r="R7608" t="str">
        <f t="shared" si="713"/>
        <v>High Balance</v>
      </c>
      <c r="S7608" t="str">
        <f t="shared" si="714"/>
        <v>High Value</v>
      </c>
      <c r="T7608">
        <v>1</v>
      </c>
      <c r="U7608">
        <f t="shared" si="715"/>
        <v>0</v>
      </c>
    </row>
    <row r="7609" spans="1:21" x14ac:dyDescent="0.25">
      <c r="A7609">
        <v>2025</v>
      </c>
      <c r="B7609">
        <v>15638751</v>
      </c>
      <c r="C7609" t="s">
        <v>1228</v>
      </c>
      <c r="D7609">
        <v>838</v>
      </c>
      <c r="E7609" t="s">
        <v>18</v>
      </c>
      <c r="F7609" t="s">
        <v>16</v>
      </c>
      <c r="G7609">
        <v>41</v>
      </c>
      <c r="H7609">
        <v>5</v>
      </c>
      <c r="I7609">
        <v>0</v>
      </c>
      <c r="J7609">
        <v>2</v>
      </c>
      <c r="K7609">
        <v>1</v>
      </c>
      <c r="L7609">
        <v>0</v>
      </c>
      <c r="M7609">
        <v>81314</v>
      </c>
      <c r="N7609">
        <v>0</v>
      </c>
      <c r="O7609" t="str">
        <f t="shared" si="710"/>
        <v>30-45</v>
      </c>
      <c r="P7609" t="str">
        <f t="shared" si="711"/>
        <v>High</v>
      </c>
      <c r="Q7609" t="str">
        <f t="shared" si="712"/>
        <v>Mid-Term</v>
      </c>
      <c r="R7609" t="str">
        <f t="shared" si="713"/>
        <v>Zero Balance</v>
      </c>
      <c r="S7609" t="str">
        <f t="shared" si="714"/>
        <v>Normal</v>
      </c>
      <c r="T7609">
        <v>1</v>
      </c>
      <c r="U7609">
        <f t="shared" si="715"/>
        <v>0</v>
      </c>
    </row>
    <row r="7610" spans="1:21" x14ac:dyDescent="0.25">
      <c r="A7610">
        <v>2025</v>
      </c>
      <c r="B7610">
        <v>15598574</v>
      </c>
      <c r="C7610" t="s">
        <v>1272</v>
      </c>
      <c r="D7610">
        <v>695</v>
      </c>
      <c r="E7610" t="s">
        <v>18</v>
      </c>
      <c r="F7610" t="s">
        <v>16</v>
      </c>
      <c r="G7610">
        <v>31</v>
      </c>
      <c r="H7610">
        <v>5</v>
      </c>
      <c r="I7610">
        <v>0</v>
      </c>
      <c r="J7610">
        <v>2</v>
      </c>
      <c r="K7610">
        <v>0</v>
      </c>
      <c r="L7610">
        <v>1</v>
      </c>
      <c r="M7610">
        <v>13999</v>
      </c>
      <c r="N7610">
        <v>0</v>
      </c>
      <c r="O7610" t="str">
        <f t="shared" si="710"/>
        <v>30-45</v>
      </c>
      <c r="P7610" t="str">
        <f t="shared" si="711"/>
        <v>Medium</v>
      </c>
      <c r="Q7610" t="str">
        <f t="shared" si="712"/>
        <v>Mid-Term</v>
      </c>
      <c r="R7610" t="str">
        <f t="shared" si="713"/>
        <v>Zero Balance</v>
      </c>
      <c r="S7610" t="str">
        <f t="shared" si="714"/>
        <v>Normal</v>
      </c>
      <c r="T7610">
        <v>1</v>
      </c>
      <c r="U7610">
        <f t="shared" si="715"/>
        <v>0</v>
      </c>
    </row>
    <row r="7611" spans="1:21" x14ac:dyDescent="0.25">
      <c r="A7611">
        <v>2025</v>
      </c>
      <c r="B7611">
        <v>15796787</v>
      </c>
      <c r="C7611" t="s">
        <v>449</v>
      </c>
      <c r="D7611">
        <v>681</v>
      </c>
      <c r="E7611" t="s">
        <v>15</v>
      </c>
      <c r="F7611" t="s">
        <v>23</v>
      </c>
      <c r="G7611">
        <v>46</v>
      </c>
      <c r="H7611">
        <v>0</v>
      </c>
      <c r="I7611">
        <v>105969</v>
      </c>
      <c r="J7611">
        <v>1</v>
      </c>
      <c r="K7611">
        <v>1</v>
      </c>
      <c r="L7611">
        <v>0</v>
      </c>
      <c r="M7611">
        <v>5772</v>
      </c>
      <c r="N7611">
        <v>0</v>
      </c>
      <c r="O7611" t="str">
        <f t="shared" si="710"/>
        <v>46-60</v>
      </c>
      <c r="P7611" t="str">
        <f t="shared" si="711"/>
        <v>Medium</v>
      </c>
      <c r="Q7611" t="str">
        <f t="shared" si="712"/>
        <v>New</v>
      </c>
      <c r="R7611" t="str">
        <f t="shared" si="713"/>
        <v>High Balance</v>
      </c>
      <c r="S7611" t="str">
        <f t="shared" si="714"/>
        <v>High Value</v>
      </c>
      <c r="T7611">
        <v>1</v>
      </c>
      <c r="U7611">
        <f t="shared" si="715"/>
        <v>0</v>
      </c>
    </row>
    <row r="7612" spans="1:21" x14ac:dyDescent="0.25">
      <c r="A7612">
        <v>2025</v>
      </c>
      <c r="B7612">
        <v>15615670</v>
      </c>
      <c r="C7612" t="s">
        <v>1543</v>
      </c>
      <c r="D7612">
        <v>762</v>
      </c>
      <c r="E7612" t="s">
        <v>15</v>
      </c>
      <c r="F7612" t="s">
        <v>23</v>
      </c>
      <c r="G7612">
        <v>36</v>
      </c>
      <c r="H7612">
        <v>5</v>
      </c>
      <c r="I7612">
        <v>119547</v>
      </c>
      <c r="J7612">
        <v>1</v>
      </c>
      <c r="K7612">
        <v>1</v>
      </c>
      <c r="L7612">
        <v>1</v>
      </c>
      <c r="M7612">
        <v>42694</v>
      </c>
      <c r="N7612">
        <v>0</v>
      </c>
      <c r="O7612" t="str">
        <f t="shared" si="710"/>
        <v>30-45</v>
      </c>
      <c r="P7612" t="str">
        <f t="shared" si="711"/>
        <v>High</v>
      </c>
      <c r="Q7612" t="str">
        <f t="shared" si="712"/>
        <v>Mid-Term</v>
      </c>
      <c r="R7612" t="str">
        <f t="shared" si="713"/>
        <v>High Balance</v>
      </c>
      <c r="S7612" t="str">
        <f t="shared" si="714"/>
        <v>High Value</v>
      </c>
      <c r="T7612">
        <v>1</v>
      </c>
      <c r="U7612">
        <f t="shared" si="715"/>
        <v>0</v>
      </c>
    </row>
    <row r="7613" spans="1:21" x14ac:dyDescent="0.25">
      <c r="A7613">
        <v>2025</v>
      </c>
      <c r="B7613">
        <v>15705506</v>
      </c>
      <c r="C7613" t="s">
        <v>804</v>
      </c>
      <c r="D7613">
        <v>751</v>
      </c>
      <c r="E7613" t="s">
        <v>18</v>
      </c>
      <c r="F7613" t="s">
        <v>23</v>
      </c>
      <c r="G7613">
        <v>38</v>
      </c>
      <c r="H7613">
        <v>7</v>
      </c>
      <c r="I7613">
        <v>0</v>
      </c>
      <c r="J7613">
        <v>2</v>
      </c>
      <c r="K7613">
        <v>0</v>
      </c>
      <c r="L7613">
        <v>0</v>
      </c>
      <c r="M7613">
        <v>90840</v>
      </c>
      <c r="N7613">
        <v>0</v>
      </c>
      <c r="O7613" t="str">
        <f t="shared" si="710"/>
        <v>30-45</v>
      </c>
      <c r="P7613" t="str">
        <f t="shared" si="711"/>
        <v>High</v>
      </c>
      <c r="Q7613" t="str">
        <f t="shared" si="712"/>
        <v>Mid-Term</v>
      </c>
      <c r="R7613" t="str">
        <f t="shared" si="713"/>
        <v>Zero Balance</v>
      </c>
      <c r="S7613" t="str">
        <f t="shared" si="714"/>
        <v>Normal</v>
      </c>
      <c r="T7613">
        <v>1</v>
      </c>
      <c r="U7613">
        <f t="shared" si="715"/>
        <v>0</v>
      </c>
    </row>
    <row r="7614" spans="1:21" x14ac:dyDescent="0.25">
      <c r="A7614">
        <v>2025</v>
      </c>
      <c r="B7614">
        <v>15599535</v>
      </c>
      <c r="C7614" t="s">
        <v>2560</v>
      </c>
      <c r="D7614">
        <v>678</v>
      </c>
      <c r="E7614" t="s">
        <v>18</v>
      </c>
      <c r="F7614" t="s">
        <v>23</v>
      </c>
      <c r="G7614">
        <v>28</v>
      </c>
      <c r="H7614">
        <v>5</v>
      </c>
      <c r="I7614">
        <v>138668</v>
      </c>
      <c r="J7614">
        <v>1</v>
      </c>
      <c r="K7614">
        <v>1</v>
      </c>
      <c r="L7614">
        <v>1</v>
      </c>
      <c r="M7614">
        <v>54144</v>
      </c>
      <c r="N7614">
        <v>0</v>
      </c>
      <c r="O7614" t="str">
        <f t="shared" si="710"/>
        <v>&lt;30</v>
      </c>
      <c r="P7614" t="str">
        <f t="shared" si="711"/>
        <v>Medium</v>
      </c>
      <c r="Q7614" t="str">
        <f t="shared" si="712"/>
        <v>Mid-Term</v>
      </c>
      <c r="R7614" t="str">
        <f t="shared" si="713"/>
        <v>High Balance</v>
      </c>
      <c r="S7614" t="str">
        <f t="shared" si="714"/>
        <v>High Value</v>
      </c>
      <c r="T7614">
        <v>1</v>
      </c>
      <c r="U7614">
        <f t="shared" si="715"/>
        <v>0</v>
      </c>
    </row>
    <row r="7615" spans="1:21" x14ac:dyDescent="0.25">
      <c r="A7615">
        <v>2025</v>
      </c>
      <c r="B7615">
        <v>15768449</v>
      </c>
      <c r="C7615" t="s">
        <v>333</v>
      </c>
      <c r="D7615">
        <v>634</v>
      </c>
      <c r="E7615" t="s">
        <v>15</v>
      </c>
      <c r="F7615" t="s">
        <v>16</v>
      </c>
      <c r="G7615">
        <v>37</v>
      </c>
      <c r="H7615">
        <v>7</v>
      </c>
      <c r="I7615">
        <v>51582</v>
      </c>
      <c r="J7615">
        <v>2</v>
      </c>
      <c r="K7615">
        <v>1</v>
      </c>
      <c r="L7615">
        <v>1</v>
      </c>
      <c r="M7615">
        <v>184313</v>
      </c>
      <c r="N7615">
        <v>0</v>
      </c>
      <c r="O7615" t="str">
        <f t="shared" si="710"/>
        <v>30-45</v>
      </c>
      <c r="P7615" t="str">
        <f t="shared" si="711"/>
        <v>Medium</v>
      </c>
      <c r="Q7615" t="str">
        <f t="shared" si="712"/>
        <v>Mid-Term</v>
      </c>
      <c r="R7615" t="str">
        <f t="shared" si="713"/>
        <v>Low Balance</v>
      </c>
      <c r="S7615" t="str">
        <f t="shared" si="714"/>
        <v>Normal</v>
      </c>
      <c r="T7615">
        <v>1</v>
      </c>
      <c r="U7615">
        <f t="shared" si="715"/>
        <v>0</v>
      </c>
    </row>
    <row r="7616" spans="1:21" x14ac:dyDescent="0.25">
      <c r="A7616">
        <v>2025</v>
      </c>
      <c r="B7616">
        <v>15725002</v>
      </c>
      <c r="C7616" t="s">
        <v>235</v>
      </c>
      <c r="D7616">
        <v>749</v>
      </c>
      <c r="E7616" t="s">
        <v>15</v>
      </c>
      <c r="F7616" t="s">
        <v>23</v>
      </c>
      <c r="G7616">
        <v>37</v>
      </c>
      <c r="H7616">
        <v>7</v>
      </c>
      <c r="I7616">
        <v>0</v>
      </c>
      <c r="J7616">
        <v>2</v>
      </c>
      <c r="K7616">
        <v>1</v>
      </c>
      <c r="L7616">
        <v>0</v>
      </c>
      <c r="M7616">
        <v>20307</v>
      </c>
      <c r="N7616">
        <v>0</v>
      </c>
      <c r="O7616" t="str">
        <f t="shared" si="710"/>
        <v>30-45</v>
      </c>
      <c r="P7616" t="str">
        <f t="shared" si="711"/>
        <v>Medium</v>
      </c>
      <c r="Q7616" t="str">
        <f t="shared" si="712"/>
        <v>Mid-Term</v>
      </c>
      <c r="R7616" t="str">
        <f t="shared" si="713"/>
        <v>Zero Balance</v>
      </c>
      <c r="S7616" t="str">
        <f t="shared" si="714"/>
        <v>Normal</v>
      </c>
      <c r="T7616">
        <v>1</v>
      </c>
      <c r="U7616">
        <f t="shared" si="715"/>
        <v>0</v>
      </c>
    </row>
    <row r="7617" spans="1:21" x14ac:dyDescent="0.25">
      <c r="A7617">
        <v>2025</v>
      </c>
      <c r="B7617">
        <v>15611682</v>
      </c>
      <c r="C7617" t="s">
        <v>260</v>
      </c>
      <c r="D7617">
        <v>590</v>
      </c>
      <c r="E7617" t="s">
        <v>18</v>
      </c>
      <c r="F7617" t="s">
        <v>23</v>
      </c>
      <c r="G7617">
        <v>37</v>
      </c>
      <c r="H7617">
        <v>6</v>
      </c>
      <c r="I7617">
        <v>169903</v>
      </c>
      <c r="J7617">
        <v>1</v>
      </c>
      <c r="K7617">
        <v>1</v>
      </c>
      <c r="L7617">
        <v>1</v>
      </c>
      <c r="M7617">
        <v>128256</v>
      </c>
      <c r="N7617">
        <v>0</v>
      </c>
      <c r="O7617" t="str">
        <f t="shared" si="710"/>
        <v>30-45</v>
      </c>
      <c r="P7617" t="str">
        <f t="shared" si="711"/>
        <v>Low</v>
      </c>
      <c r="Q7617" t="str">
        <f t="shared" si="712"/>
        <v>Mid-Term</v>
      </c>
      <c r="R7617" t="str">
        <f t="shared" si="713"/>
        <v>High Balance</v>
      </c>
      <c r="S7617" t="str">
        <f t="shared" si="714"/>
        <v>High Value</v>
      </c>
      <c r="T7617">
        <v>1</v>
      </c>
      <c r="U7617">
        <f t="shared" si="715"/>
        <v>0</v>
      </c>
    </row>
    <row r="7618" spans="1:21" x14ac:dyDescent="0.25">
      <c r="A7618">
        <v>2025</v>
      </c>
      <c r="B7618">
        <v>15749964</v>
      </c>
      <c r="C7618" t="s">
        <v>1568</v>
      </c>
      <c r="D7618">
        <v>610</v>
      </c>
      <c r="E7618" t="s">
        <v>15</v>
      </c>
      <c r="F7618" t="s">
        <v>16</v>
      </c>
      <c r="G7618">
        <v>27</v>
      </c>
      <c r="H7618">
        <v>4</v>
      </c>
      <c r="I7618">
        <v>87262</v>
      </c>
      <c r="J7618">
        <v>2</v>
      </c>
      <c r="K7618">
        <v>1</v>
      </c>
      <c r="L7618">
        <v>0</v>
      </c>
      <c r="M7618">
        <v>182720</v>
      </c>
      <c r="N7618">
        <v>0</v>
      </c>
      <c r="O7618" t="str">
        <f t="shared" ref="O7618:O7681" si="716">IF(G7618&lt;30,"&lt;30",IF(G7618&lt;=45,"30-45",IF(G7618&lt;=60,"46-60","60+")))</f>
        <v>&lt;30</v>
      </c>
      <c r="P7618" t="str">
        <f t="shared" ref="P7618:P7681" si="717">IF(D7618&lt;600,"Low",IF(D7618&lt;=750,"Medium","High"))</f>
        <v>Medium</v>
      </c>
      <c r="Q7618" t="str">
        <f t="shared" ref="Q7618:Q7681" si="718">IF(H7618&lt;=3,"New",IF(H7618&lt;=7,"Mid-Term","Long-Term"))</f>
        <v>Mid-Term</v>
      </c>
      <c r="R7618" t="str">
        <f t="shared" ref="R7618:R7681" si="719">IF(I7618=0,"Zero Balance",IF(I7618&lt;100000,"Low Balance","High Balance"))</f>
        <v>Low Balance</v>
      </c>
      <c r="S7618" t="str">
        <f t="shared" ref="S7618:S7681" si="720">IF(I7618&gt;=100000,"High Value","Normal")</f>
        <v>Normal</v>
      </c>
      <c r="T7618">
        <v>1</v>
      </c>
      <c r="U7618">
        <f t="shared" ref="U7618:U7681" si="721">IF(N7618=1,I7618,0)</f>
        <v>0</v>
      </c>
    </row>
    <row r="7619" spans="1:21" x14ac:dyDescent="0.25">
      <c r="A7619">
        <v>2025</v>
      </c>
      <c r="B7619">
        <v>15678779</v>
      </c>
      <c r="C7619" t="s">
        <v>2566</v>
      </c>
      <c r="D7619">
        <v>502</v>
      </c>
      <c r="E7619" t="s">
        <v>15</v>
      </c>
      <c r="F7619" t="s">
        <v>23</v>
      </c>
      <c r="G7619">
        <v>33</v>
      </c>
      <c r="H7619">
        <v>7</v>
      </c>
      <c r="I7619">
        <v>0</v>
      </c>
      <c r="J7619">
        <v>2</v>
      </c>
      <c r="K7619">
        <v>0</v>
      </c>
      <c r="L7619">
        <v>1</v>
      </c>
      <c r="M7619">
        <v>4083</v>
      </c>
      <c r="N7619">
        <v>0</v>
      </c>
      <c r="O7619" t="str">
        <f t="shared" si="716"/>
        <v>30-45</v>
      </c>
      <c r="P7619" t="str">
        <f t="shared" si="717"/>
        <v>Low</v>
      </c>
      <c r="Q7619" t="str">
        <f t="shared" si="718"/>
        <v>Mid-Term</v>
      </c>
      <c r="R7619" t="str">
        <f t="shared" si="719"/>
        <v>Zero Balance</v>
      </c>
      <c r="S7619" t="str">
        <f t="shared" si="720"/>
        <v>Normal</v>
      </c>
      <c r="T7619">
        <v>1</v>
      </c>
      <c r="U7619">
        <f t="shared" si="721"/>
        <v>0</v>
      </c>
    </row>
    <row r="7620" spans="1:21" x14ac:dyDescent="0.25">
      <c r="A7620">
        <v>2025</v>
      </c>
      <c r="B7620">
        <v>15752601</v>
      </c>
      <c r="C7620" t="s">
        <v>1913</v>
      </c>
      <c r="D7620">
        <v>578</v>
      </c>
      <c r="E7620" t="s">
        <v>15</v>
      </c>
      <c r="F7620" t="s">
        <v>16</v>
      </c>
      <c r="G7620">
        <v>40</v>
      </c>
      <c r="H7620">
        <v>7</v>
      </c>
      <c r="I7620">
        <v>0</v>
      </c>
      <c r="J7620">
        <v>2</v>
      </c>
      <c r="K7620">
        <v>0</v>
      </c>
      <c r="L7620">
        <v>0</v>
      </c>
      <c r="M7620">
        <v>102234</v>
      </c>
      <c r="N7620">
        <v>0</v>
      </c>
      <c r="O7620" t="str">
        <f t="shared" si="716"/>
        <v>30-45</v>
      </c>
      <c r="P7620" t="str">
        <f t="shared" si="717"/>
        <v>Low</v>
      </c>
      <c r="Q7620" t="str">
        <f t="shared" si="718"/>
        <v>Mid-Term</v>
      </c>
      <c r="R7620" t="str">
        <f t="shared" si="719"/>
        <v>Zero Balance</v>
      </c>
      <c r="S7620" t="str">
        <f t="shared" si="720"/>
        <v>Normal</v>
      </c>
      <c r="T7620">
        <v>1</v>
      </c>
      <c r="U7620">
        <f t="shared" si="721"/>
        <v>0</v>
      </c>
    </row>
    <row r="7621" spans="1:21" x14ac:dyDescent="0.25">
      <c r="A7621">
        <v>2025</v>
      </c>
      <c r="B7621">
        <v>15758477</v>
      </c>
      <c r="C7621" t="s">
        <v>2567</v>
      </c>
      <c r="D7621">
        <v>547</v>
      </c>
      <c r="E7621" t="s">
        <v>15</v>
      </c>
      <c r="F7621" t="s">
        <v>16</v>
      </c>
      <c r="G7621">
        <v>32</v>
      </c>
      <c r="H7621">
        <v>2</v>
      </c>
      <c r="I7621">
        <v>0</v>
      </c>
      <c r="J7621">
        <v>2</v>
      </c>
      <c r="K7621">
        <v>1</v>
      </c>
      <c r="L7621">
        <v>0</v>
      </c>
      <c r="M7621">
        <v>132003</v>
      </c>
      <c r="N7621">
        <v>0</v>
      </c>
      <c r="O7621" t="str">
        <f t="shared" si="716"/>
        <v>30-45</v>
      </c>
      <c r="P7621" t="str">
        <f t="shared" si="717"/>
        <v>Low</v>
      </c>
      <c r="Q7621" t="str">
        <f t="shared" si="718"/>
        <v>New</v>
      </c>
      <c r="R7621" t="str">
        <f t="shared" si="719"/>
        <v>Zero Balance</v>
      </c>
      <c r="S7621" t="str">
        <f t="shared" si="720"/>
        <v>Normal</v>
      </c>
      <c r="T7621">
        <v>1</v>
      </c>
      <c r="U7621">
        <f t="shared" si="721"/>
        <v>0</v>
      </c>
    </row>
    <row r="7622" spans="1:21" x14ac:dyDescent="0.25">
      <c r="A7622">
        <v>2025</v>
      </c>
      <c r="B7622">
        <v>15629133</v>
      </c>
      <c r="C7622" t="s">
        <v>351</v>
      </c>
      <c r="D7622">
        <v>579</v>
      </c>
      <c r="E7622" t="s">
        <v>15</v>
      </c>
      <c r="F7622" t="s">
        <v>16</v>
      </c>
      <c r="G7622">
        <v>27</v>
      </c>
      <c r="H7622">
        <v>9</v>
      </c>
      <c r="I7622">
        <v>0</v>
      </c>
      <c r="J7622">
        <v>2</v>
      </c>
      <c r="K7622">
        <v>1</v>
      </c>
      <c r="L7622">
        <v>0</v>
      </c>
      <c r="M7622">
        <v>126839</v>
      </c>
      <c r="N7622">
        <v>0</v>
      </c>
      <c r="O7622" t="str">
        <f t="shared" si="716"/>
        <v>&lt;30</v>
      </c>
      <c r="P7622" t="str">
        <f t="shared" si="717"/>
        <v>Low</v>
      </c>
      <c r="Q7622" t="str">
        <f t="shared" si="718"/>
        <v>Long-Term</v>
      </c>
      <c r="R7622" t="str">
        <f t="shared" si="719"/>
        <v>Zero Balance</v>
      </c>
      <c r="S7622" t="str">
        <f t="shared" si="720"/>
        <v>Normal</v>
      </c>
      <c r="T7622">
        <v>1</v>
      </c>
      <c r="U7622">
        <f t="shared" si="721"/>
        <v>0</v>
      </c>
    </row>
    <row r="7623" spans="1:21" x14ac:dyDescent="0.25">
      <c r="A7623">
        <v>2025</v>
      </c>
      <c r="B7623">
        <v>15604963</v>
      </c>
      <c r="C7623" t="s">
        <v>645</v>
      </c>
      <c r="D7623">
        <v>661</v>
      </c>
      <c r="E7623" t="s">
        <v>15</v>
      </c>
      <c r="F7623" t="s">
        <v>23</v>
      </c>
      <c r="G7623">
        <v>39</v>
      </c>
      <c r="H7623">
        <v>5</v>
      </c>
      <c r="I7623">
        <v>0</v>
      </c>
      <c r="J7623">
        <v>2</v>
      </c>
      <c r="K7623">
        <v>0</v>
      </c>
      <c r="L7623">
        <v>0</v>
      </c>
      <c r="M7623">
        <v>181461</v>
      </c>
      <c r="N7623">
        <v>0</v>
      </c>
      <c r="O7623" t="str">
        <f t="shared" si="716"/>
        <v>30-45</v>
      </c>
      <c r="P7623" t="str">
        <f t="shared" si="717"/>
        <v>Medium</v>
      </c>
      <c r="Q7623" t="str">
        <f t="shared" si="718"/>
        <v>Mid-Term</v>
      </c>
      <c r="R7623" t="str">
        <f t="shared" si="719"/>
        <v>Zero Balance</v>
      </c>
      <c r="S7623" t="str">
        <f t="shared" si="720"/>
        <v>Normal</v>
      </c>
      <c r="T7623">
        <v>1</v>
      </c>
      <c r="U7623">
        <f t="shared" si="721"/>
        <v>0</v>
      </c>
    </row>
    <row r="7624" spans="1:21" x14ac:dyDescent="0.25">
      <c r="A7624">
        <v>2025</v>
      </c>
      <c r="B7624">
        <v>15796413</v>
      </c>
      <c r="C7624" t="s">
        <v>1081</v>
      </c>
      <c r="D7624">
        <v>794</v>
      </c>
      <c r="E7624" t="s">
        <v>15</v>
      </c>
      <c r="F7624" t="s">
        <v>23</v>
      </c>
      <c r="G7624">
        <v>46</v>
      </c>
      <c r="H7624">
        <v>6</v>
      </c>
      <c r="I7624">
        <v>0</v>
      </c>
      <c r="J7624">
        <v>2</v>
      </c>
      <c r="K7624">
        <v>1</v>
      </c>
      <c r="L7624">
        <v>0</v>
      </c>
      <c r="M7624">
        <v>195326</v>
      </c>
      <c r="N7624">
        <v>0</v>
      </c>
      <c r="O7624" t="str">
        <f t="shared" si="716"/>
        <v>46-60</v>
      </c>
      <c r="P7624" t="str">
        <f t="shared" si="717"/>
        <v>High</v>
      </c>
      <c r="Q7624" t="str">
        <f t="shared" si="718"/>
        <v>Mid-Term</v>
      </c>
      <c r="R7624" t="str">
        <f t="shared" si="719"/>
        <v>Zero Balance</v>
      </c>
      <c r="S7624" t="str">
        <f t="shared" si="720"/>
        <v>Normal</v>
      </c>
      <c r="T7624">
        <v>1</v>
      </c>
      <c r="U7624">
        <f t="shared" si="721"/>
        <v>0</v>
      </c>
    </row>
    <row r="7625" spans="1:21" x14ac:dyDescent="0.25">
      <c r="A7625">
        <v>2025</v>
      </c>
      <c r="B7625">
        <v>15812470</v>
      </c>
      <c r="C7625" t="s">
        <v>1550</v>
      </c>
      <c r="D7625">
        <v>719</v>
      </c>
      <c r="E7625" t="s">
        <v>15</v>
      </c>
      <c r="F7625" t="s">
        <v>23</v>
      </c>
      <c r="G7625">
        <v>61</v>
      </c>
      <c r="H7625">
        <v>5</v>
      </c>
      <c r="I7625">
        <v>0</v>
      </c>
      <c r="J7625">
        <v>2</v>
      </c>
      <c r="K7625">
        <v>0</v>
      </c>
      <c r="L7625">
        <v>1</v>
      </c>
      <c r="M7625">
        <v>29132</v>
      </c>
      <c r="N7625">
        <v>0</v>
      </c>
      <c r="O7625" t="str">
        <f t="shared" si="716"/>
        <v>60+</v>
      </c>
      <c r="P7625" t="str">
        <f t="shared" si="717"/>
        <v>Medium</v>
      </c>
      <c r="Q7625" t="str">
        <f t="shared" si="718"/>
        <v>Mid-Term</v>
      </c>
      <c r="R7625" t="str">
        <f t="shared" si="719"/>
        <v>Zero Balance</v>
      </c>
      <c r="S7625" t="str">
        <f t="shared" si="720"/>
        <v>Normal</v>
      </c>
      <c r="T7625">
        <v>1</v>
      </c>
      <c r="U7625">
        <f t="shared" si="721"/>
        <v>0</v>
      </c>
    </row>
    <row r="7626" spans="1:21" x14ac:dyDescent="0.25">
      <c r="A7626">
        <v>2025</v>
      </c>
      <c r="B7626">
        <v>15587443</v>
      </c>
      <c r="C7626" t="s">
        <v>2568</v>
      </c>
      <c r="D7626">
        <v>728</v>
      </c>
      <c r="E7626" t="s">
        <v>15</v>
      </c>
      <c r="F7626" t="s">
        <v>16</v>
      </c>
      <c r="G7626">
        <v>69</v>
      </c>
      <c r="H7626">
        <v>1</v>
      </c>
      <c r="I7626">
        <v>0</v>
      </c>
      <c r="J7626">
        <v>2</v>
      </c>
      <c r="K7626">
        <v>1</v>
      </c>
      <c r="L7626">
        <v>1</v>
      </c>
      <c r="M7626">
        <v>131805</v>
      </c>
      <c r="N7626">
        <v>0</v>
      </c>
      <c r="O7626" t="str">
        <f t="shared" si="716"/>
        <v>60+</v>
      </c>
      <c r="P7626" t="str">
        <f t="shared" si="717"/>
        <v>Medium</v>
      </c>
      <c r="Q7626" t="str">
        <f t="shared" si="718"/>
        <v>New</v>
      </c>
      <c r="R7626" t="str">
        <f t="shared" si="719"/>
        <v>Zero Balance</v>
      </c>
      <c r="S7626" t="str">
        <f t="shared" si="720"/>
        <v>Normal</v>
      </c>
      <c r="T7626">
        <v>1</v>
      </c>
      <c r="U7626">
        <f t="shared" si="721"/>
        <v>0</v>
      </c>
    </row>
    <row r="7627" spans="1:21" x14ac:dyDescent="0.25">
      <c r="A7627">
        <v>2025</v>
      </c>
      <c r="B7627">
        <v>15689692</v>
      </c>
      <c r="C7627" t="s">
        <v>579</v>
      </c>
      <c r="D7627">
        <v>598</v>
      </c>
      <c r="E7627" t="s">
        <v>26</v>
      </c>
      <c r="F7627" t="s">
        <v>23</v>
      </c>
      <c r="G7627">
        <v>19</v>
      </c>
      <c r="H7627">
        <v>3</v>
      </c>
      <c r="I7627">
        <v>150348</v>
      </c>
      <c r="J7627">
        <v>1</v>
      </c>
      <c r="K7627">
        <v>1</v>
      </c>
      <c r="L7627">
        <v>1</v>
      </c>
      <c r="M7627">
        <v>173784</v>
      </c>
      <c r="N7627">
        <v>0</v>
      </c>
      <c r="O7627" t="str">
        <f t="shared" si="716"/>
        <v>&lt;30</v>
      </c>
      <c r="P7627" t="str">
        <f t="shared" si="717"/>
        <v>Low</v>
      </c>
      <c r="Q7627" t="str">
        <f t="shared" si="718"/>
        <v>New</v>
      </c>
      <c r="R7627" t="str">
        <f t="shared" si="719"/>
        <v>High Balance</v>
      </c>
      <c r="S7627" t="str">
        <f t="shared" si="720"/>
        <v>High Value</v>
      </c>
      <c r="T7627">
        <v>1</v>
      </c>
      <c r="U7627">
        <f t="shared" si="721"/>
        <v>0</v>
      </c>
    </row>
    <row r="7628" spans="1:21" x14ac:dyDescent="0.25">
      <c r="A7628">
        <v>2025</v>
      </c>
      <c r="B7628">
        <v>15779586</v>
      </c>
      <c r="C7628" t="s">
        <v>1188</v>
      </c>
      <c r="D7628">
        <v>822</v>
      </c>
      <c r="E7628" t="s">
        <v>26</v>
      </c>
      <c r="F7628" t="s">
        <v>16</v>
      </c>
      <c r="G7628">
        <v>46</v>
      </c>
      <c r="H7628">
        <v>3</v>
      </c>
      <c r="I7628">
        <v>115074</v>
      </c>
      <c r="J7628">
        <v>2</v>
      </c>
      <c r="K7628">
        <v>1</v>
      </c>
      <c r="L7628">
        <v>0</v>
      </c>
      <c r="M7628">
        <v>26250</v>
      </c>
      <c r="N7628">
        <v>0</v>
      </c>
      <c r="O7628" t="str">
        <f t="shared" si="716"/>
        <v>46-60</v>
      </c>
      <c r="P7628" t="str">
        <f t="shared" si="717"/>
        <v>High</v>
      </c>
      <c r="Q7628" t="str">
        <f t="shared" si="718"/>
        <v>New</v>
      </c>
      <c r="R7628" t="str">
        <f t="shared" si="719"/>
        <v>High Balance</v>
      </c>
      <c r="S7628" t="str">
        <f t="shared" si="720"/>
        <v>High Value</v>
      </c>
      <c r="T7628">
        <v>1</v>
      </c>
      <c r="U7628">
        <f t="shared" si="721"/>
        <v>0</v>
      </c>
    </row>
    <row r="7629" spans="1:21" x14ac:dyDescent="0.25">
      <c r="A7629">
        <v>2025</v>
      </c>
      <c r="B7629">
        <v>15667588</v>
      </c>
      <c r="C7629" t="s">
        <v>1350</v>
      </c>
      <c r="D7629">
        <v>670</v>
      </c>
      <c r="E7629" t="s">
        <v>18</v>
      </c>
      <c r="F7629" t="s">
        <v>16</v>
      </c>
      <c r="G7629">
        <v>40</v>
      </c>
      <c r="H7629">
        <v>3</v>
      </c>
      <c r="I7629">
        <v>0</v>
      </c>
      <c r="J7629">
        <v>1</v>
      </c>
      <c r="K7629">
        <v>1</v>
      </c>
      <c r="L7629">
        <v>1</v>
      </c>
      <c r="M7629">
        <v>182650</v>
      </c>
      <c r="N7629">
        <v>0</v>
      </c>
      <c r="O7629" t="str">
        <f t="shared" si="716"/>
        <v>30-45</v>
      </c>
      <c r="P7629" t="str">
        <f t="shared" si="717"/>
        <v>Medium</v>
      </c>
      <c r="Q7629" t="str">
        <f t="shared" si="718"/>
        <v>New</v>
      </c>
      <c r="R7629" t="str">
        <f t="shared" si="719"/>
        <v>Zero Balance</v>
      </c>
      <c r="S7629" t="str">
        <f t="shared" si="720"/>
        <v>Normal</v>
      </c>
      <c r="T7629">
        <v>1</v>
      </c>
      <c r="U7629">
        <f t="shared" si="721"/>
        <v>0</v>
      </c>
    </row>
    <row r="7630" spans="1:21" x14ac:dyDescent="0.25">
      <c r="A7630">
        <v>2025</v>
      </c>
      <c r="B7630">
        <v>15624423</v>
      </c>
      <c r="C7630" t="s">
        <v>924</v>
      </c>
      <c r="D7630">
        <v>850</v>
      </c>
      <c r="E7630" t="s">
        <v>15</v>
      </c>
      <c r="F7630" t="s">
        <v>23</v>
      </c>
      <c r="G7630">
        <v>28</v>
      </c>
      <c r="H7630">
        <v>8</v>
      </c>
      <c r="I7630">
        <v>99987</v>
      </c>
      <c r="J7630">
        <v>1</v>
      </c>
      <c r="K7630">
        <v>1</v>
      </c>
      <c r="L7630">
        <v>0</v>
      </c>
      <c r="M7630">
        <v>196583</v>
      </c>
      <c r="N7630">
        <v>0</v>
      </c>
      <c r="O7630" t="str">
        <f t="shared" si="716"/>
        <v>&lt;30</v>
      </c>
      <c r="P7630" t="str">
        <f t="shared" si="717"/>
        <v>High</v>
      </c>
      <c r="Q7630" t="str">
        <f t="shared" si="718"/>
        <v>Long-Term</v>
      </c>
      <c r="R7630" t="str">
        <f t="shared" si="719"/>
        <v>Low Balance</v>
      </c>
      <c r="S7630" t="str">
        <f t="shared" si="720"/>
        <v>Normal</v>
      </c>
      <c r="T7630">
        <v>1</v>
      </c>
      <c r="U7630">
        <f t="shared" si="721"/>
        <v>0</v>
      </c>
    </row>
    <row r="7631" spans="1:21" x14ac:dyDescent="0.25">
      <c r="A7631">
        <v>2025</v>
      </c>
      <c r="B7631">
        <v>15591107</v>
      </c>
      <c r="C7631" t="s">
        <v>2569</v>
      </c>
      <c r="D7631">
        <v>723</v>
      </c>
      <c r="E7631" t="s">
        <v>26</v>
      </c>
      <c r="F7631" t="s">
        <v>16</v>
      </c>
      <c r="G7631">
        <v>68</v>
      </c>
      <c r="H7631">
        <v>3</v>
      </c>
      <c r="I7631">
        <v>110357</v>
      </c>
      <c r="J7631">
        <v>1</v>
      </c>
      <c r="K7631">
        <v>0</v>
      </c>
      <c r="L7631">
        <v>0</v>
      </c>
      <c r="M7631">
        <v>141978</v>
      </c>
      <c r="N7631">
        <v>1</v>
      </c>
      <c r="O7631" t="str">
        <f t="shared" si="716"/>
        <v>60+</v>
      </c>
      <c r="P7631" t="str">
        <f t="shared" si="717"/>
        <v>Medium</v>
      </c>
      <c r="Q7631" t="str">
        <f t="shared" si="718"/>
        <v>New</v>
      </c>
      <c r="R7631" t="str">
        <f t="shared" si="719"/>
        <v>High Balance</v>
      </c>
      <c r="S7631" t="str">
        <f t="shared" si="720"/>
        <v>High Value</v>
      </c>
      <c r="T7631">
        <v>1</v>
      </c>
      <c r="U7631">
        <f t="shared" si="721"/>
        <v>110357</v>
      </c>
    </row>
    <row r="7632" spans="1:21" x14ac:dyDescent="0.25">
      <c r="A7632">
        <v>2025</v>
      </c>
      <c r="B7632">
        <v>15748986</v>
      </c>
      <c r="C7632" t="s">
        <v>1868</v>
      </c>
      <c r="D7632">
        <v>705</v>
      </c>
      <c r="E7632" t="s">
        <v>26</v>
      </c>
      <c r="F7632" t="s">
        <v>23</v>
      </c>
      <c r="G7632">
        <v>42</v>
      </c>
      <c r="H7632">
        <v>8</v>
      </c>
      <c r="I7632">
        <v>166686</v>
      </c>
      <c r="J7632">
        <v>2</v>
      </c>
      <c r="K7632">
        <v>1</v>
      </c>
      <c r="L7632">
        <v>1</v>
      </c>
      <c r="M7632">
        <v>55314</v>
      </c>
      <c r="N7632">
        <v>0</v>
      </c>
      <c r="O7632" t="str">
        <f t="shared" si="716"/>
        <v>30-45</v>
      </c>
      <c r="P7632" t="str">
        <f t="shared" si="717"/>
        <v>Medium</v>
      </c>
      <c r="Q7632" t="str">
        <f t="shared" si="718"/>
        <v>Long-Term</v>
      </c>
      <c r="R7632" t="str">
        <f t="shared" si="719"/>
        <v>High Balance</v>
      </c>
      <c r="S7632" t="str">
        <f t="shared" si="720"/>
        <v>High Value</v>
      </c>
      <c r="T7632">
        <v>1</v>
      </c>
      <c r="U7632">
        <f t="shared" si="721"/>
        <v>0</v>
      </c>
    </row>
    <row r="7633" spans="1:21" x14ac:dyDescent="0.25">
      <c r="A7633">
        <v>2025</v>
      </c>
      <c r="B7633">
        <v>15793896</v>
      </c>
      <c r="C7633" t="s">
        <v>1530</v>
      </c>
      <c r="D7633">
        <v>677</v>
      </c>
      <c r="E7633" t="s">
        <v>18</v>
      </c>
      <c r="F7633" t="s">
        <v>23</v>
      </c>
      <c r="G7633">
        <v>40</v>
      </c>
      <c r="H7633">
        <v>7</v>
      </c>
      <c r="I7633">
        <v>95313</v>
      </c>
      <c r="J7633">
        <v>1</v>
      </c>
      <c r="K7633">
        <v>1</v>
      </c>
      <c r="L7633">
        <v>1</v>
      </c>
      <c r="M7633">
        <v>62945</v>
      </c>
      <c r="N7633">
        <v>0</v>
      </c>
      <c r="O7633" t="str">
        <f t="shared" si="716"/>
        <v>30-45</v>
      </c>
      <c r="P7633" t="str">
        <f t="shared" si="717"/>
        <v>Medium</v>
      </c>
      <c r="Q7633" t="str">
        <f t="shared" si="718"/>
        <v>Mid-Term</v>
      </c>
      <c r="R7633" t="str">
        <f t="shared" si="719"/>
        <v>Low Balance</v>
      </c>
      <c r="S7633" t="str">
        <f t="shared" si="720"/>
        <v>Normal</v>
      </c>
      <c r="T7633">
        <v>1</v>
      </c>
      <c r="U7633">
        <f t="shared" si="721"/>
        <v>0</v>
      </c>
    </row>
    <row r="7634" spans="1:21" x14ac:dyDescent="0.25">
      <c r="A7634">
        <v>2025</v>
      </c>
      <c r="B7634">
        <v>15620570</v>
      </c>
      <c r="C7634" t="s">
        <v>1451</v>
      </c>
      <c r="D7634">
        <v>736</v>
      </c>
      <c r="E7634" t="s">
        <v>15</v>
      </c>
      <c r="F7634" t="s">
        <v>23</v>
      </c>
      <c r="G7634">
        <v>43</v>
      </c>
      <c r="H7634">
        <v>4</v>
      </c>
      <c r="I7634">
        <v>202443</v>
      </c>
      <c r="J7634">
        <v>1</v>
      </c>
      <c r="K7634">
        <v>1</v>
      </c>
      <c r="L7634">
        <v>0</v>
      </c>
      <c r="M7634">
        <v>72375</v>
      </c>
      <c r="N7634">
        <v>0</v>
      </c>
      <c r="O7634" t="str">
        <f t="shared" si="716"/>
        <v>30-45</v>
      </c>
      <c r="P7634" t="str">
        <f t="shared" si="717"/>
        <v>Medium</v>
      </c>
      <c r="Q7634" t="str">
        <f t="shared" si="718"/>
        <v>Mid-Term</v>
      </c>
      <c r="R7634" t="str">
        <f t="shared" si="719"/>
        <v>High Balance</v>
      </c>
      <c r="S7634" t="str">
        <f t="shared" si="720"/>
        <v>High Value</v>
      </c>
      <c r="T7634">
        <v>1</v>
      </c>
      <c r="U7634">
        <f t="shared" si="721"/>
        <v>0</v>
      </c>
    </row>
    <row r="7635" spans="1:21" x14ac:dyDescent="0.25">
      <c r="A7635">
        <v>2025</v>
      </c>
      <c r="B7635">
        <v>15727811</v>
      </c>
      <c r="C7635" t="s">
        <v>617</v>
      </c>
      <c r="D7635">
        <v>661</v>
      </c>
      <c r="E7635" t="s">
        <v>26</v>
      </c>
      <c r="F7635" t="s">
        <v>16</v>
      </c>
      <c r="G7635">
        <v>47</v>
      </c>
      <c r="H7635">
        <v>0</v>
      </c>
      <c r="I7635">
        <v>109494</v>
      </c>
      <c r="J7635">
        <v>1</v>
      </c>
      <c r="K7635">
        <v>0</v>
      </c>
      <c r="L7635">
        <v>0</v>
      </c>
      <c r="M7635">
        <v>188324</v>
      </c>
      <c r="N7635">
        <v>1</v>
      </c>
      <c r="O7635" t="str">
        <f t="shared" si="716"/>
        <v>46-60</v>
      </c>
      <c r="P7635" t="str">
        <f t="shared" si="717"/>
        <v>Medium</v>
      </c>
      <c r="Q7635" t="str">
        <f t="shared" si="718"/>
        <v>New</v>
      </c>
      <c r="R7635" t="str">
        <f t="shared" si="719"/>
        <v>High Balance</v>
      </c>
      <c r="S7635" t="str">
        <f t="shared" si="720"/>
        <v>High Value</v>
      </c>
      <c r="T7635">
        <v>1</v>
      </c>
      <c r="U7635">
        <f t="shared" si="721"/>
        <v>109494</v>
      </c>
    </row>
    <row r="7636" spans="1:21" x14ac:dyDescent="0.25">
      <c r="A7636">
        <v>2025</v>
      </c>
      <c r="B7636">
        <v>15707681</v>
      </c>
      <c r="C7636" t="s">
        <v>538</v>
      </c>
      <c r="D7636">
        <v>501</v>
      </c>
      <c r="E7636" t="s">
        <v>26</v>
      </c>
      <c r="F7636" t="s">
        <v>23</v>
      </c>
      <c r="G7636">
        <v>38</v>
      </c>
      <c r="H7636">
        <v>9</v>
      </c>
      <c r="I7636">
        <v>88977</v>
      </c>
      <c r="J7636">
        <v>2</v>
      </c>
      <c r="K7636">
        <v>0</v>
      </c>
      <c r="L7636">
        <v>1</v>
      </c>
      <c r="M7636">
        <v>133403</v>
      </c>
      <c r="N7636">
        <v>0</v>
      </c>
      <c r="O7636" t="str">
        <f t="shared" si="716"/>
        <v>30-45</v>
      </c>
      <c r="P7636" t="str">
        <f t="shared" si="717"/>
        <v>Low</v>
      </c>
      <c r="Q7636" t="str">
        <f t="shared" si="718"/>
        <v>Long-Term</v>
      </c>
      <c r="R7636" t="str">
        <f t="shared" si="719"/>
        <v>Low Balance</v>
      </c>
      <c r="S7636" t="str">
        <f t="shared" si="720"/>
        <v>Normal</v>
      </c>
      <c r="T7636">
        <v>1</v>
      </c>
      <c r="U7636">
        <f t="shared" si="721"/>
        <v>0</v>
      </c>
    </row>
    <row r="7637" spans="1:21" x14ac:dyDescent="0.25">
      <c r="A7637">
        <v>2025</v>
      </c>
      <c r="B7637">
        <v>15702030</v>
      </c>
      <c r="C7637" t="s">
        <v>2570</v>
      </c>
      <c r="D7637">
        <v>516</v>
      </c>
      <c r="E7637" t="s">
        <v>15</v>
      </c>
      <c r="F7637" t="s">
        <v>16</v>
      </c>
      <c r="G7637">
        <v>29</v>
      </c>
      <c r="H7637">
        <v>2</v>
      </c>
      <c r="I7637">
        <v>104983</v>
      </c>
      <c r="J7637">
        <v>1</v>
      </c>
      <c r="K7637">
        <v>1</v>
      </c>
      <c r="L7637">
        <v>0</v>
      </c>
      <c r="M7637">
        <v>157378</v>
      </c>
      <c r="N7637">
        <v>0</v>
      </c>
      <c r="O7637" t="str">
        <f t="shared" si="716"/>
        <v>&lt;30</v>
      </c>
      <c r="P7637" t="str">
        <f t="shared" si="717"/>
        <v>Low</v>
      </c>
      <c r="Q7637" t="str">
        <f t="shared" si="718"/>
        <v>New</v>
      </c>
      <c r="R7637" t="str">
        <f t="shared" si="719"/>
        <v>High Balance</v>
      </c>
      <c r="S7637" t="str">
        <f t="shared" si="720"/>
        <v>High Value</v>
      </c>
      <c r="T7637">
        <v>1</v>
      </c>
      <c r="U7637">
        <f t="shared" si="721"/>
        <v>0</v>
      </c>
    </row>
    <row r="7638" spans="1:21" x14ac:dyDescent="0.25">
      <c r="A7638">
        <v>2025</v>
      </c>
      <c r="B7638">
        <v>15673238</v>
      </c>
      <c r="C7638" t="s">
        <v>2062</v>
      </c>
      <c r="D7638">
        <v>517</v>
      </c>
      <c r="E7638" t="s">
        <v>26</v>
      </c>
      <c r="F7638" t="s">
        <v>16</v>
      </c>
      <c r="G7638">
        <v>59</v>
      </c>
      <c r="H7638">
        <v>8</v>
      </c>
      <c r="I7638">
        <v>154111</v>
      </c>
      <c r="J7638">
        <v>2</v>
      </c>
      <c r="K7638">
        <v>1</v>
      </c>
      <c r="L7638">
        <v>0</v>
      </c>
      <c r="M7638">
        <v>101240</v>
      </c>
      <c r="N7638">
        <v>1</v>
      </c>
      <c r="O7638" t="str">
        <f t="shared" si="716"/>
        <v>46-60</v>
      </c>
      <c r="P7638" t="str">
        <f t="shared" si="717"/>
        <v>Low</v>
      </c>
      <c r="Q7638" t="str">
        <f t="shared" si="718"/>
        <v>Long-Term</v>
      </c>
      <c r="R7638" t="str">
        <f t="shared" si="719"/>
        <v>High Balance</v>
      </c>
      <c r="S7638" t="str">
        <f t="shared" si="720"/>
        <v>High Value</v>
      </c>
      <c r="T7638">
        <v>1</v>
      </c>
      <c r="U7638">
        <f t="shared" si="721"/>
        <v>154111</v>
      </c>
    </row>
    <row r="7639" spans="1:21" x14ac:dyDescent="0.25">
      <c r="A7639">
        <v>2025</v>
      </c>
      <c r="B7639">
        <v>15604196</v>
      </c>
      <c r="C7639" t="s">
        <v>949</v>
      </c>
      <c r="D7639">
        <v>766</v>
      </c>
      <c r="E7639" t="s">
        <v>15</v>
      </c>
      <c r="F7639" t="s">
        <v>23</v>
      </c>
      <c r="G7639">
        <v>32</v>
      </c>
      <c r="H7639">
        <v>6</v>
      </c>
      <c r="I7639">
        <v>185714</v>
      </c>
      <c r="J7639">
        <v>1</v>
      </c>
      <c r="K7639">
        <v>1</v>
      </c>
      <c r="L7639">
        <v>1</v>
      </c>
      <c r="M7639">
        <v>102502</v>
      </c>
      <c r="N7639">
        <v>0</v>
      </c>
      <c r="O7639" t="str">
        <f t="shared" si="716"/>
        <v>30-45</v>
      </c>
      <c r="P7639" t="str">
        <f t="shared" si="717"/>
        <v>High</v>
      </c>
      <c r="Q7639" t="str">
        <f t="shared" si="718"/>
        <v>Mid-Term</v>
      </c>
      <c r="R7639" t="str">
        <f t="shared" si="719"/>
        <v>High Balance</v>
      </c>
      <c r="S7639" t="str">
        <f t="shared" si="720"/>
        <v>High Value</v>
      </c>
      <c r="T7639">
        <v>1</v>
      </c>
      <c r="U7639">
        <f t="shared" si="721"/>
        <v>0</v>
      </c>
    </row>
    <row r="7640" spans="1:21" x14ac:dyDescent="0.25">
      <c r="A7640">
        <v>2025</v>
      </c>
      <c r="B7640">
        <v>15769356</v>
      </c>
      <c r="C7640" t="s">
        <v>224</v>
      </c>
      <c r="D7640">
        <v>520</v>
      </c>
      <c r="E7640" t="s">
        <v>26</v>
      </c>
      <c r="F7640" t="s">
        <v>16</v>
      </c>
      <c r="G7640">
        <v>23</v>
      </c>
      <c r="H7640">
        <v>3</v>
      </c>
      <c r="I7640">
        <v>116023</v>
      </c>
      <c r="J7640">
        <v>2</v>
      </c>
      <c r="K7640">
        <v>1</v>
      </c>
      <c r="L7640">
        <v>1</v>
      </c>
      <c r="M7640">
        <v>37578</v>
      </c>
      <c r="N7640">
        <v>0</v>
      </c>
      <c r="O7640" t="str">
        <f t="shared" si="716"/>
        <v>&lt;30</v>
      </c>
      <c r="P7640" t="str">
        <f t="shared" si="717"/>
        <v>Low</v>
      </c>
      <c r="Q7640" t="str">
        <f t="shared" si="718"/>
        <v>New</v>
      </c>
      <c r="R7640" t="str">
        <f t="shared" si="719"/>
        <v>High Balance</v>
      </c>
      <c r="S7640" t="str">
        <f t="shared" si="720"/>
        <v>High Value</v>
      </c>
      <c r="T7640">
        <v>1</v>
      </c>
      <c r="U7640">
        <f t="shared" si="721"/>
        <v>0</v>
      </c>
    </row>
    <row r="7641" spans="1:21" x14ac:dyDescent="0.25">
      <c r="A7641">
        <v>2025</v>
      </c>
      <c r="B7641">
        <v>15665590</v>
      </c>
      <c r="C7641" t="s">
        <v>700</v>
      </c>
      <c r="D7641">
        <v>541</v>
      </c>
      <c r="E7641" t="s">
        <v>15</v>
      </c>
      <c r="F7641" t="s">
        <v>23</v>
      </c>
      <c r="G7641">
        <v>46</v>
      </c>
      <c r="H7641">
        <v>6</v>
      </c>
      <c r="I7641">
        <v>0</v>
      </c>
      <c r="J7641">
        <v>2</v>
      </c>
      <c r="K7641">
        <v>1</v>
      </c>
      <c r="L7641">
        <v>1</v>
      </c>
      <c r="M7641">
        <v>83457</v>
      </c>
      <c r="N7641">
        <v>0</v>
      </c>
      <c r="O7641" t="str">
        <f t="shared" si="716"/>
        <v>46-60</v>
      </c>
      <c r="P7641" t="str">
        <f t="shared" si="717"/>
        <v>Low</v>
      </c>
      <c r="Q7641" t="str">
        <f t="shared" si="718"/>
        <v>Mid-Term</v>
      </c>
      <c r="R7641" t="str">
        <f t="shared" si="719"/>
        <v>Zero Balance</v>
      </c>
      <c r="S7641" t="str">
        <f t="shared" si="720"/>
        <v>Normal</v>
      </c>
      <c r="T7641">
        <v>1</v>
      </c>
      <c r="U7641">
        <f t="shared" si="721"/>
        <v>0</v>
      </c>
    </row>
    <row r="7642" spans="1:21" x14ac:dyDescent="0.25">
      <c r="A7642">
        <v>2025</v>
      </c>
      <c r="B7642">
        <v>15572361</v>
      </c>
      <c r="C7642" t="s">
        <v>2571</v>
      </c>
      <c r="D7642">
        <v>790</v>
      </c>
      <c r="E7642" t="s">
        <v>26</v>
      </c>
      <c r="F7642" t="s">
        <v>16</v>
      </c>
      <c r="G7642">
        <v>34</v>
      </c>
      <c r="H7642">
        <v>2</v>
      </c>
      <c r="I7642">
        <v>164011</v>
      </c>
      <c r="J7642">
        <v>1</v>
      </c>
      <c r="K7642">
        <v>1</v>
      </c>
      <c r="L7642">
        <v>0</v>
      </c>
      <c r="M7642">
        <v>199420</v>
      </c>
      <c r="N7642">
        <v>0</v>
      </c>
      <c r="O7642" t="str">
        <f t="shared" si="716"/>
        <v>30-45</v>
      </c>
      <c r="P7642" t="str">
        <f t="shared" si="717"/>
        <v>High</v>
      </c>
      <c r="Q7642" t="str">
        <f t="shared" si="718"/>
        <v>New</v>
      </c>
      <c r="R7642" t="str">
        <f t="shared" si="719"/>
        <v>High Balance</v>
      </c>
      <c r="S7642" t="str">
        <f t="shared" si="720"/>
        <v>High Value</v>
      </c>
      <c r="T7642">
        <v>1</v>
      </c>
      <c r="U7642">
        <f t="shared" si="721"/>
        <v>0</v>
      </c>
    </row>
    <row r="7643" spans="1:21" x14ac:dyDescent="0.25">
      <c r="A7643">
        <v>2025</v>
      </c>
      <c r="B7643">
        <v>15667460</v>
      </c>
      <c r="C7643" t="s">
        <v>700</v>
      </c>
      <c r="D7643">
        <v>797</v>
      </c>
      <c r="E7643" t="s">
        <v>15</v>
      </c>
      <c r="F7643" t="s">
        <v>23</v>
      </c>
      <c r="G7643">
        <v>31</v>
      </c>
      <c r="H7643">
        <v>9</v>
      </c>
      <c r="I7643">
        <v>0</v>
      </c>
      <c r="J7643">
        <v>2</v>
      </c>
      <c r="K7643">
        <v>1</v>
      </c>
      <c r="L7643">
        <v>1</v>
      </c>
      <c r="M7643">
        <v>24749</v>
      </c>
      <c r="N7643">
        <v>0</v>
      </c>
      <c r="O7643" t="str">
        <f t="shared" si="716"/>
        <v>30-45</v>
      </c>
      <c r="P7643" t="str">
        <f t="shared" si="717"/>
        <v>High</v>
      </c>
      <c r="Q7643" t="str">
        <f t="shared" si="718"/>
        <v>Long-Term</v>
      </c>
      <c r="R7643" t="str">
        <f t="shared" si="719"/>
        <v>Zero Balance</v>
      </c>
      <c r="S7643" t="str">
        <f t="shared" si="720"/>
        <v>Normal</v>
      </c>
      <c r="T7643">
        <v>1</v>
      </c>
      <c r="U7643">
        <f t="shared" si="721"/>
        <v>0</v>
      </c>
    </row>
    <row r="7644" spans="1:21" x14ac:dyDescent="0.25">
      <c r="A7644">
        <v>2025</v>
      </c>
      <c r="B7644">
        <v>15654760</v>
      </c>
      <c r="C7644" t="s">
        <v>783</v>
      </c>
      <c r="D7644">
        <v>811</v>
      </c>
      <c r="E7644" t="s">
        <v>15</v>
      </c>
      <c r="F7644" t="s">
        <v>23</v>
      </c>
      <c r="G7644">
        <v>40</v>
      </c>
      <c r="H7644">
        <v>1</v>
      </c>
      <c r="I7644">
        <v>101515</v>
      </c>
      <c r="J7644">
        <v>1</v>
      </c>
      <c r="K7644">
        <v>1</v>
      </c>
      <c r="L7644">
        <v>1</v>
      </c>
      <c r="M7644">
        <v>121765</v>
      </c>
      <c r="N7644">
        <v>0</v>
      </c>
      <c r="O7644" t="str">
        <f t="shared" si="716"/>
        <v>30-45</v>
      </c>
      <c r="P7644" t="str">
        <f t="shared" si="717"/>
        <v>High</v>
      </c>
      <c r="Q7644" t="str">
        <f t="shared" si="718"/>
        <v>New</v>
      </c>
      <c r="R7644" t="str">
        <f t="shared" si="719"/>
        <v>High Balance</v>
      </c>
      <c r="S7644" t="str">
        <f t="shared" si="720"/>
        <v>High Value</v>
      </c>
      <c r="T7644">
        <v>1</v>
      </c>
      <c r="U7644">
        <f t="shared" si="721"/>
        <v>0</v>
      </c>
    </row>
    <row r="7645" spans="1:21" x14ac:dyDescent="0.25">
      <c r="A7645">
        <v>2025</v>
      </c>
      <c r="B7645">
        <v>15632669</v>
      </c>
      <c r="C7645" t="s">
        <v>2562</v>
      </c>
      <c r="D7645">
        <v>722</v>
      </c>
      <c r="E7645" t="s">
        <v>18</v>
      </c>
      <c r="F7645" t="s">
        <v>16</v>
      </c>
      <c r="G7645">
        <v>32</v>
      </c>
      <c r="H7645">
        <v>4</v>
      </c>
      <c r="I7645">
        <v>0</v>
      </c>
      <c r="J7645">
        <v>2</v>
      </c>
      <c r="K7645">
        <v>1</v>
      </c>
      <c r="L7645">
        <v>1</v>
      </c>
      <c r="M7645">
        <v>113666</v>
      </c>
      <c r="N7645">
        <v>0</v>
      </c>
      <c r="O7645" t="str">
        <f t="shared" si="716"/>
        <v>30-45</v>
      </c>
      <c r="P7645" t="str">
        <f t="shared" si="717"/>
        <v>Medium</v>
      </c>
      <c r="Q7645" t="str">
        <f t="shared" si="718"/>
        <v>Mid-Term</v>
      </c>
      <c r="R7645" t="str">
        <f t="shared" si="719"/>
        <v>Zero Balance</v>
      </c>
      <c r="S7645" t="str">
        <f t="shared" si="720"/>
        <v>Normal</v>
      </c>
      <c r="T7645">
        <v>1</v>
      </c>
      <c r="U7645">
        <f t="shared" si="721"/>
        <v>0</v>
      </c>
    </row>
    <row r="7646" spans="1:21" x14ac:dyDescent="0.25">
      <c r="A7646">
        <v>2025</v>
      </c>
      <c r="B7646">
        <v>15613673</v>
      </c>
      <c r="C7646" t="s">
        <v>307</v>
      </c>
      <c r="D7646">
        <v>675</v>
      </c>
      <c r="E7646" t="s">
        <v>15</v>
      </c>
      <c r="F7646" t="s">
        <v>23</v>
      </c>
      <c r="G7646">
        <v>28</v>
      </c>
      <c r="H7646">
        <v>9</v>
      </c>
      <c r="I7646">
        <v>0</v>
      </c>
      <c r="J7646">
        <v>1</v>
      </c>
      <c r="K7646">
        <v>1</v>
      </c>
      <c r="L7646">
        <v>0</v>
      </c>
      <c r="M7646">
        <v>134111</v>
      </c>
      <c r="N7646">
        <v>0</v>
      </c>
      <c r="O7646" t="str">
        <f t="shared" si="716"/>
        <v>&lt;30</v>
      </c>
      <c r="P7646" t="str">
        <f t="shared" si="717"/>
        <v>Medium</v>
      </c>
      <c r="Q7646" t="str">
        <f t="shared" si="718"/>
        <v>Long-Term</v>
      </c>
      <c r="R7646" t="str">
        <f t="shared" si="719"/>
        <v>Zero Balance</v>
      </c>
      <c r="S7646" t="str">
        <f t="shared" si="720"/>
        <v>Normal</v>
      </c>
      <c r="T7646">
        <v>1</v>
      </c>
      <c r="U7646">
        <f t="shared" si="721"/>
        <v>0</v>
      </c>
    </row>
    <row r="7647" spans="1:21" x14ac:dyDescent="0.25">
      <c r="A7647">
        <v>2025</v>
      </c>
      <c r="B7647">
        <v>15698522</v>
      </c>
      <c r="C7647" t="s">
        <v>857</v>
      </c>
      <c r="D7647">
        <v>660</v>
      </c>
      <c r="E7647" t="s">
        <v>26</v>
      </c>
      <c r="F7647" t="s">
        <v>23</v>
      </c>
      <c r="G7647">
        <v>39</v>
      </c>
      <c r="H7647">
        <v>9</v>
      </c>
      <c r="I7647">
        <v>134599</v>
      </c>
      <c r="J7647">
        <v>2</v>
      </c>
      <c r="K7647">
        <v>1</v>
      </c>
      <c r="L7647">
        <v>0</v>
      </c>
      <c r="M7647">
        <v>183096</v>
      </c>
      <c r="N7647">
        <v>0</v>
      </c>
      <c r="O7647" t="str">
        <f t="shared" si="716"/>
        <v>30-45</v>
      </c>
      <c r="P7647" t="str">
        <f t="shared" si="717"/>
        <v>Medium</v>
      </c>
      <c r="Q7647" t="str">
        <f t="shared" si="718"/>
        <v>Long-Term</v>
      </c>
      <c r="R7647" t="str">
        <f t="shared" si="719"/>
        <v>High Balance</v>
      </c>
      <c r="S7647" t="str">
        <f t="shared" si="720"/>
        <v>High Value</v>
      </c>
      <c r="T7647">
        <v>1</v>
      </c>
      <c r="U7647">
        <f t="shared" si="721"/>
        <v>0</v>
      </c>
    </row>
    <row r="7648" spans="1:21" x14ac:dyDescent="0.25">
      <c r="A7648">
        <v>2025</v>
      </c>
      <c r="B7648">
        <v>15741633</v>
      </c>
      <c r="C7648" t="s">
        <v>139</v>
      </c>
      <c r="D7648">
        <v>566</v>
      </c>
      <c r="E7648" t="s">
        <v>18</v>
      </c>
      <c r="F7648" t="s">
        <v>23</v>
      </c>
      <c r="G7648">
        <v>32</v>
      </c>
      <c r="H7648">
        <v>10</v>
      </c>
      <c r="I7648">
        <v>147511</v>
      </c>
      <c r="J7648">
        <v>1</v>
      </c>
      <c r="K7648">
        <v>1</v>
      </c>
      <c r="L7648">
        <v>1</v>
      </c>
      <c r="M7648">
        <v>159891</v>
      </c>
      <c r="N7648">
        <v>0</v>
      </c>
      <c r="O7648" t="str">
        <f t="shared" si="716"/>
        <v>30-45</v>
      </c>
      <c r="P7648" t="str">
        <f t="shared" si="717"/>
        <v>Low</v>
      </c>
      <c r="Q7648" t="str">
        <f t="shared" si="718"/>
        <v>Long-Term</v>
      </c>
      <c r="R7648" t="str">
        <f t="shared" si="719"/>
        <v>High Balance</v>
      </c>
      <c r="S7648" t="str">
        <f t="shared" si="720"/>
        <v>High Value</v>
      </c>
      <c r="T7648">
        <v>1</v>
      </c>
      <c r="U7648">
        <f t="shared" si="721"/>
        <v>0</v>
      </c>
    </row>
    <row r="7649" spans="1:21" x14ac:dyDescent="0.25">
      <c r="A7649">
        <v>2025</v>
      </c>
      <c r="B7649">
        <v>15674583</v>
      </c>
      <c r="C7649" t="s">
        <v>70</v>
      </c>
      <c r="D7649">
        <v>768</v>
      </c>
      <c r="E7649" t="s">
        <v>15</v>
      </c>
      <c r="F7649" t="s">
        <v>23</v>
      </c>
      <c r="G7649">
        <v>25</v>
      </c>
      <c r="H7649">
        <v>0</v>
      </c>
      <c r="I7649">
        <v>78396</v>
      </c>
      <c r="J7649">
        <v>1</v>
      </c>
      <c r="K7649">
        <v>1</v>
      </c>
      <c r="L7649">
        <v>1</v>
      </c>
      <c r="M7649">
        <v>8316</v>
      </c>
      <c r="N7649">
        <v>0</v>
      </c>
      <c r="O7649" t="str">
        <f t="shared" si="716"/>
        <v>&lt;30</v>
      </c>
      <c r="P7649" t="str">
        <f t="shared" si="717"/>
        <v>High</v>
      </c>
      <c r="Q7649" t="str">
        <f t="shared" si="718"/>
        <v>New</v>
      </c>
      <c r="R7649" t="str">
        <f t="shared" si="719"/>
        <v>Low Balance</v>
      </c>
      <c r="S7649" t="str">
        <f t="shared" si="720"/>
        <v>Normal</v>
      </c>
      <c r="T7649">
        <v>1</v>
      </c>
      <c r="U7649">
        <f t="shared" si="721"/>
        <v>0</v>
      </c>
    </row>
    <row r="7650" spans="1:21" x14ac:dyDescent="0.25">
      <c r="A7650">
        <v>2025</v>
      </c>
      <c r="B7650">
        <v>15665374</v>
      </c>
      <c r="C7650" t="s">
        <v>2572</v>
      </c>
      <c r="D7650">
        <v>610</v>
      </c>
      <c r="E7650" t="s">
        <v>18</v>
      </c>
      <c r="F7650" t="s">
        <v>16</v>
      </c>
      <c r="G7650">
        <v>31</v>
      </c>
      <c r="H7650">
        <v>5</v>
      </c>
      <c r="I7650">
        <v>0</v>
      </c>
      <c r="J7650">
        <v>2</v>
      </c>
      <c r="K7650">
        <v>0</v>
      </c>
      <c r="L7650">
        <v>0</v>
      </c>
      <c r="M7650">
        <v>63736</v>
      </c>
      <c r="N7650">
        <v>0</v>
      </c>
      <c r="O7650" t="str">
        <f t="shared" si="716"/>
        <v>30-45</v>
      </c>
      <c r="P7650" t="str">
        <f t="shared" si="717"/>
        <v>Medium</v>
      </c>
      <c r="Q7650" t="str">
        <f t="shared" si="718"/>
        <v>Mid-Term</v>
      </c>
      <c r="R7650" t="str">
        <f t="shared" si="719"/>
        <v>Zero Balance</v>
      </c>
      <c r="S7650" t="str">
        <f t="shared" si="720"/>
        <v>Normal</v>
      </c>
      <c r="T7650">
        <v>1</v>
      </c>
      <c r="U7650">
        <f t="shared" si="721"/>
        <v>0</v>
      </c>
    </row>
    <row r="7651" spans="1:21" x14ac:dyDescent="0.25">
      <c r="A7651">
        <v>2025</v>
      </c>
      <c r="B7651">
        <v>15588854</v>
      </c>
      <c r="C7651" t="s">
        <v>134</v>
      </c>
      <c r="D7651">
        <v>715</v>
      </c>
      <c r="E7651" t="s">
        <v>15</v>
      </c>
      <c r="F7651" t="s">
        <v>16</v>
      </c>
      <c r="G7651">
        <v>31</v>
      </c>
      <c r="H7651">
        <v>3</v>
      </c>
      <c r="I7651">
        <v>110581</v>
      </c>
      <c r="J7651">
        <v>1</v>
      </c>
      <c r="K7651">
        <v>1</v>
      </c>
      <c r="L7651">
        <v>1</v>
      </c>
      <c r="M7651">
        <v>94715</v>
      </c>
      <c r="N7651">
        <v>0</v>
      </c>
      <c r="O7651" t="str">
        <f t="shared" si="716"/>
        <v>30-45</v>
      </c>
      <c r="P7651" t="str">
        <f t="shared" si="717"/>
        <v>Medium</v>
      </c>
      <c r="Q7651" t="str">
        <f t="shared" si="718"/>
        <v>New</v>
      </c>
      <c r="R7651" t="str">
        <f t="shared" si="719"/>
        <v>High Balance</v>
      </c>
      <c r="S7651" t="str">
        <f t="shared" si="720"/>
        <v>High Value</v>
      </c>
      <c r="T7651">
        <v>1</v>
      </c>
      <c r="U7651">
        <f t="shared" si="721"/>
        <v>0</v>
      </c>
    </row>
    <row r="7652" spans="1:21" x14ac:dyDescent="0.25">
      <c r="A7652">
        <v>2025</v>
      </c>
      <c r="B7652">
        <v>15810716</v>
      </c>
      <c r="C7652" t="s">
        <v>320</v>
      </c>
      <c r="D7652">
        <v>750</v>
      </c>
      <c r="E7652" t="s">
        <v>26</v>
      </c>
      <c r="F7652" t="s">
        <v>23</v>
      </c>
      <c r="G7652">
        <v>42</v>
      </c>
      <c r="H7652">
        <v>8</v>
      </c>
      <c r="I7652">
        <v>151836</v>
      </c>
      <c r="J7652">
        <v>2</v>
      </c>
      <c r="K7652">
        <v>1</v>
      </c>
      <c r="L7652">
        <v>0</v>
      </c>
      <c r="M7652">
        <v>68695</v>
      </c>
      <c r="N7652">
        <v>0</v>
      </c>
      <c r="O7652" t="str">
        <f t="shared" si="716"/>
        <v>30-45</v>
      </c>
      <c r="P7652" t="str">
        <f t="shared" si="717"/>
        <v>Medium</v>
      </c>
      <c r="Q7652" t="str">
        <f t="shared" si="718"/>
        <v>Long-Term</v>
      </c>
      <c r="R7652" t="str">
        <f t="shared" si="719"/>
        <v>High Balance</v>
      </c>
      <c r="S7652" t="str">
        <f t="shared" si="720"/>
        <v>High Value</v>
      </c>
      <c r="T7652">
        <v>1</v>
      </c>
      <c r="U7652">
        <f t="shared" si="721"/>
        <v>0</v>
      </c>
    </row>
    <row r="7653" spans="1:21" x14ac:dyDescent="0.25">
      <c r="A7653">
        <v>2025</v>
      </c>
      <c r="B7653">
        <v>15776921</v>
      </c>
      <c r="C7653" t="s">
        <v>2564</v>
      </c>
      <c r="D7653">
        <v>431</v>
      </c>
      <c r="E7653" t="s">
        <v>26</v>
      </c>
      <c r="F7653" t="s">
        <v>23</v>
      </c>
      <c r="G7653">
        <v>45</v>
      </c>
      <c r="H7653">
        <v>5</v>
      </c>
      <c r="I7653">
        <v>83625</v>
      </c>
      <c r="J7653">
        <v>2</v>
      </c>
      <c r="K7653">
        <v>0</v>
      </c>
      <c r="L7653">
        <v>0</v>
      </c>
      <c r="M7653">
        <v>36900</v>
      </c>
      <c r="N7653">
        <v>0</v>
      </c>
      <c r="O7653" t="str">
        <f t="shared" si="716"/>
        <v>30-45</v>
      </c>
      <c r="P7653" t="str">
        <f t="shared" si="717"/>
        <v>Low</v>
      </c>
      <c r="Q7653" t="str">
        <f t="shared" si="718"/>
        <v>Mid-Term</v>
      </c>
      <c r="R7653" t="str">
        <f t="shared" si="719"/>
        <v>Low Balance</v>
      </c>
      <c r="S7653" t="str">
        <f t="shared" si="720"/>
        <v>Normal</v>
      </c>
      <c r="T7653">
        <v>1</v>
      </c>
      <c r="U7653">
        <f t="shared" si="721"/>
        <v>0</v>
      </c>
    </row>
    <row r="7654" spans="1:21" x14ac:dyDescent="0.25">
      <c r="A7654">
        <v>2025</v>
      </c>
      <c r="B7654">
        <v>15569394</v>
      </c>
      <c r="C7654" t="s">
        <v>1158</v>
      </c>
      <c r="D7654">
        <v>704</v>
      </c>
      <c r="E7654" t="s">
        <v>15</v>
      </c>
      <c r="F7654" t="s">
        <v>23</v>
      </c>
      <c r="G7654">
        <v>24</v>
      </c>
      <c r="H7654">
        <v>2</v>
      </c>
      <c r="I7654">
        <v>148197</v>
      </c>
      <c r="J7654">
        <v>2</v>
      </c>
      <c r="K7654">
        <v>1</v>
      </c>
      <c r="L7654">
        <v>0</v>
      </c>
      <c r="M7654">
        <v>182775</v>
      </c>
      <c r="N7654">
        <v>0</v>
      </c>
      <c r="O7654" t="str">
        <f t="shared" si="716"/>
        <v>&lt;30</v>
      </c>
      <c r="P7654" t="str">
        <f t="shared" si="717"/>
        <v>Medium</v>
      </c>
      <c r="Q7654" t="str">
        <f t="shared" si="718"/>
        <v>New</v>
      </c>
      <c r="R7654" t="str">
        <f t="shared" si="719"/>
        <v>High Balance</v>
      </c>
      <c r="S7654" t="str">
        <f t="shared" si="720"/>
        <v>High Value</v>
      </c>
      <c r="T7654">
        <v>1</v>
      </c>
      <c r="U7654">
        <f t="shared" si="721"/>
        <v>0</v>
      </c>
    </row>
    <row r="7655" spans="1:21" x14ac:dyDescent="0.25">
      <c r="A7655">
        <v>2025</v>
      </c>
      <c r="B7655">
        <v>15788215</v>
      </c>
      <c r="C7655" t="s">
        <v>189</v>
      </c>
      <c r="D7655">
        <v>535</v>
      </c>
      <c r="E7655" t="s">
        <v>18</v>
      </c>
      <c r="F7655" t="s">
        <v>16</v>
      </c>
      <c r="G7655">
        <v>30</v>
      </c>
      <c r="H7655">
        <v>5</v>
      </c>
      <c r="I7655">
        <v>122925</v>
      </c>
      <c r="J7655">
        <v>1</v>
      </c>
      <c r="K7655">
        <v>0</v>
      </c>
      <c r="L7655">
        <v>0</v>
      </c>
      <c r="M7655">
        <v>62391</v>
      </c>
      <c r="N7655">
        <v>1</v>
      </c>
      <c r="O7655" t="str">
        <f t="shared" si="716"/>
        <v>30-45</v>
      </c>
      <c r="P7655" t="str">
        <f t="shared" si="717"/>
        <v>Low</v>
      </c>
      <c r="Q7655" t="str">
        <f t="shared" si="718"/>
        <v>Mid-Term</v>
      </c>
      <c r="R7655" t="str">
        <f t="shared" si="719"/>
        <v>High Balance</v>
      </c>
      <c r="S7655" t="str">
        <f t="shared" si="720"/>
        <v>High Value</v>
      </c>
      <c r="T7655">
        <v>1</v>
      </c>
      <c r="U7655">
        <f t="shared" si="721"/>
        <v>122925</v>
      </c>
    </row>
    <row r="7656" spans="1:21" x14ac:dyDescent="0.25">
      <c r="A7656">
        <v>2025</v>
      </c>
      <c r="B7656">
        <v>15641007</v>
      </c>
      <c r="C7656" t="s">
        <v>832</v>
      </c>
      <c r="D7656">
        <v>614</v>
      </c>
      <c r="E7656" t="s">
        <v>15</v>
      </c>
      <c r="F7656" t="s">
        <v>16</v>
      </c>
      <c r="G7656">
        <v>38</v>
      </c>
      <c r="H7656">
        <v>4</v>
      </c>
      <c r="I7656">
        <v>72594</v>
      </c>
      <c r="J7656">
        <v>1</v>
      </c>
      <c r="K7656">
        <v>1</v>
      </c>
      <c r="L7656">
        <v>1</v>
      </c>
      <c r="M7656">
        <v>76042</v>
      </c>
      <c r="N7656">
        <v>0</v>
      </c>
      <c r="O7656" t="str">
        <f t="shared" si="716"/>
        <v>30-45</v>
      </c>
      <c r="P7656" t="str">
        <f t="shared" si="717"/>
        <v>Medium</v>
      </c>
      <c r="Q7656" t="str">
        <f t="shared" si="718"/>
        <v>Mid-Term</v>
      </c>
      <c r="R7656" t="str">
        <f t="shared" si="719"/>
        <v>Low Balance</v>
      </c>
      <c r="S7656" t="str">
        <f t="shared" si="720"/>
        <v>Normal</v>
      </c>
      <c r="T7656">
        <v>1</v>
      </c>
      <c r="U7656">
        <f t="shared" si="721"/>
        <v>0</v>
      </c>
    </row>
    <row r="7657" spans="1:21" x14ac:dyDescent="0.25">
      <c r="A7657">
        <v>2025</v>
      </c>
      <c r="B7657">
        <v>15594651</v>
      </c>
      <c r="C7657" t="s">
        <v>602</v>
      </c>
      <c r="D7657">
        <v>748</v>
      </c>
      <c r="E7657" t="s">
        <v>15</v>
      </c>
      <c r="F7657" t="s">
        <v>23</v>
      </c>
      <c r="G7657">
        <v>38</v>
      </c>
      <c r="H7657">
        <v>4</v>
      </c>
      <c r="I7657">
        <v>115221</v>
      </c>
      <c r="J7657">
        <v>1</v>
      </c>
      <c r="K7657">
        <v>0</v>
      </c>
      <c r="L7657">
        <v>1</v>
      </c>
      <c r="M7657">
        <v>70957</v>
      </c>
      <c r="N7657">
        <v>0</v>
      </c>
      <c r="O7657" t="str">
        <f t="shared" si="716"/>
        <v>30-45</v>
      </c>
      <c r="P7657" t="str">
        <f t="shared" si="717"/>
        <v>Medium</v>
      </c>
      <c r="Q7657" t="str">
        <f t="shared" si="718"/>
        <v>Mid-Term</v>
      </c>
      <c r="R7657" t="str">
        <f t="shared" si="719"/>
        <v>High Balance</v>
      </c>
      <c r="S7657" t="str">
        <f t="shared" si="720"/>
        <v>High Value</v>
      </c>
      <c r="T7657">
        <v>1</v>
      </c>
      <c r="U7657">
        <f t="shared" si="721"/>
        <v>0</v>
      </c>
    </row>
    <row r="7658" spans="1:21" x14ac:dyDescent="0.25">
      <c r="A7658">
        <v>2025</v>
      </c>
      <c r="B7658">
        <v>15575146</v>
      </c>
      <c r="C7658" t="s">
        <v>795</v>
      </c>
      <c r="D7658">
        <v>492</v>
      </c>
      <c r="E7658" t="s">
        <v>26</v>
      </c>
      <c r="F7658" t="s">
        <v>23</v>
      </c>
      <c r="G7658">
        <v>51</v>
      </c>
      <c r="H7658">
        <v>8</v>
      </c>
      <c r="I7658">
        <v>117809</v>
      </c>
      <c r="J7658">
        <v>2</v>
      </c>
      <c r="K7658">
        <v>1</v>
      </c>
      <c r="L7658">
        <v>1</v>
      </c>
      <c r="M7658">
        <v>67311</v>
      </c>
      <c r="N7658">
        <v>0</v>
      </c>
      <c r="O7658" t="str">
        <f t="shared" si="716"/>
        <v>46-60</v>
      </c>
      <c r="P7658" t="str">
        <f t="shared" si="717"/>
        <v>Low</v>
      </c>
      <c r="Q7658" t="str">
        <f t="shared" si="718"/>
        <v>Long-Term</v>
      </c>
      <c r="R7658" t="str">
        <f t="shared" si="719"/>
        <v>High Balance</v>
      </c>
      <c r="S7658" t="str">
        <f t="shared" si="720"/>
        <v>High Value</v>
      </c>
      <c r="T7658">
        <v>1</v>
      </c>
      <c r="U7658">
        <f t="shared" si="721"/>
        <v>0</v>
      </c>
    </row>
    <row r="7659" spans="1:21" x14ac:dyDescent="0.25">
      <c r="A7659">
        <v>2025</v>
      </c>
      <c r="B7659">
        <v>15608916</v>
      </c>
      <c r="C7659" t="s">
        <v>813</v>
      </c>
      <c r="D7659">
        <v>573</v>
      </c>
      <c r="E7659" t="s">
        <v>15</v>
      </c>
      <c r="F7659" t="s">
        <v>23</v>
      </c>
      <c r="G7659">
        <v>40</v>
      </c>
      <c r="H7659">
        <v>7</v>
      </c>
      <c r="I7659">
        <v>147755</v>
      </c>
      <c r="J7659">
        <v>1</v>
      </c>
      <c r="K7659">
        <v>1</v>
      </c>
      <c r="L7659">
        <v>1</v>
      </c>
      <c r="M7659">
        <v>110454</v>
      </c>
      <c r="N7659">
        <v>0</v>
      </c>
      <c r="O7659" t="str">
        <f t="shared" si="716"/>
        <v>30-45</v>
      </c>
      <c r="P7659" t="str">
        <f t="shared" si="717"/>
        <v>Low</v>
      </c>
      <c r="Q7659" t="str">
        <f t="shared" si="718"/>
        <v>Mid-Term</v>
      </c>
      <c r="R7659" t="str">
        <f t="shared" si="719"/>
        <v>High Balance</v>
      </c>
      <c r="S7659" t="str">
        <f t="shared" si="720"/>
        <v>High Value</v>
      </c>
      <c r="T7659">
        <v>1</v>
      </c>
      <c r="U7659">
        <f t="shared" si="721"/>
        <v>0</v>
      </c>
    </row>
    <row r="7660" spans="1:21" x14ac:dyDescent="0.25">
      <c r="A7660">
        <v>2025</v>
      </c>
      <c r="B7660">
        <v>15666297</v>
      </c>
      <c r="C7660" t="s">
        <v>2172</v>
      </c>
      <c r="D7660">
        <v>706</v>
      </c>
      <c r="E7660" t="s">
        <v>18</v>
      </c>
      <c r="F7660" t="s">
        <v>16</v>
      </c>
      <c r="G7660">
        <v>53</v>
      </c>
      <c r="H7660">
        <v>3</v>
      </c>
      <c r="I7660">
        <v>0</v>
      </c>
      <c r="J7660">
        <v>3</v>
      </c>
      <c r="K7660">
        <v>0</v>
      </c>
      <c r="L7660">
        <v>0</v>
      </c>
      <c r="M7660">
        <v>88479</v>
      </c>
      <c r="N7660">
        <v>1</v>
      </c>
      <c r="O7660" t="str">
        <f t="shared" si="716"/>
        <v>46-60</v>
      </c>
      <c r="P7660" t="str">
        <f t="shared" si="717"/>
        <v>Medium</v>
      </c>
      <c r="Q7660" t="str">
        <f t="shared" si="718"/>
        <v>New</v>
      </c>
      <c r="R7660" t="str">
        <f t="shared" si="719"/>
        <v>Zero Balance</v>
      </c>
      <c r="S7660" t="str">
        <f t="shared" si="720"/>
        <v>Normal</v>
      </c>
      <c r="T7660">
        <v>1</v>
      </c>
      <c r="U7660">
        <f t="shared" si="721"/>
        <v>0</v>
      </c>
    </row>
    <row r="7661" spans="1:21" x14ac:dyDescent="0.25">
      <c r="A7661">
        <v>2025</v>
      </c>
      <c r="B7661">
        <v>15598586</v>
      </c>
      <c r="C7661" t="s">
        <v>2573</v>
      </c>
      <c r="D7661">
        <v>680</v>
      </c>
      <c r="E7661" t="s">
        <v>15</v>
      </c>
      <c r="F7661" t="s">
        <v>23</v>
      </c>
      <c r="G7661">
        <v>31</v>
      </c>
      <c r="H7661">
        <v>10</v>
      </c>
      <c r="I7661">
        <v>113292</v>
      </c>
      <c r="J7661">
        <v>1</v>
      </c>
      <c r="K7661">
        <v>1</v>
      </c>
      <c r="L7661">
        <v>1</v>
      </c>
      <c r="M7661">
        <v>122640</v>
      </c>
      <c r="N7661">
        <v>0</v>
      </c>
      <c r="O7661" t="str">
        <f t="shared" si="716"/>
        <v>30-45</v>
      </c>
      <c r="P7661" t="str">
        <f t="shared" si="717"/>
        <v>Medium</v>
      </c>
      <c r="Q7661" t="str">
        <f t="shared" si="718"/>
        <v>Long-Term</v>
      </c>
      <c r="R7661" t="str">
        <f t="shared" si="719"/>
        <v>High Balance</v>
      </c>
      <c r="S7661" t="str">
        <f t="shared" si="720"/>
        <v>High Value</v>
      </c>
      <c r="T7661">
        <v>1</v>
      </c>
      <c r="U7661">
        <f t="shared" si="721"/>
        <v>0</v>
      </c>
    </row>
    <row r="7662" spans="1:21" x14ac:dyDescent="0.25">
      <c r="A7662">
        <v>2025</v>
      </c>
      <c r="B7662">
        <v>15665014</v>
      </c>
      <c r="C7662" t="s">
        <v>1924</v>
      </c>
      <c r="D7662">
        <v>458</v>
      </c>
      <c r="E7662" t="s">
        <v>18</v>
      </c>
      <c r="F7662" t="s">
        <v>23</v>
      </c>
      <c r="G7662">
        <v>36</v>
      </c>
      <c r="H7662">
        <v>5</v>
      </c>
      <c r="I7662">
        <v>0</v>
      </c>
      <c r="J7662">
        <v>2</v>
      </c>
      <c r="K7662">
        <v>1</v>
      </c>
      <c r="L7662">
        <v>0</v>
      </c>
      <c r="M7662">
        <v>79724</v>
      </c>
      <c r="N7662">
        <v>0</v>
      </c>
      <c r="O7662" t="str">
        <f t="shared" si="716"/>
        <v>30-45</v>
      </c>
      <c r="P7662" t="str">
        <f t="shared" si="717"/>
        <v>Low</v>
      </c>
      <c r="Q7662" t="str">
        <f t="shared" si="718"/>
        <v>Mid-Term</v>
      </c>
      <c r="R7662" t="str">
        <f t="shared" si="719"/>
        <v>Zero Balance</v>
      </c>
      <c r="S7662" t="str">
        <f t="shared" si="720"/>
        <v>Normal</v>
      </c>
      <c r="T7662">
        <v>1</v>
      </c>
      <c r="U7662">
        <f t="shared" si="721"/>
        <v>0</v>
      </c>
    </row>
    <row r="7663" spans="1:21" x14ac:dyDescent="0.25">
      <c r="A7663">
        <v>2025</v>
      </c>
      <c r="B7663">
        <v>15701738</v>
      </c>
      <c r="C7663" t="s">
        <v>1350</v>
      </c>
      <c r="D7663">
        <v>612</v>
      </c>
      <c r="E7663" t="s">
        <v>26</v>
      </c>
      <c r="F7663" t="s">
        <v>23</v>
      </c>
      <c r="G7663">
        <v>44</v>
      </c>
      <c r="H7663">
        <v>2</v>
      </c>
      <c r="I7663">
        <v>115163</v>
      </c>
      <c r="J7663">
        <v>1</v>
      </c>
      <c r="K7663">
        <v>1</v>
      </c>
      <c r="L7663">
        <v>1</v>
      </c>
      <c r="M7663">
        <v>97678</v>
      </c>
      <c r="N7663">
        <v>1</v>
      </c>
      <c r="O7663" t="str">
        <f t="shared" si="716"/>
        <v>30-45</v>
      </c>
      <c r="P7663" t="str">
        <f t="shared" si="717"/>
        <v>Medium</v>
      </c>
      <c r="Q7663" t="str">
        <f t="shared" si="718"/>
        <v>New</v>
      </c>
      <c r="R7663" t="str">
        <f t="shared" si="719"/>
        <v>High Balance</v>
      </c>
      <c r="S7663" t="str">
        <f t="shared" si="720"/>
        <v>High Value</v>
      </c>
      <c r="T7663">
        <v>1</v>
      </c>
      <c r="U7663">
        <f t="shared" si="721"/>
        <v>115163</v>
      </c>
    </row>
    <row r="7664" spans="1:21" x14ac:dyDescent="0.25">
      <c r="A7664">
        <v>2025</v>
      </c>
      <c r="B7664">
        <v>15650591</v>
      </c>
      <c r="C7664" t="s">
        <v>291</v>
      </c>
      <c r="D7664">
        <v>809</v>
      </c>
      <c r="E7664" t="s">
        <v>26</v>
      </c>
      <c r="F7664" t="s">
        <v>23</v>
      </c>
      <c r="G7664">
        <v>50</v>
      </c>
      <c r="H7664">
        <v>10</v>
      </c>
      <c r="I7664">
        <v>118099</v>
      </c>
      <c r="J7664">
        <v>1</v>
      </c>
      <c r="K7664">
        <v>1</v>
      </c>
      <c r="L7664">
        <v>1</v>
      </c>
      <c r="M7664">
        <v>100720</v>
      </c>
      <c r="N7664">
        <v>1</v>
      </c>
      <c r="O7664" t="str">
        <f t="shared" si="716"/>
        <v>46-60</v>
      </c>
      <c r="P7664" t="str">
        <f t="shared" si="717"/>
        <v>High</v>
      </c>
      <c r="Q7664" t="str">
        <f t="shared" si="718"/>
        <v>Long-Term</v>
      </c>
      <c r="R7664" t="str">
        <f t="shared" si="719"/>
        <v>High Balance</v>
      </c>
      <c r="S7664" t="str">
        <f t="shared" si="720"/>
        <v>High Value</v>
      </c>
      <c r="T7664">
        <v>1</v>
      </c>
      <c r="U7664">
        <f t="shared" si="721"/>
        <v>118099</v>
      </c>
    </row>
    <row r="7665" spans="1:21" x14ac:dyDescent="0.25">
      <c r="A7665">
        <v>2025</v>
      </c>
      <c r="B7665">
        <v>15652667</v>
      </c>
      <c r="C7665" t="s">
        <v>2574</v>
      </c>
      <c r="D7665">
        <v>590</v>
      </c>
      <c r="E7665" t="s">
        <v>15</v>
      </c>
      <c r="F7665" t="s">
        <v>23</v>
      </c>
      <c r="G7665">
        <v>39</v>
      </c>
      <c r="H7665">
        <v>9</v>
      </c>
      <c r="I7665">
        <v>0</v>
      </c>
      <c r="J7665">
        <v>2</v>
      </c>
      <c r="K7665">
        <v>1</v>
      </c>
      <c r="L7665">
        <v>1</v>
      </c>
      <c r="M7665">
        <v>104731</v>
      </c>
      <c r="N7665">
        <v>0</v>
      </c>
      <c r="O7665" t="str">
        <f t="shared" si="716"/>
        <v>30-45</v>
      </c>
      <c r="P7665" t="str">
        <f t="shared" si="717"/>
        <v>Low</v>
      </c>
      <c r="Q7665" t="str">
        <f t="shared" si="718"/>
        <v>Long-Term</v>
      </c>
      <c r="R7665" t="str">
        <f t="shared" si="719"/>
        <v>Zero Balance</v>
      </c>
      <c r="S7665" t="str">
        <f t="shared" si="720"/>
        <v>Normal</v>
      </c>
      <c r="T7665">
        <v>1</v>
      </c>
      <c r="U7665">
        <f t="shared" si="721"/>
        <v>0</v>
      </c>
    </row>
    <row r="7666" spans="1:21" x14ac:dyDescent="0.25">
      <c r="A7666">
        <v>2025</v>
      </c>
      <c r="B7666">
        <v>15679622</v>
      </c>
      <c r="C7666" t="s">
        <v>168</v>
      </c>
      <c r="D7666">
        <v>602</v>
      </c>
      <c r="E7666" t="s">
        <v>15</v>
      </c>
      <c r="F7666" t="s">
        <v>23</v>
      </c>
      <c r="G7666">
        <v>35</v>
      </c>
      <c r="H7666">
        <v>8</v>
      </c>
      <c r="I7666">
        <v>0</v>
      </c>
      <c r="J7666">
        <v>1</v>
      </c>
      <c r="K7666">
        <v>1</v>
      </c>
      <c r="L7666">
        <v>1</v>
      </c>
      <c r="M7666">
        <v>22499</v>
      </c>
      <c r="N7666">
        <v>0</v>
      </c>
      <c r="O7666" t="str">
        <f t="shared" si="716"/>
        <v>30-45</v>
      </c>
      <c r="P7666" t="str">
        <f t="shared" si="717"/>
        <v>Medium</v>
      </c>
      <c r="Q7666" t="str">
        <f t="shared" si="718"/>
        <v>Long-Term</v>
      </c>
      <c r="R7666" t="str">
        <f t="shared" si="719"/>
        <v>Zero Balance</v>
      </c>
      <c r="S7666" t="str">
        <f t="shared" si="720"/>
        <v>Normal</v>
      </c>
      <c r="T7666">
        <v>1</v>
      </c>
      <c r="U7666">
        <f t="shared" si="721"/>
        <v>0</v>
      </c>
    </row>
    <row r="7667" spans="1:21" x14ac:dyDescent="0.25">
      <c r="A7667">
        <v>2025</v>
      </c>
      <c r="B7667">
        <v>15730150</v>
      </c>
      <c r="C7667" t="s">
        <v>856</v>
      </c>
      <c r="D7667">
        <v>540</v>
      </c>
      <c r="E7667" t="s">
        <v>18</v>
      </c>
      <c r="F7667" t="s">
        <v>23</v>
      </c>
      <c r="G7667">
        <v>37</v>
      </c>
      <c r="H7667">
        <v>0</v>
      </c>
      <c r="I7667">
        <v>120826</v>
      </c>
      <c r="J7667">
        <v>1</v>
      </c>
      <c r="K7667">
        <v>1</v>
      </c>
      <c r="L7667">
        <v>0</v>
      </c>
      <c r="M7667">
        <v>28258</v>
      </c>
      <c r="N7667">
        <v>0</v>
      </c>
      <c r="O7667" t="str">
        <f t="shared" si="716"/>
        <v>30-45</v>
      </c>
      <c r="P7667" t="str">
        <f t="shared" si="717"/>
        <v>Low</v>
      </c>
      <c r="Q7667" t="str">
        <f t="shared" si="718"/>
        <v>New</v>
      </c>
      <c r="R7667" t="str">
        <f t="shared" si="719"/>
        <v>High Balance</v>
      </c>
      <c r="S7667" t="str">
        <f t="shared" si="720"/>
        <v>High Value</v>
      </c>
      <c r="T7667">
        <v>1</v>
      </c>
      <c r="U7667">
        <f t="shared" si="721"/>
        <v>0</v>
      </c>
    </row>
    <row r="7668" spans="1:21" x14ac:dyDescent="0.25">
      <c r="A7668">
        <v>2025</v>
      </c>
      <c r="B7668">
        <v>15813192</v>
      </c>
      <c r="C7668" t="s">
        <v>393</v>
      </c>
      <c r="D7668">
        <v>494</v>
      </c>
      <c r="E7668" t="s">
        <v>15</v>
      </c>
      <c r="F7668" t="s">
        <v>23</v>
      </c>
      <c r="G7668">
        <v>25</v>
      </c>
      <c r="H7668">
        <v>6</v>
      </c>
      <c r="I7668">
        <v>0</v>
      </c>
      <c r="J7668">
        <v>2</v>
      </c>
      <c r="K7668">
        <v>0</v>
      </c>
      <c r="L7668">
        <v>1</v>
      </c>
      <c r="M7668">
        <v>109988</v>
      </c>
      <c r="N7668">
        <v>0</v>
      </c>
      <c r="O7668" t="str">
        <f t="shared" si="716"/>
        <v>&lt;30</v>
      </c>
      <c r="P7668" t="str">
        <f t="shared" si="717"/>
        <v>Low</v>
      </c>
      <c r="Q7668" t="str">
        <f t="shared" si="718"/>
        <v>Mid-Term</v>
      </c>
      <c r="R7668" t="str">
        <f t="shared" si="719"/>
        <v>Zero Balance</v>
      </c>
      <c r="S7668" t="str">
        <f t="shared" si="720"/>
        <v>Normal</v>
      </c>
      <c r="T7668">
        <v>1</v>
      </c>
      <c r="U7668">
        <f t="shared" si="721"/>
        <v>0</v>
      </c>
    </row>
    <row r="7669" spans="1:21" x14ac:dyDescent="0.25">
      <c r="A7669">
        <v>2025</v>
      </c>
      <c r="B7669">
        <v>15606554</v>
      </c>
      <c r="C7669" t="s">
        <v>527</v>
      </c>
      <c r="D7669">
        <v>797</v>
      </c>
      <c r="E7669" t="s">
        <v>15</v>
      </c>
      <c r="F7669" t="s">
        <v>23</v>
      </c>
      <c r="G7669">
        <v>29</v>
      </c>
      <c r="H7669">
        <v>1</v>
      </c>
      <c r="I7669">
        <v>0</v>
      </c>
      <c r="J7669">
        <v>1</v>
      </c>
      <c r="K7669">
        <v>0</v>
      </c>
      <c r="L7669">
        <v>1</v>
      </c>
      <c r="M7669">
        <v>149991</v>
      </c>
      <c r="N7669">
        <v>0</v>
      </c>
      <c r="O7669" t="str">
        <f t="shared" si="716"/>
        <v>&lt;30</v>
      </c>
      <c r="P7669" t="str">
        <f t="shared" si="717"/>
        <v>High</v>
      </c>
      <c r="Q7669" t="str">
        <f t="shared" si="718"/>
        <v>New</v>
      </c>
      <c r="R7669" t="str">
        <f t="shared" si="719"/>
        <v>Zero Balance</v>
      </c>
      <c r="S7669" t="str">
        <f t="shared" si="720"/>
        <v>Normal</v>
      </c>
      <c r="T7669">
        <v>1</v>
      </c>
      <c r="U7669">
        <f t="shared" si="721"/>
        <v>0</v>
      </c>
    </row>
    <row r="7670" spans="1:21" x14ac:dyDescent="0.25">
      <c r="A7670">
        <v>2025</v>
      </c>
      <c r="B7670">
        <v>15611794</v>
      </c>
      <c r="C7670" t="s">
        <v>2218</v>
      </c>
      <c r="D7670">
        <v>526</v>
      </c>
      <c r="E7670" t="s">
        <v>26</v>
      </c>
      <c r="F7670" t="s">
        <v>23</v>
      </c>
      <c r="G7670">
        <v>61</v>
      </c>
      <c r="H7670">
        <v>6</v>
      </c>
      <c r="I7670">
        <v>133845</v>
      </c>
      <c r="J7670">
        <v>2</v>
      </c>
      <c r="K7670">
        <v>1</v>
      </c>
      <c r="L7670">
        <v>1</v>
      </c>
      <c r="M7670">
        <v>45181</v>
      </c>
      <c r="N7670">
        <v>0</v>
      </c>
      <c r="O7670" t="str">
        <f t="shared" si="716"/>
        <v>60+</v>
      </c>
      <c r="P7670" t="str">
        <f t="shared" si="717"/>
        <v>Low</v>
      </c>
      <c r="Q7670" t="str">
        <f t="shared" si="718"/>
        <v>Mid-Term</v>
      </c>
      <c r="R7670" t="str">
        <f t="shared" si="719"/>
        <v>High Balance</v>
      </c>
      <c r="S7670" t="str">
        <f t="shared" si="720"/>
        <v>High Value</v>
      </c>
      <c r="T7670">
        <v>1</v>
      </c>
      <c r="U7670">
        <f t="shared" si="721"/>
        <v>0</v>
      </c>
    </row>
    <row r="7671" spans="1:21" x14ac:dyDescent="0.25">
      <c r="A7671">
        <v>2025</v>
      </c>
      <c r="B7671">
        <v>15672357</v>
      </c>
      <c r="C7671" t="s">
        <v>1507</v>
      </c>
      <c r="D7671">
        <v>631</v>
      </c>
      <c r="E7671" t="s">
        <v>18</v>
      </c>
      <c r="F7671" t="s">
        <v>23</v>
      </c>
      <c r="G7671">
        <v>38</v>
      </c>
      <c r="H7671">
        <v>7</v>
      </c>
      <c r="I7671">
        <v>0</v>
      </c>
      <c r="J7671">
        <v>2</v>
      </c>
      <c r="K7671">
        <v>1</v>
      </c>
      <c r="L7671">
        <v>0</v>
      </c>
      <c r="M7671">
        <v>181606</v>
      </c>
      <c r="N7671">
        <v>0</v>
      </c>
      <c r="O7671" t="str">
        <f t="shared" si="716"/>
        <v>30-45</v>
      </c>
      <c r="P7671" t="str">
        <f t="shared" si="717"/>
        <v>Medium</v>
      </c>
      <c r="Q7671" t="str">
        <f t="shared" si="718"/>
        <v>Mid-Term</v>
      </c>
      <c r="R7671" t="str">
        <f t="shared" si="719"/>
        <v>Zero Balance</v>
      </c>
      <c r="S7671" t="str">
        <f t="shared" si="720"/>
        <v>Normal</v>
      </c>
      <c r="T7671">
        <v>1</v>
      </c>
      <c r="U7671">
        <f t="shared" si="721"/>
        <v>0</v>
      </c>
    </row>
    <row r="7672" spans="1:21" x14ac:dyDescent="0.25">
      <c r="A7672">
        <v>2025</v>
      </c>
      <c r="B7672">
        <v>15711759</v>
      </c>
      <c r="C7672" t="s">
        <v>849</v>
      </c>
      <c r="D7672">
        <v>576</v>
      </c>
      <c r="E7672" t="s">
        <v>15</v>
      </c>
      <c r="F7672" t="s">
        <v>16</v>
      </c>
      <c r="G7672">
        <v>29</v>
      </c>
      <c r="H7672">
        <v>5</v>
      </c>
      <c r="I7672">
        <v>108541</v>
      </c>
      <c r="J7672">
        <v>1</v>
      </c>
      <c r="K7672">
        <v>1</v>
      </c>
      <c r="L7672">
        <v>1</v>
      </c>
      <c r="M7672">
        <v>126469</v>
      </c>
      <c r="N7672">
        <v>0</v>
      </c>
      <c r="O7672" t="str">
        <f t="shared" si="716"/>
        <v>&lt;30</v>
      </c>
      <c r="P7672" t="str">
        <f t="shared" si="717"/>
        <v>Low</v>
      </c>
      <c r="Q7672" t="str">
        <f t="shared" si="718"/>
        <v>Mid-Term</v>
      </c>
      <c r="R7672" t="str">
        <f t="shared" si="719"/>
        <v>High Balance</v>
      </c>
      <c r="S7672" t="str">
        <f t="shared" si="720"/>
        <v>High Value</v>
      </c>
      <c r="T7672">
        <v>1</v>
      </c>
      <c r="U7672">
        <f t="shared" si="721"/>
        <v>0</v>
      </c>
    </row>
    <row r="7673" spans="1:21" x14ac:dyDescent="0.25">
      <c r="A7673">
        <v>2025</v>
      </c>
      <c r="B7673">
        <v>15615296</v>
      </c>
      <c r="C7673" t="s">
        <v>648</v>
      </c>
      <c r="D7673">
        <v>405</v>
      </c>
      <c r="E7673" t="s">
        <v>15</v>
      </c>
      <c r="F7673" t="s">
        <v>23</v>
      </c>
      <c r="G7673">
        <v>39</v>
      </c>
      <c r="H7673">
        <v>10</v>
      </c>
      <c r="I7673">
        <v>0</v>
      </c>
      <c r="J7673">
        <v>1</v>
      </c>
      <c r="K7673">
        <v>1</v>
      </c>
      <c r="L7673">
        <v>0</v>
      </c>
      <c r="M7673">
        <v>160811</v>
      </c>
      <c r="N7673">
        <v>1</v>
      </c>
      <c r="O7673" t="str">
        <f t="shared" si="716"/>
        <v>30-45</v>
      </c>
      <c r="P7673" t="str">
        <f t="shared" si="717"/>
        <v>Low</v>
      </c>
      <c r="Q7673" t="str">
        <f t="shared" si="718"/>
        <v>Long-Term</v>
      </c>
      <c r="R7673" t="str">
        <f t="shared" si="719"/>
        <v>Zero Balance</v>
      </c>
      <c r="S7673" t="str">
        <f t="shared" si="720"/>
        <v>Normal</v>
      </c>
      <c r="T7673">
        <v>1</v>
      </c>
      <c r="U7673">
        <f t="shared" si="721"/>
        <v>0</v>
      </c>
    </row>
    <row r="7674" spans="1:21" x14ac:dyDescent="0.25">
      <c r="A7674">
        <v>2025</v>
      </c>
      <c r="B7674">
        <v>15699294</v>
      </c>
      <c r="C7674" t="s">
        <v>1099</v>
      </c>
      <c r="D7674">
        <v>555</v>
      </c>
      <c r="E7674" t="s">
        <v>15</v>
      </c>
      <c r="F7674" t="s">
        <v>23</v>
      </c>
      <c r="G7674">
        <v>30</v>
      </c>
      <c r="H7674">
        <v>1</v>
      </c>
      <c r="I7674">
        <v>0</v>
      </c>
      <c r="J7674">
        <v>2</v>
      </c>
      <c r="K7674">
        <v>0</v>
      </c>
      <c r="L7674">
        <v>0</v>
      </c>
      <c r="M7674">
        <v>88147</v>
      </c>
      <c r="N7674">
        <v>0</v>
      </c>
      <c r="O7674" t="str">
        <f t="shared" si="716"/>
        <v>30-45</v>
      </c>
      <c r="P7674" t="str">
        <f t="shared" si="717"/>
        <v>Low</v>
      </c>
      <c r="Q7674" t="str">
        <f t="shared" si="718"/>
        <v>New</v>
      </c>
      <c r="R7674" t="str">
        <f t="shared" si="719"/>
        <v>Zero Balance</v>
      </c>
      <c r="S7674" t="str">
        <f t="shared" si="720"/>
        <v>Normal</v>
      </c>
      <c r="T7674">
        <v>1</v>
      </c>
      <c r="U7674">
        <f t="shared" si="721"/>
        <v>0</v>
      </c>
    </row>
    <row r="7675" spans="1:21" x14ac:dyDescent="0.25">
      <c r="A7675">
        <v>2025</v>
      </c>
      <c r="B7675">
        <v>15788634</v>
      </c>
      <c r="C7675" t="s">
        <v>604</v>
      </c>
      <c r="D7675">
        <v>750</v>
      </c>
      <c r="E7675" t="s">
        <v>18</v>
      </c>
      <c r="F7675" t="s">
        <v>16</v>
      </c>
      <c r="G7675">
        <v>37</v>
      </c>
      <c r="H7675">
        <v>2</v>
      </c>
      <c r="I7675">
        <v>113817</v>
      </c>
      <c r="J7675">
        <v>1</v>
      </c>
      <c r="K7675">
        <v>0</v>
      </c>
      <c r="L7675">
        <v>0</v>
      </c>
      <c r="M7675">
        <v>88334</v>
      </c>
      <c r="N7675">
        <v>0</v>
      </c>
      <c r="O7675" t="str">
        <f t="shared" si="716"/>
        <v>30-45</v>
      </c>
      <c r="P7675" t="str">
        <f t="shared" si="717"/>
        <v>Medium</v>
      </c>
      <c r="Q7675" t="str">
        <f t="shared" si="718"/>
        <v>New</v>
      </c>
      <c r="R7675" t="str">
        <f t="shared" si="719"/>
        <v>High Balance</v>
      </c>
      <c r="S7675" t="str">
        <f t="shared" si="720"/>
        <v>High Value</v>
      </c>
      <c r="T7675">
        <v>1</v>
      </c>
      <c r="U7675">
        <f t="shared" si="721"/>
        <v>0</v>
      </c>
    </row>
    <row r="7676" spans="1:21" x14ac:dyDescent="0.25">
      <c r="A7676">
        <v>2025</v>
      </c>
      <c r="B7676">
        <v>15660871</v>
      </c>
      <c r="C7676" t="s">
        <v>484</v>
      </c>
      <c r="D7676">
        <v>665</v>
      </c>
      <c r="E7676" t="s">
        <v>15</v>
      </c>
      <c r="F7676" t="s">
        <v>23</v>
      </c>
      <c r="G7676">
        <v>28</v>
      </c>
      <c r="H7676">
        <v>8</v>
      </c>
      <c r="I7676">
        <v>137300</v>
      </c>
      <c r="J7676">
        <v>1</v>
      </c>
      <c r="K7676">
        <v>1</v>
      </c>
      <c r="L7676">
        <v>0</v>
      </c>
      <c r="M7676">
        <v>90175</v>
      </c>
      <c r="N7676">
        <v>0</v>
      </c>
      <c r="O7676" t="str">
        <f t="shared" si="716"/>
        <v>&lt;30</v>
      </c>
      <c r="P7676" t="str">
        <f t="shared" si="717"/>
        <v>Medium</v>
      </c>
      <c r="Q7676" t="str">
        <f t="shared" si="718"/>
        <v>Long-Term</v>
      </c>
      <c r="R7676" t="str">
        <f t="shared" si="719"/>
        <v>High Balance</v>
      </c>
      <c r="S7676" t="str">
        <f t="shared" si="720"/>
        <v>High Value</v>
      </c>
      <c r="T7676">
        <v>1</v>
      </c>
      <c r="U7676">
        <f t="shared" si="721"/>
        <v>0</v>
      </c>
    </row>
    <row r="7677" spans="1:21" x14ac:dyDescent="0.25">
      <c r="A7677">
        <v>2025</v>
      </c>
      <c r="B7677">
        <v>15618258</v>
      </c>
      <c r="C7677" t="s">
        <v>437</v>
      </c>
      <c r="D7677">
        <v>640</v>
      </c>
      <c r="E7677" t="s">
        <v>18</v>
      </c>
      <c r="F7677" t="s">
        <v>23</v>
      </c>
      <c r="G7677">
        <v>37</v>
      </c>
      <c r="H7677">
        <v>5</v>
      </c>
      <c r="I7677">
        <v>158024</v>
      </c>
      <c r="J7677">
        <v>1</v>
      </c>
      <c r="K7677">
        <v>1</v>
      </c>
      <c r="L7677">
        <v>0</v>
      </c>
      <c r="M7677">
        <v>81298</v>
      </c>
      <c r="N7677">
        <v>0</v>
      </c>
      <c r="O7677" t="str">
        <f t="shared" si="716"/>
        <v>30-45</v>
      </c>
      <c r="P7677" t="str">
        <f t="shared" si="717"/>
        <v>Medium</v>
      </c>
      <c r="Q7677" t="str">
        <f t="shared" si="718"/>
        <v>Mid-Term</v>
      </c>
      <c r="R7677" t="str">
        <f t="shared" si="719"/>
        <v>High Balance</v>
      </c>
      <c r="S7677" t="str">
        <f t="shared" si="720"/>
        <v>High Value</v>
      </c>
      <c r="T7677">
        <v>1</v>
      </c>
      <c r="U7677">
        <f t="shared" si="721"/>
        <v>0</v>
      </c>
    </row>
    <row r="7678" spans="1:21" x14ac:dyDescent="0.25">
      <c r="A7678">
        <v>2025</v>
      </c>
      <c r="B7678">
        <v>15722535</v>
      </c>
      <c r="C7678" t="s">
        <v>2575</v>
      </c>
      <c r="D7678">
        <v>457</v>
      </c>
      <c r="E7678" t="s">
        <v>15</v>
      </c>
      <c r="F7678" t="s">
        <v>16</v>
      </c>
      <c r="G7678">
        <v>33</v>
      </c>
      <c r="H7678">
        <v>7</v>
      </c>
      <c r="I7678">
        <v>127838</v>
      </c>
      <c r="J7678">
        <v>1</v>
      </c>
      <c r="K7678">
        <v>0</v>
      </c>
      <c r="L7678">
        <v>1</v>
      </c>
      <c r="M7678">
        <v>60013</v>
      </c>
      <c r="N7678">
        <v>0</v>
      </c>
      <c r="O7678" t="str">
        <f t="shared" si="716"/>
        <v>30-45</v>
      </c>
      <c r="P7678" t="str">
        <f t="shared" si="717"/>
        <v>Low</v>
      </c>
      <c r="Q7678" t="str">
        <f t="shared" si="718"/>
        <v>Mid-Term</v>
      </c>
      <c r="R7678" t="str">
        <f t="shared" si="719"/>
        <v>High Balance</v>
      </c>
      <c r="S7678" t="str">
        <f t="shared" si="720"/>
        <v>High Value</v>
      </c>
      <c r="T7678">
        <v>1</v>
      </c>
      <c r="U7678">
        <f t="shared" si="721"/>
        <v>0</v>
      </c>
    </row>
    <row r="7679" spans="1:21" x14ac:dyDescent="0.25">
      <c r="A7679">
        <v>2025</v>
      </c>
      <c r="B7679">
        <v>15711977</v>
      </c>
      <c r="C7679" t="s">
        <v>2069</v>
      </c>
      <c r="D7679">
        <v>695</v>
      </c>
      <c r="E7679" t="s">
        <v>15</v>
      </c>
      <c r="F7679" t="s">
        <v>23</v>
      </c>
      <c r="G7679">
        <v>36</v>
      </c>
      <c r="H7679">
        <v>4</v>
      </c>
      <c r="I7679">
        <v>161533</v>
      </c>
      <c r="J7679">
        <v>1</v>
      </c>
      <c r="K7679">
        <v>1</v>
      </c>
      <c r="L7679">
        <v>0</v>
      </c>
      <c r="M7679">
        <v>100941</v>
      </c>
      <c r="N7679">
        <v>0</v>
      </c>
      <c r="O7679" t="str">
        <f t="shared" si="716"/>
        <v>30-45</v>
      </c>
      <c r="P7679" t="str">
        <f t="shared" si="717"/>
        <v>Medium</v>
      </c>
      <c r="Q7679" t="str">
        <f t="shared" si="718"/>
        <v>Mid-Term</v>
      </c>
      <c r="R7679" t="str">
        <f t="shared" si="719"/>
        <v>High Balance</v>
      </c>
      <c r="S7679" t="str">
        <f t="shared" si="720"/>
        <v>High Value</v>
      </c>
      <c r="T7679">
        <v>1</v>
      </c>
      <c r="U7679">
        <f t="shared" si="721"/>
        <v>0</v>
      </c>
    </row>
    <row r="7680" spans="1:21" x14ac:dyDescent="0.25">
      <c r="A7680">
        <v>2025</v>
      </c>
      <c r="B7680">
        <v>15690169</v>
      </c>
      <c r="C7680" t="s">
        <v>1379</v>
      </c>
      <c r="D7680">
        <v>645</v>
      </c>
      <c r="E7680" t="s">
        <v>15</v>
      </c>
      <c r="F7680" t="s">
        <v>23</v>
      </c>
      <c r="G7680">
        <v>31</v>
      </c>
      <c r="H7680">
        <v>7</v>
      </c>
      <c r="I7680">
        <v>161172</v>
      </c>
      <c r="J7680">
        <v>2</v>
      </c>
      <c r="K7680">
        <v>1</v>
      </c>
      <c r="L7680">
        <v>0</v>
      </c>
      <c r="M7680">
        <v>12600</v>
      </c>
      <c r="N7680">
        <v>1</v>
      </c>
      <c r="O7680" t="str">
        <f t="shared" si="716"/>
        <v>30-45</v>
      </c>
      <c r="P7680" t="str">
        <f t="shared" si="717"/>
        <v>Medium</v>
      </c>
      <c r="Q7680" t="str">
        <f t="shared" si="718"/>
        <v>Mid-Term</v>
      </c>
      <c r="R7680" t="str">
        <f t="shared" si="719"/>
        <v>High Balance</v>
      </c>
      <c r="S7680" t="str">
        <f t="shared" si="720"/>
        <v>High Value</v>
      </c>
      <c r="T7680">
        <v>1</v>
      </c>
      <c r="U7680">
        <f t="shared" si="721"/>
        <v>161172</v>
      </c>
    </row>
    <row r="7681" spans="1:21" x14ac:dyDescent="0.25">
      <c r="A7681">
        <v>2025</v>
      </c>
      <c r="B7681">
        <v>15790689</v>
      </c>
      <c r="C7681" t="s">
        <v>2576</v>
      </c>
      <c r="D7681">
        <v>647</v>
      </c>
      <c r="E7681" t="s">
        <v>18</v>
      </c>
      <c r="F7681" t="s">
        <v>23</v>
      </c>
      <c r="G7681">
        <v>32</v>
      </c>
      <c r="H7681">
        <v>9</v>
      </c>
      <c r="I7681">
        <v>80958</v>
      </c>
      <c r="J7681">
        <v>1</v>
      </c>
      <c r="K7681">
        <v>1</v>
      </c>
      <c r="L7681">
        <v>1</v>
      </c>
      <c r="M7681">
        <v>128591</v>
      </c>
      <c r="N7681">
        <v>0</v>
      </c>
      <c r="O7681" t="str">
        <f t="shared" si="716"/>
        <v>30-45</v>
      </c>
      <c r="P7681" t="str">
        <f t="shared" si="717"/>
        <v>Medium</v>
      </c>
      <c r="Q7681" t="str">
        <f t="shared" si="718"/>
        <v>Long-Term</v>
      </c>
      <c r="R7681" t="str">
        <f t="shared" si="719"/>
        <v>Low Balance</v>
      </c>
      <c r="S7681" t="str">
        <f t="shared" si="720"/>
        <v>Normal</v>
      </c>
      <c r="T7681">
        <v>1</v>
      </c>
      <c r="U7681">
        <f t="shared" si="721"/>
        <v>0</v>
      </c>
    </row>
    <row r="7682" spans="1:21" x14ac:dyDescent="0.25">
      <c r="A7682">
        <v>2025</v>
      </c>
      <c r="B7682">
        <v>15665181</v>
      </c>
      <c r="C7682" t="s">
        <v>383</v>
      </c>
      <c r="D7682">
        <v>808</v>
      </c>
      <c r="E7682" t="s">
        <v>18</v>
      </c>
      <c r="F7682" t="s">
        <v>23</v>
      </c>
      <c r="G7682">
        <v>25</v>
      </c>
      <c r="H7682">
        <v>7</v>
      </c>
      <c r="I7682">
        <v>0</v>
      </c>
      <c r="J7682">
        <v>2</v>
      </c>
      <c r="K7682">
        <v>0</v>
      </c>
      <c r="L7682">
        <v>1</v>
      </c>
      <c r="M7682">
        <v>23180</v>
      </c>
      <c r="N7682">
        <v>0</v>
      </c>
      <c r="O7682" t="str">
        <f t="shared" ref="O7682:O7745" si="722">IF(G7682&lt;30,"&lt;30",IF(G7682&lt;=45,"30-45",IF(G7682&lt;=60,"46-60","60+")))</f>
        <v>&lt;30</v>
      </c>
      <c r="P7682" t="str">
        <f t="shared" ref="P7682:P7745" si="723">IF(D7682&lt;600,"Low",IF(D7682&lt;=750,"Medium","High"))</f>
        <v>High</v>
      </c>
      <c r="Q7682" t="str">
        <f t="shared" ref="Q7682:Q7745" si="724">IF(H7682&lt;=3,"New",IF(H7682&lt;=7,"Mid-Term","Long-Term"))</f>
        <v>Mid-Term</v>
      </c>
      <c r="R7682" t="str">
        <f t="shared" ref="R7682:R7745" si="725">IF(I7682=0,"Zero Balance",IF(I7682&lt;100000,"Low Balance","High Balance"))</f>
        <v>Zero Balance</v>
      </c>
      <c r="S7682" t="str">
        <f t="shared" ref="S7682:S7745" si="726">IF(I7682&gt;=100000,"High Value","Normal")</f>
        <v>Normal</v>
      </c>
      <c r="T7682">
        <v>1</v>
      </c>
      <c r="U7682">
        <f t="shared" ref="U7682:U7745" si="727">IF(N7682=1,I7682,0)</f>
        <v>0</v>
      </c>
    </row>
    <row r="7683" spans="1:21" x14ac:dyDescent="0.25">
      <c r="A7683">
        <v>2025</v>
      </c>
      <c r="B7683">
        <v>15633608</v>
      </c>
      <c r="C7683" t="s">
        <v>351</v>
      </c>
      <c r="D7683">
        <v>641</v>
      </c>
      <c r="E7683" t="s">
        <v>15</v>
      </c>
      <c r="F7683" t="s">
        <v>23</v>
      </c>
      <c r="G7683">
        <v>33</v>
      </c>
      <c r="H7683">
        <v>2</v>
      </c>
      <c r="I7683">
        <v>146194</v>
      </c>
      <c r="J7683">
        <v>2</v>
      </c>
      <c r="K7683">
        <v>1</v>
      </c>
      <c r="L7683">
        <v>1</v>
      </c>
      <c r="M7683">
        <v>55797</v>
      </c>
      <c r="N7683">
        <v>1</v>
      </c>
      <c r="O7683" t="str">
        <f t="shared" si="722"/>
        <v>30-45</v>
      </c>
      <c r="P7683" t="str">
        <f t="shared" si="723"/>
        <v>Medium</v>
      </c>
      <c r="Q7683" t="str">
        <f t="shared" si="724"/>
        <v>New</v>
      </c>
      <c r="R7683" t="str">
        <f t="shared" si="725"/>
        <v>High Balance</v>
      </c>
      <c r="S7683" t="str">
        <f t="shared" si="726"/>
        <v>High Value</v>
      </c>
      <c r="T7683">
        <v>1</v>
      </c>
      <c r="U7683">
        <f t="shared" si="727"/>
        <v>146194</v>
      </c>
    </row>
    <row r="7684" spans="1:21" x14ac:dyDescent="0.25">
      <c r="A7684">
        <v>2025</v>
      </c>
      <c r="B7684">
        <v>15805261</v>
      </c>
      <c r="C7684" t="s">
        <v>296</v>
      </c>
      <c r="D7684">
        <v>700</v>
      </c>
      <c r="E7684" t="s">
        <v>18</v>
      </c>
      <c r="F7684" t="s">
        <v>23</v>
      </c>
      <c r="G7684">
        <v>29</v>
      </c>
      <c r="H7684">
        <v>8</v>
      </c>
      <c r="I7684">
        <v>0</v>
      </c>
      <c r="J7684">
        <v>2</v>
      </c>
      <c r="K7684">
        <v>0</v>
      </c>
      <c r="L7684">
        <v>1</v>
      </c>
      <c r="M7684">
        <v>152097</v>
      </c>
      <c r="N7684">
        <v>0</v>
      </c>
      <c r="O7684" t="str">
        <f t="shared" si="722"/>
        <v>&lt;30</v>
      </c>
      <c r="P7684" t="str">
        <f t="shared" si="723"/>
        <v>Medium</v>
      </c>
      <c r="Q7684" t="str">
        <f t="shared" si="724"/>
        <v>Long-Term</v>
      </c>
      <c r="R7684" t="str">
        <f t="shared" si="725"/>
        <v>Zero Balance</v>
      </c>
      <c r="S7684" t="str">
        <f t="shared" si="726"/>
        <v>Normal</v>
      </c>
      <c r="T7684">
        <v>1</v>
      </c>
      <c r="U7684">
        <f t="shared" si="727"/>
        <v>0</v>
      </c>
    </row>
    <row r="7685" spans="1:21" x14ac:dyDescent="0.25">
      <c r="A7685">
        <v>2025</v>
      </c>
      <c r="B7685">
        <v>15740356</v>
      </c>
      <c r="C7685" t="s">
        <v>660</v>
      </c>
      <c r="D7685">
        <v>660</v>
      </c>
      <c r="E7685" t="s">
        <v>26</v>
      </c>
      <c r="F7685" t="s">
        <v>23</v>
      </c>
      <c r="G7685">
        <v>26</v>
      </c>
      <c r="H7685">
        <v>4</v>
      </c>
      <c r="I7685">
        <v>115022</v>
      </c>
      <c r="J7685">
        <v>1</v>
      </c>
      <c r="K7685">
        <v>0</v>
      </c>
      <c r="L7685">
        <v>1</v>
      </c>
      <c r="M7685">
        <v>162443</v>
      </c>
      <c r="N7685">
        <v>0</v>
      </c>
      <c r="O7685" t="str">
        <f t="shared" si="722"/>
        <v>&lt;30</v>
      </c>
      <c r="P7685" t="str">
        <f t="shared" si="723"/>
        <v>Medium</v>
      </c>
      <c r="Q7685" t="str">
        <f t="shared" si="724"/>
        <v>Mid-Term</v>
      </c>
      <c r="R7685" t="str">
        <f t="shared" si="725"/>
        <v>High Balance</v>
      </c>
      <c r="S7685" t="str">
        <f t="shared" si="726"/>
        <v>High Value</v>
      </c>
      <c r="T7685">
        <v>1</v>
      </c>
      <c r="U7685">
        <f t="shared" si="727"/>
        <v>0</v>
      </c>
    </row>
    <row r="7686" spans="1:21" x14ac:dyDescent="0.25">
      <c r="A7686">
        <v>2025</v>
      </c>
      <c r="B7686">
        <v>15808223</v>
      </c>
      <c r="C7686" t="s">
        <v>2577</v>
      </c>
      <c r="D7686">
        <v>615</v>
      </c>
      <c r="E7686" t="s">
        <v>18</v>
      </c>
      <c r="F7686" t="s">
        <v>23</v>
      </c>
      <c r="G7686">
        <v>41</v>
      </c>
      <c r="H7686">
        <v>1</v>
      </c>
      <c r="I7686">
        <v>126773</v>
      </c>
      <c r="J7686">
        <v>1</v>
      </c>
      <c r="K7686">
        <v>1</v>
      </c>
      <c r="L7686">
        <v>1</v>
      </c>
      <c r="M7686">
        <v>55551</v>
      </c>
      <c r="N7686">
        <v>0</v>
      </c>
      <c r="O7686" t="str">
        <f t="shared" si="722"/>
        <v>30-45</v>
      </c>
      <c r="P7686" t="str">
        <f t="shared" si="723"/>
        <v>Medium</v>
      </c>
      <c r="Q7686" t="str">
        <f t="shared" si="724"/>
        <v>New</v>
      </c>
      <c r="R7686" t="str">
        <f t="shared" si="725"/>
        <v>High Balance</v>
      </c>
      <c r="S7686" t="str">
        <f t="shared" si="726"/>
        <v>High Value</v>
      </c>
      <c r="T7686">
        <v>1</v>
      </c>
      <c r="U7686">
        <f t="shared" si="727"/>
        <v>0</v>
      </c>
    </row>
    <row r="7687" spans="1:21" x14ac:dyDescent="0.25">
      <c r="A7687">
        <v>2025</v>
      </c>
      <c r="B7687">
        <v>15769980</v>
      </c>
      <c r="C7687" t="s">
        <v>2578</v>
      </c>
      <c r="D7687">
        <v>705</v>
      </c>
      <c r="E7687" t="s">
        <v>26</v>
      </c>
      <c r="F7687" t="s">
        <v>16</v>
      </c>
      <c r="G7687">
        <v>40</v>
      </c>
      <c r="H7687">
        <v>3</v>
      </c>
      <c r="I7687">
        <v>92890</v>
      </c>
      <c r="J7687">
        <v>1</v>
      </c>
      <c r="K7687">
        <v>1</v>
      </c>
      <c r="L7687">
        <v>1</v>
      </c>
      <c r="M7687">
        <v>109497</v>
      </c>
      <c r="N7687">
        <v>0</v>
      </c>
      <c r="O7687" t="str">
        <f t="shared" si="722"/>
        <v>30-45</v>
      </c>
      <c r="P7687" t="str">
        <f t="shared" si="723"/>
        <v>Medium</v>
      </c>
      <c r="Q7687" t="str">
        <f t="shared" si="724"/>
        <v>New</v>
      </c>
      <c r="R7687" t="str">
        <f t="shared" si="725"/>
        <v>Low Balance</v>
      </c>
      <c r="S7687" t="str">
        <f t="shared" si="726"/>
        <v>Normal</v>
      </c>
      <c r="T7687">
        <v>1</v>
      </c>
      <c r="U7687">
        <f t="shared" si="727"/>
        <v>0</v>
      </c>
    </row>
    <row r="7688" spans="1:21" x14ac:dyDescent="0.25">
      <c r="A7688">
        <v>2025</v>
      </c>
      <c r="B7688">
        <v>15675450</v>
      </c>
      <c r="C7688" t="s">
        <v>2099</v>
      </c>
      <c r="D7688">
        <v>718</v>
      </c>
      <c r="E7688" t="s">
        <v>15</v>
      </c>
      <c r="F7688" t="s">
        <v>23</v>
      </c>
      <c r="G7688">
        <v>48</v>
      </c>
      <c r="H7688">
        <v>9</v>
      </c>
      <c r="I7688">
        <v>0</v>
      </c>
      <c r="J7688">
        <v>2</v>
      </c>
      <c r="K7688">
        <v>1</v>
      </c>
      <c r="L7688">
        <v>1</v>
      </c>
      <c r="M7688">
        <v>72106</v>
      </c>
      <c r="N7688">
        <v>0</v>
      </c>
      <c r="O7688" t="str">
        <f t="shared" si="722"/>
        <v>46-60</v>
      </c>
      <c r="P7688" t="str">
        <f t="shared" si="723"/>
        <v>Medium</v>
      </c>
      <c r="Q7688" t="str">
        <f t="shared" si="724"/>
        <v>Long-Term</v>
      </c>
      <c r="R7688" t="str">
        <f t="shared" si="725"/>
        <v>Zero Balance</v>
      </c>
      <c r="S7688" t="str">
        <f t="shared" si="726"/>
        <v>Normal</v>
      </c>
      <c r="T7688">
        <v>1</v>
      </c>
      <c r="U7688">
        <f t="shared" si="727"/>
        <v>0</v>
      </c>
    </row>
    <row r="7689" spans="1:21" x14ac:dyDescent="0.25">
      <c r="A7689">
        <v>2025</v>
      </c>
      <c r="B7689">
        <v>15776494</v>
      </c>
      <c r="C7689" t="s">
        <v>1606</v>
      </c>
      <c r="D7689">
        <v>754</v>
      </c>
      <c r="E7689" t="s">
        <v>15</v>
      </c>
      <c r="F7689" t="s">
        <v>23</v>
      </c>
      <c r="G7689">
        <v>61</v>
      </c>
      <c r="H7689">
        <v>5</v>
      </c>
      <c r="I7689">
        <v>146622</v>
      </c>
      <c r="J7689">
        <v>1</v>
      </c>
      <c r="K7689">
        <v>1</v>
      </c>
      <c r="L7689">
        <v>1</v>
      </c>
      <c r="M7689">
        <v>41815</v>
      </c>
      <c r="N7689">
        <v>1</v>
      </c>
      <c r="O7689" t="str">
        <f t="shared" si="722"/>
        <v>60+</v>
      </c>
      <c r="P7689" t="str">
        <f t="shared" si="723"/>
        <v>High</v>
      </c>
      <c r="Q7689" t="str">
        <f t="shared" si="724"/>
        <v>Mid-Term</v>
      </c>
      <c r="R7689" t="str">
        <f t="shared" si="725"/>
        <v>High Balance</v>
      </c>
      <c r="S7689" t="str">
        <f t="shared" si="726"/>
        <v>High Value</v>
      </c>
      <c r="T7689">
        <v>1</v>
      </c>
      <c r="U7689">
        <f t="shared" si="727"/>
        <v>146622</v>
      </c>
    </row>
    <row r="7690" spans="1:21" x14ac:dyDescent="0.25">
      <c r="A7690">
        <v>2025</v>
      </c>
      <c r="B7690">
        <v>15592412</v>
      </c>
      <c r="C7690" t="s">
        <v>180</v>
      </c>
      <c r="D7690">
        <v>713</v>
      </c>
      <c r="E7690" t="s">
        <v>26</v>
      </c>
      <c r="F7690" t="s">
        <v>23</v>
      </c>
      <c r="G7690">
        <v>45</v>
      </c>
      <c r="H7690">
        <v>4</v>
      </c>
      <c r="I7690">
        <v>131038</v>
      </c>
      <c r="J7690">
        <v>1</v>
      </c>
      <c r="K7690">
        <v>1</v>
      </c>
      <c r="L7690">
        <v>0</v>
      </c>
      <c r="M7690">
        <v>74005</v>
      </c>
      <c r="N7690">
        <v>1</v>
      </c>
      <c r="O7690" t="str">
        <f t="shared" si="722"/>
        <v>30-45</v>
      </c>
      <c r="P7690" t="str">
        <f t="shared" si="723"/>
        <v>Medium</v>
      </c>
      <c r="Q7690" t="str">
        <f t="shared" si="724"/>
        <v>Mid-Term</v>
      </c>
      <c r="R7690" t="str">
        <f t="shared" si="725"/>
        <v>High Balance</v>
      </c>
      <c r="S7690" t="str">
        <f t="shared" si="726"/>
        <v>High Value</v>
      </c>
      <c r="T7690">
        <v>1</v>
      </c>
      <c r="U7690">
        <f t="shared" si="727"/>
        <v>131038</v>
      </c>
    </row>
    <row r="7691" spans="1:21" x14ac:dyDescent="0.25">
      <c r="A7691">
        <v>2025</v>
      </c>
      <c r="B7691">
        <v>15777452</v>
      </c>
      <c r="C7691" t="s">
        <v>2579</v>
      </c>
      <c r="D7691">
        <v>587</v>
      </c>
      <c r="E7691" t="s">
        <v>15</v>
      </c>
      <c r="F7691" t="s">
        <v>16</v>
      </c>
      <c r="G7691">
        <v>46</v>
      </c>
      <c r="H7691">
        <v>6</v>
      </c>
      <c r="I7691">
        <v>88820</v>
      </c>
      <c r="J7691">
        <v>1</v>
      </c>
      <c r="K7691">
        <v>0</v>
      </c>
      <c r="L7691">
        <v>0</v>
      </c>
      <c r="M7691">
        <v>70224</v>
      </c>
      <c r="N7691">
        <v>0</v>
      </c>
      <c r="O7691" t="str">
        <f t="shared" si="722"/>
        <v>46-60</v>
      </c>
      <c r="P7691" t="str">
        <f t="shared" si="723"/>
        <v>Low</v>
      </c>
      <c r="Q7691" t="str">
        <f t="shared" si="724"/>
        <v>Mid-Term</v>
      </c>
      <c r="R7691" t="str">
        <f t="shared" si="725"/>
        <v>Low Balance</v>
      </c>
      <c r="S7691" t="str">
        <f t="shared" si="726"/>
        <v>Normal</v>
      </c>
      <c r="T7691">
        <v>1</v>
      </c>
      <c r="U7691">
        <f t="shared" si="727"/>
        <v>0</v>
      </c>
    </row>
    <row r="7692" spans="1:21" x14ac:dyDescent="0.25">
      <c r="A7692">
        <v>2025</v>
      </c>
      <c r="B7692">
        <v>15692258</v>
      </c>
      <c r="C7692" t="s">
        <v>809</v>
      </c>
      <c r="D7692">
        <v>569</v>
      </c>
      <c r="E7692" t="s">
        <v>18</v>
      </c>
      <c r="F7692" t="s">
        <v>23</v>
      </c>
      <c r="G7692">
        <v>31</v>
      </c>
      <c r="H7692">
        <v>1</v>
      </c>
      <c r="I7692">
        <v>115407</v>
      </c>
      <c r="J7692">
        <v>1</v>
      </c>
      <c r="K7692">
        <v>0</v>
      </c>
      <c r="L7692">
        <v>0</v>
      </c>
      <c r="M7692">
        <v>145528</v>
      </c>
      <c r="N7692">
        <v>0</v>
      </c>
      <c r="O7692" t="str">
        <f t="shared" si="722"/>
        <v>30-45</v>
      </c>
      <c r="P7692" t="str">
        <f t="shared" si="723"/>
        <v>Low</v>
      </c>
      <c r="Q7692" t="str">
        <f t="shared" si="724"/>
        <v>New</v>
      </c>
      <c r="R7692" t="str">
        <f t="shared" si="725"/>
        <v>High Balance</v>
      </c>
      <c r="S7692" t="str">
        <f t="shared" si="726"/>
        <v>High Value</v>
      </c>
      <c r="T7692">
        <v>1</v>
      </c>
      <c r="U7692">
        <f t="shared" si="727"/>
        <v>0</v>
      </c>
    </row>
    <row r="7693" spans="1:21" x14ac:dyDescent="0.25">
      <c r="A7693">
        <v>2025</v>
      </c>
      <c r="B7693">
        <v>15791045</v>
      </c>
      <c r="C7693" t="s">
        <v>20</v>
      </c>
      <c r="D7693">
        <v>568</v>
      </c>
      <c r="E7693" t="s">
        <v>15</v>
      </c>
      <c r="F7693" t="s">
        <v>16</v>
      </c>
      <c r="G7693">
        <v>38</v>
      </c>
      <c r="H7693">
        <v>3</v>
      </c>
      <c r="I7693">
        <v>132952</v>
      </c>
      <c r="J7693">
        <v>1</v>
      </c>
      <c r="K7693">
        <v>0</v>
      </c>
      <c r="L7693">
        <v>1</v>
      </c>
      <c r="M7693">
        <v>124486</v>
      </c>
      <c r="N7693">
        <v>0</v>
      </c>
      <c r="O7693" t="str">
        <f t="shared" si="722"/>
        <v>30-45</v>
      </c>
      <c r="P7693" t="str">
        <f t="shared" si="723"/>
        <v>Low</v>
      </c>
      <c r="Q7693" t="str">
        <f t="shared" si="724"/>
        <v>New</v>
      </c>
      <c r="R7693" t="str">
        <f t="shared" si="725"/>
        <v>High Balance</v>
      </c>
      <c r="S7693" t="str">
        <f t="shared" si="726"/>
        <v>High Value</v>
      </c>
      <c r="T7693">
        <v>1</v>
      </c>
      <c r="U7693">
        <f t="shared" si="727"/>
        <v>0</v>
      </c>
    </row>
    <row r="7694" spans="1:21" x14ac:dyDescent="0.25">
      <c r="A7694">
        <v>2025</v>
      </c>
      <c r="B7694">
        <v>15807889</v>
      </c>
      <c r="C7694" t="s">
        <v>178</v>
      </c>
      <c r="D7694">
        <v>634</v>
      </c>
      <c r="E7694" t="s">
        <v>26</v>
      </c>
      <c r="F7694" t="s">
        <v>23</v>
      </c>
      <c r="G7694">
        <v>74</v>
      </c>
      <c r="H7694">
        <v>5</v>
      </c>
      <c r="I7694">
        <v>108892</v>
      </c>
      <c r="J7694">
        <v>1</v>
      </c>
      <c r="K7694">
        <v>1</v>
      </c>
      <c r="L7694">
        <v>0</v>
      </c>
      <c r="M7694">
        <v>10078</v>
      </c>
      <c r="N7694">
        <v>0</v>
      </c>
      <c r="O7694" t="str">
        <f t="shared" si="722"/>
        <v>60+</v>
      </c>
      <c r="P7694" t="str">
        <f t="shared" si="723"/>
        <v>Medium</v>
      </c>
      <c r="Q7694" t="str">
        <f t="shared" si="724"/>
        <v>Mid-Term</v>
      </c>
      <c r="R7694" t="str">
        <f t="shared" si="725"/>
        <v>High Balance</v>
      </c>
      <c r="S7694" t="str">
        <f t="shared" si="726"/>
        <v>High Value</v>
      </c>
      <c r="T7694">
        <v>1</v>
      </c>
      <c r="U7694">
        <f t="shared" si="727"/>
        <v>0</v>
      </c>
    </row>
    <row r="7695" spans="1:21" x14ac:dyDescent="0.25">
      <c r="A7695">
        <v>2025</v>
      </c>
      <c r="B7695">
        <v>15602043</v>
      </c>
      <c r="C7695" t="s">
        <v>68</v>
      </c>
      <c r="D7695">
        <v>770</v>
      </c>
      <c r="E7695" t="s">
        <v>26</v>
      </c>
      <c r="F7695" t="s">
        <v>16</v>
      </c>
      <c r="G7695">
        <v>46</v>
      </c>
      <c r="H7695">
        <v>5</v>
      </c>
      <c r="I7695">
        <v>141789</v>
      </c>
      <c r="J7695">
        <v>2</v>
      </c>
      <c r="K7695">
        <v>0</v>
      </c>
      <c r="L7695">
        <v>0</v>
      </c>
      <c r="M7695">
        <v>164967</v>
      </c>
      <c r="N7695">
        <v>0</v>
      </c>
      <c r="O7695" t="str">
        <f t="shared" si="722"/>
        <v>46-60</v>
      </c>
      <c r="P7695" t="str">
        <f t="shared" si="723"/>
        <v>High</v>
      </c>
      <c r="Q7695" t="str">
        <f t="shared" si="724"/>
        <v>Mid-Term</v>
      </c>
      <c r="R7695" t="str">
        <f t="shared" si="725"/>
        <v>High Balance</v>
      </c>
      <c r="S7695" t="str">
        <f t="shared" si="726"/>
        <v>High Value</v>
      </c>
      <c r="T7695">
        <v>1</v>
      </c>
      <c r="U7695">
        <f t="shared" si="727"/>
        <v>0</v>
      </c>
    </row>
    <row r="7696" spans="1:21" x14ac:dyDescent="0.25">
      <c r="A7696">
        <v>2025</v>
      </c>
      <c r="B7696">
        <v>15807335</v>
      </c>
      <c r="C7696" t="s">
        <v>750</v>
      </c>
      <c r="D7696">
        <v>676</v>
      </c>
      <c r="E7696" t="s">
        <v>18</v>
      </c>
      <c r="F7696" t="s">
        <v>16</v>
      </c>
      <c r="G7696">
        <v>64</v>
      </c>
      <c r="H7696">
        <v>4</v>
      </c>
      <c r="I7696">
        <v>116954</v>
      </c>
      <c r="J7696">
        <v>1</v>
      </c>
      <c r="K7696">
        <v>1</v>
      </c>
      <c r="L7696">
        <v>1</v>
      </c>
      <c r="M7696">
        <v>91149</v>
      </c>
      <c r="N7696">
        <v>0</v>
      </c>
      <c r="O7696" t="str">
        <f t="shared" si="722"/>
        <v>60+</v>
      </c>
      <c r="P7696" t="str">
        <f t="shared" si="723"/>
        <v>Medium</v>
      </c>
      <c r="Q7696" t="str">
        <f t="shared" si="724"/>
        <v>Mid-Term</v>
      </c>
      <c r="R7696" t="str">
        <f t="shared" si="725"/>
        <v>High Balance</v>
      </c>
      <c r="S7696" t="str">
        <f t="shared" si="726"/>
        <v>High Value</v>
      </c>
      <c r="T7696">
        <v>1</v>
      </c>
      <c r="U7696">
        <f t="shared" si="727"/>
        <v>0</v>
      </c>
    </row>
    <row r="7697" spans="1:21" x14ac:dyDescent="0.25">
      <c r="A7697">
        <v>2025</v>
      </c>
      <c r="B7697">
        <v>15629985</v>
      </c>
      <c r="C7697" t="s">
        <v>2580</v>
      </c>
      <c r="D7697">
        <v>723</v>
      </c>
      <c r="E7697" t="s">
        <v>26</v>
      </c>
      <c r="F7697" t="s">
        <v>16</v>
      </c>
      <c r="G7697">
        <v>47</v>
      </c>
      <c r="H7697">
        <v>10</v>
      </c>
      <c r="I7697">
        <v>90450</v>
      </c>
      <c r="J7697">
        <v>2</v>
      </c>
      <c r="K7697">
        <v>0</v>
      </c>
      <c r="L7697">
        <v>0</v>
      </c>
      <c r="M7697">
        <v>103379</v>
      </c>
      <c r="N7697">
        <v>1</v>
      </c>
      <c r="O7697" t="str">
        <f t="shared" si="722"/>
        <v>46-60</v>
      </c>
      <c r="P7697" t="str">
        <f t="shared" si="723"/>
        <v>Medium</v>
      </c>
      <c r="Q7697" t="str">
        <f t="shared" si="724"/>
        <v>Long-Term</v>
      </c>
      <c r="R7697" t="str">
        <f t="shared" si="725"/>
        <v>Low Balance</v>
      </c>
      <c r="S7697" t="str">
        <f t="shared" si="726"/>
        <v>Normal</v>
      </c>
      <c r="T7697">
        <v>1</v>
      </c>
      <c r="U7697">
        <f t="shared" si="727"/>
        <v>90450</v>
      </c>
    </row>
    <row r="7698" spans="1:21" x14ac:dyDescent="0.25">
      <c r="A7698">
        <v>2025</v>
      </c>
      <c r="B7698">
        <v>15679453</v>
      </c>
      <c r="C7698" t="s">
        <v>118</v>
      </c>
      <c r="D7698">
        <v>614</v>
      </c>
      <c r="E7698" t="s">
        <v>26</v>
      </c>
      <c r="F7698" t="s">
        <v>16</v>
      </c>
      <c r="G7698">
        <v>39</v>
      </c>
      <c r="H7698">
        <v>8</v>
      </c>
      <c r="I7698">
        <v>125997</v>
      </c>
      <c r="J7698">
        <v>1</v>
      </c>
      <c r="K7698">
        <v>1</v>
      </c>
      <c r="L7698">
        <v>1</v>
      </c>
      <c r="M7698">
        <v>128049</v>
      </c>
      <c r="N7698">
        <v>1</v>
      </c>
      <c r="O7698" t="str">
        <f t="shared" si="722"/>
        <v>30-45</v>
      </c>
      <c r="P7698" t="str">
        <f t="shared" si="723"/>
        <v>Medium</v>
      </c>
      <c r="Q7698" t="str">
        <f t="shared" si="724"/>
        <v>Long-Term</v>
      </c>
      <c r="R7698" t="str">
        <f t="shared" si="725"/>
        <v>High Balance</v>
      </c>
      <c r="S7698" t="str">
        <f t="shared" si="726"/>
        <v>High Value</v>
      </c>
      <c r="T7698">
        <v>1</v>
      </c>
      <c r="U7698">
        <f t="shared" si="727"/>
        <v>125997</v>
      </c>
    </row>
    <row r="7699" spans="1:21" x14ac:dyDescent="0.25">
      <c r="A7699">
        <v>2025</v>
      </c>
      <c r="B7699">
        <v>15637315</v>
      </c>
      <c r="C7699" t="s">
        <v>2581</v>
      </c>
      <c r="D7699">
        <v>601</v>
      </c>
      <c r="E7699" t="s">
        <v>18</v>
      </c>
      <c r="F7699" t="s">
        <v>16</v>
      </c>
      <c r="G7699">
        <v>41</v>
      </c>
      <c r="H7699">
        <v>3</v>
      </c>
      <c r="I7699">
        <v>0</v>
      </c>
      <c r="J7699">
        <v>2</v>
      </c>
      <c r="K7699">
        <v>1</v>
      </c>
      <c r="L7699">
        <v>0</v>
      </c>
      <c r="M7699">
        <v>54343</v>
      </c>
      <c r="N7699">
        <v>0</v>
      </c>
      <c r="O7699" t="str">
        <f t="shared" si="722"/>
        <v>30-45</v>
      </c>
      <c r="P7699" t="str">
        <f t="shared" si="723"/>
        <v>Medium</v>
      </c>
      <c r="Q7699" t="str">
        <f t="shared" si="724"/>
        <v>New</v>
      </c>
      <c r="R7699" t="str">
        <f t="shared" si="725"/>
        <v>Zero Balance</v>
      </c>
      <c r="S7699" t="str">
        <f t="shared" si="726"/>
        <v>Normal</v>
      </c>
      <c r="T7699">
        <v>1</v>
      </c>
      <c r="U7699">
        <f t="shared" si="727"/>
        <v>0</v>
      </c>
    </row>
    <row r="7700" spans="1:21" x14ac:dyDescent="0.25">
      <c r="A7700">
        <v>2025</v>
      </c>
      <c r="B7700">
        <v>15691513</v>
      </c>
      <c r="C7700" t="s">
        <v>2582</v>
      </c>
      <c r="D7700">
        <v>592</v>
      </c>
      <c r="E7700" t="s">
        <v>15</v>
      </c>
      <c r="F7700" t="s">
        <v>23</v>
      </c>
      <c r="G7700">
        <v>60</v>
      </c>
      <c r="H7700">
        <v>9</v>
      </c>
      <c r="I7700">
        <v>0</v>
      </c>
      <c r="J7700">
        <v>4</v>
      </c>
      <c r="K7700">
        <v>1</v>
      </c>
      <c r="L7700">
        <v>1</v>
      </c>
      <c r="M7700">
        <v>13614</v>
      </c>
      <c r="N7700">
        <v>1</v>
      </c>
      <c r="O7700" t="str">
        <f t="shared" si="722"/>
        <v>46-60</v>
      </c>
      <c r="P7700" t="str">
        <f t="shared" si="723"/>
        <v>Low</v>
      </c>
      <c r="Q7700" t="str">
        <f t="shared" si="724"/>
        <v>Long-Term</v>
      </c>
      <c r="R7700" t="str">
        <f t="shared" si="725"/>
        <v>Zero Balance</v>
      </c>
      <c r="S7700" t="str">
        <f t="shared" si="726"/>
        <v>Normal</v>
      </c>
      <c r="T7700">
        <v>1</v>
      </c>
      <c r="U7700">
        <f t="shared" si="727"/>
        <v>0</v>
      </c>
    </row>
    <row r="7701" spans="1:21" x14ac:dyDescent="0.25">
      <c r="A7701">
        <v>2025</v>
      </c>
      <c r="B7701">
        <v>15622289</v>
      </c>
      <c r="C7701" t="s">
        <v>1169</v>
      </c>
      <c r="D7701">
        <v>605</v>
      </c>
      <c r="E7701" t="s">
        <v>18</v>
      </c>
      <c r="F7701" t="s">
        <v>16</v>
      </c>
      <c r="G7701">
        <v>36</v>
      </c>
      <c r="H7701">
        <v>9</v>
      </c>
      <c r="I7701">
        <v>0</v>
      </c>
      <c r="J7701">
        <v>2</v>
      </c>
      <c r="K7701">
        <v>0</v>
      </c>
      <c r="L7701">
        <v>1</v>
      </c>
      <c r="M7701">
        <v>35522</v>
      </c>
      <c r="N7701">
        <v>0</v>
      </c>
      <c r="O7701" t="str">
        <f t="shared" si="722"/>
        <v>30-45</v>
      </c>
      <c r="P7701" t="str">
        <f t="shared" si="723"/>
        <v>Medium</v>
      </c>
      <c r="Q7701" t="str">
        <f t="shared" si="724"/>
        <v>Long-Term</v>
      </c>
      <c r="R7701" t="str">
        <f t="shared" si="725"/>
        <v>Zero Balance</v>
      </c>
      <c r="S7701" t="str">
        <f t="shared" si="726"/>
        <v>Normal</v>
      </c>
      <c r="T7701">
        <v>1</v>
      </c>
      <c r="U7701">
        <f t="shared" si="727"/>
        <v>0</v>
      </c>
    </row>
    <row r="7702" spans="1:21" x14ac:dyDescent="0.25">
      <c r="A7702">
        <v>2025</v>
      </c>
      <c r="B7702">
        <v>15715184</v>
      </c>
      <c r="C7702" t="s">
        <v>111</v>
      </c>
      <c r="D7702">
        <v>752</v>
      </c>
      <c r="E7702" t="s">
        <v>18</v>
      </c>
      <c r="F7702" t="s">
        <v>16</v>
      </c>
      <c r="G7702">
        <v>31</v>
      </c>
      <c r="H7702">
        <v>4</v>
      </c>
      <c r="I7702">
        <v>144638</v>
      </c>
      <c r="J7702">
        <v>2</v>
      </c>
      <c r="K7702">
        <v>1</v>
      </c>
      <c r="L7702">
        <v>0</v>
      </c>
      <c r="M7702">
        <v>40497</v>
      </c>
      <c r="N7702">
        <v>0</v>
      </c>
      <c r="O7702" t="str">
        <f t="shared" si="722"/>
        <v>30-45</v>
      </c>
      <c r="P7702" t="str">
        <f t="shared" si="723"/>
        <v>High</v>
      </c>
      <c r="Q7702" t="str">
        <f t="shared" si="724"/>
        <v>Mid-Term</v>
      </c>
      <c r="R7702" t="str">
        <f t="shared" si="725"/>
        <v>High Balance</v>
      </c>
      <c r="S7702" t="str">
        <f t="shared" si="726"/>
        <v>High Value</v>
      </c>
      <c r="T7702">
        <v>1</v>
      </c>
      <c r="U7702">
        <f t="shared" si="727"/>
        <v>0</v>
      </c>
    </row>
    <row r="7703" spans="1:21" x14ac:dyDescent="0.25">
      <c r="A7703">
        <v>2025</v>
      </c>
      <c r="B7703">
        <v>15702801</v>
      </c>
      <c r="C7703" t="s">
        <v>483</v>
      </c>
      <c r="D7703">
        <v>677</v>
      </c>
      <c r="E7703" t="s">
        <v>15</v>
      </c>
      <c r="F7703" t="s">
        <v>16</v>
      </c>
      <c r="G7703">
        <v>29</v>
      </c>
      <c r="H7703">
        <v>3</v>
      </c>
      <c r="I7703">
        <v>86616</v>
      </c>
      <c r="J7703">
        <v>1</v>
      </c>
      <c r="K7703">
        <v>0</v>
      </c>
      <c r="L7703">
        <v>0</v>
      </c>
      <c r="M7703">
        <v>91904</v>
      </c>
      <c r="N7703">
        <v>1</v>
      </c>
      <c r="O7703" t="str">
        <f t="shared" si="722"/>
        <v>&lt;30</v>
      </c>
      <c r="P7703" t="str">
        <f t="shared" si="723"/>
        <v>Medium</v>
      </c>
      <c r="Q7703" t="str">
        <f t="shared" si="724"/>
        <v>New</v>
      </c>
      <c r="R7703" t="str">
        <f t="shared" si="725"/>
        <v>Low Balance</v>
      </c>
      <c r="S7703" t="str">
        <f t="shared" si="726"/>
        <v>Normal</v>
      </c>
      <c r="T7703">
        <v>1</v>
      </c>
      <c r="U7703">
        <f t="shared" si="727"/>
        <v>86616</v>
      </c>
    </row>
    <row r="7704" spans="1:21" x14ac:dyDescent="0.25">
      <c r="A7704">
        <v>2025</v>
      </c>
      <c r="B7704">
        <v>15719931</v>
      </c>
      <c r="C7704" t="s">
        <v>625</v>
      </c>
      <c r="D7704">
        <v>850</v>
      </c>
      <c r="E7704" t="s">
        <v>15</v>
      </c>
      <c r="F7704" t="s">
        <v>23</v>
      </c>
      <c r="G7704">
        <v>31</v>
      </c>
      <c r="H7704">
        <v>8</v>
      </c>
      <c r="I7704">
        <v>0</v>
      </c>
      <c r="J7704">
        <v>2</v>
      </c>
      <c r="K7704">
        <v>1</v>
      </c>
      <c r="L7704">
        <v>0</v>
      </c>
      <c r="M7704">
        <v>178668</v>
      </c>
      <c r="N7704">
        <v>0</v>
      </c>
      <c r="O7704" t="str">
        <f t="shared" si="722"/>
        <v>30-45</v>
      </c>
      <c r="P7704" t="str">
        <f t="shared" si="723"/>
        <v>High</v>
      </c>
      <c r="Q7704" t="str">
        <f t="shared" si="724"/>
        <v>Long-Term</v>
      </c>
      <c r="R7704" t="str">
        <f t="shared" si="725"/>
        <v>Zero Balance</v>
      </c>
      <c r="S7704" t="str">
        <f t="shared" si="726"/>
        <v>Normal</v>
      </c>
      <c r="T7704">
        <v>1</v>
      </c>
      <c r="U7704">
        <f t="shared" si="727"/>
        <v>0</v>
      </c>
    </row>
    <row r="7705" spans="1:21" x14ac:dyDescent="0.25">
      <c r="A7705">
        <v>2025</v>
      </c>
      <c r="B7705">
        <v>15806081</v>
      </c>
      <c r="C7705" t="s">
        <v>545</v>
      </c>
      <c r="D7705">
        <v>608</v>
      </c>
      <c r="E7705" t="s">
        <v>26</v>
      </c>
      <c r="F7705" t="s">
        <v>16</v>
      </c>
      <c r="G7705">
        <v>48</v>
      </c>
      <c r="H7705">
        <v>2</v>
      </c>
      <c r="I7705">
        <v>127924</v>
      </c>
      <c r="J7705">
        <v>2</v>
      </c>
      <c r="K7705">
        <v>1</v>
      </c>
      <c r="L7705">
        <v>0</v>
      </c>
      <c r="M7705">
        <v>32203</v>
      </c>
      <c r="N7705">
        <v>0</v>
      </c>
      <c r="O7705" t="str">
        <f t="shared" si="722"/>
        <v>46-60</v>
      </c>
      <c r="P7705" t="str">
        <f t="shared" si="723"/>
        <v>Medium</v>
      </c>
      <c r="Q7705" t="str">
        <f t="shared" si="724"/>
        <v>New</v>
      </c>
      <c r="R7705" t="str">
        <f t="shared" si="725"/>
        <v>High Balance</v>
      </c>
      <c r="S7705" t="str">
        <f t="shared" si="726"/>
        <v>High Value</v>
      </c>
      <c r="T7705">
        <v>1</v>
      </c>
      <c r="U7705">
        <f t="shared" si="727"/>
        <v>0</v>
      </c>
    </row>
    <row r="7706" spans="1:21" x14ac:dyDescent="0.25">
      <c r="A7706">
        <v>2025</v>
      </c>
      <c r="B7706">
        <v>15796336</v>
      </c>
      <c r="C7706" t="s">
        <v>191</v>
      </c>
      <c r="D7706">
        <v>786</v>
      </c>
      <c r="E7706" t="s">
        <v>18</v>
      </c>
      <c r="F7706" t="s">
        <v>16</v>
      </c>
      <c r="G7706">
        <v>34</v>
      </c>
      <c r="H7706">
        <v>9</v>
      </c>
      <c r="I7706">
        <v>0</v>
      </c>
      <c r="J7706">
        <v>2</v>
      </c>
      <c r="K7706">
        <v>1</v>
      </c>
      <c r="L7706">
        <v>0</v>
      </c>
      <c r="M7706">
        <v>117034</v>
      </c>
      <c r="N7706">
        <v>0</v>
      </c>
      <c r="O7706" t="str">
        <f t="shared" si="722"/>
        <v>30-45</v>
      </c>
      <c r="P7706" t="str">
        <f t="shared" si="723"/>
        <v>High</v>
      </c>
      <c r="Q7706" t="str">
        <f t="shared" si="724"/>
        <v>Long-Term</v>
      </c>
      <c r="R7706" t="str">
        <f t="shared" si="725"/>
        <v>Zero Balance</v>
      </c>
      <c r="S7706" t="str">
        <f t="shared" si="726"/>
        <v>Normal</v>
      </c>
      <c r="T7706">
        <v>1</v>
      </c>
      <c r="U7706">
        <f t="shared" si="727"/>
        <v>0</v>
      </c>
    </row>
    <row r="7707" spans="1:21" x14ac:dyDescent="0.25">
      <c r="A7707">
        <v>2025</v>
      </c>
      <c r="B7707">
        <v>15647306</v>
      </c>
      <c r="C7707" t="s">
        <v>446</v>
      </c>
      <c r="D7707">
        <v>777</v>
      </c>
      <c r="E7707" t="s">
        <v>15</v>
      </c>
      <c r="F7707" t="s">
        <v>16</v>
      </c>
      <c r="G7707">
        <v>29</v>
      </c>
      <c r="H7707">
        <v>9</v>
      </c>
      <c r="I7707">
        <v>131241</v>
      </c>
      <c r="J7707">
        <v>1</v>
      </c>
      <c r="K7707">
        <v>1</v>
      </c>
      <c r="L7707">
        <v>1</v>
      </c>
      <c r="M7707">
        <v>163746</v>
      </c>
      <c r="N7707">
        <v>1</v>
      </c>
      <c r="O7707" t="str">
        <f t="shared" si="722"/>
        <v>&lt;30</v>
      </c>
      <c r="P7707" t="str">
        <f t="shared" si="723"/>
        <v>High</v>
      </c>
      <c r="Q7707" t="str">
        <f t="shared" si="724"/>
        <v>Long-Term</v>
      </c>
      <c r="R7707" t="str">
        <f t="shared" si="725"/>
        <v>High Balance</v>
      </c>
      <c r="S7707" t="str">
        <f t="shared" si="726"/>
        <v>High Value</v>
      </c>
      <c r="T7707">
        <v>1</v>
      </c>
      <c r="U7707">
        <f t="shared" si="727"/>
        <v>131241</v>
      </c>
    </row>
    <row r="7708" spans="1:21" x14ac:dyDescent="0.25">
      <c r="A7708">
        <v>2025</v>
      </c>
      <c r="B7708">
        <v>15742369</v>
      </c>
      <c r="C7708" t="s">
        <v>2583</v>
      </c>
      <c r="D7708">
        <v>667</v>
      </c>
      <c r="E7708" t="s">
        <v>18</v>
      </c>
      <c r="F7708" t="s">
        <v>23</v>
      </c>
      <c r="G7708">
        <v>31</v>
      </c>
      <c r="H7708">
        <v>5</v>
      </c>
      <c r="I7708">
        <v>0</v>
      </c>
      <c r="J7708">
        <v>2</v>
      </c>
      <c r="K7708">
        <v>1</v>
      </c>
      <c r="L7708">
        <v>1</v>
      </c>
      <c r="M7708">
        <v>20347</v>
      </c>
      <c r="N7708">
        <v>0</v>
      </c>
      <c r="O7708" t="str">
        <f t="shared" si="722"/>
        <v>30-45</v>
      </c>
      <c r="P7708" t="str">
        <f t="shared" si="723"/>
        <v>Medium</v>
      </c>
      <c r="Q7708" t="str">
        <f t="shared" si="724"/>
        <v>Mid-Term</v>
      </c>
      <c r="R7708" t="str">
        <f t="shared" si="725"/>
        <v>Zero Balance</v>
      </c>
      <c r="S7708" t="str">
        <f t="shared" si="726"/>
        <v>Normal</v>
      </c>
      <c r="T7708">
        <v>1</v>
      </c>
      <c r="U7708">
        <f t="shared" si="727"/>
        <v>0</v>
      </c>
    </row>
    <row r="7709" spans="1:21" x14ac:dyDescent="0.25">
      <c r="A7709">
        <v>2025</v>
      </c>
      <c r="B7709">
        <v>15655859</v>
      </c>
      <c r="C7709" t="s">
        <v>640</v>
      </c>
      <c r="D7709">
        <v>848</v>
      </c>
      <c r="E7709" t="s">
        <v>18</v>
      </c>
      <c r="F7709" t="s">
        <v>23</v>
      </c>
      <c r="G7709">
        <v>35</v>
      </c>
      <c r="H7709">
        <v>5</v>
      </c>
      <c r="I7709">
        <v>120047</v>
      </c>
      <c r="J7709">
        <v>2</v>
      </c>
      <c r="K7709">
        <v>1</v>
      </c>
      <c r="L7709">
        <v>0</v>
      </c>
      <c r="M7709">
        <v>84711</v>
      </c>
      <c r="N7709">
        <v>0</v>
      </c>
      <c r="O7709" t="str">
        <f t="shared" si="722"/>
        <v>30-45</v>
      </c>
      <c r="P7709" t="str">
        <f t="shared" si="723"/>
        <v>High</v>
      </c>
      <c r="Q7709" t="str">
        <f t="shared" si="724"/>
        <v>Mid-Term</v>
      </c>
      <c r="R7709" t="str">
        <f t="shared" si="725"/>
        <v>High Balance</v>
      </c>
      <c r="S7709" t="str">
        <f t="shared" si="726"/>
        <v>High Value</v>
      </c>
      <c r="T7709">
        <v>1</v>
      </c>
      <c r="U7709">
        <f t="shared" si="727"/>
        <v>0</v>
      </c>
    </row>
    <row r="7710" spans="1:21" x14ac:dyDescent="0.25">
      <c r="A7710">
        <v>2025</v>
      </c>
      <c r="B7710">
        <v>15675650</v>
      </c>
      <c r="C7710" t="s">
        <v>132</v>
      </c>
      <c r="D7710">
        <v>486</v>
      </c>
      <c r="E7710" t="s">
        <v>15</v>
      </c>
      <c r="F7710" t="s">
        <v>16</v>
      </c>
      <c r="G7710">
        <v>39</v>
      </c>
      <c r="H7710">
        <v>8</v>
      </c>
      <c r="I7710">
        <v>97819</v>
      </c>
      <c r="J7710">
        <v>1</v>
      </c>
      <c r="K7710">
        <v>0</v>
      </c>
      <c r="L7710">
        <v>1</v>
      </c>
      <c r="M7710">
        <v>120531</v>
      </c>
      <c r="N7710">
        <v>0</v>
      </c>
      <c r="O7710" t="str">
        <f t="shared" si="722"/>
        <v>30-45</v>
      </c>
      <c r="P7710" t="str">
        <f t="shared" si="723"/>
        <v>Low</v>
      </c>
      <c r="Q7710" t="str">
        <f t="shared" si="724"/>
        <v>Long-Term</v>
      </c>
      <c r="R7710" t="str">
        <f t="shared" si="725"/>
        <v>Low Balance</v>
      </c>
      <c r="S7710" t="str">
        <f t="shared" si="726"/>
        <v>Normal</v>
      </c>
      <c r="T7710">
        <v>1</v>
      </c>
      <c r="U7710">
        <f t="shared" si="727"/>
        <v>0</v>
      </c>
    </row>
    <row r="7711" spans="1:21" x14ac:dyDescent="0.25">
      <c r="A7711">
        <v>2025</v>
      </c>
      <c r="B7711">
        <v>15574119</v>
      </c>
      <c r="C7711" t="s">
        <v>497</v>
      </c>
      <c r="D7711">
        <v>598</v>
      </c>
      <c r="E7711" t="s">
        <v>18</v>
      </c>
      <c r="F7711" t="s">
        <v>16</v>
      </c>
      <c r="G7711">
        <v>64</v>
      </c>
      <c r="H7711">
        <v>1</v>
      </c>
      <c r="I7711">
        <v>62980</v>
      </c>
      <c r="J7711">
        <v>1</v>
      </c>
      <c r="K7711">
        <v>1</v>
      </c>
      <c r="L7711">
        <v>1</v>
      </c>
      <c r="M7711">
        <v>152274</v>
      </c>
      <c r="N7711">
        <v>0</v>
      </c>
      <c r="O7711" t="str">
        <f t="shared" si="722"/>
        <v>60+</v>
      </c>
      <c r="P7711" t="str">
        <f t="shared" si="723"/>
        <v>Low</v>
      </c>
      <c r="Q7711" t="str">
        <f t="shared" si="724"/>
        <v>New</v>
      </c>
      <c r="R7711" t="str">
        <f t="shared" si="725"/>
        <v>Low Balance</v>
      </c>
      <c r="S7711" t="str">
        <f t="shared" si="726"/>
        <v>Normal</v>
      </c>
      <c r="T7711">
        <v>1</v>
      </c>
      <c r="U7711">
        <f t="shared" si="727"/>
        <v>0</v>
      </c>
    </row>
    <row r="7712" spans="1:21" x14ac:dyDescent="0.25">
      <c r="A7712">
        <v>2025</v>
      </c>
      <c r="B7712">
        <v>15754168</v>
      </c>
      <c r="C7712" t="s">
        <v>243</v>
      </c>
      <c r="D7712">
        <v>506</v>
      </c>
      <c r="E7712" t="s">
        <v>15</v>
      </c>
      <c r="F7712" t="s">
        <v>16</v>
      </c>
      <c r="G7712">
        <v>40</v>
      </c>
      <c r="H7712">
        <v>3</v>
      </c>
      <c r="I7712">
        <v>0</v>
      </c>
      <c r="J7712">
        <v>1</v>
      </c>
      <c r="K7712">
        <v>1</v>
      </c>
      <c r="L7712">
        <v>1</v>
      </c>
      <c r="M7712">
        <v>144346</v>
      </c>
      <c r="N7712">
        <v>0</v>
      </c>
      <c r="O7712" t="str">
        <f t="shared" si="722"/>
        <v>30-45</v>
      </c>
      <c r="P7712" t="str">
        <f t="shared" si="723"/>
        <v>Low</v>
      </c>
      <c r="Q7712" t="str">
        <f t="shared" si="724"/>
        <v>New</v>
      </c>
      <c r="R7712" t="str">
        <f t="shared" si="725"/>
        <v>Zero Balance</v>
      </c>
      <c r="S7712" t="str">
        <f t="shared" si="726"/>
        <v>Normal</v>
      </c>
      <c r="T7712">
        <v>1</v>
      </c>
      <c r="U7712">
        <f t="shared" si="727"/>
        <v>0</v>
      </c>
    </row>
    <row r="7713" spans="1:21" x14ac:dyDescent="0.25">
      <c r="A7713">
        <v>2025</v>
      </c>
      <c r="B7713">
        <v>15763029</v>
      </c>
      <c r="C7713" t="s">
        <v>263</v>
      </c>
      <c r="D7713">
        <v>612</v>
      </c>
      <c r="E7713" t="s">
        <v>26</v>
      </c>
      <c r="F7713" t="s">
        <v>23</v>
      </c>
      <c r="G7713">
        <v>46</v>
      </c>
      <c r="H7713">
        <v>9</v>
      </c>
      <c r="I7713">
        <v>161450</v>
      </c>
      <c r="J7713">
        <v>1</v>
      </c>
      <c r="K7713">
        <v>1</v>
      </c>
      <c r="L7713">
        <v>1</v>
      </c>
      <c r="M7713">
        <v>96961</v>
      </c>
      <c r="N7713">
        <v>1</v>
      </c>
      <c r="O7713" t="str">
        <f t="shared" si="722"/>
        <v>46-60</v>
      </c>
      <c r="P7713" t="str">
        <f t="shared" si="723"/>
        <v>Medium</v>
      </c>
      <c r="Q7713" t="str">
        <f t="shared" si="724"/>
        <v>Long-Term</v>
      </c>
      <c r="R7713" t="str">
        <f t="shared" si="725"/>
        <v>High Balance</v>
      </c>
      <c r="S7713" t="str">
        <f t="shared" si="726"/>
        <v>High Value</v>
      </c>
      <c r="T7713">
        <v>1</v>
      </c>
      <c r="U7713">
        <f t="shared" si="727"/>
        <v>161450</v>
      </c>
    </row>
    <row r="7714" spans="1:21" x14ac:dyDescent="0.25">
      <c r="A7714">
        <v>2025</v>
      </c>
      <c r="B7714">
        <v>15765048</v>
      </c>
      <c r="C7714" t="s">
        <v>1517</v>
      </c>
      <c r="D7714">
        <v>545</v>
      </c>
      <c r="E7714" t="s">
        <v>15</v>
      </c>
      <c r="F7714" t="s">
        <v>23</v>
      </c>
      <c r="G7714">
        <v>30</v>
      </c>
      <c r="H7714">
        <v>3</v>
      </c>
      <c r="I7714">
        <v>0</v>
      </c>
      <c r="J7714">
        <v>2</v>
      </c>
      <c r="K7714">
        <v>1</v>
      </c>
      <c r="L7714">
        <v>0</v>
      </c>
      <c r="M7714">
        <v>170307</v>
      </c>
      <c r="N7714">
        <v>0</v>
      </c>
      <c r="O7714" t="str">
        <f t="shared" si="722"/>
        <v>30-45</v>
      </c>
      <c r="P7714" t="str">
        <f t="shared" si="723"/>
        <v>Low</v>
      </c>
      <c r="Q7714" t="str">
        <f t="shared" si="724"/>
        <v>New</v>
      </c>
      <c r="R7714" t="str">
        <f t="shared" si="725"/>
        <v>Zero Balance</v>
      </c>
      <c r="S7714" t="str">
        <f t="shared" si="726"/>
        <v>Normal</v>
      </c>
      <c r="T7714">
        <v>1</v>
      </c>
      <c r="U7714">
        <f t="shared" si="727"/>
        <v>0</v>
      </c>
    </row>
    <row r="7715" spans="1:21" x14ac:dyDescent="0.25">
      <c r="A7715">
        <v>2025</v>
      </c>
      <c r="B7715">
        <v>15786215</v>
      </c>
      <c r="C7715" t="s">
        <v>439</v>
      </c>
      <c r="D7715">
        <v>793</v>
      </c>
      <c r="E7715" t="s">
        <v>15</v>
      </c>
      <c r="F7715" t="s">
        <v>23</v>
      </c>
      <c r="G7715">
        <v>56</v>
      </c>
      <c r="H7715">
        <v>8</v>
      </c>
      <c r="I7715">
        <v>119496</v>
      </c>
      <c r="J7715">
        <v>2</v>
      </c>
      <c r="K7715">
        <v>1</v>
      </c>
      <c r="L7715">
        <v>0</v>
      </c>
      <c r="M7715">
        <v>29881</v>
      </c>
      <c r="N7715">
        <v>0</v>
      </c>
      <c r="O7715" t="str">
        <f t="shared" si="722"/>
        <v>46-60</v>
      </c>
      <c r="P7715" t="str">
        <f t="shared" si="723"/>
        <v>High</v>
      </c>
      <c r="Q7715" t="str">
        <f t="shared" si="724"/>
        <v>Long-Term</v>
      </c>
      <c r="R7715" t="str">
        <f t="shared" si="725"/>
        <v>High Balance</v>
      </c>
      <c r="S7715" t="str">
        <f t="shared" si="726"/>
        <v>High Value</v>
      </c>
      <c r="T7715">
        <v>1</v>
      </c>
      <c r="U7715">
        <f t="shared" si="727"/>
        <v>0</v>
      </c>
    </row>
    <row r="7716" spans="1:21" x14ac:dyDescent="0.25">
      <c r="A7716">
        <v>2025</v>
      </c>
      <c r="B7716">
        <v>15707559</v>
      </c>
      <c r="C7716" t="s">
        <v>80</v>
      </c>
      <c r="D7716">
        <v>682</v>
      </c>
      <c r="E7716" t="s">
        <v>15</v>
      </c>
      <c r="F7716" t="s">
        <v>16</v>
      </c>
      <c r="G7716">
        <v>30</v>
      </c>
      <c r="H7716">
        <v>9</v>
      </c>
      <c r="I7716">
        <v>0</v>
      </c>
      <c r="J7716">
        <v>2</v>
      </c>
      <c r="K7716">
        <v>1</v>
      </c>
      <c r="L7716">
        <v>1</v>
      </c>
      <c r="M7716">
        <v>195105</v>
      </c>
      <c r="N7716">
        <v>0</v>
      </c>
      <c r="O7716" t="str">
        <f t="shared" si="722"/>
        <v>30-45</v>
      </c>
      <c r="P7716" t="str">
        <f t="shared" si="723"/>
        <v>Medium</v>
      </c>
      <c r="Q7716" t="str">
        <f t="shared" si="724"/>
        <v>Long-Term</v>
      </c>
      <c r="R7716" t="str">
        <f t="shared" si="725"/>
        <v>Zero Balance</v>
      </c>
      <c r="S7716" t="str">
        <f t="shared" si="726"/>
        <v>Normal</v>
      </c>
      <c r="T7716">
        <v>1</v>
      </c>
      <c r="U7716">
        <f t="shared" si="727"/>
        <v>0</v>
      </c>
    </row>
    <row r="7717" spans="1:21" x14ac:dyDescent="0.25">
      <c r="A7717">
        <v>2025</v>
      </c>
      <c r="B7717">
        <v>15582129</v>
      </c>
      <c r="C7717" t="s">
        <v>189</v>
      </c>
      <c r="D7717">
        <v>517</v>
      </c>
      <c r="E7717" t="s">
        <v>15</v>
      </c>
      <c r="F7717" t="s">
        <v>23</v>
      </c>
      <c r="G7717">
        <v>62</v>
      </c>
      <c r="H7717">
        <v>1</v>
      </c>
      <c r="I7717">
        <v>43773</v>
      </c>
      <c r="J7717">
        <v>3</v>
      </c>
      <c r="K7717">
        <v>1</v>
      </c>
      <c r="L7717">
        <v>0</v>
      </c>
      <c r="M7717">
        <v>187756</v>
      </c>
      <c r="N7717">
        <v>1</v>
      </c>
      <c r="O7717" t="str">
        <f t="shared" si="722"/>
        <v>60+</v>
      </c>
      <c r="P7717" t="str">
        <f t="shared" si="723"/>
        <v>Low</v>
      </c>
      <c r="Q7717" t="str">
        <f t="shared" si="724"/>
        <v>New</v>
      </c>
      <c r="R7717" t="str">
        <f t="shared" si="725"/>
        <v>Low Balance</v>
      </c>
      <c r="S7717" t="str">
        <f t="shared" si="726"/>
        <v>Normal</v>
      </c>
      <c r="T7717">
        <v>1</v>
      </c>
      <c r="U7717">
        <f t="shared" si="727"/>
        <v>43773</v>
      </c>
    </row>
    <row r="7718" spans="1:21" x14ac:dyDescent="0.25">
      <c r="A7718">
        <v>2025</v>
      </c>
      <c r="B7718">
        <v>15687540</v>
      </c>
      <c r="C7718" t="s">
        <v>424</v>
      </c>
      <c r="D7718">
        <v>684</v>
      </c>
      <c r="E7718" t="s">
        <v>15</v>
      </c>
      <c r="F7718" t="s">
        <v>23</v>
      </c>
      <c r="G7718">
        <v>32</v>
      </c>
      <c r="H7718">
        <v>9</v>
      </c>
      <c r="I7718">
        <v>100249</v>
      </c>
      <c r="J7718">
        <v>2</v>
      </c>
      <c r="K7718">
        <v>0</v>
      </c>
      <c r="L7718">
        <v>1</v>
      </c>
      <c r="M7718">
        <v>67600</v>
      </c>
      <c r="N7718">
        <v>0</v>
      </c>
      <c r="O7718" t="str">
        <f t="shared" si="722"/>
        <v>30-45</v>
      </c>
      <c r="P7718" t="str">
        <f t="shared" si="723"/>
        <v>Medium</v>
      </c>
      <c r="Q7718" t="str">
        <f t="shared" si="724"/>
        <v>Long-Term</v>
      </c>
      <c r="R7718" t="str">
        <f t="shared" si="725"/>
        <v>High Balance</v>
      </c>
      <c r="S7718" t="str">
        <f t="shared" si="726"/>
        <v>High Value</v>
      </c>
      <c r="T7718">
        <v>1</v>
      </c>
      <c r="U7718">
        <f t="shared" si="727"/>
        <v>0</v>
      </c>
    </row>
    <row r="7719" spans="1:21" x14ac:dyDescent="0.25">
      <c r="A7719">
        <v>2025</v>
      </c>
      <c r="B7719">
        <v>15787196</v>
      </c>
      <c r="C7719" t="s">
        <v>77</v>
      </c>
      <c r="D7719">
        <v>692</v>
      </c>
      <c r="E7719" t="s">
        <v>18</v>
      </c>
      <c r="F7719" t="s">
        <v>23</v>
      </c>
      <c r="G7719">
        <v>46</v>
      </c>
      <c r="H7719">
        <v>2</v>
      </c>
      <c r="I7719">
        <v>0</v>
      </c>
      <c r="J7719">
        <v>2</v>
      </c>
      <c r="K7719">
        <v>1</v>
      </c>
      <c r="L7719">
        <v>1</v>
      </c>
      <c r="M7719">
        <v>105983</v>
      </c>
      <c r="N7719">
        <v>0</v>
      </c>
      <c r="O7719" t="str">
        <f t="shared" si="722"/>
        <v>46-60</v>
      </c>
      <c r="P7719" t="str">
        <f t="shared" si="723"/>
        <v>Medium</v>
      </c>
      <c r="Q7719" t="str">
        <f t="shared" si="724"/>
        <v>New</v>
      </c>
      <c r="R7719" t="str">
        <f t="shared" si="725"/>
        <v>Zero Balance</v>
      </c>
      <c r="S7719" t="str">
        <f t="shared" si="726"/>
        <v>Normal</v>
      </c>
      <c r="T7719">
        <v>1</v>
      </c>
      <c r="U7719">
        <f t="shared" si="727"/>
        <v>0</v>
      </c>
    </row>
    <row r="7720" spans="1:21" x14ac:dyDescent="0.25">
      <c r="A7720">
        <v>2025</v>
      </c>
      <c r="B7720">
        <v>15670898</v>
      </c>
      <c r="C7720" t="s">
        <v>371</v>
      </c>
      <c r="D7720">
        <v>740</v>
      </c>
      <c r="E7720" t="s">
        <v>15</v>
      </c>
      <c r="F7720" t="s">
        <v>16</v>
      </c>
      <c r="G7720">
        <v>60</v>
      </c>
      <c r="H7720">
        <v>5</v>
      </c>
      <c r="I7720">
        <v>108028</v>
      </c>
      <c r="J7720">
        <v>2</v>
      </c>
      <c r="K7720">
        <v>0</v>
      </c>
      <c r="L7720">
        <v>0</v>
      </c>
      <c r="M7720">
        <v>25980</v>
      </c>
      <c r="N7720">
        <v>1</v>
      </c>
      <c r="O7720" t="str">
        <f t="shared" si="722"/>
        <v>46-60</v>
      </c>
      <c r="P7720" t="str">
        <f t="shared" si="723"/>
        <v>Medium</v>
      </c>
      <c r="Q7720" t="str">
        <f t="shared" si="724"/>
        <v>Mid-Term</v>
      </c>
      <c r="R7720" t="str">
        <f t="shared" si="725"/>
        <v>High Balance</v>
      </c>
      <c r="S7720" t="str">
        <f t="shared" si="726"/>
        <v>High Value</v>
      </c>
      <c r="T7720">
        <v>1</v>
      </c>
      <c r="U7720">
        <f t="shared" si="727"/>
        <v>108028</v>
      </c>
    </row>
    <row r="7721" spans="1:21" x14ac:dyDescent="0.25">
      <c r="A7721">
        <v>2025</v>
      </c>
      <c r="B7721">
        <v>15775433</v>
      </c>
      <c r="C7721" t="s">
        <v>603</v>
      </c>
      <c r="D7721">
        <v>666</v>
      </c>
      <c r="E7721" t="s">
        <v>26</v>
      </c>
      <c r="F7721" t="s">
        <v>23</v>
      </c>
      <c r="G7721">
        <v>71</v>
      </c>
      <c r="H7721">
        <v>1</v>
      </c>
      <c r="I7721">
        <v>53013</v>
      </c>
      <c r="J7721">
        <v>2</v>
      </c>
      <c r="K7721">
        <v>1</v>
      </c>
      <c r="L7721">
        <v>1</v>
      </c>
      <c r="M7721">
        <v>112223</v>
      </c>
      <c r="N7721">
        <v>0</v>
      </c>
      <c r="O7721" t="str">
        <f t="shared" si="722"/>
        <v>60+</v>
      </c>
      <c r="P7721" t="str">
        <f t="shared" si="723"/>
        <v>Medium</v>
      </c>
      <c r="Q7721" t="str">
        <f t="shared" si="724"/>
        <v>New</v>
      </c>
      <c r="R7721" t="str">
        <f t="shared" si="725"/>
        <v>Low Balance</v>
      </c>
      <c r="S7721" t="str">
        <f t="shared" si="726"/>
        <v>Normal</v>
      </c>
      <c r="T7721">
        <v>1</v>
      </c>
      <c r="U7721">
        <f t="shared" si="727"/>
        <v>0</v>
      </c>
    </row>
    <row r="7722" spans="1:21" x14ac:dyDescent="0.25">
      <c r="A7722">
        <v>2025</v>
      </c>
      <c r="B7722">
        <v>15700693</v>
      </c>
      <c r="C7722" t="s">
        <v>1048</v>
      </c>
      <c r="D7722">
        <v>693</v>
      </c>
      <c r="E7722" t="s">
        <v>15</v>
      </c>
      <c r="F7722" t="s">
        <v>23</v>
      </c>
      <c r="G7722">
        <v>68</v>
      </c>
      <c r="H7722">
        <v>2</v>
      </c>
      <c r="I7722">
        <v>0</v>
      </c>
      <c r="J7722">
        <v>2</v>
      </c>
      <c r="K7722">
        <v>1</v>
      </c>
      <c r="L7722">
        <v>1</v>
      </c>
      <c r="M7722">
        <v>59865</v>
      </c>
      <c r="N7722">
        <v>0</v>
      </c>
      <c r="O7722" t="str">
        <f t="shared" si="722"/>
        <v>60+</v>
      </c>
      <c r="P7722" t="str">
        <f t="shared" si="723"/>
        <v>Medium</v>
      </c>
      <c r="Q7722" t="str">
        <f t="shared" si="724"/>
        <v>New</v>
      </c>
      <c r="R7722" t="str">
        <f t="shared" si="725"/>
        <v>Zero Balance</v>
      </c>
      <c r="S7722" t="str">
        <f t="shared" si="726"/>
        <v>Normal</v>
      </c>
      <c r="T7722">
        <v>1</v>
      </c>
      <c r="U7722">
        <f t="shared" si="727"/>
        <v>0</v>
      </c>
    </row>
    <row r="7723" spans="1:21" x14ac:dyDescent="0.25">
      <c r="A7723">
        <v>2025</v>
      </c>
      <c r="B7723">
        <v>15677955</v>
      </c>
      <c r="C7723" t="s">
        <v>1838</v>
      </c>
      <c r="D7723">
        <v>757</v>
      </c>
      <c r="E7723" t="s">
        <v>26</v>
      </c>
      <c r="F7723" t="s">
        <v>23</v>
      </c>
      <c r="G7723">
        <v>33</v>
      </c>
      <c r="H7723">
        <v>1</v>
      </c>
      <c r="I7723">
        <v>122089</v>
      </c>
      <c r="J7723">
        <v>1</v>
      </c>
      <c r="K7723">
        <v>1</v>
      </c>
      <c r="L7723">
        <v>0</v>
      </c>
      <c r="M7723">
        <v>42581</v>
      </c>
      <c r="N7723">
        <v>0</v>
      </c>
      <c r="O7723" t="str">
        <f t="shared" si="722"/>
        <v>30-45</v>
      </c>
      <c r="P7723" t="str">
        <f t="shared" si="723"/>
        <v>High</v>
      </c>
      <c r="Q7723" t="str">
        <f t="shared" si="724"/>
        <v>New</v>
      </c>
      <c r="R7723" t="str">
        <f t="shared" si="725"/>
        <v>High Balance</v>
      </c>
      <c r="S7723" t="str">
        <f t="shared" si="726"/>
        <v>High Value</v>
      </c>
      <c r="T7723">
        <v>1</v>
      </c>
      <c r="U7723">
        <f t="shared" si="727"/>
        <v>0</v>
      </c>
    </row>
    <row r="7724" spans="1:21" x14ac:dyDescent="0.25">
      <c r="A7724">
        <v>2025</v>
      </c>
      <c r="B7724">
        <v>15570086</v>
      </c>
      <c r="C7724" t="s">
        <v>2061</v>
      </c>
      <c r="D7724">
        <v>684</v>
      </c>
      <c r="E7724" t="s">
        <v>26</v>
      </c>
      <c r="F7724" t="s">
        <v>23</v>
      </c>
      <c r="G7724">
        <v>18</v>
      </c>
      <c r="H7724">
        <v>9</v>
      </c>
      <c r="I7724">
        <v>90544</v>
      </c>
      <c r="J7724">
        <v>1</v>
      </c>
      <c r="K7724">
        <v>0</v>
      </c>
      <c r="L7724">
        <v>1</v>
      </c>
      <c r="M7724">
        <v>4777</v>
      </c>
      <c r="N7724">
        <v>0</v>
      </c>
      <c r="O7724" t="str">
        <f t="shared" si="722"/>
        <v>&lt;30</v>
      </c>
      <c r="P7724" t="str">
        <f t="shared" si="723"/>
        <v>Medium</v>
      </c>
      <c r="Q7724" t="str">
        <f t="shared" si="724"/>
        <v>Long-Term</v>
      </c>
      <c r="R7724" t="str">
        <f t="shared" si="725"/>
        <v>Low Balance</v>
      </c>
      <c r="S7724" t="str">
        <f t="shared" si="726"/>
        <v>Normal</v>
      </c>
      <c r="T7724">
        <v>1</v>
      </c>
      <c r="U7724">
        <f t="shared" si="727"/>
        <v>0</v>
      </c>
    </row>
    <row r="7725" spans="1:21" x14ac:dyDescent="0.25">
      <c r="A7725">
        <v>2025</v>
      </c>
      <c r="B7725">
        <v>15794875</v>
      </c>
      <c r="C7725" t="s">
        <v>118</v>
      </c>
      <c r="D7725">
        <v>691</v>
      </c>
      <c r="E7725" t="s">
        <v>18</v>
      </c>
      <c r="F7725" t="s">
        <v>23</v>
      </c>
      <c r="G7725">
        <v>35</v>
      </c>
      <c r="H7725">
        <v>6</v>
      </c>
      <c r="I7725">
        <v>0</v>
      </c>
      <c r="J7725">
        <v>2</v>
      </c>
      <c r="K7725">
        <v>0</v>
      </c>
      <c r="L7725">
        <v>1</v>
      </c>
      <c r="M7725">
        <v>178038</v>
      </c>
      <c r="N7725">
        <v>0</v>
      </c>
      <c r="O7725" t="str">
        <f t="shared" si="722"/>
        <v>30-45</v>
      </c>
      <c r="P7725" t="str">
        <f t="shared" si="723"/>
        <v>Medium</v>
      </c>
      <c r="Q7725" t="str">
        <f t="shared" si="724"/>
        <v>Mid-Term</v>
      </c>
      <c r="R7725" t="str">
        <f t="shared" si="725"/>
        <v>Zero Balance</v>
      </c>
      <c r="S7725" t="str">
        <f t="shared" si="726"/>
        <v>Normal</v>
      </c>
      <c r="T7725">
        <v>1</v>
      </c>
      <c r="U7725">
        <f t="shared" si="727"/>
        <v>0</v>
      </c>
    </row>
    <row r="7726" spans="1:21" x14ac:dyDescent="0.25">
      <c r="A7726">
        <v>2025</v>
      </c>
      <c r="B7726">
        <v>15673591</v>
      </c>
      <c r="C7726" t="s">
        <v>706</v>
      </c>
      <c r="D7726">
        <v>842</v>
      </c>
      <c r="E7726" t="s">
        <v>15</v>
      </c>
      <c r="F7726" t="s">
        <v>23</v>
      </c>
      <c r="G7726">
        <v>44</v>
      </c>
      <c r="H7726">
        <v>3</v>
      </c>
      <c r="I7726">
        <v>141252</v>
      </c>
      <c r="J7726">
        <v>4</v>
      </c>
      <c r="K7726">
        <v>0</v>
      </c>
      <c r="L7726">
        <v>1</v>
      </c>
      <c r="M7726">
        <v>128521</v>
      </c>
      <c r="N7726">
        <v>1</v>
      </c>
      <c r="O7726" t="str">
        <f t="shared" si="722"/>
        <v>30-45</v>
      </c>
      <c r="P7726" t="str">
        <f t="shared" si="723"/>
        <v>High</v>
      </c>
      <c r="Q7726" t="str">
        <f t="shared" si="724"/>
        <v>New</v>
      </c>
      <c r="R7726" t="str">
        <f t="shared" si="725"/>
        <v>High Balance</v>
      </c>
      <c r="S7726" t="str">
        <f t="shared" si="726"/>
        <v>High Value</v>
      </c>
      <c r="T7726">
        <v>1</v>
      </c>
      <c r="U7726">
        <f t="shared" si="727"/>
        <v>141252</v>
      </c>
    </row>
    <row r="7727" spans="1:21" x14ac:dyDescent="0.25">
      <c r="A7727">
        <v>2025</v>
      </c>
      <c r="B7727">
        <v>15631756</v>
      </c>
      <c r="C7727" t="s">
        <v>943</v>
      </c>
      <c r="D7727">
        <v>482</v>
      </c>
      <c r="E7727" t="s">
        <v>15</v>
      </c>
      <c r="F7727" t="s">
        <v>16</v>
      </c>
      <c r="G7727">
        <v>35</v>
      </c>
      <c r="H7727">
        <v>5</v>
      </c>
      <c r="I7727">
        <v>147813</v>
      </c>
      <c r="J7727">
        <v>2</v>
      </c>
      <c r="K7727">
        <v>0</v>
      </c>
      <c r="L7727">
        <v>0</v>
      </c>
      <c r="M7727">
        <v>109030</v>
      </c>
      <c r="N7727">
        <v>0</v>
      </c>
      <c r="O7727" t="str">
        <f t="shared" si="722"/>
        <v>30-45</v>
      </c>
      <c r="P7727" t="str">
        <f t="shared" si="723"/>
        <v>Low</v>
      </c>
      <c r="Q7727" t="str">
        <f t="shared" si="724"/>
        <v>Mid-Term</v>
      </c>
      <c r="R7727" t="str">
        <f t="shared" si="725"/>
        <v>High Balance</v>
      </c>
      <c r="S7727" t="str">
        <f t="shared" si="726"/>
        <v>High Value</v>
      </c>
      <c r="T7727">
        <v>1</v>
      </c>
      <c r="U7727">
        <f t="shared" si="727"/>
        <v>0</v>
      </c>
    </row>
    <row r="7728" spans="1:21" x14ac:dyDescent="0.25">
      <c r="A7728">
        <v>2025</v>
      </c>
      <c r="B7728">
        <v>15757617</v>
      </c>
      <c r="C7728" t="s">
        <v>426</v>
      </c>
      <c r="D7728">
        <v>735</v>
      </c>
      <c r="E7728" t="s">
        <v>15</v>
      </c>
      <c r="F7728" t="s">
        <v>23</v>
      </c>
      <c r="G7728">
        <v>55</v>
      </c>
      <c r="H7728">
        <v>6</v>
      </c>
      <c r="I7728">
        <v>134141</v>
      </c>
      <c r="J7728">
        <v>1</v>
      </c>
      <c r="K7728">
        <v>1</v>
      </c>
      <c r="L7728">
        <v>0</v>
      </c>
      <c r="M7728">
        <v>2268</v>
      </c>
      <c r="N7728">
        <v>0</v>
      </c>
      <c r="O7728" t="str">
        <f t="shared" si="722"/>
        <v>46-60</v>
      </c>
      <c r="P7728" t="str">
        <f t="shared" si="723"/>
        <v>Medium</v>
      </c>
      <c r="Q7728" t="str">
        <f t="shared" si="724"/>
        <v>Mid-Term</v>
      </c>
      <c r="R7728" t="str">
        <f t="shared" si="725"/>
        <v>High Balance</v>
      </c>
      <c r="S7728" t="str">
        <f t="shared" si="726"/>
        <v>High Value</v>
      </c>
      <c r="T7728">
        <v>1</v>
      </c>
      <c r="U7728">
        <f t="shared" si="727"/>
        <v>0</v>
      </c>
    </row>
    <row r="7729" spans="1:21" x14ac:dyDescent="0.25">
      <c r="A7729">
        <v>2025</v>
      </c>
      <c r="B7729">
        <v>15612729</v>
      </c>
      <c r="C7729" t="s">
        <v>1657</v>
      </c>
      <c r="D7729">
        <v>681</v>
      </c>
      <c r="E7729" t="s">
        <v>15</v>
      </c>
      <c r="F7729" t="s">
        <v>16</v>
      </c>
      <c r="G7729">
        <v>63</v>
      </c>
      <c r="H7729">
        <v>7</v>
      </c>
      <c r="I7729">
        <v>0</v>
      </c>
      <c r="J7729">
        <v>2</v>
      </c>
      <c r="K7729">
        <v>1</v>
      </c>
      <c r="L7729">
        <v>1</v>
      </c>
      <c r="M7729">
        <v>55054</v>
      </c>
      <c r="N7729">
        <v>0</v>
      </c>
      <c r="O7729" t="str">
        <f t="shared" si="722"/>
        <v>60+</v>
      </c>
      <c r="P7729" t="str">
        <f t="shared" si="723"/>
        <v>Medium</v>
      </c>
      <c r="Q7729" t="str">
        <f t="shared" si="724"/>
        <v>Mid-Term</v>
      </c>
      <c r="R7729" t="str">
        <f t="shared" si="725"/>
        <v>Zero Balance</v>
      </c>
      <c r="S7729" t="str">
        <f t="shared" si="726"/>
        <v>Normal</v>
      </c>
      <c r="T7729">
        <v>1</v>
      </c>
      <c r="U7729">
        <f t="shared" si="727"/>
        <v>0</v>
      </c>
    </row>
    <row r="7730" spans="1:21" x14ac:dyDescent="0.25">
      <c r="A7730">
        <v>2025</v>
      </c>
      <c r="B7730">
        <v>15637857</v>
      </c>
      <c r="C7730" t="s">
        <v>2584</v>
      </c>
      <c r="D7730">
        <v>616</v>
      </c>
      <c r="E7730" t="s">
        <v>15</v>
      </c>
      <c r="F7730" t="s">
        <v>16</v>
      </c>
      <c r="G7730">
        <v>31</v>
      </c>
      <c r="H7730">
        <v>8</v>
      </c>
      <c r="I7730">
        <v>0</v>
      </c>
      <c r="J7730">
        <v>1</v>
      </c>
      <c r="K7730">
        <v>0</v>
      </c>
      <c r="L7730">
        <v>1</v>
      </c>
      <c r="M7730">
        <v>76456</v>
      </c>
      <c r="N7730">
        <v>0</v>
      </c>
      <c r="O7730" t="str">
        <f t="shared" si="722"/>
        <v>30-45</v>
      </c>
      <c r="P7730" t="str">
        <f t="shared" si="723"/>
        <v>Medium</v>
      </c>
      <c r="Q7730" t="str">
        <f t="shared" si="724"/>
        <v>Long-Term</v>
      </c>
      <c r="R7730" t="str">
        <f t="shared" si="725"/>
        <v>Zero Balance</v>
      </c>
      <c r="S7730" t="str">
        <f t="shared" si="726"/>
        <v>Normal</v>
      </c>
      <c r="T7730">
        <v>1</v>
      </c>
      <c r="U7730">
        <f t="shared" si="727"/>
        <v>0</v>
      </c>
    </row>
    <row r="7731" spans="1:21" x14ac:dyDescent="0.25">
      <c r="A7731">
        <v>2025</v>
      </c>
      <c r="B7731">
        <v>15681007</v>
      </c>
      <c r="C7731" t="s">
        <v>43</v>
      </c>
      <c r="D7731">
        <v>850</v>
      </c>
      <c r="E7731" t="s">
        <v>15</v>
      </c>
      <c r="F7731" t="s">
        <v>16</v>
      </c>
      <c r="G7731">
        <v>35</v>
      </c>
      <c r="H7731">
        <v>2</v>
      </c>
      <c r="I7731">
        <v>128548</v>
      </c>
      <c r="J7731">
        <v>4</v>
      </c>
      <c r="K7731">
        <v>1</v>
      </c>
      <c r="L7731">
        <v>0</v>
      </c>
      <c r="M7731">
        <v>75479</v>
      </c>
      <c r="N7731">
        <v>1</v>
      </c>
      <c r="O7731" t="str">
        <f t="shared" si="722"/>
        <v>30-45</v>
      </c>
      <c r="P7731" t="str">
        <f t="shared" si="723"/>
        <v>High</v>
      </c>
      <c r="Q7731" t="str">
        <f t="shared" si="724"/>
        <v>New</v>
      </c>
      <c r="R7731" t="str">
        <f t="shared" si="725"/>
        <v>High Balance</v>
      </c>
      <c r="S7731" t="str">
        <f t="shared" si="726"/>
        <v>High Value</v>
      </c>
      <c r="T7731">
        <v>1</v>
      </c>
      <c r="U7731">
        <f t="shared" si="727"/>
        <v>128548</v>
      </c>
    </row>
    <row r="7732" spans="1:21" x14ac:dyDescent="0.25">
      <c r="A7732">
        <v>2025</v>
      </c>
      <c r="B7732">
        <v>15593622</v>
      </c>
      <c r="C7732" t="s">
        <v>2585</v>
      </c>
      <c r="D7732">
        <v>635</v>
      </c>
      <c r="E7732" t="s">
        <v>15</v>
      </c>
      <c r="F7732" t="s">
        <v>23</v>
      </c>
      <c r="G7732">
        <v>43</v>
      </c>
      <c r="H7732">
        <v>10</v>
      </c>
      <c r="I7732">
        <v>122198</v>
      </c>
      <c r="J7732">
        <v>2</v>
      </c>
      <c r="K7732">
        <v>0</v>
      </c>
      <c r="L7732">
        <v>1</v>
      </c>
      <c r="M7732">
        <v>179145</v>
      </c>
      <c r="N7732">
        <v>0</v>
      </c>
      <c r="O7732" t="str">
        <f t="shared" si="722"/>
        <v>30-45</v>
      </c>
      <c r="P7732" t="str">
        <f t="shared" si="723"/>
        <v>Medium</v>
      </c>
      <c r="Q7732" t="str">
        <f t="shared" si="724"/>
        <v>Long-Term</v>
      </c>
      <c r="R7732" t="str">
        <f t="shared" si="725"/>
        <v>High Balance</v>
      </c>
      <c r="S7732" t="str">
        <f t="shared" si="726"/>
        <v>High Value</v>
      </c>
      <c r="T7732">
        <v>1</v>
      </c>
      <c r="U7732">
        <f t="shared" si="727"/>
        <v>0</v>
      </c>
    </row>
    <row r="7733" spans="1:21" x14ac:dyDescent="0.25">
      <c r="A7733">
        <v>2025</v>
      </c>
      <c r="B7733">
        <v>15629273</v>
      </c>
      <c r="C7733" t="s">
        <v>487</v>
      </c>
      <c r="D7733">
        <v>638</v>
      </c>
      <c r="E7733" t="s">
        <v>26</v>
      </c>
      <c r="F7733" t="s">
        <v>23</v>
      </c>
      <c r="G7733">
        <v>42</v>
      </c>
      <c r="H7733">
        <v>8</v>
      </c>
      <c r="I7733">
        <v>145178</v>
      </c>
      <c r="J7733">
        <v>1</v>
      </c>
      <c r="K7733">
        <v>1</v>
      </c>
      <c r="L7733">
        <v>0</v>
      </c>
      <c r="M7733">
        <v>193472</v>
      </c>
      <c r="N7733">
        <v>1</v>
      </c>
      <c r="O7733" t="str">
        <f t="shared" si="722"/>
        <v>30-45</v>
      </c>
      <c r="P7733" t="str">
        <f t="shared" si="723"/>
        <v>Medium</v>
      </c>
      <c r="Q7733" t="str">
        <f t="shared" si="724"/>
        <v>Long-Term</v>
      </c>
      <c r="R7733" t="str">
        <f t="shared" si="725"/>
        <v>High Balance</v>
      </c>
      <c r="S7733" t="str">
        <f t="shared" si="726"/>
        <v>High Value</v>
      </c>
      <c r="T7733">
        <v>1</v>
      </c>
      <c r="U7733">
        <f t="shared" si="727"/>
        <v>145178</v>
      </c>
    </row>
    <row r="7734" spans="1:21" x14ac:dyDescent="0.25">
      <c r="A7734">
        <v>2025</v>
      </c>
      <c r="B7734">
        <v>15765846</v>
      </c>
      <c r="C7734" t="s">
        <v>285</v>
      </c>
      <c r="D7734">
        <v>820</v>
      </c>
      <c r="E7734" t="s">
        <v>18</v>
      </c>
      <c r="F7734" t="s">
        <v>16</v>
      </c>
      <c r="G7734">
        <v>31</v>
      </c>
      <c r="H7734">
        <v>2</v>
      </c>
      <c r="I7734">
        <v>94223</v>
      </c>
      <c r="J7734">
        <v>1</v>
      </c>
      <c r="K7734">
        <v>1</v>
      </c>
      <c r="L7734">
        <v>0</v>
      </c>
      <c r="M7734">
        <v>103571</v>
      </c>
      <c r="N7734">
        <v>0</v>
      </c>
      <c r="O7734" t="str">
        <f t="shared" si="722"/>
        <v>30-45</v>
      </c>
      <c r="P7734" t="str">
        <f t="shared" si="723"/>
        <v>High</v>
      </c>
      <c r="Q7734" t="str">
        <f t="shared" si="724"/>
        <v>New</v>
      </c>
      <c r="R7734" t="str">
        <f t="shared" si="725"/>
        <v>Low Balance</v>
      </c>
      <c r="S7734" t="str">
        <f t="shared" si="726"/>
        <v>Normal</v>
      </c>
      <c r="T7734">
        <v>1</v>
      </c>
      <c r="U7734">
        <f t="shared" si="727"/>
        <v>0</v>
      </c>
    </row>
    <row r="7735" spans="1:21" x14ac:dyDescent="0.25">
      <c r="A7735">
        <v>2025</v>
      </c>
      <c r="B7735">
        <v>15596013</v>
      </c>
      <c r="C7735" t="s">
        <v>1634</v>
      </c>
      <c r="D7735">
        <v>694</v>
      </c>
      <c r="E7735" t="s">
        <v>26</v>
      </c>
      <c r="F7735" t="s">
        <v>16</v>
      </c>
      <c r="G7735">
        <v>58</v>
      </c>
      <c r="H7735">
        <v>1</v>
      </c>
      <c r="I7735">
        <v>143212</v>
      </c>
      <c r="J7735">
        <v>1</v>
      </c>
      <c r="K7735">
        <v>0</v>
      </c>
      <c r="L7735">
        <v>0</v>
      </c>
      <c r="M7735">
        <v>102629</v>
      </c>
      <c r="N7735">
        <v>1</v>
      </c>
      <c r="O7735" t="str">
        <f t="shared" si="722"/>
        <v>46-60</v>
      </c>
      <c r="P7735" t="str">
        <f t="shared" si="723"/>
        <v>Medium</v>
      </c>
      <c r="Q7735" t="str">
        <f t="shared" si="724"/>
        <v>New</v>
      </c>
      <c r="R7735" t="str">
        <f t="shared" si="725"/>
        <v>High Balance</v>
      </c>
      <c r="S7735" t="str">
        <f t="shared" si="726"/>
        <v>High Value</v>
      </c>
      <c r="T7735">
        <v>1</v>
      </c>
      <c r="U7735">
        <f t="shared" si="727"/>
        <v>143212</v>
      </c>
    </row>
    <row r="7736" spans="1:21" x14ac:dyDescent="0.25">
      <c r="A7736">
        <v>2025</v>
      </c>
      <c r="B7736">
        <v>15722473</v>
      </c>
      <c r="C7736" t="s">
        <v>315</v>
      </c>
      <c r="D7736">
        <v>713</v>
      </c>
      <c r="E7736" t="s">
        <v>15</v>
      </c>
      <c r="F7736" t="s">
        <v>23</v>
      </c>
      <c r="G7736">
        <v>41</v>
      </c>
      <c r="H7736">
        <v>3</v>
      </c>
      <c r="I7736">
        <v>0</v>
      </c>
      <c r="J7736">
        <v>2</v>
      </c>
      <c r="K7736">
        <v>1</v>
      </c>
      <c r="L7736">
        <v>0</v>
      </c>
      <c r="M7736">
        <v>55772</v>
      </c>
      <c r="N7736">
        <v>0</v>
      </c>
      <c r="O7736" t="str">
        <f t="shared" si="722"/>
        <v>30-45</v>
      </c>
      <c r="P7736" t="str">
        <f t="shared" si="723"/>
        <v>Medium</v>
      </c>
      <c r="Q7736" t="str">
        <f t="shared" si="724"/>
        <v>New</v>
      </c>
      <c r="R7736" t="str">
        <f t="shared" si="725"/>
        <v>Zero Balance</v>
      </c>
      <c r="S7736" t="str">
        <f t="shared" si="726"/>
        <v>Normal</v>
      </c>
      <c r="T7736">
        <v>1</v>
      </c>
      <c r="U7736">
        <f t="shared" si="727"/>
        <v>0</v>
      </c>
    </row>
    <row r="7737" spans="1:21" x14ac:dyDescent="0.25">
      <c r="A7737">
        <v>2025</v>
      </c>
      <c r="B7737">
        <v>15774936</v>
      </c>
      <c r="C7737" t="s">
        <v>540</v>
      </c>
      <c r="D7737">
        <v>543</v>
      </c>
      <c r="E7737" t="s">
        <v>26</v>
      </c>
      <c r="F7737" t="s">
        <v>23</v>
      </c>
      <c r="G7737">
        <v>41</v>
      </c>
      <c r="H7737">
        <v>6</v>
      </c>
      <c r="I7737">
        <v>143350</v>
      </c>
      <c r="J7737">
        <v>1</v>
      </c>
      <c r="K7737">
        <v>1</v>
      </c>
      <c r="L7737">
        <v>1</v>
      </c>
      <c r="M7737">
        <v>192070</v>
      </c>
      <c r="N7737">
        <v>1</v>
      </c>
      <c r="O7737" t="str">
        <f t="shared" si="722"/>
        <v>30-45</v>
      </c>
      <c r="P7737" t="str">
        <f t="shared" si="723"/>
        <v>Low</v>
      </c>
      <c r="Q7737" t="str">
        <f t="shared" si="724"/>
        <v>Mid-Term</v>
      </c>
      <c r="R7737" t="str">
        <f t="shared" si="725"/>
        <v>High Balance</v>
      </c>
      <c r="S7737" t="str">
        <f t="shared" si="726"/>
        <v>High Value</v>
      </c>
      <c r="T7737">
        <v>1</v>
      </c>
      <c r="U7737">
        <f t="shared" si="727"/>
        <v>143350</v>
      </c>
    </row>
    <row r="7738" spans="1:21" x14ac:dyDescent="0.25">
      <c r="A7738">
        <v>2025</v>
      </c>
      <c r="B7738">
        <v>15685640</v>
      </c>
      <c r="C7738" t="s">
        <v>2586</v>
      </c>
      <c r="D7738">
        <v>649</v>
      </c>
      <c r="E7738" t="s">
        <v>15</v>
      </c>
      <c r="F7738" t="s">
        <v>16</v>
      </c>
      <c r="G7738">
        <v>41</v>
      </c>
      <c r="H7738">
        <v>3</v>
      </c>
      <c r="I7738">
        <v>130932</v>
      </c>
      <c r="J7738">
        <v>1</v>
      </c>
      <c r="K7738">
        <v>1</v>
      </c>
      <c r="L7738">
        <v>1</v>
      </c>
      <c r="M7738">
        <v>144808</v>
      </c>
      <c r="N7738">
        <v>0</v>
      </c>
      <c r="O7738" t="str">
        <f t="shared" si="722"/>
        <v>30-45</v>
      </c>
      <c r="P7738" t="str">
        <f t="shared" si="723"/>
        <v>Medium</v>
      </c>
      <c r="Q7738" t="str">
        <f t="shared" si="724"/>
        <v>New</v>
      </c>
      <c r="R7738" t="str">
        <f t="shared" si="725"/>
        <v>High Balance</v>
      </c>
      <c r="S7738" t="str">
        <f t="shared" si="726"/>
        <v>High Value</v>
      </c>
      <c r="T7738">
        <v>1</v>
      </c>
      <c r="U7738">
        <f t="shared" si="727"/>
        <v>0</v>
      </c>
    </row>
    <row r="7739" spans="1:21" x14ac:dyDescent="0.25">
      <c r="A7739">
        <v>2025</v>
      </c>
      <c r="B7739">
        <v>15566563</v>
      </c>
      <c r="C7739" t="s">
        <v>2214</v>
      </c>
      <c r="D7739">
        <v>777</v>
      </c>
      <c r="E7739" t="s">
        <v>15</v>
      </c>
      <c r="F7739" t="s">
        <v>16</v>
      </c>
      <c r="G7739">
        <v>30</v>
      </c>
      <c r="H7739">
        <v>4</v>
      </c>
      <c r="I7739">
        <v>137851</v>
      </c>
      <c r="J7739">
        <v>1</v>
      </c>
      <c r="K7739">
        <v>1</v>
      </c>
      <c r="L7739">
        <v>0</v>
      </c>
      <c r="M7739">
        <v>5008</v>
      </c>
      <c r="N7739">
        <v>1</v>
      </c>
      <c r="O7739" t="str">
        <f t="shared" si="722"/>
        <v>30-45</v>
      </c>
      <c r="P7739" t="str">
        <f t="shared" si="723"/>
        <v>High</v>
      </c>
      <c r="Q7739" t="str">
        <f t="shared" si="724"/>
        <v>Mid-Term</v>
      </c>
      <c r="R7739" t="str">
        <f t="shared" si="725"/>
        <v>High Balance</v>
      </c>
      <c r="S7739" t="str">
        <f t="shared" si="726"/>
        <v>High Value</v>
      </c>
      <c r="T7739">
        <v>1</v>
      </c>
      <c r="U7739">
        <f t="shared" si="727"/>
        <v>137851</v>
      </c>
    </row>
    <row r="7740" spans="1:21" x14ac:dyDescent="0.25">
      <c r="A7740">
        <v>2025</v>
      </c>
      <c r="B7740">
        <v>15768746</v>
      </c>
      <c r="C7740" t="s">
        <v>808</v>
      </c>
      <c r="D7740">
        <v>561</v>
      </c>
      <c r="E7740" t="s">
        <v>15</v>
      </c>
      <c r="F7740" t="s">
        <v>23</v>
      </c>
      <c r="G7740">
        <v>33</v>
      </c>
      <c r="H7740">
        <v>6</v>
      </c>
      <c r="I7740">
        <v>0</v>
      </c>
      <c r="J7740">
        <v>2</v>
      </c>
      <c r="K7740">
        <v>0</v>
      </c>
      <c r="L7740">
        <v>0</v>
      </c>
      <c r="M7740">
        <v>173680</v>
      </c>
      <c r="N7740">
        <v>0</v>
      </c>
      <c r="O7740" t="str">
        <f t="shared" si="722"/>
        <v>30-45</v>
      </c>
      <c r="P7740" t="str">
        <f t="shared" si="723"/>
        <v>Low</v>
      </c>
      <c r="Q7740" t="str">
        <f t="shared" si="724"/>
        <v>Mid-Term</v>
      </c>
      <c r="R7740" t="str">
        <f t="shared" si="725"/>
        <v>Zero Balance</v>
      </c>
      <c r="S7740" t="str">
        <f t="shared" si="726"/>
        <v>Normal</v>
      </c>
      <c r="T7740">
        <v>1</v>
      </c>
      <c r="U7740">
        <f t="shared" si="727"/>
        <v>0</v>
      </c>
    </row>
    <row r="7741" spans="1:21" x14ac:dyDescent="0.25">
      <c r="A7741">
        <v>2025</v>
      </c>
      <c r="B7741">
        <v>15689952</v>
      </c>
      <c r="C7741" t="s">
        <v>2348</v>
      </c>
      <c r="D7741">
        <v>724</v>
      </c>
      <c r="E7741" t="s">
        <v>18</v>
      </c>
      <c r="F7741" t="s">
        <v>23</v>
      </c>
      <c r="G7741">
        <v>41</v>
      </c>
      <c r="H7741">
        <v>5</v>
      </c>
      <c r="I7741">
        <v>0</v>
      </c>
      <c r="J7741">
        <v>1</v>
      </c>
      <c r="K7741">
        <v>0</v>
      </c>
      <c r="L7741">
        <v>1</v>
      </c>
      <c r="M7741">
        <v>115754</v>
      </c>
      <c r="N7741">
        <v>0</v>
      </c>
      <c r="O7741" t="str">
        <f t="shared" si="722"/>
        <v>30-45</v>
      </c>
      <c r="P7741" t="str">
        <f t="shared" si="723"/>
        <v>Medium</v>
      </c>
      <c r="Q7741" t="str">
        <f t="shared" si="724"/>
        <v>Mid-Term</v>
      </c>
      <c r="R7741" t="str">
        <f t="shared" si="725"/>
        <v>Zero Balance</v>
      </c>
      <c r="S7741" t="str">
        <f t="shared" si="726"/>
        <v>Normal</v>
      </c>
      <c r="T7741">
        <v>1</v>
      </c>
      <c r="U7741">
        <f t="shared" si="727"/>
        <v>0</v>
      </c>
    </row>
    <row r="7742" spans="1:21" x14ac:dyDescent="0.25">
      <c r="A7742">
        <v>2025</v>
      </c>
      <c r="B7742">
        <v>15725906</v>
      </c>
      <c r="C7742" t="s">
        <v>2587</v>
      </c>
      <c r="D7742">
        <v>665</v>
      </c>
      <c r="E7742" t="s">
        <v>18</v>
      </c>
      <c r="F7742" t="s">
        <v>16</v>
      </c>
      <c r="G7742">
        <v>51</v>
      </c>
      <c r="H7742">
        <v>8</v>
      </c>
      <c r="I7742">
        <v>0</v>
      </c>
      <c r="J7742">
        <v>1</v>
      </c>
      <c r="K7742">
        <v>1</v>
      </c>
      <c r="L7742">
        <v>1</v>
      </c>
      <c r="M7742">
        <v>38928</v>
      </c>
      <c r="N7742">
        <v>1</v>
      </c>
      <c r="O7742" t="str">
        <f t="shared" si="722"/>
        <v>46-60</v>
      </c>
      <c r="P7742" t="str">
        <f t="shared" si="723"/>
        <v>Medium</v>
      </c>
      <c r="Q7742" t="str">
        <f t="shared" si="724"/>
        <v>Long-Term</v>
      </c>
      <c r="R7742" t="str">
        <f t="shared" si="725"/>
        <v>Zero Balance</v>
      </c>
      <c r="S7742" t="str">
        <f t="shared" si="726"/>
        <v>Normal</v>
      </c>
      <c r="T7742">
        <v>1</v>
      </c>
      <c r="U7742">
        <f t="shared" si="727"/>
        <v>0</v>
      </c>
    </row>
    <row r="7743" spans="1:21" x14ac:dyDescent="0.25">
      <c r="A7743">
        <v>2025</v>
      </c>
      <c r="B7743">
        <v>15634501</v>
      </c>
      <c r="C7743" t="s">
        <v>171</v>
      </c>
      <c r="D7743">
        <v>441</v>
      </c>
      <c r="E7743" t="s">
        <v>15</v>
      </c>
      <c r="F7743" t="s">
        <v>23</v>
      </c>
      <c r="G7743">
        <v>60</v>
      </c>
      <c r="H7743">
        <v>1</v>
      </c>
      <c r="I7743">
        <v>140614</v>
      </c>
      <c r="J7743">
        <v>1</v>
      </c>
      <c r="K7743">
        <v>0</v>
      </c>
      <c r="L7743">
        <v>1</v>
      </c>
      <c r="M7743">
        <v>174381</v>
      </c>
      <c r="N7743">
        <v>0</v>
      </c>
      <c r="O7743" t="str">
        <f t="shared" si="722"/>
        <v>46-60</v>
      </c>
      <c r="P7743" t="str">
        <f t="shared" si="723"/>
        <v>Low</v>
      </c>
      <c r="Q7743" t="str">
        <f t="shared" si="724"/>
        <v>New</v>
      </c>
      <c r="R7743" t="str">
        <f t="shared" si="725"/>
        <v>High Balance</v>
      </c>
      <c r="S7743" t="str">
        <f t="shared" si="726"/>
        <v>High Value</v>
      </c>
      <c r="T7743">
        <v>1</v>
      </c>
      <c r="U7743">
        <f t="shared" si="727"/>
        <v>0</v>
      </c>
    </row>
    <row r="7744" spans="1:21" x14ac:dyDescent="0.25">
      <c r="A7744">
        <v>2025</v>
      </c>
      <c r="B7744">
        <v>15571940</v>
      </c>
      <c r="C7744" t="s">
        <v>2588</v>
      </c>
      <c r="D7744">
        <v>579</v>
      </c>
      <c r="E7744" t="s">
        <v>18</v>
      </c>
      <c r="F7744" t="s">
        <v>23</v>
      </c>
      <c r="G7744">
        <v>22</v>
      </c>
      <c r="H7744">
        <v>3</v>
      </c>
      <c r="I7744">
        <v>118681</v>
      </c>
      <c r="J7744">
        <v>1</v>
      </c>
      <c r="K7744">
        <v>1</v>
      </c>
      <c r="L7744">
        <v>1</v>
      </c>
      <c r="M7744">
        <v>49830</v>
      </c>
      <c r="N7744">
        <v>0</v>
      </c>
      <c r="O7744" t="str">
        <f t="shared" si="722"/>
        <v>&lt;30</v>
      </c>
      <c r="P7744" t="str">
        <f t="shared" si="723"/>
        <v>Low</v>
      </c>
      <c r="Q7744" t="str">
        <f t="shared" si="724"/>
        <v>New</v>
      </c>
      <c r="R7744" t="str">
        <f t="shared" si="725"/>
        <v>High Balance</v>
      </c>
      <c r="S7744" t="str">
        <f t="shared" si="726"/>
        <v>High Value</v>
      </c>
      <c r="T7744">
        <v>1</v>
      </c>
      <c r="U7744">
        <f t="shared" si="727"/>
        <v>0</v>
      </c>
    </row>
    <row r="7745" spans="1:21" x14ac:dyDescent="0.25">
      <c r="A7745">
        <v>2025</v>
      </c>
      <c r="B7745">
        <v>15741643</v>
      </c>
      <c r="C7745" t="s">
        <v>374</v>
      </c>
      <c r="D7745">
        <v>777</v>
      </c>
      <c r="E7745" t="s">
        <v>26</v>
      </c>
      <c r="F7745" t="s">
        <v>23</v>
      </c>
      <c r="G7745">
        <v>35</v>
      </c>
      <c r="H7745">
        <v>7</v>
      </c>
      <c r="I7745">
        <v>122918</v>
      </c>
      <c r="J7745">
        <v>1</v>
      </c>
      <c r="K7745">
        <v>1</v>
      </c>
      <c r="L7745">
        <v>1</v>
      </c>
      <c r="M7745">
        <v>76170</v>
      </c>
      <c r="N7745">
        <v>0</v>
      </c>
      <c r="O7745" t="str">
        <f t="shared" si="722"/>
        <v>30-45</v>
      </c>
      <c r="P7745" t="str">
        <f t="shared" si="723"/>
        <v>High</v>
      </c>
      <c r="Q7745" t="str">
        <f t="shared" si="724"/>
        <v>Mid-Term</v>
      </c>
      <c r="R7745" t="str">
        <f t="shared" si="725"/>
        <v>High Balance</v>
      </c>
      <c r="S7745" t="str">
        <f t="shared" si="726"/>
        <v>High Value</v>
      </c>
      <c r="T7745">
        <v>1</v>
      </c>
      <c r="U7745">
        <f t="shared" si="727"/>
        <v>0</v>
      </c>
    </row>
    <row r="7746" spans="1:21" x14ac:dyDescent="0.25">
      <c r="A7746">
        <v>2025</v>
      </c>
      <c r="B7746">
        <v>15806822</v>
      </c>
      <c r="C7746" t="s">
        <v>1409</v>
      </c>
      <c r="D7746">
        <v>739</v>
      </c>
      <c r="E7746" t="s">
        <v>15</v>
      </c>
      <c r="F7746" t="s">
        <v>16</v>
      </c>
      <c r="G7746">
        <v>36</v>
      </c>
      <c r="H7746">
        <v>0</v>
      </c>
      <c r="I7746">
        <v>0</v>
      </c>
      <c r="J7746">
        <v>2</v>
      </c>
      <c r="K7746">
        <v>0</v>
      </c>
      <c r="L7746">
        <v>0</v>
      </c>
      <c r="M7746">
        <v>133466</v>
      </c>
      <c r="N7746">
        <v>0</v>
      </c>
      <c r="O7746" t="str">
        <f t="shared" ref="O7746:O7809" si="728">IF(G7746&lt;30,"&lt;30",IF(G7746&lt;=45,"30-45",IF(G7746&lt;=60,"46-60","60+")))</f>
        <v>30-45</v>
      </c>
      <c r="P7746" t="str">
        <f t="shared" ref="P7746:P7809" si="729">IF(D7746&lt;600,"Low",IF(D7746&lt;=750,"Medium","High"))</f>
        <v>Medium</v>
      </c>
      <c r="Q7746" t="str">
        <f t="shared" ref="Q7746:Q7809" si="730">IF(H7746&lt;=3,"New",IF(H7746&lt;=7,"Mid-Term","Long-Term"))</f>
        <v>New</v>
      </c>
      <c r="R7746" t="str">
        <f t="shared" ref="R7746:R7809" si="731">IF(I7746=0,"Zero Balance",IF(I7746&lt;100000,"Low Balance","High Balance"))</f>
        <v>Zero Balance</v>
      </c>
      <c r="S7746" t="str">
        <f t="shared" ref="S7746:S7809" si="732">IF(I7746&gt;=100000,"High Value","Normal")</f>
        <v>Normal</v>
      </c>
      <c r="T7746">
        <v>1</v>
      </c>
      <c r="U7746">
        <f t="shared" ref="U7746:U7809" si="733">IF(N7746=1,I7746,0)</f>
        <v>0</v>
      </c>
    </row>
    <row r="7747" spans="1:21" x14ac:dyDescent="0.25">
      <c r="A7747">
        <v>2025</v>
      </c>
      <c r="B7747">
        <v>15701166</v>
      </c>
      <c r="C7747" t="s">
        <v>1129</v>
      </c>
      <c r="D7747">
        <v>660</v>
      </c>
      <c r="E7747" t="s">
        <v>15</v>
      </c>
      <c r="F7747" t="s">
        <v>23</v>
      </c>
      <c r="G7747">
        <v>40</v>
      </c>
      <c r="H7747">
        <v>5</v>
      </c>
      <c r="I7747">
        <v>131754</v>
      </c>
      <c r="J7747">
        <v>2</v>
      </c>
      <c r="K7747">
        <v>1</v>
      </c>
      <c r="L7747">
        <v>1</v>
      </c>
      <c r="M7747">
        <v>38762</v>
      </c>
      <c r="N7747">
        <v>0</v>
      </c>
      <c r="O7747" t="str">
        <f t="shared" si="728"/>
        <v>30-45</v>
      </c>
      <c r="P7747" t="str">
        <f t="shared" si="729"/>
        <v>Medium</v>
      </c>
      <c r="Q7747" t="str">
        <f t="shared" si="730"/>
        <v>Mid-Term</v>
      </c>
      <c r="R7747" t="str">
        <f t="shared" si="731"/>
        <v>High Balance</v>
      </c>
      <c r="S7747" t="str">
        <f t="shared" si="732"/>
        <v>High Value</v>
      </c>
      <c r="T7747">
        <v>1</v>
      </c>
      <c r="U7747">
        <f t="shared" si="733"/>
        <v>0</v>
      </c>
    </row>
    <row r="7748" spans="1:21" x14ac:dyDescent="0.25">
      <c r="A7748">
        <v>2025</v>
      </c>
      <c r="B7748">
        <v>15718531</v>
      </c>
      <c r="C7748" t="s">
        <v>463</v>
      </c>
      <c r="D7748">
        <v>554</v>
      </c>
      <c r="E7748" t="s">
        <v>15</v>
      </c>
      <c r="F7748" t="s">
        <v>16</v>
      </c>
      <c r="G7748">
        <v>35</v>
      </c>
      <c r="H7748">
        <v>8</v>
      </c>
      <c r="I7748">
        <v>0</v>
      </c>
      <c r="J7748">
        <v>2</v>
      </c>
      <c r="K7748">
        <v>1</v>
      </c>
      <c r="L7748">
        <v>1</v>
      </c>
      <c r="M7748">
        <v>176779</v>
      </c>
      <c r="N7748">
        <v>0</v>
      </c>
      <c r="O7748" t="str">
        <f t="shared" si="728"/>
        <v>30-45</v>
      </c>
      <c r="P7748" t="str">
        <f t="shared" si="729"/>
        <v>Low</v>
      </c>
      <c r="Q7748" t="str">
        <f t="shared" si="730"/>
        <v>Long-Term</v>
      </c>
      <c r="R7748" t="str">
        <f t="shared" si="731"/>
        <v>Zero Balance</v>
      </c>
      <c r="S7748" t="str">
        <f t="shared" si="732"/>
        <v>Normal</v>
      </c>
      <c r="T7748">
        <v>1</v>
      </c>
      <c r="U7748">
        <f t="shared" si="733"/>
        <v>0</v>
      </c>
    </row>
    <row r="7749" spans="1:21" x14ac:dyDescent="0.25">
      <c r="A7749">
        <v>2025</v>
      </c>
      <c r="B7749">
        <v>15628308</v>
      </c>
      <c r="C7749" t="s">
        <v>1092</v>
      </c>
      <c r="D7749">
        <v>850</v>
      </c>
      <c r="E7749" t="s">
        <v>15</v>
      </c>
      <c r="F7749" t="s">
        <v>16</v>
      </c>
      <c r="G7749">
        <v>24</v>
      </c>
      <c r="H7749">
        <v>6</v>
      </c>
      <c r="I7749">
        <v>0</v>
      </c>
      <c r="J7749">
        <v>2</v>
      </c>
      <c r="K7749">
        <v>1</v>
      </c>
      <c r="L7749">
        <v>1</v>
      </c>
      <c r="M7749">
        <v>13160</v>
      </c>
      <c r="N7749">
        <v>0</v>
      </c>
      <c r="O7749" t="str">
        <f t="shared" si="728"/>
        <v>&lt;30</v>
      </c>
      <c r="P7749" t="str">
        <f t="shared" si="729"/>
        <v>High</v>
      </c>
      <c r="Q7749" t="str">
        <f t="shared" si="730"/>
        <v>Mid-Term</v>
      </c>
      <c r="R7749" t="str">
        <f t="shared" si="731"/>
        <v>Zero Balance</v>
      </c>
      <c r="S7749" t="str">
        <f t="shared" si="732"/>
        <v>Normal</v>
      </c>
      <c r="T7749">
        <v>1</v>
      </c>
      <c r="U7749">
        <f t="shared" si="733"/>
        <v>0</v>
      </c>
    </row>
    <row r="7750" spans="1:21" x14ac:dyDescent="0.25">
      <c r="A7750">
        <v>2025</v>
      </c>
      <c r="B7750">
        <v>15585287</v>
      </c>
      <c r="C7750" t="s">
        <v>407</v>
      </c>
      <c r="D7750">
        <v>842</v>
      </c>
      <c r="E7750" t="s">
        <v>26</v>
      </c>
      <c r="F7750" t="s">
        <v>16</v>
      </c>
      <c r="G7750">
        <v>35</v>
      </c>
      <c r="H7750">
        <v>9</v>
      </c>
      <c r="I7750">
        <v>119948</v>
      </c>
      <c r="J7750">
        <v>1</v>
      </c>
      <c r="K7750">
        <v>1</v>
      </c>
      <c r="L7750">
        <v>0</v>
      </c>
      <c r="M7750">
        <v>48218</v>
      </c>
      <c r="N7750">
        <v>1</v>
      </c>
      <c r="O7750" t="str">
        <f t="shared" si="728"/>
        <v>30-45</v>
      </c>
      <c r="P7750" t="str">
        <f t="shared" si="729"/>
        <v>High</v>
      </c>
      <c r="Q7750" t="str">
        <f t="shared" si="730"/>
        <v>Long-Term</v>
      </c>
      <c r="R7750" t="str">
        <f t="shared" si="731"/>
        <v>High Balance</v>
      </c>
      <c r="S7750" t="str">
        <f t="shared" si="732"/>
        <v>High Value</v>
      </c>
      <c r="T7750">
        <v>1</v>
      </c>
      <c r="U7750">
        <f t="shared" si="733"/>
        <v>119948</v>
      </c>
    </row>
    <row r="7751" spans="1:21" x14ac:dyDescent="0.25">
      <c r="A7751">
        <v>2025</v>
      </c>
      <c r="B7751">
        <v>15781619</v>
      </c>
      <c r="C7751" t="s">
        <v>224</v>
      </c>
      <c r="D7751">
        <v>785</v>
      </c>
      <c r="E7751" t="s">
        <v>15</v>
      </c>
      <c r="F7751" t="s">
        <v>16</v>
      </c>
      <c r="G7751">
        <v>38</v>
      </c>
      <c r="H7751">
        <v>1</v>
      </c>
      <c r="I7751">
        <v>0</v>
      </c>
      <c r="J7751">
        <v>1</v>
      </c>
      <c r="K7751">
        <v>1</v>
      </c>
      <c r="L7751">
        <v>0</v>
      </c>
      <c r="M7751">
        <v>134965</v>
      </c>
      <c r="N7751">
        <v>1</v>
      </c>
      <c r="O7751" t="str">
        <f t="shared" si="728"/>
        <v>30-45</v>
      </c>
      <c r="P7751" t="str">
        <f t="shared" si="729"/>
        <v>High</v>
      </c>
      <c r="Q7751" t="str">
        <f t="shared" si="730"/>
        <v>New</v>
      </c>
      <c r="R7751" t="str">
        <f t="shared" si="731"/>
        <v>Zero Balance</v>
      </c>
      <c r="S7751" t="str">
        <f t="shared" si="732"/>
        <v>Normal</v>
      </c>
      <c r="T7751">
        <v>1</v>
      </c>
      <c r="U7751">
        <f t="shared" si="733"/>
        <v>0</v>
      </c>
    </row>
    <row r="7752" spans="1:21" x14ac:dyDescent="0.25">
      <c r="A7752">
        <v>2025</v>
      </c>
      <c r="B7752">
        <v>15805162</v>
      </c>
      <c r="C7752" t="s">
        <v>341</v>
      </c>
      <c r="D7752">
        <v>550</v>
      </c>
      <c r="E7752" t="s">
        <v>15</v>
      </c>
      <c r="F7752" t="s">
        <v>23</v>
      </c>
      <c r="G7752">
        <v>25</v>
      </c>
      <c r="H7752">
        <v>0</v>
      </c>
      <c r="I7752">
        <v>0</v>
      </c>
      <c r="J7752">
        <v>2</v>
      </c>
      <c r="K7752">
        <v>1</v>
      </c>
      <c r="L7752">
        <v>1</v>
      </c>
      <c r="M7752">
        <v>184221</v>
      </c>
      <c r="N7752">
        <v>0</v>
      </c>
      <c r="O7752" t="str">
        <f t="shared" si="728"/>
        <v>&lt;30</v>
      </c>
      <c r="P7752" t="str">
        <f t="shared" si="729"/>
        <v>Low</v>
      </c>
      <c r="Q7752" t="str">
        <f t="shared" si="730"/>
        <v>New</v>
      </c>
      <c r="R7752" t="str">
        <f t="shared" si="731"/>
        <v>Zero Balance</v>
      </c>
      <c r="S7752" t="str">
        <f t="shared" si="732"/>
        <v>Normal</v>
      </c>
      <c r="T7752">
        <v>1</v>
      </c>
      <c r="U7752">
        <f t="shared" si="733"/>
        <v>0</v>
      </c>
    </row>
    <row r="7753" spans="1:21" x14ac:dyDescent="0.25">
      <c r="A7753">
        <v>2025</v>
      </c>
      <c r="B7753">
        <v>15588535</v>
      </c>
      <c r="C7753" t="s">
        <v>483</v>
      </c>
      <c r="D7753">
        <v>750</v>
      </c>
      <c r="E7753" t="s">
        <v>18</v>
      </c>
      <c r="F7753" t="s">
        <v>16</v>
      </c>
      <c r="G7753">
        <v>39</v>
      </c>
      <c r="H7753">
        <v>6</v>
      </c>
      <c r="I7753">
        <v>0</v>
      </c>
      <c r="J7753">
        <v>2</v>
      </c>
      <c r="K7753">
        <v>0</v>
      </c>
      <c r="L7753">
        <v>0</v>
      </c>
      <c r="M7753">
        <v>19264</v>
      </c>
      <c r="N7753">
        <v>0</v>
      </c>
      <c r="O7753" t="str">
        <f t="shared" si="728"/>
        <v>30-45</v>
      </c>
      <c r="P7753" t="str">
        <f t="shared" si="729"/>
        <v>Medium</v>
      </c>
      <c r="Q7753" t="str">
        <f t="shared" si="730"/>
        <v>Mid-Term</v>
      </c>
      <c r="R7753" t="str">
        <f t="shared" si="731"/>
        <v>Zero Balance</v>
      </c>
      <c r="S7753" t="str">
        <f t="shared" si="732"/>
        <v>Normal</v>
      </c>
      <c r="T7753">
        <v>1</v>
      </c>
      <c r="U7753">
        <f t="shared" si="733"/>
        <v>0</v>
      </c>
    </row>
    <row r="7754" spans="1:21" x14ac:dyDescent="0.25">
      <c r="A7754">
        <v>2025</v>
      </c>
      <c r="B7754">
        <v>15775307</v>
      </c>
      <c r="C7754" t="s">
        <v>701</v>
      </c>
      <c r="D7754">
        <v>490</v>
      </c>
      <c r="E7754" t="s">
        <v>18</v>
      </c>
      <c r="F7754" t="s">
        <v>16</v>
      </c>
      <c r="G7754">
        <v>38</v>
      </c>
      <c r="H7754">
        <v>3</v>
      </c>
      <c r="I7754">
        <v>97266</v>
      </c>
      <c r="J7754">
        <v>1</v>
      </c>
      <c r="K7754">
        <v>1</v>
      </c>
      <c r="L7754">
        <v>1</v>
      </c>
      <c r="M7754">
        <v>92797</v>
      </c>
      <c r="N7754">
        <v>0</v>
      </c>
      <c r="O7754" t="str">
        <f t="shared" si="728"/>
        <v>30-45</v>
      </c>
      <c r="P7754" t="str">
        <f t="shared" si="729"/>
        <v>Low</v>
      </c>
      <c r="Q7754" t="str">
        <f t="shared" si="730"/>
        <v>New</v>
      </c>
      <c r="R7754" t="str">
        <f t="shared" si="731"/>
        <v>Low Balance</v>
      </c>
      <c r="S7754" t="str">
        <f t="shared" si="732"/>
        <v>Normal</v>
      </c>
      <c r="T7754">
        <v>1</v>
      </c>
      <c r="U7754">
        <f t="shared" si="733"/>
        <v>0</v>
      </c>
    </row>
    <row r="7755" spans="1:21" x14ac:dyDescent="0.25">
      <c r="A7755">
        <v>2025</v>
      </c>
      <c r="B7755">
        <v>15777616</v>
      </c>
      <c r="C7755" t="s">
        <v>387</v>
      </c>
      <c r="D7755">
        <v>605</v>
      </c>
      <c r="E7755" t="s">
        <v>26</v>
      </c>
      <c r="F7755" t="s">
        <v>23</v>
      </c>
      <c r="G7755">
        <v>28</v>
      </c>
      <c r="H7755">
        <v>10</v>
      </c>
      <c r="I7755">
        <v>113691</v>
      </c>
      <c r="J7755">
        <v>1</v>
      </c>
      <c r="K7755">
        <v>1</v>
      </c>
      <c r="L7755">
        <v>0</v>
      </c>
      <c r="M7755">
        <v>33114</v>
      </c>
      <c r="N7755">
        <v>0</v>
      </c>
      <c r="O7755" t="str">
        <f t="shared" si="728"/>
        <v>&lt;30</v>
      </c>
      <c r="P7755" t="str">
        <f t="shared" si="729"/>
        <v>Medium</v>
      </c>
      <c r="Q7755" t="str">
        <f t="shared" si="730"/>
        <v>Long-Term</v>
      </c>
      <c r="R7755" t="str">
        <f t="shared" si="731"/>
        <v>High Balance</v>
      </c>
      <c r="S7755" t="str">
        <f t="shared" si="732"/>
        <v>High Value</v>
      </c>
      <c r="T7755">
        <v>1</v>
      </c>
      <c r="U7755">
        <f t="shared" si="733"/>
        <v>0</v>
      </c>
    </row>
    <row r="7756" spans="1:21" x14ac:dyDescent="0.25">
      <c r="A7756">
        <v>2025</v>
      </c>
      <c r="B7756">
        <v>15692291</v>
      </c>
      <c r="C7756" t="s">
        <v>1412</v>
      </c>
      <c r="D7756">
        <v>563</v>
      </c>
      <c r="E7756" t="s">
        <v>18</v>
      </c>
      <c r="F7756" t="s">
        <v>16</v>
      </c>
      <c r="G7756">
        <v>42</v>
      </c>
      <c r="H7756">
        <v>6</v>
      </c>
      <c r="I7756">
        <v>99056</v>
      </c>
      <c r="J7756">
        <v>2</v>
      </c>
      <c r="K7756">
        <v>1</v>
      </c>
      <c r="L7756">
        <v>0</v>
      </c>
      <c r="M7756">
        <v>154348</v>
      </c>
      <c r="N7756">
        <v>1</v>
      </c>
      <c r="O7756" t="str">
        <f t="shared" si="728"/>
        <v>30-45</v>
      </c>
      <c r="P7756" t="str">
        <f t="shared" si="729"/>
        <v>Low</v>
      </c>
      <c r="Q7756" t="str">
        <f t="shared" si="730"/>
        <v>Mid-Term</v>
      </c>
      <c r="R7756" t="str">
        <f t="shared" si="731"/>
        <v>Low Balance</v>
      </c>
      <c r="S7756" t="str">
        <f t="shared" si="732"/>
        <v>Normal</v>
      </c>
      <c r="T7756">
        <v>1</v>
      </c>
      <c r="U7756">
        <f t="shared" si="733"/>
        <v>99056</v>
      </c>
    </row>
    <row r="7757" spans="1:21" x14ac:dyDescent="0.25">
      <c r="A7757">
        <v>2025</v>
      </c>
      <c r="B7757">
        <v>15680843</v>
      </c>
      <c r="C7757" t="s">
        <v>2589</v>
      </c>
      <c r="D7757">
        <v>675</v>
      </c>
      <c r="E7757" t="s">
        <v>15</v>
      </c>
      <c r="F7757" t="s">
        <v>23</v>
      </c>
      <c r="G7757">
        <v>34</v>
      </c>
      <c r="H7757">
        <v>8</v>
      </c>
      <c r="I7757">
        <v>0</v>
      </c>
      <c r="J7757">
        <v>2</v>
      </c>
      <c r="K7757">
        <v>1</v>
      </c>
      <c r="L7757">
        <v>1</v>
      </c>
      <c r="M7757">
        <v>184842</v>
      </c>
      <c r="N7757">
        <v>0</v>
      </c>
      <c r="O7757" t="str">
        <f t="shared" si="728"/>
        <v>30-45</v>
      </c>
      <c r="P7757" t="str">
        <f t="shared" si="729"/>
        <v>Medium</v>
      </c>
      <c r="Q7757" t="str">
        <f t="shared" si="730"/>
        <v>Long-Term</v>
      </c>
      <c r="R7757" t="str">
        <f t="shared" si="731"/>
        <v>Zero Balance</v>
      </c>
      <c r="S7757" t="str">
        <f t="shared" si="732"/>
        <v>Normal</v>
      </c>
      <c r="T7757">
        <v>1</v>
      </c>
      <c r="U7757">
        <f t="shared" si="733"/>
        <v>0</v>
      </c>
    </row>
    <row r="7758" spans="1:21" x14ac:dyDescent="0.25">
      <c r="A7758">
        <v>2025</v>
      </c>
      <c r="B7758">
        <v>15606232</v>
      </c>
      <c r="C7758" t="s">
        <v>1404</v>
      </c>
      <c r="D7758">
        <v>621</v>
      </c>
      <c r="E7758" t="s">
        <v>18</v>
      </c>
      <c r="F7758" t="s">
        <v>16</v>
      </c>
      <c r="G7758">
        <v>36</v>
      </c>
      <c r="H7758">
        <v>7</v>
      </c>
      <c r="I7758">
        <v>116339</v>
      </c>
      <c r="J7758">
        <v>1</v>
      </c>
      <c r="K7758">
        <v>1</v>
      </c>
      <c r="L7758">
        <v>1</v>
      </c>
      <c r="M7758">
        <v>155743</v>
      </c>
      <c r="N7758">
        <v>0</v>
      </c>
      <c r="O7758" t="str">
        <f t="shared" si="728"/>
        <v>30-45</v>
      </c>
      <c r="P7758" t="str">
        <f t="shared" si="729"/>
        <v>Medium</v>
      </c>
      <c r="Q7758" t="str">
        <f t="shared" si="730"/>
        <v>Mid-Term</v>
      </c>
      <c r="R7758" t="str">
        <f t="shared" si="731"/>
        <v>High Balance</v>
      </c>
      <c r="S7758" t="str">
        <f t="shared" si="732"/>
        <v>High Value</v>
      </c>
      <c r="T7758">
        <v>1</v>
      </c>
      <c r="U7758">
        <f t="shared" si="733"/>
        <v>0</v>
      </c>
    </row>
    <row r="7759" spans="1:21" x14ac:dyDescent="0.25">
      <c r="A7759">
        <v>2025</v>
      </c>
      <c r="B7759">
        <v>15641585</v>
      </c>
      <c r="C7759" t="s">
        <v>269</v>
      </c>
      <c r="D7759">
        <v>850</v>
      </c>
      <c r="E7759" t="s">
        <v>15</v>
      </c>
      <c r="F7759" t="s">
        <v>23</v>
      </c>
      <c r="G7759">
        <v>40</v>
      </c>
      <c r="H7759">
        <v>6</v>
      </c>
      <c r="I7759">
        <v>97340</v>
      </c>
      <c r="J7759">
        <v>1</v>
      </c>
      <c r="K7759">
        <v>0</v>
      </c>
      <c r="L7759">
        <v>1</v>
      </c>
      <c r="M7759">
        <v>88815</v>
      </c>
      <c r="N7759">
        <v>0</v>
      </c>
      <c r="O7759" t="str">
        <f t="shared" si="728"/>
        <v>30-45</v>
      </c>
      <c r="P7759" t="str">
        <f t="shared" si="729"/>
        <v>High</v>
      </c>
      <c r="Q7759" t="str">
        <f t="shared" si="730"/>
        <v>Mid-Term</v>
      </c>
      <c r="R7759" t="str">
        <f t="shared" si="731"/>
        <v>Low Balance</v>
      </c>
      <c r="S7759" t="str">
        <f t="shared" si="732"/>
        <v>Normal</v>
      </c>
      <c r="T7759">
        <v>1</v>
      </c>
      <c r="U7759">
        <f t="shared" si="733"/>
        <v>0</v>
      </c>
    </row>
    <row r="7760" spans="1:21" x14ac:dyDescent="0.25">
      <c r="A7760">
        <v>2025</v>
      </c>
      <c r="B7760">
        <v>15684358</v>
      </c>
      <c r="C7760" t="s">
        <v>262</v>
      </c>
      <c r="D7760">
        <v>711</v>
      </c>
      <c r="E7760" t="s">
        <v>15</v>
      </c>
      <c r="F7760" t="s">
        <v>23</v>
      </c>
      <c r="G7760">
        <v>41</v>
      </c>
      <c r="H7760">
        <v>3</v>
      </c>
      <c r="I7760">
        <v>0</v>
      </c>
      <c r="J7760">
        <v>2</v>
      </c>
      <c r="K7760">
        <v>1</v>
      </c>
      <c r="L7760">
        <v>1</v>
      </c>
      <c r="M7760">
        <v>193748</v>
      </c>
      <c r="N7760">
        <v>0</v>
      </c>
      <c r="O7760" t="str">
        <f t="shared" si="728"/>
        <v>30-45</v>
      </c>
      <c r="P7760" t="str">
        <f t="shared" si="729"/>
        <v>Medium</v>
      </c>
      <c r="Q7760" t="str">
        <f t="shared" si="730"/>
        <v>New</v>
      </c>
      <c r="R7760" t="str">
        <f t="shared" si="731"/>
        <v>Zero Balance</v>
      </c>
      <c r="S7760" t="str">
        <f t="shared" si="732"/>
        <v>Normal</v>
      </c>
      <c r="T7760">
        <v>1</v>
      </c>
      <c r="U7760">
        <f t="shared" si="733"/>
        <v>0</v>
      </c>
    </row>
    <row r="7761" spans="1:21" x14ac:dyDescent="0.25">
      <c r="A7761">
        <v>2025</v>
      </c>
      <c r="B7761">
        <v>15806389</v>
      </c>
      <c r="C7761" t="s">
        <v>459</v>
      </c>
      <c r="D7761">
        <v>549</v>
      </c>
      <c r="E7761" t="s">
        <v>26</v>
      </c>
      <c r="F7761" t="s">
        <v>16</v>
      </c>
      <c r="G7761">
        <v>55</v>
      </c>
      <c r="H7761">
        <v>1</v>
      </c>
      <c r="I7761">
        <v>137592</v>
      </c>
      <c r="J7761">
        <v>2</v>
      </c>
      <c r="K7761">
        <v>0</v>
      </c>
      <c r="L7761">
        <v>1</v>
      </c>
      <c r="M7761">
        <v>116548</v>
      </c>
      <c r="N7761">
        <v>1</v>
      </c>
      <c r="O7761" t="str">
        <f t="shared" si="728"/>
        <v>46-60</v>
      </c>
      <c r="P7761" t="str">
        <f t="shared" si="729"/>
        <v>Low</v>
      </c>
      <c r="Q7761" t="str">
        <f t="shared" si="730"/>
        <v>New</v>
      </c>
      <c r="R7761" t="str">
        <f t="shared" si="731"/>
        <v>High Balance</v>
      </c>
      <c r="S7761" t="str">
        <f t="shared" si="732"/>
        <v>High Value</v>
      </c>
      <c r="T7761">
        <v>1</v>
      </c>
      <c r="U7761">
        <f t="shared" si="733"/>
        <v>137592</v>
      </c>
    </row>
    <row r="7762" spans="1:21" x14ac:dyDescent="0.25">
      <c r="A7762">
        <v>2025</v>
      </c>
      <c r="B7762">
        <v>15641860</v>
      </c>
      <c r="C7762" t="s">
        <v>119</v>
      </c>
      <c r="D7762">
        <v>764</v>
      </c>
      <c r="E7762" t="s">
        <v>26</v>
      </c>
      <c r="F7762" t="s">
        <v>23</v>
      </c>
      <c r="G7762">
        <v>34</v>
      </c>
      <c r="H7762">
        <v>6</v>
      </c>
      <c r="I7762">
        <v>108760</v>
      </c>
      <c r="J7762">
        <v>2</v>
      </c>
      <c r="K7762">
        <v>1</v>
      </c>
      <c r="L7762">
        <v>0</v>
      </c>
      <c r="M7762">
        <v>166325</v>
      </c>
      <c r="N7762">
        <v>1</v>
      </c>
      <c r="O7762" t="str">
        <f t="shared" si="728"/>
        <v>30-45</v>
      </c>
      <c r="P7762" t="str">
        <f t="shared" si="729"/>
        <v>High</v>
      </c>
      <c r="Q7762" t="str">
        <f t="shared" si="730"/>
        <v>Mid-Term</v>
      </c>
      <c r="R7762" t="str">
        <f t="shared" si="731"/>
        <v>High Balance</v>
      </c>
      <c r="S7762" t="str">
        <f t="shared" si="732"/>
        <v>High Value</v>
      </c>
      <c r="T7762">
        <v>1</v>
      </c>
      <c r="U7762">
        <f t="shared" si="733"/>
        <v>108760</v>
      </c>
    </row>
    <row r="7763" spans="1:21" x14ac:dyDescent="0.25">
      <c r="A7763">
        <v>2025</v>
      </c>
      <c r="B7763">
        <v>15814237</v>
      </c>
      <c r="C7763" t="s">
        <v>569</v>
      </c>
      <c r="D7763">
        <v>627</v>
      </c>
      <c r="E7763" t="s">
        <v>26</v>
      </c>
      <c r="F7763" t="s">
        <v>23</v>
      </c>
      <c r="G7763">
        <v>30</v>
      </c>
      <c r="H7763">
        <v>3</v>
      </c>
      <c r="I7763">
        <v>128771</v>
      </c>
      <c r="J7763">
        <v>2</v>
      </c>
      <c r="K7763">
        <v>1</v>
      </c>
      <c r="L7763">
        <v>1</v>
      </c>
      <c r="M7763">
        <v>40199</v>
      </c>
      <c r="N7763">
        <v>0</v>
      </c>
      <c r="O7763" t="str">
        <f t="shared" si="728"/>
        <v>30-45</v>
      </c>
      <c r="P7763" t="str">
        <f t="shared" si="729"/>
        <v>Medium</v>
      </c>
      <c r="Q7763" t="str">
        <f t="shared" si="730"/>
        <v>New</v>
      </c>
      <c r="R7763" t="str">
        <f t="shared" si="731"/>
        <v>High Balance</v>
      </c>
      <c r="S7763" t="str">
        <f t="shared" si="732"/>
        <v>High Value</v>
      </c>
      <c r="T7763">
        <v>1</v>
      </c>
      <c r="U7763">
        <f t="shared" si="733"/>
        <v>0</v>
      </c>
    </row>
    <row r="7764" spans="1:21" x14ac:dyDescent="0.25">
      <c r="A7764">
        <v>2025</v>
      </c>
      <c r="B7764">
        <v>15808780</v>
      </c>
      <c r="C7764" t="s">
        <v>153</v>
      </c>
      <c r="D7764">
        <v>850</v>
      </c>
      <c r="E7764" t="s">
        <v>15</v>
      </c>
      <c r="F7764" t="s">
        <v>16</v>
      </c>
      <c r="G7764">
        <v>34</v>
      </c>
      <c r="H7764">
        <v>2</v>
      </c>
      <c r="I7764">
        <v>0</v>
      </c>
      <c r="J7764">
        <v>2</v>
      </c>
      <c r="K7764">
        <v>0</v>
      </c>
      <c r="L7764">
        <v>0</v>
      </c>
      <c r="M7764">
        <v>51919</v>
      </c>
      <c r="N7764">
        <v>0</v>
      </c>
      <c r="O7764" t="str">
        <f t="shared" si="728"/>
        <v>30-45</v>
      </c>
      <c r="P7764" t="str">
        <f t="shared" si="729"/>
        <v>High</v>
      </c>
      <c r="Q7764" t="str">
        <f t="shared" si="730"/>
        <v>New</v>
      </c>
      <c r="R7764" t="str">
        <f t="shared" si="731"/>
        <v>Zero Balance</v>
      </c>
      <c r="S7764" t="str">
        <f t="shared" si="732"/>
        <v>Normal</v>
      </c>
      <c r="T7764">
        <v>1</v>
      </c>
      <c r="U7764">
        <f t="shared" si="733"/>
        <v>0</v>
      </c>
    </row>
    <row r="7765" spans="1:21" x14ac:dyDescent="0.25">
      <c r="A7765">
        <v>2025</v>
      </c>
      <c r="B7765">
        <v>15767064</v>
      </c>
      <c r="C7765" t="s">
        <v>465</v>
      </c>
      <c r="D7765">
        <v>614</v>
      </c>
      <c r="E7765" t="s">
        <v>18</v>
      </c>
      <c r="F7765" t="s">
        <v>16</v>
      </c>
      <c r="G7765">
        <v>36</v>
      </c>
      <c r="H7765">
        <v>1</v>
      </c>
      <c r="I7765">
        <v>44055</v>
      </c>
      <c r="J7765">
        <v>1</v>
      </c>
      <c r="K7765">
        <v>1</v>
      </c>
      <c r="L7765">
        <v>1</v>
      </c>
      <c r="M7765">
        <v>73329</v>
      </c>
      <c r="N7765">
        <v>0</v>
      </c>
      <c r="O7765" t="str">
        <f t="shared" si="728"/>
        <v>30-45</v>
      </c>
      <c r="P7765" t="str">
        <f t="shared" si="729"/>
        <v>Medium</v>
      </c>
      <c r="Q7765" t="str">
        <f t="shared" si="730"/>
        <v>New</v>
      </c>
      <c r="R7765" t="str">
        <f t="shared" si="731"/>
        <v>Low Balance</v>
      </c>
      <c r="S7765" t="str">
        <f t="shared" si="732"/>
        <v>Normal</v>
      </c>
      <c r="T7765">
        <v>1</v>
      </c>
      <c r="U7765">
        <f t="shared" si="733"/>
        <v>0</v>
      </c>
    </row>
    <row r="7766" spans="1:21" x14ac:dyDescent="0.25">
      <c r="A7766">
        <v>2025</v>
      </c>
      <c r="B7766">
        <v>15751177</v>
      </c>
      <c r="C7766" t="s">
        <v>166</v>
      </c>
      <c r="D7766">
        <v>685</v>
      </c>
      <c r="E7766" t="s">
        <v>26</v>
      </c>
      <c r="F7766" t="s">
        <v>16</v>
      </c>
      <c r="G7766">
        <v>44</v>
      </c>
      <c r="H7766">
        <v>2</v>
      </c>
      <c r="I7766">
        <v>119658</v>
      </c>
      <c r="J7766">
        <v>1</v>
      </c>
      <c r="K7766">
        <v>1</v>
      </c>
      <c r="L7766">
        <v>0</v>
      </c>
      <c r="M7766">
        <v>145387</v>
      </c>
      <c r="N7766">
        <v>1</v>
      </c>
      <c r="O7766" t="str">
        <f t="shared" si="728"/>
        <v>30-45</v>
      </c>
      <c r="P7766" t="str">
        <f t="shared" si="729"/>
        <v>Medium</v>
      </c>
      <c r="Q7766" t="str">
        <f t="shared" si="730"/>
        <v>New</v>
      </c>
      <c r="R7766" t="str">
        <f t="shared" si="731"/>
        <v>High Balance</v>
      </c>
      <c r="S7766" t="str">
        <f t="shared" si="732"/>
        <v>High Value</v>
      </c>
      <c r="T7766">
        <v>1</v>
      </c>
      <c r="U7766">
        <f t="shared" si="733"/>
        <v>119658</v>
      </c>
    </row>
    <row r="7767" spans="1:21" x14ac:dyDescent="0.25">
      <c r="A7767">
        <v>2025</v>
      </c>
      <c r="B7767">
        <v>15613427</v>
      </c>
      <c r="C7767" t="s">
        <v>2590</v>
      </c>
      <c r="D7767">
        <v>683</v>
      </c>
      <c r="E7767" t="s">
        <v>26</v>
      </c>
      <c r="F7767" t="s">
        <v>16</v>
      </c>
      <c r="G7767">
        <v>49</v>
      </c>
      <c r="H7767">
        <v>7</v>
      </c>
      <c r="I7767">
        <v>108798</v>
      </c>
      <c r="J7767">
        <v>2</v>
      </c>
      <c r="K7767">
        <v>0</v>
      </c>
      <c r="L7767">
        <v>0</v>
      </c>
      <c r="M7767">
        <v>140763</v>
      </c>
      <c r="N7767">
        <v>0</v>
      </c>
      <c r="O7767" t="str">
        <f t="shared" si="728"/>
        <v>46-60</v>
      </c>
      <c r="P7767" t="str">
        <f t="shared" si="729"/>
        <v>Medium</v>
      </c>
      <c r="Q7767" t="str">
        <f t="shared" si="730"/>
        <v>Mid-Term</v>
      </c>
      <c r="R7767" t="str">
        <f t="shared" si="731"/>
        <v>High Balance</v>
      </c>
      <c r="S7767" t="str">
        <f t="shared" si="732"/>
        <v>High Value</v>
      </c>
      <c r="T7767">
        <v>1</v>
      </c>
      <c r="U7767">
        <f t="shared" si="733"/>
        <v>0</v>
      </c>
    </row>
    <row r="7768" spans="1:21" x14ac:dyDescent="0.25">
      <c r="A7768">
        <v>2025</v>
      </c>
      <c r="B7768">
        <v>15647259</v>
      </c>
      <c r="C7768" t="s">
        <v>2130</v>
      </c>
      <c r="D7768">
        <v>643</v>
      </c>
      <c r="E7768" t="s">
        <v>18</v>
      </c>
      <c r="F7768" t="s">
        <v>23</v>
      </c>
      <c r="G7768">
        <v>35</v>
      </c>
      <c r="H7768">
        <v>2</v>
      </c>
      <c r="I7768">
        <v>0</v>
      </c>
      <c r="J7768">
        <v>2</v>
      </c>
      <c r="K7768">
        <v>0</v>
      </c>
      <c r="L7768">
        <v>0</v>
      </c>
      <c r="M7768">
        <v>67979</v>
      </c>
      <c r="N7768">
        <v>0</v>
      </c>
      <c r="O7768" t="str">
        <f t="shared" si="728"/>
        <v>30-45</v>
      </c>
      <c r="P7768" t="str">
        <f t="shared" si="729"/>
        <v>Medium</v>
      </c>
      <c r="Q7768" t="str">
        <f t="shared" si="730"/>
        <v>New</v>
      </c>
      <c r="R7768" t="str">
        <f t="shared" si="731"/>
        <v>Zero Balance</v>
      </c>
      <c r="S7768" t="str">
        <f t="shared" si="732"/>
        <v>Normal</v>
      </c>
      <c r="T7768">
        <v>1</v>
      </c>
      <c r="U7768">
        <f t="shared" si="733"/>
        <v>0</v>
      </c>
    </row>
    <row r="7769" spans="1:21" x14ac:dyDescent="0.25">
      <c r="A7769">
        <v>2025</v>
      </c>
      <c r="B7769">
        <v>15748660</v>
      </c>
      <c r="C7769" t="s">
        <v>1162</v>
      </c>
      <c r="D7769">
        <v>561</v>
      </c>
      <c r="E7769" t="s">
        <v>26</v>
      </c>
      <c r="F7769" t="s">
        <v>16</v>
      </c>
      <c r="G7769">
        <v>49</v>
      </c>
      <c r="H7769">
        <v>1</v>
      </c>
      <c r="I7769">
        <v>102025</v>
      </c>
      <c r="J7769">
        <v>1</v>
      </c>
      <c r="K7769">
        <v>1</v>
      </c>
      <c r="L7769">
        <v>0</v>
      </c>
      <c r="M7769">
        <v>133052</v>
      </c>
      <c r="N7769">
        <v>1</v>
      </c>
      <c r="O7769" t="str">
        <f t="shared" si="728"/>
        <v>46-60</v>
      </c>
      <c r="P7769" t="str">
        <f t="shared" si="729"/>
        <v>Low</v>
      </c>
      <c r="Q7769" t="str">
        <f t="shared" si="730"/>
        <v>New</v>
      </c>
      <c r="R7769" t="str">
        <f t="shared" si="731"/>
        <v>High Balance</v>
      </c>
      <c r="S7769" t="str">
        <f t="shared" si="732"/>
        <v>High Value</v>
      </c>
      <c r="T7769">
        <v>1</v>
      </c>
      <c r="U7769">
        <f t="shared" si="733"/>
        <v>102025</v>
      </c>
    </row>
    <row r="7770" spans="1:21" x14ac:dyDescent="0.25">
      <c r="A7770">
        <v>2025</v>
      </c>
      <c r="B7770">
        <v>15726695</v>
      </c>
      <c r="C7770" t="s">
        <v>189</v>
      </c>
      <c r="D7770">
        <v>601</v>
      </c>
      <c r="E7770" t="s">
        <v>18</v>
      </c>
      <c r="F7770" t="s">
        <v>16</v>
      </c>
      <c r="G7770">
        <v>20</v>
      </c>
      <c r="H7770">
        <v>9</v>
      </c>
      <c r="I7770">
        <v>122447</v>
      </c>
      <c r="J7770">
        <v>2</v>
      </c>
      <c r="K7770">
        <v>1</v>
      </c>
      <c r="L7770">
        <v>0</v>
      </c>
      <c r="M7770">
        <v>86792</v>
      </c>
      <c r="N7770">
        <v>0</v>
      </c>
      <c r="O7770" t="str">
        <f t="shared" si="728"/>
        <v>&lt;30</v>
      </c>
      <c r="P7770" t="str">
        <f t="shared" si="729"/>
        <v>Medium</v>
      </c>
      <c r="Q7770" t="str">
        <f t="shared" si="730"/>
        <v>Long-Term</v>
      </c>
      <c r="R7770" t="str">
        <f t="shared" si="731"/>
        <v>High Balance</v>
      </c>
      <c r="S7770" t="str">
        <f t="shared" si="732"/>
        <v>High Value</v>
      </c>
      <c r="T7770">
        <v>1</v>
      </c>
      <c r="U7770">
        <f t="shared" si="733"/>
        <v>0</v>
      </c>
    </row>
    <row r="7771" spans="1:21" x14ac:dyDescent="0.25">
      <c r="A7771">
        <v>2025</v>
      </c>
      <c r="B7771">
        <v>15757473</v>
      </c>
      <c r="C7771" t="s">
        <v>2349</v>
      </c>
      <c r="D7771">
        <v>766</v>
      </c>
      <c r="E7771" t="s">
        <v>15</v>
      </c>
      <c r="F7771" t="s">
        <v>16</v>
      </c>
      <c r="G7771">
        <v>27</v>
      </c>
      <c r="H7771">
        <v>7</v>
      </c>
      <c r="I7771">
        <v>158787</v>
      </c>
      <c r="J7771">
        <v>2</v>
      </c>
      <c r="K7771">
        <v>0</v>
      </c>
      <c r="L7771">
        <v>1</v>
      </c>
      <c r="M7771">
        <v>47579</v>
      </c>
      <c r="N7771">
        <v>0</v>
      </c>
      <c r="O7771" t="str">
        <f t="shared" si="728"/>
        <v>&lt;30</v>
      </c>
      <c r="P7771" t="str">
        <f t="shared" si="729"/>
        <v>High</v>
      </c>
      <c r="Q7771" t="str">
        <f t="shared" si="730"/>
        <v>Mid-Term</v>
      </c>
      <c r="R7771" t="str">
        <f t="shared" si="731"/>
        <v>High Balance</v>
      </c>
      <c r="S7771" t="str">
        <f t="shared" si="732"/>
        <v>High Value</v>
      </c>
      <c r="T7771">
        <v>1</v>
      </c>
      <c r="U7771">
        <f t="shared" si="733"/>
        <v>0</v>
      </c>
    </row>
    <row r="7772" spans="1:21" x14ac:dyDescent="0.25">
      <c r="A7772">
        <v>2025</v>
      </c>
      <c r="B7772">
        <v>15809509</v>
      </c>
      <c r="C7772" t="s">
        <v>1771</v>
      </c>
      <c r="D7772">
        <v>699</v>
      </c>
      <c r="E7772" t="s">
        <v>15</v>
      </c>
      <c r="F7772" t="s">
        <v>23</v>
      </c>
      <c r="G7772">
        <v>29</v>
      </c>
      <c r="H7772">
        <v>3</v>
      </c>
      <c r="I7772">
        <v>125689</v>
      </c>
      <c r="J7772">
        <v>1</v>
      </c>
      <c r="K7772">
        <v>1</v>
      </c>
      <c r="L7772">
        <v>1</v>
      </c>
      <c r="M7772">
        <v>151624</v>
      </c>
      <c r="N7772">
        <v>0</v>
      </c>
      <c r="O7772" t="str">
        <f t="shared" si="728"/>
        <v>&lt;30</v>
      </c>
      <c r="P7772" t="str">
        <f t="shared" si="729"/>
        <v>Medium</v>
      </c>
      <c r="Q7772" t="str">
        <f t="shared" si="730"/>
        <v>New</v>
      </c>
      <c r="R7772" t="str">
        <f t="shared" si="731"/>
        <v>High Balance</v>
      </c>
      <c r="S7772" t="str">
        <f t="shared" si="732"/>
        <v>High Value</v>
      </c>
      <c r="T7772">
        <v>1</v>
      </c>
      <c r="U7772">
        <f t="shared" si="733"/>
        <v>0</v>
      </c>
    </row>
    <row r="7773" spans="1:21" x14ac:dyDescent="0.25">
      <c r="A7773">
        <v>2025</v>
      </c>
      <c r="B7773">
        <v>15715512</v>
      </c>
      <c r="C7773" t="s">
        <v>189</v>
      </c>
      <c r="D7773">
        <v>850</v>
      </c>
      <c r="E7773" t="s">
        <v>26</v>
      </c>
      <c r="F7773" t="s">
        <v>23</v>
      </c>
      <c r="G7773">
        <v>29</v>
      </c>
      <c r="H7773">
        <v>1</v>
      </c>
      <c r="I7773">
        <v>154640</v>
      </c>
      <c r="J7773">
        <v>1</v>
      </c>
      <c r="K7773">
        <v>1</v>
      </c>
      <c r="L7773">
        <v>1</v>
      </c>
      <c r="M7773">
        <v>164040</v>
      </c>
      <c r="N7773">
        <v>0</v>
      </c>
      <c r="O7773" t="str">
        <f t="shared" si="728"/>
        <v>&lt;30</v>
      </c>
      <c r="P7773" t="str">
        <f t="shared" si="729"/>
        <v>High</v>
      </c>
      <c r="Q7773" t="str">
        <f t="shared" si="730"/>
        <v>New</v>
      </c>
      <c r="R7773" t="str">
        <f t="shared" si="731"/>
        <v>High Balance</v>
      </c>
      <c r="S7773" t="str">
        <f t="shared" si="732"/>
        <v>High Value</v>
      </c>
      <c r="T7773">
        <v>1</v>
      </c>
      <c r="U7773">
        <f t="shared" si="733"/>
        <v>0</v>
      </c>
    </row>
    <row r="7774" spans="1:21" x14ac:dyDescent="0.25">
      <c r="A7774">
        <v>2025</v>
      </c>
      <c r="B7774">
        <v>15614168</v>
      </c>
      <c r="C7774" t="s">
        <v>651</v>
      </c>
      <c r="D7774">
        <v>792</v>
      </c>
      <c r="E7774" t="s">
        <v>26</v>
      </c>
      <c r="F7774" t="s">
        <v>16</v>
      </c>
      <c r="G7774">
        <v>50</v>
      </c>
      <c r="H7774">
        <v>4</v>
      </c>
      <c r="I7774">
        <v>146711</v>
      </c>
      <c r="J7774">
        <v>1</v>
      </c>
      <c r="K7774">
        <v>1</v>
      </c>
      <c r="L7774">
        <v>0</v>
      </c>
      <c r="M7774">
        <v>16528</v>
      </c>
      <c r="N7774">
        <v>1</v>
      </c>
      <c r="O7774" t="str">
        <f t="shared" si="728"/>
        <v>46-60</v>
      </c>
      <c r="P7774" t="str">
        <f t="shared" si="729"/>
        <v>High</v>
      </c>
      <c r="Q7774" t="str">
        <f t="shared" si="730"/>
        <v>Mid-Term</v>
      </c>
      <c r="R7774" t="str">
        <f t="shared" si="731"/>
        <v>High Balance</v>
      </c>
      <c r="S7774" t="str">
        <f t="shared" si="732"/>
        <v>High Value</v>
      </c>
      <c r="T7774">
        <v>1</v>
      </c>
      <c r="U7774">
        <f t="shared" si="733"/>
        <v>146711</v>
      </c>
    </row>
    <row r="7775" spans="1:21" x14ac:dyDescent="0.25">
      <c r="A7775">
        <v>2025</v>
      </c>
      <c r="B7775">
        <v>15679818</v>
      </c>
      <c r="C7775" t="s">
        <v>308</v>
      </c>
      <c r="D7775">
        <v>636</v>
      </c>
      <c r="E7775" t="s">
        <v>26</v>
      </c>
      <c r="F7775" t="s">
        <v>23</v>
      </c>
      <c r="G7775">
        <v>67</v>
      </c>
      <c r="H7775">
        <v>7</v>
      </c>
      <c r="I7775">
        <v>136709</v>
      </c>
      <c r="J7775">
        <v>1</v>
      </c>
      <c r="K7775">
        <v>0</v>
      </c>
      <c r="L7775">
        <v>1</v>
      </c>
      <c r="M7775">
        <v>66753</v>
      </c>
      <c r="N7775">
        <v>1</v>
      </c>
      <c r="O7775" t="str">
        <f t="shared" si="728"/>
        <v>60+</v>
      </c>
      <c r="P7775" t="str">
        <f t="shared" si="729"/>
        <v>Medium</v>
      </c>
      <c r="Q7775" t="str">
        <f t="shared" si="730"/>
        <v>Mid-Term</v>
      </c>
      <c r="R7775" t="str">
        <f t="shared" si="731"/>
        <v>High Balance</v>
      </c>
      <c r="S7775" t="str">
        <f t="shared" si="732"/>
        <v>High Value</v>
      </c>
      <c r="T7775">
        <v>1</v>
      </c>
      <c r="U7775">
        <f t="shared" si="733"/>
        <v>136709</v>
      </c>
    </row>
    <row r="7776" spans="1:21" x14ac:dyDescent="0.25">
      <c r="A7776">
        <v>2025</v>
      </c>
      <c r="B7776">
        <v>15609928</v>
      </c>
      <c r="C7776" t="s">
        <v>239</v>
      </c>
      <c r="D7776">
        <v>850</v>
      </c>
      <c r="E7776" t="s">
        <v>26</v>
      </c>
      <c r="F7776" t="s">
        <v>23</v>
      </c>
      <c r="G7776">
        <v>43</v>
      </c>
      <c r="H7776">
        <v>5</v>
      </c>
      <c r="I7776">
        <v>129305</v>
      </c>
      <c r="J7776">
        <v>2</v>
      </c>
      <c r="K7776">
        <v>0</v>
      </c>
      <c r="L7776">
        <v>1</v>
      </c>
      <c r="M7776">
        <v>19245</v>
      </c>
      <c r="N7776">
        <v>0</v>
      </c>
      <c r="O7776" t="str">
        <f t="shared" si="728"/>
        <v>30-45</v>
      </c>
      <c r="P7776" t="str">
        <f t="shared" si="729"/>
        <v>High</v>
      </c>
      <c r="Q7776" t="str">
        <f t="shared" si="730"/>
        <v>Mid-Term</v>
      </c>
      <c r="R7776" t="str">
        <f t="shared" si="731"/>
        <v>High Balance</v>
      </c>
      <c r="S7776" t="str">
        <f t="shared" si="732"/>
        <v>High Value</v>
      </c>
      <c r="T7776">
        <v>1</v>
      </c>
      <c r="U7776">
        <f t="shared" si="733"/>
        <v>0</v>
      </c>
    </row>
    <row r="7777" spans="1:21" x14ac:dyDescent="0.25">
      <c r="A7777">
        <v>2025</v>
      </c>
      <c r="B7777">
        <v>15731246</v>
      </c>
      <c r="C7777" t="s">
        <v>2591</v>
      </c>
      <c r="D7777">
        <v>628</v>
      </c>
      <c r="E7777" t="s">
        <v>18</v>
      </c>
      <c r="F7777" t="s">
        <v>23</v>
      </c>
      <c r="G7777">
        <v>40</v>
      </c>
      <c r="H7777">
        <v>10</v>
      </c>
      <c r="I7777">
        <v>0</v>
      </c>
      <c r="J7777">
        <v>2</v>
      </c>
      <c r="K7777">
        <v>1</v>
      </c>
      <c r="L7777">
        <v>0</v>
      </c>
      <c r="M7777">
        <v>103833</v>
      </c>
      <c r="N7777">
        <v>0</v>
      </c>
      <c r="O7777" t="str">
        <f t="shared" si="728"/>
        <v>30-45</v>
      </c>
      <c r="P7777" t="str">
        <f t="shared" si="729"/>
        <v>Medium</v>
      </c>
      <c r="Q7777" t="str">
        <f t="shared" si="730"/>
        <v>Long-Term</v>
      </c>
      <c r="R7777" t="str">
        <f t="shared" si="731"/>
        <v>Zero Balance</v>
      </c>
      <c r="S7777" t="str">
        <f t="shared" si="732"/>
        <v>Normal</v>
      </c>
      <c r="T7777">
        <v>1</v>
      </c>
      <c r="U7777">
        <f t="shared" si="733"/>
        <v>0</v>
      </c>
    </row>
    <row r="7778" spans="1:21" x14ac:dyDescent="0.25">
      <c r="A7778">
        <v>2025</v>
      </c>
      <c r="B7778">
        <v>15685243</v>
      </c>
      <c r="C7778" t="s">
        <v>795</v>
      </c>
      <c r="D7778">
        <v>736</v>
      </c>
      <c r="E7778" t="s">
        <v>15</v>
      </c>
      <c r="F7778" t="s">
        <v>16</v>
      </c>
      <c r="G7778">
        <v>63</v>
      </c>
      <c r="H7778">
        <v>10</v>
      </c>
      <c r="I7778">
        <v>0</v>
      </c>
      <c r="J7778">
        <v>2</v>
      </c>
      <c r="K7778">
        <v>0</v>
      </c>
      <c r="L7778">
        <v>1</v>
      </c>
      <c r="M7778">
        <v>503</v>
      </c>
      <c r="N7778">
        <v>0</v>
      </c>
      <c r="O7778" t="str">
        <f t="shared" si="728"/>
        <v>60+</v>
      </c>
      <c r="P7778" t="str">
        <f t="shared" si="729"/>
        <v>Medium</v>
      </c>
      <c r="Q7778" t="str">
        <f t="shared" si="730"/>
        <v>Long-Term</v>
      </c>
      <c r="R7778" t="str">
        <f t="shared" si="731"/>
        <v>Zero Balance</v>
      </c>
      <c r="S7778" t="str">
        <f t="shared" si="732"/>
        <v>Normal</v>
      </c>
      <c r="T7778">
        <v>1</v>
      </c>
      <c r="U7778">
        <f t="shared" si="733"/>
        <v>0</v>
      </c>
    </row>
    <row r="7779" spans="1:21" x14ac:dyDescent="0.25">
      <c r="A7779">
        <v>2025</v>
      </c>
      <c r="B7779">
        <v>15638730</v>
      </c>
      <c r="C7779" t="s">
        <v>445</v>
      </c>
      <c r="D7779">
        <v>711</v>
      </c>
      <c r="E7779" t="s">
        <v>15</v>
      </c>
      <c r="F7779" t="s">
        <v>16</v>
      </c>
      <c r="G7779">
        <v>21</v>
      </c>
      <c r="H7779">
        <v>0</v>
      </c>
      <c r="I7779">
        <v>82844</v>
      </c>
      <c r="J7779">
        <v>2</v>
      </c>
      <c r="K7779">
        <v>0</v>
      </c>
      <c r="L7779">
        <v>1</v>
      </c>
      <c r="M7779">
        <v>1409</v>
      </c>
      <c r="N7779">
        <v>0</v>
      </c>
      <c r="O7779" t="str">
        <f t="shared" si="728"/>
        <v>&lt;30</v>
      </c>
      <c r="P7779" t="str">
        <f t="shared" si="729"/>
        <v>Medium</v>
      </c>
      <c r="Q7779" t="str">
        <f t="shared" si="730"/>
        <v>New</v>
      </c>
      <c r="R7779" t="str">
        <f t="shared" si="731"/>
        <v>Low Balance</v>
      </c>
      <c r="S7779" t="str">
        <f t="shared" si="732"/>
        <v>Normal</v>
      </c>
      <c r="T7779">
        <v>1</v>
      </c>
      <c r="U7779">
        <f t="shared" si="733"/>
        <v>0</v>
      </c>
    </row>
    <row r="7780" spans="1:21" x14ac:dyDescent="0.25">
      <c r="A7780">
        <v>2025</v>
      </c>
      <c r="B7780">
        <v>15697034</v>
      </c>
      <c r="C7780" t="s">
        <v>1656</v>
      </c>
      <c r="D7780">
        <v>583</v>
      </c>
      <c r="E7780" t="s">
        <v>18</v>
      </c>
      <c r="F7780" t="s">
        <v>16</v>
      </c>
      <c r="G7780">
        <v>22</v>
      </c>
      <c r="H7780">
        <v>2</v>
      </c>
      <c r="I7780">
        <v>0</v>
      </c>
      <c r="J7780">
        <v>2</v>
      </c>
      <c r="K7780">
        <v>0</v>
      </c>
      <c r="L7780">
        <v>1</v>
      </c>
      <c r="M7780">
        <v>5985</v>
      </c>
      <c r="N7780">
        <v>0</v>
      </c>
      <c r="O7780" t="str">
        <f t="shared" si="728"/>
        <v>&lt;30</v>
      </c>
      <c r="P7780" t="str">
        <f t="shared" si="729"/>
        <v>Low</v>
      </c>
      <c r="Q7780" t="str">
        <f t="shared" si="730"/>
        <v>New</v>
      </c>
      <c r="R7780" t="str">
        <f t="shared" si="731"/>
        <v>Zero Balance</v>
      </c>
      <c r="S7780" t="str">
        <f t="shared" si="732"/>
        <v>Normal</v>
      </c>
      <c r="T7780">
        <v>1</v>
      </c>
      <c r="U7780">
        <f t="shared" si="733"/>
        <v>0</v>
      </c>
    </row>
    <row r="7781" spans="1:21" x14ac:dyDescent="0.25">
      <c r="A7781">
        <v>2025</v>
      </c>
      <c r="B7781">
        <v>15699225</v>
      </c>
      <c r="C7781" t="s">
        <v>82</v>
      </c>
      <c r="D7781">
        <v>757</v>
      </c>
      <c r="E7781" t="s">
        <v>15</v>
      </c>
      <c r="F7781" t="s">
        <v>23</v>
      </c>
      <c r="G7781">
        <v>46</v>
      </c>
      <c r="H7781">
        <v>0</v>
      </c>
      <c r="I7781">
        <v>0</v>
      </c>
      <c r="J7781">
        <v>2</v>
      </c>
      <c r="K7781">
        <v>1</v>
      </c>
      <c r="L7781">
        <v>0</v>
      </c>
      <c r="M7781">
        <v>37460</v>
      </c>
      <c r="N7781">
        <v>0</v>
      </c>
      <c r="O7781" t="str">
        <f t="shared" si="728"/>
        <v>46-60</v>
      </c>
      <c r="P7781" t="str">
        <f t="shared" si="729"/>
        <v>High</v>
      </c>
      <c r="Q7781" t="str">
        <f t="shared" si="730"/>
        <v>New</v>
      </c>
      <c r="R7781" t="str">
        <f t="shared" si="731"/>
        <v>Zero Balance</v>
      </c>
      <c r="S7781" t="str">
        <f t="shared" si="732"/>
        <v>Normal</v>
      </c>
      <c r="T7781">
        <v>1</v>
      </c>
      <c r="U7781">
        <f t="shared" si="733"/>
        <v>0</v>
      </c>
    </row>
    <row r="7782" spans="1:21" x14ac:dyDescent="0.25">
      <c r="A7782">
        <v>2025</v>
      </c>
      <c r="B7782">
        <v>15677387</v>
      </c>
      <c r="C7782" t="s">
        <v>1581</v>
      </c>
      <c r="D7782">
        <v>749</v>
      </c>
      <c r="E7782" t="s">
        <v>26</v>
      </c>
      <c r="F7782" t="s">
        <v>16</v>
      </c>
      <c r="G7782">
        <v>33</v>
      </c>
      <c r="H7782">
        <v>10</v>
      </c>
      <c r="I7782">
        <v>76692</v>
      </c>
      <c r="J7782">
        <v>1</v>
      </c>
      <c r="K7782">
        <v>0</v>
      </c>
      <c r="L7782">
        <v>1</v>
      </c>
      <c r="M7782">
        <v>30396</v>
      </c>
      <c r="N7782">
        <v>0</v>
      </c>
      <c r="O7782" t="str">
        <f t="shared" si="728"/>
        <v>30-45</v>
      </c>
      <c r="P7782" t="str">
        <f t="shared" si="729"/>
        <v>Medium</v>
      </c>
      <c r="Q7782" t="str">
        <f t="shared" si="730"/>
        <v>Long-Term</v>
      </c>
      <c r="R7782" t="str">
        <f t="shared" si="731"/>
        <v>Low Balance</v>
      </c>
      <c r="S7782" t="str">
        <f t="shared" si="732"/>
        <v>Normal</v>
      </c>
      <c r="T7782">
        <v>1</v>
      </c>
      <c r="U7782">
        <f t="shared" si="733"/>
        <v>0</v>
      </c>
    </row>
    <row r="7783" spans="1:21" x14ac:dyDescent="0.25">
      <c r="A7783">
        <v>2025</v>
      </c>
      <c r="B7783">
        <v>15759184</v>
      </c>
      <c r="C7783" t="s">
        <v>324</v>
      </c>
      <c r="D7783">
        <v>705</v>
      </c>
      <c r="E7783" t="s">
        <v>15</v>
      </c>
      <c r="F7783" t="s">
        <v>23</v>
      </c>
      <c r="G7783">
        <v>34</v>
      </c>
      <c r="H7783">
        <v>7</v>
      </c>
      <c r="I7783">
        <v>117716</v>
      </c>
      <c r="J7783">
        <v>1</v>
      </c>
      <c r="K7783">
        <v>1</v>
      </c>
      <c r="L7783">
        <v>0</v>
      </c>
      <c r="M7783">
        <v>2499</v>
      </c>
      <c r="N7783">
        <v>0</v>
      </c>
      <c r="O7783" t="str">
        <f t="shared" si="728"/>
        <v>30-45</v>
      </c>
      <c r="P7783" t="str">
        <f t="shared" si="729"/>
        <v>Medium</v>
      </c>
      <c r="Q7783" t="str">
        <f t="shared" si="730"/>
        <v>Mid-Term</v>
      </c>
      <c r="R7783" t="str">
        <f t="shared" si="731"/>
        <v>High Balance</v>
      </c>
      <c r="S7783" t="str">
        <f t="shared" si="732"/>
        <v>High Value</v>
      </c>
      <c r="T7783">
        <v>1</v>
      </c>
      <c r="U7783">
        <f t="shared" si="733"/>
        <v>0</v>
      </c>
    </row>
    <row r="7784" spans="1:21" x14ac:dyDescent="0.25">
      <c r="A7784">
        <v>2025</v>
      </c>
      <c r="B7784">
        <v>15595991</v>
      </c>
      <c r="C7784" t="s">
        <v>376</v>
      </c>
      <c r="D7784">
        <v>585</v>
      </c>
      <c r="E7784" t="s">
        <v>15</v>
      </c>
      <c r="F7784" t="s">
        <v>23</v>
      </c>
      <c r="G7784">
        <v>54</v>
      </c>
      <c r="H7784">
        <v>8</v>
      </c>
      <c r="I7784">
        <v>87105</v>
      </c>
      <c r="J7784">
        <v>1</v>
      </c>
      <c r="K7784">
        <v>1</v>
      </c>
      <c r="L7784">
        <v>1</v>
      </c>
      <c r="M7784">
        <v>55346</v>
      </c>
      <c r="N7784">
        <v>0</v>
      </c>
      <c r="O7784" t="str">
        <f t="shared" si="728"/>
        <v>46-60</v>
      </c>
      <c r="P7784" t="str">
        <f t="shared" si="729"/>
        <v>Low</v>
      </c>
      <c r="Q7784" t="str">
        <f t="shared" si="730"/>
        <v>Long-Term</v>
      </c>
      <c r="R7784" t="str">
        <f t="shared" si="731"/>
        <v>Low Balance</v>
      </c>
      <c r="S7784" t="str">
        <f t="shared" si="732"/>
        <v>Normal</v>
      </c>
      <c r="T7784">
        <v>1</v>
      </c>
      <c r="U7784">
        <f t="shared" si="733"/>
        <v>0</v>
      </c>
    </row>
    <row r="7785" spans="1:21" x14ac:dyDescent="0.25">
      <c r="A7785">
        <v>2025</v>
      </c>
      <c r="B7785">
        <v>15681332</v>
      </c>
      <c r="C7785" t="s">
        <v>1603</v>
      </c>
      <c r="D7785">
        <v>437</v>
      </c>
      <c r="E7785" t="s">
        <v>15</v>
      </c>
      <c r="F7785" t="s">
        <v>16</v>
      </c>
      <c r="G7785">
        <v>43</v>
      </c>
      <c r="H7785">
        <v>6</v>
      </c>
      <c r="I7785">
        <v>0</v>
      </c>
      <c r="J7785">
        <v>1</v>
      </c>
      <c r="K7785">
        <v>1</v>
      </c>
      <c r="L7785">
        <v>0</v>
      </c>
      <c r="M7785">
        <v>148331</v>
      </c>
      <c r="N7785">
        <v>1</v>
      </c>
      <c r="O7785" t="str">
        <f t="shared" si="728"/>
        <v>30-45</v>
      </c>
      <c r="P7785" t="str">
        <f t="shared" si="729"/>
        <v>Low</v>
      </c>
      <c r="Q7785" t="str">
        <f t="shared" si="730"/>
        <v>Mid-Term</v>
      </c>
      <c r="R7785" t="str">
        <f t="shared" si="731"/>
        <v>Zero Balance</v>
      </c>
      <c r="S7785" t="str">
        <f t="shared" si="732"/>
        <v>Normal</v>
      </c>
      <c r="T7785">
        <v>1</v>
      </c>
      <c r="U7785">
        <f t="shared" si="733"/>
        <v>0</v>
      </c>
    </row>
    <row r="7786" spans="1:21" x14ac:dyDescent="0.25">
      <c r="A7786">
        <v>2025</v>
      </c>
      <c r="B7786">
        <v>15756299</v>
      </c>
      <c r="C7786" t="s">
        <v>605</v>
      </c>
      <c r="D7786">
        <v>741</v>
      </c>
      <c r="E7786" t="s">
        <v>15</v>
      </c>
      <c r="F7786" t="s">
        <v>16</v>
      </c>
      <c r="G7786">
        <v>64</v>
      </c>
      <c r="H7786">
        <v>2</v>
      </c>
      <c r="I7786">
        <v>69311</v>
      </c>
      <c r="J7786">
        <v>1</v>
      </c>
      <c r="K7786">
        <v>1</v>
      </c>
      <c r="L7786">
        <v>1</v>
      </c>
      <c r="M7786">
        <v>59238</v>
      </c>
      <c r="N7786">
        <v>0</v>
      </c>
      <c r="O7786" t="str">
        <f t="shared" si="728"/>
        <v>60+</v>
      </c>
      <c r="P7786" t="str">
        <f t="shared" si="729"/>
        <v>Medium</v>
      </c>
      <c r="Q7786" t="str">
        <f t="shared" si="730"/>
        <v>New</v>
      </c>
      <c r="R7786" t="str">
        <f t="shared" si="731"/>
        <v>Low Balance</v>
      </c>
      <c r="S7786" t="str">
        <f t="shared" si="732"/>
        <v>Normal</v>
      </c>
      <c r="T7786">
        <v>1</v>
      </c>
      <c r="U7786">
        <f t="shared" si="733"/>
        <v>0</v>
      </c>
    </row>
    <row r="7787" spans="1:21" x14ac:dyDescent="0.25">
      <c r="A7787">
        <v>2025</v>
      </c>
      <c r="B7787">
        <v>15750547</v>
      </c>
      <c r="C7787" t="s">
        <v>2592</v>
      </c>
      <c r="D7787">
        <v>738</v>
      </c>
      <c r="E7787" t="s">
        <v>15</v>
      </c>
      <c r="F7787" t="s">
        <v>23</v>
      </c>
      <c r="G7787">
        <v>26</v>
      </c>
      <c r="H7787">
        <v>9</v>
      </c>
      <c r="I7787">
        <v>0</v>
      </c>
      <c r="J7787">
        <v>2</v>
      </c>
      <c r="K7787">
        <v>1</v>
      </c>
      <c r="L7787">
        <v>1</v>
      </c>
      <c r="M7787">
        <v>48645</v>
      </c>
      <c r="N7787">
        <v>0</v>
      </c>
      <c r="O7787" t="str">
        <f t="shared" si="728"/>
        <v>&lt;30</v>
      </c>
      <c r="P7787" t="str">
        <f t="shared" si="729"/>
        <v>Medium</v>
      </c>
      <c r="Q7787" t="str">
        <f t="shared" si="730"/>
        <v>Long-Term</v>
      </c>
      <c r="R7787" t="str">
        <f t="shared" si="731"/>
        <v>Zero Balance</v>
      </c>
      <c r="S7787" t="str">
        <f t="shared" si="732"/>
        <v>Normal</v>
      </c>
      <c r="T7787">
        <v>1</v>
      </c>
      <c r="U7787">
        <f t="shared" si="733"/>
        <v>0</v>
      </c>
    </row>
    <row r="7788" spans="1:21" x14ac:dyDescent="0.25">
      <c r="A7788">
        <v>2025</v>
      </c>
      <c r="B7788">
        <v>15566380</v>
      </c>
      <c r="C7788" t="s">
        <v>2593</v>
      </c>
      <c r="D7788">
        <v>586</v>
      </c>
      <c r="E7788" t="s">
        <v>18</v>
      </c>
      <c r="F7788" t="s">
        <v>16</v>
      </c>
      <c r="G7788">
        <v>33</v>
      </c>
      <c r="H7788">
        <v>10</v>
      </c>
      <c r="I7788">
        <v>66949</v>
      </c>
      <c r="J7788">
        <v>2</v>
      </c>
      <c r="K7788">
        <v>1</v>
      </c>
      <c r="L7788">
        <v>1</v>
      </c>
      <c r="M7788">
        <v>140759</v>
      </c>
      <c r="N7788">
        <v>0</v>
      </c>
      <c r="O7788" t="str">
        <f t="shared" si="728"/>
        <v>30-45</v>
      </c>
      <c r="P7788" t="str">
        <f t="shared" si="729"/>
        <v>Low</v>
      </c>
      <c r="Q7788" t="str">
        <f t="shared" si="730"/>
        <v>Long-Term</v>
      </c>
      <c r="R7788" t="str">
        <f t="shared" si="731"/>
        <v>Low Balance</v>
      </c>
      <c r="S7788" t="str">
        <f t="shared" si="732"/>
        <v>Normal</v>
      </c>
      <c r="T7788">
        <v>1</v>
      </c>
      <c r="U7788">
        <f t="shared" si="733"/>
        <v>0</v>
      </c>
    </row>
    <row r="7789" spans="1:21" x14ac:dyDescent="0.25">
      <c r="A7789">
        <v>2025</v>
      </c>
      <c r="B7789">
        <v>15675963</v>
      </c>
      <c r="C7789" t="s">
        <v>416</v>
      </c>
      <c r="D7789">
        <v>627</v>
      </c>
      <c r="E7789" t="s">
        <v>15</v>
      </c>
      <c r="F7789" t="s">
        <v>16</v>
      </c>
      <c r="G7789">
        <v>57</v>
      </c>
      <c r="H7789">
        <v>9</v>
      </c>
      <c r="I7789">
        <v>0</v>
      </c>
      <c r="J7789">
        <v>2</v>
      </c>
      <c r="K7789">
        <v>1</v>
      </c>
      <c r="L7789">
        <v>1</v>
      </c>
      <c r="M7789">
        <v>107712</v>
      </c>
      <c r="N7789">
        <v>0</v>
      </c>
      <c r="O7789" t="str">
        <f t="shared" si="728"/>
        <v>46-60</v>
      </c>
      <c r="P7789" t="str">
        <f t="shared" si="729"/>
        <v>Medium</v>
      </c>
      <c r="Q7789" t="str">
        <f t="shared" si="730"/>
        <v>Long-Term</v>
      </c>
      <c r="R7789" t="str">
        <f t="shared" si="731"/>
        <v>Zero Balance</v>
      </c>
      <c r="S7789" t="str">
        <f t="shared" si="732"/>
        <v>Normal</v>
      </c>
      <c r="T7789">
        <v>1</v>
      </c>
      <c r="U7789">
        <f t="shared" si="733"/>
        <v>0</v>
      </c>
    </row>
    <row r="7790" spans="1:21" x14ac:dyDescent="0.25">
      <c r="A7790">
        <v>2025</v>
      </c>
      <c r="B7790">
        <v>15674671</v>
      </c>
      <c r="C7790" t="s">
        <v>1022</v>
      </c>
      <c r="D7790">
        <v>551</v>
      </c>
      <c r="E7790" t="s">
        <v>18</v>
      </c>
      <c r="F7790" t="s">
        <v>23</v>
      </c>
      <c r="G7790">
        <v>76</v>
      </c>
      <c r="H7790">
        <v>2</v>
      </c>
      <c r="I7790">
        <v>128411</v>
      </c>
      <c r="J7790">
        <v>2</v>
      </c>
      <c r="K7790">
        <v>1</v>
      </c>
      <c r="L7790">
        <v>1</v>
      </c>
      <c r="M7790">
        <v>181719</v>
      </c>
      <c r="N7790">
        <v>0</v>
      </c>
      <c r="O7790" t="str">
        <f t="shared" si="728"/>
        <v>60+</v>
      </c>
      <c r="P7790" t="str">
        <f t="shared" si="729"/>
        <v>Low</v>
      </c>
      <c r="Q7790" t="str">
        <f t="shared" si="730"/>
        <v>New</v>
      </c>
      <c r="R7790" t="str">
        <f t="shared" si="731"/>
        <v>High Balance</v>
      </c>
      <c r="S7790" t="str">
        <f t="shared" si="732"/>
        <v>High Value</v>
      </c>
      <c r="T7790">
        <v>1</v>
      </c>
      <c r="U7790">
        <f t="shared" si="733"/>
        <v>0</v>
      </c>
    </row>
    <row r="7791" spans="1:21" x14ac:dyDescent="0.25">
      <c r="A7791">
        <v>2025</v>
      </c>
      <c r="B7791">
        <v>15621466</v>
      </c>
      <c r="C7791" t="s">
        <v>1886</v>
      </c>
      <c r="D7791">
        <v>606</v>
      </c>
      <c r="E7791" t="s">
        <v>26</v>
      </c>
      <c r="F7791" t="s">
        <v>23</v>
      </c>
      <c r="G7791">
        <v>38</v>
      </c>
      <c r="H7791">
        <v>3</v>
      </c>
      <c r="I7791">
        <v>99898</v>
      </c>
      <c r="J7791">
        <v>1</v>
      </c>
      <c r="K7791">
        <v>0</v>
      </c>
      <c r="L7791">
        <v>0</v>
      </c>
      <c r="M7791">
        <v>37055</v>
      </c>
      <c r="N7791">
        <v>0</v>
      </c>
      <c r="O7791" t="str">
        <f t="shared" si="728"/>
        <v>30-45</v>
      </c>
      <c r="P7791" t="str">
        <f t="shared" si="729"/>
        <v>Medium</v>
      </c>
      <c r="Q7791" t="str">
        <f t="shared" si="730"/>
        <v>New</v>
      </c>
      <c r="R7791" t="str">
        <f t="shared" si="731"/>
        <v>Low Balance</v>
      </c>
      <c r="S7791" t="str">
        <f t="shared" si="732"/>
        <v>Normal</v>
      </c>
      <c r="T7791">
        <v>1</v>
      </c>
      <c r="U7791">
        <f t="shared" si="733"/>
        <v>0</v>
      </c>
    </row>
    <row r="7792" spans="1:21" x14ac:dyDescent="0.25">
      <c r="A7792">
        <v>2025</v>
      </c>
      <c r="B7792">
        <v>15607176</v>
      </c>
      <c r="C7792" t="s">
        <v>262</v>
      </c>
      <c r="D7792">
        <v>674</v>
      </c>
      <c r="E7792" t="s">
        <v>15</v>
      </c>
      <c r="F7792" t="s">
        <v>23</v>
      </c>
      <c r="G7792">
        <v>22</v>
      </c>
      <c r="H7792">
        <v>3</v>
      </c>
      <c r="I7792">
        <v>0</v>
      </c>
      <c r="J7792">
        <v>1</v>
      </c>
      <c r="K7792">
        <v>1</v>
      </c>
      <c r="L7792">
        <v>1</v>
      </c>
      <c r="M7792">
        <v>173941</v>
      </c>
      <c r="N7792">
        <v>0</v>
      </c>
      <c r="O7792" t="str">
        <f t="shared" si="728"/>
        <v>&lt;30</v>
      </c>
      <c r="P7792" t="str">
        <f t="shared" si="729"/>
        <v>Medium</v>
      </c>
      <c r="Q7792" t="str">
        <f t="shared" si="730"/>
        <v>New</v>
      </c>
      <c r="R7792" t="str">
        <f t="shared" si="731"/>
        <v>Zero Balance</v>
      </c>
      <c r="S7792" t="str">
        <f t="shared" si="732"/>
        <v>Normal</v>
      </c>
      <c r="T7792">
        <v>1</v>
      </c>
      <c r="U7792">
        <f t="shared" si="733"/>
        <v>0</v>
      </c>
    </row>
    <row r="7793" spans="1:21" x14ac:dyDescent="0.25">
      <c r="A7793">
        <v>2025</v>
      </c>
      <c r="B7793">
        <v>15570299</v>
      </c>
      <c r="C7793" t="s">
        <v>65</v>
      </c>
      <c r="D7793">
        <v>584</v>
      </c>
      <c r="E7793" t="s">
        <v>26</v>
      </c>
      <c r="F7793" t="s">
        <v>16</v>
      </c>
      <c r="G7793">
        <v>31</v>
      </c>
      <c r="H7793">
        <v>6</v>
      </c>
      <c r="I7793">
        <v>152622</v>
      </c>
      <c r="J7793">
        <v>1</v>
      </c>
      <c r="K7793">
        <v>1</v>
      </c>
      <c r="L7793">
        <v>0</v>
      </c>
      <c r="M7793">
        <v>99299</v>
      </c>
      <c r="N7793">
        <v>0</v>
      </c>
      <c r="O7793" t="str">
        <f t="shared" si="728"/>
        <v>30-45</v>
      </c>
      <c r="P7793" t="str">
        <f t="shared" si="729"/>
        <v>Low</v>
      </c>
      <c r="Q7793" t="str">
        <f t="shared" si="730"/>
        <v>Mid-Term</v>
      </c>
      <c r="R7793" t="str">
        <f t="shared" si="731"/>
        <v>High Balance</v>
      </c>
      <c r="S7793" t="str">
        <f t="shared" si="732"/>
        <v>High Value</v>
      </c>
      <c r="T7793">
        <v>1</v>
      </c>
      <c r="U7793">
        <f t="shared" si="733"/>
        <v>0</v>
      </c>
    </row>
    <row r="7794" spans="1:21" x14ac:dyDescent="0.25">
      <c r="A7794">
        <v>2025</v>
      </c>
      <c r="B7794">
        <v>15613197</v>
      </c>
      <c r="C7794" t="s">
        <v>1289</v>
      </c>
      <c r="D7794">
        <v>590</v>
      </c>
      <c r="E7794" t="s">
        <v>15</v>
      </c>
      <c r="F7794" t="s">
        <v>23</v>
      </c>
      <c r="G7794">
        <v>40</v>
      </c>
      <c r="H7794">
        <v>8</v>
      </c>
      <c r="I7794">
        <v>0</v>
      </c>
      <c r="J7794">
        <v>2</v>
      </c>
      <c r="K7794">
        <v>1</v>
      </c>
      <c r="L7794">
        <v>0</v>
      </c>
      <c r="M7794">
        <v>62933</v>
      </c>
      <c r="N7794">
        <v>0</v>
      </c>
      <c r="O7794" t="str">
        <f t="shared" si="728"/>
        <v>30-45</v>
      </c>
      <c r="P7794" t="str">
        <f t="shared" si="729"/>
        <v>Low</v>
      </c>
      <c r="Q7794" t="str">
        <f t="shared" si="730"/>
        <v>Long-Term</v>
      </c>
      <c r="R7794" t="str">
        <f t="shared" si="731"/>
        <v>Zero Balance</v>
      </c>
      <c r="S7794" t="str">
        <f t="shared" si="732"/>
        <v>Normal</v>
      </c>
      <c r="T7794">
        <v>1</v>
      </c>
      <c r="U7794">
        <f t="shared" si="733"/>
        <v>0</v>
      </c>
    </row>
    <row r="7795" spans="1:21" x14ac:dyDescent="0.25">
      <c r="A7795">
        <v>2025</v>
      </c>
      <c r="B7795">
        <v>15798885</v>
      </c>
      <c r="C7795" t="s">
        <v>423</v>
      </c>
      <c r="D7795">
        <v>585</v>
      </c>
      <c r="E7795" t="s">
        <v>15</v>
      </c>
      <c r="F7795" t="s">
        <v>23</v>
      </c>
      <c r="G7795">
        <v>56</v>
      </c>
      <c r="H7795">
        <v>4</v>
      </c>
      <c r="I7795">
        <v>138227</v>
      </c>
      <c r="J7795">
        <v>2</v>
      </c>
      <c r="K7795">
        <v>1</v>
      </c>
      <c r="L7795">
        <v>1</v>
      </c>
      <c r="M7795">
        <v>55288</v>
      </c>
      <c r="N7795">
        <v>0</v>
      </c>
      <c r="O7795" t="str">
        <f t="shared" si="728"/>
        <v>46-60</v>
      </c>
      <c r="P7795" t="str">
        <f t="shared" si="729"/>
        <v>Low</v>
      </c>
      <c r="Q7795" t="str">
        <f t="shared" si="730"/>
        <v>Mid-Term</v>
      </c>
      <c r="R7795" t="str">
        <f t="shared" si="731"/>
        <v>High Balance</v>
      </c>
      <c r="S7795" t="str">
        <f t="shared" si="732"/>
        <v>High Value</v>
      </c>
      <c r="T7795">
        <v>1</v>
      </c>
      <c r="U7795">
        <f t="shared" si="733"/>
        <v>0</v>
      </c>
    </row>
    <row r="7796" spans="1:21" x14ac:dyDescent="0.25">
      <c r="A7796">
        <v>2025</v>
      </c>
      <c r="B7796">
        <v>15714883</v>
      </c>
      <c r="C7796" t="s">
        <v>394</v>
      </c>
      <c r="D7796">
        <v>508</v>
      </c>
      <c r="E7796" t="s">
        <v>15</v>
      </c>
      <c r="F7796" t="s">
        <v>16</v>
      </c>
      <c r="G7796">
        <v>25</v>
      </c>
      <c r="H7796">
        <v>2</v>
      </c>
      <c r="I7796">
        <v>111396</v>
      </c>
      <c r="J7796">
        <v>1</v>
      </c>
      <c r="K7796">
        <v>0</v>
      </c>
      <c r="L7796">
        <v>1</v>
      </c>
      <c r="M7796">
        <v>48197</v>
      </c>
      <c r="N7796">
        <v>0</v>
      </c>
      <c r="O7796" t="str">
        <f t="shared" si="728"/>
        <v>&lt;30</v>
      </c>
      <c r="P7796" t="str">
        <f t="shared" si="729"/>
        <v>Low</v>
      </c>
      <c r="Q7796" t="str">
        <f t="shared" si="730"/>
        <v>New</v>
      </c>
      <c r="R7796" t="str">
        <f t="shared" si="731"/>
        <v>High Balance</v>
      </c>
      <c r="S7796" t="str">
        <f t="shared" si="732"/>
        <v>High Value</v>
      </c>
      <c r="T7796">
        <v>1</v>
      </c>
      <c r="U7796">
        <f t="shared" si="733"/>
        <v>0</v>
      </c>
    </row>
    <row r="7797" spans="1:21" x14ac:dyDescent="0.25">
      <c r="A7797">
        <v>2025</v>
      </c>
      <c r="B7797">
        <v>15604497</v>
      </c>
      <c r="C7797" t="s">
        <v>2594</v>
      </c>
      <c r="D7797">
        <v>458</v>
      </c>
      <c r="E7797" t="s">
        <v>26</v>
      </c>
      <c r="F7797" t="s">
        <v>23</v>
      </c>
      <c r="G7797">
        <v>44</v>
      </c>
      <c r="H7797">
        <v>7</v>
      </c>
      <c r="I7797">
        <v>84387</v>
      </c>
      <c r="J7797">
        <v>1</v>
      </c>
      <c r="K7797">
        <v>1</v>
      </c>
      <c r="L7797">
        <v>0</v>
      </c>
      <c r="M7797">
        <v>178643</v>
      </c>
      <c r="N7797">
        <v>0</v>
      </c>
      <c r="O7797" t="str">
        <f t="shared" si="728"/>
        <v>30-45</v>
      </c>
      <c r="P7797" t="str">
        <f t="shared" si="729"/>
        <v>Low</v>
      </c>
      <c r="Q7797" t="str">
        <f t="shared" si="730"/>
        <v>Mid-Term</v>
      </c>
      <c r="R7797" t="str">
        <f t="shared" si="731"/>
        <v>Low Balance</v>
      </c>
      <c r="S7797" t="str">
        <f t="shared" si="732"/>
        <v>Normal</v>
      </c>
      <c r="T7797">
        <v>1</v>
      </c>
      <c r="U7797">
        <f t="shared" si="733"/>
        <v>0</v>
      </c>
    </row>
    <row r="7798" spans="1:21" x14ac:dyDescent="0.25">
      <c r="A7798">
        <v>2025</v>
      </c>
      <c r="B7798">
        <v>15773949</v>
      </c>
      <c r="C7798" t="s">
        <v>2436</v>
      </c>
      <c r="D7798">
        <v>692</v>
      </c>
      <c r="E7798" t="s">
        <v>15</v>
      </c>
      <c r="F7798" t="s">
        <v>16</v>
      </c>
      <c r="G7798">
        <v>36</v>
      </c>
      <c r="H7798">
        <v>3</v>
      </c>
      <c r="I7798">
        <v>0</v>
      </c>
      <c r="J7798">
        <v>2</v>
      </c>
      <c r="K7798">
        <v>1</v>
      </c>
      <c r="L7798">
        <v>1</v>
      </c>
      <c r="M7798">
        <v>8282</v>
      </c>
      <c r="N7798">
        <v>0</v>
      </c>
      <c r="O7798" t="str">
        <f t="shared" si="728"/>
        <v>30-45</v>
      </c>
      <c r="P7798" t="str">
        <f t="shared" si="729"/>
        <v>Medium</v>
      </c>
      <c r="Q7798" t="str">
        <f t="shared" si="730"/>
        <v>New</v>
      </c>
      <c r="R7798" t="str">
        <f t="shared" si="731"/>
        <v>Zero Balance</v>
      </c>
      <c r="S7798" t="str">
        <f t="shared" si="732"/>
        <v>Normal</v>
      </c>
      <c r="T7798">
        <v>1</v>
      </c>
      <c r="U7798">
        <f t="shared" si="733"/>
        <v>0</v>
      </c>
    </row>
    <row r="7799" spans="1:21" x14ac:dyDescent="0.25">
      <c r="A7799">
        <v>2025</v>
      </c>
      <c r="B7799">
        <v>15774164</v>
      </c>
      <c r="C7799" t="s">
        <v>740</v>
      </c>
      <c r="D7799">
        <v>502</v>
      </c>
      <c r="E7799" t="s">
        <v>26</v>
      </c>
      <c r="F7799" t="s">
        <v>23</v>
      </c>
      <c r="G7799">
        <v>33</v>
      </c>
      <c r="H7799">
        <v>5</v>
      </c>
      <c r="I7799">
        <v>174674</v>
      </c>
      <c r="J7799">
        <v>2</v>
      </c>
      <c r="K7799">
        <v>1</v>
      </c>
      <c r="L7799">
        <v>0</v>
      </c>
      <c r="M7799">
        <v>33301</v>
      </c>
      <c r="N7799">
        <v>0</v>
      </c>
      <c r="O7799" t="str">
        <f t="shared" si="728"/>
        <v>30-45</v>
      </c>
      <c r="P7799" t="str">
        <f t="shared" si="729"/>
        <v>Low</v>
      </c>
      <c r="Q7799" t="str">
        <f t="shared" si="730"/>
        <v>Mid-Term</v>
      </c>
      <c r="R7799" t="str">
        <f t="shared" si="731"/>
        <v>High Balance</v>
      </c>
      <c r="S7799" t="str">
        <f t="shared" si="732"/>
        <v>High Value</v>
      </c>
      <c r="T7799">
        <v>1</v>
      </c>
      <c r="U7799">
        <f t="shared" si="733"/>
        <v>0</v>
      </c>
    </row>
    <row r="7800" spans="1:21" x14ac:dyDescent="0.25">
      <c r="A7800">
        <v>2025</v>
      </c>
      <c r="B7800">
        <v>15774127</v>
      </c>
      <c r="C7800" t="s">
        <v>1055</v>
      </c>
      <c r="D7800">
        <v>518</v>
      </c>
      <c r="E7800" t="s">
        <v>15</v>
      </c>
      <c r="F7800" t="s">
        <v>23</v>
      </c>
      <c r="G7800">
        <v>46</v>
      </c>
      <c r="H7800">
        <v>3</v>
      </c>
      <c r="I7800">
        <v>0</v>
      </c>
      <c r="J7800">
        <v>2</v>
      </c>
      <c r="K7800">
        <v>1</v>
      </c>
      <c r="L7800">
        <v>0</v>
      </c>
      <c r="M7800">
        <v>76516</v>
      </c>
      <c r="N7800">
        <v>0</v>
      </c>
      <c r="O7800" t="str">
        <f t="shared" si="728"/>
        <v>46-60</v>
      </c>
      <c r="P7800" t="str">
        <f t="shared" si="729"/>
        <v>Low</v>
      </c>
      <c r="Q7800" t="str">
        <f t="shared" si="730"/>
        <v>New</v>
      </c>
      <c r="R7800" t="str">
        <f t="shared" si="731"/>
        <v>Zero Balance</v>
      </c>
      <c r="S7800" t="str">
        <f t="shared" si="732"/>
        <v>Normal</v>
      </c>
      <c r="T7800">
        <v>1</v>
      </c>
      <c r="U7800">
        <f t="shared" si="733"/>
        <v>0</v>
      </c>
    </row>
    <row r="7801" spans="1:21" x14ac:dyDescent="0.25">
      <c r="A7801">
        <v>2025</v>
      </c>
      <c r="B7801">
        <v>15619016</v>
      </c>
      <c r="C7801" t="s">
        <v>2595</v>
      </c>
      <c r="D7801">
        <v>660</v>
      </c>
      <c r="E7801" t="s">
        <v>26</v>
      </c>
      <c r="F7801" t="s">
        <v>23</v>
      </c>
      <c r="G7801">
        <v>46</v>
      </c>
      <c r="H7801">
        <v>5</v>
      </c>
      <c r="I7801">
        <v>109020</v>
      </c>
      <c r="J7801">
        <v>2</v>
      </c>
      <c r="K7801">
        <v>1</v>
      </c>
      <c r="L7801">
        <v>1</v>
      </c>
      <c r="M7801">
        <v>33681</v>
      </c>
      <c r="N7801">
        <v>0</v>
      </c>
      <c r="O7801" t="str">
        <f t="shared" si="728"/>
        <v>46-60</v>
      </c>
      <c r="P7801" t="str">
        <f t="shared" si="729"/>
        <v>Medium</v>
      </c>
      <c r="Q7801" t="str">
        <f t="shared" si="730"/>
        <v>Mid-Term</v>
      </c>
      <c r="R7801" t="str">
        <f t="shared" si="731"/>
        <v>High Balance</v>
      </c>
      <c r="S7801" t="str">
        <f t="shared" si="732"/>
        <v>High Value</v>
      </c>
      <c r="T7801">
        <v>1</v>
      </c>
      <c r="U7801">
        <f t="shared" si="733"/>
        <v>0</v>
      </c>
    </row>
    <row r="7802" spans="1:21" x14ac:dyDescent="0.25">
      <c r="A7802">
        <v>2025</v>
      </c>
      <c r="B7802">
        <v>15795759</v>
      </c>
      <c r="C7802" t="s">
        <v>635</v>
      </c>
      <c r="D7802">
        <v>698</v>
      </c>
      <c r="E7802" t="s">
        <v>26</v>
      </c>
      <c r="F7802" t="s">
        <v>16</v>
      </c>
      <c r="G7802">
        <v>52</v>
      </c>
      <c r="H7802">
        <v>1</v>
      </c>
      <c r="I7802">
        <v>107907</v>
      </c>
      <c r="J7802">
        <v>1</v>
      </c>
      <c r="K7802">
        <v>1</v>
      </c>
      <c r="L7802">
        <v>0</v>
      </c>
      <c r="M7802">
        <v>168886</v>
      </c>
      <c r="N7802">
        <v>1</v>
      </c>
      <c r="O7802" t="str">
        <f t="shared" si="728"/>
        <v>46-60</v>
      </c>
      <c r="P7802" t="str">
        <f t="shared" si="729"/>
        <v>Medium</v>
      </c>
      <c r="Q7802" t="str">
        <f t="shared" si="730"/>
        <v>New</v>
      </c>
      <c r="R7802" t="str">
        <f t="shared" si="731"/>
        <v>High Balance</v>
      </c>
      <c r="S7802" t="str">
        <f t="shared" si="732"/>
        <v>High Value</v>
      </c>
      <c r="T7802">
        <v>1</v>
      </c>
      <c r="U7802">
        <f t="shared" si="733"/>
        <v>107907</v>
      </c>
    </row>
    <row r="7803" spans="1:21" x14ac:dyDescent="0.25">
      <c r="A7803">
        <v>2025</v>
      </c>
      <c r="B7803">
        <v>15798844</v>
      </c>
      <c r="C7803" t="s">
        <v>1353</v>
      </c>
      <c r="D7803">
        <v>678</v>
      </c>
      <c r="E7803" t="s">
        <v>15</v>
      </c>
      <c r="F7803" t="s">
        <v>23</v>
      </c>
      <c r="G7803">
        <v>54</v>
      </c>
      <c r="H7803">
        <v>7</v>
      </c>
      <c r="I7803">
        <v>128915</v>
      </c>
      <c r="J7803">
        <v>1</v>
      </c>
      <c r="K7803">
        <v>0</v>
      </c>
      <c r="L7803">
        <v>0</v>
      </c>
      <c r="M7803">
        <v>191746</v>
      </c>
      <c r="N7803">
        <v>1</v>
      </c>
      <c r="O7803" t="str">
        <f t="shared" si="728"/>
        <v>46-60</v>
      </c>
      <c r="P7803" t="str">
        <f t="shared" si="729"/>
        <v>Medium</v>
      </c>
      <c r="Q7803" t="str">
        <f t="shared" si="730"/>
        <v>Mid-Term</v>
      </c>
      <c r="R7803" t="str">
        <f t="shared" si="731"/>
        <v>High Balance</v>
      </c>
      <c r="S7803" t="str">
        <f t="shared" si="732"/>
        <v>High Value</v>
      </c>
      <c r="T7803">
        <v>1</v>
      </c>
      <c r="U7803">
        <f t="shared" si="733"/>
        <v>128915</v>
      </c>
    </row>
    <row r="7804" spans="1:21" x14ac:dyDescent="0.25">
      <c r="A7804">
        <v>2025</v>
      </c>
      <c r="B7804">
        <v>15717962</v>
      </c>
      <c r="C7804" t="s">
        <v>263</v>
      </c>
      <c r="D7804">
        <v>773</v>
      </c>
      <c r="E7804" t="s">
        <v>18</v>
      </c>
      <c r="F7804" t="s">
        <v>23</v>
      </c>
      <c r="G7804">
        <v>63</v>
      </c>
      <c r="H7804">
        <v>9</v>
      </c>
      <c r="I7804">
        <v>111180</v>
      </c>
      <c r="J7804">
        <v>1</v>
      </c>
      <c r="K7804">
        <v>1</v>
      </c>
      <c r="L7804">
        <v>1</v>
      </c>
      <c r="M7804">
        <v>93091</v>
      </c>
      <c r="N7804">
        <v>0</v>
      </c>
      <c r="O7804" t="str">
        <f t="shared" si="728"/>
        <v>60+</v>
      </c>
      <c r="P7804" t="str">
        <f t="shared" si="729"/>
        <v>High</v>
      </c>
      <c r="Q7804" t="str">
        <f t="shared" si="730"/>
        <v>Long-Term</v>
      </c>
      <c r="R7804" t="str">
        <f t="shared" si="731"/>
        <v>High Balance</v>
      </c>
      <c r="S7804" t="str">
        <f t="shared" si="732"/>
        <v>High Value</v>
      </c>
      <c r="T7804">
        <v>1</v>
      </c>
      <c r="U7804">
        <f t="shared" si="733"/>
        <v>0</v>
      </c>
    </row>
    <row r="7805" spans="1:21" x14ac:dyDescent="0.25">
      <c r="A7805">
        <v>2025</v>
      </c>
      <c r="B7805">
        <v>15691504</v>
      </c>
      <c r="C7805" t="s">
        <v>326</v>
      </c>
      <c r="D7805">
        <v>619</v>
      </c>
      <c r="E7805" t="s">
        <v>26</v>
      </c>
      <c r="F7805" t="s">
        <v>16</v>
      </c>
      <c r="G7805">
        <v>52</v>
      </c>
      <c r="H7805">
        <v>8</v>
      </c>
      <c r="I7805">
        <v>124099</v>
      </c>
      <c r="J7805">
        <v>1</v>
      </c>
      <c r="K7805">
        <v>0</v>
      </c>
      <c r="L7805">
        <v>0</v>
      </c>
      <c r="M7805">
        <v>23905</v>
      </c>
      <c r="N7805">
        <v>0</v>
      </c>
      <c r="O7805" t="str">
        <f t="shared" si="728"/>
        <v>46-60</v>
      </c>
      <c r="P7805" t="str">
        <f t="shared" si="729"/>
        <v>Medium</v>
      </c>
      <c r="Q7805" t="str">
        <f t="shared" si="730"/>
        <v>Long-Term</v>
      </c>
      <c r="R7805" t="str">
        <f t="shared" si="731"/>
        <v>High Balance</v>
      </c>
      <c r="S7805" t="str">
        <f t="shared" si="732"/>
        <v>High Value</v>
      </c>
      <c r="T7805">
        <v>1</v>
      </c>
      <c r="U7805">
        <f t="shared" si="733"/>
        <v>0</v>
      </c>
    </row>
    <row r="7806" spans="1:21" x14ac:dyDescent="0.25">
      <c r="A7806">
        <v>2025</v>
      </c>
      <c r="B7806">
        <v>15693893</v>
      </c>
      <c r="C7806" t="s">
        <v>605</v>
      </c>
      <c r="D7806">
        <v>684</v>
      </c>
      <c r="E7806" t="s">
        <v>26</v>
      </c>
      <c r="F7806" t="s">
        <v>23</v>
      </c>
      <c r="G7806">
        <v>59</v>
      </c>
      <c r="H7806">
        <v>9</v>
      </c>
      <c r="I7806">
        <v>122471</v>
      </c>
      <c r="J7806">
        <v>1</v>
      </c>
      <c r="K7806">
        <v>0</v>
      </c>
      <c r="L7806">
        <v>1</v>
      </c>
      <c r="M7806">
        <v>15807</v>
      </c>
      <c r="N7806">
        <v>0</v>
      </c>
      <c r="O7806" t="str">
        <f t="shared" si="728"/>
        <v>46-60</v>
      </c>
      <c r="P7806" t="str">
        <f t="shared" si="729"/>
        <v>Medium</v>
      </c>
      <c r="Q7806" t="str">
        <f t="shared" si="730"/>
        <v>Long-Term</v>
      </c>
      <c r="R7806" t="str">
        <f t="shared" si="731"/>
        <v>High Balance</v>
      </c>
      <c r="S7806" t="str">
        <f t="shared" si="732"/>
        <v>High Value</v>
      </c>
      <c r="T7806">
        <v>1</v>
      </c>
      <c r="U7806">
        <f t="shared" si="733"/>
        <v>0</v>
      </c>
    </row>
    <row r="7807" spans="1:21" x14ac:dyDescent="0.25">
      <c r="A7807">
        <v>2025</v>
      </c>
      <c r="B7807">
        <v>15672499</v>
      </c>
      <c r="C7807" t="s">
        <v>793</v>
      </c>
      <c r="D7807">
        <v>635</v>
      </c>
      <c r="E7807" t="s">
        <v>15</v>
      </c>
      <c r="F7807" t="s">
        <v>23</v>
      </c>
      <c r="G7807">
        <v>34</v>
      </c>
      <c r="H7807">
        <v>3</v>
      </c>
      <c r="I7807">
        <v>134692</v>
      </c>
      <c r="J7807">
        <v>2</v>
      </c>
      <c r="K7807">
        <v>1</v>
      </c>
      <c r="L7807">
        <v>1</v>
      </c>
      <c r="M7807">
        <v>83773</v>
      </c>
      <c r="N7807">
        <v>0</v>
      </c>
      <c r="O7807" t="str">
        <f t="shared" si="728"/>
        <v>30-45</v>
      </c>
      <c r="P7807" t="str">
        <f t="shared" si="729"/>
        <v>Medium</v>
      </c>
      <c r="Q7807" t="str">
        <f t="shared" si="730"/>
        <v>New</v>
      </c>
      <c r="R7807" t="str">
        <f t="shared" si="731"/>
        <v>High Balance</v>
      </c>
      <c r="S7807" t="str">
        <f t="shared" si="732"/>
        <v>High Value</v>
      </c>
      <c r="T7807">
        <v>1</v>
      </c>
      <c r="U7807">
        <f t="shared" si="733"/>
        <v>0</v>
      </c>
    </row>
    <row r="7808" spans="1:21" x14ac:dyDescent="0.25">
      <c r="A7808">
        <v>2025</v>
      </c>
      <c r="B7808">
        <v>15750410</v>
      </c>
      <c r="C7808" t="s">
        <v>482</v>
      </c>
      <c r="D7808">
        <v>680</v>
      </c>
      <c r="E7808" t="s">
        <v>15</v>
      </c>
      <c r="F7808" t="s">
        <v>16</v>
      </c>
      <c r="G7808">
        <v>25</v>
      </c>
      <c r="H7808">
        <v>4</v>
      </c>
      <c r="I7808">
        <v>123816</v>
      </c>
      <c r="J7808">
        <v>1</v>
      </c>
      <c r="K7808">
        <v>1</v>
      </c>
      <c r="L7808">
        <v>1</v>
      </c>
      <c r="M7808">
        <v>90162</v>
      </c>
      <c r="N7808">
        <v>0</v>
      </c>
      <c r="O7808" t="str">
        <f t="shared" si="728"/>
        <v>&lt;30</v>
      </c>
      <c r="P7808" t="str">
        <f t="shared" si="729"/>
        <v>Medium</v>
      </c>
      <c r="Q7808" t="str">
        <f t="shared" si="730"/>
        <v>Mid-Term</v>
      </c>
      <c r="R7808" t="str">
        <f t="shared" si="731"/>
        <v>High Balance</v>
      </c>
      <c r="S7808" t="str">
        <f t="shared" si="732"/>
        <v>High Value</v>
      </c>
      <c r="T7808">
        <v>1</v>
      </c>
      <c r="U7808">
        <f t="shared" si="733"/>
        <v>0</v>
      </c>
    </row>
    <row r="7809" spans="1:21" x14ac:dyDescent="0.25">
      <c r="A7809">
        <v>2025</v>
      </c>
      <c r="B7809">
        <v>15568904</v>
      </c>
      <c r="C7809" t="s">
        <v>1468</v>
      </c>
      <c r="D7809">
        <v>608</v>
      </c>
      <c r="E7809" t="s">
        <v>26</v>
      </c>
      <c r="F7809" t="s">
        <v>23</v>
      </c>
      <c r="G7809">
        <v>34</v>
      </c>
      <c r="H7809">
        <v>3</v>
      </c>
      <c r="I7809">
        <v>106289</v>
      </c>
      <c r="J7809">
        <v>1</v>
      </c>
      <c r="K7809">
        <v>1</v>
      </c>
      <c r="L7809">
        <v>1</v>
      </c>
      <c r="M7809">
        <v>36639</v>
      </c>
      <c r="N7809">
        <v>0</v>
      </c>
      <c r="O7809" t="str">
        <f t="shared" si="728"/>
        <v>30-45</v>
      </c>
      <c r="P7809" t="str">
        <f t="shared" si="729"/>
        <v>Medium</v>
      </c>
      <c r="Q7809" t="str">
        <f t="shared" si="730"/>
        <v>New</v>
      </c>
      <c r="R7809" t="str">
        <f t="shared" si="731"/>
        <v>High Balance</v>
      </c>
      <c r="S7809" t="str">
        <f t="shared" si="732"/>
        <v>High Value</v>
      </c>
      <c r="T7809">
        <v>1</v>
      </c>
      <c r="U7809">
        <f t="shared" si="733"/>
        <v>0</v>
      </c>
    </row>
    <row r="7810" spans="1:21" x14ac:dyDescent="0.25">
      <c r="A7810">
        <v>2025</v>
      </c>
      <c r="B7810">
        <v>15649033</v>
      </c>
      <c r="C7810" t="s">
        <v>639</v>
      </c>
      <c r="D7810">
        <v>603</v>
      </c>
      <c r="E7810" t="s">
        <v>26</v>
      </c>
      <c r="F7810" t="s">
        <v>16</v>
      </c>
      <c r="G7810">
        <v>55</v>
      </c>
      <c r="H7810">
        <v>7</v>
      </c>
      <c r="I7810">
        <v>127723</v>
      </c>
      <c r="J7810">
        <v>2</v>
      </c>
      <c r="K7810">
        <v>1</v>
      </c>
      <c r="L7810">
        <v>0</v>
      </c>
      <c r="M7810">
        <v>139469</v>
      </c>
      <c r="N7810">
        <v>1</v>
      </c>
      <c r="O7810" t="str">
        <f t="shared" ref="O7810:O7873" si="734">IF(G7810&lt;30,"&lt;30",IF(G7810&lt;=45,"30-45",IF(G7810&lt;=60,"46-60","60+")))</f>
        <v>46-60</v>
      </c>
      <c r="P7810" t="str">
        <f t="shared" ref="P7810:P7873" si="735">IF(D7810&lt;600,"Low",IF(D7810&lt;=750,"Medium","High"))</f>
        <v>Medium</v>
      </c>
      <c r="Q7810" t="str">
        <f t="shared" ref="Q7810:Q7873" si="736">IF(H7810&lt;=3,"New",IF(H7810&lt;=7,"Mid-Term","Long-Term"))</f>
        <v>Mid-Term</v>
      </c>
      <c r="R7810" t="str">
        <f t="shared" ref="R7810:R7873" si="737">IF(I7810=0,"Zero Balance",IF(I7810&lt;100000,"Low Balance","High Balance"))</f>
        <v>High Balance</v>
      </c>
      <c r="S7810" t="str">
        <f t="shared" ref="S7810:S7873" si="738">IF(I7810&gt;=100000,"High Value","Normal")</f>
        <v>High Value</v>
      </c>
      <c r="T7810">
        <v>1</v>
      </c>
      <c r="U7810">
        <f t="shared" ref="U7810:U7873" si="739">IF(N7810=1,I7810,0)</f>
        <v>127723</v>
      </c>
    </row>
    <row r="7811" spans="1:21" x14ac:dyDescent="0.25">
      <c r="A7811">
        <v>2025</v>
      </c>
      <c r="B7811">
        <v>15780989</v>
      </c>
      <c r="C7811" t="s">
        <v>2596</v>
      </c>
      <c r="D7811">
        <v>579</v>
      </c>
      <c r="E7811" t="s">
        <v>18</v>
      </c>
      <c r="F7811" t="s">
        <v>23</v>
      </c>
      <c r="G7811">
        <v>43</v>
      </c>
      <c r="H7811">
        <v>2</v>
      </c>
      <c r="I7811">
        <v>145844</v>
      </c>
      <c r="J7811">
        <v>1</v>
      </c>
      <c r="K7811">
        <v>1</v>
      </c>
      <c r="L7811">
        <v>1</v>
      </c>
      <c r="M7811">
        <v>198402</v>
      </c>
      <c r="N7811">
        <v>1</v>
      </c>
      <c r="O7811" t="str">
        <f t="shared" si="734"/>
        <v>30-45</v>
      </c>
      <c r="P7811" t="str">
        <f t="shared" si="735"/>
        <v>Low</v>
      </c>
      <c r="Q7811" t="str">
        <f t="shared" si="736"/>
        <v>New</v>
      </c>
      <c r="R7811" t="str">
        <f t="shared" si="737"/>
        <v>High Balance</v>
      </c>
      <c r="S7811" t="str">
        <f t="shared" si="738"/>
        <v>High Value</v>
      </c>
      <c r="T7811">
        <v>1</v>
      </c>
      <c r="U7811">
        <f t="shared" si="739"/>
        <v>145844</v>
      </c>
    </row>
    <row r="7812" spans="1:21" x14ac:dyDescent="0.25">
      <c r="A7812">
        <v>2025</v>
      </c>
      <c r="B7812">
        <v>15771059</v>
      </c>
      <c r="C7812" t="s">
        <v>131</v>
      </c>
      <c r="D7812">
        <v>756</v>
      </c>
      <c r="E7812" t="s">
        <v>26</v>
      </c>
      <c r="F7812" t="s">
        <v>16</v>
      </c>
      <c r="G7812">
        <v>34</v>
      </c>
      <c r="H7812">
        <v>2</v>
      </c>
      <c r="I7812">
        <v>148201</v>
      </c>
      <c r="J7812">
        <v>1</v>
      </c>
      <c r="K7812">
        <v>0</v>
      </c>
      <c r="L7812">
        <v>0</v>
      </c>
      <c r="M7812">
        <v>194584</v>
      </c>
      <c r="N7812">
        <v>0</v>
      </c>
      <c r="O7812" t="str">
        <f t="shared" si="734"/>
        <v>30-45</v>
      </c>
      <c r="P7812" t="str">
        <f t="shared" si="735"/>
        <v>High</v>
      </c>
      <c r="Q7812" t="str">
        <f t="shared" si="736"/>
        <v>New</v>
      </c>
      <c r="R7812" t="str">
        <f t="shared" si="737"/>
        <v>High Balance</v>
      </c>
      <c r="S7812" t="str">
        <f t="shared" si="738"/>
        <v>High Value</v>
      </c>
      <c r="T7812">
        <v>1</v>
      </c>
      <c r="U7812">
        <f t="shared" si="739"/>
        <v>0</v>
      </c>
    </row>
    <row r="7813" spans="1:21" x14ac:dyDescent="0.25">
      <c r="A7813">
        <v>2025</v>
      </c>
      <c r="B7813">
        <v>15687852</v>
      </c>
      <c r="C7813" t="s">
        <v>2432</v>
      </c>
      <c r="D7813">
        <v>611</v>
      </c>
      <c r="E7813" t="s">
        <v>15</v>
      </c>
      <c r="F7813" t="s">
        <v>23</v>
      </c>
      <c r="G7813">
        <v>30</v>
      </c>
      <c r="H7813">
        <v>2</v>
      </c>
      <c r="I7813">
        <v>104146</v>
      </c>
      <c r="J7813">
        <v>1</v>
      </c>
      <c r="K7813">
        <v>0</v>
      </c>
      <c r="L7813">
        <v>0</v>
      </c>
      <c r="M7813">
        <v>159630</v>
      </c>
      <c r="N7813">
        <v>0</v>
      </c>
      <c r="O7813" t="str">
        <f t="shared" si="734"/>
        <v>30-45</v>
      </c>
      <c r="P7813" t="str">
        <f t="shared" si="735"/>
        <v>Medium</v>
      </c>
      <c r="Q7813" t="str">
        <f t="shared" si="736"/>
        <v>New</v>
      </c>
      <c r="R7813" t="str">
        <f t="shared" si="737"/>
        <v>High Balance</v>
      </c>
      <c r="S7813" t="str">
        <f t="shared" si="738"/>
        <v>High Value</v>
      </c>
      <c r="T7813">
        <v>1</v>
      </c>
      <c r="U7813">
        <f t="shared" si="739"/>
        <v>0</v>
      </c>
    </row>
    <row r="7814" spans="1:21" x14ac:dyDescent="0.25">
      <c r="A7814">
        <v>2025</v>
      </c>
      <c r="B7814">
        <v>15695280</v>
      </c>
      <c r="C7814" t="s">
        <v>118</v>
      </c>
      <c r="D7814">
        <v>532</v>
      </c>
      <c r="E7814" t="s">
        <v>26</v>
      </c>
      <c r="F7814" t="s">
        <v>23</v>
      </c>
      <c r="G7814">
        <v>24</v>
      </c>
      <c r="H7814">
        <v>8</v>
      </c>
      <c r="I7814">
        <v>142755</v>
      </c>
      <c r="J7814">
        <v>1</v>
      </c>
      <c r="K7814">
        <v>0</v>
      </c>
      <c r="L7814">
        <v>0</v>
      </c>
      <c r="M7814">
        <v>34231</v>
      </c>
      <c r="N7814">
        <v>0</v>
      </c>
      <c r="O7814" t="str">
        <f t="shared" si="734"/>
        <v>&lt;30</v>
      </c>
      <c r="P7814" t="str">
        <f t="shared" si="735"/>
        <v>Low</v>
      </c>
      <c r="Q7814" t="str">
        <f t="shared" si="736"/>
        <v>Long-Term</v>
      </c>
      <c r="R7814" t="str">
        <f t="shared" si="737"/>
        <v>High Balance</v>
      </c>
      <c r="S7814" t="str">
        <f t="shared" si="738"/>
        <v>High Value</v>
      </c>
      <c r="T7814">
        <v>1</v>
      </c>
      <c r="U7814">
        <f t="shared" si="739"/>
        <v>0</v>
      </c>
    </row>
    <row r="7815" spans="1:21" x14ac:dyDescent="0.25">
      <c r="A7815">
        <v>2025</v>
      </c>
      <c r="B7815">
        <v>15592751</v>
      </c>
      <c r="C7815" t="s">
        <v>1245</v>
      </c>
      <c r="D7815">
        <v>684</v>
      </c>
      <c r="E7815" t="s">
        <v>26</v>
      </c>
      <c r="F7815" t="s">
        <v>16</v>
      </c>
      <c r="G7815">
        <v>63</v>
      </c>
      <c r="H7815">
        <v>3</v>
      </c>
      <c r="I7815">
        <v>81246</v>
      </c>
      <c r="J7815">
        <v>1</v>
      </c>
      <c r="K7815">
        <v>1</v>
      </c>
      <c r="L7815">
        <v>0</v>
      </c>
      <c r="M7815">
        <v>69643</v>
      </c>
      <c r="N7815">
        <v>1</v>
      </c>
      <c r="O7815" t="str">
        <f t="shared" si="734"/>
        <v>60+</v>
      </c>
      <c r="P7815" t="str">
        <f t="shared" si="735"/>
        <v>Medium</v>
      </c>
      <c r="Q7815" t="str">
        <f t="shared" si="736"/>
        <v>New</v>
      </c>
      <c r="R7815" t="str">
        <f t="shared" si="737"/>
        <v>Low Balance</v>
      </c>
      <c r="S7815" t="str">
        <f t="shared" si="738"/>
        <v>Normal</v>
      </c>
      <c r="T7815">
        <v>1</v>
      </c>
      <c r="U7815">
        <f t="shared" si="739"/>
        <v>81246</v>
      </c>
    </row>
    <row r="7816" spans="1:21" x14ac:dyDescent="0.25">
      <c r="A7816">
        <v>2025</v>
      </c>
      <c r="B7816">
        <v>15598338</v>
      </c>
      <c r="C7816" t="s">
        <v>2597</v>
      </c>
      <c r="D7816">
        <v>647</v>
      </c>
      <c r="E7816" t="s">
        <v>26</v>
      </c>
      <c r="F7816" t="s">
        <v>16</v>
      </c>
      <c r="G7816">
        <v>33</v>
      </c>
      <c r="H7816">
        <v>3</v>
      </c>
      <c r="I7816">
        <v>168560</v>
      </c>
      <c r="J7816">
        <v>2</v>
      </c>
      <c r="K7816">
        <v>0</v>
      </c>
      <c r="L7816">
        <v>0</v>
      </c>
      <c r="M7816">
        <v>90270</v>
      </c>
      <c r="N7816">
        <v>0</v>
      </c>
      <c r="O7816" t="str">
        <f t="shared" si="734"/>
        <v>30-45</v>
      </c>
      <c r="P7816" t="str">
        <f t="shared" si="735"/>
        <v>Medium</v>
      </c>
      <c r="Q7816" t="str">
        <f t="shared" si="736"/>
        <v>New</v>
      </c>
      <c r="R7816" t="str">
        <f t="shared" si="737"/>
        <v>High Balance</v>
      </c>
      <c r="S7816" t="str">
        <f t="shared" si="738"/>
        <v>High Value</v>
      </c>
      <c r="T7816">
        <v>1</v>
      </c>
      <c r="U7816">
        <f t="shared" si="739"/>
        <v>0</v>
      </c>
    </row>
    <row r="7817" spans="1:21" x14ac:dyDescent="0.25">
      <c r="A7817">
        <v>2025</v>
      </c>
      <c r="B7817">
        <v>15735784</v>
      </c>
      <c r="C7817" t="s">
        <v>1271</v>
      </c>
      <c r="D7817">
        <v>583</v>
      </c>
      <c r="E7817" t="s">
        <v>15</v>
      </c>
      <c r="F7817" t="s">
        <v>23</v>
      </c>
      <c r="G7817">
        <v>38</v>
      </c>
      <c r="H7817">
        <v>8</v>
      </c>
      <c r="I7817">
        <v>0</v>
      </c>
      <c r="J7817">
        <v>1</v>
      </c>
      <c r="K7817">
        <v>1</v>
      </c>
      <c r="L7817">
        <v>0</v>
      </c>
      <c r="M7817">
        <v>47849</v>
      </c>
      <c r="N7817">
        <v>0</v>
      </c>
      <c r="O7817" t="str">
        <f t="shared" si="734"/>
        <v>30-45</v>
      </c>
      <c r="P7817" t="str">
        <f t="shared" si="735"/>
        <v>Low</v>
      </c>
      <c r="Q7817" t="str">
        <f t="shared" si="736"/>
        <v>Long-Term</v>
      </c>
      <c r="R7817" t="str">
        <f t="shared" si="737"/>
        <v>Zero Balance</v>
      </c>
      <c r="S7817" t="str">
        <f t="shared" si="738"/>
        <v>Normal</v>
      </c>
      <c r="T7817">
        <v>1</v>
      </c>
      <c r="U7817">
        <f t="shared" si="739"/>
        <v>0</v>
      </c>
    </row>
    <row r="7818" spans="1:21" x14ac:dyDescent="0.25">
      <c r="A7818">
        <v>2025</v>
      </c>
      <c r="B7818">
        <v>15629128</v>
      </c>
      <c r="C7818" t="s">
        <v>573</v>
      </c>
      <c r="D7818">
        <v>774</v>
      </c>
      <c r="E7818" t="s">
        <v>26</v>
      </c>
      <c r="F7818" t="s">
        <v>23</v>
      </c>
      <c r="G7818">
        <v>42</v>
      </c>
      <c r="H7818">
        <v>2</v>
      </c>
      <c r="I7818">
        <v>132194</v>
      </c>
      <c r="J7818">
        <v>2</v>
      </c>
      <c r="K7818">
        <v>1</v>
      </c>
      <c r="L7818">
        <v>1</v>
      </c>
      <c r="M7818">
        <v>162866</v>
      </c>
      <c r="N7818">
        <v>0</v>
      </c>
      <c r="O7818" t="str">
        <f t="shared" si="734"/>
        <v>30-45</v>
      </c>
      <c r="P7818" t="str">
        <f t="shared" si="735"/>
        <v>High</v>
      </c>
      <c r="Q7818" t="str">
        <f t="shared" si="736"/>
        <v>New</v>
      </c>
      <c r="R7818" t="str">
        <f t="shared" si="737"/>
        <v>High Balance</v>
      </c>
      <c r="S7818" t="str">
        <f t="shared" si="738"/>
        <v>High Value</v>
      </c>
      <c r="T7818">
        <v>1</v>
      </c>
      <c r="U7818">
        <f t="shared" si="739"/>
        <v>0</v>
      </c>
    </row>
    <row r="7819" spans="1:21" x14ac:dyDescent="0.25">
      <c r="A7819">
        <v>2025</v>
      </c>
      <c r="B7819">
        <v>15642870</v>
      </c>
      <c r="C7819" t="s">
        <v>398</v>
      </c>
      <c r="D7819">
        <v>677</v>
      </c>
      <c r="E7819" t="s">
        <v>15</v>
      </c>
      <c r="F7819" t="s">
        <v>23</v>
      </c>
      <c r="G7819">
        <v>58</v>
      </c>
      <c r="H7819">
        <v>9</v>
      </c>
      <c r="I7819">
        <v>0</v>
      </c>
      <c r="J7819">
        <v>1</v>
      </c>
      <c r="K7819">
        <v>0</v>
      </c>
      <c r="L7819">
        <v>1</v>
      </c>
      <c r="M7819">
        <v>168650</v>
      </c>
      <c r="N7819">
        <v>0</v>
      </c>
      <c r="O7819" t="str">
        <f t="shared" si="734"/>
        <v>46-60</v>
      </c>
      <c r="P7819" t="str">
        <f t="shared" si="735"/>
        <v>Medium</v>
      </c>
      <c r="Q7819" t="str">
        <f t="shared" si="736"/>
        <v>Long-Term</v>
      </c>
      <c r="R7819" t="str">
        <f t="shared" si="737"/>
        <v>Zero Balance</v>
      </c>
      <c r="S7819" t="str">
        <f t="shared" si="738"/>
        <v>Normal</v>
      </c>
      <c r="T7819">
        <v>1</v>
      </c>
      <c r="U7819">
        <f t="shared" si="739"/>
        <v>0</v>
      </c>
    </row>
    <row r="7820" spans="1:21" x14ac:dyDescent="0.25">
      <c r="A7820">
        <v>2025</v>
      </c>
      <c r="B7820">
        <v>15637977</v>
      </c>
      <c r="C7820" t="s">
        <v>1932</v>
      </c>
      <c r="D7820">
        <v>542</v>
      </c>
      <c r="E7820" t="s">
        <v>26</v>
      </c>
      <c r="F7820" t="s">
        <v>23</v>
      </c>
      <c r="G7820">
        <v>25</v>
      </c>
      <c r="H7820">
        <v>8</v>
      </c>
      <c r="I7820">
        <v>139330</v>
      </c>
      <c r="J7820">
        <v>1</v>
      </c>
      <c r="K7820">
        <v>0</v>
      </c>
      <c r="L7820">
        <v>0</v>
      </c>
      <c r="M7820">
        <v>54372</v>
      </c>
      <c r="N7820">
        <v>0</v>
      </c>
      <c r="O7820" t="str">
        <f t="shared" si="734"/>
        <v>&lt;30</v>
      </c>
      <c r="P7820" t="str">
        <f t="shared" si="735"/>
        <v>Low</v>
      </c>
      <c r="Q7820" t="str">
        <f t="shared" si="736"/>
        <v>Long-Term</v>
      </c>
      <c r="R7820" t="str">
        <f t="shared" si="737"/>
        <v>High Balance</v>
      </c>
      <c r="S7820" t="str">
        <f t="shared" si="738"/>
        <v>High Value</v>
      </c>
      <c r="T7820">
        <v>1</v>
      </c>
      <c r="U7820">
        <f t="shared" si="739"/>
        <v>0</v>
      </c>
    </row>
    <row r="7821" spans="1:21" x14ac:dyDescent="0.25">
      <c r="A7821">
        <v>2025</v>
      </c>
      <c r="B7821">
        <v>15600792</v>
      </c>
      <c r="C7821" t="s">
        <v>2598</v>
      </c>
      <c r="D7821">
        <v>613</v>
      </c>
      <c r="E7821" t="s">
        <v>18</v>
      </c>
      <c r="F7821" t="s">
        <v>23</v>
      </c>
      <c r="G7821">
        <v>29</v>
      </c>
      <c r="H7821">
        <v>0</v>
      </c>
      <c r="I7821">
        <v>0</v>
      </c>
      <c r="J7821">
        <v>2</v>
      </c>
      <c r="K7821">
        <v>0</v>
      </c>
      <c r="L7821">
        <v>1</v>
      </c>
      <c r="M7821">
        <v>133897</v>
      </c>
      <c r="N7821">
        <v>0</v>
      </c>
      <c r="O7821" t="str">
        <f t="shared" si="734"/>
        <v>&lt;30</v>
      </c>
      <c r="P7821" t="str">
        <f t="shared" si="735"/>
        <v>Medium</v>
      </c>
      <c r="Q7821" t="str">
        <f t="shared" si="736"/>
        <v>New</v>
      </c>
      <c r="R7821" t="str">
        <f t="shared" si="737"/>
        <v>Zero Balance</v>
      </c>
      <c r="S7821" t="str">
        <f t="shared" si="738"/>
        <v>Normal</v>
      </c>
      <c r="T7821">
        <v>1</v>
      </c>
      <c r="U7821">
        <f t="shared" si="739"/>
        <v>0</v>
      </c>
    </row>
    <row r="7822" spans="1:21" x14ac:dyDescent="0.25">
      <c r="A7822">
        <v>2025</v>
      </c>
      <c r="B7822">
        <v>15576131</v>
      </c>
      <c r="C7822" t="s">
        <v>1200</v>
      </c>
      <c r="D7822">
        <v>666</v>
      </c>
      <c r="E7822" t="s">
        <v>15</v>
      </c>
      <c r="F7822" t="s">
        <v>23</v>
      </c>
      <c r="G7822">
        <v>40</v>
      </c>
      <c r="H7822">
        <v>5</v>
      </c>
      <c r="I7822">
        <v>0</v>
      </c>
      <c r="J7822">
        <v>2</v>
      </c>
      <c r="K7822">
        <v>1</v>
      </c>
      <c r="L7822">
        <v>0</v>
      </c>
      <c r="M7822">
        <v>147878</v>
      </c>
      <c r="N7822">
        <v>0</v>
      </c>
      <c r="O7822" t="str">
        <f t="shared" si="734"/>
        <v>30-45</v>
      </c>
      <c r="P7822" t="str">
        <f t="shared" si="735"/>
        <v>Medium</v>
      </c>
      <c r="Q7822" t="str">
        <f t="shared" si="736"/>
        <v>Mid-Term</v>
      </c>
      <c r="R7822" t="str">
        <f t="shared" si="737"/>
        <v>Zero Balance</v>
      </c>
      <c r="S7822" t="str">
        <f t="shared" si="738"/>
        <v>Normal</v>
      </c>
      <c r="T7822">
        <v>1</v>
      </c>
      <c r="U7822">
        <f t="shared" si="739"/>
        <v>0</v>
      </c>
    </row>
    <row r="7823" spans="1:21" x14ac:dyDescent="0.25">
      <c r="A7823">
        <v>2025</v>
      </c>
      <c r="B7823">
        <v>15686588</v>
      </c>
      <c r="C7823" t="s">
        <v>756</v>
      </c>
      <c r="D7823">
        <v>777</v>
      </c>
      <c r="E7823" t="s">
        <v>15</v>
      </c>
      <c r="F7823" t="s">
        <v>16</v>
      </c>
      <c r="G7823">
        <v>28</v>
      </c>
      <c r="H7823">
        <v>2</v>
      </c>
      <c r="I7823">
        <v>134572</v>
      </c>
      <c r="J7823">
        <v>1</v>
      </c>
      <c r="K7823">
        <v>0</v>
      </c>
      <c r="L7823">
        <v>1</v>
      </c>
      <c r="M7823">
        <v>118313</v>
      </c>
      <c r="N7823">
        <v>0</v>
      </c>
      <c r="O7823" t="str">
        <f t="shared" si="734"/>
        <v>&lt;30</v>
      </c>
      <c r="P7823" t="str">
        <f t="shared" si="735"/>
        <v>High</v>
      </c>
      <c r="Q7823" t="str">
        <f t="shared" si="736"/>
        <v>New</v>
      </c>
      <c r="R7823" t="str">
        <f t="shared" si="737"/>
        <v>High Balance</v>
      </c>
      <c r="S7823" t="str">
        <f t="shared" si="738"/>
        <v>High Value</v>
      </c>
      <c r="T7823">
        <v>1</v>
      </c>
      <c r="U7823">
        <f t="shared" si="739"/>
        <v>0</v>
      </c>
    </row>
    <row r="7824" spans="1:21" x14ac:dyDescent="0.25">
      <c r="A7824">
        <v>2025</v>
      </c>
      <c r="B7824">
        <v>15761018</v>
      </c>
      <c r="C7824" t="s">
        <v>214</v>
      </c>
      <c r="D7824">
        <v>581</v>
      </c>
      <c r="E7824" t="s">
        <v>26</v>
      </c>
      <c r="F7824" t="s">
        <v>23</v>
      </c>
      <c r="G7824">
        <v>50</v>
      </c>
      <c r="H7824">
        <v>2</v>
      </c>
      <c r="I7824">
        <v>143829</v>
      </c>
      <c r="J7824">
        <v>2</v>
      </c>
      <c r="K7824">
        <v>1</v>
      </c>
      <c r="L7824">
        <v>0</v>
      </c>
      <c r="M7824">
        <v>181224</v>
      </c>
      <c r="N7824">
        <v>1</v>
      </c>
      <c r="O7824" t="str">
        <f t="shared" si="734"/>
        <v>46-60</v>
      </c>
      <c r="P7824" t="str">
        <f t="shared" si="735"/>
        <v>Low</v>
      </c>
      <c r="Q7824" t="str">
        <f t="shared" si="736"/>
        <v>New</v>
      </c>
      <c r="R7824" t="str">
        <f t="shared" si="737"/>
        <v>High Balance</v>
      </c>
      <c r="S7824" t="str">
        <f t="shared" si="738"/>
        <v>High Value</v>
      </c>
      <c r="T7824">
        <v>1</v>
      </c>
      <c r="U7824">
        <f t="shared" si="739"/>
        <v>143829</v>
      </c>
    </row>
    <row r="7825" spans="1:21" x14ac:dyDescent="0.25">
      <c r="A7825">
        <v>2025</v>
      </c>
      <c r="B7825">
        <v>15616029</v>
      </c>
      <c r="C7825" t="s">
        <v>1679</v>
      </c>
      <c r="D7825">
        <v>705</v>
      </c>
      <c r="E7825" t="s">
        <v>15</v>
      </c>
      <c r="F7825" t="s">
        <v>23</v>
      </c>
      <c r="G7825">
        <v>32</v>
      </c>
      <c r="H7825">
        <v>7</v>
      </c>
      <c r="I7825">
        <v>0</v>
      </c>
      <c r="J7825">
        <v>2</v>
      </c>
      <c r="K7825">
        <v>1</v>
      </c>
      <c r="L7825">
        <v>0</v>
      </c>
      <c r="M7825">
        <v>7922</v>
      </c>
      <c r="N7825">
        <v>0</v>
      </c>
      <c r="O7825" t="str">
        <f t="shared" si="734"/>
        <v>30-45</v>
      </c>
      <c r="P7825" t="str">
        <f t="shared" si="735"/>
        <v>Medium</v>
      </c>
      <c r="Q7825" t="str">
        <f t="shared" si="736"/>
        <v>Mid-Term</v>
      </c>
      <c r="R7825" t="str">
        <f t="shared" si="737"/>
        <v>Zero Balance</v>
      </c>
      <c r="S7825" t="str">
        <f t="shared" si="738"/>
        <v>Normal</v>
      </c>
      <c r="T7825">
        <v>1</v>
      </c>
      <c r="U7825">
        <f t="shared" si="739"/>
        <v>0</v>
      </c>
    </row>
    <row r="7826" spans="1:21" x14ac:dyDescent="0.25">
      <c r="A7826">
        <v>2025</v>
      </c>
      <c r="B7826">
        <v>15761149</v>
      </c>
      <c r="C7826" t="s">
        <v>480</v>
      </c>
      <c r="D7826">
        <v>673</v>
      </c>
      <c r="E7826" t="s">
        <v>15</v>
      </c>
      <c r="F7826" t="s">
        <v>16</v>
      </c>
      <c r="G7826">
        <v>44</v>
      </c>
      <c r="H7826">
        <v>8</v>
      </c>
      <c r="I7826">
        <v>133445</v>
      </c>
      <c r="J7826">
        <v>1</v>
      </c>
      <c r="K7826">
        <v>0</v>
      </c>
      <c r="L7826">
        <v>1</v>
      </c>
      <c r="M7826">
        <v>5708</v>
      </c>
      <c r="N7826">
        <v>0</v>
      </c>
      <c r="O7826" t="str">
        <f t="shared" si="734"/>
        <v>30-45</v>
      </c>
      <c r="P7826" t="str">
        <f t="shared" si="735"/>
        <v>Medium</v>
      </c>
      <c r="Q7826" t="str">
        <f t="shared" si="736"/>
        <v>Long-Term</v>
      </c>
      <c r="R7826" t="str">
        <f t="shared" si="737"/>
        <v>High Balance</v>
      </c>
      <c r="S7826" t="str">
        <f t="shared" si="738"/>
        <v>High Value</v>
      </c>
      <c r="T7826">
        <v>1</v>
      </c>
      <c r="U7826">
        <f t="shared" si="739"/>
        <v>0</v>
      </c>
    </row>
    <row r="7827" spans="1:21" x14ac:dyDescent="0.25">
      <c r="A7827">
        <v>2025</v>
      </c>
      <c r="B7827">
        <v>15802758</v>
      </c>
      <c r="C7827" t="s">
        <v>712</v>
      </c>
      <c r="D7827">
        <v>594</v>
      </c>
      <c r="E7827" t="s">
        <v>26</v>
      </c>
      <c r="F7827" t="s">
        <v>16</v>
      </c>
      <c r="G7827">
        <v>23</v>
      </c>
      <c r="H7827">
        <v>4</v>
      </c>
      <c r="I7827">
        <v>104754</v>
      </c>
      <c r="J7827">
        <v>2</v>
      </c>
      <c r="K7827">
        <v>1</v>
      </c>
      <c r="L7827">
        <v>0</v>
      </c>
      <c r="M7827">
        <v>56757</v>
      </c>
      <c r="N7827">
        <v>1</v>
      </c>
      <c r="O7827" t="str">
        <f t="shared" si="734"/>
        <v>&lt;30</v>
      </c>
      <c r="P7827" t="str">
        <f t="shared" si="735"/>
        <v>Low</v>
      </c>
      <c r="Q7827" t="str">
        <f t="shared" si="736"/>
        <v>Mid-Term</v>
      </c>
      <c r="R7827" t="str">
        <f t="shared" si="737"/>
        <v>High Balance</v>
      </c>
      <c r="S7827" t="str">
        <f t="shared" si="738"/>
        <v>High Value</v>
      </c>
      <c r="T7827">
        <v>1</v>
      </c>
      <c r="U7827">
        <f t="shared" si="739"/>
        <v>104754</v>
      </c>
    </row>
    <row r="7828" spans="1:21" x14ac:dyDescent="0.25">
      <c r="A7828">
        <v>2025</v>
      </c>
      <c r="B7828">
        <v>15647838</v>
      </c>
      <c r="C7828" t="s">
        <v>789</v>
      </c>
      <c r="D7828">
        <v>648</v>
      </c>
      <c r="E7828" t="s">
        <v>26</v>
      </c>
      <c r="F7828" t="s">
        <v>16</v>
      </c>
      <c r="G7828">
        <v>51</v>
      </c>
      <c r="H7828">
        <v>2</v>
      </c>
      <c r="I7828">
        <v>116575</v>
      </c>
      <c r="J7828">
        <v>1</v>
      </c>
      <c r="K7828">
        <v>1</v>
      </c>
      <c r="L7828">
        <v>0</v>
      </c>
      <c r="M7828">
        <v>4121</v>
      </c>
      <c r="N7828">
        <v>1</v>
      </c>
      <c r="O7828" t="str">
        <f t="shared" si="734"/>
        <v>46-60</v>
      </c>
      <c r="P7828" t="str">
        <f t="shared" si="735"/>
        <v>Medium</v>
      </c>
      <c r="Q7828" t="str">
        <f t="shared" si="736"/>
        <v>New</v>
      </c>
      <c r="R7828" t="str">
        <f t="shared" si="737"/>
        <v>High Balance</v>
      </c>
      <c r="S7828" t="str">
        <f t="shared" si="738"/>
        <v>High Value</v>
      </c>
      <c r="T7828">
        <v>1</v>
      </c>
      <c r="U7828">
        <f t="shared" si="739"/>
        <v>116575</v>
      </c>
    </row>
    <row r="7829" spans="1:21" x14ac:dyDescent="0.25">
      <c r="A7829">
        <v>2025</v>
      </c>
      <c r="B7829">
        <v>15735968</v>
      </c>
      <c r="C7829" t="s">
        <v>753</v>
      </c>
      <c r="D7829">
        <v>605</v>
      </c>
      <c r="E7829" t="s">
        <v>15</v>
      </c>
      <c r="F7829" t="s">
        <v>23</v>
      </c>
      <c r="G7829">
        <v>41</v>
      </c>
      <c r="H7829">
        <v>10</v>
      </c>
      <c r="I7829">
        <v>0</v>
      </c>
      <c r="J7829">
        <v>2</v>
      </c>
      <c r="K7829">
        <v>0</v>
      </c>
      <c r="L7829">
        <v>1</v>
      </c>
      <c r="M7829">
        <v>97213</v>
      </c>
      <c r="N7829">
        <v>0</v>
      </c>
      <c r="O7829" t="str">
        <f t="shared" si="734"/>
        <v>30-45</v>
      </c>
      <c r="P7829" t="str">
        <f t="shared" si="735"/>
        <v>Medium</v>
      </c>
      <c r="Q7829" t="str">
        <f t="shared" si="736"/>
        <v>Long-Term</v>
      </c>
      <c r="R7829" t="str">
        <f t="shared" si="737"/>
        <v>Zero Balance</v>
      </c>
      <c r="S7829" t="str">
        <f t="shared" si="738"/>
        <v>Normal</v>
      </c>
      <c r="T7829">
        <v>1</v>
      </c>
      <c r="U7829">
        <f t="shared" si="739"/>
        <v>0</v>
      </c>
    </row>
    <row r="7830" spans="1:21" x14ac:dyDescent="0.25">
      <c r="A7830">
        <v>2025</v>
      </c>
      <c r="B7830">
        <v>15581286</v>
      </c>
      <c r="C7830" t="s">
        <v>2502</v>
      </c>
      <c r="D7830">
        <v>734</v>
      </c>
      <c r="E7830" t="s">
        <v>15</v>
      </c>
      <c r="F7830" t="s">
        <v>16</v>
      </c>
      <c r="G7830">
        <v>40</v>
      </c>
      <c r="H7830">
        <v>9</v>
      </c>
      <c r="I7830">
        <v>176915</v>
      </c>
      <c r="J7830">
        <v>1</v>
      </c>
      <c r="K7830">
        <v>1</v>
      </c>
      <c r="L7830">
        <v>1</v>
      </c>
      <c r="M7830">
        <v>12799</v>
      </c>
      <c r="N7830">
        <v>0</v>
      </c>
      <c r="O7830" t="str">
        <f t="shared" si="734"/>
        <v>30-45</v>
      </c>
      <c r="P7830" t="str">
        <f t="shared" si="735"/>
        <v>Medium</v>
      </c>
      <c r="Q7830" t="str">
        <f t="shared" si="736"/>
        <v>Long-Term</v>
      </c>
      <c r="R7830" t="str">
        <f t="shared" si="737"/>
        <v>High Balance</v>
      </c>
      <c r="S7830" t="str">
        <f t="shared" si="738"/>
        <v>High Value</v>
      </c>
      <c r="T7830">
        <v>1</v>
      </c>
      <c r="U7830">
        <f t="shared" si="739"/>
        <v>0</v>
      </c>
    </row>
    <row r="7831" spans="1:21" x14ac:dyDescent="0.25">
      <c r="A7831">
        <v>2025</v>
      </c>
      <c r="B7831">
        <v>15625445</v>
      </c>
      <c r="C7831" t="s">
        <v>869</v>
      </c>
      <c r="D7831">
        <v>572</v>
      </c>
      <c r="E7831" t="s">
        <v>15</v>
      </c>
      <c r="F7831" t="s">
        <v>16</v>
      </c>
      <c r="G7831">
        <v>36</v>
      </c>
      <c r="H7831">
        <v>8</v>
      </c>
      <c r="I7831">
        <v>68348</v>
      </c>
      <c r="J7831">
        <v>2</v>
      </c>
      <c r="K7831">
        <v>0</v>
      </c>
      <c r="L7831">
        <v>1</v>
      </c>
      <c r="M7831">
        <v>50400</v>
      </c>
      <c r="N7831">
        <v>0</v>
      </c>
      <c r="O7831" t="str">
        <f t="shared" si="734"/>
        <v>30-45</v>
      </c>
      <c r="P7831" t="str">
        <f t="shared" si="735"/>
        <v>Low</v>
      </c>
      <c r="Q7831" t="str">
        <f t="shared" si="736"/>
        <v>Long-Term</v>
      </c>
      <c r="R7831" t="str">
        <f t="shared" si="737"/>
        <v>Low Balance</v>
      </c>
      <c r="S7831" t="str">
        <f t="shared" si="738"/>
        <v>Normal</v>
      </c>
      <c r="T7831">
        <v>1</v>
      </c>
      <c r="U7831">
        <f t="shared" si="739"/>
        <v>0</v>
      </c>
    </row>
    <row r="7832" spans="1:21" x14ac:dyDescent="0.25">
      <c r="A7832">
        <v>2025</v>
      </c>
      <c r="B7832">
        <v>15600173</v>
      </c>
      <c r="C7832" t="s">
        <v>388</v>
      </c>
      <c r="D7832">
        <v>595</v>
      </c>
      <c r="E7832" t="s">
        <v>15</v>
      </c>
      <c r="F7832" t="s">
        <v>16</v>
      </c>
      <c r="G7832">
        <v>33</v>
      </c>
      <c r="H7832">
        <v>9</v>
      </c>
      <c r="I7832">
        <v>0</v>
      </c>
      <c r="J7832">
        <v>2</v>
      </c>
      <c r="K7832">
        <v>1</v>
      </c>
      <c r="L7832">
        <v>1</v>
      </c>
      <c r="M7832">
        <v>41448</v>
      </c>
      <c r="N7832">
        <v>0</v>
      </c>
      <c r="O7832" t="str">
        <f t="shared" si="734"/>
        <v>30-45</v>
      </c>
      <c r="P7832" t="str">
        <f t="shared" si="735"/>
        <v>Low</v>
      </c>
      <c r="Q7832" t="str">
        <f t="shared" si="736"/>
        <v>Long-Term</v>
      </c>
      <c r="R7832" t="str">
        <f t="shared" si="737"/>
        <v>Zero Balance</v>
      </c>
      <c r="S7832" t="str">
        <f t="shared" si="738"/>
        <v>Normal</v>
      </c>
      <c r="T7832">
        <v>1</v>
      </c>
      <c r="U7832">
        <f t="shared" si="739"/>
        <v>0</v>
      </c>
    </row>
    <row r="7833" spans="1:21" x14ac:dyDescent="0.25">
      <c r="A7833">
        <v>2025</v>
      </c>
      <c r="B7833">
        <v>15635143</v>
      </c>
      <c r="C7833" t="s">
        <v>2599</v>
      </c>
      <c r="D7833">
        <v>749</v>
      </c>
      <c r="E7833" t="s">
        <v>15</v>
      </c>
      <c r="F7833" t="s">
        <v>23</v>
      </c>
      <c r="G7833">
        <v>42</v>
      </c>
      <c r="H7833">
        <v>2</v>
      </c>
      <c r="I7833">
        <v>56727</v>
      </c>
      <c r="J7833">
        <v>2</v>
      </c>
      <c r="K7833">
        <v>0</v>
      </c>
      <c r="L7833">
        <v>1</v>
      </c>
      <c r="M7833">
        <v>185543</v>
      </c>
      <c r="N7833">
        <v>0</v>
      </c>
      <c r="O7833" t="str">
        <f t="shared" si="734"/>
        <v>30-45</v>
      </c>
      <c r="P7833" t="str">
        <f t="shared" si="735"/>
        <v>Medium</v>
      </c>
      <c r="Q7833" t="str">
        <f t="shared" si="736"/>
        <v>New</v>
      </c>
      <c r="R7833" t="str">
        <f t="shared" si="737"/>
        <v>Low Balance</v>
      </c>
      <c r="S7833" t="str">
        <f t="shared" si="738"/>
        <v>Normal</v>
      </c>
      <c r="T7833">
        <v>1</v>
      </c>
      <c r="U7833">
        <f t="shared" si="739"/>
        <v>0</v>
      </c>
    </row>
    <row r="7834" spans="1:21" x14ac:dyDescent="0.25">
      <c r="A7834">
        <v>2025</v>
      </c>
      <c r="B7834">
        <v>15664849</v>
      </c>
      <c r="C7834" t="s">
        <v>2600</v>
      </c>
      <c r="D7834">
        <v>573</v>
      </c>
      <c r="E7834" t="s">
        <v>18</v>
      </c>
      <c r="F7834" t="s">
        <v>23</v>
      </c>
      <c r="G7834">
        <v>46</v>
      </c>
      <c r="H7834">
        <v>3</v>
      </c>
      <c r="I7834">
        <v>65269</v>
      </c>
      <c r="J7834">
        <v>1</v>
      </c>
      <c r="K7834">
        <v>0</v>
      </c>
      <c r="L7834">
        <v>1</v>
      </c>
      <c r="M7834">
        <v>189989</v>
      </c>
      <c r="N7834">
        <v>1</v>
      </c>
      <c r="O7834" t="str">
        <f t="shared" si="734"/>
        <v>46-60</v>
      </c>
      <c r="P7834" t="str">
        <f t="shared" si="735"/>
        <v>Low</v>
      </c>
      <c r="Q7834" t="str">
        <f t="shared" si="736"/>
        <v>New</v>
      </c>
      <c r="R7834" t="str">
        <f t="shared" si="737"/>
        <v>Low Balance</v>
      </c>
      <c r="S7834" t="str">
        <f t="shared" si="738"/>
        <v>Normal</v>
      </c>
      <c r="T7834">
        <v>1</v>
      </c>
      <c r="U7834">
        <f t="shared" si="739"/>
        <v>65269</v>
      </c>
    </row>
    <row r="7835" spans="1:21" x14ac:dyDescent="0.25">
      <c r="A7835">
        <v>2025</v>
      </c>
      <c r="B7835">
        <v>15762455</v>
      </c>
      <c r="C7835" t="s">
        <v>725</v>
      </c>
      <c r="D7835">
        <v>624</v>
      </c>
      <c r="E7835" t="s">
        <v>18</v>
      </c>
      <c r="F7835" t="s">
        <v>23</v>
      </c>
      <c r="G7835">
        <v>33</v>
      </c>
      <c r="H7835">
        <v>6</v>
      </c>
      <c r="I7835">
        <v>66220</v>
      </c>
      <c r="J7835">
        <v>1</v>
      </c>
      <c r="K7835">
        <v>0</v>
      </c>
      <c r="L7835">
        <v>1</v>
      </c>
      <c r="M7835">
        <v>170819</v>
      </c>
      <c r="N7835">
        <v>0</v>
      </c>
      <c r="O7835" t="str">
        <f t="shared" si="734"/>
        <v>30-45</v>
      </c>
      <c r="P7835" t="str">
        <f t="shared" si="735"/>
        <v>Medium</v>
      </c>
      <c r="Q7835" t="str">
        <f t="shared" si="736"/>
        <v>Mid-Term</v>
      </c>
      <c r="R7835" t="str">
        <f t="shared" si="737"/>
        <v>Low Balance</v>
      </c>
      <c r="S7835" t="str">
        <f t="shared" si="738"/>
        <v>Normal</v>
      </c>
      <c r="T7835">
        <v>1</v>
      </c>
      <c r="U7835">
        <f t="shared" si="739"/>
        <v>0</v>
      </c>
    </row>
    <row r="7836" spans="1:21" x14ac:dyDescent="0.25">
      <c r="A7836">
        <v>2025</v>
      </c>
      <c r="B7836">
        <v>15797165</v>
      </c>
      <c r="C7836" t="s">
        <v>635</v>
      </c>
      <c r="D7836">
        <v>703</v>
      </c>
      <c r="E7836" t="s">
        <v>15</v>
      </c>
      <c r="F7836" t="s">
        <v>23</v>
      </c>
      <c r="G7836">
        <v>56</v>
      </c>
      <c r="H7836">
        <v>9</v>
      </c>
      <c r="I7836">
        <v>0</v>
      </c>
      <c r="J7836">
        <v>1</v>
      </c>
      <c r="K7836">
        <v>0</v>
      </c>
      <c r="L7836">
        <v>0</v>
      </c>
      <c r="M7836">
        <v>85547</v>
      </c>
      <c r="N7836">
        <v>1</v>
      </c>
      <c r="O7836" t="str">
        <f t="shared" si="734"/>
        <v>46-60</v>
      </c>
      <c r="P7836" t="str">
        <f t="shared" si="735"/>
        <v>Medium</v>
      </c>
      <c r="Q7836" t="str">
        <f t="shared" si="736"/>
        <v>Long-Term</v>
      </c>
      <c r="R7836" t="str">
        <f t="shared" si="737"/>
        <v>Zero Balance</v>
      </c>
      <c r="S7836" t="str">
        <f t="shared" si="738"/>
        <v>Normal</v>
      </c>
      <c r="T7836">
        <v>1</v>
      </c>
      <c r="U7836">
        <f t="shared" si="739"/>
        <v>0</v>
      </c>
    </row>
    <row r="7837" spans="1:21" x14ac:dyDescent="0.25">
      <c r="A7837">
        <v>2025</v>
      </c>
      <c r="B7837">
        <v>15788189</v>
      </c>
      <c r="C7837" t="s">
        <v>252</v>
      </c>
      <c r="D7837">
        <v>665</v>
      </c>
      <c r="E7837" t="s">
        <v>15</v>
      </c>
      <c r="F7837" t="s">
        <v>16</v>
      </c>
      <c r="G7837">
        <v>41</v>
      </c>
      <c r="H7837">
        <v>8</v>
      </c>
      <c r="I7837">
        <v>96148</v>
      </c>
      <c r="J7837">
        <v>1</v>
      </c>
      <c r="K7837">
        <v>1</v>
      </c>
      <c r="L7837">
        <v>0</v>
      </c>
      <c r="M7837">
        <v>137038</v>
      </c>
      <c r="N7837">
        <v>0</v>
      </c>
      <c r="O7837" t="str">
        <f t="shared" si="734"/>
        <v>30-45</v>
      </c>
      <c r="P7837" t="str">
        <f t="shared" si="735"/>
        <v>Medium</v>
      </c>
      <c r="Q7837" t="str">
        <f t="shared" si="736"/>
        <v>Long-Term</v>
      </c>
      <c r="R7837" t="str">
        <f t="shared" si="737"/>
        <v>Low Balance</v>
      </c>
      <c r="S7837" t="str">
        <f t="shared" si="738"/>
        <v>Normal</v>
      </c>
      <c r="T7837">
        <v>1</v>
      </c>
      <c r="U7837">
        <f t="shared" si="739"/>
        <v>0</v>
      </c>
    </row>
    <row r="7838" spans="1:21" x14ac:dyDescent="0.25">
      <c r="A7838">
        <v>2025</v>
      </c>
      <c r="B7838">
        <v>15780492</v>
      </c>
      <c r="C7838" t="s">
        <v>842</v>
      </c>
      <c r="D7838">
        <v>648</v>
      </c>
      <c r="E7838" t="s">
        <v>15</v>
      </c>
      <c r="F7838" t="s">
        <v>23</v>
      </c>
      <c r="G7838">
        <v>42</v>
      </c>
      <c r="H7838">
        <v>4</v>
      </c>
      <c r="I7838">
        <v>0</v>
      </c>
      <c r="J7838">
        <v>2</v>
      </c>
      <c r="K7838">
        <v>1</v>
      </c>
      <c r="L7838">
        <v>0</v>
      </c>
      <c r="M7838">
        <v>19283</v>
      </c>
      <c r="N7838">
        <v>0</v>
      </c>
      <c r="O7838" t="str">
        <f t="shared" si="734"/>
        <v>30-45</v>
      </c>
      <c r="P7838" t="str">
        <f t="shared" si="735"/>
        <v>Medium</v>
      </c>
      <c r="Q7838" t="str">
        <f t="shared" si="736"/>
        <v>Mid-Term</v>
      </c>
      <c r="R7838" t="str">
        <f t="shared" si="737"/>
        <v>Zero Balance</v>
      </c>
      <c r="S7838" t="str">
        <f t="shared" si="738"/>
        <v>Normal</v>
      </c>
      <c r="T7838">
        <v>1</v>
      </c>
      <c r="U7838">
        <f t="shared" si="739"/>
        <v>0</v>
      </c>
    </row>
    <row r="7839" spans="1:21" x14ac:dyDescent="0.25">
      <c r="A7839">
        <v>2025</v>
      </c>
      <c r="B7839">
        <v>15678497</v>
      </c>
      <c r="C7839" t="s">
        <v>2601</v>
      </c>
      <c r="D7839">
        <v>850</v>
      </c>
      <c r="E7839" t="s">
        <v>18</v>
      </c>
      <c r="F7839" t="s">
        <v>23</v>
      </c>
      <c r="G7839">
        <v>48</v>
      </c>
      <c r="H7839">
        <v>2</v>
      </c>
      <c r="I7839">
        <v>0</v>
      </c>
      <c r="J7839">
        <v>1</v>
      </c>
      <c r="K7839">
        <v>1</v>
      </c>
      <c r="L7839">
        <v>0</v>
      </c>
      <c r="M7839">
        <v>169425</v>
      </c>
      <c r="N7839">
        <v>1</v>
      </c>
      <c r="O7839" t="str">
        <f t="shared" si="734"/>
        <v>46-60</v>
      </c>
      <c r="P7839" t="str">
        <f t="shared" si="735"/>
        <v>High</v>
      </c>
      <c r="Q7839" t="str">
        <f t="shared" si="736"/>
        <v>New</v>
      </c>
      <c r="R7839" t="str">
        <f t="shared" si="737"/>
        <v>Zero Balance</v>
      </c>
      <c r="S7839" t="str">
        <f t="shared" si="738"/>
        <v>Normal</v>
      </c>
      <c r="T7839">
        <v>1</v>
      </c>
      <c r="U7839">
        <f t="shared" si="739"/>
        <v>0</v>
      </c>
    </row>
    <row r="7840" spans="1:21" x14ac:dyDescent="0.25">
      <c r="A7840">
        <v>2025</v>
      </c>
      <c r="B7840">
        <v>15588560</v>
      </c>
      <c r="C7840" t="s">
        <v>319</v>
      </c>
      <c r="D7840">
        <v>569</v>
      </c>
      <c r="E7840" t="s">
        <v>26</v>
      </c>
      <c r="F7840" t="s">
        <v>16</v>
      </c>
      <c r="G7840">
        <v>32</v>
      </c>
      <c r="H7840">
        <v>8</v>
      </c>
      <c r="I7840">
        <v>145330</v>
      </c>
      <c r="J7840">
        <v>1</v>
      </c>
      <c r="K7840">
        <v>1</v>
      </c>
      <c r="L7840">
        <v>1</v>
      </c>
      <c r="M7840">
        <v>132039</v>
      </c>
      <c r="N7840">
        <v>0</v>
      </c>
      <c r="O7840" t="str">
        <f t="shared" si="734"/>
        <v>30-45</v>
      </c>
      <c r="P7840" t="str">
        <f t="shared" si="735"/>
        <v>Low</v>
      </c>
      <c r="Q7840" t="str">
        <f t="shared" si="736"/>
        <v>Long-Term</v>
      </c>
      <c r="R7840" t="str">
        <f t="shared" si="737"/>
        <v>High Balance</v>
      </c>
      <c r="S7840" t="str">
        <f t="shared" si="738"/>
        <v>High Value</v>
      </c>
      <c r="T7840">
        <v>1</v>
      </c>
      <c r="U7840">
        <f t="shared" si="739"/>
        <v>0</v>
      </c>
    </row>
    <row r="7841" spans="1:21" x14ac:dyDescent="0.25">
      <c r="A7841">
        <v>2025</v>
      </c>
      <c r="B7841">
        <v>15606003</v>
      </c>
      <c r="C7841" t="s">
        <v>1615</v>
      </c>
      <c r="D7841">
        <v>566</v>
      </c>
      <c r="E7841" t="s">
        <v>15</v>
      </c>
      <c r="F7841" t="s">
        <v>16</v>
      </c>
      <c r="G7841">
        <v>21</v>
      </c>
      <c r="H7841">
        <v>3</v>
      </c>
      <c r="I7841">
        <v>0</v>
      </c>
      <c r="J7841">
        <v>2</v>
      </c>
      <c r="K7841">
        <v>1</v>
      </c>
      <c r="L7841">
        <v>1</v>
      </c>
      <c r="M7841">
        <v>3626</v>
      </c>
      <c r="N7841">
        <v>0</v>
      </c>
      <c r="O7841" t="str">
        <f t="shared" si="734"/>
        <v>&lt;30</v>
      </c>
      <c r="P7841" t="str">
        <f t="shared" si="735"/>
        <v>Low</v>
      </c>
      <c r="Q7841" t="str">
        <f t="shared" si="736"/>
        <v>New</v>
      </c>
      <c r="R7841" t="str">
        <f t="shared" si="737"/>
        <v>Zero Balance</v>
      </c>
      <c r="S7841" t="str">
        <f t="shared" si="738"/>
        <v>Normal</v>
      </c>
      <c r="T7841">
        <v>1</v>
      </c>
      <c r="U7841">
        <f t="shared" si="739"/>
        <v>0</v>
      </c>
    </row>
    <row r="7842" spans="1:21" x14ac:dyDescent="0.25">
      <c r="A7842">
        <v>2025</v>
      </c>
      <c r="B7842">
        <v>15611756</v>
      </c>
      <c r="C7842" t="s">
        <v>800</v>
      </c>
      <c r="D7842">
        <v>537</v>
      </c>
      <c r="E7842" t="s">
        <v>26</v>
      </c>
      <c r="F7842" t="s">
        <v>16</v>
      </c>
      <c r="G7842">
        <v>47</v>
      </c>
      <c r="H7842">
        <v>4</v>
      </c>
      <c r="I7842">
        <v>124192</v>
      </c>
      <c r="J7842">
        <v>2</v>
      </c>
      <c r="K7842">
        <v>1</v>
      </c>
      <c r="L7842">
        <v>1</v>
      </c>
      <c r="M7842">
        <v>50882</v>
      </c>
      <c r="N7842">
        <v>0</v>
      </c>
      <c r="O7842" t="str">
        <f t="shared" si="734"/>
        <v>46-60</v>
      </c>
      <c r="P7842" t="str">
        <f t="shared" si="735"/>
        <v>Low</v>
      </c>
      <c r="Q7842" t="str">
        <f t="shared" si="736"/>
        <v>Mid-Term</v>
      </c>
      <c r="R7842" t="str">
        <f t="shared" si="737"/>
        <v>High Balance</v>
      </c>
      <c r="S7842" t="str">
        <f t="shared" si="738"/>
        <v>High Value</v>
      </c>
      <c r="T7842">
        <v>1</v>
      </c>
      <c r="U7842">
        <f t="shared" si="739"/>
        <v>0</v>
      </c>
    </row>
    <row r="7843" spans="1:21" x14ac:dyDescent="0.25">
      <c r="A7843">
        <v>2025</v>
      </c>
      <c r="B7843">
        <v>15789563</v>
      </c>
      <c r="C7843" t="s">
        <v>1107</v>
      </c>
      <c r="D7843">
        <v>706</v>
      </c>
      <c r="E7843" t="s">
        <v>26</v>
      </c>
      <c r="F7843" t="s">
        <v>16</v>
      </c>
      <c r="G7843">
        <v>46</v>
      </c>
      <c r="H7843">
        <v>7</v>
      </c>
      <c r="I7843">
        <v>111288</v>
      </c>
      <c r="J7843">
        <v>1</v>
      </c>
      <c r="K7843">
        <v>1</v>
      </c>
      <c r="L7843">
        <v>1</v>
      </c>
      <c r="M7843">
        <v>149170</v>
      </c>
      <c r="N7843">
        <v>1</v>
      </c>
      <c r="O7843" t="str">
        <f t="shared" si="734"/>
        <v>46-60</v>
      </c>
      <c r="P7843" t="str">
        <f t="shared" si="735"/>
        <v>Medium</v>
      </c>
      <c r="Q7843" t="str">
        <f t="shared" si="736"/>
        <v>Mid-Term</v>
      </c>
      <c r="R7843" t="str">
        <f t="shared" si="737"/>
        <v>High Balance</v>
      </c>
      <c r="S7843" t="str">
        <f t="shared" si="738"/>
        <v>High Value</v>
      </c>
      <c r="T7843">
        <v>1</v>
      </c>
      <c r="U7843">
        <f t="shared" si="739"/>
        <v>111288</v>
      </c>
    </row>
    <row r="7844" spans="1:21" x14ac:dyDescent="0.25">
      <c r="A7844">
        <v>2025</v>
      </c>
      <c r="B7844">
        <v>15702416</v>
      </c>
      <c r="C7844" t="s">
        <v>2602</v>
      </c>
      <c r="D7844">
        <v>734</v>
      </c>
      <c r="E7844" t="s">
        <v>15</v>
      </c>
      <c r="F7844" t="s">
        <v>23</v>
      </c>
      <c r="G7844">
        <v>43</v>
      </c>
      <c r="H7844">
        <v>7</v>
      </c>
      <c r="I7844">
        <v>107806</v>
      </c>
      <c r="J7844">
        <v>1</v>
      </c>
      <c r="K7844">
        <v>0</v>
      </c>
      <c r="L7844">
        <v>0</v>
      </c>
      <c r="M7844">
        <v>182506</v>
      </c>
      <c r="N7844">
        <v>0</v>
      </c>
      <c r="O7844" t="str">
        <f t="shared" si="734"/>
        <v>30-45</v>
      </c>
      <c r="P7844" t="str">
        <f t="shared" si="735"/>
        <v>Medium</v>
      </c>
      <c r="Q7844" t="str">
        <f t="shared" si="736"/>
        <v>Mid-Term</v>
      </c>
      <c r="R7844" t="str">
        <f t="shared" si="737"/>
        <v>High Balance</v>
      </c>
      <c r="S7844" t="str">
        <f t="shared" si="738"/>
        <v>High Value</v>
      </c>
      <c r="T7844">
        <v>1</v>
      </c>
      <c r="U7844">
        <f t="shared" si="739"/>
        <v>0</v>
      </c>
    </row>
    <row r="7845" spans="1:21" x14ac:dyDescent="0.25">
      <c r="A7845">
        <v>2025</v>
      </c>
      <c r="B7845">
        <v>15766288</v>
      </c>
      <c r="C7845" t="s">
        <v>1963</v>
      </c>
      <c r="D7845">
        <v>586</v>
      </c>
      <c r="E7845" t="s">
        <v>26</v>
      </c>
      <c r="F7845" t="s">
        <v>16</v>
      </c>
      <c r="G7845">
        <v>36</v>
      </c>
      <c r="H7845">
        <v>5</v>
      </c>
      <c r="I7845">
        <v>103701</v>
      </c>
      <c r="J7845">
        <v>1</v>
      </c>
      <c r="K7845">
        <v>1</v>
      </c>
      <c r="L7845">
        <v>0</v>
      </c>
      <c r="M7845">
        <v>194073</v>
      </c>
      <c r="N7845">
        <v>1</v>
      </c>
      <c r="O7845" t="str">
        <f t="shared" si="734"/>
        <v>30-45</v>
      </c>
      <c r="P7845" t="str">
        <f t="shared" si="735"/>
        <v>Low</v>
      </c>
      <c r="Q7845" t="str">
        <f t="shared" si="736"/>
        <v>Mid-Term</v>
      </c>
      <c r="R7845" t="str">
        <f t="shared" si="737"/>
        <v>High Balance</v>
      </c>
      <c r="S7845" t="str">
        <f t="shared" si="738"/>
        <v>High Value</v>
      </c>
      <c r="T7845">
        <v>1</v>
      </c>
      <c r="U7845">
        <f t="shared" si="739"/>
        <v>103701</v>
      </c>
    </row>
    <row r="7846" spans="1:21" x14ac:dyDescent="0.25">
      <c r="A7846">
        <v>2025</v>
      </c>
      <c r="B7846">
        <v>15667633</v>
      </c>
      <c r="C7846" t="s">
        <v>274</v>
      </c>
      <c r="D7846">
        <v>612</v>
      </c>
      <c r="E7846" t="s">
        <v>15</v>
      </c>
      <c r="F7846" t="s">
        <v>16</v>
      </c>
      <c r="G7846">
        <v>38</v>
      </c>
      <c r="H7846">
        <v>1</v>
      </c>
      <c r="I7846">
        <v>0</v>
      </c>
      <c r="J7846">
        <v>2</v>
      </c>
      <c r="K7846">
        <v>1</v>
      </c>
      <c r="L7846">
        <v>1</v>
      </c>
      <c r="M7846">
        <v>9209</v>
      </c>
      <c r="N7846">
        <v>0</v>
      </c>
      <c r="O7846" t="str">
        <f t="shared" si="734"/>
        <v>30-45</v>
      </c>
      <c r="P7846" t="str">
        <f t="shared" si="735"/>
        <v>Medium</v>
      </c>
      <c r="Q7846" t="str">
        <f t="shared" si="736"/>
        <v>New</v>
      </c>
      <c r="R7846" t="str">
        <f t="shared" si="737"/>
        <v>Zero Balance</v>
      </c>
      <c r="S7846" t="str">
        <f t="shared" si="738"/>
        <v>Normal</v>
      </c>
      <c r="T7846">
        <v>1</v>
      </c>
      <c r="U7846">
        <f t="shared" si="739"/>
        <v>0</v>
      </c>
    </row>
    <row r="7847" spans="1:21" x14ac:dyDescent="0.25">
      <c r="A7847">
        <v>2025</v>
      </c>
      <c r="B7847">
        <v>15622774</v>
      </c>
      <c r="C7847" t="s">
        <v>556</v>
      </c>
      <c r="D7847">
        <v>648</v>
      </c>
      <c r="E7847" t="s">
        <v>15</v>
      </c>
      <c r="F7847" t="s">
        <v>23</v>
      </c>
      <c r="G7847">
        <v>34</v>
      </c>
      <c r="H7847">
        <v>0</v>
      </c>
      <c r="I7847">
        <v>0</v>
      </c>
      <c r="J7847">
        <v>1</v>
      </c>
      <c r="K7847">
        <v>1</v>
      </c>
      <c r="L7847">
        <v>1</v>
      </c>
      <c r="M7847">
        <v>167932</v>
      </c>
      <c r="N7847">
        <v>0</v>
      </c>
      <c r="O7847" t="str">
        <f t="shared" si="734"/>
        <v>30-45</v>
      </c>
      <c r="P7847" t="str">
        <f t="shared" si="735"/>
        <v>Medium</v>
      </c>
      <c r="Q7847" t="str">
        <f t="shared" si="736"/>
        <v>New</v>
      </c>
      <c r="R7847" t="str">
        <f t="shared" si="737"/>
        <v>Zero Balance</v>
      </c>
      <c r="S7847" t="str">
        <f t="shared" si="738"/>
        <v>Normal</v>
      </c>
      <c r="T7847">
        <v>1</v>
      </c>
      <c r="U7847">
        <f t="shared" si="739"/>
        <v>0</v>
      </c>
    </row>
    <row r="7848" spans="1:21" x14ac:dyDescent="0.25">
      <c r="A7848">
        <v>2025</v>
      </c>
      <c r="B7848">
        <v>15755416</v>
      </c>
      <c r="C7848" t="s">
        <v>1467</v>
      </c>
      <c r="D7848">
        <v>557</v>
      </c>
      <c r="E7848" t="s">
        <v>15</v>
      </c>
      <c r="F7848" t="s">
        <v>16</v>
      </c>
      <c r="G7848">
        <v>27</v>
      </c>
      <c r="H7848">
        <v>3</v>
      </c>
      <c r="I7848">
        <v>87739</v>
      </c>
      <c r="J7848">
        <v>1</v>
      </c>
      <c r="K7848">
        <v>1</v>
      </c>
      <c r="L7848">
        <v>1</v>
      </c>
      <c r="M7848">
        <v>123097</v>
      </c>
      <c r="N7848">
        <v>0</v>
      </c>
      <c r="O7848" t="str">
        <f t="shared" si="734"/>
        <v>&lt;30</v>
      </c>
      <c r="P7848" t="str">
        <f t="shared" si="735"/>
        <v>Low</v>
      </c>
      <c r="Q7848" t="str">
        <f t="shared" si="736"/>
        <v>New</v>
      </c>
      <c r="R7848" t="str">
        <f t="shared" si="737"/>
        <v>Low Balance</v>
      </c>
      <c r="S7848" t="str">
        <f t="shared" si="738"/>
        <v>Normal</v>
      </c>
      <c r="T7848">
        <v>1</v>
      </c>
      <c r="U7848">
        <f t="shared" si="739"/>
        <v>0</v>
      </c>
    </row>
    <row r="7849" spans="1:21" x14ac:dyDescent="0.25">
      <c r="A7849">
        <v>2025</v>
      </c>
      <c r="B7849">
        <v>15769915</v>
      </c>
      <c r="C7849" t="s">
        <v>1577</v>
      </c>
      <c r="D7849">
        <v>643</v>
      </c>
      <c r="E7849" t="s">
        <v>18</v>
      </c>
      <c r="F7849" t="s">
        <v>16</v>
      </c>
      <c r="G7849">
        <v>20</v>
      </c>
      <c r="H7849">
        <v>0</v>
      </c>
      <c r="I7849">
        <v>133313</v>
      </c>
      <c r="J7849">
        <v>1</v>
      </c>
      <c r="K7849">
        <v>1</v>
      </c>
      <c r="L7849">
        <v>1</v>
      </c>
      <c r="M7849">
        <v>3966</v>
      </c>
      <c r="N7849">
        <v>0</v>
      </c>
      <c r="O7849" t="str">
        <f t="shared" si="734"/>
        <v>&lt;30</v>
      </c>
      <c r="P7849" t="str">
        <f t="shared" si="735"/>
        <v>Medium</v>
      </c>
      <c r="Q7849" t="str">
        <f t="shared" si="736"/>
        <v>New</v>
      </c>
      <c r="R7849" t="str">
        <f t="shared" si="737"/>
        <v>High Balance</v>
      </c>
      <c r="S7849" t="str">
        <f t="shared" si="738"/>
        <v>High Value</v>
      </c>
      <c r="T7849">
        <v>1</v>
      </c>
      <c r="U7849">
        <f t="shared" si="739"/>
        <v>0</v>
      </c>
    </row>
    <row r="7850" spans="1:21" x14ac:dyDescent="0.25">
      <c r="A7850">
        <v>2025</v>
      </c>
      <c r="B7850">
        <v>15643908</v>
      </c>
      <c r="C7850" t="s">
        <v>400</v>
      </c>
      <c r="D7850">
        <v>433</v>
      </c>
      <c r="E7850" t="s">
        <v>15</v>
      </c>
      <c r="F7850" t="s">
        <v>16</v>
      </c>
      <c r="G7850">
        <v>49</v>
      </c>
      <c r="H7850">
        <v>10</v>
      </c>
      <c r="I7850">
        <v>0</v>
      </c>
      <c r="J7850">
        <v>1</v>
      </c>
      <c r="K7850">
        <v>1</v>
      </c>
      <c r="L7850">
        <v>1</v>
      </c>
      <c r="M7850">
        <v>87712</v>
      </c>
      <c r="N7850">
        <v>0</v>
      </c>
      <c r="O7850" t="str">
        <f t="shared" si="734"/>
        <v>46-60</v>
      </c>
      <c r="P7850" t="str">
        <f t="shared" si="735"/>
        <v>Low</v>
      </c>
      <c r="Q7850" t="str">
        <f t="shared" si="736"/>
        <v>Long-Term</v>
      </c>
      <c r="R7850" t="str">
        <f t="shared" si="737"/>
        <v>Zero Balance</v>
      </c>
      <c r="S7850" t="str">
        <f t="shared" si="738"/>
        <v>Normal</v>
      </c>
      <c r="T7850">
        <v>1</v>
      </c>
      <c r="U7850">
        <f t="shared" si="739"/>
        <v>0</v>
      </c>
    </row>
    <row r="7851" spans="1:21" x14ac:dyDescent="0.25">
      <c r="A7851">
        <v>2025</v>
      </c>
      <c r="B7851">
        <v>15627395</v>
      </c>
      <c r="C7851" t="s">
        <v>2603</v>
      </c>
      <c r="D7851">
        <v>643</v>
      </c>
      <c r="E7851" t="s">
        <v>26</v>
      </c>
      <c r="F7851" t="s">
        <v>23</v>
      </c>
      <c r="G7851">
        <v>41</v>
      </c>
      <c r="H7851">
        <v>7</v>
      </c>
      <c r="I7851">
        <v>154903</v>
      </c>
      <c r="J7851">
        <v>1</v>
      </c>
      <c r="K7851">
        <v>1</v>
      </c>
      <c r="L7851">
        <v>1</v>
      </c>
      <c r="M7851">
        <v>49667</v>
      </c>
      <c r="N7851">
        <v>0</v>
      </c>
      <c r="O7851" t="str">
        <f t="shared" si="734"/>
        <v>30-45</v>
      </c>
      <c r="P7851" t="str">
        <f t="shared" si="735"/>
        <v>Medium</v>
      </c>
      <c r="Q7851" t="str">
        <f t="shared" si="736"/>
        <v>Mid-Term</v>
      </c>
      <c r="R7851" t="str">
        <f t="shared" si="737"/>
        <v>High Balance</v>
      </c>
      <c r="S7851" t="str">
        <f t="shared" si="738"/>
        <v>High Value</v>
      </c>
      <c r="T7851">
        <v>1</v>
      </c>
      <c r="U7851">
        <f t="shared" si="739"/>
        <v>0</v>
      </c>
    </row>
    <row r="7852" spans="1:21" x14ac:dyDescent="0.25">
      <c r="A7852">
        <v>2025</v>
      </c>
      <c r="B7852">
        <v>15679663</v>
      </c>
      <c r="C7852" t="s">
        <v>273</v>
      </c>
      <c r="D7852">
        <v>488</v>
      </c>
      <c r="E7852" t="s">
        <v>15</v>
      </c>
      <c r="F7852" t="s">
        <v>16</v>
      </c>
      <c r="G7852">
        <v>36</v>
      </c>
      <c r="H7852">
        <v>0</v>
      </c>
      <c r="I7852">
        <v>0</v>
      </c>
      <c r="J7852">
        <v>2</v>
      </c>
      <c r="K7852">
        <v>1</v>
      </c>
      <c r="L7852">
        <v>0</v>
      </c>
      <c r="M7852">
        <v>136675</v>
      </c>
      <c r="N7852">
        <v>0</v>
      </c>
      <c r="O7852" t="str">
        <f t="shared" si="734"/>
        <v>30-45</v>
      </c>
      <c r="P7852" t="str">
        <f t="shared" si="735"/>
        <v>Low</v>
      </c>
      <c r="Q7852" t="str">
        <f t="shared" si="736"/>
        <v>New</v>
      </c>
      <c r="R7852" t="str">
        <f t="shared" si="737"/>
        <v>Zero Balance</v>
      </c>
      <c r="S7852" t="str">
        <f t="shared" si="738"/>
        <v>Normal</v>
      </c>
      <c r="T7852">
        <v>1</v>
      </c>
      <c r="U7852">
        <f t="shared" si="739"/>
        <v>0</v>
      </c>
    </row>
    <row r="7853" spans="1:21" x14ac:dyDescent="0.25">
      <c r="A7853">
        <v>2025</v>
      </c>
      <c r="B7853">
        <v>15651581</v>
      </c>
      <c r="C7853" t="s">
        <v>2493</v>
      </c>
      <c r="D7853">
        <v>758</v>
      </c>
      <c r="E7853" t="s">
        <v>26</v>
      </c>
      <c r="F7853" t="s">
        <v>23</v>
      </c>
      <c r="G7853">
        <v>68</v>
      </c>
      <c r="H7853">
        <v>6</v>
      </c>
      <c r="I7853">
        <v>112596</v>
      </c>
      <c r="J7853">
        <v>1</v>
      </c>
      <c r="K7853">
        <v>1</v>
      </c>
      <c r="L7853">
        <v>0</v>
      </c>
      <c r="M7853">
        <v>35865</v>
      </c>
      <c r="N7853">
        <v>1</v>
      </c>
      <c r="O7853" t="str">
        <f t="shared" si="734"/>
        <v>60+</v>
      </c>
      <c r="P7853" t="str">
        <f t="shared" si="735"/>
        <v>High</v>
      </c>
      <c r="Q7853" t="str">
        <f t="shared" si="736"/>
        <v>Mid-Term</v>
      </c>
      <c r="R7853" t="str">
        <f t="shared" si="737"/>
        <v>High Balance</v>
      </c>
      <c r="S7853" t="str">
        <f t="shared" si="738"/>
        <v>High Value</v>
      </c>
      <c r="T7853">
        <v>1</v>
      </c>
      <c r="U7853">
        <f t="shared" si="739"/>
        <v>112596</v>
      </c>
    </row>
    <row r="7854" spans="1:21" x14ac:dyDescent="0.25">
      <c r="A7854">
        <v>2025</v>
      </c>
      <c r="B7854">
        <v>15596379</v>
      </c>
      <c r="C7854" t="s">
        <v>93</v>
      </c>
      <c r="D7854">
        <v>743</v>
      </c>
      <c r="E7854" t="s">
        <v>26</v>
      </c>
      <c r="F7854" t="s">
        <v>23</v>
      </c>
      <c r="G7854">
        <v>39</v>
      </c>
      <c r="H7854">
        <v>3</v>
      </c>
      <c r="I7854">
        <v>119696</v>
      </c>
      <c r="J7854">
        <v>1</v>
      </c>
      <c r="K7854">
        <v>0</v>
      </c>
      <c r="L7854">
        <v>1</v>
      </c>
      <c r="M7854">
        <v>26136</v>
      </c>
      <c r="N7854">
        <v>0</v>
      </c>
      <c r="O7854" t="str">
        <f t="shared" si="734"/>
        <v>30-45</v>
      </c>
      <c r="P7854" t="str">
        <f t="shared" si="735"/>
        <v>Medium</v>
      </c>
      <c r="Q7854" t="str">
        <f t="shared" si="736"/>
        <v>New</v>
      </c>
      <c r="R7854" t="str">
        <f t="shared" si="737"/>
        <v>High Balance</v>
      </c>
      <c r="S7854" t="str">
        <f t="shared" si="738"/>
        <v>High Value</v>
      </c>
      <c r="T7854">
        <v>1</v>
      </c>
      <c r="U7854">
        <f t="shared" si="739"/>
        <v>0</v>
      </c>
    </row>
    <row r="7855" spans="1:21" x14ac:dyDescent="0.25">
      <c r="A7855">
        <v>2025</v>
      </c>
      <c r="B7855">
        <v>15746674</v>
      </c>
      <c r="C7855" t="s">
        <v>216</v>
      </c>
      <c r="D7855">
        <v>730</v>
      </c>
      <c r="E7855" t="s">
        <v>15</v>
      </c>
      <c r="F7855" t="s">
        <v>16</v>
      </c>
      <c r="G7855">
        <v>47</v>
      </c>
      <c r="H7855">
        <v>7</v>
      </c>
      <c r="I7855">
        <v>0</v>
      </c>
      <c r="J7855">
        <v>1</v>
      </c>
      <c r="K7855">
        <v>1</v>
      </c>
      <c r="L7855">
        <v>0</v>
      </c>
      <c r="M7855">
        <v>33373</v>
      </c>
      <c r="N7855">
        <v>1</v>
      </c>
      <c r="O7855" t="str">
        <f t="shared" si="734"/>
        <v>46-60</v>
      </c>
      <c r="P7855" t="str">
        <f t="shared" si="735"/>
        <v>Medium</v>
      </c>
      <c r="Q7855" t="str">
        <f t="shared" si="736"/>
        <v>Mid-Term</v>
      </c>
      <c r="R7855" t="str">
        <f t="shared" si="737"/>
        <v>Zero Balance</v>
      </c>
      <c r="S7855" t="str">
        <f t="shared" si="738"/>
        <v>Normal</v>
      </c>
      <c r="T7855">
        <v>1</v>
      </c>
      <c r="U7855">
        <f t="shared" si="739"/>
        <v>0</v>
      </c>
    </row>
    <row r="7856" spans="1:21" x14ac:dyDescent="0.25">
      <c r="A7856">
        <v>2025</v>
      </c>
      <c r="B7856">
        <v>15801256</v>
      </c>
      <c r="C7856" t="s">
        <v>1337</v>
      </c>
      <c r="D7856">
        <v>746</v>
      </c>
      <c r="E7856" t="s">
        <v>18</v>
      </c>
      <c r="F7856" t="s">
        <v>23</v>
      </c>
      <c r="G7856">
        <v>49</v>
      </c>
      <c r="H7856">
        <v>7</v>
      </c>
      <c r="I7856">
        <v>0</v>
      </c>
      <c r="J7856">
        <v>2</v>
      </c>
      <c r="K7856">
        <v>0</v>
      </c>
      <c r="L7856">
        <v>1</v>
      </c>
      <c r="M7856">
        <v>10096</v>
      </c>
      <c r="N7856">
        <v>0</v>
      </c>
      <c r="O7856" t="str">
        <f t="shared" si="734"/>
        <v>46-60</v>
      </c>
      <c r="P7856" t="str">
        <f t="shared" si="735"/>
        <v>Medium</v>
      </c>
      <c r="Q7856" t="str">
        <f t="shared" si="736"/>
        <v>Mid-Term</v>
      </c>
      <c r="R7856" t="str">
        <f t="shared" si="737"/>
        <v>Zero Balance</v>
      </c>
      <c r="S7856" t="str">
        <f t="shared" si="738"/>
        <v>Normal</v>
      </c>
      <c r="T7856">
        <v>1</v>
      </c>
      <c r="U7856">
        <f t="shared" si="739"/>
        <v>0</v>
      </c>
    </row>
    <row r="7857" spans="1:21" x14ac:dyDescent="0.25">
      <c r="A7857">
        <v>2025</v>
      </c>
      <c r="B7857">
        <v>15663808</v>
      </c>
      <c r="C7857" t="s">
        <v>245</v>
      </c>
      <c r="D7857">
        <v>666</v>
      </c>
      <c r="E7857" t="s">
        <v>26</v>
      </c>
      <c r="F7857" t="s">
        <v>16</v>
      </c>
      <c r="G7857">
        <v>59</v>
      </c>
      <c r="H7857">
        <v>8</v>
      </c>
      <c r="I7857">
        <v>152615</v>
      </c>
      <c r="J7857">
        <v>2</v>
      </c>
      <c r="K7857">
        <v>1</v>
      </c>
      <c r="L7857">
        <v>1</v>
      </c>
      <c r="M7857">
        <v>188782</v>
      </c>
      <c r="N7857">
        <v>0</v>
      </c>
      <c r="O7857" t="str">
        <f t="shared" si="734"/>
        <v>46-60</v>
      </c>
      <c r="P7857" t="str">
        <f t="shared" si="735"/>
        <v>Medium</v>
      </c>
      <c r="Q7857" t="str">
        <f t="shared" si="736"/>
        <v>Long-Term</v>
      </c>
      <c r="R7857" t="str">
        <f t="shared" si="737"/>
        <v>High Balance</v>
      </c>
      <c r="S7857" t="str">
        <f t="shared" si="738"/>
        <v>High Value</v>
      </c>
      <c r="T7857">
        <v>1</v>
      </c>
      <c r="U7857">
        <f t="shared" si="739"/>
        <v>0</v>
      </c>
    </row>
    <row r="7858" spans="1:21" x14ac:dyDescent="0.25">
      <c r="A7858">
        <v>2025</v>
      </c>
      <c r="B7858">
        <v>15598521</v>
      </c>
      <c r="C7858" t="s">
        <v>149</v>
      </c>
      <c r="D7858">
        <v>580</v>
      </c>
      <c r="E7858" t="s">
        <v>26</v>
      </c>
      <c r="F7858" t="s">
        <v>16</v>
      </c>
      <c r="G7858">
        <v>33</v>
      </c>
      <c r="H7858">
        <v>7</v>
      </c>
      <c r="I7858">
        <v>131647</v>
      </c>
      <c r="J7858">
        <v>2</v>
      </c>
      <c r="K7858">
        <v>0</v>
      </c>
      <c r="L7858">
        <v>0</v>
      </c>
      <c r="M7858">
        <v>79775</v>
      </c>
      <c r="N7858">
        <v>0</v>
      </c>
      <c r="O7858" t="str">
        <f t="shared" si="734"/>
        <v>30-45</v>
      </c>
      <c r="P7858" t="str">
        <f t="shared" si="735"/>
        <v>Low</v>
      </c>
      <c r="Q7858" t="str">
        <f t="shared" si="736"/>
        <v>Mid-Term</v>
      </c>
      <c r="R7858" t="str">
        <f t="shared" si="737"/>
        <v>High Balance</v>
      </c>
      <c r="S7858" t="str">
        <f t="shared" si="738"/>
        <v>High Value</v>
      </c>
      <c r="T7858">
        <v>1</v>
      </c>
      <c r="U7858">
        <f t="shared" si="739"/>
        <v>0</v>
      </c>
    </row>
    <row r="7859" spans="1:21" x14ac:dyDescent="0.25">
      <c r="A7859">
        <v>2025</v>
      </c>
      <c r="B7859">
        <v>15621457</v>
      </c>
      <c r="C7859" t="s">
        <v>22</v>
      </c>
      <c r="D7859">
        <v>850</v>
      </c>
      <c r="E7859" t="s">
        <v>15</v>
      </c>
      <c r="F7859" t="s">
        <v>23</v>
      </c>
      <c r="G7859">
        <v>27</v>
      </c>
      <c r="H7859">
        <v>6</v>
      </c>
      <c r="I7859">
        <v>96655</v>
      </c>
      <c r="J7859">
        <v>2</v>
      </c>
      <c r="K7859">
        <v>0</v>
      </c>
      <c r="L7859">
        <v>0</v>
      </c>
      <c r="M7859">
        <v>152740</v>
      </c>
      <c r="N7859">
        <v>0</v>
      </c>
      <c r="O7859" t="str">
        <f t="shared" si="734"/>
        <v>&lt;30</v>
      </c>
      <c r="P7859" t="str">
        <f t="shared" si="735"/>
        <v>High</v>
      </c>
      <c r="Q7859" t="str">
        <f t="shared" si="736"/>
        <v>Mid-Term</v>
      </c>
      <c r="R7859" t="str">
        <f t="shared" si="737"/>
        <v>Low Balance</v>
      </c>
      <c r="S7859" t="str">
        <f t="shared" si="738"/>
        <v>Normal</v>
      </c>
      <c r="T7859">
        <v>1</v>
      </c>
      <c r="U7859">
        <f t="shared" si="739"/>
        <v>0</v>
      </c>
    </row>
    <row r="7860" spans="1:21" x14ac:dyDescent="0.25">
      <c r="A7860">
        <v>2025</v>
      </c>
      <c r="B7860">
        <v>15764726</v>
      </c>
      <c r="C7860" t="s">
        <v>320</v>
      </c>
      <c r="D7860">
        <v>563</v>
      </c>
      <c r="E7860" t="s">
        <v>15</v>
      </c>
      <c r="F7860" t="s">
        <v>23</v>
      </c>
      <c r="G7860">
        <v>22</v>
      </c>
      <c r="H7860">
        <v>3</v>
      </c>
      <c r="I7860">
        <v>137583</v>
      </c>
      <c r="J7860">
        <v>1</v>
      </c>
      <c r="K7860">
        <v>0</v>
      </c>
      <c r="L7860">
        <v>1</v>
      </c>
      <c r="M7860">
        <v>5792</v>
      </c>
      <c r="N7860">
        <v>0</v>
      </c>
      <c r="O7860" t="str">
        <f t="shared" si="734"/>
        <v>&lt;30</v>
      </c>
      <c r="P7860" t="str">
        <f t="shared" si="735"/>
        <v>Low</v>
      </c>
      <c r="Q7860" t="str">
        <f t="shared" si="736"/>
        <v>New</v>
      </c>
      <c r="R7860" t="str">
        <f t="shared" si="737"/>
        <v>High Balance</v>
      </c>
      <c r="S7860" t="str">
        <f t="shared" si="738"/>
        <v>High Value</v>
      </c>
      <c r="T7860">
        <v>1</v>
      </c>
      <c r="U7860">
        <f t="shared" si="739"/>
        <v>0</v>
      </c>
    </row>
    <row r="7861" spans="1:21" x14ac:dyDescent="0.25">
      <c r="A7861">
        <v>2025</v>
      </c>
      <c r="B7861">
        <v>15646374</v>
      </c>
      <c r="C7861" t="s">
        <v>2604</v>
      </c>
      <c r="D7861">
        <v>766</v>
      </c>
      <c r="E7861" t="s">
        <v>26</v>
      </c>
      <c r="F7861" t="s">
        <v>16</v>
      </c>
      <c r="G7861">
        <v>28</v>
      </c>
      <c r="H7861">
        <v>3</v>
      </c>
      <c r="I7861">
        <v>62718</v>
      </c>
      <c r="J7861">
        <v>2</v>
      </c>
      <c r="K7861">
        <v>1</v>
      </c>
      <c r="L7861">
        <v>1</v>
      </c>
      <c r="M7861">
        <v>13182</v>
      </c>
      <c r="N7861">
        <v>0</v>
      </c>
      <c r="O7861" t="str">
        <f t="shared" si="734"/>
        <v>&lt;30</v>
      </c>
      <c r="P7861" t="str">
        <f t="shared" si="735"/>
        <v>High</v>
      </c>
      <c r="Q7861" t="str">
        <f t="shared" si="736"/>
        <v>New</v>
      </c>
      <c r="R7861" t="str">
        <f t="shared" si="737"/>
        <v>Low Balance</v>
      </c>
      <c r="S7861" t="str">
        <f t="shared" si="738"/>
        <v>Normal</v>
      </c>
      <c r="T7861">
        <v>1</v>
      </c>
      <c r="U7861">
        <f t="shared" si="739"/>
        <v>0</v>
      </c>
    </row>
    <row r="7862" spans="1:21" x14ac:dyDescent="0.25">
      <c r="A7862">
        <v>2025</v>
      </c>
      <c r="B7862">
        <v>15716501</v>
      </c>
      <c r="C7862" t="s">
        <v>2408</v>
      </c>
      <c r="D7862">
        <v>659</v>
      </c>
      <c r="E7862" t="s">
        <v>15</v>
      </c>
      <c r="F7862" t="s">
        <v>23</v>
      </c>
      <c r="G7862">
        <v>32</v>
      </c>
      <c r="H7862">
        <v>9</v>
      </c>
      <c r="I7862">
        <v>95377</v>
      </c>
      <c r="J7862">
        <v>1</v>
      </c>
      <c r="K7862">
        <v>0</v>
      </c>
      <c r="L7862">
        <v>1</v>
      </c>
      <c r="M7862">
        <v>187551</v>
      </c>
      <c r="N7862">
        <v>0</v>
      </c>
      <c r="O7862" t="str">
        <f t="shared" si="734"/>
        <v>30-45</v>
      </c>
      <c r="P7862" t="str">
        <f t="shared" si="735"/>
        <v>Medium</v>
      </c>
      <c r="Q7862" t="str">
        <f t="shared" si="736"/>
        <v>Long-Term</v>
      </c>
      <c r="R7862" t="str">
        <f t="shared" si="737"/>
        <v>Low Balance</v>
      </c>
      <c r="S7862" t="str">
        <f t="shared" si="738"/>
        <v>Normal</v>
      </c>
      <c r="T7862">
        <v>1</v>
      </c>
      <c r="U7862">
        <f t="shared" si="739"/>
        <v>0</v>
      </c>
    </row>
    <row r="7863" spans="1:21" x14ac:dyDescent="0.25">
      <c r="A7863">
        <v>2025</v>
      </c>
      <c r="B7863">
        <v>15589948</v>
      </c>
      <c r="C7863" t="s">
        <v>2605</v>
      </c>
      <c r="D7863">
        <v>607</v>
      </c>
      <c r="E7863" t="s">
        <v>18</v>
      </c>
      <c r="F7863" t="s">
        <v>23</v>
      </c>
      <c r="G7863">
        <v>28</v>
      </c>
      <c r="H7863">
        <v>1</v>
      </c>
      <c r="I7863">
        <v>135936</v>
      </c>
      <c r="J7863">
        <v>2</v>
      </c>
      <c r="K7863">
        <v>1</v>
      </c>
      <c r="L7863">
        <v>1</v>
      </c>
      <c r="M7863">
        <v>110560</v>
      </c>
      <c r="N7863">
        <v>0</v>
      </c>
      <c r="O7863" t="str">
        <f t="shared" si="734"/>
        <v>&lt;30</v>
      </c>
      <c r="P7863" t="str">
        <f t="shared" si="735"/>
        <v>Medium</v>
      </c>
      <c r="Q7863" t="str">
        <f t="shared" si="736"/>
        <v>New</v>
      </c>
      <c r="R7863" t="str">
        <f t="shared" si="737"/>
        <v>High Balance</v>
      </c>
      <c r="S7863" t="str">
        <f t="shared" si="738"/>
        <v>High Value</v>
      </c>
      <c r="T7863">
        <v>1</v>
      </c>
      <c r="U7863">
        <f t="shared" si="739"/>
        <v>0</v>
      </c>
    </row>
    <row r="7864" spans="1:21" x14ac:dyDescent="0.25">
      <c r="A7864">
        <v>2025</v>
      </c>
      <c r="B7864">
        <v>15811343</v>
      </c>
      <c r="C7864" t="s">
        <v>228</v>
      </c>
      <c r="D7864">
        <v>644</v>
      </c>
      <c r="E7864" t="s">
        <v>26</v>
      </c>
      <c r="F7864" t="s">
        <v>23</v>
      </c>
      <c r="G7864">
        <v>35</v>
      </c>
      <c r="H7864">
        <v>5</v>
      </c>
      <c r="I7864">
        <v>161591</v>
      </c>
      <c r="J7864">
        <v>3</v>
      </c>
      <c r="K7864">
        <v>1</v>
      </c>
      <c r="L7864">
        <v>1</v>
      </c>
      <c r="M7864">
        <v>63796</v>
      </c>
      <c r="N7864">
        <v>0</v>
      </c>
      <c r="O7864" t="str">
        <f t="shared" si="734"/>
        <v>30-45</v>
      </c>
      <c r="P7864" t="str">
        <f t="shared" si="735"/>
        <v>Medium</v>
      </c>
      <c r="Q7864" t="str">
        <f t="shared" si="736"/>
        <v>Mid-Term</v>
      </c>
      <c r="R7864" t="str">
        <f t="shared" si="737"/>
        <v>High Balance</v>
      </c>
      <c r="S7864" t="str">
        <f t="shared" si="738"/>
        <v>High Value</v>
      </c>
      <c r="T7864">
        <v>1</v>
      </c>
      <c r="U7864">
        <f t="shared" si="739"/>
        <v>0</v>
      </c>
    </row>
    <row r="7865" spans="1:21" x14ac:dyDescent="0.25">
      <c r="A7865">
        <v>2025</v>
      </c>
      <c r="B7865">
        <v>15659677</v>
      </c>
      <c r="C7865" t="s">
        <v>619</v>
      </c>
      <c r="D7865">
        <v>746</v>
      </c>
      <c r="E7865" t="s">
        <v>15</v>
      </c>
      <c r="F7865" t="s">
        <v>23</v>
      </c>
      <c r="G7865">
        <v>47</v>
      </c>
      <c r="H7865">
        <v>8</v>
      </c>
      <c r="I7865">
        <v>142382</v>
      </c>
      <c r="J7865">
        <v>1</v>
      </c>
      <c r="K7865">
        <v>1</v>
      </c>
      <c r="L7865">
        <v>1</v>
      </c>
      <c r="M7865">
        <v>62087</v>
      </c>
      <c r="N7865">
        <v>0</v>
      </c>
      <c r="O7865" t="str">
        <f t="shared" si="734"/>
        <v>46-60</v>
      </c>
      <c r="P7865" t="str">
        <f t="shared" si="735"/>
        <v>Medium</v>
      </c>
      <c r="Q7865" t="str">
        <f t="shared" si="736"/>
        <v>Long-Term</v>
      </c>
      <c r="R7865" t="str">
        <f t="shared" si="737"/>
        <v>High Balance</v>
      </c>
      <c r="S7865" t="str">
        <f t="shared" si="738"/>
        <v>High Value</v>
      </c>
      <c r="T7865">
        <v>1</v>
      </c>
      <c r="U7865">
        <f t="shared" si="739"/>
        <v>0</v>
      </c>
    </row>
    <row r="7866" spans="1:21" x14ac:dyDescent="0.25">
      <c r="A7866">
        <v>2025</v>
      </c>
      <c r="B7866">
        <v>15594436</v>
      </c>
      <c r="C7866" t="s">
        <v>587</v>
      </c>
      <c r="D7866">
        <v>588</v>
      </c>
      <c r="E7866" t="s">
        <v>18</v>
      </c>
      <c r="F7866" t="s">
        <v>23</v>
      </c>
      <c r="G7866">
        <v>33</v>
      </c>
      <c r="H7866">
        <v>2</v>
      </c>
      <c r="I7866">
        <v>0</v>
      </c>
      <c r="J7866">
        <v>2</v>
      </c>
      <c r="K7866">
        <v>1</v>
      </c>
      <c r="L7866">
        <v>1</v>
      </c>
      <c r="M7866">
        <v>12484</v>
      </c>
      <c r="N7866">
        <v>0</v>
      </c>
      <c r="O7866" t="str">
        <f t="shared" si="734"/>
        <v>30-45</v>
      </c>
      <c r="P7866" t="str">
        <f t="shared" si="735"/>
        <v>Low</v>
      </c>
      <c r="Q7866" t="str">
        <f t="shared" si="736"/>
        <v>New</v>
      </c>
      <c r="R7866" t="str">
        <f t="shared" si="737"/>
        <v>Zero Balance</v>
      </c>
      <c r="S7866" t="str">
        <f t="shared" si="738"/>
        <v>Normal</v>
      </c>
      <c r="T7866">
        <v>1</v>
      </c>
      <c r="U7866">
        <f t="shared" si="739"/>
        <v>0</v>
      </c>
    </row>
    <row r="7867" spans="1:21" x14ac:dyDescent="0.25">
      <c r="A7867">
        <v>2025</v>
      </c>
      <c r="B7867">
        <v>15748995</v>
      </c>
      <c r="C7867" t="s">
        <v>258</v>
      </c>
      <c r="D7867">
        <v>691</v>
      </c>
      <c r="E7867" t="s">
        <v>18</v>
      </c>
      <c r="F7867" t="s">
        <v>23</v>
      </c>
      <c r="G7867">
        <v>30</v>
      </c>
      <c r="H7867">
        <v>9</v>
      </c>
      <c r="I7867">
        <v>0</v>
      </c>
      <c r="J7867">
        <v>2</v>
      </c>
      <c r="K7867">
        <v>0</v>
      </c>
      <c r="L7867">
        <v>1</v>
      </c>
      <c r="M7867">
        <v>10963</v>
      </c>
      <c r="N7867">
        <v>0</v>
      </c>
      <c r="O7867" t="str">
        <f t="shared" si="734"/>
        <v>30-45</v>
      </c>
      <c r="P7867" t="str">
        <f t="shared" si="735"/>
        <v>Medium</v>
      </c>
      <c r="Q7867" t="str">
        <f t="shared" si="736"/>
        <v>Long-Term</v>
      </c>
      <c r="R7867" t="str">
        <f t="shared" si="737"/>
        <v>Zero Balance</v>
      </c>
      <c r="S7867" t="str">
        <f t="shared" si="738"/>
        <v>Normal</v>
      </c>
      <c r="T7867">
        <v>1</v>
      </c>
      <c r="U7867">
        <f t="shared" si="739"/>
        <v>0</v>
      </c>
    </row>
    <row r="7868" spans="1:21" x14ac:dyDescent="0.25">
      <c r="A7868">
        <v>2025</v>
      </c>
      <c r="B7868">
        <v>15677062</v>
      </c>
      <c r="C7868" t="s">
        <v>2161</v>
      </c>
      <c r="D7868">
        <v>666</v>
      </c>
      <c r="E7868" t="s">
        <v>15</v>
      </c>
      <c r="F7868" t="s">
        <v>16</v>
      </c>
      <c r="G7868">
        <v>38</v>
      </c>
      <c r="H7868">
        <v>6</v>
      </c>
      <c r="I7868">
        <v>127043</v>
      </c>
      <c r="J7868">
        <v>1</v>
      </c>
      <c r="K7868">
        <v>1</v>
      </c>
      <c r="L7868">
        <v>1</v>
      </c>
      <c r="M7868">
        <v>8247</v>
      </c>
      <c r="N7868">
        <v>0</v>
      </c>
      <c r="O7868" t="str">
        <f t="shared" si="734"/>
        <v>30-45</v>
      </c>
      <c r="P7868" t="str">
        <f t="shared" si="735"/>
        <v>Medium</v>
      </c>
      <c r="Q7868" t="str">
        <f t="shared" si="736"/>
        <v>Mid-Term</v>
      </c>
      <c r="R7868" t="str">
        <f t="shared" si="737"/>
        <v>High Balance</v>
      </c>
      <c r="S7868" t="str">
        <f t="shared" si="738"/>
        <v>High Value</v>
      </c>
      <c r="T7868">
        <v>1</v>
      </c>
      <c r="U7868">
        <f t="shared" si="739"/>
        <v>0</v>
      </c>
    </row>
    <row r="7869" spans="1:21" x14ac:dyDescent="0.25">
      <c r="A7869">
        <v>2025</v>
      </c>
      <c r="B7869">
        <v>15697201</v>
      </c>
      <c r="C7869" t="s">
        <v>2606</v>
      </c>
      <c r="D7869">
        <v>640</v>
      </c>
      <c r="E7869" t="s">
        <v>18</v>
      </c>
      <c r="F7869" t="s">
        <v>16</v>
      </c>
      <c r="G7869">
        <v>46</v>
      </c>
      <c r="H7869">
        <v>3</v>
      </c>
      <c r="I7869">
        <v>0</v>
      </c>
      <c r="J7869">
        <v>1</v>
      </c>
      <c r="K7869">
        <v>1</v>
      </c>
      <c r="L7869">
        <v>1</v>
      </c>
      <c r="M7869">
        <v>156260</v>
      </c>
      <c r="N7869">
        <v>0</v>
      </c>
      <c r="O7869" t="str">
        <f t="shared" si="734"/>
        <v>46-60</v>
      </c>
      <c r="P7869" t="str">
        <f t="shared" si="735"/>
        <v>Medium</v>
      </c>
      <c r="Q7869" t="str">
        <f t="shared" si="736"/>
        <v>New</v>
      </c>
      <c r="R7869" t="str">
        <f t="shared" si="737"/>
        <v>Zero Balance</v>
      </c>
      <c r="S7869" t="str">
        <f t="shared" si="738"/>
        <v>Normal</v>
      </c>
      <c r="T7869">
        <v>1</v>
      </c>
      <c r="U7869">
        <f t="shared" si="739"/>
        <v>0</v>
      </c>
    </row>
    <row r="7870" spans="1:21" x14ac:dyDescent="0.25">
      <c r="A7870">
        <v>2025</v>
      </c>
      <c r="B7870">
        <v>15666453</v>
      </c>
      <c r="C7870" t="s">
        <v>700</v>
      </c>
      <c r="D7870">
        <v>611</v>
      </c>
      <c r="E7870" t="s">
        <v>26</v>
      </c>
      <c r="F7870" t="s">
        <v>16</v>
      </c>
      <c r="G7870">
        <v>29</v>
      </c>
      <c r="H7870">
        <v>4</v>
      </c>
      <c r="I7870">
        <v>78886</v>
      </c>
      <c r="J7870">
        <v>2</v>
      </c>
      <c r="K7870">
        <v>1</v>
      </c>
      <c r="L7870">
        <v>1</v>
      </c>
      <c r="M7870">
        <v>26928</v>
      </c>
      <c r="N7870">
        <v>0</v>
      </c>
      <c r="O7870" t="str">
        <f t="shared" si="734"/>
        <v>&lt;30</v>
      </c>
      <c r="P7870" t="str">
        <f t="shared" si="735"/>
        <v>Medium</v>
      </c>
      <c r="Q7870" t="str">
        <f t="shared" si="736"/>
        <v>Mid-Term</v>
      </c>
      <c r="R7870" t="str">
        <f t="shared" si="737"/>
        <v>Low Balance</v>
      </c>
      <c r="S7870" t="str">
        <f t="shared" si="738"/>
        <v>Normal</v>
      </c>
      <c r="T7870">
        <v>1</v>
      </c>
      <c r="U7870">
        <f t="shared" si="739"/>
        <v>0</v>
      </c>
    </row>
    <row r="7871" spans="1:21" x14ac:dyDescent="0.25">
      <c r="A7871">
        <v>2025</v>
      </c>
      <c r="B7871">
        <v>15693771</v>
      </c>
      <c r="C7871" t="s">
        <v>727</v>
      </c>
      <c r="D7871">
        <v>651</v>
      </c>
      <c r="E7871" t="s">
        <v>18</v>
      </c>
      <c r="F7871" t="s">
        <v>16</v>
      </c>
      <c r="G7871">
        <v>45</v>
      </c>
      <c r="H7871">
        <v>8</v>
      </c>
      <c r="I7871">
        <v>95923</v>
      </c>
      <c r="J7871">
        <v>1</v>
      </c>
      <c r="K7871">
        <v>1</v>
      </c>
      <c r="L7871">
        <v>0</v>
      </c>
      <c r="M7871">
        <v>84782</v>
      </c>
      <c r="N7871">
        <v>1</v>
      </c>
      <c r="O7871" t="str">
        <f t="shared" si="734"/>
        <v>30-45</v>
      </c>
      <c r="P7871" t="str">
        <f t="shared" si="735"/>
        <v>Medium</v>
      </c>
      <c r="Q7871" t="str">
        <f t="shared" si="736"/>
        <v>Long-Term</v>
      </c>
      <c r="R7871" t="str">
        <f t="shared" si="737"/>
        <v>Low Balance</v>
      </c>
      <c r="S7871" t="str">
        <f t="shared" si="738"/>
        <v>Normal</v>
      </c>
      <c r="T7871">
        <v>1</v>
      </c>
      <c r="U7871">
        <f t="shared" si="739"/>
        <v>95923</v>
      </c>
    </row>
    <row r="7872" spans="1:21" x14ac:dyDescent="0.25">
      <c r="A7872">
        <v>2025</v>
      </c>
      <c r="B7872">
        <v>15569867</v>
      </c>
      <c r="C7872" t="s">
        <v>1282</v>
      </c>
      <c r="D7872">
        <v>529</v>
      </c>
      <c r="E7872" t="s">
        <v>15</v>
      </c>
      <c r="F7872" t="s">
        <v>16</v>
      </c>
      <c r="G7872">
        <v>29</v>
      </c>
      <c r="H7872">
        <v>8</v>
      </c>
      <c r="I7872">
        <v>0</v>
      </c>
      <c r="J7872">
        <v>2</v>
      </c>
      <c r="K7872">
        <v>1</v>
      </c>
      <c r="L7872">
        <v>0</v>
      </c>
      <c r="M7872">
        <v>19842</v>
      </c>
      <c r="N7872">
        <v>0</v>
      </c>
      <c r="O7872" t="str">
        <f t="shared" si="734"/>
        <v>&lt;30</v>
      </c>
      <c r="P7872" t="str">
        <f t="shared" si="735"/>
        <v>Low</v>
      </c>
      <c r="Q7872" t="str">
        <f t="shared" si="736"/>
        <v>Long-Term</v>
      </c>
      <c r="R7872" t="str">
        <f t="shared" si="737"/>
        <v>Zero Balance</v>
      </c>
      <c r="S7872" t="str">
        <f t="shared" si="738"/>
        <v>Normal</v>
      </c>
      <c r="T7872">
        <v>1</v>
      </c>
      <c r="U7872">
        <f t="shared" si="739"/>
        <v>0</v>
      </c>
    </row>
    <row r="7873" spans="1:21" x14ac:dyDescent="0.25">
      <c r="A7873">
        <v>2025</v>
      </c>
      <c r="B7873">
        <v>15711602</v>
      </c>
      <c r="C7873" t="s">
        <v>2607</v>
      </c>
      <c r="D7873">
        <v>676</v>
      </c>
      <c r="E7873" t="s">
        <v>15</v>
      </c>
      <c r="F7873" t="s">
        <v>16</v>
      </c>
      <c r="G7873">
        <v>36</v>
      </c>
      <c r="H7873">
        <v>3</v>
      </c>
      <c r="I7873">
        <v>91712</v>
      </c>
      <c r="J7873">
        <v>1</v>
      </c>
      <c r="K7873">
        <v>1</v>
      </c>
      <c r="L7873">
        <v>1</v>
      </c>
      <c r="M7873">
        <v>95393</v>
      </c>
      <c r="N7873">
        <v>0</v>
      </c>
      <c r="O7873" t="str">
        <f t="shared" si="734"/>
        <v>30-45</v>
      </c>
      <c r="P7873" t="str">
        <f t="shared" si="735"/>
        <v>Medium</v>
      </c>
      <c r="Q7873" t="str">
        <f t="shared" si="736"/>
        <v>New</v>
      </c>
      <c r="R7873" t="str">
        <f t="shared" si="737"/>
        <v>Low Balance</v>
      </c>
      <c r="S7873" t="str">
        <f t="shared" si="738"/>
        <v>Normal</v>
      </c>
      <c r="T7873">
        <v>1</v>
      </c>
      <c r="U7873">
        <f t="shared" si="739"/>
        <v>0</v>
      </c>
    </row>
    <row r="7874" spans="1:21" x14ac:dyDescent="0.25">
      <c r="A7874">
        <v>2025</v>
      </c>
      <c r="B7874">
        <v>15717736</v>
      </c>
      <c r="C7874" t="s">
        <v>628</v>
      </c>
      <c r="D7874">
        <v>639</v>
      </c>
      <c r="E7874" t="s">
        <v>26</v>
      </c>
      <c r="F7874" t="s">
        <v>16</v>
      </c>
      <c r="G7874">
        <v>46</v>
      </c>
      <c r="H7874">
        <v>10</v>
      </c>
      <c r="I7874">
        <v>110031</v>
      </c>
      <c r="J7874">
        <v>2</v>
      </c>
      <c r="K7874">
        <v>1</v>
      </c>
      <c r="L7874">
        <v>1</v>
      </c>
      <c r="M7874">
        <v>133996</v>
      </c>
      <c r="N7874">
        <v>0</v>
      </c>
      <c r="O7874" t="str">
        <f t="shared" ref="O7874:O7937" si="740">IF(G7874&lt;30,"&lt;30",IF(G7874&lt;=45,"30-45",IF(G7874&lt;=60,"46-60","60+")))</f>
        <v>46-60</v>
      </c>
      <c r="P7874" t="str">
        <f t="shared" ref="P7874:P7937" si="741">IF(D7874&lt;600,"Low",IF(D7874&lt;=750,"Medium","High"))</f>
        <v>Medium</v>
      </c>
      <c r="Q7874" t="str">
        <f t="shared" ref="Q7874:Q7937" si="742">IF(H7874&lt;=3,"New",IF(H7874&lt;=7,"Mid-Term","Long-Term"))</f>
        <v>Long-Term</v>
      </c>
      <c r="R7874" t="str">
        <f t="shared" ref="R7874:R7937" si="743">IF(I7874=0,"Zero Balance",IF(I7874&lt;100000,"Low Balance","High Balance"))</f>
        <v>High Balance</v>
      </c>
      <c r="S7874" t="str">
        <f t="shared" ref="S7874:S7937" si="744">IF(I7874&gt;=100000,"High Value","Normal")</f>
        <v>High Value</v>
      </c>
      <c r="T7874">
        <v>1</v>
      </c>
      <c r="U7874">
        <f t="shared" ref="U7874:U7937" si="745">IF(N7874=1,I7874,0)</f>
        <v>0</v>
      </c>
    </row>
    <row r="7875" spans="1:21" x14ac:dyDescent="0.25">
      <c r="A7875">
        <v>2025</v>
      </c>
      <c r="B7875">
        <v>15750441</v>
      </c>
      <c r="C7875" t="s">
        <v>2608</v>
      </c>
      <c r="D7875">
        <v>782</v>
      </c>
      <c r="E7875" t="s">
        <v>15</v>
      </c>
      <c r="F7875" t="s">
        <v>23</v>
      </c>
      <c r="G7875">
        <v>36</v>
      </c>
      <c r="H7875">
        <v>5</v>
      </c>
      <c r="I7875">
        <v>81211</v>
      </c>
      <c r="J7875">
        <v>2</v>
      </c>
      <c r="K7875">
        <v>0</v>
      </c>
      <c r="L7875">
        <v>1</v>
      </c>
      <c r="M7875">
        <v>108003</v>
      </c>
      <c r="N7875">
        <v>0</v>
      </c>
      <c r="O7875" t="str">
        <f t="shared" si="740"/>
        <v>30-45</v>
      </c>
      <c r="P7875" t="str">
        <f t="shared" si="741"/>
        <v>High</v>
      </c>
      <c r="Q7875" t="str">
        <f t="shared" si="742"/>
        <v>Mid-Term</v>
      </c>
      <c r="R7875" t="str">
        <f t="shared" si="743"/>
        <v>Low Balance</v>
      </c>
      <c r="S7875" t="str">
        <f t="shared" si="744"/>
        <v>Normal</v>
      </c>
      <c r="T7875">
        <v>1</v>
      </c>
      <c r="U7875">
        <f t="shared" si="745"/>
        <v>0</v>
      </c>
    </row>
    <row r="7876" spans="1:21" x14ac:dyDescent="0.25">
      <c r="A7876">
        <v>2025</v>
      </c>
      <c r="B7876">
        <v>15732791</v>
      </c>
      <c r="C7876" t="s">
        <v>465</v>
      </c>
      <c r="D7876">
        <v>641</v>
      </c>
      <c r="E7876" t="s">
        <v>26</v>
      </c>
      <c r="F7876" t="s">
        <v>23</v>
      </c>
      <c r="G7876">
        <v>32</v>
      </c>
      <c r="H7876">
        <v>5</v>
      </c>
      <c r="I7876">
        <v>122948</v>
      </c>
      <c r="J7876">
        <v>1</v>
      </c>
      <c r="K7876">
        <v>1</v>
      </c>
      <c r="L7876">
        <v>1</v>
      </c>
      <c r="M7876">
        <v>99155</v>
      </c>
      <c r="N7876">
        <v>0</v>
      </c>
      <c r="O7876" t="str">
        <f t="shared" si="740"/>
        <v>30-45</v>
      </c>
      <c r="P7876" t="str">
        <f t="shared" si="741"/>
        <v>Medium</v>
      </c>
      <c r="Q7876" t="str">
        <f t="shared" si="742"/>
        <v>Mid-Term</v>
      </c>
      <c r="R7876" t="str">
        <f t="shared" si="743"/>
        <v>High Balance</v>
      </c>
      <c r="S7876" t="str">
        <f t="shared" si="744"/>
        <v>High Value</v>
      </c>
      <c r="T7876">
        <v>1</v>
      </c>
      <c r="U7876">
        <f t="shared" si="745"/>
        <v>0</v>
      </c>
    </row>
    <row r="7877" spans="1:21" x14ac:dyDescent="0.25">
      <c r="A7877">
        <v>2025</v>
      </c>
      <c r="B7877">
        <v>15775104</v>
      </c>
      <c r="C7877" t="s">
        <v>2609</v>
      </c>
      <c r="D7877">
        <v>697</v>
      </c>
      <c r="E7877" t="s">
        <v>15</v>
      </c>
      <c r="F7877" t="s">
        <v>16</v>
      </c>
      <c r="G7877">
        <v>38</v>
      </c>
      <c r="H7877">
        <v>1</v>
      </c>
      <c r="I7877">
        <v>182066</v>
      </c>
      <c r="J7877">
        <v>1</v>
      </c>
      <c r="K7877">
        <v>1</v>
      </c>
      <c r="L7877">
        <v>0</v>
      </c>
      <c r="M7877">
        <v>49504</v>
      </c>
      <c r="N7877">
        <v>0</v>
      </c>
      <c r="O7877" t="str">
        <f t="shared" si="740"/>
        <v>30-45</v>
      </c>
      <c r="P7877" t="str">
        <f t="shared" si="741"/>
        <v>Medium</v>
      </c>
      <c r="Q7877" t="str">
        <f t="shared" si="742"/>
        <v>New</v>
      </c>
      <c r="R7877" t="str">
        <f t="shared" si="743"/>
        <v>High Balance</v>
      </c>
      <c r="S7877" t="str">
        <f t="shared" si="744"/>
        <v>High Value</v>
      </c>
      <c r="T7877">
        <v>1</v>
      </c>
      <c r="U7877">
        <f t="shared" si="745"/>
        <v>0</v>
      </c>
    </row>
    <row r="7878" spans="1:21" x14ac:dyDescent="0.25">
      <c r="A7878">
        <v>2025</v>
      </c>
      <c r="B7878">
        <v>15757607</v>
      </c>
      <c r="C7878" t="s">
        <v>252</v>
      </c>
      <c r="D7878">
        <v>623</v>
      </c>
      <c r="E7878" t="s">
        <v>15</v>
      </c>
      <c r="F7878" t="s">
        <v>23</v>
      </c>
      <c r="G7878">
        <v>45</v>
      </c>
      <c r="H7878">
        <v>0</v>
      </c>
      <c r="I7878">
        <v>0</v>
      </c>
      <c r="J7878">
        <v>1</v>
      </c>
      <c r="K7878">
        <v>1</v>
      </c>
      <c r="L7878">
        <v>0</v>
      </c>
      <c r="M7878">
        <v>196534</v>
      </c>
      <c r="N7878">
        <v>1</v>
      </c>
      <c r="O7878" t="str">
        <f t="shared" si="740"/>
        <v>30-45</v>
      </c>
      <c r="P7878" t="str">
        <f t="shared" si="741"/>
        <v>Medium</v>
      </c>
      <c r="Q7878" t="str">
        <f t="shared" si="742"/>
        <v>New</v>
      </c>
      <c r="R7878" t="str">
        <f t="shared" si="743"/>
        <v>Zero Balance</v>
      </c>
      <c r="S7878" t="str">
        <f t="shared" si="744"/>
        <v>Normal</v>
      </c>
      <c r="T7878">
        <v>1</v>
      </c>
      <c r="U7878">
        <f t="shared" si="745"/>
        <v>0</v>
      </c>
    </row>
    <row r="7879" spans="1:21" x14ac:dyDescent="0.25">
      <c r="A7879">
        <v>2025</v>
      </c>
      <c r="B7879">
        <v>15793070</v>
      </c>
      <c r="C7879" t="s">
        <v>1107</v>
      </c>
      <c r="D7879">
        <v>494</v>
      </c>
      <c r="E7879" t="s">
        <v>18</v>
      </c>
      <c r="F7879" t="s">
        <v>16</v>
      </c>
      <c r="G7879">
        <v>41</v>
      </c>
      <c r="H7879">
        <v>2</v>
      </c>
      <c r="I7879">
        <v>69975</v>
      </c>
      <c r="J7879">
        <v>2</v>
      </c>
      <c r="K7879">
        <v>1</v>
      </c>
      <c r="L7879">
        <v>0</v>
      </c>
      <c r="M7879">
        <v>188426</v>
      </c>
      <c r="N7879">
        <v>1</v>
      </c>
      <c r="O7879" t="str">
        <f t="shared" si="740"/>
        <v>30-45</v>
      </c>
      <c r="P7879" t="str">
        <f t="shared" si="741"/>
        <v>Low</v>
      </c>
      <c r="Q7879" t="str">
        <f t="shared" si="742"/>
        <v>New</v>
      </c>
      <c r="R7879" t="str">
        <f t="shared" si="743"/>
        <v>Low Balance</v>
      </c>
      <c r="S7879" t="str">
        <f t="shared" si="744"/>
        <v>Normal</v>
      </c>
      <c r="T7879">
        <v>1</v>
      </c>
      <c r="U7879">
        <f t="shared" si="745"/>
        <v>69975</v>
      </c>
    </row>
    <row r="7880" spans="1:21" x14ac:dyDescent="0.25">
      <c r="A7880">
        <v>2025</v>
      </c>
      <c r="B7880">
        <v>15760456</v>
      </c>
      <c r="C7880" t="s">
        <v>765</v>
      </c>
      <c r="D7880">
        <v>731</v>
      </c>
      <c r="E7880" t="s">
        <v>15</v>
      </c>
      <c r="F7880" t="s">
        <v>16</v>
      </c>
      <c r="G7880">
        <v>38</v>
      </c>
      <c r="H7880">
        <v>10</v>
      </c>
      <c r="I7880">
        <v>123712</v>
      </c>
      <c r="J7880">
        <v>2</v>
      </c>
      <c r="K7880">
        <v>1</v>
      </c>
      <c r="L7880">
        <v>0</v>
      </c>
      <c r="M7880">
        <v>171341</v>
      </c>
      <c r="N7880">
        <v>1</v>
      </c>
      <c r="O7880" t="str">
        <f t="shared" si="740"/>
        <v>30-45</v>
      </c>
      <c r="P7880" t="str">
        <f t="shared" si="741"/>
        <v>Medium</v>
      </c>
      <c r="Q7880" t="str">
        <f t="shared" si="742"/>
        <v>Long-Term</v>
      </c>
      <c r="R7880" t="str">
        <f t="shared" si="743"/>
        <v>High Balance</v>
      </c>
      <c r="S7880" t="str">
        <f t="shared" si="744"/>
        <v>High Value</v>
      </c>
      <c r="T7880">
        <v>1</v>
      </c>
      <c r="U7880">
        <f t="shared" si="745"/>
        <v>123712</v>
      </c>
    </row>
    <row r="7881" spans="1:21" x14ac:dyDescent="0.25">
      <c r="A7881">
        <v>2025</v>
      </c>
      <c r="B7881">
        <v>15665385</v>
      </c>
      <c r="C7881" t="s">
        <v>2610</v>
      </c>
      <c r="D7881">
        <v>657</v>
      </c>
      <c r="E7881" t="s">
        <v>15</v>
      </c>
      <c r="F7881" t="s">
        <v>23</v>
      </c>
      <c r="G7881">
        <v>44</v>
      </c>
      <c r="H7881">
        <v>6</v>
      </c>
      <c r="I7881">
        <v>76495</v>
      </c>
      <c r="J7881">
        <v>1</v>
      </c>
      <c r="K7881">
        <v>1</v>
      </c>
      <c r="L7881">
        <v>0</v>
      </c>
      <c r="M7881">
        <v>79072</v>
      </c>
      <c r="N7881">
        <v>0</v>
      </c>
      <c r="O7881" t="str">
        <f t="shared" si="740"/>
        <v>30-45</v>
      </c>
      <c r="P7881" t="str">
        <f t="shared" si="741"/>
        <v>Medium</v>
      </c>
      <c r="Q7881" t="str">
        <f t="shared" si="742"/>
        <v>Mid-Term</v>
      </c>
      <c r="R7881" t="str">
        <f t="shared" si="743"/>
        <v>Low Balance</v>
      </c>
      <c r="S7881" t="str">
        <f t="shared" si="744"/>
        <v>Normal</v>
      </c>
      <c r="T7881">
        <v>1</v>
      </c>
      <c r="U7881">
        <f t="shared" si="745"/>
        <v>0</v>
      </c>
    </row>
    <row r="7882" spans="1:21" x14ac:dyDescent="0.25">
      <c r="A7882">
        <v>2025</v>
      </c>
      <c r="B7882">
        <v>15612418</v>
      </c>
      <c r="C7882" t="s">
        <v>642</v>
      </c>
      <c r="D7882">
        <v>744</v>
      </c>
      <c r="E7882" t="s">
        <v>15</v>
      </c>
      <c r="F7882" t="s">
        <v>16</v>
      </c>
      <c r="G7882">
        <v>38</v>
      </c>
      <c r="H7882">
        <v>9</v>
      </c>
      <c r="I7882">
        <v>0</v>
      </c>
      <c r="J7882">
        <v>2</v>
      </c>
      <c r="K7882">
        <v>0</v>
      </c>
      <c r="L7882">
        <v>0</v>
      </c>
      <c r="M7882">
        <v>20941</v>
      </c>
      <c r="N7882">
        <v>0</v>
      </c>
      <c r="O7882" t="str">
        <f t="shared" si="740"/>
        <v>30-45</v>
      </c>
      <c r="P7882" t="str">
        <f t="shared" si="741"/>
        <v>Medium</v>
      </c>
      <c r="Q7882" t="str">
        <f t="shared" si="742"/>
        <v>Long-Term</v>
      </c>
      <c r="R7882" t="str">
        <f t="shared" si="743"/>
        <v>Zero Balance</v>
      </c>
      <c r="S7882" t="str">
        <f t="shared" si="744"/>
        <v>Normal</v>
      </c>
      <c r="T7882">
        <v>1</v>
      </c>
      <c r="U7882">
        <f t="shared" si="745"/>
        <v>0</v>
      </c>
    </row>
    <row r="7883" spans="1:21" x14ac:dyDescent="0.25">
      <c r="A7883">
        <v>2025</v>
      </c>
      <c r="B7883">
        <v>15727138</v>
      </c>
      <c r="C7883" t="s">
        <v>2272</v>
      </c>
      <c r="D7883">
        <v>774</v>
      </c>
      <c r="E7883" t="s">
        <v>18</v>
      </c>
      <c r="F7883" t="s">
        <v>23</v>
      </c>
      <c r="G7883">
        <v>46</v>
      </c>
      <c r="H7883">
        <v>9</v>
      </c>
      <c r="I7883">
        <v>0</v>
      </c>
      <c r="J7883">
        <v>2</v>
      </c>
      <c r="K7883">
        <v>1</v>
      </c>
      <c r="L7883">
        <v>1</v>
      </c>
      <c r="M7883">
        <v>34774</v>
      </c>
      <c r="N7883">
        <v>0</v>
      </c>
      <c r="O7883" t="str">
        <f t="shared" si="740"/>
        <v>46-60</v>
      </c>
      <c r="P7883" t="str">
        <f t="shared" si="741"/>
        <v>High</v>
      </c>
      <c r="Q7883" t="str">
        <f t="shared" si="742"/>
        <v>Long-Term</v>
      </c>
      <c r="R7883" t="str">
        <f t="shared" si="743"/>
        <v>Zero Balance</v>
      </c>
      <c r="S7883" t="str">
        <f t="shared" si="744"/>
        <v>Normal</v>
      </c>
      <c r="T7883">
        <v>1</v>
      </c>
      <c r="U7883">
        <f t="shared" si="745"/>
        <v>0</v>
      </c>
    </row>
    <row r="7884" spans="1:21" x14ac:dyDescent="0.25">
      <c r="A7884">
        <v>2025</v>
      </c>
      <c r="B7884">
        <v>15732061</v>
      </c>
      <c r="C7884" t="s">
        <v>924</v>
      </c>
      <c r="D7884">
        <v>850</v>
      </c>
      <c r="E7884" t="s">
        <v>26</v>
      </c>
      <c r="F7884" t="s">
        <v>16</v>
      </c>
      <c r="G7884">
        <v>45</v>
      </c>
      <c r="H7884">
        <v>1</v>
      </c>
      <c r="I7884">
        <v>121875</v>
      </c>
      <c r="J7884">
        <v>1</v>
      </c>
      <c r="K7884">
        <v>0</v>
      </c>
      <c r="L7884">
        <v>0</v>
      </c>
      <c r="M7884">
        <v>6865</v>
      </c>
      <c r="N7884">
        <v>1</v>
      </c>
      <c r="O7884" t="str">
        <f t="shared" si="740"/>
        <v>30-45</v>
      </c>
      <c r="P7884" t="str">
        <f t="shared" si="741"/>
        <v>High</v>
      </c>
      <c r="Q7884" t="str">
        <f t="shared" si="742"/>
        <v>New</v>
      </c>
      <c r="R7884" t="str">
        <f t="shared" si="743"/>
        <v>High Balance</v>
      </c>
      <c r="S7884" t="str">
        <f t="shared" si="744"/>
        <v>High Value</v>
      </c>
      <c r="T7884">
        <v>1</v>
      </c>
      <c r="U7884">
        <f t="shared" si="745"/>
        <v>121875</v>
      </c>
    </row>
    <row r="7885" spans="1:21" x14ac:dyDescent="0.25">
      <c r="A7885">
        <v>2025</v>
      </c>
      <c r="B7885">
        <v>15776051</v>
      </c>
      <c r="C7885" t="s">
        <v>556</v>
      </c>
      <c r="D7885">
        <v>551</v>
      </c>
      <c r="E7885" t="s">
        <v>15</v>
      </c>
      <c r="F7885" t="s">
        <v>16</v>
      </c>
      <c r="G7885">
        <v>45</v>
      </c>
      <c r="H7885">
        <v>6</v>
      </c>
      <c r="I7885">
        <v>0</v>
      </c>
      <c r="J7885">
        <v>2</v>
      </c>
      <c r="K7885">
        <v>1</v>
      </c>
      <c r="L7885">
        <v>1</v>
      </c>
      <c r="M7885">
        <v>51143</v>
      </c>
      <c r="N7885">
        <v>0</v>
      </c>
      <c r="O7885" t="str">
        <f t="shared" si="740"/>
        <v>30-45</v>
      </c>
      <c r="P7885" t="str">
        <f t="shared" si="741"/>
        <v>Low</v>
      </c>
      <c r="Q7885" t="str">
        <f t="shared" si="742"/>
        <v>Mid-Term</v>
      </c>
      <c r="R7885" t="str">
        <f t="shared" si="743"/>
        <v>Zero Balance</v>
      </c>
      <c r="S7885" t="str">
        <f t="shared" si="744"/>
        <v>Normal</v>
      </c>
      <c r="T7885">
        <v>1</v>
      </c>
      <c r="U7885">
        <f t="shared" si="745"/>
        <v>0</v>
      </c>
    </row>
    <row r="7886" spans="1:21" x14ac:dyDescent="0.25">
      <c r="A7886">
        <v>2025</v>
      </c>
      <c r="B7886">
        <v>15616530</v>
      </c>
      <c r="C7886" t="s">
        <v>2611</v>
      </c>
      <c r="D7886">
        <v>638</v>
      </c>
      <c r="E7886" t="s">
        <v>15</v>
      </c>
      <c r="F7886" t="s">
        <v>23</v>
      </c>
      <c r="G7886">
        <v>36</v>
      </c>
      <c r="H7886">
        <v>6</v>
      </c>
      <c r="I7886">
        <v>188455</v>
      </c>
      <c r="J7886">
        <v>1</v>
      </c>
      <c r="K7886">
        <v>0</v>
      </c>
      <c r="L7886">
        <v>0</v>
      </c>
      <c r="M7886">
        <v>47031</v>
      </c>
      <c r="N7886">
        <v>1</v>
      </c>
      <c r="O7886" t="str">
        <f t="shared" si="740"/>
        <v>30-45</v>
      </c>
      <c r="P7886" t="str">
        <f t="shared" si="741"/>
        <v>Medium</v>
      </c>
      <c r="Q7886" t="str">
        <f t="shared" si="742"/>
        <v>Mid-Term</v>
      </c>
      <c r="R7886" t="str">
        <f t="shared" si="743"/>
        <v>High Balance</v>
      </c>
      <c r="S7886" t="str">
        <f t="shared" si="744"/>
        <v>High Value</v>
      </c>
      <c r="T7886">
        <v>1</v>
      </c>
      <c r="U7886">
        <f t="shared" si="745"/>
        <v>188455</v>
      </c>
    </row>
    <row r="7887" spans="1:21" x14ac:dyDescent="0.25">
      <c r="A7887">
        <v>2025</v>
      </c>
      <c r="B7887">
        <v>15632344</v>
      </c>
      <c r="C7887" t="s">
        <v>1568</v>
      </c>
      <c r="D7887">
        <v>792</v>
      </c>
      <c r="E7887" t="s">
        <v>15</v>
      </c>
      <c r="F7887" t="s">
        <v>16</v>
      </c>
      <c r="G7887">
        <v>42</v>
      </c>
      <c r="H7887">
        <v>0</v>
      </c>
      <c r="I7887">
        <v>99046</v>
      </c>
      <c r="J7887">
        <v>2</v>
      </c>
      <c r="K7887">
        <v>1</v>
      </c>
      <c r="L7887">
        <v>0</v>
      </c>
      <c r="M7887">
        <v>47160</v>
      </c>
      <c r="N7887">
        <v>0</v>
      </c>
      <c r="O7887" t="str">
        <f t="shared" si="740"/>
        <v>30-45</v>
      </c>
      <c r="P7887" t="str">
        <f t="shared" si="741"/>
        <v>High</v>
      </c>
      <c r="Q7887" t="str">
        <f t="shared" si="742"/>
        <v>New</v>
      </c>
      <c r="R7887" t="str">
        <f t="shared" si="743"/>
        <v>Low Balance</v>
      </c>
      <c r="S7887" t="str">
        <f t="shared" si="744"/>
        <v>Normal</v>
      </c>
      <c r="T7887">
        <v>1</v>
      </c>
      <c r="U7887">
        <f t="shared" si="745"/>
        <v>0</v>
      </c>
    </row>
    <row r="7888" spans="1:21" x14ac:dyDescent="0.25">
      <c r="A7888">
        <v>2025</v>
      </c>
      <c r="B7888">
        <v>15744979</v>
      </c>
      <c r="C7888" t="s">
        <v>1796</v>
      </c>
      <c r="D7888">
        <v>666</v>
      </c>
      <c r="E7888" t="s">
        <v>15</v>
      </c>
      <c r="F7888" t="s">
        <v>16</v>
      </c>
      <c r="G7888">
        <v>36</v>
      </c>
      <c r="H7888">
        <v>8</v>
      </c>
      <c r="I7888">
        <v>0</v>
      </c>
      <c r="J7888">
        <v>1</v>
      </c>
      <c r="K7888">
        <v>0</v>
      </c>
      <c r="L7888">
        <v>1</v>
      </c>
      <c r="M7888">
        <v>158667</v>
      </c>
      <c r="N7888">
        <v>0</v>
      </c>
      <c r="O7888" t="str">
        <f t="shared" si="740"/>
        <v>30-45</v>
      </c>
      <c r="P7888" t="str">
        <f t="shared" si="741"/>
        <v>Medium</v>
      </c>
      <c r="Q7888" t="str">
        <f t="shared" si="742"/>
        <v>Long-Term</v>
      </c>
      <c r="R7888" t="str">
        <f t="shared" si="743"/>
        <v>Zero Balance</v>
      </c>
      <c r="S7888" t="str">
        <f t="shared" si="744"/>
        <v>Normal</v>
      </c>
      <c r="T7888">
        <v>1</v>
      </c>
      <c r="U7888">
        <f t="shared" si="745"/>
        <v>0</v>
      </c>
    </row>
    <row r="7889" spans="1:21" x14ac:dyDescent="0.25">
      <c r="A7889">
        <v>2025</v>
      </c>
      <c r="B7889">
        <v>15745433</v>
      </c>
      <c r="C7889" t="s">
        <v>888</v>
      </c>
      <c r="D7889">
        <v>716</v>
      </c>
      <c r="E7889" t="s">
        <v>26</v>
      </c>
      <c r="F7889" t="s">
        <v>16</v>
      </c>
      <c r="G7889">
        <v>30</v>
      </c>
      <c r="H7889">
        <v>2</v>
      </c>
      <c r="I7889">
        <v>205771</v>
      </c>
      <c r="J7889">
        <v>2</v>
      </c>
      <c r="K7889">
        <v>0</v>
      </c>
      <c r="L7889">
        <v>0</v>
      </c>
      <c r="M7889">
        <v>65465</v>
      </c>
      <c r="N7889">
        <v>0</v>
      </c>
      <c r="O7889" t="str">
        <f t="shared" si="740"/>
        <v>30-45</v>
      </c>
      <c r="P7889" t="str">
        <f t="shared" si="741"/>
        <v>Medium</v>
      </c>
      <c r="Q7889" t="str">
        <f t="shared" si="742"/>
        <v>New</v>
      </c>
      <c r="R7889" t="str">
        <f t="shared" si="743"/>
        <v>High Balance</v>
      </c>
      <c r="S7889" t="str">
        <f t="shared" si="744"/>
        <v>High Value</v>
      </c>
      <c r="T7889">
        <v>1</v>
      </c>
      <c r="U7889">
        <f t="shared" si="745"/>
        <v>0</v>
      </c>
    </row>
    <row r="7890" spans="1:21" x14ac:dyDescent="0.25">
      <c r="A7890">
        <v>2025</v>
      </c>
      <c r="B7890">
        <v>15683657</v>
      </c>
      <c r="C7890" t="s">
        <v>814</v>
      </c>
      <c r="D7890">
        <v>594</v>
      </c>
      <c r="E7890" t="s">
        <v>15</v>
      </c>
      <c r="F7890" t="s">
        <v>16</v>
      </c>
      <c r="G7890">
        <v>31</v>
      </c>
      <c r="H7890">
        <v>0</v>
      </c>
      <c r="I7890">
        <v>79341</v>
      </c>
      <c r="J7890">
        <v>1</v>
      </c>
      <c r="K7890">
        <v>1</v>
      </c>
      <c r="L7890">
        <v>0</v>
      </c>
      <c r="M7890">
        <v>78256</v>
      </c>
      <c r="N7890">
        <v>0</v>
      </c>
      <c r="O7890" t="str">
        <f t="shared" si="740"/>
        <v>30-45</v>
      </c>
      <c r="P7890" t="str">
        <f t="shared" si="741"/>
        <v>Low</v>
      </c>
      <c r="Q7890" t="str">
        <f t="shared" si="742"/>
        <v>New</v>
      </c>
      <c r="R7890" t="str">
        <f t="shared" si="743"/>
        <v>Low Balance</v>
      </c>
      <c r="S7890" t="str">
        <f t="shared" si="744"/>
        <v>Normal</v>
      </c>
      <c r="T7890">
        <v>1</v>
      </c>
      <c r="U7890">
        <f t="shared" si="745"/>
        <v>0</v>
      </c>
    </row>
    <row r="7891" spans="1:21" x14ac:dyDescent="0.25">
      <c r="A7891">
        <v>2025</v>
      </c>
      <c r="B7891">
        <v>15718572</v>
      </c>
      <c r="C7891" t="s">
        <v>1046</v>
      </c>
      <c r="D7891">
        <v>600</v>
      </c>
      <c r="E7891" t="s">
        <v>26</v>
      </c>
      <c r="F7891" t="s">
        <v>23</v>
      </c>
      <c r="G7891">
        <v>57</v>
      </c>
      <c r="H7891">
        <v>9</v>
      </c>
      <c r="I7891">
        <v>138456</v>
      </c>
      <c r="J7891">
        <v>2</v>
      </c>
      <c r="K7891">
        <v>1</v>
      </c>
      <c r="L7891">
        <v>1</v>
      </c>
      <c r="M7891">
        <v>103548</v>
      </c>
      <c r="N7891">
        <v>0</v>
      </c>
      <c r="O7891" t="str">
        <f t="shared" si="740"/>
        <v>46-60</v>
      </c>
      <c r="P7891" t="str">
        <f t="shared" si="741"/>
        <v>Medium</v>
      </c>
      <c r="Q7891" t="str">
        <f t="shared" si="742"/>
        <v>Long-Term</v>
      </c>
      <c r="R7891" t="str">
        <f t="shared" si="743"/>
        <v>High Balance</v>
      </c>
      <c r="S7891" t="str">
        <f t="shared" si="744"/>
        <v>High Value</v>
      </c>
      <c r="T7891">
        <v>1</v>
      </c>
      <c r="U7891">
        <f t="shared" si="745"/>
        <v>0</v>
      </c>
    </row>
    <row r="7892" spans="1:21" x14ac:dyDescent="0.25">
      <c r="A7892">
        <v>2025</v>
      </c>
      <c r="B7892">
        <v>15665783</v>
      </c>
      <c r="C7892" t="s">
        <v>617</v>
      </c>
      <c r="D7892">
        <v>565</v>
      </c>
      <c r="E7892" t="s">
        <v>15</v>
      </c>
      <c r="F7892" t="s">
        <v>23</v>
      </c>
      <c r="G7892">
        <v>49</v>
      </c>
      <c r="H7892">
        <v>7</v>
      </c>
      <c r="I7892">
        <v>0</v>
      </c>
      <c r="J7892">
        <v>2</v>
      </c>
      <c r="K7892">
        <v>1</v>
      </c>
      <c r="L7892">
        <v>1</v>
      </c>
      <c r="M7892">
        <v>89609</v>
      </c>
      <c r="N7892">
        <v>0</v>
      </c>
      <c r="O7892" t="str">
        <f t="shared" si="740"/>
        <v>46-60</v>
      </c>
      <c r="P7892" t="str">
        <f t="shared" si="741"/>
        <v>Low</v>
      </c>
      <c r="Q7892" t="str">
        <f t="shared" si="742"/>
        <v>Mid-Term</v>
      </c>
      <c r="R7892" t="str">
        <f t="shared" si="743"/>
        <v>Zero Balance</v>
      </c>
      <c r="S7892" t="str">
        <f t="shared" si="744"/>
        <v>Normal</v>
      </c>
      <c r="T7892">
        <v>1</v>
      </c>
      <c r="U7892">
        <f t="shared" si="745"/>
        <v>0</v>
      </c>
    </row>
    <row r="7893" spans="1:21" x14ac:dyDescent="0.25">
      <c r="A7893">
        <v>2025</v>
      </c>
      <c r="B7893">
        <v>15652782</v>
      </c>
      <c r="C7893" t="s">
        <v>412</v>
      </c>
      <c r="D7893">
        <v>678</v>
      </c>
      <c r="E7893" t="s">
        <v>26</v>
      </c>
      <c r="F7893" t="s">
        <v>23</v>
      </c>
      <c r="G7893">
        <v>48</v>
      </c>
      <c r="H7893">
        <v>2</v>
      </c>
      <c r="I7893">
        <v>101100</v>
      </c>
      <c r="J7893">
        <v>2</v>
      </c>
      <c r="K7893">
        <v>0</v>
      </c>
      <c r="L7893">
        <v>1</v>
      </c>
      <c r="M7893">
        <v>193476</v>
      </c>
      <c r="N7893">
        <v>0</v>
      </c>
      <c r="O7893" t="str">
        <f t="shared" si="740"/>
        <v>46-60</v>
      </c>
      <c r="P7893" t="str">
        <f t="shared" si="741"/>
        <v>Medium</v>
      </c>
      <c r="Q7893" t="str">
        <f t="shared" si="742"/>
        <v>New</v>
      </c>
      <c r="R7893" t="str">
        <f t="shared" si="743"/>
        <v>High Balance</v>
      </c>
      <c r="S7893" t="str">
        <f t="shared" si="744"/>
        <v>High Value</v>
      </c>
      <c r="T7893">
        <v>1</v>
      </c>
      <c r="U7893">
        <f t="shared" si="745"/>
        <v>0</v>
      </c>
    </row>
    <row r="7894" spans="1:21" x14ac:dyDescent="0.25">
      <c r="A7894">
        <v>2025</v>
      </c>
      <c r="B7894">
        <v>15707025</v>
      </c>
      <c r="C7894" t="s">
        <v>1104</v>
      </c>
      <c r="D7894">
        <v>648</v>
      </c>
      <c r="E7894" t="s">
        <v>18</v>
      </c>
      <c r="F7894" t="s">
        <v>16</v>
      </c>
      <c r="G7894">
        <v>31</v>
      </c>
      <c r="H7894">
        <v>5</v>
      </c>
      <c r="I7894">
        <v>0</v>
      </c>
      <c r="J7894">
        <v>2</v>
      </c>
      <c r="K7894">
        <v>1</v>
      </c>
      <c r="L7894">
        <v>1</v>
      </c>
      <c r="M7894">
        <v>5199</v>
      </c>
      <c r="N7894">
        <v>0</v>
      </c>
      <c r="O7894" t="str">
        <f t="shared" si="740"/>
        <v>30-45</v>
      </c>
      <c r="P7894" t="str">
        <f t="shared" si="741"/>
        <v>Medium</v>
      </c>
      <c r="Q7894" t="str">
        <f t="shared" si="742"/>
        <v>Mid-Term</v>
      </c>
      <c r="R7894" t="str">
        <f t="shared" si="743"/>
        <v>Zero Balance</v>
      </c>
      <c r="S7894" t="str">
        <f t="shared" si="744"/>
        <v>Normal</v>
      </c>
      <c r="T7894">
        <v>1</v>
      </c>
      <c r="U7894">
        <f t="shared" si="745"/>
        <v>0</v>
      </c>
    </row>
    <row r="7895" spans="1:21" x14ac:dyDescent="0.25">
      <c r="A7895">
        <v>2025</v>
      </c>
      <c r="B7895">
        <v>15647807</v>
      </c>
      <c r="C7895" t="s">
        <v>2612</v>
      </c>
      <c r="D7895">
        <v>642</v>
      </c>
      <c r="E7895" t="s">
        <v>15</v>
      </c>
      <c r="F7895" t="s">
        <v>23</v>
      </c>
      <c r="G7895">
        <v>40</v>
      </c>
      <c r="H7895">
        <v>8</v>
      </c>
      <c r="I7895">
        <v>109220</v>
      </c>
      <c r="J7895">
        <v>1</v>
      </c>
      <c r="K7895">
        <v>1</v>
      </c>
      <c r="L7895">
        <v>0</v>
      </c>
      <c r="M7895">
        <v>52828</v>
      </c>
      <c r="N7895">
        <v>0</v>
      </c>
      <c r="O7895" t="str">
        <f t="shared" si="740"/>
        <v>30-45</v>
      </c>
      <c r="P7895" t="str">
        <f t="shared" si="741"/>
        <v>Medium</v>
      </c>
      <c r="Q7895" t="str">
        <f t="shared" si="742"/>
        <v>Long-Term</v>
      </c>
      <c r="R7895" t="str">
        <f t="shared" si="743"/>
        <v>High Balance</v>
      </c>
      <c r="S7895" t="str">
        <f t="shared" si="744"/>
        <v>High Value</v>
      </c>
      <c r="T7895">
        <v>1</v>
      </c>
      <c r="U7895">
        <f t="shared" si="745"/>
        <v>0</v>
      </c>
    </row>
    <row r="7896" spans="1:21" x14ac:dyDescent="0.25">
      <c r="A7896">
        <v>2025</v>
      </c>
      <c r="B7896">
        <v>15718281</v>
      </c>
      <c r="C7896" t="s">
        <v>418</v>
      </c>
      <c r="D7896">
        <v>706</v>
      </c>
      <c r="E7896" t="s">
        <v>26</v>
      </c>
      <c r="F7896" t="s">
        <v>23</v>
      </c>
      <c r="G7896">
        <v>67</v>
      </c>
      <c r="H7896">
        <v>1</v>
      </c>
      <c r="I7896">
        <v>123277</v>
      </c>
      <c r="J7896">
        <v>2</v>
      </c>
      <c r="K7896">
        <v>1</v>
      </c>
      <c r="L7896">
        <v>1</v>
      </c>
      <c r="M7896">
        <v>86508</v>
      </c>
      <c r="N7896">
        <v>1</v>
      </c>
      <c r="O7896" t="str">
        <f t="shared" si="740"/>
        <v>60+</v>
      </c>
      <c r="P7896" t="str">
        <f t="shared" si="741"/>
        <v>Medium</v>
      </c>
      <c r="Q7896" t="str">
        <f t="shared" si="742"/>
        <v>New</v>
      </c>
      <c r="R7896" t="str">
        <f t="shared" si="743"/>
        <v>High Balance</v>
      </c>
      <c r="S7896" t="str">
        <f t="shared" si="744"/>
        <v>High Value</v>
      </c>
      <c r="T7896">
        <v>1</v>
      </c>
      <c r="U7896">
        <f t="shared" si="745"/>
        <v>123277</v>
      </c>
    </row>
    <row r="7897" spans="1:21" x14ac:dyDescent="0.25">
      <c r="A7897">
        <v>2025</v>
      </c>
      <c r="B7897">
        <v>15660571</v>
      </c>
      <c r="C7897" t="s">
        <v>2428</v>
      </c>
      <c r="D7897">
        <v>668</v>
      </c>
      <c r="E7897" t="s">
        <v>18</v>
      </c>
      <c r="F7897" t="s">
        <v>23</v>
      </c>
      <c r="G7897">
        <v>43</v>
      </c>
      <c r="H7897">
        <v>10</v>
      </c>
      <c r="I7897">
        <v>113034</v>
      </c>
      <c r="J7897">
        <v>1</v>
      </c>
      <c r="K7897">
        <v>1</v>
      </c>
      <c r="L7897">
        <v>1</v>
      </c>
      <c r="M7897">
        <v>100424</v>
      </c>
      <c r="N7897">
        <v>0</v>
      </c>
      <c r="O7897" t="str">
        <f t="shared" si="740"/>
        <v>30-45</v>
      </c>
      <c r="P7897" t="str">
        <f t="shared" si="741"/>
        <v>Medium</v>
      </c>
      <c r="Q7897" t="str">
        <f t="shared" si="742"/>
        <v>Long-Term</v>
      </c>
      <c r="R7897" t="str">
        <f t="shared" si="743"/>
        <v>High Balance</v>
      </c>
      <c r="S7897" t="str">
        <f t="shared" si="744"/>
        <v>High Value</v>
      </c>
      <c r="T7897">
        <v>1</v>
      </c>
      <c r="U7897">
        <f t="shared" si="745"/>
        <v>0</v>
      </c>
    </row>
    <row r="7898" spans="1:21" x14ac:dyDescent="0.25">
      <c r="A7898">
        <v>2025</v>
      </c>
      <c r="B7898">
        <v>15727857</v>
      </c>
      <c r="C7898" t="s">
        <v>2350</v>
      </c>
      <c r="D7898">
        <v>635</v>
      </c>
      <c r="E7898" t="s">
        <v>18</v>
      </c>
      <c r="F7898" t="s">
        <v>23</v>
      </c>
      <c r="G7898">
        <v>41</v>
      </c>
      <c r="H7898">
        <v>1</v>
      </c>
      <c r="I7898">
        <v>0</v>
      </c>
      <c r="J7898">
        <v>2</v>
      </c>
      <c r="K7898">
        <v>1</v>
      </c>
      <c r="L7898">
        <v>0</v>
      </c>
      <c r="M7898">
        <v>175612</v>
      </c>
      <c r="N7898">
        <v>0</v>
      </c>
      <c r="O7898" t="str">
        <f t="shared" si="740"/>
        <v>30-45</v>
      </c>
      <c r="P7898" t="str">
        <f t="shared" si="741"/>
        <v>Medium</v>
      </c>
      <c r="Q7898" t="str">
        <f t="shared" si="742"/>
        <v>New</v>
      </c>
      <c r="R7898" t="str">
        <f t="shared" si="743"/>
        <v>Zero Balance</v>
      </c>
      <c r="S7898" t="str">
        <f t="shared" si="744"/>
        <v>Normal</v>
      </c>
      <c r="T7898">
        <v>1</v>
      </c>
      <c r="U7898">
        <f t="shared" si="745"/>
        <v>0</v>
      </c>
    </row>
    <row r="7899" spans="1:21" x14ac:dyDescent="0.25">
      <c r="A7899">
        <v>2025</v>
      </c>
      <c r="B7899">
        <v>15639252</v>
      </c>
      <c r="C7899" t="s">
        <v>286</v>
      </c>
      <c r="D7899">
        <v>603</v>
      </c>
      <c r="E7899" t="s">
        <v>18</v>
      </c>
      <c r="F7899" t="s">
        <v>23</v>
      </c>
      <c r="G7899">
        <v>30</v>
      </c>
      <c r="H7899">
        <v>6</v>
      </c>
      <c r="I7899">
        <v>129548</v>
      </c>
      <c r="J7899">
        <v>2</v>
      </c>
      <c r="K7899">
        <v>1</v>
      </c>
      <c r="L7899">
        <v>1</v>
      </c>
      <c r="M7899">
        <v>19283</v>
      </c>
      <c r="N7899">
        <v>0</v>
      </c>
      <c r="O7899" t="str">
        <f t="shared" si="740"/>
        <v>30-45</v>
      </c>
      <c r="P7899" t="str">
        <f t="shared" si="741"/>
        <v>Medium</v>
      </c>
      <c r="Q7899" t="str">
        <f t="shared" si="742"/>
        <v>Mid-Term</v>
      </c>
      <c r="R7899" t="str">
        <f t="shared" si="743"/>
        <v>High Balance</v>
      </c>
      <c r="S7899" t="str">
        <f t="shared" si="744"/>
        <v>High Value</v>
      </c>
      <c r="T7899">
        <v>1</v>
      </c>
      <c r="U7899">
        <f t="shared" si="745"/>
        <v>0</v>
      </c>
    </row>
    <row r="7900" spans="1:21" x14ac:dyDescent="0.25">
      <c r="A7900">
        <v>2025</v>
      </c>
      <c r="B7900">
        <v>15628144</v>
      </c>
      <c r="C7900" t="s">
        <v>2613</v>
      </c>
      <c r="D7900">
        <v>635</v>
      </c>
      <c r="E7900" t="s">
        <v>15</v>
      </c>
      <c r="F7900" t="s">
        <v>16</v>
      </c>
      <c r="G7900">
        <v>72</v>
      </c>
      <c r="H7900">
        <v>4</v>
      </c>
      <c r="I7900">
        <v>74813</v>
      </c>
      <c r="J7900">
        <v>1</v>
      </c>
      <c r="K7900">
        <v>0</v>
      </c>
      <c r="L7900">
        <v>1</v>
      </c>
      <c r="M7900">
        <v>27448</v>
      </c>
      <c r="N7900">
        <v>0</v>
      </c>
      <c r="O7900" t="str">
        <f t="shared" si="740"/>
        <v>60+</v>
      </c>
      <c r="P7900" t="str">
        <f t="shared" si="741"/>
        <v>Medium</v>
      </c>
      <c r="Q7900" t="str">
        <f t="shared" si="742"/>
        <v>Mid-Term</v>
      </c>
      <c r="R7900" t="str">
        <f t="shared" si="743"/>
        <v>Low Balance</v>
      </c>
      <c r="S7900" t="str">
        <f t="shared" si="744"/>
        <v>Normal</v>
      </c>
      <c r="T7900">
        <v>1</v>
      </c>
      <c r="U7900">
        <f t="shared" si="745"/>
        <v>0</v>
      </c>
    </row>
    <row r="7901" spans="1:21" x14ac:dyDescent="0.25">
      <c r="A7901">
        <v>2025</v>
      </c>
      <c r="B7901">
        <v>15683560</v>
      </c>
      <c r="C7901" t="s">
        <v>1025</v>
      </c>
      <c r="D7901">
        <v>642</v>
      </c>
      <c r="E7901" t="s">
        <v>15</v>
      </c>
      <c r="F7901" t="s">
        <v>16</v>
      </c>
      <c r="G7901">
        <v>40</v>
      </c>
      <c r="H7901">
        <v>7</v>
      </c>
      <c r="I7901">
        <v>0</v>
      </c>
      <c r="J7901">
        <v>2</v>
      </c>
      <c r="K7901">
        <v>1</v>
      </c>
      <c r="L7901">
        <v>0</v>
      </c>
      <c r="M7901">
        <v>183963</v>
      </c>
      <c r="N7901">
        <v>0</v>
      </c>
      <c r="O7901" t="str">
        <f t="shared" si="740"/>
        <v>30-45</v>
      </c>
      <c r="P7901" t="str">
        <f t="shared" si="741"/>
        <v>Medium</v>
      </c>
      <c r="Q7901" t="str">
        <f t="shared" si="742"/>
        <v>Mid-Term</v>
      </c>
      <c r="R7901" t="str">
        <f t="shared" si="743"/>
        <v>Zero Balance</v>
      </c>
      <c r="S7901" t="str">
        <f t="shared" si="744"/>
        <v>Normal</v>
      </c>
      <c r="T7901">
        <v>1</v>
      </c>
      <c r="U7901">
        <f t="shared" si="745"/>
        <v>0</v>
      </c>
    </row>
    <row r="7902" spans="1:21" x14ac:dyDescent="0.25">
      <c r="A7902">
        <v>2025</v>
      </c>
      <c r="B7902">
        <v>15653275</v>
      </c>
      <c r="C7902" t="s">
        <v>1355</v>
      </c>
      <c r="D7902">
        <v>785</v>
      </c>
      <c r="E7902" t="s">
        <v>18</v>
      </c>
      <c r="F7902" t="s">
        <v>16</v>
      </c>
      <c r="G7902">
        <v>54</v>
      </c>
      <c r="H7902">
        <v>1</v>
      </c>
      <c r="I7902">
        <v>0</v>
      </c>
      <c r="J7902">
        <v>2</v>
      </c>
      <c r="K7902">
        <v>1</v>
      </c>
      <c r="L7902">
        <v>0</v>
      </c>
      <c r="M7902">
        <v>45114</v>
      </c>
      <c r="N7902">
        <v>1</v>
      </c>
      <c r="O7902" t="str">
        <f t="shared" si="740"/>
        <v>46-60</v>
      </c>
      <c r="P7902" t="str">
        <f t="shared" si="741"/>
        <v>High</v>
      </c>
      <c r="Q7902" t="str">
        <f t="shared" si="742"/>
        <v>New</v>
      </c>
      <c r="R7902" t="str">
        <f t="shared" si="743"/>
        <v>Zero Balance</v>
      </c>
      <c r="S7902" t="str">
        <f t="shared" si="744"/>
        <v>Normal</v>
      </c>
      <c r="T7902">
        <v>1</v>
      </c>
      <c r="U7902">
        <f t="shared" si="745"/>
        <v>0</v>
      </c>
    </row>
    <row r="7903" spans="1:21" x14ac:dyDescent="0.25">
      <c r="A7903">
        <v>2025</v>
      </c>
      <c r="B7903">
        <v>15622182</v>
      </c>
      <c r="C7903" t="s">
        <v>1532</v>
      </c>
      <c r="D7903">
        <v>628</v>
      </c>
      <c r="E7903" t="s">
        <v>26</v>
      </c>
      <c r="F7903" t="s">
        <v>16</v>
      </c>
      <c r="G7903">
        <v>28</v>
      </c>
      <c r="H7903">
        <v>3</v>
      </c>
      <c r="I7903">
        <v>153538</v>
      </c>
      <c r="J7903">
        <v>2</v>
      </c>
      <c r="K7903">
        <v>1</v>
      </c>
      <c r="L7903">
        <v>0</v>
      </c>
      <c r="M7903">
        <v>110776</v>
      </c>
      <c r="N7903">
        <v>0</v>
      </c>
      <c r="O7903" t="str">
        <f t="shared" si="740"/>
        <v>&lt;30</v>
      </c>
      <c r="P7903" t="str">
        <f t="shared" si="741"/>
        <v>Medium</v>
      </c>
      <c r="Q7903" t="str">
        <f t="shared" si="742"/>
        <v>New</v>
      </c>
      <c r="R7903" t="str">
        <f t="shared" si="743"/>
        <v>High Balance</v>
      </c>
      <c r="S7903" t="str">
        <f t="shared" si="744"/>
        <v>High Value</v>
      </c>
      <c r="T7903">
        <v>1</v>
      </c>
      <c r="U7903">
        <f t="shared" si="745"/>
        <v>0</v>
      </c>
    </row>
    <row r="7904" spans="1:21" x14ac:dyDescent="0.25">
      <c r="A7904">
        <v>2025</v>
      </c>
      <c r="B7904">
        <v>15613962</v>
      </c>
      <c r="C7904" t="s">
        <v>2614</v>
      </c>
      <c r="D7904">
        <v>499</v>
      </c>
      <c r="E7904" t="s">
        <v>15</v>
      </c>
      <c r="F7904" t="s">
        <v>16</v>
      </c>
      <c r="G7904">
        <v>38</v>
      </c>
      <c r="H7904">
        <v>9</v>
      </c>
      <c r="I7904">
        <v>0</v>
      </c>
      <c r="J7904">
        <v>2</v>
      </c>
      <c r="K7904">
        <v>0</v>
      </c>
      <c r="L7904">
        <v>1</v>
      </c>
      <c r="M7904">
        <v>183042</v>
      </c>
      <c r="N7904">
        <v>0</v>
      </c>
      <c r="O7904" t="str">
        <f t="shared" si="740"/>
        <v>30-45</v>
      </c>
      <c r="P7904" t="str">
        <f t="shared" si="741"/>
        <v>Low</v>
      </c>
      <c r="Q7904" t="str">
        <f t="shared" si="742"/>
        <v>Long-Term</v>
      </c>
      <c r="R7904" t="str">
        <f t="shared" si="743"/>
        <v>Zero Balance</v>
      </c>
      <c r="S7904" t="str">
        <f t="shared" si="744"/>
        <v>Normal</v>
      </c>
      <c r="T7904">
        <v>1</v>
      </c>
      <c r="U7904">
        <f t="shared" si="745"/>
        <v>0</v>
      </c>
    </row>
    <row r="7905" spans="1:21" x14ac:dyDescent="0.25">
      <c r="A7905">
        <v>2025</v>
      </c>
      <c r="B7905">
        <v>15618437</v>
      </c>
      <c r="C7905" t="s">
        <v>2578</v>
      </c>
      <c r="D7905">
        <v>567</v>
      </c>
      <c r="E7905" t="s">
        <v>18</v>
      </c>
      <c r="F7905" t="s">
        <v>23</v>
      </c>
      <c r="G7905">
        <v>34</v>
      </c>
      <c r="H7905">
        <v>10</v>
      </c>
      <c r="I7905">
        <v>0</v>
      </c>
      <c r="J7905">
        <v>2</v>
      </c>
      <c r="K7905">
        <v>0</v>
      </c>
      <c r="L7905">
        <v>1</v>
      </c>
      <c r="M7905">
        <v>161572</v>
      </c>
      <c r="N7905">
        <v>0</v>
      </c>
      <c r="O7905" t="str">
        <f t="shared" si="740"/>
        <v>30-45</v>
      </c>
      <c r="P7905" t="str">
        <f t="shared" si="741"/>
        <v>Low</v>
      </c>
      <c r="Q7905" t="str">
        <f t="shared" si="742"/>
        <v>Long-Term</v>
      </c>
      <c r="R7905" t="str">
        <f t="shared" si="743"/>
        <v>Zero Balance</v>
      </c>
      <c r="S7905" t="str">
        <f t="shared" si="744"/>
        <v>Normal</v>
      </c>
      <c r="T7905">
        <v>1</v>
      </c>
      <c r="U7905">
        <f t="shared" si="745"/>
        <v>0</v>
      </c>
    </row>
    <row r="7906" spans="1:21" x14ac:dyDescent="0.25">
      <c r="A7906">
        <v>2025</v>
      </c>
      <c r="B7906">
        <v>15783338</v>
      </c>
      <c r="C7906" t="s">
        <v>847</v>
      </c>
      <c r="D7906">
        <v>449</v>
      </c>
      <c r="E7906" t="s">
        <v>18</v>
      </c>
      <c r="F7906" t="s">
        <v>23</v>
      </c>
      <c r="G7906">
        <v>32</v>
      </c>
      <c r="H7906">
        <v>0</v>
      </c>
      <c r="I7906">
        <v>155619</v>
      </c>
      <c r="J7906">
        <v>1</v>
      </c>
      <c r="K7906">
        <v>1</v>
      </c>
      <c r="L7906">
        <v>1</v>
      </c>
      <c r="M7906">
        <v>166692</v>
      </c>
      <c r="N7906">
        <v>0</v>
      </c>
      <c r="O7906" t="str">
        <f t="shared" si="740"/>
        <v>30-45</v>
      </c>
      <c r="P7906" t="str">
        <f t="shared" si="741"/>
        <v>Low</v>
      </c>
      <c r="Q7906" t="str">
        <f t="shared" si="742"/>
        <v>New</v>
      </c>
      <c r="R7906" t="str">
        <f t="shared" si="743"/>
        <v>High Balance</v>
      </c>
      <c r="S7906" t="str">
        <f t="shared" si="744"/>
        <v>High Value</v>
      </c>
      <c r="T7906">
        <v>1</v>
      </c>
      <c r="U7906">
        <f t="shared" si="745"/>
        <v>0</v>
      </c>
    </row>
    <row r="7907" spans="1:21" x14ac:dyDescent="0.25">
      <c r="A7907">
        <v>2025</v>
      </c>
      <c r="B7907">
        <v>15764491</v>
      </c>
      <c r="C7907" t="s">
        <v>925</v>
      </c>
      <c r="D7907">
        <v>701</v>
      </c>
      <c r="E7907" t="s">
        <v>18</v>
      </c>
      <c r="F7907" t="s">
        <v>23</v>
      </c>
      <c r="G7907">
        <v>35</v>
      </c>
      <c r="H7907">
        <v>10</v>
      </c>
      <c r="I7907">
        <v>159694</v>
      </c>
      <c r="J7907">
        <v>2</v>
      </c>
      <c r="K7907">
        <v>1</v>
      </c>
      <c r="L7907">
        <v>1</v>
      </c>
      <c r="M7907">
        <v>71174</v>
      </c>
      <c r="N7907">
        <v>0</v>
      </c>
      <c r="O7907" t="str">
        <f t="shared" si="740"/>
        <v>30-45</v>
      </c>
      <c r="P7907" t="str">
        <f t="shared" si="741"/>
        <v>Medium</v>
      </c>
      <c r="Q7907" t="str">
        <f t="shared" si="742"/>
        <v>Long-Term</v>
      </c>
      <c r="R7907" t="str">
        <f t="shared" si="743"/>
        <v>High Balance</v>
      </c>
      <c r="S7907" t="str">
        <f t="shared" si="744"/>
        <v>High Value</v>
      </c>
      <c r="T7907">
        <v>1</v>
      </c>
      <c r="U7907">
        <f t="shared" si="745"/>
        <v>0</v>
      </c>
    </row>
    <row r="7908" spans="1:21" x14ac:dyDescent="0.25">
      <c r="A7908">
        <v>2025</v>
      </c>
      <c r="B7908">
        <v>15712960</v>
      </c>
      <c r="C7908" t="s">
        <v>159</v>
      </c>
      <c r="D7908">
        <v>613</v>
      </c>
      <c r="E7908" t="s">
        <v>18</v>
      </c>
      <c r="F7908" t="s">
        <v>23</v>
      </c>
      <c r="G7908">
        <v>37</v>
      </c>
      <c r="H7908">
        <v>3</v>
      </c>
      <c r="I7908">
        <v>171653</v>
      </c>
      <c r="J7908">
        <v>1</v>
      </c>
      <c r="K7908">
        <v>0</v>
      </c>
      <c r="L7908">
        <v>1</v>
      </c>
      <c r="M7908">
        <v>5353</v>
      </c>
      <c r="N7908">
        <v>0</v>
      </c>
      <c r="O7908" t="str">
        <f t="shared" si="740"/>
        <v>30-45</v>
      </c>
      <c r="P7908" t="str">
        <f t="shared" si="741"/>
        <v>Medium</v>
      </c>
      <c r="Q7908" t="str">
        <f t="shared" si="742"/>
        <v>New</v>
      </c>
      <c r="R7908" t="str">
        <f t="shared" si="743"/>
        <v>High Balance</v>
      </c>
      <c r="S7908" t="str">
        <f t="shared" si="744"/>
        <v>High Value</v>
      </c>
      <c r="T7908">
        <v>1</v>
      </c>
      <c r="U7908">
        <f t="shared" si="745"/>
        <v>0</v>
      </c>
    </row>
    <row r="7909" spans="1:21" x14ac:dyDescent="0.25">
      <c r="A7909">
        <v>2025</v>
      </c>
      <c r="B7909">
        <v>15688157</v>
      </c>
      <c r="C7909" t="s">
        <v>416</v>
      </c>
      <c r="D7909">
        <v>683</v>
      </c>
      <c r="E7909" t="s">
        <v>26</v>
      </c>
      <c r="F7909" t="s">
        <v>16</v>
      </c>
      <c r="G7909">
        <v>39</v>
      </c>
      <c r="H7909">
        <v>2</v>
      </c>
      <c r="I7909">
        <v>47685</v>
      </c>
      <c r="J7909">
        <v>2</v>
      </c>
      <c r="K7909">
        <v>1</v>
      </c>
      <c r="L7909">
        <v>1</v>
      </c>
      <c r="M7909">
        <v>86019</v>
      </c>
      <c r="N7909">
        <v>0</v>
      </c>
      <c r="O7909" t="str">
        <f t="shared" si="740"/>
        <v>30-45</v>
      </c>
      <c r="P7909" t="str">
        <f t="shared" si="741"/>
        <v>Medium</v>
      </c>
      <c r="Q7909" t="str">
        <f t="shared" si="742"/>
        <v>New</v>
      </c>
      <c r="R7909" t="str">
        <f t="shared" si="743"/>
        <v>Low Balance</v>
      </c>
      <c r="S7909" t="str">
        <f t="shared" si="744"/>
        <v>Normal</v>
      </c>
      <c r="T7909">
        <v>1</v>
      </c>
      <c r="U7909">
        <f t="shared" si="745"/>
        <v>0</v>
      </c>
    </row>
    <row r="7910" spans="1:21" x14ac:dyDescent="0.25">
      <c r="A7910">
        <v>2025</v>
      </c>
      <c r="B7910">
        <v>15579287</v>
      </c>
      <c r="C7910" t="s">
        <v>260</v>
      </c>
      <c r="D7910">
        <v>581</v>
      </c>
      <c r="E7910" t="s">
        <v>15</v>
      </c>
      <c r="F7910" t="s">
        <v>23</v>
      </c>
      <c r="G7910">
        <v>35</v>
      </c>
      <c r="H7910">
        <v>4</v>
      </c>
      <c r="I7910">
        <v>0</v>
      </c>
      <c r="J7910">
        <v>2</v>
      </c>
      <c r="K7910">
        <v>0</v>
      </c>
      <c r="L7910">
        <v>1</v>
      </c>
      <c r="M7910">
        <v>86384</v>
      </c>
      <c r="N7910">
        <v>0</v>
      </c>
      <c r="O7910" t="str">
        <f t="shared" si="740"/>
        <v>30-45</v>
      </c>
      <c r="P7910" t="str">
        <f t="shared" si="741"/>
        <v>Low</v>
      </c>
      <c r="Q7910" t="str">
        <f t="shared" si="742"/>
        <v>Mid-Term</v>
      </c>
      <c r="R7910" t="str">
        <f t="shared" si="743"/>
        <v>Zero Balance</v>
      </c>
      <c r="S7910" t="str">
        <f t="shared" si="744"/>
        <v>Normal</v>
      </c>
      <c r="T7910">
        <v>1</v>
      </c>
      <c r="U7910">
        <f t="shared" si="745"/>
        <v>0</v>
      </c>
    </row>
    <row r="7911" spans="1:21" x14ac:dyDescent="0.25">
      <c r="A7911">
        <v>2025</v>
      </c>
      <c r="B7911">
        <v>15570931</v>
      </c>
      <c r="C7911" t="s">
        <v>241</v>
      </c>
      <c r="D7911">
        <v>620</v>
      </c>
      <c r="E7911" t="s">
        <v>15</v>
      </c>
      <c r="F7911" t="s">
        <v>23</v>
      </c>
      <c r="G7911">
        <v>61</v>
      </c>
      <c r="H7911">
        <v>5</v>
      </c>
      <c r="I7911">
        <v>0</v>
      </c>
      <c r="J7911">
        <v>1</v>
      </c>
      <c r="K7911">
        <v>0</v>
      </c>
      <c r="L7911">
        <v>0</v>
      </c>
      <c r="M7911">
        <v>31642</v>
      </c>
      <c r="N7911">
        <v>1</v>
      </c>
      <c r="O7911" t="str">
        <f t="shared" si="740"/>
        <v>60+</v>
      </c>
      <c r="P7911" t="str">
        <f t="shared" si="741"/>
        <v>Medium</v>
      </c>
      <c r="Q7911" t="str">
        <f t="shared" si="742"/>
        <v>Mid-Term</v>
      </c>
      <c r="R7911" t="str">
        <f t="shared" si="743"/>
        <v>Zero Balance</v>
      </c>
      <c r="S7911" t="str">
        <f t="shared" si="744"/>
        <v>Normal</v>
      </c>
      <c r="T7911">
        <v>1</v>
      </c>
      <c r="U7911">
        <f t="shared" si="745"/>
        <v>0</v>
      </c>
    </row>
    <row r="7912" spans="1:21" x14ac:dyDescent="0.25">
      <c r="A7912">
        <v>2025</v>
      </c>
      <c r="B7912">
        <v>15615177</v>
      </c>
      <c r="C7912" t="s">
        <v>1339</v>
      </c>
      <c r="D7912">
        <v>561</v>
      </c>
      <c r="E7912" t="s">
        <v>18</v>
      </c>
      <c r="F7912" t="s">
        <v>23</v>
      </c>
      <c r="G7912">
        <v>28</v>
      </c>
      <c r="H7912">
        <v>6</v>
      </c>
      <c r="I7912">
        <v>123692</v>
      </c>
      <c r="J7912">
        <v>1</v>
      </c>
      <c r="K7912">
        <v>1</v>
      </c>
      <c r="L7912">
        <v>1</v>
      </c>
      <c r="M7912">
        <v>70549</v>
      </c>
      <c r="N7912">
        <v>0</v>
      </c>
      <c r="O7912" t="str">
        <f t="shared" si="740"/>
        <v>&lt;30</v>
      </c>
      <c r="P7912" t="str">
        <f t="shared" si="741"/>
        <v>Low</v>
      </c>
      <c r="Q7912" t="str">
        <f t="shared" si="742"/>
        <v>Mid-Term</v>
      </c>
      <c r="R7912" t="str">
        <f t="shared" si="743"/>
        <v>High Balance</v>
      </c>
      <c r="S7912" t="str">
        <f t="shared" si="744"/>
        <v>High Value</v>
      </c>
      <c r="T7912">
        <v>1</v>
      </c>
      <c r="U7912">
        <f t="shared" si="745"/>
        <v>0</v>
      </c>
    </row>
    <row r="7913" spans="1:21" x14ac:dyDescent="0.25">
      <c r="A7913">
        <v>2025</v>
      </c>
      <c r="B7913">
        <v>15809906</v>
      </c>
      <c r="C7913" t="s">
        <v>21</v>
      </c>
      <c r="D7913">
        <v>558</v>
      </c>
      <c r="E7913" t="s">
        <v>26</v>
      </c>
      <c r="F7913" t="s">
        <v>23</v>
      </c>
      <c r="G7913">
        <v>26</v>
      </c>
      <c r="H7913">
        <v>1</v>
      </c>
      <c r="I7913">
        <v>148853</v>
      </c>
      <c r="J7913">
        <v>2</v>
      </c>
      <c r="K7913">
        <v>1</v>
      </c>
      <c r="L7913">
        <v>1</v>
      </c>
      <c r="M7913">
        <v>24411</v>
      </c>
      <c r="N7913">
        <v>0</v>
      </c>
      <c r="O7913" t="str">
        <f t="shared" si="740"/>
        <v>&lt;30</v>
      </c>
      <c r="P7913" t="str">
        <f t="shared" si="741"/>
        <v>Low</v>
      </c>
      <c r="Q7913" t="str">
        <f t="shared" si="742"/>
        <v>New</v>
      </c>
      <c r="R7913" t="str">
        <f t="shared" si="743"/>
        <v>High Balance</v>
      </c>
      <c r="S7913" t="str">
        <f t="shared" si="744"/>
        <v>High Value</v>
      </c>
      <c r="T7913">
        <v>1</v>
      </c>
      <c r="U7913">
        <f t="shared" si="745"/>
        <v>0</v>
      </c>
    </row>
    <row r="7914" spans="1:21" x14ac:dyDescent="0.25">
      <c r="A7914">
        <v>2025</v>
      </c>
      <c r="B7914">
        <v>15652169</v>
      </c>
      <c r="C7914" t="s">
        <v>1580</v>
      </c>
      <c r="D7914">
        <v>642</v>
      </c>
      <c r="E7914" t="s">
        <v>15</v>
      </c>
      <c r="F7914" t="s">
        <v>23</v>
      </c>
      <c r="G7914">
        <v>35</v>
      </c>
      <c r="H7914">
        <v>2</v>
      </c>
      <c r="I7914">
        <v>133162</v>
      </c>
      <c r="J7914">
        <v>1</v>
      </c>
      <c r="K7914">
        <v>0</v>
      </c>
      <c r="L7914">
        <v>1</v>
      </c>
      <c r="M7914">
        <v>122255</v>
      </c>
      <c r="N7914">
        <v>0</v>
      </c>
      <c r="O7914" t="str">
        <f t="shared" si="740"/>
        <v>30-45</v>
      </c>
      <c r="P7914" t="str">
        <f t="shared" si="741"/>
        <v>Medium</v>
      </c>
      <c r="Q7914" t="str">
        <f t="shared" si="742"/>
        <v>New</v>
      </c>
      <c r="R7914" t="str">
        <f t="shared" si="743"/>
        <v>High Balance</v>
      </c>
      <c r="S7914" t="str">
        <f t="shared" si="744"/>
        <v>High Value</v>
      </c>
      <c r="T7914">
        <v>1</v>
      </c>
      <c r="U7914">
        <f t="shared" si="745"/>
        <v>0</v>
      </c>
    </row>
    <row r="7915" spans="1:21" x14ac:dyDescent="0.25">
      <c r="A7915">
        <v>2025</v>
      </c>
      <c r="B7915">
        <v>15649450</v>
      </c>
      <c r="C7915" t="s">
        <v>561</v>
      </c>
      <c r="D7915">
        <v>805</v>
      </c>
      <c r="E7915" t="s">
        <v>26</v>
      </c>
      <c r="F7915" t="s">
        <v>23</v>
      </c>
      <c r="G7915">
        <v>24</v>
      </c>
      <c r="H7915">
        <v>6</v>
      </c>
      <c r="I7915">
        <v>143221</v>
      </c>
      <c r="J7915">
        <v>2</v>
      </c>
      <c r="K7915">
        <v>1</v>
      </c>
      <c r="L7915">
        <v>0</v>
      </c>
      <c r="M7915">
        <v>186036</v>
      </c>
      <c r="N7915">
        <v>0</v>
      </c>
      <c r="O7915" t="str">
        <f t="shared" si="740"/>
        <v>&lt;30</v>
      </c>
      <c r="P7915" t="str">
        <f t="shared" si="741"/>
        <v>High</v>
      </c>
      <c r="Q7915" t="str">
        <f t="shared" si="742"/>
        <v>Mid-Term</v>
      </c>
      <c r="R7915" t="str">
        <f t="shared" si="743"/>
        <v>High Balance</v>
      </c>
      <c r="S7915" t="str">
        <f t="shared" si="744"/>
        <v>High Value</v>
      </c>
      <c r="T7915">
        <v>1</v>
      </c>
      <c r="U7915">
        <f t="shared" si="745"/>
        <v>0</v>
      </c>
    </row>
    <row r="7916" spans="1:21" x14ac:dyDescent="0.25">
      <c r="A7916">
        <v>2025</v>
      </c>
      <c r="B7916">
        <v>15777179</v>
      </c>
      <c r="C7916" t="s">
        <v>1162</v>
      </c>
      <c r="D7916">
        <v>687</v>
      </c>
      <c r="E7916" t="s">
        <v>15</v>
      </c>
      <c r="F7916" t="s">
        <v>23</v>
      </c>
      <c r="G7916">
        <v>35</v>
      </c>
      <c r="H7916">
        <v>9</v>
      </c>
      <c r="I7916">
        <v>0</v>
      </c>
      <c r="J7916">
        <v>2</v>
      </c>
      <c r="K7916">
        <v>0</v>
      </c>
      <c r="L7916">
        <v>1</v>
      </c>
      <c r="M7916">
        <v>73134</v>
      </c>
      <c r="N7916">
        <v>0</v>
      </c>
      <c r="O7916" t="str">
        <f t="shared" si="740"/>
        <v>30-45</v>
      </c>
      <c r="P7916" t="str">
        <f t="shared" si="741"/>
        <v>Medium</v>
      </c>
      <c r="Q7916" t="str">
        <f t="shared" si="742"/>
        <v>Long-Term</v>
      </c>
      <c r="R7916" t="str">
        <f t="shared" si="743"/>
        <v>Zero Balance</v>
      </c>
      <c r="S7916" t="str">
        <f t="shared" si="744"/>
        <v>Normal</v>
      </c>
      <c r="T7916">
        <v>1</v>
      </c>
      <c r="U7916">
        <f t="shared" si="745"/>
        <v>0</v>
      </c>
    </row>
    <row r="7917" spans="1:21" x14ac:dyDescent="0.25">
      <c r="A7917">
        <v>2025</v>
      </c>
      <c r="B7917">
        <v>15803538</v>
      </c>
      <c r="C7917" t="s">
        <v>527</v>
      </c>
      <c r="D7917">
        <v>695</v>
      </c>
      <c r="E7917" t="s">
        <v>18</v>
      </c>
      <c r="F7917" t="s">
        <v>23</v>
      </c>
      <c r="G7917">
        <v>56</v>
      </c>
      <c r="H7917">
        <v>1</v>
      </c>
      <c r="I7917">
        <v>0</v>
      </c>
      <c r="J7917">
        <v>3</v>
      </c>
      <c r="K7917">
        <v>1</v>
      </c>
      <c r="L7917">
        <v>0</v>
      </c>
      <c r="M7917">
        <v>187734</v>
      </c>
      <c r="N7917">
        <v>1</v>
      </c>
      <c r="O7917" t="str">
        <f t="shared" si="740"/>
        <v>46-60</v>
      </c>
      <c r="P7917" t="str">
        <f t="shared" si="741"/>
        <v>Medium</v>
      </c>
      <c r="Q7917" t="str">
        <f t="shared" si="742"/>
        <v>New</v>
      </c>
      <c r="R7917" t="str">
        <f t="shared" si="743"/>
        <v>Zero Balance</v>
      </c>
      <c r="S7917" t="str">
        <f t="shared" si="744"/>
        <v>Normal</v>
      </c>
      <c r="T7917">
        <v>1</v>
      </c>
      <c r="U7917">
        <f t="shared" si="745"/>
        <v>0</v>
      </c>
    </row>
    <row r="7918" spans="1:21" x14ac:dyDescent="0.25">
      <c r="A7918">
        <v>2025</v>
      </c>
      <c r="B7918">
        <v>15610936</v>
      </c>
      <c r="C7918" t="s">
        <v>2615</v>
      </c>
      <c r="D7918">
        <v>562</v>
      </c>
      <c r="E7918" t="s">
        <v>15</v>
      </c>
      <c r="F7918" t="s">
        <v>23</v>
      </c>
      <c r="G7918">
        <v>33</v>
      </c>
      <c r="H7918">
        <v>6</v>
      </c>
      <c r="I7918">
        <v>0</v>
      </c>
      <c r="J7918">
        <v>2</v>
      </c>
      <c r="K7918">
        <v>1</v>
      </c>
      <c r="L7918">
        <v>0</v>
      </c>
      <c r="M7918">
        <v>111590</v>
      </c>
      <c r="N7918">
        <v>0</v>
      </c>
      <c r="O7918" t="str">
        <f t="shared" si="740"/>
        <v>30-45</v>
      </c>
      <c r="P7918" t="str">
        <f t="shared" si="741"/>
        <v>Low</v>
      </c>
      <c r="Q7918" t="str">
        <f t="shared" si="742"/>
        <v>Mid-Term</v>
      </c>
      <c r="R7918" t="str">
        <f t="shared" si="743"/>
        <v>Zero Balance</v>
      </c>
      <c r="S7918" t="str">
        <f t="shared" si="744"/>
        <v>Normal</v>
      </c>
      <c r="T7918">
        <v>1</v>
      </c>
      <c r="U7918">
        <f t="shared" si="745"/>
        <v>0</v>
      </c>
    </row>
    <row r="7919" spans="1:21" x14ac:dyDescent="0.25">
      <c r="A7919">
        <v>2025</v>
      </c>
      <c r="B7919">
        <v>15590094</v>
      </c>
      <c r="C7919" t="s">
        <v>1020</v>
      </c>
      <c r="D7919">
        <v>613</v>
      </c>
      <c r="E7919" t="s">
        <v>26</v>
      </c>
      <c r="F7919" t="s">
        <v>23</v>
      </c>
      <c r="G7919">
        <v>38</v>
      </c>
      <c r="H7919">
        <v>9</v>
      </c>
      <c r="I7919">
        <v>126266</v>
      </c>
      <c r="J7919">
        <v>2</v>
      </c>
      <c r="K7919">
        <v>0</v>
      </c>
      <c r="L7919">
        <v>0</v>
      </c>
      <c r="M7919">
        <v>15860</v>
      </c>
      <c r="N7919">
        <v>0</v>
      </c>
      <c r="O7919" t="str">
        <f t="shared" si="740"/>
        <v>30-45</v>
      </c>
      <c r="P7919" t="str">
        <f t="shared" si="741"/>
        <v>Medium</v>
      </c>
      <c r="Q7919" t="str">
        <f t="shared" si="742"/>
        <v>Long-Term</v>
      </c>
      <c r="R7919" t="str">
        <f t="shared" si="743"/>
        <v>High Balance</v>
      </c>
      <c r="S7919" t="str">
        <f t="shared" si="744"/>
        <v>High Value</v>
      </c>
      <c r="T7919">
        <v>1</v>
      </c>
      <c r="U7919">
        <f t="shared" si="745"/>
        <v>0</v>
      </c>
    </row>
    <row r="7920" spans="1:21" x14ac:dyDescent="0.25">
      <c r="A7920">
        <v>2025</v>
      </c>
      <c r="B7920">
        <v>15572706</v>
      </c>
      <c r="C7920" t="s">
        <v>235</v>
      </c>
      <c r="D7920">
        <v>589</v>
      </c>
      <c r="E7920" t="s">
        <v>15</v>
      </c>
      <c r="F7920" t="s">
        <v>23</v>
      </c>
      <c r="G7920">
        <v>37</v>
      </c>
      <c r="H7920">
        <v>5</v>
      </c>
      <c r="I7920">
        <v>0</v>
      </c>
      <c r="J7920">
        <v>1</v>
      </c>
      <c r="K7920">
        <v>1</v>
      </c>
      <c r="L7920">
        <v>0</v>
      </c>
      <c r="M7920">
        <v>61325</v>
      </c>
      <c r="N7920">
        <v>0</v>
      </c>
      <c r="O7920" t="str">
        <f t="shared" si="740"/>
        <v>30-45</v>
      </c>
      <c r="P7920" t="str">
        <f t="shared" si="741"/>
        <v>Low</v>
      </c>
      <c r="Q7920" t="str">
        <f t="shared" si="742"/>
        <v>Mid-Term</v>
      </c>
      <c r="R7920" t="str">
        <f t="shared" si="743"/>
        <v>Zero Balance</v>
      </c>
      <c r="S7920" t="str">
        <f t="shared" si="744"/>
        <v>Normal</v>
      </c>
      <c r="T7920">
        <v>1</v>
      </c>
      <c r="U7920">
        <f t="shared" si="745"/>
        <v>0</v>
      </c>
    </row>
    <row r="7921" spans="1:21" x14ac:dyDescent="0.25">
      <c r="A7921">
        <v>2025</v>
      </c>
      <c r="B7921">
        <v>15634564</v>
      </c>
      <c r="C7921" t="s">
        <v>1632</v>
      </c>
      <c r="D7921">
        <v>593</v>
      </c>
      <c r="E7921" t="s">
        <v>18</v>
      </c>
      <c r="F7921" t="s">
        <v>23</v>
      </c>
      <c r="G7921">
        <v>31</v>
      </c>
      <c r="H7921">
        <v>8</v>
      </c>
      <c r="I7921">
        <v>112713</v>
      </c>
      <c r="J7921">
        <v>1</v>
      </c>
      <c r="K7921">
        <v>1</v>
      </c>
      <c r="L7921">
        <v>1</v>
      </c>
      <c r="M7921">
        <v>176869</v>
      </c>
      <c r="N7921">
        <v>0</v>
      </c>
      <c r="O7921" t="str">
        <f t="shared" si="740"/>
        <v>30-45</v>
      </c>
      <c r="P7921" t="str">
        <f t="shared" si="741"/>
        <v>Low</v>
      </c>
      <c r="Q7921" t="str">
        <f t="shared" si="742"/>
        <v>Long-Term</v>
      </c>
      <c r="R7921" t="str">
        <f t="shared" si="743"/>
        <v>High Balance</v>
      </c>
      <c r="S7921" t="str">
        <f t="shared" si="744"/>
        <v>High Value</v>
      </c>
      <c r="T7921">
        <v>1</v>
      </c>
      <c r="U7921">
        <f t="shared" si="745"/>
        <v>0</v>
      </c>
    </row>
    <row r="7922" spans="1:21" x14ac:dyDescent="0.25">
      <c r="A7922">
        <v>2025</v>
      </c>
      <c r="B7922">
        <v>15684296</v>
      </c>
      <c r="C7922" t="s">
        <v>2358</v>
      </c>
      <c r="D7922">
        <v>714</v>
      </c>
      <c r="E7922" t="s">
        <v>15</v>
      </c>
      <c r="F7922" t="s">
        <v>23</v>
      </c>
      <c r="G7922">
        <v>34</v>
      </c>
      <c r="H7922">
        <v>5</v>
      </c>
      <c r="I7922">
        <v>141173</v>
      </c>
      <c r="J7922">
        <v>1</v>
      </c>
      <c r="K7922">
        <v>0</v>
      </c>
      <c r="L7922">
        <v>1</v>
      </c>
      <c r="M7922">
        <v>98896</v>
      </c>
      <c r="N7922">
        <v>0</v>
      </c>
      <c r="O7922" t="str">
        <f t="shared" si="740"/>
        <v>30-45</v>
      </c>
      <c r="P7922" t="str">
        <f t="shared" si="741"/>
        <v>Medium</v>
      </c>
      <c r="Q7922" t="str">
        <f t="shared" si="742"/>
        <v>Mid-Term</v>
      </c>
      <c r="R7922" t="str">
        <f t="shared" si="743"/>
        <v>High Balance</v>
      </c>
      <c r="S7922" t="str">
        <f t="shared" si="744"/>
        <v>High Value</v>
      </c>
      <c r="T7922">
        <v>1</v>
      </c>
      <c r="U7922">
        <f t="shared" si="745"/>
        <v>0</v>
      </c>
    </row>
    <row r="7923" spans="1:21" x14ac:dyDescent="0.25">
      <c r="A7923">
        <v>2025</v>
      </c>
      <c r="B7923">
        <v>15702293</v>
      </c>
      <c r="C7923" t="s">
        <v>826</v>
      </c>
      <c r="D7923">
        <v>588</v>
      </c>
      <c r="E7923" t="s">
        <v>18</v>
      </c>
      <c r="F7923" t="s">
        <v>16</v>
      </c>
      <c r="G7923">
        <v>35</v>
      </c>
      <c r="H7923">
        <v>7</v>
      </c>
      <c r="I7923">
        <v>0</v>
      </c>
      <c r="J7923">
        <v>2</v>
      </c>
      <c r="K7923">
        <v>1</v>
      </c>
      <c r="L7923">
        <v>1</v>
      </c>
      <c r="M7923">
        <v>108739</v>
      </c>
      <c r="N7923">
        <v>0</v>
      </c>
      <c r="O7923" t="str">
        <f t="shared" si="740"/>
        <v>30-45</v>
      </c>
      <c r="P7923" t="str">
        <f t="shared" si="741"/>
        <v>Low</v>
      </c>
      <c r="Q7923" t="str">
        <f t="shared" si="742"/>
        <v>Mid-Term</v>
      </c>
      <c r="R7923" t="str">
        <f t="shared" si="743"/>
        <v>Zero Balance</v>
      </c>
      <c r="S7923" t="str">
        <f t="shared" si="744"/>
        <v>Normal</v>
      </c>
      <c r="T7923">
        <v>1</v>
      </c>
      <c r="U7923">
        <f t="shared" si="745"/>
        <v>0</v>
      </c>
    </row>
    <row r="7924" spans="1:21" x14ac:dyDescent="0.25">
      <c r="A7924">
        <v>2025</v>
      </c>
      <c r="B7924">
        <v>15642099</v>
      </c>
      <c r="C7924" t="s">
        <v>1838</v>
      </c>
      <c r="D7924">
        <v>679</v>
      </c>
      <c r="E7924" t="s">
        <v>18</v>
      </c>
      <c r="F7924" t="s">
        <v>23</v>
      </c>
      <c r="G7924">
        <v>39</v>
      </c>
      <c r="H7924">
        <v>6</v>
      </c>
      <c r="I7924">
        <v>0</v>
      </c>
      <c r="J7924">
        <v>2</v>
      </c>
      <c r="K7924">
        <v>1</v>
      </c>
      <c r="L7924">
        <v>0</v>
      </c>
      <c r="M7924">
        <v>12266</v>
      </c>
      <c r="N7924">
        <v>0</v>
      </c>
      <c r="O7924" t="str">
        <f t="shared" si="740"/>
        <v>30-45</v>
      </c>
      <c r="P7924" t="str">
        <f t="shared" si="741"/>
        <v>Medium</v>
      </c>
      <c r="Q7924" t="str">
        <f t="shared" si="742"/>
        <v>Mid-Term</v>
      </c>
      <c r="R7924" t="str">
        <f t="shared" si="743"/>
        <v>Zero Balance</v>
      </c>
      <c r="S7924" t="str">
        <f t="shared" si="744"/>
        <v>Normal</v>
      </c>
      <c r="T7924">
        <v>1</v>
      </c>
      <c r="U7924">
        <f t="shared" si="745"/>
        <v>0</v>
      </c>
    </row>
    <row r="7925" spans="1:21" x14ac:dyDescent="0.25">
      <c r="A7925">
        <v>2025</v>
      </c>
      <c r="B7925">
        <v>15773273</v>
      </c>
      <c r="C7925" t="s">
        <v>2616</v>
      </c>
      <c r="D7925">
        <v>730</v>
      </c>
      <c r="E7925" t="s">
        <v>18</v>
      </c>
      <c r="F7925" t="s">
        <v>23</v>
      </c>
      <c r="G7925">
        <v>38</v>
      </c>
      <c r="H7925">
        <v>5</v>
      </c>
      <c r="I7925">
        <v>118866</v>
      </c>
      <c r="J7925">
        <v>1</v>
      </c>
      <c r="K7925">
        <v>1</v>
      </c>
      <c r="L7925">
        <v>1</v>
      </c>
      <c r="M7925">
        <v>163318</v>
      </c>
      <c r="N7925">
        <v>0</v>
      </c>
      <c r="O7925" t="str">
        <f t="shared" si="740"/>
        <v>30-45</v>
      </c>
      <c r="P7925" t="str">
        <f t="shared" si="741"/>
        <v>Medium</v>
      </c>
      <c r="Q7925" t="str">
        <f t="shared" si="742"/>
        <v>Mid-Term</v>
      </c>
      <c r="R7925" t="str">
        <f t="shared" si="743"/>
        <v>High Balance</v>
      </c>
      <c r="S7925" t="str">
        <f t="shared" si="744"/>
        <v>High Value</v>
      </c>
      <c r="T7925">
        <v>1</v>
      </c>
      <c r="U7925">
        <f t="shared" si="745"/>
        <v>0</v>
      </c>
    </row>
    <row r="7926" spans="1:21" x14ac:dyDescent="0.25">
      <c r="A7926">
        <v>2025</v>
      </c>
      <c r="B7926">
        <v>15613337</v>
      </c>
      <c r="C7926" t="s">
        <v>1025</v>
      </c>
      <c r="D7926">
        <v>833</v>
      </c>
      <c r="E7926" t="s">
        <v>15</v>
      </c>
      <c r="F7926" t="s">
        <v>23</v>
      </c>
      <c r="G7926">
        <v>47</v>
      </c>
      <c r="H7926">
        <v>2</v>
      </c>
      <c r="I7926">
        <v>0</v>
      </c>
      <c r="J7926">
        <v>2</v>
      </c>
      <c r="K7926">
        <v>1</v>
      </c>
      <c r="L7926">
        <v>1</v>
      </c>
      <c r="M7926">
        <v>182248</v>
      </c>
      <c r="N7926">
        <v>0</v>
      </c>
      <c r="O7926" t="str">
        <f t="shared" si="740"/>
        <v>46-60</v>
      </c>
      <c r="P7926" t="str">
        <f t="shared" si="741"/>
        <v>High</v>
      </c>
      <c r="Q7926" t="str">
        <f t="shared" si="742"/>
        <v>New</v>
      </c>
      <c r="R7926" t="str">
        <f t="shared" si="743"/>
        <v>Zero Balance</v>
      </c>
      <c r="S7926" t="str">
        <f t="shared" si="744"/>
        <v>Normal</v>
      </c>
      <c r="T7926">
        <v>1</v>
      </c>
      <c r="U7926">
        <f t="shared" si="745"/>
        <v>0</v>
      </c>
    </row>
    <row r="7927" spans="1:21" x14ac:dyDescent="0.25">
      <c r="A7927">
        <v>2025</v>
      </c>
      <c r="B7927">
        <v>15800482</v>
      </c>
      <c r="C7927" t="s">
        <v>2088</v>
      </c>
      <c r="D7927">
        <v>586</v>
      </c>
      <c r="E7927" t="s">
        <v>18</v>
      </c>
      <c r="F7927" t="s">
        <v>16</v>
      </c>
      <c r="G7927">
        <v>33</v>
      </c>
      <c r="H7927">
        <v>7</v>
      </c>
      <c r="I7927">
        <v>0</v>
      </c>
      <c r="J7927">
        <v>2</v>
      </c>
      <c r="K7927">
        <v>1</v>
      </c>
      <c r="L7927">
        <v>1</v>
      </c>
      <c r="M7927">
        <v>168261</v>
      </c>
      <c r="N7927">
        <v>0</v>
      </c>
      <c r="O7927" t="str">
        <f t="shared" si="740"/>
        <v>30-45</v>
      </c>
      <c r="P7927" t="str">
        <f t="shared" si="741"/>
        <v>Low</v>
      </c>
      <c r="Q7927" t="str">
        <f t="shared" si="742"/>
        <v>Mid-Term</v>
      </c>
      <c r="R7927" t="str">
        <f t="shared" si="743"/>
        <v>Zero Balance</v>
      </c>
      <c r="S7927" t="str">
        <f t="shared" si="744"/>
        <v>Normal</v>
      </c>
      <c r="T7927">
        <v>1</v>
      </c>
      <c r="U7927">
        <f t="shared" si="745"/>
        <v>0</v>
      </c>
    </row>
    <row r="7928" spans="1:21" x14ac:dyDescent="0.25">
      <c r="A7928">
        <v>2025</v>
      </c>
      <c r="B7928">
        <v>15732644</v>
      </c>
      <c r="C7928" t="s">
        <v>413</v>
      </c>
      <c r="D7928">
        <v>567</v>
      </c>
      <c r="E7928" t="s">
        <v>18</v>
      </c>
      <c r="F7928" t="s">
        <v>16</v>
      </c>
      <c r="G7928">
        <v>54</v>
      </c>
      <c r="H7928">
        <v>5</v>
      </c>
      <c r="I7928">
        <v>92316</v>
      </c>
      <c r="J7928">
        <v>2</v>
      </c>
      <c r="K7928">
        <v>1</v>
      </c>
      <c r="L7928">
        <v>0</v>
      </c>
      <c r="M7928">
        <v>158591</v>
      </c>
      <c r="N7928">
        <v>1</v>
      </c>
      <c r="O7928" t="str">
        <f t="shared" si="740"/>
        <v>46-60</v>
      </c>
      <c r="P7928" t="str">
        <f t="shared" si="741"/>
        <v>Low</v>
      </c>
      <c r="Q7928" t="str">
        <f t="shared" si="742"/>
        <v>Mid-Term</v>
      </c>
      <c r="R7928" t="str">
        <f t="shared" si="743"/>
        <v>Low Balance</v>
      </c>
      <c r="S7928" t="str">
        <f t="shared" si="744"/>
        <v>Normal</v>
      </c>
      <c r="T7928">
        <v>1</v>
      </c>
      <c r="U7928">
        <f t="shared" si="745"/>
        <v>92316</v>
      </c>
    </row>
    <row r="7929" spans="1:21" x14ac:dyDescent="0.25">
      <c r="A7929">
        <v>2025</v>
      </c>
      <c r="B7929">
        <v>15713426</v>
      </c>
      <c r="C7929" t="s">
        <v>848</v>
      </c>
      <c r="D7929">
        <v>637</v>
      </c>
      <c r="E7929" t="s">
        <v>26</v>
      </c>
      <c r="F7929" t="s">
        <v>23</v>
      </c>
      <c r="G7929">
        <v>30</v>
      </c>
      <c r="H7929">
        <v>1</v>
      </c>
      <c r="I7929">
        <v>122186</v>
      </c>
      <c r="J7929">
        <v>1</v>
      </c>
      <c r="K7929">
        <v>1</v>
      </c>
      <c r="L7929">
        <v>0</v>
      </c>
      <c r="M7929">
        <v>102566</v>
      </c>
      <c r="N7929">
        <v>1</v>
      </c>
      <c r="O7929" t="str">
        <f t="shared" si="740"/>
        <v>30-45</v>
      </c>
      <c r="P7929" t="str">
        <f t="shared" si="741"/>
        <v>Medium</v>
      </c>
      <c r="Q7929" t="str">
        <f t="shared" si="742"/>
        <v>New</v>
      </c>
      <c r="R7929" t="str">
        <f t="shared" si="743"/>
        <v>High Balance</v>
      </c>
      <c r="S7929" t="str">
        <f t="shared" si="744"/>
        <v>High Value</v>
      </c>
      <c r="T7929">
        <v>1</v>
      </c>
      <c r="U7929">
        <f t="shared" si="745"/>
        <v>122186</v>
      </c>
    </row>
    <row r="7930" spans="1:21" x14ac:dyDescent="0.25">
      <c r="A7930">
        <v>2025</v>
      </c>
      <c r="B7930">
        <v>15640789</v>
      </c>
      <c r="C7930" t="s">
        <v>2510</v>
      </c>
      <c r="D7930">
        <v>711</v>
      </c>
      <c r="E7930" t="s">
        <v>15</v>
      </c>
      <c r="F7930" t="s">
        <v>23</v>
      </c>
      <c r="G7930">
        <v>38</v>
      </c>
      <c r="H7930">
        <v>4</v>
      </c>
      <c r="I7930">
        <v>123346</v>
      </c>
      <c r="J7930">
        <v>1</v>
      </c>
      <c r="K7930">
        <v>1</v>
      </c>
      <c r="L7930">
        <v>0</v>
      </c>
      <c r="M7930">
        <v>141828</v>
      </c>
      <c r="N7930">
        <v>0</v>
      </c>
      <c r="O7930" t="str">
        <f t="shared" si="740"/>
        <v>30-45</v>
      </c>
      <c r="P7930" t="str">
        <f t="shared" si="741"/>
        <v>Medium</v>
      </c>
      <c r="Q7930" t="str">
        <f t="shared" si="742"/>
        <v>Mid-Term</v>
      </c>
      <c r="R7930" t="str">
        <f t="shared" si="743"/>
        <v>High Balance</v>
      </c>
      <c r="S7930" t="str">
        <f t="shared" si="744"/>
        <v>High Value</v>
      </c>
      <c r="T7930">
        <v>1</v>
      </c>
      <c r="U7930">
        <f t="shared" si="745"/>
        <v>0</v>
      </c>
    </row>
    <row r="7931" spans="1:21" x14ac:dyDescent="0.25">
      <c r="A7931">
        <v>2025</v>
      </c>
      <c r="B7931">
        <v>15598892</v>
      </c>
      <c r="C7931" t="s">
        <v>2088</v>
      </c>
      <c r="D7931">
        <v>828</v>
      </c>
      <c r="E7931" t="s">
        <v>15</v>
      </c>
      <c r="F7931" t="s">
        <v>23</v>
      </c>
      <c r="G7931">
        <v>30</v>
      </c>
      <c r="H7931">
        <v>4</v>
      </c>
      <c r="I7931">
        <v>73070</v>
      </c>
      <c r="J7931">
        <v>2</v>
      </c>
      <c r="K7931">
        <v>0</v>
      </c>
      <c r="L7931">
        <v>0</v>
      </c>
      <c r="M7931">
        <v>161671</v>
      </c>
      <c r="N7931">
        <v>0</v>
      </c>
      <c r="O7931" t="str">
        <f t="shared" si="740"/>
        <v>30-45</v>
      </c>
      <c r="P7931" t="str">
        <f t="shared" si="741"/>
        <v>High</v>
      </c>
      <c r="Q7931" t="str">
        <f t="shared" si="742"/>
        <v>Mid-Term</v>
      </c>
      <c r="R7931" t="str">
        <f t="shared" si="743"/>
        <v>Low Balance</v>
      </c>
      <c r="S7931" t="str">
        <f t="shared" si="744"/>
        <v>Normal</v>
      </c>
      <c r="T7931">
        <v>1</v>
      </c>
      <c r="U7931">
        <f t="shared" si="745"/>
        <v>0</v>
      </c>
    </row>
    <row r="7932" spans="1:21" x14ac:dyDescent="0.25">
      <c r="A7932">
        <v>2025</v>
      </c>
      <c r="B7932">
        <v>15606436</v>
      </c>
      <c r="C7932" t="s">
        <v>635</v>
      </c>
      <c r="D7932">
        <v>500</v>
      </c>
      <c r="E7932" t="s">
        <v>18</v>
      </c>
      <c r="F7932" t="s">
        <v>23</v>
      </c>
      <c r="G7932">
        <v>38</v>
      </c>
      <c r="H7932">
        <v>7</v>
      </c>
      <c r="I7932">
        <v>0</v>
      </c>
      <c r="J7932">
        <v>2</v>
      </c>
      <c r="K7932">
        <v>0</v>
      </c>
      <c r="L7932">
        <v>0</v>
      </c>
      <c r="M7932">
        <v>192013</v>
      </c>
      <c r="N7932">
        <v>0</v>
      </c>
      <c r="O7932" t="str">
        <f t="shared" si="740"/>
        <v>30-45</v>
      </c>
      <c r="P7932" t="str">
        <f t="shared" si="741"/>
        <v>Low</v>
      </c>
      <c r="Q7932" t="str">
        <f t="shared" si="742"/>
        <v>Mid-Term</v>
      </c>
      <c r="R7932" t="str">
        <f t="shared" si="743"/>
        <v>Zero Balance</v>
      </c>
      <c r="S7932" t="str">
        <f t="shared" si="744"/>
        <v>Normal</v>
      </c>
      <c r="T7932">
        <v>1</v>
      </c>
      <c r="U7932">
        <f t="shared" si="745"/>
        <v>0</v>
      </c>
    </row>
    <row r="7933" spans="1:21" x14ac:dyDescent="0.25">
      <c r="A7933">
        <v>2025</v>
      </c>
      <c r="B7933">
        <v>15751227</v>
      </c>
      <c r="C7933" t="s">
        <v>1339</v>
      </c>
      <c r="D7933">
        <v>807</v>
      </c>
      <c r="E7933" t="s">
        <v>15</v>
      </c>
      <c r="F7933" t="s">
        <v>23</v>
      </c>
      <c r="G7933">
        <v>47</v>
      </c>
      <c r="H7933">
        <v>1</v>
      </c>
      <c r="I7933">
        <v>95121</v>
      </c>
      <c r="J7933">
        <v>1</v>
      </c>
      <c r="K7933">
        <v>0</v>
      </c>
      <c r="L7933">
        <v>0</v>
      </c>
      <c r="M7933">
        <v>127875</v>
      </c>
      <c r="N7933">
        <v>0</v>
      </c>
      <c r="O7933" t="str">
        <f t="shared" si="740"/>
        <v>46-60</v>
      </c>
      <c r="P7933" t="str">
        <f t="shared" si="741"/>
        <v>High</v>
      </c>
      <c r="Q7933" t="str">
        <f t="shared" si="742"/>
        <v>New</v>
      </c>
      <c r="R7933" t="str">
        <f t="shared" si="743"/>
        <v>Low Balance</v>
      </c>
      <c r="S7933" t="str">
        <f t="shared" si="744"/>
        <v>Normal</v>
      </c>
      <c r="T7933">
        <v>1</v>
      </c>
      <c r="U7933">
        <f t="shared" si="745"/>
        <v>0</v>
      </c>
    </row>
    <row r="7934" spans="1:21" x14ac:dyDescent="0.25">
      <c r="A7934">
        <v>2025</v>
      </c>
      <c r="B7934">
        <v>15812365</v>
      </c>
      <c r="C7934" t="s">
        <v>353</v>
      </c>
      <c r="D7934">
        <v>850</v>
      </c>
      <c r="E7934" t="s">
        <v>15</v>
      </c>
      <c r="F7934" t="s">
        <v>23</v>
      </c>
      <c r="G7934">
        <v>40</v>
      </c>
      <c r="H7934">
        <v>8</v>
      </c>
      <c r="I7934">
        <v>102801</v>
      </c>
      <c r="J7934">
        <v>1</v>
      </c>
      <c r="K7934">
        <v>1</v>
      </c>
      <c r="L7934">
        <v>0</v>
      </c>
      <c r="M7934">
        <v>60812</v>
      </c>
      <c r="N7934">
        <v>0</v>
      </c>
      <c r="O7934" t="str">
        <f t="shared" si="740"/>
        <v>30-45</v>
      </c>
      <c r="P7934" t="str">
        <f t="shared" si="741"/>
        <v>High</v>
      </c>
      <c r="Q7934" t="str">
        <f t="shared" si="742"/>
        <v>Long-Term</v>
      </c>
      <c r="R7934" t="str">
        <f t="shared" si="743"/>
        <v>High Balance</v>
      </c>
      <c r="S7934" t="str">
        <f t="shared" si="744"/>
        <v>High Value</v>
      </c>
      <c r="T7934">
        <v>1</v>
      </c>
      <c r="U7934">
        <f t="shared" si="745"/>
        <v>0</v>
      </c>
    </row>
    <row r="7935" spans="1:21" x14ac:dyDescent="0.25">
      <c r="A7935">
        <v>2025</v>
      </c>
      <c r="B7935">
        <v>15616088</v>
      </c>
      <c r="C7935" t="s">
        <v>230</v>
      </c>
      <c r="D7935">
        <v>782</v>
      </c>
      <c r="E7935" t="s">
        <v>15</v>
      </c>
      <c r="F7935" t="s">
        <v>16</v>
      </c>
      <c r="G7935">
        <v>70</v>
      </c>
      <c r="H7935">
        <v>7</v>
      </c>
      <c r="I7935">
        <v>97072</v>
      </c>
      <c r="J7935">
        <v>1</v>
      </c>
      <c r="K7935">
        <v>0</v>
      </c>
      <c r="L7935">
        <v>1</v>
      </c>
      <c r="M7935">
        <v>131177</v>
      </c>
      <c r="N7935">
        <v>0</v>
      </c>
      <c r="O7935" t="str">
        <f t="shared" si="740"/>
        <v>60+</v>
      </c>
      <c r="P7935" t="str">
        <f t="shared" si="741"/>
        <v>High</v>
      </c>
      <c r="Q7935" t="str">
        <f t="shared" si="742"/>
        <v>Mid-Term</v>
      </c>
      <c r="R7935" t="str">
        <f t="shared" si="743"/>
        <v>Low Balance</v>
      </c>
      <c r="S7935" t="str">
        <f t="shared" si="744"/>
        <v>Normal</v>
      </c>
      <c r="T7935">
        <v>1</v>
      </c>
      <c r="U7935">
        <f t="shared" si="745"/>
        <v>0</v>
      </c>
    </row>
    <row r="7936" spans="1:21" x14ac:dyDescent="0.25">
      <c r="A7936">
        <v>2025</v>
      </c>
      <c r="B7936">
        <v>15803886</v>
      </c>
      <c r="C7936" t="s">
        <v>1422</v>
      </c>
      <c r="D7936">
        <v>629</v>
      </c>
      <c r="E7936" t="s">
        <v>18</v>
      </c>
      <c r="F7936" t="s">
        <v>23</v>
      </c>
      <c r="G7936">
        <v>31</v>
      </c>
      <c r="H7936">
        <v>6</v>
      </c>
      <c r="I7936">
        <v>132877</v>
      </c>
      <c r="J7936">
        <v>1</v>
      </c>
      <c r="K7936">
        <v>1</v>
      </c>
      <c r="L7936">
        <v>1</v>
      </c>
      <c r="M7936">
        <v>130862</v>
      </c>
      <c r="N7936">
        <v>0</v>
      </c>
      <c r="O7936" t="str">
        <f t="shared" si="740"/>
        <v>30-45</v>
      </c>
      <c r="P7936" t="str">
        <f t="shared" si="741"/>
        <v>Medium</v>
      </c>
      <c r="Q7936" t="str">
        <f t="shared" si="742"/>
        <v>Mid-Term</v>
      </c>
      <c r="R7936" t="str">
        <f t="shared" si="743"/>
        <v>High Balance</v>
      </c>
      <c r="S7936" t="str">
        <f t="shared" si="744"/>
        <v>High Value</v>
      </c>
      <c r="T7936">
        <v>1</v>
      </c>
      <c r="U7936">
        <f t="shared" si="745"/>
        <v>0</v>
      </c>
    </row>
    <row r="7937" spans="1:21" x14ac:dyDescent="0.25">
      <c r="A7937">
        <v>2025</v>
      </c>
      <c r="B7937">
        <v>15587311</v>
      </c>
      <c r="C7937" t="s">
        <v>2617</v>
      </c>
      <c r="D7937">
        <v>582</v>
      </c>
      <c r="E7937" t="s">
        <v>18</v>
      </c>
      <c r="F7937" t="s">
        <v>23</v>
      </c>
      <c r="G7937">
        <v>33</v>
      </c>
      <c r="H7937">
        <v>6</v>
      </c>
      <c r="I7937">
        <v>0</v>
      </c>
      <c r="J7937">
        <v>2</v>
      </c>
      <c r="K7937">
        <v>0</v>
      </c>
      <c r="L7937">
        <v>1</v>
      </c>
      <c r="M7937">
        <v>72971</v>
      </c>
      <c r="N7937">
        <v>0</v>
      </c>
      <c r="O7937" t="str">
        <f t="shared" si="740"/>
        <v>30-45</v>
      </c>
      <c r="P7937" t="str">
        <f t="shared" si="741"/>
        <v>Low</v>
      </c>
      <c r="Q7937" t="str">
        <f t="shared" si="742"/>
        <v>Mid-Term</v>
      </c>
      <c r="R7937" t="str">
        <f t="shared" si="743"/>
        <v>Zero Balance</v>
      </c>
      <c r="S7937" t="str">
        <f t="shared" si="744"/>
        <v>Normal</v>
      </c>
      <c r="T7937">
        <v>1</v>
      </c>
      <c r="U7937">
        <f t="shared" si="745"/>
        <v>0</v>
      </c>
    </row>
    <row r="7938" spans="1:21" x14ac:dyDescent="0.25">
      <c r="A7938">
        <v>2025</v>
      </c>
      <c r="B7938">
        <v>15617401</v>
      </c>
      <c r="C7938" t="s">
        <v>1101</v>
      </c>
      <c r="D7938">
        <v>468</v>
      </c>
      <c r="E7938" t="s">
        <v>15</v>
      </c>
      <c r="F7938" t="s">
        <v>23</v>
      </c>
      <c r="G7938">
        <v>22</v>
      </c>
      <c r="H7938">
        <v>2</v>
      </c>
      <c r="I7938">
        <v>0</v>
      </c>
      <c r="J7938">
        <v>2</v>
      </c>
      <c r="K7938">
        <v>1</v>
      </c>
      <c r="L7938">
        <v>0</v>
      </c>
      <c r="M7938">
        <v>28124</v>
      </c>
      <c r="N7938">
        <v>0</v>
      </c>
      <c r="O7938" t="str">
        <f t="shared" ref="O7938:O8001" si="746">IF(G7938&lt;30,"&lt;30",IF(G7938&lt;=45,"30-45",IF(G7938&lt;=60,"46-60","60+")))</f>
        <v>&lt;30</v>
      </c>
      <c r="P7938" t="str">
        <f t="shared" ref="P7938:P8001" si="747">IF(D7938&lt;600,"Low",IF(D7938&lt;=750,"Medium","High"))</f>
        <v>Low</v>
      </c>
      <c r="Q7938" t="str">
        <f t="shared" ref="Q7938:Q8001" si="748">IF(H7938&lt;=3,"New",IF(H7938&lt;=7,"Mid-Term","Long-Term"))</f>
        <v>New</v>
      </c>
      <c r="R7938" t="str">
        <f t="shared" ref="R7938:R8001" si="749">IF(I7938=0,"Zero Balance",IF(I7938&lt;100000,"Low Balance","High Balance"))</f>
        <v>Zero Balance</v>
      </c>
      <c r="S7938" t="str">
        <f t="shared" ref="S7938:S8001" si="750">IF(I7938&gt;=100000,"High Value","Normal")</f>
        <v>Normal</v>
      </c>
      <c r="T7938">
        <v>1</v>
      </c>
      <c r="U7938">
        <f t="shared" ref="U7938:U8001" si="751">IF(N7938=1,I7938,0)</f>
        <v>0</v>
      </c>
    </row>
    <row r="7939" spans="1:21" x14ac:dyDescent="0.25">
      <c r="A7939">
        <v>2025</v>
      </c>
      <c r="B7939">
        <v>15775886</v>
      </c>
      <c r="C7939" t="s">
        <v>783</v>
      </c>
      <c r="D7939">
        <v>670</v>
      </c>
      <c r="E7939" t="s">
        <v>15</v>
      </c>
      <c r="F7939" t="s">
        <v>23</v>
      </c>
      <c r="G7939">
        <v>36</v>
      </c>
      <c r="H7939">
        <v>3</v>
      </c>
      <c r="I7939">
        <v>0</v>
      </c>
      <c r="J7939">
        <v>1</v>
      </c>
      <c r="K7939">
        <v>1</v>
      </c>
      <c r="L7939">
        <v>0</v>
      </c>
      <c r="M7939">
        <v>140754</v>
      </c>
      <c r="N7939">
        <v>1</v>
      </c>
      <c r="O7939" t="str">
        <f t="shared" si="746"/>
        <v>30-45</v>
      </c>
      <c r="P7939" t="str">
        <f t="shared" si="747"/>
        <v>Medium</v>
      </c>
      <c r="Q7939" t="str">
        <f t="shared" si="748"/>
        <v>New</v>
      </c>
      <c r="R7939" t="str">
        <f t="shared" si="749"/>
        <v>Zero Balance</v>
      </c>
      <c r="S7939" t="str">
        <f t="shared" si="750"/>
        <v>Normal</v>
      </c>
      <c r="T7939">
        <v>1</v>
      </c>
      <c r="U7939">
        <f t="shared" si="751"/>
        <v>0</v>
      </c>
    </row>
    <row r="7940" spans="1:21" x14ac:dyDescent="0.25">
      <c r="A7940">
        <v>2025</v>
      </c>
      <c r="B7940">
        <v>15807305</v>
      </c>
      <c r="C7940" t="s">
        <v>569</v>
      </c>
      <c r="D7940">
        <v>805</v>
      </c>
      <c r="E7940" t="s">
        <v>15</v>
      </c>
      <c r="F7940" t="s">
        <v>23</v>
      </c>
      <c r="G7940">
        <v>39</v>
      </c>
      <c r="H7940">
        <v>2</v>
      </c>
      <c r="I7940">
        <v>0</v>
      </c>
      <c r="J7940">
        <v>1</v>
      </c>
      <c r="K7940">
        <v>0</v>
      </c>
      <c r="L7940">
        <v>0</v>
      </c>
      <c r="M7940">
        <v>166650</v>
      </c>
      <c r="N7940">
        <v>0</v>
      </c>
      <c r="O7940" t="str">
        <f t="shared" si="746"/>
        <v>30-45</v>
      </c>
      <c r="P7940" t="str">
        <f t="shared" si="747"/>
        <v>High</v>
      </c>
      <c r="Q7940" t="str">
        <f t="shared" si="748"/>
        <v>New</v>
      </c>
      <c r="R7940" t="str">
        <f t="shared" si="749"/>
        <v>Zero Balance</v>
      </c>
      <c r="S7940" t="str">
        <f t="shared" si="750"/>
        <v>Normal</v>
      </c>
      <c r="T7940">
        <v>1</v>
      </c>
      <c r="U7940">
        <f t="shared" si="751"/>
        <v>0</v>
      </c>
    </row>
    <row r="7941" spans="1:21" x14ac:dyDescent="0.25">
      <c r="A7941">
        <v>2025</v>
      </c>
      <c r="B7941">
        <v>15761717</v>
      </c>
      <c r="C7941" t="s">
        <v>227</v>
      </c>
      <c r="D7941">
        <v>720</v>
      </c>
      <c r="E7941" t="s">
        <v>15</v>
      </c>
      <c r="F7941" t="s">
        <v>23</v>
      </c>
      <c r="G7941">
        <v>26</v>
      </c>
      <c r="H7941">
        <v>10</v>
      </c>
      <c r="I7941">
        <v>51963</v>
      </c>
      <c r="J7941">
        <v>2</v>
      </c>
      <c r="K7941">
        <v>1</v>
      </c>
      <c r="L7941">
        <v>0</v>
      </c>
      <c r="M7941">
        <v>45507</v>
      </c>
      <c r="N7941">
        <v>0</v>
      </c>
      <c r="O7941" t="str">
        <f t="shared" si="746"/>
        <v>&lt;30</v>
      </c>
      <c r="P7941" t="str">
        <f t="shared" si="747"/>
        <v>Medium</v>
      </c>
      <c r="Q7941" t="str">
        <f t="shared" si="748"/>
        <v>Long-Term</v>
      </c>
      <c r="R7941" t="str">
        <f t="shared" si="749"/>
        <v>Low Balance</v>
      </c>
      <c r="S7941" t="str">
        <f t="shared" si="750"/>
        <v>Normal</v>
      </c>
      <c r="T7941">
        <v>1</v>
      </c>
      <c r="U7941">
        <f t="shared" si="751"/>
        <v>0</v>
      </c>
    </row>
    <row r="7942" spans="1:21" x14ac:dyDescent="0.25">
      <c r="A7942">
        <v>2025</v>
      </c>
      <c r="B7942">
        <v>15628008</v>
      </c>
      <c r="C7942" t="s">
        <v>2501</v>
      </c>
      <c r="D7942">
        <v>781</v>
      </c>
      <c r="E7942" t="s">
        <v>18</v>
      </c>
      <c r="F7942" t="s">
        <v>16</v>
      </c>
      <c r="G7942">
        <v>29</v>
      </c>
      <c r="H7942">
        <v>6</v>
      </c>
      <c r="I7942">
        <v>98760</v>
      </c>
      <c r="J7942">
        <v>1</v>
      </c>
      <c r="K7942">
        <v>0</v>
      </c>
      <c r="L7942">
        <v>0</v>
      </c>
      <c r="M7942">
        <v>112203</v>
      </c>
      <c r="N7942">
        <v>0</v>
      </c>
      <c r="O7942" t="str">
        <f t="shared" si="746"/>
        <v>&lt;30</v>
      </c>
      <c r="P7942" t="str">
        <f t="shared" si="747"/>
        <v>High</v>
      </c>
      <c r="Q7942" t="str">
        <f t="shared" si="748"/>
        <v>Mid-Term</v>
      </c>
      <c r="R7942" t="str">
        <f t="shared" si="749"/>
        <v>Low Balance</v>
      </c>
      <c r="S7942" t="str">
        <f t="shared" si="750"/>
        <v>Normal</v>
      </c>
      <c r="T7942">
        <v>1</v>
      </c>
      <c r="U7942">
        <f t="shared" si="751"/>
        <v>0</v>
      </c>
    </row>
    <row r="7943" spans="1:21" x14ac:dyDescent="0.25">
      <c r="A7943">
        <v>2025</v>
      </c>
      <c r="B7943">
        <v>15583755</v>
      </c>
      <c r="C7943" t="s">
        <v>1858</v>
      </c>
      <c r="D7943">
        <v>592</v>
      </c>
      <c r="E7943" t="s">
        <v>26</v>
      </c>
      <c r="F7943" t="s">
        <v>23</v>
      </c>
      <c r="G7943">
        <v>33</v>
      </c>
      <c r="H7943">
        <v>2</v>
      </c>
      <c r="I7943">
        <v>156571</v>
      </c>
      <c r="J7943">
        <v>1</v>
      </c>
      <c r="K7943">
        <v>1</v>
      </c>
      <c r="L7943">
        <v>1</v>
      </c>
      <c r="M7943">
        <v>37140</v>
      </c>
      <c r="N7943">
        <v>0</v>
      </c>
      <c r="O7943" t="str">
        <f t="shared" si="746"/>
        <v>30-45</v>
      </c>
      <c r="P7943" t="str">
        <f t="shared" si="747"/>
        <v>Low</v>
      </c>
      <c r="Q7943" t="str">
        <f t="shared" si="748"/>
        <v>New</v>
      </c>
      <c r="R7943" t="str">
        <f t="shared" si="749"/>
        <v>High Balance</v>
      </c>
      <c r="S7943" t="str">
        <f t="shared" si="750"/>
        <v>High Value</v>
      </c>
      <c r="T7943">
        <v>1</v>
      </c>
      <c r="U7943">
        <f t="shared" si="751"/>
        <v>0</v>
      </c>
    </row>
    <row r="7944" spans="1:21" x14ac:dyDescent="0.25">
      <c r="A7944">
        <v>2025</v>
      </c>
      <c r="B7944">
        <v>15661409</v>
      </c>
      <c r="C7944" t="s">
        <v>628</v>
      </c>
      <c r="D7944">
        <v>542</v>
      </c>
      <c r="E7944" t="s">
        <v>15</v>
      </c>
      <c r="F7944" t="s">
        <v>16</v>
      </c>
      <c r="G7944">
        <v>42</v>
      </c>
      <c r="H7944">
        <v>1</v>
      </c>
      <c r="I7944">
        <v>0</v>
      </c>
      <c r="J7944">
        <v>1</v>
      </c>
      <c r="K7944">
        <v>1</v>
      </c>
      <c r="L7944">
        <v>1</v>
      </c>
      <c r="M7944">
        <v>178257</v>
      </c>
      <c r="N7944">
        <v>1</v>
      </c>
      <c r="O7944" t="str">
        <f t="shared" si="746"/>
        <v>30-45</v>
      </c>
      <c r="P7944" t="str">
        <f t="shared" si="747"/>
        <v>Low</v>
      </c>
      <c r="Q7944" t="str">
        <f t="shared" si="748"/>
        <v>New</v>
      </c>
      <c r="R7944" t="str">
        <f t="shared" si="749"/>
        <v>Zero Balance</v>
      </c>
      <c r="S7944" t="str">
        <f t="shared" si="750"/>
        <v>Normal</v>
      </c>
      <c r="T7944">
        <v>1</v>
      </c>
      <c r="U7944">
        <f t="shared" si="751"/>
        <v>0</v>
      </c>
    </row>
    <row r="7945" spans="1:21" x14ac:dyDescent="0.25">
      <c r="A7945">
        <v>2025</v>
      </c>
      <c r="B7945">
        <v>15774250</v>
      </c>
      <c r="C7945" t="s">
        <v>1025</v>
      </c>
      <c r="D7945">
        <v>532</v>
      </c>
      <c r="E7945" t="s">
        <v>15</v>
      </c>
      <c r="F7945" t="s">
        <v>23</v>
      </c>
      <c r="G7945">
        <v>42</v>
      </c>
      <c r="H7945">
        <v>1</v>
      </c>
      <c r="I7945">
        <v>159025</v>
      </c>
      <c r="J7945">
        <v>1</v>
      </c>
      <c r="K7945">
        <v>1</v>
      </c>
      <c r="L7945">
        <v>0</v>
      </c>
      <c r="M7945">
        <v>100983</v>
      </c>
      <c r="N7945">
        <v>1</v>
      </c>
      <c r="O7945" t="str">
        <f t="shared" si="746"/>
        <v>30-45</v>
      </c>
      <c r="P7945" t="str">
        <f t="shared" si="747"/>
        <v>Low</v>
      </c>
      <c r="Q7945" t="str">
        <f t="shared" si="748"/>
        <v>New</v>
      </c>
      <c r="R7945" t="str">
        <f t="shared" si="749"/>
        <v>High Balance</v>
      </c>
      <c r="S7945" t="str">
        <f t="shared" si="750"/>
        <v>High Value</v>
      </c>
      <c r="T7945">
        <v>1</v>
      </c>
      <c r="U7945">
        <f t="shared" si="751"/>
        <v>159025</v>
      </c>
    </row>
    <row r="7946" spans="1:21" x14ac:dyDescent="0.25">
      <c r="A7946">
        <v>2025</v>
      </c>
      <c r="B7946">
        <v>15681476</v>
      </c>
      <c r="C7946" t="s">
        <v>2618</v>
      </c>
      <c r="D7946">
        <v>520</v>
      </c>
      <c r="E7946" t="s">
        <v>15</v>
      </c>
      <c r="F7946" t="s">
        <v>16</v>
      </c>
      <c r="G7946">
        <v>39</v>
      </c>
      <c r="H7946">
        <v>1</v>
      </c>
      <c r="I7946">
        <v>73493</v>
      </c>
      <c r="J7946">
        <v>1</v>
      </c>
      <c r="K7946">
        <v>0</v>
      </c>
      <c r="L7946">
        <v>1</v>
      </c>
      <c r="M7946">
        <v>109626</v>
      </c>
      <c r="N7946">
        <v>1</v>
      </c>
      <c r="O7946" t="str">
        <f t="shared" si="746"/>
        <v>30-45</v>
      </c>
      <c r="P7946" t="str">
        <f t="shared" si="747"/>
        <v>Low</v>
      </c>
      <c r="Q7946" t="str">
        <f t="shared" si="748"/>
        <v>New</v>
      </c>
      <c r="R7946" t="str">
        <f t="shared" si="749"/>
        <v>Low Balance</v>
      </c>
      <c r="S7946" t="str">
        <f t="shared" si="750"/>
        <v>Normal</v>
      </c>
      <c r="T7946">
        <v>1</v>
      </c>
      <c r="U7946">
        <f t="shared" si="751"/>
        <v>73493</v>
      </c>
    </row>
    <row r="7947" spans="1:21" x14ac:dyDescent="0.25">
      <c r="A7947">
        <v>2025</v>
      </c>
      <c r="B7947">
        <v>15654870</v>
      </c>
      <c r="C7947" t="s">
        <v>850</v>
      </c>
      <c r="D7947">
        <v>759</v>
      </c>
      <c r="E7947" t="s">
        <v>15</v>
      </c>
      <c r="F7947" t="s">
        <v>16</v>
      </c>
      <c r="G7947">
        <v>45</v>
      </c>
      <c r="H7947">
        <v>8</v>
      </c>
      <c r="I7947">
        <v>0</v>
      </c>
      <c r="J7947">
        <v>2</v>
      </c>
      <c r="K7947">
        <v>1</v>
      </c>
      <c r="L7947">
        <v>1</v>
      </c>
      <c r="M7947">
        <v>99251</v>
      </c>
      <c r="N7947">
        <v>0</v>
      </c>
      <c r="O7947" t="str">
        <f t="shared" si="746"/>
        <v>30-45</v>
      </c>
      <c r="P7947" t="str">
        <f t="shared" si="747"/>
        <v>High</v>
      </c>
      <c r="Q7947" t="str">
        <f t="shared" si="748"/>
        <v>Long-Term</v>
      </c>
      <c r="R7947" t="str">
        <f t="shared" si="749"/>
        <v>Zero Balance</v>
      </c>
      <c r="S7947" t="str">
        <f t="shared" si="750"/>
        <v>Normal</v>
      </c>
      <c r="T7947">
        <v>1</v>
      </c>
      <c r="U7947">
        <f t="shared" si="751"/>
        <v>0</v>
      </c>
    </row>
    <row r="7948" spans="1:21" x14ac:dyDescent="0.25">
      <c r="A7948">
        <v>2025</v>
      </c>
      <c r="B7948">
        <v>15790448</v>
      </c>
      <c r="C7948" t="s">
        <v>137</v>
      </c>
      <c r="D7948">
        <v>473</v>
      </c>
      <c r="E7948" t="s">
        <v>15</v>
      </c>
      <c r="F7948" t="s">
        <v>16</v>
      </c>
      <c r="G7948">
        <v>35</v>
      </c>
      <c r="H7948">
        <v>6</v>
      </c>
      <c r="I7948">
        <v>69617</v>
      </c>
      <c r="J7948">
        <v>1</v>
      </c>
      <c r="K7948">
        <v>1</v>
      </c>
      <c r="L7948">
        <v>0</v>
      </c>
      <c r="M7948">
        <v>143346</v>
      </c>
      <c r="N7948">
        <v>0</v>
      </c>
      <c r="O7948" t="str">
        <f t="shared" si="746"/>
        <v>30-45</v>
      </c>
      <c r="P7948" t="str">
        <f t="shared" si="747"/>
        <v>Low</v>
      </c>
      <c r="Q7948" t="str">
        <f t="shared" si="748"/>
        <v>Mid-Term</v>
      </c>
      <c r="R7948" t="str">
        <f t="shared" si="749"/>
        <v>Low Balance</v>
      </c>
      <c r="S7948" t="str">
        <f t="shared" si="750"/>
        <v>Normal</v>
      </c>
      <c r="T7948">
        <v>1</v>
      </c>
      <c r="U7948">
        <f t="shared" si="751"/>
        <v>0</v>
      </c>
    </row>
    <row r="7949" spans="1:21" x14ac:dyDescent="0.25">
      <c r="A7949">
        <v>2025</v>
      </c>
      <c r="B7949">
        <v>15785326</v>
      </c>
      <c r="C7949" t="s">
        <v>1401</v>
      </c>
      <c r="D7949">
        <v>639</v>
      </c>
      <c r="E7949" t="s">
        <v>18</v>
      </c>
      <c r="F7949" t="s">
        <v>16</v>
      </c>
      <c r="G7949">
        <v>35</v>
      </c>
      <c r="H7949">
        <v>5</v>
      </c>
      <c r="I7949">
        <v>136526</v>
      </c>
      <c r="J7949">
        <v>2</v>
      </c>
      <c r="K7949">
        <v>1</v>
      </c>
      <c r="L7949">
        <v>0</v>
      </c>
      <c r="M7949">
        <v>59653</v>
      </c>
      <c r="N7949">
        <v>0</v>
      </c>
      <c r="O7949" t="str">
        <f t="shared" si="746"/>
        <v>30-45</v>
      </c>
      <c r="P7949" t="str">
        <f t="shared" si="747"/>
        <v>Medium</v>
      </c>
      <c r="Q7949" t="str">
        <f t="shared" si="748"/>
        <v>Mid-Term</v>
      </c>
      <c r="R7949" t="str">
        <f t="shared" si="749"/>
        <v>High Balance</v>
      </c>
      <c r="S7949" t="str">
        <f t="shared" si="750"/>
        <v>High Value</v>
      </c>
      <c r="T7949">
        <v>1</v>
      </c>
      <c r="U7949">
        <f t="shared" si="751"/>
        <v>0</v>
      </c>
    </row>
    <row r="7950" spans="1:21" x14ac:dyDescent="0.25">
      <c r="A7950">
        <v>2025</v>
      </c>
      <c r="B7950">
        <v>15592854</v>
      </c>
      <c r="C7950" t="s">
        <v>1787</v>
      </c>
      <c r="D7950">
        <v>705</v>
      </c>
      <c r="E7950" t="s">
        <v>15</v>
      </c>
      <c r="F7950" t="s">
        <v>23</v>
      </c>
      <c r="G7950">
        <v>25</v>
      </c>
      <c r="H7950">
        <v>3</v>
      </c>
      <c r="I7950">
        <v>113736</v>
      </c>
      <c r="J7950">
        <v>1</v>
      </c>
      <c r="K7950">
        <v>0</v>
      </c>
      <c r="L7950">
        <v>1</v>
      </c>
      <c r="M7950">
        <v>196865</v>
      </c>
      <c r="N7950">
        <v>0</v>
      </c>
      <c r="O7950" t="str">
        <f t="shared" si="746"/>
        <v>&lt;30</v>
      </c>
      <c r="P7950" t="str">
        <f t="shared" si="747"/>
        <v>Medium</v>
      </c>
      <c r="Q7950" t="str">
        <f t="shared" si="748"/>
        <v>New</v>
      </c>
      <c r="R7950" t="str">
        <f t="shared" si="749"/>
        <v>High Balance</v>
      </c>
      <c r="S7950" t="str">
        <f t="shared" si="750"/>
        <v>High Value</v>
      </c>
      <c r="T7950">
        <v>1</v>
      </c>
      <c r="U7950">
        <f t="shared" si="751"/>
        <v>0</v>
      </c>
    </row>
    <row r="7951" spans="1:21" x14ac:dyDescent="0.25">
      <c r="A7951">
        <v>2025</v>
      </c>
      <c r="B7951">
        <v>15617486</v>
      </c>
      <c r="C7951" t="s">
        <v>1875</v>
      </c>
      <c r="D7951">
        <v>530</v>
      </c>
      <c r="E7951" t="s">
        <v>15</v>
      </c>
      <c r="F7951" t="s">
        <v>23</v>
      </c>
      <c r="G7951">
        <v>52</v>
      </c>
      <c r="H7951">
        <v>1</v>
      </c>
      <c r="I7951">
        <v>106723</v>
      </c>
      <c r="J7951">
        <v>1</v>
      </c>
      <c r="K7951">
        <v>0</v>
      </c>
      <c r="L7951">
        <v>0</v>
      </c>
      <c r="M7951">
        <v>109960</v>
      </c>
      <c r="N7951">
        <v>1</v>
      </c>
      <c r="O7951" t="str">
        <f t="shared" si="746"/>
        <v>46-60</v>
      </c>
      <c r="P7951" t="str">
        <f t="shared" si="747"/>
        <v>Low</v>
      </c>
      <c r="Q7951" t="str">
        <f t="shared" si="748"/>
        <v>New</v>
      </c>
      <c r="R7951" t="str">
        <f t="shared" si="749"/>
        <v>High Balance</v>
      </c>
      <c r="S7951" t="str">
        <f t="shared" si="750"/>
        <v>High Value</v>
      </c>
      <c r="T7951">
        <v>1</v>
      </c>
      <c r="U7951">
        <f t="shared" si="751"/>
        <v>106723</v>
      </c>
    </row>
    <row r="7952" spans="1:21" x14ac:dyDescent="0.25">
      <c r="A7952">
        <v>2025</v>
      </c>
      <c r="B7952">
        <v>15806796</v>
      </c>
      <c r="C7952" t="s">
        <v>2174</v>
      </c>
      <c r="D7952">
        <v>516</v>
      </c>
      <c r="E7952" t="s">
        <v>26</v>
      </c>
      <c r="F7952" t="s">
        <v>16</v>
      </c>
      <c r="G7952">
        <v>33</v>
      </c>
      <c r="H7952">
        <v>10</v>
      </c>
      <c r="I7952">
        <v>138848</v>
      </c>
      <c r="J7952">
        <v>1</v>
      </c>
      <c r="K7952">
        <v>1</v>
      </c>
      <c r="L7952">
        <v>1</v>
      </c>
      <c r="M7952">
        <v>127257</v>
      </c>
      <c r="N7952">
        <v>0</v>
      </c>
      <c r="O7952" t="str">
        <f t="shared" si="746"/>
        <v>30-45</v>
      </c>
      <c r="P7952" t="str">
        <f t="shared" si="747"/>
        <v>Low</v>
      </c>
      <c r="Q7952" t="str">
        <f t="shared" si="748"/>
        <v>Long-Term</v>
      </c>
      <c r="R7952" t="str">
        <f t="shared" si="749"/>
        <v>High Balance</v>
      </c>
      <c r="S7952" t="str">
        <f t="shared" si="750"/>
        <v>High Value</v>
      </c>
      <c r="T7952">
        <v>1</v>
      </c>
      <c r="U7952">
        <f t="shared" si="751"/>
        <v>0</v>
      </c>
    </row>
    <row r="7953" spans="1:21" x14ac:dyDescent="0.25">
      <c r="A7953">
        <v>2025</v>
      </c>
      <c r="B7953">
        <v>15644699</v>
      </c>
      <c r="C7953" t="s">
        <v>199</v>
      </c>
      <c r="D7953">
        <v>850</v>
      </c>
      <c r="E7953" t="s">
        <v>15</v>
      </c>
      <c r="F7953" t="s">
        <v>16</v>
      </c>
      <c r="G7953">
        <v>40</v>
      </c>
      <c r="H7953">
        <v>0</v>
      </c>
      <c r="I7953">
        <v>0</v>
      </c>
      <c r="J7953">
        <v>2</v>
      </c>
      <c r="K7953">
        <v>1</v>
      </c>
      <c r="L7953">
        <v>0</v>
      </c>
      <c r="M7953">
        <v>1100</v>
      </c>
      <c r="N7953">
        <v>0</v>
      </c>
      <c r="O7953" t="str">
        <f t="shared" si="746"/>
        <v>30-45</v>
      </c>
      <c r="P7953" t="str">
        <f t="shared" si="747"/>
        <v>High</v>
      </c>
      <c r="Q7953" t="str">
        <f t="shared" si="748"/>
        <v>New</v>
      </c>
      <c r="R7953" t="str">
        <f t="shared" si="749"/>
        <v>Zero Balance</v>
      </c>
      <c r="S7953" t="str">
        <f t="shared" si="750"/>
        <v>Normal</v>
      </c>
      <c r="T7953">
        <v>1</v>
      </c>
      <c r="U7953">
        <f t="shared" si="751"/>
        <v>0</v>
      </c>
    </row>
    <row r="7954" spans="1:21" x14ac:dyDescent="0.25">
      <c r="A7954">
        <v>2025</v>
      </c>
      <c r="B7954">
        <v>15622305</v>
      </c>
      <c r="C7954" t="s">
        <v>65</v>
      </c>
      <c r="D7954">
        <v>746</v>
      </c>
      <c r="E7954" t="s">
        <v>26</v>
      </c>
      <c r="F7954" t="s">
        <v>16</v>
      </c>
      <c r="G7954">
        <v>33</v>
      </c>
      <c r="H7954">
        <v>2</v>
      </c>
      <c r="I7954">
        <v>107868</v>
      </c>
      <c r="J7954">
        <v>2</v>
      </c>
      <c r="K7954">
        <v>1</v>
      </c>
      <c r="L7954">
        <v>1</v>
      </c>
      <c r="M7954">
        <v>146192</v>
      </c>
      <c r="N7954">
        <v>0</v>
      </c>
      <c r="O7954" t="str">
        <f t="shared" si="746"/>
        <v>30-45</v>
      </c>
      <c r="P7954" t="str">
        <f t="shared" si="747"/>
        <v>Medium</v>
      </c>
      <c r="Q7954" t="str">
        <f t="shared" si="748"/>
        <v>New</v>
      </c>
      <c r="R7954" t="str">
        <f t="shared" si="749"/>
        <v>High Balance</v>
      </c>
      <c r="S7954" t="str">
        <f t="shared" si="750"/>
        <v>High Value</v>
      </c>
      <c r="T7954">
        <v>1</v>
      </c>
      <c r="U7954">
        <f t="shared" si="751"/>
        <v>0</v>
      </c>
    </row>
    <row r="7955" spans="1:21" x14ac:dyDescent="0.25">
      <c r="A7955">
        <v>2025</v>
      </c>
      <c r="B7955">
        <v>15608209</v>
      </c>
      <c r="C7955" t="s">
        <v>2619</v>
      </c>
      <c r="D7955">
        <v>622</v>
      </c>
      <c r="E7955" t="s">
        <v>26</v>
      </c>
      <c r="F7955" t="s">
        <v>23</v>
      </c>
      <c r="G7955">
        <v>33</v>
      </c>
      <c r="H7955">
        <v>3</v>
      </c>
      <c r="I7955">
        <v>96926</v>
      </c>
      <c r="J7955">
        <v>2</v>
      </c>
      <c r="K7955">
        <v>1</v>
      </c>
      <c r="L7955">
        <v>0</v>
      </c>
      <c r="M7955">
        <v>48554</v>
      </c>
      <c r="N7955">
        <v>0</v>
      </c>
      <c r="O7955" t="str">
        <f t="shared" si="746"/>
        <v>30-45</v>
      </c>
      <c r="P7955" t="str">
        <f t="shared" si="747"/>
        <v>Medium</v>
      </c>
      <c r="Q7955" t="str">
        <f t="shared" si="748"/>
        <v>New</v>
      </c>
      <c r="R7955" t="str">
        <f t="shared" si="749"/>
        <v>Low Balance</v>
      </c>
      <c r="S7955" t="str">
        <f t="shared" si="750"/>
        <v>Normal</v>
      </c>
      <c r="T7955">
        <v>1</v>
      </c>
      <c r="U7955">
        <f t="shared" si="751"/>
        <v>0</v>
      </c>
    </row>
    <row r="7956" spans="1:21" x14ac:dyDescent="0.25">
      <c r="A7956">
        <v>2025</v>
      </c>
      <c r="B7956">
        <v>15626898</v>
      </c>
      <c r="C7956" t="s">
        <v>480</v>
      </c>
      <c r="D7956">
        <v>743</v>
      </c>
      <c r="E7956" t="s">
        <v>15</v>
      </c>
      <c r="F7956" t="s">
        <v>23</v>
      </c>
      <c r="G7956">
        <v>30</v>
      </c>
      <c r="H7956">
        <v>7</v>
      </c>
      <c r="I7956">
        <v>77599</v>
      </c>
      <c r="J7956">
        <v>1</v>
      </c>
      <c r="K7956">
        <v>0</v>
      </c>
      <c r="L7956">
        <v>0</v>
      </c>
      <c r="M7956">
        <v>144407</v>
      </c>
      <c r="N7956">
        <v>0</v>
      </c>
      <c r="O7956" t="str">
        <f t="shared" si="746"/>
        <v>30-45</v>
      </c>
      <c r="P7956" t="str">
        <f t="shared" si="747"/>
        <v>Medium</v>
      </c>
      <c r="Q7956" t="str">
        <f t="shared" si="748"/>
        <v>Mid-Term</v>
      </c>
      <c r="R7956" t="str">
        <f t="shared" si="749"/>
        <v>Low Balance</v>
      </c>
      <c r="S7956" t="str">
        <f t="shared" si="750"/>
        <v>Normal</v>
      </c>
      <c r="T7956">
        <v>1</v>
      </c>
      <c r="U7956">
        <f t="shared" si="751"/>
        <v>0</v>
      </c>
    </row>
    <row r="7957" spans="1:21" x14ac:dyDescent="0.25">
      <c r="A7957">
        <v>2025</v>
      </c>
      <c r="B7957">
        <v>15644297</v>
      </c>
      <c r="C7957" t="s">
        <v>2228</v>
      </c>
      <c r="D7957">
        <v>732</v>
      </c>
      <c r="E7957" t="s">
        <v>26</v>
      </c>
      <c r="F7957" t="s">
        <v>23</v>
      </c>
      <c r="G7957">
        <v>38</v>
      </c>
      <c r="H7957">
        <v>5</v>
      </c>
      <c r="I7957">
        <v>178788</v>
      </c>
      <c r="J7957">
        <v>1</v>
      </c>
      <c r="K7957">
        <v>1</v>
      </c>
      <c r="L7957">
        <v>1</v>
      </c>
      <c r="M7957">
        <v>195761</v>
      </c>
      <c r="N7957">
        <v>0</v>
      </c>
      <c r="O7957" t="str">
        <f t="shared" si="746"/>
        <v>30-45</v>
      </c>
      <c r="P7957" t="str">
        <f t="shared" si="747"/>
        <v>Medium</v>
      </c>
      <c r="Q7957" t="str">
        <f t="shared" si="748"/>
        <v>Mid-Term</v>
      </c>
      <c r="R7957" t="str">
        <f t="shared" si="749"/>
        <v>High Balance</v>
      </c>
      <c r="S7957" t="str">
        <f t="shared" si="750"/>
        <v>High Value</v>
      </c>
      <c r="T7957">
        <v>1</v>
      </c>
      <c r="U7957">
        <f t="shared" si="751"/>
        <v>0</v>
      </c>
    </row>
    <row r="7958" spans="1:21" x14ac:dyDescent="0.25">
      <c r="A7958">
        <v>2025</v>
      </c>
      <c r="B7958">
        <v>15731569</v>
      </c>
      <c r="C7958" t="s">
        <v>505</v>
      </c>
      <c r="D7958">
        <v>850</v>
      </c>
      <c r="E7958" t="s">
        <v>15</v>
      </c>
      <c r="F7958" t="s">
        <v>23</v>
      </c>
      <c r="G7958">
        <v>81</v>
      </c>
      <c r="H7958">
        <v>5</v>
      </c>
      <c r="I7958">
        <v>0</v>
      </c>
      <c r="J7958">
        <v>2</v>
      </c>
      <c r="K7958">
        <v>1</v>
      </c>
      <c r="L7958">
        <v>1</v>
      </c>
      <c r="M7958">
        <v>44827</v>
      </c>
      <c r="N7958">
        <v>0</v>
      </c>
      <c r="O7958" t="str">
        <f t="shared" si="746"/>
        <v>60+</v>
      </c>
      <c r="P7958" t="str">
        <f t="shared" si="747"/>
        <v>High</v>
      </c>
      <c r="Q7958" t="str">
        <f t="shared" si="748"/>
        <v>Mid-Term</v>
      </c>
      <c r="R7958" t="str">
        <f t="shared" si="749"/>
        <v>Zero Balance</v>
      </c>
      <c r="S7958" t="str">
        <f t="shared" si="750"/>
        <v>Normal</v>
      </c>
      <c r="T7958">
        <v>1</v>
      </c>
      <c r="U7958">
        <f t="shared" si="751"/>
        <v>0</v>
      </c>
    </row>
    <row r="7959" spans="1:21" x14ac:dyDescent="0.25">
      <c r="A7959">
        <v>2025</v>
      </c>
      <c r="B7959">
        <v>15582149</v>
      </c>
      <c r="C7959" t="s">
        <v>617</v>
      </c>
      <c r="D7959">
        <v>850</v>
      </c>
      <c r="E7959" t="s">
        <v>26</v>
      </c>
      <c r="F7959" t="s">
        <v>16</v>
      </c>
      <c r="G7959">
        <v>34</v>
      </c>
      <c r="H7959">
        <v>3</v>
      </c>
      <c r="I7959">
        <v>129668</v>
      </c>
      <c r="J7959">
        <v>2</v>
      </c>
      <c r="K7959">
        <v>1</v>
      </c>
      <c r="L7959">
        <v>1</v>
      </c>
      <c r="M7959">
        <v>88744</v>
      </c>
      <c r="N7959">
        <v>0</v>
      </c>
      <c r="O7959" t="str">
        <f t="shared" si="746"/>
        <v>30-45</v>
      </c>
      <c r="P7959" t="str">
        <f t="shared" si="747"/>
        <v>High</v>
      </c>
      <c r="Q7959" t="str">
        <f t="shared" si="748"/>
        <v>New</v>
      </c>
      <c r="R7959" t="str">
        <f t="shared" si="749"/>
        <v>High Balance</v>
      </c>
      <c r="S7959" t="str">
        <f t="shared" si="750"/>
        <v>High Value</v>
      </c>
      <c r="T7959">
        <v>1</v>
      </c>
      <c r="U7959">
        <f t="shared" si="751"/>
        <v>0</v>
      </c>
    </row>
    <row r="7960" spans="1:21" x14ac:dyDescent="0.25">
      <c r="A7960">
        <v>2025</v>
      </c>
      <c r="B7960">
        <v>15802483</v>
      </c>
      <c r="C7960" t="s">
        <v>848</v>
      </c>
      <c r="D7960">
        <v>686</v>
      </c>
      <c r="E7960" t="s">
        <v>15</v>
      </c>
      <c r="F7960" t="s">
        <v>23</v>
      </c>
      <c r="G7960">
        <v>34</v>
      </c>
      <c r="H7960">
        <v>6</v>
      </c>
      <c r="I7960">
        <v>146178</v>
      </c>
      <c r="J7960">
        <v>2</v>
      </c>
      <c r="K7960">
        <v>1</v>
      </c>
      <c r="L7960">
        <v>1</v>
      </c>
      <c r="M7960">
        <v>88837</v>
      </c>
      <c r="N7960">
        <v>0</v>
      </c>
      <c r="O7960" t="str">
        <f t="shared" si="746"/>
        <v>30-45</v>
      </c>
      <c r="P7960" t="str">
        <f t="shared" si="747"/>
        <v>Medium</v>
      </c>
      <c r="Q7960" t="str">
        <f t="shared" si="748"/>
        <v>Mid-Term</v>
      </c>
      <c r="R7960" t="str">
        <f t="shared" si="749"/>
        <v>High Balance</v>
      </c>
      <c r="S7960" t="str">
        <f t="shared" si="750"/>
        <v>High Value</v>
      </c>
      <c r="T7960">
        <v>1</v>
      </c>
      <c r="U7960">
        <f t="shared" si="751"/>
        <v>0</v>
      </c>
    </row>
    <row r="7961" spans="1:21" x14ac:dyDescent="0.25">
      <c r="A7961">
        <v>2025</v>
      </c>
      <c r="B7961">
        <v>15686999</v>
      </c>
      <c r="C7961" t="s">
        <v>2620</v>
      </c>
      <c r="D7961">
        <v>556</v>
      </c>
      <c r="E7961" t="s">
        <v>15</v>
      </c>
      <c r="F7961" t="s">
        <v>16</v>
      </c>
      <c r="G7961">
        <v>40</v>
      </c>
      <c r="H7961">
        <v>8</v>
      </c>
      <c r="I7961">
        <v>0</v>
      </c>
      <c r="J7961">
        <v>2</v>
      </c>
      <c r="K7961">
        <v>1</v>
      </c>
      <c r="L7961">
        <v>0</v>
      </c>
      <c r="M7961">
        <v>62113</v>
      </c>
      <c r="N7961">
        <v>0</v>
      </c>
      <c r="O7961" t="str">
        <f t="shared" si="746"/>
        <v>30-45</v>
      </c>
      <c r="P7961" t="str">
        <f t="shared" si="747"/>
        <v>Low</v>
      </c>
      <c r="Q7961" t="str">
        <f t="shared" si="748"/>
        <v>Long-Term</v>
      </c>
      <c r="R7961" t="str">
        <f t="shared" si="749"/>
        <v>Zero Balance</v>
      </c>
      <c r="S7961" t="str">
        <f t="shared" si="750"/>
        <v>Normal</v>
      </c>
      <c r="T7961">
        <v>1</v>
      </c>
      <c r="U7961">
        <f t="shared" si="751"/>
        <v>0</v>
      </c>
    </row>
    <row r="7962" spans="1:21" x14ac:dyDescent="0.25">
      <c r="A7962">
        <v>2025</v>
      </c>
      <c r="B7962">
        <v>15772479</v>
      </c>
      <c r="C7962" t="s">
        <v>577</v>
      </c>
      <c r="D7962">
        <v>673</v>
      </c>
      <c r="E7962" t="s">
        <v>15</v>
      </c>
      <c r="F7962" t="s">
        <v>23</v>
      </c>
      <c r="G7962">
        <v>37</v>
      </c>
      <c r="H7962">
        <v>4</v>
      </c>
      <c r="I7962">
        <v>0</v>
      </c>
      <c r="J7962">
        <v>2</v>
      </c>
      <c r="K7962">
        <v>0</v>
      </c>
      <c r="L7962">
        <v>0</v>
      </c>
      <c r="M7962">
        <v>163563</v>
      </c>
      <c r="N7962">
        <v>0</v>
      </c>
      <c r="O7962" t="str">
        <f t="shared" si="746"/>
        <v>30-45</v>
      </c>
      <c r="P7962" t="str">
        <f t="shared" si="747"/>
        <v>Medium</v>
      </c>
      <c r="Q7962" t="str">
        <f t="shared" si="748"/>
        <v>Mid-Term</v>
      </c>
      <c r="R7962" t="str">
        <f t="shared" si="749"/>
        <v>Zero Balance</v>
      </c>
      <c r="S7962" t="str">
        <f t="shared" si="750"/>
        <v>Normal</v>
      </c>
      <c r="T7962">
        <v>1</v>
      </c>
      <c r="U7962">
        <f t="shared" si="751"/>
        <v>0</v>
      </c>
    </row>
    <row r="7963" spans="1:21" x14ac:dyDescent="0.25">
      <c r="A7963">
        <v>2025</v>
      </c>
      <c r="B7963">
        <v>15778884</v>
      </c>
      <c r="C7963" t="s">
        <v>795</v>
      </c>
      <c r="D7963">
        <v>809</v>
      </c>
      <c r="E7963" t="s">
        <v>15</v>
      </c>
      <c r="F7963" t="s">
        <v>16</v>
      </c>
      <c r="G7963">
        <v>38</v>
      </c>
      <c r="H7963">
        <v>2</v>
      </c>
      <c r="I7963">
        <v>154763</v>
      </c>
      <c r="J7963">
        <v>2</v>
      </c>
      <c r="K7963">
        <v>1</v>
      </c>
      <c r="L7963">
        <v>1</v>
      </c>
      <c r="M7963">
        <v>174800</v>
      </c>
      <c r="N7963">
        <v>0</v>
      </c>
      <c r="O7963" t="str">
        <f t="shared" si="746"/>
        <v>30-45</v>
      </c>
      <c r="P7963" t="str">
        <f t="shared" si="747"/>
        <v>High</v>
      </c>
      <c r="Q7963" t="str">
        <f t="shared" si="748"/>
        <v>New</v>
      </c>
      <c r="R7963" t="str">
        <f t="shared" si="749"/>
        <v>High Balance</v>
      </c>
      <c r="S7963" t="str">
        <f t="shared" si="750"/>
        <v>High Value</v>
      </c>
      <c r="T7963">
        <v>1</v>
      </c>
      <c r="U7963">
        <f t="shared" si="751"/>
        <v>0</v>
      </c>
    </row>
    <row r="7964" spans="1:21" x14ac:dyDescent="0.25">
      <c r="A7964">
        <v>2025</v>
      </c>
      <c r="B7964">
        <v>15623630</v>
      </c>
      <c r="C7964" t="s">
        <v>2621</v>
      </c>
      <c r="D7964">
        <v>634</v>
      </c>
      <c r="E7964" t="s">
        <v>26</v>
      </c>
      <c r="F7964" t="s">
        <v>16</v>
      </c>
      <c r="G7964">
        <v>56</v>
      </c>
      <c r="H7964">
        <v>3</v>
      </c>
      <c r="I7964">
        <v>116251</v>
      </c>
      <c r="J7964">
        <v>1</v>
      </c>
      <c r="K7964">
        <v>0</v>
      </c>
      <c r="L7964">
        <v>1</v>
      </c>
      <c r="M7964">
        <v>42430</v>
      </c>
      <c r="N7964">
        <v>1</v>
      </c>
      <c r="O7964" t="str">
        <f t="shared" si="746"/>
        <v>46-60</v>
      </c>
      <c r="P7964" t="str">
        <f t="shared" si="747"/>
        <v>Medium</v>
      </c>
      <c r="Q7964" t="str">
        <f t="shared" si="748"/>
        <v>New</v>
      </c>
      <c r="R7964" t="str">
        <f t="shared" si="749"/>
        <v>High Balance</v>
      </c>
      <c r="S7964" t="str">
        <f t="shared" si="750"/>
        <v>High Value</v>
      </c>
      <c r="T7964">
        <v>1</v>
      </c>
      <c r="U7964">
        <f t="shared" si="751"/>
        <v>116251</v>
      </c>
    </row>
    <row r="7965" spans="1:21" x14ac:dyDescent="0.25">
      <c r="A7965">
        <v>2025</v>
      </c>
      <c r="B7965">
        <v>15774316</v>
      </c>
      <c r="C7965" t="s">
        <v>481</v>
      </c>
      <c r="D7965">
        <v>630</v>
      </c>
      <c r="E7965" t="s">
        <v>15</v>
      </c>
      <c r="F7965" t="s">
        <v>23</v>
      </c>
      <c r="G7965">
        <v>37</v>
      </c>
      <c r="H7965">
        <v>6</v>
      </c>
      <c r="I7965">
        <v>0</v>
      </c>
      <c r="J7965">
        <v>2</v>
      </c>
      <c r="K7965">
        <v>1</v>
      </c>
      <c r="L7965">
        <v>1</v>
      </c>
      <c r="M7965">
        <v>82648</v>
      </c>
      <c r="N7965">
        <v>0</v>
      </c>
      <c r="O7965" t="str">
        <f t="shared" si="746"/>
        <v>30-45</v>
      </c>
      <c r="P7965" t="str">
        <f t="shared" si="747"/>
        <v>Medium</v>
      </c>
      <c r="Q7965" t="str">
        <f t="shared" si="748"/>
        <v>Mid-Term</v>
      </c>
      <c r="R7965" t="str">
        <f t="shared" si="749"/>
        <v>Zero Balance</v>
      </c>
      <c r="S7965" t="str">
        <f t="shared" si="750"/>
        <v>Normal</v>
      </c>
      <c r="T7965">
        <v>1</v>
      </c>
      <c r="U7965">
        <f t="shared" si="751"/>
        <v>0</v>
      </c>
    </row>
    <row r="7966" spans="1:21" x14ac:dyDescent="0.25">
      <c r="A7966">
        <v>2025</v>
      </c>
      <c r="B7966">
        <v>15695097</v>
      </c>
      <c r="C7966" t="s">
        <v>1717</v>
      </c>
      <c r="D7966">
        <v>564</v>
      </c>
      <c r="E7966" t="s">
        <v>26</v>
      </c>
      <c r="F7966" t="s">
        <v>16</v>
      </c>
      <c r="G7966">
        <v>30</v>
      </c>
      <c r="H7966">
        <v>0</v>
      </c>
      <c r="I7966">
        <v>100955</v>
      </c>
      <c r="J7966">
        <v>2</v>
      </c>
      <c r="K7966">
        <v>0</v>
      </c>
      <c r="L7966">
        <v>0</v>
      </c>
      <c r="M7966">
        <v>134175</v>
      </c>
      <c r="N7966">
        <v>0</v>
      </c>
      <c r="O7966" t="str">
        <f t="shared" si="746"/>
        <v>30-45</v>
      </c>
      <c r="P7966" t="str">
        <f t="shared" si="747"/>
        <v>Low</v>
      </c>
      <c r="Q7966" t="str">
        <f t="shared" si="748"/>
        <v>New</v>
      </c>
      <c r="R7966" t="str">
        <f t="shared" si="749"/>
        <v>High Balance</v>
      </c>
      <c r="S7966" t="str">
        <f t="shared" si="750"/>
        <v>High Value</v>
      </c>
      <c r="T7966">
        <v>1</v>
      </c>
      <c r="U7966">
        <f t="shared" si="751"/>
        <v>0</v>
      </c>
    </row>
    <row r="7967" spans="1:21" x14ac:dyDescent="0.25">
      <c r="A7967">
        <v>2025</v>
      </c>
      <c r="B7967">
        <v>15645404</v>
      </c>
      <c r="C7967" t="s">
        <v>1658</v>
      </c>
      <c r="D7967">
        <v>625</v>
      </c>
      <c r="E7967" t="s">
        <v>15</v>
      </c>
      <c r="F7967" t="s">
        <v>16</v>
      </c>
      <c r="G7967">
        <v>51</v>
      </c>
      <c r="H7967">
        <v>4</v>
      </c>
      <c r="I7967">
        <v>124620</v>
      </c>
      <c r="J7967">
        <v>2</v>
      </c>
      <c r="K7967">
        <v>1</v>
      </c>
      <c r="L7967">
        <v>0</v>
      </c>
      <c r="M7967">
        <v>92244</v>
      </c>
      <c r="N7967">
        <v>1</v>
      </c>
      <c r="O7967" t="str">
        <f t="shared" si="746"/>
        <v>46-60</v>
      </c>
      <c r="P7967" t="str">
        <f t="shared" si="747"/>
        <v>Medium</v>
      </c>
      <c r="Q7967" t="str">
        <f t="shared" si="748"/>
        <v>Mid-Term</v>
      </c>
      <c r="R7967" t="str">
        <f t="shared" si="749"/>
        <v>High Balance</v>
      </c>
      <c r="S7967" t="str">
        <f t="shared" si="750"/>
        <v>High Value</v>
      </c>
      <c r="T7967">
        <v>1</v>
      </c>
      <c r="U7967">
        <f t="shared" si="751"/>
        <v>124620</v>
      </c>
    </row>
    <row r="7968" spans="1:21" x14ac:dyDescent="0.25">
      <c r="A7968">
        <v>2025</v>
      </c>
      <c r="B7968">
        <v>15750574</v>
      </c>
      <c r="C7968" t="s">
        <v>1253</v>
      </c>
      <c r="D7968">
        <v>677</v>
      </c>
      <c r="E7968" t="s">
        <v>18</v>
      </c>
      <c r="F7968" t="s">
        <v>16</v>
      </c>
      <c r="G7968">
        <v>34</v>
      </c>
      <c r="H7968">
        <v>4</v>
      </c>
      <c r="I7968">
        <v>0</v>
      </c>
      <c r="J7968">
        <v>2</v>
      </c>
      <c r="K7968">
        <v>1</v>
      </c>
      <c r="L7968">
        <v>1</v>
      </c>
      <c r="M7968">
        <v>6176</v>
      </c>
      <c r="N7968">
        <v>0</v>
      </c>
      <c r="O7968" t="str">
        <f t="shared" si="746"/>
        <v>30-45</v>
      </c>
      <c r="P7968" t="str">
        <f t="shared" si="747"/>
        <v>Medium</v>
      </c>
      <c r="Q7968" t="str">
        <f t="shared" si="748"/>
        <v>Mid-Term</v>
      </c>
      <c r="R7968" t="str">
        <f t="shared" si="749"/>
        <v>Zero Balance</v>
      </c>
      <c r="S7968" t="str">
        <f t="shared" si="750"/>
        <v>Normal</v>
      </c>
      <c r="T7968">
        <v>1</v>
      </c>
      <c r="U7968">
        <f t="shared" si="751"/>
        <v>0</v>
      </c>
    </row>
    <row r="7969" spans="1:21" x14ac:dyDescent="0.25">
      <c r="A7969">
        <v>2025</v>
      </c>
      <c r="B7969">
        <v>15636812</v>
      </c>
      <c r="C7969" t="s">
        <v>256</v>
      </c>
      <c r="D7969">
        <v>583</v>
      </c>
      <c r="E7969" t="s">
        <v>15</v>
      </c>
      <c r="F7969" t="s">
        <v>23</v>
      </c>
      <c r="G7969">
        <v>40</v>
      </c>
      <c r="H7969">
        <v>9</v>
      </c>
      <c r="I7969">
        <v>112701</v>
      </c>
      <c r="J7969">
        <v>1</v>
      </c>
      <c r="K7969">
        <v>0</v>
      </c>
      <c r="L7969">
        <v>0</v>
      </c>
      <c r="M7969">
        <v>29214</v>
      </c>
      <c r="N7969">
        <v>0</v>
      </c>
      <c r="O7969" t="str">
        <f t="shared" si="746"/>
        <v>30-45</v>
      </c>
      <c r="P7969" t="str">
        <f t="shared" si="747"/>
        <v>Low</v>
      </c>
      <c r="Q7969" t="str">
        <f t="shared" si="748"/>
        <v>Long-Term</v>
      </c>
      <c r="R7969" t="str">
        <f t="shared" si="749"/>
        <v>High Balance</v>
      </c>
      <c r="S7969" t="str">
        <f t="shared" si="750"/>
        <v>High Value</v>
      </c>
      <c r="T7969">
        <v>1</v>
      </c>
      <c r="U7969">
        <f t="shared" si="751"/>
        <v>0</v>
      </c>
    </row>
    <row r="7970" spans="1:21" x14ac:dyDescent="0.25">
      <c r="A7970">
        <v>2025</v>
      </c>
      <c r="B7970">
        <v>15712068</v>
      </c>
      <c r="C7970" t="s">
        <v>674</v>
      </c>
      <c r="D7970">
        <v>592</v>
      </c>
      <c r="E7970" t="s">
        <v>18</v>
      </c>
      <c r="F7970" t="s">
        <v>23</v>
      </c>
      <c r="G7970">
        <v>45</v>
      </c>
      <c r="H7970">
        <v>8</v>
      </c>
      <c r="I7970">
        <v>84692</v>
      </c>
      <c r="J7970">
        <v>1</v>
      </c>
      <c r="K7970">
        <v>0</v>
      </c>
      <c r="L7970">
        <v>1</v>
      </c>
      <c r="M7970">
        <v>67214</v>
      </c>
      <c r="N7970">
        <v>0</v>
      </c>
      <c r="O7970" t="str">
        <f t="shared" si="746"/>
        <v>30-45</v>
      </c>
      <c r="P7970" t="str">
        <f t="shared" si="747"/>
        <v>Low</v>
      </c>
      <c r="Q7970" t="str">
        <f t="shared" si="748"/>
        <v>Long-Term</v>
      </c>
      <c r="R7970" t="str">
        <f t="shared" si="749"/>
        <v>Low Balance</v>
      </c>
      <c r="S7970" t="str">
        <f t="shared" si="750"/>
        <v>Normal</v>
      </c>
      <c r="T7970">
        <v>1</v>
      </c>
      <c r="U7970">
        <f t="shared" si="751"/>
        <v>0</v>
      </c>
    </row>
    <row r="7971" spans="1:21" x14ac:dyDescent="0.25">
      <c r="A7971">
        <v>2025</v>
      </c>
      <c r="B7971">
        <v>15652030</v>
      </c>
      <c r="C7971" t="s">
        <v>1372</v>
      </c>
      <c r="D7971">
        <v>637</v>
      </c>
      <c r="E7971" t="s">
        <v>26</v>
      </c>
      <c r="F7971" t="s">
        <v>23</v>
      </c>
      <c r="G7971">
        <v>49</v>
      </c>
      <c r="H7971">
        <v>2</v>
      </c>
      <c r="I7971">
        <v>108205</v>
      </c>
      <c r="J7971">
        <v>1</v>
      </c>
      <c r="K7971">
        <v>1</v>
      </c>
      <c r="L7971">
        <v>0</v>
      </c>
      <c r="M7971">
        <v>169038</v>
      </c>
      <c r="N7971">
        <v>1</v>
      </c>
      <c r="O7971" t="str">
        <f t="shared" si="746"/>
        <v>46-60</v>
      </c>
      <c r="P7971" t="str">
        <f t="shared" si="747"/>
        <v>Medium</v>
      </c>
      <c r="Q7971" t="str">
        <f t="shared" si="748"/>
        <v>New</v>
      </c>
      <c r="R7971" t="str">
        <f t="shared" si="749"/>
        <v>High Balance</v>
      </c>
      <c r="S7971" t="str">
        <f t="shared" si="750"/>
        <v>High Value</v>
      </c>
      <c r="T7971">
        <v>1</v>
      </c>
      <c r="U7971">
        <f t="shared" si="751"/>
        <v>108205</v>
      </c>
    </row>
    <row r="7972" spans="1:21" x14ac:dyDescent="0.25">
      <c r="A7972">
        <v>2025</v>
      </c>
      <c r="B7972">
        <v>15577398</v>
      </c>
      <c r="C7972" t="s">
        <v>661</v>
      </c>
      <c r="D7972">
        <v>850</v>
      </c>
      <c r="E7972" t="s">
        <v>15</v>
      </c>
      <c r="F7972" t="s">
        <v>23</v>
      </c>
      <c r="G7972">
        <v>30</v>
      </c>
      <c r="H7972">
        <v>6</v>
      </c>
      <c r="I7972">
        <v>86449</v>
      </c>
      <c r="J7972">
        <v>1</v>
      </c>
      <c r="K7972">
        <v>1</v>
      </c>
      <c r="L7972">
        <v>1</v>
      </c>
      <c r="M7972">
        <v>188809</v>
      </c>
      <c r="N7972">
        <v>0</v>
      </c>
      <c r="O7972" t="str">
        <f t="shared" si="746"/>
        <v>30-45</v>
      </c>
      <c r="P7972" t="str">
        <f t="shared" si="747"/>
        <v>High</v>
      </c>
      <c r="Q7972" t="str">
        <f t="shared" si="748"/>
        <v>Mid-Term</v>
      </c>
      <c r="R7972" t="str">
        <f t="shared" si="749"/>
        <v>Low Balance</v>
      </c>
      <c r="S7972" t="str">
        <f t="shared" si="750"/>
        <v>Normal</v>
      </c>
      <c r="T7972">
        <v>1</v>
      </c>
      <c r="U7972">
        <f t="shared" si="751"/>
        <v>0</v>
      </c>
    </row>
    <row r="7973" spans="1:21" x14ac:dyDescent="0.25">
      <c r="A7973">
        <v>2025</v>
      </c>
      <c r="B7973">
        <v>15756848</v>
      </c>
      <c r="C7973" t="s">
        <v>2622</v>
      </c>
      <c r="D7973">
        <v>633</v>
      </c>
      <c r="E7973" t="s">
        <v>18</v>
      </c>
      <c r="F7973" t="s">
        <v>23</v>
      </c>
      <c r="G7973">
        <v>42</v>
      </c>
      <c r="H7973">
        <v>10</v>
      </c>
      <c r="I7973">
        <v>0</v>
      </c>
      <c r="J7973">
        <v>1</v>
      </c>
      <c r="K7973">
        <v>0</v>
      </c>
      <c r="L7973">
        <v>1</v>
      </c>
      <c r="M7973">
        <v>79408</v>
      </c>
      <c r="N7973">
        <v>0</v>
      </c>
      <c r="O7973" t="str">
        <f t="shared" si="746"/>
        <v>30-45</v>
      </c>
      <c r="P7973" t="str">
        <f t="shared" si="747"/>
        <v>Medium</v>
      </c>
      <c r="Q7973" t="str">
        <f t="shared" si="748"/>
        <v>Long-Term</v>
      </c>
      <c r="R7973" t="str">
        <f t="shared" si="749"/>
        <v>Zero Balance</v>
      </c>
      <c r="S7973" t="str">
        <f t="shared" si="750"/>
        <v>Normal</v>
      </c>
      <c r="T7973">
        <v>1</v>
      </c>
      <c r="U7973">
        <f t="shared" si="751"/>
        <v>0</v>
      </c>
    </row>
    <row r="7974" spans="1:21" x14ac:dyDescent="0.25">
      <c r="A7974">
        <v>2025</v>
      </c>
      <c r="B7974">
        <v>15806929</v>
      </c>
      <c r="C7974" t="s">
        <v>227</v>
      </c>
      <c r="D7974">
        <v>751</v>
      </c>
      <c r="E7974" t="s">
        <v>26</v>
      </c>
      <c r="F7974" t="s">
        <v>23</v>
      </c>
      <c r="G7974">
        <v>36</v>
      </c>
      <c r="H7974">
        <v>5</v>
      </c>
      <c r="I7974">
        <v>73195</v>
      </c>
      <c r="J7974">
        <v>1</v>
      </c>
      <c r="K7974">
        <v>1</v>
      </c>
      <c r="L7974">
        <v>1</v>
      </c>
      <c r="M7974">
        <v>89223</v>
      </c>
      <c r="N7974">
        <v>0</v>
      </c>
      <c r="O7974" t="str">
        <f t="shared" si="746"/>
        <v>30-45</v>
      </c>
      <c r="P7974" t="str">
        <f t="shared" si="747"/>
        <v>High</v>
      </c>
      <c r="Q7974" t="str">
        <f t="shared" si="748"/>
        <v>Mid-Term</v>
      </c>
      <c r="R7974" t="str">
        <f t="shared" si="749"/>
        <v>Low Balance</v>
      </c>
      <c r="S7974" t="str">
        <f t="shared" si="750"/>
        <v>Normal</v>
      </c>
      <c r="T7974">
        <v>1</v>
      </c>
      <c r="U7974">
        <f t="shared" si="751"/>
        <v>0</v>
      </c>
    </row>
    <row r="7975" spans="1:21" x14ac:dyDescent="0.25">
      <c r="A7975">
        <v>2025</v>
      </c>
      <c r="B7975">
        <v>15656005</v>
      </c>
      <c r="C7975" t="s">
        <v>219</v>
      </c>
      <c r="D7975">
        <v>592</v>
      </c>
      <c r="E7975" t="s">
        <v>26</v>
      </c>
      <c r="F7975" t="s">
        <v>23</v>
      </c>
      <c r="G7975">
        <v>31</v>
      </c>
      <c r="H7975">
        <v>7</v>
      </c>
      <c r="I7975">
        <v>124593</v>
      </c>
      <c r="J7975">
        <v>1</v>
      </c>
      <c r="K7975">
        <v>1</v>
      </c>
      <c r="L7975">
        <v>0</v>
      </c>
      <c r="M7975">
        <v>86080</v>
      </c>
      <c r="N7975">
        <v>0</v>
      </c>
      <c r="O7975" t="str">
        <f t="shared" si="746"/>
        <v>30-45</v>
      </c>
      <c r="P7975" t="str">
        <f t="shared" si="747"/>
        <v>Low</v>
      </c>
      <c r="Q7975" t="str">
        <f t="shared" si="748"/>
        <v>Mid-Term</v>
      </c>
      <c r="R7975" t="str">
        <f t="shared" si="749"/>
        <v>High Balance</v>
      </c>
      <c r="S7975" t="str">
        <f t="shared" si="750"/>
        <v>High Value</v>
      </c>
      <c r="T7975">
        <v>1</v>
      </c>
      <c r="U7975">
        <f t="shared" si="751"/>
        <v>0</v>
      </c>
    </row>
    <row r="7976" spans="1:21" x14ac:dyDescent="0.25">
      <c r="A7976">
        <v>2025</v>
      </c>
      <c r="B7976">
        <v>15722632</v>
      </c>
      <c r="C7976" t="s">
        <v>831</v>
      </c>
      <c r="D7976">
        <v>716</v>
      </c>
      <c r="E7976" t="s">
        <v>26</v>
      </c>
      <c r="F7976" t="s">
        <v>23</v>
      </c>
      <c r="G7976">
        <v>50</v>
      </c>
      <c r="H7976">
        <v>2</v>
      </c>
      <c r="I7976">
        <v>119656</v>
      </c>
      <c r="J7976">
        <v>1</v>
      </c>
      <c r="K7976">
        <v>1</v>
      </c>
      <c r="L7976">
        <v>1</v>
      </c>
      <c r="M7976">
        <v>12944</v>
      </c>
      <c r="N7976">
        <v>1</v>
      </c>
      <c r="O7976" t="str">
        <f t="shared" si="746"/>
        <v>46-60</v>
      </c>
      <c r="P7976" t="str">
        <f t="shared" si="747"/>
        <v>Medium</v>
      </c>
      <c r="Q7976" t="str">
        <f t="shared" si="748"/>
        <v>New</v>
      </c>
      <c r="R7976" t="str">
        <f t="shared" si="749"/>
        <v>High Balance</v>
      </c>
      <c r="S7976" t="str">
        <f t="shared" si="750"/>
        <v>High Value</v>
      </c>
      <c r="T7976">
        <v>1</v>
      </c>
      <c r="U7976">
        <f t="shared" si="751"/>
        <v>119656</v>
      </c>
    </row>
    <row r="7977" spans="1:21" x14ac:dyDescent="0.25">
      <c r="A7977">
        <v>2025</v>
      </c>
      <c r="B7977">
        <v>15794356</v>
      </c>
      <c r="C7977" t="s">
        <v>272</v>
      </c>
      <c r="D7977">
        <v>641</v>
      </c>
      <c r="E7977" t="s">
        <v>26</v>
      </c>
      <c r="F7977" t="s">
        <v>23</v>
      </c>
      <c r="G7977">
        <v>42</v>
      </c>
      <c r="H7977">
        <v>3</v>
      </c>
      <c r="I7977">
        <v>121765</v>
      </c>
      <c r="J7977">
        <v>2</v>
      </c>
      <c r="K7977">
        <v>1</v>
      </c>
      <c r="L7977">
        <v>1</v>
      </c>
      <c r="M7977">
        <v>166517</v>
      </c>
      <c r="N7977">
        <v>0</v>
      </c>
      <c r="O7977" t="str">
        <f t="shared" si="746"/>
        <v>30-45</v>
      </c>
      <c r="P7977" t="str">
        <f t="shared" si="747"/>
        <v>Medium</v>
      </c>
      <c r="Q7977" t="str">
        <f t="shared" si="748"/>
        <v>New</v>
      </c>
      <c r="R7977" t="str">
        <f t="shared" si="749"/>
        <v>High Balance</v>
      </c>
      <c r="S7977" t="str">
        <f t="shared" si="750"/>
        <v>High Value</v>
      </c>
      <c r="T7977">
        <v>1</v>
      </c>
      <c r="U7977">
        <f t="shared" si="751"/>
        <v>0</v>
      </c>
    </row>
    <row r="7978" spans="1:21" x14ac:dyDescent="0.25">
      <c r="A7978">
        <v>2025</v>
      </c>
      <c r="B7978">
        <v>15659656</v>
      </c>
      <c r="C7978" t="s">
        <v>748</v>
      </c>
      <c r="D7978">
        <v>849</v>
      </c>
      <c r="E7978" t="s">
        <v>15</v>
      </c>
      <c r="F7978" t="s">
        <v>23</v>
      </c>
      <c r="G7978">
        <v>35</v>
      </c>
      <c r="H7978">
        <v>4</v>
      </c>
      <c r="I7978">
        <v>110838</v>
      </c>
      <c r="J7978">
        <v>1</v>
      </c>
      <c r="K7978">
        <v>0</v>
      </c>
      <c r="L7978">
        <v>0</v>
      </c>
      <c r="M7978">
        <v>126420</v>
      </c>
      <c r="N7978">
        <v>0</v>
      </c>
      <c r="O7978" t="str">
        <f t="shared" si="746"/>
        <v>30-45</v>
      </c>
      <c r="P7978" t="str">
        <f t="shared" si="747"/>
        <v>High</v>
      </c>
      <c r="Q7978" t="str">
        <f t="shared" si="748"/>
        <v>Mid-Term</v>
      </c>
      <c r="R7978" t="str">
        <f t="shared" si="749"/>
        <v>High Balance</v>
      </c>
      <c r="S7978" t="str">
        <f t="shared" si="750"/>
        <v>High Value</v>
      </c>
      <c r="T7978">
        <v>1</v>
      </c>
      <c r="U7978">
        <f t="shared" si="751"/>
        <v>0</v>
      </c>
    </row>
    <row r="7979" spans="1:21" x14ac:dyDescent="0.25">
      <c r="A7979">
        <v>2025</v>
      </c>
      <c r="B7979">
        <v>15588341</v>
      </c>
      <c r="C7979" t="s">
        <v>2508</v>
      </c>
      <c r="D7979">
        <v>647</v>
      </c>
      <c r="E7979" t="s">
        <v>18</v>
      </c>
      <c r="F7979" t="s">
        <v>23</v>
      </c>
      <c r="G7979">
        <v>47</v>
      </c>
      <c r="H7979">
        <v>10</v>
      </c>
      <c r="I7979">
        <v>99835</v>
      </c>
      <c r="J7979">
        <v>1</v>
      </c>
      <c r="K7979">
        <v>0</v>
      </c>
      <c r="L7979">
        <v>1</v>
      </c>
      <c r="M7979">
        <v>89103</v>
      </c>
      <c r="N7979">
        <v>0</v>
      </c>
      <c r="O7979" t="str">
        <f t="shared" si="746"/>
        <v>46-60</v>
      </c>
      <c r="P7979" t="str">
        <f t="shared" si="747"/>
        <v>Medium</v>
      </c>
      <c r="Q7979" t="str">
        <f t="shared" si="748"/>
        <v>Long-Term</v>
      </c>
      <c r="R7979" t="str">
        <f t="shared" si="749"/>
        <v>Low Balance</v>
      </c>
      <c r="S7979" t="str">
        <f t="shared" si="750"/>
        <v>Normal</v>
      </c>
      <c r="T7979">
        <v>1</v>
      </c>
      <c r="U7979">
        <f t="shared" si="751"/>
        <v>0</v>
      </c>
    </row>
    <row r="7980" spans="1:21" x14ac:dyDescent="0.25">
      <c r="A7980">
        <v>2025</v>
      </c>
      <c r="B7980">
        <v>15709142</v>
      </c>
      <c r="C7980" t="s">
        <v>544</v>
      </c>
      <c r="D7980">
        <v>608</v>
      </c>
      <c r="E7980" t="s">
        <v>26</v>
      </c>
      <c r="F7980" t="s">
        <v>16</v>
      </c>
      <c r="G7980">
        <v>30</v>
      </c>
      <c r="H7980">
        <v>2</v>
      </c>
      <c r="I7980">
        <v>91057</v>
      </c>
      <c r="J7980">
        <v>2</v>
      </c>
      <c r="K7980">
        <v>1</v>
      </c>
      <c r="L7980">
        <v>0</v>
      </c>
      <c r="M7980">
        <v>132973</v>
      </c>
      <c r="N7980">
        <v>0</v>
      </c>
      <c r="O7980" t="str">
        <f t="shared" si="746"/>
        <v>30-45</v>
      </c>
      <c r="P7980" t="str">
        <f t="shared" si="747"/>
        <v>Medium</v>
      </c>
      <c r="Q7980" t="str">
        <f t="shared" si="748"/>
        <v>New</v>
      </c>
      <c r="R7980" t="str">
        <f t="shared" si="749"/>
        <v>Low Balance</v>
      </c>
      <c r="S7980" t="str">
        <f t="shared" si="750"/>
        <v>Normal</v>
      </c>
      <c r="T7980">
        <v>1</v>
      </c>
      <c r="U7980">
        <f t="shared" si="751"/>
        <v>0</v>
      </c>
    </row>
    <row r="7981" spans="1:21" x14ac:dyDescent="0.25">
      <c r="A7981">
        <v>2025</v>
      </c>
      <c r="B7981">
        <v>15627042</v>
      </c>
      <c r="C7981" t="s">
        <v>975</v>
      </c>
      <c r="D7981">
        <v>555</v>
      </c>
      <c r="E7981" t="s">
        <v>15</v>
      </c>
      <c r="F7981" t="s">
        <v>16</v>
      </c>
      <c r="G7981">
        <v>26</v>
      </c>
      <c r="H7981">
        <v>7</v>
      </c>
      <c r="I7981">
        <v>0</v>
      </c>
      <c r="J7981">
        <v>2</v>
      </c>
      <c r="K7981">
        <v>1</v>
      </c>
      <c r="L7981">
        <v>0</v>
      </c>
      <c r="M7981">
        <v>93122</v>
      </c>
      <c r="N7981">
        <v>0</v>
      </c>
      <c r="O7981" t="str">
        <f t="shared" si="746"/>
        <v>&lt;30</v>
      </c>
      <c r="P7981" t="str">
        <f t="shared" si="747"/>
        <v>Low</v>
      </c>
      <c r="Q7981" t="str">
        <f t="shared" si="748"/>
        <v>Mid-Term</v>
      </c>
      <c r="R7981" t="str">
        <f t="shared" si="749"/>
        <v>Zero Balance</v>
      </c>
      <c r="S7981" t="str">
        <f t="shared" si="750"/>
        <v>Normal</v>
      </c>
      <c r="T7981">
        <v>1</v>
      </c>
      <c r="U7981">
        <f t="shared" si="751"/>
        <v>0</v>
      </c>
    </row>
    <row r="7982" spans="1:21" x14ac:dyDescent="0.25">
      <c r="A7982">
        <v>2025</v>
      </c>
      <c r="B7982">
        <v>15627517</v>
      </c>
      <c r="C7982" t="s">
        <v>156</v>
      </c>
      <c r="D7982">
        <v>497</v>
      </c>
      <c r="E7982" t="s">
        <v>18</v>
      </c>
      <c r="F7982" t="s">
        <v>23</v>
      </c>
      <c r="G7982">
        <v>27</v>
      </c>
      <c r="H7982">
        <v>7</v>
      </c>
      <c r="I7982">
        <v>149400</v>
      </c>
      <c r="J7982">
        <v>1</v>
      </c>
      <c r="K7982">
        <v>0</v>
      </c>
      <c r="L7982">
        <v>0</v>
      </c>
      <c r="M7982">
        <v>167522</v>
      </c>
      <c r="N7982">
        <v>0</v>
      </c>
      <c r="O7982" t="str">
        <f t="shared" si="746"/>
        <v>&lt;30</v>
      </c>
      <c r="P7982" t="str">
        <f t="shared" si="747"/>
        <v>Low</v>
      </c>
      <c r="Q7982" t="str">
        <f t="shared" si="748"/>
        <v>Mid-Term</v>
      </c>
      <c r="R7982" t="str">
        <f t="shared" si="749"/>
        <v>High Balance</v>
      </c>
      <c r="S7982" t="str">
        <f t="shared" si="750"/>
        <v>High Value</v>
      </c>
      <c r="T7982">
        <v>1</v>
      </c>
      <c r="U7982">
        <f t="shared" si="751"/>
        <v>0</v>
      </c>
    </row>
    <row r="7983" spans="1:21" x14ac:dyDescent="0.25">
      <c r="A7983">
        <v>2025</v>
      </c>
      <c r="B7983">
        <v>15803032</v>
      </c>
      <c r="C7983" t="s">
        <v>43</v>
      </c>
      <c r="D7983">
        <v>599</v>
      </c>
      <c r="E7983" t="s">
        <v>26</v>
      </c>
      <c r="F7983" t="s">
        <v>23</v>
      </c>
      <c r="G7983">
        <v>38</v>
      </c>
      <c r="H7983">
        <v>9</v>
      </c>
      <c r="I7983">
        <v>89112</v>
      </c>
      <c r="J7983">
        <v>1</v>
      </c>
      <c r="K7983">
        <v>0</v>
      </c>
      <c r="L7983">
        <v>0</v>
      </c>
      <c r="M7983">
        <v>157240</v>
      </c>
      <c r="N7983">
        <v>0</v>
      </c>
      <c r="O7983" t="str">
        <f t="shared" si="746"/>
        <v>30-45</v>
      </c>
      <c r="P7983" t="str">
        <f t="shared" si="747"/>
        <v>Low</v>
      </c>
      <c r="Q7983" t="str">
        <f t="shared" si="748"/>
        <v>Long-Term</v>
      </c>
      <c r="R7983" t="str">
        <f t="shared" si="749"/>
        <v>Low Balance</v>
      </c>
      <c r="S7983" t="str">
        <f t="shared" si="750"/>
        <v>Normal</v>
      </c>
      <c r="T7983">
        <v>1</v>
      </c>
      <c r="U7983">
        <f t="shared" si="751"/>
        <v>0</v>
      </c>
    </row>
    <row r="7984" spans="1:21" x14ac:dyDescent="0.25">
      <c r="A7984">
        <v>2025</v>
      </c>
      <c r="B7984">
        <v>15665129</v>
      </c>
      <c r="C7984" t="s">
        <v>901</v>
      </c>
      <c r="D7984">
        <v>545</v>
      </c>
      <c r="E7984" t="s">
        <v>26</v>
      </c>
      <c r="F7984" t="s">
        <v>23</v>
      </c>
      <c r="G7984">
        <v>33</v>
      </c>
      <c r="H7984">
        <v>1</v>
      </c>
      <c r="I7984">
        <v>132528</v>
      </c>
      <c r="J7984">
        <v>2</v>
      </c>
      <c r="K7984">
        <v>0</v>
      </c>
      <c r="L7984">
        <v>1</v>
      </c>
      <c r="M7984">
        <v>107430</v>
      </c>
      <c r="N7984">
        <v>0</v>
      </c>
      <c r="O7984" t="str">
        <f t="shared" si="746"/>
        <v>30-45</v>
      </c>
      <c r="P7984" t="str">
        <f t="shared" si="747"/>
        <v>Low</v>
      </c>
      <c r="Q7984" t="str">
        <f t="shared" si="748"/>
        <v>New</v>
      </c>
      <c r="R7984" t="str">
        <f t="shared" si="749"/>
        <v>High Balance</v>
      </c>
      <c r="S7984" t="str">
        <f t="shared" si="750"/>
        <v>High Value</v>
      </c>
      <c r="T7984">
        <v>1</v>
      </c>
      <c r="U7984">
        <f t="shared" si="751"/>
        <v>0</v>
      </c>
    </row>
    <row r="7985" spans="1:21" x14ac:dyDescent="0.25">
      <c r="A7985">
        <v>2025</v>
      </c>
      <c r="B7985">
        <v>15628272</v>
      </c>
      <c r="C7985" t="s">
        <v>1610</v>
      </c>
      <c r="D7985">
        <v>774</v>
      </c>
      <c r="E7985" t="s">
        <v>15</v>
      </c>
      <c r="F7985" t="s">
        <v>16</v>
      </c>
      <c r="G7985">
        <v>36</v>
      </c>
      <c r="H7985">
        <v>9</v>
      </c>
      <c r="I7985">
        <v>114997</v>
      </c>
      <c r="J7985">
        <v>1</v>
      </c>
      <c r="K7985">
        <v>1</v>
      </c>
      <c r="L7985">
        <v>0</v>
      </c>
      <c r="M7985">
        <v>75304</v>
      </c>
      <c r="N7985">
        <v>0</v>
      </c>
      <c r="O7985" t="str">
        <f t="shared" si="746"/>
        <v>30-45</v>
      </c>
      <c r="P7985" t="str">
        <f t="shared" si="747"/>
        <v>High</v>
      </c>
      <c r="Q7985" t="str">
        <f t="shared" si="748"/>
        <v>Long-Term</v>
      </c>
      <c r="R7985" t="str">
        <f t="shared" si="749"/>
        <v>High Balance</v>
      </c>
      <c r="S7985" t="str">
        <f t="shared" si="750"/>
        <v>High Value</v>
      </c>
      <c r="T7985">
        <v>1</v>
      </c>
      <c r="U7985">
        <f t="shared" si="751"/>
        <v>0</v>
      </c>
    </row>
    <row r="7986" spans="1:21" x14ac:dyDescent="0.25">
      <c r="A7986">
        <v>2025</v>
      </c>
      <c r="B7986">
        <v>15678206</v>
      </c>
      <c r="C7986" t="s">
        <v>725</v>
      </c>
      <c r="D7986">
        <v>464</v>
      </c>
      <c r="E7986" t="s">
        <v>15</v>
      </c>
      <c r="F7986" t="s">
        <v>23</v>
      </c>
      <c r="G7986">
        <v>46</v>
      </c>
      <c r="H7986">
        <v>6</v>
      </c>
      <c r="I7986">
        <v>161799</v>
      </c>
      <c r="J7986">
        <v>1</v>
      </c>
      <c r="K7986">
        <v>1</v>
      </c>
      <c r="L7986">
        <v>0</v>
      </c>
      <c r="M7986">
        <v>182944</v>
      </c>
      <c r="N7986">
        <v>0</v>
      </c>
      <c r="O7986" t="str">
        <f t="shared" si="746"/>
        <v>46-60</v>
      </c>
      <c r="P7986" t="str">
        <f t="shared" si="747"/>
        <v>Low</v>
      </c>
      <c r="Q7986" t="str">
        <f t="shared" si="748"/>
        <v>Mid-Term</v>
      </c>
      <c r="R7986" t="str">
        <f t="shared" si="749"/>
        <v>High Balance</v>
      </c>
      <c r="S7986" t="str">
        <f t="shared" si="750"/>
        <v>High Value</v>
      </c>
      <c r="T7986">
        <v>1</v>
      </c>
      <c r="U7986">
        <f t="shared" si="751"/>
        <v>0</v>
      </c>
    </row>
    <row r="7987" spans="1:21" x14ac:dyDescent="0.25">
      <c r="A7987">
        <v>2025</v>
      </c>
      <c r="B7987">
        <v>15678427</v>
      </c>
      <c r="C7987" t="s">
        <v>394</v>
      </c>
      <c r="D7987">
        <v>696</v>
      </c>
      <c r="E7987" t="s">
        <v>26</v>
      </c>
      <c r="F7987" t="s">
        <v>16</v>
      </c>
      <c r="G7987">
        <v>27</v>
      </c>
      <c r="H7987">
        <v>2</v>
      </c>
      <c r="I7987">
        <v>96129</v>
      </c>
      <c r="J7987">
        <v>2</v>
      </c>
      <c r="K7987">
        <v>1</v>
      </c>
      <c r="L7987">
        <v>1</v>
      </c>
      <c r="M7987">
        <v>5984</v>
      </c>
      <c r="N7987">
        <v>0</v>
      </c>
      <c r="O7987" t="str">
        <f t="shared" si="746"/>
        <v>&lt;30</v>
      </c>
      <c r="P7987" t="str">
        <f t="shared" si="747"/>
        <v>Medium</v>
      </c>
      <c r="Q7987" t="str">
        <f t="shared" si="748"/>
        <v>New</v>
      </c>
      <c r="R7987" t="str">
        <f t="shared" si="749"/>
        <v>Low Balance</v>
      </c>
      <c r="S7987" t="str">
        <f t="shared" si="750"/>
        <v>Normal</v>
      </c>
      <c r="T7987">
        <v>1</v>
      </c>
      <c r="U7987">
        <f t="shared" si="751"/>
        <v>0</v>
      </c>
    </row>
    <row r="7988" spans="1:21" x14ac:dyDescent="0.25">
      <c r="A7988">
        <v>2025</v>
      </c>
      <c r="B7988">
        <v>15678067</v>
      </c>
      <c r="C7988" t="s">
        <v>268</v>
      </c>
      <c r="D7988">
        <v>667</v>
      </c>
      <c r="E7988" t="s">
        <v>18</v>
      </c>
      <c r="F7988" t="s">
        <v>23</v>
      </c>
      <c r="G7988">
        <v>45</v>
      </c>
      <c r="H7988">
        <v>3</v>
      </c>
      <c r="I7988">
        <v>0</v>
      </c>
      <c r="J7988">
        <v>2</v>
      </c>
      <c r="K7988">
        <v>0</v>
      </c>
      <c r="L7988">
        <v>0</v>
      </c>
      <c r="M7988">
        <v>163655</v>
      </c>
      <c r="N7988">
        <v>0</v>
      </c>
      <c r="O7988" t="str">
        <f t="shared" si="746"/>
        <v>30-45</v>
      </c>
      <c r="P7988" t="str">
        <f t="shared" si="747"/>
        <v>Medium</v>
      </c>
      <c r="Q7988" t="str">
        <f t="shared" si="748"/>
        <v>New</v>
      </c>
      <c r="R7988" t="str">
        <f t="shared" si="749"/>
        <v>Zero Balance</v>
      </c>
      <c r="S7988" t="str">
        <f t="shared" si="750"/>
        <v>Normal</v>
      </c>
      <c r="T7988">
        <v>1</v>
      </c>
      <c r="U7988">
        <f t="shared" si="751"/>
        <v>0</v>
      </c>
    </row>
    <row r="7989" spans="1:21" x14ac:dyDescent="0.25">
      <c r="A7989">
        <v>2025</v>
      </c>
      <c r="B7989">
        <v>15793331</v>
      </c>
      <c r="C7989" t="s">
        <v>339</v>
      </c>
      <c r="D7989">
        <v>812</v>
      </c>
      <c r="E7989" t="s">
        <v>15</v>
      </c>
      <c r="F7989" t="s">
        <v>23</v>
      </c>
      <c r="G7989">
        <v>32</v>
      </c>
      <c r="H7989">
        <v>5</v>
      </c>
      <c r="I7989">
        <v>133051</v>
      </c>
      <c r="J7989">
        <v>2</v>
      </c>
      <c r="K7989">
        <v>1</v>
      </c>
      <c r="L7989">
        <v>0</v>
      </c>
      <c r="M7989">
        <v>89386</v>
      </c>
      <c r="N7989">
        <v>0</v>
      </c>
      <c r="O7989" t="str">
        <f t="shared" si="746"/>
        <v>30-45</v>
      </c>
      <c r="P7989" t="str">
        <f t="shared" si="747"/>
        <v>High</v>
      </c>
      <c r="Q7989" t="str">
        <f t="shared" si="748"/>
        <v>Mid-Term</v>
      </c>
      <c r="R7989" t="str">
        <f t="shared" si="749"/>
        <v>High Balance</v>
      </c>
      <c r="S7989" t="str">
        <f t="shared" si="750"/>
        <v>High Value</v>
      </c>
      <c r="T7989">
        <v>1</v>
      </c>
      <c r="U7989">
        <f t="shared" si="751"/>
        <v>0</v>
      </c>
    </row>
    <row r="7990" spans="1:21" x14ac:dyDescent="0.25">
      <c r="A7990">
        <v>2025</v>
      </c>
      <c r="B7990">
        <v>15699532</v>
      </c>
      <c r="C7990" t="s">
        <v>66</v>
      </c>
      <c r="D7990">
        <v>516</v>
      </c>
      <c r="E7990" t="s">
        <v>15</v>
      </c>
      <c r="F7990" t="s">
        <v>23</v>
      </c>
      <c r="G7990">
        <v>51</v>
      </c>
      <c r="H7990">
        <v>8</v>
      </c>
      <c r="I7990">
        <v>120124</v>
      </c>
      <c r="J7990">
        <v>2</v>
      </c>
      <c r="K7990">
        <v>0</v>
      </c>
      <c r="L7990">
        <v>1</v>
      </c>
      <c r="M7990">
        <v>168774</v>
      </c>
      <c r="N7990">
        <v>0</v>
      </c>
      <c r="O7990" t="str">
        <f t="shared" si="746"/>
        <v>46-60</v>
      </c>
      <c r="P7990" t="str">
        <f t="shared" si="747"/>
        <v>Low</v>
      </c>
      <c r="Q7990" t="str">
        <f t="shared" si="748"/>
        <v>Long-Term</v>
      </c>
      <c r="R7990" t="str">
        <f t="shared" si="749"/>
        <v>High Balance</v>
      </c>
      <c r="S7990" t="str">
        <f t="shared" si="750"/>
        <v>High Value</v>
      </c>
      <c r="T7990">
        <v>1</v>
      </c>
      <c r="U7990">
        <f t="shared" si="751"/>
        <v>0</v>
      </c>
    </row>
    <row r="7991" spans="1:21" x14ac:dyDescent="0.25">
      <c r="A7991">
        <v>2025</v>
      </c>
      <c r="B7991">
        <v>15605827</v>
      </c>
      <c r="C7991" t="s">
        <v>1565</v>
      </c>
      <c r="D7991">
        <v>645</v>
      </c>
      <c r="E7991" t="s">
        <v>15</v>
      </c>
      <c r="F7991" t="s">
        <v>23</v>
      </c>
      <c r="G7991">
        <v>39</v>
      </c>
      <c r="H7991">
        <v>8</v>
      </c>
      <c r="I7991">
        <v>0</v>
      </c>
      <c r="J7991">
        <v>2</v>
      </c>
      <c r="K7991">
        <v>0</v>
      </c>
      <c r="L7991">
        <v>0</v>
      </c>
      <c r="M7991">
        <v>96864</v>
      </c>
      <c r="N7991">
        <v>0</v>
      </c>
      <c r="O7991" t="str">
        <f t="shared" si="746"/>
        <v>30-45</v>
      </c>
      <c r="P7991" t="str">
        <f t="shared" si="747"/>
        <v>Medium</v>
      </c>
      <c r="Q7991" t="str">
        <f t="shared" si="748"/>
        <v>Long-Term</v>
      </c>
      <c r="R7991" t="str">
        <f t="shared" si="749"/>
        <v>Zero Balance</v>
      </c>
      <c r="S7991" t="str">
        <f t="shared" si="750"/>
        <v>Normal</v>
      </c>
      <c r="T7991">
        <v>1</v>
      </c>
      <c r="U7991">
        <f t="shared" si="751"/>
        <v>0</v>
      </c>
    </row>
    <row r="7992" spans="1:21" x14ac:dyDescent="0.25">
      <c r="A7992">
        <v>2025</v>
      </c>
      <c r="B7992">
        <v>15643635</v>
      </c>
      <c r="C7992" t="s">
        <v>301</v>
      </c>
      <c r="D7992">
        <v>664</v>
      </c>
      <c r="E7992" t="s">
        <v>18</v>
      </c>
      <c r="F7992" t="s">
        <v>23</v>
      </c>
      <c r="G7992">
        <v>32</v>
      </c>
      <c r="H7992">
        <v>5</v>
      </c>
      <c r="I7992">
        <v>133706</v>
      </c>
      <c r="J7992">
        <v>1</v>
      </c>
      <c r="K7992">
        <v>0</v>
      </c>
      <c r="L7992">
        <v>0</v>
      </c>
      <c r="M7992">
        <v>134456</v>
      </c>
      <c r="N7992">
        <v>0</v>
      </c>
      <c r="O7992" t="str">
        <f t="shared" si="746"/>
        <v>30-45</v>
      </c>
      <c r="P7992" t="str">
        <f t="shared" si="747"/>
        <v>Medium</v>
      </c>
      <c r="Q7992" t="str">
        <f t="shared" si="748"/>
        <v>Mid-Term</v>
      </c>
      <c r="R7992" t="str">
        <f t="shared" si="749"/>
        <v>High Balance</v>
      </c>
      <c r="S7992" t="str">
        <f t="shared" si="750"/>
        <v>High Value</v>
      </c>
      <c r="T7992">
        <v>1</v>
      </c>
      <c r="U7992">
        <f t="shared" si="751"/>
        <v>0</v>
      </c>
    </row>
    <row r="7993" spans="1:21" x14ac:dyDescent="0.25">
      <c r="A7993">
        <v>2025</v>
      </c>
      <c r="B7993">
        <v>15787710</v>
      </c>
      <c r="C7993" t="s">
        <v>940</v>
      </c>
      <c r="D7993">
        <v>427</v>
      </c>
      <c r="E7993" t="s">
        <v>18</v>
      </c>
      <c r="F7993" t="s">
        <v>16</v>
      </c>
      <c r="G7993">
        <v>39</v>
      </c>
      <c r="H7993">
        <v>9</v>
      </c>
      <c r="I7993">
        <v>0</v>
      </c>
      <c r="J7993">
        <v>2</v>
      </c>
      <c r="K7993">
        <v>1</v>
      </c>
      <c r="L7993">
        <v>0</v>
      </c>
      <c r="M7993">
        <v>28368</v>
      </c>
      <c r="N7993">
        <v>0</v>
      </c>
      <c r="O7993" t="str">
        <f t="shared" si="746"/>
        <v>30-45</v>
      </c>
      <c r="P7993" t="str">
        <f t="shared" si="747"/>
        <v>Low</v>
      </c>
      <c r="Q7993" t="str">
        <f t="shared" si="748"/>
        <v>Long-Term</v>
      </c>
      <c r="R7993" t="str">
        <f t="shared" si="749"/>
        <v>Zero Balance</v>
      </c>
      <c r="S7993" t="str">
        <f t="shared" si="750"/>
        <v>Normal</v>
      </c>
      <c r="T7993">
        <v>1</v>
      </c>
      <c r="U7993">
        <f t="shared" si="751"/>
        <v>0</v>
      </c>
    </row>
    <row r="7994" spans="1:21" x14ac:dyDescent="0.25">
      <c r="A7994">
        <v>2025</v>
      </c>
      <c r="B7994">
        <v>15614137</v>
      </c>
      <c r="C7994" t="s">
        <v>140</v>
      </c>
      <c r="D7994">
        <v>685</v>
      </c>
      <c r="E7994" t="s">
        <v>15</v>
      </c>
      <c r="F7994" t="s">
        <v>16</v>
      </c>
      <c r="G7994">
        <v>40</v>
      </c>
      <c r="H7994">
        <v>7</v>
      </c>
      <c r="I7994">
        <v>0</v>
      </c>
      <c r="J7994">
        <v>2</v>
      </c>
      <c r="K7994">
        <v>1</v>
      </c>
      <c r="L7994">
        <v>0</v>
      </c>
      <c r="M7994">
        <v>103899</v>
      </c>
      <c r="N7994">
        <v>0</v>
      </c>
      <c r="O7994" t="str">
        <f t="shared" si="746"/>
        <v>30-45</v>
      </c>
      <c r="P7994" t="str">
        <f t="shared" si="747"/>
        <v>Medium</v>
      </c>
      <c r="Q7994" t="str">
        <f t="shared" si="748"/>
        <v>Mid-Term</v>
      </c>
      <c r="R7994" t="str">
        <f t="shared" si="749"/>
        <v>Zero Balance</v>
      </c>
      <c r="S7994" t="str">
        <f t="shared" si="750"/>
        <v>Normal</v>
      </c>
      <c r="T7994">
        <v>1</v>
      </c>
      <c r="U7994">
        <f t="shared" si="751"/>
        <v>0</v>
      </c>
    </row>
    <row r="7995" spans="1:21" x14ac:dyDescent="0.25">
      <c r="A7995">
        <v>2025</v>
      </c>
      <c r="B7995">
        <v>15754494</v>
      </c>
      <c r="C7995" t="s">
        <v>2623</v>
      </c>
      <c r="D7995">
        <v>585</v>
      </c>
      <c r="E7995" t="s">
        <v>15</v>
      </c>
      <c r="F7995" t="s">
        <v>16</v>
      </c>
      <c r="G7995">
        <v>33</v>
      </c>
      <c r="H7995">
        <v>4</v>
      </c>
      <c r="I7995">
        <v>152805</v>
      </c>
      <c r="J7995">
        <v>1</v>
      </c>
      <c r="K7995">
        <v>1</v>
      </c>
      <c r="L7995">
        <v>0</v>
      </c>
      <c r="M7995">
        <v>63240</v>
      </c>
      <c r="N7995">
        <v>0</v>
      </c>
      <c r="O7995" t="str">
        <f t="shared" si="746"/>
        <v>30-45</v>
      </c>
      <c r="P7995" t="str">
        <f t="shared" si="747"/>
        <v>Low</v>
      </c>
      <c r="Q7995" t="str">
        <f t="shared" si="748"/>
        <v>Mid-Term</v>
      </c>
      <c r="R7995" t="str">
        <f t="shared" si="749"/>
        <v>High Balance</v>
      </c>
      <c r="S7995" t="str">
        <f t="shared" si="750"/>
        <v>High Value</v>
      </c>
      <c r="T7995">
        <v>1</v>
      </c>
      <c r="U7995">
        <f t="shared" si="751"/>
        <v>0</v>
      </c>
    </row>
    <row r="7996" spans="1:21" x14ac:dyDescent="0.25">
      <c r="A7996">
        <v>2025</v>
      </c>
      <c r="B7996">
        <v>15713440</v>
      </c>
      <c r="C7996" t="s">
        <v>1932</v>
      </c>
      <c r="D7996">
        <v>519</v>
      </c>
      <c r="E7996" t="s">
        <v>26</v>
      </c>
      <c r="F7996" t="s">
        <v>16</v>
      </c>
      <c r="G7996">
        <v>21</v>
      </c>
      <c r="H7996">
        <v>1</v>
      </c>
      <c r="I7996">
        <v>151701</v>
      </c>
      <c r="J7996">
        <v>3</v>
      </c>
      <c r="K7996">
        <v>1</v>
      </c>
      <c r="L7996">
        <v>1</v>
      </c>
      <c r="M7996">
        <v>170139</v>
      </c>
      <c r="N7996">
        <v>1</v>
      </c>
      <c r="O7996" t="str">
        <f t="shared" si="746"/>
        <v>&lt;30</v>
      </c>
      <c r="P7996" t="str">
        <f t="shared" si="747"/>
        <v>Low</v>
      </c>
      <c r="Q7996" t="str">
        <f t="shared" si="748"/>
        <v>New</v>
      </c>
      <c r="R7996" t="str">
        <f t="shared" si="749"/>
        <v>High Balance</v>
      </c>
      <c r="S7996" t="str">
        <f t="shared" si="750"/>
        <v>High Value</v>
      </c>
      <c r="T7996">
        <v>1</v>
      </c>
      <c r="U7996">
        <f t="shared" si="751"/>
        <v>151701</v>
      </c>
    </row>
    <row r="7997" spans="1:21" x14ac:dyDescent="0.25">
      <c r="A7997">
        <v>2025</v>
      </c>
      <c r="B7997">
        <v>15803479</v>
      </c>
      <c r="C7997" t="s">
        <v>852</v>
      </c>
      <c r="D7997">
        <v>708</v>
      </c>
      <c r="E7997" t="s">
        <v>15</v>
      </c>
      <c r="F7997" t="s">
        <v>16</v>
      </c>
      <c r="G7997">
        <v>67</v>
      </c>
      <c r="H7997">
        <v>1</v>
      </c>
      <c r="I7997">
        <v>0</v>
      </c>
      <c r="J7997">
        <v>2</v>
      </c>
      <c r="K7997">
        <v>0</v>
      </c>
      <c r="L7997">
        <v>1</v>
      </c>
      <c r="M7997">
        <v>3837</v>
      </c>
      <c r="N7997">
        <v>0</v>
      </c>
      <c r="O7997" t="str">
        <f t="shared" si="746"/>
        <v>60+</v>
      </c>
      <c r="P7997" t="str">
        <f t="shared" si="747"/>
        <v>Medium</v>
      </c>
      <c r="Q7997" t="str">
        <f t="shared" si="748"/>
        <v>New</v>
      </c>
      <c r="R7997" t="str">
        <f t="shared" si="749"/>
        <v>Zero Balance</v>
      </c>
      <c r="S7997" t="str">
        <f t="shared" si="750"/>
        <v>Normal</v>
      </c>
      <c r="T7997">
        <v>1</v>
      </c>
      <c r="U7997">
        <f t="shared" si="751"/>
        <v>0</v>
      </c>
    </row>
    <row r="7998" spans="1:21" x14ac:dyDescent="0.25">
      <c r="A7998">
        <v>2025</v>
      </c>
      <c r="B7998">
        <v>15709639</v>
      </c>
      <c r="C7998" t="s">
        <v>1071</v>
      </c>
      <c r="D7998">
        <v>717</v>
      </c>
      <c r="E7998" t="s">
        <v>15</v>
      </c>
      <c r="F7998" t="s">
        <v>16</v>
      </c>
      <c r="G7998">
        <v>22</v>
      </c>
      <c r="H7998">
        <v>5</v>
      </c>
      <c r="I7998">
        <v>112465</v>
      </c>
      <c r="J7998">
        <v>1</v>
      </c>
      <c r="K7998">
        <v>1</v>
      </c>
      <c r="L7998">
        <v>1</v>
      </c>
      <c r="M7998">
        <v>92978</v>
      </c>
      <c r="N7998">
        <v>0</v>
      </c>
      <c r="O7998" t="str">
        <f t="shared" si="746"/>
        <v>&lt;30</v>
      </c>
      <c r="P7998" t="str">
        <f t="shared" si="747"/>
        <v>Medium</v>
      </c>
      <c r="Q7998" t="str">
        <f t="shared" si="748"/>
        <v>Mid-Term</v>
      </c>
      <c r="R7998" t="str">
        <f t="shared" si="749"/>
        <v>High Balance</v>
      </c>
      <c r="S7998" t="str">
        <f t="shared" si="750"/>
        <v>High Value</v>
      </c>
      <c r="T7998">
        <v>1</v>
      </c>
      <c r="U7998">
        <f t="shared" si="751"/>
        <v>0</v>
      </c>
    </row>
    <row r="7999" spans="1:21" x14ac:dyDescent="0.25">
      <c r="A7999">
        <v>2025</v>
      </c>
      <c r="B7999">
        <v>15601719</v>
      </c>
      <c r="C7999" t="s">
        <v>1107</v>
      </c>
      <c r="D7999">
        <v>465</v>
      </c>
      <c r="E7999" t="s">
        <v>26</v>
      </c>
      <c r="F7999" t="s">
        <v>23</v>
      </c>
      <c r="G7999">
        <v>24</v>
      </c>
      <c r="H7999">
        <v>6</v>
      </c>
      <c r="I7999">
        <v>156007</v>
      </c>
      <c r="J7999">
        <v>1</v>
      </c>
      <c r="K7999">
        <v>1</v>
      </c>
      <c r="L7999">
        <v>0</v>
      </c>
      <c r="M7999">
        <v>191368</v>
      </c>
      <c r="N7999">
        <v>0</v>
      </c>
      <c r="O7999" t="str">
        <f t="shared" si="746"/>
        <v>&lt;30</v>
      </c>
      <c r="P7999" t="str">
        <f t="shared" si="747"/>
        <v>Low</v>
      </c>
      <c r="Q7999" t="str">
        <f t="shared" si="748"/>
        <v>Mid-Term</v>
      </c>
      <c r="R7999" t="str">
        <f t="shared" si="749"/>
        <v>High Balance</v>
      </c>
      <c r="S7999" t="str">
        <f t="shared" si="750"/>
        <v>High Value</v>
      </c>
      <c r="T7999">
        <v>1</v>
      </c>
      <c r="U7999">
        <f t="shared" si="751"/>
        <v>0</v>
      </c>
    </row>
    <row r="8000" spans="1:21" x14ac:dyDescent="0.25">
      <c r="A8000">
        <v>2025</v>
      </c>
      <c r="B8000">
        <v>15772482</v>
      </c>
      <c r="C8000" t="s">
        <v>2125</v>
      </c>
      <c r="D8000">
        <v>829</v>
      </c>
      <c r="E8000" t="s">
        <v>26</v>
      </c>
      <c r="F8000" t="s">
        <v>23</v>
      </c>
      <c r="G8000">
        <v>28</v>
      </c>
      <c r="H8000">
        <v>3</v>
      </c>
      <c r="I8000">
        <v>132406</v>
      </c>
      <c r="J8000">
        <v>3</v>
      </c>
      <c r="K8000">
        <v>1</v>
      </c>
      <c r="L8000">
        <v>0</v>
      </c>
      <c r="M8000">
        <v>104889</v>
      </c>
      <c r="N8000">
        <v>1</v>
      </c>
      <c r="O8000" t="str">
        <f t="shared" si="746"/>
        <v>&lt;30</v>
      </c>
      <c r="P8000" t="str">
        <f t="shared" si="747"/>
        <v>High</v>
      </c>
      <c r="Q8000" t="str">
        <f t="shared" si="748"/>
        <v>New</v>
      </c>
      <c r="R8000" t="str">
        <f t="shared" si="749"/>
        <v>High Balance</v>
      </c>
      <c r="S8000" t="str">
        <f t="shared" si="750"/>
        <v>High Value</v>
      </c>
      <c r="T8000">
        <v>1</v>
      </c>
      <c r="U8000">
        <f t="shared" si="751"/>
        <v>132406</v>
      </c>
    </row>
    <row r="8001" spans="1:21" x14ac:dyDescent="0.25">
      <c r="A8001">
        <v>2025</v>
      </c>
      <c r="B8001">
        <v>15591489</v>
      </c>
      <c r="C8001" t="s">
        <v>789</v>
      </c>
      <c r="D8001">
        <v>826</v>
      </c>
      <c r="E8001" t="s">
        <v>15</v>
      </c>
      <c r="F8001" t="s">
        <v>23</v>
      </c>
      <c r="G8001">
        <v>26</v>
      </c>
      <c r="H8001">
        <v>5</v>
      </c>
      <c r="I8001">
        <v>142663</v>
      </c>
      <c r="J8001">
        <v>1</v>
      </c>
      <c r="K8001">
        <v>0</v>
      </c>
      <c r="L8001">
        <v>0</v>
      </c>
      <c r="M8001">
        <v>60285</v>
      </c>
      <c r="N8001">
        <v>0</v>
      </c>
      <c r="O8001" t="str">
        <f t="shared" si="746"/>
        <v>&lt;30</v>
      </c>
      <c r="P8001" t="str">
        <f t="shared" si="747"/>
        <v>High</v>
      </c>
      <c r="Q8001" t="str">
        <f t="shared" si="748"/>
        <v>Mid-Term</v>
      </c>
      <c r="R8001" t="str">
        <f t="shared" si="749"/>
        <v>High Balance</v>
      </c>
      <c r="S8001" t="str">
        <f t="shared" si="750"/>
        <v>High Value</v>
      </c>
      <c r="T8001">
        <v>1</v>
      </c>
      <c r="U8001">
        <f t="shared" si="751"/>
        <v>0</v>
      </c>
    </row>
    <row r="8002" spans="1:21" x14ac:dyDescent="0.25">
      <c r="A8002">
        <v>2025</v>
      </c>
      <c r="B8002">
        <v>15629002</v>
      </c>
      <c r="C8002" t="s">
        <v>782</v>
      </c>
      <c r="D8002">
        <v>747</v>
      </c>
      <c r="E8002" t="s">
        <v>26</v>
      </c>
      <c r="F8002" t="s">
        <v>23</v>
      </c>
      <c r="G8002">
        <v>36</v>
      </c>
      <c r="H8002">
        <v>8</v>
      </c>
      <c r="I8002">
        <v>102603</v>
      </c>
      <c r="J8002">
        <v>2</v>
      </c>
      <c r="K8002">
        <v>1</v>
      </c>
      <c r="L8002">
        <v>1</v>
      </c>
      <c r="M8002">
        <v>180694</v>
      </c>
      <c r="N8002">
        <v>0</v>
      </c>
      <c r="O8002" t="str">
        <f t="shared" ref="O8002:O8065" si="752">IF(G8002&lt;30,"&lt;30",IF(G8002&lt;=45,"30-45",IF(G8002&lt;=60,"46-60","60+")))</f>
        <v>30-45</v>
      </c>
      <c r="P8002" t="str">
        <f t="shared" ref="P8002:P8065" si="753">IF(D8002&lt;600,"Low",IF(D8002&lt;=750,"Medium","High"))</f>
        <v>Medium</v>
      </c>
      <c r="Q8002" t="str">
        <f t="shared" ref="Q8002:Q8065" si="754">IF(H8002&lt;=3,"New",IF(H8002&lt;=7,"Mid-Term","Long-Term"))</f>
        <v>Long-Term</v>
      </c>
      <c r="R8002" t="str">
        <f t="shared" ref="R8002:R8065" si="755">IF(I8002=0,"Zero Balance",IF(I8002&lt;100000,"Low Balance","High Balance"))</f>
        <v>High Balance</v>
      </c>
      <c r="S8002" t="str">
        <f t="shared" ref="S8002:S8065" si="756">IF(I8002&gt;=100000,"High Value","Normal")</f>
        <v>High Value</v>
      </c>
      <c r="T8002">
        <v>1</v>
      </c>
      <c r="U8002">
        <f t="shared" ref="U8002:U8065" si="757">IF(N8002=1,I8002,0)</f>
        <v>0</v>
      </c>
    </row>
    <row r="8003" spans="1:21" x14ac:dyDescent="0.25">
      <c r="A8003">
        <v>2025</v>
      </c>
      <c r="B8003">
        <v>15798053</v>
      </c>
      <c r="C8003" t="s">
        <v>282</v>
      </c>
      <c r="D8003">
        <v>707</v>
      </c>
      <c r="E8003" t="s">
        <v>18</v>
      </c>
      <c r="F8003" t="s">
        <v>23</v>
      </c>
      <c r="G8003">
        <v>32</v>
      </c>
      <c r="H8003">
        <v>9</v>
      </c>
      <c r="I8003">
        <v>0</v>
      </c>
      <c r="J8003">
        <v>2</v>
      </c>
      <c r="K8003">
        <v>1</v>
      </c>
      <c r="L8003">
        <v>0</v>
      </c>
      <c r="M8003">
        <v>126476</v>
      </c>
      <c r="N8003">
        <v>0</v>
      </c>
      <c r="O8003" t="str">
        <f t="shared" si="752"/>
        <v>30-45</v>
      </c>
      <c r="P8003" t="str">
        <f t="shared" si="753"/>
        <v>Medium</v>
      </c>
      <c r="Q8003" t="str">
        <f t="shared" si="754"/>
        <v>Long-Term</v>
      </c>
      <c r="R8003" t="str">
        <f t="shared" si="755"/>
        <v>Zero Balance</v>
      </c>
      <c r="S8003" t="str">
        <f t="shared" si="756"/>
        <v>Normal</v>
      </c>
      <c r="T8003">
        <v>1</v>
      </c>
      <c r="U8003">
        <f t="shared" si="757"/>
        <v>0</v>
      </c>
    </row>
    <row r="8004" spans="1:21" x14ac:dyDescent="0.25">
      <c r="A8004">
        <v>2025</v>
      </c>
      <c r="B8004">
        <v>15753895</v>
      </c>
      <c r="C8004" t="s">
        <v>2624</v>
      </c>
      <c r="D8004">
        <v>590</v>
      </c>
      <c r="E8004" t="s">
        <v>18</v>
      </c>
      <c r="F8004" t="s">
        <v>23</v>
      </c>
      <c r="G8004">
        <v>37</v>
      </c>
      <c r="H8004">
        <v>1</v>
      </c>
      <c r="I8004">
        <v>0</v>
      </c>
      <c r="J8004">
        <v>2</v>
      </c>
      <c r="K8004">
        <v>0</v>
      </c>
      <c r="L8004">
        <v>0</v>
      </c>
      <c r="M8004">
        <v>133536</v>
      </c>
      <c r="N8004">
        <v>0</v>
      </c>
      <c r="O8004" t="str">
        <f t="shared" si="752"/>
        <v>30-45</v>
      </c>
      <c r="P8004" t="str">
        <f t="shared" si="753"/>
        <v>Low</v>
      </c>
      <c r="Q8004" t="str">
        <f t="shared" si="754"/>
        <v>New</v>
      </c>
      <c r="R8004" t="str">
        <f t="shared" si="755"/>
        <v>Zero Balance</v>
      </c>
      <c r="S8004" t="str">
        <f t="shared" si="756"/>
        <v>Normal</v>
      </c>
      <c r="T8004">
        <v>1</v>
      </c>
      <c r="U8004">
        <f t="shared" si="757"/>
        <v>0</v>
      </c>
    </row>
    <row r="8005" spans="1:21" x14ac:dyDescent="0.25">
      <c r="A8005">
        <v>2025</v>
      </c>
      <c r="B8005">
        <v>15595426</v>
      </c>
      <c r="C8005" t="s">
        <v>157</v>
      </c>
      <c r="D8005">
        <v>603</v>
      </c>
      <c r="E8005" t="s">
        <v>18</v>
      </c>
      <c r="F8005" t="s">
        <v>23</v>
      </c>
      <c r="G8005">
        <v>57</v>
      </c>
      <c r="H8005">
        <v>6</v>
      </c>
      <c r="I8005">
        <v>105001</v>
      </c>
      <c r="J8005">
        <v>2</v>
      </c>
      <c r="K8005">
        <v>1</v>
      </c>
      <c r="L8005">
        <v>1</v>
      </c>
      <c r="M8005">
        <v>87412</v>
      </c>
      <c r="N8005">
        <v>1</v>
      </c>
      <c r="O8005" t="str">
        <f t="shared" si="752"/>
        <v>46-60</v>
      </c>
      <c r="P8005" t="str">
        <f t="shared" si="753"/>
        <v>Medium</v>
      </c>
      <c r="Q8005" t="str">
        <f t="shared" si="754"/>
        <v>Mid-Term</v>
      </c>
      <c r="R8005" t="str">
        <f t="shared" si="755"/>
        <v>High Balance</v>
      </c>
      <c r="S8005" t="str">
        <f t="shared" si="756"/>
        <v>High Value</v>
      </c>
      <c r="T8005">
        <v>1</v>
      </c>
      <c r="U8005">
        <f t="shared" si="757"/>
        <v>105001</v>
      </c>
    </row>
    <row r="8006" spans="1:21" x14ac:dyDescent="0.25">
      <c r="A8006">
        <v>2025</v>
      </c>
      <c r="B8006">
        <v>15645815</v>
      </c>
      <c r="C8006" t="s">
        <v>101</v>
      </c>
      <c r="D8006">
        <v>615</v>
      </c>
      <c r="E8006" t="s">
        <v>15</v>
      </c>
      <c r="F8006" t="s">
        <v>23</v>
      </c>
      <c r="G8006">
        <v>45</v>
      </c>
      <c r="H8006">
        <v>5</v>
      </c>
      <c r="I8006">
        <v>0</v>
      </c>
      <c r="J8006">
        <v>2</v>
      </c>
      <c r="K8006">
        <v>1</v>
      </c>
      <c r="L8006">
        <v>1</v>
      </c>
      <c r="M8006">
        <v>164887</v>
      </c>
      <c r="N8006">
        <v>0</v>
      </c>
      <c r="O8006" t="str">
        <f t="shared" si="752"/>
        <v>30-45</v>
      </c>
      <c r="P8006" t="str">
        <f t="shared" si="753"/>
        <v>Medium</v>
      </c>
      <c r="Q8006" t="str">
        <f t="shared" si="754"/>
        <v>Mid-Term</v>
      </c>
      <c r="R8006" t="str">
        <f t="shared" si="755"/>
        <v>Zero Balance</v>
      </c>
      <c r="S8006" t="str">
        <f t="shared" si="756"/>
        <v>Normal</v>
      </c>
      <c r="T8006">
        <v>1</v>
      </c>
      <c r="U8006">
        <f t="shared" si="757"/>
        <v>0</v>
      </c>
    </row>
    <row r="8007" spans="1:21" x14ac:dyDescent="0.25">
      <c r="A8007">
        <v>2025</v>
      </c>
      <c r="B8007">
        <v>15632848</v>
      </c>
      <c r="C8007" t="s">
        <v>828</v>
      </c>
      <c r="D8007">
        <v>634</v>
      </c>
      <c r="E8007" t="s">
        <v>15</v>
      </c>
      <c r="F8007" t="s">
        <v>16</v>
      </c>
      <c r="G8007">
        <v>36</v>
      </c>
      <c r="H8007">
        <v>1</v>
      </c>
      <c r="I8007">
        <v>69519</v>
      </c>
      <c r="J8007">
        <v>1</v>
      </c>
      <c r="K8007">
        <v>1</v>
      </c>
      <c r="L8007">
        <v>0</v>
      </c>
      <c r="M8007">
        <v>116238</v>
      </c>
      <c r="N8007">
        <v>0</v>
      </c>
      <c r="O8007" t="str">
        <f t="shared" si="752"/>
        <v>30-45</v>
      </c>
      <c r="P8007" t="str">
        <f t="shared" si="753"/>
        <v>Medium</v>
      </c>
      <c r="Q8007" t="str">
        <f t="shared" si="754"/>
        <v>New</v>
      </c>
      <c r="R8007" t="str">
        <f t="shared" si="755"/>
        <v>Low Balance</v>
      </c>
      <c r="S8007" t="str">
        <f t="shared" si="756"/>
        <v>Normal</v>
      </c>
      <c r="T8007">
        <v>1</v>
      </c>
      <c r="U8007">
        <f t="shared" si="757"/>
        <v>0</v>
      </c>
    </row>
    <row r="8008" spans="1:21" x14ac:dyDescent="0.25">
      <c r="A8008">
        <v>2025</v>
      </c>
      <c r="B8008">
        <v>15703068</v>
      </c>
      <c r="C8008" t="s">
        <v>1505</v>
      </c>
      <c r="D8008">
        <v>716</v>
      </c>
      <c r="E8008" t="s">
        <v>26</v>
      </c>
      <c r="F8008" t="s">
        <v>23</v>
      </c>
      <c r="G8008">
        <v>41</v>
      </c>
      <c r="H8008">
        <v>8</v>
      </c>
      <c r="I8008">
        <v>126146</v>
      </c>
      <c r="J8008">
        <v>2</v>
      </c>
      <c r="K8008">
        <v>1</v>
      </c>
      <c r="L8008">
        <v>1</v>
      </c>
      <c r="M8008">
        <v>138051</v>
      </c>
      <c r="N8008">
        <v>0</v>
      </c>
      <c r="O8008" t="str">
        <f t="shared" si="752"/>
        <v>30-45</v>
      </c>
      <c r="P8008" t="str">
        <f t="shared" si="753"/>
        <v>Medium</v>
      </c>
      <c r="Q8008" t="str">
        <f t="shared" si="754"/>
        <v>Long-Term</v>
      </c>
      <c r="R8008" t="str">
        <f t="shared" si="755"/>
        <v>High Balance</v>
      </c>
      <c r="S8008" t="str">
        <f t="shared" si="756"/>
        <v>High Value</v>
      </c>
      <c r="T8008">
        <v>1</v>
      </c>
      <c r="U8008">
        <f t="shared" si="757"/>
        <v>0</v>
      </c>
    </row>
    <row r="8009" spans="1:21" x14ac:dyDescent="0.25">
      <c r="A8009">
        <v>2025</v>
      </c>
      <c r="B8009">
        <v>15791513</v>
      </c>
      <c r="C8009" t="s">
        <v>756</v>
      </c>
      <c r="D8009">
        <v>647</v>
      </c>
      <c r="E8009" t="s">
        <v>15</v>
      </c>
      <c r="F8009" t="s">
        <v>23</v>
      </c>
      <c r="G8009">
        <v>41</v>
      </c>
      <c r="H8009">
        <v>4</v>
      </c>
      <c r="I8009">
        <v>138937</v>
      </c>
      <c r="J8009">
        <v>1</v>
      </c>
      <c r="K8009">
        <v>1</v>
      </c>
      <c r="L8009">
        <v>1</v>
      </c>
      <c r="M8009">
        <v>101618</v>
      </c>
      <c r="N8009">
        <v>1</v>
      </c>
      <c r="O8009" t="str">
        <f t="shared" si="752"/>
        <v>30-45</v>
      </c>
      <c r="P8009" t="str">
        <f t="shared" si="753"/>
        <v>Medium</v>
      </c>
      <c r="Q8009" t="str">
        <f t="shared" si="754"/>
        <v>Mid-Term</v>
      </c>
      <c r="R8009" t="str">
        <f t="shared" si="755"/>
        <v>High Balance</v>
      </c>
      <c r="S8009" t="str">
        <f t="shared" si="756"/>
        <v>High Value</v>
      </c>
      <c r="T8009">
        <v>1</v>
      </c>
      <c r="U8009">
        <f t="shared" si="757"/>
        <v>138937</v>
      </c>
    </row>
    <row r="8010" spans="1:21" x14ac:dyDescent="0.25">
      <c r="A8010">
        <v>2025</v>
      </c>
      <c r="B8010">
        <v>15587210</v>
      </c>
      <c r="C8010" t="s">
        <v>1730</v>
      </c>
      <c r="D8010">
        <v>591</v>
      </c>
      <c r="E8010" t="s">
        <v>26</v>
      </c>
      <c r="F8010" t="s">
        <v>16</v>
      </c>
      <c r="G8010">
        <v>44</v>
      </c>
      <c r="H8010">
        <v>10</v>
      </c>
      <c r="I8010">
        <v>113582</v>
      </c>
      <c r="J8010">
        <v>1</v>
      </c>
      <c r="K8010">
        <v>1</v>
      </c>
      <c r="L8010">
        <v>0</v>
      </c>
      <c r="M8010">
        <v>1985</v>
      </c>
      <c r="N8010">
        <v>0</v>
      </c>
      <c r="O8010" t="str">
        <f t="shared" si="752"/>
        <v>30-45</v>
      </c>
      <c r="P8010" t="str">
        <f t="shared" si="753"/>
        <v>Low</v>
      </c>
      <c r="Q8010" t="str">
        <f t="shared" si="754"/>
        <v>Long-Term</v>
      </c>
      <c r="R8010" t="str">
        <f t="shared" si="755"/>
        <v>High Balance</v>
      </c>
      <c r="S8010" t="str">
        <f t="shared" si="756"/>
        <v>High Value</v>
      </c>
      <c r="T8010">
        <v>1</v>
      </c>
      <c r="U8010">
        <f t="shared" si="757"/>
        <v>0</v>
      </c>
    </row>
    <row r="8011" spans="1:21" x14ac:dyDescent="0.25">
      <c r="A8011">
        <v>2025</v>
      </c>
      <c r="B8011">
        <v>15793803</v>
      </c>
      <c r="C8011" t="s">
        <v>176</v>
      </c>
      <c r="D8011">
        <v>574</v>
      </c>
      <c r="E8011" t="s">
        <v>15</v>
      </c>
      <c r="F8011" t="s">
        <v>23</v>
      </c>
      <c r="G8011">
        <v>34</v>
      </c>
      <c r="H8011">
        <v>1</v>
      </c>
      <c r="I8011">
        <v>112572</v>
      </c>
      <c r="J8011">
        <v>1</v>
      </c>
      <c r="K8011">
        <v>0</v>
      </c>
      <c r="L8011">
        <v>0</v>
      </c>
      <c r="M8011">
        <v>165627</v>
      </c>
      <c r="N8011">
        <v>0</v>
      </c>
      <c r="O8011" t="str">
        <f t="shared" si="752"/>
        <v>30-45</v>
      </c>
      <c r="P8011" t="str">
        <f t="shared" si="753"/>
        <v>Low</v>
      </c>
      <c r="Q8011" t="str">
        <f t="shared" si="754"/>
        <v>New</v>
      </c>
      <c r="R8011" t="str">
        <f t="shared" si="755"/>
        <v>High Balance</v>
      </c>
      <c r="S8011" t="str">
        <f t="shared" si="756"/>
        <v>High Value</v>
      </c>
      <c r="T8011">
        <v>1</v>
      </c>
      <c r="U8011">
        <f t="shared" si="757"/>
        <v>0</v>
      </c>
    </row>
    <row r="8012" spans="1:21" x14ac:dyDescent="0.25">
      <c r="A8012">
        <v>2025</v>
      </c>
      <c r="B8012">
        <v>15787756</v>
      </c>
      <c r="C8012" t="s">
        <v>1474</v>
      </c>
      <c r="D8012">
        <v>467</v>
      </c>
      <c r="E8012" t="s">
        <v>26</v>
      </c>
      <c r="F8012" t="s">
        <v>23</v>
      </c>
      <c r="G8012">
        <v>51</v>
      </c>
      <c r="H8012">
        <v>10</v>
      </c>
      <c r="I8012">
        <v>114515</v>
      </c>
      <c r="J8012">
        <v>2</v>
      </c>
      <c r="K8012">
        <v>1</v>
      </c>
      <c r="L8012">
        <v>0</v>
      </c>
      <c r="M8012">
        <v>177785</v>
      </c>
      <c r="N8012">
        <v>1</v>
      </c>
      <c r="O8012" t="str">
        <f t="shared" si="752"/>
        <v>46-60</v>
      </c>
      <c r="P8012" t="str">
        <f t="shared" si="753"/>
        <v>Low</v>
      </c>
      <c r="Q8012" t="str">
        <f t="shared" si="754"/>
        <v>Long-Term</v>
      </c>
      <c r="R8012" t="str">
        <f t="shared" si="755"/>
        <v>High Balance</v>
      </c>
      <c r="S8012" t="str">
        <f t="shared" si="756"/>
        <v>High Value</v>
      </c>
      <c r="T8012">
        <v>1</v>
      </c>
      <c r="U8012">
        <f t="shared" si="757"/>
        <v>114515</v>
      </c>
    </row>
    <row r="8013" spans="1:21" x14ac:dyDescent="0.25">
      <c r="A8013">
        <v>2025</v>
      </c>
      <c r="B8013">
        <v>15723437</v>
      </c>
      <c r="C8013" t="s">
        <v>407</v>
      </c>
      <c r="D8013">
        <v>701</v>
      </c>
      <c r="E8013" t="s">
        <v>15</v>
      </c>
      <c r="F8013" t="s">
        <v>16</v>
      </c>
      <c r="G8013">
        <v>35</v>
      </c>
      <c r="H8013">
        <v>2</v>
      </c>
      <c r="I8013">
        <v>0</v>
      </c>
      <c r="J8013">
        <v>2</v>
      </c>
      <c r="K8013">
        <v>1</v>
      </c>
      <c r="L8013">
        <v>1</v>
      </c>
      <c r="M8013">
        <v>65765</v>
      </c>
      <c r="N8013">
        <v>0</v>
      </c>
      <c r="O8013" t="str">
        <f t="shared" si="752"/>
        <v>30-45</v>
      </c>
      <c r="P8013" t="str">
        <f t="shared" si="753"/>
        <v>Medium</v>
      </c>
      <c r="Q8013" t="str">
        <f t="shared" si="754"/>
        <v>New</v>
      </c>
      <c r="R8013" t="str">
        <f t="shared" si="755"/>
        <v>Zero Balance</v>
      </c>
      <c r="S8013" t="str">
        <f t="shared" si="756"/>
        <v>Normal</v>
      </c>
      <c r="T8013">
        <v>1</v>
      </c>
      <c r="U8013">
        <f t="shared" si="757"/>
        <v>0</v>
      </c>
    </row>
    <row r="8014" spans="1:21" x14ac:dyDescent="0.25">
      <c r="A8014">
        <v>2025</v>
      </c>
      <c r="B8014">
        <v>15702715</v>
      </c>
      <c r="C8014" t="s">
        <v>556</v>
      </c>
      <c r="D8014">
        <v>747</v>
      </c>
      <c r="E8014" t="s">
        <v>15</v>
      </c>
      <c r="F8014" t="s">
        <v>16</v>
      </c>
      <c r="G8014">
        <v>34</v>
      </c>
      <c r="H8014">
        <v>10</v>
      </c>
      <c r="I8014">
        <v>0</v>
      </c>
      <c r="J8014">
        <v>2</v>
      </c>
      <c r="K8014">
        <v>1</v>
      </c>
      <c r="L8014">
        <v>1</v>
      </c>
      <c r="M8014">
        <v>50760</v>
      </c>
      <c r="N8014">
        <v>0</v>
      </c>
      <c r="O8014" t="str">
        <f t="shared" si="752"/>
        <v>30-45</v>
      </c>
      <c r="P8014" t="str">
        <f t="shared" si="753"/>
        <v>Medium</v>
      </c>
      <c r="Q8014" t="str">
        <f t="shared" si="754"/>
        <v>Long-Term</v>
      </c>
      <c r="R8014" t="str">
        <f t="shared" si="755"/>
        <v>Zero Balance</v>
      </c>
      <c r="S8014" t="str">
        <f t="shared" si="756"/>
        <v>Normal</v>
      </c>
      <c r="T8014">
        <v>1</v>
      </c>
      <c r="U8014">
        <f t="shared" si="757"/>
        <v>0</v>
      </c>
    </row>
    <row r="8015" spans="1:21" x14ac:dyDescent="0.25">
      <c r="A8015">
        <v>2025</v>
      </c>
      <c r="B8015">
        <v>15809872</v>
      </c>
      <c r="C8015" t="s">
        <v>1963</v>
      </c>
      <c r="D8015">
        <v>650</v>
      </c>
      <c r="E8015" t="s">
        <v>15</v>
      </c>
      <c r="F8015" t="s">
        <v>23</v>
      </c>
      <c r="G8015">
        <v>32</v>
      </c>
      <c r="H8015">
        <v>2</v>
      </c>
      <c r="I8015">
        <v>84906</v>
      </c>
      <c r="J8015">
        <v>1</v>
      </c>
      <c r="K8015">
        <v>1</v>
      </c>
      <c r="L8015">
        <v>0</v>
      </c>
      <c r="M8015">
        <v>163216</v>
      </c>
      <c r="N8015">
        <v>0</v>
      </c>
      <c r="O8015" t="str">
        <f t="shared" si="752"/>
        <v>30-45</v>
      </c>
      <c r="P8015" t="str">
        <f t="shared" si="753"/>
        <v>Medium</v>
      </c>
      <c r="Q8015" t="str">
        <f t="shared" si="754"/>
        <v>New</v>
      </c>
      <c r="R8015" t="str">
        <f t="shared" si="755"/>
        <v>Low Balance</v>
      </c>
      <c r="S8015" t="str">
        <f t="shared" si="756"/>
        <v>Normal</v>
      </c>
      <c r="T8015">
        <v>1</v>
      </c>
      <c r="U8015">
        <f t="shared" si="757"/>
        <v>0</v>
      </c>
    </row>
    <row r="8016" spans="1:21" x14ac:dyDescent="0.25">
      <c r="A8016">
        <v>2025</v>
      </c>
      <c r="B8016">
        <v>15644295</v>
      </c>
      <c r="C8016" t="s">
        <v>277</v>
      </c>
      <c r="D8016">
        <v>731</v>
      </c>
      <c r="E8016" t="s">
        <v>18</v>
      </c>
      <c r="F8016" t="s">
        <v>16</v>
      </c>
      <c r="G8016">
        <v>39</v>
      </c>
      <c r="H8016">
        <v>2</v>
      </c>
      <c r="I8016">
        <v>126816</v>
      </c>
      <c r="J8016">
        <v>1</v>
      </c>
      <c r="K8016">
        <v>1</v>
      </c>
      <c r="L8016">
        <v>1</v>
      </c>
      <c r="M8016">
        <v>74851</v>
      </c>
      <c r="N8016">
        <v>0</v>
      </c>
      <c r="O8016" t="str">
        <f t="shared" si="752"/>
        <v>30-45</v>
      </c>
      <c r="P8016" t="str">
        <f t="shared" si="753"/>
        <v>Medium</v>
      </c>
      <c r="Q8016" t="str">
        <f t="shared" si="754"/>
        <v>New</v>
      </c>
      <c r="R8016" t="str">
        <f t="shared" si="755"/>
        <v>High Balance</v>
      </c>
      <c r="S8016" t="str">
        <f t="shared" si="756"/>
        <v>High Value</v>
      </c>
      <c r="T8016">
        <v>1</v>
      </c>
      <c r="U8016">
        <f t="shared" si="757"/>
        <v>0</v>
      </c>
    </row>
    <row r="8017" spans="1:21" x14ac:dyDescent="0.25">
      <c r="A8017">
        <v>2025</v>
      </c>
      <c r="B8017">
        <v>15778694</v>
      </c>
      <c r="C8017" t="s">
        <v>2625</v>
      </c>
      <c r="D8017">
        <v>638</v>
      </c>
      <c r="E8017" t="s">
        <v>26</v>
      </c>
      <c r="F8017" t="s">
        <v>16</v>
      </c>
      <c r="G8017">
        <v>26</v>
      </c>
      <c r="H8017">
        <v>1</v>
      </c>
      <c r="I8017">
        <v>105250</v>
      </c>
      <c r="J8017">
        <v>2</v>
      </c>
      <c r="K8017">
        <v>1</v>
      </c>
      <c r="L8017">
        <v>1</v>
      </c>
      <c r="M8017">
        <v>23491</v>
      </c>
      <c r="N8017">
        <v>0</v>
      </c>
      <c r="O8017" t="str">
        <f t="shared" si="752"/>
        <v>&lt;30</v>
      </c>
      <c r="P8017" t="str">
        <f t="shared" si="753"/>
        <v>Medium</v>
      </c>
      <c r="Q8017" t="str">
        <f t="shared" si="754"/>
        <v>New</v>
      </c>
      <c r="R8017" t="str">
        <f t="shared" si="755"/>
        <v>High Balance</v>
      </c>
      <c r="S8017" t="str">
        <f t="shared" si="756"/>
        <v>High Value</v>
      </c>
      <c r="T8017">
        <v>1</v>
      </c>
      <c r="U8017">
        <f t="shared" si="757"/>
        <v>0</v>
      </c>
    </row>
    <row r="8018" spans="1:21" x14ac:dyDescent="0.25">
      <c r="A8018">
        <v>2025</v>
      </c>
      <c r="B8018">
        <v>15759555</v>
      </c>
      <c r="C8018" t="s">
        <v>761</v>
      </c>
      <c r="D8018">
        <v>569</v>
      </c>
      <c r="E8018" t="s">
        <v>18</v>
      </c>
      <c r="F8018" t="s">
        <v>23</v>
      </c>
      <c r="G8018">
        <v>41</v>
      </c>
      <c r="H8018">
        <v>2</v>
      </c>
      <c r="I8018">
        <v>0</v>
      </c>
      <c r="J8018">
        <v>2</v>
      </c>
      <c r="K8018">
        <v>1</v>
      </c>
      <c r="L8018">
        <v>0</v>
      </c>
      <c r="M8018">
        <v>134273</v>
      </c>
      <c r="N8018">
        <v>0</v>
      </c>
      <c r="O8018" t="str">
        <f t="shared" si="752"/>
        <v>30-45</v>
      </c>
      <c r="P8018" t="str">
        <f t="shared" si="753"/>
        <v>Low</v>
      </c>
      <c r="Q8018" t="str">
        <f t="shared" si="754"/>
        <v>New</v>
      </c>
      <c r="R8018" t="str">
        <f t="shared" si="755"/>
        <v>Zero Balance</v>
      </c>
      <c r="S8018" t="str">
        <f t="shared" si="756"/>
        <v>Normal</v>
      </c>
      <c r="T8018">
        <v>1</v>
      </c>
      <c r="U8018">
        <f t="shared" si="757"/>
        <v>0</v>
      </c>
    </row>
    <row r="8019" spans="1:21" x14ac:dyDescent="0.25">
      <c r="A8019">
        <v>2025</v>
      </c>
      <c r="B8019">
        <v>15631406</v>
      </c>
      <c r="C8019" t="s">
        <v>640</v>
      </c>
      <c r="D8019">
        <v>459</v>
      </c>
      <c r="E8019" t="s">
        <v>26</v>
      </c>
      <c r="F8019" t="s">
        <v>23</v>
      </c>
      <c r="G8019">
        <v>50</v>
      </c>
      <c r="H8019">
        <v>5</v>
      </c>
      <c r="I8019">
        <v>109388</v>
      </c>
      <c r="J8019">
        <v>1</v>
      </c>
      <c r="K8019">
        <v>1</v>
      </c>
      <c r="L8019">
        <v>0</v>
      </c>
      <c r="M8019">
        <v>155721</v>
      </c>
      <c r="N8019">
        <v>0</v>
      </c>
      <c r="O8019" t="str">
        <f t="shared" si="752"/>
        <v>46-60</v>
      </c>
      <c r="P8019" t="str">
        <f t="shared" si="753"/>
        <v>Low</v>
      </c>
      <c r="Q8019" t="str">
        <f t="shared" si="754"/>
        <v>Mid-Term</v>
      </c>
      <c r="R8019" t="str">
        <f t="shared" si="755"/>
        <v>High Balance</v>
      </c>
      <c r="S8019" t="str">
        <f t="shared" si="756"/>
        <v>High Value</v>
      </c>
      <c r="T8019">
        <v>1</v>
      </c>
      <c r="U8019">
        <f t="shared" si="757"/>
        <v>0</v>
      </c>
    </row>
    <row r="8020" spans="1:21" x14ac:dyDescent="0.25">
      <c r="A8020">
        <v>2025</v>
      </c>
      <c r="B8020">
        <v>15616676</v>
      </c>
      <c r="C8020" t="s">
        <v>1948</v>
      </c>
      <c r="D8020">
        <v>632</v>
      </c>
      <c r="E8020" t="s">
        <v>26</v>
      </c>
      <c r="F8020" t="s">
        <v>23</v>
      </c>
      <c r="G8020">
        <v>23</v>
      </c>
      <c r="H8020">
        <v>3</v>
      </c>
      <c r="I8020">
        <v>122479</v>
      </c>
      <c r="J8020">
        <v>1</v>
      </c>
      <c r="K8020">
        <v>1</v>
      </c>
      <c r="L8020">
        <v>0</v>
      </c>
      <c r="M8020">
        <v>147231</v>
      </c>
      <c r="N8020">
        <v>1</v>
      </c>
      <c r="O8020" t="str">
        <f t="shared" si="752"/>
        <v>&lt;30</v>
      </c>
      <c r="P8020" t="str">
        <f t="shared" si="753"/>
        <v>Medium</v>
      </c>
      <c r="Q8020" t="str">
        <f t="shared" si="754"/>
        <v>New</v>
      </c>
      <c r="R8020" t="str">
        <f t="shared" si="755"/>
        <v>High Balance</v>
      </c>
      <c r="S8020" t="str">
        <f t="shared" si="756"/>
        <v>High Value</v>
      </c>
      <c r="T8020">
        <v>1</v>
      </c>
      <c r="U8020">
        <f t="shared" si="757"/>
        <v>122479</v>
      </c>
    </row>
    <row r="8021" spans="1:21" x14ac:dyDescent="0.25">
      <c r="A8021">
        <v>2025</v>
      </c>
      <c r="B8021">
        <v>15771154</v>
      </c>
      <c r="C8021" t="s">
        <v>2241</v>
      </c>
      <c r="D8021">
        <v>683</v>
      </c>
      <c r="E8021" t="s">
        <v>15</v>
      </c>
      <c r="F8021" t="s">
        <v>16</v>
      </c>
      <c r="G8021">
        <v>73</v>
      </c>
      <c r="H8021">
        <v>8</v>
      </c>
      <c r="I8021">
        <v>137732</v>
      </c>
      <c r="J8021">
        <v>2</v>
      </c>
      <c r="K8021">
        <v>1</v>
      </c>
      <c r="L8021">
        <v>1</v>
      </c>
      <c r="M8021">
        <v>133210</v>
      </c>
      <c r="N8021">
        <v>0</v>
      </c>
      <c r="O8021" t="str">
        <f t="shared" si="752"/>
        <v>60+</v>
      </c>
      <c r="P8021" t="str">
        <f t="shared" si="753"/>
        <v>Medium</v>
      </c>
      <c r="Q8021" t="str">
        <f t="shared" si="754"/>
        <v>Long-Term</v>
      </c>
      <c r="R8021" t="str">
        <f t="shared" si="755"/>
        <v>High Balance</v>
      </c>
      <c r="S8021" t="str">
        <f t="shared" si="756"/>
        <v>High Value</v>
      </c>
      <c r="T8021">
        <v>1</v>
      </c>
      <c r="U8021">
        <f t="shared" si="757"/>
        <v>0</v>
      </c>
    </row>
    <row r="8022" spans="1:21" x14ac:dyDescent="0.25">
      <c r="A8022">
        <v>2025</v>
      </c>
      <c r="B8022">
        <v>15669491</v>
      </c>
      <c r="C8022" t="s">
        <v>2076</v>
      </c>
      <c r="D8022">
        <v>850</v>
      </c>
      <c r="E8022" t="s">
        <v>15</v>
      </c>
      <c r="F8022" t="s">
        <v>16</v>
      </c>
      <c r="G8022">
        <v>46</v>
      </c>
      <c r="H8022">
        <v>2</v>
      </c>
      <c r="I8022">
        <v>157867</v>
      </c>
      <c r="J8022">
        <v>1</v>
      </c>
      <c r="K8022">
        <v>1</v>
      </c>
      <c r="L8022">
        <v>1</v>
      </c>
      <c r="M8022">
        <v>18986</v>
      </c>
      <c r="N8022">
        <v>0</v>
      </c>
      <c r="O8022" t="str">
        <f t="shared" si="752"/>
        <v>46-60</v>
      </c>
      <c r="P8022" t="str">
        <f t="shared" si="753"/>
        <v>High</v>
      </c>
      <c r="Q8022" t="str">
        <f t="shared" si="754"/>
        <v>New</v>
      </c>
      <c r="R8022" t="str">
        <f t="shared" si="755"/>
        <v>High Balance</v>
      </c>
      <c r="S8022" t="str">
        <f t="shared" si="756"/>
        <v>High Value</v>
      </c>
      <c r="T8022">
        <v>1</v>
      </c>
      <c r="U8022">
        <f t="shared" si="757"/>
        <v>0</v>
      </c>
    </row>
    <row r="8023" spans="1:21" x14ac:dyDescent="0.25">
      <c r="A8023">
        <v>2025</v>
      </c>
      <c r="B8023">
        <v>15697691</v>
      </c>
      <c r="C8023" t="s">
        <v>744</v>
      </c>
      <c r="D8023">
        <v>512</v>
      </c>
      <c r="E8023" t="s">
        <v>15</v>
      </c>
      <c r="F8023" t="s">
        <v>16</v>
      </c>
      <c r="G8023">
        <v>41</v>
      </c>
      <c r="H8023">
        <v>6</v>
      </c>
      <c r="I8023">
        <v>0</v>
      </c>
      <c r="J8023">
        <v>1</v>
      </c>
      <c r="K8023">
        <v>1</v>
      </c>
      <c r="L8023">
        <v>1</v>
      </c>
      <c r="M8023">
        <v>100508</v>
      </c>
      <c r="N8023">
        <v>0</v>
      </c>
      <c r="O8023" t="str">
        <f t="shared" si="752"/>
        <v>30-45</v>
      </c>
      <c r="P8023" t="str">
        <f t="shared" si="753"/>
        <v>Low</v>
      </c>
      <c r="Q8023" t="str">
        <f t="shared" si="754"/>
        <v>Mid-Term</v>
      </c>
      <c r="R8023" t="str">
        <f t="shared" si="755"/>
        <v>Zero Balance</v>
      </c>
      <c r="S8023" t="str">
        <f t="shared" si="756"/>
        <v>Normal</v>
      </c>
      <c r="T8023">
        <v>1</v>
      </c>
      <c r="U8023">
        <f t="shared" si="757"/>
        <v>0</v>
      </c>
    </row>
    <row r="8024" spans="1:21" x14ac:dyDescent="0.25">
      <c r="A8024">
        <v>2025</v>
      </c>
      <c r="B8024">
        <v>15665180</v>
      </c>
      <c r="C8024" t="s">
        <v>1216</v>
      </c>
      <c r="D8024">
        <v>616</v>
      </c>
      <c r="E8024" t="s">
        <v>15</v>
      </c>
      <c r="F8024" t="s">
        <v>16</v>
      </c>
      <c r="G8024">
        <v>31</v>
      </c>
      <c r="H8024">
        <v>3</v>
      </c>
      <c r="I8024">
        <v>136789</v>
      </c>
      <c r="J8024">
        <v>1</v>
      </c>
      <c r="K8024">
        <v>1</v>
      </c>
      <c r="L8024">
        <v>0</v>
      </c>
      <c r="M8024">
        <v>59346</v>
      </c>
      <c r="N8024">
        <v>1</v>
      </c>
      <c r="O8024" t="str">
        <f t="shared" si="752"/>
        <v>30-45</v>
      </c>
      <c r="P8024" t="str">
        <f t="shared" si="753"/>
        <v>Medium</v>
      </c>
      <c r="Q8024" t="str">
        <f t="shared" si="754"/>
        <v>New</v>
      </c>
      <c r="R8024" t="str">
        <f t="shared" si="755"/>
        <v>High Balance</v>
      </c>
      <c r="S8024" t="str">
        <f t="shared" si="756"/>
        <v>High Value</v>
      </c>
      <c r="T8024">
        <v>1</v>
      </c>
      <c r="U8024">
        <f t="shared" si="757"/>
        <v>136789</v>
      </c>
    </row>
    <row r="8025" spans="1:21" x14ac:dyDescent="0.25">
      <c r="A8025">
        <v>2025</v>
      </c>
      <c r="B8025">
        <v>15752588</v>
      </c>
      <c r="C8025" t="s">
        <v>1643</v>
      </c>
      <c r="D8025">
        <v>664</v>
      </c>
      <c r="E8025" t="s">
        <v>15</v>
      </c>
      <c r="F8025" t="s">
        <v>23</v>
      </c>
      <c r="G8025">
        <v>36</v>
      </c>
      <c r="H8025">
        <v>1</v>
      </c>
      <c r="I8025">
        <v>0</v>
      </c>
      <c r="J8025">
        <v>2</v>
      </c>
      <c r="K8025">
        <v>1</v>
      </c>
      <c r="L8025">
        <v>1</v>
      </c>
      <c r="M8025">
        <v>95373</v>
      </c>
      <c r="N8025">
        <v>0</v>
      </c>
      <c r="O8025" t="str">
        <f t="shared" si="752"/>
        <v>30-45</v>
      </c>
      <c r="P8025" t="str">
        <f t="shared" si="753"/>
        <v>Medium</v>
      </c>
      <c r="Q8025" t="str">
        <f t="shared" si="754"/>
        <v>New</v>
      </c>
      <c r="R8025" t="str">
        <f t="shared" si="755"/>
        <v>Zero Balance</v>
      </c>
      <c r="S8025" t="str">
        <f t="shared" si="756"/>
        <v>Normal</v>
      </c>
      <c r="T8025">
        <v>1</v>
      </c>
      <c r="U8025">
        <f t="shared" si="757"/>
        <v>0</v>
      </c>
    </row>
    <row r="8026" spans="1:21" x14ac:dyDescent="0.25">
      <c r="A8026">
        <v>2025</v>
      </c>
      <c r="B8026">
        <v>15743051</v>
      </c>
      <c r="C8026" t="s">
        <v>782</v>
      </c>
      <c r="D8026">
        <v>694</v>
      </c>
      <c r="E8026" t="s">
        <v>15</v>
      </c>
      <c r="F8026" t="s">
        <v>23</v>
      </c>
      <c r="G8026">
        <v>30</v>
      </c>
      <c r="H8026">
        <v>10</v>
      </c>
      <c r="I8026">
        <v>144684</v>
      </c>
      <c r="J8026">
        <v>1</v>
      </c>
      <c r="K8026">
        <v>1</v>
      </c>
      <c r="L8026">
        <v>1</v>
      </c>
      <c r="M8026">
        <v>31805</v>
      </c>
      <c r="N8026">
        <v>0</v>
      </c>
      <c r="O8026" t="str">
        <f t="shared" si="752"/>
        <v>30-45</v>
      </c>
      <c r="P8026" t="str">
        <f t="shared" si="753"/>
        <v>Medium</v>
      </c>
      <c r="Q8026" t="str">
        <f t="shared" si="754"/>
        <v>Long-Term</v>
      </c>
      <c r="R8026" t="str">
        <f t="shared" si="755"/>
        <v>High Balance</v>
      </c>
      <c r="S8026" t="str">
        <f t="shared" si="756"/>
        <v>High Value</v>
      </c>
      <c r="T8026">
        <v>1</v>
      </c>
      <c r="U8026">
        <f t="shared" si="757"/>
        <v>0</v>
      </c>
    </row>
    <row r="8027" spans="1:21" x14ac:dyDescent="0.25">
      <c r="A8027">
        <v>2025</v>
      </c>
      <c r="B8027">
        <v>15571873</v>
      </c>
      <c r="C8027" t="s">
        <v>701</v>
      </c>
      <c r="D8027">
        <v>655</v>
      </c>
      <c r="E8027" t="s">
        <v>15</v>
      </c>
      <c r="F8027" t="s">
        <v>23</v>
      </c>
      <c r="G8027">
        <v>24</v>
      </c>
      <c r="H8027">
        <v>9</v>
      </c>
      <c r="I8027">
        <v>107065</v>
      </c>
      <c r="J8027">
        <v>1</v>
      </c>
      <c r="K8027">
        <v>1</v>
      </c>
      <c r="L8027">
        <v>1</v>
      </c>
      <c r="M8027">
        <v>51960</v>
      </c>
      <c r="N8027">
        <v>0</v>
      </c>
      <c r="O8027" t="str">
        <f t="shared" si="752"/>
        <v>&lt;30</v>
      </c>
      <c r="P8027" t="str">
        <f t="shared" si="753"/>
        <v>Medium</v>
      </c>
      <c r="Q8027" t="str">
        <f t="shared" si="754"/>
        <v>Long-Term</v>
      </c>
      <c r="R8027" t="str">
        <f t="shared" si="755"/>
        <v>High Balance</v>
      </c>
      <c r="S8027" t="str">
        <f t="shared" si="756"/>
        <v>High Value</v>
      </c>
      <c r="T8027">
        <v>1</v>
      </c>
      <c r="U8027">
        <f t="shared" si="757"/>
        <v>0</v>
      </c>
    </row>
    <row r="8028" spans="1:21" x14ac:dyDescent="0.25">
      <c r="A8028">
        <v>2025</v>
      </c>
      <c r="B8028">
        <v>15679743</v>
      </c>
      <c r="C8028" t="s">
        <v>1161</v>
      </c>
      <c r="D8028">
        <v>607</v>
      </c>
      <c r="E8028" t="s">
        <v>15</v>
      </c>
      <c r="F8028" t="s">
        <v>16</v>
      </c>
      <c r="G8028">
        <v>33</v>
      </c>
      <c r="H8028">
        <v>8</v>
      </c>
      <c r="I8028">
        <v>91302</v>
      </c>
      <c r="J8028">
        <v>1</v>
      </c>
      <c r="K8028">
        <v>0</v>
      </c>
      <c r="L8028">
        <v>1</v>
      </c>
      <c r="M8028">
        <v>130825</v>
      </c>
      <c r="N8028">
        <v>0</v>
      </c>
      <c r="O8028" t="str">
        <f t="shared" si="752"/>
        <v>30-45</v>
      </c>
      <c r="P8028" t="str">
        <f t="shared" si="753"/>
        <v>Medium</v>
      </c>
      <c r="Q8028" t="str">
        <f t="shared" si="754"/>
        <v>Long-Term</v>
      </c>
      <c r="R8028" t="str">
        <f t="shared" si="755"/>
        <v>Low Balance</v>
      </c>
      <c r="S8028" t="str">
        <f t="shared" si="756"/>
        <v>Normal</v>
      </c>
      <c r="T8028">
        <v>1</v>
      </c>
      <c r="U8028">
        <f t="shared" si="757"/>
        <v>0</v>
      </c>
    </row>
    <row r="8029" spans="1:21" x14ac:dyDescent="0.25">
      <c r="A8029">
        <v>2025</v>
      </c>
      <c r="B8029">
        <v>15769412</v>
      </c>
      <c r="C8029" t="s">
        <v>302</v>
      </c>
      <c r="D8029">
        <v>684</v>
      </c>
      <c r="E8029" t="s">
        <v>18</v>
      </c>
      <c r="F8029" t="s">
        <v>23</v>
      </c>
      <c r="G8029">
        <v>39</v>
      </c>
      <c r="H8029">
        <v>4</v>
      </c>
      <c r="I8029">
        <v>207035</v>
      </c>
      <c r="J8029">
        <v>2</v>
      </c>
      <c r="K8029">
        <v>0</v>
      </c>
      <c r="L8029">
        <v>0</v>
      </c>
      <c r="M8029">
        <v>157695</v>
      </c>
      <c r="N8029">
        <v>1</v>
      </c>
      <c r="O8029" t="str">
        <f t="shared" si="752"/>
        <v>30-45</v>
      </c>
      <c r="P8029" t="str">
        <f t="shared" si="753"/>
        <v>Medium</v>
      </c>
      <c r="Q8029" t="str">
        <f t="shared" si="754"/>
        <v>Mid-Term</v>
      </c>
      <c r="R8029" t="str">
        <f t="shared" si="755"/>
        <v>High Balance</v>
      </c>
      <c r="S8029" t="str">
        <f t="shared" si="756"/>
        <v>High Value</v>
      </c>
      <c r="T8029">
        <v>1</v>
      </c>
      <c r="U8029">
        <f t="shared" si="757"/>
        <v>207035</v>
      </c>
    </row>
    <row r="8030" spans="1:21" x14ac:dyDescent="0.25">
      <c r="A8030">
        <v>2025</v>
      </c>
      <c r="B8030">
        <v>15775124</v>
      </c>
      <c r="C8030" t="s">
        <v>2626</v>
      </c>
      <c r="D8030">
        <v>763</v>
      </c>
      <c r="E8030" t="s">
        <v>18</v>
      </c>
      <c r="F8030" t="s">
        <v>23</v>
      </c>
      <c r="G8030">
        <v>37</v>
      </c>
      <c r="H8030">
        <v>8</v>
      </c>
      <c r="I8030">
        <v>0</v>
      </c>
      <c r="J8030">
        <v>2</v>
      </c>
      <c r="K8030">
        <v>1</v>
      </c>
      <c r="L8030">
        <v>1</v>
      </c>
      <c r="M8030">
        <v>933</v>
      </c>
      <c r="N8030">
        <v>0</v>
      </c>
      <c r="O8030" t="str">
        <f t="shared" si="752"/>
        <v>30-45</v>
      </c>
      <c r="P8030" t="str">
        <f t="shared" si="753"/>
        <v>High</v>
      </c>
      <c r="Q8030" t="str">
        <f t="shared" si="754"/>
        <v>Long-Term</v>
      </c>
      <c r="R8030" t="str">
        <f t="shared" si="755"/>
        <v>Zero Balance</v>
      </c>
      <c r="S8030" t="str">
        <f t="shared" si="756"/>
        <v>Normal</v>
      </c>
      <c r="T8030">
        <v>1</v>
      </c>
      <c r="U8030">
        <f t="shared" si="757"/>
        <v>0</v>
      </c>
    </row>
    <row r="8031" spans="1:21" x14ac:dyDescent="0.25">
      <c r="A8031">
        <v>2025</v>
      </c>
      <c r="B8031">
        <v>15732113</v>
      </c>
      <c r="C8031" t="s">
        <v>2627</v>
      </c>
      <c r="D8031">
        <v>671</v>
      </c>
      <c r="E8031" t="s">
        <v>18</v>
      </c>
      <c r="F8031" t="s">
        <v>23</v>
      </c>
      <c r="G8031">
        <v>50</v>
      </c>
      <c r="H8031">
        <v>8</v>
      </c>
      <c r="I8031">
        <v>0</v>
      </c>
      <c r="J8031">
        <v>1</v>
      </c>
      <c r="K8031">
        <v>0</v>
      </c>
      <c r="L8031">
        <v>1</v>
      </c>
      <c r="M8031">
        <v>2560</v>
      </c>
      <c r="N8031">
        <v>0</v>
      </c>
      <c r="O8031" t="str">
        <f t="shared" si="752"/>
        <v>46-60</v>
      </c>
      <c r="P8031" t="str">
        <f t="shared" si="753"/>
        <v>Medium</v>
      </c>
      <c r="Q8031" t="str">
        <f t="shared" si="754"/>
        <v>Long-Term</v>
      </c>
      <c r="R8031" t="str">
        <f t="shared" si="755"/>
        <v>Zero Balance</v>
      </c>
      <c r="S8031" t="str">
        <f t="shared" si="756"/>
        <v>Normal</v>
      </c>
      <c r="T8031">
        <v>1</v>
      </c>
      <c r="U8031">
        <f t="shared" si="757"/>
        <v>0</v>
      </c>
    </row>
    <row r="8032" spans="1:21" x14ac:dyDescent="0.25">
      <c r="A8032">
        <v>2025</v>
      </c>
      <c r="B8032">
        <v>15578141</v>
      </c>
      <c r="C8032" t="s">
        <v>779</v>
      </c>
      <c r="D8032">
        <v>592</v>
      </c>
      <c r="E8032" t="s">
        <v>18</v>
      </c>
      <c r="F8032" t="s">
        <v>23</v>
      </c>
      <c r="G8032">
        <v>38</v>
      </c>
      <c r="H8032">
        <v>3</v>
      </c>
      <c r="I8032">
        <v>0</v>
      </c>
      <c r="J8032">
        <v>1</v>
      </c>
      <c r="K8032">
        <v>1</v>
      </c>
      <c r="L8032">
        <v>1</v>
      </c>
      <c r="M8032">
        <v>12906</v>
      </c>
      <c r="N8032">
        <v>1</v>
      </c>
      <c r="O8032" t="str">
        <f t="shared" si="752"/>
        <v>30-45</v>
      </c>
      <c r="P8032" t="str">
        <f t="shared" si="753"/>
        <v>Low</v>
      </c>
      <c r="Q8032" t="str">
        <f t="shared" si="754"/>
        <v>New</v>
      </c>
      <c r="R8032" t="str">
        <f t="shared" si="755"/>
        <v>Zero Balance</v>
      </c>
      <c r="S8032" t="str">
        <f t="shared" si="756"/>
        <v>Normal</v>
      </c>
      <c r="T8032">
        <v>1</v>
      </c>
      <c r="U8032">
        <f t="shared" si="757"/>
        <v>0</v>
      </c>
    </row>
    <row r="8033" spans="1:21" x14ac:dyDescent="0.25">
      <c r="A8033">
        <v>2025</v>
      </c>
      <c r="B8033">
        <v>15595874</v>
      </c>
      <c r="C8033" t="s">
        <v>939</v>
      </c>
      <c r="D8033">
        <v>666</v>
      </c>
      <c r="E8033" t="s">
        <v>18</v>
      </c>
      <c r="F8033" t="s">
        <v>16</v>
      </c>
      <c r="G8033">
        <v>36</v>
      </c>
      <c r="H8033">
        <v>6</v>
      </c>
      <c r="I8033">
        <v>0</v>
      </c>
      <c r="J8033">
        <v>2</v>
      </c>
      <c r="K8033">
        <v>1</v>
      </c>
      <c r="L8033">
        <v>0</v>
      </c>
      <c r="M8033">
        <v>176693</v>
      </c>
      <c r="N8033">
        <v>0</v>
      </c>
      <c r="O8033" t="str">
        <f t="shared" si="752"/>
        <v>30-45</v>
      </c>
      <c r="P8033" t="str">
        <f t="shared" si="753"/>
        <v>Medium</v>
      </c>
      <c r="Q8033" t="str">
        <f t="shared" si="754"/>
        <v>Mid-Term</v>
      </c>
      <c r="R8033" t="str">
        <f t="shared" si="755"/>
        <v>Zero Balance</v>
      </c>
      <c r="S8033" t="str">
        <f t="shared" si="756"/>
        <v>Normal</v>
      </c>
      <c r="T8033">
        <v>1</v>
      </c>
      <c r="U8033">
        <f t="shared" si="757"/>
        <v>0</v>
      </c>
    </row>
    <row r="8034" spans="1:21" x14ac:dyDescent="0.25">
      <c r="A8034">
        <v>2025</v>
      </c>
      <c r="B8034">
        <v>15755642</v>
      </c>
      <c r="C8034" t="s">
        <v>1440</v>
      </c>
      <c r="D8034">
        <v>667</v>
      </c>
      <c r="E8034" t="s">
        <v>15</v>
      </c>
      <c r="F8034" t="s">
        <v>23</v>
      </c>
      <c r="G8034">
        <v>34</v>
      </c>
      <c r="H8034">
        <v>5</v>
      </c>
      <c r="I8034">
        <v>0</v>
      </c>
      <c r="J8034">
        <v>2</v>
      </c>
      <c r="K8034">
        <v>1</v>
      </c>
      <c r="L8034">
        <v>1</v>
      </c>
      <c r="M8034">
        <v>102909</v>
      </c>
      <c r="N8034">
        <v>0</v>
      </c>
      <c r="O8034" t="str">
        <f t="shared" si="752"/>
        <v>30-45</v>
      </c>
      <c r="P8034" t="str">
        <f t="shared" si="753"/>
        <v>Medium</v>
      </c>
      <c r="Q8034" t="str">
        <f t="shared" si="754"/>
        <v>Mid-Term</v>
      </c>
      <c r="R8034" t="str">
        <f t="shared" si="755"/>
        <v>Zero Balance</v>
      </c>
      <c r="S8034" t="str">
        <f t="shared" si="756"/>
        <v>Normal</v>
      </c>
      <c r="T8034">
        <v>1</v>
      </c>
      <c r="U8034">
        <f t="shared" si="757"/>
        <v>0</v>
      </c>
    </row>
    <row r="8035" spans="1:21" x14ac:dyDescent="0.25">
      <c r="A8035">
        <v>2025</v>
      </c>
      <c r="B8035">
        <v>15576526</v>
      </c>
      <c r="C8035" t="s">
        <v>580</v>
      </c>
      <c r="D8035">
        <v>850</v>
      </c>
      <c r="E8035" t="s">
        <v>18</v>
      </c>
      <c r="F8035" t="s">
        <v>23</v>
      </c>
      <c r="G8035">
        <v>36</v>
      </c>
      <c r="H8035">
        <v>6</v>
      </c>
      <c r="I8035">
        <v>0</v>
      </c>
      <c r="J8035">
        <v>2</v>
      </c>
      <c r="K8035">
        <v>0</v>
      </c>
      <c r="L8035">
        <v>1</v>
      </c>
      <c r="M8035">
        <v>41291</v>
      </c>
      <c r="N8035">
        <v>0</v>
      </c>
      <c r="O8035" t="str">
        <f t="shared" si="752"/>
        <v>30-45</v>
      </c>
      <c r="P8035" t="str">
        <f t="shared" si="753"/>
        <v>High</v>
      </c>
      <c r="Q8035" t="str">
        <f t="shared" si="754"/>
        <v>Mid-Term</v>
      </c>
      <c r="R8035" t="str">
        <f t="shared" si="755"/>
        <v>Zero Balance</v>
      </c>
      <c r="S8035" t="str">
        <f t="shared" si="756"/>
        <v>Normal</v>
      </c>
      <c r="T8035">
        <v>1</v>
      </c>
      <c r="U8035">
        <f t="shared" si="757"/>
        <v>0</v>
      </c>
    </row>
    <row r="8036" spans="1:21" x14ac:dyDescent="0.25">
      <c r="A8036">
        <v>2025</v>
      </c>
      <c r="B8036">
        <v>15792489</v>
      </c>
      <c r="C8036" t="s">
        <v>2438</v>
      </c>
      <c r="D8036">
        <v>622</v>
      </c>
      <c r="E8036" t="s">
        <v>18</v>
      </c>
      <c r="F8036" t="s">
        <v>23</v>
      </c>
      <c r="G8036">
        <v>42</v>
      </c>
      <c r="H8036">
        <v>9</v>
      </c>
      <c r="I8036">
        <v>0</v>
      </c>
      <c r="J8036">
        <v>2</v>
      </c>
      <c r="K8036">
        <v>1</v>
      </c>
      <c r="L8036">
        <v>0</v>
      </c>
      <c r="M8036">
        <v>119127</v>
      </c>
      <c r="N8036">
        <v>0</v>
      </c>
      <c r="O8036" t="str">
        <f t="shared" si="752"/>
        <v>30-45</v>
      </c>
      <c r="P8036" t="str">
        <f t="shared" si="753"/>
        <v>Medium</v>
      </c>
      <c r="Q8036" t="str">
        <f t="shared" si="754"/>
        <v>Long-Term</v>
      </c>
      <c r="R8036" t="str">
        <f t="shared" si="755"/>
        <v>Zero Balance</v>
      </c>
      <c r="S8036" t="str">
        <f t="shared" si="756"/>
        <v>Normal</v>
      </c>
      <c r="T8036">
        <v>1</v>
      </c>
      <c r="U8036">
        <f t="shared" si="757"/>
        <v>0</v>
      </c>
    </row>
    <row r="8037" spans="1:21" x14ac:dyDescent="0.25">
      <c r="A8037">
        <v>2025</v>
      </c>
      <c r="B8037">
        <v>15733705</v>
      </c>
      <c r="C8037" t="s">
        <v>1720</v>
      </c>
      <c r="D8037">
        <v>577</v>
      </c>
      <c r="E8037" t="s">
        <v>15</v>
      </c>
      <c r="F8037" t="s">
        <v>16</v>
      </c>
      <c r="G8037">
        <v>30</v>
      </c>
      <c r="H8037">
        <v>8</v>
      </c>
      <c r="I8037">
        <v>92472</v>
      </c>
      <c r="J8037">
        <v>2</v>
      </c>
      <c r="K8037">
        <v>0</v>
      </c>
      <c r="L8037">
        <v>1</v>
      </c>
      <c r="M8037">
        <v>126435</v>
      </c>
      <c r="N8037">
        <v>0</v>
      </c>
      <c r="O8037" t="str">
        <f t="shared" si="752"/>
        <v>30-45</v>
      </c>
      <c r="P8037" t="str">
        <f t="shared" si="753"/>
        <v>Low</v>
      </c>
      <c r="Q8037" t="str">
        <f t="shared" si="754"/>
        <v>Long-Term</v>
      </c>
      <c r="R8037" t="str">
        <f t="shared" si="755"/>
        <v>Low Balance</v>
      </c>
      <c r="S8037" t="str">
        <f t="shared" si="756"/>
        <v>Normal</v>
      </c>
      <c r="T8037">
        <v>1</v>
      </c>
      <c r="U8037">
        <f t="shared" si="757"/>
        <v>0</v>
      </c>
    </row>
    <row r="8038" spans="1:21" x14ac:dyDescent="0.25">
      <c r="A8038">
        <v>2025</v>
      </c>
      <c r="B8038">
        <v>15807221</v>
      </c>
      <c r="C8038" t="s">
        <v>2628</v>
      </c>
      <c r="D8038">
        <v>555</v>
      </c>
      <c r="E8038" t="s">
        <v>18</v>
      </c>
      <c r="F8038" t="s">
        <v>23</v>
      </c>
      <c r="G8038">
        <v>21</v>
      </c>
      <c r="H8038">
        <v>1</v>
      </c>
      <c r="I8038">
        <v>0</v>
      </c>
      <c r="J8038">
        <v>2</v>
      </c>
      <c r="K8038">
        <v>0</v>
      </c>
      <c r="L8038">
        <v>0</v>
      </c>
      <c r="M8038">
        <v>103901</v>
      </c>
      <c r="N8038">
        <v>0</v>
      </c>
      <c r="O8038" t="str">
        <f t="shared" si="752"/>
        <v>&lt;30</v>
      </c>
      <c r="P8038" t="str">
        <f t="shared" si="753"/>
        <v>Low</v>
      </c>
      <c r="Q8038" t="str">
        <f t="shared" si="754"/>
        <v>New</v>
      </c>
      <c r="R8038" t="str">
        <f t="shared" si="755"/>
        <v>Zero Balance</v>
      </c>
      <c r="S8038" t="str">
        <f t="shared" si="756"/>
        <v>Normal</v>
      </c>
      <c r="T8038">
        <v>1</v>
      </c>
      <c r="U8038">
        <f t="shared" si="757"/>
        <v>0</v>
      </c>
    </row>
    <row r="8039" spans="1:21" x14ac:dyDescent="0.25">
      <c r="A8039">
        <v>2025</v>
      </c>
      <c r="B8039">
        <v>15573045</v>
      </c>
      <c r="C8039" t="s">
        <v>2629</v>
      </c>
      <c r="D8039">
        <v>547</v>
      </c>
      <c r="E8039" t="s">
        <v>15</v>
      </c>
      <c r="F8039" t="s">
        <v>23</v>
      </c>
      <c r="G8039">
        <v>62</v>
      </c>
      <c r="H8039">
        <v>10</v>
      </c>
      <c r="I8039">
        <v>127739</v>
      </c>
      <c r="J8039">
        <v>2</v>
      </c>
      <c r="K8039">
        <v>1</v>
      </c>
      <c r="L8039">
        <v>1</v>
      </c>
      <c r="M8039">
        <v>85153</v>
      </c>
      <c r="N8039">
        <v>0</v>
      </c>
      <c r="O8039" t="str">
        <f t="shared" si="752"/>
        <v>60+</v>
      </c>
      <c r="P8039" t="str">
        <f t="shared" si="753"/>
        <v>Low</v>
      </c>
      <c r="Q8039" t="str">
        <f t="shared" si="754"/>
        <v>Long-Term</v>
      </c>
      <c r="R8039" t="str">
        <f t="shared" si="755"/>
        <v>High Balance</v>
      </c>
      <c r="S8039" t="str">
        <f t="shared" si="756"/>
        <v>High Value</v>
      </c>
      <c r="T8039">
        <v>1</v>
      </c>
      <c r="U8039">
        <f t="shared" si="757"/>
        <v>0</v>
      </c>
    </row>
    <row r="8040" spans="1:21" x14ac:dyDescent="0.25">
      <c r="A8040">
        <v>2025</v>
      </c>
      <c r="B8040">
        <v>15756824</v>
      </c>
      <c r="C8040" t="s">
        <v>1042</v>
      </c>
      <c r="D8040">
        <v>613</v>
      </c>
      <c r="E8040" t="s">
        <v>26</v>
      </c>
      <c r="F8040" t="s">
        <v>16</v>
      </c>
      <c r="G8040">
        <v>50</v>
      </c>
      <c r="H8040">
        <v>5</v>
      </c>
      <c r="I8040">
        <v>101243</v>
      </c>
      <c r="J8040">
        <v>2</v>
      </c>
      <c r="K8040">
        <v>1</v>
      </c>
      <c r="L8040">
        <v>0</v>
      </c>
      <c r="M8040">
        <v>12494</v>
      </c>
      <c r="N8040">
        <v>0</v>
      </c>
      <c r="O8040" t="str">
        <f t="shared" si="752"/>
        <v>46-60</v>
      </c>
      <c r="P8040" t="str">
        <f t="shared" si="753"/>
        <v>Medium</v>
      </c>
      <c r="Q8040" t="str">
        <f t="shared" si="754"/>
        <v>Mid-Term</v>
      </c>
      <c r="R8040" t="str">
        <f t="shared" si="755"/>
        <v>High Balance</v>
      </c>
      <c r="S8040" t="str">
        <f t="shared" si="756"/>
        <v>High Value</v>
      </c>
      <c r="T8040">
        <v>1</v>
      </c>
      <c r="U8040">
        <f t="shared" si="757"/>
        <v>0</v>
      </c>
    </row>
    <row r="8041" spans="1:21" x14ac:dyDescent="0.25">
      <c r="A8041">
        <v>2025</v>
      </c>
      <c r="B8041">
        <v>15773520</v>
      </c>
      <c r="C8041" t="s">
        <v>2630</v>
      </c>
      <c r="D8041">
        <v>672</v>
      </c>
      <c r="E8041" t="s">
        <v>15</v>
      </c>
      <c r="F8041" t="s">
        <v>16</v>
      </c>
      <c r="G8041">
        <v>43</v>
      </c>
      <c r="H8041">
        <v>4</v>
      </c>
      <c r="I8041">
        <v>92600</v>
      </c>
      <c r="J8041">
        <v>2</v>
      </c>
      <c r="K8041">
        <v>1</v>
      </c>
      <c r="L8041">
        <v>1</v>
      </c>
      <c r="M8041">
        <v>167337</v>
      </c>
      <c r="N8041">
        <v>0</v>
      </c>
      <c r="O8041" t="str">
        <f t="shared" si="752"/>
        <v>30-45</v>
      </c>
      <c r="P8041" t="str">
        <f t="shared" si="753"/>
        <v>Medium</v>
      </c>
      <c r="Q8041" t="str">
        <f t="shared" si="754"/>
        <v>Mid-Term</v>
      </c>
      <c r="R8041" t="str">
        <f t="shared" si="755"/>
        <v>Low Balance</v>
      </c>
      <c r="S8041" t="str">
        <f t="shared" si="756"/>
        <v>Normal</v>
      </c>
      <c r="T8041">
        <v>1</v>
      </c>
      <c r="U8041">
        <f t="shared" si="757"/>
        <v>0</v>
      </c>
    </row>
    <row r="8042" spans="1:21" x14ac:dyDescent="0.25">
      <c r="A8042">
        <v>2025</v>
      </c>
      <c r="B8042">
        <v>15627439</v>
      </c>
      <c r="C8042" t="s">
        <v>525</v>
      </c>
      <c r="D8042">
        <v>624</v>
      </c>
      <c r="E8042" t="s">
        <v>18</v>
      </c>
      <c r="F8042" t="s">
        <v>16</v>
      </c>
      <c r="G8042">
        <v>36</v>
      </c>
      <c r="H8042">
        <v>10</v>
      </c>
      <c r="I8042">
        <v>0</v>
      </c>
      <c r="J8042">
        <v>2</v>
      </c>
      <c r="K8042">
        <v>0</v>
      </c>
      <c r="L8042">
        <v>1</v>
      </c>
      <c r="M8042">
        <v>186180</v>
      </c>
      <c r="N8042">
        <v>0</v>
      </c>
      <c r="O8042" t="str">
        <f t="shared" si="752"/>
        <v>30-45</v>
      </c>
      <c r="P8042" t="str">
        <f t="shared" si="753"/>
        <v>Medium</v>
      </c>
      <c r="Q8042" t="str">
        <f t="shared" si="754"/>
        <v>Long-Term</v>
      </c>
      <c r="R8042" t="str">
        <f t="shared" si="755"/>
        <v>Zero Balance</v>
      </c>
      <c r="S8042" t="str">
        <f t="shared" si="756"/>
        <v>Normal</v>
      </c>
      <c r="T8042">
        <v>1</v>
      </c>
      <c r="U8042">
        <f t="shared" si="757"/>
        <v>0</v>
      </c>
    </row>
    <row r="8043" spans="1:21" x14ac:dyDescent="0.25">
      <c r="A8043">
        <v>2025</v>
      </c>
      <c r="B8043">
        <v>15701439</v>
      </c>
      <c r="C8043" t="s">
        <v>116</v>
      </c>
      <c r="D8043">
        <v>698</v>
      </c>
      <c r="E8043" t="s">
        <v>18</v>
      </c>
      <c r="F8043" t="s">
        <v>16</v>
      </c>
      <c r="G8043">
        <v>50</v>
      </c>
      <c r="H8043">
        <v>1</v>
      </c>
      <c r="I8043">
        <v>0</v>
      </c>
      <c r="J8043">
        <v>4</v>
      </c>
      <c r="K8043">
        <v>1</v>
      </c>
      <c r="L8043">
        <v>0</v>
      </c>
      <c r="M8043">
        <v>88567</v>
      </c>
      <c r="N8043">
        <v>1</v>
      </c>
      <c r="O8043" t="str">
        <f t="shared" si="752"/>
        <v>46-60</v>
      </c>
      <c r="P8043" t="str">
        <f t="shared" si="753"/>
        <v>Medium</v>
      </c>
      <c r="Q8043" t="str">
        <f t="shared" si="754"/>
        <v>New</v>
      </c>
      <c r="R8043" t="str">
        <f t="shared" si="755"/>
        <v>Zero Balance</v>
      </c>
      <c r="S8043" t="str">
        <f t="shared" si="756"/>
        <v>Normal</v>
      </c>
      <c r="T8043">
        <v>1</v>
      </c>
      <c r="U8043">
        <f t="shared" si="757"/>
        <v>0</v>
      </c>
    </row>
    <row r="8044" spans="1:21" x14ac:dyDescent="0.25">
      <c r="A8044">
        <v>2025</v>
      </c>
      <c r="B8044">
        <v>15785352</v>
      </c>
      <c r="C8044" t="s">
        <v>191</v>
      </c>
      <c r="D8044">
        <v>606</v>
      </c>
      <c r="E8044" t="s">
        <v>15</v>
      </c>
      <c r="F8044" t="s">
        <v>23</v>
      </c>
      <c r="G8044">
        <v>37</v>
      </c>
      <c r="H8044">
        <v>6</v>
      </c>
      <c r="I8044">
        <v>82374</v>
      </c>
      <c r="J8044">
        <v>1</v>
      </c>
      <c r="K8044">
        <v>0</v>
      </c>
      <c r="L8044">
        <v>0</v>
      </c>
      <c r="M8044">
        <v>172527</v>
      </c>
      <c r="N8044">
        <v>1</v>
      </c>
      <c r="O8044" t="str">
        <f t="shared" si="752"/>
        <v>30-45</v>
      </c>
      <c r="P8044" t="str">
        <f t="shared" si="753"/>
        <v>Medium</v>
      </c>
      <c r="Q8044" t="str">
        <f t="shared" si="754"/>
        <v>Mid-Term</v>
      </c>
      <c r="R8044" t="str">
        <f t="shared" si="755"/>
        <v>Low Balance</v>
      </c>
      <c r="S8044" t="str">
        <f t="shared" si="756"/>
        <v>Normal</v>
      </c>
      <c r="T8044">
        <v>1</v>
      </c>
      <c r="U8044">
        <f t="shared" si="757"/>
        <v>82374</v>
      </c>
    </row>
    <row r="8045" spans="1:21" x14ac:dyDescent="0.25">
      <c r="A8045">
        <v>2025</v>
      </c>
      <c r="B8045">
        <v>15616525</v>
      </c>
      <c r="C8045" t="s">
        <v>1053</v>
      </c>
      <c r="D8045">
        <v>720</v>
      </c>
      <c r="E8045" t="s">
        <v>18</v>
      </c>
      <c r="F8045" t="s">
        <v>23</v>
      </c>
      <c r="G8045">
        <v>31</v>
      </c>
      <c r="H8045">
        <v>4</v>
      </c>
      <c r="I8045">
        <v>141356</v>
      </c>
      <c r="J8045">
        <v>1</v>
      </c>
      <c r="K8045">
        <v>0</v>
      </c>
      <c r="L8045">
        <v>0</v>
      </c>
      <c r="M8045">
        <v>137986</v>
      </c>
      <c r="N8045">
        <v>0</v>
      </c>
      <c r="O8045" t="str">
        <f t="shared" si="752"/>
        <v>30-45</v>
      </c>
      <c r="P8045" t="str">
        <f t="shared" si="753"/>
        <v>Medium</v>
      </c>
      <c r="Q8045" t="str">
        <f t="shared" si="754"/>
        <v>Mid-Term</v>
      </c>
      <c r="R8045" t="str">
        <f t="shared" si="755"/>
        <v>High Balance</v>
      </c>
      <c r="S8045" t="str">
        <f t="shared" si="756"/>
        <v>High Value</v>
      </c>
      <c r="T8045">
        <v>1</v>
      </c>
      <c r="U8045">
        <f t="shared" si="757"/>
        <v>0</v>
      </c>
    </row>
    <row r="8046" spans="1:21" x14ac:dyDescent="0.25">
      <c r="A8046">
        <v>2025</v>
      </c>
      <c r="B8046">
        <v>15717489</v>
      </c>
      <c r="C8046" t="s">
        <v>65</v>
      </c>
      <c r="D8046">
        <v>835</v>
      </c>
      <c r="E8046" t="s">
        <v>15</v>
      </c>
      <c r="F8046" t="s">
        <v>23</v>
      </c>
      <c r="G8046">
        <v>23</v>
      </c>
      <c r="H8046">
        <v>9</v>
      </c>
      <c r="I8046">
        <v>0</v>
      </c>
      <c r="J8046">
        <v>1</v>
      </c>
      <c r="K8046">
        <v>1</v>
      </c>
      <c r="L8046">
        <v>0</v>
      </c>
      <c r="M8046">
        <v>19794</v>
      </c>
      <c r="N8046">
        <v>1</v>
      </c>
      <c r="O8046" t="str">
        <f t="shared" si="752"/>
        <v>&lt;30</v>
      </c>
      <c r="P8046" t="str">
        <f t="shared" si="753"/>
        <v>High</v>
      </c>
      <c r="Q8046" t="str">
        <f t="shared" si="754"/>
        <v>Long-Term</v>
      </c>
      <c r="R8046" t="str">
        <f t="shared" si="755"/>
        <v>Zero Balance</v>
      </c>
      <c r="S8046" t="str">
        <f t="shared" si="756"/>
        <v>Normal</v>
      </c>
      <c r="T8046">
        <v>1</v>
      </c>
      <c r="U8046">
        <f t="shared" si="757"/>
        <v>0</v>
      </c>
    </row>
    <row r="8047" spans="1:21" x14ac:dyDescent="0.25">
      <c r="A8047">
        <v>2025</v>
      </c>
      <c r="B8047">
        <v>15795737</v>
      </c>
      <c r="C8047" t="s">
        <v>2631</v>
      </c>
      <c r="D8047">
        <v>771</v>
      </c>
      <c r="E8047" t="s">
        <v>18</v>
      </c>
      <c r="F8047" t="s">
        <v>16</v>
      </c>
      <c r="G8047">
        <v>47</v>
      </c>
      <c r="H8047">
        <v>3</v>
      </c>
      <c r="I8047">
        <v>72664</v>
      </c>
      <c r="J8047">
        <v>2</v>
      </c>
      <c r="K8047">
        <v>1</v>
      </c>
      <c r="L8047">
        <v>1</v>
      </c>
      <c r="M8047">
        <v>107874</v>
      </c>
      <c r="N8047">
        <v>0</v>
      </c>
      <c r="O8047" t="str">
        <f t="shared" si="752"/>
        <v>46-60</v>
      </c>
      <c r="P8047" t="str">
        <f t="shared" si="753"/>
        <v>High</v>
      </c>
      <c r="Q8047" t="str">
        <f t="shared" si="754"/>
        <v>New</v>
      </c>
      <c r="R8047" t="str">
        <f t="shared" si="755"/>
        <v>Low Balance</v>
      </c>
      <c r="S8047" t="str">
        <f t="shared" si="756"/>
        <v>Normal</v>
      </c>
      <c r="T8047">
        <v>1</v>
      </c>
      <c r="U8047">
        <f t="shared" si="757"/>
        <v>0</v>
      </c>
    </row>
    <row r="8048" spans="1:21" x14ac:dyDescent="0.25">
      <c r="A8048">
        <v>2025</v>
      </c>
      <c r="B8048">
        <v>15693877</v>
      </c>
      <c r="C8048" t="s">
        <v>853</v>
      </c>
      <c r="D8048">
        <v>811</v>
      </c>
      <c r="E8048" t="s">
        <v>15</v>
      </c>
      <c r="F8048" t="s">
        <v>16</v>
      </c>
      <c r="G8048">
        <v>47</v>
      </c>
      <c r="H8048">
        <v>3</v>
      </c>
      <c r="I8048">
        <v>123365</v>
      </c>
      <c r="J8048">
        <v>2</v>
      </c>
      <c r="K8048">
        <v>0</v>
      </c>
      <c r="L8048">
        <v>0</v>
      </c>
      <c r="M8048">
        <v>171995</v>
      </c>
      <c r="N8048">
        <v>0</v>
      </c>
      <c r="O8048" t="str">
        <f t="shared" si="752"/>
        <v>46-60</v>
      </c>
      <c r="P8048" t="str">
        <f t="shared" si="753"/>
        <v>High</v>
      </c>
      <c r="Q8048" t="str">
        <f t="shared" si="754"/>
        <v>New</v>
      </c>
      <c r="R8048" t="str">
        <f t="shared" si="755"/>
        <v>High Balance</v>
      </c>
      <c r="S8048" t="str">
        <f t="shared" si="756"/>
        <v>High Value</v>
      </c>
      <c r="T8048">
        <v>1</v>
      </c>
      <c r="U8048">
        <f t="shared" si="757"/>
        <v>0</v>
      </c>
    </row>
    <row r="8049" spans="1:21" x14ac:dyDescent="0.25">
      <c r="A8049">
        <v>2025</v>
      </c>
      <c r="B8049">
        <v>15576111</v>
      </c>
      <c r="C8049" t="s">
        <v>2632</v>
      </c>
      <c r="D8049">
        <v>734</v>
      </c>
      <c r="E8049" t="s">
        <v>26</v>
      </c>
      <c r="F8049" t="s">
        <v>23</v>
      </c>
      <c r="G8049">
        <v>33</v>
      </c>
      <c r="H8049">
        <v>5</v>
      </c>
      <c r="I8049">
        <v>121899</v>
      </c>
      <c r="J8049">
        <v>1</v>
      </c>
      <c r="K8049">
        <v>1</v>
      </c>
      <c r="L8049">
        <v>0</v>
      </c>
      <c r="M8049">
        <v>61830</v>
      </c>
      <c r="N8049">
        <v>0</v>
      </c>
      <c r="O8049" t="str">
        <f t="shared" si="752"/>
        <v>30-45</v>
      </c>
      <c r="P8049" t="str">
        <f t="shared" si="753"/>
        <v>Medium</v>
      </c>
      <c r="Q8049" t="str">
        <f t="shared" si="754"/>
        <v>Mid-Term</v>
      </c>
      <c r="R8049" t="str">
        <f t="shared" si="755"/>
        <v>High Balance</v>
      </c>
      <c r="S8049" t="str">
        <f t="shared" si="756"/>
        <v>High Value</v>
      </c>
      <c r="T8049">
        <v>1</v>
      </c>
      <c r="U8049">
        <f t="shared" si="757"/>
        <v>0</v>
      </c>
    </row>
    <row r="8050" spans="1:21" x14ac:dyDescent="0.25">
      <c r="A8050">
        <v>2025</v>
      </c>
      <c r="B8050">
        <v>15595713</v>
      </c>
      <c r="C8050" t="s">
        <v>1641</v>
      </c>
      <c r="D8050">
        <v>548</v>
      </c>
      <c r="E8050" t="s">
        <v>18</v>
      </c>
      <c r="F8050" t="s">
        <v>23</v>
      </c>
      <c r="G8050">
        <v>33</v>
      </c>
      <c r="H8050">
        <v>6</v>
      </c>
      <c r="I8050">
        <v>0</v>
      </c>
      <c r="J8050">
        <v>1</v>
      </c>
      <c r="K8050">
        <v>1</v>
      </c>
      <c r="L8050">
        <v>1</v>
      </c>
      <c r="M8050">
        <v>31728</v>
      </c>
      <c r="N8050">
        <v>0</v>
      </c>
      <c r="O8050" t="str">
        <f t="shared" si="752"/>
        <v>30-45</v>
      </c>
      <c r="P8050" t="str">
        <f t="shared" si="753"/>
        <v>Low</v>
      </c>
      <c r="Q8050" t="str">
        <f t="shared" si="754"/>
        <v>Mid-Term</v>
      </c>
      <c r="R8050" t="str">
        <f t="shared" si="755"/>
        <v>Zero Balance</v>
      </c>
      <c r="S8050" t="str">
        <f t="shared" si="756"/>
        <v>Normal</v>
      </c>
      <c r="T8050">
        <v>1</v>
      </c>
      <c r="U8050">
        <f t="shared" si="757"/>
        <v>0</v>
      </c>
    </row>
    <row r="8051" spans="1:21" x14ac:dyDescent="0.25">
      <c r="A8051">
        <v>2025</v>
      </c>
      <c r="B8051">
        <v>15808868</v>
      </c>
      <c r="C8051" t="s">
        <v>1187</v>
      </c>
      <c r="D8051">
        <v>652</v>
      </c>
      <c r="E8051" t="s">
        <v>15</v>
      </c>
      <c r="F8051" t="s">
        <v>16</v>
      </c>
      <c r="G8051">
        <v>31</v>
      </c>
      <c r="H8051">
        <v>3</v>
      </c>
      <c r="I8051">
        <v>103697</v>
      </c>
      <c r="J8051">
        <v>3</v>
      </c>
      <c r="K8051">
        <v>0</v>
      </c>
      <c r="L8051">
        <v>0</v>
      </c>
      <c r="M8051">
        <v>155221</v>
      </c>
      <c r="N8051">
        <v>1</v>
      </c>
      <c r="O8051" t="str">
        <f t="shared" si="752"/>
        <v>30-45</v>
      </c>
      <c r="P8051" t="str">
        <f t="shared" si="753"/>
        <v>Medium</v>
      </c>
      <c r="Q8051" t="str">
        <f t="shared" si="754"/>
        <v>New</v>
      </c>
      <c r="R8051" t="str">
        <f t="shared" si="755"/>
        <v>High Balance</v>
      </c>
      <c r="S8051" t="str">
        <f t="shared" si="756"/>
        <v>High Value</v>
      </c>
      <c r="T8051">
        <v>1</v>
      </c>
      <c r="U8051">
        <f t="shared" si="757"/>
        <v>103697</v>
      </c>
    </row>
    <row r="8052" spans="1:21" x14ac:dyDescent="0.25">
      <c r="A8052">
        <v>2025</v>
      </c>
      <c r="B8052">
        <v>15708193</v>
      </c>
      <c r="C8052" t="s">
        <v>924</v>
      </c>
      <c r="D8052">
        <v>707</v>
      </c>
      <c r="E8052" t="s">
        <v>15</v>
      </c>
      <c r="F8052" t="s">
        <v>23</v>
      </c>
      <c r="G8052">
        <v>33</v>
      </c>
      <c r="H8052">
        <v>2</v>
      </c>
      <c r="I8052">
        <v>0</v>
      </c>
      <c r="J8052">
        <v>2</v>
      </c>
      <c r="K8052">
        <v>0</v>
      </c>
      <c r="L8052">
        <v>0</v>
      </c>
      <c r="M8052">
        <v>130867</v>
      </c>
      <c r="N8052">
        <v>0</v>
      </c>
      <c r="O8052" t="str">
        <f t="shared" si="752"/>
        <v>30-45</v>
      </c>
      <c r="P8052" t="str">
        <f t="shared" si="753"/>
        <v>Medium</v>
      </c>
      <c r="Q8052" t="str">
        <f t="shared" si="754"/>
        <v>New</v>
      </c>
      <c r="R8052" t="str">
        <f t="shared" si="755"/>
        <v>Zero Balance</v>
      </c>
      <c r="S8052" t="str">
        <f t="shared" si="756"/>
        <v>Normal</v>
      </c>
      <c r="T8052">
        <v>1</v>
      </c>
      <c r="U8052">
        <f t="shared" si="757"/>
        <v>0</v>
      </c>
    </row>
    <row r="8053" spans="1:21" x14ac:dyDescent="0.25">
      <c r="A8053">
        <v>2025</v>
      </c>
      <c r="B8053">
        <v>15697801</v>
      </c>
      <c r="C8053" t="s">
        <v>2353</v>
      </c>
      <c r="D8053">
        <v>605</v>
      </c>
      <c r="E8053" t="s">
        <v>26</v>
      </c>
      <c r="F8053" t="s">
        <v>16</v>
      </c>
      <c r="G8053">
        <v>56</v>
      </c>
      <c r="H8053">
        <v>1</v>
      </c>
      <c r="I8053">
        <v>74129</v>
      </c>
      <c r="J8053">
        <v>2</v>
      </c>
      <c r="K8053">
        <v>1</v>
      </c>
      <c r="L8053">
        <v>1</v>
      </c>
      <c r="M8053">
        <v>62200</v>
      </c>
      <c r="N8053">
        <v>1</v>
      </c>
      <c r="O8053" t="str">
        <f t="shared" si="752"/>
        <v>46-60</v>
      </c>
      <c r="P8053" t="str">
        <f t="shared" si="753"/>
        <v>Medium</v>
      </c>
      <c r="Q8053" t="str">
        <f t="shared" si="754"/>
        <v>New</v>
      </c>
      <c r="R8053" t="str">
        <f t="shared" si="755"/>
        <v>Low Balance</v>
      </c>
      <c r="S8053" t="str">
        <f t="shared" si="756"/>
        <v>Normal</v>
      </c>
      <c r="T8053">
        <v>1</v>
      </c>
      <c r="U8053">
        <f t="shared" si="757"/>
        <v>74129</v>
      </c>
    </row>
    <row r="8054" spans="1:21" x14ac:dyDescent="0.25">
      <c r="A8054">
        <v>2025</v>
      </c>
      <c r="B8054">
        <v>15770121</v>
      </c>
      <c r="C8054" t="s">
        <v>2633</v>
      </c>
      <c r="D8054">
        <v>623</v>
      </c>
      <c r="E8054" t="s">
        <v>15</v>
      </c>
      <c r="F8054" t="s">
        <v>16</v>
      </c>
      <c r="G8054">
        <v>34</v>
      </c>
      <c r="H8054">
        <v>9</v>
      </c>
      <c r="I8054">
        <v>0</v>
      </c>
      <c r="J8054">
        <v>1</v>
      </c>
      <c r="K8054">
        <v>1</v>
      </c>
      <c r="L8054">
        <v>0</v>
      </c>
      <c r="M8054">
        <v>24255</v>
      </c>
      <c r="N8054">
        <v>0</v>
      </c>
      <c r="O8054" t="str">
        <f t="shared" si="752"/>
        <v>30-45</v>
      </c>
      <c r="P8054" t="str">
        <f t="shared" si="753"/>
        <v>Medium</v>
      </c>
      <c r="Q8054" t="str">
        <f t="shared" si="754"/>
        <v>Long-Term</v>
      </c>
      <c r="R8054" t="str">
        <f t="shared" si="755"/>
        <v>Zero Balance</v>
      </c>
      <c r="S8054" t="str">
        <f t="shared" si="756"/>
        <v>Normal</v>
      </c>
      <c r="T8054">
        <v>1</v>
      </c>
      <c r="U8054">
        <f t="shared" si="757"/>
        <v>0</v>
      </c>
    </row>
    <row r="8055" spans="1:21" x14ac:dyDescent="0.25">
      <c r="A8055">
        <v>2025</v>
      </c>
      <c r="B8055">
        <v>15800524</v>
      </c>
      <c r="C8055" t="s">
        <v>1655</v>
      </c>
      <c r="D8055">
        <v>686</v>
      </c>
      <c r="E8055" t="s">
        <v>26</v>
      </c>
      <c r="F8055" t="s">
        <v>23</v>
      </c>
      <c r="G8055">
        <v>29</v>
      </c>
      <c r="H8055">
        <v>3</v>
      </c>
      <c r="I8055">
        <v>185379</v>
      </c>
      <c r="J8055">
        <v>1</v>
      </c>
      <c r="K8055">
        <v>1</v>
      </c>
      <c r="L8055">
        <v>0</v>
      </c>
      <c r="M8055">
        <v>64679</v>
      </c>
      <c r="N8055">
        <v>0</v>
      </c>
      <c r="O8055" t="str">
        <f t="shared" si="752"/>
        <v>&lt;30</v>
      </c>
      <c r="P8055" t="str">
        <f t="shared" si="753"/>
        <v>Medium</v>
      </c>
      <c r="Q8055" t="str">
        <f t="shared" si="754"/>
        <v>New</v>
      </c>
      <c r="R8055" t="str">
        <f t="shared" si="755"/>
        <v>High Balance</v>
      </c>
      <c r="S8055" t="str">
        <f t="shared" si="756"/>
        <v>High Value</v>
      </c>
      <c r="T8055">
        <v>1</v>
      </c>
      <c r="U8055">
        <f t="shared" si="757"/>
        <v>0</v>
      </c>
    </row>
    <row r="8056" spans="1:21" x14ac:dyDescent="0.25">
      <c r="A8056">
        <v>2025</v>
      </c>
      <c r="B8056">
        <v>15686236</v>
      </c>
      <c r="C8056" t="s">
        <v>70</v>
      </c>
      <c r="D8056">
        <v>525</v>
      </c>
      <c r="E8056" t="s">
        <v>26</v>
      </c>
      <c r="F8056" t="s">
        <v>16</v>
      </c>
      <c r="G8056">
        <v>47</v>
      </c>
      <c r="H8056">
        <v>1</v>
      </c>
      <c r="I8056">
        <v>118088</v>
      </c>
      <c r="J8056">
        <v>1</v>
      </c>
      <c r="K8056">
        <v>1</v>
      </c>
      <c r="L8056">
        <v>0</v>
      </c>
      <c r="M8056">
        <v>88121</v>
      </c>
      <c r="N8056">
        <v>1</v>
      </c>
      <c r="O8056" t="str">
        <f t="shared" si="752"/>
        <v>46-60</v>
      </c>
      <c r="P8056" t="str">
        <f t="shared" si="753"/>
        <v>Low</v>
      </c>
      <c r="Q8056" t="str">
        <f t="shared" si="754"/>
        <v>New</v>
      </c>
      <c r="R8056" t="str">
        <f t="shared" si="755"/>
        <v>High Balance</v>
      </c>
      <c r="S8056" t="str">
        <f t="shared" si="756"/>
        <v>High Value</v>
      </c>
      <c r="T8056">
        <v>1</v>
      </c>
      <c r="U8056">
        <f t="shared" si="757"/>
        <v>118088</v>
      </c>
    </row>
    <row r="8057" spans="1:21" x14ac:dyDescent="0.25">
      <c r="A8057">
        <v>2025</v>
      </c>
      <c r="B8057">
        <v>15659807</v>
      </c>
      <c r="C8057" t="s">
        <v>385</v>
      </c>
      <c r="D8057">
        <v>657</v>
      </c>
      <c r="E8057" t="s">
        <v>18</v>
      </c>
      <c r="F8057" t="s">
        <v>23</v>
      </c>
      <c r="G8057">
        <v>41</v>
      </c>
      <c r="H8057">
        <v>8</v>
      </c>
      <c r="I8057">
        <v>109402</v>
      </c>
      <c r="J8057">
        <v>1</v>
      </c>
      <c r="K8057">
        <v>1</v>
      </c>
      <c r="L8057">
        <v>1</v>
      </c>
      <c r="M8057">
        <v>66464</v>
      </c>
      <c r="N8057">
        <v>0</v>
      </c>
      <c r="O8057" t="str">
        <f t="shared" si="752"/>
        <v>30-45</v>
      </c>
      <c r="P8057" t="str">
        <f t="shared" si="753"/>
        <v>Medium</v>
      </c>
      <c r="Q8057" t="str">
        <f t="shared" si="754"/>
        <v>Long-Term</v>
      </c>
      <c r="R8057" t="str">
        <f t="shared" si="755"/>
        <v>High Balance</v>
      </c>
      <c r="S8057" t="str">
        <f t="shared" si="756"/>
        <v>High Value</v>
      </c>
      <c r="T8057">
        <v>1</v>
      </c>
      <c r="U8057">
        <f t="shared" si="757"/>
        <v>0</v>
      </c>
    </row>
    <row r="8058" spans="1:21" x14ac:dyDescent="0.25">
      <c r="A8058">
        <v>2025</v>
      </c>
      <c r="B8058">
        <v>15736078</v>
      </c>
      <c r="C8058" t="s">
        <v>182</v>
      </c>
      <c r="D8058">
        <v>730</v>
      </c>
      <c r="E8058" t="s">
        <v>26</v>
      </c>
      <c r="F8058" t="s">
        <v>16</v>
      </c>
      <c r="G8058">
        <v>33</v>
      </c>
      <c r="H8058">
        <v>7</v>
      </c>
      <c r="I8058">
        <v>130368</v>
      </c>
      <c r="J8058">
        <v>1</v>
      </c>
      <c r="K8058">
        <v>1</v>
      </c>
      <c r="L8058">
        <v>0</v>
      </c>
      <c r="M8058">
        <v>15142</v>
      </c>
      <c r="N8058">
        <v>1</v>
      </c>
      <c r="O8058" t="str">
        <f t="shared" si="752"/>
        <v>30-45</v>
      </c>
      <c r="P8058" t="str">
        <f t="shared" si="753"/>
        <v>Medium</v>
      </c>
      <c r="Q8058" t="str">
        <f t="shared" si="754"/>
        <v>Mid-Term</v>
      </c>
      <c r="R8058" t="str">
        <f t="shared" si="755"/>
        <v>High Balance</v>
      </c>
      <c r="S8058" t="str">
        <f t="shared" si="756"/>
        <v>High Value</v>
      </c>
      <c r="T8058">
        <v>1</v>
      </c>
      <c r="U8058">
        <f t="shared" si="757"/>
        <v>130368</v>
      </c>
    </row>
    <row r="8059" spans="1:21" x14ac:dyDescent="0.25">
      <c r="A8059">
        <v>2025</v>
      </c>
      <c r="B8059">
        <v>15620836</v>
      </c>
      <c r="C8059" t="s">
        <v>1227</v>
      </c>
      <c r="D8059">
        <v>816</v>
      </c>
      <c r="E8059" t="s">
        <v>26</v>
      </c>
      <c r="F8059" t="s">
        <v>16</v>
      </c>
      <c r="G8059">
        <v>34</v>
      </c>
      <c r="H8059">
        <v>2</v>
      </c>
      <c r="I8059">
        <v>108411</v>
      </c>
      <c r="J8059">
        <v>2</v>
      </c>
      <c r="K8059">
        <v>1</v>
      </c>
      <c r="L8059">
        <v>0</v>
      </c>
      <c r="M8059">
        <v>102909</v>
      </c>
      <c r="N8059">
        <v>0</v>
      </c>
      <c r="O8059" t="str">
        <f t="shared" si="752"/>
        <v>30-45</v>
      </c>
      <c r="P8059" t="str">
        <f t="shared" si="753"/>
        <v>High</v>
      </c>
      <c r="Q8059" t="str">
        <f t="shared" si="754"/>
        <v>New</v>
      </c>
      <c r="R8059" t="str">
        <f t="shared" si="755"/>
        <v>High Balance</v>
      </c>
      <c r="S8059" t="str">
        <f t="shared" si="756"/>
        <v>High Value</v>
      </c>
      <c r="T8059">
        <v>1</v>
      </c>
      <c r="U8059">
        <f t="shared" si="757"/>
        <v>0</v>
      </c>
    </row>
    <row r="8060" spans="1:21" x14ac:dyDescent="0.25">
      <c r="A8060">
        <v>2025</v>
      </c>
      <c r="B8060">
        <v>15698184</v>
      </c>
      <c r="C8060" t="s">
        <v>194</v>
      </c>
      <c r="D8060">
        <v>484</v>
      </c>
      <c r="E8060" t="s">
        <v>15</v>
      </c>
      <c r="F8060" t="s">
        <v>16</v>
      </c>
      <c r="G8060">
        <v>50</v>
      </c>
      <c r="H8060">
        <v>2</v>
      </c>
      <c r="I8060">
        <v>90408</v>
      </c>
      <c r="J8060">
        <v>2</v>
      </c>
      <c r="K8060">
        <v>0</v>
      </c>
      <c r="L8060">
        <v>0</v>
      </c>
      <c r="M8060">
        <v>48171</v>
      </c>
      <c r="N8060">
        <v>0</v>
      </c>
      <c r="O8060" t="str">
        <f t="shared" si="752"/>
        <v>46-60</v>
      </c>
      <c r="P8060" t="str">
        <f t="shared" si="753"/>
        <v>Low</v>
      </c>
      <c r="Q8060" t="str">
        <f t="shared" si="754"/>
        <v>New</v>
      </c>
      <c r="R8060" t="str">
        <f t="shared" si="755"/>
        <v>Low Balance</v>
      </c>
      <c r="S8060" t="str">
        <f t="shared" si="756"/>
        <v>Normal</v>
      </c>
      <c r="T8060">
        <v>1</v>
      </c>
      <c r="U8060">
        <f t="shared" si="757"/>
        <v>0</v>
      </c>
    </row>
    <row r="8061" spans="1:21" x14ac:dyDescent="0.25">
      <c r="A8061">
        <v>2025</v>
      </c>
      <c r="B8061">
        <v>15717643</v>
      </c>
      <c r="C8061" t="s">
        <v>2634</v>
      </c>
      <c r="D8061">
        <v>728</v>
      </c>
      <c r="E8061" t="s">
        <v>15</v>
      </c>
      <c r="F8061" t="s">
        <v>16</v>
      </c>
      <c r="G8061">
        <v>34</v>
      </c>
      <c r="H8061">
        <v>6</v>
      </c>
      <c r="I8061">
        <v>90425</v>
      </c>
      <c r="J8061">
        <v>2</v>
      </c>
      <c r="K8061">
        <v>1</v>
      </c>
      <c r="L8061">
        <v>1</v>
      </c>
      <c r="M8061">
        <v>11598</v>
      </c>
      <c r="N8061">
        <v>0</v>
      </c>
      <c r="O8061" t="str">
        <f t="shared" si="752"/>
        <v>30-45</v>
      </c>
      <c r="P8061" t="str">
        <f t="shared" si="753"/>
        <v>Medium</v>
      </c>
      <c r="Q8061" t="str">
        <f t="shared" si="754"/>
        <v>Mid-Term</v>
      </c>
      <c r="R8061" t="str">
        <f t="shared" si="755"/>
        <v>Low Balance</v>
      </c>
      <c r="S8061" t="str">
        <f t="shared" si="756"/>
        <v>Normal</v>
      </c>
      <c r="T8061">
        <v>1</v>
      </c>
      <c r="U8061">
        <f t="shared" si="757"/>
        <v>0</v>
      </c>
    </row>
    <row r="8062" spans="1:21" x14ac:dyDescent="0.25">
      <c r="A8062">
        <v>2025</v>
      </c>
      <c r="B8062">
        <v>15776596</v>
      </c>
      <c r="C8062" t="s">
        <v>903</v>
      </c>
      <c r="D8062">
        <v>730</v>
      </c>
      <c r="E8062" t="s">
        <v>18</v>
      </c>
      <c r="F8062" t="s">
        <v>16</v>
      </c>
      <c r="G8062">
        <v>39</v>
      </c>
      <c r="H8062">
        <v>6</v>
      </c>
      <c r="I8062">
        <v>140095</v>
      </c>
      <c r="J8062">
        <v>1</v>
      </c>
      <c r="K8062">
        <v>1</v>
      </c>
      <c r="L8062">
        <v>0</v>
      </c>
      <c r="M8062">
        <v>172450</v>
      </c>
      <c r="N8062">
        <v>1</v>
      </c>
      <c r="O8062" t="str">
        <f t="shared" si="752"/>
        <v>30-45</v>
      </c>
      <c r="P8062" t="str">
        <f t="shared" si="753"/>
        <v>Medium</v>
      </c>
      <c r="Q8062" t="str">
        <f t="shared" si="754"/>
        <v>Mid-Term</v>
      </c>
      <c r="R8062" t="str">
        <f t="shared" si="755"/>
        <v>High Balance</v>
      </c>
      <c r="S8062" t="str">
        <f t="shared" si="756"/>
        <v>High Value</v>
      </c>
      <c r="T8062">
        <v>1</v>
      </c>
      <c r="U8062">
        <f t="shared" si="757"/>
        <v>140095</v>
      </c>
    </row>
    <row r="8063" spans="1:21" x14ac:dyDescent="0.25">
      <c r="A8063">
        <v>2025</v>
      </c>
      <c r="B8063">
        <v>15814757</v>
      </c>
      <c r="C8063" t="s">
        <v>890</v>
      </c>
      <c r="D8063">
        <v>477</v>
      </c>
      <c r="E8063" t="s">
        <v>18</v>
      </c>
      <c r="F8063" t="s">
        <v>23</v>
      </c>
      <c r="G8063">
        <v>31</v>
      </c>
      <c r="H8063">
        <v>9</v>
      </c>
      <c r="I8063">
        <v>0</v>
      </c>
      <c r="J8063">
        <v>2</v>
      </c>
      <c r="K8063">
        <v>0</v>
      </c>
      <c r="L8063">
        <v>1</v>
      </c>
      <c r="M8063">
        <v>184061</v>
      </c>
      <c r="N8063">
        <v>0</v>
      </c>
      <c r="O8063" t="str">
        <f t="shared" si="752"/>
        <v>30-45</v>
      </c>
      <c r="P8063" t="str">
        <f t="shared" si="753"/>
        <v>Low</v>
      </c>
      <c r="Q8063" t="str">
        <f t="shared" si="754"/>
        <v>Long-Term</v>
      </c>
      <c r="R8063" t="str">
        <f t="shared" si="755"/>
        <v>Zero Balance</v>
      </c>
      <c r="S8063" t="str">
        <f t="shared" si="756"/>
        <v>Normal</v>
      </c>
      <c r="T8063">
        <v>1</v>
      </c>
      <c r="U8063">
        <f t="shared" si="757"/>
        <v>0</v>
      </c>
    </row>
    <row r="8064" spans="1:21" x14ac:dyDescent="0.25">
      <c r="A8064">
        <v>2025</v>
      </c>
      <c r="B8064">
        <v>15812607</v>
      </c>
      <c r="C8064" t="s">
        <v>1071</v>
      </c>
      <c r="D8064">
        <v>663</v>
      </c>
      <c r="E8064" t="s">
        <v>26</v>
      </c>
      <c r="F8064" t="s">
        <v>16</v>
      </c>
      <c r="G8064">
        <v>46</v>
      </c>
      <c r="H8064">
        <v>6</v>
      </c>
      <c r="I8064">
        <v>95439</v>
      </c>
      <c r="J8064">
        <v>1</v>
      </c>
      <c r="K8064">
        <v>1</v>
      </c>
      <c r="L8064">
        <v>1</v>
      </c>
      <c r="M8064">
        <v>21039</v>
      </c>
      <c r="N8064">
        <v>1</v>
      </c>
      <c r="O8064" t="str">
        <f t="shared" si="752"/>
        <v>46-60</v>
      </c>
      <c r="P8064" t="str">
        <f t="shared" si="753"/>
        <v>Medium</v>
      </c>
      <c r="Q8064" t="str">
        <f t="shared" si="754"/>
        <v>Mid-Term</v>
      </c>
      <c r="R8064" t="str">
        <f t="shared" si="755"/>
        <v>Low Balance</v>
      </c>
      <c r="S8064" t="str">
        <f t="shared" si="756"/>
        <v>Normal</v>
      </c>
      <c r="T8064">
        <v>1</v>
      </c>
      <c r="U8064">
        <f t="shared" si="757"/>
        <v>95439</v>
      </c>
    </row>
    <row r="8065" spans="1:21" x14ac:dyDescent="0.25">
      <c r="A8065">
        <v>2025</v>
      </c>
      <c r="B8065">
        <v>15663888</v>
      </c>
      <c r="C8065" t="s">
        <v>2003</v>
      </c>
      <c r="D8065">
        <v>549</v>
      </c>
      <c r="E8065" t="s">
        <v>26</v>
      </c>
      <c r="F8065" t="s">
        <v>23</v>
      </c>
      <c r="G8065">
        <v>34</v>
      </c>
      <c r="H8065">
        <v>6</v>
      </c>
      <c r="I8065">
        <v>204017</v>
      </c>
      <c r="J8065">
        <v>2</v>
      </c>
      <c r="K8065">
        <v>1</v>
      </c>
      <c r="L8065">
        <v>0</v>
      </c>
      <c r="M8065">
        <v>109538</v>
      </c>
      <c r="N8065">
        <v>0</v>
      </c>
      <c r="O8065" t="str">
        <f t="shared" si="752"/>
        <v>30-45</v>
      </c>
      <c r="P8065" t="str">
        <f t="shared" si="753"/>
        <v>Low</v>
      </c>
      <c r="Q8065" t="str">
        <f t="shared" si="754"/>
        <v>Mid-Term</v>
      </c>
      <c r="R8065" t="str">
        <f t="shared" si="755"/>
        <v>High Balance</v>
      </c>
      <c r="S8065" t="str">
        <f t="shared" si="756"/>
        <v>High Value</v>
      </c>
      <c r="T8065">
        <v>1</v>
      </c>
      <c r="U8065">
        <f t="shared" si="757"/>
        <v>0</v>
      </c>
    </row>
    <row r="8066" spans="1:21" x14ac:dyDescent="0.25">
      <c r="A8066">
        <v>2025</v>
      </c>
      <c r="B8066">
        <v>15748882</v>
      </c>
      <c r="C8066" t="s">
        <v>929</v>
      </c>
      <c r="D8066">
        <v>714</v>
      </c>
      <c r="E8066" t="s">
        <v>18</v>
      </c>
      <c r="F8066" t="s">
        <v>23</v>
      </c>
      <c r="G8066">
        <v>29</v>
      </c>
      <c r="H8066">
        <v>9</v>
      </c>
      <c r="I8066">
        <v>0</v>
      </c>
      <c r="J8066">
        <v>2</v>
      </c>
      <c r="K8066">
        <v>1</v>
      </c>
      <c r="L8066">
        <v>0</v>
      </c>
      <c r="M8066">
        <v>129193</v>
      </c>
      <c r="N8066">
        <v>0</v>
      </c>
      <c r="O8066" t="str">
        <f t="shared" ref="O8066:O8129" si="758">IF(G8066&lt;30,"&lt;30",IF(G8066&lt;=45,"30-45",IF(G8066&lt;=60,"46-60","60+")))</f>
        <v>&lt;30</v>
      </c>
      <c r="P8066" t="str">
        <f t="shared" ref="P8066:P8129" si="759">IF(D8066&lt;600,"Low",IF(D8066&lt;=750,"Medium","High"))</f>
        <v>Medium</v>
      </c>
      <c r="Q8066" t="str">
        <f t="shared" ref="Q8066:Q8129" si="760">IF(H8066&lt;=3,"New",IF(H8066&lt;=7,"Mid-Term","Long-Term"))</f>
        <v>Long-Term</v>
      </c>
      <c r="R8066" t="str">
        <f t="shared" ref="R8066:R8129" si="761">IF(I8066=0,"Zero Balance",IF(I8066&lt;100000,"Low Balance","High Balance"))</f>
        <v>Zero Balance</v>
      </c>
      <c r="S8066" t="str">
        <f t="shared" ref="S8066:S8129" si="762">IF(I8066&gt;=100000,"High Value","Normal")</f>
        <v>Normal</v>
      </c>
      <c r="T8066">
        <v>1</v>
      </c>
      <c r="U8066">
        <f t="shared" ref="U8066:U8129" si="763">IF(N8066=1,I8066,0)</f>
        <v>0</v>
      </c>
    </row>
    <row r="8067" spans="1:21" x14ac:dyDescent="0.25">
      <c r="A8067">
        <v>2025</v>
      </c>
      <c r="B8067">
        <v>15690829</v>
      </c>
      <c r="C8067" t="s">
        <v>2635</v>
      </c>
      <c r="D8067">
        <v>430</v>
      </c>
      <c r="E8067" t="s">
        <v>26</v>
      </c>
      <c r="F8067" t="s">
        <v>23</v>
      </c>
      <c r="G8067">
        <v>49</v>
      </c>
      <c r="H8067">
        <v>3</v>
      </c>
      <c r="I8067">
        <v>137115</v>
      </c>
      <c r="J8067">
        <v>1</v>
      </c>
      <c r="K8067">
        <v>1</v>
      </c>
      <c r="L8067">
        <v>0</v>
      </c>
      <c r="M8067">
        <v>146517</v>
      </c>
      <c r="N8067">
        <v>1</v>
      </c>
      <c r="O8067" t="str">
        <f t="shared" si="758"/>
        <v>46-60</v>
      </c>
      <c r="P8067" t="str">
        <f t="shared" si="759"/>
        <v>Low</v>
      </c>
      <c r="Q8067" t="str">
        <f t="shared" si="760"/>
        <v>New</v>
      </c>
      <c r="R8067" t="str">
        <f t="shared" si="761"/>
        <v>High Balance</v>
      </c>
      <c r="S8067" t="str">
        <f t="shared" si="762"/>
        <v>High Value</v>
      </c>
      <c r="T8067">
        <v>1</v>
      </c>
      <c r="U8067">
        <f t="shared" si="763"/>
        <v>137115</v>
      </c>
    </row>
    <row r="8068" spans="1:21" x14ac:dyDescent="0.25">
      <c r="A8068">
        <v>2025</v>
      </c>
      <c r="B8068">
        <v>15695819</v>
      </c>
      <c r="C8068" t="s">
        <v>1602</v>
      </c>
      <c r="D8068">
        <v>504</v>
      </c>
      <c r="E8068" t="s">
        <v>26</v>
      </c>
      <c r="F8068" t="s">
        <v>23</v>
      </c>
      <c r="G8068">
        <v>43</v>
      </c>
      <c r="H8068">
        <v>5</v>
      </c>
      <c r="I8068">
        <v>134740</v>
      </c>
      <c r="J8068">
        <v>2</v>
      </c>
      <c r="K8068">
        <v>1</v>
      </c>
      <c r="L8068">
        <v>0</v>
      </c>
      <c r="M8068">
        <v>181431</v>
      </c>
      <c r="N8068">
        <v>0</v>
      </c>
      <c r="O8068" t="str">
        <f t="shared" si="758"/>
        <v>30-45</v>
      </c>
      <c r="P8068" t="str">
        <f t="shared" si="759"/>
        <v>Low</v>
      </c>
      <c r="Q8068" t="str">
        <f t="shared" si="760"/>
        <v>Mid-Term</v>
      </c>
      <c r="R8068" t="str">
        <f t="shared" si="761"/>
        <v>High Balance</v>
      </c>
      <c r="S8068" t="str">
        <f t="shared" si="762"/>
        <v>High Value</v>
      </c>
      <c r="T8068">
        <v>1</v>
      </c>
      <c r="U8068">
        <f t="shared" si="763"/>
        <v>0</v>
      </c>
    </row>
    <row r="8069" spans="1:21" x14ac:dyDescent="0.25">
      <c r="A8069">
        <v>2025</v>
      </c>
      <c r="B8069">
        <v>15696834</v>
      </c>
      <c r="C8069" t="s">
        <v>2636</v>
      </c>
      <c r="D8069">
        <v>530</v>
      </c>
      <c r="E8069" t="s">
        <v>15</v>
      </c>
      <c r="F8069" t="s">
        <v>16</v>
      </c>
      <c r="G8069">
        <v>29</v>
      </c>
      <c r="H8069">
        <v>5</v>
      </c>
      <c r="I8069">
        <v>0</v>
      </c>
      <c r="J8069">
        <v>2</v>
      </c>
      <c r="K8069">
        <v>0</v>
      </c>
      <c r="L8069">
        <v>0</v>
      </c>
      <c r="M8069">
        <v>121451</v>
      </c>
      <c r="N8069">
        <v>0</v>
      </c>
      <c r="O8069" t="str">
        <f t="shared" si="758"/>
        <v>&lt;30</v>
      </c>
      <c r="P8069" t="str">
        <f t="shared" si="759"/>
        <v>Low</v>
      </c>
      <c r="Q8069" t="str">
        <f t="shared" si="760"/>
        <v>Mid-Term</v>
      </c>
      <c r="R8069" t="str">
        <f t="shared" si="761"/>
        <v>Zero Balance</v>
      </c>
      <c r="S8069" t="str">
        <f t="shared" si="762"/>
        <v>Normal</v>
      </c>
      <c r="T8069">
        <v>1</v>
      </c>
      <c r="U8069">
        <f t="shared" si="763"/>
        <v>0</v>
      </c>
    </row>
    <row r="8070" spans="1:21" x14ac:dyDescent="0.25">
      <c r="A8070">
        <v>2025</v>
      </c>
      <c r="B8070">
        <v>15797710</v>
      </c>
      <c r="C8070" t="s">
        <v>1178</v>
      </c>
      <c r="D8070">
        <v>619</v>
      </c>
      <c r="E8070" t="s">
        <v>26</v>
      </c>
      <c r="F8070" t="s">
        <v>23</v>
      </c>
      <c r="G8070">
        <v>29</v>
      </c>
      <c r="H8070">
        <v>4</v>
      </c>
      <c r="I8070">
        <v>98956</v>
      </c>
      <c r="J8070">
        <v>1</v>
      </c>
      <c r="K8070">
        <v>0</v>
      </c>
      <c r="L8070">
        <v>1</v>
      </c>
      <c r="M8070">
        <v>131713</v>
      </c>
      <c r="N8070">
        <v>0</v>
      </c>
      <c r="O8070" t="str">
        <f t="shared" si="758"/>
        <v>&lt;30</v>
      </c>
      <c r="P8070" t="str">
        <f t="shared" si="759"/>
        <v>Medium</v>
      </c>
      <c r="Q8070" t="str">
        <f t="shared" si="760"/>
        <v>Mid-Term</v>
      </c>
      <c r="R8070" t="str">
        <f t="shared" si="761"/>
        <v>Low Balance</v>
      </c>
      <c r="S8070" t="str">
        <f t="shared" si="762"/>
        <v>Normal</v>
      </c>
      <c r="T8070">
        <v>1</v>
      </c>
      <c r="U8070">
        <f t="shared" si="763"/>
        <v>0</v>
      </c>
    </row>
    <row r="8071" spans="1:21" x14ac:dyDescent="0.25">
      <c r="A8071">
        <v>2025</v>
      </c>
      <c r="B8071">
        <v>15700654</v>
      </c>
      <c r="C8071" t="s">
        <v>2637</v>
      </c>
      <c r="D8071">
        <v>617</v>
      </c>
      <c r="E8071" t="s">
        <v>26</v>
      </c>
      <c r="F8071" t="s">
        <v>23</v>
      </c>
      <c r="G8071">
        <v>44</v>
      </c>
      <c r="H8071">
        <v>9</v>
      </c>
      <c r="I8071">
        <v>49157</v>
      </c>
      <c r="J8071">
        <v>2</v>
      </c>
      <c r="K8071">
        <v>1</v>
      </c>
      <c r="L8071">
        <v>0</v>
      </c>
      <c r="M8071">
        <v>53294</v>
      </c>
      <c r="N8071">
        <v>0</v>
      </c>
      <c r="O8071" t="str">
        <f t="shared" si="758"/>
        <v>30-45</v>
      </c>
      <c r="P8071" t="str">
        <f t="shared" si="759"/>
        <v>Medium</v>
      </c>
      <c r="Q8071" t="str">
        <f t="shared" si="760"/>
        <v>Long-Term</v>
      </c>
      <c r="R8071" t="str">
        <f t="shared" si="761"/>
        <v>Low Balance</v>
      </c>
      <c r="S8071" t="str">
        <f t="shared" si="762"/>
        <v>Normal</v>
      </c>
      <c r="T8071">
        <v>1</v>
      </c>
      <c r="U8071">
        <f t="shared" si="763"/>
        <v>0</v>
      </c>
    </row>
    <row r="8072" spans="1:21" x14ac:dyDescent="0.25">
      <c r="A8072">
        <v>2025</v>
      </c>
      <c r="B8072">
        <v>15583764</v>
      </c>
      <c r="C8072" t="s">
        <v>2638</v>
      </c>
      <c r="D8072">
        <v>791</v>
      </c>
      <c r="E8072" t="s">
        <v>26</v>
      </c>
      <c r="F8072" t="s">
        <v>23</v>
      </c>
      <c r="G8072">
        <v>31</v>
      </c>
      <c r="H8072">
        <v>1</v>
      </c>
      <c r="I8072">
        <v>130240</v>
      </c>
      <c r="J8072">
        <v>1</v>
      </c>
      <c r="K8072">
        <v>0</v>
      </c>
      <c r="L8072">
        <v>0</v>
      </c>
      <c r="M8072">
        <v>96547</v>
      </c>
      <c r="N8072">
        <v>0</v>
      </c>
      <c r="O8072" t="str">
        <f t="shared" si="758"/>
        <v>30-45</v>
      </c>
      <c r="P8072" t="str">
        <f t="shared" si="759"/>
        <v>High</v>
      </c>
      <c r="Q8072" t="str">
        <f t="shared" si="760"/>
        <v>New</v>
      </c>
      <c r="R8072" t="str">
        <f t="shared" si="761"/>
        <v>High Balance</v>
      </c>
      <c r="S8072" t="str">
        <f t="shared" si="762"/>
        <v>High Value</v>
      </c>
      <c r="T8072">
        <v>1</v>
      </c>
      <c r="U8072">
        <f t="shared" si="763"/>
        <v>0</v>
      </c>
    </row>
    <row r="8073" spans="1:21" x14ac:dyDescent="0.25">
      <c r="A8073">
        <v>2025</v>
      </c>
      <c r="B8073">
        <v>15688849</v>
      </c>
      <c r="C8073" t="s">
        <v>65</v>
      </c>
      <c r="D8073">
        <v>609</v>
      </c>
      <c r="E8073" t="s">
        <v>15</v>
      </c>
      <c r="F8073" t="s">
        <v>23</v>
      </c>
      <c r="G8073">
        <v>48</v>
      </c>
      <c r="H8073">
        <v>1</v>
      </c>
      <c r="I8073">
        <v>108019</v>
      </c>
      <c r="J8073">
        <v>3</v>
      </c>
      <c r="K8073">
        <v>1</v>
      </c>
      <c r="L8073">
        <v>1</v>
      </c>
      <c r="M8073">
        <v>184525</v>
      </c>
      <c r="N8073">
        <v>1</v>
      </c>
      <c r="O8073" t="str">
        <f t="shared" si="758"/>
        <v>46-60</v>
      </c>
      <c r="P8073" t="str">
        <f t="shared" si="759"/>
        <v>Medium</v>
      </c>
      <c r="Q8073" t="str">
        <f t="shared" si="760"/>
        <v>New</v>
      </c>
      <c r="R8073" t="str">
        <f t="shared" si="761"/>
        <v>High Balance</v>
      </c>
      <c r="S8073" t="str">
        <f t="shared" si="762"/>
        <v>High Value</v>
      </c>
      <c r="T8073">
        <v>1</v>
      </c>
      <c r="U8073">
        <f t="shared" si="763"/>
        <v>108019</v>
      </c>
    </row>
    <row r="8074" spans="1:21" x14ac:dyDescent="0.25">
      <c r="A8074">
        <v>2025</v>
      </c>
      <c r="B8074">
        <v>15661473</v>
      </c>
      <c r="C8074" t="s">
        <v>20</v>
      </c>
      <c r="D8074">
        <v>780</v>
      </c>
      <c r="E8074" t="s">
        <v>26</v>
      </c>
      <c r="F8074" t="s">
        <v>23</v>
      </c>
      <c r="G8074">
        <v>51</v>
      </c>
      <c r="H8074">
        <v>4</v>
      </c>
      <c r="I8074">
        <v>126725</v>
      </c>
      <c r="J8074">
        <v>1</v>
      </c>
      <c r="K8074">
        <v>1</v>
      </c>
      <c r="L8074">
        <v>0</v>
      </c>
      <c r="M8074">
        <v>195259</v>
      </c>
      <c r="N8074">
        <v>1</v>
      </c>
      <c r="O8074" t="str">
        <f t="shared" si="758"/>
        <v>46-60</v>
      </c>
      <c r="P8074" t="str">
        <f t="shared" si="759"/>
        <v>High</v>
      </c>
      <c r="Q8074" t="str">
        <f t="shared" si="760"/>
        <v>Mid-Term</v>
      </c>
      <c r="R8074" t="str">
        <f t="shared" si="761"/>
        <v>High Balance</v>
      </c>
      <c r="S8074" t="str">
        <f t="shared" si="762"/>
        <v>High Value</v>
      </c>
      <c r="T8074">
        <v>1</v>
      </c>
      <c r="U8074">
        <f t="shared" si="763"/>
        <v>126725</v>
      </c>
    </row>
    <row r="8075" spans="1:21" x14ac:dyDescent="0.25">
      <c r="A8075">
        <v>2025</v>
      </c>
      <c r="B8075">
        <v>15601030</v>
      </c>
      <c r="C8075" t="s">
        <v>2639</v>
      </c>
      <c r="D8075">
        <v>777</v>
      </c>
      <c r="E8075" t="s">
        <v>26</v>
      </c>
      <c r="F8075" t="s">
        <v>16</v>
      </c>
      <c r="G8075">
        <v>34</v>
      </c>
      <c r="H8075">
        <v>5</v>
      </c>
      <c r="I8075">
        <v>96694</v>
      </c>
      <c r="J8075">
        <v>1</v>
      </c>
      <c r="K8075">
        <v>1</v>
      </c>
      <c r="L8075">
        <v>1</v>
      </c>
      <c r="M8075">
        <v>172619</v>
      </c>
      <c r="N8075">
        <v>0</v>
      </c>
      <c r="O8075" t="str">
        <f t="shared" si="758"/>
        <v>30-45</v>
      </c>
      <c r="P8075" t="str">
        <f t="shared" si="759"/>
        <v>High</v>
      </c>
      <c r="Q8075" t="str">
        <f t="shared" si="760"/>
        <v>Mid-Term</v>
      </c>
      <c r="R8075" t="str">
        <f t="shared" si="761"/>
        <v>Low Balance</v>
      </c>
      <c r="S8075" t="str">
        <f t="shared" si="762"/>
        <v>Normal</v>
      </c>
      <c r="T8075">
        <v>1</v>
      </c>
      <c r="U8075">
        <f t="shared" si="763"/>
        <v>0</v>
      </c>
    </row>
    <row r="8076" spans="1:21" x14ac:dyDescent="0.25">
      <c r="A8076">
        <v>2025</v>
      </c>
      <c r="B8076">
        <v>15789557</v>
      </c>
      <c r="C8076" t="s">
        <v>2640</v>
      </c>
      <c r="D8076">
        <v>817</v>
      </c>
      <c r="E8076" t="s">
        <v>26</v>
      </c>
      <c r="F8076" t="s">
        <v>16</v>
      </c>
      <c r="G8076">
        <v>27</v>
      </c>
      <c r="H8076">
        <v>7</v>
      </c>
      <c r="I8076">
        <v>129811</v>
      </c>
      <c r="J8076">
        <v>1</v>
      </c>
      <c r="K8076">
        <v>1</v>
      </c>
      <c r="L8076">
        <v>1</v>
      </c>
      <c r="M8076">
        <v>59259</v>
      </c>
      <c r="N8076">
        <v>0</v>
      </c>
      <c r="O8076" t="str">
        <f t="shared" si="758"/>
        <v>&lt;30</v>
      </c>
      <c r="P8076" t="str">
        <f t="shared" si="759"/>
        <v>High</v>
      </c>
      <c r="Q8076" t="str">
        <f t="shared" si="760"/>
        <v>Mid-Term</v>
      </c>
      <c r="R8076" t="str">
        <f t="shared" si="761"/>
        <v>High Balance</v>
      </c>
      <c r="S8076" t="str">
        <f t="shared" si="762"/>
        <v>High Value</v>
      </c>
      <c r="T8076">
        <v>1</v>
      </c>
      <c r="U8076">
        <f t="shared" si="763"/>
        <v>0</v>
      </c>
    </row>
    <row r="8077" spans="1:21" x14ac:dyDescent="0.25">
      <c r="A8077">
        <v>2025</v>
      </c>
      <c r="B8077">
        <v>15745250</v>
      </c>
      <c r="C8077" t="s">
        <v>949</v>
      </c>
      <c r="D8077">
        <v>850</v>
      </c>
      <c r="E8077" t="s">
        <v>15</v>
      </c>
      <c r="F8077" t="s">
        <v>23</v>
      </c>
      <c r="G8077">
        <v>58</v>
      </c>
      <c r="H8077">
        <v>8</v>
      </c>
      <c r="I8077">
        <v>156652</v>
      </c>
      <c r="J8077">
        <v>1</v>
      </c>
      <c r="K8077">
        <v>0</v>
      </c>
      <c r="L8077">
        <v>0</v>
      </c>
      <c r="M8077">
        <v>25899</v>
      </c>
      <c r="N8077">
        <v>1</v>
      </c>
      <c r="O8077" t="str">
        <f t="shared" si="758"/>
        <v>46-60</v>
      </c>
      <c r="P8077" t="str">
        <f t="shared" si="759"/>
        <v>High</v>
      </c>
      <c r="Q8077" t="str">
        <f t="shared" si="760"/>
        <v>Long-Term</v>
      </c>
      <c r="R8077" t="str">
        <f t="shared" si="761"/>
        <v>High Balance</v>
      </c>
      <c r="S8077" t="str">
        <f t="shared" si="762"/>
        <v>High Value</v>
      </c>
      <c r="T8077">
        <v>1</v>
      </c>
      <c r="U8077">
        <f t="shared" si="763"/>
        <v>156652</v>
      </c>
    </row>
    <row r="8078" spans="1:21" x14ac:dyDescent="0.25">
      <c r="A8078">
        <v>2025</v>
      </c>
      <c r="B8078">
        <v>15590349</v>
      </c>
      <c r="C8078" t="s">
        <v>2641</v>
      </c>
      <c r="D8078">
        <v>732</v>
      </c>
      <c r="E8078" t="s">
        <v>15</v>
      </c>
      <c r="F8078" t="s">
        <v>16</v>
      </c>
      <c r="G8078">
        <v>36</v>
      </c>
      <c r="H8078">
        <v>9</v>
      </c>
      <c r="I8078">
        <v>0</v>
      </c>
      <c r="J8078">
        <v>1</v>
      </c>
      <c r="K8078">
        <v>0</v>
      </c>
      <c r="L8078">
        <v>0</v>
      </c>
      <c r="M8078">
        <v>3749</v>
      </c>
      <c r="N8078">
        <v>1</v>
      </c>
      <c r="O8078" t="str">
        <f t="shared" si="758"/>
        <v>30-45</v>
      </c>
      <c r="P8078" t="str">
        <f t="shared" si="759"/>
        <v>Medium</v>
      </c>
      <c r="Q8078" t="str">
        <f t="shared" si="760"/>
        <v>Long-Term</v>
      </c>
      <c r="R8078" t="str">
        <f t="shared" si="761"/>
        <v>Zero Balance</v>
      </c>
      <c r="S8078" t="str">
        <f t="shared" si="762"/>
        <v>Normal</v>
      </c>
      <c r="T8078">
        <v>1</v>
      </c>
      <c r="U8078">
        <f t="shared" si="763"/>
        <v>0</v>
      </c>
    </row>
    <row r="8079" spans="1:21" x14ac:dyDescent="0.25">
      <c r="A8079">
        <v>2025</v>
      </c>
      <c r="B8079">
        <v>15741693</v>
      </c>
      <c r="C8079" t="s">
        <v>2642</v>
      </c>
      <c r="D8079">
        <v>693</v>
      </c>
      <c r="E8079" t="s">
        <v>15</v>
      </c>
      <c r="F8079" t="s">
        <v>23</v>
      </c>
      <c r="G8079">
        <v>40</v>
      </c>
      <c r="H8079">
        <v>4</v>
      </c>
      <c r="I8079">
        <v>130662</v>
      </c>
      <c r="J8079">
        <v>1</v>
      </c>
      <c r="K8079">
        <v>1</v>
      </c>
      <c r="L8079">
        <v>1</v>
      </c>
      <c r="M8079">
        <v>101919</v>
      </c>
      <c r="N8079">
        <v>0</v>
      </c>
      <c r="O8079" t="str">
        <f t="shared" si="758"/>
        <v>30-45</v>
      </c>
      <c r="P8079" t="str">
        <f t="shared" si="759"/>
        <v>Medium</v>
      </c>
      <c r="Q8079" t="str">
        <f t="shared" si="760"/>
        <v>Mid-Term</v>
      </c>
      <c r="R8079" t="str">
        <f t="shared" si="761"/>
        <v>High Balance</v>
      </c>
      <c r="S8079" t="str">
        <f t="shared" si="762"/>
        <v>High Value</v>
      </c>
      <c r="T8079">
        <v>1</v>
      </c>
      <c r="U8079">
        <f t="shared" si="763"/>
        <v>0</v>
      </c>
    </row>
    <row r="8080" spans="1:21" x14ac:dyDescent="0.25">
      <c r="A8080">
        <v>2025</v>
      </c>
      <c r="B8080">
        <v>15618446</v>
      </c>
      <c r="C8080" t="s">
        <v>615</v>
      </c>
      <c r="D8080">
        <v>576</v>
      </c>
      <c r="E8080" t="s">
        <v>15</v>
      </c>
      <c r="F8080" t="s">
        <v>16</v>
      </c>
      <c r="G8080">
        <v>50</v>
      </c>
      <c r="H8080">
        <v>8</v>
      </c>
      <c r="I8080">
        <v>0</v>
      </c>
      <c r="J8080">
        <v>2</v>
      </c>
      <c r="K8080">
        <v>1</v>
      </c>
      <c r="L8080">
        <v>1</v>
      </c>
      <c r="M8080">
        <v>57803</v>
      </c>
      <c r="N8080">
        <v>0</v>
      </c>
      <c r="O8080" t="str">
        <f t="shared" si="758"/>
        <v>46-60</v>
      </c>
      <c r="P8080" t="str">
        <f t="shared" si="759"/>
        <v>Low</v>
      </c>
      <c r="Q8080" t="str">
        <f t="shared" si="760"/>
        <v>Long-Term</v>
      </c>
      <c r="R8080" t="str">
        <f t="shared" si="761"/>
        <v>Zero Balance</v>
      </c>
      <c r="S8080" t="str">
        <f t="shared" si="762"/>
        <v>Normal</v>
      </c>
      <c r="T8080">
        <v>1</v>
      </c>
      <c r="U8080">
        <f t="shared" si="763"/>
        <v>0</v>
      </c>
    </row>
    <row r="8081" spans="1:21" x14ac:dyDescent="0.25">
      <c r="A8081">
        <v>2025</v>
      </c>
      <c r="B8081">
        <v>15766552</v>
      </c>
      <c r="C8081" t="s">
        <v>260</v>
      </c>
      <c r="D8081">
        <v>643</v>
      </c>
      <c r="E8081" t="s">
        <v>15</v>
      </c>
      <c r="F8081" t="s">
        <v>23</v>
      </c>
      <c r="G8081">
        <v>37</v>
      </c>
      <c r="H8081">
        <v>6</v>
      </c>
      <c r="I8081">
        <v>0</v>
      </c>
      <c r="J8081">
        <v>2</v>
      </c>
      <c r="K8081">
        <v>0</v>
      </c>
      <c r="L8081">
        <v>0</v>
      </c>
      <c r="M8081">
        <v>142455</v>
      </c>
      <c r="N8081">
        <v>0</v>
      </c>
      <c r="O8081" t="str">
        <f t="shared" si="758"/>
        <v>30-45</v>
      </c>
      <c r="P8081" t="str">
        <f t="shared" si="759"/>
        <v>Medium</v>
      </c>
      <c r="Q8081" t="str">
        <f t="shared" si="760"/>
        <v>Mid-Term</v>
      </c>
      <c r="R8081" t="str">
        <f t="shared" si="761"/>
        <v>Zero Balance</v>
      </c>
      <c r="S8081" t="str">
        <f t="shared" si="762"/>
        <v>Normal</v>
      </c>
      <c r="T8081">
        <v>1</v>
      </c>
      <c r="U8081">
        <f t="shared" si="763"/>
        <v>0</v>
      </c>
    </row>
    <row r="8082" spans="1:21" x14ac:dyDescent="0.25">
      <c r="A8082">
        <v>2025</v>
      </c>
      <c r="B8082">
        <v>15668775</v>
      </c>
      <c r="C8082" t="s">
        <v>2643</v>
      </c>
      <c r="D8082">
        <v>757</v>
      </c>
      <c r="E8082" t="s">
        <v>15</v>
      </c>
      <c r="F8082" t="s">
        <v>23</v>
      </c>
      <c r="G8082">
        <v>47</v>
      </c>
      <c r="H8082">
        <v>3</v>
      </c>
      <c r="I8082">
        <v>130747</v>
      </c>
      <c r="J8082">
        <v>1</v>
      </c>
      <c r="K8082">
        <v>1</v>
      </c>
      <c r="L8082">
        <v>0</v>
      </c>
      <c r="M8082">
        <v>143830</v>
      </c>
      <c r="N8082">
        <v>0</v>
      </c>
      <c r="O8082" t="str">
        <f t="shared" si="758"/>
        <v>46-60</v>
      </c>
      <c r="P8082" t="str">
        <f t="shared" si="759"/>
        <v>High</v>
      </c>
      <c r="Q8082" t="str">
        <f t="shared" si="760"/>
        <v>New</v>
      </c>
      <c r="R8082" t="str">
        <f t="shared" si="761"/>
        <v>High Balance</v>
      </c>
      <c r="S8082" t="str">
        <f t="shared" si="762"/>
        <v>High Value</v>
      </c>
      <c r="T8082">
        <v>1</v>
      </c>
      <c r="U8082">
        <f t="shared" si="763"/>
        <v>0</v>
      </c>
    </row>
    <row r="8083" spans="1:21" x14ac:dyDescent="0.25">
      <c r="A8083">
        <v>2025</v>
      </c>
      <c r="B8083">
        <v>15757895</v>
      </c>
      <c r="C8083" t="s">
        <v>65</v>
      </c>
      <c r="D8083">
        <v>569</v>
      </c>
      <c r="E8083" t="s">
        <v>26</v>
      </c>
      <c r="F8083" t="s">
        <v>23</v>
      </c>
      <c r="G8083">
        <v>30</v>
      </c>
      <c r="H8083">
        <v>6</v>
      </c>
      <c r="I8083">
        <v>106629</v>
      </c>
      <c r="J8083">
        <v>1</v>
      </c>
      <c r="K8083">
        <v>0</v>
      </c>
      <c r="L8083">
        <v>1</v>
      </c>
      <c r="M8083">
        <v>44115</v>
      </c>
      <c r="N8083">
        <v>0</v>
      </c>
      <c r="O8083" t="str">
        <f t="shared" si="758"/>
        <v>30-45</v>
      </c>
      <c r="P8083" t="str">
        <f t="shared" si="759"/>
        <v>Low</v>
      </c>
      <c r="Q8083" t="str">
        <f t="shared" si="760"/>
        <v>Mid-Term</v>
      </c>
      <c r="R8083" t="str">
        <f t="shared" si="761"/>
        <v>High Balance</v>
      </c>
      <c r="S8083" t="str">
        <f t="shared" si="762"/>
        <v>High Value</v>
      </c>
      <c r="T8083">
        <v>1</v>
      </c>
      <c r="U8083">
        <f t="shared" si="763"/>
        <v>0</v>
      </c>
    </row>
    <row r="8084" spans="1:21" x14ac:dyDescent="0.25">
      <c r="A8084">
        <v>2025</v>
      </c>
      <c r="B8084">
        <v>15774551</v>
      </c>
      <c r="C8084" t="s">
        <v>964</v>
      </c>
      <c r="D8084">
        <v>772</v>
      </c>
      <c r="E8084" t="s">
        <v>18</v>
      </c>
      <c r="F8084" t="s">
        <v>23</v>
      </c>
      <c r="G8084">
        <v>36</v>
      </c>
      <c r="H8084">
        <v>3</v>
      </c>
      <c r="I8084">
        <v>112030</v>
      </c>
      <c r="J8084">
        <v>1</v>
      </c>
      <c r="K8084">
        <v>1</v>
      </c>
      <c r="L8084">
        <v>1</v>
      </c>
      <c r="M8084">
        <v>186948</v>
      </c>
      <c r="N8084">
        <v>0</v>
      </c>
      <c r="O8084" t="str">
        <f t="shared" si="758"/>
        <v>30-45</v>
      </c>
      <c r="P8084" t="str">
        <f t="shared" si="759"/>
        <v>High</v>
      </c>
      <c r="Q8084" t="str">
        <f t="shared" si="760"/>
        <v>New</v>
      </c>
      <c r="R8084" t="str">
        <f t="shared" si="761"/>
        <v>High Balance</v>
      </c>
      <c r="S8084" t="str">
        <f t="shared" si="762"/>
        <v>High Value</v>
      </c>
      <c r="T8084">
        <v>1</v>
      </c>
      <c r="U8084">
        <f t="shared" si="763"/>
        <v>0</v>
      </c>
    </row>
    <row r="8085" spans="1:21" x14ac:dyDescent="0.25">
      <c r="A8085">
        <v>2025</v>
      </c>
      <c r="B8085">
        <v>15684011</v>
      </c>
      <c r="C8085" t="s">
        <v>216</v>
      </c>
      <c r="D8085">
        <v>576</v>
      </c>
      <c r="E8085" t="s">
        <v>26</v>
      </c>
      <c r="F8085" t="s">
        <v>23</v>
      </c>
      <c r="G8085">
        <v>29</v>
      </c>
      <c r="H8085">
        <v>7</v>
      </c>
      <c r="I8085">
        <v>130575</v>
      </c>
      <c r="J8085">
        <v>1</v>
      </c>
      <c r="K8085">
        <v>0</v>
      </c>
      <c r="L8085">
        <v>1</v>
      </c>
      <c r="M8085">
        <v>173630</v>
      </c>
      <c r="N8085">
        <v>0</v>
      </c>
      <c r="O8085" t="str">
        <f t="shared" si="758"/>
        <v>&lt;30</v>
      </c>
      <c r="P8085" t="str">
        <f t="shared" si="759"/>
        <v>Low</v>
      </c>
      <c r="Q8085" t="str">
        <f t="shared" si="760"/>
        <v>Mid-Term</v>
      </c>
      <c r="R8085" t="str">
        <f t="shared" si="761"/>
        <v>High Balance</v>
      </c>
      <c r="S8085" t="str">
        <f t="shared" si="762"/>
        <v>High Value</v>
      </c>
      <c r="T8085">
        <v>1</v>
      </c>
      <c r="U8085">
        <f t="shared" si="763"/>
        <v>0</v>
      </c>
    </row>
    <row r="8086" spans="1:21" x14ac:dyDescent="0.25">
      <c r="A8086">
        <v>2025</v>
      </c>
      <c r="B8086">
        <v>15736146</v>
      </c>
      <c r="C8086" t="s">
        <v>2588</v>
      </c>
      <c r="D8086">
        <v>608</v>
      </c>
      <c r="E8086" t="s">
        <v>26</v>
      </c>
      <c r="F8086" t="s">
        <v>23</v>
      </c>
      <c r="G8086">
        <v>28</v>
      </c>
      <c r="H8086">
        <v>4</v>
      </c>
      <c r="I8086">
        <v>96680</v>
      </c>
      <c r="J8086">
        <v>1</v>
      </c>
      <c r="K8086">
        <v>1</v>
      </c>
      <c r="L8086">
        <v>1</v>
      </c>
      <c r="M8086">
        <v>49133</v>
      </c>
      <c r="N8086">
        <v>0</v>
      </c>
      <c r="O8086" t="str">
        <f t="shared" si="758"/>
        <v>&lt;30</v>
      </c>
      <c r="P8086" t="str">
        <f t="shared" si="759"/>
        <v>Medium</v>
      </c>
      <c r="Q8086" t="str">
        <f t="shared" si="760"/>
        <v>Mid-Term</v>
      </c>
      <c r="R8086" t="str">
        <f t="shared" si="761"/>
        <v>Low Balance</v>
      </c>
      <c r="S8086" t="str">
        <f t="shared" si="762"/>
        <v>Normal</v>
      </c>
      <c r="T8086">
        <v>1</v>
      </c>
      <c r="U8086">
        <f t="shared" si="763"/>
        <v>0</v>
      </c>
    </row>
    <row r="8087" spans="1:21" x14ac:dyDescent="0.25">
      <c r="A8087">
        <v>2025</v>
      </c>
      <c r="B8087">
        <v>15656286</v>
      </c>
      <c r="C8087" t="s">
        <v>889</v>
      </c>
      <c r="D8087">
        <v>794</v>
      </c>
      <c r="E8087" t="s">
        <v>15</v>
      </c>
      <c r="F8087" t="s">
        <v>23</v>
      </c>
      <c r="G8087">
        <v>33</v>
      </c>
      <c r="H8087">
        <v>0</v>
      </c>
      <c r="I8087">
        <v>0</v>
      </c>
      <c r="J8087">
        <v>2</v>
      </c>
      <c r="K8087">
        <v>0</v>
      </c>
      <c r="L8087">
        <v>0</v>
      </c>
      <c r="M8087">
        <v>178123</v>
      </c>
      <c r="N8087">
        <v>0</v>
      </c>
      <c r="O8087" t="str">
        <f t="shared" si="758"/>
        <v>30-45</v>
      </c>
      <c r="P8087" t="str">
        <f t="shared" si="759"/>
        <v>High</v>
      </c>
      <c r="Q8087" t="str">
        <f t="shared" si="760"/>
        <v>New</v>
      </c>
      <c r="R8087" t="str">
        <f t="shared" si="761"/>
        <v>Zero Balance</v>
      </c>
      <c r="S8087" t="str">
        <f t="shared" si="762"/>
        <v>Normal</v>
      </c>
      <c r="T8087">
        <v>1</v>
      </c>
      <c r="U8087">
        <f t="shared" si="763"/>
        <v>0</v>
      </c>
    </row>
    <row r="8088" spans="1:21" x14ac:dyDescent="0.25">
      <c r="A8088">
        <v>2025</v>
      </c>
      <c r="B8088">
        <v>15774847</v>
      </c>
      <c r="C8088" t="s">
        <v>361</v>
      </c>
      <c r="D8088">
        <v>593</v>
      </c>
      <c r="E8088" t="s">
        <v>15</v>
      </c>
      <c r="F8088" t="s">
        <v>23</v>
      </c>
      <c r="G8088">
        <v>50</v>
      </c>
      <c r="H8088">
        <v>6</v>
      </c>
      <c r="I8088">
        <v>171741</v>
      </c>
      <c r="J8088">
        <v>1</v>
      </c>
      <c r="K8088">
        <v>0</v>
      </c>
      <c r="L8088">
        <v>0</v>
      </c>
      <c r="M8088">
        <v>20894</v>
      </c>
      <c r="N8088">
        <v>0</v>
      </c>
      <c r="O8088" t="str">
        <f t="shared" si="758"/>
        <v>46-60</v>
      </c>
      <c r="P8088" t="str">
        <f t="shared" si="759"/>
        <v>Low</v>
      </c>
      <c r="Q8088" t="str">
        <f t="shared" si="760"/>
        <v>Mid-Term</v>
      </c>
      <c r="R8088" t="str">
        <f t="shared" si="761"/>
        <v>High Balance</v>
      </c>
      <c r="S8088" t="str">
        <f t="shared" si="762"/>
        <v>High Value</v>
      </c>
      <c r="T8088">
        <v>1</v>
      </c>
      <c r="U8088">
        <f t="shared" si="763"/>
        <v>0</v>
      </c>
    </row>
    <row r="8089" spans="1:21" x14ac:dyDescent="0.25">
      <c r="A8089">
        <v>2025</v>
      </c>
      <c r="B8089">
        <v>15619340</v>
      </c>
      <c r="C8089" t="s">
        <v>2558</v>
      </c>
      <c r="D8089">
        <v>597</v>
      </c>
      <c r="E8089" t="s">
        <v>18</v>
      </c>
      <c r="F8089" t="s">
        <v>23</v>
      </c>
      <c r="G8089">
        <v>38</v>
      </c>
      <c r="H8089">
        <v>1</v>
      </c>
      <c r="I8089">
        <v>0</v>
      </c>
      <c r="J8089">
        <v>2</v>
      </c>
      <c r="K8089">
        <v>1</v>
      </c>
      <c r="L8089">
        <v>0</v>
      </c>
      <c r="M8089">
        <v>41303</v>
      </c>
      <c r="N8089">
        <v>0</v>
      </c>
      <c r="O8089" t="str">
        <f t="shared" si="758"/>
        <v>30-45</v>
      </c>
      <c r="P8089" t="str">
        <f t="shared" si="759"/>
        <v>Low</v>
      </c>
      <c r="Q8089" t="str">
        <f t="shared" si="760"/>
        <v>New</v>
      </c>
      <c r="R8089" t="str">
        <f t="shared" si="761"/>
        <v>Zero Balance</v>
      </c>
      <c r="S8089" t="str">
        <f t="shared" si="762"/>
        <v>Normal</v>
      </c>
      <c r="T8089">
        <v>1</v>
      </c>
      <c r="U8089">
        <f t="shared" si="763"/>
        <v>0</v>
      </c>
    </row>
    <row r="8090" spans="1:21" x14ac:dyDescent="0.25">
      <c r="A8090">
        <v>2025</v>
      </c>
      <c r="B8090">
        <v>15815656</v>
      </c>
      <c r="C8090" t="s">
        <v>488</v>
      </c>
      <c r="D8090">
        <v>541</v>
      </c>
      <c r="E8090" t="s">
        <v>26</v>
      </c>
      <c r="F8090" t="s">
        <v>16</v>
      </c>
      <c r="G8090">
        <v>39</v>
      </c>
      <c r="H8090">
        <v>9</v>
      </c>
      <c r="I8090">
        <v>100117</v>
      </c>
      <c r="J8090">
        <v>1</v>
      </c>
      <c r="K8090">
        <v>1</v>
      </c>
      <c r="L8090">
        <v>1</v>
      </c>
      <c r="M8090">
        <v>199808</v>
      </c>
      <c r="N8090">
        <v>1</v>
      </c>
      <c r="O8090" t="str">
        <f t="shared" si="758"/>
        <v>30-45</v>
      </c>
      <c r="P8090" t="str">
        <f t="shared" si="759"/>
        <v>Low</v>
      </c>
      <c r="Q8090" t="str">
        <f t="shared" si="760"/>
        <v>Long-Term</v>
      </c>
      <c r="R8090" t="str">
        <f t="shared" si="761"/>
        <v>High Balance</v>
      </c>
      <c r="S8090" t="str">
        <f t="shared" si="762"/>
        <v>High Value</v>
      </c>
      <c r="T8090">
        <v>1</v>
      </c>
      <c r="U8090">
        <f t="shared" si="763"/>
        <v>100117</v>
      </c>
    </row>
    <row r="8091" spans="1:21" x14ac:dyDescent="0.25">
      <c r="A8091">
        <v>2025</v>
      </c>
      <c r="B8091">
        <v>15623357</v>
      </c>
      <c r="C8091" t="s">
        <v>19</v>
      </c>
      <c r="D8091">
        <v>692</v>
      </c>
      <c r="E8091" t="s">
        <v>26</v>
      </c>
      <c r="F8091" t="s">
        <v>23</v>
      </c>
      <c r="G8091">
        <v>24</v>
      </c>
      <c r="H8091">
        <v>2</v>
      </c>
      <c r="I8091">
        <v>120597</v>
      </c>
      <c r="J8091">
        <v>1</v>
      </c>
      <c r="K8091">
        <v>0</v>
      </c>
      <c r="L8091">
        <v>1</v>
      </c>
      <c r="M8091">
        <v>180491</v>
      </c>
      <c r="N8091">
        <v>0</v>
      </c>
      <c r="O8091" t="str">
        <f t="shared" si="758"/>
        <v>&lt;30</v>
      </c>
      <c r="P8091" t="str">
        <f t="shared" si="759"/>
        <v>Medium</v>
      </c>
      <c r="Q8091" t="str">
        <f t="shared" si="760"/>
        <v>New</v>
      </c>
      <c r="R8091" t="str">
        <f t="shared" si="761"/>
        <v>High Balance</v>
      </c>
      <c r="S8091" t="str">
        <f t="shared" si="762"/>
        <v>High Value</v>
      </c>
      <c r="T8091">
        <v>1</v>
      </c>
      <c r="U8091">
        <f t="shared" si="763"/>
        <v>0</v>
      </c>
    </row>
    <row r="8092" spans="1:21" x14ac:dyDescent="0.25">
      <c r="A8092">
        <v>2025</v>
      </c>
      <c r="B8092">
        <v>15601324</v>
      </c>
      <c r="C8092" t="s">
        <v>351</v>
      </c>
      <c r="D8092">
        <v>697</v>
      </c>
      <c r="E8092" t="s">
        <v>15</v>
      </c>
      <c r="F8092" t="s">
        <v>16</v>
      </c>
      <c r="G8092">
        <v>48</v>
      </c>
      <c r="H8092">
        <v>1</v>
      </c>
      <c r="I8092">
        <v>0</v>
      </c>
      <c r="J8092">
        <v>2</v>
      </c>
      <c r="K8092">
        <v>1</v>
      </c>
      <c r="L8092">
        <v>1</v>
      </c>
      <c r="M8092">
        <v>87401</v>
      </c>
      <c r="N8092">
        <v>0</v>
      </c>
      <c r="O8092" t="str">
        <f t="shared" si="758"/>
        <v>46-60</v>
      </c>
      <c r="P8092" t="str">
        <f t="shared" si="759"/>
        <v>Medium</v>
      </c>
      <c r="Q8092" t="str">
        <f t="shared" si="760"/>
        <v>New</v>
      </c>
      <c r="R8092" t="str">
        <f t="shared" si="761"/>
        <v>Zero Balance</v>
      </c>
      <c r="S8092" t="str">
        <f t="shared" si="762"/>
        <v>Normal</v>
      </c>
      <c r="T8092">
        <v>1</v>
      </c>
      <c r="U8092">
        <f t="shared" si="763"/>
        <v>0</v>
      </c>
    </row>
    <row r="8093" spans="1:21" x14ac:dyDescent="0.25">
      <c r="A8093">
        <v>2025</v>
      </c>
      <c r="B8093">
        <v>15715510</v>
      </c>
      <c r="C8093" t="s">
        <v>408</v>
      </c>
      <c r="D8093">
        <v>768</v>
      </c>
      <c r="E8093" t="s">
        <v>15</v>
      </c>
      <c r="F8093" t="s">
        <v>23</v>
      </c>
      <c r="G8093">
        <v>29</v>
      </c>
      <c r="H8093">
        <v>2</v>
      </c>
      <c r="I8093">
        <v>95985</v>
      </c>
      <c r="J8093">
        <v>2</v>
      </c>
      <c r="K8093">
        <v>1</v>
      </c>
      <c r="L8093">
        <v>1</v>
      </c>
      <c r="M8093">
        <v>73687</v>
      </c>
      <c r="N8093">
        <v>0</v>
      </c>
      <c r="O8093" t="str">
        <f t="shared" si="758"/>
        <v>&lt;30</v>
      </c>
      <c r="P8093" t="str">
        <f t="shared" si="759"/>
        <v>High</v>
      </c>
      <c r="Q8093" t="str">
        <f t="shared" si="760"/>
        <v>New</v>
      </c>
      <c r="R8093" t="str">
        <f t="shared" si="761"/>
        <v>Low Balance</v>
      </c>
      <c r="S8093" t="str">
        <f t="shared" si="762"/>
        <v>Normal</v>
      </c>
      <c r="T8093">
        <v>1</v>
      </c>
      <c r="U8093">
        <f t="shared" si="763"/>
        <v>0</v>
      </c>
    </row>
    <row r="8094" spans="1:21" x14ac:dyDescent="0.25">
      <c r="A8094">
        <v>2025</v>
      </c>
      <c r="B8094">
        <v>15663770</v>
      </c>
      <c r="C8094" t="s">
        <v>297</v>
      </c>
      <c r="D8094">
        <v>802</v>
      </c>
      <c r="E8094" t="s">
        <v>15</v>
      </c>
      <c r="F8094" t="s">
        <v>23</v>
      </c>
      <c r="G8094">
        <v>38</v>
      </c>
      <c r="H8094">
        <v>1</v>
      </c>
      <c r="I8094">
        <v>142557</v>
      </c>
      <c r="J8094">
        <v>1</v>
      </c>
      <c r="K8094">
        <v>1</v>
      </c>
      <c r="L8094">
        <v>1</v>
      </c>
      <c r="M8094">
        <v>172498</v>
      </c>
      <c r="N8094">
        <v>0</v>
      </c>
      <c r="O8094" t="str">
        <f t="shared" si="758"/>
        <v>30-45</v>
      </c>
      <c r="P8094" t="str">
        <f t="shared" si="759"/>
        <v>High</v>
      </c>
      <c r="Q8094" t="str">
        <f t="shared" si="760"/>
        <v>New</v>
      </c>
      <c r="R8094" t="str">
        <f t="shared" si="761"/>
        <v>High Balance</v>
      </c>
      <c r="S8094" t="str">
        <f t="shared" si="762"/>
        <v>High Value</v>
      </c>
      <c r="T8094">
        <v>1</v>
      </c>
      <c r="U8094">
        <f t="shared" si="763"/>
        <v>0</v>
      </c>
    </row>
    <row r="8095" spans="1:21" x14ac:dyDescent="0.25">
      <c r="A8095">
        <v>2025</v>
      </c>
      <c r="B8095">
        <v>15779267</v>
      </c>
      <c r="C8095" t="s">
        <v>1037</v>
      </c>
      <c r="D8095">
        <v>584</v>
      </c>
      <c r="E8095" t="s">
        <v>15</v>
      </c>
      <c r="F8095" t="s">
        <v>23</v>
      </c>
      <c r="G8095">
        <v>47</v>
      </c>
      <c r="H8095">
        <v>5</v>
      </c>
      <c r="I8095">
        <v>0</v>
      </c>
      <c r="J8095">
        <v>2</v>
      </c>
      <c r="K8095">
        <v>1</v>
      </c>
      <c r="L8095">
        <v>0</v>
      </c>
      <c r="M8095">
        <v>89286</v>
      </c>
      <c r="N8095">
        <v>0</v>
      </c>
      <c r="O8095" t="str">
        <f t="shared" si="758"/>
        <v>46-60</v>
      </c>
      <c r="P8095" t="str">
        <f t="shared" si="759"/>
        <v>Low</v>
      </c>
      <c r="Q8095" t="str">
        <f t="shared" si="760"/>
        <v>Mid-Term</v>
      </c>
      <c r="R8095" t="str">
        <f t="shared" si="761"/>
        <v>Zero Balance</v>
      </c>
      <c r="S8095" t="str">
        <f t="shared" si="762"/>
        <v>Normal</v>
      </c>
      <c r="T8095">
        <v>1</v>
      </c>
      <c r="U8095">
        <f t="shared" si="763"/>
        <v>0</v>
      </c>
    </row>
    <row r="8096" spans="1:21" x14ac:dyDescent="0.25">
      <c r="A8096">
        <v>2025</v>
      </c>
      <c r="B8096">
        <v>15597957</v>
      </c>
      <c r="C8096" t="s">
        <v>523</v>
      </c>
      <c r="D8096">
        <v>614</v>
      </c>
      <c r="E8096" t="s">
        <v>18</v>
      </c>
      <c r="F8096" t="s">
        <v>23</v>
      </c>
      <c r="G8096">
        <v>66</v>
      </c>
      <c r="H8096">
        <v>2</v>
      </c>
      <c r="I8096">
        <v>0</v>
      </c>
      <c r="J8096">
        <v>2</v>
      </c>
      <c r="K8096">
        <v>0</v>
      </c>
      <c r="L8096">
        <v>1</v>
      </c>
      <c r="M8096">
        <v>180083</v>
      </c>
      <c r="N8096">
        <v>0</v>
      </c>
      <c r="O8096" t="str">
        <f t="shared" si="758"/>
        <v>60+</v>
      </c>
      <c r="P8096" t="str">
        <f t="shared" si="759"/>
        <v>Medium</v>
      </c>
      <c r="Q8096" t="str">
        <f t="shared" si="760"/>
        <v>New</v>
      </c>
      <c r="R8096" t="str">
        <f t="shared" si="761"/>
        <v>Zero Balance</v>
      </c>
      <c r="S8096" t="str">
        <f t="shared" si="762"/>
        <v>Normal</v>
      </c>
      <c r="T8096">
        <v>1</v>
      </c>
      <c r="U8096">
        <f t="shared" si="763"/>
        <v>0</v>
      </c>
    </row>
    <row r="8097" spans="1:21" x14ac:dyDescent="0.25">
      <c r="A8097">
        <v>2025</v>
      </c>
      <c r="B8097">
        <v>15584620</v>
      </c>
      <c r="C8097" t="s">
        <v>783</v>
      </c>
      <c r="D8097">
        <v>850</v>
      </c>
      <c r="E8097" t="s">
        <v>26</v>
      </c>
      <c r="F8097" t="s">
        <v>16</v>
      </c>
      <c r="G8097">
        <v>36</v>
      </c>
      <c r="H8097">
        <v>6</v>
      </c>
      <c r="I8097">
        <v>143644</v>
      </c>
      <c r="J8097">
        <v>1</v>
      </c>
      <c r="K8097">
        <v>1</v>
      </c>
      <c r="L8097">
        <v>0</v>
      </c>
      <c r="M8097">
        <v>22102</v>
      </c>
      <c r="N8097">
        <v>1</v>
      </c>
      <c r="O8097" t="str">
        <f t="shared" si="758"/>
        <v>30-45</v>
      </c>
      <c r="P8097" t="str">
        <f t="shared" si="759"/>
        <v>High</v>
      </c>
      <c r="Q8097" t="str">
        <f t="shared" si="760"/>
        <v>Mid-Term</v>
      </c>
      <c r="R8097" t="str">
        <f t="shared" si="761"/>
        <v>High Balance</v>
      </c>
      <c r="S8097" t="str">
        <f t="shared" si="762"/>
        <v>High Value</v>
      </c>
      <c r="T8097">
        <v>1</v>
      </c>
      <c r="U8097">
        <f t="shared" si="763"/>
        <v>143644</v>
      </c>
    </row>
    <row r="8098" spans="1:21" x14ac:dyDescent="0.25">
      <c r="A8098">
        <v>2025</v>
      </c>
      <c r="B8098">
        <v>15750772</v>
      </c>
      <c r="C8098" t="s">
        <v>579</v>
      </c>
      <c r="D8098">
        <v>671</v>
      </c>
      <c r="E8098" t="s">
        <v>15</v>
      </c>
      <c r="F8098" t="s">
        <v>16</v>
      </c>
      <c r="G8098">
        <v>38</v>
      </c>
      <c r="H8098">
        <v>6</v>
      </c>
      <c r="I8098">
        <v>132130</v>
      </c>
      <c r="J8098">
        <v>1</v>
      </c>
      <c r="K8098">
        <v>0</v>
      </c>
      <c r="L8098">
        <v>1</v>
      </c>
      <c r="M8098">
        <v>76069</v>
      </c>
      <c r="N8098">
        <v>0</v>
      </c>
      <c r="O8098" t="str">
        <f t="shared" si="758"/>
        <v>30-45</v>
      </c>
      <c r="P8098" t="str">
        <f t="shared" si="759"/>
        <v>Medium</v>
      </c>
      <c r="Q8098" t="str">
        <f t="shared" si="760"/>
        <v>Mid-Term</v>
      </c>
      <c r="R8098" t="str">
        <f t="shared" si="761"/>
        <v>High Balance</v>
      </c>
      <c r="S8098" t="str">
        <f t="shared" si="762"/>
        <v>High Value</v>
      </c>
      <c r="T8098">
        <v>1</v>
      </c>
      <c r="U8098">
        <f t="shared" si="763"/>
        <v>0</v>
      </c>
    </row>
    <row r="8099" spans="1:21" x14ac:dyDescent="0.25">
      <c r="A8099">
        <v>2025</v>
      </c>
      <c r="B8099">
        <v>15706557</v>
      </c>
      <c r="C8099" t="s">
        <v>1085</v>
      </c>
      <c r="D8099">
        <v>626</v>
      </c>
      <c r="E8099" t="s">
        <v>15</v>
      </c>
      <c r="F8099" t="s">
        <v>16</v>
      </c>
      <c r="G8099">
        <v>52</v>
      </c>
      <c r="H8099">
        <v>0</v>
      </c>
      <c r="I8099">
        <v>0</v>
      </c>
      <c r="J8099">
        <v>2</v>
      </c>
      <c r="K8099">
        <v>1</v>
      </c>
      <c r="L8099">
        <v>0</v>
      </c>
      <c r="M8099">
        <v>32159</v>
      </c>
      <c r="N8099">
        <v>1</v>
      </c>
      <c r="O8099" t="str">
        <f t="shared" si="758"/>
        <v>46-60</v>
      </c>
      <c r="P8099" t="str">
        <f t="shared" si="759"/>
        <v>Medium</v>
      </c>
      <c r="Q8099" t="str">
        <f t="shared" si="760"/>
        <v>New</v>
      </c>
      <c r="R8099" t="str">
        <f t="shared" si="761"/>
        <v>Zero Balance</v>
      </c>
      <c r="S8099" t="str">
        <f t="shared" si="762"/>
        <v>Normal</v>
      </c>
      <c r="T8099">
        <v>1</v>
      </c>
      <c r="U8099">
        <f t="shared" si="763"/>
        <v>0</v>
      </c>
    </row>
    <row r="8100" spans="1:21" x14ac:dyDescent="0.25">
      <c r="A8100">
        <v>2025</v>
      </c>
      <c r="B8100">
        <v>15594391</v>
      </c>
      <c r="C8100" t="s">
        <v>2644</v>
      </c>
      <c r="D8100">
        <v>770</v>
      </c>
      <c r="E8100" t="s">
        <v>15</v>
      </c>
      <c r="F8100" t="s">
        <v>16</v>
      </c>
      <c r="G8100">
        <v>68</v>
      </c>
      <c r="H8100">
        <v>2</v>
      </c>
      <c r="I8100">
        <v>183555</v>
      </c>
      <c r="J8100">
        <v>1</v>
      </c>
      <c r="K8100">
        <v>0</v>
      </c>
      <c r="L8100">
        <v>0</v>
      </c>
      <c r="M8100">
        <v>159557</v>
      </c>
      <c r="N8100">
        <v>1</v>
      </c>
      <c r="O8100" t="str">
        <f t="shared" si="758"/>
        <v>60+</v>
      </c>
      <c r="P8100" t="str">
        <f t="shared" si="759"/>
        <v>High</v>
      </c>
      <c r="Q8100" t="str">
        <f t="shared" si="760"/>
        <v>New</v>
      </c>
      <c r="R8100" t="str">
        <f t="shared" si="761"/>
        <v>High Balance</v>
      </c>
      <c r="S8100" t="str">
        <f t="shared" si="762"/>
        <v>High Value</v>
      </c>
      <c r="T8100">
        <v>1</v>
      </c>
      <c r="U8100">
        <f t="shared" si="763"/>
        <v>183555</v>
      </c>
    </row>
    <row r="8101" spans="1:21" x14ac:dyDescent="0.25">
      <c r="A8101">
        <v>2025</v>
      </c>
      <c r="B8101">
        <v>15661656</v>
      </c>
      <c r="C8101" t="s">
        <v>196</v>
      </c>
      <c r="D8101">
        <v>633</v>
      </c>
      <c r="E8101" t="s">
        <v>15</v>
      </c>
      <c r="F8101" t="s">
        <v>23</v>
      </c>
      <c r="G8101">
        <v>38</v>
      </c>
      <c r="H8101">
        <v>2</v>
      </c>
      <c r="I8101">
        <v>91903</v>
      </c>
      <c r="J8101">
        <v>2</v>
      </c>
      <c r="K8101">
        <v>1</v>
      </c>
      <c r="L8101">
        <v>1</v>
      </c>
      <c r="M8101">
        <v>107673</v>
      </c>
      <c r="N8101">
        <v>0</v>
      </c>
      <c r="O8101" t="str">
        <f t="shared" si="758"/>
        <v>30-45</v>
      </c>
      <c r="P8101" t="str">
        <f t="shared" si="759"/>
        <v>Medium</v>
      </c>
      <c r="Q8101" t="str">
        <f t="shared" si="760"/>
        <v>New</v>
      </c>
      <c r="R8101" t="str">
        <f t="shared" si="761"/>
        <v>Low Balance</v>
      </c>
      <c r="S8101" t="str">
        <f t="shared" si="762"/>
        <v>Normal</v>
      </c>
      <c r="T8101">
        <v>1</v>
      </c>
      <c r="U8101">
        <f t="shared" si="763"/>
        <v>0</v>
      </c>
    </row>
    <row r="8102" spans="1:21" x14ac:dyDescent="0.25">
      <c r="A8102">
        <v>2025</v>
      </c>
      <c r="B8102">
        <v>15631217</v>
      </c>
      <c r="C8102" t="s">
        <v>45</v>
      </c>
      <c r="D8102">
        <v>663</v>
      </c>
      <c r="E8102" t="s">
        <v>15</v>
      </c>
      <c r="F8102" t="s">
        <v>23</v>
      </c>
      <c r="G8102">
        <v>40</v>
      </c>
      <c r="H8102">
        <v>6</v>
      </c>
      <c r="I8102">
        <v>156218</v>
      </c>
      <c r="J8102">
        <v>1</v>
      </c>
      <c r="K8102">
        <v>0</v>
      </c>
      <c r="L8102">
        <v>1</v>
      </c>
      <c r="M8102">
        <v>33608</v>
      </c>
      <c r="N8102">
        <v>0</v>
      </c>
      <c r="O8102" t="str">
        <f t="shared" si="758"/>
        <v>30-45</v>
      </c>
      <c r="P8102" t="str">
        <f t="shared" si="759"/>
        <v>Medium</v>
      </c>
      <c r="Q8102" t="str">
        <f t="shared" si="760"/>
        <v>Mid-Term</v>
      </c>
      <c r="R8102" t="str">
        <f t="shared" si="761"/>
        <v>High Balance</v>
      </c>
      <c r="S8102" t="str">
        <f t="shared" si="762"/>
        <v>High Value</v>
      </c>
      <c r="T8102">
        <v>1</v>
      </c>
      <c r="U8102">
        <f t="shared" si="763"/>
        <v>0</v>
      </c>
    </row>
    <row r="8103" spans="1:21" x14ac:dyDescent="0.25">
      <c r="A8103">
        <v>2025</v>
      </c>
      <c r="B8103">
        <v>15588955</v>
      </c>
      <c r="C8103" t="s">
        <v>587</v>
      </c>
      <c r="D8103">
        <v>581</v>
      </c>
      <c r="E8103" t="s">
        <v>26</v>
      </c>
      <c r="F8103" t="s">
        <v>16</v>
      </c>
      <c r="G8103">
        <v>43</v>
      </c>
      <c r="H8103">
        <v>5</v>
      </c>
      <c r="I8103">
        <v>93260</v>
      </c>
      <c r="J8103">
        <v>3</v>
      </c>
      <c r="K8103">
        <v>1</v>
      </c>
      <c r="L8103">
        <v>0</v>
      </c>
      <c r="M8103">
        <v>141036</v>
      </c>
      <c r="N8103">
        <v>1</v>
      </c>
      <c r="O8103" t="str">
        <f t="shared" si="758"/>
        <v>30-45</v>
      </c>
      <c r="P8103" t="str">
        <f t="shared" si="759"/>
        <v>Low</v>
      </c>
      <c r="Q8103" t="str">
        <f t="shared" si="760"/>
        <v>Mid-Term</v>
      </c>
      <c r="R8103" t="str">
        <f t="shared" si="761"/>
        <v>Low Balance</v>
      </c>
      <c r="S8103" t="str">
        <f t="shared" si="762"/>
        <v>Normal</v>
      </c>
      <c r="T8103">
        <v>1</v>
      </c>
      <c r="U8103">
        <f t="shared" si="763"/>
        <v>93260</v>
      </c>
    </row>
    <row r="8104" spans="1:21" x14ac:dyDescent="0.25">
      <c r="A8104">
        <v>2025</v>
      </c>
      <c r="B8104">
        <v>15758252</v>
      </c>
      <c r="C8104" t="s">
        <v>582</v>
      </c>
      <c r="D8104">
        <v>561</v>
      </c>
      <c r="E8104" t="s">
        <v>26</v>
      </c>
      <c r="F8104" t="s">
        <v>16</v>
      </c>
      <c r="G8104">
        <v>45</v>
      </c>
      <c r="H8104">
        <v>2</v>
      </c>
      <c r="I8104">
        <v>168085</v>
      </c>
      <c r="J8104">
        <v>2</v>
      </c>
      <c r="K8104">
        <v>0</v>
      </c>
      <c r="L8104">
        <v>1</v>
      </c>
      <c r="M8104">
        <v>115719</v>
      </c>
      <c r="N8104">
        <v>0</v>
      </c>
      <c r="O8104" t="str">
        <f t="shared" si="758"/>
        <v>30-45</v>
      </c>
      <c r="P8104" t="str">
        <f t="shared" si="759"/>
        <v>Low</v>
      </c>
      <c r="Q8104" t="str">
        <f t="shared" si="760"/>
        <v>New</v>
      </c>
      <c r="R8104" t="str">
        <f t="shared" si="761"/>
        <v>High Balance</v>
      </c>
      <c r="S8104" t="str">
        <f t="shared" si="762"/>
        <v>High Value</v>
      </c>
      <c r="T8104">
        <v>1</v>
      </c>
      <c r="U8104">
        <f t="shared" si="763"/>
        <v>0</v>
      </c>
    </row>
    <row r="8105" spans="1:21" x14ac:dyDescent="0.25">
      <c r="A8105">
        <v>2025</v>
      </c>
      <c r="B8105">
        <v>15740223</v>
      </c>
      <c r="C8105" t="s">
        <v>459</v>
      </c>
      <c r="D8105">
        <v>479</v>
      </c>
      <c r="E8105" t="s">
        <v>26</v>
      </c>
      <c r="F8105" t="s">
        <v>23</v>
      </c>
      <c r="G8105">
        <v>51</v>
      </c>
      <c r="H8105">
        <v>1</v>
      </c>
      <c r="I8105">
        <v>107715</v>
      </c>
      <c r="J8105">
        <v>3</v>
      </c>
      <c r="K8105">
        <v>1</v>
      </c>
      <c r="L8105">
        <v>0</v>
      </c>
      <c r="M8105">
        <v>86128</v>
      </c>
      <c r="N8105">
        <v>1</v>
      </c>
      <c r="O8105" t="str">
        <f t="shared" si="758"/>
        <v>46-60</v>
      </c>
      <c r="P8105" t="str">
        <f t="shared" si="759"/>
        <v>Low</v>
      </c>
      <c r="Q8105" t="str">
        <f t="shared" si="760"/>
        <v>New</v>
      </c>
      <c r="R8105" t="str">
        <f t="shared" si="761"/>
        <v>High Balance</v>
      </c>
      <c r="S8105" t="str">
        <f t="shared" si="762"/>
        <v>High Value</v>
      </c>
      <c r="T8105">
        <v>1</v>
      </c>
      <c r="U8105">
        <f t="shared" si="763"/>
        <v>107715</v>
      </c>
    </row>
    <row r="8106" spans="1:21" x14ac:dyDescent="0.25">
      <c r="A8106">
        <v>2025</v>
      </c>
      <c r="B8106">
        <v>15805413</v>
      </c>
      <c r="C8106" t="s">
        <v>374</v>
      </c>
      <c r="D8106">
        <v>769</v>
      </c>
      <c r="E8106" t="s">
        <v>15</v>
      </c>
      <c r="F8106" t="s">
        <v>16</v>
      </c>
      <c r="G8106">
        <v>31</v>
      </c>
      <c r="H8106">
        <v>6</v>
      </c>
      <c r="I8106">
        <v>117852</v>
      </c>
      <c r="J8106">
        <v>2</v>
      </c>
      <c r="K8106">
        <v>1</v>
      </c>
      <c r="L8106">
        <v>0</v>
      </c>
      <c r="M8106">
        <v>147669</v>
      </c>
      <c r="N8106">
        <v>0</v>
      </c>
      <c r="O8106" t="str">
        <f t="shared" si="758"/>
        <v>30-45</v>
      </c>
      <c r="P8106" t="str">
        <f t="shared" si="759"/>
        <v>High</v>
      </c>
      <c r="Q8106" t="str">
        <f t="shared" si="760"/>
        <v>Mid-Term</v>
      </c>
      <c r="R8106" t="str">
        <f t="shared" si="761"/>
        <v>High Balance</v>
      </c>
      <c r="S8106" t="str">
        <f t="shared" si="762"/>
        <v>High Value</v>
      </c>
      <c r="T8106">
        <v>1</v>
      </c>
      <c r="U8106">
        <f t="shared" si="763"/>
        <v>0</v>
      </c>
    </row>
    <row r="8107" spans="1:21" x14ac:dyDescent="0.25">
      <c r="A8107">
        <v>2025</v>
      </c>
      <c r="B8107">
        <v>15635116</v>
      </c>
      <c r="C8107" t="s">
        <v>2645</v>
      </c>
      <c r="D8107">
        <v>659</v>
      </c>
      <c r="E8107" t="s">
        <v>18</v>
      </c>
      <c r="F8107" t="s">
        <v>23</v>
      </c>
      <c r="G8107">
        <v>60</v>
      </c>
      <c r="H8107">
        <v>2</v>
      </c>
      <c r="I8107">
        <v>0</v>
      </c>
      <c r="J8107">
        <v>1</v>
      </c>
      <c r="K8107">
        <v>1</v>
      </c>
      <c r="L8107">
        <v>0</v>
      </c>
      <c r="M8107">
        <v>177480</v>
      </c>
      <c r="N8107">
        <v>1</v>
      </c>
      <c r="O8107" t="str">
        <f t="shared" si="758"/>
        <v>46-60</v>
      </c>
      <c r="P8107" t="str">
        <f t="shared" si="759"/>
        <v>Medium</v>
      </c>
      <c r="Q8107" t="str">
        <f t="shared" si="760"/>
        <v>New</v>
      </c>
      <c r="R8107" t="str">
        <f t="shared" si="761"/>
        <v>Zero Balance</v>
      </c>
      <c r="S8107" t="str">
        <f t="shared" si="762"/>
        <v>Normal</v>
      </c>
      <c r="T8107">
        <v>1</v>
      </c>
      <c r="U8107">
        <f t="shared" si="763"/>
        <v>0</v>
      </c>
    </row>
    <row r="8108" spans="1:21" x14ac:dyDescent="0.25">
      <c r="A8108">
        <v>2025</v>
      </c>
      <c r="B8108">
        <v>15764892</v>
      </c>
      <c r="C8108" t="s">
        <v>2646</v>
      </c>
      <c r="D8108">
        <v>590</v>
      </c>
      <c r="E8108" t="s">
        <v>18</v>
      </c>
      <c r="F8108" t="s">
        <v>16</v>
      </c>
      <c r="G8108">
        <v>51</v>
      </c>
      <c r="H8108">
        <v>10</v>
      </c>
      <c r="I8108">
        <v>84475</v>
      </c>
      <c r="J8108">
        <v>2</v>
      </c>
      <c r="K8108">
        <v>1</v>
      </c>
      <c r="L8108">
        <v>1</v>
      </c>
      <c r="M8108">
        <v>190937</v>
      </c>
      <c r="N8108">
        <v>0</v>
      </c>
      <c r="O8108" t="str">
        <f t="shared" si="758"/>
        <v>46-60</v>
      </c>
      <c r="P8108" t="str">
        <f t="shared" si="759"/>
        <v>Low</v>
      </c>
      <c r="Q8108" t="str">
        <f t="shared" si="760"/>
        <v>Long-Term</v>
      </c>
      <c r="R8108" t="str">
        <f t="shared" si="761"/>
        <v>Low Balance</v>
      </c>
      <c r="S8108" t="str">
        <f t="shared" si="762"/>
        <v>Normal</v>
      </c>
      <c r="T8108">
        <v>1</v>
      </c>
      <c r="U8108">
        <f t="shared" si="763"/>
        <v>0</v>
      </c>
    </row>
    <row r="8109" spans="1:21" x14ac:dyDescent="0.25">
      <c r="A8109">
        <v>2025</v>
      </c>
      <c r="B8109">
        <v>15795936</v>
      </c>
      <c r="C8109" t="s">
        <v>307</v>
      </c>
      <c r="D8109">
        <v>560</v>
      </c>
      <c r="E8109" t="s">
        <v>15</v>
      </c>
      <c r="F8109" t="s">
        <v>23</v>
      </c>
      <c r="G8109">
        <v>50</v>
      </c>
      <c r="H8109">
        <v>3</v>
      </c>
      <c r="I8109">
        <v>0</v>
      </c>
      <c r="J8109">
        <v>2</v>
      </c>
      <c r="K8109">
        <v>1</v>
      </c>
      <c r="L8109">
        <v>0</v>
      </c>
      <c r="M8109">
        <v>84532</v>
      </c>
      <c r="N8109">
        <v>0</v>
      </c>
      <c r="O8109" t="str">
        <f t="shared" si="758"/>
        <v>46-60</v>
      </c>
      <c r="P8109" t="str">
        <f t="shared" si="759"/>
        <v>Low</v>
      </c>
      <c r="Q8109" t="str">
        <f t="shared" si="760"/>
        <v>New</v>
      </c>
      <c r="R8109" t="str">
        <f t="shared" si="761"/>
        <v>Zero Balance</v>
      </c>
      <c r="S8109" t="str">
        <f t="shared" si="762"/>
        <v>Normal</v>
      </c>
      <c r="T8109">
        <v>1</v>
      </c>
      <c r="U8109">
        <f t="shared" si="763"/>
        <v>0</v>
      </c>
    </row>
    <row r="8110" spans="1:21" x14ac:dyDescent="0.25">
      <c r="A8110">
        <v>2025</v>
      </c>
      <c r="B8110">
        <v>15655232</v>
      </c>
      <c r="C8110" t="s">
        <v>867</v>
      </c>
      <c r="D8110">
        <v>437</v>
      </c>
      <c r="E8110" t="s">
        <v>26</v>
      </c>
      <c r="F8110" t="s">
        <v>23</v>
      </c>
      <c r="G8110">
        <v>35</v>
      </c>
      <c r="H8110">
        <v>6</v>
      </c>
      <c r="I8110">
        <v>126803</v>
      </c>
      <c r="J8110">
        <v>2</v>
      </c>
      <c r="K8110">
        <v>1</v>
      </c>
      <c r="L8110">
        <v>1</v>
      </c>
      <c r="M8110">
        <v>161133</v>
      </c>
      <c r="N8110">
        <v>0</v>
      </c>
      <c r="O8110" t="str">
        <f t="shared" si="758"/>
        <v>30-45</v>
      </c>
      <c r="P8110" t="str">
        <f t="shared" si="759"/>
        <v>Low</v>
      </c>
      <c r="Q8110" t="str">
        <f t="shared" si="760"/>
        <v>Mid-Term</v>
      </c>
      <c r="R8110" t="str">
        <f t="shared" si="761"/>
        <v>High Balance</v>
      </c>
      <c r="S8110" t="str">
        <f t="shared" si="762"/>
        <v>High Value</v>
      </c>
      <c r="T8110">
        <v>1</v>
      </c>
      <c r="U8110">
        <f t="shared" si="763"/>
        <v>0</v>
      </c>
    </row>
    <row r="8111" spans="1:21" x14ac:dyDescent="0.25">
      <c r="A8111">
        <v>2025</v>
      </c>
      <c r="B8111">
        <v>15640133</v>
      </c>
      <c r="C8111" t="s">
        <v>365</v>
      </c>
      <c r="D8111">
        <v>661</v>
      </c>
      <c r="E8111" t="s">
        <v>15</v>
      </c>
      <c r="F8111" t="s">
        <v>16</v>
      </c>
      <c r="G8111">
        <v>34</v>
      </c>
      <c r="H8111">
        <v>0</v>
      </c>
      <c r="I8111">
        <v>0</v>
      </c>
      <c r="J8111">
        <v>2</v>
      </c>
      <c r="K8111">
        <v>1</v>
      </c>
      <c r="L8111">
        <v>0</v>
      </c>
      <c r="M8111">
        <v>185556</v>
      </c>
      <c r="N8111">
        <v>0</v>
      </c>
      <c r="O8111" t="str">
        <f t="shared" si="758"/>
        <v>30-45</v>
      </c>
      <c r="P8111" t="str">
        <f t="shared" si="759"/>
        <v>Medium</v>
      </c>
      <c r="Q8111" t="str">
        <f t="shared" si="760"/>
        <v>New</v>
      </c>
      <c r="R8111" t="str">
        <f t="shared" si="761"/>
        <v>Zero Balance</v>
      </c>
      <c r="S8111" t="str">
        <f t="shared" si="762"/>
        <v>Normal</v>
      </c>
      <c r="T8111">
        <v>1</v>
      </c>
      <c r="U8111">
        <f t="shared" si="763"/>
        <v>0</v>
      </c>
    </row>
    <row r="8112" spans="1:21" x14ac:dyDescent="0.25">
      <c r="A8112">
        <v>2025</v>
      </c>
      <c r="B8112">
        <v>15751524</v>
      </c>
      <c r="C8112" t="s">
        <v>2508</v>
      </c>
      <c r="D8112">
        <v>677</v>
      </c>
      <c r="E8112" t="s">
        <v>26</v>
      </c>
      <c r="F8112" t="s">
        <v>16</v>
      </c>
      <c r="G8112">
        <v>36</v>
      </c>
      <c r="H8112">
        <v>10</v>
      </c>
      <c r="I8112">
        <v>68807</v>
      </c>
      <c r="J8112">
        <v>1</v>
      </c>
      <c r="K8112">
        <v>1</v>
      </c>
      <c r="L8112">
        <v>0</v>
      </c>
      <c r="M8112">
        <v>33075</v>
      </c>
      <c r="N8112">
        <v>0</v>
      </c>
      <c r="O8112" t="str">
        <f t="shared" si="758"/>
        <v>30-45</v>
      </c>
      <c r="P8112" t="str">
        <f t="shared" si="759"/>
        <v>Medium</v>
      </c>
      <c r="Q8112" t="str">
        <f t="shared" si="760"/>
        <v>Long-Term</v>
      </c>
      <c r="R8112" t="str">
        <f t="shared" si="761"/>
        <v>Low Balance</v>
      </c>
      <c r="S8112" t="str">
        <f t="shared" si="762"/>
        <v>Normal</v>
      </c>
      <c r="T8112">
        <v>1</v>
      </c>
      <c r="U8112">
        <f t="shared" si="763"/>
        <v>0</v>
      </c>
    </row>
    <row r="8113" spans="1:21" x14ac:dyDescent="0.25">
      <c r="A8113">
        <v>2025</v>
      </c>
      <c r="B8113">
        <v>15670552</v>
      </c>
      <c r="C8113" t="s">
        <v>2647</v>
      </c>
      <c r="D8113">
        <v>560</v>
      </c>
      <c r="E8113" t="s">
        <v>15</v>
      </c>
      <c r="F8113" t="s">
        <v>16</v>
      </c>
      <c r="G8113">
        <v>31</v>
      </c>
      <c r="H8113">
        <v>3</v>
      </c>
      <c r="I8113">
        <v>115141</v>
      </c>
      <c r="J8113">
        <v>1</v>
      </c>
      <c r="K8113">
        <v>1</v>
      </c>
      <c r="L8113">
        <v>0</v>
      </c>
      <c r="M8113">
        <v>39807</v>
      </c>
      <c r="N8113">
        <v>0</v>
      </c>
      <c r="O8113" t="str">
        <f t="shared" si="758"/>
        <v>30-45</v>
      </c>
      <c r="P8113" t="str">
        <f t="shared" si="759"/>
        <v>Low</v>
      </c>
      <c r="Q8113" t="str">
        <f t="shared" si="760"/>
        <v>New</v>
      </c>
      <c r="R8113" t="str">
        <f t="shared" si="761"/>
        <v>High Balance</v>
      </c>
      <c r="S8113" t="str">
        <f t="shared" si="762"/>
        <v>High Value</v>
      </c>
      <c r="T8113">
        <v>1</v>
      </c>
      <c r="U8113">
        <f t="shared" si="763"/>
        <v>0</v>
      </c>
    </row>
    <row r="8114" spans="1:21" x14ac:dyDescent="0.25">
      <c r="A8114">
        <v>2025</v>
      </c>
      <c r="B8114">
        <v>15623966</v>
      </c>
      <c r="C8114" t="s">
        <v>1341</v>
      </c>
      <c r="D8114">
        <v>578</v>
      </c>
      <c r="E8114" t="s">
        <v>15</v>
      </c>
      <c r="F8114" t="s">
        <v>16</v>
      </c>
      <c r="G8114">
        <v>35</v>
      </c>
      <c r="H8114">
        <v>2</v>
      </c>
      <c r="I8114">
        <v>0</v>
      </c>
      <c r="J8114">
        <v>2</v>
      </c>
      <c r="K8114">
        <v>0</v>
      </c>
      <c r="L8114">
        <v>1</v>
      </c>
      <c r="M8114">
        <v>26390</v>
      </c>
      <c r="N8114">
        <v>0</v>
      </c>
      <c r="O8114" t="str">
        <f t="shared" si="758"/>
        <v>30-45</v>
      </c>
      <c r="P8114" t="str">
        <f t="shared" si="759"/>
        <v>Low</v>
      </c>
      <c r="Q8114" t="str">
        <f t="shared" si="760"/>
        <v>New</v>
      </c>
      <c r="R8114" t="str">
        <f t="shared" si="761"/>
        <v>Zero Balance</v>
      </c>
      <c r="S8114" t="str">
        <f t="shared" si="762"/>
        <v>Normal</v>
      </c>
      <c r="T8114">
        <v>1</v>
      </c>
      <c r="U8114">
        <f t="shared" si="763"/>
        <v>0</v>
      </c>
    </row>
    <row r="8115" spans="1:21" x14ac:dyDescent="0.25">
      <c r="A8115">
        <v>2025</v>
      </c>
      <c r="B8115">
        <v>15752193</v>
      </c>
      <c r="C8115" t="s">
        <v>2120</v>
      </c>
      <c r="D8115">
        <v>421</v>
      </c>
      <c r="E8115" t="s">
        <v>18</v>
      </c>
      <c r="F8115" t="s">
        <v>23</v>
      </c>
      <c r="G8115">
        <v>34</v>
      </c>
      <c r="H8115">
        <v>6</v>
      </c>
      <c r="I8115">
        <v>90723</v>
      </c>
      <c r="J8115">
        <v>1</v>
      </c>
      <c r="K8115">
        <v>1</v>
      </c>
      <c r="L8115">
        <v>1</v>
      </c>
      <c r="M8115">
        <v>12163</v>
      </c>
      <c r="N8115">
        <v>0</v>
      </c>
      <c r="O8115" t="str">
        <f t="shared" si="758"/>
        <v>30-45</v>
      </c>
      <c r="P8115" t="str">
        <f t="shared" si="759"/>
        <v>Low</v>
      </c>
      <c r="Q8115" t="str">
        <f t="shared" si="760"/>
        <v>Mid-Term</v>
      </c>
      <c r="R8115" t="str">
        <f t="shared" si="761"/>
        <v>Low Balance</v>
      </c>
      <c r="S8115" t="str">
        <f t="shared" si="762"/>
        <v>Normal</v>
      </c>
      <c r="T8115">
        <v>1</v>
      </c>
      <c r="U8115">
        <f t="shared" si="763"/>
        <v>0</v>
      </c>
    </row>
    <row r="8116" spans="1:21" x14ac:dyDescent="0.25">
      <c r="A8116">
        <v>2025</v>
      </c>
      <c r="B8116">
        <v>15607269</v>
      </c>
      <c r="C8116" t="s">
        <v>1251</v>
      </c>
      <c r="D8116">
        <v>492</v>
      </c>
      <c r="E8116" t="s">
        <v>26</v>
      </c>
      <c r="F8116" t="s">
        <v>16</v>
      </c>
      <c r="G8116">
        <v>49</v>
      </c>
      <c r="H8116">
        <v>2</v>
      </c>
      <c r="I8116">
        <v>151249</v>
      </c>
      <c r="J8116">
        <v>2</v>
      </c>
      <c r="K8116">
        <v>1</v>
      </c>
      <c r="L8116">
        <v>1</v>
      </c>
      <c r="M8116">
        <v>167238</v>
      </c>
      <c r="N8116">
        <v>0</v>
      </c>
      <c r="O8116" t="str">
        <f t="shared" si="758"/>
        <v>46-60</v>
      </c>
      <c r="P8116" t="str">
        <f t="shared" si="759"/>
        <v>Low</v>
      </c>
      <c r="Q8116" t="str">
        <f t="shared" si="760"/>
        <v>New</v>
      </c>
      <c r="R8116" t="str">
        <f t="shared" si="761"/>
        <v>High Balance</v>
      </c>
      <c r="S8116" t="str">
        <f t="shared" si="762"/>
        <v>High Value</v>
      </c>
      <c r="T8116">
        <v>1</v>
      </c>
      <c r="U8116">
        <f t="shared" si="763"/>
        <v>0</v>
      </c>
    </row>
    <row r="8117" spans="1:21" x14ac:dyDescent="0.25">
      <c r="A8117">
        <v>2025</v>
      </c>
      <c r="B8117">
        <v>15700752</v>
      </c>
      <c r="C8117" t="s">
        <v>562</v>
      </c>
      <c r="D8117">
        <v>545</v>
      </c>
      <c r="E8117" t="s">
        <v>15</v>
      </c>
      <c r="F8117" t="s">
        <v>16</v>
      </c>
      <c r="G8117">
        <v>32</v>
      </c>
      <c r="H8117">
        <v>6</v>
      </c>
      <c r="I8117">
        <v>0</v>
      </c>
      <c r="J8117">
        <v>2</v>
      </c>
      <c r="K8117">
        <v>1</v>
      </c>
      <c r="L8117">
        <v>1</v>
      </c>
      <c r="M8117">
        <v>52067</v>
      </c>
      <c r="N8117">
        <v>0</v>
      </c>
      <c r="O8117" t="str">
        <f t="shared" si="758"/>
        <v>30-45</v>
      </c>
      <c r="P8117" t="str">
        <f t="shared" si="759"/>
        <v>Low</v>
      </c>
      <c r="Q8117" t="str">
        <f t="shared" si="760"/>
        <v>Mid-Term</v>
      </c>
      <c r="R8117" t="str">
        <f t="shared" si="761"/>
        <v>Zero Balance</v>
      </c>
      <c r="S8117" t="str">
        <f t="shared" si="762"/>
        <v>Normal</v>
      </c>
      <c r="T8117">
        <v>1</v>
      </c>
      <c r="U8117">
        <f t="shared" si="763"/>
        <v>0</v>
      </c>
    </row>
    <row r="8118" spans="1:21" x14ac:dyDescent="0.25">
      <c r="A8118">
        <v>2025</v>
      </c>
      <c r="B8118">
        <v>15777901</v>
      </c>
      <c r="C8118" t="s">
        <v>2648</v>
      </c>
      <c r="D8118">
        <v>640</v>
      </c>
      <c r="E8118" t="s">
        <v>26</v>
      </c>
      <c r="F8118" t="s">
        <v>16</v>
      </c>
      <c r="G8118">
        <v>43</v>
      </c>
      <c r="H8118">
        <v>9</v>
      </c>
      <c r="I8118">
        <v>94752</v>
      </c>
      <c r="J8118">
        <v>1</v>
      </c>
      <c r="K8118">
        <v>1</v>
      </c>
      <c r="L8118">
        <v>0</v>
      </c>
      <c r="M8118">
        <v>184006</v>
      </c>
      <c r="N8118">
        <v>1</v>
      </c>
      <c r="O8118" t="str">
        <f t="shared" si="758"/>
        <v>30-45</v>
      </c>
      <c r="P8118" t="str">
        <f t="shared" si="759"/>
        <v>Medium</v>
      </c>
      <c r="Q8118" t="str">
        <f t="shared" si="760"/>
        <v>Long-Term</v>
      </c>
      <c r="R8118" t="str">
        <f t="shared" si="761"/>
        <v>Low Balance</v>
      </c>
      <c r="S8118" t="str">
        <f t="shared" si="762"/>
        <v>Normal</v>
      </c>
      <c r="T8118">
        <v>1</v>
      </c>
      <c r="U8118">
        <f t="shared" si="763"/>
        <v>94752</v>
      </c>
    </row>
    <row r="8119" spans="1:21" x14ac:dyDescent="0.25">
      <c r="A8119">
        <v>2025</v>
      </c>
      <c r="B8119">
        <v>15639117</v>
      </c>
      <c r="C8119" t="s">
        <v>2649</v>
      </c>
      <c r="D8119">
        <v>624</v>
      </c>
      <c r="E8119" t="s">
        <v>18</v>
      </c>
      <c r="F8119" t="s">
        <v>16</v>
      </c>
      <c r="G8119">
        <v>34</v>
      </c>
      <c r="H8119">
        <v>6</v>
      </c>
      <c r="I8119">
        <v>0</v>
      </c>
      <c r="J8119">
        <v>1</v>
      </c>
      <c r="K8119">
        <v>1</v>
      </c>
      <c r="L8119">
        <v>0</v>
      </c>
      <c r="M8119">
        <v>583</v>
      </c>
      <c r="N8119">
        <v>1</v>
      </c>
      <c r="O8119" t="str">
        <f t="shared" si="758"/>
        <v>30-45</v>
      </c>
      <c r="P8119" t="str">
        <f t="shared" si="759"/>
        <v>Medium</v>
      </c>
      <c r="Q8119" t="str">
        <f t="shared" si="760"/>
        <v>Mid-Term</v>
      </c>
      <c r="R8119" t="str">
        <f t="shared" si="761"/>
        <v>Zero Balance</v>
      </c>
      <c r="S8119" t="str">
        <f t="shared" si="762"/>
        <v>Normal</v>
      </c>
      <c r="T8119">
        <v>1</v>
      </c>
      <c r="U8119">
        <f t="shared" si="763"/>
        <v>0</v>
      </c>
    </row>
    <row r="8120" spans="1:21" x14ac:dyDescent="0.25">
      <c r="A8120">
        <v>2025</v>
      </c>
      <c r="B8120">
        <v>15720203</v>
      </c>
      <c r="C8120" t="s">
        <v>1350</v>
      </c>
      <c r="D8120">
        <v>577</v>
      </c>
      <c r="E8120" t="s">
        <v>18</v>
      </c>
      <c r="F8120" t="s">
        <v>23</v>
      </c>
      <c r="G8120">
        <v>28</v>
      </c>
      <c r="H8120">
        <v>7</v>
      </c>
      <c r="I8120">
        <v>0</v>
      </c>
      <c r="J8120">
        <v>1</v>
      </c>
      <c r="K8120">
        <v>1</v>
      </c>
      <c r="L8120">
        <v>0</v>
      </c>
      <c r="M8120">
        <v>143274</v>
      </c>
      <c r="N8120">
        <v>0</v>
      </c>
      <c r="O8120" t="str">
        <f t="shared" si="758"/>
        <v>&lt;30</v>
      </c>
      <c r="P8120" t="str">
        <f t="shared" si="759"/>
        <v>Low</v>
      </c>
      <c r="Q8120" t="str">
        <f t="shared" si="760"/>
        <v>Mid-Term</v>
      </c>
      <c r="R8120" t="str">
        <f t="shared" si="761"/>
        <v>Zero Balance</v>
      </c>
      <c r="S8120" t="str">
        <f t="shared" si="762"/>
        <v>Normal</v>
      </c>
      <c r="T8120">
        <v>1</v>
      </c>
      <c r="U8120">
        <f t="shared" si="763"/>
        <v>0</v>
      </c>
    </row>
    <row r="8121" spans="1:21" x14ac:dyDescent="0.25">
      <c r="A8121">
        <v>2025</v>
      </c>
      <c r="B8121">
        <v>15586236</v>
      </c>
      <c r="C8121" t="s">
        <v>1223</v>
      </c>
      <c r="D8121">
        <v>704</v>
      </c>
      <c r="E8121" t="s">
        <v>15</v>
      </c>
      <c r="F8121" t="s">
        <v>23</v>
      </c>
      <c r="G8121">
        <v>31</v>
      </c>
      <c r="H8121">
        <v>5</v>
      </c>
      <c r="I8121">
        <v>132085</v>
      </c>
      <c r="J8121">
        <v>3</v>
      </c>
      <c r="K8121">
        <v>1</v>
      </c>
      <c r="L8121">
        <v>1</v>
      </c>
      <c r="M8121">
        <v>54474</v>
      </c>
      <c r="N8121">
        <v>1</v>
      </c>
      <c r="O8121" t="str">
        <f t="shared" si="758"/>
        <v>30-45</v>
      </c>
      <c r="P8121" t="str">
        <f t="shared" si="759"/>
        <v>Medium</v>
      </c>
      <c r="Q8121" t="str">
        <f t="shared" si="760"/>
        <v>Mid-Term</v>
      </c>
      <c r="R8121" t="str">
        <f t="shared" si="761"/>
        <v>High Balance</v>
      </c>
      <c r="S8121" t="str">
        <f t="shared" si="762"/>
        <v>High Value</v>
      </c>
      <c r="T8121">
        <v>1</v>
      </c>
      <c r="U8121">
        <f t="shared" si="763"/>
        <v>132085</v>
      </c>
    </row>
    <row r="8122" spans="1:21" x14ac:dyDescent="0.25">
      <c r="A8122">
        <v>2025</v>
      </c>
      <c r="B8122">
        <v>15676645</v>
      </c>
      <c r="C8122" t="s">
        <v>1537</v>
      </c>
      <c r="D8122">
        <v>523</v>
      </c>
      <c r="E8122" t="s">
        <v>15</v>
      </c>
      <c r="F8122" t="s">
        <v>23</v>
      </c>
      <c r="G8122">
        <v>45</v>
      </c>
      <c r="H8122">
        <v>5</v>
      </c>
      <c r="I8122">
        <v>0</v>
      </c>
      <c r="J8122">
        <v>2</v>
      </c>
      <c r="K8122">
        <v>1</v>
      </c>
      <c r="L8122">
        <v>1</v>
      </c>
      <c r="M8122">
        <v>121428</v>
      </c>
      <c r="N8122">
        <v>0</v>
      </c>
      <c r="O8122" t="str">
        <f t="shared" si="758"/>
        <v>30-45</v>
      </c>
      <c r="P8122" t="str">
        <f t="shared" si="759"/>
        <v>Low</v>
      </c>
      <c r="Q8122" t="str">
        <f t="shared" si="760"/>
        <v>Mid-Term</v>
      </c>
      <c r="R8122" t="str">
        <f t="shared" si="761"/>
        <v>Zero Balance</v>
      </c>
      <c r="S8122" t="str">
        <f t="shared" si="762"/>
        <v>Normal</v>
      </c>
      <c r="T8122">
        <v>1</v>
      </c>
      <c r="U8122">
        <f t="shared" si="763"/>
        <v>0</v>
      </c>
    </row>
    <row r="8123" spans="1:21" x14ac:dyDescent="0.25">
      <c r="A8123">
        <v>2025</v>
      </c>
      <c r="B8123">
        <v>15715988</v>
      </c>
      <c r="C8123" t="s">
        <v>2650</v>
      </c>
      <c r="D8123">
        <v>793</v>
      </c>
      <c r="E8123" t="s">
        <v>15</v>
      </c>
      <c r="F8123" t="s">
        <v>23</v>
      </c>
      <c r="G8123">
        <v>35</v>
      </c>
      <c r="H8123">
        <v>2</v>
      </c>
      <c r="I8123">
        <v>0</v>
      </c>
      <c r="J8123">
        <v>2</v>
      </c>
      <c r="K8123">
        <v>1</v>
      </c>
      <c r="L8123">
        <v>1</v>
      </c>
      <c r="M8123">
        <v>79704</v>
      </c>
      <c r="N8123">
        <v>0</v>
      </c>
      <c r="O8123" t="str">
        <f t="shared" si="758"/>
        <v>30-45</v>
      </c>
      <c r="P8123" t="str">
        <f t="shared" si="759"/>
        <v>High</v>
      </c>
      <c r="Q8123" t="str">
        <f t="shared" si="760"/>
        <v>New</v>
      </c>
      <c r="R8123" t="str">
        <f t="shared" si="761"/>
        <v>Zero Balance</v>
      </c>
      <c r="S8123" t="str">
        <f t="shared" si="762"/>
        <v>Normal</v>
      </c>
      <c r="T8123">
        <v>1</v>
      </c>
      <c r="U8123">
        <f t="shared" si="763"/>
        <v>0</v>
      </c>
    </row>
    <row r="8124" spans="1:21" x14ac:dyDescent="0.25">
      <c r="A8124">
        <v>2025</v>
      </c>
      <c r="B8124">
        <v>15603749</v>
      </c>
      <c r="C8124" t="s">
        <v>2651</v>
      </c>
      <c r="D8124">
        <v>564</v>
      </c>
      <c r="E8124" t="s">
        <v>15</v>
      </c>
      <c r="F8124" t="s">
        <v>16</v>
      </c>
      <c r="G8124">
        <v>53</v>
      </c>
      <c r="H8124">
        <v>2</v>
      </c>
      <c r="I8124">
        <v>45472</v>
      </c>
      <c r="J8124">
        <v>1</v>
      </c>
      <c r="K8124">
        <v>1</v>
      </c>
      <c r="L8124">
        <v>1</v>
      </c>
      <c r="M8124">
        <v>41056</v>
      </c>
      <c r="N8124">
        <v>1</v>
      </c>
      <c r="O8124" t="str">
        <f t="shared" si="758"/>
        <v>46-60</v>
      </c>
      <c r="P8124" t="str">
        <f t="shared" si="759"/>
        <v>Low</v>
      </c>
      <c r="Q8124" t="str">
        <f t="shared" si="760"/>
        <v>New</v>
      </c>
      <c r="R8124" t="str">
        <f t="shared" si="761"/>
        <v>Low Balance</v>
      </c>
      <c r="S8124" t="str">
        <f t="shared" si="762"/>
        <v>Normal</v>
      </c>
      <c r="T8124">
        <v>1</v>
      </c>
      <c r="U8124">
        <f t="shared" si="763"/>
        <v>45472</v>
      </c>
    </row>
    <row r="8125" spans="1:21" x14ac:dyDescent="0.25">
      <c r="A8125">
        <v>2025</v>
      </c>
      <c r="B8125">
        <v>15608956</v>
      </c>
      <c r="C8125" t="s">
        <v>783</v>
      </c>
      <c r="D8125">
        <v>711</v>
      </c>
      <c r="E8125" t="s">
        <v>15</v>
      </c>
      <c r="F8125" t="s">
        <v>23</v>
      </c>
      <c r="G8125">
        <v>33</v>
      </c>
      <c r="H8125">
        <v>1</v>
      </c>
      <c r="I8125">
        <v>0</v>
      </c>
      <c r="J8125">
        <v>1</v>
      </c>
      <c r="K8125">
        <v>0</v>
      </c>
      <c r="L8125">
        <v>0</v>
      </c>
      <c r="M8125">
        <v>41590</v>
      </c>
      <c r="N8125">
        <v>0</v>
      </c>
      <c r="O8125" t="str">
        <f t="shared" si="758"/>
        <v>30-45</v>
      </c>
      <c r="P8125" t="str">
        <f t="shared" si="759"/>
        <v>Medium</v>
      </c>
      <c r="Q8125" t="str">
        <f t="shared" si="760"/>
        <v>New</v>
      </c>
      <c r="R8125" t="str">
        <f t="shared" si="761"/>
        <v>Zero Balance</v>
      </c>
      <c r="S8125" t="str">
        <f t="shared" si="762"/>
        <v>Normal</v>
      </c>
      <c r="T8125">
        <v>1</v>
      </c>
      <c r="U8125">
        <f t="shared" si="763"/>
        <v>0</v>
      </c>
    </row>
    <row r="8126" spans="1:21" x14ac:dyDescent="0.25">
      <c r="A8126">
        <v>2025</v>
      </c>
      <c r="B8126">
        <v>15733872</v>
      </c>
      <c r="C8126" t="s">
        <v>1036</v>
      </c>
      <c r="D8126">
        <v>791</v>
      </c>
      <c r="E8126" t="s">
        <v>26</v>
      </c>
      <c r="F8126" t="s">
        <v>16</v>
      </c>
      <c r="G8126">
        <v>33</v>
      </c>
      <c r="H8126">
        <v>10</v>
      </c>
      <c r="I8126">
        <v>130230</v>
      </c>
      <c r="J8126">
        <v>2</v>
      </c>
      <c r="K8126">
        <v>0</v>
      </c>
      <c r="L8126">
        <v>0</v>
      </c>
      <c r="M8126">
        <v>54020</v>
      </c>
      <c r="N8126">
        <v>1</v>
      </c>
      <c r="O8126" t="str">
        <f t="shared" si="758"/>
        <v>30-45</v>
      </c>
      <c r="P8126" t="str">
        <f t="shared" si="759"/>
        <v>High</v>
      </c>
      <c r="Q8126" t="str">
        <f t="shared" si="760"/>
        <v>Long-Term</v>
      </c>
      <c r="R8126" t="str">
        <f t="shared" si="761"/>
        <v>High Balance</v>
      </c>
      <c r="S8126" t="str">
        <f t="shared" si="762"/>
        <v>High Value</v>
      </c>
      <c r="T8126">
        <v>1</v>
      </c>
      <c r="U8126">
        <f t="shared" si="763"/>
        <v>130230</v>
      </c>
    </row>
    <row r="8127" spans="1:21" x14ac:dyDescent="0.25">
      <c r="A8127">
        <v>2025</v>
      </c>
      <c r="B8127">
        <v>15666982</v>
      </c>
      <c r="C8127" t="s">
        <v>2652</v>
      </c>
      <c r="D8127">
        <v>629</v>
      </c>
      <c r="E8127" t="s">
        <v>26</v>
      </c>
      <c r="F8127" t="s">
        <v>16</v>
      </c>
      <c r="G8127">
        <v>38</v>
      </c>
      <c r="H8127">
        <v>9</v>
      </c>
      <c r="I8127">
        <v>123949</v>
      </c>
      <c r="J8127">
        <v>1</v>
      </c>
      <c r="K8127">
        <v>1</v>
      </c>
      <c r="L8127">
        <v>0</v>
      </c>
      <c r="M8127">
        <v>76053</v>
      </c>
      <c r="N8127">
        <v>0</v>
      </c>
      <c r="O8127" t="str">
        <f t="shared" si="758"/>
        <v>30-45</v>
      </c>
      <c r="P8127" t="str">
        <f t="shared" si="759"/>
        <v>Medium</v>
      </c>
      <c r="Q8127" t="str">
        <f t="shared" si="760"/>
        <v>Long-Term</v>
      </c>
      <c r="R8127" t="str">
        <f t="shared" si="761"/>
        <v>High Balance</v>
      </c>
      <c r="S8127" t="str">
        <f t="shared" si="762"/>
        <v>High Value</v>
      </c>
      <c r="T8127">
        <v>1</v>
      </c>
      <c r="U8127">
        <f t="shared" si="763"/>
        <v>0</v>
      </c>
    </row>
    <row r="8128" spans="1:21" x14ac:dyDescent="0.25">
      <c r="A8128">
        <v>2025</v>
      </c>
      <c r="B8128">
        <v>15602647</v>
      </c>
      <c r="C8128" t="s">
        <v>357</v>
      </c>
      <c r="D8128">
        <v>729</v>
      </c>
      <c r="E8128" t="s">
        <v>26</v>
      </c>
      <c r="F8128" t="s">
        <v>23</v>
      </c>
      <c r="G8128">
        <v>39</v>
      </c>
      <c r="H8128">
        <v>6</v>
      </c>
      <c r="I8128">
        <v>127416</v>
      </c>
      <c r="J8128">
        <v>1</v>
      </c>
      <c r="K8128">
        <v>1</v>
      </c>
      <c r="L8128">
        <v>1</v>
      </c>
      <c r="M8128">
        <v>184977</v>
      </c>
      <c r="N8128">
        <v>1</v>
      </c>
      <c r="O8128" t="str">
        <f t="shared" si="758"/>
        <v>30-45</v>
      </c>
      <c r="P8128" t="str">
        <f t="shared" si="759"/>
        <v>Medium</v>
      </c>
      <c r="Q8128" t="str">
        <f t="shared" si="760"/>
        <v>Mid-Term</v>
      </c>
      <c r="R8128" t="str">
        <f t="shared" si="761"/>
        <v>High Balance</v>
      </c>
      <c r="S8128" t="str">
        <f t="shared" si="762"/>
        <v>High Value</v>
      </c>
      <c r="T8128">
        <v>1</v>
      </c>
      <c r="U8128">
        <f t="shared" si="763"/>
        <v>127416</v>
      </c>
    </row>
    <row r="8129" spans="1:21" x14ac:dyDescent="0.25">
      <c r="A8129">
        <v>2025</v>
      </c>
      <c r="B8129">
        <v>15623063</v>
      </c>
      <c r="C8129" t="s">
        <v>156</v>
      </c>
      <c r="D8129">
        <v>651</v>
      </c>
      <c r="E8129" t="s">
        <v>26</v>
      </c>
      <c r="F8129" t="s">
        <v>23</v>
      </c>
      <c r="G8129">
        <v>35</v>
      </c>
      <c r="H8129">
        <v>8</v>
      </c>
      <c r="I8129">
        <v>110068</v>
      </c>
      <c r="J8129">
        <v>1</v>
      </c>
      <c r="K8129">
        <v>1</v>
      </c>
      <c r="L8129">
        <v>0</v>
      </c>
      <c r="M8129">
        <v>127679</v>
      </c>
      <c r="N8129">
        <v>1</v>
      </c>
      <c r="O8129" t="str">
        <f t="shared" si="758"/>
        <v>30-45</v>
      </c>
      <c r="P8129" t="str">
        <f t="shared" si="759"/>
        <v>Medium</v>
      </c>
      <c r="Q8129" t="str">
        <f t="shared" si="760"/>
        <v>Long-Term</v>
      </c>
      <c r="R8129" t="str">
        <f t="shared" si="761"/>
        <v>High Balance</v>
      </c>
      <c r="S8129" t="str">
        <f t="shared" si="762"/>
        <v>High Value</v>
      </c>
      <c r="T8129">
        <v>1</v>
      </c>
      <c r="U8129">
        <f t="shared" si="763"/>
        <v>110068</v>
      </c>
    </row>
    <row r="8130" spans="1:21" x14ac:dyDescent="0.25">
      <c r="A8130">
        <v>2025</v>
      </c>
      <c r="B8130">
        <v>15682928</v>
      </c>
      <c r="C8130" t="s">
        <v>273</v>
      </c>
      <c r="D8130">
        <v>695</v>
      </c>
      <c r="E8130" t="s">
        <v>18</v>
      </c>
      <c r="F8130" t="s">
        <v>23</v>
      </c>
      <c r="G8130">
        <v>39</v>
      </c>
      <c r="H8130">
        <v>4</v>
      </c>
      <c r="I8130">
        <v>65521</v>
      </c>
      <c r="J8130">
        <v>1</v>
      </c>
      <c r="K8130">
        <v>1</v>
      </c>
      <c r="L8130">
        <v>1</v>
      </c>
      <c r="M8130">
        <v>1244</v>
      </c>
      <c r="N8130">
        <v>0</v>
      </c>
      <c r="O8130" t="str">
        <f t="shared" ref="O8130:O8193" si="764">IF(G8130&lt;30,"&lt;30",IF(G8130&lt;=45,"30-45",IF(G8130&lt;=60,"46-60","60+")))</f>
        <v>30-45</v>
      </c>
      <c r="P8130" t="str">
        <f t="shared" ref="P8130:P8193" si="765">IF(D8130&lt;600,"Low",IF(D8130&lt;=750,"Medium","High"))</f>
        <v>Medium</v>
      </c>
      <c r="Q8130" t="str">
        <f t="shared" ref="Q8130:Q8193" si="766">IF(H8130&lt;=3,"New",IF(H8130&lt;=7,"Mid-Term","Long-Term"))</f>
        <v>Mid-Term</v>
      </c>
      <c r="R8130" t="str">
        <f t="shared" ref="R8130:R8193" si="767">IF(I8130=0,"Zero Balance",IF(I8130&lt;100000,"Low Balance","High Balance"))</f>
        <v>Low Balance</v>
      </c>
      <c r="S8130" t="str">
        <f t="shared" ref="S8130:S8193" si="768">IF(I8130&gt;=100000,"High Value","Normal")</f>
        <v>Normal</v>
      </c>
      <c r="T8130">
        <v>1</v>
      </c>
      <c r="U8130">
        <f t="shared" ref="U8130:U8193" si="769">IF(N8130=1,I8130,0)</f>
        <v>0</v>
      </c>
    </row>
    <row r="8131" spans="1:21" x14ac:dyDescent="0.25">
      <c r="A8131">
        <v>2025</v>
      </c>
      <c r="B8131">
        <v>15729246</v>
      </c>
      <c r="C8131" t="s">
        <v>2653</v>
      </c>
      <c r="D8131">
        <v>847</v>
      </c>
      <c r="E8131" t="s">
        <v>18</v>
      </c>
      <c r="F8131" t="s">
        <v>23</v>
      </c>
      <c r="G8131">
        <v>31</v>
      </c>
      <c r="H8131">
        <v>5</v>
      </c>
      <c r="I8131">
        <v>0</v>
      </c>
      <c r="J8131">
        <v>2</v>
      </c>
      <c r="K8131">
        <v>1</v>
      </c>
      <c r="L8131">
        <v>1</v>
      </c>
      <c r="M8131">
        <v>76327</v>
      </c>
      <c r="N8131">
        <v>0</v>
      </c>
      <c r="O8131" t="str">
        <f t="shared" si="764"/>
        <v>30-45</v>
      </c>
      <c r="P8131" t="str">
        <f t="shared" si="765"/>
        <v>High</v>
      </c>
      <c r="Q8131" t="str">
        <f t="shared" si="766"/>
        <v>Mid-Term</v>
      </c>
      <c r="R8131" t="str">
        <f t="shared" si="767"/>
        <v>Zero Balance</v>
      </c>
      <c r="S8131" t="str">
        <f t="shared" si="768"/>
        <v>Normal</v>
      </c>
      <c r="T8131">
        <v>1</v>
      </c>
      <c r="U8131">
        <f t="shared" si="769"/>
        <v>0</v>
      </c>
    </row>
    <row r="8132" spans="1:21" x14ac:dyDescent="0.25">
      <c r="A8132">
        <v>2025</v>
      </c>
      <c r="B8132">
        <v>15588928</v>
      </c>
      <c r="C8132" t="s">
        <v>1023</v>
      </c>
      <c r="D8132">
        <v>704</v>
      </c>
      <c r="E8132" t="s">
        <v>15</v>
      </c>
      <c r="F8132" t="s">
        <v>23</v>
      </c>
      <c r="G8132">
        <v>47</v>
      </c>
      <c r="H8132">
        <v>5</v>
      </c>
      <c r="I8132">
        <v>0</v>
      </c>
      <c r="J8132">
        <v>2</v>
      </c>
      <c r="K8132">
        <v>1</v>
      </c>
      <c r="L8132">
        <v>1</v>
      </c>
      <c r="M8132">
        <v>145339</v>
      </c>
      <c r="N8132">
        <v>0</v>
      </c>
      <c r="O8132" t="str">
        <f t="shared" si="764"/>
        <v>46-60</v>
      </c>
      <c r="P8132" t="str">
        <f t="shared" si="765"/>
        <v>Medium</v>
      </c>
      <c r="Q8132" t="str">
        <f t="shared" si="766"/>
        <v>Mid-Term</v>
      </c>
      <c r="R8132" t="str">
        <f t="shared" si="767"/>
        <v>Zero Balance</v>
      </c>
      <c r="S8132" t="str">
        <f t="shared" si="768"/>
        <v>Normal</v>
      </c>
      <c r="T8132">
        <v>1</v>
      </c>
      <c r="U8132">
        <f t="shared" si="769"/>
        <v>0</v>
      </c>
    </row>
    <row r="8133" spans="1:21" x14ac:dyDescent="0.25">
      <c r="A8133">
        <v>2025</v>
      </c>
      <c r="B8133">
        <v>15803352</v>
      </c>
      <c r="C8133" t="s">
        <v>33</v>
      </c>
      <c r="D8133">
        <v>613</v>
      </c>
      <c r="E8133" t="s">
        <v>26</v>
      </c>
      <c r="F8133" t="s">
        <v>23</v>
      </c>
      <c r="G8133">
        <v>33</v>
      </c>
      <c r="H8133">
        <v>3</v>
      </c>
      <c r="I8133">
        <v>155736</v>
      </c>
      <c r="J8133">
        <v>2</v>
      </c>
      <c r="K8133">
        <v>1</v>
      </c>
      <c r="L8133">
        <v>1</v>
      </c>
      <c r="M8133">
        <v>57751</v>
      </c>
      <c r="N8133">
        <v>0</v>
      </c>
      <c r="O8133" t="str">
        <f t="shared" si="764"/>
        <v>30-45</v>
      </c>
      <c r="P8133" t="str">
        <f t="shared" si="765"/>
        <v>Medium</v>
      </c>
      <c r="Q8133" t="str">
        <f t="shared" si="766"/>
        <v>New</v>
      </c>
      <c r="R8133" t="str">
        <f t="shared" si="767"/>
        <v>High Balance</v>
      </c>
      <c r="S8133" t="str">
        <f t="shared" si="768"/>
        <v>High Value</v>
      </c>
      <c r="T8133">
        <v>1</v>
      </c>
      <c r="U8133">
        <f t="shared" si="769"/>
        <v>0</v>
      </c>
    </row>
    <row r="8134" spans="1:21" x14ac:dyDescent="0.25">
      <c r="A8134">
        <v>2025</v>
      </c>
      <c r="B8134">
        <v>15607485</v>
      </c>
      <c r="C8134" t="s">
        <v>2654</v>
      </c>
      <c r="D8134">
        <v>692</v>
      </c>
      <c r="E8134" t="s">
        <v>18</v>
      </c>
      <c r="F8134" t="s">
        <v>16</v>
      </c>
      <c r="G8134">
        <v>29</v>
      </c>
      <c r="H8134">
        <v>4</v>
      </c>
      <c r="I8134">
        <v>0</v>
      </c>
      <c r="J8134">
        <v>2</v>
      </c>
      <c r="K8134">
        <v>0</v>
      </c>
      <c r="L8134">
        <v>0</v>
      </c>
      <c r="M8134">
        <v>138880</v>
      </c>
      <c r="N8134">
        <v>0</v>
      </c>
      <c r="O8134" t="str">
        <f t="shared" si="764"/>
        <v>&lt;30</v>
      </c>
      <c r="P8134" t="str">
        <f t="shared" si="765"/>
        <v>Medium</v>
      </c>
      <c r="Q8134" t="str">
        <f t="shared" si="766"/>
        <v>Mid-Term</v>
      </c>
      <c r="R8134" t="str">
        <f t="shared" si="767"/>
        <v>Zero Balance</v>
      </c>
      <c r="S8134" t="str">
        <f t="shared" si="768"/>
        <v>Normal</v>
      </c>
      <c r="T8134">
        <v>1</v>
      </c>
      <c r="U8134">
        <f t="shared" si="769"/>
        <v>0</v>
      </c>
    </row>
    <row r="8135" spans="1:21" x14ac:dyDescent="0.25">
      <c r="A8135">
        <v>2025</v>
      </c>
      <c r="B8135">
        <v>15656249</v>
      </c>
      <c r="C8135" t="s">
        <v>668</v>
      </c>
      <c r="D8135">
        <v>720</v>
      </c>
      <c r="E8135" t="s">
        <v>15</v>
      </c>
      <c r="F8135" t="s">
        <v>16</v>
      </c>
      <c r="G8135">
        <v>34</v>
      </c>
      <c r="H8135">
        <v>3</v>
      </c>
      <c r="I8135">
        <v>118308</v>
      </c>
      <c r="J8135">
        <v>2</v>
      </c>
      <c r="K8135">
        <v>1</v>
      </c>
      <c r="L8135">
        <v>1</v>
      </c>
      <c r="M8135">
        <v>136120</v>
      </c>
      <c r="N8135">
        <v>0</v>
      </c>
      <c r="O8135" t="str">
        <f t="shared" si="764"/>
        <v>30-45</v>
      </c>
      <c r="P8135" t="str">
        <f t="shared" si="765"/>
        <v>Medium</v>
      </c>
      <c r="Q8135" t="str">
        <f t="shared" si="766"/>
        <v>New</v>
      </c>
      <c r="R8135" t="str">
        <f t="shared" si="767"/>
        <v>High Balance</v>
      </c>
      <c r="S8135" t="str">
        <f t="shared" si="768"/>
        <v>High Value</v>
      </c>
      <c r="T8135">
        <v>1</v>
      </c>
      <c r="U8135">
        <f t="shared" si="769"/>
        <v>0</v>
      </c>
    </row>
    <row r="8136" spans="1:21" x14ac:dyDescent="0.25">
      <c r="A8136">
        <v>2025</v>
      </c>
      <c r="B8136">
        <v>15761783</v>
      </c>
      <c r="C8136" t="s">
        <v>2655</v>
      </c>
      <c r="D8136">
        <v>577</v>
      </c>
      <c r="E8136" t="s">
        <v>15</v>
      </c>
      <c r="F8136" t="s">
        <v>23</v>
      </c>
      <c r="G8136">
        <v>41</v>
      </c>
      <c r="H8136">
        <v>6</v>
      </c>
      <c r="I8136">
        <v>0</v>
      </c>
      <c r="J8136">
        <v>1</v>
      </c>
      <c r="K8136">
        <v>1</v>
      </c>
      <c r="L8136">
        <v>1</v>
      </c>
      <c r="M8136">
        <v>167621</v>
      </c>
      <c r="N8136">
        <v>0</v>
      </c>
      <c r="O8136" t="str">
        <f t="shared" si="764"/>
        <v>30-45</v>
      </c>
      <c r="P8136" t="str">
        <f t="shared" si="765"/>
        <v>Low</v>
      </c>
      <c r="Q8136" t="str">
        <f t="shared" si="766"/>
        <v>Mid-Term</v>
      </c>
      <c r="R8136" t="str">
        <f t="shared" si="767"/>
        <v>Zero Balance</v>
      </c>
      <c r="S8136" t="str">
        <f t="shared" si="768"/>
        <v>Normal</v>
      </c>
      <c r="T8136">
        <v>1</v>
      </c>
      <c r="U8136">
        <f t="shared" si="769"/>
        <v>0</v>
      </c>
    </row>
    <row r="8137" spans="1:21" x14ac:dyDescent="0.25">
      <c r="A8137">
        <v>2025</v>
      </c>
      <c r="B8137">
        <v>15716605</v>
      </c>
      <c r="C8137" t="s">
        <v>160</v>
      </c>
      <c r="D8137">
        <v>710</v>
      </c>
      <c r="E8137" t="s">
        <v>26</v>
      </c>
      <c r="F8137" t="s">
        <v>16</v>
      </c>
      <c r="G8137">
        <v>24</v>
      </c>
      <c r="H8137">
        <v>7</v>
      </c>
      <c r="I8137">
        <v>103099</v>
      </c>
      <c r="J8137">
        <v>2</v>
      </c>
      <c r="K8137">
        <v>1</v>
      </c>
      <c r="L8137">
        <v>0</v>
      </c>
      <c r="M8137">
        <v>173277</v>
      </c>
      <c r="N8137">
        <v>0</v>
      </c>
      <c r="O8137" t="str">
        <f t="shared" si="764"/>
        <v>&lt;30</v>
      </c>
      <c r="P8137" t="str">
        <f t="shared" si="765"/>
        <v>Medium</v>
      </c>
      <c r="Q8137" t="str">
        <f t="shared" si="766"/>
        <v>Mid-Term</v>
      </c>
      <c r="R8137" t="str">
        <f t="shared" si="767"/>
        <v>High Balance</v>
      </c>
      <c r="S8137" t="str">
        <f t="shared" si="768"/>
        <v>High Value</v>
      </c>
      <c r="T8137">
        <v>1</v>
      </c>
      <c r="U8137">
        <f t="shared" si="769"/>
        <v>0</v>
      </c>
    </row>
    <row r="8138" spans="1:21" x14ac:dyDescent="0.25">
      <c r="A8138">
        <v>2025</v>
      </c>
      <c r="B8138">
        <v>15757425</v>
      </c>
      <c r="C8138" t="s">
        <v>545</v>
      </c>
      <c r="D8138">
        <v>716</v>
      </c>
      <c r="E8138" t="s">
        <v>15</v>
      </c>
      <c r="F8138" t="s">
        <v>16</v>
      </c>
      <c r="G8138">
        <v>38</v>
      </c>
      <c r="H8138">
        <v>1</v>
      </c>
      <c r="I8138">
        <v>0</v>
      </c>
      <c r="J8138">
        <v>2</v>
      </c>
      <c r="K8138">
        <v>1</v>
      </c>
      <c r="L8138">
        <v>1</v>
      </c>
      <c r="M8138">
        <v>99661</v>
      </c>
      <c r="N8138">
        <v>0</v>
      </c>
      <c r="O8138" t="str">
        <f t="shared" si="764"/>
        <v>30-45</v>
      </c>
      <c r="P8138" t="str">
        <f t="shared" si="765"/>
        <v>Medium</v>
      </c>
      <c r="Q8138" t="str">
        <f t="shared" si="766"/>
        <v>New</v>
      </c>
      <c r="R8138" t="str">
        <f t="shared" si="767"/>
        <v>Zero Balance</v>
      </c>
      <c r="S8138" t="str">
        <f t="shared" si="768"/>
        <v>Normal</v>
      </c>
      <c r="T8138">
        <v>1</v>
      </c>
      <c r="U8138">
        <f t="shared" si="769"/>
        <v>0</v>
      </c>
    </row>
    <row r="8139" spans="1:21" x14ac:dyDescent="0.25">
      <c r="A8139">
        <v>2025</v>
      </c>
      <c r="B8139">
        <v>15603096</v>
      </c>
      <c r="C8139" t="s">
        <v>1512</v>
      </c>
      <c r="D8139">
        <v>410</v>
      </c>
      <c r="E8139" t="s">
        <v>15</v>
      </c>
      <c r="F8139" t="s">
        <v>23</v>
      </c>
      <c r="G8139">
        <v>33</v>
      </c>
      <c r="H8139">
        <v>6</v>
      </c>
      <c r="I8139">
        <v>125790</v>
      </c>
      <c r="J8139">
        <v>1</v>
      </c>
      <c r="K8139">
        <v>0</v>
      </c>
      <c r="L8139">
        <v>0</v>
      </c>
      <c r="M8139">
        <v>66334</v>
      </c>
      <c r="N8139">
        <v>1</v>
      </c>
      <c r="O8139" t="str">
        <f t="shared" si="764"/>
        <v>30-45</v>
      </c>
      <c r="P8139" t="str">
        <f t="shared" si="765"/>
        <v>Low</v>
      </c>
      <c r="Q8139" t="str">
        <f t="shared" si="766"/>
        <v>Mid-Term</v>
      </c>
      <c r="R8139" t="str">
        <f t="shared" si="767"/>
        <v>High Balance</v>
      </c>
      <c r="S8139" t="str">
        <f t="shared" si="768"/>
        <v>High Value</v>
      </c>
      <c r="T8139">
        <v>1</v>
      </c>
      <c r="U8139">
        <f t="shared" si="769"/>
        <v>125790</v>
      </c>
    </row>
    <row r="8140" spans="1:21" x14ac:dyDescent="0.25">
      <c r="A8140">
        <v>2025</v>
      </c>
      <c r="B8140">
        <v>15588580</v>
      </c>
      <c r="C8140" t="s">
        <v>136</v>
      </c>
      <c r="D8140">
        <v>584</v>
      </c>
      <c r="E8140" t="s">
        <v>26</v>
      </c>
      <c r="F8140" t="s">
        <v>16</v>
      </c>
      <c r="G8140">
        <v>36</v>
      </c>
      <c r="H8140">
        <v>4</v>
      </c>
      <c r="I8140">
        <v>109647</v>
      </c>
      <c r="J8140">
        <v>1</v>
      </c>
      <c r="K8140">
        <v>1</v>
      </c>
      <c r="L8140">
        <v>1</v>
      </c>
      <c r="M8140">
        <v>70241</v>
      </c>
      <c r="N8140">
        <v>0</v>
      </c>
      <c r="O8140" t="str">
        <f t="shared" si="764"/>
        <v>30-45</v>
      </c>
      <c r="P8140" t="str">
        <f t="shared" si="765"/>
        <v>Low</v>
      </c>
      <c r="Q8140" t="str">
        <f t="shared" si="766"/>
        <v>Mid-Term</v>
      </c>
      <c r="R8140" t="str">
        <f t="shared" si="767"/>
        <v>High Balance</v>
      </c>
      <c r="S8140" t="str">
        <f t="shared" si="768"/>
        <v>High Value</v>
      </c>
      <c r="T8140">
        <v>1</v>
      </c>
      <c r="U8140">
        <f t="shared" si="769"/>
        <v>0</v>
      </c>
    </row>
    <row r="8141" spans="1:21" x14ac:dyDescent="0.25">
      <c r="A8141">
        <v>2025</v>
      </c>
      <c r="B8141">
        <v>15770539</v>
      </c>
      <c r="C8141" t="s">
        <v>2031</v>
      </c>
      <c r="D8141">
        <v>792</v>
      </c>
      <c r="E8141" t="s">
        <v>15</v>
      </c>
      <c r="F8141" t="s">
        <v>23</v>
      </c>
      <c r="G8141">
        <v>30</v>
      </c>
      <c r="H8141">
        <v>1</v>
      </c>
      <c r="I8141">
        <v>127188</v>
      </c>
      <c r="J8141">
        <v>1</v>
      </c>
      <c r="K8141">
        <v>1</v>
      </c>
      <c r="L8141">
        <v>1</v>
      </c>
      <c r="M8141">
        <v>113553</v>
      </c>
      <c r="N8141">
        <v>0</v>
      </c>
      <c r="O8141" t="str">
        <f t="shared" si="764"/>
        <v>30-45</v>
      </c>
      <c r="P8141" t="str">
        <f t="shared" si="765"/>
        <v>High</v>
      </c>
      <c r="Q8141" t="str">
        <f t="shared" si="766"/>
        <v>New</v>
      </c>
      <c r="R8141" t="str">
        <f t="shared" si="767"/>
        <v>High Balance</v>
      </c>
      <c r="S8141" t="str">
        <f t="shared" si="768"/>
        <v>High Value</v>
      </c>
      <c r="T8141">
        <v>1</v>
      </c>
      <c r="U8141">
        <f t="shared" si="769"/>
        <v>0</v>
      </c>
    </row>
    <row r="8142" spans="1:21" x14ac:dyDescent="0.25">
      <c r="A8142">
        <v>2025</v>
      </c>
      <c r="B8142">
        <v>15572022</v>
      </c>
      <c r="C8142" t="s">
        <v>469</v>
      </c>
      <c r="D8142">
        <v>605</v>
      </c>
      <c r="E8142" t="s">
        <v>15</v>
      </c>
      <c r="F8142" t="s">
        <v>16</v>
      </c>
      <c r="G8142">
        <v>36</v>
      </c>
      <c r="H8142">
        <v>6</v>
      </c>
      <c r="I8142">
        <v>0</v>
      </c>
      <c r="J8142">
        <v>1</v>
      </c>
      <c r="K8142">
        <v>0</v>
      </c>
      <c r="L8142">
        <v>1</v>
      </c>
      <c r="M8142">
        <v>691</v>
      </c>
      <c r="N8142">
        <v>0</v>
      </c>
      <c r="O8142" t="str">
        <f t="shared" si="764"/>
        <v>30-45</v>
      </c>
      <c r="P8142" t="str">
        <f t="shared" si="765"/>
        <v>Medium</v>
      </c>
      <c r="Q8142" t="str">
        <f t="shared" si="766"/>
        <v>Mid-Term</v>
      </c>
      <c r="R8142" t="str">
        <f t="shared" si="767"/>
        <v>Zero Balance</v>
      </c>
      <c r="S8142" t="str">
        <f t="shared" si="768"/>
        <v>Normal</v>
      </c>
      <c r="T8142">
        <v>1</v>
      </c>
      <c r="U8142">
        <f t="shared" si="769"/>
        <v>0</v>
      </c>
    </row>
    <row r="8143" spans="1:21" x14ac:dyDescent="0.25">
      <c r="A8143">
        <v>2025</v>
      </c>
      <c r="B8143">
        <v>15571843</v>
      </c>
      <c r="C8143" t="s">
        <v>509</v>
      </c>
      <c r="D8143">
        <v>486</v>
      </c>
      <c r="E8143" t="s">
        <v>18</v>
      </c>
      <c r="F8143" t="s">
        <v>23</v>
      </c>
      <c r="G8143">
        <v>24</v>
      </c>
      <c r="H8143">
        <v>1</v>
      </c>
      <c r="I8143">
        <v>0</v>
      </c>
      <c r="J8143">
        <v>1</v>
      </c>
      <c r="K8143">
        <v>1</v>
      </c>
      <c r="L8143">
        <v>0</v>
      </c>
      <c r="M8143">
        <v>98803</v>
      </c>
      <c r="N8143">
        <v>0</v>
      </c>
      <c r="O8143" t="str">
        <f t="shared" si="764"/>
        <v>&lt;30</v>
      </c>
      <c r="P8143" t="str">
        <f t="shared" si="765"/>
        <v>Low</v>
      </c>
      <c r="Q8143" t="str">
        <f t="shared" si="766"/>
        <v>New</v>
      </c>
      <c r="R8143" t="str">
        <f t="shared" si="767"/>
        <v>Zero Balance</v>
      </c>
      <c r="S8143" t="str">
        <f t="shared" si="768"/>
        <v>Normal</v>
      </c>
      <c r="T8143">
        <v>1</v>
      </c>
      <c r="U8143">
        <f t="shared" si="769"/>
        <v>0</v>
      </c>
    </row>
    <row r="8144" spans="1:21" x14ac:dyDescent="0.25">
      <c r="A8144">
        <v>2025</v>
      </c>
      <c r="B8144">
        <v>15752502</v>
      </c>
      <c r="C8144" t="s">
        <v>2328</v>
      </c>
      <c r="D8144">
        <v>615</v>
      </c>
      <c r="E8144" t="s">
        <v>15</v>
      </c>
      <c r="F8144" t="s">
        <v>23</v>
      </c>
      <c r="G8144">
        <v>41</v>
      </c>
      <c r="H8144">
        <v>4</v>
      </c>
      <c r="I8144">
        <v>130386</v>
      </c>
      <c r="J8144">
        <v>1</v>
      </c>
      <c r="K8144">
        <v>0</v>
      </c>
      <c r="L8144">
        <v>1</v>
      </c>
      <c r="M8144">
        <v>130662</v>
      </c>
      <c r="N8144">
        <v>0</v>
      </c>
      <c r="O8144" t="str">
        <f t="shared" si="764"/>
        <v>30-45</v>
      </c>
      <c r="P8144" t="str">
        <f t="shared" si="765"/>
        <v>Medium</v>
      </c>
      <c r="Q8144" t="str">
        <f t="shared" si="766"/>
        <v>Mid-Term</v>
      </c>
      <c r="R8144" t="str">
        <f t="shared" si="767"/>
        <v>High Balance</v>
      </c>
      <c r="S8144" t="str">
        <f t="shared" si="768"/>
        <v>High Value</v>
      </c>
      <c r="T8144">
        <v>1</v>
      </c>
      <c r="U8144">
        <f t="shared" si="769"/>
        <v>0</v>
      </c>
    </row>
    <row r="8145" spans="1:21" x14ac:dyDescent="0.25">
      <c r="A8145">
        <v>2025</v>
      </c>
      <c r="B8145">
        <v>15609058</v>
      </c>
      <c r="C8145" t="s">
        <v>674</v>
      </c>
      <c r="D8145">
        <v>676</v>
      </c>
      <c r="E8145" t="s">
        <v>15</v>
      </c>
      <c r="F8145" t="s">
        <v>23</v>
      </c>
      <c r="G8145">
        <v>23</v>
      </c>
      <c r="H8145">
        <v>1</v>
      </c>
      <c r="I8145">
        <v>107787</v>
      </c>
      <c r="J8145">
        <v>1</v>
      </c>
      <c r="K8145">
        <v>0</v>
      </c>
      <c r="L8145">
        <v>1</v>
      </c>
      <c r="M8145">
        <v>116379</v>
      </c>
      <c r="N8145">
        <v>0</v>
      </c>
      <c r="O8145" t="str">
        <f t="shared" si="764"/>
        <v>&lt;30</v>
      </c>
      <c r="P8145" t="str">
        <f t="shared" si="765"/>
        <v>Medium</v>
      </c>
      <c r="Q8145" t="str">
        <f t="shared" si="766"/>
        <v>New</v>
      </c>
      <c r="R8145" t="str">
        <f t="shared" si="767"/>
        <v>High Balance</v>
      </c>
      <c r="S8145" t="str">
        <f t="shared" si="768"/>
        <v>High Value</v>
      </c>
      <c r="T8145">
        <v>1</v>
      </c>
      <c r="U8145">
        <f t="shared" si="769"/>
        <v>0</v>
      </c>
    </row>
    <row r="8146" spans="1:21" x14ac:dyDescent="0.25">
      <c r="A8146">
        <v>2025</v>
      </c>
      <c r="B8146">
        <v>15775108</v>
      </c>
      <c r="C8146" t="s">
        <v>1227</v>
      </c>
      <c r="D8146">
        <v>571</v>
      </c>
      <c r="E8146" t="s">
        <v>15</v>
      </c>
      <c r="F8146" t="s">
        <v>23</v>
      </c>
      <c r="G8146">
        <v>34</v>
      </c>
      <c r="H8146">
        <v>1</v>
      </c>
      <c r="I8146">
        <v>99325</v>
      </c>
      <c r="J8146">
        <v>2</v>
      </c>
      <c r="K8146">
        <v>0</v>
      </c>
      <c r="L8146">
        <v>1</v>
      </c>
      <c r="M8146">
        <v>186052</v>
      </c>
      <c r="N8146">
        <v>0</v>
      </c>
      <c r="O8146" t="str">
        <f t="shared" si="764"/>
        <v>30-45</v>
      </c>
      <c r="P8146" t="str">
        <f t="shared" si="765"/>
        <v>Low</v>
      </c>
      <c r="Q8146" t="str">
        <f t="shared" si="766"/>
        <v>New</v>
      </c>
      <c r="R8146" t="str">
        <f t="shared" si="767"/>
        <v>Low Balance</v>
      </c>
      <c r="S8146" t="str">
        <f t="shared" si="768"/>
        <v>Normal</v>
      </c>
      <c r="T8146">
        <v>1</v>
      </c>
      <c r="U8146">
        <f t="shared" si="769"/>
        <v>0</v>
      </c>
    </row>
    <row r="8147" spans="1:21" x14ac:dyDescent="0.25">
      <c r="A8147">
        <v>2025</v>
      </c>
      <c r="B8147">
        <v>15708904</v>
      </c>
      <c r="C8147" t="s">
        <v>1967</v>
      </c>
      <c r="D8147">
        <v>850</v>
      </c>
      <c r="E8147" t="s">
        <v>15</v>
      </c>
      <c r="F8147" t="s">
        <v>16</v>
      </c>
      <c r="G8147">
        <v>37</v>
      </c>
      <c r="H8147">
        <v>9</v>
      </c>
      <c r="I8147">
        <v>0</v>
      </c>
      <c r="J8147">
        <v>1</v>
      </c>
      <c r="K8147">
        <v>0</v>
      </c>
      <c r="L8147">
        <v>0</v>
      </c>
      <c r="M8147">
        <v>100101</v>
      </c>
      <c r="N8147">
        <v>0</v>
      </c>
      <c r="O8147" t="str">
        <f t="shared" si="764"/>
        <v>30-45</v>
      </c>
      <c r="P8147" t="str">
        <f t="shared" si="765"/>
        <v>High</v>
      </c>
      <c r="Q8147" t="str">
        <f t="shared" si="766"/>
        <v>Long-Term</v>
      </c>
      <c r="R8147" t="str">
        <f t="shared" si="767"/>
        <v>Zero Balance</v>
      </c>
      <c r="S8147" t="str">
        <f t="shared" si="768"/>
        <v>Normal</v>
      </c>
      <c r="T8147">
        <v>1</v>
      </c>
      <c r="U8147">
        <f t="shared" si="769"/>
        <v>0</v>
      </c>
    </row>
    <row r="8148" spans="1:21" x14ac:dyDescent="0.25">
      <c r="A8148">
        <v>2025</v>
      </c>
      <c r="B8148">
        <v>15600086</v>
      </c>
      <c r="C8148" t="s">
        <v>2656</v>
      </c>
      <c r="D8148">
        <v>717</v>
      </c>
      <c r="E8148" t="s">
        <v>15</v>
      </c>
      <c r="F8148" t="s">
        <v>23</v>
      </c>
      <c r="G8148">
        <v>48</v>
      </c>
      <c r="H8148">
        <v>7</v>
      </c>
      <c r="I8148">
        <v>123765</v>
      </c>
      <c r="J8148">
        <v>1</v>
      </c>
      <c r="K8148">
        <v>1</v>
      </c>
      <c r="L8148">
        <v>1</v>
      </c>
      <c r="M8148">
        <v>169953</v>
      </c>
      <c r="N8148">
        <v>0</v>
      </c>
      <c r="O8148" t="str">
        <f t="shared" si="764"/>
        <v>46-60</v>
      </c>
      <c r="P8148" t="str">
        <f t="shared" si="765"/>
        <v>Medium</v>
      </c>
      <c r="Q8148" t="str">
        <f t="shared" si="766"/>
        <v>Mid-Term</v>
      </c>
      <c r="R8148" t="str">
        <f t="shared" si="767"/>
        <v>High Balance</v>
      </c>
      <c r="S8148" t="str">
        <f t="shared" si="768"/>
        <v>High Value</v>
      </c>
      <c r="T8148">
        <v>1</v>
      </c>
      <c r="U8148">
        <f t="shared" si="769"/>
        <v>0</v>
      </c>
    </row>
    <row r="8149" spans="1:21" x14ac:dyDescent="0.25">
      <c r="A8149">
        <v>2025</v>
      </c>
      <c r="B8149">
        <v>15814675</v>
      </c>
      <c r="C8149" t="s">
        <v>779</v>
      </c>
      <c r="D8149">
        <v>642</v>
      </c>
      <c r="E8149" t="s">
        <v>26</v>
      </c>
      <c r="F8149" t="s">
        <v>16</v>
      </c>
      <c r="G8149">
        <v>39</v>
      </c>
      <c r="H8149">
        <v>8</v>
      </c>
      <c r="I8149">
        <v>128264</v>
      </c>
      <c r="J8149">
        <v>1</v>
      </c>
      <c r="K8149">
        <v>1</v>
      </c>
      <c r="L8149">
        <v>0</v>
      </c>
      <c r="M8149">
        <v>61793</v>
      </c>
      <c r="N8149">
        <v>1</v>
      </c>
      <c r="O8149" t="str">
        <f t="shared" si="764"/>
        <v>30-45</v>
      </c>
      <c r="P8149" t="str">
        <f t="shared" si="765"/>
        <v>Medium</v>
      </c>
      <c r="Q8149" t="str">
        <f t="shared" si="766"/>
        <v>Long-Term</v>
      </c>
      <c r="R8149" t="str">
        <f t="shared" si="767"/>
        <v>High Balance</v>
      </c>
      <c r="S8149" t="str">
        <f t="shared" si="768"/>
        <v>High Value</v>
      </c>
      <c r="T8149">
        <v>1</v>
      </c>
      <c r="U8149">
        <f t="shared" si="769"/>
        <v>128264</v>
      </c>
    </row>
    <row r="8150" spans="1:21" x14ac:dyDescent="0.25">
      <c r="A8150">
        <v>2025</v>
      </c>
      <c r="B8150">
        <v>15572777</v>
      </c>
      <c r="C8150" t="s">
        <v>1379</v>
      </c>
      <c r="D8150">
        <v>780</v>
      </c>
      <c r="E8150" t="s">
        <v>18</v>
      </c>
      <c r="F8150" t="s">
        <v>23</v>
      </c>
      <c r="G8150">
        <v>47</v>
      </c>
      <c r="H8150">
        <v>7</v>
      </c>
      <c r="I8150">
        <v>86006</v>
      </c>
      <c r="J8150">
        <v>1</v>
      </c>
      <c r="K8150">
        <v>1</v>
      </c>
      <c r="L8150">
        <v>1</v>
      </c>
      <c r="M8150">
        <v>37973</v>
      </c>
      <c r="N8150">
        <v>0</v>
      </c>
      <c r="O8150" t="str">
        <f t="shared" si="764"/>
        <v>46-60</v>
      </c>
      <c r="P8150" t="str">
        <f t="shared" si="765"/>
        <v>High</v>
      </c>
      <c r="Q8150" t="str">
        <f t="shared" si="766"/>
        <v>Mid-Term</v>
      </c>
      <c r="R8150" t="str">
        <f t="shared" si="767"/>
        <v>Low Balance</v>
      </c>
      <c r="S8150" t="str">
        <f t="shared" si="768"/>
        <v>Normal</v>
      </c>
      <c r="T8150">
        <v>1</v>
      </c>
      <c r="U8150">
        <f t="shared" si="769"/>
        <v>0</v>
      </c>
    </row>
    <row r="8151" spans="1:21" x14ac:dyDescent="0.25">
      <c r="A8151">
        <v>2025</v>
      </c>
      <c r="B8151">
        <v>15585106</v>
      </c>
      <c r="C8151" t="s">
        <v>137</v>
      </c>
      <c r="D8151">
        <v>492</v>
      </c>
      <c r="E8151" t="s">
        <v>26</v>
      </c>
      <c r="F8151" t="s">
        <v>16</v>
      </c>
      <c r="G8151">
        <v>38</v>
      </c>
      <c r="H8151">
        <v>8</v>
      </c>
      <c r="I8151">
        <v>57068</v>
      </c>
      <c r="J8151">
        <v>2</v>
      </c>
      <c r="K8151">
        <v>1</v>
      </c>
      <c r="L8151">
        <v>0</v>
      </c>
      <c r="M8151">
        <v>188975</v>
      </c>
      <c r="N8151">
        <v>0</v>
      </c>
      <c r="O8151" t="str">
        <f t="shared" si="764"/>
        <v>30-45</v>
      </c>
      <c r="P8151" t="str">
        <f t="shared" si="765"/>
        <v>Low</v>
      </c>
      <c r="Q8151" t="str">
        <f t="shared" si="766"/>
        <v>Long-Term</v>
      </c>
      <c r="R8151" t="str">
        <f t="shared" si="767"/>
        <v>Low Balance</v>
      </c>
      <c r="S8151" t="str">
        <f t="shared" si="768"/>
        <v>Normal</v>
      </c>
      <c r="T8151">
        <v>1</v>
      </c>
      <c r="U8151">
        <f t="shared" si="769"/>
        <v>0</v>
      </c>
    </row>
    <row r="8152" spans="1:21" x14ac:dyDescent="0.25">
      <c r="A8152">
        <v>2025</v>
      </c>
      <c r="B8152">
        <v>15738936</v>
      </c>
      <c r="C8152" t="s">
        <v>224</v>
      </c>
      <c r="D8152">
        <v>760</v>
      </c>
      <c r="E8152" t="s">
        <v>26</v>
      </c>
      <c r="F8152" t="s">
        <v>23</v>
      </c>
      <c r="G8152">
        <v>29</v>
      </c>
      <c r="H8152">
        <v>5</v>
      </c>
      <c r="I8152">
        <v>103607</v>
      </c>
      <c r="J8152">
        <v>2</v>
      </c>
      <c r="K8152">
        <v>0</v>
      </c>
      <c r="L8152">
        <v>1</v>
      </c>
      <c r="M8152">
        <v>86335</v>
      </c>
      <c r="N8152">
        <v>0</v>
      </c>
      <c r="O8152" t="str">
        <f t="shared" si="764"/>
        <v>&lt;30</v>
      </c>
      <c r="P8152" t="str">
        <f t="shared" si="765"/>
        <v>High</v>
      </c>
      <c r="Q8152" t="str">
        <f t="shared" si="766"/>
        <v>Mid-Term</v>
      </c>
      <c r="R8152" t="str">
        <f t="shared" si="767"/>
        <v>High Balance</v>
      </c>
      <c r="S8152" t="str">
        <f t="shared" si="768"/>
        <v>High Value</v>
      </c>
      <c r="T8152">
        <v>1</v>
      </c>
      <c r="U8152">
        <f t="shared" si="769"/>
        <v>0</v>
      </c>
    </row>
    <row r="8153" spans="1:21" x14ac:dyDescent="0.25">
      <c r="A8153">
        <v>2025</v>
      </c>
      <c r="B8153">
        <v>15750970</v>
      </c>
      <c r="C8153" t="s">
        <v>280</v>
      </c>
      <c r="D8153">
        <v>500</v>
      </c>
      <c r="E8153" t="s">
        <v>18</v>
      </c>
      <c r="F8153" t="s">
        <v>23</v>
      </c>
      <c r="G8153">
        <v>40</v>
      </c>
      <c r="H8153">
        <v>1</v>
      </c>
      <c r="I8153">
        <v>99004</v>
      </c>
      <c r="J8153">
        <v>1</v>
      </c>
      <c r="K8153">
        <v>1</v>
      </c>
      <c r="L8153">
        <v>1</v>
      </c>
      <c r="M8153">
        <v>152846</v>
      </c>
      <c r="N8153">
        <v>0</v>
      </c>
      <c r="O8153" t="str">
        <f t="shared" si="764"/>
        <v>30-45</v>
      </c>
      <c r="P8153" t="str">
        <f t="shared" si="765"/>
        <v>Low</v>
      </c>
      <c r="Q8153" t="str">
        <f t="shared" si="766"/>
        <v>New</v>
      </c>
      <c r="R8153" t="str">
        <f t="shared" si="767"/>
        <v>Low Balance</v>
      </c>
      <c r="S8153" t="str">
        <f t="shared" si="768"/>
        <v>Normal</v>
      </c>
      <c r="T8153">
        <v>1</v>
      </c>
      <c r="U8153">
        <f t="shared" si="769"/>
        <v>0</v>
      </c>
    </row>
    <row r="8154" spans="1:21" x14ac:dyDescent="0.25">
      <c r="A8154">
        <v>2025</v>
      </c>
      <c r="B8154">
        <v>15725772</v>
      </c>
      <c r="C8154" t="s">
        <v>734</v>
      </c>
      <c r="D8154">
        <v>654</v>
      </c>
      <c r="E8154" t="s">
        <v>18</v>
      </c>
      <c r="F8154" t="s">
        <v>16</v>
      </c>
      <c r="G8154">
        <v>36</v>
      </c>
      <c r="H8154">
        <v>2</v>
      </c>
      <c r="I8154">
        <v>0</v>
      </c>
      <c r="J8154">
        <v>2</v>
      </c>
      <c r="K8154">
        <v>1</v>
      </c>
      <c r="L8154">
        <v>1</v>
      </c>
      <c r="M8154">
        <v>146652</v>
      </c>
      <c r="N8154">
        <v>0</v>
      </c>
      <c r="O8154" t="str">
        <f t="shared" si="764"/>
        <v>30-45</v>
      </c>
      <c r="P8154" t="str">
        <f t="shared" si="765"/>
        <v>Medium</v>
      </c>
      <c r="Q8154" t="str">
        <f t="shared" si="766"/>
        <v>New</v>
      </c>
      <c r="R8154" t="str">
        <f t="shared" si="767"/>
        <v>Zero Balance</v>
      </c>
      <c r="S8154" t="str">
        <f t="shared" si="768"/>
        <v>Normal</v>
      </c>
      <c r="T8154">
        <v>1</v>
      </c>
      <c r="U8154">
        <f t="shared" si="769"/>
        <v>0</v>
      </c>
    </row>
    <row r="8155" spans="1:21" x14ac:dyDescent="0.25">
      <c r="A8155">
        <v>2025</v>
      </c>
      <c r="B8155">
        <v>15692106</v>
      </c>
      <c r="C8155" t="s">
        <v>256</v>
      </c>
      <c r="D8155">
        <v>606</v>
      </c>
      <c r="E8155" t="s">
        <v>18</v>
      </c>
      <c r="F8155" t="s">
        <v>16</v>
      </c>
      <c r="G8155">
        <v>25</v>
      </c>
      <c r="H8155">
        <v>3</v>
      </c>
      <c r="I8155">
        <v>147387</v>
      </c>
      <c r="J8155">
        <v>3</v>
      </c>
      <c r="K8155">
        <v>1</v>
      </c>
      <c r="L8155">
        <v>0</v>
      </c>
      <c r="M8155">
        <v>45482</v>
      </c>
      <c r="N8155">
        <v>1</v>
      </c>
      <c r="O8155" t="str">
        <f t="shared" si="764"/>
        <v>&lt;30</v>
      </c>
      <c r="P8155" t="str">
        <f t="shared" si="765"/>
        <v>Medium</v>
      </c>
      <c r="Q8155" t="str">
        <f t="shared" si="766"/>
        <v>New</v>
      </c>
      <c r="R8155" t="str">
        <f t="shared" si="767"/>
        <v>High Balance</v>
      </c>
      <c r="S8155" t="str">
        <f t="shared" si="768"/>
        <v>High Value</v>
      </c>
      <c r="T8155">
        <v>1</v>
      </c>
      <c r="U8155">
        <f t="shared" si="769"/>
        <v>147387</v>
      </c>
    </row>
    <row r="8156" spans="1:21" x14ac:dyDescent="0.25">
      <c r="A8156">
        <v>2025</v>
      </c>
      <c r="B8156">
        <v>15791533</v>
      </c>
      <c r="C8156" t="s">
        <v>227</v>
      </c>
      <c r="D8156">
        <v>367</v>
      </c>
      <c r="E8156" t="s">
        <v>18</v>
      </c>
      <c r="F8156" t="s">
        <v>23</v>
      </c>
      <c r="G8156">
        <v>42</v>
      </c>
      <c r="H8156">
        <v>6</v>
      </c>
      <c r="I8156">
        <v>93608</v>
      </c>
      <c r="J8156">
        <v>1</v>
      </c>
      <c r="K8156">
        <v>1</v>
      </c>
      <c r="L8156">
        <v>0</v>
      </c>
      <c r="M8156">
        <v>168817</v>
      </c>
      <c r="N8156">
        <v>1</v>
      </c>
      <c r="O8156" t="str">
        <f t="shared" si="764"/>
        <v>30-45</v>
      </c>
      <c r="P8156" t="str">
        <f t="shared" si="765"/>
        <v>Low</v>
      </c>
      <c r="Q8156" t="str">
        <f t="shared" si="766"/>
        <v>Mid-Term</v>
      </c>
      <c r="R8156" t="str">
        <f t="shared" si="767"/>
        <v>Low Balance</v>
      </c>
      <c r="S8156" t="str">
        <f t="shared" si="768"/>
        <v>Normal</v>
      </c>
      <c r="T8156">
        <v>1</v>
      </c>
      <c r="U8156">
        <f t="shared" si="769"/>
        <v>93608</v>
      </c>
    </row>
    <row r="8157" spans="1:21" x14ac:dyDescent="0.25">
      <c r="A8157">
        <v>2025</v>
      </c>
      <c r="B8157">
        <v>15715715</v>
      </c>
      <c r="C8157" t="s">
        <v>2358</v>
      </c>
      <c r="D8157">
        <v>799</v>
      </c>
      <c r="E8157" t="s">
        <v>18</v>
      </c>
      <c r="F8157" t="s">
        <v>23</v>
      </c>
      <c r="G8157">
        <v>38</v>
      </c>
      <c r="H8157">
        <v>2</v>
      </c>
      <c r="I8157">
        <v>0</v>
      </c>
      <c r="J8157">
        <v>2</v>
      </c>
      <c r="K8157">
        <v>1</v>
      </c>
      <c r="L8157">
        <v>1</v>
      </c>
      <c r="M8157">
        <v>59297</v>
      </c>
      <c r="N8157">
        <v>0</v>
      </c>
      <c r="O8157" t="str">
        <f t="shared" si="764"/>
        <v>30-45</v>
      </c>
      <c r="P8157" t="str">
        <f t="shared" si="765"/>
        <v>High</v>
      </c>
      <c r="Q8157" t="str">
        <f t="shared" si="766"/>
        <v>New</v>
      </c>
      <c r="R8157" t="str">
        <f t="shared" si="767"/>
        <v>Zero Balance</v>
      </c>
      <c r="S8157" t="str">
        <f t="shared" si="768"/>
        <v>Normal</v>
      </c>
      <c r="T8157">
        <v>1</v>
      </c>
      <c r="U8157">
        <f t="shared" si="769"/>
        <v>0</v>
      </c>
    </row>
    <row r="8158" spans="1:21" x14ac:dyDescent="0.25">
      <c r="A8158">
        <v>2025</v>
      </c>
      <c r="B8158">
        <v>15785576</v>
      </c>
      <c r="C8158" t="s">
        <v>2657</v>
      </c>
      <c r="D8158">
        <v>434</v>
      </c>
      <c r="E8158" t="s">
        <v>26</v>
      </c>
      <c r="F8158" t="s">
        <v>23</v>
      </c>
      <c r="G8158">
        <v>71</v>
      </c>
      <c r="H8158">
        <v>9</v>
      </c>
      <c r="I8158">
        <v>119497</v>
      </c>
      <c r="J8158">
        <v>1</v>
      </c>
      <c r="K8158">
        <v>1</v>
      </c>
      <c r="L8158">
        <v>0</v>
      </c>
      <c r="M8158">
        <v>125849</v>
      </c>
      <c r="N8158">
        <v>0</v>
      </c>
      <c r="O8158" t="str">
        <f t="shared" si="764"/>
        <v>60+</v>
      </c>
      <c r="P8158" t="str">
        <f t="shared" si="765"/>
        <v>Low</v>
      </c>
      <c r="Q8158" t="str">
        <f t="shared" si="766"/>
        <v>Long-Term</v>
      </c>
      <c r="R8158" t="str">
        <f t="shared" si="767"/>
        <v>High Balance</v>
      </c>
      <c r="S8158" t="str">
        <f t="shared" si="768"/>
        <v>High Value</v>
      </c>
      <c r="T8158">
        <v>1</v>
      </c>
      <c r="U8158">
        <f t="shared" si="769"/>
        <v>0</v>
      </c>
    </row>
    <row r="8159" spans="1:21" x14ac:dyDescent="0.25">
      <c r="A8159">
        <v>2025</v>
      </c>
      <c r="B8159">
        <v>15798834</v>
      </c>
      <c r="C8159" t="s">
        <v>2658</v>
      </c>
      <c r="D8159">
        <v>719</v>
      </c>
      <c r="E8159" t="s">
        <v>18</v>
      </c>
      <c r="F8159" t="s">
        <v>16</v>
      </c>
      <c r="G8159">
        <v>32</v>
      </c>
      <c r="H8159">
        <v>7</v>
      </c>
      <c r="I8159">
        <v>0</v>
      </c>
      <c r="J8159">
        <v>1</v>
      </c>
      <c r="K8159">
        <v>0</v>
      </c>
      <c r="L8159">
        <v>0</v>
      </c>
      <c r="M8159">
        <v>76264</v>
      </c>
      <c r="N8159">
        <v>0</v>
      </c>
      <c r="O8159" t="str">
        <f t="shared" si="764"/>
        <v>30-45</v>
      </c>
      <c r="P8159" t="str">
        <f t="shared" si="765"/>
        <v>Medium</v>
      </c>
      <c r="Q8159" t="str">
        <f t="shared" si="766"/>
        <v>Mid-Term</v>
      </c>
      <c r="R8159" t="str">
        <f t="shared" si="767"/>
        <v>Zero Balance</v>
      </c>
      <c r="S8159" t="str">
        <f t="shared" si="768"/>
        <v>Normal</v>
      </c>
      <c r="T8159">
        <v>1</v>
      </c>
      <c r="U8159">
        <f t="shared" si="769"/>
        <v>0</v>
      </c>
    </row>
    <row r="8160" spans="1:21" x14ac:dyDescent="0.25">
      <c r="A8160">
        <v>2025</v>
      </c>
      <c r="B8160">
        <v>15744127</v>
      </c>
      <c r="C8160" t="s">
        <v>2659</v>
      </c>
      <c r="D8160">
        <v>641</v>
      </c>
      <c r="E8160" t="s">
        <v>15</v>
      </c>
      <c r="F8160" t="s">
        <v>16</v>
      </c>
      <c r="G8160">
        <v>37</v>
      </c>
      <c r="H8160">
        <v>2</v>
      </c>
      <c r="I8160">
        <v>0</v>
      </c>
      <c r="J8160">
        <v>2</v>
      </c>
      <c r="K8160">
        <v>1</v>
      </c>
      <c r="L8160">
        <v>0</v>
      </c>
      <c r="M8160">
        <v>3940</v>
      </c>
      <c r="N8160">
        <v>0</v>
      </c>
      <c r="O8160" t="str">
        <f t="shared" si="764"/>
        <v>30-45</v>
      </c>
      <c r="P8160" t="str">
        <f t="shared" si="765"/>
        <v>Medium</v>
      </c>
      <c r="Q8160" t="str">
        <f t="shared" si="766"/>
        <v>New</v>
      </c>
      <c r="R8160" t="str">
        <f t="shared" si="767"/>
        <v>Zero Balance</v>
      </c>
      <c r="S8160" t="str">
        <f t="shared" si="768"/>
        <v>Normal</v>
      </c>
      <c r="T8160">
        <v>1</v>
      </c>
      <c r="U8160">
        <f t="shared" si="769"/>
        <v>0</v>
      </c>
    </row>
    <row r="8161" spans="1:21" x14ac:dyDescent="0.25">
      <c r="A8161">
        <v>2025</v>
      </c>
      <c r="B8161">
        <v>15637427</v>
      </c>
      <c r="C8161" t="s">
        <v>457</v>
      </c>
      <c r="D8161">
        <v>461</v>
      </c>
      <c r="E8161" t="s">
        <v>18</v>
      </c>
      <c r="F8161" t="s">
        <v>16</v>
      </c>
      <c r="G8161">
        <v>25</v>
      </c>
      <c r="H8161">
        <v>6</v>
      </c>
      <c r="I8161">
        <v>0</v>
      </c>
      <c r="J8161">
        <v>2</v>
      </c>
      <c r="K8161">
        <v>1</v>
      </c>
      <c r="L8161">
        <v>1</v>
      </c>
      <c r="M8161">
        <v>15306</v>
      </c>
      <c r="N8161">
        <v>0</v>
      </c>
      <c r="O8161" t="str">
        <f t="shared" si="764"/>
        <v>&lt;30</v>
      </c>
      <c r="P8161" t="str">
        <f t="shared" si="765"/>
        <v>Low</v>
      </c>
      <c r="Q8161" t="str">
        <f t="shared" si="766"/>
        <v>Mid-Term</v>
      </c>
      <c r="R8161" t="str">
        <f t="shared" si="767"/>
        <v>Zero Balance</v>
      </c>
      <c r="S8161" t="str">
        <f t="shared" si="768"/>
        <v>Normal</v>
      </c>
      <c r="T8161">
        <v>1</v>
      </c>
      <c r="U8161">
        <f t="shared" si="769"/>
        <v>0</v>
      </c>
    </row>
    <row r="8162" spans="1:21" x14ac:dyDescent="0.25">
      <c r="A8162">
        <v>2025</v>
      </c>
      <c r="B8162">
        <v>15576990</v>
      </c>
      <c r="C8162" t="s">
        <v>2660</v>
      </c>
      <c r="D8162">
        <v>790</v>
      </c>
      <c r="E8162" t="s">
        <v>26</v>
      </c>
      <c r="F8162" t="s">
        <v>16</v>
      </c>
      <c r="G8162">
        <v>25</v>
      </c>
      <c r="H8162">
        <v>5</v>
      </c>
      <c r="I8162">
        <v>152886</v>
      </c>
      <c r="J8162">
        <v>1</v>
      </c>
      <c r="K8162">
        <v>1</v>
      </c>
      <c r="L8162">
        <v>0</v>
      </c>
      <c r="M8162">
        <v>58215</v>
      </c>
      <c r="N8162">
        <v>0</v>
      </c>
      <c r="O8162" t="str">
        <f t="shared" si="764"/>
        <v>&lt;30</v>
      </c>
      <c r="P8162" t="str">
        <f t="shared" si="765"/>
        <v>High</v>
      </c>
      <c r="Q8162" t="str">
        <f t="shared" si="766"/>
        <v>Mid-Term</v>
      </c>
      <c r="R8162" t="str">
        <f t="shared" si="767"/>
        <v>High Balance</v>
      </c>
      <c r="S8162" t="str">
        <f t="shared" si="768"/>
        <v>High Value</v>
      </c>
      <c r="T8162">
        <v>1</v>
      </c>
      <c r="U8162">
        <f t="shared" si="769"/>
        <v>0</v>
      </c>
    </row>
    <row r="8163" spans="1:21" x14ac:dyDescent="0.25">
      <c r="A8163">
        <v>2025</v>
      </c>
      <c r="B8163">
        <v>15615352</v>
      </c>
      <c r="C8163" t="s">
        <v>1491</v>
      </c>
      <c r="D8163">
        <v>588</v>
      </c>
      <c r="E8163" t="s">
        <v>15</v>
      </c>
      <c r="F8163" t="s">
        <v>23</v>
      </c>
      <c r="G8163">
        <v>31</v>
      </c>
      <c r="H8163">
        <v>4</v>
      </c>
      <c r="I8163">
        <v>99607</v>
      </c>
      <c r="J8163">
        <v>2</v>
      </c>
      <c r="K8163">
        <v>0</v>
      </c>
      <c r="L8163">
        <v>1</v>
      </c>
      <c r="M8163">
        <v>35877</v>
      </c>
      <c r="N8163">
        <v>0</v>
      </c>
      <c r="O8163" t="str">
        <f t="shared" si="764"/>
        <v>30-45</v>
      </c>
      <c r="P8163" t="str">
        <f t="shared" si="765"/>
        <v>Low</v>
      </c>
      <c r="Q8163" t="str">
        <f t="shared" si="766"/>
        <v>Mid-Term</v>
      </c>
      <c r="R8163" t="str">
        <f t="shared" si="767"/>
        <v>Low Balance</v>
      </c>
      <c r="S8163" t="str">
        <f t="shared" si="768"/>
        <v>Normal</v>
      </c>
      <c r="T8163">
        <v>1</v>
      </c>
      <c r="U8163">
        <f t="shared" si="769"/>
        <v>0</v>
      </c>
    </row>
    <row r="8164" spans="1:21" x14ac:dyDescent="0.25">
      <c r="A8164">
        <v>2025</v>
      </c>
      <c r="B8164">
        <v>15647333</v>
      </c>
      <c r="C8164" t="s">
        <v>545</v>
      </c>
      <c r="D8164">
        <v>621</v>
      </c>
      <c r="E8164" t="s">
        <v>15</v>
      </c>
      <c r="F8164" t="s">
        <v>23</v>
      </c>
      <c r="G8164">
        <v>27</v>
      </c>
      <c r="H8164">
        <v>4</v>
      </c>
      <c r="I8164">
        <v>137004</v>
      </c>
      <c r="J8164">
        <v>1</v>
      </c>
      <c r="K8164">
        <v>1</v>
      </c>
      <c r="L8164">
        <v>0</v>
      </c>
      <c r="M8164">
        <v>21254</v>
      </c>
      <c r="N8164">
        <v>0</v>
      </c>
      <c r="O8164" t="str">
        <f t="shared" si="764"/>
        <v>&lt;30</v>
      </c>
      <c r="P8164" t="str">
        <f t="shared" si="765"/>
        <v>Medium</v>
      </c>
      <c r="Q8164" t="str">
        <f t="shared" si="766"/>
        <v>Mid-Term</v>
      </c>
      <c r="R8164" t="str">
        <f t="shared" si="767"/>
        <v>High Balance</v>
      </c>
      <c r="S8164" t="str">
        <f t="shared" si="768"/>
        <v>High Value</v>
      </c>
      <c r="T8164">
        <v>1</v>
      </c>
      <c r="U8164">
        <f t="shared" si="769"/>
        <v>0</v>
      </c>
    </row>
    <row r="8165" spans="1:21" x14ac:dyDescent="0.25">
      <c r="A8165">
        <v>2025</v>
      </c>
      <c r="B8165">
        <v>15572050</v>
      </c>
      <c r="C8165" t="s">
        <v>2661</v>
      </c>
      <c r="D8165">
        <v>768</v>
      </c>
      <c r="E8165" t="s">
        <v>26</v>
      </c>
      <c r="F8165" t="s">
        <v>23</v>
      </c>
      <c r="G8165">
        <v>48</v>
      </c>
      <c r="H8165">
        <v>3</v>
      </c>
      <c r="I8165">
        <v>122832</v>
      </c>
      <c r="J8165">
        <v>1</v>
      </c>
      <c r="K8165">
        <v>1</v>
      </c>
      <c r="L8165">
        <v>1</v>
      </c>
      <c r="M8165">
        <v>24534</v>
      </c>
      <c r="N8165">
        <v>1</v>
      </c>
      <c r="O8165" t="str">
        <f t="shared" si="764"/>
        <v>46-60</v>
      </c>
      <c r="P8165" t="str">
        <f t="shared" si="765"/>
        <v>High</v>
      </c>
      <c r="Q8165" t="str">
        <f t="shared" si="766"/>
        <v>New</v>
      </c>
      <c r="R8165" t="str">
        <f t="shared" si="767"/>
        <v>High Balance</v>
      </c>
      <c r="S8165" t="str">
        <f t="shared" si="768"/>
        <v>High Value</v>
      </c>
      <c r="T8165">
        <v>1</v>
      </c>
      <c r="U8165">
        <f t="shared" si="769"/>
        <v>122832</v>
      </c>
    </row>
    <row r="8166" spans="1:21" x14ac:dyDescent="0.25">
      <c r="A8166">
        <v>2025</v>
      </c>
      <c r="B8166">
        <v>15581370</v>
      </c>
      <c r="C8166" t="s">
        <v>1794</v>
      </c>
      <c r="D8166">
        <v>681</v>
      </c>
      <c r="E8166" t="s">
        <v>18</v>
      </c>
      <c r="F8166" t="s">
        <v>23</v>
      </c>
      <c r="G8166">
        <v>38</v>
      </c>
      <c r="H8166">
        <v>2</v>
      </c>
      <c r="I8166">
        <v>99811</v>
      </c>
      <c r="J8166">
        <v>2</v>
      </c>
      <c r="K8166">
        <v>1</v>
      </c>
      <c r="L8166">
        <v>0</v>
      </c>
      <c r="M8166">
        <v>23532</v>
      </c>
      <c r="N8166">
        <v>0</v>
      </c>
      <c r="O8166" t="str">
        <f t="shared" si="764"/>
        <v>30-45</v>
      </c>
      <c r="P8166" t="str">
        <f t="shared" si="765"/>
        <v>Medium</v>
      </c>
      <c r="Q8166" t="str">
        <f t="shared" si="766"/>
        <v>New</v>
      </c>
      <c r="R8166" t="str">
        <f t="shared" si="767"/>
        <v>Low Balance</v>
      </c>
      <c r="S8166" t="str">
        <f t="shared" si="768"/>
        <v>Normal</v>
      </c>
      <c r="T8166">
        <v>1</v>
      </c>
      <c r="U8166">
        <f t="shared" si="769"/>
        <v>0</v>
      </c>
    </row>
    <row r="8167" spans="1:21" x14ac:dyDescent="0.25">
      <c r="A8167">
        <v>2025</v>
      </c>
      <c r="B8167">
        <v>15813503</v>
      </c>
      <c r="C8167" t="s">
        <v>525</v>
      </c>
      <c r="D8167">
        <v>606</v>
      </c>
      <c r="E8167" t="s">
        <v>18</v>
      </c>
      <c r="F8167" t="s">
        <v>23</v>
      </c>
      <c r="G8167">
        <v>37</v>
      </c>
      <c r="H8167">
        <v>8</v>
      </c>
      <c r="I8167">
        <v>154713</v>
      </c>
      <c r="J8167">
        <v>2</v>
      </c>
      <c r="K8167">
        <v>1</v>
      </c>
      <c r="L8167">
        <v>0</v>
      </c>
      <c r="M8167">
        <v>89099</v>
      </c>
      <c r="N8167">
        <v>0</v>
      </c>
      <c r="O8167" t="str">
        <f t="shared" si="764"/>
        <v>30-45</v>
      </c>
      <c r="P8167" t="str">
        <f t="shared" si="765"/>
        <v>Medium</v>
      </c>
      <c r="Q8167" t="str">
        <f t="shared" si="766"/>
        <v>Long-Term</v>
      </c>
      <c r="R8167" t="str">
        <f t="shared" si="767"/>
        <v>High Balance</v>
      </c>
      <c r="S8167" t="str">
        <f t="shared" si="768"/>
        <v>High Value</v>
      </c>
      <c r="T8167">
        <v>1</v>
      </c>
      <c r="U8167">
        <f t="shared" si="769"/>
        <v>0</v>
      </c>
    </row>
    <row r="8168" spans="1:21" x14ac:dyDescent="0.25">
      <c r="A8168">
        <v>2025</v>
      </c>
      <c r="B8168">
        <v>15769783</v>
      </c>
      <c r="C8168" t="s">
        <v>1550</v>
      </c>
      <c r="D8168">
        <v>542</v>
      </c>
      <c r="E8168" t="s">
        <v>18</v>
      </c>
      <c r="F8168" t="s">
        <v>23</v>
      </c>
      <c r="G8168">
        <v>37</v>
      </c>
      <c r="H8168">
        <v>8</v>
      </c>
      <c r="I8168">
        <v>0</v>
      </c>
      <c r="J8168">
        <v>1</v>
      </c>
      <c r="K8168">
        <v>1</v>
      </c>
      <c r="L8168">
        <v>1</v>
      </c>
      <c r="M8168">
        <v>807</v>
      </c>
      <c r="N8168">
        <v>0</v>
      </c>
      <c r="O8168" t="str">
        <f t="shared" si="764"/>
        <v>30-45</v>
      </c>
      <c r="P8168" t="str">
        <f t="shared" si="765"/>
        <v>Low</v>
      </c>
      <c r="Q8168" t="str">
        <f t="shared" si="766"/>
        <v>Long-Term</v>
      </c>
      <c r="R8168" t="str">
        <f t="shared" si="767"/>
        <v>Zero Balance</v>
      </c>
      <c r="S8168" t="str">
        <f t="shared" si="768"/>
        <v>Normal</v>
      </c>
      <c r="T8168">
        <v>1</v>
      </c>
      <c r="U8168">
        <f t="shared" si="769"/>
        <v>0</v>
      </c>
    </row>
    <row r="8169" spans="1:21" x14ac:dyDescent="0.25">
      <c r="A8169">
        <v>2025</v>
      </c>
      <c r="B8169">
        <v>15793135</v>
      </c>
      <c r="C8169" t="s">
        <v>1109</v>
      </c>
      <c r="D8169">
        <v>713</v>
      </c>
      <c r="E8169" t="s">
        <v>26</v>
      </c>
      <c r="F8169" t="s">
        <v>16</v>
      </c>
      <c r="G8169">
        <v>24</v>
      </c>
      <c r="H8169">
        <v>7</v>
      </c>
      <c r="I8169">
        <v>147687</v>
      </c>
      <c r="J8169">
        <v>1</v>
      </c>
      <c r="K8169">
        <v>1</v>
      </c>
      <c r="L8169">
        <v>1</v>
      </c>
      <c r="M8169">
        <v>121592</v>
      </c>
      <c r="N8169">
        <v>0</v>
      </c>
      <c r="O8169" t="str">
        <f t="shared" si="764"/>
        <v>&lt;30</v>
      </c>
      <c r="P8169" t="str">
        <f t="shared" si="765"/>
        <v>Medium</v>
      </c>
      <c r="Q8169" t="str">
        <f t="shared" si="766"/>
        <v>Mid-Term</v>
      </c>
      <c r="R8169" t="str">
        <f t="shared" si="767"/>
        <v>High Balance</v>
      </c>
      <c r="S8169" t="str">
        <f t="shared" si="768"/>
        <v>High Value</v>
      </c>
      <c r="T8169">
        <v>1</v>
      </c>
      <c r="U8169">
        <f t="shared" si="769"/>
        <v>0</v>
      </c>
    </row>
    <row r="8170" spans="1:21" x14ac:dyDescent="0.25">
      <c r="A8170">
        <v>2025</v>
      </c>
      <c r="B8170">
        <v>15599182</v>
      </c>
      <c r="C8170" t="s">
        <v>1863</v>
      </c>
      <c r="D8170">
        <v>597</v>
      </c>
      <c r="E8170" t="s">
        <v>18</v>
      </c>
      <c r="F8170" t="s">
        <v>16</v>
      </c>
      <c r="G8170">
        <v>33</v>
      </c>
      <c r="H8170">
        <v>2</v>
      </c>
      <c r="I8170">
        <v>0</v>
      </c>
      <c r="J8170">
        <v>2</v>
      </c>
      <c r="K8170">
        <v>1</v>
      </c>
      <c r="L8170">
        <v>1</v>
      </c>
      <c r="M8170">
        <v>4701</v>
      </c>
      <c r="N8170">
        <v>0</v>
      </c>
      <c r="O8170" t="str">
        <f t="shared" si="764"/>
        <v>30-45</v>
      </c>
      <c r="P8170" t="str">
        <f t="shared" si="765"/>
        <v>Low</v>
      </c>
      <c r="Q8170" t="str">
        <f t="shared" si="766"/>
        <v>New</v>
      </c>
      <c r="R8170" t="str">
        <f t="shared" si="767"/>
        <v>Zero Balance</v>
      </c>
      <c r="S8170" t="str">
        <f t="shared" si="768"/>
        <v>Normal</v>
      </c>
      <c r="T8170">
        <v>1</v>
      </c>
      <c r="U8170">
        <f t="shared" si="769"/>
        <v>0</v>
      </c>
    </row>
    <row r="8171" spans="1:21" x14ac:dyDescent="0.25">
      <c r="A8171">
        <v>2025</v>
      </c>
      <c r="B8171">
        <v>15689517</v>
      </c>
      <c r="C8171" t="s">
        <v>2662</v>
      </c>
      <c r="D8171">
        <v>635</v>
      </c>
      <c r="E8171" t="s">
        <v>15</v>
      </c>
      <c r="F8171" t="s">
        <v>23</v>
      </c>
      <c r="G8171">
        <v>27</v>
      </c>
      <c r="H8171">
        <v>3</v>
      </c>
      <c r="I8171">
        <v>127010</v>
      </c>
      <c r="J8171">
        <v>1</v>
      </c>
      <c r="K8171">
        <v>1</v>
      </c>
      <c r="L8171">
        <v>0</v>
      </c>
      <c r="M8171">
        <v>161910</v>
      </c>
      <c r="N8171">
        <v>0</v>
      </c>
      <c r="O8171" t="str">
        <f t="shared" si="764"/>
        <v>&lt;30</v>
      </c>
      <c r="P8171" t="str">
        <f t="shared" si="765"/>
        <v>Medium</v>
      </c>
      <c r="Q8171" t="str">
        <f t="shared" si="766"/>
        <v>New</v>
      </c>
      <c r="R8171" t="str">
        <f t="shared" si="767"/>
        <v>High Balance</v>
      </c>
      <c r="S8171" t="str">
        <f t="shared" si="768"/>
        <v>High Value</v>
      </c>
      <c r="T8171">
        <v>1</v>
      </c>
      <c r="U8171">
        <f t="shared" si="769"/>
        <v>0</v>
      </c>
    </row>
    <row r="8172" spans="1:21" x14ac:dyDescent="0.25">
      <c r="A8172">
        <v>2025</v>
      </c>
      <c r="B8172">
        <v>15641366</v>
      </c>
      <c r="C8172" t="s">
        <v>727</v>
      </c>
      <c r="D8172">
        <v>599</v>
      </c>
      <c r="E8172" t="s">
        <v>26</v>
      </c>
      <c r="F8172" t="s">
        <v>23</v>
      </c>
      <c r="G8172">
        <v>61</v>
      </c>
      <c r="H8172">
        <v>1</v>
      </c>
      <c r="I8172">
        <v>124738</v>
      </c>
      <c r="J8172">
        <v>1</v>
      </c>
      <c r="K8172">
        <v>0</v>
      </c>
      <c r="L8172">
        <v>1</v>
      </c>
      <c r="M8172">
        <v>90390</v>
      </c>
      <c r="N8172">
        <v>1</v>
      </c>
      <c r="O8172" t="str">
        <f t="shared" si="764"/>
        <v>60+</v>
      </c>
      <c r="P8172" t="str">
        <f t="shared" si="765"/>
        <v>Low</v>
      </c>
      <c r="Q8172" t="str">
        <f t="shared" si="766"/>
        <v>New</v>
      </c>
      <c r="R8172" t="str">
        <f t="shared" si="767"/>
        <v>High Balance</v>
      </c>
      <c r="S8172" t="str">
        <f t="shared" si="768"/>
        <v>High Value</v>
      </c>
      <c r="T8172">
        <v>1</v>
      </c>
      <c r="U8172">
        <f t="shared" si="769"/>
        <v>124738</v>
      </c>
    </row>
    <row r="8173" spans="1:21" x14ac:dyDescent="0.25">
      <c r="A8173">
        <v>2025</v>
      </c>
      <c r="B8173">
        <v>15588859</v>
      </c>
      <c r="C8173" t="s">
        <v>106</v>
      </c>
      <c r="D8173">
        <v>496</v>
      </c>
      <c r="E8173" t="s">
        <v>18</v>
      </c>
      <c r="F8173" t="s">
        <v>16</v>
      </c>
      <c r="G8173">
        <v>44</v>
      </c>
      <c r="H8173">
        <v>0</v>
      </c>
      <c r="I8173">
        <v>179356</v>
      </c>
      <c r="J8173">
        <v>2</v>
      </c>
      <c r="K8173">
        <v>1</v>
      </c>
      <c r="L8173">
        <v>0</v>
      </c>
      <c r="M8173">
        <v>2919</v>
      </c>
      <c r="N8173">
        <v>1</v>
      </c>
      <c r="O8173" t="str">
        <f t="shared" si="764"/>
        <v>30-45</v>
      </c>
      <c r="P8173" t="str">
        <f t="shared" si="765"/>
        <v>Low</v>
      </c>
      <c r="Q8173" t="str">
        <f t="shared" si="766"/>
        <v>New</v>
      </c>
      <c r="R8173" t="str">
        <f t="shared" si="767"/>
        <v>High Balance</v>
      </c>
      <c r="S8173" t="str">
        <f t="shared" si="768"/>
        <v>High Value</v>
      </c>
      <c r="T8173">
        <v>1</v>
      </c>
      <c r="U8173">
        <f t="shared" si="769"/>
        <v>179356</v>
      </c>
    </row>
    <row r="8174" spans="1:21" x14ac:dyDescent="0.25">
      <c r="A8174">
        <v>2025</v>
      </c>
      <c r="B8174">
        <v>15732293</v>
      </c>
      <c r="C8174" t="s">
        <v>150</v>
      </c>
      <c r="D8174">
        <v>759</v>
      </c>
      <c r="E8174" t="s">
        <v>18</v>
      </c>
      <c r="F8174" t="s">
        <v>23</v>
      </c>
      <c r="G8174">
        <v>31</v>
      </c>
      <c r="H8174">
        <v>8</v>
      </c>
      <c r="I8174">
        <v>0</v>
      </c>
      <c r="J8174">
        <v>2</v>
      </c>
      <c r="K8174">
        <v>1</v>
      </c>
      <c r="L8174">
        <v>1</v>
      </c>
      <c r="M8174">
        <v>99087</v>
      </c>
      <c r="N8174">
        <v>0</v>
      </c>
      <c r="O8174" t="str">
        <f t="shared" si="764"/>
        <v>30-45</v>
      </c>
      <c r="P8174" t="str">
        <f t="shared" si="765"/>
        <v>High</v>
      </c>
      <c r="Q8174" t="str">
        <f t="shared" si="766"/>
        <v>Long-Term</v>
      </c>
      <c r="R8174" t="str">
        <f t="shared" si="767"/>
        <v>Zero Balance</v>
      </c>
      <c r="S8174" t="str">
        <f t="shared" si="768"/>
        <v>Normal</v>
      </c>
      <c r="T8174">
        <v>1</v>
      </c>
      <c r="U8174">
        <f t="shared" si="769"/>
        <v>0</v>
      </c>
    </row>
    <row r="8175" spans="1:21" x14ac:dyDescent="0.25">
      <c r="A8175">
        <v>2025</v>
      </c>
      <c r="B8175">
        <v>15568032</v>
      </c>
      <c r="C8175" t="s">
        <v>700</v>
      </c>
      <c r="D8175">
        <v>757</v>
      </c>
      <c r="E8175" t="s">
        <v>26</v>
      </c>
      <c r="F8175" t="s">
        <v>23</v>
      </c>
      <c r="G8175">
        <v>31</v>
      </c>
      <c r="H8175">
        <v>1</v>
      </c>
      <c r="I8175">
        <v>127320</v>
      </c>
      <c r="J8175">
        <v>3</v>
      </c>
      <c r="K8175">
        <v>1</v>
      </c>
      <c r="L8175">
        <v>0</v>
      </c>
      <c r="M8175">
        <v>163170</v>
      </c>
      <c r="N8175">
        <v>0</v>
      </c>
      <c r="O8175" t="str">
        <f t="shared" si="764"/>
        <v>30-45</v>
      </c>
      <c r="P8175" t="str">
        <f t="shared" si="765"/>
        <v>High</v>
      </c>
      <c r="Q8175" t="str">
        <f t="shared" si="766"/>
        <v>New</v>
      </c>
      <c r="R8175" t="str">
        <f t="shared" si="767"/>
        <v>High Balance</v>
      </c>
      <c r="S8175" t="str">
        <f t="shared" si="768"/>
        <v>High Value</v>
      </c>
      <c r="T8175">
        <v>1</v>
      </c>
      <c r="U8175">
        <f t="shared" si="769"/>
        <v>0</v>
      </c>
    </row>
    <row r="8176" spans="1:21" x14ac:dyDescent="0.25">
      <c r="A8176">
        <v>2025</v>
      </c>
      <c r="B8176">
        <v>15623525</v>
      </c>
      <c r="C8176" t="s">
        <v>2663</v>
      </c>
      <c r="D8176">
        <v>564</v>
      </c>
      <c r="E8176" t="s">
        <v>18</v>
      </c>
      <c r="F8176" t="s">
        <v>23</v>
      </c>
      <c r="G8176">
        <v>31</v>
      </c>
      <c r="H8176">
        <v>0</v>
      </c>
      <c r="I8176">
        <v>125176</v>
      </c>
      <c r="J8176">
        <v>1</v>
      </c>
      <c r="K8176">
        <v>1</v>
      </c>
      <c r="L8176">
        <v>1</v>
      </c>
      <c r="M8176">
        <v>72757</v>
      </c>
      <c r="N8176">
        <v>0</v>
      </c>
      <c r="O8176" t="str">
        <f t="shared" si="764"/>
        <v>30-45</v>
      </c>
      <c r="P8176" t="str">
        <f t="shared" si="765"/>
        <v>Low</v>
      </c>
      <c r="Q8176" t="str">
        <f t="shared" si="766"/>
        <v>New</v>
      </c>
      <c r="R8176" t="str">
        <f t="shared" si="767"/>
        <v>High Balance</v>
      </c>
      <c r="S8176" t="str">
        <f t="shared" si="768"/>
        <v>High Value</v>
      </c>
      <c r="T8176">
        <v>1</v>
      </c>
      <c r="U8176">
        <f t="shared" si="769"/>
        <v>0</v>
      </c>
    </row>
    <row r="8177" spans="1:21" x14ac:dyDescent="0.25">
      <c r="A8177">
        <v>2025</v>
      </c>
      <c r="B8177">
        <v>15606601</v>
      </c>
      <c r="C8177" t="s">
        <v>2664</v>
      </c>
      <c r="D8177">
        <v>561</v>
      </c>
      <c r="E8177" t="s">
        <v>15</v>
      </c>
      <c r="F8177" t="s">
        <v>16</v>
      </c>
      <c r="G8177">
        <v>22</v>
      </c>
      <c r="H8177">
        <v>6</v>
      </c>
      <c r="I8177">
        <v>186789</v>
      </c>
      <c r="J8177">
        <v>2</v>
      </c>
      <c r="K8177">
        <v>1</v>
      </c>
      <c r="L8177">
        <v>0</v>
      </c>
      <c r="M8177">
        <v>73287</v>
      </c>
      <c r="N8177">
        <v>0</v>
      </c>
      <c r="O8177" t="str">
        <f t="shared" si="764"/>
        <v>&lt;30</v>
      </c>
      <c r="P8177" t="str">
        <f t="shared" si="765"/>
        <v>Low</v>
      </c>
      <c r="Q8177" t="str">
        <f t="shared" si="766"/>
        <v>Mid-Term</v>
      </c>
      <c r="R8177" t="str">
        <f t="shared" si="767"/>
        <v>High Balance</v>
      </c>
      <c r="S8177" t="str">
        <f t="shared" si="768"/>
        <v>High Value</v>
      </c>
      <c r="T8177">
        <v>1</v>
      </c>
      <c r="U8177">
        <f t="shared" si="769"/>
        <v>0</v>
      </c>
    </row>
    <row r="8178" spans="1:21" x14ac:dyDescent="0.25">
      <c r="A8178">
        <v>2025</v>
      </c>
      <c r="B8178">
        <v>15800811</v>
      </c>
      <c r="C8178" t="s">
        <v>674</v>
      </c>
      <c r="D8178">
        <v>702</v>
      </c>
      <c r="E8178" t="s">
        <v>15</v>
      </c>
      <c r="F8178" t="s">
        <v>23</v>
      </c>
      <c r="G8178">
        <v>40</v>
      </c>
      <c r="H8178">
        <v>3</v>
      </c>
      <c r="I8178">
        <v>148557</v>
      </c>
      <c r="J8178">
        <v>1</v>
      </c>
      <c r="K8178">
        <v>0</v>
      </c>
      <c r="L8178">
        <v>1</v>
      </c>
      <c r="M8178">
        <v>146056</v>
      </c>
      <c r="N8178">
        <v>0</v>
      </c>
      <c r="O8178" t="str">
        <f t="shared" si="764"/>
        <v>30-45</v>
      </c>
      <c r="P8178" t="str">
        <f t="shared" si="765"/>
        <v>Medium</v>
      </c>
      <c r="Q8178" t="str">
        <f t="shared" si="766"/>
        <v>New</v>
      </c>
      <c r="R8178" t="str">
        <f t="shared" si="767"/>
        <v>High Balance</v>
      </c>
      <c r="S8178" t="str">
        <f t="shared" si="768"/>
        <v>High Value</v>
      </c>
      <c r="T8178">
        <v>1</v>
      </c>
      <c r="U8178">
        <f t="shared" si="769"/>
        <v>0</v>
      </c>
    </row>
    <row r="8179" spans="1:21" x14ac:dyDescent="0.25">
      <c r="A8179">
        <v>2025</v>
      </c>
      <c r="B8179">
        <v>15610711</v>
      </c>
      <c r="C8179" t="s">
        <v>408</v>
      </c>
      <c r="D8179">
        <v>678</v>
      </c>
      <c r="E8179" t="s">
        <v>26</v>
      </c>
      <c r="F8179" t="s">
        <v>16</v>
      </c>
      <c r="G8179">
        <v>40</v>
      </c>
      <c r="H8179">
        <v>8</v>
      </c>
      <c r="I8179">
        <v>128644</v>
      </c>
      <c r="J8179">
        <v>1</v>
      </c>
      <c r="K8179">
        <v>0</v>
      </c>
      <c r="L8179">
        <v>0</v>
      </c>
      <c r="M8179">
        <v>167673</v>
      </c>
      <c r="N8179">
        <v>0</v>
      </c>
      <c r="O8179" t="str">
        <f t="shared" si="764"/>
        <v>30-45</v>
      </c>
      <c r="P8179" t="str">
        <f t="shared" si="765"/>
        <v>Medium</v>
      </c>
      <c r="Q8179" t="str">
        <f t="shared" si="766"/>
        <v>Long-Term</v>
      </c>
      <c r="R8179" t="str">
        <f t="shared" si="767"/>
        <v>High Balance</v>
      </c>
      <c r="S8179" t="str">
        <f t="shared" si="768"/>
        <v>High Value</v>
      </c>
      <c r="T8179">
        <v>1</v>
      </c>
      <c r="U8179">
        <f t="shared" si="769"/>
        <v>0</v>
      </c>
    </row>
    <row r="8180" spans="1:21" x14ac:dyDescent="0.25">
      <c r="A8180">
        <v>2025</v>
      </c>
      <c r="B8180">
        <v>15809654</v>
      </c>
      <c r="C8180" t="s">
        <v>189</v>
      </c>
      <c r="D8180">
        <v>707</v>
      </c>
      <c r="E8180" t="s">
        <v>15</v>
      </c>
      <c r="F8180" t="s">
        <v>16</v>
      </c>
      <c r="G8180">
        <v>46</v>
      </c>
      <c r="H8180">
        <v>7</v>
      </c>
      <c r="I8180">
        <v>127477</v>
      </c>
      <c r="J8180">
        <v>2</v>
      </c>
      <c r="K8180">
        <v>1</v>
      </c>
      <c r="L8180">
        <v>1</v>
      </c>
      <c r="M8180">
        <v>146012</v>
      </c>
      <c r="N8180">
        <v>0</v>
      </c>
      <c r="O8180" t="str">
        <f t="shared" si="764"/>
        <v>46-60</v>
      </c>
      <c r="P8180" t="str">
        <f t="shared" si="765"/>
        <v>Medium</v>
      </c>
      <c r="Q8180" t="str">
        <f t="shared" si="766"/>
        <v>Mid-Term</v>
      </c>
      <c r="R8180" t="str">
        <f t="shared" si="767"/>
        <v>High Balance</v>
      </c>
      <c r="S8180" t="str">
        <f t="shared" si="768"/>
        <v>High Value</v>
      </c>
      <c r="T8180">
        <v>1</v>
      </c>
      <c r="U8180">
        <f t="shared" si="769"/>
        <v>0</v>
      </c>
    </row>
    <row r="8181" spans="1:21" x14ac:dyDescent="0.25">
      <c r="A8181">
        <v>2025</v>
      </c>
      <c r="B8181">
        <v>15576077</v>
      </c>
      <c r="C8181" t="s">
        <v>974</v>
      </c>
      <c r="D8181">
        <v>610</v>
      </c>
      <c r="E8181" t="s">
        <v>15</v>
      </c>
      <c r="F8181" t="s">
        <v>16</v>
      </c>
      <c r="G8181">
        <v>27</v>
      </c>
      <c r="H8181">
        <v>9</v>
      </c>
      <c r="I8181">
        <v>159562</v>
      </c>
      <c r="J8181">
        <v>1</v>
      </c>
      <c r="K8181">
        <v>0</v>
      </c>
      <c r="L8181">
        <v>1</v>
      </c>
      <c r="M8181">
        <v>103381</v>
      </c>
      <c r="N8181">
        <v>0</v>
      </c>
      <c r="O8181" t="str">
        <f t="shared" si="764"/>
        <v>&lt;30</v>
      </c>
      <c r="P8181" t="str">
        <f t="shared" si="765"/>
        <v>Medium</v>
      </c>
      <c r="Q8181" t="str">
        <f t="shared" si="766"/>
        <v>Long-Term</v>
      </c>
      <c r="R8181" t="str">
        <f t="shared" si="767"/>
        <v>High Balance</v>
      </c>
      <c r="S8181" t="str">
        <f t="shared" si="768"/>
        <v>High Value</v>
      </c>
      <c r="T8181">
        <v>1</v>
      </c>
      <c r="U8181">
        <f t="shared" si="769"/>
        <v>0</v>
      </c>
    </row>
    <row r="8182" spans="1:21" x14ac:dyDescent="0.25">
      <c r="A8182">
        <v>2025</v>
      </c>
      <c r="B8182">
        <v>15643378</v>
      </c>
      <c r="C8182" t="s">
        <v>418</v>
      </c>
      <c r="D8182">
        <v>744</v>
      </c>
      <c r="E8182" t="s">
        <v>15</v>
      </c>
      <c r="F8182" t="s">
        <v>23</v>
      </c>
      <c r="G8182">
        <v>42</v>
      </c>
      <c r="H8182">
        <v>1</v>
      </c>
      <c r="I8182">
        <v>112420</v>
      </c>
      <c r="J8182">
        <v>1</v>
      </c>
      <c r="K8182">
        <v>1</v>
      </c>
      <c r="L8182">
        <v>1</v>
      </c>
      <c r="M8182">
        <v>83023</v>
      </c>
      <c r="N8182">
        <v>0</v>
      </c>
      <c r="O8182" t="str">
        <f t="shared" si="764"/>
        <v>30-45</v>
      </c>
      <c r="P8182" t="str">
        <f t="shared" si="765"/>
        <v>Medium</v>
      </c>
      <c r="Q8182" t="str">
        <f t="shared" si="766"/>
        <v>New</v>
      </c>
      <c r="R8182" t="str">
        <f t="shared" si="767"/>
        <v>High Balance</v>
      </c>
      <c r="S8182" t="str">
        <f t="shared" si="768"/>
        <v>High Value</v>
      </c>
      <c r="T8182">
        <v>1</v>
      </c>
      <c r="U8182">
        <f t="shared" si="769"/>
        <v>0</v>
      </c>
    </row>
    <row r="8183" spans="1:21" x14ac:dyDescent="0.25">
      <c r="A8183">
        <v>2025</v>
      </c>
      <c r="B8183">
        <v>15566790</v>
      </c>
      <c r="C8183" t="s">
        <v>223</v>
      </c>
      <c r="D8183">
        <v>598</v>
      </c>
      <c r="E8183" t="s">
        <v>15</v>
      </c>
      <c r="F8183" t="s">
        <v>23</v>
      </c>
      <c r="G8183">
        <v>28</v>
      </c>
      <c r="H8183">
        <v>8</v>
      </c>
      <c r="I8183">
        <v>129992</v>
      </c>
      <c r="J8183">
        <v>2</v>
      </c>
      <c r="K8183">
        <v>0</v>
      </c>
      <c r="L8183">
        <v>1</v>
      </c>
      <c r="M8183">
        <v>46041</v>
      </c>
      <c r="N8183">
        <v>0</v>
      </c>
      <c r="O8183" t="str">
        <f t="shared" si="764"/>
        <v>&lt;30</v>
      </c>
      <c r="P8183" t="str">
        <f t="shared" si="765"/>
        <v>Low</v>
      </c>
      <c r="Q8183" t="str">
        <f t="shared" si="766"/>
        <v>Long-Term</v>
      </c>
      <c r="R8183" t="str">
        <f t="shared" si="767"/>
        <v>High Balance</v>
      </c>
      <c r="S8183" t="str">
        <f t="shared" si="768"/>
        <v>High Value</v>
      </c>
      <c r="T8183">
        <v>1</v>
      </c>
      <c r="U8183">
        <f t="shared" si="769"/>
        <v>0</v>
      </c>
    </row>
    <row r="8184" spans="1:21" x14ac:dyDescent="0.25">
      <c r="A8184">
        <v>2025</v>
      </c>
      <c r="B8184">
        <v>15774402</v>
      </c>
      <c r="C8184" t="s">
        <v>533</v>
      </c>
      <c r="D8184">
        <v>562</v>
      </c>
      <c r="E8184" t="s">
        <v>18</v>
      </c>
      <c r="F8184" t="s">
        <v>23</v>
      </c>
      <c r="G8184">
        <v>36</v>
      </c>
      <c r="H8184">
        <v>5</v>
      </c>
      <c r="I8184">
        <v>0</v>
      </c>
      <c r="J8184">
        <v>1</v>
      </c>
      <c r="K8184">
        <v>0</v>
      </c>
      <c r="L8184">
        <v>1</v>
      </c>
      <c r="M8184">
        <v>182843</v>
      </c>
      <c r="N8184">
        <v>0</v>
      </c>
      <c r="O8184" t="str">
        <f t="shared" si="764"/>
        <v>30-45</v>
      </c>
      <c r="P8184" t="str">
        <f t="shared" si="765"/>
        <v>Low</v>
      </c>
      <c r="Q8184" t="str">
        <f t="shared" si="766"/>
        <v>Mid-Term</v>
      </c>
      <c r="R8184" t="str">
        <f t="shared" si="767"/>
        <v>Zero Balance</v>
      </c>
      <c r="S8184" t="str">
        <f t="shared" si="768"/>
        <v>Normal</v>
      </c>
      <c r="T8184">
        <v>1</v>
      </c>
      <c r="U8184">
        <f t="shared" si="769"/>
        <v>0</v>
      </c>
    </row>
    <row r="8185" spans="1:21" x14ac:dyDescent="0.25">
      <c r="A8185">
        <v>2025</v>
      </c>
      <c r="B8185">
        <v>15694641</v>
      </c>
      <c r="C8185" t="s">
        <v>699</v>
      </c>
      <c r="D8185">
        <v>621</v>
      </c>
      <c r="E8185" t="s">
        <v>18</v>
      </c>
      <c r="F8185" t="s">
        <v>16</v>
      </c>
      <c r="G8185">
        <v>59</v>
      </c>
      <c r="H8185">
        <v>2</v>
      </c>
      <c r="I8185">
        <v>0</v>
      </c>
      <c r="J8185">
        <v>2</v>
      </c>
      <c r="K8185">
        <v>1</v>
      </c>
      <c r="L8185">
        <v>1</v>
      </c>
      <c r="M8185">
        <v>171364</v>
      </c>
      <c r="N8185">
        <v>0</v>
      </c>
      <c r="O8185" t="str">
        <f t="shared" si="764"/>
        <v>46-60</v>
      </c>
      <c r="P8185" t="str">
        <f t="shared" si="765"/>
        <v>Medium</v>
      </c>
      <c r="Q8185" t="str">
        <f t="shared" si="766"/>
        <v>New</v>
      </c>
      <c r="R8185" t="str">
        <f t="shared" si="767"/>
        <v>Zero Balance</v>
      </c>
      <c r="S8185" t="str">
        <f t="shared" si="768"/>
        <v>Normal</v>
      </c>
      <c r="T8185">
        <v>1</v>
      </c>
      <c r="U8185">
        <f t="shared" si="769"/>
        <v>0</v>
      </c>
    </row>
    <row r="8186" spans="1:21" x14ac:dyDescent="0.25">
      <c r="A8186">
        <v>2025</v>
      </c>
      <c r="B8186">
        <v>15605916</v>
      </c>
      <c r="C8186" t="s">
        <v>1290</v>
      </c>
      <c r="D8186">
        <v>659</v>
      </c>
      <c r="E8186" t="s">
        <v>15</v>
      </c>
      <c r="F8186" t="s">
        <v>16</v>
      </c>
      <c r="G8186">
        <v>50</v>
      </c>
      <c r="H8186">
        <v>3</v>
      </c>
      <c r="I8186">
        <v>0</v>
      </c>
      <c r="J8186">
        <v>1</v>
      </c>
      <c r="K8186">
        <v>1</v>
      </c>
      <c r="L8186">
        <v>0</v>
      </c>
      <c r="M8186">
        <v>183399</v>
      </c>
      <c r="N8186">
        <v>1</v>
      </c>
      <c r="O8186" t="str">
        <f t="shared" si="764"/>
        <v>46-60</v>
      </c>
      <c r="P8186" t="str">
        <f t="shared" si="765"/>
        <v>Medium</v>
      </c>
      <c r="Q8186" t="str">
        <f t="shared" si="766"/>
        <v>New</v>
      </c>
      <c r="R8186" t="str">
        <f t="shared" si="767"/>
        <v>Zero Balance</v>
      </c>
      <c r="S8186" t="str">
        <f t="shared" si="768"/>
        <v>Normal</v>
      </c>
      <c r="T8186">
        <v>1</v>
      </c>
      <c r="U8186">
        <f t="shared" si="769"/>
        <v>0</v>
      </c>
    </row>
    <row r="8187" spans="1:21" x14ac:dyDescent="0.25">
      <c r="A8187">
        <v>2025</v>
      </c>
      <c r="B8187">
        <v>15812356</v>
      </c>
      <c r="C8187" t="s">
        <v>833</v>
      </c>
      <c r="D8187">
        <v>722</v>
      </c>
      <c r="E8187" t="s">
        <v>26</v>
      </c>
      <c r="F8187" t="s">
        <v>16</v>
      </c>
      <c r="G8187">
        <v>40</v>
      </c>
      <c r="H8187">
        <v>6</v>
      </c>
      <c r="I8187">
        <v>89175</v>
      </c>
      <c r="J8187">
        <v>2</v>
      </c>
      <c r="K8187">
        <v>0</v>
      </c>
      <c r="L8187">
        <v>1</v>
      </c>
      <c r="M8187">
        <v>152884</v>
      </c>
      <c r="N8187">
        <v>0</v>
      </c>
      <c r="O8187" t="str">
        <f t="shared" si="764"/>
        <v>30-45</v>
      </c>
      <c r="P8187" t="str">
        <f t="shared" si="765"/>
        <v>Medium</v>
      </c>
      <c r="Q8187" t="str">
        <f t="shared" si="766"/>
        <v>Mid-Term</v>
      </c>
      <c r="R8187" t="str">
        <f t="shared" si="767"/>
        <v>Low Balance</v>
      </c>
      <c r="S8187" t="str">
        <f t="shared" si="768"/>
        <v>Normal</v>
      </c>
      <c r="T8187">
        <v>1</v>
      </c>
      <c r="U8187">
        <f t="shared" si="769"/>
        <v>0</v>
      </c>
    </row>
    <row r="8188" spans="1:21" x14ac:dyDescent="0.25">
      <c r="A8188">
        <v>2025</v>
      </c>
      <c r="B8188">
        <v>15644179</v>
      </c>
      <c r="C8188" t="s">
        <v>274</v>
      </c>
      <c r="D8188">
        <v>606</v>
      </c>
      <c r="E8188" t="s">
        <v>15</v>
      </c>
      <c r="F8188" t="s">
        <v>16</v>
      </c>
      <c r="G8188">
        <v>39</v>
      </c>
      <c r="H8188">
        <v>3</v>
      </c>
      <c r="I8188">
        <v>0</v>
      </c>
      <c r="J8188">
        <v>2</v>
      </c>
      <c r="K8188">
        <v>1</v>
      </c>
      <c r="L8188">
        <v>0</v>
      </c>
      <c r="M8188">
        <v>50560</v>
      </c>
      <c r="N8188">
        <v>1</v>
      </c>
      <c r="O8188" t="str">
        <f t="shared" si="764"/>
        <v>30-45</v>
      </c>
      <c r="P8188" t="str">
        <f t="shared" si="765"/>
        <v>Medium</v>
      </c>
      <c r="Q8188" t="str">
        <f t="shared" si="766"/>
        <v>New</v>
      </c>
      <c r="R8188" t="str">
        <f t="shared" si="767"/>
        <v>Zero Balance</v>
      </c>
      <c r="S8188" t="str">
        <f t="shared" si="768"/>
        <v>Normal</v>
      </c>
      <c r="T8188">
        <v>1</v>
      </c>
      <c r="U8188">
        <f t="shared" si="769"/>
        <v>0</v>
      </c>
    </row>
    <row r="8189" spans="1:21" x14ac:dyDescent="0.25">
      <c r="A8189">
        <v>2025</v>
      </c>
      <c r="B8189">
        <v>15771674</v>
      </c>
      <c r="C8189" t="s">
        <v>149</v>
      </c>
      <c r="D8189">
        <v>603</v>
      </c>
      <c r="E8189" t="s">
        <v>18</v>
      </c>
      <c r="F8189" t="s">
        <v>16</v>
      </c>
      <c r="G8189">
        <v>39</v>
      </c>
      <c r="H8189">
        <v>5</v>
      </c>
      <c r="I8189">
        <v>162391</v>
      </c>
      <c r="J8189">
        <v>2</v>
      </c>
      <c r="K8189">
        <v>1</v>
      </c>
      <c r="L8189">
        <v>0</v>
      </c>
      <c r="M8189">
        <v>54703</v>
      </c>
      <c r="N8189">
        <v>0</v>
      </c>
      <c r="O8189" t="str">
        <f t="shared" si="764"/>
        <v>30-45</v>
      </c>
      <c r="P8189" t="str">
        <f t="shared" si="765"/>
        <v>Medium</v>
      </c>
      <c r="Q8189" t="str">
        <f t="shared" si="766"/>
        <v>Mid-Term</v>
      </c>
      <c r="R8189" t="str">
        <f t="shared" si="767"/>
        <v>High Balance</v>
      </c>
      <c r="S8189" t="str">
        <f t="shared" si="768"/>
        <v>High Value</v>
      </c>
      <c r="T8189">
        <v>1</v>
      </c>
      <c r="U8189">
        <f t="shared" si="769"/>
        <v>0</v>
      </c>
    </row>
    <row r="8190" spans="1:21" x14ac:dyDescent="0.25">
      <c r="A8190">
        <v>2025</v>
      </c>
      <c r="B8190">
        <v>15623314</v>
      </c>
      <c r="C8190" t="s">
        <v>1980</v>
      </c>
      <c r="D8190">
        <v>506</v>
      </c>
      <c r="E8190" t="s">
        <v>26</v>
      </c>
      <c r="F8190" t="s">
        <v>16</v>
      </c>
      <c r="G8190">
        <v>59</v>
      </c>
      <c r="H8190">
        <v>3</v>
      </c>
      <c r="I8190">
        <v>190353</v>
      </c>
      <c r="J8190">
        <v>1</v>
      </c>
      <c r="K8190">
        <v>1</v>
      </c>
      <c r="L8190">
        <v>0</v>
      </c>
      <c r="M8190">
        <v>78366</v>
      </c>
      <c r="N8190">
        <v>0</v>
      </c>
      <c r="O8190" t="str">
        <f t="shared" si="764"/>
        <v>46-60</v>
      </c>
      <c r="P8190" t="str">
        <f t="shared" si="765"/>
        <v>Low</v>
      </c>
      <c r="Q8190" t="str">
        <f t="shared" si="766"/>
        <v>New</v>
      </c>
      <c r="R8190" t="str">
        <f t="shared" si="767"/>
        <v>High Balance</v>
      </c>
      <c r="S8190" t="str">
        <f t="shared" si="768"/>
        <v>High Value</v>
      </c>
      <c r="T8190">
        <v>1</v>
      </c>
      <c r="U8190">
        <f t="shared" si="769"/>
        <v>0</v>
      </c>
    </row>
    <row r="8191" spans="1:21" x14ac:dyDescent="0.25">
      <c r="A8191">
        <v>2025</v>
      </c>
      <c r="B8191">
        <v>15613292</v>
      </c>
      <c r="C8191" t="s">
        <v>661</v>
      </c>
      <c r="D8191">
        <v>715</v>
      </c>
      <c r="E8191" t="s">
        <v>15</v>
      </c>
      <c r="F8191" t="s">
        <v>23</v>
      </c>
      <c r="G8191">
        <v>21</v>
      </c>
      <c r="H8191">
        <v>8</v>
      </c>
      <c r="I8191">
        <v>0</v>
      </c>
      <c r="J8191">
        <v>2</v>
      </c>
      <c r="K8191">
        <v>1</v>
      </c>
      <c r="L8191">
        <v>0</v>
      </c>
      <c r="M8191">
        <v>68667</v>
      </c>
      <c r="N8191">
        <v>0</v>
      </c>
      <c r="O8191" t="str">
        <f t="shared" si="764"/>
        <v>&lt;30</v>
      </c>
      <c r="P8191" t="str">
        <f t="shared" si="765"/>
        <v>Medium</v>
      </c>
      <c r="Q8191" t="str">
        <f t="shared" si="766"/>
        <v>Long-Term</v>
      </c>
      <c r="R8191" t="str">
        <f t="shared" si="767"/>
        <v>Zero Balance</v>
      </c>
      <c r="S8191" t="str">
        <f t="shared" si="768"/>
        <v>Normal</v>
      </c>
      <c r="T8191">
        <v>1</v>
      </c>
      <c r="U8191">
        <f t="shared" si="769"/>
        <v>0</v>
      </c>
    </row>
    <row r="8192" spans="1:21" x14ac:dyDescent="0.25">
      <c r="A8192">
        <v>2025</v>
      </c>
      <c r="B8192">
        <v>15813871</v>
      </c>
      <c r="C8192" t="s">
        <v>391</v>
      </c>
      <c r="D8192">
        <v>690</v>
      </c>
      <c r="E8192" t="s">
        <v>15</v>
      </c>
      <c r="F8192" t="s">
        <v>23</v>
      </c>
      <c r="G8192">
        <v>47</v>
      </c>
      <c r="H8192">
        <v>2</v>
      </c>
      <c r="I8192">
        <v>0</v>
      </c>
      <c r="J8192">
        <v>2</v>
      </c>
      <c r="K8192">
        <v>1</v>
      </c>
      <c r="L8192">
        <v>0</v>
      </c>
      <c r="M8192">
        <v>151376</v>
      </c>
      <c r="N8192">
        <v>0</v>
      </c>
      <c r="O8192" t="str">
        <f t="shared" si="764"/>
        <v>46-60</v>
      </c>
      <c r="P8192" t="str">
        <f t="shared" si="765"/>
        <v>Medium</v>
      </c>
      <c r="Q8192" t="str">
        <f t="shared" si="766"/>
        <v>New</v>
      </c>
      <c r="R8192" t="str">
        <f t="shared" si="767"/>
        <v>Zero Balance</v>
      </c>
      <c r="S8192" t="str">
        <f t="shared" si="768"/>
        <v>Normal</v>
      </c>
      <c r="T8192">
        <v>1</v>
      </c>
      <c r="U8192">
        <f t="shared" si="769"/>
        <v>0</v>
      </c>
    </row>
    <row r="8193" spans="1:21" x14ac:dyDescent="0.25">
      <c r="A8193">
        <v>2025</v>
      </c>
      <c r="B8193">
        <v>15759480</v>
      </c>
      <c r="C8193" t="s">
        <v>28</v>
      </c>
      <c r="D8193">
        <v>644</v>
      </c>
      <c r="E8193" t="s">
        <v>15</v>
      </c>
      <c r="F8193" t="s">
        <v>16</v>
      </c>
      <c r="G8193">
        <v>40</v>
      </c>
      <c r="H8193">
        <v>10</v>
      </c>
      <c r="I8193">
        <v>139181</v>
      </c>
      <c r="J8193">
        <v>1</v>
      </c>
      <c r="K8193">
        <v>1</v>
      </c>
      <c r="L8193">
        <v>1</v>
      </c>
      <c r="M8193">
        <v>19960</v>
      </c>
      <c r="N8193">
        <v>0</v>
      </c>
      <c r="O8193" t="str">
        <f t="shared" si="764"/>
        <v>30-45</v>
      </c>
      <c r="P8193" t="str">
        <f t="shared" si="765"/>
        <v>Medium</v>
      </c>
      <c r="Q8193" t="str">
        <f t="shared" si="766"/>
        <v>Long-Term</v>
      </c>
      <c r="R8193" t="str">
        <f t="shared" si="767"/>
        <v>High Balance</v>
      </c>
      <c r="S8193" t="str">
        <f t="shared" si="768"/>
        <v>High Value</v>
      </c>
      <c r="T8193">
        <v>1</v>
      </c>
      <c r="U8193">
        <f t="shared" si="769"/>
        <v>0</v>
      </c>
    </row>
    <row r="8194" spans="1:21" x14ac:dyDescent="0.25">
      <c r="A8194">
        <v>2025</v>
      </c>
      <c r="B8194">
        <v>15587712</v>
      </c>
      <c r="C8194" t="s">
        <v>1452</v>
      </c>
      <c r="D8194">
        <v>589</v>
      </c>
      <c r="E8194" t="s">
        <v>15</v>
      </c>
      <c r="F8194" t="s">
        <v>23</v>
      </c>
      <c r="G8194">
        <v>36</v>
      </c>
      <c r="H8194">
        <v>8</v>
      </c>
      <c r="I8194">
        <v>114435</v>
      </c>
      <c r="J8194">
        <v>1</v>
      </c>
      <c r="K8194">
        <v>1</v>
      </c>
      <c r="L8194">
        <v>0</v>
      </c>
      <c r="M8194">
        <v>26956</v>
      </c>
      <c r="N8194">
        <v>0</v>
      </c>
      <c r="O8194" t="str">
        <f t="shared" ref="O8194:O8257" si="770">IF(G8194&lt;30,"&lt;30",IF(G8194&lt;=45,"30-45",IF(G8194&lt;=60,"46-60","60+")))</f>
        <v>30-45</v>
      </c>
      <c r="P8194" t="str">
        <f t="shared" ref="P8194:P8257" si="771">IF(D8194&lt;600,"Low",IF(D8194&lt;=750,"Medium","High"))</f>
        <v>Low</v>
      </c>
      <c r="Q8194" t="str">
        <f t="shared" ref="Q8194:Q8257" si="772">IF(H8194&lt;=3,"New",IF(H8194&lt;=7,"Mid-Term","Long-Term"))</f>
        <v>Long-Term</v>
      </c>
      <c r="R8194" t="str">
        <f t="shared" ref="R8194:R8257" si="773">IF(I8194=0,"Zero Balance",IF(I8194&lt;100000,"Low Balance","High Balance"))</f>
        <v>High Balance</v>
      </c>
      <c r="S8194" t="str">
        <f t="shared" ref="S8194:S8257" si="774">IF(I8194&gt;=100000,"High Value","Normal")</f>
        <v>High Value</v>
      </c>
      <c r="T8194">
        <v>1</v>
      </c>
      <c r="U8194">
        <f t="shared" ref="U8194:U8257" si="775">IF(N8194=1,I8194,0)</f>
        <v>0</v>
      </c>
    </row>
    <row r="8195" spans="1:21" x14ac:dyDescent="0.25">
      <c r="A8195">
        <v>2025</v>
      </c>
      <c r="B8195">
        <v>15671165</v>
      </c>
      <c r="C8195" t="s">
        <v>2065</v>
      </c>
      <c r="D8195">
        <v>592</v>
      </c>
      <c r="E8195" t="s">
        <v>15</v>
      </c>
      <c r="F8195" t="s">
        <v>16</v>
      </c>
      <c r="G8195">
        <v>66</v>
      </c>
      <c r="H8195">
        <v>5</v>
      </c>
      <c r="I8195">
        <v>149950</v>
      </c>
      <c r="J8195">
        <v>1</v>
      </c>
      <c r="K8195">
        <v>1</v>
      </c>
      <c r="L8195">
        <v>1</v>
      </c>
      <c r="M8195">
        <v>76268</v>
      </c>
      <c r="N8195">
        <v>0</v>
      </c>
      <c r="O8195" t="str">
        <f t="shared" si="770"/>
        <v>60+</v>
      </c>
      <c r="P8195" t="str">
        <f t="shared" si="771"/>
        <v>Low</v>
      </c>
      <c r="Q8195" t="str">
        <f t="shared" si="772"/>
        <v>Mid-Term</v>
      </c>
      <c r="R8195" t="str">
        <f t="shared" si="773"/>
        <v>High Balance</v>
      </c>
      <c r="S8195" t="str">
        <f t="shared" si="774"/>
        <v>High Value</v>
      </c>
      <c r="T8195">
        <v>1</v>
      </c>
      <c r="U8195">
        <f t="shared" si="775"/>
        <v>0</v>
      </c>
    </row>
    <row r="8196" spans="1:21" x14ac:dyDescent="0.25">
      <c r="A8196">
        <v>2025</v>
      </c>
      <c r="B8196">
        <v>15620746</v>
      </c>
      <c r="C8196" t="s">
        <v>56</v>
      </c>
      <c r="D8196">
        <v>632</v>
      </c>
      <c r="E8196" t="s">
        <v>15</v>
      </c>
      <c r="F8196" t="s">
        <v>23</v>
      </c>
      <c r="G8196">
        <v>42</v>
      </c>
      <c r="H8196">
        <v>4</v>
      </c>
      <c r="I8196">
        <v>126116</v>
      </c>
      <c r="J8196">
        <v>1</v>
      </c>
      <c r="K8196">
        <v>1</v>
      </c>
      <c r="L8196">
        <v>0</v>
      </c>
      <c r="M8196">
        <v>100998</v>
      </c>
      <c r="N8196">
        <v>0</v>
      </c>
      <c r="O8196" t="str">
        <f t="shared" si="770"/>
        <v>30-45</v>
      </c>
      <c r="P8196" t="str">
        <f t="shared" si="771"/>
        <v>Medium</v>
      </c>
      <c r="Q8196" t="str">
        <f t="shared" si="772"/>
        <v>Mid-Term</v>
      </c>
      <c r="R8196" t="str">
        <f t="shared" si="773"/>
        <v>High Balance</v>
      </c>
      <c r="S8196" t="str">
        <f t="shared" si="774"/>
        <v>High Value</v>
      </c>
      <c r="T8196">
        <v>1</v>
      </c>
      <c r="U8196">
        <f t="shared" si="775"/>
        <v>0</v>
      </c>
    </row>
    <row r="8197" spans="1:21" x14ac:dyDescent="0.25">
      <c r="A8197">
        <v>2025</v>
      </c>
      <c r="B8197">
        <v>15706537</v>
      </c>
      <c r="C8197" t="s">
        <v>681</v>
      </c>
      <c r="D8197">
        <v>577</v>
      </c>
      <c r="E8197" t="s">
        <v>26</v>
      </c>
      <c r="F8197" t="s">
        <v>16</v>
      </c>
      <c r="G8197">
        <v>59</v>
      </c>
      <c r="H8197">
        <v>7</v>
      </c>
      <c r="I8197">
        <v>111397</v>
      </c>
      <c r="J8197">
        <v>1</v>
      </c>
      <c r="K8197">
        <v>0</v>
      </c>
      <c r="L8197">
        <v>1</v>
      </c>
      <c r="M8197">
        <v>191070</v>
      </c>
      <c r="N8197">
        <v>0</v>
      </c>
      <c r="O8197" t="str">
        <f t="shared" si="770"/>
        <v>46-60</v>
      </c>
      <c r="P8197" t="str">
        <f t="shared" si="771"/>
        <v>Low</v>
      </c>
      <c r="Q8197" t="str">
        <f t="shared" si="772"/>
        <v>Mid-Term</v>
      </c>
      <c r="R8197" t="str">
        <f t="shared" si="773"/>
        <v>High Balance</v>
      </c>
      <c r="S8197" t="str">
        <f t="shared" si="774"/>
        <v>High Value</v>
      </c>
      <c r="T8197">
        <v>1</v>
      </c>
      <c r="U8197">
        <f t="shared" si="775"/>
        <v>0</v>
      </c>
    </row>
    <row r="8198" spans="1:21" x14ac:dyDescent="0.25">
      <c r="A8198">
        <v>2025</v>
      </c>
      <c r="B8198">
        <v>15589312</v>
      </c>
      <c r="C8198" t="s">
        <v>2665</v>
      </c>
      <c r="D8198">
        <v>588</v>
      </c>
      <c r="E8198" t="s">
        <v>15</v>
      </c>
      <c r="F8198" t="s">
        <v>23</v>
      </c>
      <c r="G8198">
        <v>30</v>
      </c>
      <c r="H8198">
        <v>3</v>
      </c>
      <c r="I8198">
        <v>115007</v>
      </c>
      <c r="J8198">
        <v>1</v>
      </c>
      <c r="K8198">
        <v>0</v>
      </c>
      <c r="L8198">
        <v>0</v>
      </c>
      <c r="M8198">
        <v>176858</v>
      </c>
      <c r="N8198">
        <v>0</v>
      </c>
      <c r="O8198" t="str">
        <f t="shared" si="770"/>
        <v>30-45</v>
      </c>
      <c r="P8198" t="str">
        <f t="shared" si="771"/>
        <v>Low</v>
      </c>
      <c r="Q8198" t="str">
        <f t="shared" si="772"/>
        <v>New</v>
      </c>
      <c r="R8198" t="str">
        <f t="shared" si="773"/>
        <v>High Balance</v>
      </c>
      <c r="S8198" t="str">
        <f t="shared" si="774"/>
        <v>High Value</v>
      </c>
      <c r="T8198">
        <v>1</v>
      </c>
      <c r="U8198">
        <f t="shared" si="775"/>
        <v>0</v>
      </c>
    </row>
    <row r="8199" spans="1:21" x14ac:dyDescent="0.25">
      <c r="A8199">
        <v>2025</v>
      </c>
      <c r="B8199">
        <v>15741180</v>
      </c>
      <c r="C8199" t="s">
        <v>2666</v>
      </c>
      <c r="D8199">
        <v>617</v>
      </c>
      <c r="E8199" t="s">
        <v>15</v>
      </c>
      <c r="F8199" t="s">
        <v>23</v>
      </c>
      <c r="G8199">
        <v>54</v>
      </c>
      <c r="H8199">
        <v>6</v>
      </c>
      <c r="I8199">
        <v>102142</v>
      </c>
      <c r="J8199">
        <v>1</v>
      </c>
      <c r="K8199">
        <v>1</v>
      </c>
      <c r="L8199">
        <v>1</v>
      </c>
      <c r="M8199">
        <v>45325</v>
      </c>
      <c r="N8199">
        <v>0</v>
      </c>
      <c r="O8199" t="str">
        <f t="shared" si="770"/>
        <v>46-60</v>
      </c>
      <c r="P8199" t="str">
        <f t="shared" si="771"/>
        <v>Medium</v>
      </c>
      <c r="Q8199" t="str">
        <f t="shared" si="772"/>
        <v>Mid-Term</v>
      </c>
      <c r="R8199" t="str">
        <f t="shared" si="773"/>
        <v>High Balance</v>
      </c>
      <c r="S8199" t="str">
        <f t="shared" si="774"/>
        <v>High Value</v>
      </c>
      <c r="T8199">
        <v>1</v>
      </c>
      <c r="U8199">
        <f t="shared" si="775"/>
        <v>0</v>
      </c>
    </row>
    <row r="8200" spans="1:21" x14ac:dyDescent="0.25">
      <c r="A8200">
        <v>2025</v>
      </c>
      <c r="B8200">
        <v>15733888</v>
      </c>
      <c r="C8200" t="s">
        <v>2667</v>
      </c>
      <c r="D8200">
        <v>668</v>
      </c>
      <c r="E8200" t="s">
        <v>18</v>
      </c>
      <c r="F8200" t="s">
        <v>16</v>
      </c>
      <c r="G8200">
        <v>36</v>
      </c>
      <c r="H8200">
        <v>3</v>
      </c>
      <c r="I8200">
        <v>133687</v>
      </c>
      <c r="J8200">
        <v>1</v>
      </c>
      <c r="K8200">
        <v>1</v>
      </c>
      <c r="L8200">
        <v>0</v>
      </c>
      <c r="M8200">
        <v>190958</v>
      </c>
      <c r="N8200">
        <v>1</v>
      </c>
      <c r="O8200" t="str">
        <f t="shared" si="770"/>
        <v>30-45</v>
      </c>
      <c r="P8200" t="str">
        <f t="shared" si="771"/>
        <v>Medium</v>
      </c>
      <c r="Q8200" t="str">
        <f t="shared" si="772"/>
        <v>New</v>
      </c>
      <c r="R8200" t="str">
        <f t="shared" si="773"/>
        <v>High Balance</v>
      </c>
      <c r="S8200" t="str">
        <f t="shared" si="774"/>
        <v>High Value</v>
      </c>
      <c r="T8200">
        <v>1</v>
      </c>
      <c r="U8200">
        <f t="shared" si="775"/>
        <v>133687</v>
      </c>
    </row>
    <row r="8201" spans="1:21" x14ac:dyDescent="0.25">
      <c r="A8201">
        <v>2025</v>
      </c>
      <c r="B8201">
        <v>15798532</v>
      </c>
      <c r="C8201" t="s">
        <v>199</v>
      </c>
      <c r="D8201">
        <v>810</v>
      </c>
      <c r="E8201" t="s">
        <v>15</v>
      </c>
      <c r="F8201" t="s">
        <v>23</v>
      </c>
      <c r="G8201">
        <v>32</v>
      </c>
      <c r="H8201">
        <v>9</v>
      </c>
      <c r="I8201">
        <v>120880</v>
      </c>
      <c r="J8201">
        <v>2</v>
      </c>
      <c r="K8201">
        <v>0</v>
      </c>
      <c r="L8201">
        <v>1</v>
      </c>
      <c r="M8201">
        <v>78897</v>
      </c>
      <c r="N8201">
        <v>0</v>
      </c>
      <c r="O8201" t="str">
        <f t="shared" si="770"/>
        <v>30-45</v>
      </c>
      <c r="P8201" t="str">
        <f t="shared" si="771"/>
        <v>High</v>
      </c>
      <c r="Q8201" t="str">
        <f t="shared" si="772"/>
        <v>Long-Term</v>
      </c>
      <c r="R8201" t="str">
        <f t="shared" si="773"/>
        <v>High Balance</v>
      </c>
      <c r="S8201" t="str">
        <f t="shared" si="774"/>
        <v>High Value</v>
      </c>
      <c r="T8201">
        <v>1</v>
      </c>
      <c r="U8201">
        <f t="shared" si="775"/>
        <v>0</v>
      </c>
    </row>
    <row r="8202" spans="1:21" x14ac:dyDescent="0.25">
      <c r="A8202">
        <v>2025</v>
      </c>
      <c r="B8202">
        <v>15577359</v>
      </c>
      <c r="C8202" t="s">
        <v>2668</v>
      </c>
      <c r="D8202">
        <v>767</v>
      </c>
      <c r="E8202" t="s">
        <v>18</v>
      </c>
      <c r="F8202" t="s">
        <v>23</v>
      </c>
      <c r="G8202">
        <v>47</v>
      </c>
      <c r="H8202">
        <v>5</v>
      </c>
      <c r="I8202">
        <v>0</v>
      </c>
      <c r="J8202">
        <v>1</v>
      </c>
      <c r="K8202">
        <v>1</v>
      </c>
      <c r="L8202">
        <v>0</v>
      </c>
      <c r="M8202">
        <v>121964</v>
      </c>
      <c r="N8202">
        <v>1</v>
      </c>
      <c r="O8202" t="str">
        <f t="shared" si="770"/>
        <v>46-60</v>
      </c>
      <c r="P8202" t="str">
        <f t="shared" si="771"/>
        <v>High</v>
      </c>
      <c r="Q8202" t="str">
        <f t="shared" si="772"/>
        <v>Mid-Term</v>
      </c>
      <c r="R8202" t="str">
        <f t="shared" si="773"/>
        <v>Zero Balance</v>
      </c>
      <c r="S8202" t="str">
        <f t="shared" si="774"/>
        <v>Normal</v>
      </c>
      <c r="T8202">
        <v>1</v>
      </c>
      <c r="U8202">
        <f t="shared" si="775"/>
        <v>0</v>
      </c>
    </row>
    <row r="8203" spans="1:21" x14ac:dyDescent="0.25">
      <c r="A8203">
        <v>2025</v>
      </c>
      <c r="B8203">
        <v>15614936</v>
      </c>
      <c r="C8203" t="s">
        <v>851</v>
      </c>
      <c r="D8203">
        <v>718</v>
      </c>
      <c r="E8203" t="s">
        <v>18</v>
      </c>
      <c r="F8203" t="s">
        <v>16</v>
      </c>
      <c r="G8203">
        <v>49</v>
      </c>
      <c r="H8203">
        <v>10</v>
      </c>
      <c r="I8203">
        <v>82322</v>
      </c>
      <c r="J8203">
        <v>1</v>
      </c>
      <c r="K8203">
        <v>0</v>
      </c>
      <c r="L8203">
        <v>1</v>
      </c>
      <c r="M8203">
        <v>11144</v>
      </c>
      <c r="N8203">
        <v>0</v>
      </c>
      <c r="O8203" t="str">
        <f t="shared" si="770"/>
        <v>46-60</v>
      </c>
      <c r="P8203" t="str">
        <f t="shared" si="771"/>
        <v>Medium</v>
      </c>
      <c r="Q8203" t="str">
        <f t="shared" si="772"/>
        <v>Long-Term</v>
      </c>
      <c r="R8203" t="str">
        <f t="shared" si="773"/>
        <v>Low Balance</v>
      </c>
      <c r="S8203" t="str">
        <f t="shared" si="774"/>
        <v>Normal</v>
      </c>
      <c r="T8203">
        <v>1</v>
      </c>
      <c r="U8203">
        <f t="shared" si="775"/>
        <v>0</v>
      </c>
    </row>
    <row r="8204" spans="1:21" x14ac:dyDescent="0.25">
      <c r="A8204">
        <v>2025</v>
      </c>
      <c r="B8204">
        <v>15747647</v>
      </c>
      <c r="C8204" t="s">
        <v>793</v>
      </c>
      <c r="D8204">
        <v>589</v>
      </c>
      <c r="E8204" t="s">
        <v>18</v>
      </c>
      <c r="F8204" t="s">
        <v>16</v>
      </c>
      <c r="G8204">
        <v>27</v>
      </c>
      <c r="H8204">
        <v>4</v>
      </c>
      <c r="I8204">
        <v>0</v>
      </c>
      <c r="J8204">
        <v>2</v>
      </c>
      <c r="K8204">
        <v>1</v>
      </c>
      <c r="L8204">
        <v>0</v>
      </c>
      <c r="M8204">
        <v>144181</v>
      </c>
      <c r="N8204">
        <v>0</v>
      </c>
      <c r="O8204" t="str">
        <f t="shared" si="770"/>
        <v>&lt;30</v>
      </c>
      <c r="P8204" t="str">
        <f t="shared" si="771"/>
        <v>Low</v>
      </c>
      <c r="Q8204" t="str">
        <f t="shared" si="772"/>
        <v>Mid-Term</v>
      </c>
      <c r="R8204" t="str">
        <f t="shared" si="773"/>
        <v>Zero Balance</v>
      </c>
      <c r="S8204" t="str">
        <f t="shared" si="774"/>
        <v>Normal</v>
      </c>
      <c r="T8204">
        <v>1</v>
      </c>
      <c r="U8204">
        <f t="shared" si="775"/>
        <v>0</v>
      </c>
    </row>
    <row r="8205" spans="1:21" x14ac:dyDescent="0.25">
      <c r="A8205">
        <v>2025</v>
      </c>
      <c r="B8205">
        <v>15588566</v>
      </c>
      <c r="C8205" t="s">
        <v>170</v>
      </c>
      <c r="D8205">
        <v>778</v>
      </c>
      <c r="E8205" t="s">
        <v>18</v>
      </c>
      <c r="F8205" t="s">
        <v>23</v>
      </c>
      <c r="G8205">
        <v>33</v>
      </c>
      <c r="H8205">
        <v>5</v>
      </c>
      <c r="I8205">
        <v>116474</v>
      </c>
      <c r="J8205">
        <v>2</v>
      </c>
      <c r="K8205">
        <v>1</v>
      </c>
      <c r="L8205">
        <v>1</v>
      </c>
      <c r="M8205">
        <v>32758</v>
      </c>
      <c r="N8205">
        <v>0</v>
      </c>
      <c r="O8205" t="str">
        <f t="shared" si="770"/>
        <v>30-45</v>
      </c>
      <c r="P8205" t="str">
        <f t="shared" si="771"/>
        <v>High</v>
      </c>
      <c r="Q8205" t="str">
        <f t="shared" si="772"/>
        <v>Mid-Term</v>
      </c>
      <c r="R8205" t="str">
        <f t="shared" si="773"/>
        <v>High Balance</v>
      </c>
      <c r="S8205" t="str">
        <f t="shared" si="774"/>
        <v>High Value</v>
      </c>
      <c r="T8205">
        <v>1</v>
      </c>
      <c r="U8205">
        <f t="shared" si="775"/>
        <v>0</v>
      </c>
    </row>
    <row r="8206" spans="1:21" x14ac:dyDescent="0.25">
      <c r="A8206">
        <v>2025</v>
      </c>
      <c r="B8206">
        <v>15570141</v>
      </c>
      <c r="C8206" t="s">
        <v>633</v>
      </c>
      <c r="D8206">
        <v>724</v>
      </c>
      <c r="E8206" t="s">
        <v>15</v>
      </c>
      <c r="F8206" t="s">
        <v>16</v>
      </c>
      <c r="G8206">
        <v>34</v>
      </c>
      <c r="H8206">
        <v>3</v>
      </c>
      <c r="I8206">
        <v>132353</v>
      </c>
      <c r="J8206">
        <v>1</v>
      </c>
      <c r="K8206">
        <v>1</v>
      </c>
      <c r="L8206">
        <v>0</v>
      </c>
      <c r="M8206">
        <v>80320</v>
      </c>
      <c r="N8206">
        <v>0</v>
      </c>
      <c r="O8206" t="str">
        <f t="shared" si="770"/>
        <v>30-45</v>
      </c>
      <c r="P8206" t="str">
        <f t="shared" si="771"/>
        <v>Medium</v>
      </c>
      <c r="Q8206" t="str">
        <f t="shared" si="772"/>
        <v>New</v>
      </c>
      <c r="R8206" t="str">
        <f t="shared" si="773"/>
        <v>High Balance</v>
      </c>
      <c r="S8206" t="str">
        <f t="shared" si="774"/>
        <v>High Value</v>
      </c>
      <c r="T8206">
        <v>1</v>
      </c>
      <c r="U8206">
        <f t="shared" si="775"/>
        <v>0</v>
      </c>
    </row>
    <row r="8207" spans="1:21" x14ac:dyDescent="0.25">
      <c r="A8207">
        <v>2025</v>
      </c>
      <c r="B8207">
        <v>15800793</v>
      </c>
      <c r="C8207" t="s">
        <v>2669</v>
      </c>
      <c r="D8207">
        <v>477</v>
      </c>
      <c r="E8207" t="s">
        <v>26</v>
      </c>
      <c r="F8207" t="s">
        <v>16</v>
      </c>
      <c r="G8207">
        <v>39</v>
      </c>
      <c r="H8207">
        <v>4</v>
      </c>
      <c r="I8207">
        <v>182492</v>
      </c>
      <c r="J8207">
        <v>1</v>
      </c>
      <c r="K8207">
        <v>1</v>
      </c>
      <c r="L8207">
        <v>0</v>
      </c>
      <c r="M8207">
        <v>185831</v>
      </c>
      <c r="N8207">
        <v>0</v>
      </c>
      <c r="O8207" t="str">
        <f t="shared" si="770"/>
        <v>30-45</v>
      </c>
      <c r="P8207" t="str">
        <f t="shared" si="771"/>
        <v>Low</v>
      </c>
      <c r="Q8207" t="str">
        <f t="shared" si="772"/>
        <v>Mid-Term</v>
      </c>
      <c r="R8207" t="str">
        <f t="shared" si="773"/>
        <v>High Balance</v>
      </c>
      <c r="S8207" t="str">
        <f t="shared" si="774"/>
        <v>High Value</v>
      </c>
      <c r="T8207">
        <v>1</v>
      </c>
      <c r="U8207">
        <f t="shared" si="775"/>
        <v>0</v>
      </c>
    </row>
    <row r="8208" spans="1:21" x14ac:dyDescent="0.25">
      <c r="A8208">
        <v>2025</v>
      </c>
      <c r="B8208">
        <v>15572415</v>
      </c>
      <c r="C8208" t="s">
        <v>598</v>
      </c>
      <c r="D8208">
        <v>580</v>
      </c>
      <c r="E8208" t="s">
        <v>15</v>
      </c>
      <c r="F8208" t="s">
        <v>23</v>
      </c>
      <c r="G8208">
        <v>34</v>
      </c>
      <c r="H8208">
        <v>6</v>
      </c>
      <c r="I8208">
        <v>0</v>
      </c>
      <c r="J8208">
        <v>2</v>
      </c>
      <c r="K8208">
        <v>1</v>
      </c>
      <c r="L8208">
        <v>1</v>
      </c>
      <c r="M8208">
        <v>160095</v>
      </c>
      <c r="N8208">
        <v>0</v>
      </c>
      <c r="O8208" t="str">
        <f t="shared" si="770"/>
        <v>30-45</v>
      </c>
      <c r="P8208" t="str">
        <f t="shared" si="771"/>
        <v>Low</v>
      </c>
      <c r="Q8208" t="str">
        <f t="shared" si="772"/>
        <v>Mid-Term</v>
      </c>
      <c r="R8208" t="str">
        <f t="shared" si="773"/>
        <v>Zero Balance</v>
      </c>
      <c r="S8208" t="str">
        <f t="shared" si="774"/>
        <v>Normal</v>
      </c>
      <c r="T8208">
        <v>1</v>
      </c>
      <c r="U8208">
        <f t="shared" si="775"/>
        <v>0</v>
      </c>
    </row>
    <row r="8209" spans="1:21" x14ac:dyDescent="0.25">
      <c r="A8209">
        <v>2025</v>
      </c>
      <c r="B8209">
        <v>15635125</v>
      </c>
      <c r="C8209" t="s">
        <v>392</v>
      </c>
      <c r="D8209">
        <v>566</v>
      </c>
      <c r="E8209" t="s">
        <v>18</v>
      </c>
      <c r="F8209" t="s">
        <v>23</v>
      </c>
      <c r="G8209">
        <v>63</v>
      </c>
      <c r="H8209">
        <v>2</v>
      </c>
      <c r="I8209">
        <v>120787</v>
      </c>
      <c r="J8209">
        <v>2</v>
      </c>
      <c r="K8209">
        <v>1</v>
      </c>
      <c r="L8209">
        <v>1</v>
      </c>
      <c r="M8209">
        <v>52199</v>
      </c>
      <c r="N8209">
        <v>0</v>
      </c>
      <c r="O8209" t="str">
        <f t="shared" si="770"/>
        <v>60+</v>
      </c>
      <c r="P8209" t="str">
        <f t="shared" si="771"/>
        <v>Low</v>
      </c>
      <c r="Q8209" t="str">
        <f t="shared" si="772"/>
        <v>New</v>
      </c>
      <c r="R8209" t="str">
        <f t="shared" si="773"/>
        <v>High Balance</v>
      </c>
      <c r="S8209" t="str">
        <f t="shared" si="774"/>
        <v>High Value</v>
      </c>
      <c r="T8209">
        <v>1</v>
      </c>
      <c r="U8209">
        <f t="shared" si="775"/>
        <v>0</v>
      </c>
    </row>
    <row r="8210" spans="1:21" x14ac:dyDescent="0.25">
      <c r="A8210">
        <v>2025</v>
      </c>
      <c r="B8210">
        <v>15636551</v>
      </c>
      <c r="C8210" t="s">
        <v>1505</v>
      </c>
      <c r="D8210">
        <v>711</v>
      </c>
      <c r="E8210" t="s">
        <v>15</v>
      </c>
      <c r="F8210" t="s">
        <v>16</v>
      </c>
      <c r="G8210">
        <v>29</v>
      </c>
      <c r="H8210">
        <v>3</v>
      </c>
      <c r="I8210">
        <v>130181</v>
      </c>
      <c r="J8210">
        <v>2</v>
      </c>
      <c r="K8210">
        <v>1</v>
      </c>
      <c r="L8210">
        <v>0</v>
      </c>
      <c r="M8210">
        <v>31811</v>
      </c>
      <c r="N8210">
        <v>0</v>
      </c>
      <c r="O8210" t="str">
        <f t="shared" si="770"/>
        <v>&lt;30</v>
      </c>
      <c r="P8210" t="str">
        <f t="shared" si="771"/>
        <v>Medium</v>
      </c>
      <c r="Q8210" t="str">
        <f t="shared" si="772"/>
        <v>New</v>
      </c>
      <c r="R8210" t="str">
        <f t="shared" si="773"/>
        <v>High Balance</v>
      </c>
      <c r="S8210" t="str">
        <f t="shared" si="774"/>
        <v>High Value</v>
      </c>
      <c r="T8210">
        <v>1</v>
      </c>
      <c r="U8210">
        <f t="shared" si="775"/>
        <v>0</v>
      </c>
    </row>
    <row r="8211" spans="1:21" x14ac:dyDescent="0.25">
      <c r="A8211">
        <v>2025</v>
      </c>
      <c r="B8211">
        <v>15600912</v>
      </c>
      <c r="C8211" t="s">
        <v>2180</v>
      </c>
      <c r="D8211">
        <v>706</v>
      </c>
      <c r="E8211" t="s">
        <v>26</v>
      </c>
      <c r="F8211" t="s">
        <v>23</v>
      </c>
      <c r="G8211">
        <v>32</v>
      </c>
      <c r="H8211">
        <v>5</v>
      </c>
      <c r="I8211">
        <v>88348</v>
      </c>
      <c r="J8211">
        <v>2</v>
      </c>
      <c r="K8211">
        <v>1</v>
      </c>
      <c r="L8211">
        <v>1</v>
      </c>
      <c r="M8211">
        <v>104182</v>
      </c>
      <c r="N8211">
        <v>0</v>
      </c>
      <c r="O8211" t="str">
        <f t="shared" si="770"/>
        <v>30-45</v>
      </c>
      <c r="P8211" t="str">
        <f t="shared" si="771"/>
        <v>Medium</v>
      </c>
      <c r="Q8211" t="str">
        <f t="shared" si="772"/>
        <v>Mid-Term</v>
      </c>
      <c r="R8211" t="str">
        <f t="shared" si="773"/>
        <v>Low Balance</v>
      </c>
      <c r="S8211" t="str">
        <f t="shared" si="774"/>
        <v>Normal</v>
      </c>
      <c r="T8211">
        <v>1</v>
      </c>
      <c r="U8211">
        <f t="shared" si="775"/>
        <v>0</v>
      </c>
    </row>
    <row r="8212" spans="1:21" x14ac:dyDescent="0.25">
      <c r="A8212">
        <v>2025</v>
      </c>
      <c r="B8212">
        <v>15768476</v>
      </c>
      <c r="C8212" t="s">
        <v>1904</v>
      </c>
      <c r="D8212">
        <v>703</v>
      </c>
      <c r="E8212" t="s">
        <v>18</v>
      </c>
      <c r="F8212" t="s">
        <v>23</v>
      </c>
      <c r="G8212">
        <v>31</v>
      </c>
      <c r="H8212">
        <v>6</v>
      </c>
      <c r="I8212">
        <v>0</v>
      </c>
      <c r="J8212">
        <v>2</v>
      </c>
      <c r="K8212">
        <v>1</v>
      </c>
      <c r="L8212">
        <v>1</v>
      </c>
      <c r="M8212">
        <v>67667</v>
      </c>
      <c r="N8212">
        <v>0</v>
      </c>
      <c r="O8212" t="str">
        <f t="shared" si="770"/>
        <v>30-45</v>
      </c>
      <c r="P8212" t="str">
        <f t="shared" si="771"/>
        <v>Medium</v>
      </c>
      <c r="Q8212" t="str">
        <f t="shared" si="772"/>
        <v>Mid-Term</v>
      </c>
      <c r="R8212" t="str">
        <f t="shared" si="773"/>
        <v>Zero Balance</v>
      </c>
      <c r="S8212" t="str">
        <f t="shared" si="774"/>
        <v>Normal</v>
      </c>
      <c r="T8212">
        <v>1</v>
      </c>
      <c r="U8212">
        <f t="shared" si="775"/>
        <v>0</v>
      </c>
    </row>
    <row r="8213" spans="1:21" x14ac:dyDescent="0.25">
      <c r="A8213">
        <v>2025</v>
      </c>
      <c r="B8213">
        <v>15650266</v>
      </c>
      <c r="C8213" t="s">
        <v>826</v>
      </c>
      <c r="D8213">
        <v>679</v>
      </c>
      <c r="E8213" t="s">
        <v>26</v>
      </c>
      <c r="F8213" t="s">
        <v>23</v>
      </c>
      <c r="G8213">
        <v>39</v>
      </c>
      <c r="H8213">
        <v>2</v>
      </c>
      <c r="I8213">
        <v>146186</v>
      </c>
      <c r="J8213">
        <v>2</v>
      </c>
      <c r="K8213">
        <v>1</v>
      </c>
      <c r="L8213">
        <v>1</v>
      </c>
      <c r="M8213">
        <v>193974</v>
      </c>
      <c r="N8213">
        <v>0</v>
      </c>
      <c r="O8213" t="str">
        <f t="shared" si="770"/>
        <v>30-45</v>
      </c>
      <c r="P8213" t="str">
        <f t="shared" si="771"/>
        <v>Medium</v>
      </c>
      <c r="Q8213" t="str">
        <f t="shared" si="772"/>
        <v>New</v>
      </c>
      <c r="R8213" t="str">
        <f t="shared" si="773"/>
        <v>High Balance</v>
      </c>
      <c r="S8213" t="str">
        <f t="shared" si="774"/>
        <v>High Value</v>
      </c>
      <c r="T8213">
        <v>1</v>
      </c>
      <c r="U8213">
        <f t="shared" si="775"/>
        <v>0</v>
      </c>
    </row>
    <row r="8214" spans="1:21" x14ac:dyDescent="0.25">
      <c r="A8214">
        <v>2025</v>
      </c>
      <c r="B8214">
        <v>15621004</v>
      </c>
      <c r="C8214" t="s">
        <v>2370</v>
      </c>
      <c r="D8214">
        <v>603</v>
      </c>
      <c r="E8214" t="s">
        <v>15</v>
      </c>
      <c r="F8214" t="s">
        <v>23</v>
      </c>
      <c r="G8214">
        <v>32</v>
      </c>
      <c r="H8214">
        <v>7</v>
      </c>
      <c r="I8214">
        <v>0</v>
      </c>
      <c r="J8214">
        <v>1</v>
      </c>
      <c r="K8214">
        <v>1</v>
      </c>
      <c r="L8214">
        <v>0</v>
      </c>
      <c r="M8214">
        <v>198056</v>
      </c>
      <c r="N8214">
        <v>1</v>
      </c>
      <c r="O8214" t="str">
        <f t="shared" si="770"/>
        <v>30-45</v>
      </c>
      <c r="P8214" t="str">
        <f t="shared" si="771"/>
        <v>Medium</v>
      </c>
      <c r="Q8214" t="str">
        <f t="shared" si="772"/>
        <v>Mid-Term</v>
      </c>
      <c r="R8214" t="str">
        <f t="shared" si="773"/>
        <v>Zero Balance</v>
      </c>
      <c r="S8214" t="str">
        <f t="shared" si="774"/>
        <v>Normal</v>
      </c>
      <c r="T8214">
        <v>1</v>
      </c>
      <c r="U8214">
        <f t="shared" si="775"/>
        <v>0</v>
      </c>
    </row>
    <row r="8215" spans="1:21" x14ac:dyDescent="0.25">
      <c r="A8215">
        <v>2025</v>
      </c>
      <c r="B8215">
        <v>15748352</v>
      </c>
      <c r="C8215" t="s">
        <v>76</v>
      </c>
      <c r="D8215">
        <v>598</v>
      </c>
      <c r="E8215" t="s">
        <v>18</v>
      </c>
      <c r="F8215" t="s">
        <v>23</v>
      </c>
      <c r="G8215">
        <v>34</v>
      </c>
      <c r="H8215">
        <v>0</v>
      </c>
      <c r="I8215">
        <v>104488</v>
      </c>
      <c r="J8215">
        <v>1</v>
      </c>
      <c r="K8215">
        <v>0</v>
      </c>
      <c r="L8215">
        <v>1</v>
      </c>
      <c r="M8215">
        <v>43250</v>
      </c>
      <c r="N8215">
        <v>0</v>
      </c>
      <c r="O8215" t="str">
        <f t="shared" si="770"/>
        <v>30-45</v>
      </c>
      <c r="P8215" t="str">
        <f t="shared" si="771"/>
        <v>Low</v>
      </c>
      <c r="Q8215" t="str">
        <f t="shared" si="772"/>
        <v>New</v>
      </c>
      <c r="R8215" t="str">
        <f t="shared" si="773"/>
        <v>High Balance</v>
      </c>
      <c r="S8215" t="str">
        <f t="shared" si="774"/>
        <v>High Value</v>
      </c>
      <c r="T8215">
        <v>1</v>
      </c>
      <c r="U8215">
        <f t="shared" si="775"/>
        <v>0</v>
      </c>
    </row>
    <row r="8216" spans="1:21" x14ac:dyDescent="0.25">
      <c r="A8216">
        <v>2025</v>
      </c>
      <c r="B8216">
        <v>15788920</v>
      </c>
      <c r="C8216" t="s">
        <v>484</v>
      </c>
      <c r="D8216">
        <v>836</v>
      </c>
      <c r="E8216" t="s">
        <v>26</v>
      </c>
      <c r="F8216" t="s">
        <v>16</v>
      </c>
      <c r="G8216">
        <v>32</v>
      </c>
      <c r="H8216">
        <v>4</v>
      </c>
      <c r="I8216">
        <v>109197</v>
      </c>
      <c r="J8216">
        <v>2</v>
      </c>
      <c r="K8216">
        <v>1</v>
      </c>
      <c r="L8216">
        <v>0</v>
      </c>
      <c r="M8216">
        <v>55218</v>
      </c>
      <c r="N8216">
        <v>0</v>
      </c>
      <c r="O8216" t="str">
        <f t="shared" si="770"/>
        <v>30-45</v>
      </c>
      <c r="P8216" t="str">
        <f t="shared" si="771"/>
        <v>High</v>
      </c>
      <c r="Q8216" t="str">
        <f t="shared" si="772"/>
        <v>Mid-Term</v>
      </c>
      <c r="R8216" t="str">
        <f t="shared" si="773"/>
        <v>High Balance</v>
      </c>
      <c r="S8216" t="str">
        <f t="shared" si="774"/>
        <v>High Value</v>
      </c>
      <c r="T8216">
        <v>1</v>
      </c>
      <c r="U8216">
        <f t="shared" si="775"/>
        <v>0</v>
      </c>
    </row>
    <row r="8217" spans="1:21" x14ac:dyDescent="0.25">
      <c r="A8217">
        <v>2025</v>
      </c>
      <c r="B8217">
        <v>15743236</v>
      </c>
      <c r="C8217" t="s">
        <v>141</v>
      </c>
      <c r="D8217">
        <v>687</v>
      </c>
      <c r="E8217" t="s">
        <v>15</v>
      </c>
      <c r="F8217" t="s">
        <v>16</v>
      </c>
      <c r="G8217">
        <v>61</v>
      </c>
      <c r="H8217">
        <v>7</v>
      </c>
      <c r="I8217">
        <v>80539</v>
      </c>
      <c r="J8217">
        <v>1</v>
      </c>
      <c r="K8217">
        <v>1</v>
      </c>
      <c r="L8217">
        <v>0</v>
      </c>
      <c r="M8217">
        <v>131305</v>
      </c>
      <c r="N8217">
        <v>1</v>
      </c>
      <c r="O8217" t="str">
        <f t="shared" si="770"/>
        <v>60+</v>
      </c>
      <c r="P8217" t="str">
        <f t="shared" si="771"/>
        <v>Medium</v>
      </c>
      <c r="Q8217" t="str">
        <f t="shared" si="772"/>
        <v>Mid-Term</v>
      </c>
      <c r="R8217" t="str">
        <f t="shared" si="773"/>
        <v>Low Balance</v>
      </c>
      <c r="S8217" t="str">
        <f t="shared" si="774"/>
        <v>Normal</v>
      </c>
      <c r="T8217">
        <v>1</v>
      </c>
      <c r="U8217">
        <f t="shared" si="775"/>
        <v>80539</v>
      </c>
    </row>
    <row r="8218" spans="1:21" x14ac:dyDescent="0.25">
      <c r="A8218">
        <v>2025</v>
      </c>
      <c r="B8218">
        <v>15637717</v>
      </c>
      <c r="C8218" t="s">
        <v>2670</v>
      </c>
      <c r="D8218">
        <v>704</v>
      </c>
      <c r="E8218" t="s">
        <v>26</v>
      </c>
      <c r="F8218" t="s">
        <v>23</v>
      </c>
      <c r="G8218">
        <v>41</v>
      </c>
      <c r="H8218">
        <v>4</v>
      </c>
      <c r="I8218">
        <v>109027</v>
      </c>
      <c r="J8218">
        <v>2</v>
      </c>
      <c r="K8218">
        <v>1</v>
      </c>
      <c r="L8218">
        <v>1</v>
      </c>
      <c r="M8218">
        <v>43117</v>
      </c>
      <c r="N8218">
        <v>0</v>
      </c>
      <c r="O8218" t="str">
        <f t="shared" si="770"/>
        <v>30-45</v>
      </c>
      <c r="P8218" t="str">
        <f t="shared" si="771"/>
        <v>Medium</v>
      </c>
      <c r="Q8218" t="str">
        <f t="shared" si="772"/>
        <v>Mid-Term</v>
      </c>
      <c r="R8218" t="str">
        <f t="shared" si="773"/>
        <v>High Balance</v>
      </c>
      <c r="S8218" t="str">
        <f t="shared" si="774"/>
        <v>High Value</v>
      </c>
      <c r="T8218">
        <v>1</v>
      </c>
      <c r="U8218">
        <f t="shared" si="775"/>
        <v>0</v>
      </c>
    </row>
    <row r="8219" spans="1:21" x14ac:dyDescent="0.25">
      <c r="A8219">
        <v>2025</v>
      </c>
      <c r="B8219">
        <v>15635500</v>
      </c>
      <c r="C8219" t="s">
        <v>325</v>
      </c>
      <c r="D8219">
        <v>605</v>
      </c>
      <c r="E8219" t="s">
        <v>26</v>
      </c>
      <c r="F8219" t="s">
        <v>23</v>
      </c>
      <c r="G8219">
        <v>75</v>
      </c>
      <c r="H8219">
        <v>2</v>
      </c>
      <c r="I8219">
        <v>61320</v>
      </c>
      <c r="J8219">
        <v>1</v>
      </c>
      <c r="K8219">
        <v>0</v>
      </c>
      <c r="L8219">
        <v>1</v>
      </c>
      <c r="M8219">
        <v>186655</v>
      </c>
      <c r="N8219">
        <v>0</v>
      </c>
      <c r="O8219" t="str">
        <f t="shared" si="770"/>
        <v>60+</v>
      </c>
      <c r="P8219" t="str">
        <f t="shared" si="771"/>
        <v>Medium</v>
      </c>
      <c r="Q8219" t="str">
        <f t="shared" si="772"/>
        <v>New</v>
      </c>
      <c r="R8219" t="str">
        <f t="shared" si="773"/>
        <v>Low Balance</v>
      </c>
      <c r="S8219" t="str">
        <f t="shared" si="774"/>
        <v>Normal</v>
      </c>
      <c r="T8219">
        <v>1</v>
      </c>
      <c r="U8219">
        <f t="shared" si="775"/>
        <v>0</v>
      </c>
    </row>
    <row r="8220" spans="1:21" x14ac:dyDescent="0.25">
      <c r="A8220">
        <v>2025</v>
      </c>
      <c r="B8220">
        <v>15634792</v>
      </c>
      <c r="C8220" t="s">
        <v>2671</v>
      </c>
      <c r="D8220">
        <v>516</v>
      </c>
      <c r="E8220" t="s">
        <v>15</v>
      </c>
      <c r="F8220" t="s">
        <v>16</v>
      </c>
      <c r="G8220">
        <v>40</v>
      </c>
      <c r="H8220">
        <v>9</v>
      </c>
      <c r="I8220">
        <v>0</v>
      </c>
      <c r="J8220">
        <v>2</v>
      </c>
      <c r="K8220">
        <v>0</v>
      </c>
      <c r="L8220">
        <v>1</v>
      </c>
      <c r="M8220">
        <v>33266</v>
      </c>
      <c r="N8220">
        <v>0</v>
      </c>
      <c r="O8220" t="str">
        <f t="shared" si="770"/>
        <v>30-45</v>
      </c>
      <c r="P8220" t="str">
        <f t="shared" si="771"/>
        <v>Low</v>
      </c>
      <c r="Q8220" t="str">
        <f t="shared" si="772"/>
        <v>Long-Term</v>
      </c>
      <c r="R8220" t="str">
        <f t="shared" si="773"/>
        <v>Zero Balance</v>
      </c>
      <c r="S8220" t="str">
        <f t="shared" si="774"/>
        <v>Normal</v>
      </c>
      <c r="T8220">
        <v>1</v>
      </c>
      <c r="U8220">
        <f t="shared" si="775"/>
        <v>0</v>
      </c>
    </row>
    <row r="8221" spans="1:21" x14ac:dyDescent="0.25">
      <c r="A8221">
        <v>2025</v>
      </c>
      <c r="B8221">
        <v>15607560</v>
      </c>
      <c r="C8221" t="s">
        <v>2672</v>
      </c>
      <c r="D8221">
        <v>572</v>
      </c>
      <c r="E8221" t="s">
        <v>15</v>
      </c>
      <c r="F8221" t="s">
        <v>16</v>
      </c>
      <c r="G8221">
        <v>39</v>
      </c>
      <c r="H8221">
        <v>2</v>
      </c>
      <c r="I8221">
        <v>0</v>
      </c>
      <c r="J8221">
        <v>2</v>
      </c>
      <c r="K8221">
        <v>1</v>
      </c>
      <c r="L8221">
        <v>1</v>
      </c>
      <c r="M8221">
        <v>555</v>
      </c>
      <c r="N8221">
        <v>0</v>
      </c>
      <c r="O8221" t="str">
        <f t="shared" si="770"/>
        <v>30-45</v>
      </c>
      <c r="P8221" t="str">
        <f t="shared" si="771"/>
        <v>Low</v>
      </c>
      <c r="Q8221" t="str">
        <f t="shared" si="772"/>
        <v>New</v>
      </c>
      <c r="R8221" t="str">
        <f t="shared" si="773"/>
        <v>Zero Balance</v>
      </c>
      <c r="S8221" t="str">
        <f t="shared" si="774"/>
        <v>Normal</v>
      </c>
      <c r="T8221">
        <v>1</v>
      </c>
      <c r="U8221">
        <f t="shared" si="775"/>
        <v>0</v>
      </c>
    </row>
    <row r="8222" spans="1:21" x14ac:dyDescent="0.25">
      <c r="A8222">
        <v>2025</v>
      </c>
      <c r="B8222">
        <v>15727177</v>
      </c>
      <c r="C8222" t="s">
        <v>756</v>
      </c>
      <c r="D8222">
        <v>557</v>
      </c>
      <c r="E8222" t="s">
        <v>15</v>
      </c>
      <c r="F8222" t="s">
        <v>23</v>
      </c>
      <c r="G8222">
        <v>42</v>
      </c>
      <c r="H8222">
        <v>6</v>
      </c>
      <c r="I8222">
        <v>177822</v>
      </c>
      <c r="J8222">
        <v>1</v>
      </c>
      <c r="K8222">
        <v>1</v>
      </c>
      <c r="L8222">
        <v>0</v>
      </c>
      <c r="M8222">
        <v>150944</v>
      </c>
      <c r="N8222">
        <v>1</v>
      </c>
      <c r="O8222" t="str">
        <f t="shared" si="770"/>
        <v>30-45</v>
      </c>
      <c r="P8222" t="str">
        <f t="shared" si="771"/>
        <v>Low</v>
      </c>
      <c r="Q8222" t="str">
        <f t="shared" si="772"/>
        <v>Mid-Term</v>
      </c>
      <c r="R8222" t="str">
        <f t="shared" si="773"/>
        <v>High Balance</v>
      </c>
      <c r="S8222" t="str">
        <f t="shared" si="774"/>
        <v>High Value</v>
      </c>
      <c r="T8222">
        <v>1</v>
      </c>
      <c r="U8222">
        <f t="shared" si="775"/>
        <v>177822</v>
      </c>
    </row>
    <row r="8223" spans="1:21" x14ac:dyDescent="0.25">
      <c r="A8223">
        <v>2025</v>
      </c>
      <c r="B8223">
        <v>15774358</v>
      </c>
      <c r="C8223" t="s">
        <v>301</v>
      </c>
      <c r="D8223">
        <v>443</v>
      </c>
      <c r="E8223" t="s">
        <v>26</v>
      </c>
      <c r="F8223" t="s">
        <v>23</v>
      </c>
      <c r="G8223">
        <v>59</v>
      </c>
      <c r="H8223">
        <v>4</v>
      </c>
      <c r="I8223">
        <v>110939</v>
      </c>
      <c r="J8223">
        <v>1</v>
      </c>
      <c r="K8223">
        <v>1</v>
      </c>
      <c r="L8223">
        <v>0</v>
      </c>
      <c r="M8223">
        <v>72847</v>
      </c>
      <c r="N8223">
        <v>1</v>
      </c>
      <c r="O8223" t="str">
        <f t="shared" si="770"/>
        <v>46-60</v>
      </c>
      <c r="P8223" t="str">
        <f t="shared" si="771"/>
        <v>Low</v>
      </c>
      <c r="Q8223" t="str">
        <f t="shared" si="772"/>
        <v>Mid-Term</v>
      </c>
      <c r="R8223" t="str">
        <f t="shared" si="773"/>
        <v>High Balance</v>
      </c>
      <c r="S8223" t="str">
        <f t="shared" si="774"/>
        <v>High Value</v>
      </c>
      <c r="T8223">
        <v>1</v>
      </c>
      <c r="U8223">
        <f t="shared" si="775"/>
        <v>110939</v>
      </c>
    </row>
    <row r="8224" spans="1:21" x14ac:dyDescent="0.25">
      <c r="A8224">
        <v>2025</v>
      </c>
      <c r="B8224">
        <v>15791304</v>
      </c>
      <c r="C8224" t="s">
        <v>484</v>
      </c>
      <c r="D8224">
        <v>604</v>
      </c>
      <c r="E8224" t="s">
        <v>26</v>
      </c>
      <c r="F8224" t="s">
        <v>23</v>
      </c>
      <c r="G8224">
        <v>25</v>
      </c>
      <c r="H8224">
        <v>7</v>
      </c>
      <c r="I8224">
        <v>165413</v>
      </c>
      <c r="J8224">
        <v>1</v>
      </c>
      <c r="K8224">
        <v>1</v>
      </c>
      <c r="L8224">
        <v>1</v>
      </c>
      <c r="M8224">
        <v>35280</v>
      </c>
      <c r="N8224">
        <v>0</v>
      </c>
      <c r="O8224" t="str">
        <f t="shared" si="770"/>
        <v>&lt;30</v>
      </c>
      <c r="P8224" t="str">
        <f t="shared" si="771"/>
        <v>Medium</v>
      </c>
      <c r="Q8224" t="str">
        <f t="shared" si="772"/>
        <v>Mid-Term</v>
      </c>
      <c r="R8224" t="str">
        <f t="shared" si="773"/>
        <v>High Balance</v>
      </c>
      <c r="S8224" t="str">
        <f t="shared" si="774"/>
        <v>High Value</v>
      </c>
      <c r="T8224">
        <v>1</v>
      </c>
      <c r="U8224">
        <f t="shared" si="775"/>
        <v>0</v>
      </c>
    </row>
    <row r="8225" spans="1:21" x14ac:dyDescent="0.25">
      <c r="A8225">
        <v>2025</v>
      </c>
      <c r="B8225">
        <v>15603328</v>
      </c>
      <c r="C8225" t="s">
        <v>881</v>
      </c>
      <c r="D8225">
        <v>483</v>
      </c>
      <c r="E8225" t="s">
        <v>15</v>
      </c>
      <c r="F8225" t="s">
        <v>23</v>
      </c>
      <c r="G8225">
        <v>27</v>
      </c>
      <c r="H8225">
        <v>1</v>
      </c>
      <c r="I8225">
        <v>77806</v>
      </c>
      <c r="J8225">
        <v>1</v>
      </c>
      <c r="K8225">
        <v>1</v>
      </c>
      <c r="L8225">
        <v>1</v>
      </c>
      <c r="M8225">
        <v>2102</v>
      </c>
      <c r="N8225">
        <v>0</v>
      </c>
      <c r="O8225" t="str">
        <f t="shared" si="770"/>
        <v>&lt;30</v>
      </c>
      <c r="P8225" t="str">
        <f t="shared" si="771"/>
        <v>Low</v>
      </c>
      <c r="Q8225" t="str">
        <f t="shared" si="772"/>
        <v>New</v>
      </c>
      <c r="R8225" t="str">
        <f t="shared" si="773"/>
        <v>Low Balance</v>
      </c>
      <c r="S8225" t="str">
        <f t="shared" si="774"/>
        <v>Normal</v>
      </c>
      <c r="T8225">
        <v>1</v>
      </c>
      <c r="U8225">
        <f t="shared" si="775"/>
        <v>0</v>
      </c>
    </row>
    <row r="8226" spans="1:21" x14ac:dyDescent="0.25">
      <c r="A8226">
        <v>2025</v>
      </c>
      <c r="B8226">
        <v>15804937</v>
      </c>
      <c r="C8226" t="s">
        <v>2673</v>
      </c>
      <c r="D8226">
        <v>702</v>
      </c>
      <c r="E8226" t="s">
        <v>15</v>
      </c>
      <c r="F8226" t="s">
        <v>23</v>
      </c>
      <c r="G8226">
        <v>50</v>
      </c>
      <c r="H8226">
        <v>3</v>
      </c>
      <c r="I8226">
        <v>0</v>
      </c>
      <c r="J8226">
        <v>2</v>
      </c>
      <c r="K8226">
        <v>0</v>
      </c>
      <c r="L8226">
        <v>0</v>
      </c>
      <c r="M8226">
        <v>94950</v>
      </c>
      <c r="N8226">
        <v>0</v>
      </c>
      <c r="O8226" t="str">
        <f t="shared" si="770"/>
        <v>46-60</v>
      </c>
      <c r="P8226" t="str">
        <f t="shared" si="771"/>
        <v>Medium</v>
      </c>
      <c r="Q8226" t="str">
        <f t="shared" si="772"/>
        <v>New</v>
      </c>
      <c r="R8226" t="str">
        <f t="shared" si="773"/>
        <v>Zero Balance</v>
      </c>
      <c r="S8226" t="str">
        <f t="shared" si="774"/>
        <v>Normal</v>
      </c>
      <c r="T8226">
        <v>1</v>
      </c>
      <c r="U8226">
        <f t="shared" si="775"/>
        <v>0</v>
      </c>
    </row>
    <row r="8227" spans="1:21" x14ac:dyDescent="0.25">
      <c r="A8227">
        <v>2025</v>
      </c>
      <c r="B8227">
        <v>15804142</v>
      </c>
      <c r="C8227" t="s">
        <v>214</v>
      </c>
      <c r="D8227">
        <v>670</v>
      </c>
      <c r="E8227" t="s">
        <v>18</v>
      </c>
      <c r="F8227" t="s">
        <v>16</v>
      </c>
      <c r="G8227">
        <v>57</v>
      </c>
      <c r="H8227">
        <v>3</v>
      </c>
      <c r="I8227">
        <v>175576</v>
      </c>
      <c r="J8227">
        <v>2</v>
      </c>
      <c r="K8227">
        <v>1</v>
      </c>
      <c r="L8227">
        <v>0</v>
      </c>
      <c r="M8227">
        <v>99062</v>
      </c>
      <c r="N8227">
        <v>1</v>
      </c>
      <c r="O8227" t="str">
        <f t="shared" si="770"/>
        <v>46-60</v>
      </c>
      <c r="P8227" t="str">
        <f t="shared" si="771"/>
        <v>Medium</v>
      </c>
      <c r="Q8227" t="str">
        <f t="shared" si="772"/>
        <v>New</v>
      </c>
      <c r="R8227" t="str">
        <f t="shared" si="773"/>
        <v>High Balance</v>
      </c>
      <c r="S8227" t="str">
        <f t="shared" si="774"/>
        <v>High Value</v>
      </c>
      <c r="T8227">
        <v>1</v>
      </c>
      <c r="U8227">
        <f t="shared" si="775"/>
        <v>175576</v>
      </c>
    </row>
    <row r="8228" spans="1:21" x14ac:dyDescent="0.25">
      <c r="A8228">
        <v>2025</v>
      </c>
      <c r="B8228">
        <v>15608845</v>
      </c>
      <c r="C8228" t="s">
        <v>643</v>
      </c>
      <c r="D8228">
        <v>804</v>
      </c>
      <c r="E8228" t="s">
        <v>18</v>
      </c>
      <c r="F8228" t="s">
        <v>16</v>
      </c>
      <c r="G8228">
        <v>38</v>
      </c>
      <c r="H8228">
        <v>3</v>
      </c>
      <c r="I8228">
        <v>124197</v>
      </c>
      <c r="J8228">
        <v>1</v>
      </c>
      <c r="K8228">
        <v>1</v>
      </c>
      <c r="L8228">
        <v>0</v>
      </c>
      <c r="M8228">
        <v>74692</v>
      </c>
      <c r="N8228">
        <v>0</v>
      </c>
      <c r="O8228" t="str">
        <f t="shared" si="770"/>
        <v>30-45</v>
      </c>
      <c r="P8228" t="str">
        <f t="shared" si="771"/>
        <v>High</v>
      </c>
      <c r="Q8228" t="str">
        <f t="shared" si="772"/>
        <v>New</v>
      </c>
      <c r="R8228" t="str">
        <f t="shared" si="773"/>
        <v>High Balance</v>
      </c>
      <c r="S8228" t="str">
        <f t="shared" si="774"/>
        <v>High Value</v>
      </c>
      <c r="T8228">
        <v>1</v>
      </c>
      <c r="U8228">
        <f t="shared" si="775"/>
        <v>0</v>
      </c>
    </row>
    <row r="8229" spans="1:21" x14ac:dyDescent="0.25">
      <c r="A8229">
        <v>2025</v>
      </c>
      <c r="B8229">
        <v>15702434</v>
      </c>
      <c r="C8229" t="s">
        <v>314</v>
      </c>
      <c r="D8229">
        <v>850</v>
      </c>
      <c r="E8229" t="s">
        <v>15</v>
      </c>
      <c r="F8229" t="s">
        <v>16</v>
      </c>
      <c r="G8229">
        <v>30</v>
      </c>
      <c r="H8229">
        <v>3</v>
      </c>
      <c r="I8229">
        <v>0</v>
      </c>
      <c r="J8229">
        <v>2</v>
      </c>
      <c r="K8229">
        <v>1</v>
      </c>
      <c r="L8229">
        <v>0</v>
      </c>
      <c r="M8229">
        <v>116693</v>
      </c>
      <c r="N8229">
        <v>0</v>
      </c>
      <c r="O8229" t="str">
        <f t="shared" si="770"/>
        <v>30-45</v>
      </c>
      <c r="P8229" t="str">
        <f t="shared" si="771"/>
        <v>High</v>
      </c>
      <c r="Q8229" t="str">
        <f t="shared" si="772"/>
        <v>New</v>
      </c>
      <c r="R8229" t="str">
        <f t="shared" si="773"/>
        <v>Zero Balance</v>
      </c>
      <c r="S8229" t="str">
        <f t="shared" si="774"/>
        <v>Normal</v>
      </c>
      <c r="T8229">
        <v>1</v>
      </c>
      <c r="U8229">
        <f t="shared" si="775"/>
        <v>0</v>
      </c>
    </row>
    <row r="8230" spans="1:21" x14ac:dyDescent="0.25">
      <c r="A8230">
        <v>2025</v>
      </c>
      <c r="B8230">
        <v>15632609</v>
      </c>
      <c r="C8230" t="s">
        <v>2674</v>
      </c>
      <c r="D8230">
        <v>554</v>
      </c>
      <c r="E8230" t="s">
        <v>15</v>
      </c>
      <c r="F8230" t="s">
        <v>16</v>
      </c>
      <c r="G8230">
        <v>39</v>
      </c>
      <c r="H8230">
        <v>10</v>
      </c>
      <c r="I8230">
        <v>160133</v>
      </c>
      <c r="J8230">
        <v>1</v>
      </c>
      <c r="K8230">
        <v>1</v>
      </c>
      <c r="L8230">
        <v>0</v>
      </c>
      <c r="M8230">
        <v>32824</v>
      </c>
      <c r="N8230">
        <v>0</v>
      </c>
      <c r="O8230" t="str">
        <f t="shared" si="770"/>
        <v>30-45</v>
      </c>
      <c r="P8230" t="str">
        <f t="shared" si="771"/>
        <v>Low</v>
      </c>
      <c r="Q8230" t="str">
        <f t="shared" si="772"/>
        <v>Long-Term</v>
      </c>
      <c r="R8230" t="str">
        <f t="shared" si="773"/>
        <v>High Balance</v>
      </c>
      <c r="S8230" t="str">
        <f t="shared" si="774"/>
        <v>High Value</v>
      </c>
      <c r="T8230">
        <v>1</v>
      </c>
      <c r="U8230">
        <f t="shared" si="775"/>
        <v>0</v>
      </c>
    </row>
    <row r="8231" spans="1:21" x14ac:dyDescent="0.25">
      <c r="A8231">
        <v>2025</v>
      </c>
      <c r="B8231">
        <v>15603550</v>
      </c>
      <c r="C8231" t="s">
        <v>850</v>
      </c>
      <c r="D8231">
        <v>588</v>
      </c>
      <c r="E8231" t="s">
        <v>26</v>
      </c>
      <c r="F8231" t="s">
        <v>16</v>
      </c>
      <c r="G8231">
        <v>37</v>
      </c>
      <c r="H8231">
        <v>7</v>
      </c>
      <c r="I8231">
        <v>70259</v>
      </c>
      <c r="J8231">
        <v>2</v>
      </c>
      <c r="K8231">
        <v>1</v>
      </c>
      <c r="L8231">
        <v>0</v>
      </c>
      <c r="M8231">
        <v>139608</v>
      </c>
      <c r="N8231">
        <v>0</v>
      </c>
      <c r="O8231" t="str">
        <f t="shared" si="770"/>
        <v>30-45</v>
      </c>
      <c r="P8231" t="str">
        <f t="shared" si="771"/>
        <v>Low</v>
      </c>
      <c r="Q8231" t="str">
        <f t="shared" si="772"/>
        <v>Mid-Term</v>
      </c>
      <c r="R8231" t="str">
        <f t="shared" si="773"/>
        <v>Low Balance</v>
      </c>
      <c r="S8231" t="str">
        <f t="shared" si="774"/>
        <v>Normal</v>
      </c>
      <c r="T8231">
        <v>1</v>
      </c>
      <c r="U8231">
        <f t="shared" si="775"/>
        <v>0</v>
      </c>
    </row>
    <row r="8232" spans="1:21" x14ac:dyDescent="0.25">
      <c r="A8232">
        <v>2025</v>
      </c>
      <c r="B8232">
        <v>15755239</v>
      </c>
      <c r="C8232" t="s">
        <v>1689</v>
      </c>
      <c r="D8232">
        <v>758</v>
      </c>
      <c r="E8232" t="s">
        <v>26</v>
      </c>
      <c r="F8232" t="s">
        <v>23</v>
      </c>
      <c r="G8232">
        <v>32</v>
      </c>
      <c r="H8232">
        <v>4</v>
      </c>
      <c r="I8232">
        <v>162658</v>
      </c>
      <c r="J8232">
        <v>2</v>
      </c>
      <c r="K8232">
        <v>1</v>
      </c>
      <c r="L8232">
        <v>1</v>
      </c>
      <c r="M8232">
        <v>115525</v>
      </c>
      <c r="N8232">
        <v>0</v>
      </c>
      <c r="O8232" t="str">
        <f t="shared" si="770"/>
        <v>30-45</v>
      </c>
      <c r="P8232" t="str">
        <f t="shared" si="771"/>
        <v>High</v>
      </c>
      <c r="Q8232" t="str">
        <f t="shared" si="772"/>
        <v>Mid-Term</v>
      </c>
      <c r="R8232" t="str">
        <f t="shared" si="773"/>
        <v>High Balance</v>
      </c>
      <c r="S8232" t="str">
        <f t="shared" si="774"/>
        <v>High Value</v>
      </c>
      <c r="T8232">
        <v>1</v>
      </c>
      <c r="U8232">
        <f t="shared" si="775"/>
        <v>0</v>
      </c>
    </row>
    <row r="8233" spans="1:21" x14ac:dyDescent="0.25">
      <c r="A8233">
        <v>2025</v>
      </c>
      <c r="B8233">
        <v>15670528</v>
      </c>
      <c r="C8233" t="s">
        <v>2675</v>
      </c>
      <c r="D8233">
        <v>787</v>
      </c>
      <c r="E8233" t="s">
        <v>26</v>
      </c>
      <c r="F8233" t="s">
        <v>23</v>
      </c>
      <c r="G8233">
        <v>43</v>
      </c>
      <c r="H8233">
        <v>0</v>
      </c>
      <c r="I8233">
        <v>132217</v>
      </c>
      <c r="J8233">
        <v>1</v>
      </c>
      <c r="K8233">
        <v>1</v>
      </c>
      <c r="L8233">
        <v>0</v>
      </c>
      <c r="M8233">
        <v>20955</v>
      </c>
      <c r="N8233">
        <v>1</v>
      </c>
      <c r="O8233" t="str">
        <f t="shared" si="770"/>
        <v>30-45</v>
      </c>
      <c r="P8233" t="str">
        <f t="shared" si="771"/>
        <v>High</v>
      </c>
      <c r="Q8233" t="str">
        <f t="shared" si="772"/>
        <v>New</v>
      </c>
      <c r="R8233" t="str">
        <f t="shared" si="773"/>
        <v>High Balance</v>
      </c>
      <c r="S8233" t="str">
        <f t="shared" si="774"/>
        <v>High Value</v>
      </c>
      <c r="T8233">
        <v>1</v>
      </c>
      <c r="U8233">
        <f t="shared" si="775"/>
        <v>132217</v>
      </c>
    </row>
    <row r="8234" spans="1:21" x14ac:dyDescent="0.25">
      <c r="A8234">
        <v>2025</v>
      </c>
      <c r="B8234">
        <v>15732704</v>
      </c>
      <c r="C8234" t="s">
        <v>652</v>
      </c>
      <c r="D8234">
        <v>582</v>
      </c>
      <c r="E8234" t="s">
        <v>18</v>
      </c>
      <c r="F8234" t="s">
        <v>23</v>
      </c>
      <c r="G8234">
        <v>25</v>
      </c>
      <c r="H8234">
        <v>9</v>
      </c>
      <c r="I8234">
        <v>148043</v>
      </c>
      <c r="J8234">
        <v>2</v>
      </c>
      <c r="K8234">
        <v>1</v>
      </c>
      <c r="L8234">
        <v>0</v>
      </c>
      <c r="M8234">
        <v>52341</v>
      </c>
      <c r="N8234">
        <v>0</v>
      </c>
      <c r="O8234" t="str">
        <f t="shared" si="770"/>
        <v>&lt;30</v>
      </c>
      <c r="P8234" t="str">
        <f t="shared" si="771"/>
        <v>Low</v>
      </c>
      <c r="Q8234" t="str">
        <f t="shared" si="772"/>
        <v>Long-Term</v>
      </c>
      <c r="R8234" t="str">
        <f t="shared" si="773"/>
        <v>High Balance</v>
      </c>
      <c r="S8234" t="str">
        <f t="shared" si="774"/>
        <v>High Value</v>
      </c>
      <c r="T8234">
        <v>1</v>
      </c>
      <c r="U8234">
        <f t="shared" si="775"/>
        <v>0</v>
      </c>
    </row>
    <row r="8235" spans="1:21" x14ac:dyDescent="0.25">
      <c r="A8235">
        <v>2025</v>
      </c>
      <c r="B8235">
        <v>15589019</v>
      </c>
      <c r="C8235" t="s">
        <v>2676</v>
      </c>
      <c r="D8235">
        <v>633</v>
      </c>
      <c r="E8235" t="s">
        <v>18</v>
      </c>
      <c r="F8235" t="s">
        <v>16</v>
      </c>
      <c r="G8235">
        <v>33</v>
      </c>
      <c r="H8235">
        <v>4</v>
      </c>
      <c r="I8235">
        <v>92855</v>
      </c>
      <c r="J8235">
        <v>1</v>
      </c>
      <c r="K8235">
        <v>1</v>
      </c>
      <c r="L8235">
        <v>1</v>
      </c>
      <c r="M8235">
        <v>159813</v>
      </c>
      <c r="N8235">
        <v>0</v>
      </c>
      <c r="O8235" t="str">
        <f t="shared" si="770"/>
        <v>30-45</v>
      </c>
      <c r="P8235" t="str">
        <f t="shared" si="771"/>
        <v>Medium</v>
      </c>
      <c r="Q8235" t="str">
        <f t="shared" si="772"/>
        <v>Mid-Term</v>
      </c>
      <c r="R8235" t="str">
        <f t="shared" si="773"/>
        <v>Low Balance</v>
      </c>
      <c r="S8235" t="str">
        <f t="shared" si="774"/>
        <v>Normal</v>
      </c>
      <c r="T8235">
        <v>1</v>
      </c>
      <c r="U8235">
        <f t="shared" si="775"/>
        <v>0</v>
      </c>
    </row>
    <row r="8236" spans="1:21" x14ac:dyDescent="0.25">
      <c r="A8236">
        <v>2025</v>
      </c>
      <c r="B8236">
        <v>15677796</v>
      </c>
      <c r="C8236" t="s">
        <v>2615</v>
      </c>
      <c r="D8236">
        <v>766</v>
      </c>
      <c r="E8236" t="s">
        <v>26</v>
      </c>
      <c r="F8236" t="s">
        <v>23</v>
      </c>
      <c r="G8236">
        <v>47</v>
      </c>
      <c r="H8236">
        <v>9</v>
      </c>
      <c r="I8236">
        <v>129290</v>
      </c>
      <c r="J8236">
        <v>1</v>
      </c>
      <c r="K8236">
        <v>1</v>
      </c>
      <c r="L8236">
        <v>0</v>
      </c>
      <c r="M8236">
        <v>169935</v>
      </c>
      <c r="N8236">
        <v>1</v>
      </c>
      <c r="O8236" t="str">
        <f t="shared" si="770"/>
        <v>46-60</v>
      </c>
      <c r="P8236" t="str">
        <f t="shared" si="771"/>
        <v>High</v>
      </c>
      <c r="Q8236" t="str">
        <f t="shared" si="772"/>
        <v>Long-Term</v>
      </c>
      <c r="R8236" t="str">
        <f t="shared" si="773"/>
        <v>High Balance</v>
      </c>
      <c r="S8236" t="str">
        <f t="shared" si="774"/>
        <v>High Value</v>
      </c>
      <c r="T8236">
        <v>1</v>
      </c>
      <c r="U8236">
        <f t="shared" si="775"/>
        <v>129290</v>
      </c>
    </row>
    <row r="8237" spans="1:21" x14ac:dyDescent="0.25">
      <c r="A8237">
        <v>2025</v>
      </c>
      <c r="B8237">
        <v>15760177</v>
      </c>
      <c r="C8237" t="s">
        <v>500</v>
      </c>
      <c r="D8237">
        <v>564</v>
      </c>
      <c r="E8237" t="s">
        <v>18</v>
      </c>
      <c r="F8237" t="s">
        <v>23</v>
      </c>
      <c r="G8237">
        <v>37</v>
      </c>
      <c r="H8237">
        <v>9</v>
      </c>
      <c r="I8237">
        <v>100252</v>
      </c>
      <c r="J8237">
        <v>1</v>
      </c>
      <c r="K8237">
        <v>1</v>
      </c>
      <c r="L8237">
        <v>1</v>
      </c>
      <c r="M8237">
        <v>146034</v>
      </c>
      <c r="N8237">
        <v>0</v>
      </c>
      <c r="O8237" t="str">
        <f t="shared" si="770"/>
        <v>30-45</v>
      </c>
      <c r="P8237" t="str">
        <f t="shared" si="771"/>
        <v>Low</v>
      </c>
      <c r="Q8237" t="str">
        <f t="shared" si="772"/>
        <v>Long-Term</v>
      </c>
      <c r="R8237" t="str">
        <f t="shared" si="773"/>
        <v>High Balance</v>
      </c>
      <c r="S8237" t="str">
        <f t="shared" si="774"/>
        <v>High Value</v>
      </c>
      <c r="T8237">
        <v>1</v>
      </c>
      <c r="U8237">
        <f t="shared" si="775"/>
        <v>0</v>
      </c>
    </row>
    <row r="8238" spans="1:21" x14ac:dyDescent="0.25">
      <c r="A8238">
        <v>2025</v>
      </c>
      <c r="B8238">
        <v>15636595</v>
      </c>
      <c r="C8238" t="s">
        <v>2677</v>
      </c>
      <c r="D8238">
        <v>602</v>
      </c>
      <c r="E8238" t="s">
        <v>18</v>
      </c>
      <c r="F8238" t="s">
        <v>23</v>
      </c>
      <c r="G8238">
        <v>37</v>
      </c>
      <c r="H8238">
        <v>3</v>
      </c>
      <c r="I8238">
        <v>107593</v>
      </c>
      <c r="J8238">
        <v>2</v>
      </c>
      <c r="K8238">
        <v>0</v>
      </c>
      <c r="L8238">
        <v>1</v>
      </c>
      <c r="M8238">
        <v>153123</v>
      </c>
      <c r="N8238">
        <v>0</v>
      </c>
      <c r="O8238" t="str">
        <f t="shared" si="770"/>
        <v>30-45</v>
      </c>
      <c r="P8238" t="str">
        <f t="shared" si="771"/>
        <v>Medium</v>
      </c>
      <c r="Q8238" t="str">
        <f t="shared" si="772"/>
        <v>New</v>
      </c>
      <c r="R8238" t="str">
        <f t="shared" si="773"/>
        <v>High Balance</v>
      </c>
      <c r="S8238" t="str">
        <f t="shared" si="774"/>
        <v>High Value</v>
      </c>
      <c r="T8238">
        <v>1</v>
      </c>
      <c r="U8238">
        <f t="shared" si="775"/>
        <v>0</v>
      </c>
    </row>
    <row r="8239" spans="1:21" x14ac:dyDescent="0.25">
      <c r="A8239">
        <v>2025</v>
      </c>
      <c r="B8239">
        <v>15737275</v>
      </c>
      <c r="C8239" t="s">
        <v>888</v>
      </c>
      <c r="D8239">
        <v>649</v>
      </c>
      <c r="E8239" t="s">
        <v>15</v>
      </c>
      <c r="F8239" t="s">
        <v>23</v>
      </c>
      <c r="G8239">
        <v>39</v>
      </c>
      <c r="H8239">
        <v>3</v>
      </c>
      <c r="I8239">
        <v>113096</v>
      </c>
      <c r="J8239">
        <v>1</v>
      </c>
      <c r="K8239">
        <v>1</v>
      </c>
      <c r="L8239">
        <v>1</v>
      </c>
      <c r="M8239">
        <v>60335</v>
      </c>
      <c r="N8239">
        <v>0</v>
      </c>
      <c r="O8239" t="str">
        <f t="shared" si="770"/>
        <v>30-45</v>
      </c>
      <c r="P8239" t="str">
        <f t="shared" si="771"/>
        <v>Medium</v>
      </c>
      <c r="Q8239" t="str">
        <f t="shared" si="772"/>
        <v>New</v>
      </c>
      <c r="R8239" t="str">
        <f t="shared" si="773"/>
        <v>High Balance</v>
      </c>
      <c r="S8239" t="str">
        <f t="shared" si="774"/>
        <v>High Value</v>
      </c>
      <c r="T8239">
        <v>1</v>
      </c>
      <c r="U8239">
        <f t="shared" si="775"/>
        <v>0</v>
      </c>
    </row>
    <row r="8240" spans="1:21" x14ac:dyDescent="0.25">
      <c r="A8240">
        <v>2025</v>
      </c>
      <c r="B8240">
        <v>15672905</v>
      </c>
      <c r="C8240" t="s">
        <v>2678</v>
      </c>
      <c r="D8240">
        <v>679</v>
      </c>
      <c r="E8240" t="s">
        <v>18</v>
      </c>
      <c r="F8240" t="s">
        <v>16</v>
      </c>
      <c r="G8240">
        <v>40</v>
      </c>
      <c r="H8240">
        <v>7</v>
      </c>
      <c r="I8240">
        <v>0</v>
      </c>
      <c r="J8240">
        <v>2</v>
      </c>
      <c r="K8240">
        <v>1</v>
      </c>
      <c r="L8240">
        <v>1</v>
      </c>
      <c r="M8240">
        <v>163757</v>
      </c>
      <c r="N8240">
        <v>0</v>
      </c>
      <c r="O8240" t="str">
        <f t="shared" si="770"/>
        <v>30-45</v>
      </c>
      <c r="P8240" t="str">
        <f t="shared" si="771"/>
        <v>Medium</v>
      </c>
      <c r="Q8240" t="str">
        <f t="shared" si="772"/>
        <v>Mid-Term</v>
      </c>
      <c r="R8240" t="str">
        <f t="shared" si="773"/>
        <v>Zero Balance</v>
      </c>
      <c r="S8240" t="str">
        <f t="shared" si="774"/>
        <v>Normal</v>
      </c>
      <c r="T8240">
        <v>1</v>
      </c>
      <c r="U8240">
        <f t="shared" si="775"/>
        <v>0</v>
      </c>
    </row>
    <row r="8241" spans="1:21" x14ac:dyDescent="0.25">
      <c r="A8241">
        <v>2025</v>
      </c>
      <c r="B8241">
        <v>15753955</v>
      </c>
      <c r="C8241" t="s">
        <v>1512</v>
      </c>
      <c r="D8241">
        <v>639</v>
      </c>
      <c r="E8241" t="s">
        <v>18</v>
      </c>
      <c r="F8241" t="s">
        <v>23</v>
      </c>
      <c r="G8241">
        <v>34</v>
      </c>
      <c r="H8241">
        <v>7</v>
      </c>
      <c r="I8241">
        <v>149940</v>
      </c>
      <c r="J8241">
        <v>2</v>
      </c>
      <c r="K8241">
        <v>0</v>
      </c>
      <c r="L8241">
        <v>0</v>
      </c>
      <c r="M8241">
        <v>156649</v>
      </c>
      <c r="N8241">
        <v>0</v>
      </c>
      <c r="O8241" t="str">
        <f t="shared" si="770"/>
        <v>30-45</v>
      </c>
      <c r="P8241" t="str">
        <f t="shared" si="771"/>
        <v>Medium</v>
      </c>
      <c r="Q8241" t="str">
        <f t="shared" si="772"/>
        <v>Mid-Term</v>
      </c>
      <c r="R8241" t="str">
        <f t="shared" si="773"/>
        <v>High Balance</v>
      </c>
      <c r="S8241" t="str">
        <f t="shared" si="774"/>
        <v>High Value</v>
      </c>
      <c r="T8241">
        <v>1</v>
      </c>
      <c r="U8241">
        <f t="shared" si="775"/>
        <v>0</v>
      </c>
    </row>
    <row r="8242" spans="1:21" x14ac:dyDescent="0.25">
      <c r="A8242">
        <v>2025</v>
      </c>
      <c r="B8242">
        <v>15708504</v>
      </c>
      <c r="C8242" t="s">
        <v>1225</v>
      </c>
      <c r="D8242">
        <v>790</v>
      </c>
      <c r="E8242" t="s">
        <v>26</v>
      </c>
      <c r="F8242" t="s">
        <v>23</v>
      </c>
      <c r="G8242">
        <v>50</v>
      </c>
      <c r="H8242">
        <v>8</v>
      </c>
      <c r="I8242">
        <v>121439</v>
      </c>
      <c r="J8242">
        <v>1</v>
      </c>
      <c r="K8242">
        <v>1</v>
      </c>
      <c r="L8242">
        <v>1</v>
      </c>
      <c r="M8242">
        <v>176472</v>
      </c>
      <c r="N8242">
        <v>1</v>
      </c>
      <c r="O8242" t="str">
        <f t="shared" si="770"/>
        <v>46-60</v>
      </c>
      <c r="P8242" t="str">
        <f t="shared" si="771"/>
        <v>High</v>
      </c>
      <c r="Q8242" t="str">
        <f t="shared" si="772"/>
        <v>Long-Term</v>
      </c>
      <c r="R8242" t="str">
        <f t="shared" si="773"/>
        <v>High Balance</v>
      </c>
      <c r="S8242" t="str">
        <f t="shared" si="774"/>
        <v>High Value</v>
      </c>
      <c r="T8242">
        <v>1</v>
      </c>
      <c r="U8242">
        <f t="shared" si="775"/>
        <v>121439</v>
      </c>
    </row>
    <row r="8243" spans="1:21" x14ac:dyDescent="0.25">
      <c r="A8243">
        <v>2025</v>
      </c>
      <c r="B8243">
        <v>15592451</v>
      </c>
      <c r="C8243" t="s">
        <v>500</v>
      </c>
      <c r="D8243">
        <v>565</v>
      </c>
      <c r="E8243" t="s">
        <v>15</v>
      </c>
      <c r="F8243" t="s">
        <v>23</v>
      </c>
      <c r="G8243">
        <v>32</v>
      </c>
      <c r="H8243">
        <v>9</v>
      </c>
      <c r="I8243">
        <v>0</v>
      </c>
      <c r="J8243">
        <v>2</v>
      </c>
      <c r="K8243">
        <v>1</v>
      </c>
      <c r="L8243">
        <v>0</v>
      </c>
      <c r="M8243">
        <v>5388</v>
      </c>
      <c r="N8243">
        <v>0</v>
      </c>
      <c r="O8243" t="str">
        <f t="shared" si="770"/>
        <v>30-45</v>
      </c>
      <c r="P8243" t="str">
        <f t="shared" si="771"/>
        <v>Low</v>
      </c>
      <c r="Q8243" t="str">
        <f t="shared" si="772"/>
        <v>Long-Term</v>
      </c>
      <c r="R8243" t="str">
        <f t="shared" si="773"/>
        <v>Zero Balance</v>
      </c>
      <c r="S8243" t="str">
        <f t="shared" si="774"/>
        <v>Normal</v>
      </c>
      <c r="T8243">
        <v>1</v>
      </c>
      <c r="U8243">
        <f t="shared" si="775"/>
        <v>0</v>
      </c>
    </row>
    <row r="8244" spans="1:21" x14ac:dyDescent="0.25">
      <c r="A8244">
        <v>2025</v>
      </c>
      <c r="B8244">
        <v>15790455</v>
      </c>
      <c r="C8244" t="s">
        <v>485</v>
      </c>
      <c r="D8244">
        <v>478</v>
      </c>
      <c r="E8244" t="s">
        <v>15</v>
      </c>
      <c r="F8244" t="s">
        <v>16</v>
      </c>
      <c r="G8244">
        <v>50</v>
      </c>
      <c r="H8244">
        <v>2</v>
      </c>
      <c r="I8244">
        <v>0</v>
      </c>
      <c r="J8244">
        <v>1</v>
      </c>
      <c r="K8244">
        <v>0</v>
      </c>
      <c r="L8244">
        <v>1</v>
      </c>
      <c r="M8244">
        <v>93333</v>
      </c>
      <c r="N8244">
        <v>1</v>
      </c>
      <c r="O8244" t="str">
        <f t="shared" si="770"/>
        <v>46-60</v>
      </c>
      <c r="P8244" t="str">
        <f t="shared" si="771"/>
        <v>Low</v>
      </c>
      <c r="Q8244" t="str">
        <f t="shared" si="772"/>
        <v>New</v>
      </c>
      <c r="R8244" t="str">
        <f t="shared" si="773"/>
        <v>Zero Balance</v>
      </c>
      <c r="S8244" t="str">
        <f t="shared" si="774"/>
        <v>Normal</v>
      </c>
      <c r="T8244">
        <v>1</v>
      </c>
      <c r="U8244">
        <f t="shared" si="775"/>
        <v>0</v>
      </c>
    </row>
    <row r="8245" spans="1:21" x14ac:dyDescent="0.25">
      <c r="A8245">
        <v>2025</v>
      </c>
      <c r="B8245">
        <v>15572174</v>
      </c>
      <c r="C8245" t="s">
        <v>587</v>
      </c>
      <c r="D8245">
        <v>825</v>
      </c>
      <c r="E8245" t="s">
        <v>15</v>
      </c>
      <c r="F8245" t="s">
        <v>23</v>
      </c>
      <c r="G8245">
        <v>29</v>
      </c>
      <c r="H8245">
        <v>3</v>
      </c>
      <c r="I8245">
        <v>148874</v>
      </c>
      <c r="J8245">
        <v>2</v>
      </c>
      <c r="K8245">
        <v>0</v>
      </c>
      <c r="L8245">
        <v>1</v>
      </c>
      <c r="M8245">
        <v>71193</v>
      </c>
      <c r="N8245">
        <v>0</v>
      </c>
      <c r="O8245" t="str">
        <f t="shared" si="770"/>
        <v>&lt;30</v>
      </c>
      <c r="P8245" t="str">
        <f t="shared" si="771"/>
        <v>High</v>
      </c>
      <c r="Q8245" t="str">
        <f t="shared" si="772"/>
        <v>New</v>
      </c>
      <c r="R8245" t="str">
        <f t="shared" si="773"/>
        <v>High Balance</v>
      </c>
      <c r="S8245" t="str">
        <f t="shared" si="774"/>
        <v>High Value</v>
      </c>
      <c r="T8245">
        <v>1</v>
      </c>
      <c r="U8245">
        <f t="shared" si="775"/>
        <v>0</v>
      </c>
    </row>
    <row r="8246" spans="1:21" x14ac:dyDescent="0.25">
      <c r="A8246">
        <v>2025</v>
      </c>
      <c r="B8246">
        <v>15656330</v>
      </c>
      <c r="C8246" t="s">
        <v>2679</v>
      </c>
      <c r="D8246">
        <v>528</v>
      </c>
      <c r="E8246" t="s">
        <v>18</v>
      </c>
      <c r="F8246" t="s">
        <v>16</v>
      </c>
      <c r="G8246">
        <v>32</v>
      </c>
      <c r="H8246">
        <v>0</v>
      </c>
      <c r="I8246">
        <v>68138</v>
      </c>
      <c r="J8246">
        <v>1</v>
      </c>
      <c r="K8246">
        <v>1</v>
      </c>
      <c r="L8246">
        <v>1</v>
      </c>
      <c r="M8246">
        <v>170309</v>
      </c>
      <c r="N8246">
        <v>0</v>
      </c>
      <c r="O8246" t="str">
        <f t="shared" si="770"/>
        <v>30-45</v>
      </c>
      <c r="P8246" t="str">
        <f t="shared" si="771"/>
        <v>Low</v>
      </c>
      <c r="Q8246" t="str">
        <f t="shared" si="772"/>
        <v>New</v>
      </c>
      <c r="R8246" t="str">
        <f t="shared" si="773"/>
        <v>Low Balance</v>
      </c>
      <c r="S8246" t="str">
        <f t="shared" si="774"/>
        <v>Normal</v>
      </c>
      <c r="T8246">
        <v>1</v>
      </c>
      <c r="U8246">
        <f t="shared" si="775"/>
        <v>0</v>
      </c>
    </row>
    <row r="8247" spans="1:21" x14ac:dyDescent="0.25">
      <c r="A8247">
        <v>2025</v>
      </c>
      <c r="B8247">
        <v>15569626</v>
      </c>
      <c r="C8247" t="s">
        <v>216</v>
      </c>
      <c r="D8247">
        <v>577</v>
      </c>
      <c r="E8247" t="s">
        <v>18</v>
      </c>
      <c r="F8247" t="s">
        <v>23</v>
      </c>
      <c r="G8247">
        <v>35</v>
      </c>
      <c r="H8247">
        <v>5</v>
      </c>
      <c r="I8247">
        <v>110080</v>
      </c>
      <c r="J8247">
        <v>1</v>
      </c>
      <c r="K8247">
        <v>1</v>
      </c>
      <c r="L8247">
        <v>1</v>
      </c>
      <c r="M8247">
        <v>109794</v>
      </c>
      <c r="N8247">
        <v>0</v>
      </c>
      <c r="O8247" t="str">
        <f t="shared" si="770"/>
        <v>30-45</v>
      </c>
      <c r="P8247" t="str">
        <f t="shared" si="771"/>
        <v>Low</v>
      </c>
      <c r="Q8247" t="str">
        <f t="shared" si="772"/>
        <v>Mid-Term</v>
      </c>
      <c r="R8247" t="str">
        <f t="shared" si="773"/>
        <v>High Balance</v>
      </c>
      <c r="S8247" t="str">
        <f t="shared" si="774"/>
        <v>High Value</v>
      </c>
      <c r="T8247">
        <v>1</v>
      </c>
      <c r="U8247">
        <f t="shared" si="775"/>
        <v>0</v>
      </c>
    </row>
    <row r="8248" spans="1:21" x14ac:dyDescent="0.25">
      <c r="A8248">
        <v>2025</v>
      </c>
      <c r="B8248">
        <v>15608726</v>
      </c>
      <c r="C8248" t="s">
        <v>2680</v>
      </c>
      <c r="D8248">
        <v>663</v>
      </c>
      <c r="E8248" t="s">
        <v>15</v>
      </c>
      <c r="F8248" t="s">
        <v>23</v>
      </c>
      <c r="G8248">
        <v>24</v>
      </c>
      <c r="H8248">
        <v>7</v>
      </c>
      <c r="I8248">
        <v>0</v>
      </c>
      <c r="J8248">
        <v>2</v>
      </c>
      <c r="K8248">
        <v>1</v>
      </c>
      <c r="L8248">
        <v>1</v>
      </c>
      <c r="M8248">
        <v>166311</v>
      </c>
      <c r="N8248">
        <v>0</v>
      </c>
      <c r="O8248" t="str">
        <f t="shared" si="770"/>
        <v>&lt;30</v>
      </c>
      <c r="P8248" t="str">
        <f t="shared" si="771"/>
        <v>Medium</v>
      </c>
      <c r="Q8248" t="str">
        <f t="shared" si="772"/>
        <v>Mid-Term</v>
      </c>
      <c r="R8248" t="str">
        <f t="shared" si="773"/>
        <v>Zero Balance</v>
      </c>
      <c r="S8248" t="str">
        <f t="shared" si="774"/>
        <v>Normal</v>
      </c>
      <c r="T8248">
        <v>1</v>
      </c>
      <c r="U8248">
        <f t="shared" si="775"/>
        <v>0</v>
      </c>
    </row>
    <row r="8249" spans="1:21" x14ac:dyDescent="0.25">
      <c r="A8249">
        <v>2025</v>
      </c>
      <c r="B8249">
        <v>15637366</v>
      </c>
      <c r="C8249" t="s">
        <v>783</v>
      </c>
      <c r="D8249">
        <v>505</v>
      </c>
      <c r="E8249" t="s">
        <v>26</v>
      </c>
      <c r="F8249" t="s">
        <v>16</v>
      </c>
      <c r="G8249">
        <v>25</v>
      </c>
      <c r="H8249">
        <v>5</v>
      </c>
      <c r="I8249">
        <v>114269</v>
      </c>
      <c r="J8249">
        <v>2</v>
      </c>
      <c r="K8249">
        <v>1</v>
      </c>
      <c r="L8249">
        <v>1</v>
      </c>
      <c r="M8249">
        <v>126728</v>
      </c>
      <c r="N8249">
        <v>0</v>
      </c>
      <c r="O8249" t="str">
        <f t="shared" si="770"/>
        <v>&lt;30</v>
      </c>
      <c r="P8249" t="str">
        <f t="shared" si="771"/>
        <v>Low</v>
      </c>
      <c r="Q8249" t="str">
        <f t="shared" si="772"/>
        <v>Mid-Term</v>
      </c>
      <c r="R8249" t="str">
        <f t="shared" si="773"/>
        <v>High Balance</v>
      </c>
      <c r="S8249" t="str">
        <f t="shared" si="774"/>
        <v>High Value</v>
      </c>
      <c r="T8249">
        <v>1</v>
      </c>
      <c r="U8249">
        <f t="shared" si="775"/>
        <v>0</v>
      </c>
    </row>
    <row r="8250" spans="1:21" x14ac:dyDescent="0.25">
      <c r="A8250">
        <v>2025</v>
      </c>
      <c r="B8250">
        <v>15778049</v>
      </c>
      <c r="C8250" t="s">
        <v>1706</v>
      </c>
      <c r="D8250">
        <v>633</v>
      </c>
      <c r="E8250" t="s">
        <v>26</v>
      </c>
      <c r="F8250" t="s">
        <v>23</v>
      </c>
      <c r="G8250">
        <v>29</v>
      </c>
      <c r="H8250">
        <v>6</v>
      </c>
      <c r="I8250">
        <v>117412</v>
      </c>
      <c r="J8250">
        <v>1</v>
      </c>
      <c r="K8250">
        <v>0</v>
      </c>
      <c r="L8250">
        <v>0</v>
      </c>
      <c r="M8250">
        <v>30339</v>
      </c>
      <c r="N8250">
        <v>0</v>
      </c>
      <c r="O8250" t="str">
        <f t="shared" si="770"/>
        <v>&lt;30</v>
      </c>
      <c r="P8250" t="str">
        <f t="shared" si="771"/>
        <v>Medium</v>
      </c>
      <c r="Q8250" t="str">
        <f t="shared" si="772"/>
        <v>Mid-Term</v>
      </c>
      <c r="R8250" t="str">
        <f t="shared" si="773"/>
        <v>High Balance</v>
      </c>
      <c r="S8250" t="str">
        <f t="shared" si="774"/>
        <v>High Value</v>
      </c>
      <c r="T8250">
        <v>1</v>
      </c>
      <c r="U8250">
        <f t="shared" si="775"/>
        <v>0</v>
      </c>
    </row>
    <row r="8251" spans="1:21" x14ac:dyDescent="0.25">
      <c r="A8251">
        <v>2025</v>
      </c>
      <c r="B8251">
        <v>15727421</v>
      </c>
      <c r="C8251" t="s">
        <v>1303</v>
      </c>
      <c r="D8251">
        <v>586</v>
      </c>
      <c r="E8251" t="s">
        <v>15</v>
      </c>
      <c r="F8251" t="s">
        <v>16</v>
      </c>
      <c r="G8251">
        <v>38</v>
      </c>
      <c r="H8251">
        <v>6</v>
      </c>
      <c r="I8251">
        <v>0</v>
      </c>
      <c r="J8251">
        <v>2</v>
      </c>
      <c r="K8251">
        <v>1</v>
      </c>
      <c r="L8251">
        <v>1</v>
      </c>
      <c r="M8251">
        <v>37936</v>
      </c>
      <c r="N8251">
        <v>0</v>
      </c>
      <c r="O8251" t="str">
        <f t="shared" si="770"/>
        <v>30-45</v>
      </c>
      <c r="P8251" t="str">
        <f t="shared" si="771"/>
        <v>Low</v>
      </c>
      <c r="Q8251" t="str">
        <f t="shared" si="772"/>
        <v>Mid-Term</v>
      </c>
      <c r="R8251" t="str">
        <f t="shared" si="773"/>
        <v>Zero Balance</v>
      </c>
      <c r="S8251" t="str">
        <f t="shared" si="774"/>
        <v>Normal</v>
      </c>
      <c r="T8251">
        <v>1</v>
      </c>
      <c r="U8251">
        <f t="shared" si="775"/>
        <v>0</v>
      </c>
    </row>
    <row r="8252" spans="1:21" x14ac:dyDescent="0.25">
      <c r="A8252">
        <v>2025</v>
      </c>
      <c r="B8252">
        <v>15688865</v>
      </c>
      <c r="C8252" t="s">
        <v>883</v>
      </c>
      <c r="D8252">
        <v>850</v>
      </c>
      <c r="E8252" t="s">
        <v>15</v>
      </c>
      <c r="F8252" t="s">
        <v>16</v>
      </c>
      <c r="G8252">
        <v>35</v>
      </c>
      <c r="H8252">
        <v>9</v>
      </c>
      <c r="I8252">
        <v>0</v>
      </c>
      <c r="J8252">
        <v>2</v>
      </c>
      <c r="K8252">
        <v>0</v>
      </c>
      <c r="L8252">
        <v>0</v>
      </c>
      <c r="M8252">
        <v>25329</v>
      </c>
      <c r="N8252">
        <v>0</v>
      </c>
      <c r="O8252" t="str">
        <f t="shared" si="770"/>
        <v>30-45</v>
      </c>
      <c r="P8252" t="str">
        <f t="shared" si="771"/>
        <v>High</v>
      </c>
      <c r="Q8252" t="str">
        <f t="shared" si="772"/>
        <v>Long-Term</v>
      </c>
      <c r="R8252" t="str">
        <f t="shared" si="773"/>
        <v>Zero Balance</v>
      </c>
      <c r="S8252" t="str">
        <f t="shared" si="774"/>
        <v>Normal</v>
      </c>
      <c r="T8252">
        <v>1</v>
      </c>
      <c r="U8252">
        <f t="shared" si="775"/>
        <v>0</v>
      </c>
    </row>
    <row r="8253" spans="1:21" x14ac:dyDescent="0.25">
      <c r="A8253">
        <v>2025</v>
      </c>
      <c r="B8253">
        <v>15751032</v>
      </c>
      <c r="C8253" t="s">
        <v>1513</v>
      </c>
      <c r="D8253">
        <v>629</v>
      </c>
      <c r="E8253" t="s">
        <v>26</v>
      </c>
      <c r="F8253" t="s">
        <v>16</v>
      </c>
      <c r="G8253">
        <v>37</v>
      </c>
      <c r="H8253">
        <v>1</v>
      </c>
      <c r="I8253">
        <v>35550</v>
      </c>
      <c r="J8253">
        <v>2</v>
      </c>
      <c r="K8253">
        <v>0</v>
      </c>
      <c r="L8253">
        <v>0</v>
      </c>
      <c r="M8253">
        <v>49676</v>
      </c>
      <c r="N8253">
        <v>0</v>
      </c>
      <c r="O8253" t="str">
        <f t="shared" si="770"/>
        <v>30-45</v>
      </c>
      <c r="P8253" t="str">
        <f t="shared" si="771"/>
        <v>Medium</v>
      </c>
      <c r="Q8253" t="str">
        <f t="shared" si="772"/>
        <v>New</v>
      </c>
      <c r="R8253" t="str">
        <f t="shared" si="773"/>
        <v>Low Balance</v>
      </c>
      <c r="S8253" t="str">
        <f t="shared" si="774"/>
        <v>Normal</v>
      </c>
      <c r="T8253">
        <v>1</v>
      </c>
      <c r="U8253">
        <f t="shared" si="775"/>
        <v>0</v>
      </c>
    </row>
    <row r="8254" spans="1:21" x14ac:dyDescent="0.25">
      <c r="A8254">
        <v>2025</v>
      </c>
      <c r="B8254">
        <v>15734737</v>
      </c>
      <c r="C8254" t="s">
        <v>989</v>
      </c>
      <c r="D8254">
        <v>744</v>
      </c>
      <c r="E8254" t="s">
        <v>15</v>
      </c>
      <c r="F8254" t="s">
        <v>23</v>
      </c>
      <c r="G8254">
        <v>56</v>
      </c>
      <c r="H8254">
        <v>9</v>
      </c>
      <c r="I8254">
        <v>0</v>
      </c>
      <c r="J8254">
        <v>2</v>
      </c>
      <c r="K8254">
        <v>1</v>
      </c>
      <c r="L8254">
        <v>1</v>
      </c>
      <c r="M8254">
        <v>169499</v>
      </c>
      <c r="N8254">
        <v>0</v>
      </c>
      <c r="O8254" t="str">
        <f t="shared" si="770"/>
        <v>46-60</v>
      </c>
      <c r="P8254" t="str">
        <f t="shared" si="771"/>
        <v>Medium</v>
      </c>
      <c r="Q8254" t="str">
        <f t="shared" si="772"/>
        <v>Long-Term</v>
      </c>
      <c r="R8254" t="str">
        <f t="shared" si="773"/>
        <v>Zero Balance</v>
      </c>
      <c r="S8254" t="str">
        <f t="shared" si="774"/>
        <v>Normal</v>
      </c>
      <c r="T8254">
        <v>1</v>
      </c>
      <c r="U8254">
        <f t="shared" si="775"/>
        <v>0</v>
      </c>
    </row>
    <row r="8255" spans="1:21" x14ac:dyDescent="0.25">
      <c r="A8255">
        <v>2025</v>
      </c>
      <c r="B8255">
        <v>15746515</v>
      </c>
      <c r="C8255" t="s">
        <v>925</v>
      </c>
      <c r="D8255">
        <v>750</v>
      </c>
      <c r="E8255" t="s">
        <v>15</v>
      </c>
      <c r="F8255" t="s">
        <v>23</v>
      </c>
      <c r="G8255">
        <v>36</v>
      </c>
      <c r="H8255">
        <v>7</v>
      </c>
      <c r="I8255">
        <v>136493</v>
      </c>
      <c r="J8255">
        <v>3</v>
      </c>
      <c r="K8255">
        <v>1</v>
      </c>
      <c r="L8255">
        <v>1</v>
      </c>
      <c r="M8255">
        <v>26500</v>
      </c>
      <c r="N8255">
        <v>1</v>
      </c>
      <c r="O8255" t="str">
        <f t="shared" si="770"/>
        <v>30-45</v>
      </c>
      <c r="P8255" t="str">
        <f t="shared" si="771"/>
        <v>Medium</v>
      </c>
      <c r="Q8255" t="str">
        <f t="shared" si="772"/>
        <v>Mid-Term</v>
      </c>
      <c r="R8255" t="str">
        <f t="shared" si="773"/>
        <v>High Balance</v>
      </c>
      <c r="S8255" t="str">
        <f t="shared" si="774"/>
        <v>High Value</v>
      </c>
      <c r="T8255">
        <v>1</v>
      </c>
      <c r="U8255">
        <f t="shared" si="775"/>
        <v>136493</v>
      </c>
    </row>
    <row r="8256" spans="1:21" x14ac:dyDescent="0.25">
      <c r="A8256">
        <v>2025</v>
      </c>
      <c r="B8256">
        <v>15664311</v>
      </c>
      <c r="C8256" t="s">
        <v>222</v>
      </c>
      <c r="D8256">
        <v>637</v>
      </c>
      <c r="E8256" t="s">
        <v>26</v>
      </c>
      <c r="F8256" t="s">
        <v>23</v>
      </c>
      <c r="G8256">
        <v>28</v>
      </c>
      <c r="H8256">
        <v>3</v>
      </c>
      <c r="I8256">
        <v>123676</v>
      </c>
      <c r="J8256">
        <v>1</v>
      </c>
      <c r="K8256">
        <v>1</v>
      </c>
      <c r="L8256">
        <v>1</v>
      </c>
      <c r="M8256">
        <v>166458</v>
      </c>
      <c r="N8256">
        <v>0</v>
      </c>
      <c r="O8256" t="str">
        <f t="shared" si="770"/>
        <v>&lt;30</v>
      </c>
      <c r="P8256" t="str">
        <f t="shared" si="771"/>
        <v>Medium</v>
      </c>
      <c r="Q8256" t="str">
        <f t="shared" si="772"/>
        <v>New</v>
      </c>
      <c r="R8256" t="str">
        <f t="shared" si="773"/>
        <v>High Balance</v>
      </c>
      <c r="S8256" t="str">
        <f t="shared" si="774"/>
        <v>High Value</v>
      </c>
      <c r="T8256">
        <v>1</v>
      </c>
      <c r="U8256">
        <f t="shared" si="775"/>
        <v>0</v>
      </c>
    </row>
    <row r="8257" spans="1:21" x14ac:dyDescent="0.25">
      <c r="A8257">
        <v>2025</v>
      </c>
      <c r="B8257">
        <v>15708139</v>
      </c>
      <c r="C8257" t="s">
        <v>323</v>
      </c>
      <c r="D8257">
        <v>575</v>
      </c>
      <c r="E8257" t="s">
        <v>15</v>
      </c>
      <c r="F8257" t="s">
        <v>16</v>
      </c>
      <c r="G8257">
        <v>40</v>
      </c>
      <c r="H8257">
        <v>1</v>
      </c>
      <c r="I8257">
        <v>139532</v>
      </c>
      <c r="J8257">
        <v>1</v>
      </c>
      <c r="K8257">
        <v>1</v>
      </c>
      <c r="L8257">
        <v>0</v>
      </c>
      <c r="M8257">
        <v>181294</v>
      </c>
      <c r="N8257">
        <v>0</v>
      </c>
      <c r="O8257" t="str">
        <f t="shared" si="770"/>
        <v>30-45</v>
      </c>
      <c r="P8257" t="str">
        <f t="shared" si="771"/>
        <v>Low</v>
      </c>
      <c r="Q8257" t="str">
        <f t="shared" si="772"/>
        <v>New</v>
      </c>
      <c r="R8257" t="str">
        <f t="shared" si="773"/>
        <v>High Balance</v>
      </c>
      <c r="S8257" t="str">
        <f t="shared" si="774"/>
        <v>High Value</v>
      </c>
      <c r="T8257">
        <v>1</v>
      </c>
      <c r="U8257">
        <f t="shared" si="775"/>
        <v>0</v>
      </c>
    </row>
    <row r="8258" spans="1:21" x14ac:dyDescent="0.25">
      <c r="A8258">
        <v>2025</v>
      </c>
      <c r="B8258">
        <v>15768574</v>
      </c>
      <c r="C8258" t="s">
        <v>541</v>
      </c>
      <c r="D8258">
        <v>671</v>
      </c>
      <c r="E8258" t="s">
        <v>18</v>
      </c>
      <c r="F8258" t="s">
        <v>23</v>
      </c>
      <c r="G8258">
        <v>58</v>
      </c>
      <c r="H8258">
        <v>1</v>
      </c>
      <c r="I8258">
        <v>178714</v>
      </c>
      <c r="J8258">
        <v>1</v>
      </c>
      <c r="K8258">
        <v>1</v>
      </c>
      <c r="L8258">
        <v>1</v>
      </c>
      <c r="M8258">
        <v>21768</v>
      </c>
      <c r="N8258">
        <v>0</v>
      </c>
      <c r="O8258" t="str">
        <f t="shared" ref="O8258:O8321" si="776">IF(G8258&lt;30,"&lt;30",IF(G8258&lt;=45,"30-45",IF(G8258&lt;=60,"46-60","60+")))</f>
        <v>46-60</v>
      </c>
      <c r="P8258" t="str">
        <f t="shared" ref="P8258:P8321" si="777">IF(D8258&lt;600,"Low",IF(D8258&lt;=750,"Medium","High"))</f>
        <v>Medium</v>
      </c>
      <c r="Q8258" t="str">
        <f t="shared" ref="Q8258:Q8321" si="778">IF(H8258&lt;=3,"New",IF(H8258&lt;=7,"Mid-Term","Long-Term"))</f>
        <v>New</v>
      </c>
      <c r="R8258" t="str">
        <f t="shared" ref="R8258:R8321" si="779">IF(I8258=0,"Zero Balance",IF(I8258&lt;100000,"Low Balance","High Balance"))</f>
        <v>High Balance</v>
      </c>
      <c r="S8258" t="str">
        <f t="shared" ref="S8258:S8321" si="780">IF(I8258&gt;=100000,"High Value","Normal")</f>
        <v>High Value</v>
      </c>
      <c r="T8258">
        <v>1</v>
      </c>
      <c r="U8258">
        <f t="shared" ref="U8258:U8321" si="781">IF(N8258=1,I8258,0)</f>
        <v>0</v>
      </c>
    </row>
    <row r="8259" spans="1:21" x14ac:dyDescent="0.25">
      <c r="A8259">
        <v>2025</v>
      </c>
      <c r="B8259">
        <v>15738018</v>
      </c>
      <c r="C8259" t="s">
        <v>239</v>
      </c>
      <c r="D8259">
        <v>571</v>
      </c>
      <c r="E8259" t="s">
        <v>15</v>
      </c>
      <c r="F8259" t="s">
        <v>23</v>
      </c>
      <c r="G8259">
        <v>40</v>
      </c>
      <c r="H8259">
        <v>5</v>
      </c>
      <c r="I8259">
        <v>0</v>
      </c>
      <c r="J8259">
        <v>2</v>
      </c>
      <c r="K8259">
        <v>0</v>
      </c>
      <c r="L8259">
        <v>0</v>
      </c>
      <c r="M8259">
        <v>72849</v>
      </c>
      <c r="N8259">
        <v>0</v>
      </c>
      <c r="O8259" t="str">
        <f t="shared" si="776"/>
        <v>30-45</v>
      </c>
      <c r="P8259" t="str">
        <f t="shared" si="777"/>
        <v>Low</v>
      </c>
      <c r="Q8259" t="str">
        <f t="shared" si="778"/>
        <v>Mid-Term</v>
      </c>
      <c r="R8259" t="str">
        <f t="shared" si="779"/>
        <v>Zero Balance</v>
      </c>
      <c r="S8259" t="str">
        <f t="shared" si="780"/>
        <v>Normal</v>
      </c>
      <c r="T8259">
        <v>1</v>
      </c>
      <c r="U8259">
        <f t="shared" si="781"/>
        <v>0</v>
      </c>
    </row>
    <row r="8260" spans="1:21" x14ac:dyDescent="0.25">
      <c r="A8260">
        <v>2025</v>
      </c>
      <c r="B8260">
        <v>15699753</v>
      </c>
      <c r="C8260" t="s">
        <v>1230</v>
      </c>
      <c r="D8260">
        <v>590</v>
      </c>
      <c r="E8260" t="s">
        <v>15</v>
      </c>
      <c r="F8260" t="s">
        <v>23</v>
      </c>
      <c r="G8260">
        <v>41</v>
      </c>
      <c r="H8260">
        <v>1</v>
      </c>
      <c r="I8260">
        <v>89086</v>
      </c>
      <c r="J8260">
        <v>1</v>
      </c>
      <c r="K8260">
        <v>1</v>
      </c>
      <c r="L8260">
        <v>0</v>
      </c>
      <c r="M8260">
        <v>24500</v>
      </c>
      <c r="N8260">
        <v>0</v>
      </c>
      <c r="O8260" t="str">
        <f t="shared" si="776"/>
        <v>30-45</v>
      </c>
      <c r="P8260" t="str">
        <f t="shared" si="777"/>
        <v>Low</v>
      </c>
      <c r="Q8260" t="str">
        <f t="shared" si="778"/>
        <v>New</v>
      </c>
      <c r="R8260" t="str">
        <f t="shared" si="779"/>
        <v>Low Balance</v>
      </c>
      <c r="S8260" t="str">
        <f t="shared" si="780"/>
        <v>Normal</v>
      </c>
      <c r="T8260">
        <v>1</v>
      </c>
      <c r="U8260">
        <f t="shared" si="781"/>
        <v>0</v>
      </c>
    </row>
    <row r="8261" spans="1:21" x14ac:dyDescent="0.25">
      <c r="A8261">
        <v>2025</v>
      </c>
      <c r="B8261">
        <v>15703199</v>
      </c>
      <c r="C8261" t="s">
        <v>1077</v>
      </c>
      <c r="D8261">
        <v>619</v>
      </c>
      <c r="E8261" t="s">
        <v>18</v>
      </c>
      <c r="F8261" t="s">
        <v>23</v>
      </c>
      <c r="G8261">
        <v>38</v>
      </c>
      <c r="H8261">
        <v>3</v>
      </c>
      <c r="I8261">
        <v>96143</v>
      </c>
      <c r="J8261">
        <v>1</v>
      </c>
      <c r="K8261">
        <v>0</v>
      </c>
      <c r="L8261">
        <v>0</v>
      </c>
      <c r="M8261">
        <v>98995</v>
      </c>
      <c r="N8261">
        <v>0</v>
      </c>
      <c r="O8261" t="str">
        <f t="shared" si="776"/>
        <v>30-45</v>
      </c>
      <c r="P8261" t="str">
        <f t="shared" si="777"/>
        <v>Medium</v>
      </c>
      <c r="Q8261" t="str">
        <f t="shared" si="778"/>
        <v>New</v>
      </c>
      <c r="R8261" t="str">
        <f t="shared" si="779"/>
        <v>Low Balance</v>
      </c>
      <c r="S8261" t="str">
        <f t="shared" si="780"/>
        <v>Normal</v>
      </c>
      <c r="T8261">
        <v>1</v>
      </c>
      <c r="U8261">
        <f t="shared" si="781"/>
        <v>0</v>
      </c>
    </row>
    <row r="8262" spans="1:21" x14ac:dyDescent="0.25">
      <c r="A8262">
        <v>2025</v>
      </c>
      <c r="B8262">
        <v>15627830</v>
      </c>
      <c r="C8262" t="s">
        <v>626</v>
      </c>
      <c r="D8262">
        <v>640</v>
      </c>
      <c r="E8262" t="s">
        <v>26</v>
      </c>
      <c r="F8262" t="s">
        <v>16</v>
      </c>
      <c r="G8262">
        <v>30</v>
      </c>
      <c r="H8262">
        <v>5</v>
      </c>
      <c r="I8262">
        <v>32198</v>
      </c>
      <c r="J8262">
        <v>1</v>
      </c>
      <c r="K8262">
        <v>0</v>
      </c>
      <c r="L8262">
        <v>1</v>
      </c>
      <c r="M8262">
        <v>141446</v>
      </c>
      <c r="N8262">
        <v>0</v>
      </c>
      <c r="O8262" t="str">
        <f t="shared" si="776"/>
        <v>30-45</v>
      </c>
      <c r="P8262" t="str">
        <f t="shared" si="777"/>
        <v>Medium</v>
      </c>
      <c r="Q8262" t="str">
        <f t="shared" si="778"/>
        <v>Mid-Term</v>
      </c>
      <c r="R8262" t="str">
        <f t="shared" si="779"/>
        <v>Low Balance</v>
      </c>
      <c r="S8262" t="str">
        <f t="shared" si="780"/>
        <v>Normal</v>
      </c>
      <c r="T8262">
        <v>1</v>
      </c>
      <c r="U8262">
        <f t="shared" si="781"/>
        <v>0</v>
      </c>
    </row>
    <row r="8263" spans="1:21" x14ac:dyDescent="0.25">
      <c r="A8263">
        <v>2025</v>
      </c>
      <c r="B8263">
        <v>15570855</v>
      </c>
      <c r="C8263" t="s">
        <v>100</v>
      </c>
      <c r="D8263">
        <v>670</v>
      </c>
      <c r="E8263" t="s">
        <v>15</v>
      </c>
      <c r="F8263" t="s">
        <v>23</v>
      </c>
      <c r="G8263">
        <v>38</v>
      </c>
      <c r="H8263">
        <v>7</v>
      </c>
      <c r="I8263">
        <v>0</v>
      </c>
      <c r="J8263">
        <v>2</v>
      </c>
      <c r="K8263">
        <v>1</v>
      </c>
      <c r="L8263">
        <v>1</v>
      </c>
      <c r="M8263">
        <v>77864</v>
      </c>
      <c r="N8263">
        <v>0</v>
      </c>
      <c r="O8263" t="str">
        <f t="shared" si="776"/>
        <v>30-45</v>
      </c>
      <c r="P8263" t="str">
        <f t="shared" si="777"/>
        <v>Medium</v>
      </c>
      <c r="Q8263" t="str">
        <f t="shared" si="778"/>
        <v>Mid-Term</v>
      </c>
      <c r="R8263" t="str">
        <f t="shared" si="779"/>
        <v>Zero Balance</v>
      </c>
      <c r="S8263" t="str">
        <f t="shared" si="780"/>
        <v>Normal</v>
      </c>
      <c r="T8263">
        <v>1</v>
      </c>
      <c r="U8263">
        <f t="shared" si="781"/>
        <v>0</v>
      </c>
    </row>
    <row r="8264" spans="1:21" x14ac:dyDescent="0.25">
      <c r="A8264">
        <v>2025</v>
      </c>
      <c r="B8264">
        <v>15772503</v>
      </c>
      <c r="C8264" t="s">
        <v>423</v>
      </c>
      <c r="D8264">
        <v>737</v>
      </c>
      <c r="E8264" t="s">
        <v>15</v>
      </c>
      <c r="F8264" t="s">
        <v>16</v>
      </c>
      <c r="G8264">
        <v>33</v>
      </c>
      <c r="H8264">
        <v>4</v>
      </c>
      <c r="I8264">
        <v>0</v>
      </c>
      <c r="J8264">
        <v>2</v>
      </c>
      <c r="K8264">
        <v>1</v>
      </c>
      <c r="L8264">
        <v>0</v>
      </c>
      <c r="M8264">
        <v>115115</v>
      </c>
      <c r="N8264">
        <v>0</v>
      </c>
      <c r="O8264" t="str">
        <f t="shared" si="776"/>
        <v>30-45</v>
      </c>
      <c r="P8264" t="str">
        <f t="shared" si="777"/>
        <v>Medium</v>
      </c>
      <c r="Q8264" t="str">
        <f t="shared" si="778"/>
        <v>Mid-Term</v>
      </c>
      <c r="R8264" t="str">
        <f t="shared" si="779"/>
        <v>Zero Balance</v>
      </c>
      <c r="S8264" t="str">
        <f t="shared" si="780"/>
        <v>Normal</v>
      </c>
      <c r="T8264">
        <v>1</v>
      </c>
      <c r="U8264">
        <f t="shared" si="781"/>
        <v>0</v>
      </c>
    </row>
    <row r="8265" spans="1:21" x14ac:dyDescent="0.25">
      <c r="A8265">
        <v>2025</v>
      </c>
      <c r="B8265">
        <v>15584453</v>
      </c>
      <c r="C8265" t="s">
        <v>2681</v>
      </c>
      <c r="D8265">
        <v>555</v>
      </c>
      <c r="E8265" t="s">
        <v>18</v>
      </c>
      <c r="F8265" t="s">
        <v>23</v>
      </c>
      <c r="G8265">
        <v>32</v>
      </c>
      <c r="H8265">
        <v>10</v>
      </c>
      <c r="I8265">
        <v>0</v>
      </c>
      <c r="J8265">
        <v>2</v>
      </c>
      <c r="K8265">
        <v>0</v>
      </c>
      <c r="L8265">
        <v>1</v>
      </c>
      <c r="M8265">
        <v>168606</v>
      </c>
      <c r="N8265">
        <v>0</v>
      </c>
      <c r="O8265" t="str">
        <f t="shared" si="776"/>
        <v>30-45</v>
      </c>
      <c r="P8265" t="str">
        <f t="shared" si="777"/>
        <v>Low</v>
      </c>
      <c r="Q8265" t="str">
        <f t="shared" si="778"/>
        <v>Long-Term</v>
      </c>
      <c r="R8265" t="str">
        <f t="shared" si="779"/>
        <v>Zero Balance</v>
      </c>
      <c r="S8265" t="str">
        <f t="shared" si="780"/>
        <v>Normal</v>
      </c>
      <c r="T8265">
        <v>1</v>
      </c>
      <c r="U8265">
        <f t="shared" si="781"/>
        <v>0</v>
      </c>
    </row>
    <row r="8266" spans="1:21" x14ac:dyDescent="0.25">
      <c r="A8266">
        <v>2025</v>
      </c>
      <c r="B8266">
        <v>15710111</v>
      </c>
      <c r="C8266" t="s">
        <v>80</v>
      </c>
      <c r="D8266">
        <v>742</v>
      </c>
      <c r="E8266" t="s">
        <v>15</v>
      </c>
      <c r="F8266" t="s">
        <v>23</v>
      </c>
      <c r="G8266">
        <v>33</v>
      </c>
      <c r="H8266">
        <v>6</v>
      </c>
      <c r="I8266">
        <v>0</v>
      </c>
      <c r="J8266">
        <v>2</v>
      </c>
      <c r="K8266">
        <v>0</v>
      </c>
      <c r="L8266">
        <v>0</v>
      </c>
      <c r="M8266">
        <v>38550</v>
      </c>
      <c r="N8266">
        <v>0</v>
      </c>
      <c r="O8266" t="str">
        <f t="shared" si="776"/>
        <v>30-45</v>
      </c>
      <c r="P8266" t="str">
        <f t="shared" si="777"/>
        <v>Medium</v>
      </c>
      <c r="Q8266" t="str">
        <f t="shared" si="778"/>
        <v>Mid-Term</v>
      </c>
      <c r="R8266" t="str">
        <f t="shared" si="779"/>
        <v>Zero Balance</v>
      </c>
      <c r="S8266" t="str">
        <f t="shared" si="780"/>
        <v>Normal</v>
      </c>
      <c r="T8266">
        <v>1</v>
      </c>
      <c r="U8266">
        <f t="shared" si="781"/>
        <v>0</v>
      </c>
    </row>
    <row r="8267" spans="1:21" x14ac:dyDescent="0.25">
      <c r="A8267">
        <v>2025</v>
      </c>
      <c r="B8267">
        <v>15618562</v>
      </c>
      <c r="C8267" t="s">
        <v>2118</v>
      </c>
      <c r="D8267">
        <v>618</v>
      </c>
      <c r="E8267" t="s">
        <v>26</v>
      </c>
      <c r="F8267" t="s">
        <v>16</v>
      </c>
      <c r="G8267">
        <v>40</v>
      </c>
      <c r="H8267">
        <v>0</v>
      </c>
      <c r="I8267">
        <v>140306</v>
      </c>
      <c r="J8267">
        <v>1</v>
      </c>
      <c r="K8267">
        <v>1</v>
      </c>
      <c r="L8267">
        <v>0</v>
      </c>
      <c r="M8267">
        <v>160619</v>
      </c>
      <c r="N8267">
        <v>1</v>
      </c>
      <c r="O8267" t="str">
        <f t="shared" si="776"/>
        <v>30-45</v>
      </c>
      <c r="P8267" t="str">
        <f t="shared" si="777"/>
        <v>Medium</v>
      </c>
      <c r="Q8267" t="str">
        <f t="shared" si="778"/>
        <v>New</v>
      </c>
      <c r="R8267" t="str">
        <f t="shared" si="779"/>
        <v>High Balance</v>
      </c>
      <c r="S8267" t="str">
        <f t="shared" si="780"/>
        <v>High Value</v>
      </c>
      <c r="T8267">
        <v>1</v>
      </c>
      <c r="U8267">
        <f t="shared" si="781"/>
        <v>140306</v>
      </c>
    </row>
    <row r="8268" spans="1:21" x14ac:dyDescent="0.25">
      <c r="A8268">
        <v>2025</v>
      </c>
      <c r="B8268">
        <v>15706764</v>
      </c>
      <c r="C8268" t="s">
        <v>750</v>
      </c>
      <c r="D8268">
        <v>560</v>
      </c>
      <c r="E8268" t="s">
        <v>15</v>
      </c>
      <c r="F8268" t="s">
        <v>16</v>
      </c>
      <c r="G8268">
        <v>35</v>
      </c>
      <c r="H8268">
        <v>1</v>
      </c>
      <c r="I8268">
        <v>0</v>
      </c>
      <c r="J8268">
        <v>2</v>
      </c>
      <c r="K8268">
        <v>1</v>
      </c>
      <c r="L8268">
        <v>0</v>
      </c>
      <c r="M8268">
        <v>3702</v>
      </c>
      <c r="N8268">
        <v>0</v>
      </c>
      <c r="O8268" t="str">
        <f t="shared" si="776"/>
        <v>30-45</v>
      </c>
      <c r="P8268" t="str">
        <f t="shared" si="777"/>
        <v>Low</v>
      </c>
      <c r="Q8268" t="str">
        <f t="shared" si="778"/>
        <v>New</v>
      </c>
      <c r="R8268" t="str">
        <f t="shared" si="779"/>
        <v>Zero Balance</v>
      </c>
      <c r="S8268" t="str">
        <f t="shared" si="780"/>
        <v>Normal</v>
      </c>
      <c r="T8268">
        <v>1</v>
      </c>
      <c r="U8268">
        <f t="shared" si="781"/>
        <v>0</v>
      </c>
    </row>
    <row r="8269" spans="1:21" x14ac:dyDescent="0.25">
      <c r="A8269">
        <v>2025</v>
      </c>
      <c r="B8269">
        <v>15798737</v>
      </c>
      <c r="C8269" t="s">
        <v>1495</v>
      </c>
      <c r="D8269">
        <v>654</v>
      </c>
      <c r="E8269" t="s">
        <v>15</v>
      </c>
      <c r="F8269" t="s">
        <v>23</v>
      </c>
      <c r="G8269">
        <v>38</v>
      </c>
      <c r="H8269">
        <v>8</v>
      </c>
      <c r="I8269">
        <v>0</v>
      </c>
      <c r="J8269">
        <v>2</v>
      </c>
      <c r="K8269">
        <v>1</v>
      </c>
      <c r="L8269">
        <v>0</v>
      </c>
      <c r="M8269">
        <v>88659</v>
      </c>
      <c r="N8269">
        <v>0</v>
      </c>
      <c r="O8269" t="str">
        <f t="shared" si="776"/>
        <v>30-45</v>
      </c>
      <c r="P8269" t="str">
        <f t="shared" si="777"/>
        <v>Medium</v>
      </c>
      <c r="Q8269" t="str">
        <f t="shared" si="778"/>
        <v>Long-Term</v>
      </c>
      <c r="R8269" t="str">
        <f t="shared" si="779"/>
        <v>Zero Balance</v>
      </c>
      <c r="S8269" t="str">
        <f t="shared" si="780"/>
        <v>Normal</v>
      </c>
      <c r="T8269">
        <v>1</v>
      </c>
      <c r="U8269">
        <f t="shared" si="781"/>
        <v>0</v>
      </c>
    </row>
    <row r="8270" spans="1:21" x14ac:dyDescent="0.25">
      <c r="A8270">
        <v>2025</v>
      </c>
      <c r="B8270">
        <v>15712608</v>
      </c>
      <c r="C8270" t="s">
        <v>1251</v>
      </c>
      <c r="D8270">
        <v>787</v>
      </c>
      <c r="E8270" t="s">
        <v>26</v>
      </c>
      <c r="F8270" t="s">
        <v>16</v>
      </c>
      <c r="G8270">
        <v>42</v>
      </c>
      <c r="H8270">
        <v>2</v>
      </c>
      <c r="I8270">
        <v>74484</v>
      </c>
      <c r="J8270">
        <v>2</v>
      </c>
      <c r="K8270">
        <v>0</v>
      </c>
      <c r="L8270">
        <v>1</v>
      </c>
      <c r="M8270">
        <v>44274</v>
      </c>
      <c r="N8270">
        <v>0</v>
      </c>
      <c r="O8270" t="str">
        <f t="shared" si="776"/>
        <v>30-45</v>
      </c>
      <c r="P8270" t="str">
        <f t="shared" si="777"/>
        <v>High</v>
      </c>
      <c r="Q8270" t="str">
        <f t="shared" si="778"/>
        <v>New</v>
      </c>
      <c r="R8270" t="str">
        <f t="shared" si="779"/>
        <v>Low Balance</v>
      </c>
      <c r="S8270" t="str">
        <f t="shared" si="780"/>
        <v>Normal</v>
      </c>
      <c r="T8270">
        <v>1</v>
      </c>
      <c r="U8270">
        <f t="shared" si="781"/>
        <v>0</v>
      </c>
    </row>
    <row r="8271" spans="1:21" x14ac:dyDescent="0.25">
      <c r="A8271">
        <v>2025</v>
      </c>
      <c r="B8271">
        <v>15636736</v>
      </c>
      <c r="C8271" t="s">
        <v>2682</v>
      </c>
      <c r="D8271">
        <v>611</v>
      </c>
      <c r="E8271" t="s">
        <v>15</v>
      </c>
      <c r="F8271" t="s">
        <v>16</v>
      </c>
      <c r="G8271">
        <v>53</v>
      </c>
      <c r="H8271">
        <v>7</v>
      </c>
      <c r="I8271">
        <v>0</v>
      </c>
      <c r="J8271">
        <v>2</v>
      </c>
      <c r="K8271">
        <v>0</v>
      </c>
      <c r="L8271">
        <v>1</v>
      </c>
      <c r="M8271">
        <v>156495</v>
      </c>
      <c r="N8271">
        <v>1</v>
      </c>
      <c r="O8271" t="str">
        <f t="shared" si="776"/>
        <v>46-60</v>
      </c>
      <c r="P8271" t="str">
        <f t="shared" si="777"/>
        <v>Medium</v>
      </c>
      <c r="Q8271" t="str">
        <f t="shared" si="778"/>
        <v>Mid-Term</v>
      </c>
      <c r="R8271" t="str">
        <f t="shared" si="779"/>
        <v>Zero Balance</v>
      </c>
      <c r="S8271" t="str">
        <f t="shared" si="780"/>
        <v>Normal</v>
      </c>
      <c r="T8271">
        <v>1</v>
      </c>
      <c r="U8271">
        <f t="shared" si="781"/>
        <v>0</v>
      </c>
    </row>
    <row r="8272" spans="1:21" x14ac:dyDescent="0.25">
      <c r="A8272">
        <v>2025</v>
      </c>
      <c r="B8272">
        <v>15703544</v>
      </c>
      <c r="C8272" t="s">
        <v>118</v>
      </c>
      <c r="D8272">
        <v>559</v>
      </c>
      <c r="E8272" t="s">
        <v>18</v>
      </c>
      <c r="F8272" t="s">
        <v>23</v>
      </c>
      <c r="G8272">
        <v>34</v>
      </c>
      <c r="H8272">
        <v>0</v>
      </c>
      <c r="I8272">
        <v>0</v>
      </c>
      <c r="J8272">
        <v>1</v>
      </c>
      <c r="K8272">
        <v>1</v>
      </c>
      <c r="L8272">
        <v>0</v>
      </c>
      <c r="M8272">
        <v>182989</v>
      </c>
      <c r="N8272">
        <v>0</v>
      </c>
      <c r="O8272" t="str">
        <f t="shared" si="776"/>
        <v>30-45</v>
      </c>
      <c r="P8272" t="str">
        <f t="shared" si="777"/>
        <v>Low</v>
      </c>
      <c r="Q8272" t="str">
        <f t="shared" si="778"/>
        <v>New</v>
      </c>
      <c r="R8272" t="str">
        <f t="shared" si="779"/>
        <v>Zero Balance</v>
      </c>
      <c r="S8272" t="str">
        <f t="shared" si="780"/>
        <v>Normal</v>
      </c>
      <c r="T8272">
        <v>1</v>
      </c>
      <c r="U8272">
        <f t="shared" si="781"/>
        <v>0</v>
      </c>
    </row>
    <row r="8273" spans="1:21" x14ac:dyDescent="0.25">
      <c r="A8273">
        <v>2025</v>
      </c>
      <c r="B8273">
        <v>15815645</v>
      </c>
      <c r="C8273" t="s">
        <v>1634</v>
      </c>
      <c r="D8273">
        <v>481</v>
      </c>
      <c r="E8273" t="s">
        <v>15</v>
      </c>
      <c r="F8273" t="s">
        <v>23</v>
      </c>
      <c r="G8273">
        <v>37</v>
      </c>
      <c r="H8273">
        <v>8</v>
      </c>
      <c r="I8273">
        <v>152304</v>
      </c>
      <c r="J8273">
        <v>2</v>
      </c>
      <c r="K8273">
        <v>1</v>
      </c>
      <c r="L8273">
        <v>1</v>
      </c>
      <c r="M8273">
        <v>175082</v>
      </c>
      <c r="N8273">
        <v>0</v>
      </c>
      <c r="O8273" t="str">
        <f t="shared" si="776"/>
        <v>30-45</v>
      </c>
      <c r="P8273" t="str">
        <f t="shared" si="777"/>
        <v>Low</v>
      </c>
      <c r="Q8273" t="str">
        <f t="shared" si="778"/>
        <v>Long-Term</v>
      </c>
      <c r="R8273" t="str">
        <f t="shared" si="779"/>
        <v>High Balance</v>
      </c>
      <c r="S8273" t="str">
        <f t="shared" si="780"/>
        <v>High Value</v>
      </c>
      <c r="T8273">
        <v>1</v>
      </c>
      <c r="U8273">
        <f t="shared" si="781"/>
        <v>0</v>
      </c>
    </row>
    <row r="8274" spans="1:21" x14ac:dyDescent="0.25">
      <c r="A8274">
        <v>2025</v>
      </c>
      <c r="B8274">
        <v>15705739</v>
      </c>
      <c r="C8274" t="s">
        <v>272</v>
      </c>
      <c r="D8274">
        <v>753</v>
      </c>
      <c r="E8274" t="s">
        <v>26</v>
      </c>
      <c r="F8274" t="s">
        <v>23</v>
      </c>
      <c r="G8274">
        <v>32</v>
      </c>
      <c r="H8274">
        <v>5</v>
      </c>
      <c r="I8274">
        <v>159905</v>
      </c>
      <c r="J8274">
        <v>1</v>
      </c>
      <c r="K8274">
        <v>1</v>
      </c>
      <c r="L8274">
        <v>0</v>
      </c>
      <c r="M8274">
        <v>148811</v>
      </c>
      <c r="N8274">
        <v>0</v>
      </c>
      <c r="O8274" t="str">
        <f t="shared" si="776"/>
        <v>30-45</v>
      </c>
      <c r="P8274" t="str">
        <f t="shared" si="777"/>
        <v>High</v>
      </c>
      <c r="Q8274" t="str">
        <f t="shared" si="778"/>
        <v>Mid-Term</v>
      </c>
      <c r="R8274" t="str">
        <f t="shared" si="779"/>
        <v>High Balance</v>
      </c>
      <c r="S8274" t="str">
        <f t="shared" si="780"/>
        <v>High Value</v>
      </c>
      <c r="T8274">
        <v>1</v>
      </c>
      <c r="U8274">
        <f t="shared" si="781"/>
        <v>0</v>
      </c>
    </row>
    <row r="8275" spans="1:21" x14ac:dyDescent="0.25">
      <c r="A8275">
        <v>2025</v>
      </c>
      <c r="B8275">
        <v>15709643</v>
      </c>
      <c r="C8275" t="s">
        <v>486</v>
      </c>
      <c r="D8275">
        <v>675</v>
      </c>
      <c r="E8275" t="s">
        <v>15</v>
      </c>
      <c r="F8275" t="s">
        <v>23</v>
      </c>
      <c r="G8275">
        <v>32</v>
      </c>
      <c r="H8275">
        <v>1</v>
      </c>
      <c r="I8275">
        <v>0</v>
      </c>
      <c r="J8275">
        <v>3</v>
      </c>
      <c r="K8275">
        <v>1</v>
      </c>
      <c r="L8275">
        <v>0</v>
      </c>
      <c r="M8275">
        <v>85901</v>
      </c>
      <c r="N8275">
        <v>0</v>
      </c>
      <c r="O8275" t="str">
        <f t="shared" si="776"/>
        <v>30-45</v>
      </c>
      <c r="P8275" t="str">
        <f t="shared" si="777"/>
        <v>Medium</v>
      </c>
      <c r="Q8275" t="str">
        <f t="shared" si="778"/>
        <v>New</v>
      </c>
      <c r="R8275" t="str">
        <f t="shared" si="779"/>
        <v>Zero Balance</v>
      </c>
      <c r="S8275" t="str">
        <f t="shared" si="780"/>
        <v>Normal</v>
      </c>
      <c r="T8275">
        <v>1</v>
      </c>
      <c r="U8275">
        <f t="shared" si="781"/>
        <v>0</v>
      </c>
    </row>
    <row r="8276" spans="1:21" x14ac:dyDescent="0.25">
      <c r="A8276">
        <v>2025</v>
      </c>
      <c r="B8276">
        <v>15669805</v>
      </c>
      <c r="C8276" t="s">
        <v>1695</v>
      </c>
      <c r="D8276">
        <v>748</v>
      </c>
      <c r="E8276" t="s">
        <v>26</v>
      </c>
      <c r="F8276" t="s">
        <v>16</v>
      </c>
      <c r="G8276">
        <v>31</v>
      </c>
      <c r="H8276">
        <v>1</v>
      </c>
      <c r="I8276">
        <v>99558</v>
      </c>
      <c r="J8276">
        <v>1</v>
      </c>
      <c r="K8276">
        <v>1</v>
      </c>
      <c r="L8276">
        <v>0</v>
      </c>
      <c r="M8276">
        <v>199255</v>
      </c>
      <c r="N8276">
        <v>0</v>
      </c>
      <c r="O8276" t="str">
        <f t="shared" si="776"/>
        <v>30-45</v>
      </c>
      <c r="P8276" t="str">
        <f t="shared" si="777"/>
        <v>Medium</v>
      </c>
      <c r="Q8276" t="str">
        <f t="shared" si="778"/>
        <v>New</v>
      </c>
      <c r="R8276" t="str">
        <f t="shared" si="779"/>
        <v>Low Balance</v>
      </c>
      <c r="S8276" t="str">
        <f t="shared" si="780"/>
        <v>Normal</v>
      </c>
      <c r="T8276">
        <v>1</v>
      </c>
      <c r="U8276">
        <f t="shared" si="781"/>
        <v>0</v>
      </c>
    </row>
    <row r="8277" spans="1:21" x14ac:dyDescent="0.25">
      <c r="A8277">
        <v>2025</v>
      </c>
      <c r="B8277">
        <v>15737489</v>
      </c>
      <c r="C8277" t="s">
        <v>1769</v>
      </c>
      <c r="D8277">
        <v>610</v>
      </c>
      <c r="E8277" t="s">
        <v>18</v>
      </c>
      <c r="F8277" t="s">
        <v>16</v>
      </c>
      <c r="G8277">
        <v>46</v>
      </c>
      <c r="H8277">
        <v>5</v>
      </c>
      <c r="I8277">
        <v>116887</v>
      </c>
      <c r="J8277">
        <v>1</v>
      </c>
      <c r="K8277">
        <v>0</v>
      </c>
      <c r="L8277">
        <v>0</v>
      </c>
      <c r="M8277">
        <v>107973</v>
      </c>
      <c r="N8277">
        <v>0</v>
      </c>
      <c r="O8277" t="str">
        <f t="shared" si="776"/>
        <v>46-60</v>
      </c>
      <c r="P8277" t="str">
        <f t="shared" si="777"/>
        <v>Medium</v>
      </c>
      <c r="Q8277" t="str">
        <f t="shared" si="778"/>
        <v>Mid-Term</v>
      </c>
      <c r="R8277" t="str">
        <f t="shared" si="779"/>
        <v>High Balance</v>
      </c>
      <c r="S8277" t="str">
        <f t="shared" si="780"/>
        <v>High Value</v>
      </c>
      <c r="T8277">
        <v>1</v>
      </c>
      <c r="U8277">
        <f t="shared" si="781"/>
        <v>0</v>
      </c>
    </row>
    <row r="8278" spans="1:21" x14ac:dyDescent="0.25">
      <c r="A8278">
        <v>2025</v>
      </c>
      <c r="B8278">
        <v>15775131</v>
      </c>
      <c r="C8278" t="s">
        <v>24</v>
      </c>
      <c r="D8278">
        <v>580</v>
      </c>
      <c r="E8278" t="s">
        <v>18</v>
      </c>
      <c r="F8278" t="s">
        <v>23</v>
      </c>
      <c r="G8278">
        <v>32</v>
      </c>
      <c r="H8278">
        <v>9</v>
      </c>
      <c r="I8278">
        <v>142188</v>
      </c>
      <c r="J8278">
        <v>2</v>
      </c>
      <c r="K8278">
        <v>0</v>
      </c>
      <c r="L8278">
        <v>1</v>
      </c>
      <c r="M8278">
        <v>128029</v>
      </c>
      <c r="N8278">
        <v>0</v>
      </c>
      <c r="O8278" t="str">
        <f t="shared" si="776"/>
        <v>30-45</v>
      </c>
      <c r="P8278" t="str">
        <f t="shared" si="777"/>
        <v>Low</v>
      </c>
      <c r="Q8278" t="str">
        <f t="shared" si="778"/>
        <v>Long-Term</v>
      </c>
      <c r="R8278" t="str">
        <f t="shared" si="779"/>
        <v>High Balance</v>
      </c>
      <c r="S8278" t="str">
        <f t="shared" si="780"/>
        <v>High Value</v>
      </c>
      <c r="T8278">
        <v>1</v>
      </c>
      <c r="U8278">
        <f t="shared" si="781"/>
        <v>0</v>
      </c>
    </row>
    <row r="8279" spans="1:21" x14ac:dyDescent="0.25">
      <c r="A8279">
        <v>2025</v>
      </c>
      <c r="B8279">
        <v>15765283</v>
      </c>
      <c r="C8279" t="s">
        <v>2683</v>
      </c>
      <c r="D8279">
        <v>624</v>
      </c>
      <c r="E8279" t="s">
        <v>26</v>
      </c>
      <c r="F8279" t="s">
        <v>16</v>
      </c>
      <c r="G8279">
        <v>40</v>
      </c>
      <c r="H8279">
        <v>3</v>
      </c>
      <c r="I8279">
        <v>149962</v>
      </c>
      <c r="J8279">
        <v>2</v>
      </c>
      <c r="K8279">
        <v>1</v>
      </c>
      <c r="L8279">
        <v>0</v>
      </c>
      <c r="M8279">
        <v>104611</v>
      </c>
      <c r="N8279">
        <v>0</v>
      </c>
      <c r="O8279" t="str">
        <f t="shared" si="776"/>
        <v>30-45</v>
      </c>
      <c r="P8279" t="str">
        <f t="shared" si="777"/>
        <v>Medium</v>
      </c>
      <c r="Q8279" t="str">
        <f t="shared" si="778"/>
        <v>New</v>
      </c>
      <c r="R8279" t="str">
        <f t="shared" si="779"/>
        <v>High Balance</v>
      </c>
      <c r="S8279" t="str">
        <f t="shared" si="780"/>
        <v>High Value</v>
      </c>
      <c r="T8279">
        <v>1</v>
      </c>
      <c r="U8279">
        <f t="shared" si="781"/>
        <v>0</v>
      </c>
    </row>
    <row r="8280" spans="1:21" x14ac:dyDescent="0.25">
      <c r="A8280">
        <v>2025</v>
      </c>
      <c r="B8280">
        <v>15628715</v>
      </c>
      <c r="C8280" t="s">
        <v>2684</v>
      </c>
      <c r="D8280">
        <v>709</v>
      </c>
      <c r="E8280" t="s">
        <v>15</v>
      </c>
      <c r="F8280" t="s">
        <v>16</v>
      </c>
      <c r="G8280">
        <v>36</v>
      </c>
      <c r="H8280">
        <v>8</v>
      </c>
      <c r="I8280">
        <v>0</v>
      </c>
      <c r="J8280">
        <v>2</v>
      </c>
      <c r="K8280">
        <v>1</v>
      </c>
      <c r="L8280">
        <v>1</v>
      </c>
      <c r="M8280">
        <v>69677</v>
      </c>
      <c r="N8280">
        <v>0</v>
      </c>
      <c r="O8280" t="str">
        <f t="shared" si="776"/>
        <v>30-45</v>
      </c>
      <c r="P8280" t="str">
        <f t="shared" si="777"/>
        <v>Medium</v>
      </c>
      <c r="Q8280" t="str">
        <f t="shared" si="778"/>
        <v>Long-Term</v>
      </c>
      <c r="R8280" t="str">
        <f t="shared" si="779"/>
        <v>Zero Balance</v>
      </c>
      <c r="S8280" t="str">
        <f t="shared" si="780"/>
        <v>Normal</v>
      </c>
      <c r="T8280">
        <v>1</v>
      </c>
      <c r="U8280">
        <f t="shared" si="781"/>
        <v>0</v>
      </c>
    </row>
    <row r="8281" spans="1:21" x14ac:dyDescent="0.25">
      <c r="A8281">
        <v>2025</v>
      </c>
      <c r="B8281">
        <v>15813283</v>
      </c>
      <c r="C8281" t="s">
        <v>461</v>
      </c>
      <c r="D8281">
        <v>605</v>
      </c>
      <c r="E8281" t="s">
        <v>15</v>
      </c>
      <c r="F8281" t="s">
        <v>16</v>
      </c>
      <c r="G8281">
        <v>34</v>
      </c>
      <c r="H8281">
        <v>2</v>
      </c>
      <c r="I8281">
        <v>0</v>
      </c>
      <c r="J8281">
        <v>1</v>
      </c>
      <c r="K8281">
        <v>0</v>
      </c>
      <c r="L8281">
        <v>0</v>
      </c>
      <c r="M8281">
        <v>35982</v>
      </c>
      <c r="N8281">
        <v>0</v>
      </c>
      <c r="O8281" t="str">
        <f t="shared" si="776"/>
        <v>30-45</v>
      </c>
      <c r="P8281" t="str">
        <f t="shared" si="777"/>
        <v>Medium</v>
      </c>
      <c r="Q8281" t="str">
        <f t="shared" si="778"/>
        <v>New</v>
      </c>
      <c r="R8281" t="str">
        <f t="shared" si="779"/>
        <v>Zero Balance</v>
      </c>
      <c r="S8281" t="str">
        <f t="shared" si="780"/>
        <v>Normal</v>
      </c>
      <c r="T8281">
        <v>1</v>
      </c>
      <c r="U8281">
        <f t="shared" si="781"/>
        <v>0</v>
      </c>
    </row>
    <row r="8282" spans="1:21" x14ac:dyDescent="0.25">
      <c r="A8282">
        <v>2025</v>
      </c>
      <c r="B8282">
        <v>15745716</v>
      </c>
      <c r="C8282" t="s">
        <v>680</v>
      </c>
      <c r="D8282">
        <v>706</v>
      </c>
      <c r="E8282" t="s">
        <v>18</v>
      </c>
      <c r="F8282" t="s">
        <v>23</v>
      </c>
      <c r="G8282">
        <v>53</v>
      </c>
      <c r="H8282">
        <v>7</v>
      </c>
      <c r="I8282">
        <v>0</v>
      </c>
      <c r="J8282">
        <v>2</v>
      </c>
      <c r="K8282">
        <v>0</v>
      </c>
      <c r="L8282">
        <v>1</v>
      </c>
      <c r="M8282">
        <v>117939</v>
      </c>
      <c r="N8282">
        <v>0</v>
      </c>
      <c r="O8282" t="str">
        <f t="shared" si="776"/>
        <v>46-60</v>
      </c>
      <c r="P8282" t="str">
        <f t="shared" si="777"/>
        <v>Medium</v>
      </c>
      <c r="Q8282" t="str">
        <f t="shared" si="778"/>
        <v>Mid-Term</v>
      </c>
      <c r="R8282" t="str">
        <f t="shared" si="779"/>
        <v>Zero Balance</v>
      </c>
      <c r="S8282" t="str">
        <f t="shared" si="780"/>
        <v>Normal</v>
      </c>
      <c r="T8282">
        <v>1</v>
      </c>
      <c r="U8282">
        <f t="shared" si="781"/>
        <v>0</v>
      </c>
    </row>
    <row r="8283" spans="1:21" x14ac:dyDescent="0.25">
      <c r="A8283">
        <v>2025</v>
      </c>
      <c r="B8283">
        <v>15598485</v>
      </c>
      <c r="C8283" t="s">
        <v>177</v>
      </c>
      <c r="D8283">
        <v>567</v>
      </c>
      <c r="E8283" t="s">
        <v>18</v>
      </c>
      <c r="F8283" t="s">
        <v>23</v>
      </c>
      <c r="G8283">
        <v>40</v>
      </c>
      <c r="H8283">
        <v>8</v>
      </c>
      <c r="I8283">
        <v>28650</v>
      </c>
      <c r="J8283">
        <v>1</v>
      </c>
      <c r="K8283">
        <v>1</v>
      </c>
      <c r="L8283">
        <v>1</v>
      </c>
      <c r="M8283">
        <v>95141</v>
      </c>
      <c r="N8283">
        <v>0</v>
      </c>
      <c r="O8283" t="str">
        <f t="shared" si="776"/>
        <v>30-45</v>
      </c>
      <c r="P8283" t="str">
        <f t="shared" si="777"/>
        <v>Low</v>
      </c>
      <c r="Q8283" t="str">
        <f t="shared" si="778"/>
        <v>Long-Term</v>
      </c>
      <c r="R8283" t="str">
        <f t="shared" si="779"/>
        <v>Low Balance</v>
      </c>
      <c r="S8283" t="str">
        <f t="shared" si="780"/>
        <v>Normal</v>
      </c>
      <c r="T8283">
        <v>1</v>
      </c>
      <c r="U8283">
        <f t="shared" si="781"/>
        <v>0</v>
      </c>
    </row>
    <row r="8284" spans="1:21" x14ac:dyDescent="0.25">
      <c r="A8284">
        <v>2025</v>
      </c>
      <c r="B8284">
        <v>15696552</v>
      </c>
      <c r="C8284" t="s">
        <v>2685</v>
      </c>
      <c r="D8284">
        <v>747</v>
      </c>
      <c r="E8284" t="s">
        <v>15</v>
      </c>
      <c r="F8284" t="s">
        <v>16</v>
      </c>
      <c r="G8284">
        <v>21</v>
      </c>
      <c r="H8284">
        <v>4</v>
      </c>
      <c r="I8284">
        <v>81026</v>
      </c>
      <c r="J8284">
        <v>2</v>
      </c>
      <c r="K8284">
        <v>1</v>
      </c>
      <c r="L8284">
        <v>0</v>
      </c>
      <c r="M8284">
        <v>167683</v>
      </c>
      <c r="N8284">
        <v>0</v>
      </c>
      <c r="O8284" t="str">
        <f t="shared" si="776"/>
        <v>&lt;30</v>
      </c>
      <c r="P8284" t="str">
        <f t="shared" si="777"/>
        <v>Medium</v>
      </c>
      <c r="Q8284" t="str">
        <f t="shared" si="778"/>
        <v>Mid-Term</v>
      </c>
      <c r="R8284" t="str">
        <f t="shared" si="779"/>
        <v>Low Balance</v>
      </c>
      <c r="S8284" t="str">
        <f t="shared" si="780"/>
        <v>Normal</v>
      </c>
      <c r="T8284">
        <v>1</v>
      </c>
      <c r="U8284">
        <f t="shared" si="781"/>
        <v>0</v>
      </c>
    </row>
    <row r="8285" spans="1:21" x14ac:dyDescent="0.25">
      <c r="A8285">
        <v>2025</v>
      </c>
      <c r="B8285">
        <v>15754569</v>
      </c>
      <c r="C8285" t="s">
        <v>531</v>
      </c>
      <c r="D8285">
        <v>664</v>
      </c>
      <c r="E8285" t="s">
        <v>15</v>
      </c>
      <c r="F8285" t="s">
        <v>23</v>
      </c>
      <c r="G8285">
        <v>57</v>
      </c>
      <c r="H8285">
        <v>1</v>
      </c>
      <c r="I8285">
        <v>0</v>
      </c>
      <c r="J8285">
        <v>2</v>
      </c>
      <c r="K8285">
        <v>1</v>
      </c>
      <c r="L8285">
        <v>1</v>
      </c>
      <c r="M8285">
        <v>56563</v>
      </c>
      <c r="N8285">
        <v>0</v>
      </c>
      <c r="O8285" t="str">
        <f t="shared" si="776"/>
        <v>46-60</v>
      </c>
      <c r="P8285" t="str">
        <f t="shared" si="777"/>
        <v>Medium</v>
      </c>
      <c r="Q8285" t="str">
        <f t="shared" si="778"/>
        <v>New</v>
      </c>
      <c r="R8285" t="str">
        <f t="shared" si="779"/>
        <v>Zero Balance</v>
      </c>
      <c r="S8285" t="str">
        <f t="shared" si="780"/>
        <v>Normal</v>
      </c>
      <c r="T8285">
        <v>1</v>
      </c>
      <c r="U8285">
        <f t="shared" si="781"/>
        <v>0</v>
      </c>
    </row>
    <row r="8286" spans="1:21" x14ac:dyDescent="0.25">
      <c r="A8286">
        <v>2025</v>
      </c>
      <c r="B8286">
        <v>15701741</v>
      </c>
      <c r="C8286" t="s">
        <v>847</v>
      </c>
      <c r="D8286">
        <v>711</v>
      </c>
      <c r="E8286" t="s">
        <v>15</v>
      </c>
      <c r="F8286" t="s">
        <v>16</v>
      </c>
      <c r="G8286">
        <v>39</v>
      </c>
      <c r="H8286">
        <v>3</v>
      </c>
      <c r="I8286">
        <v>152463</v>
      </c>
      <c r="J8286">
        <v>1</v>
      </c>
      <c r="K8286">
        <v>1</v>
      </c>
      <c r="L8286">
        <v>0</v>
      </c>
      <c r="M8286">
        <v>90306</v>
      </c>
      <c r="N8286">
        <v>0</v>
      </c>
      <c r="O8286" t="str">
        <f t="shared" si="776"/>
        <v>30-45</v>
      </c>
      <c r="P8286" t="str">
        <f t="shared" si="777"/>
        <v>Medium</v>
      </c>
      <c r="Q8286" t="str">
        <f t="shared" si="778"/>
        <v>New</v>
      </c>
      <c r="R8286" t="str">
        <f t="shared" si="779"/>
        <v>High Balance</v>
      </c>
      <c r="S8286" t="str">
        <f t="shared" si="780"/>
        <v>High Value</v>
      </c>
      <c r="T8286">
        <v>1</v>
      </c>
      <c r="U8286">
        <f t="shared" si="781"/>
        <v>0</v>
      </c>
    </row>
    <row r="8287" spans="1:21" x14ac:dyDescent="0.25">
      <c r="A8287">
        <v>2025</v>
      </c>
      <c r="B8287">
        <v>15572631</v>
      </c>
      <c r="C8287" t="s">
        <v>2686</v>
      </c>
      <c r="D8287">
        <v>609</v>
      </c>
      <c r="E8287" t="s">
        <v>15</v>
      </c>
      <c r="F8287" t="s">
        <v>23</v>
      </c>
      <c r="G8287">
        <v>25</v>
      </c>
      <c r="H8287">
        <v>10</v>
      </c>
      <c r="I8287">
        <v>0</v>
      </c>
      <c r="J8287">
        <v>1</v>
      </c>
      <c r="K8287">
        <v>0</v>
      </c>
      <c r="L8287">
        <v>1</v>
      </c>
      <c r="M8287">
        <v>109895</v>
      </c>
      <c r="N8287">
        <v>0</v>
      </c>
      <c r="O8287" t="str">
        <f t="shared" si="776"/>
        <v>&lt;30</v>
      </c>
      <c r="P8287" t="str">
        <f t="shared" si="777"/>
        <v>Medium</v>
      </c>
      <c r="Q8287" t="str">
        <f t="shared" si="778"/>
        <v>Long-Term</v>
      </c>
      <c r="R8287" t="str">
        <f t="shared" si="779"/>
        <v>Zero Balance</v>
      </c>
      <c r="S8287" t="str">
        <f t="shared" si="780"/>
        <v>Normal</v>
      </c>
      <c r="T8287">
        <v>1</v>
      </c>
      <c r="U8287">
        <f t="shared" si="781"/>
        <v>0</v>
      </c>
    </row>
    <row r="8288" spans="1:21" x14ac:dyDescent="0.25">
      <c r="A8288">
        <v>2025</v>
      </c>
      <c r="B8288">
        <v>15636069</v>
      </c>
      <c r="C8288" t="s">
        <v>2687</v>
      </c>
      <c r="D8288">
        <v>632</v>
      </c>
      <c r="E8288" t="s">
        <v>18</v>
      </c>
      <c r="F8288" t="s">
        <v>23</v>
      </c>
      <c r="G8288">
        <v>28</v>
      </c>
      <c r="H8288">
        <v>7</v>
      </c>
      <c r="I8288">
        <v>155520</v>
      </c>
      <c r="J8288">
        <v>1</v>
      </c>
      <c r="K8288">
        <v>1</v>
      </c>
      <c r="L8288">
        <v>0</v>
      </c>
      <c r="M8288">
        <v>1843</v>
      </c>
      <c r="N8288">
        <v>0</v>
      </c>
      <c r="O8288" t="str">
        <f t="shared" si="776"/>
        <v>&lt;30</v>
      </c>
      <c r="P8288" t="str">
        <f t="shared" si="777"/>
        <v>Medium</v>
      </c>
      <c r="Q8288" t="str">
        <f t="shared" si="778"/>
        <v>Mid-Term</v>
      </c>
      <c r="R8288" t="str">
        <f t="shared" si="779"/>
        <v>High Balance</v>
      </c>
      <c r="S8288" t="str">
        <f t="shared" si="780"/>
        <v>High Value</v>
      </c>
      <c r="T8288">
        <v>1</v>
      </c>
      <c r="U8288">
        <f t="shared" si="781"/>
        <v>0</v>
      </c>
    </row>
    <row r="8289" spans="1:21" x14ac:dyDescent="0.25">
      <c r="A8289">
        <v>2025</v>
      </c>
      <c r="B8289">
        <v>15682467</v>
      </c>
      <c r="C8289" t="s">
        <v>1879</v>
      </c>
      <c r="D8289">
        <v>725</v>
      </c>
      <c r="E8289" t="s">
        <v>15</v>
      </c>
      <c r="F8289" t="s">
        <v>16</v>
      </c>
      <c r="G8289">
        <v>36</v>
      </c>
      <c r="H8289">
        <v>1</v>
      </c>
      <c r="I8289">
        <v>118851</v>
      </c>
      <c r="J8289">
        <v>1</v>
      </c>
      <c r="K8289">
        <v>1</v>
      </c>
      <c r="L8289">
        <v>1</v>
      </c>
      <c r="M8289">
        <v>102747</v>
      </c>
      <c r="N8289">
        <v>0</v>
      </c>
      <c r="O8289" t="str">
        <f t="shared" si="776"/>
        <v>30-45</v>
      </c>
      <c r="P8289" t="str">
        <f t="shared" si="777"/>
        <v>Medium</v>
      </c>
      <c r="Q8289" t="str">
        <f t="shared" si="778"/>
        <v>New</v>
      </c>
      <c r="R8289" t="str">
        <f t="shared" si="779"/>
        <v>High Balance</v>
      </c>
      <c r="S8289" t="str">
        <f t="shared" si="780"/>
        <v>High Value</v>
      </c>
      <c r="T8289">
        <v>1</v>
      </c>
      <c r="U8289">
        <f t="shared" si="781"/>
        <v>0</v>
      </c>
    </row>
    <row r="8290" spans="1:21" x14ac:dyDescent="0.25">
      <c r="A8290">
        <v>2025</v>
      </c>
      <c r="B8290">
        <v>15790744</v>
      </c>
      <c r="C8290" t="s">
        <v>1141</v>
      </c>
      <c r="D8290">
        <v>850</v>
      </c>
      <c r="E8290" t="s">
        <v>15</v>
      </c>
      <c r="F8290" t="s">
        <v>16</v>
      </c>
      <c r="G8290">
        <v>34</v>
      </c>
      <c r="H8290">
        <v>9</v>
      </c>
      <c r="I8290">
        <v>92899</v>
      </c>
      <c r="J8290">
        <v>2</v>
      </c>
      <c r="K8290">
        <v>1</v>
      </c>
      <c r="L8290">
        <v>0</v>
      </c>
      <c r="M8290">
        <v>97466</v>
      </c>
      <c r="N8290">
        <v>0</v>
      </c>
      <c r="O8290" t="str">
        <f t="shared" si="776"/>
        <v>30-45</v>
      </c>
      <c r="P8290" t="str">
        <f t="shared" si="777"/>
        <v>High</v>
      </c>
      <c r="Q8290" t="str">
        <f t="shared" si="778"/>
        <v>Long-Term</v>
      </c>
      <c r="R8290" t="str">
        <f t="shared" si="779"/>
        <v>Low Balance</v>
      </c>
      <c r="S8290" t="str">
        <f t="shared" si="780"/>
        <v>Normal</v>
      </c>
      <c r="T8290">
        <v>1</v>
      </c>
      <c r="U8290">
        <f t="shared" si="781"/>
        <v>0</v>
      </c>
    </row>
    <row r="8291" spans="1:21" x14ac:dyDescent="0.25">
      <c r="A8291">
        <v>2025</v>
      </c>
      <c r="B8291">
        <v>15625023</v>
      </c>
      <c r="C8291" t="s">
        <v>811</v>
      </c>
      <c r="D8291">
        <v>682</v>
      </c>
      <c r="E8291" t="s">
        <v>15</v>
      </c>
      <c r="F8291" t="s">
        <v>23</v>
      </c>
      <c r="G8291">
        <v>40</v>
      </c>
      <c r="H8291">
        <v>4</v>
      </c>
      <c r="I8291">
        <v>0</v>
      </c>
      <c r="J8291">
        <v>1</v>
      </c>
      <c r="K8291">
        <v>0</v>
      </c>
      <c r="L8291">
        <v>1</v>
      </c>
      <c r="M8291">
        <v>105353</v>
      </c>
      <c r="N8291">
        <v>0</v>
      </c>
      <c r="O8291" t="str">
        <f t="shared" si="776"/>
        <v>30-45</v>
      </c>
      <c r="P8291" t="str">
        <f t="shared" si="777"/>
        <v>Medium</v>
      </c>
      <c r="Q8291" t="str">
        <f t="shared" si="778"/>
        <v>Mid-Term</v>
      </c>
      <c r="R8291" t="str">
        <f t="shared" si="779"/>
        <v>Zero Balance</v>
      </c>
      <c r="S8291" t="str">
        <f t="shared" si="780"/>
        <v>Normal</v>
      </c>
      <c r="T8291">
        <v>1</v>
      </c>
      <c r="U8291">
        <f t="shared" si="781"/>
        <v>0</v>
      </c>
    </row>
    <row r="8292" spans="1:21" x14ac:dyDescent="0.25">
      <c r="A8292">
        <v>2025</v>
      </c>
      <c r="B8292">
        <v>15731267</v>
      </c>
      <c r="C8292" t="s">
        <v>1169</v>
      </c>
      <c r="D8292">
        <v>797</v>
      </c>
      <c r="E8292" t="s">
        <v>15</v>
      </c>
      <c r="F8292" t="s">
        <v>23</v>
      </c>
      <c r="G8292">
        <v>37</v>
      </c>
      <c r="H8292">
        <v>4</v>
      </c>
      <c r="I8292">
        <v>75264</v>
      </c>
      <c r="J8292">
        <v>1</v>
      </c>
      <c r="K8292">
        <v>1</v>
      </c>
      <c r="L8292">
        <v>0</v>
      </c>
      <c r="M8292">
        <v>85802</v>
      </c>
      <c r="N8292">
        <v>0</v>
      </c>
      <c r="O8292" t="str">
        <f t="shared" si="776"/>
        <v>30-45</v>
      </c>
      <c r="P8292" t="str">
        <f t="shared" si="777"/>
        <v>High</v>
      </c>
      <c r="Q8292" t="str">
        <f t="shared" si="778"/>
        <v>Mid-Term</v>
      </c>
      <c r="R8292" t="str">
        <f t="shared" si="779"/>
        <v>Low Balance</v>
      </c>
      <c r="S8292" t="str">
        <f t="shared" si="780"/>
        <v>Normal</v>
      </c>
      <c r="T8292">
        <v>1</v>
      </c>
      <c r="U8292">
        <f t="shared" si="781"/>
        <v>0</v>
      </c>
    </row>
    <row r="8293" spans="1:21" x14ac:dyDescent="0.25">
      <c r="A8293">
        <v>2025</v>
      </c>
      <c r="B8293">
        <v>15742879</v>
      </c>
      <c r="C8293" t="s">
        <v>20</v>
      </c>
      <c r="D8293">
        <v>668</v>
      </c>
      <c r="E8293" t="s">
        <v>18</v>
      </c>
      <c r="F8293" t="s">
        <v>23</v>
      </c>
      <c r="G8293">
        <v>38</v>
      </c>
      <c r="H8293">
        <v>1</v>
      </c>
      <c r="I8293">
        <v>147904</v>
      </c>
      <c r="J8293">
        <v>1</v>
      </c>
      <c r="K8293">
        <v>1</v>
      </c>
      <c r="L8293">
        <v>1</v>
      </c>
      <c r="M8293">
        <v>69370</v>
      </c>
      <c r="N8293">
        <v>0</v>
      </c>
      <c r="O8293" t="str">
        <f t="shared" si="776"/>
        <v>30-45</v>
      </c>
      <c r="P8293" t="str">
        <f t="shared" si="777"/>
        <v>Medium</v>
      </c>
      <c r="Q8293" t="str">
        <f t="shared" si="778"/>
        <v>New</v>
      </c>
      <c r="R8293" t="str">
        <f t="shared" si="779"/>
        <v>High Balance</v>
      </c>
      <c r="S8293" t="str">
        <f t="shared" si="780"/>
        <v>High Value</v>
      </c>
      <c r="T8293">
        <v>1</v>
      </c>
      <c r="U8293">
        <f t="shared" si="781"/>
        <v>0</v>
      </c>
    </row>
    <row r="8294" spans="1:21" x14ac:dyDescent="0.25">
      <c r="A8294">
        <v>2025</v>
      </c>
      <c r="B8294">
        <v>15757015</v>
      </c>
      <c r="C8294" t="s">
        <v>1715</v>
      </c>
      <c r="D8294">
        <v>783</v>
      </c>
      <c r="E8294" t="s">
        <v>26</v>
      </c>
      <c r="F8294" t="s">
        <v>16</v>
      </c>
      <c r="G8294">
        <v>41</v>
      </c>
      <c r="H8294">
        <v>5</v>
      </c>
      <c r="I8294">
        <v>106640</v>
      </c>
      <c r="J8294">
        <v>1</v>
      </c>
      <c r="K8294">
        <v>1</v>
      </c>
      <c r="L8294">
        <v>0</v>
      </c>
      <c r="M8294">
        <v>176946</v>
      </c>
      <c r="N8294">
        <v>0</v>
      </c>
      <c r="O8294" t="str">
        <f t="shared" si="776"/>
        <v>30-45</v>
      </c>
      <c r="P8294" t="str">
        <f t="shared" si="777"/>
        <v>High</v>
      </c>
      <c r="Q8294" t="str">
        <f t="shared" si="778"/>
        <v>Mid-Term</v>
      </c>
      <c r="R8294" t="str">
        <f t="shared" si="779"/>
        <v>High Balance</v>
      </c>
      <c r="S8294" t="str">
        <f t="shared" si="780"/>
        <v>High Value</v>
      </c>
      <c r="T8294">
        <v>1</v>
      </c>
      <c r="U8294">
        <f t="shared" si="781"/>
        <v>0</v>
      </c>
    </row>
    <row r="8295" spans="1:21" x14ac:dyDescent="0.25">
      <c r="A8295">
        <v>2025</v>
      </c>
      <c r="B8295">
        <v>15770711</v>
      </c>
      <c r="C8295" t="s">
        <v>457</v>
      </c>
      <c r="D8295">
        <v>766</v>
      </c>
      <c r="E8295" t="s">
        <v>26</v>
      </c>
      <c r="F8295" t="s">
        <v>16</v>
      </c>
      <c r="G8295">
        <v>28</v>
      </c>
      <c r="H8295">
        <v>4</v>
      </c>
      <c r="I8295">
        <v>90697</v>
      </c>
      <c r="J8295">
        <v>1</v>
      </c>
      <c r="K8295">
        <v>0</v>
      </c>
      <c r="L8295">
        <v>1</v>
      </c>
      <c r="M8295">
        <v>21597</v>
      </c>
      <c r="N8295">
        <v>0</v>
      </c>
      <c r="O8295" t="str">
        <f t="shared" si="776"/>
        <v>&lt;30</v>
      </c>
      <c r="P8295" t="str">
        <f t="shared" si="777"/>
        <v>High</v>
      </c>
      <c r="Q8295" t="str">
        <f t="shared" si="778"/>
        <v>Mid-Term</v>
      </c>
      <c r="R8295" t="str">
        <f t="shared" si="779"/>
        <v>Low Balance</v>
      </c>
      <c r="S8295" t="str">
        <f t="shared" si="780"/>
        <v>Normal</v>
      </c>
      <c r="T8295">
        <v>1</v>
      </c>
      <c r="U8295">
        <f t="shared" si="781"/>
        <v>0</v>
      </c>
    </row>
    <row r="8296" spans="1:21" x14ac:dyDescent="0.25">
      <c r="A8296">
        <v>2025</v>
      </c>
      <c r="B8296">
        <v>15569430</v>
      </c>
      <c r="C8296" t="s">
        <v>2357</v>
      </c>
      <c r="D8296">
        <v>704</v>
      </c>
      <c r="E8296" t="s">
        <v>18</v>
      </c>
      <c r="F8296" t="s">
        <v>16</v>
      </c>
      <c r="G8296">
        <v>36</v>
      </c>
      <c r="H8296">
        <v>2</v>
      </c>
      <c r="I8296">
        <v>175510</v>
      </c>
      <c r="J8296">
        <v>2</v>
      </c>
      <c r="K8296">
        <v>1</v>
      </c>
      <c r="L8296">
        <v>0</v>
      </c>
      <c r="M8296">
        <v>152040</v>
      </c>
      <c r="N8296">
        <v>0</v>
      </c>
      <c r="O8296" t="str">
        <f t="shared" si="776"/>
        <v>30-45</v>
      </c>
      <c r="P8296" t="str">
        <f t="shared" si="777"/>
        <v>Medium</v>
      </c>
      <c r="Q8296" t="str">
        <f t="shared" si="778"/>
        <v>New</v>
      </c>
      <c r="R8296" t="str">
        <f t="shared" si="779"/>
        <v>High Balance</v>
      </c>
      <c r="S8296" t="str">
        <f t="shared" si="780"/>
        <v>High Value</v>
      </c>
      <c r="T8296">
        <v>1</v>
      </c>
      <c r="U8296">
        <f t="shared" si="781"/>
        <v>0</v>
      </c>
    </row>
    <row r="8297" spans="1:21" x14ac:dyDescent="0.25">
      <c r="A8297">
        <v>2025</v>
      </c>
      <c r="B8297">
        <v>15617304</v>
      </c>
      <c r="C8297" t="s">
        <v>2688</v>
      </c>
      <c r="D8297">
        <v>722</v>
      </c>
      <c r="E8297" t="s">
        <v>15</v>
      </c>
      <c r="F8297" t="s">
        <v>23</v>
      </c>
      <c r="G8297">
        <v>40</v>
      </c>
      <c r="H8297">
        <v>6</v>
      </c>
      <c r="I8297">
        <v>0</v>
      </c>
      <c r="J8297">
        <v>2</v>
      </c>
      <c r="K8297">
        <v>1</v>
      </c>
      <c r="L8297">
        <v>1</v>
      </c>
      <c r="M8297">
        <v>111893</v>
      </c>
      <c r="N8297">
        <v>0</v>
      </c>
      <c r="O8297" t="str">
        <f t="shared" si="776"/>
        <v>30-45</v>
      </c>
      <c r="P8297" t="str">
        <f t="shared" si="777"/>
        <v>Medium</v>
      </c>
      <c r="Q8297" t="str">
        <f t="shared" si="778"/>
        <v>Mid-Term</v>
      </c>
      <c r="R8297" t="str">
        <f t="shared" si="779"/>
        <v>Zero Balance</v>
      </c>
      <c r="S8297" t="str">
        <f t="shared" si="780"/>
        <v>Normal</v>
      </c>
      <c r="T8297">
        <v>1</v>
      </c>
      <c r="U8297">
        <f t="shared" si="781"/>
        <v>0</v>
      </c>
    </row>
    <row r="8298" spans="1:21" x14ac:dyDescent="0.25">
      <c r="A8298">
        <v>2025</v>
      </c>
      <c r="B8298">
        <v>15704466</v>
      </c>
      <c r="C8298" t="s">
        <v>1450</v>
      </c>
      <c r="D8298">
        <v>692</v>
      </c>
      <c r="E8298" t="s">
        <v>15</v>
      </c>
      <c r="F8298" t="s">
        <v>16</v>
      </c>
      <c r="G8298">
        <v>34</v>
      </c>
      <c r="H8298">
        <v>7</v>
      </c>
      <c r="I8298">
        <v>0</v>
      </c>
      <c r="J8298">
        <v>2</v>
      </c>
      <c r="K8298">
        <v>1</v>
      </c>
      <c r="L8298">
        <v>0</v>
      </c>
      <c r="M8298">
        <v>195075</v>
      </c>
      <c r="N8298">
        <v>0</v>
      </c>
      <c r="O8298" t="str">
        <f t="shared" si="776"/>
        <v>30-45</v>
      </c>
      <c r="P8298" t="str">
        <f t="shared" si="777"/>
        <v>Medium</v>
      </c>
      <c r="Q8298" t="str">
        <f t="shared" si="778"/>
        <v>Mid-Term</v>
      </c>
      <c r="R8298" t="str">
        <f t="shared" si="779"/>
        <v>Zero Balance</v>
      </c>
      <c r="S8298" t="str">
        <f t="shared" si="780"/>
        <v>Normal</v>
      </c>
      <c r="T8298">
        <v>1</v>
      </c>
      <c r="U8298">
        <f t="shared" si="781"/>
        <v>0</v>
      </c>
    </row>
    <row r="8299" spans="1:21" x14ac:dyDescent="0.25">
      <c r="A8299">
        <v>2025</v>
      </c>
      <c r="B8299">
        <v>15664681</v>
      </c>
      <c r="C8299" t="s">
        <v>947</v>
      </c>
      <c r="D8299">
        <v>584</v>
      </c>
      <c r="E8299" t="s">
        <v>15</v>
      </c>
      <c r="F8299" t="s">
        <v>16</v>
      </c>
      <c r="G8299">
        <v>35</v>
      </c>
      <c r="H8299">
        <v>2</v>
      </c>
      <c r="I8299">
        <v>114321</v>
      </c>
      <c r="J8299">
        <v>2</v>
      </c>
      <c r="K8299">
        <v>0</v>
      </c>
      <c r="L8299">
        <v>0</v>
      </c>
      <c r="M8299">
        <v>15959</v>
      </c>
      <c r="N8299">
        <v>0</v>
      </c>
      <c r="O8299" t="str">
        <f t="shared" si="776"/>
        <v>30-45</v>
      </c>
      <c r="P8299" t="str">
        <f t="shared" si="777"/>
        <v>Low</v>
      </c>
      <c r="Q8299" t="str">
        <f t="shared" si="778"/>
        <v>New</v>
      </c>
      <c r="R8299" t="str">
        <f t="shared" si="779"/>
        <v>High Balance</v>
      </c>
      <c r="S8299" t="str">
        <f t="shared" si="780"/>
        <v>High Value</v>
      </c>
      <c r="T8299">
        <v>1</v>
      </c>
      <c r="U8299">
        <f t="shared" si="781"/>
        <v>0</v>
      </c>
    </row>
    <row r="8300" spans="1:21" x14ac:dyDescent="0.25">
      <c r="A8300">
        <v>2025</v>
      </c>
      <c r="B8300">
        <v>15605534</v>
      </c>
      <c r="C8300" t="s">
        <v>400</v>
      </c>
      <c r="D8300">
        <v>644</v>
      </c>
      <c r="E8300" t="s">
        <v>26</v>
      </c>
      <c r="F8300" t="s">
        <v>16</v>
      </c>
      <c r="G8300">
        <v>51</v>
      </c>
      <c r="H8300">
        <v>4</v>
      </c>
      <c r="I8300">
        <v>95560</v>
      </c>
      <c r="J8300">
        <v>1</v>
      </c>
      <c r="K8300">
        <v>0</v>
      </c>
      <c r="L8300">
        <v>0</v>
      </c>
      <c r="M8300">
        <v>72629</v>
      </c>
      <c r="N8300">
        <v>1</v>
      </c>
      <c r="O8300" t="str">
        <f t="shared" si="776"/>
        <v>46-60</v>
      </c>
      <c r="P8300" t="str">
        <f t="shared" si="777"/>
        <v>Medium</v>
      </c>
      <c r="Q8300" t="str">
        <f t="shared" si="778"/>
        <v>Mid-Term</v>
      </c>
      <c r="R8300" t="str">
        <f t="shared" si="779"/>
        <v>Low Balance</v>
      </c>
      <c r="S8300" t="str">
        <f t="shared" si="780"/>
        <v>Normal</v>
      </c>
      <c r="T8300">
        <v>1</v>
      </c>
      <c r="U8300">
        <f t="shared" si="781"/>
        <v>95560</v>
      </c>
    </row>
    <row r="8301" spans="1:21" x14ac:dyDescent="0.25">
      <c r="A8301">
        <v>2025</v>
      </c>
      <c r="B8301">
        <v>15792473</v>
      </c>
      <c r="C8301" t="s">
        <v>975</v>
      </c>
      <c r="D8301">
        <v>598</v>
      </c>
      <c r="E8301" t="s">
        <v>26</v>
      </c>
      <c r="F8301" t="s">
        <v>16</v>
      </c>
      <c r="G8301">
        <v>50</v>
      </c>
      <c r="H8301">
        <v>5</v>
      </c>
      <c r="I8301">
        <v>88380</v>
      </c>
      <c r="J8301">
        <v>3</v>
      </c>
      <c r="K8301">
        <v>0</v>
      </c>
      <c r="L8301">
        <v>1</v>
      </c>
      <c r="M8301">
        <v>64157</v>
      </c>
      <c r="N8301">
        <v>1</v>
      </c>
      <c r="O8301" t="str">
        <f t="shared" si="776"/>
        <v>46-60</v>
      </c>
      <c r="P8301" t="str">
        <f t="shared" si="777"/>
        <v>Low</v>
      </c>
      <c r="Q8301" t="str">
        <f t="shared" si="778"/>
        <v>Mid-Term</v>
      </c>
      <c r="R8301" t="str">
        <f t="shared" si="779"/>
        <v>Low Balance</v>
      </c>
      <c r="S8301" t="str">
        <f t="shared" si="780"/>
        <v>Normal</v>
      </c>
      <c r="T8301">
        <v>1</v>
      </c>
      <c r="U8301">
        <f t="shared" si="781"/>
        <v>88380</v>
      </c>
    </row>
    <row r="8302" spans="1:21" x14ac:dyDescent="0.25">
      <c r="A8302">
        <v>2025</v>
      </c>
      <c r="B8302">
        <v>15802625</v>
      </c>
      <c r="C8302" t="s">
        <v>830</v>
      </c>
      <c r="D8302">
        <v>733</v>
      </c>
      <c r="E8302" t="s">
        <v>26</v>
      </c>
      <c r="F8302" t="s">
        <v>23</v>
      </c>
      <c r="G8302">
        <v>48</v>
      </c>
      <c r="H8302">
        <v>7</v>
      </c>
      <c r="I8302">
        <v>85916</v>
      </c>
      <c r="J8302">
        <v>1</v>
      </c>
      <c r="K8302">
        <v>1</v>
      </c>
      <c r="L8302">
        <v>1</v>
      </c>
      <c r="M8302">
        <v>23860</v>
      </c>
      <c r="N8302">
        <v>0</v>
      </c>
      <c r="O8302" t="str">
        <f t="shared" si="776"/>
        <v>46-60</v>
      </c>
      <c r="P8302" t="str">
        <f t="shared" si="777"/>
        <v>Medium</v>
      </c>
      <c r="Q8302" t="str">
        <f t="shared" si="778"/>
        <v>Mid-Term</v>
      </c>
      <c r="R8302" t="str">
        <f t="shared" si="779"/>
        <v>Low Balance</v>
      </c>
      <c r="S8302" t="str">
        <f t="shared" si="780"/>
        <v>Normal</v>
      </c>
      <c r="T8302">
        <v>1</v>
      </c>
      <c r="U8302">
        <f t="shared" si="781"/>
        <v>0</v>
      </c>
    </row>
    <row r="8303" spans="1:21" x14ac:dyDescent="0.25">
      <c r="A8303">
        <v>2025</v>
      </c>
      <c r="B8303">
        <v>15766017</v>
      </c>
      <c r="C8303" t="s">
        <v>2689</v>
      </c>
      <c r="D8303">
        <v>615</v>
      </c>
      <c r="E8303" t="s">
        <v>26</v>
      </c>
      <c r="F8303" t="s">
        <v>23</v>
      </c>
      <c r="G8303">
        <v>58</v>
      </c>
      <c r="H8303">
        <v>3</v>
      </c>
      <c r="I8303">
        <v>72309</v>
      </c>
      <c r="J8303">
        <v>1</v>
      </c>
      <c r="K8303">
        <v>1</v>
      </c>
      <c r="L8303">
        <v>1</v>
      </c>
      <c r="M8303">
        <v>85687</v>
      </c>
      <c r="N8303">
        <v>1</v>
      </c>
      <c r="O8303" t="str">
        <f t="shared" si="776"/>
        <v>46-60</v>
      </c>
      <c r="P8303" t="str">
        <f t="shared" si="777"/>
        <v>Medium</v>
      </c>
      <c r="Q8303" t="str">
        <f t="shared" si="778"/>
        <v>New</v>
      </c>
      <c r="R8303" t="str">
        <f t="shared" si="779"/>
        <v>Low Balance</v>
      </c>
      <c r="S8303" t="str">
        <f t="shared" si="780"/>
        <v>Normal</v>
      </c>
      <c r="T8303">
        <v>1</v>
      </c>
      <c r="U8303">
        <f t="shared" si="781"/>
        <v>72309</v>
      </c>
    </row>
    <row r="8304" spans="1:21" x14ac:dyDescent="0.25">
      <c r="A8304">
        <v>2025</v>
      </c>
      <c r="B8304">
        <v>15762172</v>
      </c>
      <c r="C8304" t="s">
        <v>320</v>
      </c>
      <c r="D8304">
        <v>850</v>
      </c>
      <c r="E8304" t="s">
        <v>15</v>
      </c>
      <c r="F8304" t="s">
        <v>16</v>
      </c>
      <c r="G8304">
        <v>39</v>
      </c>
      <c r="H8304">
        <v>2</v>
      </c>
      <c r="I8304">
        <v>0</v>
      </c>
      <c r="J8304">
        <v>2</v>
      </c>
      <c r="K8304">
        <v>1</v>
      </c>
      <c r="L8304">
        <v>0</v>
      </c>
      <c r="M8304">
        <v>179451</v>
      </c>
      <c r="N8304">
        <v>0</v>
      </c>
      <c r="O8304" t="str">
        <f t="shared" si="776"/>
        <v>30-45</v>
      </c>
      <c r="P8304" t="str">
        <f t="shared" si="777"/>
        <v>High</v>
      </c>
      <c r="Q8304" t="str">
        <f t="shared" si="778"/>
        <v>New</v>
      </c>
      <c r="R8304" t="str">
        <f t="shared" si="779"/>
        <v>Zero Balance</v>
      </c>
      <c r="S8304" t="str">
        <f t="shared" si="780"/>
        <v>Normal</v>
      </c>
      <c r="T8304">
        <v>1</v>
      </c>
      <c r="U8304">
        <f t="shared" si="781"/>
        <v>0</v>
      </c>
    </row>
    <row r="8305" spans="1:21" x14ac:dyDescent="0.25">
      <c r="A8305">
        <v>2025</v>
      </c>
      <c r="B8305">
        <v>15728333</v>
      </c>
      <c r="C8305" t="s">
        <v>2690</v>
      </c>
      <c r="D8305">
        <v>521</v>
      </c>
      <c r="E8305" t="s">
        <v>15</v>
      </c>
      <c r="F8305" t="s">
        <v>23</v>
      </c>
      <c r="G8305">
        <v>43</v>
      </c>
      <c r="H8305">
        <v>8</v>
      </c>
      <c r="I8305">
        <v>0</v>
      </c>
      <c r="J8305">
        <v>1</v>
      </c>
      <c r="K8305">
        <v>1</v>
      </c>
      <c r="L8305">
        <v>1</v>
      </c>
      <c r="M8305">
        <v>93180</v>
      </c>
      <c r="N8305">
        <v>0</v>
      </c>
      <c r="O8305" t="str">
        <f t="shared" si="776"/>
        <v>30-45</v>
      </c>
      <c r="P8305" t="str">
        <f t="shared" si="777"/>
        <v>Low</v>
      </c>
      <c r="Q8305" t="str">
        <f t="shared" si="778"/>
        <v>Long-Term</v>
      </c>
      <c r="R8305" t="str">
        <f t="shared" si="779"/>
        <v>Zero Balance</v>
      </c>
      <c r="S8305" t="str">
        <f t="shared" si="780"/>
        <v>Normal</v>
      </c>
      <c r="T8305">
        <v>1</v>
      </c>
      <c r="U8305">
        <f t="shared" si="781"/>
        <v>0</v>
      </c>
    </row>
    <row r="8306" spans="1:21" x14ac:dyDescent="0.25">
      <c r="A8306">
        <v>2025</v>
      </c>
      <c r="B8306">
        <v>15792868</v>
      </c>
      <c r="C8306" t="s">
        <v>2691</v>
      </c>
      <c r="D8306">
        <v>675</v>
      </c>
      <c r="E8306" t="s">
        <v>15</v>
      </c>
      <c r="F8306" t="s">
        <v>23</v>
      </c>
      <c r="G8306">
        <v>69</v>
      </c>
      <c r="H8306">
        <v>1</v>
      </c>
      <c r="I8306">
        <v>0</v>
      </c>
      <c r="J8306">
        <v>2</v>
      </c>
      <c r="K8306">
        <v>1</v>
      </c>
      <c r="L8306">
        <v>0</v>
      </c>
      <c r="M8306">
        <v>157097</v>
      </c>
      <c r="N8306">
        <v>0</v>
      </c>
      <c r="O8306" t="str">
        <f t="shared" si="776"/>
        <v>60+</v>
      </c>
      <c r="P8306" t="str">
        <f t="shared" si="777"/>
        <v>Medium</v>
      </c>
      <c r="Q8306" t="str">
        <f t="shared" si="778"/>
        <v>New</v>
      </c>
      <c r="R8306" t="str">
        <f t="shared" si="779"/>
        <v>Zero Balance</v>
      </c>
      <c r="S8306" t="str">
        <f t="shared" si="780"/>
        <v>Normal</v>
      </c>
      <c r="T8306">
        <v>1</v>
      </c>
      <c r="U8306">
        <f t="shared" si="781"/>
        <v>0</v>
      </c>
    </row>
    <row r="8307" spans="1:21" x14ac:dyDescent="0.25">
      <c r="A8307">
        <v>2025</v>
      </c>
      <c r="B8307">
        <v>15605698</v>
      </c>
      <c r="C8307" t="s">
        <v>1287</v>
      </c>
      <c r="D8307">
        <v>746</v>
      </c>
      <c r="E8307" t="s">
        <v>15</v>
      </c>
      <c r="F8307" t="s">
        <v>23</v>
      </c>
      <c r="G8307">
        <v>58</v>
      </c>
      <c r="H8307">
        <v>3</v>
      </c>
      <c r="I8307">
        <v>0</v>
      </c>
      <c r="J8307">
        <v>3</v>
      </c>
      <c r="K8307">
        <v>1</v>
      </c>
      <c r="L8307">
        <v>1</v>
      </c>
      <c r="M8307">
        <v>80345</v>
      </c>
      <c r="N8307">
        <v>1</v>
      </c>
      <c r="O8307" t="str">
        <f t="shared" si="776"/>
        <v>46-60</v>
      </c>
      <c r="P8307" t="str">
        <f t="shared" si="777"/>
        <v>Medium</v>
      </c>
      <c r="Q8307" t="str">
        <f t="shared" si="778"/>
        <v>New</v>
      </c>
      <c r="R8307" t="str">
        <f t="shared" si="779"/>
        <v>Zero Balance</v>
      </c>
      <c r="S8307" t="str">
        <f t="shared" si="780"/>
        <v>Normal</v>
      </c>
      <c r="T8307">
        <v>1</v>
      </c>
      <c r="U8307">
        <f t="shared" si="781"/>
        <v>0</v>
      </c>
    </row>
    <row r="8308" spans="1:21" x14ac:dyDescent="0.25">
      <c r="A8308">
        <v>2025</v>
      </c>
      <c r="B8308">
        <v>15777060</v>
      </c>
      <c r="C8308" t="s">
        <v>2692</v>
      </c>
      <c r="D8308">
        <v>770</v>
      </c>
      <c r="E8308" t="s">
        <v>15</v>
      </c>
      <c r="F8308" t="s">
        <v>16</v>
      </c>
      <c r="G8308">
        <v>33</v>
      </c>
      <c r="H8308">
        <v>4</v>
      </c>
      <c r="I8308">
        <v>0</v>
      </c>
      <c r="J8308">
        <v>1</v>
      </c>
      <c r="K8308">
        <v>1</v>
      </c>
      <c r="L8308">
        <v>0</v>
      </c>
      <c r="M8308">
        <v>26081</v>
      </c>
      <c r="N8308">
        <v>1</v>
      </c>
      <c r="O8308" t="str">
        <f t="shared" si="776"/>
        <v>30-45</v>
      </c>
      <c r="P8308" t="str">
        <f t="shared" si="777"/>
        <v>High</v>
      </c>
      <c r="Q8308" t="str">
        <f t="shared" si="778"/>
        <v>Mid-Term</v>
      </c>
      <c r="R8308" t="str">
        <f t="shared" si="779"/>
        <v>Zero Balance</v>
      </c>
      <c r="S8308" t="str">
        <f t="shared" si="780"/>
        <v>Normal</v>
      </c>
      <c r="T8308">
        <v>1</v>
      </c>
      <c r="U8308">
        <f t="shared" si="781"/>
        <v>0</v>
      </c>
    </row>
    <row r="8309" spans="1:21" x14ac:dyDescent="0.25">
      <c r="A8309">
        <v>2025</v>
      </c>
      <c r="B8309">
        <v>15626243</v>
      </c>
      <c r="C8309" t="s">
        <v>2693</v>
      </c>
      <c r="D8309">
        <v>618</v>
      </c>
      <c r="E8309" t="s">
        <v>15</v>
      </c>
      <c r="F8309" t="s">
        <v>23</v>
      </c>
      <c r="G8309">
        <v>30</v>
      </c>
      <c r="H8309">
        <v>3</v>
      </c>
      <c r="I8309">
        <v>133844</v>
      </c>
      <c r="J8309">
        <v>1</v>
      </c>
      <c r="K8309">
        <v>1</v>
      </c>
      <c r="L8309">
        <v>1</v>
      </c>
      <c r="M8309">
        <v>31407</v>
      </c>
      <c r="N8309">
        <v>0</v>
      </c>
      <c r="O8309" t="str">
        <f t="shared" si="776"/>
        <v>30-45</v>
      </c>
      <c r="P8309" t="str">
        <f t="shared" si="777"/>
        <v>Medium</v>
      </c>
      <c r="Q8309" t="str">
        <f t="shared" si="778"/>
        <v>New</v>
      </c>
      <c r="R8309" t="str">
        <f t="shared" si="779"/>
        <v>High Balance</v>
      </c>
      <c r="S8309" t="str">
        <f t="shared" si="780"/>
        <v>High Value</v>
      </c>
      <c r="T8309">
        <v>1</v>
      </c>
      <c r="U8309">
        <f t="shared" si="781"/>
        <v>0</v>
      </c>
    </row>
    <row r="8310" spans="1:21" x14ac:dyDescent="0.25">
      <c r="A8310">
        <v>2025</v>
      </c>
      <c r="B8310">
        <v>15719898</v>
      </c>
      <c r="C8310" t="s">
        <v>45</v>
      </c>
      <c r="D8310">
        <v>556</v>
      </c>
      <c r="E8310" t="s">
        <v>15</v>
      </c>
      <c r="F8310" t="s">
        <v>23</v>
      </c>
      <c r="G8310">
        <v>36</v>
      </c>
      <c r="H8310">
        <v>7</v>
      </c>
      <c r="I8310">
        <v>154872</v>
      </c>
      <c r="J8310">
        <v>2</v>
      </c>
      <c r="K8310">
        <v>1</v>
      </c>
      <c r="L8310">
        <v>1</v>
      </c>
      <c r="M8310">
        <v>32045</v>
      </c>
      <c r="N8310">
        <v>0</v>
      </c>
      <c r="O8310" t="str">
        <f t="shared" si="776"/>
        <v>30-45</v>
      </c>
      <c r="P8310" t="str">
        <f t="shared" si="777"/>
        <v>Low</v>
      </c>
      <c r="Q8310" t="str">
        <f t="shared" si="778"/>
        <v>Mid-Term</v>
      </c>
      <c r="R8310" t="str">
        <f t="shared" si="779"/>
        <v>High Balance</v>
      </c>
      <c r="S8310" t="str">
        <f t="shared" si="780"/>
        <v>High Value</v>
      </c>
      <c r="T8310">
        <v>1</v>
      </c>
      <c r="U8310">
        <f t="shared" si="781"/>
        <v>0</v>
      </c>
    </row>
    <row r="8311" spans="1:21" x14ac:dyDescent="0.25">
      <c r="A8311">
        <v>2025</v>
      </c>
      <c r="B8311">
        <v>15599976</v>
      </c>
      <c r="C8311" t="s">
        <v>2694</v>
      </c>
      <c r="D8311">
        <v>749</v>
      </c>
      <c r="E8311" t="s">
        <v>15</v>
      </c>
      <c r="F8311" t="s">
        <v>16</v>
      </c>
      <c r="G8311">
        <v>27</v>
      </c>
      <c r="H8311">
        <v>9</v>
      </c>
      <c r="I8311">
        <v>0</v>
      </c>
      <c r="J8311">
        <v>2</v>
      </c>
      <c r="K8311">
        <v>1</v>
      </c>
      <c r="L8311">
        <v>0</v>
      </c>
      <c r="M8311">
        <v>132735</v>
      </c>
      <c r="N8311">
        <v>0</v>
      </c>
      <c r="O8311" t="str">
        <f t="shared" si="776"/>
        <v>&lt;30</v>
      </c>
      <c r="P8311" t="str">
        <f t="shared" si="777"/>
        <v>Medium</v>
      </c>
      <c r="Q8311" t="str">
        <f t="shared" si="778"/>
        <v>Long-Term</v>
      </c>
      <c r="R8311" t="str">
        <f t="shared" si="779"/>
        <v>Zero Balance</v>
      </c>
      <c r="S8311" t="str">
        <f t="shared" si="780"/>
        <v>Normal</v>
      </c>
      <c r="T8311">
        <v>1</v>
      </c>
      <c r="U8311">
        <f t="shared" si="781"/>
        <v>0</v>
      </c>
    </row>
    <row r="8312" spans="1:21" x14ac:dyDescent="0.25">
      <c r="A8312">
        <v>2025</v>
      </c>
      <c r="B8312">
        <v>15752809</v>
      </c>
      <c r="C8312" t="s">
        <v>2695</v>
      </c>
      <c r="D8312">
        <v>702</v>
      </c>
      <c r="E8312" t="s">
        <v>18</v>
      </c>
      <c r="F8312" t="s">
        <v>23</v>
      </c>
      <c r="G8312">
        <v>43</v>
      </c>
      <c r="H8312">
        <v>6</v>
      </c>
      <c r="I8312">
        <v>116122</v>
      </c>
      <c r="J8312">
        <v>1</v>
      </c>
      <c r="K8312">
        <v>1</v>
      </c>
      <c r="L8312">
        <v>0</v>
      </c>
      <c r="M8312">
        <v>61602</v>
      </c>
      <c r="N8312">
        <v>0</v>
      </c>
      <c r="O8312" t="str">
        <f t="shared" si="776"/>
        <v>30-45</v>
      </c>
      <c r="P8312" t="str">
        <f t="shared" si="777"/>
        <v>Medium</v>
      </c>
      <c r="Q8312" t="str">
        <f t="shared" si="778"/>
        <v>Mid-Term</v>
      </c>
      <c r="R8312" t="str">
        <f t="shared" si="779"/>
        <v>High Balance</v>
      </c>
      <c r="S8312" t="str">
        <f t="shared" si="780"/>
        <v>High Value</v>
      </c>
      <c r="T8312">
        <v>1</v>
      </c>
      <c r="U8312">
        <f t="shared" si="781"/>
        <v>0</v>
      </c>
    </row>
    <row r="8313" spans="1:21" x14ac:dyDescent="0.25">
      <c r="A8313">
        <v>2025</v>
      </c>
      <c r="B8313">
        <v>15589698</v>
      </c>
      <c r="C8313" t="s">
        <v>464</v>
      </c>
      <c r="D8313">
        <v>555</v>
      </c>
      <c r="E8313" t="s">
        <v>26</v>
      </c>
      <c r="F8313" t="s">
        <v>23</v>
      </c>
      <c r="G8313">
        <v>42</v>
      </c>
      <c r="H8313">
        <v>6</v>
      </c>
      <c r="I8313">
        <v>107104</v>
      </c>
      <c r="J8313">
        <v>1</v>
      </c>
      <c r="K8313">
        <v>1</v>
      </c>
      <c r="L8313">
        <v>1</v>
      </c>
      <c r="M8313">
        <v>41304</v>
      </c>
      <c r="N8313">
        <v>1</v>
      </c>
      <c r="O8313" t="str">
        <f t="shared" si="776"/>
        <v>30-45</v>
      </c>
      <c r="P8313" t="str">
        <f t="shared" si="777"/>
        <v>Low</v>
      </c>
      <c r="Q8313" t="str">
        <f t="shared" si="778"/>
        <v>Mid-Term</v>
      </c>
      <c r="R8313" t="str">
        <f t="shared" si="779"/>
        <v>High Balance</v>
      </c>
      <c r="S8313" t="str">
        <f t="shared" si="780"/>
        <v>High Value</v>
      </c>
      <c r="T8313">
        <v>1</v>
      </c>
      <c r="U8313">
        <f t="shared" si="781"/>
        <v>107104</v>
      </c>
    </row>
    <row r="8314" spans="1:21" x14ac:dyDescent="0.25">
      <c r="A8314">
        <v>2025</v>
      </c>
      <c r="B8314">
        <v>15609977</v>
      </c>
      <c r="C8314" t="s">
        <v>2696</v>
      </c>
      <c r="D8314">
        <v>587</v>
      </c>
      <c r="E8314" t="s">
        <v>15</v>
      </c>
      <c r="F8314" t="s">
        <v>23</v>
      </c>
      <c r="G8314">
        <v>47</v>
      </c>
      <c r="H8314">
        <v>6</v>
      </c>
      <c r="I8314">
        <v>71027</v>
      </c>
      <c r="J8314">
        <v>1</v>
      </c>
      <c r="K8314">
        <v>1</v>
      </c>
      <c r="L8314">
        <v>0</v>
      </c>
      <c r="M8314">
        <v>57962</v>
      </c>
      <c r="N8314">
        <v>0</v>
      </c>
      <c r="O8314" t="str">
        <f t="shared" si="776"/>
        <v>46-60</v>
      </c>
      <c r="P8314" t="str">
        <f t="shared" si="777"/>
        <v>Low</v>
      </c>
      <c r="Q8314" t="str">
        <f t="shared" si="778"/>
        <v>Mid-Term</v>
      </c>
      <c r="R8314" t="str">
        <f t="shared" si="779"/>
        <v>Low Balance</v>
      </c>
      <c r="S8314" t="str">
        <f t="shared" si="780"/>
        <v>Normal</v>
      </c>
      <c r="T8314">
        <v>1</v>
      </c>
      <c r="U8314">
        <f t="shared" si="781"/>
        <v>0</v>
      </c>
    </row>
    <row r="8315" spans="1:21" x14ac:dyDescent="0.25">
      <c r="A8315">
        <v>2025</v>
      </c>
      <c r="B8315">
        <v>15750121</v>
      </c>
      <c r="C8315" t="s">
        <v>364</v>
      </c>
      <c r="D8315">
        <v>639</v>
      </c>
      <c r="E8315" t="s">
        <v>15</v>
      </c>
      <c r="F8315" t="s">
        <v>23</v>
      </c>
      <c r="G8315">
        <v>38</v>
      </c>
      <c r="H8315">
        <v>3</v>
      </c>
      <c r="I8315">
        <v>0</v>
      </c>
      <c r="J8315">
        <v>1</v>
      </c>
      <c r="K8315">
        <v>1</v>
      </c>
      <c r="L8315">
        <v>0</v>
      </c>
      <c r="M8315">
        <v>42863</v>
      </c>
      <c r="N8315">
        <v>0</v>
      </c>
      <c r="O8315" t="str">
        <f t="shared" si="776"/>
        <v>30-45</v>
      </c>
      <c r="P8315" t="str">
        <f t="shared" si="777"/>
        <v>Medium</v>
      </c>
      <c r="Q8315" t="str">
        <f t="shared" si="778"/>
        <v>New</v>
      </c>
      <c r="R8315" t="str">
        <f t="shared" si="779"/>
        <v>Zero Balance</v>
      </c>
      <c r="S8315" t="str">
        <f t="shared" si="780"/>
        <v>Normal</v>
      </c>
      <c r="T8315">
        <v>1</v>
      </c>
      <c r="U8315">
        <f t="shared" si="781"/>
        <v>0</v>
      </c>
    </row>
    <row r="8316" spans="1:21" x14ac:dyDescent="0.25">
      <c r="A8316">
        <v>2025</v>
      </c>
      <c r="B8316">
        <v>15734177</v>
      </c>
      <c r="C8316" t="s">
        <v>2697</v>
      </c>
      <c r="D8316">
        <v>643</v>
      </c>
      <c r="E8316" t="s">
        <v>15</v>
      </c>
      <c r="F8316" t="s">
        <v>23</v>
      </c>
      <c r="G8316">
        <v>33</v>
      </c>
      <c r="H8316">
        <v>4</v>
      </c>
      <c r="I8316">
        <v>0</v>
      </c>
      <c r="J8316">
        <v>2</v>
      </c>
      <c r="K8316">
        <v>1</v>
      </c>
      <c r="L8316">
        <v>1</v>
      </c>
      <c r="M8316">
        <v>152992</v>
      </c>
      <c r="N8316">
        <v>0</v>
      </c>
      <c r="O8316" t="str">
        <f t="shared" si="776"/>
        <v>30-45</v>
      </c>
      <c r="P8316" t="str">
        <f t="shared" si="777"/>
        <v>Medium</v>
      </c>
      <c r="Q8316" t="str">
        <f t="shared" si="778"/>
        <v>Mid-Term</v>
      </c>
      <c r="R8316" t="str">
        <f t="shared" si="779"/>
        <v>Zero Balance</v>
      </c>
      <c r="S8316" t="str">
        <f t="shared" si="780"/>
        <v>Normal</v>
      </c>
      <c r="T8316">
        <v>1</v>
      </c>
      <c r="U8316">
        <f t="shared" si="781"/>
        <v>0</v>
      </c>
    </row>
    <row r="8317" spans="1:21" x14ac:dyDescent="0.25">
      <c r="A8317">
        <v>2025</v>
      </c>
      <c r="B8317">
        <v>15781347</v>
      </c>
      <c r="C8317" t="s">
        <v>66</v>
      </c>
      <c r="D8317">
        <v>600</v>
      </c>
      <c r="E8317" t="s">
        <v>15</v>
      </c>
      <c r="F8317" t="s">
        <v>16</v>
      </c>
      <c r="G8317">
        <v>41</v>
      </c>
      <c r="H8317">
        <v>1</v>
      </c>
      <c r="I8317">
        <v>0</v>
      </c>
      <c r="J8317">
        <v>2</v>
      </c>
      <c r="K8317">
        <v>1</v>
      </c>
      <c r="L8317">
        <v>1</v>
      </c>
      <c r="M8317">
        <v>91194</v>
      </c>
      <c r="N8317">
        <v>0</v>
      </c>
      <c r="O8317" t="str">
        <f t="shared" si="776"/>
        <v>30-45</v>
      </c>
      <c r="P8317" t="str">
        <f t="shared" si="777"/>
        <v>Medium</v>
      </c>
      <c r="Q8317" t="str">
        <f t="shared" si="778"/>
        <v>New</v>
      </c>
      <c r="R8317" t="str">
        <f t="shared" si="779"/>
        <v>Zero Balance</v>
      </c>
      <c r="S8317" t="str">
        <f t="shared" si="780"/>
        <v>Normal</v>
      </c>
      <c r="T8317">
        <v>1</v>
      </c>
      <c r="U8317">
        <f t="shared" si="781"/>
        <v>0</v>
      </c>
    </row>
    <row r="8318" spans="1:21" x14ac:dyDescent="0.25">
      <c r="A8318">
        <v>2025</v>
      </c>
      <c r="B8318">
        <v>15592025</v>
      </c>
      <c r="C8318" t="s">
        <v>1933</v>
      </c>
      <c r="D8318">
        <v>651</v>
      </c>
      <c r="E8318" t="s">
        <v>15</v>
      </c>
      <c r="F8318" t="s">
        <v>23</v>
      </c>
      <c r="G8318">
        <v>53</v>
      </c>
      <c r="H8318">
        <v>7</v>
      </c>
      <c r="I8318">
        <v>0</v>
      </c>
      <c r="J8318">
        <v>2</v>
      </c>
      <c r="K8318">
        <v>1</v>
      </c>
      <c r="L8318">
        <v>1</v>
      </c>
      <c r="M8318">
        <v>130132</v>
      </c>
      <c r="N8318">
        <v>0</v>
      </c>
      <c r="O8318" t="str">
        <f t="shared" si="776"/>
        <v>46-60</v>
      </c>
      <c r="P8318" t="str">
        <f t="shared" si="777"/>
        <v>Medium</v>
      </c>
      <c r="Q8318" t="str">
        <f t="shared" si="778"/>
        <v>Mid-Term</v>
      </c>
      <c r="R8318" t="str">
        <f t="shared" si="779"/>
        <v>Zero Balance</v>
      </c>
      <c r="S8318" t="str">
        <f t="shared" si="780"/>
        <v>Normal</v>
      </c>
      <c r="T8318">
        <v>1</v>
      </c>
      <c r="U8318">
        <f t="shared" si="781"/>
        <v>0</v>
      </c>
    </row>
    <row r="8319" spans="1:21" x14ac:dyDescent="0.25">
      <c r="A8319">
        <v>2025</v>
      </c>
      <c r="B8319">
        <v>15670163</v>
      </c>
      <c r="C8319" t="s">
        <v>2698</v>
      </c>
      <c r="D8319">
        <v>666</v>
      </c>
      <c r="E8319" t="s">
        <v>15</v>
      </c>
      <c r="F8319" t="s">
        <v>16</v>
      </c>
      <c r="G8319">
        <v>27</v>
      </c>
      <c r="H8319">
        <v>4</v>
      </c>
      <c r="I8319">
        <v>0</v>
      </c>
      <c r="J8319">
        <v>2</v>
      </c>
      <c r="K8319">
        <v>0</v>
      </c>
      <c r="L8319">
        <v>0</v>
      </c>
      <c r="M8319">
        <v>88751</v>
      </c>
      <c r="N8319">
        <v>0</v>
      </c>
      <c r="O8319" t="str">
        <f t="shared" si="776"/>
        <v>&lt;30</v>
      </c>
      <c r="P8319" t="str">
        <f t="shared" si="777"/>
        <v>Medium</v>
      </c>
      <c r="Q8319" t="str">
        <f t="shared" si="778"/>
        <v>Mid-Term</v>
      </c>
      <c r="R8319" t="str">
        <f t="shared" si="779"/>
        <v>Zero Balance</v>
      </c>
      <c r="S8319" t="str">
        <f t="shared" si="780"/>
        <v>Normal</v>
      </c>
      <c r="T8319">
        <v>1</v>
      </c>
      <c r="U8319">
        <f t="shared" si="781"/>
        <v>0</v>
      </c>
    </row>
    <row r="8320" spans="1:21" x14ac:dyDescent="0.25">
      <c r="A8320">
        <v>2025</v>
      </c>
      <c r="B8320">
        <v>15765402</v>
      </c>
      <c r="C8320" t="s">
        <v>28</v>
      </c>
      <c r="D8320">
        <v>520</v>
      </c>
      <c r="E8320" t="s">
        <v>15</v>
      </c>
      <c r="F8320" t="s">
        <v>16</v>
      </c>
      <c r="G8320">
        <v>39</v>
      </c>
      <c r="H8320">
        <v>6</v>
      </c>
      <c r="I8320">
        <v>145644</v>
      </c>
      <c r="J8320">
        <v>1</v>
      </c>
      <c r="K8320">
        <v>0</v>
      </c>
      <c r="L8320">
        <v>0</v>
      </c>
      <c r="M8320">
        <v>104119</v>
      </c>
      <c r="N8320">
        <v>0</v>
      </c>
      <c r="O8320" t="str">
        <f t="shared" si="776"/>
        <v>30-45</v>
      </c>
      <c r="P8320" t="str">
        <f t="shared" si="777"/>
        <v>Low</v>
      </c>
      <c r="Q8320" t="str">
        <f t="shared" si="778"/>
        <v>Mid-Term</v>
      </c>
      <c r="R8320" t="str">
        <f t="shared" si="779"/>
        <v>High Balance</v>
      </c>
      <c r="S8320" t="str">
        <f t="shared" si="780"/>
        <v>High Value</v>
      </c>
      <c r="T8320">
        <v>1</v>
      </c>
      <c r="U8320">
        <f t="shared" si="781"/>
        <v>0</v>
      </c>
    </row>
    <row r="8321" spans="1:21" x14ac:dyDescent="0.25">
      <c r="A8321">
        <v>2025</v>
      </c>
      <c r="B8321">
        <v>15624343</v>
      </c>
      <c r="C8321" t="s">
        <v>547</v>
      </c>
      <c r="D8321">
        <v>650</v>
      </c>
      <c r="E8321" t="s">
        <v>18</v>
      </c>
      <c r="F8321" t="s">
        <v>16</v>
      </c>
      <c r="G8321">
        <v>50</v>
      </c>
      <c r="H8321">
        <v>7</v>
      </c>
      <c r="I8321">
        <v>129668</v>
      </c>
      <c r="J8321">
        <v>1</v>
      </c>
      <c r="K8321">
        <v>0</v>
      </c>
      <c r="L8321">
        <v>0</v>
      </c>
      <c r="M8321">
        <v>42028</v>
      </c>
      <c r="N8321">
        <v>0</v>
      </c>
      <c r="O8321" t="str">
        <f t="shared" si="776"/>
        <v>46-60</v>
      </c>
      <c r="P8321" t="str">
        <f t="shared" si="777"/>
        <v>Medium</v>
      </c>
      <c r="Q8321" t="str">
        <f t="shared" si="778"/>
        <v>Mid-Term</v>
      </c>
      <c r="R8321" t="str">
        <f t="shared" si="779"/>
        <v>High Balance</v>
      </c>
      <c r="S8321" t="str">
        <f t="shared" si="780"/>
        <v>High Value</v>
      </c>
      <c r="T8321">
        <v>1</v>
      </c>
      <c r="U8321">
        <f t="shared" si="781"/>
        <v>0</v>
      </c>
    </row>
    <row r="8322" spans="1:21" x14ac:dyDescent="0.25">
      <c r="A8322">
        <v>2025</v>
      </c>
      <c r="B8322">
        <v>15602354</v>
      </c>
      <c r="C8322" t="s">
        <v>208</v>
      </c>
      <c r="D8322">
        <v>564</v>
      </c>
      <c r="E8322" t="s">
        <v>26</v>
      </c>
      <c r="F8322" t="s">
        <v>23</v>
      </c>
      <c r="G8322">
        <v>33</v>
      </c>
      <c r="H8322">
        <v>3</v>
      </c>
      <c r="I8322">
        <v>109342</v>
      </c>
      <c r="J8322">
        <v>1</v>
      </c>
      <c r="K8322">
        <v>1</v>
      </c>
      <c r="L8322">
        <v>0</v>
      </c>
      <c r="M8322">
        <v>75633</v>
      </c>
      <c r="N8322">
        <v>0</v>
      </c>
      <c r="O8322" t="str">
        <f t="shared" ref="O8322:O8385" si="782">IF(G8322&lt;30,"&lt;30",IF(G8322&lt;=45,"30-45",IF(G8322&lt;=60,"46-60","60+")))</f>
        <v>30-45</v>
      </c>
      <c r="P8322" t="str">
        <f t="shared" ref="P8322:P8385" si="783">IF(D8322&lt;600,"Low",IF(D8322&lt;=750,"Medium","High"))</f>
        <v>Low</v>
      </c>
      <c r="Q8322" t="str">
        <f t="shared" ref="Q8322:Q8385" si="784">IF(H8322&lt;=3,"New",IF(H8322&lt;=7,"Mid-Term","Long-Term"))</f>
        <v>New</v>
      </c>
      <c r="R8322" t="str">
        <f t="shared" ref="R8322:R8385" si="785">IF(I8322=0,"Zero Balance",IF(I8322&lt;100000,"Low Balance","High Balance"))</f>
        <v>High Balance</v>
      </c>
      <c r="S8322" t="str">
        <f t="shared" ref="S8322:S8385" si="786">IF(I8322&gt;=100000,"High Value","Normal")</f>
        <v>High Value</v>
      </c>
      <c r="T8322">
        <v>1</v>
      </c>
      <c r="U8322">
        <f t="shared" ref="U8322:U8385" si="787">IF(N8322=1,I8322,0)</f>
        <v>0</v>
      </c>
    </row>
    <row r="8323" spans="1:21" x14ac:dyDescent="0.25">
      <c r="A8323">
        <v>2025</v>
      </c>
      <c r="B8323">
        <v>15579183</v>
      </c>
      <c r="C8323" t="s">
        <v>2699</v>
      </c>
      <c r="D8323">
        <v>586</v>
      </c>
      <c r="E8323" t="s">
        <v>15</v>
      </c>
      <c r="F8323" t="s">
        <v>23</v>
      </c>
      <c r="G8323">
        <v>64</v>
      </c>
      <c r="H8323">
        <v>1</v>
      </c>
      <c r="I8323">
        <v>0</v>
      </c>
      <c r="J8323">
        <v>2</v>
      </c>
      <c r="K8323">
        <v>1</v>
      </c>
      <c r="L8323">
        <v>1</v>
      </c>
      <c r="M8323">
        <v>53710</v>
      </c>
      <c r="N8323">
        <v>0</v>
      </c>
      <c r="O8323" t="str">
        <f t="shared" si="782"/>
        <v>60+</v>
      </c>
      <c r="P8323" t="str">
        <f t="shared" si="783"/>
        <v>Low</v>
      </c>
      <c r="Q8323" t="str">
        <f t="shared" si="784"/>
        <v>New</v>
      </c>
      <c r="R8323" t="str">
        <f t="shared" si="785"/>
        <v>Zero Balance</v>
      </c>
      <c r="S8323" t="str">
        <f t="shared" si="786"/>
        <v>Normal</v>
      </c>
      <c r="T8323">
        <v>1</v>
      </c>
      <c r="U8323">
        <f t="shared" si="787"/>
        <v>0</v>
      </c>
    </row>
    <row r="8324" spans="1:21" x14ac:dyDescent="0.25">
      <c r="A8324">
        <v>2025</v>
      </c>
      <c r="B8324">
        <v>15584899</v>
      </c>
      <c r="C8324" t="s">
        <v>957</v>
      </c>
      <c r="D8324">
        <v>617</v>
      </c>
      <c r="E8324" t="s">
        <v>15</v>
      </c>
      <c r="F8324" t="s">
        <v>16</v>
      </c>
      <c r="G8324">
        <v>35</v>
      </c>
      <c r="H8324">
        <v>5</v>
      </c>
      <c r="I8324">
        <v>0</v>
      </c>
      <c r="J8324">
        <v>2</v>
      </c>
      <c r="K8324">
        <v>0</v>
      </c>
      <c r="L8324">
        <v>1</v>
      </c>
      <c r="M8324">
        <v>13066</v>
      </c>
      <c r="N8324">
        <v>0</v>
      </c>
      <c r="O8324" t="str">
        <f t="shared" si="782"/>
        <v>30-45</v>
      </c>
      <c r="P8324" t="str">
        <f t="shared" si="783"/>
        <v>Medium</v>
      </c>
      <c r="Q8324" t="str">
        <f t="shared" si="784"/>
        <v>Mid-Term</v>
      </c>
      <c r="R8324" t="str">
        <f t="shared" si="785"/>
        <v>Zero Balance</v>
      </c>
      <c r="S8324" t="str">
        <f t="shared" si="786"/>
        <v>Normal</v>
      </c>
      <c r="T8324">
        <v>1</v>
      </c>
      <c r="U8324">
        <f t="shared" si="787"/>
        <v>0</v>
      </c>
    </row>
    <row r="8325" spans="1:21" x14ac:dyDescent="0.25">
      <c r="A8325">
        <v>2025</v>
      </c>
      <c r="B8325">
        <v>15723658</v>
      </c>
      <c r="C8325" t="s">
        <v>2700</v>
      </c>
      <c r="D8325">
        <v>712</v>
      </c>
      <c r="E8325" t="s">
        <v>18</v>
      </c>
      <c r="F8325" t="s">
        <v>16</v>
      </c>
      <c r="G8325">
        <v>30</v>
      </c>
      <c r="H8325">
        <v>6</v>
      </c>
      <c r="I8325">
        <v>0</v>
      </c>
      <c r="J8325">
        <v>2</v>
      </c>
      <c r="K8325">
        <v>1</v>
      </c>
      <c r="L8325">
        <v>0</v>
      </c>
      <c r="M8325">
        <v>152418</v>
      </c>
      <c r="N8325">
        <v>0</v>
      </c>
      <c r="O8325" t="str">
        <f t="shared" si="782"/>
        <v>30-45</v>
      </c>
      <c r="P8325" t="str">
        <f t="shared" si="783"/>
        <v>Medium</v>
      </c>
      <c r="Q8325" t="str">
        <f t="shared" si="784"/>
        <v>Mid-Term</v>
      </c>
      <c r="R8325" t="str">
        <f t="shared" si="785"/>
        <v>Zero Balance</v>
      </c>
      <c r="S8325" t="str">
        <f t="shared" si="786"/>
        <v>Normal</v>
      </c>
      <c r="T8325">
        <v>1</v>
      </c>
      <c r="U8325">
        <f t="shared" si="787"/>
        <v>0</v>
      </c>
    </row>
    <row r="8326" spans="1:21" x14ac:dyDescent="0.25">
      <c r="A8326">
        <v>2025</v>
      </c>
      <c r="B8326">
        <v>15803965</v>
      </c>
      <c r="C8326" t="s">
        <v>603</v>
      </c>
      <c r="D8326">
        <v>654</v>
      </c>
      <c r="E8326" t="s">
        <v>15</v>
      </c>
      <c r="F8326" t="s">
        <v>23</v>
      </c>
      <c r="G8326">
        <v>55</v>
      </c>
      <c r="H8326">
        <v>3</v>
      </c>
      <c r="I8326">
        <v>87486</v>
      </c>
      <c r="J8326">
        <v>1</v>
      </c>
      <c r="K8326">
        <v>1</v>
      </c>
      <c r="L8326">
        <v>1</v>
      </c>
      <c r="M8326">
        <v>3299</v>
      </c>
      <c r="N8326">
        <v>0</v>
      </c>
      <c r="O8326" t="str">
        <f t="shared" si="782"/>
        <v>46-60</v>
      </c>
      <c r="P8326" t="str">
        <f t="shared" si="783"/>
        <v>Medium</v>
      </c>
      <c r="Q8326" t="str">
        <f t="shared" si="784"/>
        <v>New</v>
      </c>
      <c r="R8326" t="str">
        <f t="shared" si="785"/>
        <v>Low Balance</v>
      </c>
      <c r="S8326" t="str">
        <f t="shared" si="786"/>
        <v>Normal</v>
      </c>
      <c r="T8326">
        <v>1</v>
      </c>
      <c r="U8326">
        <f t="shared" si="787"/>
        <v>0</v>
      </c>
    </row>
    <row r="8327" spans="1:21" x14ac:dyDescent="0.25">
      <c r="A8327">
        <v>2025</v>
      </c>
      <c r="B8327">
        <v>15682489</v>
      </c>
      <c r="C8327" t="s">
        <v>2701</v>
      </c>
      <c r="D8327">
        <v>605</v>
      </c>
      <c r="E8327" t="s">
        <v>15</v>
      </c>
      <c r="F8327" t="s">
        <v>23</v>
      </c>
      <c r="G8327">
        <v>27</v>
      </c>
      <c r="H8327">
        <v>9</v>
      </c>
      <c r="I8327">
        <v>0</v>
      </c>
      <c r="J8327">
        <v>2</v>
      </c>
      <c r="K8327">
        <v>1</v>
      </c>
      <c r="L8327">
        <v>0</v>
      </c>
      <c r="M8327">
        <v>198092</v>
      </c>
      <c r="N8327">
        <v>0</v>
      </c>
      <c r="O8327" t="str">
        <f t="shared" si="782"/>
        <v>&lt;30</v>
      </c>
      <c r="P8327" t="str">
        <f t="shared" si="783"/>
        <v>Medium</v>
      </c>
      <c r="Q8327" t="str">
        <f t="shared" si="784"/>
        <v>Long-Term</v>
      </c>
      <c r="R8327" t="str">
        <f t="shared" si="785"/>
        <v>Zero Balance</v>
      </c>
      <c r="S8327" t="str">
        <f t="shared" si="786"/>
        <v>Normal</v>
      </c>
      <c r="T8327">
        <v>1</v>
      </c>
      <c r="U8327">
        <f t="shared" si="787"/>
        <v>0</v>
      </c>
    </row>
    <row r="8328" spans="1:21" x14ac:dyDescent="0.25">
      <c r="A8328">
        <v>2025</v>
      </c>
      <c r="B8328">
        <v>15813645</v>
      </c>
      <c r="C8328" t="s">
        <v>782</v>
      </c>
      <c r="D8328">
        <v>491</v>
      </c>
      <c r="E8328" t="s">
        <v>15</v>
      </c>
      <c r="F8328" t="s">
        <v>16</v>
      </c>
      <c r="G8328">
        <v>36</v>
      </c>
      <c r="H8328">
        <v>0</v>
      </c>
      <c r="I8328">
        <v>53369</v>
      </c>
      <c r="J8328">
        <v>1</v>
      </c>
      <c r="K8328">
        <v>1</v>
      </c>
      <c r="L8328">
        <v>1</v>
      </c>
      <c r="M8328">
        <v>103934</v>
      </c>
      <c r="N8328">
        <v>0</v>
      </c>
      <c r="O8328" t="str">
        <f t="shared" si="782"/>
        <v>30-45</v>
      </c>
      <c r="P8328" t="str">
        <f t="shared" si="783"/>
        <v>Low</v>
      </c>
      <c r="Q8328" t="str">
        <f t="shared" si="784"/>
        <v>New</v>
      </c>
      <c r="R8328" t="str">
        <f t="shared" si="785"/>
        <v>Low Balance</v>
      </c>
      <c r="S8328" t="str">
        <f t="shared" si="786"/>
        <v>Normal</v>
      </c>
      <c r="T8328">
        <v>1</v>
      </c>
      <c r="U8328">
        <f t="shared" si="787"/>
        <v>0</v>
      </c>
    </row>
    <row r="8329" spans="1:21" x14ac:dyDescent="0.25">
      <c r="A8329">
        <v>2025</v>
      </c>
      <c r="B8329">
        <v>15766787</v>
      </c>
      <c r="C8329" t="s">
        <v>652</v>
      </c>
      <c r="D8329">
        <v>707</v>
      </c>
      <c r="E8329" t="s">
        <v>15</v>
      </c>
      <c r="F8329" t="s">
        <v>16</v>
      </c>
      <c r="G8329">
        <v>35</v>
      </c>
      <c r="H8329">
        <v>9</v>
      </c>
      <c r="I8329">
        <v>0</v>
      </c>
      <c r="J8329">
        <v>2</v>
      </c>
      <c r="K8329">
        <v>1</v>
      </c>
      <c r="L8329">
        <v>1</v>
      </c>
      <c r="M8329">
        <v>70404</v>
      </c>
      <c r="N8329">
        <v>0</v>
      </c>
      <c r="O8329" t="str">
        <f t="shared" si="782"/>
        <v>30-45</v>
      </c>
      <c r="P8329" t="str">
        <f t="shared" si="783"/>
        <v>Medium</v>
      </c>
      <c r="Q8329" t="str">
        <f t="shared" si="784"/>
        <v>Long-Term</v>
      </c>
      <c r="R8329" t="str">
        <f t="shared" si="785"/>
        <v>Zero Balance</v>
      </c>
      <c r="S8329" t="str">
        <f t="shared" si="786"/>
        <v>Normal</v>
      </c>
      <c r="T8329">
        <v>1</v>
      </c>
      <c r="U8329">
        <f t="shared" si="787"/>
        <v>0</v>
      </c>
    </row>
    <row r="8330" spans="1:21" x14ac:dyDescent="0.25">
      <c r="A8330">
        <v>2025</v>
      </c>
      <c r="B8330">
        <v>15687171</v>
      </c>
      <c r="C8330" t="s">
        <v>2702</v>
      </c>
      <c r="D8330">
        <v>638</v>
      </c>
      <c r="E8330" t="s">
        <v>18</v>
      </c>
      <c r="F8330" t="s">
        <v>23</v>
      </c>
      <c r="G8330">
        <v>34</v>
      </c>
      <c r="H8330">
        <v>5</v>
      </c>
      <c r="I8330">
        <v>146680</v>
      </c>
      <c r="J8330">
        <v>1</v>
      </c>
      <c r="K8330">
        <v>1</v>
      </c>
      <c r="L8330">
        <v>0</v>
      </c>
      <c r="M8330">
        <v>102180</v>
      </c>
      <c r="N8330">
        <v>0</v>
      </c>
      <c r="O8330" t="str">
        <f t="shared" si="782"/>
        <v>30-45</v>
      </c>
      <c r="P8330" t="str">
        <f t="shared" si="783"/>
        <v>Medium</v>
      </c>
      <c r="Q8330" t="str">
        <f t="shared" si="784"/>
        <v>Mid-Term</v>
      </c>
      <c r="R8330" t="str">
        <f t="shared" si="785"/>
        <v>High Balance</v>
      </c>
      <c r="S8330" t="str">
        <f t="shared" si="786"/>
        <v>High Value</v>
      </c>
      <c r="T8330">
        <v>1</v>
      </c>
      <c r="U8330">
        <f t="shared" si="787"/>
        <v>0</v>
      </c>
    </row>
    <row r="8331" spans="1:21" x14ac:dyDescent="0.25">
      <c r="A8331">
        <v>2025</v>
      </c>
      <c r="B8331">
        <v>15690744</v>
      </c>
      <c r="C8331" t="s">
        <v>2703</v>
      </c>
      <c r="D8331">
        <v>683</v>
      </c>
      <c r="E8331" t="s">
        <v>15</v>
      </c>
      <c r="F8331" t="s">
        <v>23</v>
      </c>
      <c r="G8331">
        <v>43</v>
      </c>
      <c r="H8331">
        <v>2</v>
      </c>
      <c r="I8331">
        <v>112499</v>
      </c>
      <c r="J8331">
        <v>2</v>
      </c>
      <c r="K8331">
        <v>1</v>
      </c>
      <c r="L8331">
        <v>0</v>
      </c>
      <c r="M8331">
        <v>30375</v>
      </c>
      <c r="N8331">
        <v>0</v>
      </c>
      <c r="O8331" t="str">
        <f t="shared" si="782"/>
        <v>30-45</v>
      </c>
      <c r="P8331" t="str">
        <f t="shared" si="783"/>
        <v>Medium</v>
      </c>
      <c r="Q8331" t="str">
        <f t="shared" si="784"/>
        <v>New</v>
      </c>
      <c r="R8331" t="str">
        <f t="shared" si="785"/>
        <v>High Balance</v>
      </c>
      <c r="S8331" t="str">
        <f t="shared" si="786"/>
        <v>High Value</v>
      </c>
      <c r="T8331">
        <v>1</v>
      </c>
      <c r="U8331">
        <f t="shared" si="787"/>
        <v>0</v>
      </c>
    </row>
    <row r="8332" spans="1:21" x14ac:dyDescent="0.25">
      <c r="A8332">
        <v>2025</v>
      </c>
      <c r="B8332">
        <v>15707974</v>
      </c>
      <c r="C8332" t="s">
        <v>2135</v>
      </c>
      <c r="D8332">
        <v>815</v>
      </c>
      <c r="E8332" t="s">
        <v>18</v>
      </c>
      <c r="F8332" t="s">
        <v>16</v>
      </c>
      <c r="G8332">
        <v>38</v>
      </c>
      <c r="H8332">
        <v>2</v>
      </c>
      <c r="I8332">
        <v>48387</v>
      </c>
      <c r="J8332">
        <v>1</v>
      </c>
      <c r="K8332">
        <v>1</v>
      </c>
      <c r="L8332">
        <v>0</v>
      </c>
      <c r="M8332">
        <v>184797</v>
      </c>
      <c r="N8332">
        <v>0</v>
      </c>
      <c r="O8332" t="str">
        <f t="shared" si="782"/>
        <v>30-45</v>
      </c>
      <c r="P8332" t="str">
        <f t="shared" si="783"/>
        <v>High</v>
      </c>
      <c r="Q8332" t="str">
        <f t="shared" si="784"/>
        <v>New</v>
      </c>
      <c r="R8332" t="str">
        <f t="shared" si="785"/>
        <v>Low Balance</v>
      </c>
      <c r="S8332" t="str">
        <f t="shared" si="786"/>
        <v>Normal</v>
      </c>
      <c r="T8332">
        <v>1</v>
      </c>
      <c r="U8332">
        <f t="shared" si="787"/>
        <v>0</v>
      </c>
    </row>
    <row r="8333" spans="1:21" x14ac:dyDescent="0.25">
      <c r="A8333">
        <v>2025</v>
      </c>
      <c r="B8333">
        <v>15673084</v>
      </c>
      <c r="C8333" t="s">
        <v>638</v>
      </c>
      <c r="D8333">
        <v>645</v>
      </c>
      <c r="E8333" t="s">
        <v>18</v>
      </c>
      <c r="F8333" t="s">
        <v>23</v>
      </c>
      <c r="G8333">
        <v>38</v>
      </c>
      <c r="H8333">
        <v>1</v>
      </c>
      <c r="I8333">
        <v>68080</v>
      </c>
      <c r="J8333">
        <v>1</v>
      </c>
      <c r="K8333">
        <v>0</v>
      </c>
      <c r="L8333">
        <v>1</v>
      </c>
      <c r="M8333">
        <v>166265</v>
      </c>
      <c r="N8333">
        <v>0</v>
      </c>
      <c r="O8333" t="str">
        <f t="shared" si="782"/>
        <v>30-45</v>
      </c>
      <c r="P8333" t="str">
        <f t="shared" si="783"/>
        <v>Medium</v>
      </c>
      <c r="Q8333" t="str">
        <f t="shared" si="784"/>
        <v>New</v>
      </c>
      <c r="R8333" t="str">
        <f t="shared" si="785"/>
        <v>Low Balance</v>
      </c>
      <c r="S8333" t="str">
        <f t="shared" si="786"/>
        <v>Normal</v>
      </c>
      <c r="T8333">
        <v>1</v>
      </c>
      <c r="U8333">
        <f t="shared" si="787"/>
        <v>0</v>
      </c>
    </row>
    <row r="8334" spans="1:21" x14ac:dyDescent="0.25">
      <c r="A8334">
        <v>2025</v>
      </c>
      <c r="B8334">
        <v>15814772</v>
      </c>
      <c r="C8334" t="s">
        <v>1679</v>
      </c>
      <c r="D8334">
        <v>645</v>
      </c>
      <c r="E8334" t="s">
        <v>26</v>
      </c>
      <c r="F8334" t="s">
        <v>23</v>
      </c>
      <c r="G8334">
        <v>49</v>
      </c>
      <c r="H8334">
        <v>4</v>
      </c>
      <c r="I8334">
        <v>160134</v>
      </c>
      <c r="J8334">
        <v>1</v>
      </c>
      <c r="K8334">
        <v>0</v>
      </c>
      <c r="L8334">
        <v>1</v>
      </c>
      <c r="M8334">
        <v>88392</v>
      </c>
      <c r="N8334">
        <v>0</v>
      </c>
      <c r="O8334" t="str">
        <f t="shared" si="782"/>
        <v>46-60</v>
      </c>
      <c r="P8334" t="str">
        <f t="shared" si="783"/>
        <v>Medium</v>
      </c>
      <c r="Q8334" t="str">
        <f t="shared" si="784"/>
        <v>Mid-Term</v>
      </c>
      <c r="R8334" t="str">
        <f t="shared" si="785"/>
        <v>High Balance</v>
      </c>
      <c r="S8334" t="str">
        <f t="shared" si="786"/>
        <v>High Value</v>
      </c>
      <c r="T8334">
        <v>1</v>
      </c>
      <c r="U8334">
        <f t="shared" si="787"/>
        <v>0</v>
      </c>
    </row>
    <row r="8335" spans="1:21" x14ac:dyDescent="0.25">
      <c r="A8335">
        <v>2025</v>
      </c>
      <c r="B8335">
        <v>15743709</v>
      </c>
      <c r="C8335" t="s">
        <v>1922</v>
      </c>
      <c r="D8335">
        <v>683</v>
      </c>
      <c r="E8335" t="s">
        <v>15</v>
      </c>
      <c r="F8335" t="s">
        <v>23</v>
      </c>
      <c r="G8335">
        <v>30</v>
      </c>
      <c r="H8335">
        <v>4</v>
      </c>
      <c r="I8335">
        <v>66190</v>
      </c>
      <c r="J8335">
        <v>1</v>
      </c>
      <c r="K8335">
        <v>1</v>
      </c>
      <c r="L8335">
        <v>1</v>
      </c>
      <c r="M8335">
        <v>115187</v>
      </c>
      <c r="N8335">
        <v>0</v>
      </c>
      <c r="O8335" t="str">
        <f t="shared" si="782"/>
        <v>30-45</v>
      </c>
      <c r="P8335" t="str">
        <f t="shared" si="783"/>
        <v>Medium</v>
      </c>
      <c r="Q8335" t="str">
        <f t="shared" si="784"/>
        <v>Mid-Term</v>
      </c>
      <c r="R8335" t="str">
        <f t="shared" si="785"/>
        <v>Low Balance</v>
      </c>
      <c r="S8335" t="str">
        <f t="shared" si="786"/>
        <v>Normal</v>
      </c>
      <c r="T8335">
        <v>1</v>
      </c>
      <c r="U8335">
        <f t="shared" si="787"/>
        <v>0</v>
      </c>
    </row>
    <row r="8336" spans="1:21" x14ac:dyDescent="0.25">
      <c r="A8336">
        <v>2025</v>
      </c>
      <c r="B8336">
        <v>15610343</v>
      </c>
      <c r="C8336" t="s">
        <v>2704</v>
      </c>
      <c r="D8336">
        <v>705</v>
      </c>
      <c r="E8336" t="s">
        <v>15</v>
      </c>
      <c r="F8336" t="s">
        <v>16</v>
      </c>
      <c r="G8336">
        <v>37</v>
      </c>
      <c r="H8336">
        <v>10</v>
      </c>
      <c r="I8336">
        <v>0</v>
      </c>
      <c r="J8336">
        <v>2</v>
      </c>
      <c r="K8336">
        <v>1</v>
      </c>
      <c r="L8336">
        <v>1</v>
      </c>
      <c r="M8336">
        <v>13936</v>
      </c>
      <c r="N8336">
        <v>1</v>
      </c>
      <c r="O8336" t="str">
        <f t="shared" si="782"/>
        <v>30-45</v>
      </c>
      <c r="P8336" t="str">
        <f t="shared" si="783"/>
        <v>Medium</v>
      </c>
      <c r="Q8336" t="str">
        <f t="shared" si="784"/>
        <v>Long-Term</v>
      </c>
      <c r="R8336" t="str">
        <f t="shared" si="785"/>
        <v>Zero Balance</v>
      </c>
      <c r="S8336" t="str">
        <f t="shared" si="786"/>
        <v>Normal</v>
      </c>
      <c r="T8336">
        <v>1</v>
      </c>
      <c r="U8336">
        <f t="shared" si="787"/>
        <v>0</v>
      </c>
    </row>
    <row r="8337" spans="1:21" x14ac:dyDescent="0.25">
      <c r="A8337">
        <v>2025</v>
      </c>
      <c r="B8337">
        <v>15737414</v>
      </c>
      <c r="C8337" t="s">
        <v>628</v>
      </c>
      <c r="D8337">
        <v>647</v>
      </c>
      <c r="E8337" t="s">
        <v>15</v>
      </c>
      <c r="F8337" t="s">
        <v>23</v>
      </c>
      <c r="G8337">
        <v>35</v>
      </c>
      <c r="H8337">
        <v>4</v>
      </c>
      <c r="I8337">
        <v>123762</v>
      </c>
      <c r="J8337">
        <v>1</v>
      </c>
      <c r="K8337">
        <v>1</v>
      </c>
      <c r="L8337">
        <v>0</v>
      </c>
      <c r="M8337">
        <v>83910</v>
      </c>
      <c r="N8337">
        <v>0</v>
      </c>
      <c r="O8337" t="str">
        <f t="shared" si="782"/>
        <v>30-45</v>
      </c>
      <c r="P8337" t="str">
        <f t="shared" si="783"/>
        <v>Medium</v>
      </c>
      <c r="Q8337" t="str">
        <f t="shared" si="784"/>
        <v>Mid-Term</v>
      </c>
      <c r="R8337" t="str">
        <f t="shared" si="785"/>
        <v>High Balance</v>
      </c>
      <c r="S8337" t="str">
        <f t="shared" si="786"/>
        <v>High Value</v>
      </c>
      <c r="T8337">
        <v>1</v>
      </c>
      <c r="U8337">
        <f t="shared" si="787"/>
        <v>0</v>
      </c>
    </row>
    <row r="8338" spans="1:21" x14ac:dyDescent="0.25">
      <c r="A8338">
        <v>2025</v>
      </c>
      <c r="B8338">
        <v>15788480</v>
      </c>
      <c r="C8338" t="s">
        <v>531</v>
      </c>
      <c r="D8338">
        <v>786</v>
      </c>
      <c r="E8338" t="s">
        <v>26</v>
      </c>
      <c r="F8338" t="s">
        <v>16</v>
      </c>
      <c r="G8338">
        <v>33</v>
      </c>
      <c r="H8338">
        <v>0</v>
      </c>
      <c r="I8338">
        <v>122326</v>
      </c>
      <c r="J8338">
        <v>1</v>
      </c>
      <c r="K8338">
        <v>0</v>
      </c>
      <c r="L8338">
        <v>0</v>
      </c>
      <c r="M8338">
        <v>34712</v>
      </c>
      <c r="N8338">
        <v>1</v>
      </c>
      <c r="O8338" t="str">
        <f t="shared" si="782"/>
        <v>30-45</v>
      </c>
      <c r="P8338" t="str">
        <f t="shared" si="783"/>
        <v>High</v>
      </c>
      <c r="Q8338" t="str">
        <f t="shared" si="784"/>
        <v>New</v>
      </c>
      <c r="R8338" t="str">
        <f t="shared" si="785"/>
        <v>High Balance</v>
      </c>
      <c r="S8338" t="str">
        <f t="shared" si="786"/>
        <v>High Value</v>
      </c>
      <c r="T8338">
        <v>1</v>
      </c>
      <c r="U8338">
        <f t="shared" si="787"/>
        <v>122326</v>
      </c>
    </row>
    <row r="8339" spans="1:21" x14ac:dyDescent="0.25">
      <c r="A8339">
        <v>2025</v>
      </c>
      <c r="B8339">
        <v>15568519</v>
      </c>
      <c r="C8339" t="s">
        <v>178</v>
      </c>
      <c r="D8339">
        <v>534</v>
      </c>
      <c r="E8339" t="s">
        <v>15</v>
      </c>
      <c r="F8339" t="s">
        <v>23</v>
      </c>
      <c r="G8339">
        <v>41</v>
      </c>
      <c r="H8339">
        <v>9</v>
      </c>
      <c r="I8339">
        <v>0</v>
      </c>
      <c r="J8339">
        <v>2</v>
      </c>
      <c r="K8339">
        <v>1</v>
      </c>
      <c r="L8339">
        <v>0</v>
      </c>
      <c r="M8339">
        <v>13871</v>
      </c>
      <c r="N8339">
        <v>0</v>
      </c>
      <c r="O8339" t="str">
        <f t="shared" si="782"/>
        <v>30-45</v>
      </c>
      <c r="P8339" t="str">
        <f t="shared" si="783"/>
        <v>Low</v>
      </c>
      <c r="Q8339" t="str">
        <f t="shared" si="784"/>
        <v>Long-Term</v>
      </c>
      <c r="R8339" t="str">
        <f t="shared" si="785"/>
        <v>Zero Balance</v>
      </c>
      <c r="S8339" t="str">
        <f t="shared" si="786"/>
        <v>Normal</v>
      </c>
      <c r="T8339">
        <v>1</v>
      </c>
      <c r="U8339">
        <f t="shared" si="787"/>
        <v>0</v>
      </c>
    </row>
    <row r="8340" spans="1:21" x14ac:dyDescent="0.25">
      <c r="A8340">
        <v>2025</v>
      </c>
      <c r="B8340">
        <v>15792453</v>
      </c>
      <c r="C8340" t="s">
        <v>2705</v>
      </c>
      <c r="D8340">
        <v>602</v>
      </c>
      <c r="E8340" t="s">
        <v>18</v>
      </c>
      <c r="F8340" t="s">
        <v>16</v>
      </c>
      <c r="G8340">
        <v>42</v>
      </c>
      <c r="H8340">
        <v>1</v>
      </c>
      <c r="I8340">
        <v>138912</v>
      </c>
      <c r="J8340">
        <v>1</v>
      </c>
      <c r="K8340">
        <v>1</v>
      </c>
      <c r="L8340">
        <v>1</v>
      </c>
      <c r="M8340">
        <v>139495</v>
      </c>
      <c r="N8340">
        <v>0</v>
      </c>
      <c r="O8340" t="str">
        <f t="shared" si="782"/>
        <v>30-45</v>
      </c>
      <c r="P8340" t="str">
        <f t="shared" si="783"/>
        <v>Medium</v>
      </c>
      <c r="Q8340" t="str">
        <f t="shared" si="784"/>
        <v>New</v>
      </c>
      <c r="R8340" t="str">
        <f t="shared" si="785"/>
        <v>High Balance</v>
      </c>
      <c r="S8340" t="str">
        <f t="shared" si="786"/>
        <v>High Value</v>
      </c>
      <c r="T8340">
        <v>1</v>
      </c>
      <c r="U8340">
        <f t="shared" si="787"/>
        <v>0</v>
      </c>
    </row>
    <row r="8341" spans="1:21" x14ac:dyDescent="0.25">
      <c r="A8341">
        <v>2025</v>
      </c>
      <c r="B8341">
        <v>15658100</v>
      </c>
      <c r="C8341" t="s">
        <v>141</v>
      </c>
      <c r="D8341">
        <v>695</v>
      </c>
      <c r="E8341" t="s">
        <v>15</v>
      </c>
      <c r="F8341" t="s">
        <v>16</v>
      </c>
      <c r="G8341">
        <v>42</v>
      </c>
      <c r="H8341">
        <v>0</v>
      </c>
      <c r="I8341">
        <v>0</v>
      </c>
      <c r="J8341">
        <v>2</v>
      </c>
      <c r="K8341">
        <v>0</v>
      </c>
      <c r="L8341">
        <v>1</v>
      </c>
      <c r="M8341">
        <v>140725</v>
      </c>
      <c r="N8341">
        <v>0</v>
      </c>
      <c r="O8341" t="str">
        <f t="shared" si="782"/>
        <v>30-45</v>
      </c>
      <c r="P8341" t="str">
        <f t="shared" si="783"/>
        <v>Medium</v>
      </c>
      <c r="Q8341" t="str">
        <f t="shared" si="784"/>
        <v>New</v>
      </c>
      <c r="R8341" t="str">
        <f t="shared" si="785"/>
        <v>Zero Balance</v>
      </c>
      <c r="S8341" t="str">
        <f t="shared" si="786"/>
        <v>Normal</v>
      </c>
      <c r="T8341">
        <v>1</v>
      </c>
      <c r="U8341">
        <f t="shared" si="787"/>
        <v>0</v>
      </c>
    </row>
    <row r="8342" spans="1:21" x14ac:dyDescent="0.25">
      <c r="A8342">
        <v>2025</v>
      </c>
      <c r="B8342">
        <v>15695197</v>
      </c>
      <c r="C8342" t="s">
        <v>1690</v>
      </c>
      <c r="D8342">
        <v>553</v>
      </c>
      <c r="E8342" t="s">
        <v>26</v>
      </c>
      <c r="F8342" t="s">
        <v>16</v>
      </c>
      <c r="G8342">
        <v>25</v>
      </c>
      <c r="H8342">
        <v>7</v>
      </c>
      <c r="I8342">
        <v>128524</v>
      </c>
      <c r="J8342">
        <v>2</v>
      </c>
      <c r="K8342">
        <v>1</v>
      </c>
      <c r="L8342">
        <v>0</v>
      </c>
      <c r="M8342">
        <v>20682</v>
      </c>
      <c r="N8342">
        <v>0</v>
      </c>
      <c r="O8342" t="str">
        <f t="shared" si="782"/>
        <v>&lt;30</v>
      </c>
      <c r="P8342" t="str">
        <f t="shared" si="783"/>
        <v>Low</v>
      </c>
      <c r="Q8342" t="str">
        <f t="shared" si="784"/>
        <v>Mid-Term</v>
      </c>
      <c r="R8342" t="str">
        <f t="shared" si="785"/>
        <v>High Balance</v>
      </c>
      <c r="S8342" t="str">
        <f t="shared" si="786"/>
        <v>High Value</v>
      </c>
      <c r="T8342">
        <v>1</v>
      </c>
      <c r="U8342">
        <f t="shared" si="787"/>
        <v>0</v>
      </c>
    </row>
    <row r="8343" spans="1:21" x14ac:dyDescent="0.25">
      <c r="A8343">
        <v>2025</v>
      </c>
      <c r="B8343">
        <v>15749807</v>
      </c>
      <c r="C8343" t="s">
        <v>113</v>
      </c>
      <c r="D8343">
        <v>516</v>
      </c>
      <c r="E8343" t="s">
        <v>18</v>
      </c>
      <c r="F8343" t="s">
        <v>16</v>
      </c>
      <c r="G8343">
        <v>31</v>
      </c>
      <c r="H8343">
        <v>3</v>
      </c>
      <c r="I8343">
        <v>0</v>
      </c>
      <c r="J8343">
        <v>2</v>
      </c>
      <c r="K8343">
        <v>1</v>
      </c>
      <c r="L8343">
        <v>0</v>
      </c>
      <c r="M8343">
        <v>124202</v>
      </c>
      <c r="N8343">
        <v>0</v>
      </c>
      <c r="O8343" t="str">
        <f t="shared" si="782"/>
        <v>30-45</v>
      </c>
      <c r="P8343" t="str">
        <f t="shared" si="783"/>
        <v>Low</v>
      </c>
      <c r="Q8343" t="str">
        <f t="shared" si="784"/>
        <v>New</v>
      </c>
      <c r="R8343" t="str">
        <f t="shared" si="785"/>
        <v>Zero Balance</v>
      </c>
      <c r="S8343" t="str">
        <f t="shared" si="786"/>
        <v>Normal</v>
      </c>
      <c r="T8343">
        <v>1</v>
      </c>
      <c r="U8343">
        <f t="shared" si="787"/>
        <v>0</v>
      </c>
    </row>
    <row r="8344" spans="1:21" x14ac:dyDescent="0.25">
      <c r="A8344">
        <v>2025</v>
      </c>
      <c r="B8344">
        <v>15773876</v>
      </c>
      <c r="C8344" t="s">
        <v>364</v>
      </c>
      <c r="D8344">
        <v>655</v>
      </c>
      <c r="E8344" t="s">
        <v>15</v>
      </c>
      <c r="F8344" t="s">
        <v>16</v>
      </c>
      <c r="G8344">
        <v>34</v>
      </c>
      <c r="H8344">
        <v>3</v>
      </c>
      <c r="I8344">
        <v>0</v>
      </c>
      <c r="J8344">
        <v>2</v>
      </c>
      <c r="K8344">
        <v>1</v>
      </c>
      <c r="L8344">
        <v>0</v>
      </c>
      <c r="M8344">
        <v>159639</v>
      </c>
      <c r="N8344">
        <v>0</v>
      </c>
      <c r="O8344" t="str">
        <f t="shared" si="782"/>
        <v>30-45</v>
      </c>
      <c r="P8344" t="str">
        <f t="shared" si="783"/>
        <v>Medium</v>
      </c>
      <c r="Q8344" t="str">
        <f t="shared" si="784"/>
        <v>New</v>
      </c>
      <c r="R8344" t="str">
        <f t="shared" si="785"/>
        <v>Zero Balance</v>
      </c>
      <c r="S8344" t="str">
        <f t="shared" si="786"/>
        <v>Normal</v>
      </c>
      <c r="T8344">
        <v>1</v>
      </c>
      <c r="U8344">
        <f t="shared" si="787"/>
        <v>0</v>
      </c>
    </row>
    <row r="8345" spans="1:21" x14ac:dyDescent="0.25">
      <c r="A8345">
        <v>2025</v>
      </c>
      <c r="B8345">
        <v>15591698</v>
      </c>
      <c r="C8345" t="s">
        <v>633</v>
      </c>
      <c r="D8345">
        <v>849</v>
      </c>
      <c r="E8345" t="s">
        <v>26</v>
      </c>
      <c r="F8345" t="s">
        <v>16</v>
      </c>
      <c r="G8345">
        <v>49</v>
      </c>
      <c r="H8345">
        <v>9</v>
      </c>
      <c r="I8345">
        <v>132935</v>
      </c>
      <c r="J8345">
        <v>1</v>
      </c>
      <c r="K8345">
        <v>1</v>
      </c>
      <c r="L8345">
        <v>0</v>
      </c>
      <c r="M8345">
        <v>171057</v>
      </c>
      <c r="N8345">
        <v>1</v>
      </c>
      <c r="O8345" t="str">
        <f t="shared" si="782"/>
        <v>46-60</v>
      </c>
      <c r="P8345" t="str">
        <f t="shared" si="783"/>
        <v>High</v>
      </c>
      <c r="Q8345" t="str">
        <f t="shared" si="784"/>
        <v>Long-Term</v>
      </c>
      <c r="R8345" t="str">
        <f t="shared" si="785"/>
        <v>High Balance</v>
      </c>
      <c r="S8345" t="str">
        <f t="shared" si="786"/>
        <v>High Value</v>
      </c>
      <c r="T8345">
        <v>1</v>
      </c>
      <c r="U8345">
        <f t="shared" si="787"/>
        <v>132935</v>
      </c>
    </row>
    <row r="8346" spans="1:21" x14ac:dyDescent="0.25">
      <c r="A8346">
        <v>2025</v>
      </c>
      <c r="B8346">
        <v>15712813</v>
      </c>
      <c r="C8346" t="s">
        <v>1725</v>
      </c>
      <c r="D8346">
        <v>520</v>
      </c>
      <c r="E8346" t="s">
        <v>26</v>
      </c>
      <c r="F8346" t="s">
        <v>23</v>
      </c>
      <c r="G8346">
        <v>43</v>
      </c>
      <c r="H8346">
        <v>3</v>
      </c>
      <c r="I8346">
        <v>150805</v>
      </c>
      <c r="J8346">
        <v>3</v>
      </c>
      <c r="K8346">
        <v>0</v>
      </c>
      <c r="L8346">
        <v>1</v>
      </c>
      <c r="M8346">
        <v>25333</v>
      </c>
      <c r="N8346">
        <v>1</v>
      </c>
      <c r="O8346" t="str">
        <f t="shared" si="782"/>
        <v>30-45</v>
      </c>
      <c r="P8346" t="str">
        <f t="shared" si="783"/>
        <v>Low</v>
      </c>
      <c r="Q8346" t="str">
        <f t="shared" si="784"/>
        <v>New</v>
      </c>
      <c r="R8346" t="str">
        <f t="shared" si="785"/>
        <v>High Balance</v>
      </c>
      <c r="S8346" t="str">
        <f t="shared" si="786"/>
        <v>High Value</v>
      </c>
      <c r="T8346">
        <v>1</v>
      </c>
      <c r="U8346">
        <f t="shared" si="787"/>
        <v>150805</v>
      </c>
    </row>
    <row r="8347" spans="1:21" x14ac:dyDescent="0.25">
      <c r="A8347">
        <v>2025</v>
      </c>
      <c r="B8347">
        <v>15763898</v>
      </c>
      <c r="C8347" t="s">
        <v>272</v>
      </c>
      <c r="D8347">
        <v>568</v>
      </c>
      <c r="E8347" t="s">
        <v>18</v>
      </c>
      <c r="F8347" t="s">
        <v>16</v>
      </c>
      <c r="G8347">
        <v>46</v>
      </c>
      <c r="H8347">
        <v>3</v>
      </c>
      <c r="I8347">
        <v>0</v>
      </c>
      <c r="J8347">
        <v>2</v>
      </c>
      <c r="K8347">
        <v>1</v>
      </c>
      <c r="L8347">
        <v>1</v>
      </c>
      <c r="M8347">
        <v>29373</v>
      </c>
      <c r="N8347">
        <v>0</v>
      </c>
      <c r="O8347" t="str">
        <f t="shared" si="782"/>
        <v>46-60</v>
      </c>
      <c r="P8347" t="str">
        <f t="shared" si="783"/>
        <v>Low</v>
      </c>
      <c r="Q8347" t="str">
        <f t="shared" si="784"/>
        <v>New</v>
      </c>
      <c r="R8347" t="str">
        <f t="shared" si="785"/>
        <v>Zero Balance</v>
      </c>
      <c r="S8347" t="str">
        <f t="shared" si="786"/>
        <v>Normal</v>
      </c>
      <c r="T8347">
        <v>1</v>
      </c>
      <c r="U8347">
        <f t="shared" si="787"/>
        <v>0</v>
      </c>
    </row>
    <row r="8348" spans="1:21" x14ac:dyDescent="0.25">
      <c r="A8348">
        <v>2025</v>
      </c>
      <c r="B8348">
        <v>15793324</v>
      </c>
      <c r="C8348" t="s">
        <v>371</v>
      </c>
      <c r="D8348">
        <v>695</v>
      </c>
      <c r="E8348" t="s">
        <v>18</v>
      </c>
      <c r="F8348" t="s">
        <v>23</v>
      </c>
      <c r="G8348">
        <v>32</v>
      </c>
      <c r="H8348">
        <v>9</v>
      </c>
      <c r="I8348">
        <v>0</v>
      </c>
      <c r="J8348">
        <v>3</v>
      </c>
      <c r="K8348">
        <v>0</v>
      </c>
      <c r="L8348">
        <v>1</v>
      </c>
      <c r="M8348">
        <v>38534</v>
      </c>
      <c r="N8348">
        <v>0</v>
      </c>
      <c r="O8348" t="str">
        <f t="shared" si="782"/>
        <v>30-45</v>
      </c>
      <c r="P8348" t="str">
        <f t="shared" si="783"/>
        <v>Medium</v>
      </c>
      <c r="Q8348" t="str">
        <f t="shared" si="784"/>
        <v>Long-Term</v>
      </c>
      <c r="R8348" t="str">
        <f t="shared" si="785"/>
        <v>Zero Balance</v>
      </c>
      <c r="S8348" t="str">
        <f t="shared" si="786"/>
        <v>Normal</v>
      </c>
      <c r="T8348">
        <v>1</v>
      </c>
      <c r="U8348">
        <f t="shared" si="787"/>
        <v>0</v>
      </c>
    </row>
    <row r="8349" spans="1:21" x14ac:dyDescent="0.25">
      <c r="A8349">
        <v>2025</v>
      </c>
      <c r="B8349">
        <v>15757759</v>
      </c>
      <c r="C8349" t="s">
        <v>1983</v>
      </c>
      <c r="D8349">
        <v>807</v>
      </c>
      <c r="E8349" t="s">
        <v>18</v>
      </c>
      <c r="F8349" t="s">
        <v>16</v>
      </c>
      <c r="G8349">
        <v>28</v>
      </c>
      <c r="H8349">
        <v>7</v>
      </c>
      <c r="I8349">
        <v>165969</v>
      </c>
      <c r="J8349">
        <v>3</v>
      </c>
      <c r="K8349">
        <v>1</v>
      </c>
      <c r="L8349">
        <v>0</v>
      </c>
      <c r="M8349">
        <v>156122</v>
      </c>
      <c r="N8349">
        <v>1</v>
      </c>
      <c r="O8349" t="str">
        <f t="shared" si="782"/>
        <v>&lt;30</v>
      </c>
      <c r="P8349" t="str">
        <f t="shared" si="783"/>
        <v>High</v>
      </c>
      <c r="Q8349" t="str">
        <f t="shared" si="784"/>
        <v>Mid-Term</v>
      </c>
      <c r="R8349" t="str">
        <f t="shared" si="785"/>
        <v>High Balance</v>
      </c>
      <c r="S8349" t="str">
        <f t="shared" si="786"/>
        <v>High Value</v>
      </c>
      <c r="T8349">
        <v>1</v>
      </c>
      <c r="U8349">
        <f t="shared" si="787"/>
        <v>165969</v>
      </c>
    </row>
    <row r="8350" spans="1:21" x14ac:dyDescent="0.25">
      <c r="A8350">
        <v>2025</v>
      </c>
      <c r="B8350">
        <v>15796230</v>
      </c>
      <c r="C8350" t="s">
        <v>1365</v>
      </c>
      <c r="D8350">
        <v>642</v>
      </c>
      <c r="E8350" t="s">
        <v>26</v>
      </c>
      <c r="F8350" t="s">
        <v>16</v>
      </c>
      <c r="G8350">
        <v>36</v>
      </c>
      <c r="H8350">
        <v>2</v>
      </c>
      <c r="I8350">
        <v>124496</v>
      </c>
      <c r="J8350">
        <v>3</v>
      </c>
      <c r="K8350">
        <v>1</v>
      </c>
      <c r="L8350">
        <v>1</v>
      </c>
      <c r="M8350">
        <v>57904</v>
      </c>
      <c r="N8350">
        <v>1</v>
      </c>
      <c r="O8350" t="str">
        <f t="shared" si="782"/>
        <v>30-45</v>
      </c>
      <c r="P8350" t="str">
        <f t="shared" si="783"/>
        <v>Medium</v>
      </c>
      <c r="Q8350" t="str">
        <f t="shared" si="784"/>
        <v>New</v>
      </c>
      <c r="R8350" t="str">
        <f t="shared" si="785"/>
        <v>High Balance</v>
      </c>
      <c r="S8350" t="str">
        <f t="shared" si="786"/>
        <v>High Value</v>
      </c>
      <c r="T8350">
        <v>1</v>
      </c>
      <c r="U8350">
        <f t="shared" si="787"/>
        <v>124496</v>
      </c>
    </row>
    <row r="8351" spans="1:21" x14ac:dyDescent="0.25">
      <c r="A8351">
        <v>2025</v>
      </c>
      <c r="B8351">
        <v>15611729</v>
      </c>
      <c r="C8351" t="s">
        <v>320</v>
      </c>
      <c r="D8351">
        <v>703</v>
      </c>
      <c r="E8351" t="s">
        <v>26</v>
      </c>
      <c r="F8351" t="s">
        <v>23</v>
      </c>
      <c r="G8351">
        <v>39</v>
      </c>
      <c r="H8351">
        <v>1</v>
      </c>
      <c r="I8351">
        <v>141560</v>
      </c>
      <c r="J8351">
        <v>1</v>
      </c>
      <c r="K8351">
        <v>1</v>
      </c>
      <c r="L8351">
        <v>1</v>
      </c>
      <c r="M8351">
        <v>31257</v>
      </c>
      <c r="N8351">
        <v>1</v>
      </c>
      <c r="O8351" t="str">
        <f t="shared" si="782"/>
        <v>30-45</v>
      </c>
      <c r="P8351" t="str">
        <f t="shared" si="783"/>
        <v>Medium</v>
      </c>
      <c r="Q8351" t="str">
        <f t="shared" si="784"/>
        <v>New</v>
      </c>
      <c r="R8351" t="str">
        <f t="shared" si="785"/>
        <v>High Balance</v>
      </c>
      <c r="S8351" t="str">
        <f t="shared" si="786"/>
        <v>High Value</v>
      </c>
      <c r="T8351">
        <v>1</v>
      </c>
      <c r="U8351">
        <f t="shared" si="787"/>
        <v>141560</v>
      </c>
    </row>
    <row r="8352" spans="1:21" x14ac:dyDescent="0.25">
      <c r="A8352">
        <v>2025</v>
      </c>
      <c r="B8352">
        <v>15709531</v>
      </c>
      <c r="C8352" t="s">
        <v>2524</v>
      </c>
      <c r="D8352">
        <v>556</v>
      </c>
      <c r="E8352" t="s">
        <v>15</v>
      </c>
      <c r="F8352" t="s">
        <v>23</v>
      </c>
      <c r="G8352">
        <v>38</v>
      </c>
      <c r="H8352">
        <v>2</v>
      </c>
      <c r="I8352">
        <v>114756</v>
      </c>
      <c r="J8352">
        <v>1</v>
      </c>
      <c r="K8352">
        <v>1</v>
      </c>
      <c r="L8352">
        <v>0</v>
      </c>
      <c r="M8352">
        <v>193214</v>
      </c>
      <c r="N8352">
        <v>0</v>
      </c>
      <c r="O8352" t="str">
        <f t="shared" si="782"/>
        <v>30-45</v>
      </c>
      <c r="P8352" t="str">
        <f t="shared" si="783"/>
        <v>Low</v>
      </c>
      <c r="Q8352" t="str">
        <f t="shared" si="784"/>
        <v>New</v>
      </c>
      <c r="R8352" t="str">
        <f t="shared" si="785"/>
        <v>High Balance</v>
      </c>
      <c r="S8352" t="str">
        <f t="shared" si="786"/>
        <v>High Value</v>
      </c>
      <c r="T8352">
        <v>1</v>
      </c>
      <c r="U8352">
        <f t="shared" si="787"/>
        <v>0</v>
      </c>
    </row>
    <row r="8353" spans="1:21" x14ac:dyDescent="0.25">
      <c r="A8353">
        <v>2025</v>
      </c>
      <c r="B8353">
        <v>15650751</v>
      </c>
      <c r="C8353" t="s">
        <v>2510</v>
      </c>
      <c r="D8353">
        <v>585</v>
      </c>
      <c r="E8353" t="s">
        <v>15</v>
      </c>
      <c r="F8353" t="s">
        <v>16</v>
      </c>
      <c r="G8353">
        <v>30</v>
      </c>
      <c r="H8353">
        <v>6</v>
      </c>
      <c r="I8353">
        <v>0</v>
      </c>
      <c r="J8353">
        <v>2</v>
      </c>
      <c r="K8353">
        <v>1</v>
      </c>
      <c r="L8353">
        <v>1</v>
      </c>
      <c r="M8353">
        <v>137758</v>
      </c>
      <c r="N8353">
        <v>0</v>
      </c>
      <c r="O8353" t="str">
        <f t="shared" si="782"/>
        <v>30-45</v>
      </c>
      <c r="P8353" t="str">
        <f t="shared" si="783"/>
        <v>Low</v>
      </c>
      <c r="Q8353" t="str">
        <f t="shared" si="784"/>
        <v>Mid-Term</v>
      </c>
      <c r="R8353" t="str">
        <f t="shared" si="785"/>
        <v>Zero Balance</v>
      </c>
      <c r="S8353" t="str">
        <f t="shared" si="786"/>
        <v>Normal</v>
      </c>
      <c r="T8353">
        <v>1</v>
      </c>
      <c r="U8353">
        <f t="shared" si="787"/>
        <v>0</v>
      </c>
    </row>
    <row r="8354" spans="1:21" x14ac:dyDescent="0.25">
      <c r="A8354">
        <v>2025</v>
      </c>
      <c r="B8354">
        <v>15641413</v>
      </c>
      <c r="C8354" t="s">
        <v>199</v>
      </c>
      <c r="D8354">
        <v>587</v>
      </c>
      <c r="E8354" t="s">
        <v>26</v>
      </c>
      <c r="F8354" t="s">
        <v>16</v>
      </c>
      <c r="G8354">
        <v>49</v>
      </c>
      <c r="H8354">
        <v>7</v>
      </c>
      <c r="I8354">
        <v>155394</v>
      </c>
      <c r="J8354">
        <v>2</v>
      </c>
      <c r="K8354">
        <v>1</v>
      </c>
      <c r="L8354">
        <v>0</v>
      </c>
      <c r="M8354">
        <v>13308</v>
      </c>
      <c r="N8354">
        <v>1</v>
      </c>
      <c r="O8354" t="str">
        <f t="shared" si="782"/>
        <v>46-60</v>
      </c>
      <c r="P8354" t="str">
        <f t="shared" si="783"/>
        <v>Low</v>
      </c>
      <c r="Q8354" t="str">
        <f t="shared" si="784"/>
        <v>Mid-Term</v>
      </c>
      <c r="R8354" t="str">
        <f t="shared" si="785"/>
        <v>High Balance</v>
      </c>
      <c r="S8354" t="str">
        <f t="shared" si="786"/>
        <v>High Value</v>
      </c>
      <c r="T8354">
        <v>1</v>
      </c>
      <c r="U8354">
        <f t="shared" si="787"/>
        <v>155394</v>
      </c>
    </row>
    <row r="8355" spans="1:21" x14ac:dyDescent="0.25">
      <c r="A8355">
        <v>2025</v>
      </c>
      <c r="B8355">
        <v>15753840</v>
      </c>
      <c r="C8355" t="s">
        <v>323</v>
      </c>
      <c r="D8355">
        <v>524</v>
      </c>
      <c r="E8355" t="s">
        <v>18</v>
      </c>
      <c r="F8355" t="s">
        <v>16</v>
      </c>
      <c r="G8355">
        <v>32</v>
      </c>
      <c r="H8355">
        <v>6</v>
      </c>
      <c r="I8355">
        <v>0</v>
      </c>
      <c r="J8355">
        <v>1</v>
      </c>
      <c r="K8355">
        <v>1</v>
      </c>
      <c r="L8355">
        <v>1</v>
      </c>
      <c r="M8355">
        <v>132862</v>
      </c>
      <c r="N8355">
        <v>1</v>
      </c>
      <c r="O8355" t="str">
        <f t="shared" si="782"/>
        <v>30-45</v>
      </c>
      <c r="P8355" t="str">
        <f t="shared" si="783"/>
        <v>Low</v>
      </c>
      <c r="Q8355" t="str">
        <f t="shared" si="784"/>
        <v>Mid-Term</v>
      </c>
      <c r="R8355" t="str">
        <f t="shared" si="785"/>
        <v>Zero Balance</v>
      </c>
      <c r="S8355" t="str">
        <f t="shared" si="786"/>
        <v>Normal</v>
      </c>
      <c r="T8355">
        <v>1</v>
      </c>
      <c r="U8355">
        <f t="shared" si="787"/>
        <v>0</v>
      </c>
    </row>
    <row r="8356" spans="1:21" x14ac:dyDescent="0.25">
      <c r="A8356">
        <v>2025</v>
      </c>
      <c r="B8356">
        <v>15669994</v>
      </c>
      <c r="C8356" t="s">
        <v>925</v>
      </c>
      <c r="D8356">
        <v>556</v>
      </c>
      <c r="E8356" t="s">
        <v>26</v>
      </c>
      <c r="F8356" t="s">
        <v>16</v>
      </c>
      <c r="G8356">
        <v>31</v>
      </c>
      <c r="H8356">
        <v>1</v>
      </c>
      <c r="I8356">
        <v>128664</v>
      </c>
      <c r="J8356">
        <v>2</v>
      </c>
      <c r="K8356">
        <v>1</v>
      </c>
      <c r="L8356">
        <v>0</v>
      </c>
      <c r="M8356">
        <v>125083</v>
      </c>
      <c r="N8356">
        <v>0</v>
      </c>
      <c r="O8356" t="str">
        <f t="shared" si="782"/>
        <v>30-45</v>
      </c>
      <c r="P8356" t="str">
        <f t="shared" si="783"/>
        <v>Low</v>
      </c>
      <c r="Q8356" t="str">
        <f t="shared" si="784"/>
        <v>New</v>
      </c>
      <c r="R8356" t="str">
        <f t="shared" si="785"/>
        <v>High Balance</v>
      </c>
      <c r="S8356" t="str">
        <f t="shared" si="786"/>
        <v>High Value</v>
      </c>
      <c r="T8356">
        <v>1</v>
      </c>
      <c r="U8356">
        <f t="shared" si="787"/>
        <v>0</v>
      </c>
    </row>
    <row r="8357" spans="1:21" x14ac:dyDescent="0.25">
      <c r="A8357">
        <v>2025</v>
      </c>
      <c r="B8357">
        <v>15695301</v>
      </c>
      <c r="C8357" t="s">
        <v>994</v>
      </c>
      <c r="D8357">
        <v>504</v>
      </c>
      <c r="E8357" t="s">
        <v>18</v>
      </c>
      <c r="F8357" t="s">
        <v>23</v>
      </c>
      <c r="G8357">
        <v>44</v>
      </c>
      <c r="H8357">
        <v>4</v>
      </c>
      <c r="I8357">
        <v>113523</v>
      </c>
      <c r="J8357">
        <v>1</v>
      </c>
      <c r="K8357">
        <v>1</v>
      </c>
      <c r="L8357">
        <v>1</v>
      </c>
      <c r="M8357">
        <v>12405</v>
      </c>
      <c r="N8357">
        <v>0</v>
      </c>
      <c r="O8357" t="str">
        <f t="shared" si="782"/>
        <v>30-45</v>
      </c>
      <c r="P8357" t="str">
        <f t="shared" si="783"/>
        <v>Low</v>
      </c>
      <c r="Q8357" t="str">
        <f t="shared" si="784"/>
        <v>Mid-Term</v>
      </c>
      <c r="R8357" t="str">
        <f t="shared" si="785"/>
        <v>High Balance</v>
      </c>
      <c r="S8357" t="str">
        <f t="shared" si="786"/>
        <v>High Value</v>
      </c>
      <c r="T8357">
        <v>1</v>
      </c>
      <c r="U8357">
        <f t="shared" si="787"/>
        <v>0</v>
      </c>
    </row>
    <row r="8358" spans="1:21" x14ac:dyDescent="0.25">
      <c r="A8358">
        <v>2025</v>
      </c>
      <c r="B8358">
        <v>15792004</v>
      </c>
      <c r="C8358" t="s">
        <v>377</v>
      </c>
      <c r="D8358">
        <v>731</v>
      </c>
      <c r="E8358" t="s">
        <v>18</v>
      </c>
      <c r="F8358" t="s">
        <v>16</v>
      </c>
      <c r="G8358">
        <v>26</v>
      </c>
      <c r="H8358">
        <v>3</v>
      </c>
      <c r="I8358">
        <v>0</v>
      </c>
      <c r="J8358">
        <v>2</v>
      </c>
      <c r="K8358">
        <v>1</v>
      </c>
      <c r="L8358">
        <v>0</v>
      </c>
      <c r="M8358">
        <v>37697</v>
      </c>
      <c r="N8358">
        <v>0</v>
      </c>
      <c r="O8358" t="str">
        <f t="shared" si="782"/>
        <v>&lt;30</v>
      </c>
      <c r="P8358" t="str">
        <f t="shared" si="783"/>
        <v>Medium</v>
      </c>
      <c r="Q8358" t="str">
        <f t="shared" si="784"/>
        <v>New</v>
      </c>
      <c r="R8358" t="str">
        <f t="shared" si="785"/>
        <v>Zero Balance</v>
      </c>
      <c r="S8358" t="str">
        <f t="shared" si="786"/>
        <v>Normal</v>
      </c>
      <c r="T8358">
        <v>1</v>
      </c>
      <c r="U8358">
        <f t="shared" si="787"/>
        <v>0</v>
      </c>
    </row>
    <row r="8359" spans="1:21" x14ac:dyDescent="0.25">
      <c r="A8359">
        <v>2025</v>
      </c>
      <c r="B8359">
        <v>15603035</v>
      </c>
      <c r="C8359" t="s">
        <v>1005</v>
      </c>
      <c r="D8359">
        <v>651</v>
      </c>
      <c r="E8359" t="s">
        <v>15</v>
      </c>
      <c r="F8359" t="s">
        <v>23</v>
      </c>
      <c r="G8359">
        <v>34</v>
      </c>
      <c r="H8359">
        <v>3</v>
      </c>
      <c r="I8359">
        <v>0</v>
      </c>
      <c r="J8359">
        <v>2</v>
      </c>
      <c r="K8359">
        <v>1</v>
      </c>
      <c r="L8359">
        <v>1</v>
      </c>
      <c r="M8359">
        <v>105600</v>
      </c>
      <c r="N8359">
        <v>0</v>
      </c>
      <c r="O8359" t="str">
        <f t="shared" si="782"/>
        <v>30-45</v>
      </c>
      <c r="P8359" t="str">
        <f t="shared" si="783"/>
        <v>Medium</v>
      </c>
      <c r="Q8359" t="str">
        <f t="shared" si="784"/>
        <v>New</v>
      </c>
      <c r="R8359" t="str">
        <f t="shared" si="785"/>
        <v>Zero Balance</v>
      </c>
      <c r="S8359" t="str">
        <f t="shared" si="786"/>
        <v>Normal</v>
      </c>
      <c r="T8359">
        <v>1</v>
      </c>
      <c r="U8359">
        <f t="shared" si="787"/>
        <v>0</v>
      </c>
    </row>
    <row r="8360" spans="1:21" x14ac:dyDescent="0.25">
      <c r="A8360">
        <v>2025</v>
      </c>
      <c r="B8360">
        <v>15717286</v>
      </c>
      <c r="C8360" t="s">
        <v>407</v>
      </c>
      <c r="D8360">
        <v>675</v>
      </c>
      <c r="E8360" t="s">
        <v>18</v>
      </c>
      <c r="F8360" t="s">
        <v>16</v>
      </c>
      <c r="G8360">
        <v>40</v>
      </c>
      <c r="H8360">
        <v>8</v>
      </c>
      <c r="I8360">
        <v>79036</v>
      </c>
      <c r="J8360">
        <v>1</v>
      </c>
      <c r="K8360">
        <v>1</v>
      </c>
      <c r="L8360">
        <v>0</v>
      </c>
      <c r="M8360">
        <v>142784</v>
      </c>
      <c r="N8360">
        <v>1</v>
      </c>
      <c r="O8360" t="str">
        <f t="shared" si="782"/>
        <v>30-45</v>
      </c>
      <c r="P8360" t="str">
        <f t="shared" si="783"/>
        <v>Medium</v>
      </c>
      <c r="Q8360" t="str">
        <f t="shared" si="784"/>
        <v>Long-Term</v>
      </c>
      <c r="R8360" t="str">
        <f t="shared" si="785"/>
        <v>Low Balance</v>
      </c>
      <c r="S8360" t="str">
        <f t="shared" si="786"/>
        <v>Normal</v>
      </c>
      <c r="T8360">
        <v>1</v>
      </c>
      <c r="U8360">
        <f t="shared" si="787"/>
        <v>79036</v>
      </c>
    </row>
    <row r="8361" spans="1:21" x14ac:dyDescent="0.25">
      <c r="A8361">
        <v>2025</v>
      </c>
      <c r="B8361">
        <v>15577107</v>
      </c>
      <c r="C8361" t="s">
        <v>166</v>
      </c>
      <c r="D8361">
        <v>657</v>
      </c>
      <c r="E8361" t="s">
        <v>18</v>
      </c>
      <c r="F8361" t="s">
        <v>16</v>
      </c>
      <c r="G8361">
        <v>22</v>
      </c>
      <c r="H8361">
        <v>6</v>
      </c>
      <c r="I8361">
        <v>0</v>
      </c>
      <c r="J8361">
        <v>3</v>
      </c>
      <c r="K8361">
        <v>0</v>
      </c>
      <c r="L8361">
        <v>1</v>
      </c>
      <c r="M8361">
        <v>168412</v>
      </c>
      <c r="N8361">
        <v>1</v>
      </c>
      <c r="O8361" t="str">
        <f t="shared" si="782"/>
        <v>&lt;30</v>
      </c>
      <c r="P8361" t="str">
        <f t="shared" si="783"/>
        <v>Medium</v>
      </c>
      <c r="Q8361" t="str">
        <f t="shared" si="784"/>
        <v>Mid-Term</v>
      </c>
      <c r="R8361" t="str">
        <f t="shared" si="785"/>
        <v>Zero Balance</v>
      </c>
      <c r="S8361" t="str">
        <f t="shared" si="786"/>
        <v>Normal</v>
      </c>
      <c r="T8361">
        <v>1</v>
      </c>
      <c r="U8361">
        <f t="shared" si="787"/>
        <v>0</v>
      </c>
    </row>
    <row r="8362" spans="1:21" x14ac:dyDescent="0.25">
      <c r="A8362">
        <v>2025</v>
      </c>
      <c r="B8362">
        <v>15754747</v>
      </c>
      <c r="C8362" t="s">
        <v>2706</v>
      </c>
      <c r="D8362">
        <v>686</v>
      </c>
      <c r="E8362" t="s">
        <v>26</v>
      </c>
      <c r="F8362" t="s">
        <v>23</v>
      </c>
      <c r="G8362">
        <v>33</v>
      </c>
      <c r="H8362">
        <v>9</v>
      </c>
      <c r="I8362">
        <v>141918</v>
      </c>
      <c r="J8362">
        <v>2</v>
      </c>
      <c r="K8362">
        <v>0</v>
      </c>
      <c r="L8362">
        <v>1</v>
      </c>
      <c r="M8362">
        <v>184036</v>
      </c>
      <c r="N8362">
        <v>0</v>
      </c>
      <c r="O8362" t="str">
        <f t="shared" si="782"/>
        <v>30-45</v>
      </c>
      <c r="P8362" t="str">
        <f t="shared" si="783"/>
        <v>Medium</v>
      </c>
      <c r="Q8362" t="str">
        <f t="shared" si="784"/>
        <v>Long-Term</v>
      </c>
      <c r="R8362" t="str">
        <f t="shared" si="785"/>
        <v>High Balance</v>
      </c>
      <c r="S8362" t="str">
        <f t="shared" si="786"/>
        <v>High Value</v>
      </c>
      <c r="T8362">
        <v>1</v>
      </c>
      <c r="U8362">
        <f t="shared" si="787"/>
        <v>0</v>
      </c>
    </row>
    <row r="8363" spans="1:21" x14ac:dyDescent="0.25">
      <c r="A8363">
        <v>2025</v>
      </c>
      <c r="B8363">
        <v>15705676</v>
      </c>
      <c r="C8363" t="s">
        <v>2707</v>
      </c>
      <c r="D8363">
        <v>690</v>
      </c>
      <c r="E8363" t="s">
        <v>15</v>
      </c>
      <c r="F8363" t="s">
        <v>16</v>
      </c>
      <c r="G8363">
        <v>35</v>
      </c>
      <c r="H8363">
        <v>9</v>
      </c>
      <c r="I8363">
        <v>107944</v>
      </c>
      <c r="J8363">
        <v>2</v>
      </c>
      <c r="K8363">
        <v>0</v>
      </c>
      <c r="L8363">
        <v>0</v>
      </c>
      <c r="M8363">
        <v>48478</v>
      </c>
      <c r="N8363">
        <v>0</v>
      </c>
      <c r="O8363" t="str">
        <f t="shared" si="782"/>
        <v>30-45</v>
      </c>
      <c r="P8363" t="str">
        <f t="shared" si="783"/>
        <v>Medium</v>
      </c>
      <c r="Q8363" t="str">
        <f t="shared" si="784"/>
        <v>Long-Term</v>
      </c>
      <c r="R8363" t="str">
        <f t="shared" si="785"/>
        <v>High Balance</v>
      </c>
      <c r="S8363" t="str">
        <f t="shared" si="786"/>
        <v>High Value</v>
      </c>
      <c r="T8363">
        <v>1</v>
      </c>
      <c r="U8363">
        <f t="shared" si="787"/>
        <v>0</v>
      </c>
    </row>
    <row r="8364" spans="1:21" x14ac:dyDescent="0.25">
      <c r="A8364">
        <v>2025</v>
      </c>
      <c r="B8364">
        <v>15751912</v>
      </c>
      <c r="C8364" t="s">
        <v>2708</v>
      </c>
      <c r="D8364">
        <v>567</v>
      </c>
      <c r="E8364" t="s">
        <v>15</v>
      </c>
      <c r="F8364" t="s">
        <v>23</v>
      </c>
      <c r="G8364">
        <v>36</v>
      </c>
      <c r="H8364">
        <v>7</v>
      </c>
      <c r="I8364">
        <v>0</v>
      </c>
      <c r="J8364">
        <v>2</v>
      </c>
      <c r="K8364">
        <v>0</v>
      </c>
      <c r="L8364">
        <v>1</v>
      </c>
      <c r="M8364">
        <v>3896</v>
      </c>
      <c r="N8364">
        <v>0</v>
      </c>
      <c r="O8364" t="str">
        <f t="shared" si="782"/>
        <v>30-45</v>
      </c>
      <c r="P8364" t="str">
        <f t="shared" si="783"/>
        <v>Low</v>
      </c>
      <c r="Q8364" t="str">
        <f t="shared" si="784"/>
        <v>Mid-Term</v>
      </c>
      <c r="R8364" t="str">
        <f t="shared" si="785"/>
        <v>Zero Balance</v>
      </c>
      <c r="S8364" t="str">
        <f t="shared" si="786"/>
        <v>Normal</v>
      </c>
      <c r="T8364">
        <v>1</v>
      </c>
      <c r="U8364">
        <f t="shared" si="787"/>
        <v>0</v>
      </c>
    </row>
    <row r="8365" spans="1:21" x14ac:dyDescent="0.25">
      <c r="A8365">
        <v>2025</v>
      </c>
      <c r="B8365">
        <v>15677336</v>
      </c>
      <c r="C8365" t="s">
        <v>947</v>
      </c>
      <c r="D8365">
        <v>557</v>
      </c>
      <c r="E8365" t="s">
        <v>26</v>
      </c>
      <c r="F8365" t="s">
        <v>23</v>
      </c>
      <c r="G8365">
        <v>57</v>
      </c>
      <c r="H8365">
        <v>1</v>
      </c>
      <c r="I8365">
        <v>120043</v>
      </c>
      <c r="J8365">
        <v>1</v>
      </c>
      <c r="K8365">
        <v>1</v>
      </c>
      <c r="L8365">
        <v>0</v>
      </c>
      <c r="M8365">
        <v>132371</v>
      </c>
      <c r="N8365">
        <v>1</v>
      </c>
      <c r="O8365" t="str">
        <f t="shared" si="782"/>
        <v>46-60</v>
      </c>
      <c r="P8365" t="str">
        <f t="shared" si="783"/>
        <v>Low</v>
      </c>
      <c r="Q8365" t="str">
        <f t="shared" si="784"/>
        <v>New</v>
      </c>
      <c r="R8365" t="str">
        <f t="shared" si="785"/>
        <v>High Balance</v>
      </c>
      <c r="S8365" t="str">
        <f t="shared" si="786"/>
        <v>High Value</v>
      </c>
      <c r="T8365">
        <v>1</v>
      </c>
      <c r="U8365">
        <f t="shared" si="787"/>
        <v>120043</v>
      </c>
    </row>
    <row r="8366" spans="1:21" x14ac:dyDescent="0.25">
      <c r="A8366">
        <v>2025</v>
      </c>
      <c r="B8366">
        <v>15684395</v>
      </c>
      <c r="C8366" t="s">
        <v>1211</v>
      </c>
      <c r="D8366">
        <v>446</v>
      </c>
      <c r="E8366" t="s">
        <v>18</v>
      </c>
      <c r="F8366" t="s">
        <v>16</v>
      </c>
      <c r="G8366">
        <v>45</v>
      </c>
      <c r="H8366">
        <v>10</v>
      </c>
      <c r="I8366">
        <v>125192</v>
      </c>
      <c r="J8366">
        <v>1</v>
      </c>
      <c r="K8366">
        <v>1</v>
      </c>
      <c r="L8366">
        <v>1</v>
      </c>
      <c r="M8366">
        <v>128261</v>
      </c>
      <c r="N8366">
        <v>1</v>
      </c>
      <c r="O8366" t="str">
        <f t="shared" si="782"/>
        <v>30-45</v>
      </c>
      <c r="P8366" t="str">
        <f t="shared" si="783"/>
        <v>Low</v>
      </c>
      <c r="Q8366" t="str">
        <f t="shared" si="784"/>
        <v>Long-Term</v>
      </c>
      <c r="R8366" t="str">
        <f t="shared" si="785"/>
        <v>High Balance</v>
      </c>
      <c r="S8366" t="str">
        <f t="shared" si="786"/>
        <v>High Value</v>
      </c>
      <c r="T8366">
        <v>1</v>
      </c>
      <c r="U8366">
        <f t="shared" si="787"/>
        <v>125192</v>
      </c>
    </row>
    <row r="8367" spans="1:21" x14ac:dyDescent="0.25">
      <c r="A8367">
        <v>2025</v>
      </c>
      <c r="B8367">
        <v>15659949</v>
      </c>
      <c r="C8367" t="s">
        <v>292</v>
      </c>
      <c r="D8367">
        <v>850</v>
      </c>
      <c r="E8367" t="s">
        <v>15</v>
      </c>
      <c r="F8367" t="s">
        <v>23</v>
      </c>
      <c r="G8367">
        <v>31</v>
      </c>
      <c r="H8367">
        <v>1</v>
      </c>
      <c r="I8367">
        <v>96399</v>
      </c>
      <c r="J8367">
        <v>2</v>
      </c>
      <c r="K8367">
        <v>1</v>
      </c>
      <c r="L8367">
        <v>0</v>
      </c>
      <c r="M8367">
        <v>106534</v>
      </c>
      <c r="N8367">
        <v>0</v>
      </c>
      <c r="O8367" t="str">
        <f t="shared" si="782"/>
        <v>30-45</v>
      </c>
      <c r="P8367" t="str">
        <f t="shared" si="783"/>
        <v>High</v>
      </c>
      <c r="Q8367" t="str">
        <f t="shared" si="784"/>
        <v>New</v>
      </c>
      <c r="R8367" t="str">
        <f t="shared" si="785"/>
        <v>Low Balance</v>
      </c>
      <c r="S8367" t="str">
        <f t="shared" si="786"/>
        <v>Normal</v>
      </c>
      <c r="T8367">
        <v>1</v>
      </c>
      <c r="U8367">
        <f t="shared" si="787"/>
        <v>0</v>
      </c>
    </row>
    <row r="8368" spans="1:21" x14ac:dyDescent="0.25">
      <c r="A8368">
        <v>2025</v>
      </c>
      <c r="B8368">
        <v>15812422</v>
      </c>
      <c r="C8368" t="s">
        <v>2366</v>
      </c>
      <c r="D8368">
        <v>637</v>
      </c>
      <c r="E8368" t="s">
        <v>15</v>
      </c>
      <c r="F8368" t="s">
        <v>23</v>
      </c>
      <c r="G8368">
        <v>41</v>
      </c>
      <c r="H8368">
        <v>2</v>
      </c>
      <c r="I8368">
        <v>0</v>
      </c>
      <c r="J8368">
        <v>2</v>
      </c>
      <c r="K8368">
        <v>0</v>
      </c>
      <c r="L8368">
        <v>1</v>
      </c>
      <c r="M8368">
        <v>102515</v>
      </c>
      <c r="N8368">
        <v>0</v>
      </c>
      <c r="O8368" t="str">
        <f t="shared" si="782"/>
        <v>30-45</v>
      </c>
      <c r="P8368" t="str">
        <f t="shared" si="783"/>
        <v>Medium</v>
      </c>
      <c r="Q8368" t="str">
        <f t="shared" si="784"/>
        <v>New</v>
      </c>
      <c r="R8368" t="str">
        <f t="shared" si="785"/>
        <v>Zero Balance</v>
      </c>
      <c r="S8368" t="str">
        <f t="shared" si="786"/>
        <v>Normal</v>
      </c>
      <c r="T8368">
        <v>1</v>
      </c>
      <c r="U8368">
        <f t="shared" si="787"/>
        <v>0</v>
      </c>
    </row>
    <row r="8369" spans="1:21" x14ac:dyDescent="0.25">
      <c r="A8369">
        <v>2025</v>
      </c>
      <c r="B8369">
        <v>15806941</v>
      </c>
      <c r="C8369" t="s">
        <v>107</v>
      </c>
      <c r="D8369">
        <v>499</v>
      </c>
      <c r="E8369" t="s">
        <v>15</v>
      </c>
      <c r="F8369" t="s">
        <v>23</v>
      </c>
      <c r="G8369">
        <v>60</v>
      </c>
      <c r="H8369">
        <v>7</v>
      </c>
      <c r="I8369">
        <v>76962</v>
      </c>
      <c r="J8369">
        <v>2</v>
      </c>
      <c r="K8369">
        <v>1</v>
      </c>
      <c r="L8369">
        <v>1</v>
      </c>
      <c r="M8369">
        <v>83644</v>
      </c>
      <c r="N8369">
        <v>0</v>
      </c>
      <c r="O8369" t="str">
        <f t="shared" si="782"/>
        <v>46-60</v>
      </c>
      <c r="P8369" t="str">
        <f t="shared" si="783"/>
        <v>Low</v>
      </c>
      <c r="Q8369" t="str">
        <f t="shared" si="784"/>
        <v>Mid-Term</v>
      </c>
      <c r="R8369" t="str">
        <f t="shared" si="785"/>
        <v>Low Balance</v>
      </c>
      <c r="S8369" t="str">
        <f t="shared" si="786"/>
        <v>Normal</v>
      </c>
      <c r="T8369">
        <v>1</v>
      </c>
      <c r="U8369">
        <f t="shared" si="787"/>
        <v>0</v>
      </c>
    </row>
    <row r="8370" spans="1:21" x14ac:dyDescent="0.25">
      <c r="A8370">
        <v>2025</v>
      </c>
      <c r="B8370">
        <v>15637690</v>
      </c>
      <c r="C8370" t="s">
        <v>430</v>
      </c>
      <c r="D8370">
        <v>622</v>
      </c>
      <c r="E8370" t="s">
        <v>26</v>
      </c>
      <c r="F8370" t="s">
        <v>16</v>
      </c>
      <c r="G8370">
        <v>34</v>
      </c>
      <c r="H8370">
        <v>7</v>
      </c>
      <c r="I8370">
        <v>98676</v>
      </c>
      <c r="J8370">
        <v>1</v>
      </c>
      <c r="K8370">
        <v>1</v>
      </c>
      <c r="L8370">
        <v>0</v>
      </c>
      <c r="M8370">
        <v>138907</v>
      </c>
      <c r="N8370">
        <v>1</v>
      </c>
      <c r="O8370" t="str">
        <f t="shared" si="782"/>
        <v>30-45</v>
      </c>
      <c r="P8370" t="str">
        <f t="shared" si="783"/>
        <v>Medium</v>
      </c>
      <c r="Q8370" t="str">
        <f t="shared" si="784"/>
        <v>Mid-Term</v>
      </c>
      <c r="R8370" t="str">
        <f t="shared" si="785"/>
        <v>Low Balance</v>
      </c>
      <c r="S8370" t="str">
        <f t="shared" si="786"/>
        <v>Normal</v>
      </c>
      <c r="T8370">
        <v>1</v>
      </c>
      <c r="U8370">
        <f t="shared" si="787"/>
        <v>98676</v>
      </c>
    </row>
    <row r="8371" spans="1:21" x14ac:dyDescent="0.25">
      <c r="A8371">
        <v>2025</v>
      </c>
      <c r="B8371">
        <v>15632882</v>
      </c>
      <c r="C8371" t="s">
        <v>89</v>
      </c>
      <c r="D8371">
        <v>684</v>
      </c>
      <c r="E8371" t="s">
        <v>26</v>
      </c>
      <c r="F8371" t="s">
        <v>23</v>
      </c>
      <c r="G8371">
        <v>37</v>
      </c>
      <c r="H8371">
        <v>1</v>
      </c>
      <c r="I8371">
        <v>126817</v>
      </c>
      <c r="J8371">
        <v>2</v>
      </c>
      <c r="K8371">
        <v>1</v>
      </c>
      <c r="L8371">
        <v>1</v>
      </c>
      <c r="M8371">
        <v>29996</v>
      </c>
      <c r="N8371">
        <v>1</v>
      </c>
      <c r="O8371" t="str">
        <f t="shared" si="782"/>
        <v>30-45</v>
      </c>
      <c r="P8371" t="str">
        <f t="shared" si="783"/>
        <v>Medium</v>
      </c>
      <c r="Q8371" t="str">
        <f t="shared" si="784"/>
        <v>New</v>
      </c>
      <c r="R8371" t="str">
        <f t="shared" si="785"/>
        <v>High Balance</v>
      </c>
      <c r="S8371" t="str">
        <f t="shared" si="786"/>
        <v>High Value</v>
      </c>
      <c r="T8371">
        <v>1</v>
      </c>
      <c r="U8371">
        <f t="shared" si="787"/>
        <v>126817</v>
      </c>
    </row>
    <row r="8372" spans="1:21" x14ac:dyDescent="0.25">
      <c r="A8372">
        <v>2025</v>
      </c>
      <c r="B8372">
        <v>15807107</v>
      </c>
      <c r="C8372" t="s">
        <v>2639</v>
      </c>
      <c r="D8372">
        <v>612</v>
      </c>
      <c r="E8372" t="s">
        <v>15</v>
      </c>
      <c r="F8372" t="s">
        <v>23</v>
      </c>
      <c r="G8372">
        <v>32</v>
      </c>
      <c r="H8372">
        <v>3</v>
      </c>
      <c r="I8372">
        <v>121394</v>
      </c>
      <c r="J8372">
        <v>1</v>
      </c>
      <c r="K8372">
        <v>1</v>
      </c>
      <c r="L8372">
        <v>0</v>
      </c>
      <c r="M8372">
        <v>164081</v>
      </c>
      <c r="N8372">
        <v>0</v>
      </c>
      <c r="O8372" t="str">
        <f t="shared" si="782"/>
        <v>30-45</v>
      </c>
      <c r="P8372" t="str">
        <f t="shared" si="783"/>
        <v>Medium</v>
      </c>
      <c r="Q8372" t="str">
        <f t="shared" si="784"/>
        <v>New</v>
      </c>
      <c r="R8372" t="str">
        <f t="shared" si="785"/>
        <v>High Balance</v>
      </c>
      <c r="S8372" t="str">
        <f t="shared" si="786"/>
        <v>High Value</v>
      </c>
      <c r="T8372">
        <v>1</v>
      </c>
      <c r="U8372">
        <f t="shared" si="787"/>
        <v>0</v>
      </c>
    </row>
    <row r="8373" spans="1:21" x14ac:dyDescent="0.25">
      <c r="A8373">
        <v>2025</v>
      </c>
      <c r="B8373">
        <v>15661034</v>
      </c>
      <c r="C8373" t="s">
        <v>1306</v>
      </c>
      <c r="D8373">
        <v>813</v>
      </c>
      <c r="E8373" t="s">
        <v>26</v>
      </c>
      <c r="F8373" t="s">
        <v>16</v>
      </c>
      <c r="G8373">
        <v>29</v>
      </c>
      <c r="H8373">
        <v>5</v>
      </c>
      <c r="I8373">
        <v>106059</v>
      </c>
      <c r="J8373">
        <v>1</v>
      </c>
      <c r="K8373">
        <v>0</v>
      </c>
      <c r="L8373">
        <v>0</v>
      </c>
      <c r="M8373">
        <v>187977</v>
      </c>
      <c r="N8373">
        <v>1</v>
      </c>
      <c r="O8373" t="str">
        <f t="shared" si="782"/>
        <v>&lt;30</v>
      </c>
      <c r="P8373" t="str">
        <f t="shared" si="783"/>
        <v>High</v>
      </c>
      <c r="Q8373" t="str">
        <f t="shared" si="784"/>
        <v>Mid-Term</v>
      </c>
      <c r="R8373" t="str">
        <f t="shared" si="785"/>
        <v>High Balance</v>
      </c>
      <c r="S8373" t="str">
        <f t="shared" si="786"/>
        <v>High Value</v>
      </c>
      <c r="T8373">
        <v>1</v>
      </c>
      <c r="U8373">
        <f t="shared" si="787"/>
        <v>106059</v>
      </c>
    </row>
    <row r="8374" spans="1:21" x14ac:dyDescent="0.25">
      <c r="A8374">
        <v>2025</v>
      </c>
      <c r="B8374">
        <v>15811958</v>
      </c>
      <c r="C8374" t="s">
        <v>2709</v>
      </c>
      <c r="D8374">
        <v>850</v>
      </c>
      <c r="E8374" t="s">
        <v>26</v>
      </c>
      <c r="F8374" t="s">
        <v>23</v>
      </c>
      <c r="G8374">
        <v>44</v>
      </c>
      <c r="H8374">
        <v>2</v>
      </c>
      <c r="I8374">
        <v>112755</v>
      </c>
      <c r="J8374">
        <v>2</v>
      </c>
      <c r="K8374">
        <v>0</v>
      </c>
      <c r="L8374">
        <v>0</v>
      </c>
      <c r="M8374">
        <v>158171</v>
      </c>
      <c r="N8374">
        <v>0</v>
      </c>
      <c r="O8374" t="str">
        <f t="shared" si="782"/>
        <v>30-45</v>
      </c>
      <c r="P8374" t="str">
        <f t="shared" si="783"/>
        <v>High</v>
      </c>
      <c r="Q8374" t="str">
        <f t="shared" si="784"/>
        <v>New</v>
      </c>
      <c r="R8374" t="str">
        <f t="shared" si="785"/>
        <v>High Balance</v>
      </c>
      <c r="S8374" t="str">
        <f t="shared" si="786"/>
        <v>High Value</v>
      </c>
      <c r="T8374">
        <v>1</v>
      </c>
      <c r="U8374">
        <f t="shared" si="787"/>
        <v>0</v>
      </c>
    </row>
    <row r="8375" spans="1:21" x14ac:dyDescent="0.25">
      <c r="A8375">
        <v>2025</v>
      </c>
      <c r="B8375">
        <v>15785167</v>
      </c>
      <c r="C8375" t="s">
        <v>416</v>
      </c>
      <c r="D8375">
        <v>795</v>
      </c>
      <c r="E8375" t="s">
        <v>18</v>
      </c>
      <c r="F8375" t="s">
        <v>23</v>
      </c>
      <c r="G8375">
        <v>29</v>
      </c>
      <c r="H8375">
        <v>4</v>
      </c>
      <c r="I8375">
        <v>0</v>
      </c>
      <c r="J8375">
        <v>2</v>
      </c>
      <c r="K8375">
        <v>0</v>
      </c>
      <c r="L8375">
        <v>0</v>
      </c>
      <c r="M8375">
        <v>155712</v>
      </c>
      <c r="N8375">
        <v>0</v>
      </c>
      <c r="O8375" t="str">
        <f t="shared" si="782"/>
        <v>&lt;30</v>
      </c>
      <c r="P8375" t="str">
        <f t="shared" si="783"/>
        <v>High</v>
      </c>
      <c r="Q8375" t="str">
        <f t="shared" si="784"/>
        <v>Mid-Term</v>
      </c>
      <c r="R8375" t="str">
        <f t="shared" si="785"/>
        <v>Zero Balance</v>
      </c>
      <c r="S8375" t="str">
        <f t="shared" si="786"/>
        <v>Normal</v>
      </c>
      <c r="T8375">
        <v>1</v>
      </c>
      <c r="U8375">
        <f t="shared" si="787"/>
        <v>0</v>
      </c>
    </row>
    <row r="8376" spans="1:21" x14ac:dyDescent="0.25">
      <c r="A8376">
        <v>2025</v>
      </c>
      <c r="B8376">
        <v>15646720</v>
      </c>
      <c r="C8376" t="s">
        <v>1838</v>
      </c>
      <c r="D8376">
        <v>628</v>
      </c>
      <c r="E8376" t="s">
        <v>18</v>
      </c>
      <c r="F8376" t="s">
        <v>16</v>
      </c>
      <c r="G8376">
        <v>55</v>
      </c>
      <c r="H8376">
        <v>7</v>
      </c>
      <c r="I8376">
        <v>0</v>
      </c>
      <c r="J8376">
        <v>3</v>
      </c>
      <c r="K8376">
        <v>1</v>
      </c>
      <c r="L8376">
        <v>0</v>
      </c>
      <c r="M8376">
        <v>85891</v>
      </c>
      <c r="N8376">
        <v>1</v>
      </c>
      <c r="O8376" t="str">
        <f t="shared" si="782"/>
        <v>46-60</v>
      </c>
      <c r="P8376" t="str">
        <f t="shared" si="783"/>
        <v>Medium</v>
      </c>
      <c r="Q8376" t="str">
        <f t="shared" si="784"/>
        <v>Mid-Term</v>
      </c>
      <c r="R8376" t="str">
        <f t="shared" si="785"/>
        <v>Zero Balance</v>
      </c>
      <c r="S8376" t="str">
        <f t="shared" si="786"/>
        <v>Normal</v>
      </c>
      <c r="T8376">
        <v>1</v>
      </c>
      <c r="U8376">
        <f t="shared" si="787"/>
        <v>0</v>
      </c>
    </row>
    <row r="8377" spans="1:21" x14ac:dyDescent="0.25">
      <c r="A8377">
        <v>2025</v>
      </c>
      <c r="B8377">
        <v>15658614</v>
      </c>
      <c r="C8377" t="s">
        <v>28</v>
      </c>
      <c r="D8377">
        <v>565</v>
      </c>
      <c r="E8377" t="s">
        <v>26</v>
      </c>
      <c r="F8377" t="s">
        <v>16</v>
      </c>
      <c r="G8377">
        <v>38</v>
      </c>
      <c r="H8377">
        <v>7</v>
      </c>
      <c r="I8377">
        <v>145401</v>
      </c>
      <c r="J8377">
        <v>2</v>
      </c>
      <c r="K8377">
        <v>1</v>
      </c>
      <c r="L8377">
        <v>1</v>
      </c>
      <c r="M8377">
        <v>83845</v>
      </c>
      <c r="N8377">
        <v>0</v>
      </c>
      <c r="O8377" t="str">
        <f t="shared" si="782"/>
        <v>30-45</v>
      </c>
      <c r="P8377" t="str">
        <f t="shared" si="783"/>
        <v>Low</v>
      </c>
      <c r="Q8377" t="str">
        <f t="shared" si="784"/>
        <v>Mid-Term</v>
      </c>
      <c r="R8377" t="str">
        <f t="shared" si="785"/>
        <v>High Balance</v>
      </c>
      <c r="S8377" t="str">
        <f t="shared" si="786"/>
        <v>High Value</v>
      </c>
      <c r="T8377">
        <v>1</v>
      </c>
      <c r="U8377">
        <f t="shared" si="787"/>
        <v>0</v>
      </c>
    </row>
    <row r="8378" spans="1:21" x14ac:dyDescent="0.25">
      <c r="A8378">
        <v>2025</v>
      </c>
      <c r="B8378">
        <v>15704657</v>
      </c>
      <c r="C8378" t="s">
        <v>2710</v>
      </c>
      <c r="D8378">
        <v>601</v>
      </c>
      <c r="E8378" t="s">
        <v>15</v>
      </c>
      <c r="F8378" t="s">
        <v>23</v>
      </c>
      <c r="G8378">
        <v>39</v>
      </c>
      <c r="H8378">
        <v>3</v>
      </c>
      <c r="I8378">
        <v>72648</v>
      </c>
      <c r="J8378">
        <v>1</v>
      </c>
      <c r="K8378">
        <v>1</v>
      </c>
      <c r="L8378">
        <v>0</v>
      </c>
      <c r="M8378">
        <v>41778</v>
      </c>
      <c r="N8378">
        <v>1</v>
      </c>
      <c r="O8378" t="str">
        <f t="shared" si="782"/>
        <v>30-45</v>
      </c>
      <c r="P8378" t="str">
        <f t="shared" si="783"/>
        <v>Medium</v>
      </c>
      <c r="Q8378" t="str">
        <f t="shared" si="784"/>
        <v>New</v>
      </c>
      <c r="R8378" t="str">
        <f t="shared" si="785"/>
        <v>Low Balance</v>
      </c>
      <c r="S8378" t="str">
        <f t="shared" si="786"/>
        <v>Normal</v>
      </c>
      <c r="T8378">
        <v>1</v>
      </c>
      <c r="U8378">
        <f t="shared" si="787"/>
        <v>72648</v>
      </c>
    </row>
    <row r="8379" spans="1:21" x14ac:dyDescent="0.25">
      <c r="A8379">
        <v>2025</v>
      </c>
      <c r="B8379">
        <v>15567147</v>
      </c>
      <c r="C8379" t="s">
        <v>2711</v>
      </c>
      <c r="D8379">
        <v>802</v>
      </c>
      <c r="E8379" t="s">
        <v>18</v>
      </c>
      <c r="F8379" t="s">
        <v>23</v>
      </c>
      <c r="G8379">
        <v>40</v>
      </c>
      <c r="H8379">
        <v>4</v>
      </c>
      <c r="I8379">
        <v>0</v>
      </c>
      <c r="J8379">
        <v>2</v>
      </c>
      <c r="K8379">
        <v>1</v>
      </c>
      <c r="L8379">
        <v>1</v>
      </c>
      <c r="M8379">
        <v>81908</v>
      </c>
      <c r="N8379">
        <v>0</v>
      </c>
      <c r="O8379" t="str">
        <f t="shared" si="782"/>
        <v>30-45</v>
      </c>
      <c r="P8379" t="str">
        <f t="shared" si="783"/>
        <v>High</v>
      </c>
      <c r="Q8379" t="str">
        <f t="shared" si="784"/>
        <v>Mid-Term</v>
      </c>
      <c r="R8379" t="str">
        <f t="shared" si="785"/>
        <v>Zero Balance</v>
      </c>
      <c r="S8379" t="str">
        <f t="shared" si="786"/>
        <v>Normal</v>
      </c>
      <c r="T8379">
        <v>1</v>
      </c>
      <c r="U8379">
        <f t="shared" si="787"/>
        <v>0</v>
      </c>
    </row>
    <row r="8380" spans="1:21" x14ac:dyDescent="0.25">
      <c r="A8380">
        <v>2025</v>
      </c>
      <c r="B8380">
        <v>15701319</v>
      </c>
      <c r="C8380" t="s">
        <v>944</v>
      </c>
      <c r="D8380">
        <v>614</v>
      </c>
      <c r="E8380" t="s">
        <v>26</v>
      </c>
      <c r="F8380" t="s">
        <v>16</v>
      </c>
      <c r="G8380">
        <v>37</v>
      </c>
      <c r="H8380">
        <v>6</v>
      </c>
      <c r="I8380">
        <v>96341</v>
      </c>
      <c r="J8380">
        <v>2</v>
      </c>
      <c r="K8380">
        <v>1</v>
      </c>
      <c r="L8380">
        <v>1</v>
      </c>
      <c r="M8380">
        <v>139377</v>
      </c>
      <c r="N8380">
        <v>1</v>
      </c>
      <c r="O8380" t="str">
        <f t="shared" si="782"/>
        <v>30-45</v>
      </c>
      <c r="P8380" t="str">
        <f t="shared" si="783"/>
        <v>Medium</v>
      </c>
      <c r="Q8380" t="str">
        <f t="shared" si="784"/>
        <v>Mid-Term</v>
      </c>
      <c r="R8380" t="str">
        <f t="shared" si="785"/>
        <v>Low Balance</v>
      </c>
      <c r="S8380" t="str">
        <f t="shared" si="786"/>
        <v>Normal</v>
      </c>
      <c r="T8380">
        <v>1</v>
      </c>
      <c r="U8380">
        <f t="shared" si="787"/>
        <v>96341</v>
      </c>
    </row>
    <row r="8381" spans="1:21" x14ac:dyDescent="0.25">
      <c r="A8381">
        <v>2025</v>
      </c>
      <c r="B8381">
        <v>15745266</v>
      </c>
      <c r="C8381" t="s">
        <v>926</v>
      </c>
      <c r="D8381">
        <v>434</v>
      </c>
      <c r="E8381" t="s">
        <v>18</v>
      </c>
      <c r="F8381" t="s">
        <v>23</v>
      </c>
      <c r="G8381">
        <v>55</v>
      </c>
      <c r="H8381">
        <v>6</v>
      </c>
      <c r="I8381">
        <v>0</v>
      </c>
      <c r="J8381">
        <v>1</v>
      </c>
      <c r="K8381">
        <v>0</v>
      </c>
      <c r="L8381">
        <v>1</v>
      </c>
      <c r="M8381">
        <v>73562</v>
      </c>
      <c r="N8381">
        <v>1</v>
      </c>
      <c r="O8381" t="str">
        <f t="shared" si="782"/>
        <v>46-60</v>
      </c>
      <c r="P8381" t="str">
        <f t="shared" si="783"/>
        <v>Low</v>
      </c>
      <c r="Q8381" t="str">
        <f t="shared" si="784"/>
        <v>Mid-Term</v>
      </c>
      <c r="R8381" t="str">
        <f t="shared" si="785"/>
        <v>Zero Balance</v>
      </c>
      <c r="S8381" t="str">
        <f t="shared" si="786"/>
        <v>Normal</v>
      </c>
      <c r="T8381">
        <v>1</v>
      </c>
      <c r="U8381">
        <f t="shared" si="787"/>
        <v>0</v>
      </c>
    </row>
    <row r="8382" spans="1:21" x14ac:dyDescent="0.25">
      <c r="A8382">
        <v>2025</v>
      </c>
      <c r="B8382">
        <v>15650437</v>
      </c>
      <c r="C8382" t="s">
        <v>628</v>
      </c>
      <c r="D8382">
        <v>522</v>
      </c>
      <c r="E8382" t="s">
        <v>26</v>
      </c>
      <c r="F8382" t="s">
        <v>23</v>
      </c>
      <c r="G8382">
        <v>32</v>
      </c>
      <c r="H8382">
        <v>8</v>
      </c>
      <c r="I8382">
        <v>124450</v>
      </c>
      <c r="J8382">
        <v>2</v>
      </c>
      <c r="K8382">
        <v>1</v>
      </c>
      <c r="L8382">
        <v>1</v>
      </c>
      <c r="M8382">
        <v>165786</v>
      </c>
      <c r="N8382">
        <v>0</v>
      </c>
      <c r="O8382" t="str">
        <f t="shared" si="782"/>
        <v>30-45</v>
      </c>
      <c r="P8382" t="str">
        <f t="shared" si="783"/>
        <v>Low</v>
      </c>
      <c r="Q8382" t="str">
        <f t="shared" si="784"/>
        <v>Long-Term</v>
      </c>
      <c r="R8382" t="str">
        <f t="shared" si="785"/>
        <v>High Balance</v>
      </c>
      <c r="S8382" t="str">
        <f t="shared" si="786"/>
        <v>High Value</v>
      </c>
      <c r="T8382">
        <v>1</v>
      </c>
      <c r="U8382">
        <f t="shared" si="787"/>
        <v>0</v>
      </c>
    </row>
    <row r="8383" spans="1:21" x14ac:dyDescent="0.25">
      <c r="A8383">
        <v>2025</v>
      </c>
      <c r="B8383">
        <v>15764314</v>
      </c>
      <c r="C8383" t="s">
        <v>975</v>
      </c>
      <c r="D8383">
        <v>550</v>
      </c>
      <c r="E8383" t="s">
        <v>26</v>
      </c>
      <c r="F8383" t="s">
        <v>23</v>
      </c>
      <c r="G8383">
        <v>36</v>
      </c>
      <c r="H8383">
        <v>2</v>
      </c>
      <c r="I8383">
        <v>113877</v>
      </c>
      <c r="J8383">
        <v>2</v>
      </c>
      <c r="K8383">
        <v>1</v>
      </c>
      <c r="L8383">
        <v>0</v>
      </c>
      <c r="M8383">
        <v>174922</v>
      </c>
      <c r="N8383">
        <v>0</v>
      </c>
      <c r="O8383" t="str">
        <f t="shared" si="782"/>
        <v>30-45</v>
      </c>
      <c r="P8383" t="str">
        <f t="shared" si="783"/>
        <v>Low</v>
      </c>
      <c r="Q8383" t="str">
        <f t="shared" si="784"/>
        <v>New</v>
      </c>
      <c r="R8383" t="str">
        <f t="shared" si="785"/>
        <v>High Balance</v>
      </c>
      <c r="S8383" t="str">
        <f t="shared" si="786"/>
        <v>High Value</v>
      </c>
      <c r="T8383">
        <v>1</v>
      </c>
      <c r="U8383">
        <f t="shared" si="787"/>
        <v>0</v>
      </c>
    </row>
    <row r="8384" spans="1:21" x14ac:dyDescent="0.25">
      <c r="A8384">
        <v>2025</v>
      </c>
      <c r="B8384">
        <v>15612594</v>
      </c>
      <c r="C8384" t="s">
        <v>1806</v>
      </c>
      <c r="D8384">
        <v>599</v>
      </c>
      <c r="E8384" t="s">
        <v>18</v>
      </c>
      <c r="F8384" t="s">
        <v>23</v>
      </c>
      <c r="G8384">
        <v>25</v>
      </c>
      <c r="H8384">
        <v>3</v>
      </c>
      <c r="I8384">
        <v>0</v>
      </c>
      <c r="J8384">
        <v>2</v>
      </c>
      <c r="K8384">
        <v>1</v>
      </c>
      <c r="L8384">
        <v>1</v>
      </c>
      <c r="M8384">
        <v>120790</v>
      </c>
      <c r="N8384">
        <v>0</v>
      </c>
      <c r="O8384" t="str">
        <f t="shared" si="782"/>
        <v>&lt;30</v>
      </c>
      <c r="P8384" t="str">
        <f t="shared" si="783"/>
        <v>Low</v>
      </c>
      <c r="Q8384" t="str">
        <f t="shared" si="784"/>
        <v>New</v>
      </c>
      <c r="R8384" t="str">
        <f t="shared" si="785"/>
        <v>Zero Balance</v>
      </c>
      <c r="S8384" t="str">
        <f t="shared" si="786"/>
        <v>Normal</v>
      </c>
      <c r="T8384">
        <v>1</v>
      </c>
      <c r="U8384">
        <f t="shared" si="787"/>
        <v>0</v>
      </c>
    </row>
    <row r="8385" spans="1:21" x14ac:dyDescent="0.25">
      <c r="A8385">
        <v>2025</v>
      </c>
      <c r="B8385">
        <v>15593501</v>
      </c>
      <c r="C8385" t="s">
        <v>113</v>
      </c>
      <c r="D8385">
        <v>493</v>
      </c>
      <c r="E8385" t="s">
        <v>15</v>
      </c>
      <c r="F8385" t="s">
        <v>16</v>
      </c>
      <c r="G8385">
        <v>36</v>
      </c>
      <c r="H8385">
        <v>5</v>
      </c>
      <c r="I8385">
        <v>148668</v>
      </c>
      <c r="J8385">
        <v>2</v>
      </c>
      <c r="K8385">
        <v>1</v>
      </c>
      <c r="L8385">
        <v>0</v>
      </c>
      <c r="M8385">
        <v>56093</v>
      </c>
      <c r="N8385">
        <v>0</v>
      </c>
      <c r="O8385" t="str">
        <f t="shared" si="782"/>
        <v>30-45</v>
      </c>
      <c r="P8385" t="str">
        <f t="shared" si="783"/>
        <v>Low</v>
      </c>
      <c r="Q8385" t="str">
        <f t="shared" si="784"/>
        <v>Mid-Term</v>
      </c>
      <c r="R8385" t="str">
        <f t="shared" si="785"/>
        <v>High Balance</v>
      </c>
      <c r="S8385" t="str">
        <f t="shared" si="786"/>
        <v>High Value</v>
      </c>
      <c r="T8385">
        <v>1</v>
      </c>
      <c r="U8385">
        <f t="shared" si="787"/>
        <v>0</v>
      </c>
    </row>
    <row r="8386" spans="1:21" x14ac:dyDescent="0.25">
      <c r="A8386">
        <v>2025</v>
      </c>
      <c r="B8386">
        <v>15804150</v>
      </c>
      <c r="C8386" t="s">
        <v>1311</v>
      </c>
      <c r="D8386">
        <v>755</v>
      </c>
      <c r="E8386" t="s">
        <v>15</v>
      </c>
      <c r="F8386" t="s">
        <v>23</v>
      </c>
      <c r="G8386">
        <v>34</v>
      </c>
      <c r="H8386">
        <v>3</v>
      </c>
      <c r="I8386">
        <v>0</v>
      </c>
      <c r="J8386">
        <v>2</v>
      </c>
      <c r="K8386">
        <v>1</v>
      </c>
      <c r="L8386">
        <v>1</v>
      </c>
      <c r="M8386">
        <v>158816</v>
      </c>
      <c r="N8386">
        <v>0</v>
      </c>
      <c r="O8386" t="str">
        <f t="shared" ref="O8386:O8449" si="788">IF(G8386&lt;30,"&lt;30",IF(G8386&lt;=45,"30-45",IF(G8386&lt;=60,"46-60","60+")))</f>
        <v>30-45</v>
      </c>
      <c r="P8386" t="str">
        <f t="shared" ref="P8386:P8449" si="789">IF(D8386&lt;600,"Low",IF(D8386&lt;=750,"Medium","High"))</f>
        <v>High</v>
      </c>
      <c r="Q8386" t="str">
        <f t="shared" ref="Q8386:Q8449" si="790">IF(H8386&lt;=3,"New",IF(H8386&lt;=7,"Mid-Term","Long-Term"))</f>
        <v>New</v>
      </c>
      <c r="R8386" t="str">
        <f t="shared" ref="R8386:R8449" si="791">IF(I8386=0,"Zero Balance",IF(I8386&lt;100000,"Low Balance","High Balance"))</f>
        <v>Zero Balance</v>
      </c>
      <c r="S8386" t="str">
        <f t="shared" ref="S8386:S8449" si="792">IF(I8386&gt;=100000,"High Value","Normal")</f>
        <v>Normal</v>
      </c>
      <c r="T8386">
        <v>1</v>
      </c>
      <c r="U8386">
        <f t="shared" ref="U8386:U8449" si="793">IF(N8386=1,I8386,0)</f>
        <v>0</v>
      </c>
    </row>
    <row r="8387" spans="1:21" x14ac:dyDescent="0.25">
      <c r="A8387">
        <v>2025</v>
      </c>
      <c r="B8387">
        <v>15649297</v>
      </c>
      <c r="C8387" t="s">
        <v>125</v>
      </c>
      <c r="D8387">
        <v>605</v>
      </c>
      <c r="E8387" t="s">
        <v>15</v>
      </c>
      <c r="F8387" t="s">
        <v>16</v>
      </c>
      <c r="G8387">
        <v>62</v>
      </c>
      <c r="H8387">
        <v>4</v>
      </c>
      <c r="I8387">
        <v>111066</v>
      </c>
      <c r="J8387">
        <v>2</v>
      </c>
      <c r="K8387">
        <v>0</v>
      </c>
      <c r="L8387">
        <v>1</v>
      </c>
      <c r="M8387">
        <v>125661</v>
      </c>
      <c r="N8387">
        <v>0</v>
      </c>
      <c r="O8387" t="str">
        <f t="shared" si="788"/>
        <v>60+</v>
      </c>
      <c r="P8387" t="str">
        <f t="shared" si="789"/>
        <v>Medium</v>
      </c>
      <c r="Q8387" t="str">
        <f t="shared" si="790"/>
        <v>Mid-Term</v>
      </c>
      <c r="R8387" t="str">
        <f t="shared" si="791"/>
        <v>High Balance</v>
      </c>
      <c r="S8387" t="str">
        <f t="shared" si="792"/>
        <v>High Value</v>
      </c>
      <c r="T8387">
        <v>1</v>
      </c>
      <c r="U8387">
        <f t="shared" si="793"/>
        <v>0</v>
      </c>
    </row>
    <row r="8388" spans="1:21" x14ac:dyDescent="0.25">
      <c r="A8388">
        <v>2025</v>
      </c>
      <c r="B8388">
        <v>15641110</v>
      </c>
      <c r="C8388" t="s">
        <v>2712</v>
      </c>
      <c r="D8388">
        <v>708</v>
      </c>
      <c r="E8388" t="s">
        <v>15</v>
      </c>
      <c r="F8388" t="s">
        <v>23</v>
      </c>
      <c r="G8388">
        <v>41</v>
      </c>
      <c r="H8388">
        <v>0</v>
      </c>
      <c r="I8388">
        <v>0</v>
      </c>
      <c r="J8388">
        <v>1</v>
      </c>
      <c r="K8388">
        <v>1</v>
      </c>
      <c r="L8388">
        <v>0</v>
      </c>
      <c r="M8388">
        <v>128401</v>
      </c>
      <c r="N8388">
        <v>0</v>
      </c>
      <c r="O8388" t="str">
        <f t="shared" si="788"/>
        <v>30-45</v>
      </c>
      <c r="P8388" t="str">
        <f t="shared" si="789"/>
        <v>Medium</v>
      </c>
      <c r="Q8388" t="str">
        <f t="shared" si="790"/>
        <v>New</v>
      </c>
      <c r="R8388" t="str">
        <f t="shared" si="791"/>
        <v>Zero Balance</v>
      </c>
      <c r="S8388" t="str">
        <f t="shared" si="792"/>
        <v>Normal</v>
      </c>
      <c r="T8388">
        <v>1</v>
      </c>
      <c r="U8388">
        <f t="shared" si="793"/>
        <v>0</v>
      </c>
    </row>
    <row r="8389" spans="1:21" x14ac:dyDescent="0.25">
      <c r="A8389">
        <v>2025</v>
      </c>
      <c r="B8389">
        <v>15660608</v>
      </c>
      <c r="C8389" t="s">
        <v>2467</v>
      </c>
      <c r="D8389">
        <v>699</v>
      </c>
      <c r="E8389" t="s">
        <v>15</v>
      </c>
      <c r="F8389" t="s">
        <v>23</v>
      </c>
      <c r="G8389">
        <v>44</v>
      </c>
      <c r="H8389">
        <v>8</v>
      </c>
      <c r="I8389">
        <v>158698</v>
      </c>
      <c r="J8389">
        <v>1</v>
      </c>
      <c r="K8389">
        <v>1</v>
      </c>
      <c r="L8389">
        <v>0</v>
      </c>
      <c r="M8389">
        <v>107181</v>
      </c>
      <c r="N8389">
        <v>0</v>
      </c>
      <c r="O8389" t="str">
        <f t="shared" si="788"/>
        <v>30-45</v>
      </c>
      <c r="P8389" t="str">
        <f t="shared" si="789"/>
        <v>Medium</v>
      </c>
      <c r="Q8389" t="str">
        <f t="shared" si="790"/>
        <v>Long-Term</v>
      </c>
      <c r="R8389" t="str">
        <f t="shared" si="791"/>
        <v>High Balance</v>
      </c>
      <c r="S8389" t="str">
        <f t="shared" si="792"/>
        <v>High Value</v>
      </c>
      <c r="T8389">
        <v>1</v>
      </c>
      <c r="U8389">
        <f t="shared" si="793"/>
        <v>0</v>
      </c>
    </row>
    <row r="8390" spans="1:21" x14ac:dyDescent="0.25">
      <c r="A8390">
        <v>2025</v>
      </c>
      <c r="B8390">
        <v>15806570</v>
      </c>
      <c r="C8390" t="s">
        <v>727</v>
      </c>
      <c r="D8390">
        <v>763</v>
      </c>
      <c r="E8390" t="s">
        <v>15</v>
      </c>
      <c r="F8390" t="s">
        <v>16</v>
      </c>
      <c r="G8390">
        <v>53</v>
      </c>
      <c r="H8390">
        <v>4</v>
      </c>
      <c r="I8390">
        <v>0</v>
      </c>
      <c r="J8390">
        <v>1</v>
      </c>
      <c r="K8390">
        <v>1</v>
      </c>
      <c r="L8390">
        <v>0</v>
      </c>
      <c r="M8390">
        <v>77204</v>
      </c>
      <c r="N8390">
        <v>1</v>
      </c>
      <c r="O8390" t="str">
        <f t="shared" si="788"/>
        <v>46-60</v>
      </c>
      <c r="P8390" t="str">
        <f t="shared" si="789"/>
        <v>High</v>
      </c>
      <c r="Q8390" t="str">
        <f t="shared" si="790"/>
        <v>Mid-Term</v>
      </c>
      <c r="R8390" t="str">
        <f t="shared" si="791"/>
        <v>Zero Balance</v>
      </c>
      <c r="S8390" t="str">
        <f t="shared" si="792"/>
        <v>Normal</v>
      </c>
      <c r="T8390">
        <v>1</v>
      </c>
      <c r="U8390">
        <f t="shared" si="793"/>
        <v>0</v>
      </c>
    </row>
    <row r="8391" spans="1:21" x14ac:dyDescent="0.25">
      <c r="A8391">
        <v>2025</v>
      </c>
      <c r="B8391">
        <v>15715345</v>
      </c>
      <c r="C8391" t="s">
        <v>2381</v>
      </c>
      <c r="D8391">
        <v>743</v>
      </c>
      <c r="E8391" t="s">
        <v>18</v>
      </c>
      <c r="F8391" t="s">
        <v>23</v>
      </c>
      <c r="G8391">
        <v>25</v>
      </c>
      <c r="H8391">
        <v>6</v>
      </c>
      <c r="I8391">
        <v>0</v>
      </c>
      <c r="J8391">
        <v>2</v>
      </c>
      <c r="K8391">
        <v>1</v>
      </c>
      <c r="L8391">
        <v>0</v>
      </c>
      <c r="M8391">
        <v>129740</v>
      </c>
      <c r="N8391">
        <v>0</v>
      </c>
      <c r="O8391" t="str">
        <f t="shared" si="788"/>
        <v>&lt;30</v>
      </c>
      <c r="P8391" t="str">
        <f t="shared" si="789"/>
        <v>Medium</v>
      </c>
      <c r="Q8391" t="str">
        <f t="shared" si="790"/>
        <v>Mid-Term</v>
      </c>
      <c r="R8391" t="str">
        <f t="shared" si="791"/>
        <v>Zero Balance</v>
      </c>
      <c r="S8391" t="str">
        <f t="shared" si="792"/>
        <v>Normal</v>
      </c>
      <c r="T8391">
        <v>1</v>
      </c>
      <c r="U8391">
        <f t="shared" si="793"/>
        <v>0</v>
      </c>
    </row>
    <row r="8392" spans="1:21" x14ac:dyDescent="0.25">
      <c r="A8392">
        <v>2025</v>
      </c>
      <c r="B8392">
        <v>15755521</v>
      </c>
      <c r="C8392" t="s">
        <v>149</v>
      </c>
      <c r="D8392">
        <v>660</v>
      </c>
      <c r="E8392" t="s">
        <v>15</v>
      </c>
      <c r="F8392" t="s">
        <v>16</v>
      </c>
      <c r="G8392">
        <v>48</v>
      </c>
      <c r="H8392">
        <v>0</v>
      </c>
      <c r="I8392">
        <v>90044</v>
      </c>
      <c r="J8392">
        <v>2</v>
      </c>
      <c r="K8392">
        <v>0</v>
      </c>
      <c r="L8392">
        <v>1</v>
      </c>
      <c r="M8392">
        <v>187605</v>
      </c>
      <c r="N8392">
        <v>1</v>
      </c>
      <c r="O8392" t="str">
        <f t="shared" si="788"/>
        <v>46-60</v>
      </c>
      <c r="P8392" t="str">
        <f t="shared" si="789"/>
        <v>Medium</v>
      </c>
      <c r="Q8392" t="str">
        <f t="shared" si="790"/>
        <v>New</v>
      </c>
      <c r="R8392" t="str">
        <f t="shared" si="791"/>
        <v>Low Balance</v>
      </c>
      <c r="S8392" t="str">
        <f t="shared" si="792"/>
        <v>Normal</v>
      </c>
      <c r="T8392">
        <v>1</v>
      </c>
      <c r="U8392">
        <f t="shared" si="793"/>
        <v>90044</v>
      </c>
    </row>
    <row r="8393" spans="1:21" x14ac:dyDescent="0.25">
      <c r="A8393">
        <v>2025</v>
      </c>
      <c r="B8393">
        <v>15579074</v>
      </c>
      <c r="C8393" t="s">
        <v>1061</v>
      </c>
      <c r="D8393">
        <v>619</v>
      </c>
      <c r="E8393" t="s">
        <v>26</v>
      </c>
      <c r="F8393" t="s">
        <v>23</v>
      </c>
      <c r="G8393">
        <v>38</v>
      </c>
      <c r="H8393">
        <v>10</v>
      </c>
      <c r="I8393">
        <v>84652</v>
      </c>
      <c r="J8393">
        <v>1</v>
      </c>
      <c r="K8393">
        <v>1</v>
      </c>
      <c r="L8393">
        <v>1</v>
      </c>
      <c r="M8393">
        <v>184754</v>
      </c>
      <c r="N8393">
        <v>0</v>
      </c>
      <c r="O8393" t="str">
        <f t="shared" si="788"/>
        <v>30-45</v>
      </c>
      <c r="P8393" t="str">
        <f t="shared" si="789"/>
        <v>Medium</v>
      </c>
      <c r="Q8393" t="str">
        <f t="shared" si="790"/>
        <v>Long-Term</v>
      </c>
      <c r="R8393" t="str">
        <f t="shared" si="791"/>
        <v>Low Balance</v>
      </c>
      <c r="S8393" t="str">
        <f t="shared" si="792"/>
        <v>Normal</v>
      </c>
      <c r="T8393">
        <v>1</v>
      </c>
      <c r="U8393">
        <f t="shared" si="793"/>
        <v>0</v>
      </c>
    </row>
    <row r="8394" spans="1:21" x14ac:dyDescent="0.25">
      <c r="A8394">
        <v>2025</v>
      </c>
      <c r="B8394">
        <v>15641158</v>
      </c>
      <c r="C8394" t="s">
        <v>2713</v>
      </c>
      <c r="D8394">
        <v>739</v>
      </c>
      <c r="E8394" t="s">
        <v>26</v>
      </c>
      <c r="F8394" t="s">
        <v>23</v>
      </c>
      <c r="G8394">
        <v>32</v>
      </c>
      <c r="H8394">
        <v>3</v>
      </c>
      <c r="I8394">
        <v>102128</v>
      </c>
      <c r="J8394">
        <v>1</v>
      </c>
      <c r="K8394">
        <v>1</v>
      </c>
      <c r="L8394">
        <v>0</v>
      </c>
      <c r="M8394">
        <v>63981</v>
      </c>
      <c r="N8394">
        <v>1</v>
      </c>
      <c r="O8394" t="str">
        <f t="shared" si="788"/>
        <v>30-45</v>
      </c>
      <c r="P8394" t="str">
        <f t="shared" si="789"/>
        <v>Medium</v>
      </c>
      <c r="Q8394" t="str">
        <f t="shared" si="790"/>
        <v>New</v>
      </c>
      <c r="R8394" t="str">
        <f t="shared" si="791"/>
        <v>High Balance</v>
      </c>
      <c r="S8394" t="str">
        <f t="shared" si="792"/>
        <v>High Value</v>
      </c>
      <c r="T8394">
        <v>1</v>
      </c>
      <c r="U8394">
        <f t="shared" si="793"/>
        <v>102128</v>
      </c>
    </row>
    <row r="8395" spans="1:21" x14ac:dyDescent="0.25">
      <c r="A8395">
        <v>2025</v>
      </c>
      <c r="B8395">
        <v>15752507</v>
      </c>
      <c r="C8395" t="s">
        <v>964</v>
      </c>
      <c r="D8395">
        <v>769</v>
      </c>
      <c r="E8395" t="s">
        <v>26</v>
      </c>
      <c r="F8395" t="s">
        <v>23</v>
      </c>
      <c r="G8395">
        <v>60</v>
      </c>
      <c r="H8395">
        <v>9</v>
      </c>
      <c r="I8395">
        <v>148846</v>
      </c>
      <c r="J8395">
        <v>1</v>
      </c>
      <c r="K8395">
        <v>1</v>
      </c>
      <c r="L8395">
        <v>0</v>
      </c>
      <c r="M8395">
        <v>192832</v>
      </c>
      <c r="N8395">
        <v>1</v>
      </c>
      <c r="O8395" t="str">
        <f t="shared" si="788"/>
        <v>46-60</v>
      </c>
      <c r="P8395" t="str">
        <f t="shared" si="789"/>
        <v>High</v>
      </c>
      <c r="Q8395" t="str">
        <f t="shared" si="790"/>
        <v>Long-Term</v>
      </c>
      <c r="R8395" t="str">
        <f t="shared" si="791"/>
        <v>High Balance</v>
      </c>
      <c r="S8395" t="str">
        <f t="shared" si="792"/>
        <v>High Value</v>
      </c>
      <c r="T8395">
        <v>1</v>
      </c>
      <c r="U8395">
        <f t="shared" si="793"/>
        <v>148846</v>
      </c>
    </row>
    <row r="8396" spans="1:21" x14ac:dyDescent="0.25">
      <c r="A8396">
        <v>2025</v>
      </c>
      <c r="B8396">
        <v>15597983</v>
      </c>
      <c r="C8396" t="s">
        <v>323</v>
      </c>
      <c r="D8396">
        <v>692</v>
      </c>
      <c r="E8396" t="s">
        <v>15</v>
      </c>
      <c r="F8396" t="s">
        <v>23</v>
      </c>
      <c r="G8396">
        <v>69</v>
      </c>
      <c r="H8396">
        <v>10</v>
      </c>
      <c r="I8396">
        <v>154954</v>
      </c>
      <c r="J8396">
        <v>1</v>
      </c>
      <c r="K8396">
        <v>1</v>
      </c>
      <c r="L8396">
        <v>1</v>
      </c>
      <c r="M8396">
        <v>70849</v>
      </c>
      <c r="N8396">
        <v>0</v>
      </c>
      <c r="O8396" t="str">
        <f t="shared" si="788"/>
        <v>60+</v>
      </c>
      <c r="P8396" t="str">
        <f t="shared" si="789"/>
        <v>Medium</v>
      </c>
      <c r="Q8396" t="str">
        <f t="shared" si="790"/>
        <v>Long-Term</v>
      </c>
      <c r="R8396" t="str">
        <f t="shared" si="791"/>
        <v>High Balance</v>
      </c>
      <c r="S8396" t="str">
        <f t="shared" si="792"/>
        <v>High Value</v>
      </c>
      <c r="T8396">
        <v>1</v>
      </c>
      <c r="U8396">
        <f t="shared" si="793"/>
        <v>0</v>
      </c>
    </row>
    <row r="8397" spans="1:21" x14ac:dyDescent="0.25">
      <c r="A8397">
        <v>2025</v>
      </c>
      <c r="B8397">
        <v>15586069</v>
      </c>
      <c r="C8397" t="s">
        <v>2714</v>
      </c>
      <c r="D8397">
        <v>560</v>
      </c>
      <c r="E8397" t="s">
        <v>15</v>
      </c>
      <c r="F8397" t="s">
        <v>16</v>
      </c>
      <c r="G8397">
        <v>30</v>
      </c>
      <c r="H8397">
        <v>0</v>
      </c>
      <c r="I8397">
        <v>108883</v>
      </c>
      <c r="J8397">
        <v>1</v>
      </c>
      <c r="K8397">
        <v>1</v>
      </c>
      <c r="L8397">
        <v>0</v>
      </c>
      <c r="M8397">
        <v>27915</v>
      </c>
      <c r="N8397">
        <v>0</v>
      </c>
      <c r="O8397" t="str">
        <f t="shared" si="788"/>
        <v>30-45</v>
      </c>
      <c r="P8397" t="str">
        <f t="shared" si="789"/>
        <v>Low</v>
      </c>
      <c r="Q8397" t="str">
        <f t="shared" si="790"/>
        <v>New</v>
      </c>
      <c r="R8397" t="str">
        <f t="shared" si="791"/>
        <v>High Balance</v>
      </c>
      <c r="S8397" t="str">
        <f t="shared" si="792"/>
        <v>High Value</v>
      </c>
      <c r="T8397">
        <v>1</v>
      </c>
      <c r="U8397">
        <f t="shared" si="793"/>
        <v>0</v>
      </c>
    </row>
    <row r="8398" spans="1:21" x14ac:dyDescent="0.25">
      <c r="A8398">
        <v>2025</v>
      </c>
      <c r="B8398">
        <v>15655082</v>
      </c>
      <c r="C8398" t="s">
        <v>2715</v>
      </c>
      <c r="D8398">
        <v>607</v>
      </c>
      <c r="E8398" t="s">
        <v>15</v>
      </c>
      <c r="F8398" t="s">
        <v>16</v>
      </c>
      <c r="G8398">
        <v>48</v>
      </c>
      <c r="H8398">
        <v>4</v>
      </c>
      <c r="I8398">
        <v>112071</v>
      </c>
      <c r="J8398">
        <v>3</v>
      </c>
      <c r="K8398">
        <v>1</v>
      </c>
      <c r="L8398">
        <v>0</v>
      </c>
      <c r="M8398">
        <v>173568</v>
      </c>
      <c r="N8398">
        <v>1</v>
      </c>
      <c r="O8398" t="str">
        <f t="shared" si="788"/>
        <v>46-60</v>
      </c>
      <c r="P8398" t="str">
        <f t="shared" si="789"/>
        <v>Medium</v>
      </c>
      <c r="Q8398" t="str">
        <f t="shared" si="790"/>
        <v>Mid-Term</v>
      </c>
      <c r="R8398" t="str">
        <f t="shared" si="791"/>
        <v>High Balance</v>
      </c>
      <c r="S8398" t="str">
        <f t="shared" si="792"/>
        <v>High Value</v>
      </c>
      <c r="T8398">
        <v>1</v>
      </c>
      <c r="U8398">
        <f t="shared" si="793"/>
        <v>112071</v>
      </c>
    </row>
    <row r="8399" spans="1:21" x14ac:dyDescent="0.25">
      <c r="A8399">
        <v>2025</v>
      </c>
      <c r="B8399">
        <v>15720155</v>
      </c>
      <c r="C8399" t="s">
        <v>643</v>
      </c>
      <c r="D8399">
        <v>630</v>
      </c>
      <c r="E8399" t="s">
        <v>26</v>
      </c>
      <c r="F8399" t="s">
        <v>23</v>
      </c>
      <c r="G8399">
        <v>29</v>
      </c>
      <c r="H8399">
        <v>6</v>
      </c>
      <c r="I8399">
        <v>131354</v>
      </c>
      <c r="J8399">
        <v>1</v>
      </c>
      <c r="K8399">
        <v>0</v>
      </c>
      <c r="L8399">
        <v>1</v>
      </c>
      <c r="M8399">
        <v>9324</v>
      </c>
      <c r="N8399">
        <v>1</v>
      </c>
      <c r="O8399" t="str">
        <f t="shared" si="788"/>
        <v>&lt;30</v>
      </c>
      <c r="P8399" t="str">
        <f t="shared" si="789"/>
        <v>Medium</v>
      </c>
      <c r="Q8399" t="str">
        <f t="shared" si="790"/>
        <v>Mid-Term</v>
      </c>
      <c r="R8399" t="str">
        <f t="shared" si="791"/>
        <v>High Balance</v>
      </c>
      <c r="S8399" t="str">
        <f t="shared" si="792"/>
        <v>High Value</v>
      </c>
      <c r="T8399">
        <v>1</v>
      </c>
      <c r="U8399">
        <f t="shared" si="793"/>
        <v>131354</v>
      </c>
    </row>
    <row r="8400" spans="1:21" x14ac:dyDescent="0.25">
      <c r="A8400">
        <v>2025</v>
      </c>
      <c r="B8400">
        <v>15582116</v>
      </c>
      <c r="C8400" t="s">
        <v>149</v>
      </c>
      <c r="D8400">
        <v>767</v>
      </c>
      <c r="E8400" t="s">
        <v>26</v>
      </c>
      <c r="F8400" t="s">
        <v>16</v>
      </c>
      <c r="G8400">
        <v>45</v>
      </c>
      <c r="H8400">
        <v>7</v>
      </c>
      <c r="I8400">
        <v>132746</v>
      </c>
      <c r="J8400">
        <v>2</v>
      </c>
      <c r="K8400">
        <v>1</v>
      </c>
      <c r="L8400">
        <v>0</v>
      </c>
      <c r="M8400">
        <v>26629</v>
      </c>
      <c r="N8400">
        <v>1</v>
      </c>
      <c r="O8400" t="str">
        <f t="shared" si="788"/>
        <v>30-45</v>
      </c>
      <c r="P8400" t="str">
        <f t="shared" si="789"/>
        <v>High</v>
      </c>
      <c r="Q8400" t="str">
        <f t="shared" si="790"/>
        <v>Mid-Term</v>
      </c>
      <c r="R8400" t="str">
        <f t="shared" si="791"/>
        <v>High Balance</v>
      </c>
      <c r="S8400" t="str">
        <f t="shared" si="792"/>
        <v>High Value</v>
      </c>
      <c r="T8400">
        <v>1</v>
      </c>
      <c r="U8400">
        <f t="shared" si="793"/>
        <v>132746</v>
      </c>
    </row>
    <row r="8401" spans="1:21" x14ac:dyDescent="0.25">
      <c r="A8401">
        <v>2025</v>
      </c>
      <c r="B8401">
        <v>15749365</v>
      </c>
      <c r="C8401" t="s">
        <v>2716</v>
      </c>
      <c r="D8401">
        <v>543</v>
      </c>
      <c r="E8401" t="s">
        <v>15</v>
      </c>
      <c r="F8401" t="s">
        <v>16</v>
      </c>
      <c r="G8401">
        <v>34</v>
      </c>
      <c r="H8401">
        <v>8</v>
      </c>
      <c r="I8401">
        <v>0</v>
      </c>
      <c r="J8401">
        <v>2</v>
      </c>
      <c r="K8401">
        <v>0</v>
      </c>
      <c r="L8401">
        <v>1</v>
      </c>
      <c r="M8401">
        <v>145602</v>
      </c>
      <c r="N8401">
        <v>0</v>
      </c>
      <c r="O8401" t="str">
        <f t="shared" si="788"/>
        <v>30-45</v>
      </c>
      <c r="P8401" t="str">
        <f t="shared" si="789"/>
        <v>Low</v>
      </c>
      <c r="Q8401" t="str">
        <f t="shared" si="790"/>
        <v>Long-Term</v>
      </c>
      <c r="R8401" t="str">
        <f t="shared" si="791"/>
        <v>Zero Balance</v>
      </c>
      <c r="S8401" t="str">
        <f t="shared" si="792"/>
        <v>Normal</v>
      </c>
      <c r="T8401">
        <v>1</v>
      </c>
      <c r="U8401">
        <f t="shared" si="793"/>
        <v>0</v>
      </c>
    </row>
    <row r="8402" spans="1:21" x14ac:dyDescent="0.25">
      <c r="A8402">
        <v>2025</v>
      </c>
      <c r="B8402">
        <v>15632069</v>
      </c>
      <c r="C8402" t="s">
        <v>1608</v>
      </c>
      <c r="D8402">
        <v>776</v>
      </c>
      <c r="E8402" t="s">
        <v>15</v>
      </c>
      <c r="F8402" t="s">
        <v>23</v>
      </c>
      <c r="G8402">
        <v>39</v>
      </c>
      <c r="H8402">
        <v>8</v>
      </c>
      <c r="I8402">
        <v>125212</v>
      </c>
      <c r="J8402">
        <v>2</v>
      </c>
      <c r="K8402">
        <v>1</v>
      </c>
      <c r="L8402">
        <v>0</v>
      </c>
      <c r="M8402">
        <v>144496</v>
      </c>
      <c r="N8402">
        <v>0</v>
      </c>
      <c r="O8402" t="str">
        <f t="shared" si="788"/>
        <v>30-45</v>
      </c>
      <c r="P8402" t="str">
        <f t="shared" si="789"/>
        <v>High</v>
      </c>
      <c r="Q8402" t="str">
        <f t="shared" si="790"/>
        <v>Long-Term</v>
      </c>
      <c r="R8402" t="str">
        <f t="shared" si="791"/>
        <v>High Balance</v>
      </c>
      <c r="S8402" t="str">
        <f t="shared" si="792"/>
        <v>High Value</v>
      </c>
      <c r="T8402">
        <v>1</v>
      </c>
      <c r="U8402">
        <f t="shared" si="793"/>
        <v>0</v>
      </c>
    </row>
    <row r="8403" spans="1:21" x14ac:dyDescent="0.25">
      <c r="A8403">
        <v>2025</v>
      </c>
      <c r="B8403">
        <v>15663134</v>
      </c>
      <c r="C8403" t="s">
        <v>1442</v>
      </c>
      <c r="D8403">
        <v>535</v>
      </c>
      <c r="E8403" t="s">
        <v>18</v>
      </c>
      <c r="F8403" t="s">
        <v>23</v>
      </c>
      <c r="G8403">
        <v>58</v>
      </c>
      <c r="H8403">
        <v>1</v>
      </c>
      <c r="I8403">
        <v>0</v>
      </c>
      <c r="J8403">
        <v>2</v>
      </c>
      <c r="K8403">
        <v>1</v>
      </c>
      <c r="L8403">
        <v>1</v>
      </c>
      <c r="M8403">
        <v>11780</v>
      </c>
      <c r="N8403">
        <v>1</v>
      </c>
      <c r="O8403" t="str">
        <f t="shared" si="788"/>
        <v>46-60</v>
      </c>
      <c r="P8403" t="str">
        <f t="shared" si="789"/>
        <v>Low</v>
      </c>
      <c r="Q8403" t="str">
        <f t="shared" si="790"/>
        <v>New</v>
      </c>
      <c r="R8403" t="str">
        <f t="shared" si="791"/>
        <v>Zero Balance</v>
      </c>
      <c r="S8403" t="str">
        <f t="shared" si="792"/>
        <v>Normal</v>
      </c>
      <c r="T8403">
        <v>1</v>
      </c>
      <c r="U8403">
        <f t="shared" si="793"/>
        <v>0</v>
      </c>
    </row>
    <row r="8404" spans="1:21" x14ac:dyDescent="0.25">
      <c r="A8404">
        <v>2025</v>
      </c>
      <c r="B8404">
        <v>15766683</v>
      </c>
      <c r="C8404" t="s">
        <v>2717</v>
      </c>
      <c r="D8404">
        <v>549</v>
      </c>
      <c r="E8404" t="s">
        <v>26</v>
      </c>
      <c r="F8404" t="s">
        <v>23</v>
      </c>
      <c r="G8404">
        <v>36</v>
      </c>
      <c r="H8404">
        <v>6</v>
      </c>
      <c r="I8404">
        <v>139422</v>
      </c>
      <c r="J8404">
        <v>1</v>
      </c>
      <c r="K8404">
        <v>0</v>
      </c>
      <c r="L8404">
        <v>0</v>
      </c>
      <c r="M8404">
        <v>83983</v>
      </c>
      <c r="N8404">
        <v>1</v>
      </c>
      <c r="O8404" t="str">
        <f t="shared" si="788"/>
        <v>30-45</v>
      </c>
      <c r="P8404" t="str">
        <f t="shared" si="789"/>
        <v>Low</v>
      </c>
      <c r="Q8404" t="str">
        <f t="shared" si="790"/>
        <v>Mid-Term</v>
      </c>
      <c r="R8404" t="str">
        <f t="shared" si="791"/>
        <v>High Balance</v>
      </c>
      <c r="S8404" t="str">
        <f t="shared" si="792"/>
        <v>High Value</v>
      </c>
      <c r="T8404">
        <v>1</v>
      </c>
      <c r="U8404">
        <f t="shared" si="793"/>
        <v>139422</v>
      </c>
    </row>
    <row r="8405" spans="1:21" x14ac:dyDescent="0.25">
      <c r="A8405">
        <v>2025</v>
      </c>
      <c r="B8405">
        <v>15707219</v>
      </c>
      <c r="C8405" t="s">
        <v>2718</v>
      </c>
      <c r="D8405">
        <v>844</v>
      </c>
      <c r="E8405" t="s">
        <v>15</v>
      </c>
      <c r="F8405" t="s">
        <v>16</v>
      </c>
      <c r="G8405">
        <v>28</v>
      </c>
      <c r="H8405">
        <v>4</v>
      </c>
      <c r="I8405">
        <v>0</v>
      </c>
      <c r="J8405">
        <v>2</v>
      </c>
      <c r="K8405">
        <v>0</v>
      </c>
      <c r="L8405">
        <v>1</v>
      </c>
      <c r="M8405">
        <v>123318</v>
      </c>
      <c r="N8405">
        <v>0</v>
      </c>
      <c r="O8405" t="str">
        <f t="shared" si="788"/>
        <v>&lt;30</v>
      </c>
      <c r="P8405" t="str">
        <f t="shared" si="789"/>
        <v>High</v>
      </c>
      <c r="Q8405" t="str">
        <f t="shared" si="790"/>
        <v>Mid-Term</v>
      </c>
      <c r="R8405" t="str">
        <f t="shared" si="791"/>
        <v>Zero Balance</v>
      </c>
      <c r="S8405" t="str">
        <f t="shared" si="792"/>
        <v>Normal</v>
      </c>
      <c r="T8405">
        <v>1</v>
      </c>
      <c r="U8405">
        <f t="shared" si="793"/>
        <v>0</v>
      </c>
    </row>
    <row r="8406" spans="1:21" x14ac:dyDescent="0.25">
      <c r="A8406">
        <v>2025</v>
      </c>
      <c r="B8406">
        <v>15709232</v>
      </c>
      <c r="C8406" t="s">
        <v>490</v>
      </c>
      <c r="D8406">
        <v>586</v>
      </c>
      <c r="E8406" t="s">
        <v>26</v>
      </c>
      <c r="F8406" t="s">
        <v>16</v>
      </c>
      <c r="G8406">
        <v>47</v>
      </c>
      <c r="H8406">
        <v>5</v>
      </c>
      <c r="I8406">
        <v>157099</v>
      </c>
      <c r="J8406">
        <v>2</v>
      </c>
      <c r="K8406">
        <v>1</v>
      </c>
      <c r="L8406">
        <v>1</v>
      </c>
      <c r="M8406">
        <v>65482</v>
      </c>
      <c r="N8406">
        <v>0</v>
      </c>
      <c r="O8406" t="str">
        <f t="shared" si="788"/>
        <v>46-60</v>
      </c>
      <c r="P8406" t="str">
        <f t="shared" si="789"/>
        <v>Low</v>
      </c>
      <c r="Q8406" t="str">
        <f t="shared" si="790"/>
        <v>Mid-Term</v>
      </c>
      <c r="R8406" t="str">
        <f t="shared" si="791"/>
        <v>High Balance</v>
      </c>
      <c r="S8406" t="str">
        <f t="shared" si="792"/>
        <v>High Value</v>
      </c>
      <c r="T8406">
        <v>1</v>
      </c>
      <c r="U8406">
        <f t="shared" si="793"/>
        <v>0</v>
      </c>
    </row>
    <row r="8407" spans="1:21" x14ac:dyDescent="0.25">
      <c r="A8407">
        <v>2025</v>
      </c>
      <c r="B8407">
        <v>15801351</v>
      </c>
      <c r="C8407" t="s">
        <v>868</v>
      </c>
      <c r="D8407">
        <v>583</v>
      </c>
      <c r="E8407" t="s">
        <v>15</v>
      </c>
      <c r="F8407" t="s">
        <v>23</v>
      </c>
      <c r="G8407">
        <v>40</v>
      </c>
      <c r="H8407">
        <v>3</v>
      </c>
      <c r="I8407">
        <v>0</v>
      </c>
      <c r="J8407">
        <v>2</v>
      </c>
      <c r="K8407">
        <v>1</v>
      </c>
      <c r="L8407">
        <v>0</v>
      </c>
      <c r="M8407">
        <v>47728</v>
      </c>
      <c r="N8407">
        <v>0</v>
      </c>
      <c r="O8407" t="str">
        <f t="shared" si="788"/>
        <v>30-45</v>
      </c>
      <c r="P8407" t="str">
        <f t="shared" si="789"/>
        <v>Low</v>
      </c>
      <c r="Q8407" t="str">
        <f t="shared" si="790"/>
        <v>New</v>
      </c>
      <c r="R8407" t="str">
        <f t="shared" si="791"/>
        <v>Zero Balance</v>
      </c>
      <c r="S8407" t="str">
        <f t="shared" si="792"/>
        <v>Normal</v>
      </c>
      <c r="T8407">
        <v>1</v>
      </c>
      <c r="U8407">
        <f t="shared" si="793"/>
        <v>0</v>
      </c>
    </row>
    <row r="8408" spans="1:21" x14ac:dyDescent="0.25">
      <c r="A8408">
        <v>2025</v>
      </c>
      <c r="B8408">
        <v>15578747</v>
      </c>
      <c r="C8408" t="s">
        <v>1001</v>
      </c>
      <c r="D8408">
        <v>701</v>
      </c>
      <c r="E8408" t="s">
        <v>18</v>
      </c>
      <c r="F8408" t="s">
        <v>23</v>
      </c>
      <c r="G8408">
        <v>26</v>
      </c>
      <c r="H8408">
        <v>5</v>
      </c>
      <c r="I8408">
        <v>83600</v>
      </c>
      <c r="J8408">
        <v>1</v>
      </c>
      <c r="K8408">
        <v>0</v>
      </c>
      <c r="L8408">
        <v>1</v>
      </c>
      <c r="M8408">
        <v>59195</v>
      </c>
      <c r="N8408">
        <v>0</v>
      </c>
      <c r="O8408" t="str">
        <f t="shared" si="788"/>
        <v>&lt;30</v>
      </c>
      <c r="P8408" t="str">
        <f t="shared" si="789"/>
        <v>Medium</v>
      </c>
      <c r="Q8408" t="str">
        <f t="shared" si="790"/>
        <v>Mid-Term</v>
      </c>
      <c r="R8408" t="str">
        <f t="shared" si="791"/>
        <v>Low Balance</v>
      </c>
      <c r="S8408" t="str">
        <f t="shared" si="792"/>
        <v>Normal</v>
      </c>
      <c r="T8408">
        <v>1</v>
      </c>
      <c r="U8408">
        <f t="shared" si="793"/>
        <v>0</v>
      </c>
    </row>
    <row r="8409" spans="1:21" x14ac:dyDescent="0.25">
      <c r="A8409">
        <v>2025</v>
      </c>
      <c r="B8409">
        <v>15675626</v>
      </c>
      <c r="C8409" t="s">
        <v>1343</v>
      </c>
      <c r="D8409">
        <v>726</v>
      </c>
      <c r="E8409" t="s">
        <v>15</v>
      </c>
      <c r="F8409" t="s">
        <v>23</v>
      </c>
      <c r="G8409">
        <v>28</v>
      </c>
      <c r="H8409">
        <v>2</v>
      </c>
      <c r="I8409">
        <v>0</v>
      </c>
      <c r="J8409">
        <v>1</v>
      </c>
      <c r="K8409">
        <v>0</v>
      </c>
      <c r="L8409">
        <v>0</v>
      </c>
      <c r="M8409">
        <v>98061</v>
      </c>
      <c r="N8409">
        <v>0</v>
      </c>
      <c r="O8409" t="str">
        <f t="shared" si="788"/>
        <v>&lt;30</v>
      </c>
      <c r="P8409" t="str">
        <f t="shared" si="789"/>
        <v>Medium</v>
      </c>
      <c r="Q8409" t="str">
        <f t="shared" si="790"/>
        <v>New</v>
      </c>
      <c r="R8409" t="str">
        <f t="shared" si="791"/>
        <v>Zero Balance</v>
      </c>
      <c r="S8409" t="str">
        <f t="shared" si="792"/>
        <v>Normal</v>
      </c>
      <c r="T8409">
        <v>1</v>
      </c>
      <c r="U8409">
        <f t="shared" si="793"/>
        <v>0</v>
      </c>
    </row>
    <row r="8410" spans="1:21" x14ac:dyDescent="0.25">
      <c r="A8410">
        <v>2025</v>
      </c>
      <c r="B8410">
        <v>15583736</v>
      </c>
      <c r="C8410" t="s">
        <v>220</v>
      </c>
      <c r="D8410">
        <v>829</v>
      </c>
      <c r="E8410" t="s">
        <v>26</v>
      </c>
      <c r="F8410" t="s">
        <v>23</v>
      </c>
      <c r="G8410">
        <v>36</v>
      </c>
      <c r="H8410">
        <v>4</v>
      </c>
      <c r="I8410">
        <v>81796</v>
      </c>
      <c r="J8410">
        <v>2</v>
      </c>
      <c r="K8410">
        <v>1</v>
      </c>
      <c r="L8410">
        <v>0</v>
      </c>
      <c r="M8410">
        <v>90107</v>
      </c>
      <c r="N8410">
        <v>0</v>
      </c>
      <c r="O8410" t="str">
        <f t="shared" si="788"/>
        <v>30-45</v>
      </c>
      <c r="P8410" t="str">
        <f t="shared" si="789"/>
        <v>High</v>
      </c>
      <c r="Q8410" t="str">
        <f t="shared" si="790"/>
        <v>Mid-Term</v>
      </c>
      <c r="R8410" t="str">
        <f t="shared" si="791"/>
        <v>Low Balance</v>
      </c>
      <c r="S8410" t="str">
        <f t="shared" si="792"/>
        <v>Normal</v>
      </c>
      <c r="T8410">
        <v>1</v>
      </c>
      <c r="U8410">
        <f t="shared" si="793"/>
        <v>0</v>
      </c>
    </row>
    <row r="8411" spans="1:21" x14ac:dyDescent="0.25">
      <c r="A8411">
        <v>2025</v>
      </c>
      <c r="B8411">
        <v>15590011</v>
      </c>
      <c r="C8411" t="s">
        <v>250</v>
      </c>
      <c r="D8411">
        <v>749</v>
      </c>
      <c r="E8411" t="s">
        <v>18</v>
      </c>
      <c r="F8411" t="s">
        <v>23</v>
      </c>
      <c r="G8411">
        <v>38</v>
      </c>
      <c r="H8411">
        <v>9</v>
      </c>
      <c r="I8411">
        <v>129378</v>
      </c>
      <c r="J8411">
        <v>1</v>
      </c>
      <c r="K8411">
        <v>1</v>
      </c>
      <c r="L8411">
        <v>1</v>
      </c>
      <c r="M8411">
        <v>13549</v>
      </c>
      <c r="N8411">
        <v>0</v>
      </c>
      <c r="O8411" t="str">
        <f t="shared" si="788"/>
        <v>30-45</v>
      </c>
      <c r="P8411" t="str">
        <f t="shared" si="789"/>
        <v>Medium</v>
      </c>
      <c r="Q8411" t="str">
        <f t="shared" si="790"/>
        <v>Long-Term</v>
      </c>
      <c r="R8411" t="str">
        <f t="shared" si="791"/>
        <v>High Balance</v>
      </c>
      <c r="S8411" t="str">
        <f t="shared" si="792"/>
        <v>High Value</v>
      </c>
      <c r="T8411">
        <v>1</v>
      </c>
      <c r="U8411">
        <f t="shared" si="793"/>
        <v>0</v>
      </c>
    </row>
    <row r="8412" spans="1:21" x14ac:dyDescent="0.25">
      <c r="A8412">
        <v>2025</v>
      </c>
      <c r="B8412">
        <v>15609913</v>
      </c>
      <c r="C8412" t="s">
        <v>80</v>
      </c>
      <c r="D8412">
        <v>743</v>
      </c>
      <c r="E8412" t="s">
        <v>15</v>
      </c>
      <c r="F8412" t="s">
        <v>16</v>
      </c>
      <c r="G8412">
        <v>46</v>
      </c>
      <c r="H8412">
        <v>9</v>
      </c>
      <c r="I8412">
        <v>0</v>
      </c>
      <c r="J8412">
        <v>1</v>
      </c>
      <c r="K8412">
        <v>1</v>
      </c>
      <c r="L8412">
        <v>0</v>
      </c>
      <c r="M8412">
        <v>113436</v>
      </c>
      <c r="N8412">
        <v>0</v>
      </c>
      <c r="O8412" t="str">
        <f t="shared" si="788"/>
        <v>46-60</v>
      </c>
      <c r="P8412" t="str">
        <f t="shared" si="789"/>
        <v>Medium</v>
      </c>
      <c r="Q8412" t="str">
        <f t="shared" si="790"/>
        <v>Long-Term</v>
      </c>
      <c r="R8412" t="str">
        <f t="shared" si="791"/>
        <v>Zero Balance</v>
      </c>
      <c r="S8412" t="str">
        <f t="shared" si="792"/>
        <v>Normal</v>
      </c>
      <c r="T8412">
        <v>1</v>
      </c>
      <c r="U8412">
        <f t="shared" si="793"/>
        <v>0</v>
      </c>
    </row>
    <row r="8413" spans="1:21" x14ac:dyDescent="0.25">
      <c r="A8413">
        <v>2025</v>
      </c>
      <c r="B8413">
        <v>15719479</v>
      </c>
      <c r="C8413" t="s">
        <v>2370</v>
      </c>
      <c r="D8413">
        <v>619</v>
      </c>
      <c r="E8413" t="s">
        <v>18</v>
      </c>
      <c r="F8413" t="s">
        <v>16</v>
      </c>
      <c r="G8413">
        <v>56</v>
      </c>
      <c r="H8413">
        <v>7</v>
      </c>
      <c r="I8413">
        <v>0</v>
      </c>
      <c r="J8413">
        <v>2</v>
      </c>
      <c r="K8413">
        <v>1</v>
      </c>
      <c r="L8413">
        <v>1</v>
      </c>
      <c r="M8413">
        <v>42442</v>
      </c>
      <c r="N8413">
        <v>0</v>
      </c>
      <c r="O8413" t="str">
        <f t="shared" si="788"/>
        <v>46-60</v>
      </c>
      <c r="P8413" t="str">
        <f t="shared" si="789"/>
        <v>Medium</v>
      </c>
      <c r="Q8413" t="str">
        <f t="shared" si="790"/>
        <v>Mid-Term</v>
      </c>
      <c r="R8413" t="str">
        <f t="shared" si="791"/>
        <v>Zero Balance</v>
      </c>
      <c r="S8413" t="str">
        <f t="shared" si="792"/>
        <v>Normal</v>
      </c>
      <c r="T8413">
        <v>1</v>
      </c>
      <c r="U8413">
        <f t="shared" si="793"/>
        <v>0</v>
      </c>
    </row>
    <row r="8414" spans="1:21" x14ac:dyDescent="0.25">
      <c r="A8414">
        <v>2025</v>
      </c>
      <c r="B8414">
        <v>15575147</v>
      </c>
      <c r="C8414" t="s">
        <v>729</v>
      </c>
      <c r="D8414">
        <v>699</v>
      </c>
      <c r="E8414" t="s">
        <v>15</v>
      </c>
      <c r="F8414" t="s">
        <v>23</v>
      </c>
      <c r="G8414">
        <v>22</v>
      </c>
      <c r="H8414">
        <v>9</v>
      </c>
      <c r="I8414">
        <v>99339</v>
      </c>
      <c r="J8414">
        <v>1</v>
      </c>
      <c r="K8414">
        <v>1</v>
      </c>
      <c r="L8414">
        <v>0</v>
      </c>
      <c r="M8414">
        <v>68298</v>
      </c>
      <c r="N8414">
        <v>1</v>
      </c>
      <c r="O8414" t="str">
        <f t="shared" si="788"/>
        <v>&lt;30</v>
      </c>
      <c r="P8414" t="str">
        <f t="shared" si="789"/>
        <v>Medium</v>
      </c>
      <c r="Q8414" t="str">
        <f t="shared" si="790"/>
        <v>Long-Term</v>
      </c>
      <c r="R8414" t="str">
        <f t="shared" si="791"/>
        <v>Low Balance</v>
      </c>
      <c r="S8414" t="str">
        <f t="shared" si="792"/>
        <v>Normal</v>
      </c>
      <c r="T8414">
        <v>1</v>
      </c>
      <c r="U8414">
        <f t="shared" si="793"/>
        <v>99339</v>
      </c>
    </row>
    <row r="8415" spans="1:21" x14ac:dyDescent="0.25">
      <c r="A8415">
        <v>2025</v>
      </c>
      <c r="B8415">
        <v>15597309</v>
      </c>
      <c r="C8415" t="s">
        <v>2560</v>
      </c>
      <c r="D8415">
        <v>749</v>
      </c>
      <c r="E8415" t="s">
        <v>18</v>
      </c>
      <c r="F8415" t="s">
        <v>23</v>
      </c>
      <c r="G8415">
        <v>36</v>
      </c>
      <c r="H8415">
        <v>7</v>
      </c>
      <c r="I8415">
        <v>0</v>
      </c>
      <c r="J8415">
        <v>2</v>
      </c>
      <c r="K8415">
        <v>0</v>
      </c>
      <c r="L8415">
        <v>0</v>
      </c>
      <c r="M8415">
        <v>80135</v>
      </c>
      <c r="N8415">
        <v>0</v>
      </c>
      <c r="O8415" t="str">
        <f t="shared" si="788"/>
        <v>30-45</v>
      </c>
      <c r="P8415" t="str">
        <f t="shared" si="789"/>
        <v>Medium</v>
      </c>
      <c r="Q8415" t="str">
        <f t="shared" si="790"/>
        <v>Mid-Term</v>
      </c>
      <c r="R8415" t="str">
        <f t="shared" si="791"/>
        <v>Zero Balance</v>
      </c>
      <c r="S8415" t="str">
        <f t="shared" si="792"/>
        <v>Normal</v>
      </c>
      <c r="T8415">
        <v>1</v>
      </c>
      <c r="U8415">
        <f t="shared" si="793"/>
        <v>0</v>
      </c>
    </row>
    <row r="8416" spans="1:21" x14ac:dyDescent="0.25">
      <c r="A8416">
        <v>2025</v>
      </c>
      <c r="B8416">
        <v>15648367</v>
      </c>
      <c r="C8416" t="s">
        <v>442</v>
      </c>
      <c r="D8416">
        <v>600</v>
      </c>
      <c r="E8416" t="s">
        <v>26</v>
      </c>
      <c r="F8416" t="s">
        <v>16</v>
      </c>
      <c r="G8416">
        <v>29</v>
      </c>
      <c r="H8416">
        <v>6</v>
      </c>
      <c r="I8416">
        <v>74430</v>
      </c>
      <c r="J8416">
        <v>2</v>
      </c>
      <c r="K8416">
        <v>1</v>
      </c>
      <c r="L8416">
        <v>1</v>
      </c>
      <c r="M8416">
        <v>96051</v>
      </c>
      <c r="N8416">
        <v>0</v>
      </c>
      <c r="O8416" t="str">
        <f t="shared" si="788"/>
        <v>&lt;30</v>
      </c>
      <c r="P8416" t="str">
        <f t="shared" si="789"/>
        <v>Medium</v>
      </c>
      <c r="Q8416" t="str">
        <f t="shared" si="790"/>
        <v>Mid-Term</v>
      </c>
      <c r="R8416" t="str">
        <f t="shared" si="791"/>
        <v>Low Balance</v>
      </c>
      <c r="S8416" t="str">
        <f t="shared" si="792"/>
        <v>Normal</v>
      </c>
      <c r="T8416">
        <v>1</v>
      </c>
      <c r="U8416">
        <f t="shared" si="793"/>
        <v>0</v>
      </c>
    </row>
    <row r="8417" spans="1:21" x14ac:dyDescent="0.25">
      <c r="A8417">
        <v>2025</v>
      </c>
      <c r="B8417">
        <v>15758031</v>
      </c>
      <c r="C8417" t="s">
        <v>475</v>
      </c>
      <c r="D8417">
        <v>760</v>
      </c>
      <c r="E8417" t="s">
        <v>18</v>
      </c>
      <c r="F8417" t="s">
        <v>23</v>
      </c>
      <c r="G8417">
        <v>38</v>
      </c>
      <c r="H8417">
        <v>3</v>
      </c>
      <c r="I8417">
        <v>91242</v>
      </c>
      <c r="J8417">
        <v>1</v>
      </c>
      <c r="K8417">
        <v>0</v>
      </c>
      <c r="L8417">
        <v>1</v>
      </c>
      <c r="M8417">
        <v>80682</v>
      </c>
      <c r="N8417">
        <v>0</v>
      </c>
      <c r="O8417" t="str">
        <f t="shared" si="788"/>
        <v>30-45</v>
      </c>
      <c r="P8417" t="str">
        <f t="shared" si="789"/>
        <v>High</v>
      </c>
      <c r="Q8417" t="str">
        <f t="shared" si="790"/>
        <v>New</v>
      </c>
      <c r="R8417" t="str">
        <f t="shared" si="791"/>
        <v>Low Balance</v>
      </c>
      <c r="S8417" t="str">
        <f t="shared" si="792"/>
        <v>Normal</v>
      </c>
      <c r="T8417">
        <v>1</v>
      </c>
      <c r="U8417">
        <f t="shared" si="793"/>
        <v>0</v>
      </c>
    </row>
    <row r="8418" spans="1:21" x14ac:dyDescent="0.25">
      <c r="A8418">
        <v>2025</v>
      </c>
      <c r="B8418">
        <v>15751771</v>
      </c>
      <c r="C8418" t="s">
        <v>2346</v>
      </c>
      <c r="D8418">
        <v>528</v>
      </c>
      <c r="E8418" t="s">
        <v>26</v>
      </c>
      <c r="F8418" t="s">
        <v>23</v>
      </c>
      <c r="G8418">
        <v>32</v>
      </c>
      <c r="H8418">
        <v>2</v>
      </c>
      <c r="I8418">
        <v>99092</v>
      </c>
      <c r="J8418">
        <v>1</v>
      </c>
      <c r="K8418">
        <v>0</v>
      </c>
      <c r="L8418">
        <v>1</v>
      </c>
      <c r="M8418">
        <v>111150</v>
      </c>
      <c r="N8418">
        <v>0</v>
      </c>
      <c r="O8418" t="str">
        <f t="shared" si="788"/>
        <v>30-45</v>
      </c>
      <c r="P8418" t="str">
        <f t="shared" si="789"/>
        <v>Low</v>
      </c>
      <c r="Q8418" t="str">
        <f t="shared" si="790"/>
        <v>New</v>
      </c>
      <c r="R8418" t="str">
        <f t="shared" si="791"/>
        <v>Low Balance</v>
      </c>
      <c r="S8418" t="str">
        <f t="shared" si="792"/>
        <v>Normal</v>
      </c>
      <c r="T8418">
        <v>1</v>
      </c>
      <c r="U8418">
        <f t="shared" si="793"/>
        <v>0</v>
      </c>
    </row>
    <row r="8419" spans="1:21" x14ac:dyDescent="0.25">
      <c r="A8419">
        <v>2025</v>
      </c>
      <c r="B8419">
        <v>15689288</v>
      </c>
      <c r="C8419" t="s">
        <v>1581</v>
      </c>
      <c r="D8419">
        <v>630</v>
      </c>
      <c r="E8419" t="s">
        <v>15</v>
      </c>
      <c r="F8419" t="s">
        <v>16</v>
      </c>
      <c r="G8419">
        <v>26</v>
      </c>
      <c r="H8419">
        <v>5</v>
      </c>
      <c r="I8419">
        <v>0</v>
      </c>
      <c r="J8419">
        <v>2</v>
      </c>
      <c r="K8419">
        <v>1</v>
      </c>
      <c r="L8419">
        <v>0</v>
      </c>
      <c r="M8419">
        <v>182612</v>
      </c>
      <c r="N8419">
        <v>0</v>
      </c>
      <c r="O8419" t="str">
        <f t="shared" si="788"/>
        <v>&lt;30</v>
      </c>
      <c r="P8419" t="str">
        <f t="shared" si="789"/>
        <v>Medium</v>
      </c>
      <c r="Q8419" t="str">
        <f t="shared" si="790"/>
        <v>Mid-Term</v>
      </c>
      <c r="R8419" t="str">
        <f t="shared" si="791"/>
        <v>Zero Balance</v>
      </c>
      <c r="S8419" t="str">
        <f t="shared" si="792"/>
        <v>Normal</v>
      </c>
      <c r="T8419">
        <v>1</v>
      </c>
      <c r="U8419">
        <f t="shared" si="793"/>
        <v>0</v>
      </c>
    </row>
    <row r="8420" spans="1:21" x14ac:dyDescent="0.25">
      <c r="A8420">
        <v>2025</v>
      </c>
      <c r="B8420">
        <v>15731026</v>
      </c>
      <c r="C8420" t="s">
        <v>469</v>
      </c>
      <c r="D8420">
        <v>683</v>
      </c>
      <c r="E8420" t="s">
        <v>26</v>
      </c>
      <c r="F8420" t="s">
        <v>16</v>
      </c>
      <c r="G8420">
        <v>39</v>
      </c>
      <c r="H8420">
        <v>2</v>
      </c>
      <c r="I8420">
        <v>100062</v>
      </c>
      <c r="J8420">
        <v>2</v>
      </c>
      <c r="K8420">
        <v>1</v>
      </c>
      <c r="L8420">
        <v>0</v>
      </c>
      <c r="M8420">
        <v>109201</v>
      </c>
      <c r="N8420">
        <v>0</v>
      </c>
      <c r="O8420" t="str">
        <f t="shared" si="788"/>
        <v>30-45</v>
      </c>
      <c r="P8420" t="str">
        <f t="shared" si="789"/>
        <v>Medium</v>
      </c>
      <c r="Q8420" t="str">
        <f t="shared" si="790"/>
        <v>New</v>
      </c>
      <c r="R8420" t="str">
        <f t="shared" si="791"/>
        <v>High Balance</v>
      </c>
      <c r="S8420" t="str">
        <f t="shared" si="792"/>
        <v>High Value</v>
      </c>
      <c r="T8420">
        <v>1</v>
      </c>
      <c r="U8420">
        <f t="shared" si="793"/>
        <v>0</v>
      </c>
    </row>
    <row r="8421" spans="1:21" x14ac:dyDescent="0.25">
      <c r="A8421">
        <v>2025</v>
      </c>
      <c r="B8421">
        <v>15775809</v>
      </c>
      <c r="C8421" t="s">
        <v>1404</v>
      </c>
      <c r="D8421">
        <v>677</v>
      </c>
      <c r="E8421" t="s">
        <v>26</v>
      </c>
      <c r="F8421" t="s">
        <v>16</v>
      </c>
      <c r="G8421">
        <v>26</v>
      </c>
      <c r="H8421">
        <v>6</v>
      </c>
      <c r="I8421">
        <v>98724</v>
      </c>
      <c r="J8421">
        <v>1</v>
      </c>
      <c r="K8421">
        <v>0</v>
      </c>
      <c r="L8421">
        <v>1</v>
      </c>
      <c r="M8421">
        <v>151147</v>
      </c>
      <c r="N8421">
        <v>0</v>
      </c>
      <c r="O8421" t="str">
        <f t="shared" si="788"/>
        <v>&lt;30</v>
      </c>
      <c r="P8421" t="str">
        <f t="shared" si="789"/>
        <v>Medium</v>
      </c>
      <c r="Q8421" t="str">
        <f t="shared" si="790"/>
        <v>Mid-Term</v>
      </c>
      <c r="R8421" t="str">
        <f t="shared" si="791"/>
        <v>Low Balance</v>
      </c>
      <c r="S8421" t="str">
        <f t="shared" si="792"/>
        <v>Normal</v>
      </c>
      <c r="T8421">
        <v>1</v>
      </c>
      <c r="U8421">
        <f t="shared" si="793"/>
        <v>0</v>
      </c>
    </row>
    <row r="8422" spans="1:21" x14ac:dyDescent="0.25">
      <c r="A8422">
        <v>2025</v>
      </c>
      <c r="B8422">
        <v>15743076</v>
      </c>
      <c r="C8422" t="s">
        <v>365</v>
      </c>
      <c r="D8422">
        <v>669</v>
      </c>
      <c r="E8422" t="s">
        <v>18</v>
      </c>
      <c r="F8422" t="s">
        <v>23</v>
      </c>
      <c r="G8422">
        <v>29</v>
      </c>
      <c r="H8422">
        <v>9</v>
      </c>
      <c r="I8422">
        <v>0</v>
      </c>
      <c r="J8422">
        <v>1</v>
      </c>
      <c r="K8422">
        <v>1</v>
      </c>
      <c r="L8422">
        <v>1</v>
      </c>
      <c r="M8422">
        <v>93902</v>
      </c>
      <c r="N8422">
        <v>0</v>
      </c>
      <c r="O8422" t="str">
        <f t="shared" si="788"/>
        <v>&lt;30</v>
      </c>
      <c r="P8422" t="str">
        <f t="shared" si="789"/>
        <v>Medium</v>
      </c>
      <c r="Q8422" t="str">
        <f t="shared" si="790"/>
        <v>Long-Term</v>
      </c>
      <c r="R8422" t="str">
        <f t="shared" si="791"/>
        <v>Zero Balance</v>
      </c>
      <c r="S8422" t="str">
        <f t="shared" si="792"/>
        <v>Normal</v>
      </c>
      <c r="T8422">
        <v>1</v>
      </c>
      <c r="U8422">
        <f t="shared" si="793"/>
        <v>0</v>
      </c>
    </row>
    <row r="8423" spans="1:21" x14ac:dyDescent="0.25">
      <c r="A8423">
        <v>2025</v>
      </c>
      <c r="B8423">
        <v>15658258</v>
      </c>
      <c r="C8423" t="s">
        <v>2719</v>
      </c>
      <c r="D8423">
        <v>693</v>
      </c>
      <c r="E8423" t="s">
        <v>15</v>
      </c>
      <c r="F8423" t="s">
        <v>23</v>
      </c>
      <c r="G8423">
        <v>43</v>
      </c>
      <c r="H8423">
        <v>6</v>
      </c>
      <c r="I8423">
        <v>128760</v>
      </c>
      <c r="J8423">
        <v>1</v>
      </c>
      <c r="K8423">
        <v>1</v>
      </c>
      <c r="L8423">
        <v>0</v>
      </c>
      <c r="M8423">
        <v>36343</v>
      </c>
      <c r="N8423">
        <v>0</v>
      </c>
      <c r="O8423" t="str">
        <f t="shared" si="788"/>
        <v>30-45</v>
      </c>
      <c r="P8423" t="str">
        <f t="shared" si="789"/>
        <v>Medium</v>
      </c>
      <c r="Q8423" t="str">
        <f t="shared" si="790"/>
        <v>Mid-Term</v>
      </c>
      <c r="R8423" t="str">
        <f t="shared" si="791"/>
        <v>High Balance</v>
      </c>
      <c r="S8423" t="str">
        <f t="shared" si="792"/>
        <v>High Value</v>
      </c>
      <c r="T8423">
        <v>1</v>
      </c>
      <c r="U8423">
        <f t="shared" si="793"/>
        <v>0</v>
      </c>
    </row>
    <row r="8424" spans="1:21" x14ac:dyDescent="0.25">
      <c r="A8424">
        <v>2025</v>
      </c>
      <c r="B8424">
        <v>15756321</v>
      </c>
      <c r="C8424" t="s">
        <v>239</v>
      </c>
      <c r="D8424">
        <v>612</v>
      </c>
      <c r="E8424" t="s">
        <v>18</v>
      </c>
      <c r="F8424" t="s">
        <v>16</v>
      </c>
      <c r="G8424">
        <v>52</v>
      </c>
      <c r="H8424">
        <v>5</v>
      </c>
      <c r="I8424">
        <v>144773</v>
      </c>
      <c r="J8424">
        <v>1</v>
      </c>
      <c r="K8424">
        <v>0</v>
      </c>
      <c r="L8424">
        <v>0</v>
      </c>
      <c r="M8424">
        <v>98303</v>
      </c>
      <c r="N8424">
        <v>1</v>
      </c>
      <c r="O8424" t="str">
        <f t="shared" si="788"/>
        <v>46-60</v>
      </c>
      <c r="P8424" t="str">
        <f t="shared" si="789"/>
        <v>Medium</v>
      </c>
      <c r="Q8424" t="str">
        <f t="shared" si="790"/>
        <v>Mid-Term</v>
      </c>
      <c r="R8424" t="str">
        <f t="shared" si="791"/>
        <v>High Balance</v>
      </c>
      <c r="S8424" t="str">
        <f t="shared" si="792"/>
        <v>High Value</v>
      </c>
      <c r="T8424">
        <v>1</v>
      </c>
      <c r="U8424">
        <f t="shared" si="793"/>
        <v>144773</v>
      </c>
    </row>
    <row r="8425" spans="1:21" x14ac:dyDescent="0.25">
      <c r="A8425">
        <v>2025</v>
      </c>
      <c r="B8425">
        <v>15706799</v>
      </c>
      <c r="C8425" t="s">
        <v>2720</v>
      </c>
      <c r="D8425">
        <v>719</v>
      </c>
      <c r="E8425" t="s">
        <v>18</v>
      </c>
      <c r="F8425" t="s">
        <v>23</v>
      </c>
      <c r="G8425">
        <v>44</v>
      </c>
      <c r="H8425">
        <v>4</v>
      </c>
      <c r="I8425">
        <v>0</v>
      </c>
      <c r="J8425">
        <v>1</v>
      </c>
      <c r="K8425">
        <v>0</v>
      </c>
      <c r="L8425">
        <v>0</v>
      </c>
      <c r="M8425">
        <v>84973</v>
      </c>
      <c r="N8425">
        <v>1</v>
      </c>
      <c r="O8425" t="str">
        <f t="shared" si="788"/>
        <v>30-45</v>
      </c>
      <c r="P8425" t="str">
        <f t="shared" si="789"/>
        <v>Medium</v>
      </c>
      <c r="Q8425" t="str">
        <f t="shared" si="790"/>
        <v>Mid-Term</v>
      </c>
      <c r="R8425" t="str">
        <f t="shared" si="791"/>
        <v>Zero Balance</v>
      </c>
      <c r="S8425" t="str">
        <f t="shared" si="792"/>
        <v>Normal</v>
      </c>
      <c r="T8425">
        <v>1</v>
      </c>
      <c r="U8425">
        <f t="shared" si="793"/>
        <v>0</v>
      </c>
    </row>
    <row r="8426" spans="1:21" x14ac:dyDescent="0.25">
      <c r="A8426">
        <v>2025</v>
      </c>
      <c r="B8426">
        <v>15775703</v>
      </c>
      <c r="C8426" t="s">
        <v>442</v>
      </c>
      <c r="D8426">
        <v>702</v>
      </c>
      <c r="E8426" t="s">
        <v>15</v>
      </c>
      <c r="F8426" t="s">
        <v>23</v>
      </c>
      <c r="G8426">
        <v>26</v>
      </c>
      <c r="H8426">
        <v>2</v>
      </c>
      <c r="I8426">
        <v>71281</v>
      </c>
      <c r="J8426">
        <v>1</v>
      </c>
      <c r="K8426">
        <v>1</v>
      </c>
      <c r="L8426">
        <v>1</v>
      </c>
      <c r="M8426">
        <v>108747</v>
      </c>
      <c r="N8426">
        <v>1</v>
      </c>
      <c r="O8426" t="str">
        <f t="shared" si="788"/>
        <v>&lt;30</v>
      </c>
      <c r="P8426" t="str">
        <f t="shared" si="789"/>
        <v>Medium</v>
      </c>
      <c r="Q8426" t="str">
        <f t="shared" si="790"/>
        <v>New</v>
      </c>
      <c r="R8426" t="str">
        <f t="shared" si="791"/>
        <v>Low Balance</v>
      </c>
      <c r="S8426" t="str">
        <f t="shared" si="792"/>
        <v>Normal</v>
      </c>
      <c r="T8426">
        <v>1</v>
      </c>
      <c r="U8426">
        <f t="shared" si="793"/>
        <v>71281</v>
      </c>
    </row>
    <row r="8427" spans="1:21" x14ac:dyDescent="0.25">
      <c r="A8427">
        <v>2025</v>
      </c>
      <c r="B8427">
        <v>15642636</v>
      </c>
      <c r="C8427" t="s">
        <v>2721</v>
      </c>
      <c r="D8427">
        <v>755</v>
      </c>
      <c r="E8427" t="s">
        <v>15</v>
      </c>
      <c r="F8427" t="s">
        <v>23</v>
      </c>
      <c r="G8427">
        <v>29</v>
      </c>
      <c r="H8427">
        <v>9</v>
      </c>
      <c r="I8427">
        <v>117036</v>
      </c>
      <c r="J8427">
        <v>1</v>
      </c>
      <c r="K8427">
        <v>1</v>
      </c>
      <c r="L8427">
        <v>1</v>
      </c>
      <c r="M8427">
        <v>21862</v>
      </c>
      <c r="N8427">
        <v>0</v>
      </c>
      <c r="O8427" t="str">
        <f t="shared" si="788"/>
        <v>&lt;30</v>
      </c>
      <c r="P8427" t="str">
        <f t="shared" si="789"/>
        <v>High</v>
      </c>
      <c r="Q8427" t="str">
        <f t="shared" si="790"/>
        <v>Long-Term</v>
      </c>
      <c r="R8427" t="str">
        <f t="shared" si="791"/>
        <v>High Balance</v>
      </c>
      <c r="S8427" t="str">
        <f t="shared" si="792"/>
        <v>High Value</v>
      </c>
      <c r="T8427">
        <v>1</v>
      </c>
      <c r="U8427">
        <f t="shared" si="793"/>
        <v>0</v>
      </c>
    </row>
    <row r="8428" spans="1:21" x14ac:dyDescent="0.25">
      <c r="A8428">
        <v>2025</v>
      </c>
      <c r="B8428">
        <v>15704651</v>
      </c>
      <c r="C8428" t="s">
        <v>2051</v>
      </c>
      <c r="D8428">
        <v>514</v>
      </c>
      <c r="E8428" t="s">
        <v>15</v>
      </c>
      <c r="F8428" t="s">
        <v>23</v>
      </c>
      <c r="G8428">
        <v>26</v>
      </c>
      <c r="H8428">
        <v>1</v>
      </c>
      <c r="I8428">
        <v>0</v>
      </c>
      <c r="J8428">
        <v>2</v>
      </c>
      <c r="K8428">
        <v>0</v>
      </c>
      <c r="L8428">
        <v>0</v>
      </c>
      <c r="M8428">
        <v>121552</v>
      </c>
      <c r="N8428">
        <v>0</v>
      </c>
      <c r="O8428" t="str">
        <f t="shared" si="788"/>
        <v>&lt;30</v>
      </c>
      <c r="P8428" t="str">
        <f t="shared" si="789"/>
        <v>Low</v>
      </c>
      <c r="Q8428" t="str">
        <f t="shared" si="790"/>
        <v>New</v>
      </c>
      <c r="R8428" t="str">
        <f t="shared" si="791"/>
        <v>Zero Balance</v>
      </c>
      <c r="S8428" t="str">
        <f t="shared" si="792"/>
        <v>Normal</v>
      </c>
      <c r="T8428">
        <v>1</v>
      </c>
      <c r="U8428">
        <f t="shared" si="793"/>
        <v>0</v>
      </c>
    </row>
    <row r="8429" spans="1:21" x14ac:dyDescent="0.25">
      <c r="A8429">
        <v>2025</v>
      </c>
      <c r="B8429">
        <v>15806771</v>
      </c>
      <c r="C8429" t="s">
        <v>1551</v>
      </c>
      <c r="D8429">
        <v>753</v>
      </c>
      <c r="E8429" t="s">
        <v>15</v>
      </c>
      <c r="F8429" t="s">
        <v>16</v>
      </c>
      <c r="G8429">
        <v>40</v>
      </c>
      <c r="H8429">
        <v>0</v>
      </c>
      <c r="I8429">
        <v>3769</v>
      </c>
      <c r="J8429">
        <v>2</v>
      </c>
      <c r="K8429">
        <v>1</v>
      </c>
      <c r="L8429">
        <v>0</v>
      </c>
      <c r="M8429">
        <v>177065</v>
      </c>
      <c r="N8429">
        <v>1</v>
      </c>
      <c r="O8429" t="str">
        <f t="shared" si="788"/>
        <v>30-45</v>
      </c>
      <c r="P8429" t="str">
        <f t="shared" si="789"/>
        <v>High</v>
      </c>
      <c r="Q8429" t="str">
        <f t="shared" si="790"/>
        <v>New</v>
      </c>
      <c r="R8429" t="str">
        <f t="shared" si="791"/>
        <v>Low Balance</v>
      </c>
      <c r="S8429" t="str">
        <f t="shared" si="792"/>
        <v>Normal</v>
      </c>
      <c r="T8429">
        <v>1</v>
      </c>
      <c r="U8429">
        <f t="shared" si="793"/>
        <v>3769</v>
      </c>
    </row>
    <row r="8430" spans="1:21" x14ac:dyDescent="0.25">
      <c r="A8430">
        <v>2025</v>
      </c>
      <c r="B8430">
        <v>15566735</v>
      </c>
      <c r="C8430" t="s">
        <v>485</v>
      </c>
      <c r="D8430">
        <v>548</v>
      </c>
      <c r="E8430" t="s">
        <v>26</v>
      </c>
      <c r="F8430" t="s">
        <v>16</v>
      </c>
      <c r="G8430">
        <v>36</v>
      </c>
      <c r="H8430">
        <v>2</v>
      </c>
      <c r="I8430">
        <v>108914</v>
      </c>
      <c r="J8430">
        <v>2</v>
      </c>
      <c r="K8430">
        <v>1</v>
      </c>
      <c r="L8430">
        <v>1</v>
      </c>
      <c r="M8430">
        <v>140460</v>
      </c>
      <c r="N8430">
        <v>0</v>
      </c>
      <c r="O8430" t="str">
        <f t="shared" si="788"/>
        <v>30-45</v>
      </c>
      <c r="P8430" t="str">
        <f t="shared" si="789"/>
        <v>Low</v>
      </c>
      <c r="Q8430" t="str">
        <f t="shared" si="790"/>
        <v>New</v>
      </c>
      <c r="R8430" t="str">
        <f t="shared" si="791"/>
        <v>High Balance</v>
      </c>
      <c r="S8430" t="str">
        <f t="shared" si="792"/>
        <v>High Value</v>
      </c>
      <c r="T8430">
        <v>1</v>
      </c>
      <c r="U8430">
        <f t="shared" si="793"/>
        <v>0</v>
      </c>
    </row>
    <row r="8431" spans="1:21" x14ac:dyDescent="0.25">
      <c r="A8431">
        <v>2025</v>
      </c>
      <c r="B8431">
        <v>15681671</v>
      </c>
      <c r="C8431" t="s">
        <v>1385</v>
      </c>
      <c r="D8431">
        <v>850</v>
      </c>
      <c r="E8431" t="s">
        <v>26</v>
      </c>
      <c r="F8431" t="s">
        <v>23</v>
      </c>
      <c r="G8431">
        <v>28</v>
      </c>
      <c r="H8431">
        <v>2</v>
      </c>
      <c r="I8431">
        <v>101100</v>
      </c>
      <c r="J8431">
        <v>2</v>
      </c>
      <c r="K8431">
        <v>1</v>
      </c>
      <c r="L8431">
        <v>1</v>
      </c>
      <c r="M8431">
        <v>35337</v>
      </c>
      <c r="N8431">
        <v>0</v>
      </c>
      <c r="O8431" t="str">
        <f t="shared" si="788"/>
        <v>&lt;30</v>
      </c>
      <c r="P8431" t="str">
        <f t="shared" si="789"/>
        <v>High</v>
      </c>
      <c r="Q8431" t="str">
        <f t="shared" si="790"/>
        <v>New</v>
      </c>
      <c r="R8431" t="str">
        <f t="shared" si="791"/>
        <v>High Balance</v>
      </c>
      <c r="S8431" t="str">
        <f t="shared" si="792"/>
        <v>High Value</v>
      </c>
      <c r="T8431">
        <v>1</v>
      </c>
      <c r="U8431">
        <f t="shared" si="793"/>
        <v>0</v>
      </c>
    </row>
    <row r="8432" spans="1:21" x14ac:dyDescent="0.25">
      <c r="A8432">
        <v>2025</v>
      </c>
      <c r="B8432">
        <v>15775949</v>
      </c>
      <c r="C8432" t="s">
        <v>70</v>
      </c>
      <c r="D8432">
        <v>612</v>
      </c>
      <c r="E8432" t="s">
        <v>15</v>
      </c>
      <c r="F8432" t="s">
        <v>16</v>
      </c>
      <c r="G8432">
        <v>38</v>
      </c>
      <c r="H8432">
        <v>7</v>
      </c>
      <c r="I8432">
        <v>110615</v>
      </c>
      <c r="J8432">
        <v>1</v>
      </c>
      <c r="K8432">
        <v>1</v>
      </c>
      <c r="L8432">
        <v>1</v>
      </c>
      <c r="M8432">
        <v>193503</v>
      </c>
      <c r="N8432">
        <v>0</v>
      </c>
      <c r="O8432" t="str">
        <f t="shared" si="788"/>
        <v>30-45</v>
      </c>
      <c r="P8432" t="str">
        <f t="shared" si="789"/>
        <v>Medium</v>
      </c>
      <c r="Q8432" t="str">
        <f t="shared" si="790"/>
        <v>Mid-Term</v>
      </c>
      <c r="R8432" t="str">
        <f t="shared" si="791"/>
        <v>High Balance</v>
      </c>
      <c r="S8432" t="str">
        <f t="shared" si="792"/>
        <v>High Value</v>
      </c>
      <c r="T8432">
        <v>1</v>
      </c>
      <c r="U8432">
        <f t="shared" si="793"/>
        <v>0</v>
      </c>
    </row>
    <row r="8433" spans="1:21" x14ac:dyDescent="0.25">
      <c r="A8433">
        <v>2025</v>
      </c>
      <c r="B8433">
        <v>15586752</v>
      </c>
      <c r="C8433" t="s">
        <v>1246</v>
      </c>
      <c r="D8433">
        <v>628</v>
      </c>
      <c r="E8433" t="s">
        <v>26</v>
      </c>
      <c r="F8433" t="s">
        <v>23</v>
      </c>
      <c r="G8433">
        <v>33</v>
      </c>
      <c r="H8433">
        <v>8</v>
      </c>
      <c r="I8433">
        <v>152144</v>
      </c>
      <c r="J8433">
        <v>1</v>
      </c>
      <c r="K8433">
        <v>1</v>
      </c>
      <c r="L8433">
        <v>1</v>
      </c>
      <c r="M8433">
        <v>32174</v>
      </c>
      <c r="N8433">
        <v>0</v>
      </c>
      <c r="O8433" t="str">
        <f t="shared" si="788"/>
        <v>30-45</v>
      </c>
      <c r="P8433" t="str">
        <f t="shared" si="789"/>
        <v>Medium</v>
      </c>
      <c r="Q8433" t="str">
        <f t="shared" si="790"/>
        <v>Long-Term</v>
      </c>
      <c r="R8433" t="str">
        <f t="shared" si="791"/>
        <v>High Balance</v>
      </c>
      <c r="S8433" t="str">
        <f t="shared" si="792"/>
        <v>High Value</v>
      </c>
      <c r="T8433">
        <v>1</v>
      </c>
      <c r="U8433">
        <f t="shared" si="793"/>
        <v>0</v>
      </c>
    </row>
    <row r="8434" spans="1:21" x14ac:dyDescent="0.25">
      <c r="A8434">
        <v>2025</v>
      </c>
      <c r="B8434">
        <v>15582519</v>
      </c>
      <c r="C8434" t="s">
        <v>325</v>
      </c>
      <c r="D8434">
        <v>479</v>
      </c>
      <c r="E8434" t="s">
        <v>15</v>
      </c>
      <c r="F8434" t="s">
        <v>23</v>
      </c>
      <c r="G8434">
        <v>47</v>
      </c>
      <c r="H8434">
        <v>6</v>
      </c>
      <c r="I8434">
        <v>121797</v>
      </c>
      <c r="J8434">
        <v>1</v>
      </c>
      <c r="K8434">
        <v>0</v>
      </c>
      <c r="L8434">
        <v>1</v>
      </c>
      <c r="M8434">
        <v>5812</v>
      </c>
      <c r="N8434">
        <v>1</v>
      </c>
      <c r="O8434" t="str">
        <f t="shared" si="788"/>
        <v>46-60</v>
      </c>
      <c r="P8434" t="str">
        <f t="shared" si="789"/>
        <v>Low</v>
      </c>
      <c r="Q8434" t="str">
        <f t="shared" si="790"/>
        <v>Mid-Term</v>
      </c>
      <c r="R8434" t="str">
        <f t="shared" si="791"/>
        <v>High Balance</v>
      </c>
      <c r="S8434" t="str">
        <f t="shared" si="792"/>
        <v>High Value</v>
      </c>
      <c r="T8434">
        <v>1</v>
      </c>
      <c r="U8434">
        <f t="shared" si="793"/>
        <v>121797</v>
      </c>
    </row>
    <row r="8435" spans="1:21" x14ac:dyDescent="0.25">
      <c r="A8435">
        <v>2025</v>
      </c>
      <c r="B8435">
        <v>15658233</v>
      </c>
      <c r="C8435" t="s">
        <v>771</v>
      </c>
      <c r="D8435">
        <v>724</v>
      </c>
      <c r="E8435" t="s">
        <v>15</v>
      </c>
      <c r="F8435" t="s">
        <v>16</v>
      </c>
      <c r="G8435">
        <v>41</v>
      </c>
      <c r="H8435">
        <v>5</v>
      </c>
      <c r="I8435">
        <v>109798</v>
      </c>
      <c r="J8435">
        <v>1</v>
      </c>
      <c r="K8435">
        <v>0</v>
      </c>
      <c r="L8435">
        <v>1</v>
      </c>
      <c r="M8435">
        <v>149594</v>
      </c>
      <c r="N8435">
        <v>0</v>
      </c>
      <c r="O8435" t="str">
        <f t="shared" si="788"/>
        <v>30-45</v>
      </c>
      <c r="P8435" t="str">
        <f t="shared" si="789"/>
        <v>Medium</v>
      </c>
      <c r="Q8435" t="str">
        <f t="shared" si="790"/>
        <v>Mid-Term</v>
      </c>
      <c r="R8435" t="str">
        <f t="shared" si="791"/>
        <v>High Balance</v>
      </c>
      <c r="S8435" t="str">
        <f t="shared" si="792"/>
        <v>High Value</v>
      </c>
      <c r="T8435">
        <v>1</v>
      </c>
      <c r="U8435">
        <f t="shared" si="793"/>
        <v>0</v>
      </c>
    </row>
    <row r="8436" spans="1:21" x14ac:dyDescent="0.25">
      <c r="A8436">
        <v>2025</v>
      </c>
      <c r="B8436">
        <v>15755330</v>
      </c>
      <c r="C8436" t="s">
        <v>444</v>
      </c>
      <c r="D8436">
        <v>512</v>
      </c>
      <c r="E8436" t="s">
        <v>26</v>
      </c>
      <c r="F8436" t="s">
        <v>23</v>
      </c>
      <c r="G8436">
        <v>41</v>
      </c>
      <c r="H8436">
        <v>7</v>
      </c>
      <c r="I8436">
        <v>122403</v>
      </c>
      <c r="J8436">
        <v>1</v>
      </c>
      <c r="K8436">
        <v>0</v>
      </c>
      <c r="L8436">
        <v>1</v>
      </c>
      <c r="M8436">
        <v>37440</v>
      </c>
      <c r="N8436">
        <v>1</v>
      </c>
      <c r="O8436" t="str">
        <f t="shared" si="788"/>
        <v>30-45</v>
      </c>
      <c r="P8436" t="str">
        <f t="shared" si="789"/>
        <v>Low</v>
      </c>
      <c r="Q8436" t="str">
        <f t="shared" si="790"/>
        <v>Mid-Term</v>
      </c>
      <c r="R8436" t="str">
        <f t="shared" si="791"/>
        <v>High Balance</v>
      </c>
      <c r="S8436" t="str">
        <f t="shared" si="792"/>
        <v>High Value</v>
      </c>
      <c r="T8436">
        <v>1</v>
      </c>
      <c r="U8436">
        <f t="shared" si="793"/>
        <v>122403</v>
      </c>
    </row>
    <row r="8437" spans="1:21" x14ac:dyDescent="0.25">
      <c r="A8437">
        <v>2025</v>
      </c>
      <c r="B8437">
        <v>15605072</v>
      </c>
      <c r="C8437" t="s">
        <v>527</v>
      </c>
      <c r="D8437">
        <v>638</v>
      </c>
      <c r="E8437" t="s">
        <v>15</v>
      </c>
      <c r="F8437" t="s">
        <v>16</v>
      </c>
      <c r="G8437">
        <v>43</v>
      </c>
      <c r="H8437">
        <v>3</v>
      </c>
      <c r="I8437">
        <v>145861</v>
      </c>
      <c r="J8437">
        <v>1</v>
      </c>
      <c r="K8437">
        <v>1</v>
      </c>
      <c r="L8437">
        <v>1</v>
      </c>
      <c r="M8437">
        <v>142764</v>
      </c>
      <c r="N8437">
        <v>1</v>
      </c>
      <c r="O8437" t="str">
        <f t="shared" si="788"/>
        <v>30-45</v>
      </c>
      <c r="P8437" t="str">
        <f t="shared" si="789"/>
        <v>Medium</v>
      </c>
      <c r="Q8437" t="str">
        <f t="shared" si="790"/>
        <v>New</v>
      </c>
      <c r="R8437" t="str">
        <f t="shared" si="791"/>
        <v>High Balance</v>
      </c>
      <c r="S8437" t="str">
        <f t="shared" si="792"/>
        <v>High Value</v>
      </c>
      <c r="T8437">
        <v>1</v>
      </c>
      <c r="U8437">
        <f t="shared" si="793"/>
        <v>145861</v>
      </c>
    </row>
    <row r="8438" spans="1:21" x14ac:dyDescent="0.25">
      <c r="A8438">
        <v>2025</v>
      </c>
      <c r="B8438">
        <v>15617538</v>
      </c>
      <c r="C8438" t="s">
        <v>496</v>
      </c>
      <c r="D8438">
        <v>834</v>
      </c>
      <c r="E8438" t="s">
        <v>18</v>
      </c>
      <c r="F8438" t="s">
        <v>23</v>
      </c>
      <c r="G8438">
        <v>40</v>
      </c>
      <c r="H8438">
        <v>7</v>
      </c>
      <c r="I8438">
        <v>0</v>
      </c>
      <c r="J8438">
        <v>2</v>
      </c>
      <c r="K8438">
        <v>0</v>
      </c>
      <c r="L8438">
        <v>0</v>
      </c>
      <c r="M8438">
        <v>45039</v>
      </c>
      <c r="N8438">
        <v>0</v>
      </c>
      <c r="O8438" t="str">
        <f t="shared" si="788"/>
        <v>30-45</v>
      </c>
      <c r="P8438" t="str">
        <f t="shared" si="789"/>
        <v>High</v>
      </c>
      <c r="Q8438" t="str">
        <f t="shared" si="790"/>
        <v>Mid-Term</v>
      </c>
      <c r="R8438" t="str">
        <f t="shared" si="791"/>
        <v>Zero Balance</v>
      </c>
      <c r="S8438" t="str">
        <f t="shared" si="792"/>
        <v>Normal</v>
      </c>
      <c r="T8438">
        <v>1</v>
      </c>
      <c r="U8438">
        <f t="shared" si="793"/>
        <v>0</v>
      </c>
    </row>
    <row r="8439" spans="1:21" x14ac:dyDescent="0.25">
      <c r="A8439">
        <v>2025</v>
      </c>
      <c r="B8439">
        <v>15591428</v>
      </c>
      <c r="C8439" t="s">
        <v>1409</v>
      </c>
      <c r="D8439">
        <v>781</v>
      </c>
      <c r="E8439" t="s">
        <v>15</v>
      </c>
      <c r="F8439" t="s">
        <v>23</v>
      </c>
      <c r="G8439">
        <v>29</v>
      </c>
      <c r="H8439">
        <v>9</v>
      </c>
      <c r="I8439">
        <v>0</v>
      </c>
      <c r="J8439">
        <v>2</v>
      </c>
      <c r="K8439">
        <v>0</v>
      </c>
      <c r="L8439">
        <v>0</v>
      </c>
      <c r="M8439">
        <v>172097</v>
      </c>
      <c r="N8439">
        <v>0</v>
      </c>
      <c r="O8439" t="str">
        <f t="shared" si="788"/>
        <v>&lt;30</v>
      </c>
      <c r="P8439" t="str">
        <f t="shared" si="789"/>
        <v>High</v>
      </c>
      <c r="Q8439" t="str">
        <f t="shared" si="790"/>
        <v>Long-Term</v>
      </c>
      <c r="R8439" t="str">
        <f t="shared" si="791"/>
        <v>Zero Balance</v>
      </c>
      <c r="S8439" t="str">
        <f t="shared" si="792"/>
        <v>Normal</v>
      </c>
      <c r="T8439">
        <v>1</v>
      </c>
      <c r="U8439">
        <f t="shared" si="793"/>
        <v>0</v>
      </c>
    </row>
    <row r="8440" spans="1:21" x14ac:dyDescent="0.25">
      <c r="A8440">
        <v>2025</v>
      </c>
      <c r="B8440">
        <v>15692142</v>
      </c>
      <c r="C8440" t="s">
        <v>2035</v>
      </c>
      <c r="D8440">
        <v>707</v>
      </c>
      <c r="E8440" t="s">
        <v>26</v>
      </c>
      <c r="F8440" t="s">
        <v>16</v>
      </c>
      <c r="G8440">
        <v>48</v>
      </c>
      <c r="H8440">
        <v>7</v>
      </c>
      <c r="I8440">
        <v>105087</v>
      </c>
      <c r="J8440">
        <v>1</v>
      </c>
      <c r="K8440">
        <v>1</v>
      </c>
      <c r="L8440">
        <v>1</v>
      </c>
      <c r="M8440">
        <v>180345</v>
      </c>
      <c r="N8440">
        <v>1</v>
      </c>
      <c r="O8440" t="str">
        <f t="shared" si="788"/>
        <v>46-60</v>
      </c>
      <c r="P8440" t="str">
        <f t="shared" si="789"/>
        <v>Medium</v>
      </c>
      <c r="Q8440" t="str">
        <f t="shared" si="790"/>
        <v>Mid-Term</v>
      </c>
      <c r="R8440" t="str">
        <f t="shared" si="791"/>
        <v>High Balance</v>
      </c>
      <c r="S8440" t="str">
        <f t="shared" si="792"/>
        <v>High Value</v>
      </c>
      <c r="T8440">
        <v>1</v>
      </c>
      <c r="U8440">
        <f t="shared" si="793"/>
        <v>105087</v>
      </c>
    </row>
    <row r="8441" spans="1:21" x14ac:dyDescent="0.25">
      <c r="A8441">
        <v>2025</v>
      </c>
      <c r="B8441">
        <v>15692931</v>
      </c>
      <c r="C8441" t="s">
        <v>753</v>
      </c>
      <c r="D8441">
        <v>670</v>
      </c>
      <c r="E8441" t="s">
        <v>15</v>
      </c>
      <c r="F8441" t="s">
        <v>23</v>
      </c>
      <c r="G8441">
        <v>22</v>
      </c>
      <c r="H8441">
        <v>2</v>
      </c>
      <c r="I8441">
        <v>114991</v>
      </c>
      <c r="J8441">
        <v>1</v>
      </c>
      <c r="K8441">
        <v>1</v>
      </c>
      <c r="L8441">
        <v>1</v>
      </c>
      <c r="M8441">
        <v>37393</v>
      </c>
      <c r="N8441">
        <v>0</v>
      </c>
      <c r="O8441" t="str">
        <f t="shared" si="788"/>
        <v>&lt;30</v>
      </c>
      <c r="P8441" t="str">
        <f t="shared" si="789"/>
        <v>Medium</v>
      </c>
      <c r="Q8441" t="str">
        <f t="shared" si="790"/>
        <v>New</v>
      </c>
      <c r="R8441" t="str">
        <f t="shared" si="791"/>
        <v>High Balance</v>
      </c>
      <c r="S8441" t="str">
        <f t="shared" si="792"/>
        <v>High Value</v>
      </c>
      <c r="T8441">
        <v>1</v>
      </c>
      <c r="U8441">
        <f t="shared" si="793"/>
        <v>0</v>
      </c>
    </row>
    <row r="8442" spans="1:21" x14ac:dyDescent="0.25">
      <c r="A8442">
        <v>2025</v>
      </c>
      <c r="B8442">
        <v>15781127</v>
      </c>
      <c r="C8442" t="s">
        <v>1042</v>
      </c>
      <c r="D8442">
        <v>663</v>
      </c>
      <c r="E8442" t="s">
        <v>18</v>
      </c>
      <c r="F8442" t="s">
        <v>16</v>
      </c>
      <c r="G8442">
        <v>33</v>
      </c>
      <c r="H8442">
        <v>8</v>
      </c>
      <c r="I8442">
        <v>96769</v>
      </c>
      <c r="J8442">
        <v>1</v>
      </c>
      <c r="K8442">
        <v>1</v>
      </c>
      <c r="L8442">
        <v>1</v>
      </c>
      <c r="M8442">
        <v>36864</v>
      </c>
      <c r="N8442">
        <v>0</v>
      </c>
      <c r="O8442" t="str">
        <f t="shared" si="788"/>
        <v>30-45</v>
      </c>
      <c r="P8442" t="str">
        <f t="shared" si="789"/>
        <v>Medium</v>
      </c>
      <c r="Q8442" t="str">
        <f t="shared" si="790"/>
        <v>Long-Term</v>
      </c>
      <c r="R8442" t="str">
        <f t="shared" si="791"/>
        <v>Low Balance</v>
      </c>
      <c r="S8442" t="str">
        <f t="shared" si="792"/>
        <v>Normal</v>
      </c>
      <c r="T8442">
        <v>1</v>
      </c>
      <c r="U8442">
        <f t="shared" si="793"/>
        <v>0</v>
      </c>
    </row>
    <row r="8443" spans="1:21" x14ac:dyDescent="0.25">
      <c r="A8443">
        <v>2025</v>
      </c>
      <c r="B8443">
        <v>15677136</v>
      </c>
      <c r="C8443" t="s">
        <v>1658</v>
      </c>
      <c r="D8443">
        <v>624</v>
      </c>
      <c r="E8443" t="s">
        <v>15</v>
      </c>
      <c r="F8443" t="s">
        <v>16</v>
      </c>
      <c r="G8443">
        <v>23</v>
      </c>
      <c r="H8443">
        <v>5</v>
      </c>
      <c r="I8443">
        <v>0</v>
      </c>
      <c r="J8443">
        <v>2</v>
      </c>
      <c r="K8443">
        <v>0</v>
      </c>
      <c r="L8443">
        <v>0</v>
      </c>
      <c r="M8443">
        <v>132419</v>
      </c>
      <c r="N8443">
        <v>0</v>
      </c>
      <c r="O8443" t="str">
        <f t="shared" si="788"/>
        <v>&lt;30</v>
      </c>
      <c r="P8443" t="str">
        <f t="shared" si="789"/>
        <v>Medium</v>
      </c>
      <c r="Q8443" t="str">
        <f t="shared" si="790"/>
        <v>Mid-Term</v>
      </c>
      <c r="R8443" t="str">
        <f t="shared" si="791"/>
        <v>Zero Balance</v>
      </c>
      <c r="S8443" t="str">
        <f t="shared" si="792"/>
        <v>Normal</v>
      </c>
      <c r="T8443">
        <v>1</v>
      </c>
      <c r="U8443">
        <f t="shared" si="793"/>
        <v>0</v>
      </c>
    </row>
    <row r="8444" spans="1:21" x14ac:dyDescent="0.25">
      <c r="A8444">
        <v>2025</v>
      </c>
      <c r="B8444">
        <v>15677828</v>
      </c>
      <c r="C8444" t="s">
        <v>2722</v>
      </c>
      <c r="D8444">
        <v>598</v>
      </c>
      <c r="E8444" t="s">
        <v>15</v>
      </c>
      <c r="F8444" t="s">
        <v>16</v>
      </c>
      <c r="G8444">
        <v>34</v>
      </c>
      <c r="H8444">
        <v>4</v>
      </c>
      <c r="I8444">
        <v>0</v>
      </c>
      <c r="J8444">
        <v>2</v>
      </c>
      <c r="K8444">
        <v>0</v>
      </c>
      <c r="L8444">
        <v>0</v>
      </c>
      <c r="M8444">
        <v>60894</v>
      </c>
      <c r="N8444">
        <v>0</v>
      </c>
      <c r="O8444" t="str">
        <f t="shared" si="788"/>
        <v>30-45</v>
      </c>
      <c r="P8444" t="str">
        <f t="shared" si="789"/>
        <v>Low</v>
      </c>
      <c r="Q8444" t="str">
        <f t="shared" si="790"/>
        <v>Mid-Term</v>
      </c>
      <c r="R8444" t="str">
        <f t="shared" si="791"/>
        <v>Zero Balance</v>
      </c>
      <c r="S8444" t="str">
        <f t="shared" si="792"/>
        <v>Normal</v>
      </c>
      <c r="T8444">
        <v>1</v>
      </c>
      <c r="U8444">
        <f t="shared" si="793"/>
        <v>0</v>
      </c>
    </row>
    <row r="8445" spans="1:21" x14ac:dyDescent="0.25">
      <c r="A8445">
        <v>2025</v>
      </c>
      <c r="B8445">
        <v>15567897</v>
      </c>
      <c r="C8445" t="s">
        <v>273</v>
      </c>
      <c r="D8445">
        <v>619</v>
      </c>
      <c r="E8445" t="s">
        <v>26</v>
      </c>
      <c r="F8445" t="s">
        <v>23</v>
      </c>
      <c r="G8445">
        <v>23</v>
      </c>
      <c r="H8445">
        <v>5</v>
      </c>
      <c r="I8445">
        <v>132725</v>
      </c>
      <c r="J8445">
        <v>1</v>
      </c>
      <c r="K8445">
        <v>1</v>
      </c>
      <c r="L8445">
        <v>1</v>
      </c>
      <c r="M8445">
        <v>143913</v>
      </c>
      <c r="N8445">
        <v>0</v>
      </c>
      <c r="O8445" t="str">
        <f t="shared" si="788"/>
        <v>&lt;30</v>
      </c>
      <c r="P8445" t="str">
        <f t="shared" si="789"/>
        <v>Medium</v>
      </c>
      <c r="Q8445" t="str">
        <f t="shared" si="790"/>
        <v>Mid-Term</v>
      </c>
      <c r="R8445" t="str">
        <f t="shared" si="791"/>
        <v>High Balance</v>
      </c>
      <c r="S8445" t="str">
        <f t="shared" si="792"/>
        <v>High Value</v>
      </c>
      <c r="T8445">
        <v>1</v>
      </c>
      <c r="U8445">
        <f t="shared" si="793"/>
        <v>0</v>
      </c>
    </row>
    <row r="8446" spans="1:21" x14ac:dyDescent="0.25">
      <c r="A8446">
        <v>2025</v>
      </c>
      <c r="B8446">
        <v>15793641</v>
      </c>
      <c r="C8446" t="s">
        <v>1541</v>
      </c>
      <c r="D8446">
        <v>792</v>
      </c>
      <c r="E8446" t="s">
        <v>15</v>
      </c>
      <c r="F8446" t="s">
        <v>16</v>
      </c>
      <c r="G8446">
        <v>70</v>
      </c>
      <c r="H8446">
        <v>3</v>
      </c>
      <c r="I8446">
        <v>0</v>
      </c>
      <c r="J8446">
        <v>2</v>
      </c>
      <c r="K8446">
        <v>1</v>
      </c>
      <c r="L8446">
        <v>1</v>
      </c>
      <c r="M8446">
        <v>172240</v>
      </c>
      <c r="N8446">
        <v>0</v>
      </c>
      <c r="O8446" t="str">
        <f t="shared" si="788"/>
        <v>60+</v>
      </c>
      <c r="P8446" t="str">
        <f t="shared" si="789"/>
        <v>High</v>
      </c>
      <c r="Q8446" t="str">
        <f t="shared" si="790"/>
        <v>New</v>
      </c>
      <c r="R8446" t="str">
        <f t="shared" si="791"/>
        <v>Zero Balance</v>
      </c>
      <c r="S8446" t="str">
        <f t="shared" si="792"/>
        <v>Normal</v>
      </c>
      <c r="T8446">
        <v>1</v>
      </c>
      <c r="U8446">
        <f t="shared" si="793"/>
        <v>0</v>
      </c>
    </row>
    <row r="8447" spans="1:21" x14ac:dyDescent="0.25">
      <c r="A8447">
        <v>2025</v>
      </c>
      <c r="B8447">
        <v>15678333</v>
      </c>
      <c r="C8447" t="s">
        <v>1960</v>
      </c>
      <c r="D8447">
        <v>683</v>
      </c>
      <c r="E8447" t="s">
        <v>15</v>
      </c>
      <c r="F8447" t="s">
        <v>16</v>
      </c>
      <c r="G8447">
        <v>26</v>
      </c>
      <c r="H8447">
        <v>7</v>
      </c>
      <c r="I8447">
        <v>0</v>
      </c>
      <c r="J8447">
        <v>2</v>
      </c>
      <c r="K8447">
        <v>1</v>
      </c>
      <c r="L8447">
        <v>0</v>
      </c>
      <c r="M8447">
        <v>86620</v>
      </c>
      <c r="N8447">
        <v>0</v>
      </c>
      <c r="O8447" t="str">
        <f t="shared" si="788"/>
        <v>&lt;30</v>
      </c>
      <c r="P8447" t="str">
        <f t="shared" si="789"/>
        <v>Medium</v>
      </c>
      <c r="Q8447" t="str">
        <f t="shared" si="790"/>
        <v>Mid-Term</v>
      </c>
      <c r="R8447" t="str">
        <f t="shared" si="791"/>
        <v>Zero Balance</v>
      </c>
      <c r="S8447" t="str">
        <f t="shared" si="792"/>
        <v>Normal</v>
      </c>
      <c r="T8447">
        <v>1</v>
      </c>
      <c r="U8447">
        <f t="shared" si="793"/>
        <v>0</v>
      </c>
    </row>
    <row r="8448" spans="1:21" x14ac:dyDescent="0.25">
      <c r="A8448">
        <v>2025</v>
      </c>
      <c r="B8448">
        <v>15630511</v>
      </c>
      <c r="C8448" t="s">
        <v>2723</v>
      </c>
      <c r="D8448">
        <v>691</v>
      </c>
      <c r="E8448" t="s">
        <v>15</v>
      </c>
      <c r="F8448" t="s">
        <v>16</v>
      </c>
      <c r="G8448">
        <v>33</v>
      </c>
      <c r="H8448">
        <v>6</v>
      </c>
      <c r="I8448">
        <v>0</v>
      </c>
      <c r="J8448">
        <v>2</v>
      </c>
      <c r="K8448">
        <v>1</v>
      </c>
      <c r="L8448">
        <v>0</v>
      </c>
      <c r="M8448">
        <v>164075</v>
      </c>
      <c r="N8448">
        <v>0</v>
      </c>
      <c r="O8448" t="str">
        <f t="shared" si="788"/>
        <v>30-45</v>
      </c>
      <c r="P8448" t="str">
        <f t="shared" si="789"/>
        <v>Medium</v>
      </c>
      <c r="Q8448" t="str">
        <f t="shared" si="790"/>
        <v>Mid-Term</v>
      </c>
      <c r="R8448" t="str">
        <f t="shared" si="791"/>
        <v>Zero Balance</v>
      </c>
      <c r="S8448" t="str">
        <f t="shared" si="792"/>
        <v>Normal</v>
      </c>
      <c r="T8448">
        <v>1</v>
      </c>
      <c r="U8448">
        <f t="shared" si="793"/>
        <v>0</v>
      </c>
    </row>
    <row r="8449" spans="1:21" x14ac:dyDescent="0.25">
      <c r="A8449">
        <v>2025</v>
      </c>
      <c r="B8449">
        <v>15792627</v>
      </c>
      <c r="C8449" t="s">
        <v>929</v>
      </c>
      <c r="D8449">
        <v>765</v>
      </c>
      <c r="E8449" t="s">
        <v>18</v>
      </c>
      <c r="F8449" t="s">
        <v>16</v>
      </c>
      <c r="G8449">
        <v>33</v>
      </c>
      <c r="H8449">
        <v>5</v>
      </c>
      <c r="I8449">
        <v>84558</v>
      </c>
      <c r="J8449">
        <v>1</v>
      </c>
      <c r="K8449">
        <v>1</v>
      </c>
      <c r="L8449">
        <v>1</v>
      </c>
      <c r="M8449">
        <v>69039</v>
      </c>
      <c r="N8449">
        <v>0</v>
      </c>
      <c r="O8449" t="str">
        <f t="shared" si="788"/>
        <v>30-45</v>
      </c>
      <c r="P8449" t="str">
        <f t="shared" si="789"/>
        <v>High</v>
      </c>
      <c r="Q8449" t="str">
        <f t="shared" si="790"/>
        <v>Mid-Term</v>
      </c>
      <c r="R8449" t="str">
        <f t="shared" si="791"/>
        <v>Low Balance</v>
      </c>
      <c r="S8449" t="str">
        <f t="shared" si="792"/>
        <v>Normal</v>
      </c>
      <c r="T8449">
        <v>1</v>
      </c>
      <c r="U8449">
        <f t="shared" si="793"/>
        <v>0</v>
      </c>
    </row>
    <row r="8450" spans="1:21" x14ac:dyDescent="0.25">
      <c r="A8450">
        <v>2025</v>
      </c>
      <c r="B8450">
        <v>15717191</v>
      </c>
      <c r="C8450" t="s">
        <v>903</v>
      </c>
      <c r="D8450">
        <v>508</v>
      </c>
      <c r="E8450" t="s">
        <v>15</v>
      </c>
      <c r="F8450" t="s">
        <v>23</v>
      </c>
      <c r="G8450">
        <v>49</v>
      </c>
      <c r="H8450">
        <v>1</v>
      </c>
      <c r="I8450">
        <v>93817</v>
      </c>
      <c r="J8450">
        <v>2</v>
      </c>
      <c r="K8450">
        <v>1</v>
      </c>
      <c r="L8450">
        <v>1</v>
      </c>
      <c r="M8450">
        <v>132469</v>
      </c>
      <c r="N8450">
        <v>1</v>
      </c>
      <c r="O8450" t="str">
        <f t="shared" ref="O8450:O8513" si="794">IF(G8450&lt;30,"&lt;30",IF(G8450&lt;=45,"30-45",IF(G8450&lt;=60,"46-60","60+")))</f>
        <v>46-60</v>
      </c>
      <c r="P8450" t="str">
        <f t="shared" ref="P8450:P8513" si="795">IF(D8450&lt;600,"Low",IF(D8450&lt;=750,"Medium","High"))</f>
        <v>Low</v>
      </c>
      <c r="Q8450" t="str">
        <f t="shared" ref="Q8450:Q8513" si="796">IF(H8450&lt;=3,"New",IF(H8450&lt;=7,"Mid-Term","Long-Term"))</f>
        <v>New</v>
      </c>
      <c r="R8450" t="str">
        <f t="shared" ref="R8450:R8513" si="797">IF(I8450=0,"Zero Balance",IF(I8450&lt;100000,"Low Balance","High Balance"))</f>
        <v>Low Balance</v>
      </c>
      <c r="S8450" t="str">
        <f t="shared" ref="S8450:S8513" si="798">IF(I8450&gt;=100000,"High Value","Normal")</f>
        <v>Normal</v>
      </c>
      <c r="T8450">
        <v>1</v>
      </c>
      <c r="U8450">
        <f t="shared" ref="U8450:U8513" si="799">IF(N8450=1,I8450,0)</f>
        <v>93817</v>
      </c>
    </row>
    <row r="8451" spans="1:21" x14ac:dyDescent="0.25">
      <c r="A8451">
        <v>2025</v>
      </c>
      <c r="B8451">
        <v>15625716</v>
      </c>
      <c r="C8451" t="s">
        <v>1161</v>
      </c>
      <c r="D8451">
        <v>637</v>
      </c>
      <c r="E8451" t="s">
        <v>15</v>
      </c>
      <c r="F8451" t="s">
        <v>16</v>
      </c>
      <c r="G8451">
        <v>33</v>
      </c>
      <c r="H8451">
        <v>9</v>
      </c>
      <c r="I8451">
        <v>113914</v>
      </c>
      <c r="J8451">
        <v>1</v>
      </c>
      <c r="K8451">
        <v>0</v>
      </c>
      <c r="L8451">
        <v>1</v>
      </c>
      <c r="M8451">
        <v>65316</v>
      </c>
      <c r="N8451">
        <v>0</v>
      </c>
      <c r="O8451" t="str">
        <f t="shared" si="794"/>
        <v>30-45</v>
      </c>
      <c r="P8451" t="str">
        <f t="shared" si="795"/>
        <v>Medium</v>
      </c>
      <c r="Q8451" t="str">
        <f t="shared" si="796"/>
        <v>Long-Term</v>
      </c>
      <c r="R8451" t="str">
        <f t="shared" si="797"/>
        <v>High Balance</v>
      </c>
      <c r="S8451" t="str">
        <f t="shared" si="798"/>
        <v>High Value</v>
      </c>
      <c r="T8451">
        <v>1</v>
      </c>
      <c r="U8451">
        <f t="shared" si="799"/>
        <v>0</v>
      </c>
    </row>
    <row r="8452" spans="1:21" x14ac:dyDescent="0.25">
      <c r="A8452">
        <v>2025</v>
      </c>
      <c r="B8452">
        <v>15710053</v>
      </c>
      <c r="C8452" t="s">
        <v>2724</v>
      </c>
      <c r="D8452">
        <v>667</v>
      </c>
      <c r="E8452" t="s">
        <v>26</v>
      </c>
      <c r="F8452" t="s">
        <v>16</v>
      </c>
      <c r="G8452">
        <v>44</v>
      </c>
      <c r="H8452">
        <v>5</v>
      </c>
      <c r="I8452">
        <v>140407</v>
      </c>
      <c r="J8452">
        <v>2</v>
      </c>
      <c r="K8452">
        <v>0</v>
      </c>
      <c r="L8452">
        <v>1</v>
      </c>
      <c r="M8452">
        <v>57164</v>
      </c>
      <c r="N8452">
        <v>0</v>
      </c>
      <c r="O8452" t="str">
        <f t="shared" si="794"/>
        <v>30-45</v>
      </c>
      <c r="P8452" t="str">
        <f t="shared" si="795"/>
        <v>Medium</v>
      </c>
      <c r="Q8452" t="str">
        <f t="shared" si="796"/>
        <v>Mid-Term</v>
      </c>
      <c r="R8452" t="str">
        <f t="shared" si="797"/>
        <v>High Balance</v>
      </c>
      <c r="S8452" t="str">
        <f t="shared" si="798"/>
        <v>High Value</v>
      </c>
      <c r="T8452">
        <v>1</v>
      </c>
      <c r="U8452">
        <f t="shared" si="799"/>
        <v>0</v>
      </c>
    </row>
    <row r="8453" spans="1:21" x14ac:dyDescent="0.25">
      <c r="A8453">
        <v>2025</v>
      </c>
      <c r="B8453">
        <v>15580043</v>
      </c>
      <c r="C8453" t="s">
        <v>854</v>
      </c>
      <c r="D8453">
        <v>575</v>
      </c>
      <c r="E8453" t="s">
        <v>18</v>
      </c>
      <c r="F8453" t="s">
        <v>16</v>
      </c>
      <c r="G8453">
        <v>22</v>
      </c>
      <c r="H8453">
        <v>8</v>
      </c>
      <c r="I8453">
        <v>105229</v>
      </c>
      <c r="J8453">
        <v>1</v>
      </c>
      <c r="K8453">
        <v>1</v>
      </c>
      <c r="L8453">
        <v>1</v>
      </c>
      <c r="M8453">
        <v>34397</v>
      </c>
      <c r="N8453">
        <v>0</v>
      </c>
      <c r="O8453" t="str">
        <f t="shared" si="794"/>
        <v>&lt;30</v>
      </c>
      <c r="P8453" t="str">
        <f t="shared" si="795"/>
        <v>Low</v>
      </c>
      <c r="Q8453" t="str">
        <f t="shared" si="796"/>
        <v>Long-Term</v>
      </c>
      <c r="R8453" t="str">
        <f t="shared" si="797"/>
        <v>High Balance</v>
      </c>
      <c r="S8453" t="str">
        <f t="shared" si="798"/>
        <v>High Value</v>
      </c>
      <c r="T8453">
        <v>1</v>
      </c>
      <c r="U8453">
        <f t="shared" si="799"/>
        <v>0</v>
      </c>
    </row>
    <row r="8454" spans="1:21" x14ac:dyDescent="0.25">
      <c r="A8454">
        <v>2025</v>
      </c>
      <c r="B8454">
        <v>15601410</v>
      </c>
      <c r="C8454" t="s">
        <v>153</v>
      </c>
      <c r="D8454">
        <v>744</v>
      </c>
      <c r="E8454" t="s">
        <v>18</v>
      </c>
      <c r="F8454" t="s">
        <v>16</v>
      </c>
      <c r="G8454">
        <v>46</v>
      </c>
      <c r="H8454">
        <v>1</v>
      </c>
      <c r="I8454">
        <v>0</v>
      </c>
      <c r="J8454">
        <v>3</v>
      </c>
      <c r="K8454">
        <v>1</v>
      </c>
      <c r="L8454">
        <v>1</v>
      </c>
      <c r="M8454">
        <v>177432</v>
      </c>
      <c r="N8454">
        <v>1</v>
      </c>
      <c r="O8454" t="str">
        <f t="shared" si="794"/>
        <v>46-60</v>
      </c>
      <c r="P8454" t="str">
        <f t="shared" si="795"/>
        <v>Medium</v>
      </c>
      <c r="Q8454" t="str">
        <f t="shared" si="796"/>
        <v>New</v>
      </c>
      <c r="R8454" t="str">
        <f t="shared" si="797"/>
        <v>Zero Balance</v>
      </c>
      <c r="S8454" t="str">
        <f t="shared" si="798"/>
        <v>Normal</v>
      </c>
      <c r="T8454">
        <v>1</v>
      </c>
      <c r="U8454">
        <f t="shared" si="799"/>
        <v>0</v>
      </c>
    </row>
    <row r="8455" spans="1:21" x14ac:dyDescent="0.25">
      <c r="A8455">
        <v>2025</v>
      </c>
      <c r="B8455">
        <v>15684669</v>
      </c>
      <c r="C8455" t="s">
        <v>1246</v>
      </c>
      <c r="D8455">
        <v>567</v>
      </c>
      <c r="E8455" t="s">
        <v>15</v>
      </c>
      <c r="F8455" t="s">
        <v>16</v>
      </c>
      <c r="G8455">
        <v>41</v>
      </c>
      <c r="H8455">
        <v>9</v>
      </c>
      <c r="I8455">
        <v>137891</v>
      </c>
      <c r="J8455">
        <v>1</v>
      </c>
      <c r="K8455">
        <v>1</v>
      </c>
      <c r="L8455">
        <v>0</v>
      </c>
      <c r="M8455">
        <v>142009</v>
      </c>
      <c r="N8455">
        <v>1</v>
      </c>
      <c r="O8455" t="str">
        <f t="shared" si="794"/>
        <v>30-45</v>
      </c>
      <c r="P8455" t="str">
        <f t="shared" si="795"/>
        <v>Low</v>
      </c>
      <c r="Q8455" t="str">
        <f t="shared" si="796"/>
        <v>Long-Term</v>
      </c>
      <c r="R8455" t="str">
        <f t="shared" si="797"/>
        <v>High Balance</v>
      </c>
      <c r="S8455" t="str">
        <f t="shared" si="798"/>
        <v>High Value</v>
      </c>
      <c r="T8455">
        <v>1</v>
      </c>
      <c r="U8455">
        <f t="shared" si="799"/>
        <v>137891</v>
      </c>
    </row>
    <row r="8456" spans="1:21" x14ac:dyDescent="0.25">
      <c r="A8456">
        <v>2025</v>
      </c>
      <c r="B8456">
        <v>15619083</v>
      </c>
      <c r="C8456" t="s">
        <v>2725</v>
      </c>
      <c r="D8456">
        <v>502</v>
      </c>
      <c r="E8456" t="s">
        <v>15</v>
      </c>
      <c r="F8456" t="s">
        <v>16</v>
      </c>
      <c r="G8456">
        <v>35</v>
      </c>
      <c r="H8456">
        <v>6</v>
      </c>
      <c r="I8456">
        <v>0</v>
      </c>
      <c r="J8456">
        <v>2</v>
      </c>
      <c r="K8456">
        <v>1</v>
      </c>
      <c r="L8456">
        <v>1</v>
      </c>
      <c r="M8456">
        <v>80618</v>
      </c>
      <c r="N8456">
        <v>0</v>
      </c>
      <c r="O8456" t="str">
        <f t="shared" si="794"/>
        <v>30-45</v>
      </c>
      <c r="P8456" t="str">
        <f t="shared" si="795"/>
        <v>Low</v>
      </c>
      <c r="Q8456" t="str">
        <f t="shared" si="796"/>
        <v>Mid-Term</v>
      </c>
      <c r="R8456" t="str">
        <f t="shared" si="797"/>
        <v>Zero Balance</v>
      </c>
      <c r="S8456" t="str">
        <f t="shared" si="798"/>
        <v>Normal</v>
      </c>
      <c r="T8456">
        <v>1</v>
      </c>
      <c r="U8456">
        <f t="shared" si="799"/>
        <v>0</v>
      </c>
    </row>
    <row r="8457" spans="1:21" x14ac:dyDescent="0.25">
      <c r="A8457">
        <v>2025</v>
      </c>
      <c r="B8457">
        <v>15692207</v>
      </c>
      <c r="C8457" t="s">
        <v>2726</v>
      </c>
      <c r="D8457">
        <v>609</v>
      </c>
      <c r="E8457" t="s">
        <v>15</v>
      </c>
      <c r="F8457" t="s">
        <v>16</v>
      </c>
      <c r="G8457">
        <v>53</v>
      </c>
      <c r="H8457">
        <v>6</v>
      </c>
      <c r="I8457">
        <v>0</v>
      </c>
      <c r="J8457">
        <v>2</v>
      </c>
      <c r="K8457">
        <v>1</v>
      </c>
      <c r="L8457">
        <v>1</v>
      </c>
      <c r="M8457">
        <v>124218</v>
      </c>
      <c r="N8457">
        <v>0</v>
      </c>
      <c r="O8457" t="str">
        <f t="shared" si="794"/>
        <v>46-60</v>
      </c>
      <c r="P8457" t="str">
        <f t="shared" si="795"/>
        <v>Medium</v>
      </c>
      <c r="Q8457" t="str">
        <f t="shared" si="796"/>
        <v>Mid-Term</v>
      </c>
      <c r="R8457" t="str">
        <f t="shared" si="797"/>
        <v>Zero Balance</v>
      </c>
      <c r="S8457" t="str">
        <f t="shared" si="798"/>
        <v>Normal</v>
      </c>
      <c r="T8457">
        <v>1</v>
      </c>
      <c r="U8457">
        <f t="shared" si="799"/>
        <v>0</v>
      </c>
    </row>
    <row r="8458" spans="1:21" x14ac:dyDescent="0.25">
      <c r="A8458">
        <v>2025</v>
      </c>
      <c r="B8458">
        <v>15730705</v>
      </c>
      <c r="C8458" t="s">
        <v>1400</v>
      </c>
      <c r="D8458">
        <v>715</v>
      </c>
      <c r="E8458" t="s">
        <v>15</v>
      </c>
      <c r="F8458" t="s">
        <v>23</v>
      </c>
      <c r="G8458">
        <v>37</v>
      </c>
      <c r="H8458">
        <v>9</v>
      </c>
      <c r="I8458">
        <v>165253</v>
      </c>
      <c r="J8458">
        <v>1</v>
      </c>
      <c r="K8458">
        <v>1</v>
      </c>
      <c r="L8458">
        <v>0</v>
      </c>
      <c r="M8458">
        <v>85286</v>
      </c>
      <c r="N8458">
        <v>0</v>
      </c>
      <c r="O8458" t="str">
        <f t="shared" si="794"/>
        <v>30-45</v>
      </c>
      <c r="P8458" t="str">
        <f t="shared" si="795"/>
        <v>Medium</v>
      </c>
      <c r="Q8458" t="str">
        <f t="shared" si="796"/>
        <v>Long-Term</v>
      </c>
      <c r="R8458" t="str">
        <f t="shared" si="797"/>
        <v>High Balance</v>
      </c>
      <c r="S8458" t="str">
        <f t="shared" si="798"/>
        <v>High Value</v>
      </c>
      <c r="T8458">
        <v>1</v>
      </c>
      <c r="U8458">
        <f t="shared" si="799"/>
        <v>0</v>
      </c>
    </row>
    <row r="8459" spans="1:21" x14ac:dyDescent="0.25">
      <c r="A8459">
        <v>2025</v>
      </c>
      <c r="B8459">
        <v>15749688</v>
      </c>
      <c r="C8459" t="s">
        <v>457</v>
      </c>
      <c r="D8459">
        <v>541</v>
      </c>
      <c r="E8459" t="s">
        <v>15</v>
      </c>
      <c r="F8459" t="s">
        <v>23</v>
      </c>
      <c r="G8459">
        <v>32</v>
      </c>
      <c r="H8459">
        <v>8</v>
      </c>
      <c r="I8459">
        <v>0</v>
      </c>
      <c r="J8459">
        <v>2</v>
      </c>
      <c r="K8459">
        <v>0</v>
      </c>
      <c r="L8459">
        <v>0</v>
      </c>
      <c r="M8459">
        <v>40889</v>
      </c>
      <c r="N8459">
        <v>0</v>
      </c>
      <c r="O8459" t="str">
        <f t="shared" si="794"/>
        <v>30-45</v>
      </c>
      <c r="P8459" t="str">
        <f t="shared" si="795"/>
        <v>Low</v>
      </c>
      <c r="Q8459" t="str">
        <f t="shared" si="796"/>
        <v>Long-Term</v>
      </c>
      <c r="R8459" t="str">
        <f t="shared" si="797"/>
        <v>Zero Balance</v>
      </c>
      <c r="S8459" t="str">
        <f t="shared" si="798"/>
        <v>Normal</v>
      </c>
      <c r="T8459">
        <v>1</v>
      </c>
      <c r="U8459">
        <f t="shared" si="799"/>
        <v>0</v>
      </c>
    </row>
    <row r="8460" spans="1:21" x14ac:dyDescent="0.25">
      <c r="A8460">
        <v>2025</v>
      </c>
      <c r="B8460">
        <v>15728542</v>
      </c>
      <c r="C8460" t="s">
        <v>953</v>
      </c>
      <c r="D8460">
        <v>850</v>
      </c>
      <c r="E8460" t="s">
        <v>15</v>
      </c>
      <c r="F8460" t="s">
        <v>16</v>
      </c>
      <c r="G8460">
        <v>71</v>
      </c>
      <c r="H8460">
        <v>4</v>
      </c>
      <c r="I8460">
        <v>0</v>
      </c>
      <c r="J8460">
        <v>2</v>
      </c>
      <c r="K8460">
        <v>1</v>
      </c>
      <c r="L8460">
        <v>1</v>
      </c>
      <c r="M8460">
        <v>107237</v>
      </c>
      <c r="N8460">
        <v>0</v>
      </c>
      <c r="O8460" t="str">
        <f t="shared" si="794"/>
        <v>60+</v>
      </c>
      <c r="P8460" t="str">
        <f t="shared" si="795"/>
        <v>High</v>
      </c>
      <c r="Q8460" t="str">
        <f t="shared" si="796"/>
        <v>Mid-Term</v>
      </c>
      <c r="R8460" t="str">
        <f t="shared" si="797"/>
        <v>Zero Balance</v>
      </c>
      <c r="S8460" t="str">
        <f t="shared" si="798"/>
        <v>Normal</v>
      </c>
      <c r="T8460">
        <v>1</v>
      </c>
      <c r="U8460">
        <f t="shared" si="799"/>
        <v>0</v>
      </c>
    </row>
    <row r="8461" spans="1:21" x14ac:dyDescent="0.25">
      <c r="A8461">
        <v>2025</v>
      </c>
      <c r="B8461">
        <v>15760063</v>
      </c>
      <c r="C8461" t="s">
        <v>1717</v>
      </c>
      <c r="D8461">
        <v>595</v>
      </c>
      <c r="E8461" t="s">
        <v>18</v>
      </c>
      <c r="F8461" t="s">
        <v>23</v>
      </c>
      <c r="G8461">
        <v>23</v>
      </c>
      <c r="H8461">
        <v>7</v>
      </c>
      <c r="I8461">
        <v>0</v>
      </c>
      <c r="J8461">
        <v>2</v>
      </c>
      <c r="K8461">
        <v>1</v>
      </c>
      <c r="L8461">
        <v>1</v>
      </c>
      <c r="M8461">
        <v>168086</v>
      </c>
      <c r="N8461">
        <v>0</v>
      </c>
      <c r="O8461" t="str">
        <f t="shared" si="794"/>
        <v>&lt;30</v>
      </c>
      <c r="P8461" t="str">
        <f t="shared" si="795"/>
        <v>Low</v>
      </c>
      <c r="Q8461" t="str">
        <f t="shared" si="796"/>
        <v>Mid-Term</v>
      </c>
      <c r="R8461" t="str">
        <f t="shared" si="797"/>
        <v>Zero Balance</v>
      </c>
      <c r="S8461" t="str">
        <f t="shared" si="798"/>
        <v>Normal</v>
      </c>
      <c r="T8461">
        <v>1</v>
      </c>
      <c r="U8461">
        <f t="shared" si="799"/>
        <v>0</v>
      </c>
    </row>
    <row r="8462" spans="1:21" x14ac:dyDescent="0.25">
      <c r="A8462">
        <v>2025</v>
      </c>
      <c r="B8462">
        <v>15658982</v>
      </c>
      <c r="C8462" t="s">
        <v>547</v>
      </c>
      <c r="D8462">
        <v>650</v>
      </c>
      <c r="E8462" t="s">
        <v>26</v>
      </c>
      <c r="F8462" t="s">
        <v>16</v>
      </c>
      <c r="G8462">
        <v>28</v>
      </c>
      <c r="H8462">
        <v>5</v>
      </c>
      <c r="I8462">
        <v>122034</v>
      </c>
      <c r="J8462">
        <v>3</v>
      </c>
      <c r="K8462">
        <v>0</v>
      </c>
      <c r="L8462">
        <v>1</v>
      </c>
      <c r="M8462">
        <v>146663</v>
      </c>
      <c r="N8462">
        <v>1</v>
      </c>
      <c r="O8462" t="str">
        <f t="shared" si="794"/>
        <v>&lt;30</v>
      </c>
      <c r="P8462" t="str">
        <f t="shared" si="795"/>
        <v>Medium</v>
      </c>
      <c r="Q8462" t="str">
        <f t="shared" si="796"/>
        <v>Mid-Term</v>
      </c>
      <c r="R8462" t="str">
        <f t="shared" si="797"/>
        <v>High Balance</v>
      </c>
      <c r="S8462" t="str">
        <f t="shared" si="798"/>
        <v>High Value</v>
      </c>
      <c r="T8462">
        <v>1</v>
      </c>
      <c r="U8462">
        <f t="shared" si="799"/>
        <v>122034</v>
      </c>
    </row>
    <row r="8463" spans="1:21" x14ac:dyDescent="0.25">
      <c r="A8463">
        <v>2025</v>
      </c>
      <c r="B8463">
        <v>15758769</v>
      </c>
      <c r="C8463" t="s">
        <v>2727</v>
      </c>
      <c r="D8463">
        <v>625</v>
      </c>
      <c r="E8463" t="s">
        <v>15</v>
      </c>
      <c r="F8463" t="s">
        <v>16</v>
      </c>
      <c r="G8463">
        <v>44</v>
      </c>
      <c r="H8463">
        <v>7</v>
      </c>
      <c r="I8463">
        <v>0</v>
      </c>
      <c r="J8463">
        <v>1</v>
      </c>
      <c r="K8463">
        <v>1</v>
      </c>
      <c r="L8463">
        <v>0</v>
      </c>
      <c r="M8463">
        <v>4792</v>
      </c>
      <c r="N8463">
        <v>0</v>
      </c>
      <c r="O8463" t="str">
        <f t="shared" si="794"/>
        <v>30-45</v>
      </c>
      <c r="P8463" t="str">
        <f t="shared" si="795"/>
        <v>Medium</v>
      </c>
      <c r="Q8463" t="str">
        <f t="shared" si="796"/>
        <v>Mid-Term</v>
      </c>
      <c r="R8463" t="str">
        <f t="shared" si="797"/>
        <v>Zero Balance</v>
      </c>
      <c r="S8463" t="str">
        <f t="shared" si="798"/>
        <v>Normal</v>
      </c>
      <c r="T8463">
        <v>1</v>
      </c>
      <c r="U8463">
        <f t="shared" si="799"/>
        <v>0</v>
      </c>
    </row>
    <row r="8464" spans="1:21" x14ac:dyDescent="0.25">
      <c r="A8464">
        <v>2025</v>
      </c>
      <c r="B8464">
        <v>15778481</v>
      </c>
      <c r="C8464" t="s">
        <v>1728</v>
      </c>
      <c r="D8464">
        <v>817</v>
      </c>
      <c r="E8464" t="s">
        <v>15</v>
      </c>
      <c r="F8464" t="s">
        <v>23</v>
      </c>
      <c r="G8464">
        <v>59</v>
      </c>
      <c r="H8464">
        <v>1</v>
      </c>
      <c r="I8464">
        <v>118963</v>
      </c>
      <c r="J8464">
        <v>1</v>
      </c>
      <c r="K8464">
        <v>1</v>
      </c>
      <c r="L8464">
        <v>1</v>
      </c>
      <c r="M8464">
        <v>120820</v>
      </c>
      <c r="N8464">
        <v>0</v>
      </c>
      <c r="O8464" t="str">
        <f t="shared" si="794"/>
        <v>46-60</v>
      </c>
      <c r="P8464" t="str">
        <f t="shared" si="795"/>
        <v>High</v>
      </c>
      <c r="Q8464" t="str">
        <f t="shared" si="796"/>
        <v>New</v>
      </c>
      <c r="R8464" t="str">
        <f t="shared" si="797"/>
        <v>High Balance</v>
      </c>
      <c r="S8464" t="str">
        <f t="shared" si="798"/>
        <v>High Value</v>
      </c>
      <c r="T8464">
        <v>1</v>
      </c>
      <c r="U8464">
        <f t="shared" si="799"/>
        <v>0</v>
      </c>
    </row>
    <row r="8465" spans="1:21" x14ac:dyDescent="0.25">
      <c r="A8465">
        <v>2025</v>
      </c>
      <c r="B8465">
        <v>15661162</v>
      </c>
      <c r="C8465" t="s">
        <v>985</v>
      </c>
      <c r="D8465">
        <v>526</v>
      </c>
      <c r="E8465" t="s">
        <v>18</v>
      </c>
      <c r="F8465" t="s">
        <v>23</v>
      </c>
      <c r="G8465">
        <v>49</v>
      </c>
      <c r="H8465">
        <v>2</v>
      </c>
      <c r="I8465">
        <v>0</v>
      </c>
      <c r="J8465">
        <v>1</v>
      </c>
      <c r="K8465">
        <v>1</v>
      </c>
      <c r="L8465">
        <v>0</v>
      </c>
      <c r="M8465">
        <v>114540</v>
      </c>
      <c r="N8465">
        <v>1</v>
      </c>
      <c r="O8465" t="str">
        <f t="shared" si="794"/>
        <v>46-60</v>
      </c>
      <c r="P8465" t="str">
        <f t="shared" si="795"/>
        <v>Low</v>
      </c>
      <c r="Q8465" t="str">
        <f t="shared" si="796"/>
        <v>New</v>
      </c>
      <c r="R8465" t="str">
        <f t="shared" si="797"/>
        <v>Zero Balance</v>
      </c>
      <c r="S8465" t="str">
        <f t="shared" si="798"/>
        <v>Normal</v>
      </c>
      <c r="T8465">
        <v>1</v>
      </c>
      <c r="U8465">
        <f t="shared" si="799"/>
        <v>0</v>
      </c>
    </row>
    <row r="8466" spans="1:21" x14ac:dyDescent="0.25">
      <c r="A8466">
        <v>2025</v>
      </c>
      <c r="B8466">
        <v>15568164</v>
      </c>
      <c r="C8466" t="s">
        <v>2728</v>
      </c>
      <c r="D8466">
        <v>850</v>
      </c>
      <c r="E8466" t="s">
        <v>15</v>
      </c>
      <c r="F8466" t="s">
        <v>16</v>
      </c>
      <c r="G8466">
        <v>34</v>
      </c>
      <c r="H8466">
        <v>4</v>
      </c>
      <c r="I8466">
        <v>71380</v>
      </c>
      <c r="J8466">
        <v>2</v>
      </c>
      <c r="K8466">
        <v>1</v>
      </c>
      <c r="L8466">
        <v>1</v>
      </c>
      <c r="M8466">
        <v>154001</v>
      </c>
      <c r="N8466">
        <v>0</v>
      </c>
      <c r="O8466" t="str">
        <f t="shared" si="794"/>
        <v>30-45</v>
      </c>
      <c r="P8466" t="str">
        <f t="shared" si="795"/>
        <v>High</v>
      </c>
      <c r="Q8466" t="str">
        <f t="shared" si="796"/>
        <v>Mid-Term</v>
      </c>
      <c r="R8466" t="str">
        <f t="shared" si="797"/>
        <v>Low Balance</v>
      </c>
      <c r="S8466" t="str">
        <f t="shared" si="798"/>
        <v>Normal</v>
      </c>
      <c r="T8466">
        <v>1</v>
      </c>
      <c r="U8466">
        <f t="shared" si="799"/>
        <v>0</v>
      </c>
    </row>
    <row r="8467" spans="1:21" x14ac:dyDescent="0.25">
      <c r="A8467">
        <v>2025</v>
      </c>
      <c r="B8467">
        <v>15601569</v>
      </c>
      <c r="C8467" t="s">
        <v>813</v>
      </c>
      <c r="D8467">
        <v>598</v>
      </c>
      <c r="E8467" t="s">
        <v>15</v>
      </c>
      <c r="F8467" t="s">
        <v>16</v>
      </c>
      <c r="G8467">
        <v>40</v>
      </c>
      <c r="H8467">
        <v>2</v>
      </c>
      <c r="I8467">
        <v>171178</v>
      </c>
      <c r="J8467">
        <v>1</v>
      </c>
      <c r="K8467">
        <v>1</v>
      </c>
      <c r="L8467">
        <v>0</v>
      </c>
      <c r="M8467">
        <v>137981</v>
      </c>
      <c r="N8467">
        <v>1</v>
      </c>
      <c r="O8467" t="str">
        <f t="shared" si="794"/>
        <v>30-45</v>
      </c>
      <c r="P8467" t="str">
        <f t="shared" si="795"/>
        <v>Low</v>
      </c>
      <c r="Q8467" t="str">
        <f t="shared" si="796"/>
        <v>New</v>
      </c>
      <c r="R8467" t="str">
        <f t="shared" si="797"/>
        <v>High Balance</v>
      </c>
      <c r="S8467" t="str">
        <f t="shared" si="798"/>
        <v>High Value</v>
      </c>
      <c r="T8467">
        <v>1</v>
      </c>
      <c r="U8467">
        <f t="shared" si="799"/>
        <v>171178</v>
      </c>
    </row>
    <row r="8468" spans="1:21" x14ac:dyDescent="0.25">
      <c r="A8468">
        <v>2025</v>
      </c>
      <c r="B8468">
        <v>15772383</v>
      </c>
      <c r="C8468" t="s">
        <v>272</v>
      </c>
      <c r="D8468">
        <v>613</v>
      </c>
      <c r="E8468" t="s">
        <v>15</v>
      </c>
      <c r="F8468" t="s">
        <v>23</v>
      </c>
      <c r="G8468">
        <v>36</v>
      </c>
      <c r="H8468">
        <v>9</v>
      </c>
      <c r="I8468">
        <v>131307</v>
      </c>
      <c r="J8468">
        <v>1</v>
      </c>
      <c r="K8468">
        <v>0</v>
      </c>
      <c r="L8468">
        <v>0</v>
      </c>
      <c r="M8468">
        <v>83344</v>
      </c>
      <c r="N8468">
        <v>0</v>
      </c>
      <c r="O8468" t="str">
        <f t="shared" si="794"/>
        <v>30-45</v>
      </c>
      <c r="P8468" t="str">
        <f t="shared" si="795"/>
        <v>Medium</v>
      </c>
      <c r="Q8468" t="str">
        <f t="shared" si="796"/>
        <v>Long-Term</v>
      </c>
      <c r="R8468" t="str">
        <f t="shared" si="797"/>
        <v>High Balance</v>
      </c>
      <c r="S8468" t="str">
        <f t="shared" si="798"/>
        <v>High Value</v>
      </c>
      <c r="T8468">
        <v>1</v>
      </c>
      <c r="U8468">
        <f t="shared" si="799"/>
        <v>0</v>
      </c>
    </row>
    <row r="8469" spans="1:21" x14ac:dyDescent="0.25">
      <c r="A8469">
        <v>2025</v>
      </c>
      <c r="B8469">
        <v>15667456</v>
      </c>
      <c r="C8469" t="s">
        <v>398</v>
      </c>
      <c r="D8469">
        <v>709</v>
      </c>
      <c r="E8469" t="s">
        <v>18</v>
      </c>
      <c r="F8469" t="s">
        <v>23</v>
      </c>
      <c r="G8469">
        <v>62</v>
      </c>
      <c r="H8469">
        <v>3</v>
      </c>
      <c r="I8469">
        <v>0</v>
      </c>
      <c r="J8469">
        <v>2</v>
      </c>
      <c r="K8469">
        <v>1</v>
      </c>
      <c r="L8469">
        <v>1</v>
      </c>
      <c r="M8469">
        <v>82195</v>
      </c>
      <c r="N8469">
        <v>0</v>
      </c>
      <c r="O8469" t="str">
        <f t="shared" si="794"/>
        <v>60+</v>
      </c>
      <c r="P8469" t="str">
        <f t="shared" si="795"/>
        <v>Medium</v>
      </c>
      <c r="Q8469" t="str">
        <f t="shared" si="796"/>
        <v>New</v>
      </c>
      <c r="R8469" t="str">
        <f t="shared" si="797"/>
        <v>Zero Balance</v>
      </c>
      <c r="S8469" t="str">
        <f t="shared" si="798"/>
        <v>Normal</v>
      </c>
      <c r="T8469">
        <v>1</v>
      </c>
      <c r="U8469">
        <f t="shared" si="799"/>
        <v>0</v>
      </c>
    </row>
    <row r="8470" spans="1:21" x14ac:dyDescent="0.25">
      <c r="A8470">
        <v>2025</v>
      </c>
      <c r="B8470">
        <v>15672983</v>
      </c>
      <c r="C8470" t="s">
        <v>2729</v>
      </c>
      <c r="D8470">
        <v>678</v>
      </c>
      <c r="E8470" t="s">
        <v>18</v>
      </c>
      <c r="F8470" t="s">
        <v>16</v>
      </c>
      <c r="G8470">
        <v>27</v>
      </c>
      <c r="H8470">
        <v>5</v>
      </c>
      <c r="I8470">
        <v>87100</v>
      </c>
      <c r="J8470">
        <v>2</v>
      </c>
      <c r="K8470">
        <v>1</v>
      </c>
      <c r="L8470">
        <v>0</v>
      </c>
      <c r="M8470">
        <v>149551</v>
      </c>
      <c r="N8470">
        <v>0</v>
      </c>
      <c r="O8470" t="str">
        <f t="shared" si="794"/>
        <v>&lt;30</v>
      </c>
      <c r="P8470" t="str">
        <f t="shared" si="795"/>
        <v>Medium</v>
      </c>
      <c r="Q8470" t="str">
        <f t="shared" si="796"/>
        <v>Mid-Term</v>
      </c>
      <c r="R8470" t="str">
        <f t="shared" si="797"/>
        <v>Low Balance</v>
      </c>
      <c r="S8470" t="str">
        <f t="shared" si="798"/>
        <v>Normal</v>
      </c>
      <c r="T8470">
        <v>1</v>
      </c>
      <c r="U8470">
        <f t="shared" si="799"/>
        <v>0</v>
      </c>
    </row>
    <row r="8471" spans="1:21" x14ac:dyDescent="0.25">
      <c r="A8471">
        <v>2025</v>
      </c>
      <c r="B8471">
        <v>15799534</v>
      </c>
      <c r="C8471" t="s">
        <v>2730</v>
      </c>
      <c r="D8471">
        <v>720</v>
      </c>
      <c r="E8471" t="s">
        <v>15</v>
      </c>
      <c r="F8471" t="s">
        <v>23</v>
      </c>
      <c r="G8471">
        <v>71</v>
      </c>
      <c r="H8471">
        <v>5</v>
      </c>
      <c r="I8471">
        <v>183135</v>
      </c>
      <c r="J8471">
        <v>2</v>
      </c>
      <c r="K8471">
        <v>1</v>
      </c>
      <c r="L8471">
        <v>1</v>
      </c>
      <c r="M8471">
        <v>197688</v>
      </c>
      <c r="N8471">
        <v>0</v>
      </c>
      <c r="O8471" t="str">
        <f t="shared" si="794"/>
        <v>60+</v>
      </c>
      <c r="P8471" t="str">
        <f t="shared" si="795"/>
        <v>Medium</v>
      </c>
      <c r="Q8471" t="str">
        <f t="shared" si="796"/>
        <v>Mid-Term</v>
      </c>
      <c r="R8471" t="str">
        <f t="shared" si="797"/>
        <v>High Balance</v>
      </c>
      <c r="S8471" t="str">
        <f t="shared" si="798"/>
        <v>High Value</v>
      </c>
      <c r="T8471">
        <v>1</v>
      </c>
      <c r="U8471">
        <f t="shared" si="799"/>
        <v>0</v>
      </c>
    </row>
    <row r="8472" spans="1:21" x14ac:dyDescent="0.25">
      <c r="A8472">
        <v>2025</v>
      </c>
      <c r="B8472">
        <v>15582847</v>
      </c>
      <c r="C8472" t="s">
        <v>1967</v>
      </c>
      <c r="D8472">
        <v>662</v>
      </c>
      <c r="E8472" t="s">
        <v>15</v>
      </c>
      <c r="F8472" t="s">
        <v>23</v>
      </c>
      <c r="G8472">
        <v>26</v>
      </c>
      <c r="H8472">
        <v>0</v>
      </c>
      <c r="I8472">
        <v>0</v>
      </c>
      <c r="J8472">
        <v>2</v>
      </c>
      <c r="K8472">
        <v>0</v>
      </c>
      <c r="L8472">
        <v>1</v>
      </c>
      <c r="M8472">
        <v>72930</v>
      </c>
      <c r="N8472">
        <v>0</v>
      </c>
      <c r="O8472" t="str">
        <f t="shared" si="794"/>
        <v>&lt;30</v>
      </c>
      <c r="P8472" t="str">
        <f t="shared" si="795"/>
        <v>Medium</v>
      </c>
      <c r="Q8472" t="str">
        <f t="shared" si="796"/>
        <v>New</v>
      </c>
      <c r="R8472" t="str">
        <f t="shared" si="797"/>
        <v>Zero Balance</v>
      </c>
      <c r="S8472" t="str">
        <f t="shared" si="798"/>
        <v>Normal</v>
      </c>
      <c r="T8472">
        <v>1</v>
      </c>
      <c r="U8472">
        <f t="shared" si="799"/>
        <v>0</v>
      </c>
    </row>
    <row r="8473" spans="1:21" x14ac:dyDescent="0.25">
      <c r="A8473">
        <v>2025</v>
      </c>
      <c r="B8473">
        <v>15612478</v>
      </c>
      <c r="C8473" t="s">
        <v>1366</v>
      </c>
      <c r="D8473">
        <v>525</v>
      </c>
      <c r="E8473" t="s">
        <v>15</v>
      </c>
      <c r="F8473" t="s">
        <v>23</v>
      </c>
      <c r="G8473">
        <v>51</v>
      </c>
      <c r="H8473">
        <v>10</v>
      </c>
      <c r="I8473">
        <v>0</v>
      </c>
      <c r="J8473">
        <v>3</v>
      </c>
      <c r="K8473">
        <v>1</v>
      </c>
      <c r="L8473">
        <v>0</v>
      </c>
      <c r="M8473">
        <v>171045</v>
      </c>
      <c r="N8473">
        <v>1</v>
      </c>
      <c r="O8473" t="str">
        <f t="shared" si="794"/>
        <v>46-60</v>
      </c>
      <c r="P8473" t="str">
        <f t="shared" si="795"/>
        <v>Low</v>
      </c>
      <c r="Q8473" t="str">
        <f t="shared" si="796"/>
        <v>Long-Term</v>
      </c>
      <c r="R8473" t="str">
        <f t="shared" si="797"/>
        <v>Zero Balance</v>
      </c>
      <c r="S8473" t="str">
        <f t="shared" si="798"/>
        <v>Normal</v>
      </c>
      <c r="T8473">
        <v>1</v>
      </c>
      <c r="U8473">
        <f t="shared" si="799"/>
        <v>0</v>
      </c>
    </row>
    <row r="8474" spans="1:21" x14ac:dyDescent="0.25">
      <c r="A8474">
        <v>2025</v>
      </c>
      <c r="B8474">
        <v>15709621</v>
      </c>
      <c r="C8474" t="s">
        <v>674</v>
      </c>
      <c r="D8474">
        <v>662</v>
      </c>
      <c r="E8474" t="s">
        <v>15</v>
      </c>
      <c r="F8474" t="s">
        <v>23</v>
      </c>
      <c r="G8474">
        <v>31</v>
      </c>
      <c r="H8474">
        <v>3</v>
      </c>
      <c r="I8474">
        <v>0</v>
      </c>
      <c r="J8474">
        <v>2</v>
      </c>
      <c r="K8474">
        <v>0</v>
      </c>
      <c r="L8474">
        <v>1</v>
      </c>
      <c r="M8474">
        <v>27731</v>
      </c>
      <c r="N8474">
        <v>0</v>
      </c>
      <c r="O8474" t="str">
        <f t="shared" si="794"/>
        <v>30-45</v>
      </c>
      <c r="P8474" t="str">
        <f t="shared" si="795"/>
        <v>Medium</v>
      </c>
      <c r="Q8474" t="str">
        <f t="shared" si="796"/>
        <v>New</v>
      </c>
      <c r="R8474" t="str">
        <f t="shared" si="797"/>
        <v>Zero Balance</v>
      </c>
      <c r="S8474" t="str">
        <f t="shared" si="798"/>
        <v>Normal</v>
      </c>
      <c r="T8474">
        <v>1</v>
      </c>
      <c r="U8474">
        <f t="shared" si="799"/>
        <v>0</v>
      </c>
    </row>
    <row r="8475" spans="1:21" x14ac:dyDescent="0.25">
      <c r="A8475">
        <v>2025</v>
      </c>
      <c r="B8475">
        <v>15802009</v>
      </c>
      <c r="C8475" t="s">
        <v>587</v>
      </c>
      <c r="D8475">
        <v>770</v>
      </c>
      <c r="E8475" t="s">
        <v>15</v>
      </c>
      <c r="F8475" t="s">
        <v>16</v>
      </c>
      <c r="G8475">
        <v>33</v>
      </c>
      <c r="H8475">
        <v>6</v>
      </c>
      <c r="I8475">
        <v>0</v>
      </c>
      <c r="J8475">
        <v>2</v>
      </c>
      <c r="K8475">
        <v>1</v>
      </c>
      <c r="L8475">
        <v>1</v>
      </c>
      <c r="M8475">
        <v>126132</v>
      </c>
      <c r="N8475">
        <v>0</v>
      </c>
      <c r="O8475" t="str">
        <f t="shared" si="794"/>
        <v>30-45</v>
      </c>
      <c r="P8475" t="str">
        <f t="shared" si="795"/>
        <v>High</v>
      </c>
      <c r="Q8475" t="str">
        <f t="shared" si="796"/>
        <v>Mid-Term</v>
      </c>
      <c r="R8475" t="str">
        <f t="shared" si="797"/>
        <v>Zero Balance</v>
      </c>
      <c r="S8475" t="str">
        <f t="shared" si="798"/>
        <v>Normal</v>
      </c>
      <c r="T8475">
        <v>1</v>
      </c>
      <c r="U8475">
        <f t="shared" si="799"/>
        <v>0</v>
      </c>
    </row>
    <row r="8476" spans="1:21" x14ac:dyDescent="0.25">
      <c r="A8476">
        <v>2025</v>
      </c>
      <c r="B8476">
        <v>15698816</v>
      </c>
      <c r="C8476" t="s">
        <v>943</v>
      </c>
      <c r="D8476">
        <v>721</v>
      </c>
      <c r="E8476" t="s">
        <v>18</v>
      </c>
      <c r="F8476" t="s">
        <v>16</v>
      </c>
      <c r="G8476">
        <v>33</v>
      </c>
      <c r="H8476">
        <v>4</v>
      </c>
      <c r="I8476">
        <v>72535</v>
      </c>
      <c r="J8476">
        <v>1</v>
      </c>
      <c r="K8476">
        <v>1</v>
      </c>
      <c r="L8476">
        <v>1</v>
      </c>
      <c r="M8476">
        <v>103931</v>
      </c>
      <c r="N8476">
        <v>0</v>
      </c>
      <c r="O8476" t="str">
        <f t="shared" si="794"/>
        <v>30-45</v>
      </c>
      <c r="P8476" t="str">
        <f t="shared" si="795"/>
        <v>Medium</v>
      </c>
      <c r="Q8476" t="str">
        <f t="shared" si="796"/>
        <v>Mid-Term</v>
      </c>
      <c r="R8476" t="str">
        <f t="shared" si="797"/>
        <v>Low Balance</v>
      </c>
      <c r="S8476" t="str">
        <f t="shared" si="798"/>
        <v>Normal</v>
      </c>
      <c r="T8476">
        <v>1</v>
      </c>
      <c r="U8476">
        <f t="shared" si="799"/>
        <v>0</v>
      </c>
    </row>
    <row r="8477" spans="1:21" x14ac:dyDescent="0.25">
      <c r="A8477">
        <v>2025</v>
      </c>
      <c r="B8477">
        <v>15574830</v>
      </c>
      <c r="C8477" t="s">
        <v>2731</v>
      </c>
      <c r="D8477">
        <v>633</v>
      </c>
      <c r="E8477" t="s">
        <v>26</v>
      </c>
      <c r="F8477" t="s">
        <v>23</v>
      </c>
      <c r="G8477">
        <v>58</v>
      </c>
      <c r="H8477">
        <v>2</v>
      </c>
      <c r="I8477">
        <v>128137</v>
      </c>
      <c r="J8477">
        <v>2</v>
      </c>
      <c r="K8477">
        <v>1</v>
      </c>
      <c r="L8477">
        <v>0</v>
      </c>
      <c r="M8477">
        <v>147635</v>
      </c>
      <c r="N8477">
        <v>1</v>
      </c>
      <c r="O8477" t="str">
        <f t="shared" si="794"/>
        <v>46-60</v>
      </c>
      <c r="P8477" t="str">
        <f t="shared" si="795"/>
        <v>Medium</v>
      </c>
      <c r="Q8477" t="str">
        <f t="shared" si="796"/>
        <v>New</v>
      </c>
      <c r="R8477" t="str">
        <f t="shared" si="797"/>
        <v>High Balance</v>
      </c>
      <c r="S8477" t="str">
        <f t="shared" si="798"/>
        <v>High Value</v>
      </c>
      <c r="T8477">
        <v>1</v>
      </c>
      <c r="U8477">
        <f t="shared" si="799"/>
        <v>128137</v>
      </c>
    </row>
    <row r="8478" spans="1:21" x14ac:dyDescent="0.25">
      <c r="A8478">
        <v>2025</v>
      </c>
      <c r="B8478">
        <v>15603082</v>
      </c>
      <c r="C8478" t="s">
        <v>1872</v>
      </c>
      <c r="D8478">
        <v>701</v>
      </c>
      <c r="E8478" t="s">
        <v>15</v>
      </c>
      <c r="F8478" t="s">
        <v>23</v>
      </c>
      <c r="G8478">
        <v>51</v>
      </c>
      <c r="H8478">
        <v>9</v>
      </c>
      <c r="I8478">
        <v>0</v>
      </c>
      <c r="J8478">
        <v>2</v>
      </c>
      <c r="K8478">
        <v>0</v>
      </c>
      <c r="L8478">
        <v>0</v>
      </c>
      <c r="M8478">
        <v>61962</v>
      </c>
      <c r="N8478">
        <v>0</v>
      </c>
      <c r="O8478" t="str">
        <f t="shared" si="794"/>
        <v>46-60</v>
      </c>
      <c r="P8478" t="str">
        <f t="shared" si="795"/>
        <v>Medium</v>
      </c>
      <c r="Q8478" t="str">
        <f t="shared" si="796"/>
        <v>Long-Term</v>
      </c>
      <c r="R8478" t="str">
        <f t="shared" si="797"/>
        <v>Zero Balance</v>
      </c>
      <c r="S8478" t="str">
        <f t="shared" si="798"/>
        <v>Normal</v>
      </c>
      <c r="T8478">
        <v>1</v>
      </c>
      <c r="U8478">
        <f t="shared" si="799"/>
        <v>0</v>
      </c>
    </row>
    <row r="8479" spans="1:21" x14ac:dyDescent="0.25">
      <c r="A8479">
        <v>2025</v>
      </c>
      <c r="B8479">
        <v>15685947</v>
      </c>
      <c r="C8479" t="s">
        <v>36</v>
      </c>
      <c r="D8479">
        <v>556</v>
      </c>
      <c r="E8479" t="s">
        <v>26</v>
      </c>
      <c r="F8479" t="s">
        <v>23</v>
      </c>
      <c r="G8479">
        <v>42</v>
      </c>
      <c r="H8479">
        <v>0</v>
      </c>
      <c r="I8479">
        <v>115916</v>
      </c>
      <c r="J8479">
        <v>2</v>
      </c>
      <c r="K8479">
        <v>0</v>
      </c>
      <c r="L8479">
        <v>1</v>
      </c>
      <c r="M8479">
        <v>125435</v>
      </c>
      <c r="N8479">
        <v>1</v>
      </c>
      <c r="O8479" t="str">
        <f t="shared" si="794"/>
        <v>30-45</v>
      </c>
      <c r="P8479" t="str">
        <f t="shared" si="795"/>
        <v>Low</v>
      </c>
      <c r="Q8479" t="str">
        <f t="shared" si="796"/>
        <v>New</v>
      </c>
      <c r="R8479" t="str">
        <f t="shared" si="797"/>
        <v>High Balance</v>
      </c>
      <c r="S8479" t="str">
        <f t="shared" si="798"/>
        <v>High Value</v>
      </c>
      <c r="T8479">
        <v>1</v>
      </c>
      <c r="U8479">
        <f t="shared" si="799"/>
        <v>115916</v>
      </c>
    </row>
    <row r="8480" spans="1:21" x14ac:dyDescent="0.25">
      <c r="A8480">
        <v>2025</v>
      </c>
      <c r="B8480">
        <v>15643048</v>
      </c>
      <c r="C8480" t="s">
        <v>2732</v>
      </c>
      <c r="D8480">
        <v>639</v>
      </c>
      <c r="E8480" t="s">
        <v>15</v>
      </c>
      <c r="F8480" t="s">
        <v>23</v>
      </c>
      <c r="G8480">
        <v>66</v>
      </c>
      <c r="H8480">
        <v>0</v>
      </c>
      <c r="I8480">
        <v>0</v>
      </c>
      <c r="J8480">
        <v>2</v>
      </c>
      <c r="K8480">
        <v>0</v>
      </c>
      <c r="L8480">
        <v>1</v>
      </c>
      <c r="M8480">
        <v>42241</v>
      </c>
      <c r="N8480">
        <v>0</v>
      </c>
      <c r="O8480" t="str">
        <f t="shared" si="794"/>
        <v>60+</v>
      </c>
      <c r="P8480" t="str">
        <f t="shared" si="795"/>
        <v>Medium</v>
      </c>
      <c r="Q8480" t="str">
        <f t="shared" si="796"/>
        <v>New</v>
      </c>
      <c r="R8480" t="str">
        <f t="shared" si="797"/>
        <v>Zero Balance</v>
      </c>
      <c r="S8480" t="str">
        <f t="shared" si="798"/>
        <v>Normal</v>
      </c>
      <c r="T8480">
        <v>1</v>
      </c>
      <c r="U8480">
        <f t="shared" si="799"/>
        <v>0</v>
      </c>
    </row>
    <row r="8481" spans="1:21" x14ac:dyDescent="0.25">
      <c r="A8481">
        <v>2025</v>
      </c>
      <c r="B8481">
        <v>15807568</v>
      </c>
      <c r="C8481" t="s">
        <v>699</v>
      </c>
      <c r="D8481">
        <v>632</v>
      </c>
      <c r="E8481" t="s">
        <v>15</v>
      </c>
      <c r="F8481" t="s">
        <v>23</v>
      </c>
      <c r="G8481">
        <v>50</v>
      </c>
      <c r="H8481">
        <v>2</v>
      </c>
      <c r="I8481">
        <v>0</v>
      </c>
      <c r="J8481">
        <v>2</v>
      </c>
      <c r="K8481">
        <v>0</v>
      </c>
      <c r="L8481">
        <v>0</v>
      </c>
      <c r="M8481">
        <v>57943</v>
      </c>
      <c r="N8481">
        <v>0</v>
      </c>
      <c r="O8481" t="str">
        <f t="shared" si="794"/>
        <v>46-60</v>
      </c>
      <c r="P8481" t="str">
        <f t="shared" si="795"/>
        <v>Medium</v>
      </c>
      <c r="Q8481" t="str">
        <f t="shared" si="796"/>
        <v>New</v>
      </c>
      <c r="R8481" t="str">
        <f t="shared" si="797"/>
        <v>Zero Balance</v>
      </c>
      <c r="S8481" t="str">
        <f t="shared" si="798"/>
        <v>Normal</v>
      </c>
      <c r="T8481">
        <v>1</v>
      </c>
      <c r="U8481">
        <f t="shared" si="799"/>
        <v>0</v>
      </c>
    </row>
    <row r="8482" spans="1:21" x14ac:dyDescent="0.25">
      <c r="A8482">
        <v>2025</v>
      </c>
      <c r="B8482">
        <v>15597591</v>
      </c>
      <c r="C8482" t="s">
        <v>307</v>
      </c>
      <c r="D8482">
        <v>456</v>
      </c>
      <c r="E8482" t="s">
        <v>15</v>
      </c>
      <c r="F8482" t="s">
        <v>23</v>
      </c>
      <c r="G8482">
        <v>29</v>
      </c>
      <c r="H8482">
        <v>5</v>
      </c>
      <c r="I8482">
        <v>107000</v>
      </c>
      <c r="J8482">
        <v>1</v>
      </c>
      <c r="K8482">
        <v>1</v>
      </c>
      <c r="L8482">
        <v>1</v>
      </c>
      <c r="M8482">
        <v>153420</v>
      </c>
      <c r="N8482">
        <v>0</v>
      </c>
      <c r="O8482" t="str">
        <f t="shared" si="794"/>
        <v>&lt;30</v>
      </c>
      <c r="P8482" t="str">
        <f t="shared" si="795"/>
        <v>Low</v>
      </c>
      <c r="Q8482" t="str">
        <f t="shared" si="796"/>
        <v>Mid-Term</v>
      </c>
      <c r="R8482" t="str">
        <f t="shared" si="797"/>
        <v>High Balance</v>
      </c>
      <c r="S8482" t="str">
        <f t="shared" si="798"/>
        <v>High Value</v>
      </c>
      <c r="T8482">
        <v>1</v>
      </c>
      <c r="U8482">
        <f t="shared" si="799"/>
        <v>0</v>
      </c>
    </row>
    <row r="8483" spans="1:21" x14ac:dyDescent="0.25">
      <c r="A8483">
        <v>2025</v>
      </c>
      <c r="B8483">
        <v>15747558</v>
      </c>
      <c r="C8483" t="s">
        <v>922</v>
      </c>
      <c r="D8483">
        <v>729</v>
      </c>
      <c r="E8483" t="s">
        <v>18</v>
      </c>
      <c r="F8483" t="s">
        <v>16</v>
      </c>
      <c r="G8483">
        <v>38</v>
      </c>
      <c r="H8483">
        <v>10</v>
      </c>
      <c r="I8483">
        <v>0</v>
      </c>
      <c r="J8483">
        <v>2</v>
      </c>
      <c r="K8483">
        <v>1</v>
      </c>
      <c r="L8483">
        <v>0</v>
      </c>
      <c r="M8483">
        <v>189727</v>
      </c>
      <c r="N8483">
        <v>0</v>
      </c>
      <c r="O8483" t="str">
        <f t="shared" si="794"/>
        <v>30-45</v>
      </c>
      <c r="P8483" t="str">
        <f t="shared" si="795"/>
        <v>Medium</v>
      </c>
      <c r="Q8483" t="str">
        <f t="shared" si="796"/>
        <v>Long-Term</v>
      </c>
      <c r="R8483" t="str">
        <f t="shared" si="797"/>
        <v>Zero Balance</v>
      </c>
      <c r="S8483" t="str">
        <f t="shared" si="798"/>
        <v>Normal</v>
      </c>
      <c r="T8483">
        <v>1</v>
      </c>
      <c r="U8483">
        <f t="shared" si="799"/>
        <v>0</v>
      </c>
    </row>
    <row r="8484" spans="1:21" x14ac:dyDescent="0.25">
      <c r="A8484">
        <v>2025</v>
      </c>
      <c r="B8484">
        <v>15756655</v>
      </c>
      <c r="C8484" t="s">
        <v>2733</v>
      </c>
      <c r="D8484">
        <v>632</v>
      </c>
      <c r="E8484" t="s">
        <v>15</v>
      </c>
      <c r="F8484" t="s">
        <v>16</v>
      </c>
      <c r="G8484">
        <v>34</v>
      </c>
      <c r="H8484">
        <v>2</v>
      </c>
      <c r="I8484">
        <v>0</v>
      </c>
      <c r="J8484">
        <v>2</v>
      </c>
      <c r="K8484">
        <v>0</v>
      </c>
      <c r="L8484">
        <v>0</v>
      </c>
      <c r="M8484">
        <v>165386</v>
      </c>
      <c r="N8484">
        <v>0</v>
      </c>
      <c r="O8484" t="str">
        <f t="shared" si="794"/>
        <v>30-45</v>
      </c>
      <c r="P8484" t="str">
        <f t="shared" si="795"/>
        <v>Medium</v>
      </c>
      <c r="Q8484" t="str">
        <f t="shared" si="796"/>
        <v>New</v>
      </c>
      <c r="R8484" t="str">
        <f t="shared" si="797"/>
        <v>Zero Balance</v>
      </c>
      <c r="S8484" t="str">
        <f t="shared" si="798"/>
        <v>Normal</v>
      </c>
      <c r="T8484">
        <v>1</v>
      </c>
      <c r="U8484">
        <f t="shared" si="799"/>
        <v>0</v>
      </c>
    </row>
    <row r="8485" spans="1:21" x14ac:dyDescent="0.25">
      <c r="A8485">
        <v>2025</v>
      </c>
      <c r="B8485">
        <v>15589949</v>
      </c>
      <c r="C8485" t="s">
        <v>44</v>
      </c>
      <c r="D8485">
        <v>433</v>
      </c>
      <c r="E8485" t="s">
        <v>18</v>
      </c>
      <c r="F8485" t="s">
        <v>23</v>
      </c>
      <c r="G8485">
        <v>34</v>
      </c>
      <c r="H8485">
        <v>9</v>
      </c>
      <c r="I8485">
        <v>152807</v>
      </c>
      <c r="J8485">
        <v>1</v>
      </c>
      <c r="K8485">
        <v>1</v>
      </c>
      <c r="L8485">
        <v>0</v>
      </c>
      <c r="M8485">
        <v>19688</v>
      </c>
      <c r="N8485">
        <v>0</v>
      </c>
      <c r="O8485" t="str">
        <f t="shared" si="794"/>
        <v>30-45</v>
      </c>
      <c r="P8485" t="str">
        <f t="shared" si="795"/>
        <v>Low</v>
      </c>
      <c r="Q8485" t="str">
        <f t="shared" si="796"/>
        <v>Long-Term</v>
      </c>
      <c r="R8485" t="str">
        <f t="shared" si="797"/>
        <v>High Balance</v>
      </c>
      <c r="S8485" t="str">
        <f t="shared" si="798"/>
        <v>High Value</v>
      </c>
      <c r="T8485">
        <v>1</v>
      </c>
      <c r="U8485">
        <f t="shared" si="799"/>
        <v>0</v>
      </c>
    </row>
    <row r="8486" spans="1:21" x14ac:dyDescent="0.25">
      <c r="A8486">
        <v>2025</v>
      </c>
      <c r="B8486">
        <v>15601012</v>
      </c>
      <c r="C8486" t="s">
        <v>2734</v>
      </c>
      <c r="D8486">
        <v>802</v>
      </c>
      <c r="E8486" t="s">
        <v>15</v>
      </c>
      <c r="F8486" t="s">
        <v>16</v>
      </c>
      <c r="G8486">
        <v>60</v>
      </c>
      <c r="H8486">
        <v>3</v>
      </c>
      <c r="I8486">
        <v>92887</v>
      </c>
      <c r="J8486">
        <v>1</v>
      </c>
      <c r="K8486">
        <v>1</v>
      </c>
      <c r="L8486">
        <v>0</v>
      </c>
      <c r="M8486">
        <v>39474</v>
      </c>
      <c r="N8486">
        <v>1</v>
      </c>
      <c r="O8486" t="str">
        <f t="shared" si="794"/>
        <v>46-60</v>
      </c>
      <c r="P8486" t="str">
        <f t="shared" si="795"/>
        <v>High</v>
      </c>
      <c r="Q8486" t="str">
        <f t="shared" si="796"/>
        <v>New</v>
      </c>
      <c r="R8486" t="str">
        <f t="shared" si="797"/>
        <v>Low Balance</v>
      </c>
      <c r="S8486" t="str">
        <f t="shared" si="798"/>
        <v>Normal</v>
      </c>
      <c r="T8486">
        <v>1</v>
      </c>
      <c r="U8486">
        <f t="shared" si="799"/>
        <v>92887</v>
      </c>
    </row>
    <row r="8487" spans="1:21" x14ac:dyDescent="0.25">
      <c r="A8487">
        <v>2025</v>
      </c>
      <c r="B8487">
        <v>15724269</v>
      </c>
      <c r="C8487" t="s">
        <v>254</v>
      </c>
      <c r="D8487">
        <v>670</v>
      </c>
      <c r="E8487" t="s">
        <v>15</v>
      </c>
      <c r="F8487" t="s">
        <v>23</v>
      </c>
      <c r="G8487">
        <v>25</v>
      </c>
      <c r="H8487">
        <v>7</v>
      </c>
      <c r="I8487">
        <v>0</v>
      </c>
      <c r="J8487">
        <v>2</v>
      </c>
      <c r="K8487">
        <v>1</v>
      </c>
      <c r="L8487">
        <v>1</v>
      </c>
      <c r="M8487">
        <v>144723</v>
      </c>
      <c r="N8487">
        <v>0</v>
      </c>
      <c r="O8487" t="str">
        <f t="shared" si="794"/>
        <v>&lt;30</v>
      </c>
      <c r="P8487" t="str">
        <f t="shared" si="795"/>
        <v>Medium</v>
      </c>
      <c r="Q8487" t="str">
        <f t="shared" si="796"/>
        <v>Mid-Term</v>
      </c>
      <c r="R8487" t="str">
        <f t="shared" si="797"/>
        <v>Zero Balance</v>
      </c>
      <c r="S8487" t="str">
        <f t="shared" si="798"/>
        <v>Normal</v>
      </c>
      <c r="T8487">
        <v>1</v>
      </c>
      <c r="U8487">
        <f t="shared" si="799"/>
        <v>0</v>
      </c>
    </row>
    <row r="8488" spans="1:21" x14ac:dyDescent="0.25">
      <c r="A8488">
        <v>2025</v>
      </c>
      <c r="B8488">
        <v>15567506</v>
      </c>
      <c r="C8488" t="s">
        <v>253</v>
      </c>
      <c r="D8488">
        <v>738</v>
      </c>
      <c r="E8488" t="s">
        <v>26</v>
      </c>
      <c r="F8488" t="s">
        <v>16</v>
      </c>
      <c r="G8488">
        <v>40</v>
      </c>
      <c r="H8488">
        <v>6</v>
      </c>
      <c r="I8488">
        <v>114941</v>
      </c>
      <c r="J8488">
        <v>2</v>
      </c>
      <c r="K8488">
        <v>1</v>
      </c>
      <c r="L8488">
        <v>1</v>
      </c>
      <c r="M8488">
        <v>194896</v>
      </c>
      <c r="N8488">
        <v>1</v>
      </c>
      <c r="O8488" t="str">
        <f t="shared" si="794"/>
        <v>30-45</v>
      </c>
      <c r="P8488" t="str">
        <f t="shared" si="795"/>
        <v>Medium</v>
      </c>
      <c r="Q8488" t="str">
        <f t="shared" si="796"/>
        <v>Mid-Term</v>
      </c>
      <c r="R8488" t="str">
        <f t="shared" si="797"/>
        <v>High Balance</v>
      </c>
      <c r="S8488" t="str">
        <f t="shared" si="798"/>
        <v>High Value</v>
      </c>
      <c r="T8488">
        <v>1</v>
      </c>
      <c r="U8488">
        <f t="shared" si="799"/>
        <v>114941</v>
      </c>
    </row>
    <row r="8489" spans="1:21" x14ac:dyDescent="0.25">
      <c r="A8489">
        <v>2025</v>
      </c>
      <c r="B8489">
        <v>15791877</v>
      </c>
      <c r="C8489" t="s">
        <v>657</v>
      </c>
      <c r="D8489">
        <v>706</v>
      </c>
      <c r="E8489" t="s">
        <v>26</v>
      </c>
      <c r="F8489" t="s">
        <v>23</v>
      </c>
      <c r="G8489">
        <v>34</v>
      </c>
      <c r="H8489">
        <v>0</v>
      </c>
      <c r="I8489">
        <v>140641</v>
      </c>
      <c r="J8489">
        <v>2</v>
      </c>
      <c r="K8489">
        <v>1</v>
      </c>
      <c r="L8489">
        <v>1</v>
      </c>
      <c r="M8489">
        <v>77272</v>
      </c>
      <c r="N8489">
        <v>0</v>
      </c>
      <c r="O8489" t="str">
        <f t="shared" si="794"/>
        <v>30-45</v>
      </c>
      <c r="P8489" t="str">
        <f t="shared" si="795"/>
        <v>Medium</v>
      </c>
      <c r="Q8489" t="str">
        <f t="shared" si="796"/>
        <v>New</v>
      </c>
      <c r="R8489" t="str">
        <f t="shared" si="797"/>
        <v>High Balance</v>
      </c>
      <c r="S8489" t="str">
        <f t="shared" si="798"/>
        <v>High Value</v>
      </c>
      <c r="T8489">
        <v>1</v>
      </c>
      <c r="U8489">
        <f t="shared" si="799"/>
        <v>0</v>
      </c>
    </row>
    <row r="8490" spans="1:21" x14ac:dyDescent="0.25">
      <c r="A8490">
        <v>2025</v>
      </c>
      <c r="B8490">
        <v>15794360</v>
      </c>
      <c r="C8490" t="s">
        <v>38</v>
      </c>
      <c r="D8490">
        <v>592</v>
      </c>
      <c r="E8490" t="s">
        <v>26</v>
      </c>
      <c r="F8490" t="s">
        <v>16</v>
      </c>
      <c r="G8490">
        <v>70</v>
      </c>
      <c r="H8490">
        <v>5</v>
      </c>
      <c r="I8490">
        <v>71817</v>
      </c>
      <c r="J8490">
        <v>2</v>
      </c>
      <c r="K8490">
        <v>1</v>
      </c>
      <c r="L8490">
        <v>0</v>
      </c>
      <c r="M8490">
        <v>105097</v>
      </c>
      <c r="N8490">
        <v>1</v>
      </c>
      <c r="O8490" t="str">
        <f t="shared" si="794"/>
        <v>60+</v>
      </c>
      <c r="P8490" t="str">
        <f t="shared" si="795"/>
        <v>Low</v>
      </c>
      <c r="Q8490" t="str">
        <f t="shared" si="796"/>
        <v>Mid-Term</v>
      </c>
      <c r="R8490" t="str">
        <f t="shared" si="797"/>
        <v>Low Balance</v>
      </c>
      <c r="S8490" t="str">
        <f t="shared" si="798"/>
        <v>Normal</v>
      </c>
      <c r="T8490">
        <v>1</v>
      </c>
      <c r="U8490">
        <f t="shared" si="799"/>
        <v>71817</v>
      </c>
    </row>
    <row r="8491" spans="1:21" x14ac:dyDescent="0.25">
      <c r="A8491">
        <v>2025</v>
      </c>
      <c r="B8491">
        <v>15686538</v>
      </c>
      <c r="C8491" t="s">
        <v>1505</v>
      </c>
      <c r="D8491">
        <v>522</v>
      </c>
      <c r="E8491" t="s">
        <v>15</v>
      </c>
      <c r="F8491" t="s">
        <v>16</v>
      </c>
      <c r="G8491">
        <v>41</v>
      </c>
      <c r="H8491">
        <v>7</v>
      </c>
      <c r="I8491">
        <v>0</v>
      </c>
      <c r="J8491">
        <v>2</v>
      </c>
      <c r="K8491">
        <v>0</v>
      </c>
      <c r="L8491">
        <v>1</v>
      </c>
      <c r="M8491">
        <v>176780</v>
      </c>
      <c r="N8491">
        <v>0</v>
      </c>
      <c r="O8491" t="str">
        <f t="shared" si="794"/>
        <v>30-45</v>
      </c>
      <c r="P8491" t="str">
        <f t="shared" si="795"/>
        <v>Low</v>
      </c>
      <c r="Q8491" t="str">
        <f t="shared" si="796"/>
        <v>Mid-Term</v>
      </c>
      <c r="R8491" t="str">
        <f t="shared" si="797"/>
        <v>Zero Balance</v>
      </c>
      <c r="S8491" t="str">
        <f t="shared" si="798"/>
        <v>Normal</v>
      </c>
      <c r="T8491">
        <v>1</v>
      </c>
      <c r="U8491">
        <f t="shared" si="799"/>
        <v>0</v>
      </c>
    </row>
    <row r="8492" spans="1:21" x14ac:dyDescent="0.25">
      <c r="A8492">
        <v>2025</v>
      </c>
      <c r="B8492">
        <v>15585985</v>
      </c>
      <c r="C8492" t="s">
        <v>1109</v>
      </c>
      <c r="D8492">
        <v>746</v>
      </c>
      <c r="E8492" t="s">
        <v>15</v>
      </c>
      <c r="F8492" t="s">
        <v>23</v>
      </c>
      <c r="G8492">
        <v>48</v>
      </c>
      <c r="H8492">
        <v>5</v>
      </c>
      <c r="I8492">
        <v>165282</v>
      </c>
      <c r="J8492">
        <v>1</v>
      </c>
      <c r="K8492">
        <v>1</v>
      </c>
      <c r="L8492">
        <v>0</v>
      </c>
      <c r="M8492">
        <v>153786</v>
      </c>
      <c r="N8492">
        <v>1</v>
      </c>
      <c r="O8492" t="str">
        <f t="shared" si="794"/>
        <v>46-60</v>
      </c>
      <c r="P8492" t="str">
        <f t="shared" si="795"/>
        <v>Medium</v>
      </c>
      <c r="Q8492" t="str">
        <f t="shared" si="796"/>
        <v>Mid-Term</v>
      </c>
      <c r="R8492" t="str">
        <f t="shared" si="797"/>
        <v>High Balance</v>
      </c>
      <c r="S8492" t="str">
        <f t="shared" si="798"/>
        <v>High Value</v>
      </c>
      <c r="T8492">
        <v>1</v>
      </c>
      <c r="U8492">
        <f t="shared" si="799"/>
        <v>165282</v>
      </c>
    </row>
    <row r="8493" spans="1:21" x14ac:dyDescent="0.25">
      <c r="A8493">
        <v>2025</v>
      </c>
      <c r="B8493">
        <v>15699257</v>
      </c>
      <c r="C8493" t="s">
        <v>320</v>
      </c>
      <c r="D8493">
        <v>651</v>
      </c>
      <c r="E8493" t="s">
        <v>18</v>
      </c>
      <c r="F8493" t="s">
        <v>23</v>
      </c>
      <c r="G8493">
        <v>42</v>
      </c>
      <c r="H8493">
        <v>2</v>
      </c>
      <c r="I8493">
        <v>143146</v>
      </c>
      <c r="J8493">
        <v>2</v>
      </c>
      <c r="K8493">
        <v>1</v>
      </c>
      <c r="L8493">
        <v>0</v>
      </c>
      <c r="M8493">
        <v>43612</v>
      </c>
      <c r="N8493">
        <v>0</v>
      </c>
      <c r="O8493" t="str">
        <f t="shared" si="794"/>
        <v>30-45</v>
      </c>
      <c r="P8493" t="str">
        <f t="shared" si="795"/>
        <v>Medium</v>
      </c>
      <c r="Q8493" t="str">
        <f t="shared" si="796"/>
        <v>New</v>
      </c>
      <c r="R8493" t="str">
        <f t="shared" si="797"/>
        <v>High Balance</v>
      </c>
      <c r="S8493" t="str">
        <f t="shared" si="798"/>
        <v>High Value</v>
      </c>
      <c r="T8493">
        <v>1</v>
      </c>
      <c r="U8493">
        <f t="shared" si="799"/>
        <v>0</v>
      </c>
    </row>
    <row r="8494" spans="1:21" x14ac:dyDescent="0.25">
      <c r="A8494">
        <v>2025</v>
      </c>
      <c r="B8494">
        <v>15804104</v>
      </c>
      <c r="C8494" t="s">
        <v>604</v>
      </c>
      <c r="D8494">
        <v>494</v>
      </c>
      <c r="E8494" t="s">
        <v>15</v>
      </c>
      <c r="F8494" t="s">
        <v>23</v>
      </c>
      <c r="G8494">
        <v>28</v>
      </c>
      <c r="H8494">
        <v>9</v>
      </c>
      <c r="I8494">
        <v>114732</v>
      </c>
      <c r="J8494">
        <v>2</v>
      </c>
      <c r="K8494">
        <v>0</v>
      </c>
      <c r="L8494">
        <v>1</v>
      </c>
      <c r="M8494">
        <v>79480</v>
      </c>
      <c r="N8494">
        <v>0</v>
      </c>
      <c r="O8494" t="str">
        <f t="shared" si="794"/>
        <v>&lt;30</v>
      </c>
      <c r="P8494" t="str">
        <f t="shared" si="795"/>
        <v>Low</v>
      </c>
      <c r="Q8494" t="str">
        <f t="shared" si="796"/>
        <v>Long-Term</v>
      </c>
      <c r="R8494" t="str">
        <f t="shared" si="797"/>
        <v>High Balance</v>
      </c>
      <c r="S8494" t="str">
        <f t="shared" si="798"/>
        <v>High Value</v>
      </c>
      <c r="T8494">
        <v>1</v>
      </c>
      <c r="U8494">
        <f t="shared" si="799"/>
        <v>0</v>
      </c>
    </row>
    <row r="8495" spans="1:21" x14ac:dyDescent="0.25">
      <c r="A8495">
        <v>2025</v>
      </c>
      <c r="B8495">
        <v>15727619</v>
      </c>
      <c r="C8495" t="s">
        <v>2371</v>
      </c>
      <c r="D8495">
        <v>753</v>
      </c>
      <c r="E8495" t="s">
        <v>26</v>
      </c>
      <c r="F8495" t="s">
        <v>16</v>
      </c>
      <c r="G8495">
        <v>46</v>
      </c>
      <c r="H8495">
        <v>9</v>
      </c>
      <c r="I8495">
        <v>113910</v>
      </c>
      <c r="J8495">
        <v>3</v>
      </c>
      <c r="K8495">
        <v>1</v>
      </c>
      <c r="L8495">
        <v>0</v>
      </c>
      <c r="M8495">
        <v>92320</v>
      </c>
      <c r="N8495">
        <v>1</v>
      </c>
      <c r="O8495" t="str">
        <f t="shared" si="794"/>
        <v>46-60</v>
      </c>
      <c r="P8495" t="str">
        <f t="shared" si="795"/>
        <v>High</v>
      </c>
      <c r="Q8495" t="str">
        <f t="shared" si="796"/>
        <v>Long-Term</v>
      </c>
      <c r="R8495" t="str">
        <f t="shared" si="797"/>
        <v>High Balance</v>
      </c>
      <c r="S8495" t="str">
        <f t="shared" si="798"/>
        <v>High Value</v>
      </c>
      <c r="T8495">
        <v>1</v>
      </c>
      <c r="U8495">
        <f t="shared" si="799"/>
        <v>113910</v>
      </c>
    </row>
    <row r="8496" spans="1:21" x14ac:dyDescent="0.25">
      <c r="A8496">
        <v>2025</v>
      </c>
      <c r="B8496">
        <v>15740237</v>
      </c>
      <c r="C8496" t="s">
        <v>219</v>
      </c>
      <c r="D8496">
        <v>671</v>
      </c>
      <c r="E8496" t="s">
        <v>26</v>
      </c>
      <c r="F8496" t="s">
        <v>23</v>
      </c>
      <c r="G8496">
        <v>36</v>
      </c>
      <c r="H8496">
        <v>2</v>
      </c>
      <c r="I8496">
        <v>116695</v>
      </c>
      <c r="J8496">
        <v>1</v>
      </c>
      <c r="K8496">
        <v>0</v>
      </c>
      <c r="L8496">
        <v>0</v>
      </c>
      <c r="M8496">
        <v>193202</v>
      </c>
      <c r="N8496">
        <v>0</v>
      </c>
      <c r="O8496" t="str">
        <f t="shared" si="794"/>
        <v>30-45</v>
      </c>
      <c r="P8496" t="str">
        <f t="shared" si="795"/>
        <v>Medium</v>
      </c>
      <c r="Q8496" t="str">
        <f t="shared" si="796"/>
        <v>New</v>
      </c>
      <c r="R8496" t="str">
        <f t="shared" si="797"/>
        <v>High Balance</v>
      </c>
      <c r="S8496" t="str">
        <f t="shared" si="798"/>
        <v>High Value</v>
      </c>
      <c r="T8496">
        <v>1</v>
      </c>
      <c r="U8496">
        <f t="shared" si="799"/>
        <v>0</v>
      </c>
    </row>
    <row r="8497" spans="1:21" x14ac:dyDescent="0.25">
      <c r="A8497">
        <v>2025</v>
      </c>
      <c r="B8497">
        <v>15801436</v>
      </c>
      <c r="C8497" t="s">
        <v>275</v>
      </c>
      <c r="D8497">
        <v>696</v>
      </c>
      <c r="E8497" t="s">
        <v>15</v>
      </c>
      <c r="F8497" t="s">
        <v>23</v>
      </c>
      <c r="G8497">
        <v>42</v>
      </c>
      <c r="H8497">
        <v>4</v>
      </c>
      <c r="I8497">
        <v>0</v>
      </c>
      <c r="J8497">
        <v>1</v>
      </c>
      <c r="K8497">
        <v>0</v>
      </c>
      <c r="L8497">
        <v>0</v>
      </c>
      <c r="M8497">
        <v>126353</v>
      </c>
      <c r="N8497">
        <v>1</v>
      </c>
      <c r="O8497" t="str">
        <f t="shared" si="794"/>
        <v>30-45</v>
      </c>
      <c r="P8497" t="str">
        <f t="shared" si="795"/>
        <v>Medium</v>
      </c>
      <c r="Q8497" t="str">
        <f t="shared" si="796"/>
        <v>Mid-Term</v>
      </c>
      <c r="R8497" t="str">
        <f t="shared" si="797"/>
        <v>Zero Balance</v>
      </c>
      <c r="S8497" t="str">
        <f t="shared" si="798"/>
        <v>Normal</v>
      </c>
      <c r="T8497">
        <v>1</v>
      </c>
      <c r="U8497">
        <f t="shared" si="799"/>
        <v>0</v>
      </c>
    </row>
    <row r="8498" spans="1:21" x14ac:dyDescent="0.25">
      <c r="A8498">
        <v>2025</v>
      </c>
      <c r="B8498">
        <v>15705735</v>
      </c>
      <c r="C8498" t="s">
        <v>1293</v>
      </c>
      <c r="D8498">
        <v>577</v>
      </c>
      <c r="E8498" t="s">
        <v>18</v>
      </c>
      <c r="F8498" t="s">
        <v>23</v>
      </c>
      <c r="G8498">
        <v>43</v>
      </c>
      <c r="H8498">
        <v>3</v>
      </c>
      <c r="I8498">
        <v>0</v>
      </c>
      <c r="J8498">
        <v>2</v>
      </c>
      <c r="K8498">
        <v>1</v>
      </c>
      <c r="L8498">
        <v>1</v>
      </c>
      <c r="M8498">
        <v>135009</v>
      </c>
      <c r="N8498">
        <v>0</v>
      </c>
      <c r="O8498" t="str">
        <f t="shared" si="794"/>
        <v>30-45</v>
      </c>
      <c r="P8498" t="str">
        <f t="shared" si="795"/>
        <v>Low</v>
      </c>
      <c r="Q8498" t="str">
        <f t="shared" si="796"/>
        <v>New</v>
      </c>
      <c r="R8498" t="str">
        <f t="shared" si="797"/>
        <v>Zero Balance</v>
      </c>
      <c r="S8498" t="str">
        <f t="shared" si="798"/>
        <v>Normal</v>
      </c>
      <c r="T8498">
        <v>1</v>
      </c>
      <c r="U8498">
        <f t="shared" si="799"/>
        <v>0</v>
      </c>
    </row>
    <row r="8499" spans="1:21" x14ac:dyDescent="0.25">
      <c r="A8499">
        <v>2025</v>
      </c>
      <c r="B8499">
        <v>15649359</v>
      </c>
      <c r="C8499" t="s">
        <v>2487</v>
      </c>
      <c r="D8499">
        <v>587</v>
      </c>
      <c r="E8499" t="s">
        <v>15</v>
      </c>
      <c r="F8499" t="s">
        <v>23</v>
      </c>
      <c r="G8499">
        <v>36</v>
      </c>
      <c r="H8499">
        <v>1</v>
      </c>
      <c r="I8499">
        <v>0</v>
      </c>
      <c r="J8499">
        <v>2</v>
      </c>
      <c r="K8499">
        <v>0</v>
      </c>
      <c r="L8499">
        <v>1</v>
      </c>
      <c r="M8499">
        <v>17136</v>
      </c>
      <c r="N8499">
        <v>0</v>
      </c>
      <c r="O8499" t="str">
        <f t="shared" si="794"/>
        <v>30-45</v>
      </c>
      <c r="P8499" t="str">
        <f t="shared" si="795"/>
        <v>Low</v>
      </c>
      <c r="Q8499" t="str">
        <f t="shared" si="796"/>
        <v>New</v>
      </c>
      <c r="R8499" t="str">
        <f t="shared" si="797"/>
        <v>Zero Balance</v>
      </c>
      <c r="S8499" t="str">
        <f t="shared" si="798"/>
        <v>Normal</v>
      </c>
      <c r="T8499">
        <v>1</v>
      </c>
      <c r="U8499">
        <f t="shared" si="799"/>
        <v>0</v>
      </c>
    </row>
    <row r="8500" spans="1:21" x14ac:dyDescent="0.25">
      <c r="A8500">
        <v>2025</v>
      </c>
      <c r="B8500">
        <v>15624892</v>
      </c>
      <c r="C8500" t="s">
        <v>1504</v>
      </c>
      <c r="D8500">
        <v>712</v>
      </c>
      <c r="E8500" t="s">
        <v>26</v>
      </c>
      <c r="F8500" t="s">
        <v>23</v>
      </c>
      <c r="G8500">
        <v>37</v>
      </c>
      <c r="H8500">
        <v>7</v>
      </c>
      <c r="I8500">
        <v>93979</v>
      </c>
      <c r="J8500">
        <v>2</v>
      </c>
      <c r="K8500">
        <v>1</v>
      </c>
      <c r="L8500">
        <v>0</v>
      </c>
      <c r="M8500">
        <v>60652</v>
      </c>
      <c r="N8500">
        <v>0</v>
      </c>
      <c r="O8500" t="str">
        <f t="shared" si="794"/>
        <v>30-45</v>
      </c>
      <c r="P8500" t="str">
        <f t="shared" si="795"/>
        <v>Medium</v>
      </c>
      <c r="Q8500" t="str">
        <f t="shared" si="796"/>
        <v>Mid-Term</v>
      </c>
      <c r="R8500" t="str">
        <f t="shared" si="797"/>
        <v>Low Balance</v>
      </c>
      <c r="S8500" t="str">
        <f t="shared" si="798"/>
        <v>Normal</v>
      </c>
      <c r="T8500">
        <v>1</v>
      </c>
      <c r="U8500">
        <f t="shared" si="799"/>
        <v>0</v>
      </c>
    </row>
    <row r="8501" spans="1:21" x14ac:dyDescent="0.25">
      <c r="A8501">
        <v>2025</v>
      </c>
      <c r="B8501">
        <v>15784918</v>
      </c>
      <c r="C8501" t="s">
        <v>323</v>
      </c>
      <c r="D8501">
        <v>498</v>
      </c>
      <c r="E8501" t="s">
        <v>26</v>
      </c>
      <c r="F8501" t="s">
        <v>23</v>
      </c>
      <c r="G8501">
        <v>35</v>
      </c>
      <c r="H8501">
        <v>2</v>
      </c>
      <c r="I8501">
        <v>121968</v>
      </c>
      <c r="J8501">
        <v>2</v>
      </c>
      <c r="K8501">
        <v>0</v>
      </c>
      <c r="L8501">
        <v>1</v>
      </c>
      <c r="M8501">
        <v>188343</v>
      </c>
      <c r="N8501">
        <v>0</v>
      </c>
      <c r="O8501" t="str">
        <f t="shared" si="794"/>
        <v>30-45</v>
      </c>
      <c r="P8501" t="str">
        <f t="shared" si="795"/>
        <v>Low</v>
      </c>
      <c r="Q8501" t="str">
        <f t="shared" si="796"/>
        <v>New</v>
      </c>
      <c r="R8501" t="str">
        <f t="shared" si="797"/>
        <v>High Balance</v>
      </c>
      <c r="S8501" t="str">
        <f t="shared" si="798"/>
        <v>High Value</v>
      </c>
      <c r="T8501">
        <v>1</v>
      </c>
      <c r="U8501">
        <f t="shared" si="799"/>
        <v>0</v>
      </c>
    </row>
    <row r="8502" spans="1:21" x14ac:dyDescent="0.25">
      <c r="A8502">
        <v>2025</v>
      </c>
      <c r="B8502">
        <v>15584785</v>
      </c>
      <c r="C8502" t="s">
        <v>1284</v>
      </c>
      <c r="D8502">
        <v>660</v>
      </c>
      <c r="E8502" t="s">
        <v>15</v>
      </c>
      <c r="F8502" t="s">
        <v>23</v>
      </c>
      <c r="G8502">
        <v>37</v>
      </c>
      <c r="H8502">
        <v>2</v>
      </c>
      <c r="I8502">
        <v>97325</v>
      </c>
      <c r="J8502">
        <v>1</v>
      </c>
      <c r="K8502">
        <v>1</v>
      </c>
      <c r="L8502">
        <v>0</v>
      </c>
      <c r="M8502">
        <v>23292</v>
      </c>
      <c r="N8502">
        <v>0</v>
      </c>
      <c r="O8502" t="str">
        <f t="shared" si="794"/>
        <v>30-45</v>
      </c>
      <c r="P8502" t="str">
        <f t="shared" si="795"/>
        <v>Medium</v>
      </c>
      <c r="Q8502" t="str">
        <f t="shared" si="796"/>
        <v>New</v>
      </c>
      <c r="R8502" t="str">
        <f t="shared" si="797"/>
        <v>Low Balance</v>
      </c>
      <c r="S8502" t="str">
        <f t="shared" si="798"/>
        <v>Normal</v>
      </c>
      <c r="T8502">
        <v>1</v>
      </c>
      <c r="U8502">
        <f t="shared" si="799"/>
        <v>0</v>
      </c>
    </row>
    <row r="8503" spans="1:21" x14ac:dyDescent="0.25">
      <c r="A8503">
        <v>2025</v>
      </c>
      <c r="B8503">
        <v>15797197</v>
      </c>
      <c r="C8503" t="s">
        <v>445</v>
      </c>
      <c r="D8503">
        <v>678</v>
      </c>
      <c r="E8503" t="s">
        <v>18</v>
      </c>
      <c r="F8503" t="s">
        <v>23</v>
      </c>
      <c r="G8503">
        <v>29</v>
      </c>
      <c r="H8503">
        <v>6</v>
      </c>
      <c r="I8503">
        <v>0</v>
      </c>
      <c r="J8503">
        <v>2</v>
      </c>
      <c r="K8503">
        <v>1</v>
      </c>
      <c r="L8503">
        <v>0</v>
      </c>
      <c r="M8503">
        <v>64444</v>
      </c>
      <c r="N8503">
        <v>0</v>
      </c>
      <c r="O8503" t="str">
        <f t="shared" si="794"/>
        <v>&lt;30</v>
      </c>
      <c r="P8503" t="str">
        <f t="shared" si="795"/>
        <v>Medium</v>
      </c>
      <c r="Q8503" t="str">
        <f t="shared" si="796"/>
        <v>Mid-Term</v>
      </c>
      <c r="R8503" t="str">
        <f t="shared" si="797"/>
        <v>Zero Balance</v>
      </c>
      <c r="S8503" t="str">
        <f t="shared" si="798"/>
        <v>Normal</v>
      </c>
      <c r="T8503">
        <v>1</v>
      </c>
      <c r="U8503">
        <f t="shared" si="799"/>
        <v>0</v>
      </c>
    </row>
    <row r="8504" spans="1:21" x14ac:dyDescent="0.25">
      <c r="A8504">
        <v>2025</v>
      </c>
      <c r="B8504">
        <v>15574858</v>
      </c>
      <c r="C8504" t="s">
        <v>688</v>
      </c>
      <c r="D8504">
        <v>530</v>
      </c>
      <c r="E8504" t="s">
        <v>15</v>
      </c>
      <c r="F8504" t="s">
        <v>23</v>
      </c>
      <c r="G8504">
        <v>37</v>
      </c>
      <c r="H8504">
        <v>8</v>
      </c>
      <c r="I8504">
        <v>0</v>
      </c>
      <c r="J8504">
        <v>2</v>
      </c>
      <c r="K8504">
        <v>1</v>
      </c>
      <c r="L8504">
        <v>1</v>
      </c>
      <c r="M8504">
        <v>288</v>
      </c>
      <c r="N8504">
        <v>0</v>
      </c>
      <c r="O8504" t="str">
        <f t="shared" si="794"/>
        <v>30-45</v>
      </c>
      <c r="P8504" t="str">
        <f t="shared" si="795"/>
        <v>Low</v>
      </c>
      <c r="Q8504" t="str">
        <f t="shared" si="796"/>
        <v>Long-Term</v>
      </c>
      <c r="R8504" t="str">
        <f t="shared" si="797"/>
        <v>Zero Balance</v>
      </c>
      <c r="S8504" t="str">
        <f t="shared" si="798"/>
        <v>Normal</v>
      </c>
      <c r="T8504">
        <v>1</v>
      </c>
      <c r="U8504">
        <f t="shared" si="799"/>
        <v>0</v>
      </c>
    </row>
    <row r="8505" spans="1:21" x14ac:dyDescent="0.25">
      <c r="A8505">
        <v>2025</v>
      </c>
      <c r="B8505">
        <v>15794101</v>
      </c>
      <c r="C8505" t="s">
        <v>1932</v>
      </c>
      <c r="D8505">
        <v>559</v>
      </c>
      <c r="E8505" t="s">
        <v>15</v>
      </c>
      <c r="F8505" t="s">
        <v>16</v>
      </c>
      <c r="G8505">
        <v>48</v>
      </c>
      <c r="H8505">
        <v>2</v>
      </c>
      <c r="I8505">
        <v>0</v>
      </c>
      <c r="J8505">
        <v>2</v>
      </c>
      <c r="K8505">
        <v>0</v>
      </c>
      <c r="L8505">
        <v>1</v>
      </c>
      <c r="M8505">
        <v>137961</v>
      </c>
      <c r="N8505">
        <v>0</v>
      </c>
      <c r="O8505" t="str">
        <f t="shared" si="794"/>
        <v>46-60</v>
      </c>
      <c r="P8505" t="str">
        <f t="shared" si="795"/>
        <v>Low</v>
      </c>
      <c r="Q8505" t="str">
        <f t="shared" si="796"/>
        <v>New</v>
      </c>
      <c r="R8505" t="str">
        <f t="shared" si="797"/>
        <v>Zero Balance</v>
      </c>
      <c r="S8505" t="str">
        <f t="shared" si="798"/>
        <v>Normal</v>
      </c>
      <c r="T8505">
        <v>1</v>
      </c>
      <c r="U8505">
        <f t="shared" si="799"/>
        <v>0</v>
      </c>
    </row>
    <row r="8506" spans="1:21" x14ac:dyDescent="0.25">
      <c r="A8506">
        <v>2025</v>
      </c>
      <c r="B8506">
        <v>15743245</v>
      </c>
      <c r="C8506" t="s">
        <v>2019</v>
      </c>
      <c r="D8506">
        <v>624</v>
      </c>
      <c r="E8506" t="s">
        <v>15</v>
      </c>
      <c r="F8506" t="s">
        <v>23</v>
      </c>
      <c r="G8506">
        <v>42</v>
      </c>
      <c r="H8506">
        <v>3</v>
      </c>
      <c r="I8506">
        <v>145155</v>
      </c>
      <c r="J8506">
        <v>1</v>
      </c>
      <c r="K8506">
        <v>1</v>
      </c>
      <c r="L8506">
        <v>0</v>
      </c>
      <c r="M8506">
        <v>72170</v>
      </c>
      <c r="N8506">
        <v>1</v>
      </c>
      <c r="O8506" t="str">
        <f t="shared" si="794"/>
        <v>30-45</v>
      </c>
      <c r="P8506" t="str">
        <f t="shared" si="795"/>
        <v>Medium</v>
      </c>
      <c r="Q8506" t="str">
        <f t="shared" si="796"/>
        <v>New</v>
      </c>
      <c r="R8506" t="str">
        <f t="shared" si="797"/>
        <v>High Balance</v>
      </c>
      <c r="S8506" t="str">
        <f t="shared" si="798"/>
        <v>High Value</v>
      </c>
      <c r="T8506">
        <v>1</v>
      </c>
      <c r="U8506">
        <f t="shared" si="799"/>
        <v>145155</v>
      </c>
    </row>
    <row r="8507" spans="1:21" x14ac:dyDescent="0.25">
      <c r="A8507">
        <v>2025</v>
      </c>
      <c r="B8507">
        <v>15791535</v>
      </c>
      <c r="C8507" t="s">
        <v>2735</v>
      </c>
      <c r="D8507">
        <v>592</v>
      </c>
      <c r="E8507" t="s">
        <v>15</v>
      </c>
      <c r="F8507" t="s">
        <v>23</v>
      </c>
      <c r="G8507">
        <v>28</v>
      </c>
      <c r="H8507">
        <v>5</v>
      </c>
      <c r="I8507">
        <v>137223</v>
      </c>
      <c r="J8507">
        <v>1</v>
      </c>
      <c r="K8507">
        <v>0</v>
      </c>
      <c r="L8507">
        <v>0</v>
      </c>
      <c r="M8507">
        <v>39609</v>
      </c>
      <c r="N8507">
        <v>0</v>
      </c>
      <c r="O8507" t="str">
        <f t="shared" si="794"/>
        <v>&lt;30</v>
      </c>
      <c r="P8507" t="str">
        <f t="shared" si="795"/>
        <v>Low</v>
      </c>
      <c r="Q8507" t="str">
        <f t="shared" si="796"/>
        <v>Mid-Term</v>
      </c>
      <c r="R8507" t="str">
        <f t="shared" si="797"/>
        <v>High Balance</v>
      </c>
      <c r="S8507" t="str">
        <f t="shared" si="798"/>
        <v>High Value</v>
      </c>
      <c r="T8507">
        <v>1</v>
      </c>
      <c r="U8507">
        <f t="shared" si="799"/>
        <v>0</v>
      </c>
    </row>
    <row r="8508" spans="1:21" x14ac:dyDescent="0.25">
      <c r="A8508">
        <v>2025</v>
      </c>
      <c r="B8508">
        <v>15605215</v>
      </c>
      <c r="C8508" t="s">
        <v>224</v>
      </c>
      <c r="D8508">
        <v>767</v>
      </c>
      <c r="E8508" t="s">
        <v>15</v>
      </c>
      <c r="F8508" t="s">
        <v>23</v>
      </c>
      <c r="G8508">
        <v>48</v>
      </c>
      <c r="H8508">
        <v>9</v>
      </c>
      <c r="I8508">
        <v>0</v>
      </c>
      <c r="J8508">
        <v>2</v>
      </c>
      <c r="K8508">
        <v>0</v>
      </c>
      <c r="L8508">
        <v>1</v>
      </c>
      <c r="M8508">
        <v>175458</v>
      </c>
      <c r="N8508">
        <v>0</v>
      </c>
      <c r="O8508" t="str">
        <f t="shared" si="794"/>
        <v>46-60</v>
      </c>
      <c r="P8508" t="str">
        <f t="shared" si="795"/>
        <v>High</v>
      </c>
      <c r="Q8508" t="str">
        <f t="shared" si="796"/>
        <v>Long-Term</v>
      </c>
      <c r="R8508" t="str">
        <f t="shared" si="797"/>
        <v>Zero Balance</v>
      </c>
      <c r="S8508" t="str">
        <f t="shared" si="798"/>
        <v>Normal</v>
      </c>
      <c r="T8508">
        <v>1</v>
      </c>
      <c r="U8508">
        <f t="shared" si="799"/>
        <v>0</v>
      </c>
    </row>
    <row r="8509" spans="1:21" x14ac:dyDescent="0.25">
      <c r="A8509">
        <v>2025</v>
      </c>
      <c r="B8509">
        <v>15771749</v>
      </c>
      <c r="C8509" t="s">
        <v>132</v>
      </c>
      <c r="D8509">
        <v>653</v>
      </c>
      <c r="E8509" t="s">
        <v>26</v>
      </c>
      <c r="F8509" t="s">
        <v>16</v>
      </c>
      <c r="G8509">
        <v>38</v>
      </c>
      <c r="H8509">
        <v>5</v>
      </c>
      <c r="I8509">
        <v>114268</v>
      </c>
      <c r="J8509">
        <v>2</v>
      </c>
      <c r="K8509">
        <v>1</v>
      </c>
      <c r="L8509">
        <v>1</v>
      </c>
      <c r="M8509">
        <v>89525</v>
      </c>
      <c r="N8509">
        <v>0</v>
      </c>
      <c r="O8509" t="str">
        <f t="shared" si="794"/>
        <v>30-45</v>
      </c>
      <c r="P8509" t="str">
        <f t="shared" si="795"/>
        <v>Medium</v>
      </c>
      <c r="Q8509" t="str">
        <f t="shared" si="796"/>
        <v>Mid-Term</v>
      </c>
      <c r="R8509" t="str">
        <f t="shared" si="797"/>
        <v>High Balance</v>
      </c>
      <c r="S8509" t="str">
        <f t="shared" si="798"/>
        <v>High Value</v>
      </c>
      <c r="T8509">
        <v>1</v>
      </c>
      <c r="U8509">
        <f t="shared" si="799"/>
        <v>0</v>
      </c>
    </row>
    <row r="8510" spans="1:21" x14ac:dyDescent="0.25">
      <c r="A8510">
        <v>2025</v>
      </c>
      <c r="B8510">
        <v>15616833</v>
      </c>
      <c r="C8510" t="s">
        <v>1109</v>
      </c>
      <c r="D8510">
        <v>678</v>
      </c>
      <c r="E8510" t="s">
        <v>18</v>
      </c>
      <c r="F8510" t="s">
        <v>23</v>
      </c>
      <c r="G8510">
        <v>27</v>
      </c>
      <c r="H8510">
        <v>2</v>
      </c>
      <c r="I8510">
        <v>0</v>
      </c>
      <c r="J8510">
        <v>2</v>
      </c>
      <c r="K8510">
        <v>1</v>
      </c>
      <c r="L8510">
        <v>1</v>
      </c>
      <c r="M8510">
        <v>13221</v>
      </c>
      <c r="N8510">
        <v>0</v>
      </c>
      <c r="O8510" t="str">
        <f t="shared" si="794"/>
        <v>&lt;30</v>
      </c>
      <c r="P8510" t="str">
        <f t="shared" si="795"/>
        <v>Medium</v>
      </c>
      <c r="Q8510" t="str">
        <f t="shared" si="796"/>
        <v>New</v>
      </c>
      <c r="R8510" t="str">
        <f t="shared" si="797"/>
        <v>Zero Balance</v>
      </c>
      <c r="S8510" t="str">
        <f t="shared" si="798"/>
        <v>Normal</v>
      </c>
      <c r="T8510">
        <v>1</v>
      </c>
      <c r="U8510">
        <f t="shared" si="799"/>
        <v>0</v>
      </c>
    </row>
    <row r="8511" spans="1:21" x14ac:dyDescent="0.25">
      <c r="A8511">
        <v>2025</v>
      </c>
      <c r="B8511">
        <v>15750728</v>
      </c>
      <c r="C8511" t="s">
        <v>2311</v>
      </c>
      <c r="D8511">
        <v>586</v>
      </c>
      <c r="E8511" t="s">
        <v>18</v>
      </c>
      <c r="F8511" t="s">
        <v>16</v>
      </c>
      <c r="G8511">
        <v>42</v>
      </c>
      <c r="H8511">
        <v>2</v>
      </c>
      <c r="I8511">
        <v>0</v>
      </c>
      <c r="J8511">
        <v>1</v>
      </c>
      <c r="K8511">
        <v>1</v>
      </c>
      <c r="L8511">
        <v>0</v>
      </c>
      <c r="M8511">
        <v>102889</v>
      </c>
      <c r="N8511">
        <v>0</v>
      </c>
      <c r="O8511" t="str">
        <f t="shared" si="794"/>
        <v>30-45</v>
      </c>
      <c r="P8511" t="str">
        <f t="shared" si="795"/>
        <v>Low</v>
      </c>
      <c r="Q8511" t="str">
        <f t="shared" si="796"/>
        <v>New</v>
      </c>
      <c r="R8511" t="str">
        <f t="shared" si="797"/>
        <v>Zero Balance</v>
      </c>
      <c r="S8511" t="str">
        <f t="shared" si="798"/>
        <v>Normal</v>
      </c>
      <c r="T8511">
        <v>1</v>
      </c>
      <c r="U8511">
        <f t="shared" si="799"/>
        <v>0</v>
      </c>
    </row>
    <row r="8512" spans="1:21" x14ac:dyDescent="0.25">
      <c r="A8512">
        <v>2025</v>
      </c>
      <c r="B8512">
        <v>15769353</v>
      </c>
      <c r="C8512" t="s">
        <v>203</v>
      </c>
      <c r="D8512">
        <v>550</v>
      </c>
      <c r="E8512" t="s">
        <v>15</v>
      </c>
      <c r="F8512" t="s">
        <v>16</v>
      </c>
      <c r="G8512">
        <v>40</v>
      </c>
      <c r="H8512">
        <v>8</v>
      </c>
      <c r="I8512">
        <v>150490</v>
      </c>
      <c r="J8512">
        <v>1</v>
      </c>
      <c r="K8512">
        <v>0</v>
      </c>
      <c r="L8512">
        <v>0</v>
      </c>
      <c r="M8512">
        <v>166468</v>
      </c>
      <c r="N8512">
        <v>1</v>
      </c>
      <c r="O8512" t="str">
        <f t="shared" si="794"/>
        <v>30-45</v>
      </c>
      <c r="P8512" t="str">
        <f t="shared" si="795"/>
        <v>Low</v>
      </c>
      <c r="Q8512" t="str">
        <f t="shared" si="796"/>
        <v>Long-Term</v>
      </c>
      <c r="R8512" t="str">
        <f t="shared" si="797"/>
        <v>High Balance</v>
      </c>
      <c r="S8512" t="str">
        <f t="shared" si="798"/>
        <v>High Value</v>
      </c>
      <c r="T8512">
        <v>1</v>
      </c>
      <c r="U8512">
        <f t="shared" si="799"/>
        <v>150490</v>
      </c>
    </row>
    <row r="8513" spans="1:21" x14ac:dyDescent="0.25">
      <c r="A8513">
        <v>2025</v>
      </c>
      <c r="B8513">
        <v>15770091</v>
      </c>
      <c r="C8513" t="s">
        <v>2259</v>
      </c>
      <c r="D8513">
        <v>643</v>
      </c>
      <c r="E8513" t="s">
        <v>26</v>
      </c>
      <c r="F8513" t="s">
        <v>23</v>
      </c>
      <c r="G8513">
        <v>28</v>
      </c>
      <c r="H8513">
        <v>9</v>
      </c>
      <c r="I8513">
        <v>160858</v>
      </c>
      <c r="J8513">
        <v>2</v>
      </c>
      <c r="K8513">
        <v>1</v>
      </c>
      <c r="L8513">
        <v>0</v>
      </c>
      <c r="M8513">
        <v>27149</v>
      </c>
      <c r="N8513">
        <v>0</v>
      </c>
      <c r="O8513" t="str">
        <f t="shared" si="794"/>
        <v>&lt;30</v>
      </c>
      <c r="P8513" t="str">
        <f t="shared" si="795"/>
        <v>Medium</v>
      </c>
      <c r="Q8513" t="str">
        <f t="shared" si="796"/>
        <v>Long-Term</v>
      </c>
      <c r="R8513" t="str">
        <f t="shared" si="797"/>
        <v>High Balance</v>
      </c>
      <c r="S8513" t="str">
        <f t="shared" si="798"/>
        <v>High Value</v>
      </c>
      <c r="T8513">
        <v>1</v>
      </c>
      <c r="U8513">
        <f t="shared" si="799"/>
        <v>0</v>
      </c>
    </row>
    <row r="8514" spans="1:21" x14ac:dyDescent="0.25">
      <c r="A8514">
        <v>2025</v>
      </c>
      <c r="B8514">
        <v>15716420</v>
      </c>
      <c r="C8514" t="s">
        <v>974</v>
      </c>
      <c r="D8514">
        <v>612</v>
      </c>
      <c r="E8514" t="s">
        <v>18</v>
      </c>
      <c r="F8514" t="s">
        <v>23</v>
      </c>
      <c r="G8514">
        <v>39</v>
      </c>
      <c r="H8514">
        <v>5</v>
      </c>
      <c r="I8514">
        <v>170288</v>
      </c>
      <c r="J8514">
        <v>1</v>
      </c>
      <c r="K8514">
        <v>1</v>
      </c>
      <c r="L8514">
        <v>1</v>
      </c>
      <c r="M8514">
        <v>59601</v>
      </c>
      <c r="N8514">
        <v>0</v>
      </c>
      <c r="O8514" t="str">
        <f t="shared" ref="O8514:O8577" si="800">IF(G8514&lt;30,"&lt;30",IF(G8514&lt;=45,"30-45",IF(G8514&lt;=60,"46-60","60+")))</f>
        <v>30-45</v>
      </c>
      <c r="P8514" t="str">
        <f t="shared" ref="P8514:P8577" si="801">IF(D8514&lt;600,"Low",IF(D8514&lt;=750,"Medium","High"))</f>
        <v>Medium</v>
      </c>
      <c r="Q8514" t="str">
        <f t="shared" ref="Q8514:Q8577" si="802">IF(H8514&lt;=3,"New",IF(H8514&lt;=7,"Mid-Term","Long-Term"))</f>
        <v>Mid-Term</v>
      </c>
      <c r="R8514" t="str">
        <f t="shared" ref="R8514:R8577" si="803">IF(I8514=0,"Zero Balance",IF(I8514&lt;100000,"Low Balance","High Balance"))</f>
        <v>High Balance</v>
      </c>
      <c r="S8514" t="str">
        <f t="shared" ref="S8514:S8577" si="804">IF(I8514&gt;=100000,"High Value","Normal")</f>
        <v>High Value</v>
      </c>
      <c r="T8514">
        <v>1</v>
      </c>
      <c r="U8514">
        <f t="shared" ref="U8514:U8577" si="805">IF(N8514=1,I8514,0)</f>
        <v>0</v>
      </c>
    </row>
    <row r="8515" spans="1:21" x14ac:dyDescent="0.25">
      <c r="A8515">
        <v>2025</v>
      </c>
      <c r="B8515">
        <v>15740602</v>
      </c>
      <c r="C8515" t="s">
        <v>268</v>
      </c>
      <c r="D8515">
        <v>674</v>
      </c>
      <c r="E8515" t="s">
        <v>26</v>
      </c>
      <c r="F8515" t="s">
        <v>16</v>
      </c>
      <c r="G8515">
        <v>27</v>
      </c>
      <c r="H8515">
        <v>4</v>
      </c>
      <c r="I8515">
        <v>111568</v>
      </c>
      <c r="J8515">
        <v>1</v>
      </c>
      <c r="K8515">
        <v>0</v>
      </c>
      <c r="L8515">
        <v>1</v>
      </c>
      <c r="M8515">
        <v>22026</v>
      </c>
      <c r="N8515">
        <v>0</v>
      </c>
      <c r="O8515" t="str">
        <f t="shared" si="800"/>
        <v>&lt;30</v>
      </c>
      <c r="P8515" t="str">
        <f t="shared" si="801"/>
        <v>Medium</v>
      </c>
      <c r="Q8515" t="str">
        <f t="shared" si="802"/>
        <v>Mid-Term</v>
      </c>
      <c r="R8515" t="str">
        <f t="shared" si="803"/>
        <v>High Balance</v>
      </c>
      <c r="S8515" t="str">
        <f t="shared" si="804"/>
        <v>High Value</v>
      </c>
      <c r="T8515">
        <v>1</v>
      </c>
      <c r="U8515">
        <f t="shared" si="805"/>
        <v>0</v>
      </c>
    </row>
    <row r="8516" spans="1:21" x14ac:dyDescent="0.25">
      <c r="A8516">
        <v>2025</v>
      </c>
      <c r="B8516">
        <v>15796071</v>
      </c>
      <c r="C8516" t="s">
        <v>2736</v>
      </c>
      <c r="D8516">
        <v>657</v>
      </c>
      <c r="E8516" t="s">
        <v>18</v>
      </c>
      <c r="F8516" t="s">
        <v>23</v>
      </c>
      <c r="G8516">
        <v>29</v>
      </c>
      <c r="H8516">
        <v>7</v>
      </c>
      <c r="I8516">
        <v>83889</v>
      </c>
      <c r="J8516">
        <v>1</v>
      </c>
      <c r="K8516">
        <v>1</v>
      </c>
      <c r="L8516">
        <v>0</v>
      </c>
      <c r="M8516">
        <v>153060</v>
      </c>
      <c r="N8516">
        <v>0</v>
      </c>
      <c r="O8516" t="str">
        <f t="shared" si="800"/>
        <v>&lt;30</v>
      </c>
      <c r="P8516" t="str">
        <f t="shared" si="801"/>
        <v>Medium</v>
      </c>
      <c r="Q8516" t="str">
        <f t="shared" si="802"/>
        <v>Mid-Term</v>
      </c>
      <c r="R8516" t="str">
        <f t="shared" si="803"/>
        <v>Low Balance</v>
      </c>
      <c r="S8516" t="str">
        <f t="shared" si="804"/>
        <v>Normal</v>
      </c>
      <c r="T8516">
        <v>1</v>
      </c>
      <c r="U8516">
        <f t="shared" si="805"/>
        <v>0</v>
      </c>
    </row>
    <row r="8517" spans="1:21" x14ac:dyDescent="0.25">
      <c r="A8517">
        <v>2025</v>
      </c>
      <c r="B8517">
        <v>15811389</v>
      </c>
      <c r="C8517" t="s">
        <v>416</v>
      </c>
      <c r="D8517">
        <v>724</v>
      </c>
      <c r="E8517" t="s">
        <v>26</v>
      </c>
      <c r="F8517" t="s">
        <v>16</v>
      </c>
      <c r="G8517">
        <v>35</v>
      </c>
      <c r="H8517">
        <v>0</v>
      </c>
      <c r="I8517">
        <v>171983</v>
      </c>
      <c r="J8517">
        <v>2</v>
      </c>
      <c r="K8517">
        <v>0</v>
      </c>
      <c r="L8517">
        <v>1</v>
      </c>
      <c r="M8517">
        <v>167313</v>
      </c>
      <c r="N8517">
        <v>0</v>
      </c>
      <c r="O8517" t="str">
        <f t="shared" si="800"/>
        <v>30-45</v>
      </c>
      <c r="P8517" t="str">
        <f t="shared" si="801"/>
        <v>Medium</v>
      </c>
      <c r="Q8517" t="str">
        <f t="shared" si="802"/>
        <v>New</v>
      </c>
      <c r="R8517" t="str">
        <f t="shared" si="803"/>
        <v>High Balance</v>
      </c>
      <c r="S8517" t="str">
        <f t="shared" si="804"/>
        <v>High Value</v>
      </c>
      <c r="T8517">
        <v>1</v>
      </c>
      <c r="U8517">
        <f t="shared" si="805"/>
        <v>0</v>
      </c>
    </row>
    <row r="8518" spans="1:21" x14ac:dyDescent="0.25">
      <c r="A8518">
        <v>2025</v>
      </c>
      <c r="B8518">
        <v>15783875</v>
      </c>
      <c r="C8518" t="s">
        <v>845</v>
      </c>
      <c r="D8518">
        <v>500</v>
      </c>
      <c r="E8518" t="s">
        <v>15</v>
      </c>
      <c r="F8518" t="s">
        <v>16</v>
      </c>
      <c r="G8518">
        <v>34</v>
      </c>
      <c r="H8518">
        <v>4</v>
      </c>
      <c r="I8518">
        <v>0</v>
      </c>
      <c r="J8518">
        <v>2</v>
      </c>
      <c r="K8518">
        <v>1</v>
      </c>
      <c r="L8518">
        <v>0</v>
      </c>
      <c r="M8518">
        <v>12834</v>
      </c>
      <c r="N8518">
        <v>0</v>
      </c>
      <c r="O8518" t="str">
        <f t="shared" si="800"/>
        <v>30-45</v>
      </c>
      <c r="P8518" t="str">
        <f t="shared" si="801"/>
        <v>Low</v>
      </c>
      <c r="Q8518" t="str">
        <f t="shared" si="802"/>
        <v>Mid-Term</v>
      </c>
      <c r="R8518" t="str">
        <f t="shared" si="803"/>
        <v>Zero Balance</v>
      </c>
      <c r="S8518" t="str">
        <f t="shared" si="804"/>
        <v>Normal</v>
      </c>
      <c r="T8518">
        <v>1</v>
      </c>
      <c r="U8518">
        <f t="shared" si="805"/>
        <v>0</v>
      </c>
    </row>
    <row r="8519" spans="1:21" x14ac:dyDescent="0.25">
      <c r="A8519">
        <v>2025</v>
      </c>
      <c r="B8519">
        <v>15671800</v>
      </c>
      <c r="C8519" t="s">
        <v>176</v>
      </c>
      <c r="D8519">
        <v>688</v>
      </c>
      <c r="E8519" t="s">
        <v>15</v>
      </c>
      <c r="F8519" t="s">
        <v>23</v>
      </c>
      <c r="G8519">
        <v>20</v>
      </c>
      <c r="H8519">
        <v>8</v>
      </c>
      <c r="I8519">
        <v>137624</v>
      </c>
      <c r="J8519">
        <v>2</v>
      </c>
      <c r="K8519">
        <v>1</v>
      </c>
      <c r="L8519">
        <v>1</v>
      </c>
      <c r="M8519">
        <v>197583</v>
      </c>
      <c r="N8519">
        <v>0</v>
      </c>
      <c r="O8519" t="str">
        <f t="shared" si="800"/>
        <v>&lt;30</v>
      </c>
      <c r="P8519" t="str">
        <f t="shared" si="801"/>
        <v>Medium</v>
      </c>
      <c r="Q8519" t="str">
        <f t="shared" si="802"/>
        <v>Long-Term</v>
      </c>
      <c r="R8519" t="str">
        <f t="shared" si="803"/>
        <v>High Balance</v>
      </c>
      <c r="S8519" t="str">
        <f t="shared" si="804"/>
        <v>High Value</v>
      </c>
      <c r="T8519">
        <v>1</v>
      </c>
      <c r="U8519">
        <f t="shared" si="805"/>
        <v>0</v>
      </c>
    </row>
    <row r="8520" spans="1:21" x14ac:dyDescent="0.25">
      <c r="A8520">
        <v>2025</v>
      </c>
      <c r="B8520">
        <v>15677288</v>
      </c>
      <c r="C8520" t="s">
        <v>2737</v>
      </c>
      <c r="D8520">
        <v>599</v>
      </c>
      <c r="E8520" t="s">
        <v>15</v>
      </c>
      <c r="F8520" t="s">
        <v>23</v>
      </c>
      <c r="G8520">
        <v>50</v>
      </c>
      <c r="H8520">
        <v>3</v>
      </c>
      <c r="I8520">
        <v>121160</v>
      </c>
      <c r="J8520">
        <v>1</v>
      </c>
      <c r="K8520">
        <v>0</v>
      </c>
      <c r="L8520">
        <v>0</v>
      </c>
      <c r="M8520">
        <v>4033</v>
      </c>
      <c r="N8520">
        <v>1</v>
      </c>
      <c r="O8520" t="str">
        <f t="shared" si="800"/>
        <v>46-60</v>
      </c>
      <c r="P8520" t="str">
        <f t="shared" si="801"/>
        <v>Low</v>
      </c>
      <c r="Q8520" t="str">
        <f t="shared" si="802"/>
        <v>New</v>
      </c>
      <c r="R8520" t="str">
        <f t="shared" si="803"/>
        <v>High Balance</v>
      </c>
      <c r="S8520" t="str">
        <f t="shared" si="804"/>
        <v>High Value</v>
      </c>
      <c r="T8520">
        <v>1</v>
      </c>
      <c r="U8520">
        <f t="shared" si="805"/>
        <v>121160</v>
      </c>
    </row>
    <row r="8521" spans="1:21" x14ac:dyDescent="0.25">
      <c r="A8521">
        <v>2025</v>
      </c>
      <c r="B8521">
        <v>15633525</v>
      </c>
      <c r="C8521" t="s">
        <v>1004</v>
      </c>
      <c r="D8521">
        <v>631</v>
      </c>
      <c r="E8521" t="s">
        <v>15</v>
      </c>
      <c r="F8521" t="s">
        <v>23</v>
      </c>
      <c r="G8521">
        <v>29</v>
      </c>
      <c r="H8521">
        <v>7</v>
      </c>
      <c r="I8521">
        <v>0</v>
      </c>
      <c r="J8521">
        <v>2</v>
      </c>
      <c r="K8521">
        <v>0</v>
      </c>
      <c r="L8521">
        <v>1</v>
      </c>
      <c r="M8521">
        <v>125877</v>
      </c>
      <c r="N8521">
        <v>0</v>
      </c>
      <c r="O8521" t="str">
        <f t="shared" si="800"/>
        <v>&lt;30</v>
      </c>
      <c r="P8521" t="str">
        <f t="shared" si="801"/>
        <v>Medium</v>
      </c>
      <c r="Q8521" t="str">
        <f t="shared" si="802"/>
        <v>Mid-Term</v>
      </c>
      <c r="R8521" t="str">
        <f t="shared" si="803"/>
        <v>Zero Balance</v>
      </c>
      <c r="S8521" t="str">
        <f t="shared" si="804"/>
        <v>Normal</v>
      </c>
      <c r="T8521">
        <v>1</v>
      </c>
      <c r="U8521">
        <f t="shared" si="805"/>
        <v>0</v>
      </c>
    </row>
    <row r="8522" spans="1:21" x14ac:dyDescent="0.25">
      <c r="A8522">
        <v>2025</v>
      </c>
      <c r="B8522">
        <v>15634606</v>
      </c>
      <c r="C8522" t="s">
        <v>2114</v>
      </c>
      <c r="D8522">
        <v>634</v>
      </c>
      <c r="E8522" t="s">
        <v>18</v>
      </c>
      <c r="F8522" t="s">
        <v>23</v>
      </c>
      <c r="G8522">
        <v>52</v>
      </c>
      <c r="H8522">
        <v>1</v>
      </c>
      <c r="I8522">
        <v>0</v>
      </c>
      <c r="J8522">
        <v>2</v>
      </c>
      <c r="K8522">
        <v>1</v>
      </c>
      <c r="L8522">
        <v>1</v>
      </c>
      <c r="M8522">
        <v>176913</v>
      </c>
      <c r="N8522">
        <v>0</v>
      </c>
      <c r="O8522" t="str">
        <f t="shared" si="800"/>
        <v>46-60</v>
      </c>
      <c r="P8522" t="str">
        <f t="shared" si="801"/>
        <v>Medium</v>
      </c>
      <c r="Q8522" t="str">
        <f t="shared" si="802"/>
        <v>New</v>
      </c>
      <c r="R8522" t="str">
        <f t="shared" si="803"/>
        <v>Zero Balance</v>
      </c>
      <c r="S8522" t="str">
        <f t="shared" si="804"/>
        <v>Normal</v>
      </c>
      <c r="T8522">
        <v>1</v>
      </c>
      <c r="U8522">
        <f t="shared" si="805"/>
        <v>0</v>
      </c>
    </row>
    <row r="8523" spans="1:21" x14ac:dyDescent="0.25">
      <c r="A8523">
        <v>2025</v>
      </c>
      <c r="B8523">
        <v>15579207</v>
      </c>
      <c r="C8523" t="s">
        <v>569</v>
      </c>
      <c r="D8523">
        <v>545</v>
      </c>
      <c r="E8523" t="s">
        <v>15</v>
      </c>
      <c r="F8523" t="s">
        <v>23</v>
      </c>
      <c r="G8523">
        <v>37</v>
      </c>
      <c r="H8523">
        <v>3</v>
      </c>
      <c r="I8523">
        <v>91184</v>
      </c>
      <c r="J8523">
        <v>1</v>
      </c>
      <c r="K8523">
        <v>1</v>
      </c>
      <c r="L8523">
        <v>0</v>
      </c>
      <c r="M8523">
        <v>105477</v>
      </c>
      <c r="N8523">
        <v>0</v>
      </c>
      <c r="O8523" t="str">
        <f t="shared" si="800"/>
        <v>30-45</v>
      </c>
      <c r="P8523" t="str">
        <f t="shared" si="801"/>
        <v>Low</v>
      </c>
      <c r="Q8523" t="str">
        <f t="shared" si="802"/>
        <v>New</v>
      </c>
      <c r="R8523" t="str">
        <f t="shared" si="803"/>
        <v>Low Balance</v>
      </c>
      <c r="S8523" t="str">
        <f t="shared" si="804"/>
        <v>Normal</v>
      </c>
      <c r="T8523">
        <v>1</v>
      </c>
      <c r="U8523">
        <f t="shared" si="805"/>
        <v>0</v>
      </c>
    </row>
    <row r="8524" spans="1:21" x14ac:dyDescent="0.25">
      <c r="A8524">
        <v>2025</v>
      </c>
      <c r="B8524">
        <v>15619892</v>
      </c>
      <c r="C8524" t="s">
        <v>688</v>
      </c>
      <c r="D8524">
        <v>644</v>
      </c>
      <c r="E8524" t="s">
        <v>18</v>
      </c>
      <c r="F8524" t="s">
        <v>23</v>
      </c>
      <c r="G8524">
        <v>18</v>
      </c>
      <c r="H8524">
        <v>8</v>
      </c>
      <c r="I8524">
        <v>0</v>
      </c>
      <c r="J8524">
        <v>2</v>
      </c>
      <c r="K8524">
        <v>1</v>
      </c>
      <c r="L8524">
        <v>0</v>
      </c>
      <c r="M8524">
        <v>59172</v>
      </c>
      <c r="N8524">
        <v>0</v>
      </c>
      <c r="O8524" t="str">
        <f t="shared" si="800"/>
        <v>&lt;30</v>
      </c>
      <c r="P8524" t="str">
        <f t="shared" si="801"/>
        <v>Medium</v>
      </c>
      <c r="Q8524" t="str">
        <f t="shared" si="802"/>
        <v>Long-Term</v>
      </c>
      <c r="R8524" t="str">
        <f t="shared" si="803"/>
        <v>Zero Balance</v>
      </c>
      <c r="S8524" t="str">
        <f t="shared" si="804"/>
        <v>Normal</v>
      </c>
      <c r="T8524">
        <v>1</v>
      </c>
      <c r="U8524">
        <f t="shared" si="805"/>
        <v>0</v>
      </c>
    </row>
    <row r="8525" spans="1:21" x14ac:dyDescent="0.25">
      <c r="A8525">
        <v>2025</v>
      </c>
      <c r="B8525">
        <v>15567778</v>
      </c>
      <c r="C8525" t="s">
        <v>394</v>
      </c>
      <c r="D8525">
        <v>690</v>
      </c>
      <c r="E8525" t="s">
        <v>26</v>
      </c>
      <c r="F8525" t="s">
        <v>16</v>
      </c>
      <c r="G8525">
        <v>54</v>
      </c>
      <c r="H8525">
        <v>1</v>
      </c>
      <c r="I8525">
        <v>144028</v>
      </c>
      <c r="J8525">
        <v>1</v>
      </c>
      <c r="K8525">
        <v>1</v>
      </c>
      <c r="L8525">
        <v>1</v>
      </c>
      <c r="M8525">
        <v>108731</v>
      </c>
      <c r="N8525">
        <v>1</v>
      </c>
      <c r="O8525" t="str">
        <f t="shared" si="800"/>
        <v>46-60</v>
      </c>
      <c r="P8525" t="str">
        <f t="shared" si="801"/>
        <v>Medium</v>
      </c>
      <c r="Q8525" t="str">
        <f t="shared" si="802"/>
        <v>New</v>
      </c>
      <c r="R8525" t="str">
        <f t="shared" si="803"/>
        <v>High Balance</v>
      </c>
      <c r="S8525" t="str">
        <f t="shared" si="804"/>
        <v>High Value</v>
      </c>
      <c r="T8525">
        <v>1</v>
      </c>
      <c r="U8525">
        <f t="shared" si="805"/>
        <v>144028</v>
      </c>
    </row>
    <row r="8526" spans="1:21" x14ac:dyDescent="0.25">
      <c r="A8526">
        <v>2025</v>
      </c>
      <c r="B8526">
        <v>15711750</v>
      </c>
      <c r="C8526" t="s">
        <v>55</v>
      </c>
      <c r="D8526">
        <v>711</v>
      </c>
      <c r="E8526" t="s">
        <v>15</v>
      </c>
      <c r="F8526" t="s">
        <v>16</v>
      </c>
      <c r="G8526">
        <v>34</v>
      </c>
      <c r="H8526">
        <v>6</v>
      </c>
      <c r="I8526">
        <v>0</v>
      </c>
      <c r="J8526">
        <v>2</v>
      </c>
      <c r="K8526">
        <v>1</v>
      </c>
      <c r="L8526">
        <v>1</v>
      </c>
      <c r="M8526">
        <v>175310</v>
      </c>
      <c r="N8526">
        <v>0</v>
      </c>
      <c r="O8526" t="str">
        <f t="shared" si="800"/>
        <v>30-45</v>
      </c>
      <c r="P8526" t="str">
        <f t="shared" si="801"/>
        <v>Medium</v>
      </c>
      <c r="Q8526" t="str">
        <f t="shared" si="802"/>
        <v>Mid-Term</v>
      </c>
      <c r="R8526" t="str">
        <f t="shared" si="803"/>
        <v>Zero Balance</v>
      </c>
      <c r="S8526" t="str">
        <f t="shared" si="804"/>
        <v>Normal</v>
      </c>
      <c r="T8526">
        <v>1</v>
      </c>
      <c r="U8526">
        <f t="shared" si="805"/>
        <v>0</v>
      </c>
    </row>
    <row r="8527" spans="1:21" x14ac:dyDescent="0.25">
      <c r="A8527">
        <v>2025</v>
      </c>
      <c r="B8527">
        <v>15751084</v>
      </c>
      <c r="C8527" t="s">
        <v>851</v>
      </c>
      <c r="D8527">
        <v>712</v>
      </c>
      <c r="E8527" t="s">
        <v>15</v>
      </c>
      <c r="F8527" t="s">
        <v>16</v>
      </c>
      <c r="G8527">
        <v>29</v>
      </c>
      <c r="H8527">
        <v>8</v>
      </c>
      <c r="I8527">
        <v>140171</v>
      </c>
      <c r="J8527">
        <v>1</v>
      </c>
      <c r="K8527">
        <v>1</v>
      </c>
      <c r="L8527">
        <v>1</v>
      </c>
      <c r="M8527">
        <v>38170</v>
      </c>
      <c r="N8527">
        <v>0</v>
      </c>
      <c r="O8527" t="str">
        <f t="shared" si="800"/>
        <v>&lt;30</v>
      </c>
      <c r="P8527" t="str">
        <f t="shared" si="801"/>
        <v>Medium</v>
      </c>
      <c r="Q8527" t="str">
        <f t="shared" si="802"/>
        <v>Long-Term</v>
      </c>
      <c r="R8527" t="str">
        <f t="shared" si="803"/>
        <v>High Balance</v>
      </c>
      <c r="S8527" t="str">
        <f t="shared" si="804"/>
        <v>High Value</v>
      </c>
      <c r="T8527">
        <v>1</v>
      </c>
      <c r="U8527">
        <f t="shared" si="805"/>
        <v>0</v>
      </c>
    </row>
    <row r="8528" spans="1:21" x14ac:dyDescent="0.25">
      <c r="A8528">
        <v>2025</v>
      </c>
      <c r="B8528">
        <v>15768945</v>
      </c>
      <c r="C8528" t="s">
        <v>1406</v>
      </c>
      <c r="D8528">
        <v>627</v>
      </c>
      <c r="E8528" t="s">
        <v>15</v>
      </c>
      <c r="F8528" t="s">
        <v>23</v>
      </c>
      <c r="G8528">
        <v>27</v>
      </c>
      <c r="H8528">
        <v>1</v>
      </c>
      <c r="I8528">
        <v>62093</v>
      </c>
      <c r="J8528">
        <v>1</v>
      </c>
      <c r="K8528">
        <v>1</v>
      </c>
      <c r="L8528">
        <v>1</v>
      </c>
      <c r="M8528">
        <v>105887</v>
      </c>
      <c r="N8528">
        <v>0</v>
      </c>
      <c r="O8528" t="str">
        <f t="shared" si="800"/>
        <v>&lt;30</v>
      </c>
      <c r="P8528" t="str">
        <f t="shared" si="801"/>
        <v>Medium</v>
      </c>
      <c r="Q8528" t="str">
        <f t="shared" si="802"/>
        <v>New</v>
      </c>
      <c r="R8528" t="str">
        <f t="shared" si="803"/>
        <v>Low Balance</v>
      </c>
      <c r="S8528" t="str">
        <f t="shared" si="804"/>
        <v>Normal</v>
      </c>
      <c r="T8528">
        <v>1</v>
      </c>
      <c r="U8528">
        <f t="shared" si="805"/>
        <v>0</v>
      </c>
    </row>
    <row r="8529" spans="1:21" x14ac:dyDescent="0.25">
      <c r="A8529">
        <v>2025</v>
      </c>
      <c r="B8529">
        <v>15586931</v>
      </c>
      <c r="C8529" t="s">
        <v>79</v>
      </c>
      <c r="D8529">
        <v>694</v>
      </c>
      <c r="E8529" t="s">
        <v>18</v>
      </c>
      <c r="F8529" t="s">
        <v>23</v>
      </c>
      <c r="G8529">
        <v>39</v>
      </c>
      <c r="H8529">
        <v>3</v>
      </c>
      <c r="I8529">
        <v>0</v>
      </c>
      <c r="J8529">
        <v>1</v>
      </c>
      <c r="K8529">
        <v>1</v>
      </c>
      <c r="L8529">
        <v>1</v>
      </c>
      <c r="M8529">
        <v>95625</v>
      </c>
      <c r="N8529">
        <v>0</v>
      </c>
      <c r="O8529" t="str">
        <f t="shared" si="800"/>
        <v>30-45</v>
      </c>
      <c r="P8529" t="str">
        <f t="shared" si="801"/>
        <v>Medium</v>
      </c>
      <c r="Q8529" t="str">
        <f t="shared" si="802"/>
        <v>New</v>
      </c>
      <c r="R8529" t="str">
        <f t="shared" si="803"/>
        <v>Zero Balance</v>
      </c>
      <c r="S8529" t="str">
        <f t="shared" si="804"/>
        <v>Normal</v>
      </c>
      <c r="T8529">
        <v>1</v>
      </c>
      <c r="U8529">
        <f t="shared" si="805"/>
        <v>0</v>
      </c>
    </row>
    <row r="8530" spans="1:21" x14ac:dyDescent="0.25">
      <c r="A8530">
        <v>2025</v>
      </c>
      <c r="B8530">
        <v>15636353</v>
      </c>
      <c r="C8530" t="s">
        <v>499</v>
      </c>
      <c r="D8530">
        <v>534</v>
      </c>
      <c r="E8530" t="s">
        <v>18</v>
      </c>
      <c r="F8530" t="s">
        <v>23</v>
      </c>
      <c r="G8530">
        <v>35</v>
      </c>
      <c r="H8530">
        <v>4</v>
      </c>
      <c r="I8530">
        <v>0</v>
      </c>
      <c r="J8530">
        <v>2</v>
      </c>
      <c r="K8530">
        <v>0</v>
      </c>
      <c r="L8530">
        <v>0</v>
      </c>
      <c r="M8530">
        <v>9541</v>
      </c>
      <c r="N8530">
        <v>0</v>
      </c>
      <c r="O8530" t="str">
        <f t="shared" si="800"/>
        <v>30-45</v>
      </c>
      <c r="P8530" t="str">
        <f t="shared" si="801"/>
        <v>Low</v>
      </c>
      <c r="Q8530" t="str">
        <f t="shared" si="802"/>
        <v>Mid-Term</v>
      </c>
      <c r="R8530" t="str">
        <f t="shared" si="803"/>
        <v>Zero Balance</v>
      </c>
      <c r="S8530" t="str">
        <f t="shared" si="804"/>
        <v>Normal</v>
      </c>
      <c r="T8530">
        <v>1</v>
      </c>
      <c r="U8530">
        <f t="shared" si="805"/>
        <v>0</v>
      </c>
    </row>
    <row r="8531" spans="1:21" x14ac:dyDescent="0.25">
      <c r="A8531">
        <v>2025</v>
      </c>
      <c r="B8531">
        <v>15623858</v>
      </c>
      <c r="C8531" t="s">
        <v>2738</v>
      </c>
      <c r="D8531">
        <v>603</v>
      </c>
      <c r="E8531" t="s">
        <v>15</v>
      </c>
      <c r="F8531" t="s">
        <v>23</v>
      </c>
      <c r="G8531">
        <v>45</v>
      </c>
      <c r="H8531">
        <v>9</v>
      </c>
      <c r="I8531">
        <v>0</v>
      </c>
      <c r="J8531">
        <v>1</v>
      </c>
      <c r="K8531">
        <v>0</v>
      </c>
      <c r="L8531">
        <v>0</v>
      </c>
      <c r="M8531">
        <v>148517</v>
      </c>
      <c r="N8531">
        <v>0</v>
      </c>
      <c r="O8531" t="str">
        <f t="shared" si="800"/>
        <v>30-45</v>
      </c>
      <c r="P8531" t="str">
        <f t="shared" si="801"/>
        <v>Medium</v>
      </c>
      <c r="Q8531" t="str">
        <f t="shared" si="802"/>
        <v>Long-Term</v>
      </c>
      <c r="R8531" t="str">
        <f t="shared" si="803"/>
        <v>Zero Balance</v>
      </c>
      <c r="S8531" t="str">
        <f t="shared" si="804"/>
        <v>Normal</v>
      </c>
      <c r="T8531">
        <v>1</v>
      </c>
      <c r="U8531">
        <f t="shared" si="805"/>
        <v>0</v>
      </c>
    </row>
    <row r="8532" spans="1:21" x14ac:dyDescent="0.25">
      <c r="A8532">
        <v>2025</v>
      </c>
      <c r="B8532">
        <v>15703354</v>
      </c>
      <c r="C8532" t="s">
        <v>1378</v>
      </c>
      <c r="D8532">
        <v>808</v>
      </c>
      <c r="E8532" t="s">
        <v>15</v>
      </c>
      <c r="F8532" t="s">
        <v>16</v>
      </c>
      <c r="G8532">
        <v>33</v>
      </c>
      <c r="H8532">
        <v>2</v>
      </c>
      <c r="I8532">
        <v>103517</v>
      </c>
      <c r="J8532">
        <v>1</v>
      </c>
      <c r="K8532">
        <v>1</v>
      </c>
      <c r="L8532">
        <v>0</v>
      </c>
      <c r="M8532">
        <v>113908</v>
      </c>
      <c r="N8532">
        <v>0</v>
      </c>
      <c r="O8532" t="str">
        <f t="shared" si="800"/>
        <v>30-45</v>
      </c>
      <c r="P8532" t="str">
        <f t="shared" si="801"/>
        <v>High</v>
      </c>
      <c r="Q8532" t="str">
        <f t="shared" si="802"/>
        <v>New</v>
      </c>
      <c r="R8532" t="str">
        <f t="shared" si="803"/>
        <v>High Balance</v>
      </c>
      <c r="S8532" t="str">
        <f t="shared" si="804"/>
        <v>High Value</v>
      </c>
      <c r="T8532">
        <v>1</v>
      </c>
      <c r="U8532">
        <f t="shared" si="805"/>
        <v>0</v>
      </c>
    </row>
    <row r="8533" spans="1:21" x14ac:dyDescent="0.25">
      <c r="A8533">
        <v>2025</v>
      </c>
      <c r="B8533">
        <v>15663987</v>
      </c>
      <c r="C8533" t="s">
        <v>699</v>
      </c>
      <c r="D8533">
        <v>723</v>
      </c>
      <c r="E8533" t="s">
        <v>18</v>
      </c>
      <c r="F8533" t="s">
        <v>23</v>
      </c>
      <c r="G8533">
        <v>30</v>
      </c>
      <c r="H8533">
        <v>1</v>
      </c>
      <c r="I8533">
        <v>0</v>
      </c>
      <c r="J8533">
        <v>3</v>
      </c>
      <c r="K8533">
        <v>1</v>
      </c>
      <c r="L8533">
        <v>0</v>
      </c>
      <c r="M8533">
        <v>164648</v>
      </c>
      <c r="N8533">
        <v>1</v>
      </c>
      <c r="O8533" t="str">
        <f t="shared" si="800"/>
        <v>30-45</v>
      </c>
      <c r="P8533" t="str">
        <f t="shared" si="801"/>
        <v>Medium</v>
      </c>
      <c r="Q8533" t="str">
        <f t="shared" si="802"/>
        <v>New</v>
      </c>
      <c r="R8533" t="str">
        <f t="shared" si="803"/>
        <v>Zero Balance</v>
      </c>
      <c r="S8533" t="str">
        <f t="shared" si="804"/>
        <v>Normal</v>
      </c>
      <c r="T8533">
        <v>1</v>
      </c>
      <c r="U8533">
        <f t="shared" si="805"/>
        <v>0</v>
      </c>
    </row>
    <row r="8534" spans="1:21" x14ac:dyDescent="0.25">
      <c r="A8534">
        <v>2025</v>
      </c>
      <c r="B8534">
        <v>15780805</v>
      </c>
      <c r="C8534" t="s">
        <v>457</v>
      </c>
      <c r="D8534">
        <v>585</v>
      </c>
      <c r="E8534" t="s">
        <v>15</v>
      </c>
      <c r="F8534" t="s">
        <v>16</v>
      </c>
      <c r="G8534">
        <v>35</v>
      </c>
      <c r="H8534">
        <v>2</v>
      </c>
      <c r="I8534">
        <v>0</v>
      </c>
      <c r="J8534">
        <v>2</v>
      </c>
      <c r="K8534">
        <v>1</v>
      </c>
      <c r="L8534">
        <v>0</v>
      </c>
      <c r="M8534">
        <v>98621</v>
      </c>
      <c r="N8534">
        <v>1</v>
      </c>
      <c r="O8534" t="str">
        <f t="shared" si="800"/>
        <v>30-45</v>
      </c>
      <c r="P8534" t="str">
        <f t="shared" si="801"/>
        <v>Low</v>
      </c>
      <c r="Q8534" t="str">
        <f t="shared" si="802"/>
        <v>New</v>
      </c>
      <c r="R8534" t="str">
        <f t="shared" si="803"/>
        <v>Zero Balance</v>
      </c>
      <c r="S8534" t="str">
        <f t="shared" si="804"/>
        <v>Normal</v>
      </c>
      <c r="T8534">
        <v>1</v>
      </c>
      <c r="U8534">
        <f t="shared" si="805"/>
        <v>0</v>
      </c>
    </row>
    <row r="8535" spans="1:21" x14ac:dyDescent="0.25">
      <c r="A8535">
        <v>2025</v>
      </c>
      <c r="B8535">
        <v>15768566</v>
      </c>
      <c r="C8535" t="s">
        <v>964</v>
      </c>
      <c r="D8535">
        <v>706</v>
      </c>
      <c r="E8535" t="s">
        <v>15</v>
      </c>
      <c r="F8535" t="s">
        <v>23</v>
      </c>
      <c r="G8535">
        <v>34</v>
      </c>
      <c r="H8535">
        <v>8</v>
      </c>
      <c r="I8535">
        <v>0</v>
      </c>
      <c r="J8535">
        <v>2</v>
      </c>
      <c r="K8535">
        <v>1</v>
      </c>
      <c r="L8535">
        <v>1</v>
      </c>
      <c r="M8535">
        <v>37480</v>
      </c>
      <c r="N8535">
        <v>0</v>
      </c>
      <c r="O8535" t="str">
        <f t="shared" si="800"/>
        <v>30-45</v>
      </c>
      <c r="P8535" t="str">
        <f t="shared" si="801"/>
        <v>Medium</v>
      </c>
      <c r="Q8535" t="str">
        <f t="shared" si="802"/>
        <v>Long-Term</v>
      </c>
      <c r="R8535" t="str">
        <f t="shared" si="803"/>
        <v>Zero Balance</v>
      </c>
      <c r="S8535" t="str">
        <f t="shared" si="804"/>
        <v>Normal</v>
      </c>
      <c r="T8535">
        <v>1</v>
      </c>
      <c r="U8535">
        <f t="shared" si="805"/>
        <v>0</v>
      </c>
    </row>
    <row r="8536" spans="1:21" x14ac:dyDescent="0.25">
      <c r="A8536">
        <v>2025</v>
      </c>
      <c r="B8536">
        <v>15643229</v>
      </c>
      <c r="C8536" t="s">
        <v>637</v>
      </c>
      <c r="D8536">
        <v>671</v>
      </c>
      <c r="E8536" t="s">
        <v>15</v>
      </c>
      <c r="F8536" t="s">
        <v>16</v>
      </c>
      <c r="G8536">
        <v>31</v>
      </c>
      <c r="H8536">
        <v>6</v>
      </c>
      <c r="I8536">
        <v>0</v>
      </c>
      <c r="J8536">
        <v>2</v>
      </c>
      <c r="K8536">
        <v>1</v>
      </c>
      <c r="L8536">
        <v>1</v>
      </c>
      <c r="M8536">
        <v>15846</v>
      </c>
      <c r="N8536">
        <v>0</v>
      </c>
      <c r="O8536" t="str">
        <f t="shared" si="800"/>
        <v>30-45</v>
      </c>
      <c r="P8536" t="str">
        <f t="shared" si="801"/>
        <v>Medium</v>
      </c>
      <c r="Q8536" t="str">
        <f t="shared" si="802"/>
        <v>Mid-Term</v>
      </c>
      <c r="R8536" t="str">
        <f t="shared" si="803"/>
        <v>Zero Balance</v>
      </c>
      <c r="S8536" t="str">
        <f t="shared" si="804"/>
        <v>Normal</v>
      </c>
      <c r="T8536">
        <v>1</v>
      </c>
      <c r="U8536">
        <f t="shared" si="805"/>
        <v>0</v>
      </c>
    </row>
    <row r="8537" spans="1:21" x14ac:dyDescent="0.25">
      <c r="A8537">
        <v>2025</v>
      </c>
      <c r="B8537">
        <v>15754940</v>
      </c>
      <c r="C8537" t="s">
        <v>2739</v>
      </c>
      <c r="D8537">
        <v>597</v>
      </c>
      <c r="E8537" t="s">
        <v>18</v>
      </c>
      <c r="F8537" t="s">
        <v>23</v>
      </c>
      <c r="G8537">
        <v>43</v>
      </c>
      <c r="H8537">
        <v>2</v>
      </c>
      <c r="I8537">
        <v>85162</v>
      </c>
      <c r="J8537">
        <v>1</v>
      </c>
      <c r="K8537">
        <v>0</v>
      </c>
      <c r="L8537">
        <v>1</v>
      </c>
      <c r="M8537">
        <v>5104</v>
      </c>
      <c r="N8537">
        <v>1</v>
      </c>
      <c r="O8537" t="str">
        <f t="shared" si="800"/>
        <v>30-45</v>
      </c>
      <c r="P8537" t="str">
        <f t="shared" si="801"/>
        <v>Low</v>
      </c>
      <c r="Q8537" t="str">
        <f t="shared" si="802"/>
        <v>New</v>
      </c>
      <c r="R8537" t="str">
        <f t="shared" si="803"/>
        <v>Low Balance</v>
      </c>
      <c r="S8537" t="str">
        <f t="shared" si="804"/>
        <v>Normal</v>
      </c>
      <c r="T8537">
        <v>1</v>
      </c>
      <c r="U8537">
        <f t="shared" si="805"/>
        <v>85162</v>
      </c>
    </row>
    <row r="8538" spans="1:21" x14ac:dyDescent="0.25">
      <c r="A8538">
        <v>2025</v>
      </c>
      <c r="B8538">
        <v>15676576</v>
      </c>
      <c r="C8538" t="s">
        <v>814</v>
      </c>
      <c r="D8538">
        <v>646</v>
      </c>
      <c r="E8538" t="s">
        <v>15</v>
      </c>
      <c r="F8538" t="s">
        <v>16</v>
      </c>
      <c r="G8538">
        <v>43</v>
      </c>
      <c r="H8538">
        <v>8</v>
      </c>
      <c r="I8538">
        <v>143062</v>
      </c>
      <c r="J8538">
        <v>1</v>
      </c>
      <c r="K8538">
        <v>1</v>
      </c>
      <c r="L8538">
        <v>0</v>
      </c>
      <c r="M8538">
        <v>61938</v>
      </c>
      <c r="N8538">
        <v>0</v>
      </c>
      <c r="O8538" t="str">
        <f t="shared" si="800"/>
        <v>30-45</v>
      </c>
      <c r="P8538" t="str">
        <f t="shared" si="801"/>
        <v>Medium</v>
      </c>
      <c r="Q8538" t="str">
        <f t="shared" si="802"/>
        <v>Long-Term</v>
      </c>
      <c r="R8538" t="str">
        <f t="shared" si="803"/>
        <v>High Balance</v>
      </c>
      <c r="S8538" t="str">
        <f t="shared" si="804"/>
        <v>High Value</v>
      </c>
      <c r="T8538">
        <v>1</v>
      </c>
      <c r="U8538">
        <f t="shared" si="805"/>
        <v>0</v>
      </c>
    </row>
    <row r="8539" spans="1:21" x14ac:dyDescent="0.25">
      <c r="A8539">
        <v>2025</v>
      </c>
      <c r="B8539">
        <v>15800068</v>
      </c>
      <c r="C8539" t="s">
        <v>586</v>
      </c>
      <c r="D8539">
        <v>801</v>
      </c>
      <c r="E8539" t="s">
        <v>18</v>
      </c>
      <c r="F8539" t="s">
        <v>16</v>
      </c>
      <c r="G8539">
        <v>46</v>
      </c>
      <c r="H8539">
        <v>6</v>
      </c>
      <c r="I8539">
        <v>0</v>
      </c>
      <c r="J8539">
        <v>2</v>
      </c>
      <c r="K8539">
        <v>1</v>
      </c>
      <c r="L8539">
        <v>1</v>
      </c>
      <c r="M8539">
        <v>170009</v>
      </c>
      <c r="N8539">
        <v>0</v>
      </c>
      <c r="O8539" t="str">
        <f t="shared" si="800"/>
        <v>46-60</v>
      </c>
      <c r="P8539" t="str">
        <f t="shared" si="801"/>
        <v>High</v>
      </c>
      <c r="Q8539" t="str">
        <f t="shared" si="802"/>
        <v>Mid-Term</v>
      </c>
      <c r="R8539" t="str">
        <f t="shared" si="803"/>
        <v>Zero Balance</v>
      </c>
      <c r="S8539" t="str">
        <f t="shared" si="804"/>
        <v>Normal</v>
      </c>
      <c r="T8539">
        <v>1</v>
      </c>
      <c r="U8539">
        <f t="shared" si="805"/>
        <v>0</v>
      </c>
    </row>
    <row r="8540" spans="1:21" x14ac:dyDescent="0.25">
      <c r="A8540">
        <v>2025</v>
      </c>
      <c r="B8540">
        <v>15648030</v>
      </c>
      <c r="C8540" t="s">
        <v>2740</v>
      </c>
      <c r="D8540">
        <v>731</v>
      </c>
      <c r="E8540" t="s">
        <v>18</v>
      </c>
      <c r="F8540" t="s">
        <v>16</v>
      </c>
      <c r="G8540">
        <v>33</v>
      </c>
      <c r="H8540">
        <v>5</v>
      </c>
      <c r="I8540">
        <v>137388</v>
      </c>
      <c r="J8540">
        <v>2</v>
      </c>
      <c r="K8540">
        <v>1</v>
      </c>
      <c r="L8540">
        <v>0</v>
      </c>
      <c r="M8540">
        <v>165001</v>
      </c>
      <c r="N8540">
        <v>0</v>
      </c>
      <c r="O8540" t="str">
        <f t="shared" si="800"/>
        <v>30-45</v>
      </c>
      <c r="P8540" t="str">
        <f t="shared" si="801"/>
        <v>Medium</v>
      </c>
      <c r="Q8540" t="str">
        <f t="shared" si="802"/>
        <v>Mid-Term</v>
      </c>
      <c r="R8540" t="str">
        <f t="shared" si="803"/>
        <v>High Balance</v>
      </c>
      <c r="S8540" t="str">
        <f t="shared" si="804"/>
        <v>High Value</v>
      </c>
      <c r="T8540">
        <v>1</v>
      </c>
      <c r="U8540">
        <f t="shared" si="805"/>
        <v>0</v>
      </c>
    </row>
    <row r="8541" spans="1:21" x14ac:dyDescent="0.25">
      <c r="A8541">
        <v>2025</v>
      </c>
      <c r="B8541">
        <v>15668594</v>
      </c>
      <c r="C8541" t="s">
        <v>2741</v>
      </c>
      <c r="D8541">
        <v>620</v>
      </c>
      <c r="E8541" t="s">
        <v>26</v>
      </c>
      <c r="F8541" t="s">
        <v>16</v>
      </c>
      <c r="G8541">
        <v>25</v>
      </c>
      <c r="H8541">
        <v>1</v>
      </c>
      <c r="I8541">
        <v>137712</v>
      </c>
      <c r="J8541">
        <v>1</v>
      </c>
      <c r="K8541">
        <v>1</v>
      </c>
      <c r="L8541">
        <v>1</v>
      </c>
      <c r="M8541">
        <v>76197</v>
      </c>
      <c r="N8541">
        <v>0</v>
      </c>
      <c r="O8541" t="str">
        <f t="shared" si="800"/>
        <v>&lt;30</v>
      </c>
      <c r="P8541" t="str">
        <f t="shared" si="801"/>
        <v>Medium</v>
      </c>
      <c r="Q8541" t="str">
        <f t="shared" si="802"/>
        <v>New</v>
      </c>
      <c r="R8541" t="str">
        <f t="shared" si="803"/>
        <v>High Balance</v>
      </c>
      <c r="S8541" t="str">
        <f t="shared" si="804"/>
        <v>High Value</v>
      </c>
      <c r="T8541">
        <v>1</v>
      </c>
      <c r="U8541">
        <f t="shared" si="805"/>
        <v>0</v>
      </c>
    </row>
    <row r="8542" spans="1:21" x14ac:dyDescent="0.25">
      <c r="A8542">
        <v>2025</v>
      </c>
      <c r="B8542">
        <v>15728709</v>
      </c>
      <c r="C8542" t="s">
        <v>220</v>
      </c>
      <c r="D8542">
        <v>484</v>
      </c>
      <c r="E8542" t="s">
        <v>26</v>
      </c>
      <c r="F8542" t="s">
        <v>23</v>
      </c>
      <c r="G8542">
        <v>40</v>
      </c>
      <c r="H8542">
        <v>7</v>
      </c>
      <c r="I8542">
        <v>106901</v>
      </c>
      <c r="J8542">
        <v>2</v>
      </c>
      <c r="K8542">
        <v>0</v>
      </c>
      <c r="L8542">
        <v>0</v>
      </c>
      <c r="M8542">
        <v>118046</v>
      </c>
      <c r="N8542">
        <v>0</v>
      </c>
      <c r="O8542" t="str">
        <f t="shared" si="800"/>
        <v>30-45</v>
      </c>
      <c r="P8542" t="str">
        <f t="shared" si="801"/>
        <v>Low</v>
      </c>
      <c r="Q8542" t="str">
        <f t="shared" si="802"/>
        <v>Mid-Term</v>
      </c>
      <c r="R8542" t="str">
        <f t="shared" si="803"/>
        <v>High Balance</v>
      </c>
      <c r="S8542" t="str">
        <f t="shared" si="804"/>
        <v>High Value</v>
      </c>
      <c r="T8542">
        <v>1</v>
      </c>
      <c r="U8542">
        <f t="shared" si="805"/>
        <v>0</v>
      </c>
    </row>
    <row r="8543" spans="1:21" x14ac:dyDescent="0.25">
      <c r="A8543">
        <v>2025</v>
      </c>
      <c r="B8543">
        <v>15724181</v>
      </c>
      <c r="C8543" t="s">
        <v>505</v>
      </c>
      <c r="D8543">
        <v>647</v>
      </c>
      <c r="E8543" t="s">
        <v>18</v>
      </c>
      <c r="F8543" t="s">
        <v>23</v>
      </c>
      <c r="G8543">
        <v>47</v>
      </c>
      <c r="H8543">
        <v>5</v>
      </c>
      <c r="I8543">
        <v>105603</v>
      </c>
      <c r="J8543">
        <v>2</v>
      </c>
      <c r="K8543">
        <v>1</v>
      </c>
      <c r="L8543">
        <v>1</v>
      </c>
      <c r="M8543">
        <v>157361</v>
      </c>
      <c r="N8543">
        <v>0</v>
      </c>
      <c r="O8543" t="str">
        <f t="shared" si="800"/>
        <v>46-60</v>
      </c>
      <c r="P8543" t="str">
        <f t="shared" si="801"/>
        <v>Medium</v>
      </c>
      <c r="Q8543" t="str">
        <f t="shared" si="802"/>
        <v>Mid-Term</v>
      </c>
      <c r="R8543" t="str">
        <f t="shared" si="803"/>
        <v>High Balance</v>
      </c>
      <c r="S8543" t="str">
        <f t="shared" si="804"/>
        <v>High Value</v>
      </c>
      <c r="T8543">
        <v>1</v>
      </c>
      <c r="U8543">
        <f t="shared" si="805"/>
        <v>0</v>
      </c>
    </row>
    <row r="8544" spans="1:21" x14ac:dyDescent="0.25">
      <c r="A8544">
        <v>2025</v>
      </c>
      <c r="B8544">
        <v>15647546</v>
      </c>
      <c r="C8544" t="s">
        <v>2742</v>
      </c>
      <c r="D8544">
        <v>688</v>
      </c>
      <c r="E8544" t="s">
        <v>26</v>
      </c>
      <c r="F8544" t="s">
        <v>16</v>
      </c>
      <c r="G8544">
        <v>40</v>
      </c>
      <c r="H8544">
        <v>8</v>
      </c>
      <c r="I8544">
        <v>150680</v>
      </c>
      <c r="J8544">
        <v>2</v>
      </c>
      <c r="K8544">
        <v>0</v>
      </c>
      <c r="L8544">
        <v>1</v>
      </c>
      <c r="M8544">
        <v>196226</v>
      </c>
      <c r="N8544">
        <v>0</v>
      </c>
      <c r="O8544" t="str">
        <f t="shared" si="800"/>
        <v>30-45</v>
      </c>
      <c r="P8544" t="str">
        <f t="shared" si="801"/>
        <v>Medium</v>
      </c>
      <c r="Q8544" t="str">
        <f t="shared" si="802"/>
        <v>Long-Term</v>
      </c>
      <c r="R8544" t="str">
        <f t="shared" si="803"/>
        <v>High Balance</v>
      </c>
      <c r="S8544" t="str">
        <f t="shared" si="804"/>
        <v>High Value</v>
      </c>
      <c r="T8544">
        <v>1</v>
      </c>
      <c r="U8544">
        <f t="shared" si="805"/>
        <v>0</v>
      </c>
    </row>
    <row r="8545" spans="1:21" x14ac:dyDescent="0.25">
      <c r="A8545">
        <v>2025</v>
      </c>
      <c r="B8545">
        <v>15702601</v>
      </c>
      <c r="C8545" t="s">
        <v>1706</v>
      </c>
      <c r="D8545">
        <v>680</v>
      </c>
      <c r="E8545" t="s">
        <v>26</v>
      </c>
      <c r="F8545" t="s">
        <v>23</v>
      </c>
      <c r="G8545">
        <v>30</v>
      </c>
      <c r="H8545">
        <v>4</v>
      </c>
      <c r="I8545">
        <v>108300</v>
      </c>
      <c r="J8545">
        <v>2</v>
      </c>
      <c r="K8545">
        <v>0</v>
      </c>
      <c r="L8545">
        <v>1</v>
      </c>
      <c r="M8545">
        <v>44385</v>
      </c>
      <c r="N8545">
        <v>1</v>
      </c>
      <c r="O8545" t="str">
        <f t="shared" si="800"/>
        <v>30-45</v>
      </c>
      <c r="P8545" t="str">
        <f t="shared" si="801"/>
        <v>Medium</v>
      </c>
      <c r="Q8545" t="str">
        <f t="shared" si="802"/>
        <v>Mid-Term</v>
      </c>
      <c r="R8545" t="str">
        <f t="shared" si="803"/>
        <v>High Balance</v>
      </c>
      <c r="S8545" t="str">
        <f t="shared" si="804"/>
        <v>High Value</v>
      </c>
      <c r="T8545">
        <v>1</v>
      </c>
      <c r="U8545">
        <f t="shared" si="805"/>
        <v>108300</v>
      </c>
    </row>
    <row r="8546" spans="1:21" x14ac:dyDescent="0.25">
      <c r="A8546">
        <v>2025</v>
      </c>
      <c r="B8546">
        <v>15567725</v>
      </c>
      <c r="C8546" t="s">
        <v>466</v>
      </c>
      <c r="D8546">
        <v>689</v>
      </c>
      <c r="E8546" t="s">
        <v>15</v>
      </c>
      <c r="F8546" t="s">
        <v>16</v>
      </c>
      <c r="G8546">
        <v>46</v>
      </c>
      <c r="H8546">
        <v>7</v>
      </c>
      <c r="I8546">
        <v>52016</v>
      </c>
      <c r="J8546">
        <v>2</v>
      </c>
      <c r="K8546">
        <v>1</v>
      </c>
      <c r="L8546">
        <v>1</v>
      </c>
      <c r="M8546">
        <v>72994</v>
      </c>
      <c r="N8546">
        <v>0</v>
      </c>
      <c r="O8546" t="str">
        <f t="shared" si="800"/>
        <v>46-60</v>
      </c>
      <c r="P8546" t="str">
        <f t="shared" si="801"/>
        <v>Medium</v>
      </c>
      <c r="Q8546" t="str">
        <f t="shared" si="802"/>
        <v>Mid-Term</v>
      </c>
      <c r="R8546" t="str">
        <f t="shared" si="803"/>
        <v>Low Balance</v>
      </c>
      <c r="S8546" t="str">
        <f t="shared" si="804"/>
        <v>Normal</v>
      </c>
      <c r="T8546">
        <v>1</v>
      </c>
      <c r="U8546">
        <f t="shared" si="805"/>
        <v>0</v>
      </c>
    </row>
    <row r="8547" spans="1:21" x14ac:dyDescent="0.25">
      <c r="A8547">
        <v>2025</v>
      </c>
      <c r="B8547">
        <v>15674179</v>
      </c>
      <c r="C8547" t="s">
        <v>953</v>
      </c>
      <c r="D8547">
        <v>513</v>
      </c>
      <c r="E8547" t="s">
        <v>26</v>
      </c>
      <c r="F8547" t="s">
        <v>23</v>
      </c>
      <c r="G8547">
        <v>34</v>
      </c>
      <c r="H8547">
        <v>7</v>
      </c>
      <c r="I8547">
        <v>60515</v>
      </c>
      <c r="J8547">
        <v>1</v>
      </c>
      <c r="K8547">
        <v>0</v>
      </c>
      <c r="L8547">
        <v>0</v>
      </c>
      <c r="M8547">
        <v>124571</v>
      </c>
      <c r="N8547">
        <v>0</v>
      </c>
      <c r="O8547" t="str">
        <f t="shared" si="800"/>
        <v>30-45</v>
      </c>
      <c r="P8547" t="str">
        <f t="shared" si="801"/>
        <v>Low</v>
      </c>
      <c r="Q8547" t="str">
        <f t="shared" si="802"/>
        <v>Mid-Term</v>
      </c>
      <c r="R8547" t="str">
        <f t="shared" si="803"/>
        <v>Low Balance</v>
      </c>
      <c r="S8547" t="str">
        <f t="shared" si="804"/>
        <v>Normal</v>
      </c>
      <c r="T8547">
        <v>1</v>
      </c>
      <c r="U8547">
        <f t="shared" si="805"/>
        <v>0</v>
      </c>
    </row>
    <row r="8548" spans="1:21" x14ac:dyDescent="0.25">
      <c r="A8548">
        <v>2025</v>
      </c>
      <c r="B8548">
        <v>15686957</v>
      </c>
      <c r="C8548" t="s">
        <v>141</v>
      </c>
      <c r="D8548">
        <v>553</v>
      </c>
      <c r="E8548" t="s">
        <v>26</v>
      </c>
      <c r="F8548" t="s">
        <v>23</v>
      </c>
      <c r="G8548">
        <v>35</v>
      </c>
      <c r="H8548">
        <v>2</v>
      </c>
      <c r="I8548">
        <v>158584</v>
      </c>
      <c r="J8548">
        <v>2</v>
      </c>
      <c r="K8548">
        <v>1</v>
      </c>
      <c r="L8548">
        <v>0</v>
      </c>
      <c r="M8548">
        <v>43640</v>
      </c>
      <c r="N8548">
        <v>0</v>
      </c>
      <c r="O8548" t="str">
        <f t="shared" si="800"/>
        <v>30-45</v>
      </c>
      <c r="P8548" t="str">
        <f t="shared" si="801"/>
        <v>Low</v>
      </c>
      <c r="Q8548" t="str">
        <f t="shared" si="802"/>
        <v>New</v>
      </c>
      <c r="R8548" t="str">
        <f t="shared" si="803"/>
        <v>High Balance</v>
      </c>
      <c r="S8548" t="str">
        <f t="shared" si="804"/>
        <v>High Value</v>
      </c>
      <c r="T8548">
        <v>1</v>
      </c>
      <c r="U8548">
        <f t="shared" si="805"/>
        <v>0</v>
      </c>
    </row>
    <row r="8549" spans="1:21" x14ac:dyDescent="0.25">
      <c r="A8549">
        <v>2025</v>
      </c>
      <c r="B8549">
        <v>15607690</v>
      </c>
      <c r="C8549" t="s">
        <v>753</v>
      </c>
      <c r="D8549">
        <v>689</v>
      </c>
      <c r="E8549" t="s">
        <v>26</v>
      </c>
      <c r="F8549" t="s">
        <v>23</v>
      </c>
      <c r="G8549">
        <v>47</v>
      </c>
      <c r="H8549">
        <v>2</v>
      </c>
      <c r="I8549">
        <v>118812</v>
      </c>
      <c r="J8549">
        <v>2</v>
      </c>
      <c r="K8549">
        <v>0</v>
      </c>
      <c r="L8549">
        <v>0</v>
      </c>
      <c r="M8549">
        <v>31121</v>
      </c>
      <c r="N8549">
        <v>0</v>
      </c>
      <c r="O8549" t="str">
        <f t="shared" si="800"/>
        <v>46-60</v>
      </c>
      <c r="P8549" t="str">
        <f t="shared" si="801"/>
        <v>Medium</v>
      </c>
      <c r="Q8549" t="str">
        <f t="shared" si="802"/>
        <v>New</v>
      </c>
      <c r="R8549" t="str">
        <f t="shared" si="803"/>
        <v>High Balance</v>
      </c>
      <c r="S8549" t="str">
        <f t="shared" si="804"/>
        <v>High Value</v>
      </c>
      <c r="T8549">
        <v>1</v>
      </c>
      <c r="U8549">
        <f t="shared" si="805"/>
        <v>0</v>
      </c>
    </row>
    <row r="8550" spans="1:21" x14ac:dyDescent="0.25">
      <c r="A8550">
        <v>2025</v>
      </c>
      <c r="B8550">
        <v>15806546</v>
      </c>
      <c r="C8550" t="s">
        <v>230</v>
      </c>
      <c r="D8550">
        <v>517</v>
      </c>
      <c r="E8550" t="s">
        <v>18</v>
      </c>
      <c r="F8550" t="s">
        <v>23</v>
      </c>
      <c r="G8550">
        <v>46</v>
      </c>
      <c r="H8550">
        <v>4</v>
      </c>
      <c r="I8550">
        <v>0</v>
      </c>
      <c r="J8550">
        <v>1</v>
      </c>
      <c r="K8550">
        <v>1</v>
      </c>
      <c r="L8550">
        <v>0</v>
      </c>
      <c r="M8550">
        <v>22373</v>
      </c>
      <c r="N8550">
        <v>0</v>
      </c>
      <c r="O8550" t="str">
        <f t="shared" si="800"/>
        <v>46-60</v>
      </c>
      <c r="P8550" t="str">
        <f t="shared" si="801"/>
        <v>Low</v>
      </c>
      <c r="Q8550" t="str">
        <f t="shared" si="802"/>
        <v>Mid-Term</v>
      </c>
      <c r="R8550" t="str">
        <f t="shared" si="803"/>
        <v>Zero Balance</v>
      </c>
      <c r="S8550" t="str">
        <f t="shared" si="804"/>
        <v>Normal</v>
      </c>
      <c r="T8550">
        <v>1</v>
      </c>
      <c r="U8550">
        <f t="shared" si="805"/>
        <v>0</v>
      </c>
    </row>
    <row r="8551" spans="1:21" x14ac:dyDescent="0.25">
      <c r="A8551">
        <v>2025</v>
      </c>
      <c r="B8551">
        <v>15632850</v>
      </c>
      <c r="C8551" t="s">
        <v>125</v>
      </c>
      <c r="D8551">
        <v>731</v>
      </c>
      <c r="E8551" t="s">
        <v>15</v>
      </c>
      <c r="F8551" t="s">
        <v>23</v>
      </c>
      <c r="G8551">
        <v>37</v>
      </c>
      <c r="H8551">
        <v>8</v>
      </c>
      <c r="I8551">
        <v>0</v>
      </c>
      <c r="J8551">
        <v>2</v>
      </c>
      <c r="K8551">
        <v>1</v>
      </c>
      <c r="L8551">
        <v>1</v>
      </c>
      <c r="M8551">
        <v>170338</v>
      </c>
      <c r="N8551">
        <v>0</v>
      </c>
      <c r="O8551" t="str">
        <f t="shared" si="800"/>
        <v>30-45</v>
      </c>
      <c r="P8551" t="str">
        <f t="shared" si="801"/>
        <v>Medium</v>
      </c>
      <c r="Q8551" t="str">
        <f t="shared" si="802"/>
        <v>Long-Term</v>
      </c>
      <c r="R8551" t="str">
        <f t="shared" si="803"/>
        <v>Zero Balance</v>
      </c>
      <c r="S8551" t="str">
        <f t="shared" si="804"/>
        <v>Normal</v>
      </c>
      <c r="T8551">
        <v>1</v>
      </c>
      <c r="U8551">
        <f t="shared" si="805"/>
        <v>0</v>
      </c>
    </row>
    <row r="8552" spans="1:21" x14ac:dyDescent="0.25">
      <c r="A8552">
        <v>2025</v>
      </c>
      <c r="B8552">
        <v>15709016</v>
      </c>
      <c r="C8552" t="s">
        <v>2241</v>
      </c>
      <c r="D8552">
        <v>687</v>
      </c>
      <c r="E8552" t="s">
        <v>26</v>
      </c>
      <c r="F8552" t="s">
        <v>16</v>
      </c>
      <c r="G8552">
        <v>47</v>
      </c>
      <c r="H8552">
        <v>1</v>
      </c>
      <c r="I8552">
        <v>91219</v>
      </c>
      <c r="J8552">
        <v>1</v>
      </c>
      <c r="K8552">
        <v>0</v>
      </c>
      <c r="L8552">
        <v>0</v>
      </c>
      <c r="M8552">
        <v>158845</v>
      </c>
      <c r="N8552">
        <v>1</v>
      </c>
      <c r="O8552" t="str">
        <f t="shared" si="800"/>
        <v>46-60</v>
      </c>
      <c r="P8552" t="str">
        <f t="shared" si="801"/>
        <v>Medium</v>
      </c>
      <c r="Q8552" t="str">
        <f t="shared" si="802"/>
        <v>New</v>
      </c>
      <c r="R8552" t="str">
        <f t="shared" si="803"/>
        <v>Low Balance</v>
      </c>
      <c r="S8552" t="str">
        <f t="shared" si="804"/>
        <v>Normal</v>
      </c>
      <c r="T8552">
        <v>1</v>
      </c>
      <c r="U8552">
        <f t="shared" si="805"/>
        <v>91219</v>
      </c>
    </row>
    <row r="8553" spans="1:21" x14ac:dyDescent="0.25">
      <c r="A8553">
        <v>2025</v>
      </c>
      <c r="B8553">
        <v>15638068</v>
      </c>
      <c r="C8553" t="s">
        <v>809</v>
      </c>
      <c r="D8553">
        <v>507</v>
      </c>
      <c r="E8553" t="s">
        <v>18</v>
      </c>
      <c r="F8553" t="s">
        <v>23</v>
      </c>
      <c r="G8553">
        <v>32</v>
      </c>
      <c r="H8553">
        <v>7</v>
      </c>
      <c r="I8553">
        <v>0</v>
      </c>
      <c r="J8553">
        <v>2</v>
      </c>
      <c r="K8553">
        <v>1</v>
      </c>
      <c r="L8553">
        <v>0</v>
      </c>
      <c r="M8553">
        <v>67926</v>
      </c>
      <c r="N8553">
        <v>0</v>
      </c>
      <c r="O8553" t="str">
        <f t="shared" si="800"/>
        <v>30-45</v>
      </c>
      <c r="P8553" t="str">
        <f t="shared" si="801"/>
        <v>Low</v>
      </c>
      <c r="Q8553" t="str">
        <f t="shared" si="802"/>
        <v>Mid-Term</v>
      </c>
      <c r="R8553" t="str">
        <f t="shared" si="803"/>
        <v>Zero Balance</v>
      </c>
      <c r="S8553" t="str">
        <f t="shared" si="804"/>
        <v>Normal</v>
      </c>
      <c r="T8553">
        <v>1</v>
      </c>
      <c r="U8553">
        <f t="shared" si="805"/>
        <v>0</v>
      </c>
    </row>
    <row r="8554" spans="1:21" x14ac:dyDescent="0.25">
      <c r="A8554">
        <v>2025</v>
      </c>
      <c r="B8554">
        <v>15749345</v>
      </c>
      <c r="C8554" t="s">
        <v>949</v>
      </c>
      <c r="D8554">
        <v>468</v>
      </c>
      <c r="E8554" t="s">
        <v>15</v>
      </c>
      <c r="F8554" t="s">
        <v>16</v>
      </c>
      <c r="G8554">
        <v>22</v>
      </c>
      <c r="H8554">
        <v>1</v>
      </c>
      <c r="I8554">
        <v>76319</v>
      </c>
      <c r="J8554">
        <v>1</v>
      </c>
      <c r="K8554">
        <v>1</v>
      </c>
      <c r="L8554">
        <v>1</v>
      </c>
      <c r="M8554">
        <v>194783</v>
      </c>
      <c r="N8554">
        <v>0</v>
      </c>
      <c r="O8554" t="str">
        <f t="shared" si="800"/>
        <v>&lt;30</v>
      </c>
      <c r="P8554" t="str">
        <f t="shared" si="801"/>
        <v>Low</v>
      </c>
      <c r="Q8554" t="str">
        <f t="shared" si="802"/>
        <v>New</v>
      </c>
      <c r="R8554" t="str">
        <f t="shared" si="803"/>
        <v>Low Balance</v>
      </c>
      <c r="S8554" t="str">
        <f t="shared" si="804"/>
        <v>Normal</v>
      </c>
      <c r="T8554">
        <v>1</v>
      </c>
      <c r="U8554">
        <f t="shared" si="805"/>
        <v>0</v>
      </c>
    </row>
    <row r="8555" spans="1:21" x14ac:dyDescent="0.25">
      <c r="A8555">
        <v>2025</v>
      </c>
      <c r="B8555">
        <v>15791321</v>
      </c>
      <c r="C8555" t="s">
        <v>1860</v>
      </c>
      <c r="D8555">
        <v>682</v>
      </c>
      <c r="E8555" t="s">
        <v>18</v>
      </c>
      <c r="F8555" t="s">
        <v>16</v>
      </c>
      <c r="G8555">
        <v>58</v>
      </c>
      <c r="H8555">
        <v>4</v>
      </c>
      <c r="I8555">
        <v>0</v>
      </c>
      <c r="J8555">
        <v>1</v>
      </c>
      <c r="K8555">
        <v>1</v>
      </c>
      <c r="L8555">
        <v>0</v>
      </c>
      <c r="M8555">
        <v>176036</v>
      </c>
      <c r="N8555">
        <v>0</v>
      </c>
      <c r="O8555" t="str">
        <f t="shared" si="800"/>
        <v>46-60</v>
      </c>
      <c r="P8555" t="str">
        <f t="shared" si="801"/>
        <v>Medium</v>
      </c>
      <c r="Q8555" t="str">
        <f t="shared" si="802"/>
        <v>Mid-Term</v>
      </c>
      <c r="R8555" t="str">
        <f t="shared" si="803"/>
        <v>Zero Balance</v>
      </c>
      <c r="S8555" t="str">
        <f t="shared" si="804"/>
        <v>Normal</v>
      </c>
      <c r="T8555">
        <v>1</v>
      </c>
      <c r="U8555">
        <f t="shared" si="805"/>
        <v>0</v>
      </c>
    </row>
    <row r="8556" spans="1:21" x14ac:dyDescent="0.25">
      <c r="A8556">
        <v>2025</v>
      </c>
      <c r="B8556">
        <v>15699095</v>
      </c>
      <c r="C8556" t="s">
        <v>549</v>
      </c>
      <c r="D8556">
        <v>603</v>
      </c>
      <c r="E8556" t="s">
        <v>15</v>
      </c>
      <c r="F8556" t="s">
        <v>16</v>
      </c>
      <c r="G8556">
        <v>24</v>
      </c>
      <c r="H8556">
        <v>3</v>
      </c>
      <c r="I8556">
        <v>0</v>
      </c>
      <c r="J8556">
        <v>1</v>
      </c>
      <c r="K8556">
        <v>1</v>
      </c>
      <c r="L8556">
        <v>1</v>
      </c>
      <c r="M8556">
        <v>198826</v>
      </c>
      <c r="N8556">
        <v>1</v>
      </c>
      <c r="O8556" t="str">
        <f t="shared" si="800"/>
        <v>&lt;30</v>
      </c>
      <c r="P8556" t="str">
        <f t="shared" si="801"/>
        <v>Medium</v>
      </c>
      <c r="Q8556" t="str">
        <f t="shared" si="802"/>
        <v>New</v>
      </c>
      <c r="R8556" t="str">
        <f t="shared" si="803"/>
        <v>Zero Balance</v>
      </c>
      <c r="S8556" t="str">
        <f t="shared" si="804"/>
        <v>Normal</v>
      </c>
      <c r="T8556">
        <v>1</v>
      </c>
      <c r="U8556">
        <f t="shared" si="805"/>
        <v>0</v>
      </c>
    </row>
    <row r="8557" spans="1:21" x14ac:dyDescent="0.25">
      <c r="A8557">
        <v>2025</v>
      </c>
      <c r="B8557">
        <v>15638329</v>
      </c>
      <c r="C8557" t="s">
        <v>401</v>
      </c>
      <c r="D8557">
        <v>522</v>
      </c>
      <c r="E8557" t="s">
        <v>26</v>
      </c>
      <c r="F8557" t="s">
        <v>23</v>
      </c>
      <c r="G8557">
        <v>25</v>
      </c>
      <c r="H8557">
        <v>1</v>
      </c>
      <c r="I8557">
        <v>111432</v>
      </c>
      <c r="J8557">
        <v>1</v>
      </c>
      <c r="K8557">
        <v>1</v>
      </c>
      <c r="L8557">
        <v>1</v>
      </c>
      <c r="M8557">
        <v>168684</v>
      </c>
      <c r="N8557">
        <v>0</v>
      </c>
      <c r="O8557" t="str">
        <f t="shared" si="800"/>
        <v>&lt;30</v>
      </c>
      <c r="P8557" t="str">
        <f t="shared" si="801"/>
        <v>Low</v>
      </c>
      <c r="Q8557" t="str">
        <f t="shared" si="802"/>
        <v>New</v>
      </c>
      <c r="R8557" t="str">
        <f t="shared" si="803"/>
        <v>High Balance</v>
      </c>
      <c r="S8557" t="str">
        <f t="shared" si="804"/>
        <v>High Value</v>
      </c>
      <c r="T8557">
        <v>1</v>
      </c>
      <c r="U8557">
        <f t="shared" si="805"/>
        <v>0</v>
      </c>
    </row>
    <row r="8558" spans="1:21" x14ac:dyDescent="0.25">
      <c r="A8558">
        <v>2025</v>
      </c>
      <c r="B8558">
        <v>15575445</v>
      </c>
      <c r="C8558" t="s">
        <v>1085</v>
      </c>
      <c r="D8558">
        <v>629</v>
      </c>
      <c r="E8558" t="s">
        <v>18</v>
      </c>
      <c r="F8558" t="s">
        <v>23</v>
      </c>
      <c r="G8558">
        <v>41</v>
      </c>
      <c r="H8558">
        <v>10</v>
      </c>
      <c r="I8558">
        <v>150149</v>
      </c>
      <c r="J8558">
        <v>1</v>
      </c>
      <c r="K8558">
        <v>0</v>
      </c>
      <c r="L8558">
        <v>0</v>
      </c>
      <c r="M8558">
        <v>6936</v>
      </c>
      <c r="N8558">
        <v>0</v>
      </c>
      <c r="O8558" t="str">
        <f t="shared" si="800"/>
        <v>30-45</v>
      </c>
      <c r="P8558" t="str">
        <f t="shared" si="801"/>
        <v>Medium</v>
      </c>
      <c r="Q8558" t="str">
        <f t="shared" si="802"/>
        <v>Long-Term</v>
      </c>
      <c r="R8558" t="str">
        <f t="shared" si="803"/>
        <v>High Balance</v>
      </c>
      <c r="S8558" t="str">
        <f t="shared" si="804"/>
        <v>High Value</v>
      </c>
      <c r="T8558">
        <v>1</v>
      </c>
      <c r="U8558">
        <f t="shared" si="805"/>
        <v>0</v>
      </c>
    </row>
    <row r="8559" spans="1:21" x14ac:dyDescent="0.25">
      <c r="A8559">
        <v>2025</v>
      </c>
      <c r="B8559">
        <v>15752622</v>
      </c>
      <c r="C8559" t="s">
        <v>320</v>
      </c>
      <c r="D8559">
        <v>729</v>
      </c>
      <c r="E8559" t="s">
        <v>15</v>
      </c>
      <c r="F8559" t="s">
        <v>16</v>
      </c>
      <c r="G8559">
        <v>32</v>
      </c>
      <c r="H8559">
        <v>7</v>
      </c>
      <c r="I8559">
        <v>38550</v>
      </c>
      <c r="J8559">
        <v>1</v>
      </c>
      <c r="K8559">
        <v>0</v>
      </c>
      <c r="L8559">
        <v>1</v>
      </c>
      <c r="M8559">
        <v>179230</v>
      </c>
      <c r="N8559">
        <v>0</v>
      </c>
      <c r="O8559" t="str">
        <f t="shared" si="800"/>
        <v>30-45</v>
      </c>
      <c r="P8559" t="str">
        <f t="shared" si="801"/>
        <v>Medium</v>
      </c>
      <c r="Q8559" t="str">
        <f t="shared" si="802"/>
        <v>Mid-Term</v>
      </c>
      <c r="R8559" t="str">
        <f t="shared" si="803"/>
        <v>Low Balance</v>
      </c>
      <c r="S8559" t="str">
        <f t="shared" si="804"/>
        <v>Normal</v>
      </c>
      <c r="T8559">
        <v>1</v>
      </c>
      <c r="U8559">
        <f t="shared" si="805"/>
        <v>0</v>
      </c>
    </row>
    <row r="8560" spans="1:21" x14ac:dyDescent="0.25">
      <c r="A8560">
        <v>2025</v>
      </c>
      <c r="B8560">
        <v>15774507</v>
      </c>
      <c r="C8560" t="s">
        <v>2743</v>
      </c>
      <c r="D8560">
        <v>574</v>
      </c>
      <c r="E8560" t="s">
        <v>15</v>
      </c>
      <c r="F8560" t="s">
        <v>16</v>
      </c>
      <c r="G8560">
        <v>39</v>
      </c>
      <c r="H8560">
        <v>5</v>
      </c>
      <c r="I8560">
        <v>119014</v>
      </c>
      <c r="J8560">
        <v>1</v>
      </c>
      <c r="K8560">
        <v>1</v>
      </c>
      <c r="L8560">
        <v>0</v>
      </c>
      <c r="M8560">
        <v>103422</v>
      </c>
      <c r="N8560">
        <v>0</v>
      </c>
      <c r="O8560" t="str">
        <f t="shared" si="800"/>
        <v>30-45</v>
      </c>
      <c r="P8560" t="str">
        <f t="shared" si="801"/>
        <v>Low</v>
      </c>
      <c r="Q8560" t="str">
        <f t="shared" si="802"/>
        <v>Mid-Term</v>
      </c>
      <c r="R8560" t="str">
        <f t="shared" si="803"/>
        <v>High Balance</v>
      </c>
      <c r="S8560" t="str">
        <f t="shared" si="804"/>
        <v>High Value</v>
      </c>
      <c r="T8560">
        <v>1</v>
      </c>
      <c r="U8560">
        <f t="shared" si="805"/>
        <v>0</v>
      </c>
    </row>
    <row r="8561" spans="1:21" x14ac:dyDescent="0.25">
      <c r="A8561">
        <v>2025</v>
      </c>
      <c r="B8561">
        <v>15570857</v>
      </c>
      <c r="C8561" t="s">
        <v>594</v>
      </c>
      <c r="D8561">
        <v>677</v>
      </c>
      <c r="E8561" t="s">
        <v>26</v>
      </c>
      <c r="F8561" t="s">
        <v>16</v>
      </c>
      <c r="G8561">
        <v>39</v>
      </c>
      <c r="H8561">
        <v>0</v>
      </c>
      <c r="I8561">
        <v>111214</v>
      </c>
      <c r="J8561">
        <v>2</v>
      </c>
      <c r="K8561">
        <v>1</v>
      </c>
      <c r="L8561">
        <v>1</v>
      </c>
      <c r="M8561">
        <v>147578</v>
      </c>
      <c r="N8561">
        <v>0</v>
      </c>
      <c r="O8561" t="str">
        <f t="shared" si="800"/>
        <v>30-45</v>
      </c>
      <c r="P8561" t="str">
        <f t="shared" si="801"/>
        <v>Medium</v>
      </c>
      <c r="Q8561" t="str">
        <f t="shared" si="802"/>
        <v>New</v>
      </c>
      <c r="R8561" t="str">
        <f t="shared" si="803"/>
        <v>High Balance</v>
      </c>
      <c r="S8561" t="str">
        <f t="shared" si="804"/>
        <v>High Value</v>
      </c>
      <c r="T8561">
        <v>1</v>
      </c>
      <c r="U8561">
        <f t="shared" si="805"/>
        <v>0</v>
      </c>
    </row>
    <row r="8562" spans="1:21" x14ac:dyDescent="0.25">
      <c r="A8562">
        <v>2025</v>
      </c>
      <c r="B8562">
        <v>15599386</v>
      </c>
      <c r="C8562" t="s">
        <v>351</v>
      </c>
      <c r="D8562">
        <v>627</v>
      </c>
      <c r="E8562" t="s">
        <v>26</v>
      </c>
      <c r="F8562" t="s">
        <v>23</v>
      </c>
      <c r="G8562">
        <v>28</v>
      </c>
      <c r="H8562">
        <v>5</v>
      </c>
      <c r="I8562">
        <v>71097</v>
      </c>
      <c r="J8562">
        <v>1</v>
      </c>
      <c r="K8562">
        <v>1</v>
      </c>
      <c r="L8562">
        <v>1</v>
      </c>
      <c r="M8562">
        <v>130504</v>
      </c>
      <c r="N8562">
        <v>0</v>
      </c>
      <c r="O8562" t="str">
        <f t="shared" si="800"/>
        <v>&lt;30</v>
      </c>
      <c r="P8562" t="str">
        <f t="shared" si="801"/>
        <v>Medium</v>
      </c>
      <c r="Q8562" t="str">
        <f t="shared" si="802"/>
        <v>Mid-Term</v>
      </c>
      <c r="R8562" t="str">
        <f t="shared" si="803"/>
        <v>Low Balance</v>
      </c>
      <c r="S8562" t="str">
        <f t="shared" si="804"/>
        <v>Normal</v>
      </c>
      <c r="T8562">
        <v>1</v>
      </c>
      <c r="U8562">
        <f t="shared" si="805"/>
        <v>0</v>
      </c>
    </row>
    <row r="8563" spans="1:21" x14ac:dyDescent="0.25">
      <c r="A8563">
        <v>2025</v>
      </c>
      <c r="B8563">
        <v>15744913</v>
      </c>
      <c r="C8563" t="s">
        <v>1775</v>
      </c>
      <c r="D8563">
        <v>788</v>
      </c>
      <c r="E8563" t="s">
        <v>18</v>
      </c>
      <c r="F8563" t="s">
        <v>23</v>
      </c>
      <c r="G8563">
        <v>36</v>
      </c>
      <c r="H8563">
        <v>10</v>
      </c>
      <c r="I8563">
        <v>109633</v>
      </c>
      <c r="J8563">
        <v>1</v>
      </c>
      <c r="K8563">
        <v>1</v>
      </c>
      <c r="L8563">
        <v>1</v>
      </c>
      <c r="M8563">
        <v>16149</v>
      </c>
      <c r="N8563">
        <v>0</v>
      </c>
      <c r="O8563" t="str">
        <f t="shared" si="800"/>
        <v>30-45</v>
      </c>
      <c r="P8563" t="str">
        <f t="shared" si="801"/>
        <v>High</v>
      </c>
      <c r="Q8563" t="str">
        <f t="shared" si="802"/>
        <v>Long-Term</v>
      </c>
      <c r="R8563" t="str">
        <f t="shared" si="803"/>
        <v>High Balance</v>
      </c>
      <c r="S8563" t="str">
        <f t="shared" si="804"/>
        <v>High Value</v>
      </c>
      <c r="T8563">
        <v>1</v>
      </c>
      <c r="U8563">
        <f t="shared" si="805"/>
        <v>0</v>
      </c>
    </row>
    <row r="8564" spans="1:21" x14ac:dyDescent="0.25">
      <c r="A8564">
        <v>2025</v>
      </c>
      <c r="B8564">
        <v>15647292</v>
      </c>
      <c r="C8564" t="s">
        <v>892</v>
      </c>
      <c r="D8564">
        <v>697</v>
      </c>
      <c r="E8564" t="s">
        <v>15</v>
      </c>
      <c r="F8564" t="s">
        <v>23</v>
      </c>
      <c r="G8564">
        <v>63</v>
      </c>
      <c r="H8564">
        <v>7</v>
      </c>
      <c r="I8564">
        <v>148368</v>
      </c>
      <c r="J8564">
        <v>1</v>
      </c>
      <c r="K8564">
        <v>0</v>
      </c>
      <c r="L8564">
        <v>0</v>
      </c>
      <c r="M8564">
        <v>118862</v>
      </c>
      <c r="N8564">
        <v>1</v>
      </c>
      <c r="O8564" t="str">
        <f t="shared" si="800"/>
        <v>60+</v>
      </c>
      <c r="P8564" t="str">
        <f t="shared" si="801"/>
        <v>Medium</v>
      </c>
      <c r="Q8564" t="str">
        <f t="shared" si="802"/>
        <v>Mid-Term</v>
      </c>
      <c r="R8564" t="str">
        <f t="shared" si="803"/>
        <v>High Balance</v>
      </c>
      <c r="S8564" t="str">
        <f t="shared" si="804"/>
        <v>High Value</v>
      </c>
      <c r="T8564">
        <v>1</v>
      </c>
      <c r="U8564">
        <f t="shared" si="805"/>
        <v>148368</v>
      </c>
    </row>
    <row r="8565" spans="1:21" x14ac:dyDescent="0.25">
      <c r="A8565">
        <v>2025</v>
      </c>
      <c r="B8565">
        <v>15728838</v>
      </c>
      <c r="C8565" t="s">
        <v>1402</v>
      </c>
      <c r="D8565">
        <v>578</v>
      </c>
      <c r="E8565" t="s">
        <v>15</v>
      </c>
      <c r="F8565" t="s">
        <v>23</v>
      </c>
      <c r="G8565">
        <v>45</v>
      </c>
      <c r="H8565">
        <v>1</v>
      </c>
      <c r="I8565">
        <v>148601</v>
      </c>
      <c r="J8565">
        <v>1</v>
      </c>
      <c r="K8565">
        <v>1</v>
      </c>
      <c r="L8565">
        <v>0</v>
      </c>
      <c r="M8565">
        <v>143397</v>
      </c>
      <c r="N8565">
        <v>1</v>
      </c>
      <c r="O8565" t="str">
        <f t="shared" si="800"/>
        <v>30-45</v>
      </c>
      <c r="P8565" t="str">
        <f t="shared" si="801"/>
        <v>Low</v>
      </c>
      <c r="Q8565" t="str">
        <f t="shared" si="802"/>
        <v>New</v>
      </c>
      <c r="R8565" t="str">
        <f t="shared" si="803"/>
        <v>High Balance</v>
      </c>
      <c r="S8565" t="str">
        <f t="shared" si="804"/>
        <v>High Value</v>
      </c>
      <c r="T8565">
        <v>1</v>
      </c>
      <c r="U8565">
        <f t="shared" si="805"/>
        <v>148601</v>
      </c>
    </row>
    <row r="8566" spans="1:21" x14ac:dyDescent="0.25">
      <c r="A8566">
        <v>2025</v>
      </c>
      <c r="B8566">
        <v>15584704</v>
      </c>
      <c r="C8566" t="s">
        <v>1102</v>
      </c>
      <c r="D8566">
        <v>519</v>
      </c>
      <c r="E8566" t="s">
        <v>15</v>
      </c>
      <c r="F8566" t="s">
        <v>23</v>
      </c>
      <c r="G8566">
        <v>48</v>
      </c>
      <c r="H8566">
        <v>10</v>
      </c>
      <c r="I8566">
        <v>71084</v>
      </c>
      <c r="J8566">
        <v>1</v>
      </c>
      <c r="K8566">
        <v>1</v>
      </c>
      <c r="L8566">
        <v>0</v>
      </c>
      <c r="M8566">
        <v>137959</v>
      </c>
      <c r="N8566">
        <v>0</v>
      </c>
      <c r="O8566" t="str">
        <f t="shared" si="800"/>
        <v>46-60</v>
      </c>
      <c r="P8566" t="str">
        <f t="shared" si="801"/>
        <v>Low</v>
      </c>
      <c r="Q8566" t="str">
        <f t="shared" si="802"/>
        <v>Long-Term</v>
      </c>
      <c r="R8566" t="str">
        <f t="shared" si="803"/>
        <v>Low Balance</v>
      </c>
      <c r="S8566" t="str">
        <f t="shared" si="804"/>
        <v>Normal</v>
      </c>
      <c r="T8566">
        <v>1</v>
      </c>
      <c r="U8566">
        <f t="shared" si="805"/>
        <v>0</v>
      </c>
    </row>
    <row r="8567" spans="1:21" x14ac:dyDescent="0.25">
      <c r="A8567">
        <v>2025</v>
      </c>
      <c r="B8567">
        <v>15749068</v>
      </c>
      <c r="C8567" t="s">
        <v>2744</v>
      </c>
      <c r="D8567">
        <v>632</v>
      </c>
      <c r="E8567" t="s">
        <v>15</v>
      </c>
      <c r="F8567" t="s">
        <v>16</v>
      </c>
      <c r="G8567">
        <v>40</v>
      </c>
      <c r="H8567">
        <v>9</v>
      </c>
      <c r="I8567">
        <v>139625</v>
      </c>
      <c r="J8567">
        <v>1</v>
      </c>
      <c r="K8567">
        <v>1</v>
      </c>
      <c r="L8567">
        <v>0</v>
      </c>
      <c r="M8567">
        <v>93703</v>
      </c>
      <c r="N8567">
        <v>1</v>
      </c>
      <c r="O8567" t="str">
        <f t="shared" si="800"/>
        <v>30-45</v>
      </c>
      <c r="P8567" t="str">
        <f t="shared" si="801"/>
        <v>Medium</v>
      </c>
      <c r="Q8567" t="str">
        <f t="shared" si="802"/>
        <v>Long-Term</v>
      </c>
      <c r="R8567" t="str">
        <f t="shared" si="803"/>
        <v>High Balance</v>
      </c>
      <c r="S8567" t="str">
        <f t="shared" si="804"/>
        <v>High Value</v>
      </c>
      <c r="T8567">
        <v>1</v>
      </c>
      <c r="U8567">
        <f t="shared" si="805"/>
        <v>139625</v>
      </c>
    </row>
    <row r="8568" spans="1:21" x14ac:dyDescent="0.25">
      <c r="A8568">
        <v>2025</v>
      </c>
      <c r="B8568">
        <v>15622985</v>
      </c>
      <c r="C8568" t="s">
        <v>487</v>
      </c>
      <c r="D8568">
        <v>679</v>
      </c>
      <c r="E8568" t="s">
        <v>15</v>
      </c>
      <c r="F8568" t="s">
        <v>16</v>
      </c>
      <c r="G8568">
        <v>39</v>
      </c>
      <c r="H8568">
        <v>4</v>
      </c>
      <c r="I8568">
        <v>0</v>
      </c>
      <c r="J8568">
        <v>1</v>
      </c>
      <c r="K8568">
        <v>0</v>
      </c>
      <c r="L8568">
        <v>0</v>
      </c>
      <c r="M8568">
        <v>172939</v>
      </c>
      <c r="N8568">
        <v>1</v>
      </c>
      <c r="O8568" t="str">
        <f t="shared" si="800"/>
        <v>30-45</v>
      </c>
      <c r="P8568" t="str">
        <f t="shared" si="801"/>
        <v>Medium</v>
      </c>
      <c r="Q8568" t="str">
        <f t="shared" si="802"/>
        <v>Mid-Term</v>
      </c>
      <c r="R8568" t="str">
        <f t="shared" si="803"/>
        <v>Zero Balance</v>
      </c>
      <c r="S8568" t="str">
        <f t="shared" si="804"/>
        <v>Normal</v>
      </c>
      <c r="T8568">
        <v>1</v>
      </c>
      <c r="U8568">
        <f t="shared" si="805"/>
        <v>0</v>
      </c>
    </row>
    <row r="8569" spans="1:21" x14ac:dyDescent="0.25">
      <c r="A8569">
        <v>2025</v>
      </c>
      <c r="B8569">
        <v>15587676</v>
      </c>
      <c r="C8569" t="s">
        <v>1110</v>
      </c>
      <c r="D8569">
        <v>699</v>
      </c>
      <c r="E8569" t="s">
        <v>15</v>
      </c>
      <c r="F8569" t="s">
        <v>23</v>
      </c>
      <c r="G8569">
        <v>30</v>
      </c>
      <c r="H8569">
        <v>9</v>
      </c>
      <c r="I8569">
        <v>0</v>
      </c>
      <c r="J8569">
        <v>1</v>
      </c>
      <c r="K8569">
        <v>1</v>
      </c>
      <c r="L8569">
        <v>1</v>
      </c>
      <c r="M8569">
        <v>108162</v>
      </c>
      <c r="N8569">
        <v>0</v>
      </c>
      <c r="O8569" t="str">
        <f t="shared" si="800"/>
        <v>30-45</v>
      </c>
      <c r="P8569" t="str">
        <f t="shared" si="801"/>
        <v>Medium</v>
      </c>
      <c r="Q8569" t="str">
        <f t="shared" si="802"/>
        <v>Long-Term</v>
      </c>
      <c r="R8569" t="str">
        <f t="shared" si="803"/>
        <v>Zero Balance</v>
      </c>
      <c r="S8569" t="str">
        <f t="shared" si="804"/>
        <v>Normal</v>
      </c>
      <c r="T8569">
        <v>1</v>
      </c>
      <c r="U8569">
        <f t="shared" si="805"/>
        <v>0</v>
      </c>
    </row>
    <row r="8570" spans="1:21" x14ac:dyDescent="0.25">
      <c r="A8570">
        <v>2025</v>
      </c>
      <c r="B8570">
        <v>15779496</v>
      </c>
      <c r="C8570" t="s">
        <v>1946</v>
      </c>
      <c r="D8570">
        <v>615</v>
      </c>
      <c r="E8570" t="s">
        <v>15</v>
      </c>
      <c r="F8570" t="s">
        <v>23</v>
      </c>
      <c r="G8570">
        <v>64</v>
      </c>
      <c r="H8570">
        <v>0</v>
      </c>
      <c r="I8570">
        <v>81564</v>
      </c>
      <c r="J8570">
        <v>2</v>
      </c>
      <c r="K8570">
        <v>0</v>
      </c>
      <c r="L8570">
        <v>1</v>
      </c>
      <c r="M8570">
        <v>35896</v>
      </c>
      <c r="N8570">
        <v>0</v>
      </c>
      <c r="O8570" t="str">
        <f t="shared" si="800"/>
        <v>60+</v>
      </c>
      <c r="P8570" t="str">
        <f t="shared" si="801"/>
        <v>Medium</v>
      </c>
      <c r="Q8570" t="str">
        <f t="shared" si="802"/>
        <v>New</v>
      </c>
      <c r="R8570" t="str">
        <f t="shared" si="803"/>
        <v>Low Balance</v>
      </c>
      <c r="S8570" t="str">
        <f t="shared" si="804"/>
        <v>Normal</v>
      </c>
      <c r="T8570">
        <v>1</v>
      </c>
      <c r="U8570">
        <f t="shared" si="805"/>
        <v>0</v>
      </c>
    </row>
    <row r="8571" spans="1:21" x14ac:dyDescent="0.25">
      <c r="A8571">
        <v>2025</v>
      </c>
      <c r="B8571">
        <v>15733460</v>
      </c>
      <c r="C8571" t="s">
        <v>65</v>
      </c>
      <c r="D8571">
        <v>622</v>
      </c>
      <c r="E8571" t="s">
        <v>18</v>
      </c>
      <c r="F8571" t="s">
        <v>23</v>
      </c>
      <c r="G8571">
        <v>36</v>
      </c>
      <c r="H8571">
        <v>9</v>
      </c>
      <c r="I8571">
        <v>0</v>
      </c>
      <c r="J8571">
        <v>2</v>
      </c>
      <c r="K8571">
        <v>1</v>
      </c>
      <c r="L8571">
        <v>1</v>
      </c>
      <c r="M8571">
        <v>104853</v>
      </c>
      <c r="N8571">
        <v>0</v>
      </c>
      <c r="O8571" t="str">
        <f t="shared" si="800"/>
        <v>30-45</v>
      </c>
      <c r="P8571" t="str">
        <f t="shared" si="801"/>
        <v>Medium</v>
      </c>
      <c r="Q8571" t="str">
        <f t="shared" si="802"/>
        <v>Long-Term</v>
      </c>
      <c r="R8571" t="str">
        <f t="shared" si="803"/>
        <v>Zero Balance</v>
      </c>
      <c r="S8571" t="str">
        <f t="shared" si="804"/>
        <v>Normal</v>
      </c>
      <c r="T8571">
        <v>1</v>
      </c>
      <c r="U8571">
        <f t="shared" si="805"/>
        <v>0</v>
      </c>
    </row>
    <row r="8572" spans="1:21" x14ac:dyDescent="0.25">
      <c r="A8572">
        <v>2025</v>
      </c>
      <c r="B8572">
        <v>15711457</v>
      </c>
      <c r="C8572" t="s">
        <v>2336</v>
      </c>
      <c r="D8572">
        <v>755</v>
      </c>
      <c r="E8572" t="s">
        <v>15</v>
      </c>
      <c r="F8572" t="s">
        <v>16</v>
      </c>
      <c r="G8572">
        <v>28</v>
      </c>
      <c r="H8572">
        <v>7</v>
      </c>
      <c r="I8572">
        <v>124540</v>
      </c>
      <c r="J8572">
        <v>1</v>
      </c>
      <c r="K8572">
        <v>0</v>
      </c>
      <c r="L8572">
        <v>1</v>
      </c>
      <c r="M8572">
        <v>188851</v>
      </c>
      <c r="N8572">
        <v>0</v>
      </c>
      <c r="O8572" t="str">
        <f t="shared" si="800"/>
        <v>&lt;30</v>
      </c>
      <c r="P8572" t="str">
        <f t="shared" si="801"/>
        <v>High</v>
      </c>
      <c r="Q8572" t="str">
        <f t="shared" si="802"/>
        <v>Mid-Term</v>
      </c>
      <c r="R8572" t="str">
        <f t="shared" si="803"/>
        <v>High Balance</v>
      </c>
      <c r="S8572" t="str">
        <f t="shared" si="804"/>
        <v>High Value</v>
      </c>
      <c r="T8572">
        <v>1</v>
      </c>
      <c r="U8572">
        <f t="shared" si="805"/>
        <v>0</v>
      </c>
    </row>
    <row r="8573" spans="1:21" x14ac:dyDescent="0.25">
      <c r="A8573">
        <v>2025</v>
      </c>
      <c r="B8573">
        <v>15795290</v>
      </c>
      <c r="C8573" t="s">
        <v>626</v>
      </c>
      <c r="D8573">
        <v>767</v>
      </c>
      <c r="E8573" t="s">
        <v>15</v>
      </c>
      <c r="F8573" t="s">
        <v>16</v>
      </c>
      <c r="G8573">
        <v>42</v>
      </c>
      <c r="H8573">
        <v>2</v>
      </c>
      <c r="I8573">
        <v>133616</v>
      </c>
      <c r="J8573">
        <v>1</v>
      </c>
      <c r="K8573">
        <v>1</v>
      </c>
      <c r="L8573">
        <v>0</v>
      </c>
      <c r="M8573">
        <v>28616</v>
      </c>
      <c r="N8573">
        <v>0</v>
      </c>
      <c r="O8573" t="str">
        <f t="shared" si="800"/>
        <v>30-45</v>
      </c>
      <c r="P8573" t="str">
        <f t="shared" si="801"/>
        <v>High</v>
      </c>
      <c r="Q8573" t="str">
        <f t="shared" si="802"/>
        <v>New</v>
      </c>
      <c r="R8573" t="str">
        <f t="shared" si="803"/>
        <v>High Balance</v>
      </c>
      <c r="S8573" t="str">
        <f t="shared" si="804"/>
        <v>High Value</v>
      </c>
      <c r="T8573">
        <v>1</v>
      </c>
      <c r="U8573">
        <f t="shared" si="805"/>
        <v>0</v>
      </c>
    </row>
    <row r="8574" spans="1:21" x14ac:dyDescent="0.25">
      <c r="A8574">
        <v>2025</v>
      </c>
      <c r="B8574">
        <v>15611223</v>
      </c>
      <c r="C8574" t="s">
        <v>130</v>
      </c>
      <c r="D8574">
        <v>752</v>
      </c>
      <c r="E8574" t="s">
        <v>26</v>
      </c>
      <c r="F8574" t="s">
        <v>16</v>
      </c>
      <c r="G8574">
        <v>38</v>
      </c>
      <c r="H8574">
        <v>10</v>
      </c>
      <c r="I8574">
        <v>101648</v>
      </c>
      <c r="J8574">
        <v>2</v>
      </c>
      <c r="K8574">
        <v>1</v>
      </c>
      <c r="L8574">
        <v>0</v>
      </c>
      <c r="M8574">
        <v>172001</v>
      </c>
      <c r="N8574">
        <v>0</v>
      </c>
      <c r="O8574" t="str">
        <f t="shared" si="800"/>
        <v>30-45</v>
      </c>
      <c r="P8574" t="str">
        <f t="shared" si="801"/>
        <v>High</v>
      </c>
      <c r="Q8574" t="str">
        <f t="shared" si="802"/>
        <v>Long-Term</v>
      </c>
      <c r="R8574" t="str">
        <f t="shared" si="803"/>
        <v>High Balance</v>
      </c>
      <c r="S8574" t="str">
        <f t="shared" si="804"/>
        <v>High Value</v>
      </c>
      <c r="T8574">
        <v>1</v>
      </c>
      <c r="U8574">
        <f t="shared" si="805"/>
        <v>0</v>
      </c>
    </row>
    <row r="8575" spans="1:21" x14ac:dyDescent="0.25">
      <c r="A8575">
        <v>2025</v>
      </c>
      <c r="B8575">
        <v>15794159</v>
      </c>
      <c r="C8575" t="s">
        <v>2745</v>
      </c>
      <c r="D8575">
        <v>633</v>
      </c>
      <c r="E8575" t="s">
        <v>15</v>
      </c>
      <c r="F8575" t="s">
        <v>16</v>
      </c>
      <c r="G8575">
        <v>26</v>
      </c>
      <c r="H8575">
        <v>8</v>
      </c>
      <c r="I8575">
        <v>124282</v>
      </c>
      <c r="J8575">
        <v>1</v>
      </c>
      <c r="K8575">
        <v>1</v>
      </c>
      <c r="L8575">
        <v>1</v>
      </c>
      <c r="M8575">
        <v>60117</v>
      </c>
      <c r="N8575">
        <v>0</v>
      </c>
      <c r="O8575" t="str">
        <f t="shared" si="800"/>
        <v>&lt;30</v>
      </c>
      <c r="P8575" t="str">
        <f t="shared" si="801"/>
        <v>Medium</v>
      </c>
      <c r="Q8575" t="str">
        <f t="shared" si="802"/>
        <v>Long-Term</v>
      </c>
      <c r="R8575" t="str">
        <f t="shared" si="803"/>
        <v>High Balance</v>
      </c>
      <c r="S8575" t="str">
        <f t="shared" si="804"/>
        <v>High Value</v>
      </c>
      <c r="T8575">
        <v>1</v>
      </c>
      <c r="U8575">
        <f t="shared" si="805"/>
        <v>0</v>
      </c>
    </row>
    <row r="8576" spans="1:21" x14ac:dyDescent="0.25">
      <c r="A8576">
        <v>2025</v>
      </c>
      <c r="B8576">
        <v>15780677</v>
      </c>
      <c r="C8576" t="s">
        <v>83</v>
      </c>
      <c r="D8576">
        <v>717</v>
      </c>
      <c r="E8576" t="s">
        <v>15</v>
      </c>
      <c r="F8576" t="s">
        <v>16</v>
      </c>
      <c r="G8576">
        <v>59</v>
      </c>
      <c r="H8576">
        <v>4</v>
      </c>
      <c r="I8576">
        <v>0</v>
      </c>
      <c r="J8576">
        <v>2</v>
      </c>
      <c r="K8576">
        <v>1</v>
      </c>
      <c r="L8576">
        <v>1</v>
      </c>
      <c r="M8576">
        <v>170529</v>
      </c>
      <c r="N8576">
        <v>0</v>
      </c>
      <c r="O8576" t="str">
        <f t="shared" si="800"/>
        <v>46-60</v>
      </c>
      <c r="P8576" t="str">
        <f t="shared" si="801"/>
        <v>Medium</v>
      </c>
      <c r="Q8576" t="str">
        <f t="shared" si="802"/>
        <v>Mid-Term</v>
      </c>
      <c r="R8576" t="str">
        <f t="shared" si="803"/>
        <v>Zero Balance</v>
      </c>
      <c r="S8576" t="str">
        <f t="shared" si="804"/>
        <v>Normal</v>
      </c>
      <c r="T8576">
        <v>1</v>
      </c>
      <c r="U8576">
        <f t="shared" si="805"/>
        <v>0</v>
      </c>
    </row>
    <row r="8577" spans="1:21" x14ac:dyDescent="0.25">
      <c r="A8577">
        <v>2025</v>
      </c>
      <c r="B8577">
        <v>15690175</v>
      </c>
      <c r="C8577" t="s">
        <v>641</v>
      </c>
      <c r="D8577">
        <v>585</v>
      </c>
      <c r="E8577" t="s">
        <v>18</v>
      </c>
      <c r="F8577" t="s">
        <v>23</v>
      </c>
      <c r="G8577">
        <v>45</v>
      </c>
      <c r="H8577">
        <v>0</v>
      </c>
      <c r="I8577">
        <v>0</v>
      </c>
      <c r="J8577">
        <v>2</v>
      </c>
      <c r="K8577">
        <v>0</v>
      </c>
      <c r="L8577">
        <v>0</v>
      </c>
      <c r="M8577">
        <v>189684</v>
      </c>
      <c r="N8577">
        <v>0</v>
      </c>
      <c r="O8577" t="str">
        <f t="shared" si="800"/>
        <v>30-45</v>
      </c>
      <c r="P8577" t="str">
        <f t="shared" si="801"/>
        <v>Low</v>
      </c>
      <c r="Q8577" t="str">
        <f t="shared" si="802"/>
        <v>New</v>
      </c>
      <c r="R8577" t="str">
        <f t="shared" si="803"/>
        <v>Zero Balance</v>
      </c>
      <c r="S8577" t="str">
        <f t="shared" si="804"/>
        <v>Normal</v>
      </c>
      <c r="T8577">
        <v>1</v>
      </c>
      <c r="U8577">
        <f t="shared" si="805"/>
        <v>0</v>
      </c>
    </row>
    <row r="8578" spans="1:21" x14ac:dyDescent="0.25">
      <c r="A8578">
        <v>2025</v>
      </c>
      <c r="B8578">
        <v>15722599</v>
      </c>
      <c r="C8578" t="s">
        <v>1388</v>
      </c>
      <c r="D8578">
        <v>751</v>
      </c>
      <c r="E8578" t="s">
        <v>15</v>
      </c>
      <c r="F8578" t="s">
        <v>16</v>
      </c>
      <c r="G8578">
        <v>37</v>
      </c>
      <c r="H8578">
        <v>9</v>
      </c>
      <c r="I8578">
        <v>183614</v>
      </c>
      <c r="J8578">
        <v>2</v>
      </c>
      <c r="K8578">
        <v>0</v>
      </c>
      <c r="L8578">
        <v>0</v>
      </c>
      <c r="M8578">
        <v>49735</v>
      </c>
      <c r="N8578">
        <v>0</v>
      </c>
      <c r="O8578" t="str">
        <f t="shared" ref="O8578:O8641" si="806">IF(G8578&lt;30,"&lt;30",IF(G8578&lt;=45,"30-45",IF(G8578&lt;=60,"46-60","60+")))</f>
        <v>30-45</v>
      </c>
      <c r="P8578" t="str">
        <f t="shared" ref="P8578:P8641" si="807">IF(D8578&lt;600,"Low",IF(D8578&lt;=750,"Medium","High"))</f>
        <v>High</v>
      </c>
      <c r="Q8578" t="str">
        <f t="shared" ref="Q8578:Q8641" si="808">IF(H8578&lt;=3,"New",IF(H8578&lt;=7,"Mid-Term","Long-Term"))</f>
        <v>Long-Term</v>
      </c>
      <c r="R8578" t="str">
        <f t="shared" ref="R8578:R8641" si="809">IF(I8578=0,"Zero Balance",IF(I8578&lt;100000,"Low Balance","High Balance"))</f>
        <v>High Balance</v>
      </c>
      <c r="S8578" t="str">
        <f t="shared" ref="S8578:S8641" si="810">IF(I8578&gt;=100000,"High Value","Normal")</f>
        <v>High Value</v>
      </c>
      <c r="T8578">
        <v>1</v>
      </c>
      <c r="U8578">
        <f t="shared" ref="U8578:U8641" si="811">IF(N8578=1,I8578,0)</f>
        <v>0</v>
      </c>
    </row>
    <row r="8579" spans="1:21" x14ac:dyDescent="0.25">
      <c r="A8579">
        <v>2025</v>
      </c>
      <c r="B8579">
        <v>15569976</v>
      </c>
      <c r="C8579" t="s">
        <v>1430</v>
      </c>
      <c r="D8579">
        <v>754</v>
      </c>
      <c r="E8579" t="s">
        <v>26</v>
      </c>
      <c r="F8579" t="s">
        <v>23</v>
      </c>
      <c r="G8579">
        <v>65</v>
      </c>
      <c r="H8579">
        <v>1</v>
      </c>
      <c r="I8579">
        <v>136186</v>
      </c>
      <c r="J8579">
        <v>1</v>
      </c>
      <c r="K8579">
        <v>1</v>
      </c>
      <c r="L8579">
        <v>1</v>
      </c>
      <c r="M8579">
        <v>121530</v>
      </c>
      <c r="N8579">
        <v>1</v>
      </c>
      <c r="O8579" t="str">
        <f t="shared" si="806"/>
        <v>60+</v>
      </c>
      <c r="P8579" t="str">
        <f t="shared" si="807"/>
        <v>High</v>
      </c>
      <c r="Q8579" t="str">
        <f t="shared" si="808"/>
        <v>New</v>
      </c>
      <c r="R8579" t="str">
        <f t="shared" si="809"/>
        <v>High Balance</v>
      </c>
      <c r="S8579" t="str">
        <f t="shared" si="810"/>
        <v>High Value</v>
      </c>
      <c r="T8579">
        <v>1</v>
      </c>
      <c r="U8579">
        <f t="shared" si="811"/>
        <v>136186</v>
      </c>
    </row>
    <row r="8580" spans="1:21" x14ac:dyDescent="0.25">
      <c r="A8580">
        <v>2025</v>
      </c>
      <c r="B8580">
        <v>15707011</v>
      </c>
      <c r="C8580" t="s">
        <v>251</v>
      </c>
      <c r="D8580">
        <v>495</v>
      </c>
      <c r="E8580" t="s">
        <v>15</v>
      </c>
      <c r="F8580" t="s">
        <v>23</v>
      </c>
      <c r="G8580">
        <v>47</v>
      </c>
      <c r="H8580">
        <v>10</v>
      </c>
      <c r="I8580">
        <v>137683</v>
      </c>
      <c r="J8580">
        <v>1</v>
      </c>
      <c r="K8580">
        <v>1</v>
      </c>
      <c r="L8580">
        <v>0</v>
      </c>
      <c r="M8580">
        <v>71071</v>
      </c>
      <c r="N8580">
        <v>0</v>
      </c>
      <c r="O8580" t="str">
        <f t="shared" si="806"/>
        <v>46-60</v>
      </c>
      <c r="P8580" t="str">
        <f t="shared" si="807"/>
        <v>Low</v>
      </c>
      <c r="Q8580" t="str">
        <f t="shared" si="808"/>
        <v>Long-Term</v>
      </c>
      <c r="R8580" t="str">
        <f t="shared" si="809"/>
        <v>High Balance</v>
      </c>
      <c r="S8580" t="str">
        <f t="shared" si="810"/>
        <v>High Value</v>
      </c>
      <c r="T8580">
        <v>1</v>
      </c>
      <c r="U8580">
        <f t="shared" si="811"/>
        <v>0</v>
      </c>
    </row>
    <row r="8581" spans="1:21" x14ac:dyDescent="0.25">
      <c r="A8581">
        <v>2025</v>
      </c>
      <c r="B8581">
        <v>15702277</v>
      </c>
      <c r="C8581" t="s">
        <v>235</v>
      </c>
      <c r="D8581">
        <v>650</v>
      </c>
      <c r="E8581" t="s">
        <v>15</v>
      </c>
      <c r="F8581" t="s">
        <v>23</v>
      </c>
      <c r="G8581">
        <v>34</v>
      </c>
      <c r="H8581">
        <v>4</v>
      </c>
      <c r="I8581">
        <v>106006</v>
      </c>
      <c r="J8581">
        <v>1</v>
      </c>
      <c r="K8581">
        <v>0</v>
      </c>
      <c r="L8581">
        <v>1</v>
      </c>
      <c r="M8581">
        <v>142995</v>
      </c>
      <c r="N8581">
        <v>0</v>
      </c>
      <c r="O8581" t="str">
        <f t="shared" si="806"/>
        <v>30-45</v>
      </c>
      <c r="P8581" t="str">
        <f t="shared" si="807"/>
        <v>Medium</v>
      </c>
      <c r="Q8581" t="str">
        <f t="shared" si="808"/>
        <v>Mid-Term</v>
      </c>
      <c r="R8581" t="str">
        <f t="shared" si="809"/>
        <v>High Balance</v>
      </c>
      <c r="S8581" t="str">
        <f t="shared" si="810"/>
        <v>High Value</v>
      </c>
      <c r="T8581">
        <v>1</v>
      </c>
      <c r="U8581">
        <f t="shared" si="811"/>
        <v>0</v>
      </c>
    </row>
    <row r="8582" spans="1:21" x14ac:dyDescent="0.25">
      <c r="A8582">
        <v>2025</v>
      </c>
      <c r="B8582">
        <v>15801915</v>
      </c>
      <c r="C8582" t="s">
        <v>2746</v>
      </c>
      <c r="D8582">
        <v>529</v>
      </c>
      <c r="E8582" t="s">
        <v>15</v>
      </c>
      <c r="F8582" t="s">
        <v>16</v>
      </c>
      <c r="G8582">
        <v>31</v>
      </c>
      <c r="H8582">
        <v>6</v>
      </c>
      <c r="I8582">
        <v>152311</v>
      </c>
      <c r="J8582">
        <v>1</v>
      </c>
      <c r="K8582">
        <v>1</v>
      </c>
      <c r="L8582">
        <v>0</v>
      </c>
      <c r="M8582">
        <v>13054</v>
      </c>
      <c r="N8582">
        <v>0</v>
      </c>
      <c r="O8582" t="str">
        <f t="shared" si="806"/>
        <v>30-45</v>
      </c>
      <c r="P8582" t="str">
        <f t="shared" si="807"/>
        <v>Low</v>
      </c>
      <c r="Q8582" t="str">
        <f t="shared" si="808"/>
        <v>Mid-Term</v>
      </c>
      <c r="R8582" t="str">
        <f t="shared" si="809"/>
        <v>High Balance</v>
      </c>
      <c r="S8582" t="str">
        <f t="shared" si="810"/>
        <v>High Value</v>
      </c>
      <c r="T8582">
        <v>1</v>
      </c>
      <c r="U8582">
        <f t="shared" si="811"/>
        <v>0</v>
      </c>
    </row>
    <row r="8583" spans="1:21" x14ac:dyDescent="0.25">
      <c r="A8583">
        <v>2025</v>
      </c>
      <c r="B8583">
        <v>15580213</v>
      </c>
      <c r="C8583" t="s">
        <v>223</v>
      </c>
      <c r="D8583">
        <v>585</v>
      </c>
      <c r="E8583" t="s">
        <v>15</v>
      </c>
      <c r="F8583" t="s">
        <v>16</v>
      </c>
      <c r="G8583">
        <v>43</v>
      </c>
      <c r="H8583">
        <v>2</v>
      </c>
      <c r="I8583">
        <v>0</v>
      </c>
      <c r="J8583">
        <v>2</v>
      </c>
      <c r="K8583">
        <v>1</v>
      </c>
      <c r="L8583">
        <v>0</v>
      </c>
      <c r="M8583">
        <v>89403</v>
      </c>
      <c r="N8583">
        <v>0</v>
      </c>
      <c r="O8583" t="str">
        <f t="shared" si="806"/>
        <v>30-45</v>
      </c>
      <c r="P8583" t="str">
        <f t="shared" si="807"/>
        <v>Low</v>
      </c>
      <c r="Q8583" t="str">
        <f t="shared" si="808"/>
        <v>New</v>
      </c>
      <c r="R8583" t="str">
        <f t="shared" si="809"/>
        <v>Zero Balance</v>
      </c>
      <c r="S8583" t="str">
        <f t="shared" si="810"/>
        <v>Normal</v>
      </c>
      <c r="T8583">
        <v>1</v>
      </c>
      <c r="U8583">
        <f t="shared" si="811"/>
        <v>0</v>
      </c>
    </row>
    <row r="8584" spans="1:21" x14ac:dyDescent="0.25">
      <c r="A8584">
        <v>2025</v>
      </c>
      <c r="B8584">
        <v>15637947</v>
      </c>
      <c r="C8584" t="s">
        <v>171</v>
      </c>
      <c r="D8584">
        <v>668</v>
      </c>
      <c r="E8584" t="s">
        <v>18</v>
      </c>
      <c r="F8584" t="s">
        <v>23</v>
      </c>
      <c r="G8584">
        <v>32</v>
      </c>
      <c r="H8584">
        <v>1</v>
      </c>
      <c r="I8584">
        <v>134446</v>
      </c>
      <c r="J8584">
        <v>1</v>
      </c>
      <c r="K8584">
        <v>0</v>
      </c>
      <c r="L8584">
        <v>1</v>
      </c>
      <c r="M8584">
        <v>111241</v>
      </c>
      <c r="N8584">
        <v>0</v>
      </c>
      <c r="O8584" t="str">
        <f t="shared" si="806"/>
        <v>30-45</v>
      </c>
      <c r="P8584" t="str">
        <f t="shared" si="807"/>
        <v>Medium</v>
      </c>
      <c r="Q8584" t="str">
        <f t="shared" si="808"/>
        <v>New</v>
      </c>
      <c r="R8584" t="str">
        <f t="shared" si="809"/>
        <v>High Balance</v>
      </c>
      <c r="S8584" t="str">
        <f t="shared" si="810"/>
        <v>High Value</v>
      </c>
      <c r="T8584">
        <v>1</v>
      </c>
      <c r="U8584">
        <f t="shared" si="811"/>
        <v>0</v>
      </c>
    </row>
    <row r="8585" spans="1:21" x14ac:dyDescent="0.25">
      <c r="A8585">
        <v>2025</v>
      </c>
      <c r="B8585">
        <v>15715888</v>
      </c>
      <c r="C8585" t="s">
        <v>2747</v>
      </c>
      <c r="D8585">
        <v>591</v>
      </c>
      <c r="E8585" t="s">
        <v>15</v>
      </c>
      <c r="F8585" t="s">
        <v>16</v>
      </c>
      <c r="G8585">
        <v>38</v>
      </c>
      <c r="H8585">
        <v>2</v>
      </c>
      <c r="I8585">
        <v>142289</v>
      </c>
      <c r="J8585">
        <v>1</v>
      </c>
      <c r="K8585">
        <v>0</v>
      </c>
      <c r="L8585">
        <v>1</v>
      </c>
      <c r="M8585">
        <v>119639</v>
      </c>
      <c r="N8585">
        <v>0</v>
      </c>
      <c r="O8585" t="str">
        <f t="shared" si="806"/>
        <v>30-45</v>
      </c>
      <c r="P8585" t="str">
        <f t="shared" si="807"/>
        <v>Low</v>
      </c>
      <c r="Q8585" t="str">
        <f t="shared" si="808"/>
        <v>New</v>
      </c>
      <c r="R8585" t="str">
        <f t="shared" si="809"/>
        <v>High Balance</v>
      </c>
      <c r="S8585" t="str">
        <f t="shared" si="810"/>
        <v>High Value</v>
      </c>
      <c r="T8585">
        <v>1</v>
      </c>
      <c r="U8585">
        <f t="shared" si="811"/>
        <v>0</v>
      </c>
    </row>
    <row r="8586" spans="1:21" x14ac:dyDescent="0.25">
      <c r="A8586">
        <v>2025</v>
      </c>
      <c r="B8586">
        <v>15732967</v>
      </c>
      <c r="C8586" t="s">
        <v>870</v>
      </c>
      <c r="D8586">
        <v>731</v>
      </c>
      <c r="E8586" t="s">
        <v>15</v>
      </c>
      <c r="F8586" t="s">
        <v>23</v>
      </c>
      <c r="G8586">
        <v>19</v>
      </c>
      <c r="H8586">
        <v>6</v>
      </c>
      <c r="I8586">
        <v>0</v>
      </c>
      <c r="J8586">
        <v>2</v>
      </c>
      <c r="K8586">
        <v>1</v>
      </c>
      <c r="L8586">
        <v>1</v>
      </c>
      <c r="M8586">
        <v>151582</v>
      </c>
      <c r="N8586">
        <v>0</v>
      </c>
      <c r="O8586" t="str">
        <f t="shared" si="806"/>
        <v>&lt;30</v>
      </c>
      <c r="P8586" t="str">
        <f t="shared" si="807"/>
        <v>Medium</v>
      </c>
      <c r="Q8586" t="str">
        <f t="shared" si="808"/>
        <v>Mid-Term</v>
      </c>
      <c r="R8586" t="str">
        <f t="shared" si="809"/>
        <v>Zero Balance</v>
      </c>
      <c r="S8586" t="str">
        <f t="shared" si="810"/>
        <v>Normal</v>
      </c>
      <c r="T8586">
        <v>1</v>
      </c>
      <c r="U8586">
        <f t="shared" si="811"/>
        <v>0</v>
      </c>
    </row>
    <row r="8587" spans="1:21" x14ac:dyDescent="0.25">
      <c r="A8587">
        <v>2025</v>
      </c>
      <c r="B8587">
        <v>15737047</v>
      </c>
      <c r="C8587" t="s">
        <v>2748</v>
      </c>
      <c r="D8587">
        <v>754</v>
      </c>
      <c r="E8587" t="s">
        <v>15</v>
      </c>
      <c r="F8587" t="s">
        <v>16</v>
      </c>
      <c r="G8587">
        <v>45</v>
      </c>
      <c r="H8587">
        <v>6</v>
      </c>
      <c r="I8587">
        <v>0</v>
      </c>
      <c r="J8587">
        <v>1</v>
      </c>
      <c r="K8587">
        <v>1</v>
      </c>
      <c r="L8587">
        <v>0</v>
      </c>
      <c r="M8587">
        <v>73882</v>
      </c>
      <c r="N8587">
        <v>1</v>
      </c>
      <c r="O8587" t="str">
        <f t="shared" si="806"/>
        <v>30-45</v>
      </c>
      <c r="P8587" t="str">
        <f t="shared" si="807"/>
        <v>High</v>
      </c>
      <c r="Q8587" t="str">
        <f t="shared" si="808"/>
        <v>Mid-Term</v>
      </c>
      <c r="R8587" t="str">
        <f t="shared" si="809"/>
        <v>Zero Balance</v>
      </c>
      <c r="S8587" t="str">
        <f t="shared" si="810"/>
        <v>Normal</v>
      </c>
      <c r="T8587">
        <v>1</v>
      </c>
      <c r="U8587">
        <f t="shared" si="811"/>
        <v>0</v>
      </c>
    </row>
    <row r="8588" spans="1:21" x14ac:dyDescent="0.25">
      <c r="A8588">
        <v>2025</v>
      </c>
      <c r="B8588">
        <v>15694039</v>
      </c>
      <c r="C8588" t="s">
        <v>597</v>
      </c>
      <c r="D8588">
        <v>650</v>
      </c>
      <c r="E8588" t="s">
        <v>26</v>
      </c>
      <c r="F8588" t="s">
        <v>16</v>
      </c>
      <c r="G8588">
        <v>46</v>
      </c>
      <c r="H8588">
        <v>9</v>
      </c>
      <c r="I8588">
        <v>149004</v>
      </c>
      <c r="J8588">
        <v>2</v>
      </c>
      <c r="K8588">
        <v>1</v>
      </c>
      <c r="L8588">
        <v>0</v>
      </c>
      <c r="M8588">
        <v>176903</v>
      </c>
      <c r="N8588">
        <v>0</v>
      </c>
      <c r="O8588" t="str">
        <f t="shared" si="806"/>
        <v>46-60</v>
      </c>
      <c r="P8588" t="str">
        <f t="shared" si="807"/>
        <v>Medium</v>
      </c>
      <c r="Q8588" t="str">
        <f t="shared" si="808"/>
        <v>Long-Term</v>
      </c>
      <c r="R8588" t="str">
        <f t="shared" si="809"/>
        <v>High Balance</v>
      </c>
      <c r="S8588" t="str">
        <f t="shared" si="810"/>
        <v>High Value</v>
      </c>
      <c r="T8588">
        <v>1</v>
      </c>
      <c r="U8588">
        <f t="shared" si="811"/>
        <v>0</v>
      </c>
    </row>
    <row r="8589" spans="1:21" x14ac:dyDescent="0.25">
      <c r="A8589">
        <v>2025</v>
      </c>
      <c r="B8589">
        <v>15649457</v>
      </c>
      <c r="C8589" t="s">
        <v>445</v>
      </c>
      <c r="D8589">
        <v>588</v>
      </c>
      <c r="E8589" t="s">
        <v>26</v>
      </c>
      <c r="F8589" t="s">
        <v>23</v>
      </c>
      <c r="G8589">
        <v>41</v>
      </c>
      <c r="H8589">
        <v>2</v>
      </c>
      <c r="I8589">
        <v>131341</v>
      </c>
      <c r="J8589">
        <v>2</v>
      </c>
      <c r="K8589">
        <v>0</v>
      </c>
      <c r="L8589">
        <v>1</v>
      </c>
      <c r="M8589">
        <v>7035</v>
      </c>
      <c r="N8589">
        <v>0</v>
      </c>
      <c r="O8589" t="str">
        <f t="shared" si="806"/>
        <v>30-45</v>
      </c>
      <c r="P8589" t="str">
        <f t="shared" si="807"/>
        <v>Low</v>
      </c>
      <c r="Q8589" t="str">
        <f t="shared" si="808"/>
        <v>New</v>
      </c>
      <c r="R8589" t="str">
        <f t="shared" si="809"/>
        <v>High Balance</v>
      </c>
      <c r="S8589" t="str">
        <f t="shared" si="810"/>
        <v>High Value</v>
      </c>
      <c r="T8589">
        <v>1</v>
      </c>
      <c r="U8589">
        <f t="shared" si="811"/>
        <v>0</v>
      </c>
    </row>
    <row r="8590" spans="1:21" x14ac:dyDescent="0.25">
      <c r="A8590">
        <v>2025</v>
      </c>
      <c r="B8590">
        <v>15742809</v>
      </c>
      <c r="C8590" t="s">
        <v>812</v>
      </c>
      <c r="D8590">
        <v>712</v>
      </c>
      <c r="E8590" t="s">
        <v>18</v>
      </c>
      <c r="F8590" t="s">
        <v>16</v>
      </c>
      <c r="G8590">
        <v>29</v>
      </c>
      <c r="H8590">
        <v>7</v>
      </c>
      <c r="I8590">
        <v>77920</v>
      </c>
      <c r="J8590">
        <v>1</v>
      </c>
      <c r="K8590">
        <v>1</v>
      </c>
      <c r="L8590">
        <v>0</v>
      </c>
      <c r="M8590">
        <v>122548</v>
      </c>
      <c r="N8590">
        <v>0</v>
      </c>
      <c r="O8590" t="str">
        <f t="shared" si="806"/>
        <v>&lt;30</v>
      </c>
      <c r="P8590" t="str">
        <f t="shared" si="807"/>
        <v>Medium</v>
      </c>
      <c r="Q8590" t="str">
        <f t="shared" si="808"/>
        <v>Mid-Term</v>
      </c>
      <c r="R8590" t="str">
        <f t="shared" si="809"/>
        <v>Low Balance</v>
      </c>
      <c r="S8590" t="str">
        <f t="shared" si="810"/>
        <v>Normal</v>
      </c>
      <c r="T8590">
        <v>1</v>
      </c>
      <c r="U8590">
        <f t="shared" si="811"/>
        <v>0</v>
      </c>
    </row>
    <row r="8591" spans="1:21" x14ac:dyDescent="0.25">
      <c r="A8591">
        <v>2025</v>
      </c>
      <c r="B8591">
        <v>15637829</v>
      </c>
      <c r="C8591" t="s">
        <v>107</v>
      </c>
      <c r="D8591">
        <v>691</v>
      </c>
      <c r="E8591" t="s">
        <v>15</v>
      </c>
      <c r="F8591" t="s">
        <v>16</v>
      </c>
      <c r="G8591">
        <v>34</v>
      </c>
      <c r="H8591">
        <v>7</v>
      </c>
      <c r="I8591">
        <v>0</v>
      </c>
      <c r="J8591">
        <v>2</v>
      </c>
      <c r="K8591">
        <v>0</v>
      </c>
      <c r="L8591">
        <v>1</v>
      </c>
      <c r="M8591">
        <v>161559</v>
      </c>
      <c r="N8591">
        <v>0</v>
      </c>
      <c r="O8591" t="str">
        <f t="shared" si="806"/>
        <v>30-45</v>
      </c>
      <c r="P8591" t="str">
        <f t="shared" si="807"/>
        <v>Medium</v>
      </c>
      <c r="Q8591" t="str">
        <f t="shared" si="808"/>
        <v>Mid-Term</v>
      </c>
      <c r="R8591" t="str">
        <f t="shared" si="809"/>
        <v>Zero Balance</v>
      </c>
      <c r="S8591" t="str">
        <f t="shared" si="810"/>
        <v>Normal</v>
      </c>
      <c r="T8591">
        <v>1</v>
      </c>
      <c r="U8591">
        <f t="shared" si="811"/>
        <v>0</v>
      </c>
    </row>
    <row r="8592" spans="1:21" x14ac:dyDescent="0.25">
      <c r="A8592">
        <v>2025</v>
      </c>
      <c r="B8592">
        <v>15633194</v>
      </c>
      <c r="C8592" t="s">
        <v>61</v>
      </c>
      <c r="D8592">
        <v>771</v>
      </c>
      <c r="E8592" t="s">
        <v>15</v>
      </c>
      <c r="F8592" t="s">
        <v>16</v>
      </c>
      <c r="G8592">
        <v>41</v>
      </c>
      <c r="H8592">
        <v>10</v>
      </c>
      <c r="I8592">
        <v>108309</v>
      </c>
      <c r="J8592">
        <v>4</v>
      </c>
      <c r="K8592">
        <v>1</v>
      </c>
      <c r="L8592">
        <v>1</v>
      </c>
      <c r="M8592">
        <v>137510</v>
      </c>
      <c r="N8592">
        <v>1</v>
      </c>
      <c r="O8592" t="str">
        <f t="shared" si="806"/>
        <v>30-45</v>
      </c>
      <c r="P8592" t="str">
        <f t="shared" si="807"/>
        <v>High</v>
      </c>
      <c r="Q8592" t="str">
        <f t="shared" si="808"/>
        <v>Long-Term</v>
      </c>
      <c r="R8592" t="str">
        <f t="shared" si="809"/>
        <v>High Balance</v>
      </c>
      <c r="S8592" t="str">
        <f t="shared" si="810"/>
        <v>High Value</v>
      </c>
      <c r="T8592">
        <v>1</v>
      </c>
      <c r="U8592">
        <f t="shared" si="811"/>
        <v>108309</v>
      </c>
    </row>
    <row r="8593" spans="1:21" x14ac:dyDescent="0.25">
      <c r="A8593">
        <v>2025</v>
      </c>
      <c r="B8593">
        <v>15611635</v>
      </c>
      <c r="C8593" t="s">
        <v>22</v>
      </c>
      <c r="D8593">
        <v>678</v>
      </c>
      <c r="E8593" t="s">
        <v>18</v>
      </c>
      <c r="F8593" t="s">
        <v>16</v>
      </c>
      <c r="G8593">
        <v>39</v>
      </c>
      <c r="H8593">
        <v>6</v>
      </c>
      <c r="I8593">
        <v>0</v>
      </c>
      <c r="J8593">
        <v>1</v>
      </c>
      <c r="K8593">
        <v>0</v>
      </c>
      <c r="L8593">
        <v>1</v>
      </c>
      <c r="M8593">
        <v>185367</v>
      </c>
      <c r="N8593">
        <v>0</v>
      </c>
      <c r="O8593" t="str">
        <f t="shared" si="806"/>
        <v>30-45</v>
      </c>
      <c r="P8593" t="str">
        <f t="shared" si="807"/>
        <v>Medium</v>
      </c>
      <c r="Q8593" t="str">
        <f t="shared" si="808"/>
        <v>Mid-Term</v>
      </c>
      <c r="R8593" t="str">
        <f t="shared" si="809"/>
        <v>Zero Balance</v>
      </c>
      <c r="S8593" t="str">
        <f t="shared" si="810"/>
        <v>Normal</v>
      </c>
      <c r="T8593">
        <v>1</v>
      </c>
      <c r="U8593">
        <f t="shared" si="811"/>
        <v>0</v>
      </c>
    </row>
    <row r="8594" spans="1:21" x14ac:dyDescent="0.25">
      <c r="A8594">
        <v>2025</v>
      </c>
      <c r="B8594">
        <v>15638774</v>
      </c>
      <c r="C8594" t="s">
        <v>2749</v>
      </c>
      <c r="D8594">
        <v>719</v>
      </c>
      <c r="E8594" t="s">
        <v>18</v>
      </c>
      <c r="F8594" t="s">
        <v>16</v>
      </c>
      <c r="G8594">
        <v>40</v>
      </c>
      <c r="H8594">
        <v>9</v>
      </c>
      <c r="I8594">
        <v>0</v>
      </c>
      <c r="J8594">
        <v>2</v>
      </c>
      <c r="K8594">
        <v>1</v>
      </c>
      <c r="L8594">
        <v>0</v>
      </c>
      <c r="M8594">
        <v>182224</v>
      </c>
      <c r="N8594">
        <v>0</v>
      </c>
      <c r="O8594" t="str">
        <f t="shared" si="806"/>
        <v>30-45</v>
      </c>
      <c r="P8594" t="str">
        <f t="shared" si="807"/>
        <v>Medium</v>
      </c>
      <c r="Q8594" t="str">
        <f t="shared" si="808"/>
        <v>Long-Term</v>
      </c>
      <c r="R8594" t="str">
        <f t="shared" si="809"/>
        <v>Zero Balance</v>
      </c>
      <c r="S8594" t="str">
        <f t="shared" si="810"/>
        <v>Normal</v>
      </c>
      <c r="T8594">
        <v>1</v>
      </c>
      <c r="U8594">
        <f t="shared" si="811"/>
        <v>0</v>
      </c>
    </row>
    <row r="8595" spans="1:21" x14ac:dyDescent="0.25">
      <c r="A8595">
        <v>2025</v>
      </c>
      <c r="B8595">
        <v>15722037</v>
      </c>
      <c r="C8595" t="s">
        <v>2750</v>
      </c>
      <c r="D8595">
        <v>610</v>
      </c>
      <c r="E8595" t="s">
        <v>26</v>
      </c>
      <c r="F8595" t="s">
        <v>23</v>
      </c>
      <c r="G8595">
        <v>36</v>
      </c>
      <c r="H8595">
        <v>7</v>
      </c>
      <c r="I8595">
        <v>115462</v>
      </c>
      <c r="J8595">
        <v>1</v>
      </c>
      <c r="K8595">
        <v>0</v>
      </c>
      <c r="L8595">
        <v>1</v>
      </c>
      <c r="M8595">
        <v>42581</v>
      </c>
      <c r="N8595">
        <v>0</v>
      </c>
      <c r="O8595" t="str">
        <f t="shared" si="806"/>
        <v>30-45</v>
      </c>
      <c r="P8595" t="str">
        <f t="shared" si="807"/>
        <v>Medium</v>
      </c>
      <c r="Q8595" t="str">
        <f t="shared" si="808"/>
        <v>Mid-Term</v>
      </c>
      <c r="R8595" t="str">
        <f t="shared" si="809"/>
        <v>High Balance</v>
      </c>
      <c r="S8595" t="str">
        <f t="shared" si="810"/>
        <v>High Value</v>
      </c>
      <c r="T8595">
        <v>1</v>
      </c>
      <c r="U8595">
        <f t="shared" si="811"/>
        <v>0</v>
      </c>
    </row>
    <row r="8596" spans="1:21" x14ac:dyDescent="0.25">
      <c r="A8596">
        <v>2025</v>
      </c>
      <c r="B8596">
        <v>15672930</v>
      </c>
      <c r="C8596" t="s">
        <v>747</v>
      </c>
      <c r="D8596">
        <v>722</v>
      </c>
      <c r="E8596" t="s">
        <v>18</v>
      </c>
      <c r="F8596" t="s">
        <v>23</v>
      </c>
      <c r="G8596">
        <v>37</v>
      </c>
      <c r="H8596">
        <v>9</v>
      </c>
      <c r="I8596">
        <v>0</v>
      </c>
      <c r="J8596">
        <v>2</v>
      </c>
      <c r="K8596">
        <v>1</v>
      </c>
      <c r="L8596">
        <v>0</v>
      </c>
      <c r="M8596">
        <v>31922</v>
      </c>
      <c r="N8596">
        <v>0</v>
      </c>
      <c r="O8596" t="str">
        <f t="shared" si="806"/>
        <v>30-45</v>
      </c>
      <c r="P8596" t="str">
        <f t="shared" si="807"/>
        <v>Medium</v>
      </c>
      <c r="Q8596" t="str">
        <f t="shared" si="808"/>
        <v>Long-Term</v>
      </c>
      <c r="R8596" t="str">
        <f t="shared" si="809"/>
        <v>Zero Balance</v>
      </c>
      <c r="S8596" t="str">
        <f t="shared" si="810"/>
        <v>Normal</v>
      </c>
      <c r="T8596">
        <v>1</v>
      </c>
      <c r="U8596">
        <f t="shared" si="811"/>
        <v>0</v>
      </c>
    </row>
    <row r="8597" spans="1:21" x14ac:dyDescent="0.25">
      <c r="A8597">
        <v>2025</v>
      </c>
      <c r="B8597">
        <v>15668774</v>
      </c>
      <c r="C8597" t="s">
        <v>1533</v>
      </c>
      <c r="D8597">
        <v>758</v>
      </c>
      <c r="E8597" t="s">
        <v>26</v>
      </c>
      <c r="F8597" t="s">
        <v>16</v>
      </c>
      <c r="G8597">
        <v>23</v>
      </c>
      <c r="H8597">
        <v>5</v>
      </c>
      <c r="I8597">
        <v>122739</v>
      </c>
      <c r="J8597">
        <v>1</v>
      </c>
      <c r="K8597">
        <v>1</v>
      </c>
      <c r="L8597">
        <v>0</v>
      </c>
      <c r="M8597">
        <v>102461</v>
      </c>
      <c r="N8597">
        <v>1</v>
      </c>
      <c r="O8597" t="str">
        <f t="shared" si="806"/>
        <v>&lt;30</v>
      </c>
      <c r="P8597" t="str">
        <f t="shared" si="807"/>
        <v>High</v>
      </c>
      <c r="Q8597" t="str">
        <f t="shared" si="808"/>
        <v>Mid-Term</v>
      </c>
      <c r="R8597" t="str">
        <f t="shared" si="809"/>
        <v>High Balance</v>
      </c>
      <c r="S8597" t="str">
        <f t="shared" si="810"/>
        <v>High Value</v>
      </c>
      <c r="T8597">
        <v>1</v>
      </c>
      <c r="U8597">
        <f t="shared" si="811"/>
        <v>122739</v>
      </c>
    </row>
    <row r="8598" spans="1:21" x14ac:dyDescent="0.25">
      <c r="A8598">
        <v>2025</v>
      </c>
      <c r="B8598">
        <v>15780966</v>
      </c>
      <c r="C8598" t="s">
        <v>2751</v>
      </c>
      <c r="D8598">
        <v>709</v>
      </c>
      <c r="E8598" t="s">
        <v>15</v>
      </c>
      <c r="F8598" t="s">
        <v>16</v>
      </c>
      <c r="G8598">
        <v>32</v>
      </c>
      <c r="H8598">
        <v>2</v>
      </c>
      <c r="I8598">
        <v>0</v>
      </c>
      <c r="J8598">
        <v>2</v>
      </c>
      <c r="K8598">
        <v>0</v>
      </c>
      <c r="L8598">
        <v>0</v>
      </c>
      <c r="M8598">
        <v>109681</v>
      </c>
      <c r="N8598">
        <v>0</v>
      </c>
      <c r="O8598" t="str">
        <f t="shared" si="806"/>
        <v>30-45</v>
      </c>
      <c r="P8598" t="str">
        <f t="shared" si="807"/>
        <v>Medium</v>
      </c>
      <c r="Q8598" t="str">
        <f t="shared" si="808"/>
        <v>New</v>
      </c>
      <c r="R8598" t="str">
        <f t="shared" si="809"/>
        <v>Zero Balance</v>
      </c>
      <c r="S8598" t="str">
        <f t="shared" si="810"/>
        <v>Normal</v>
      </c>
      <c r="T8598">
        <v>1</v>
      </c>
      <c r="U8598">
        <f t="shared" si="811"/>
        <v>0</v>
      </c>
    </row>
    <row r="8599" spans="1:21" x14ac:dyDescent="0.25">
      <c r="A8599">
        <v>2025</v>
      </c>
      <c r="B8599">
        <v>15659694</v>
      </c>
      <c r="C8599" t="s">
        <v>264</v>
      </c>
      <c r="D8599">
        <v>634</v>
      </c>
      <c r="E8599" t="s">
        <v>26</v>
      </c>
      <c r="F8599" t="s">
        <v>16</v>
      </c>
      <c r="G8599">
        <v>53</v>
      </c>
      <c r="H8599">
        <v>3</v>
      </c>
      <c r="I8599">
        <v>113782</v>
      </c>
      <c r="J8599">
        <v>2</v>
      </c>
      <c r="K8599">
        <v>1</v>
      </c>
      <c r="L8599">
        <v>1</v>
      </c>
      <c r="M8599">
        <v>106345</v>
      </c>
      <c r="N8599">
        <v>1</v>
      </c>
      <c r="O8599" t="str">
        <f t="shared" si="806"/>
        <v>46-60</v>
      </c>
      <c r="P8599" t="str">
        <f t="shared" si="807"/>
        <v>Medium</v>
      </c>
      <c r="Q8599" t="str">
        <f t="shared" si="808"/>
        <v>New</v>
      </c>
      <c r="R8599" t="str">
        <f t="shared" si="809"/>
        <v>High Balance</v>
      </c>
      <c r="S8599" t="str">
        <f t="shared" si="810"/>
        <v>High Value</v>
      </c>
      <c r="T8599">
        <v>1</v>
      </c>
      <c r="U8599">
        <f t="shared" si="811"/>
        <v>113782</v>
      </c>
    </row>
    <row r="8600" spans="1:21" x14ac:dyDescent="0.25">
      <c r="A8600">
        <v>2025</v>
      </c>
      <c r="B8600">
        <v>15624424</v>
      </c>
      <c r="C8600" t="s">
        <v>747</v>
      </c>
      <c r="D8600">
        <v>678</v>
      </c>
      <c r="E8600" t="s">
        <v>18</v>
      </c>
      <c r="F8600" t="s">
        <v>16</v>
      </c>
      <c r="G8600">
        <v>49</v>
      </c>
      <c r="H8600">
        <v>1</v>
      </c>
      <c r="I8600">
        <v>0</v>
      </c>
      <c r="J8600">
        <v>2</v>
      </c>
      <c r="K8600">
        <v>1</v>
      </c>
      <c r="L8600">
        <v>1</v>
      </c>
      <c r="M8600">
        <v>102473</v>
      </c>
      <c r="N8600">
        <v>0</v>
      </c>
      <c r="O8600" t="str">
        <f t="shared" si="806"/>
        <v>46-60</v>
      </c>
      <c r="P8600" t="str">
        <f t="shared" si="807"/>
        <v>Medium</v>
      </c>
      <c r="Q8600" t="str">
        <f t="shared" si="808"/>
        <v>New</v>
      </c>
      <c r="R8600" t="str">
        <f t="shared" si="809"/>
        <v>Zero Balance</v>
      </c>
      <c r="S8600" t="str">
        <f t="shared" si="810"/>
        <v>Normal</v>
      </c>
      <c r="T8600">
        <v>1</v>
      </c>
      <c r="U8600">
        <f t="shared" si="811"/>
        <v>0</v>
      </c>
    </row>
    <row r="8601" spans="1:21" x14ac:dyDescent="0.25">
      <c r="A8601">
        <v>2025</v>
      </c>
      <c r="B8601">
        <v>15708713</v>
      </c>
      <c r="C8601" t="s">
        <v>17</v>
      </c>
      <c r="D8601">
        <v>633</v>
      </c>
      <c r="E8601" t="s">
        <v>15</v>
      </c>
      <c r="F8601" t="s">
        <v>23</v>
      </c>
      <c r="G8601">
        <v>35</v>
      </c>
      <c r="H8601">
        <v>3</v>
      </c>
      <c r="I8601">
        <v>0</v>
      </c>
      <c r="J8601">
        <v>2</v>
      </c>
      <c r="K8601">
        <v>1</v>
      </c>
      <c r="L8601">
        <v>1</v>
      </c>
      <c r="M8601">
        <v>36250</v>
      </c>
      <c r="N8601">
        <v>0</v>
      </c>
      <c r="O8601" t="str">
        <f t="shared" si="806"/>
        <v>30-45</v>
      </c>
      <c r="P8601" t="str">
        <f t="shared" si="807"/>
        <v>Medium</v>
      </c>
      <c r="Q8601" t="str">
        <f t="shared" si="808"/>
        <v>New</v>
      </c>
      <c r="R8601" t="str">
        <f t="shared" si="809"/>
        <v>Zero Balance</v>
      </c>
      <c r="S8601" t="str">
        <f t="shared" si="810"/>
        <v>Normal</v>
      </c>
      <c r="T8601">
        <v>1</v>
      </c>
      <c r="U8601">
        <f t="shared" si="811"/>
        <v>0</v>
      </c>
    </row>
    <row r="8602" spans="1:21" x14ac:dyDescent="0.25">
      <c r="A8602">
        <v>2025</v>
      </c>
      <c r="B8602">
        <v>15755405</v>
      </c>
      <c r="C8602" t="s">
        <v>505</v>
      </c>
      <c r="D8602">
        <v>710</v>
      </c>
      <c r="E8602" t="s">
        <v>15</v>
      </c>
      <c r="F8602" t="s">
        <v>23</v>
      </c>
      <c r="G8602">
        <v>43</v>
      </c>
      <c r="H8602">
        <v>9</v>
      </c>
      <c r="I8602">
        <v>128284</v>
      </c>
      <c r="J8602">
        <v>1</v>
      </c>
      <c r="K8602">
        <v>1</v>
      </c>
      <c r="L8602">
        <v>0</v>
      </c>
      <c r="M8602">
        <v>32997</v>
      </c>
      <c r="N8602">
        <v>1</v>
      </c>
      <c r="O8602" t="str">
        <f t="shared" si="806"/>
        <v>30-45</v>
      </c>
      <c r="P8602" t="str">
        <f t="shared" si="807"/>
        <v>Medium</v>
      </c>
      <c r="Q8602" t="str">
        <f t="shared" si="808"/>
        <v>Long-Term</v>
      </c>
      <c r="R8602" t="str">
        <f t="shared" si="809"/>
        <v>High Balance</v>
      </c>
      <c r="S8602" t="str">
        <f t="shared" si="810"/>
        <v>High Value</v>
      </c>
      <c r="T8602">
        <v>1</v>
      </c>
      <c r="U8602">
        <f t="shared" si="811"/>
        <v>128284</v>
      </c>
    </row>
    <row r="8603" spans="1:21" x14ac:dyDescent="0.25">
      <c r="A8603">
        <v>2025</v>
      </c>
      <c r="B8603">
        <v>15647570</v>
      </c>
      <c r="C8603" t="s">
        <v>383</v>
      </c>
      <c r="D8603">
        <v>640</v>
      </c>
      <c r="E8603" t="s">
        <v>26</v>
      </c>
      <c r="F8603" t="s">
        <v>23</v>
      </c>
      <c r="G8603">
        <v>45</v>
      </c>
      <c r="H8603">
        <v>8</v>
      </c>
      <c r="I8603">
        <v>120591</v>
      </c>
      <c r="J8603">
        <v>1</v>
      </c>
      <c r="K8603">
        <v>0</v>
      </c>
      <c r="L8603">
        <v>0</v>
      </c>
      <c r="M8603">
        <v>195124</v>
      </c>
      <c r="N8603">
        <v>0</v>
      </c>
      <c r="O8603" t="str">
        <f t="shared" si="806"/>
        <v>30-45</v>
      </c>
      <c r="P8603" t="str">
        <f t="shared" si="807"/>
        <v>Medium</v>
      </c>
      <c r="Q8603" t="str">
        <f t="shared" si="808"/>
        <v>Long-Term</v>
      </c>
      <c r="R8603" t="str">
        <f t="shared" si="809"/>
        <v>High Balance</v>
      </c>
      <c r="S8603" t="str">
        <f t="shared" si="810"/>
        <v>High Value</v>
      </c>
      <c r="T8603">
        <v>1</v>
      </c>
      <c r="U8603">
        <f t="shared" si="811"/>
        <v>0</v>
      </c>
    </row>
    <row r="8604" spans="1:21" x14ac:dyDescent="0.25">
      <c r="A8604">
        <v>2025</v>
      </c>
      <c r="B8604">
        <v>15684348</v>
      </c>
      <c r="C8604" t="s">
        <v>1496</v>
      </c>
      <c r="D8604">
        <v>656</v>
      </c>
      <c r="E8604" t="s">
        <v>15</v>
      </c>
      <c r="F8604" t="s">
        <v>23</v>
      </c>
      <c r="G8604">
        <v>63</v>
      </c>
      <c r="H8604">
        <v>8</v>
      </c>
      <c r="I8604">
        <v>0</v>
      </c>
      <c r="J8604">
        <v>2</v>
      </c>
      <c r="K8604">
        <v>0</v>
      </c>
      <c r="L8604">
        <v>1</v>
      </c>
      <c r="M8604">
        <v>57014</v>
      </c>
      <c r="N8604">
        <v>0</v>
      </c>
      <c r="O8604" t="str">
        <f t="shared" si="806"/>
        <v>60+</v>
      </c>
      <c r="P8604" t="str">
        <f t="shared" si="807"/>
        <v>Medium</v>
      </c>
      <c r="Q8604" t="str">
        <f t="shared" si="808"/>
        <v>Long-Term</v>
      </c>
      <c r="R8604" t="str">
        <f t="shared" si="809"/>
        <v>Zero Balance</v>
      </c>
      <c r="S8604" t="str">
        <f t="shared" si="810"/>
        <v>Normal</v>
      </c>
      <c r="T8604">
        <v>1</v>
      </c>
      <c r="U8604">
        <f t="shared" si="811"/>
        <v>0</v>
      </c>
    </row>
    <row r="8605" spans="1:21" x14ac:dyDescent="0.25">
      <c r="A8605">
        <v>2025</v>
      </c>
      <c r="B8605">
        <v>15702541</v>
      </c>
      <c r="C8605" t="s">
        <v>645</v>
      </c>
      <c r="D8605">
        <v>551</v>
      </c>
      <c r="E8605" t="s">
        <v>15</v>
      </c>
      <c r="F8605" t="s">
        <v>16</v>
      </c>
      <c r="G8605">
        <v>59</v>
      </c>
      <c r="H8605">
        <v>2</v>
      </c>
      <c r="I8605">
        <v>166968</v>
      </c>
      <c r="J8605">
        <v>1</v>
      </c>
      <c r="K8605">
        <v>1</v>
      </c>
      <c r="L8605">
        <v>0</v>
      </c>
      <c r="M8605">
        <v>159484</v>
      </c>
      <c r="N8605">
        <v>1</v>
      </c>
      <c r="O8605" t="str">
        <f t="shared" si="806"/>
        <v>46-60</v>
      </c>
      <c r="P8605" t="str">
        <f t="shared" si="807"/>
        <v>Low</v>
      </c>
      <c r="Q8605" t="str">
        <f t="shared" si="808"/>
        <v>New</v>
      </c>
      <c r="R8605" t="str">
        <f t="shared" si="809"/>
        <v>High Balance</v>
      </c>
      <c r="S8605" t="str">
        <f t="shared" si="810"/>
        <v>High Value</v>
      </c>
      <c r="T8605">
        <v>1</v>
      </c>
      <c r="U8605">
        <f t="shared" si="811"/>
        <v>166968</v>
      </c>
    </row>
    <row r="8606" spans="1:21" x14ac:dyDescent="0.25">
      <c r="A8606">
        <v>2025</v>
      </c>
      <c r="B8606">
        <v>15646942</v>
      </c>
      <c r="C8606" t="s">
        <v>1379</v>
      </c>
      <c r="D8606">
        <v>786</v>
      </c>
      <c r="E8606" t="s">
        <v>18</v>
      </c>
      <c r="F8606" t="s">
        <v>16</v>
      </c>
      <c r="G8606">
        <v>39</v>
      </c>
      <c r="H8606">
        <v>7</v>
      </c>
      <c r="I8606">
        <v>0</v>
      </c>
      <c r="J8606">
        <v>2</v>
      </c>
      <c r="K8606">
        <v>0</v>
      </c>
      <c r="L8606">
        <v>0</v>
      </c>
      <c r="M8606">
        <v>100930</v>
      </c>
      <c r="N8606">
        <v>0</v>
      </c>
      <c r="O8606" t="str">
        <f t="shared" si="806"/>
        <v>30-45</v>
      </c>
      <c r="P8606" t="str">
        <f t="shared" si="807"/>
        <v>High</v>
      </c>
      <c r="Q8606" t="str">
        <f t="shared" si="808"/>
        <v>Mid-Term</v>
      </c>
      <c r="R8606" t="str">
        <f t="shared" si="809"/>
        <v>Zero Balance</v>
      </c>
      <c r="S8606" t="str">
        <f t="shared" si="810"/>
        <v>Normal</v>
      </c>
      <c r="T8606">
        <v>1</v>
      </c>
      <c r="U8606">
        <f t="shared" si="811"/>
        <v>0</v>
      </c>
    </row>
    <row r="8607" spans="1:21" x14ac:dyDescent="0.25">
      <c r="A8607">
        <v>2025</v>
      </c>
      <c r="B8607">
        <v>15748920</v>
      </c>
      <c r="C8607" t="s">
        <v>2436</v>
      </c>
      <c r="D8607">
        <v>561</v>
      </c>
      <c r="E8607" t="s">
        <v>15</v>
      </c>
      <c r="F8607" t="s">
        <v>16</v>
      </c>
      <c r="G8607">
        <v>49</v>
      </c>
      <c r="H8607">
        <v>8</v>
      </c>
      <c r="I8607">
        <v>0</v>
      </c>
      <c r="J8607">
        <v>2</v>
      </c>
      <c r="K8607">
        <v>1</v>
      </c>
      <c r="L8607">
        <v>1</v>
      </c>
      <c r="M8607">
        <v>12513</v>
      </c>
      <c r="N8607">
        <v>0</v>
      </c>
      <c r="O8607" t="str">
        <f t="shared" si="806"/>
        <v>46-60</v>
      </c>
      <c r="P8607" t="str">
        <f t="shared" si="807"/>
        <v>Low</v>
      </c>
      <c r="Q8607" t="str">
        <f t="shared" si="808"/>
        <v>Long-Term</v>
      </c>
      <c r="R8607" t="str">
        <f t="shared" si="809"/>
        <v>Zero Balance</v>
      </c>
      <c r="S8607" t="str">
        <f t="shared" si="810"/>
        <v>Normal</v>
      </c>
      <c r="T8607">
        <v>1</v>
      </c>
      <c r="U8607">
        <f t="shared" si="811"/>
        <v>0</v>
      </c>
    </row>
    <row r="8608" spans="1:21" x14ac:dyDescent="0.25">
      <c r="A8608">
        <v>2025</v>
      </c>
      <c r="B8608">
        <v>15694581</v>
      </c>
      <c r="C8608" t="s">
        <v>2752</v>
      </c>
      <c r="D8608">
        <v>807</v>
      </c>
      <c r="E8608" t="s">
        <v>18</v>
      </c>
      <c r="F8608" t="s">
        <v>23</v>
      </c>
      <c r="G8608">
        <v>42</v>
      </c>
      <c r="H8608">
        <v>5</v>
      </c>
      <c r="I8608">
        <v>0</v>
      </c>
      <c r="J8608">
        <v>2</v>
      </c>
      <c r="K8608">
        <v>1</v>
      </c>
      <c r="L8608">
        <v>1</v>
      </c>
      <c r="M8608">
        <v>74901</v>
      </c>
      <c r="N8608">
        <v>0</v>
      </c>
      <c r="O8608" t="str">
        <f t="shared" si="806"/>
        <v>30-45</v>
      </c>
      <c r="P8608" t="str">
        <f t="shared" si="807"/>
        <v>High</v>
      </c>
      <c r="Q8608" t="str">
        <f t="shared" si="808"/>
        <v>Mid-Term</v>
      </c>
      <c r="R8608" t="str">
        <f t="shared" si="809"/>
        <v>Zero Balance</v>
      </c>
      <c r="S8608" t="str">
        <f t="shared" si="810"/>
        <v>Normal</v>
      </c>
      <c r="T8608">
        <v>1</v>
      </c>
      <c r="U8608">
        <f t="shared" si="811"/>
        <v>0</v>
      </c>
    </row>
    <row r="8609" spans="1:21" x14ac:dyDescent="0.25">
      <c r="A8609">
        <v>2025</v>
      </c>
      <c r="B8609">
        <v>15643215</v>
      </c>
      <c r="C8609" t="s">
        <v>597</v>
      </c>
      <c r="D8609">
        <v>602</v>
      </c>
      <c r="E8609" t="s">
        <v>26</v>
      </c>
      <c r="F8609" t="s">
        <v>23</v>
      </c>
      <c r="G8609">
        <v>38</v>
      </c>
      <c r="H8609">
        <v>2</v>
      </c>
      <c r="I8609">
        <v>71668</v>
      </c>
      <c r="J8609">
        <v>2</v>
      </c>
      <c r="K8609">
        <v>0</v>
      </c>
      <c r="L8609">
        <v>0</v>
      </c>
      <c r="M8609">
        <v>137112</v>
      </c>
      <c r="N8609">
        <v>0</v>
      </c>
      <c r="O8609" t="str">
        <f t="shared" si="806"/>
        <v>30-45</v>
      </c>
      <c r="P8609" t="str">
        <f t="shared" si="807"/>
        <v>Medium</v>
      </c>
      <c r="Q8609" t="str">
        <f t="shared" si="808"/>
        <v>New</v>
      </c>
      <c r="R8609" t="str">
        <f t="shared" si="809"/>
        <v>Low Balance</v>
      </c>
      <c r="S8609" t="str">
        <f t="shared" si="810"/>
        <v>Normal</v>
      </c>
      <c r="T8609">
        <v>1</v>
      </c>
      <c r="U8609">
        <f t="shared" si="811"/>
        <v>0</v>
      </c>
    </row>
    <row r="8610" spans="1:21" x14ac:dyDescent="0.25">
      <c r="A8610">
        <v>2025</v>
      </c>
      <c r="B8610">
        <v>15649060</v>
      </c>
      <c r="C8610" t="s">
        <v>779</v>
      </c>
      <c r="D8610">
        <v>727</v>
      </c>
      <c r="E8610" t="s">
        <v>26</v>
      </c>
      <c r="F8610" t="s">
        <v>16</v>
      </c>
      <c r="G8610">
        <v>31</v>
      </c>
      <c r="H8610">
        <v>3</v>
      </c>
      <c r="I8610">
        <v>82729</v>
      </c>
      <c r="J8610">
        <v>2</v>
      </c>
      <c r="K8610">
        <v>1</v>
      </c>
      <c r="L8610">
        <v>0</v>
      </c>
      <c r="M8610">
        <v>60213</v>
      </c>
      <c r="N8610">
        <v>0</v>
      </c>
      <c r="O8610" t="str">
        <f t="shared" si="806"/>
        <v>30-45</v>
      </c>
      <c r="P8610" t="str">
        <f t="shared" si="807"/>
        <v>Medium</v>
      </c>
      <c r="Q8610" t="str">
        <f t="shared" si="808"/>
        <v>New</v>
      </c>
      <c r="R8610" t="str">
        <f t="shared" si="809"/>
        <v>Low Balance</v>
      </c>
      <c r="S8610" t="str">
        <f t="shared" si="810"/>
        <v>Normal</v>
      </c>
      <c r="T8610">
        <v>1</v>
      </c>
      <c r="U8610">
        <f t="shared" si="811"/>
        <v>0</v>
      </c>
    </row>
    <row r="8611" spans="1:21" x14ac:dyDescent="0.25">
      <c r="A8611">
        <v>2025</v>
      </c>
      <c r="B8611">
        <v>15774258</v>
      </c>
      <c r="C8611" t="s">
        <v>1207</v>
      </c>
      <c r="D8611">
        <v>678</v>
      </c>
      <c r="E8611" t="s">
        <v>15</v>
      </c>
      <c r="F8611" t="s">
        <v>23</v>
      </c>
      <c r="G8611">
        <v>40</v>
      </c>
      <c r="H8611">
        <v>1</v>
      </c>
      <c r="I8611">
        <v>0</v>
      </c>
      <c r="J8611">
        <v>2</v>
      </c>
      <c r="K8611">
        <v>1</v>
      </c>
      <c r="L8611">
        <v>1</v>
      </c>
      <c r="M8611">
        <v>187343</v>
      </c>
      <c r="N8611">
        <v>0</v>
      </c>
      <c r="O8611" t="str">
        <f t="shared" si="806"/>
        <v>30-45</v>
      </c>
      <c r="P8611" t="str">
        <f t="shared" si="807"/>
        <v>Medium</v>
      </c>
      <c r="Q8611" t="str">
        <f t="shared" si="808"/>
        <v>New</v>
      </c>
      <c r="R8611" t="str">
        <f t="shared" si="809"/>
        <v>Zero Balance</v>
      </c>
      <c r="S8611" t="str">
        <f t="shared" si="810"/>
        <v>Normal</v>
      </c>
      <c r="T8611">
        <v>1</v>
      </c>
      <c r="U8611">
        <f t="shared" si="811"/>
        <v>0</v>
      </c>
    </row>
    <row r="8612" spans="1:21" x14ac:dyDescent="0.25">
      <c r="A8612">
        <v>2025</v>
      </c>
      <c r="B8612">
        <v>15731553</v>
      </c>
      <c r="C8612" t="s">
        <v>230</v>
      </c>
      <c r="D8612">
        <v>730</v>
      </c>
      <c r="E8612" t="s">
        <v>15</v>
      </c>
      <c r="F8612" t="s">
        <v>23</v>
      </c>
      <c r="G8612">
        <v>23</v>
      </c>
      <c r="H8612">
        <v>8</v>
      </c>
      <c r="I8612">
        <v>0</v>
      </c>
      <c r="J8612">
        <v>2</v>
      </c>
      <c r="K8612">
        <v>1</v>
      </c>
      <c r="L8612">
        <v>0</v>
      </c>
      <c r="M8612">
        <v>183285</v>
      </c>
      <c r="N8612">
        <v>0</v>
      </c>
      <c r="O8612" t="str">
        <f t="shared" si="806"/>
        <v>&lt;30</v>
      </c>
      <c r="P8612" t="str">
        <f t="shared" si="807"/>
        <v>Medium</v>
      </c>
      <c r="Q8612" t="str">
        <f t="shared" si="808"/>
        <v>Long-Term</v>
      </c>
      <c r="R8612" t="str">
        <f t="shared" si="809"/>
        <v>Zero Balance</v>
      </c>
      <c r="S8612" t="str">
        <f t="shared" si="810"/>
        <v>Normal</v>
      </c>
      <c r="T8612">
        <v>1</v>
      </c>
      <c r="U8612">
        <f t="shared" si="811"/>
        <v>0</v>
      </c>
    </row>
    <row r="8613" spans="1:21" x14ac:dyDescent="0.25">
      <c r="A8613">
        <v>2025</v>
      </c>
      <c r="B8613">
        <v>15617029</v>
      </c>
      <c r="C8613" t="s">
        <v>45</v>
      </c>
      <c r="D8613">
        <v>596</v>
      </c>
      <c r="E8613" t="s">
        <v>18</v>
      </c>
      <c r="F8613" t="s">
        <v>16</v>
      </c>
      <c r="G8613">
        <v>30</v>
      </c>
      <c r="H8613">
        <v>1</v>
      </c>
      <c r="I8613">
        <v>0</v>
      </c>
      <c r="J8613">
        <v>2</v>
      </c>
      <c r="K8613">
        <v>1</v>
      </c>
      <c r="L8613">
        <v>0</v>
      </c>
      <c r="M8613">
        <v>8125</v>
      </c>
      <c r="N8613">
        <v>0</v>
      </c>
      <c r="O8613" t="str">
        <f t="shared" si="806"/>
        <v>30-45</v>
      </c>
      <c r="P8613" t="str">
        <f t="shared" si="807"/>
        <v>Low</v>
      </c>
      <c r="Q8613" t="str">
        <f t="shared" si="808"/>
        <v>New</v>
      </c>
      <c r="R8613" t="str">
        <f t="shared" si="809"/>
        <v>Zero Balance</v>
      </c>
      <c r="S8613" t="str">
        <f t="shared" si="810"/>
        <v>Normal</v>
      </c>
      <c r="T8613">
        <v>1</v>
      </c>
      <c r="U8613">
        <f t="shared" si="811"/>
        <v>0</v>
      </c>
    </row>
    <row r="8614" spans="1:21" x14ac:dyDescent="0.25">
      <c r="A8614">
        <v>2025</v>
      </c>
      <c r="B8614">
        <v>15780716</v>
      </c>
      <c r="C8614" t="s">
        <v>1091</v>
      </c>
      <c r="D8614">
        <v>686</v>
      </c>
      <c r="E8614" t="s">
        <v>26</v>
      </c>
      <c r="F8614" t="s">
        <v>23</v>
      </c>
      <c r="G8614">
        <v>39</v>
      </c>
      <c r="H8614">
        <v>3</v>
      </c>
      <c r="I8614">
        <v>129626</v>
      </c>
      <c r="J8614">
        <v>2</v>
      </c>
      <c r="K8614">
        <v>1</v>
      </c>
      <c r="L8614">
        <v>1</v>
      </c>
      <c r="M8614">
        <v>103221</v>
      </c>
      <c r="N8614">
        <v>0</v>
      </c>
      <c r="O8614" t="str">
        <f t="shared" si="806"/>
        <v>30-45</v>
      </c>
      <c r="P8614" t="str">
        <f t="shared" si="807"/>
        <v>Medium</v>
      </c>
      <c r="Q8614" t="str">
        <f t="shared" si="808"/>
        <v>New</v>
      </c>
      <c r="R8614" t="str">
        <f t="shared" si="809"/>
        <v>High Balance</v>
      </c>
      <c r="S8614" t="str">
        <f t="shared" si="810"/>
        <v>High Value</v>
      </c>
      <c r="T8614">
        <v>1</v>
      </c>
      <c r="U8614">
        <f t="shared" si="811"/>
        <v>0</v>
      </c>
    </row>
    <row r="8615" spans="1:21" x14ac:dyDescent="0.25">
      <c r="A8615">
        <v>2025</v>
      </c>
      <c r="B8615">
        <v>15577018</v>
      </c>
      <c r="C8615" t="s">
        <v>75</v>
      </c>
      <c r="D8615">
        <v>684</v>
      </c>
      <c r="E8615" t="s">
        <v>26</v>
      </c>
      <c r="F8615" t="s">
        <v>16</v>
      </c>
      <c r="G8615">
        <v>26</v>
      </c>
      <c r="H8615">
        <v>2</v>
      </c>
      <c r="I8615">
        <v>114035</v>
      </c>
      <c r="J8615">
        <v>1</v>
      </c>
      <c r="K8615">
        <v>0</v>
      </c>
      <c r="L8615">
        <v>0</v>
      </c>
      <c r="M8615">
        <v>96885</v>
      </c>
      <c r="N8615">
        <v>0</v>
      </c>
      <c r="O8615" t="str">
        <f t="shared" si="806"/>
        <v>&lt;30</v>
      </c>
      <c r="P8615" t="str">
        <f t="shared" si="807"/>
        <v>Medium</v>
      </c>
      <c r="Q8615" t="str">
        <f t="shared" si="808"/>
        <v>New</v>
      </c>
      <c r="R8615" t="str">
        <f t="shared" si="809"/>
        <v>High Balance</v>
      </c>
      <c r="S8615" t="str">
        <f t="shared" si="810"/>
        <v>High Value</v>
      </c>
      <c r="T8615">
        <v>1</v>
      </c>
      <c r="U8615">
        <f t="shared" si="811"/>
        <v>0</v>
      </c>
    </row>
    <row r="8616" spans="1:21" x14ac:dyDescent="0.25">
      <c r="A8616">
        <v>2025</v>
      </c>
      <c r="B8616">
        <v>15809515</v>
      </c>
      <c r="C8616" t="s">
        <v>426</v>
      </c>
      <c r="D8616">
        <v>797</v>
      </c>
      <c r="E8616" t="s">
        <v>26</v>
      </c>
      <c r="F8616" t="s">
        <v>23</v>
      </c>
      <c r="G8616">
        <v>32</v>
      </c>
      <c r="H8616">
        <v>1</v>
      </c>
      <c r="I8616">
        <v>151923</v>
      </c>
      <c r="J8616">
        <v>1</v>
      </c>
      <c r="K8616">
        <v>1</v>
      </c>
      <c r="L8616">
        <v>0</v>
      </c>
      <c r="M8616">
        <v>8877</v>
      </c>
      <c r="N8616">
        <v>0</v>
      </c>
      <c r="O8616" t="str">
        <f t="shared" si="806"/>
        <v>30-45</v>
      </c>
      <c r="P8616" t="str">
        <f t="shared" si="807"/>
        <v>High</v>
      </c>
      <c r="Q8616" t="str">
        <f t="shared" si="808"/>
        <v>New</v>
      </c>
      <c r="R8616" t="str">
        <f t="shared" si="809"/>
        <v>High Balance</v>
      </c>
      <c r="S8616" t="str">
        <f t="shared" si="810"/>
        <v>High Value</v>
      </c>
      <c r="T8616">
        <v>1</v>
      </c>
      <c r="U8616">
        <f t="shared" si="811"/>
        <v>0</v>
      </c>
    </row>
    <row r="8617" spans="1:21" x14ac:dyDescent="0.25">
      <c r="A8617">
        <v>2025</v>
      </c>
      <c r="B8617">
        <v>15789924</v>
      </c>
      <c r="C8617" t="s">
        <v>2284</v>
      </c>
      <c r="D8617">
        <v>658</v>
      </c>
      <c r="E8617" t="s">
        <v>15</v>
      </c>
      <c r="F8617" t="s">
        <v>16</v>
      </c>
      <c r="G8617">
        <v>39</v>
      </c>
      <c r="H8617">
        <v>4</v>
      </c>
      <c r="I8617">
        <v>0</v>
      </c>
      <c r="J8617">
        <v>1</v>
      </c>
      <c r="K8617">
        <v>1</v>
      </c>
      <c r="L8617">
        <v>1</v>
      </c>
      <c r="M8617">
        <v>147530</v>
      </c>
      <c r="N8617">
        <v>0</v>
      </c>
      <c r="O8617" t="str">
        <f t="shared" si="806"/>
        <v>30-45</v>
      </c>
      <c r="P8617" t="str">
        <f t="shared" si="807"/>
        <v>Medium</v>
      </c>
      <c r="Q8617" t="str">
        <f t="shared" si="808"/>
        <v>Mid-Term</v>
      </c>
      <c r="R8617" t="str">
        <f t="shared" si="809"/>
        <v>Zero Balance</v>
      </c>
      <c r="S8617" t="str">
        <f t="shared" si="810"/>
        <v>Normal</v>
      </c>
      <c r="T8617">
        <v>1</v>
      </c>
      <c r="U8617">
        <f t="shared" si="811"/>
        <v>0</v>
      </c>
    </row>
    <row r="8618" spans="1:21" x14ac:dyDescent="0.25">
      <c r="A8618">
        <v>2025</v>
      </c>
      <c r="B8618">
        <v>15725076</v>
      </c>
      <c r="C8618" t="s">
        <v>541</v>
      </c>
      <c r="D8618">
        <v>653</v>
      </c>
      <c r="E8618" t="s">
        <v>18</v>
      </c>
      <c r="F8618" t="s">
        <v>16</v>
      </c>
      <c r="G8618">
        <v>27</v>
      </c>
      <c r="H8618">
        <v>6</v>
      </c>
      <c r="I8618">
        <v>107752</v>
      </c>
      <c r="J8618">
        <v>2</v>
      </c>
      <c r="K8618">
        <v>1</v>
      </c>
      <c r="L8618">
        <v>1</v>
      </c>
      <c r="M8618">
        <v>33389</v>
      </c>
      <c r="N8618">
        <v>0</v>
      </c>
      <c r="O8618" t="str">
        <f t="shared" si="806"/>
        <v>&lt;30</v>
      </c>
      <c r="P8618" t="str">
        <f t="shared" si="807"/>
        <v>Medium</v>
      </c>
      <c r="Q8618" t="str">
        <f t="shared" si="808"/>
        <v>Mid-Term</v>
      </c>
      <c r="R8618" t="str">
        <f t="shared" si="809"/>
        <v>High Balance</v>
      </c>
      <c r="S8618" t="str">
        <f t="shared" si="810"/>
        <v>High Value</v>
      </c>
      <c r="T8618">
        <v>1</v>
      </c>
      <c r="U8618">
        <f t="shared" si="811"/>
        <v>0</v>
      </c>
    </row>
    <row r="8619" spans="1:21" x14ac:dyDescent="0.25">
      <c r="A8619">
        <v>2025</v>
      </c>
      <c r="B8619">
        <v>15672481</v>
      </c>
      <c r="C8619" t="s">
        <v>1542</v>
      </c>
      <c r="D8619">
        <v>641</v>
      </c>
      <c r="E8619" t="s">
        <v>15</v>
      </c>
      <c r="F8619" t="s">
        <v>23</v>
      </c>
      <c r="G8619">
        <v>37</v>
      </c>
      <c r="H8619">
        <v>6</v>
      </c>
      <c r="I8619">
        <v>0</v>
      </c>
      <c r="J8619">
        <v>2</v>
      </c>
      <c r="K8619">
        <v>1</v>
      </c>
      <c r="L8619">
        <v>0</v>
      </c>
      <c r="M8619">
        <v>45309</v>
      </c>
      <c r="N8619">
        <v>0</v>
      </c>
      <c r="O8619" t="str">
        <f t="shared" si="806"/>
        <v>30-45</v>
      </c>
      <c r="P8619" t="str">
        <f t="shared" si="807"/>
        <v>Medium</v>
      </c>
      <c r="Q8619" t="str">
        <f t="shared" si="808"/>
        <v>Mid-Term</v>
      </c>
      <c r="R8619" t="str">
        <f t="shared" si="809"/>
        <v>Zero Balance</v>
      </c>
      <c r="S8619" t="str">
        <f t="shared" si="810"/>
        <v>Normal</v>
      </c>
      <c r="T8619">
        <v>1</v>
      </c>
      <c r="U8619">
        <f t="shared" si="811"/>
        <v>0</v>
      </c>
    </row>
    <row r="8620" spans="1:21" x14ac:dyDescent="0.25">
      <c r="A8620">
        <v>2025</v>
      </c>
      <c r="B8620">
        <v>15574115</v>
      </c>
      <c r="C8620" t="s">
        <v>610</v>
      </c>
      <c r="D8620">
        <v>656</v>
      </c>
      <c r="E8620" t="s">
        <v>18</v>
      </c>
      <c r="F8620" t="s">
        <v>16</v>
      </c>
      <c r="G8620">
        <v>41</v>
      </c>
      <c r="H8620">
        <v>6</v>
      </c>
      <c r="I8620">
        <v>101179</v>
      </c>
      <c r="J8620">
        <v>2</v>
      </c>
      <c r="K8620">
        <v>1</v>
      </c>
      <c r="L8620">
        <v>1</v>
      </c>
      <c r="M8620">
        <v>35231</v>
      </c>
      <c r="N8620">
        <v>0</v>
      </c>
      <c r="O8620" t="str">
        <f t="shared" si="806"/>
        <v>30-45</v>
      </c>
      <c r="P8620" t="str">
        <f t="shared" si="807"/>
        <v>Medium</v>
      </c>
      <c r="Q8620" t="str">
        <f t="shared" si="808"/>
        <v>Mid-Term</v>
      </c>
      <c r="R8620" t="str">
        <f t="shared" si="809"/>
        <v>High Balance</v>
      </c>
      <c r="S8620" t="str">
        <f t="shared" si="810"/>
        <v>High Value</v>
      </c>
      <c r="T8620">
        <v>1</v>
      </c>
      <c r="U8620">
        <f t="shared" si="811"/>
        <v>0</v>
      </c>
    </row>
    <row r="8621" spans="1:21" x14ac:dyDescent="0.25">
      <c r="A8621">
        <v>2025</v>
      </c>
      <c r="B8621">
        <v>15661830</v>
      </c>
      <c r="C8621" t="s">
        <v>48</v>
      </c>
      <c r="D8621">
        <v>750</v>
      </c>
      <c r="E8621" t="s">
        <v>18</v>
      </c>
      <c r="F8621" t="s">
        <v>16</v>
      </c>
      <c r="G8621">
        <v>36</v>
      </c>
      <c r="H8621">
        <v>6</v>
      </c>
      <c r="I8621">
        <v>0</v>
      </c>
      <c r="J8621">
        <v>2</v>
      </c>
      <c r="K8621">
        <v>1</v>
      </c>
      <c r="L8621">
        <v>1</v>
      </c>
      <c r="M8621">
        <v>59816</v>
      </c>
      <c r="N8621">
        <v>0</v>
      </c>
      <c r="O8621" t="str">
        <f t="shared" si="806"/>
        <v>30-45</v>
      </c>
      <c r="P8621" t="str">
        <f t="shared" si="807"/>
        <v>Medium</v>
      </c>
      <c r="Q8621" t="str">
        <f t="shared" si="808"/>
        <v>Mid-Term</v>
      </c>
      <c r="R8621" t="str">
        <f t="shared" si="809"/>
        <v>Zero Balance</v>
      </c>
      <c r="S8621" t="str">
        <f t="shared" si="810"/>
        <v>Normal</v>
      </c>
      <c r="T8621">
        <v>1</v>
      </c>
      <c r="U8621">
        <f t="shared" si="811"/>
        <v>0</v>
      </c>
    </row>
    <row r="8622" spans="1:21" x14ac:dyDescent="0.25">
      <c r="A8622">
        <v>2025</v>
      </c>
      <c r="B8622">
        <v>15665879</v>
      </c>
      <c r="C8622" t="s">
        <v>305</v>
      </c>
      <c r="D8622">
        <v>768</v>
      </c>
      <c r="E8622" t="s">
        <v>15</v>
      </c>
      <c r="F8622" t="s">
        <v>16</v>
      </c>
      <c r="G8622">
        <v>40</v>
      </c>
      <c r="H8622">
        <v>8</v>
      </c>
      <c r="I8622">
        <v>0</v>
      </c>
      <c r="J8622">
        <v>2</v>
      </c>
      <c r="K8622">
        <v>0</v>
      </c>
      <c r="L8622">
        <v>1</v>
      </c>
      <c r="M8622">
        <v>69080</v>
      </c>
      <c r="N8622">
        <v>0</v>
      </c>
      <c r="O8622" t="str">
        <f t="shared" si="806"/>
        <v>30-45</v>
      </c>
      <c r="P8622" t="str">
        <f t="shared" si="807"/>
        <v>High</v>
      </c>
      <c r="Q8622" t="str">
        <f t="shared" si="808"/>
        <v>Long-Term</v>
      </c>
      <c r="R8622" t="str">
        <f t="shared" si="809"/>
        <v>Zero Balance</v>
      </c>
      <c r="S8622" t="str">
        <f t="shared" si="810"/>
        <v>Normal</v>
      </c>
      <c r="T8622">
        <v>1</v>
      </c>
      <c r="U8622">
        <f t="shared" si="811"/>
        <v>0</v>
      </c>
    </row>
    <row r="8623" spans="1:21" x14ac:dyDescent="0.25">
      <c r="A8623">
        <v>2025</v>
      </c>
      <c r="B8623">
        <v>15673820</v>
      </c>
      <c r="C8623" t="s">
        <v>2118</v>
      </c>
      <c r="D8623">
        <v>568</v>
      </c>
      <c r="E8623" t="s">
        <v>15</v>
      </c>
      <c r="F8623" t="s">
        <v>23</v>
      </c>
      <c r="G8623">
        <v>33</v>
      </c>
      <c r="H8623">
        <v>7</v>
      </c>
      <c r="I8623">
        <v>0</v>
      </c>
      <c r="J8623">
        <v>2</v>
      </c>
      <c r="K8623">
        <v>1</v>
      </c>
      <c r="L8623">
        <v>0</v>
      </c>
      <c r="M8623">
        <v>143451</v>
      </c>
      <c r="N8623">
        <v>0</v>
      </c>
      <c r="O8623" t="str">
        <f t="shared" si="806"/>
        <v>30-45</v>
      </c>
      <c r="P8623" t="str">
        <f t="shared" si="807"/>
        <v>Low</v>
      </c>
      <c r="Q8623" t="str">
        <f t="shared" si="808"/>
        <v>Mid-Term</v>
      </c>
      <c r="R8623" t="str">
        <f t="shared" si="809"/>
        <v>Zero Balance</v>
      </c>
      <c r="S8623" t="str">
        <f t="shared" si="810"/>
        <v>Normal</v>
      </c>
      <c r="T8623">
        <v>1</v>
      </c>
      <c r="U8623">
        <f t="shared" si="811"/>
        <v>0</v>
      </c>
    </row>
    <row r="8624" spans="1:21" x14ac:dyDescent="0.25">
      <c r="A8624">
        <v>2025</v>
      </c>
      <c r="B8624">
        <v>15747772</v>
      </c>
      <c r="C8624" t="s">
        <v>357</v>
      </c>
      <c r="D8624">
        <v>706</v>
      </c>
      <c r="E8624" t="s">
        <v>26</v>
      </c>
      <c r="F8624" t="s">
        <v>23</v>
      </c>
      <c r="G8624">
        <v>36</v>
      </c>
      <c r="H8624">
        <v>9</v>
      </c>
      <c r="I8624">
        <v>58571</v>
      </c>
      <c r="J8624">
        <v>2</v>
      </c>
      <c r="K8624">
        <v>1</v>
      </c>
      <c r="L8624">
        <v>0</v>
      </c>
      <c r="M8624">
        <v>40774</v>
      </c>
      <c r="N8624">
        <v>0</v>
      </c>
      <c r="O8624" t="str">
        <f t="shared" si="806"/>
        <v>30-45</v>
      </c>
      <c r="P8624" t="str">
        <f t="shared" si="807"/>
        <v>Medium</v>
      </c>
      <c r="Q8624" t="str">
        <f t="shared" si="808"/>
        <v>Long-Term</v>
      </c>
      <c r="R8624" t="str">
        <f t="shared" si="809"/>
        <v>Low Balance</v>
      </c>
      <c r="S8624" t="str">
        <f t="shared" si="810"/>
        <v>Normal</v>
      </c>
      <c r="T8624">
        <v>1</v>
      </c>
      <c r="U8624">
        <f t="shared" si="811"/>
        <v>0</v>
      </c>
    </row>
    <row r="8625" spans="1:21" x14ac:dyDescent="0.25">
      <c r="A8625">
        <v>2025</v>
      </c>
      <c r="B8625">
        <v>15666197</v>
      </c>
      <c r="C8625" t="s">
        <v>20</v>
      </c>
      <c r="D8625">
        <v>430</v>
      </c>
      <c r="E8625" t="s">
        <v>26</v>
      </c>
      <c r="F8625" t="s">
        <v>16</v>
      </c>
      <c r="G8625">
        <v>38</v>
      </c>
      <c r="H8625">
        <v>8</v>
      </c>
      <c r="I8625">
        <v>153059</v>
      </c>
      <c r="J8625">
        <v>1</v>
      </c>
      <c r="K8625">
        <v>1</v>
      </c>
      <c r="L8625">
        <v>0</v>
      </c>
      <c r="M8625">
        <v>99377</v>
      </c>
      <c r="N8625">
        <v>0</v>
      </c>
      <c r="O8625" t="str">
        <f t="shared" si="806"/>
        <v>30-45</v>
      </c>
      <c r="P8625" t="str">
        <f t="shared" si="807"/>
        <v>Low</v>
      </c>
      <c r="Q8625" t="str">
        <f t="shared" si="808"/>
        <v>Long-Term</v>
      </c>
      <c r="R8625" t="str">
        <f t="shared" si="809"/>
        <v>High Balance</v>
      </c>
      <c r="S8625" t="str">
        <f t="shared" si="810"/>
        <v>High Value</v>
      </c>
      <c r="T8625">
        <v>1</v>
      </c>
      <c r="U8625">
        <f t="shared" si="811"/>
        <v>0</v>
      </c>
    </row>
    <row r="8626" spans="1:21" x14ac:dyDescent="0.25">
      <c r="A8626">
        <v>2025</v>
      </c>
      <c r="B8626">
        <v>15773639</v>
      </c>
      <c r="C8626" t="s">
        <v>2753</v>
      </c>
      <c r="D8626">
        <v>745</v>
      </c>
      <c r="E8626" t="s">
        <v>26</v>
      </c>
      <c r="F8626" t="s">
        <v>23</v>
      </c>
      <c r="G8626">
        <v>35</v>
      </c>
      <c r="H8626">
        <v>4</v>
      </c>
      <c r="I8626">
        <v>98270</v>
      </c>
      <c r="J8626">
        <v>1</v>
      </c>
      <c r="K8626">
        <v>1</v>
      </c>
      <c r="L8626">
        <v>0</v>
      </c>
      <c r="M8626">
        <v>133617</v>
      </c>
      <c r="N8626">
        <v>0</v>
      </c>
      <c r="O8626" t="str">
        <f t="shared" si="806"/>
        <v>30-45</v>
      </c>
      <c r="P8626" t="str">
        <f t="shared" si="807"/>
        <v>Medium</v>
      </c>
      <c r="Q8626" t="str">
        <f t="shared" si="808"/>
        <v>Mid-Term</v>
      </c>
      <c r="R8626" t="str">
        <f t="shared" si="809"/>
        <v>Low Balance</v>
      </c>
      <c r="S8626" t="str">
        <f t="shared" si="810"/>
        <v>Normal</v>
      </c>
      <c r="T8626">
        <v>1</v>
      </c>
      <c r="U8626">
        <f t="shared" si="811"/>
        <v>0</v>
      </c>
    </row>
    <row r="8627" spans="1:21" x14ac:dyDescent="0.25">
      <c r="A8627">
        <v>2025</v>
      </c>
      <c r="B8627">
        <v>15581893</v>
      </c>
      <c r="C8627" t="s">
        <v>208</v>
      </c>
      <c r="D8627">
        <v>747</v>
      </c>
      <c r="E8627" t="s">
        <v>15</v>
      </c>
      <c r="F8627" t="s">
        <v>23</v>
      </c>
      <c r="G8627">
        <v>43</v>
      </c>
      <c r="H8627">
        <v>1</v>
      </c>
      <c r="I8627">
        <v>130789</v>
      </c>
      <c r="J8627">
        <v>1</v>
      </c>
      <c r="K8627">
        <v>0</v>
      </c>
      <c r="L8627">
        <v>1</v>
      </c>
      <c r="M8627">
        <v>101495</v>
      </c>
      <c r="N8627">
        <v>1</v>
      </c>
      <c r="O8627" t="str">
        <f t="shared" si="806"/>
        <v>30-45</v>
      </c>
      <c r="P8627" t="str">
        <f t="shared" si="807"/>
        <v>Medium</v>
      </c>
      <c r="Q8627" t="str">
        <f t="shared" si="808"/>
        <v>New</v>
      </c>
      <c r="R8627" t="str">
        <f t="shared" si="809"/>
        <v>High Balance</v>
      </c>
      <c r="S8627" t="str">
        <f t="shared" si="810"/>
        <v>High Value</v>
      </c>
      <c r="T8627">
        <v>1</v>
      </c>
      <c r="U8627">
        <f t="shared" si="811"/>
        <v>130789</v>
      </c>
    </row>
    <row r="8628" spans="1:21" x14ac:dyDescent="0.25">
      <c r="A8628">
        <v>2025</v>
      </c>
      <c r="B8628">
        <v>15672447</v>
      </c>
      <c r="C8628" t="s">
        <v>1158</v>
      </c>
      <c r="D8628">
        <v>657</v>
      </c>
      <c r="E8628" t="s">
        <v>26</v>
      </c>
      <c r="F8628" t="s">
        <v>23</v>
      </c>
      <c r="G8628">
        <v>40</v>
      </c>
      <c r="H8628">
        <v>7</v>
      </c>
      <c r="I8628">
        <v>99166</v>
      </c>
      <c r="J8628">
        <v>1</v>
      </c>
      <c r="K8628">
        <v>0</v>
      </c>
      <c r="L8628">
        <v>1</v>
      </c>
      <c r="M8628">
        <v>119334</v>
      </c>
      <c r="N8628">
        <v>1</v>
      </c>
      <c r="O8628" t="str">
        <f t="shared" si="806"/>
        <v>30-45</v>
      </c>
      <c r="P8628" t="str">
        <f t="shared" si="807"/>
        <v>Medium</v>
      </c>
      <c r="Q8628" t="str">
        <f t="shared" si="808"/>
        <v>Mid-Term</v>
      </c>
      <c r="R8628" t="str">
        <f t="shared" si="809"/>
        <v>Low Balance</v>
      </c>
      <c r="S8628" t="str">
        <f t="shared" si="810"/>
        <v>Normal</v>
      </c>
      <c r="T8628">
        <v>1</v>
      </c>
      <c r="U8628">
        <f t="shared" si="811"/>
        <v>99166</v>
      </c>
    </row>
    <row r="8629" spans="1:21" x14ac:dyDescent="0.25">
      <c r="A8629">
        <v>2025</v>
      </c>
      <c r="B8629">
        <v>15777830</v>
      </c>
      <c r="C8629" t="s">
        <v>1982</v>
      </c>
      <c r="D8629">
        <v>639</v>
      </c>
      <c r="E8629" t="s">
        <v>15</v>
      </c>
      <c r="F8629" t="s">
        <v>16</v>
      </c>
      <c r="G8629">
        <v>42</v>
      </c>
      <c r="H8629">
        <v>4</v>
      </c>
      <c r="I8629">
        <v>0</v>
      </c>
      <c r="J8629">
        <v>2</v>
      </c>
      <c r="K8629">
        <v>0</v>
      </c>
      <c r="L8629">
        <v>0</v>
      </c>
      <c r="M8629">
        <v>167682</v>
      </c>
      <c r="N8629">
        <v>0</v>
      </c>
      <c r="O8629" t="str">
        <f t="shared" si="806"/>
        <v>30-45</v>
      </c>
      <c r="P8629" t="str">
        <f t="shared" si="807"/>
        <v>Medium</v>
      </c>
      <c r="Q8629" t="str">
        <f t="shared" si="808"/>
        <v>Mid-Term</v>
      </c>
      <c r="R8629" t="str">
        <f t="shared" si="809"/>
        <v>Zero Balance</v>
      </c>
      <c r="S8629" t="str">
        <f t="shared" si="810"/>
        <v>Normal</v>
      </c>
      <c r="T8629">
        <v>1</v>
      </c>
      <c r="U8629">
        <f t="shared" si="811"/>
        <v>0</v>
      </c>
    </row>
    <row r="8630" spans="1:21" x14ac:dyDescent="0.25">
      <c r="A8630">
        <v>2025</v>
      </c>
      <c r="B8630">
        <v>15713890</v>
      </c>
      <c r="C8630" t="s">
        <v>44</v>
      </c>
      <c r="D8630">
        <v>704</v>
      </c>
      <c r="E8630" t="s">
        <v>15</v>
      </c>
      <c r="F8630" t="s">
        <v>23</v>
      </c>
      <c r="G8630">
        <v>44</v>
      </c>
      <c r="H8630">
        <v>3</v>
      </c>
      <c r="I8630">
        <v>0</v>
      </c>
      <c r="J8630">
        <v>2</v>
      </c>
      <c r="K8630">
        <v>0</v>
      </c>
      <c r="L8630">
        <v>1</v>
      </c>
      <c r="M8630">
        <v>152885</v>
      </c>
      <c r="N8630">
        <v>0</v>
      </c>
      <c r="O8630" t="str">
        <f t="shared" si="806"/>
        <v>30-45</v>
      </c>
      <c r="P8630" t="str">
        <f t="shared" si="807"/>
        <v>Medium</v>
      </c>
      <c r="Q8630" t="str">
        <f t="shared" si="808"/>
        <v>New</v>
      </c>
      <c r="R8630" t="str">
        <f t="shared" si="809"/>
        <v>Zero Balance</v>
      </c>
      <c r="S8630" t="str">
        <f t="shared" si="810"/>
        <v>Normal</v>
      </c>
      <c r="T8630">
        <v>1</v>
      </c>
      <c r="U8630">
        <f t="shared" si="811"/>
        <v>0</v>
      </c>
    </row>
    <row r="8631" spans="1:21" x14ac:dyDescent="0.25">
      <c r="A8631">
        <v>2025</v>
      </c>
      <c r="B8631">
        <v>15577598</v>
      </c>
      <c r="C8631" t="s">
        <v>374</v>
      </c>
      <c r="D8631">
        <v>651</v>
      </c>
      <c r="E8631" t="s">
        <v>18</v>
      </c>
      <c r="F8631" t="s">
        <v>23</v>
      </c>
      <c r="G8631">
        <v>23</v>
      </c>
      <c r="H8631">
        <v>4</v>
      </c>
      <c r="I8631">
        <v>115636</v>
      </c>
      <c r="J8631">
        <v>2</v>
      </c>
      <c r="K8631">
        <v>1</v>
      </c>
      <c r="L8631">
        <v>0</v>
      </c>
      <c r="M8631">
        <v>70401</v>
      </c>
      <c r="N8631">
        <v>0</v>
      </c>
      <c r="O8631" t="str">
        <f t="shared" si="806"/>
        <v>&lt;30</v>
      </c>
      <c r="P8631" t="str">
        <f t="shared" si="807"/>
        <v>Medium</v>
      </c>
      <c r="Q8631" t="str">
        <f t="shared" si="808"/>
        <v>Mid-Term</v>
      </c>
      <c r="R8631" t="str">
        <f t="shared" si="809"/>
        <v>High Balance</v>
      </c>
      <c r="S8631" t="str">
        <f t="shared" si="810"/>
        <v>High Value</v>
      </c>
      <c r="T8631">
        <v>1</v>
      </c>
      <c r="U8631">
        <f t="shared" si="811"/>
        <v>0</v>
      </c>
    </row>
    <row r="8632" spans="1:21" x14ac:dyDescent="0.25">
      <c r="A8632">
        <v>2025</v>
      </c>
      <c r="B8632">
        <v>15786042</v>
      </c>
      <c r="C8632" t="s">
        <v>2754</v>
      </c>
      <c r="D8632">
        <v>706</v>
      </c>
      <c r="E8632" t="s">
        <v>26</v>
      </c>
      <c r="F8632" t="s">
        <v>16</v>
      </c>
      <c r="G8632">
        <v>44</v>
      </c>
      <c r="H8632">
        <v>2</v>
      </c>
      <c r="I8632">
        <v>185932</v>
      </c>
      <c r="J8632">
        <v>2</v>
      </c>
      <c r="K8632">
        <v>1</v>
      </c>
      <c r="L8632">
        <v>0</v>
      </c>
      <c r="M8632">
        <v>65413</v>
      </c>
      <c r="N8632">
        <v>0</v>
      </c>
      <c r="O8632" t="str">
        <f t="shared" si="806"/>
        <v>30-45</v>
      </c>
      <c r="P8632" t="str">
        <f t="shared" si="807"/>
        <v>Medium</v>
      </c>
      <c r="Q8632" t="str">
        <f t="shared" si="808"/>
        <v>New</v>
      </c>
      <c r="R8632" t="str">
        <f t="shared" si="809"/>
        <v>High Balance</v>
      </c>
      <c r="S8632" t="str">
        <f t="shared" si="810"/>
        <v>High Value</v>
      </c>
      <c r="T8632">
        <v>1</v>
      </c>
      <c r="U8632">
        <f t="shared" si="811"/>
        <v>0</v>
      </c>
    </row>
    <row r="8633" spans="1:21" x14ac:dyDescent="0.25">
      <c r="A8633">
        <v>2025</v>
      </c>
      <c r="B8633">
        <v>15753462</v>
      </c>
      <c r="C8633" t="s">
        <v>2755</v>
      </c>
      <c r="D8633">
        <v>632</v>
      </c>
      <c r="E8633" t="s">
        <v>26</v>
      </c>
      <c r="F8633" t="s">
        <v>23</v>
      </c>
      <c r="G8633">
        <v>30</v>
      </c>
      <c r="H8633">
        <v>2</v>
      </c>
      <c r="I8633">
        <v>72549</v>
      </c>
      <c r="J8633">
        <v>2</v>
      </c>
      <c r="K8633">
        <v>0</v>
      </c>
      <c r="L8633">
        <v>1</v>
      </c>
      <c r="M8633">
        <v>182729</v>
      </c>
      <c r="N8633">
        <v>0</v>
      </c>
      <c r="O8633" t="str">
        <f t="shared" si="806"/>
        <v>30-45</v>
      </c>
      <c r="P8633" t="str">
        <f t="shared" si="807"/>
        <v>Medium</v>
      </c>
      <c r="Q8633" t="str">
        <f t="shared" si="808"/>
        <v>New</v>
      </c>
      <c r="R8633" t="str">
        <f t="shared" si="809"/>
        <v>Low Balance</v>
      </c>
      <c r="S8633" t="str">
        <f t="shared" si="810"/>
        <v>Normal</v>
      </c>
      <c r="T8633">
        <v>1</v>
      </c>
      <c r="U8633">
        <f t="shared" si="811"/>
        <v>0</v>
      </c>
    </row>
    <row r="8634" spans="1:21" x14ac:dyDescent="0.25">
      <c r="A8634">
        <v>2025</v>
      </c>
      <c r="B8634">
        <v>15759690</v>
      </c>
      <c r="C8634" t="s">
        <v>235</v>
      </c>
      <c r="D8634">
        <v>751</v>
      </c>
      <c r="E8634" t="s">
        <v>15</v>
      </c>
      <c r="F8634" t="s">
        <v>23</v>
      </c>
      <c r="G8634">
        <v>42</v>
      </c>
      <c r="H8634">
        <v>4</v>
      </c>
      <c r="I8634">
        <v>0</v>
      </c>
      <c r="J8634">
        <v>2</v>
      </c>
      <c r="K8634">
        <v>1</v>
      </c>
      <c r="L8634">
        <v>1</v>
      </c>
      <c r="M8634">
        <v>81443</v>
      </c>
      <c r="N8634">
        <v>0</v>
      </c>
      <c r="O8634" t="str">
        <f t="shared" si="806"/>
        <v>30-45</v>
      </c>
      <c r="P8634" t="str">
        <f t="shared" si="807"/>
        <v>High</v>
      </c>
      <c r="Q8634" t="str">
        <f t="shared" si="808"/>
        <v>Mid-Term</v>
      </c>
      <c r="R8634" t="str">
        <f t="shared" si="809"/>
        <v>Zero Balance</v>
      </c>
      <c r="S8634" t="str">
        <f t="shared" si="810"/>
        <v>Normal</v>
      </c>
      <c r="T8634">
        <v>1</v>
      </c>
      <c r="U8634">
        <f t="shared" si="811"/>
        <v>0</v>
      </c>
    </row>
    <row r="8635" spans="1:21" x14ac:dyDescent="0.25">
      <c r="A8635">
        <v>2025</v>
      </c>
      <c r="B8635">
        <v>15801414</v>
      </c>
      <c r="C8635" t="s">
        <v>2756</v>
      </c>
      <c r="D8635">
        <v>767</v>
      </c>
      <c r="E8635" t="s">
        <v>15</v>
      </c>
      <c r="F8635" t="s">
        <v>16</v>
      </c>
      <c r="G8635">
        <v>35</v>
      </c>
      <c r="H8635">
        <v>2</v>
      </c>
      <c r="I8635">
        <v>0</v>
      </c>
      <c r="J8635">
        <v>2</v>
      </c>
      <c r="K8635">
        <v>0</v>
      </c>
      <c r="L8635">
        <v>0</v>
      </c>
      <c r="M8635">
        <v>144251</v>
      </c>
      <c r="N8635">
        <v>0</v>
      </c>
      <c r="O8635" t="str">
        <f t="shared" si="806"/>
        <v>30-45</v>
      </c>
      <c r="P8635" t="str">
        <f t="shared" si="807"/>
        <v>High</v>
      </c>
      <c r="Q8635" t="str">
        <f t="shared" si="808"/>
        <v>New</v>
      </c>
      <c r="R8635" t="str">
        <f t="shared" si="809"/>
        <v>Zero Balance</v>
      </c>
      <c r="S8635" t="str">
        <f t="shared" si="810"/>
        <v>Normal</v>
      </c>
      <c r="T8635">
        <v>1</v>
      </c>
      <c r="U8635">
        <f t="shared" si="811"/>
        <v>0</v>
      </c>
    </row>
    <row r="8636" spans="1:21" x14ac:dyDescent="0.25">
      <c r="A8636">
        <v>2025</v>
      </c>
      <c r="B8636">
        <v>15656141</v>
      </c>
      <c r="C8636" t="s">
        <v>483</v>
      </c>
      <c r="D8636">
        <v>741</v>
      </c>
      <c r="E8636" t="s">
        <v>15</v>
      </c>
      <c r="F8636" t="s">
        <v>23</v>
      </c>
      <c r="G8636">
        <v>39</v>
      </c>
      <c r="H8636">
        <v>5</v>
      </c>
      <c r="I8636">
        <v>0</v>
      </c>
      <c r="J8636">
        <v>1</v>
      </c>
      <c r="K8636">
        <v>0</v>
      </c>
      <c r="L8636">
        <v>1</v>
      </c>
      <c r="M8636">
        <v>40207</v>
      </c>
      <c r="N8636">
        <v>0</v>
      </c>
      <c r="O8636" t="str">
        <f t="shared" si="806"/>
        <v>30-45</v>
      </c>
      <c r="P8636" t="str">
        <f t="shared" si="807"/>
        <v>Medium</v>
      </c>
      <c r="Q8636" t="str">
        <f t="shared" si="808"/>
        <v>Mid-Term</v>
      </c>
      <c r="R8636" t="str">
        <f t="shared" si="809"/>
        <v>Zero Balance</v>
      </c>
      <c r="S8636" t="str">
        <f t="shared" si="810"/>
        <v>Normal</v>
      </c>
      <c r="T8636">
        <v>1</v>
      </c>
      <c r="U8636">
        <f t="shared" si="811"/>
        <v>0</v>
      </c>
    </row>
    <row r="8637" spans="1:21" x14ac:dyDescent="0.25">
      <c r="A8637">
        <v>2025</v>
      </c>
      <c r="B8637">
        <v>15608701</v>
      </c>
      <c r="C8637" t="s">
        <v>2145</v>
      </c>
      <c r="D8637">
        <v>651</v>
      </c>
      <c r="E8637" t="s">
        <v>26</v>
      </c>
      <c r="F8637" t="s">
        <v>23</v>
      </c>
      <c r="G8637">
        <v>29</v>
      </c>
      <c r="H8637">
        <v>3</v>
      </c>
      <c r="I8637">
        <v>121890</v>
      </c>
      <c r="J8637">
        <v>1</v>
      </c>
      <c r="K8637">
        <v>1</v>
      </c>
      <c r="L8637">
        <v>0</v>
      </c>
      <c r="M8637">
        <v>54531</v>
      </c>
      <c r="N8637">
        <v>1</v>
      </c>
      <c r="O8637" t="str">
        <f t="shared" si="806"/>
        <v>&lt;30</v>
      </c>
      <c r="P8637" t="str">
        <f t="shared" si="807"/>
        <v>Medium</v>
      </c>
      <c r="Q8637" t="str">
        <f t="shared" si="808"/>
        <v>New</v>
      </c>
      <c r="R8637" t="str">
        <f t="shared" si="809"/>
        <v>High Balance</v>
      </c>
      <c r="S8637" t="str">
        <f t="shared" si="810"/>
        <v>High Value</v>
      </c>
      <c r="T8637">
        <v>1</v>
      </c>
      <c r="U8637">
        <f t="shared" si="811"/>
        <v>121890</v>
      </c>
    </row>
    <row r="8638" spans="1:21" x14ac:dyDescent="0.25">
      <c r="A8638">
        <v>2025</v>
      </c>
      <c r="B8638">
        <v>15582892</v>
      </c>
      <c r="C8638" t="s">
        <v>33</v>
      </c>
      <c r="D8638">
        <v>601</v>
      </c>
      <c r="E8638" t="s">
        <v>15</v>
      </c>
      <c r="F8638" t="s">
        <v>23</v>
      </c>
      <c r="G8638">
        <v>46</v>
      </c>
      <c r="H8638">
        <v>2</v>
      </c>
      <c r="I8638">
        <v>99786</v>
      </c>
      <c r="J8638">
        <v>1</v>
      </c>
      <c r="K8638">
        <v>1</v>
      </c>
      <c r="L8638">
        <v>1</v>
      </c>
      <c r="M8638">
        <v>32684</v>
      </c>
      <c r="N8638">
        <v>1</v>
      </c>
      <c r="O8638" t="str">
        <f t="shared" si="806"/>
        <v>46-60</v>
      </c>
      <c r="P8638" t="str">
        <f t="shared" si="807"/>
        <v>Medium</v>
      </c>
      <c r="Q8638" t="str">
        <f t="shared" si="808"/>
        <v>New</v>
      </c>
      <c r="R8638" t="str">
        <f t="shared" si="809"/>
        <v>Low Balance</v>
      </c>
      <c r="S8638" t="str">
        <f t="shared" si="810"/>
        <v>Normal</v>
      </c>
      <c r="T8638">
        <v>1</v>
      </c>
      <c r="U8638">
        <f t="shared" si="811"/>
        <v>99786</v>
      </c>
    </row>
    <row r="8639" spans="1:21" x14ac:dyDescent="0.25">
      <c r="A8639">
        <v>2025</v>
      </c>
      <c r="B8639">
        <v>15632967</v>
      </c>
      <c r="C8639" t="s">
        <v>532</v>
      </c>
      <c r="D8639">
        <v>520</v>
      </c>
      <c r="E8639" t="s">
        <v>15</v>
      </c>
      <c r="F8639" t="s">
        <v>23</v>
      </c>
      <c r="G8639">
        <v>34</v>
      </c>
      <c r="H8639">
        <v>3</v>
      </c>
      <c r="I8639">
        <v>0</v>
      </c>
      <c r="J8639">
        <v>2</v>
      </c>
      <c r="K8639">
        <v>1</v>
      </c>
      <c r="L8639">
        <v>1</v>
      </c>
      <c r="M8639">
        <v>104704</v>
      </c>
      <c r="N8639">
        <v>0</v>
      </c>
      <c r="O8639" t="str">
        <f t="shared" si="806"/>
        <v>30-45</v>
      </c>
      <c r="P8639" t="str">
        <f t="shared" si="807"/>
        <v>Low</v>
      </c>
      <c r="Q8639" t="str">
        <f t="shared" si="808"/>
        <v>New</v>
      </c>
      <c r="R8639" t="str">
        <f t="shared" si="809"/>
        <v>Zero Balance</v>
      </c>
      <c r="S8639" t="str">
        <f t="shared" si="810"/>
        <v>Normal</v>
      </c>
      <c r="T8639">
        <v>1</v>
      </c>
      <c r="U8639">
        <f t="shared" si="811"/>
        <v>0</v>
      </c>
    </row>
    <row r="8640" spans="1:21" x14ac:dyDescent="0.25">
      <c r="A8640">
        <v>2025</v>
      </c>
      <c r="B8640">
        <v>15587573</v>
      </c>
      <c r="C8640" t="s">
        <v>1213</v>
      </c>
      <c r="D8640">
        <v>626</v>
      </c>
      <c r="E8640" t="s">
        <v>26</v>
      </c>
      <c r="F8640" t="s">
        <v>23</v>
      </c>
      <c r="G8640">
        <v>27</v>
      </c>
      <c r="H8640">
        <v>4</v>
      </c>
      <c r="I8640">
        <v>115085</v>
      </c>
      <c r="J8640">
        <v>2</v>
      </c>
      <c r="K8640">
        <v>0</v>
      </c>
      <c r="L8640">
        <v>1</v>
      </c>
      <c r="M8640">
        <v>26907</v>
      </c>
      <c r="N8640">
        <v>0</v>
      </c>
      <c r="O8640" t="str">
        <f t="shared" si="806"/>
        <v>&lt;30</v>
      </c>
      <c r="P8640" t="str">
        <f t="shared" si="807"/>
        <v>Medium</v>
      </c>
      <c r="Q8640" t="str">
        <f t="shared" si="808"/>
        <v>Mid-Term</v>
      </c>
      <c r="R8640" t="str">
        <f t="shared" si="809"/>
        <v>High Balance</v>
      </c>
      <c r="S8640" t="str">
        <f t="shared" si="810"/>
        <v>High Value</v>
      </c>
      <c r="T8640">
        <v>1</v>
      </c>
      <c r="U8640">
        <f t="shared" si="811"/>
        <v>0</v>
      </c>
    </row>
    <row r="8641" spans="1:21" x14ac:dyDescent="0.25">
      <c r="A8641">
        <v>2025</v>
      </c>
      <c r="B8641">
        <v>15654891</v>
      </c>
      <c r="C8641" t="s">
        <v>27</v>
      </c>
      <c r="D8641">
        <v>811</v>
      </c>
      <c r="E8641" t="s">
        <v>15</v>
      </c>
      <c r="F8641" t="s">
        <v>23</v>
      </c>
      <c r="G8641">
        <v>30</v>
      </c>
      <c r="H8641">
        <v>6</v>
      </c>
      <c r="I8641">
        <v>0</v>
      </c>
      <c r="J8641">
        <v>2</v>
      </c>
      <c r="K8641">
        <v>1</v>
      </c>
      <c r="L8641">
        <v>1</v>
      </c>
      <c r="M8641">
        <v>180591</v>
      </c>
      <c r="N8641">
        <v>0</v>
      </c>
      <c r="O8641" t="str">
        <f t="shared" si="806"/>
        <v>30-45</v>
      </c>
      <c r="P8641" t="str">
        <f t="shared" si="807"/>
        <v>High</v>
      </c>
      <c r="Q8641" t="str">
        <f t="shared" si="808"/>
        <v>Mid-Term</v>
      </c>
      <c r="R8641" t="str">
        <f t="shared" si="809"/>
        <v>Zero Balance</v>
      </c>
      <c r="S8641" t="str">
        <f t="shared" si="810"/>
        <v>Normal</v>
      </c>
      <c r="T8641">
        <v>1</v>
      </c>
      <c r="U8641">
        <f t="shared" si="811"/>
        <v>0</v>
      </c>
    </row>
    <row r="8642" spans="1:21" x14ac:dyDescent="0.25">
      <c r="A8642">
        <v>2025</v>
      </c>
      <c r="B8642">
        <v>15611365</v>
      </c>
      <c r="C8642" t="s">
        <v>116</v>
      </c>
      <c r="D8642">
        <v>730</v>
      </c>
      <c r="E8642" t="s">
        <v>15</v>
      </c>
      <c r="F8642" t="s">
        <v>16</v>
      </c>
      <c r="G8642">
        <v>32</v>
      </c>
      <c r="H8642">
        <v>9</v>
      </c>
      <c r="I8642">
        <v>127662</v>
      </c>
      <c r="J8642">
        <v>1</v>
      </c>
      <c r="K8642">
        <v>0</v>
      </c>
      <c r="L8642">
        <v>0</v>
      </c>
      <c r="M8642">
        <v>60906</v>
      </c>
      <c r="N8642">
        <v>0</v>
      </c>
      <c r="O8642" t="str">
        <f t="shared" ref="O8642:O8705" si="812">IF(G8642&lt;30,"&lt;30",IF(G8642&lt;=45,"30-45",IF(G8642&lt;=60,"46-60","60+")))</f>
        <v>30-45</v>
      </c>
      <c r="P8642" t="str">
        <f t="shared" ref="P8642:P8705" si="813">IF(D8642&lt;600,"Low",IF(D8642&lt;=750,"Medium","High"))</f>
        <v>Medium</v>
      </c>
      <c r="Q8642" t="str">
        <f t="shared" ref="Q8642:Q8705" si="814">IF(H8642&lt;=3,"New",IF(H8642&lt;=7,"Mid-Term","Long-Term"))</f>
        <v>Long-Term</v>
      </c>
      <c r="R8642" t="str">
        <f t="shared" ref="R8642:R8705" si="815">IF(I8642=0,"Zero Balance",IF(I8642&lt;100000,"Low Balance","High Balance"))</f>
        <v>High Balance</v>
      </c>
      <c r="S8642" t="str">
        <f t="shared" ref="S8642:S8705" si="816">IF(I8642&gt;=100000,"High Value","Normal")</f>
        <v>High Value</v>
      </c>
      <c r="T8642">
        <v>1</v>
      </c>
      <c r="U8642">
        <f t="shared" ref="U8642:U8705" si="817">IF(N8642=1,I8642,0)</f>
        <v>0</v>
      </c>
    </row>
    <row r="8643" spans="1:21" x14ac:dyDescent="0.25">
      <c r="A8643">
        <v>2025</v>
      </c>
      <c r="B8643">
        <v>15749103</v>
      </c>
      <c r="C8643" t="s">
        <v>208</v>
      </c>
      <c r="D8643">
        <v>604</v>
      </c>
      <c r="E8643" t="s">
        <v>26</v>
      </c>
      <c r="F8643" t="s">
        <v>16</v>
      </c>
      <c r="G8643">
        <v>47</v>
      </c>
      <c r="H8643">
        <v>4</v>
      </c>
      <c r="I8643">
        <v>118908</v>
      </c>
      <c r="J8643">
        <v>1</v>
      </c>
      <c r="K8643">
        <v>0</v>
      </c>
      <c r="L8643">
        <v>1</v>
      </c>
      <c r="M8643">
        <v>47777</v>
      </c>
      <c r="N8643">
        <v>1</v>
      </c>
      <c r="O8643" t="str">
        <f t="shared" si="812"/>
        <v>46-60</v>
      </c>
      <c r="P8643" t="str">
        <f t="shared" si="813"/>
        <v>Medium</v>
      </c>
      <c r="Q8643" t="str">
        <f t="shared" si="814"/>
        <v>Mid-Term</v>
      </c>
      <c r="R8643" t="str">
        <f t="shared" si="815"/>
        <v>High Balance</v>
      </c>
      <c r="S8643" t="str">
        <f t="shared" si="816"/>
        <v>High Value</v>
      </c>
      <c r="T8643">
        <v>1</v>
      </c>
      <c r="U8643">
        <f t="shared" si="817"/>
        <v>118908</v>
      </c>
    </row>
    <row r="8644" spans="1:21" x14ac:dyDescent="0.25">
      <c r="A8644">
        <v>2025</v>
      </c>
      <c r="B8644">
        <v>15810203</v>
      </c>
      <c r="C8644" t="s">
        <v>1520</v>
      </c>
      <c r="D8644">
        <v>499</v>
      </c>
      <c r="E8644" t="s">
        <v>26</v>
      </c>
      <c r="F8644" t="s">
        <v>16</v>
      </c>
      <c r="G8644">
        <v>44</v>
      </c>
      <c r="H8644">
        <v>6</v>
      </c>
      <c r="I8644">
        <v>77627</v>
      </c>
      <c r="J8644">
        <v>2</v>
      </c>
      <c r="K8644">
        <v>1</v>
      </c>
      <c r="L8644">
        <v>0</v>
      </c>
      <c r="M8644">
        <v>108223</v>
      </c>
      <c r="N8644">
        <v>0</v>
      </c>
      <c r="O8644" t="str">
        <f t="shared" si="812"/>
        <v>30-45</v>
      </c>
      <c r="P8644" t="str">
        <f t="shared" si="813"/>
        <v>Low</v>
      </c>
      <c r="Q8644" t="str">
        <f t="shared" si="814"/>
        <v>Mid-Term</v>
      </c>
      <c r="R8644" t="str">
        <f t="shared" si="815"/>
        <v>Low Balance</v>
      </c>
      <c r="S8644" t="str">
        <f t="shared" si="816"/>
        <v>Normal</v>
      </c>
      <c r="T8644">
        <v>1</v>
      </c>
      <c r="U8644">
        <f t="shared" si="817"/>
        <v>0</v>
      </c>
    </row>
    <row r="8645" spans="1:21" x14ac:dyDescent="0.25">
      <c r="A8645">
        <v>2025</v>
      </c>
      <c r="B8645">
        <v>15813660</v>
      </c>
      <c r="C8645" t="s">
        <v>2757</v>
      </c>
      <c r="D8645">
        <v>754</v>
      </c>
      <c r="E8645" t="s">
        <v>18</v>
      </c>
      <c r="F8645" t="s">
        <v>23</v>
      </c>
      <c r="G8645">
        <v>40</v>
      </c>
      <c r="H8645">
        <v>2</v>
      </c>
      <c r="I8645">
        <v>160625</v>
      </c>
      <c r="J8645">
        <v>1</v>
      </c>
      <c r="K8645">
        <v>0</v>
      </c>
      <c r="L8645">
        <v>1</v>
      </c>
      <c r="M8645">
        <v>3555</v>
      </c>
      <c r="N8645">
        <v>0</v>
      </c>
      <c r="O8645" t="str">
        <f t="shared" si="812"/>
        <v>30-45</v>
      </c>
      <c r="P8645" t="str">
        <f t="shared" si="813"/>
        <v>High</v>
      </c>
      <c r="Q8645" t="str">
        <f t="shared" si="814"/>
        <v>New</v>
      </c>
      <c r="R8645" t="str">
        <f t="shared" si="815"/>
        <v>High Balance</v>
      </c>
      <c r="S8645" t="str">
        <f t="shared" si="816"/>
        <v>High Value</v>
      </c>
      <c r="T8645">
        <v>1</v>
      </c>
      <c r="U8645">
        <f t="shared" si="817"/>
        <v>0</v>
      </c>
    </row>
    <row r="8646" spans="1:21" x14ac:dyDescent="0.25">
      <c r="A8646">
        <v>2025</v>
      </c>
      <c r="B8646">
        <v>15605673</v>
      </c>
      <c r="C8646" t="s">
        <v>540</v>
      </c>
      <c r="D8646">
        <v>716</v>
      </c>
      <c r="E8646" t="s">
        <v>18</v>
      </c>
      <c r="F8646" t="s">
        <v>16</v>
      </c>
      <c r="G8646">
        <v>29</v>
      </c>
      <c r="H8646">
        <v>8</v>
      </c>
      <c r="I8646">
        <v>0</v>
      </c>
      <c r="J8646">
        <v>2</v>
      </c>
      <c r="K8646">
        <v>0</v>
      </c>
      <c r="L8646">
        <v>0</v>
      </c>
      <c r="M8646">
        <v>78617</v>
      </c>
      <c r="N8646">
        <v>0</v>
      </c>
      <c r="O8646" t="str">
        <f t="shared" si="812"/>
        <v>&lt;30</v>
      </c>
      <c r="P8646" t="str">
        <f t="shared" si="813"/>
        <v>Medium</v>
      </c>
      <c r="Q8646" t="str">
        <f t="shared" si="814"/>
        <v>Long-Term</v>
      </c>
      <c r="R8646" t="str">
        <f t="shared" si="815"/>
        <v>Zero Balance</v>
      </c>
      <c r="S8646" t="str">
        <f t="shared" si="816"/>
        <v>Normal</v>
      </c>
      <c r="T8646">
        <v>1</v>
      </c>
      <c r="U8646">
        <f t="shared" si="817"/>
        <v>0</v>
      </c>
    </row>
    <row r="8647" spans="1:21" x14ac:dyDescent="0.25">
      <c r="A8647">
        <v>2025</v>
      </c>
      <c r="B8647">
        <v>15669282</v>
      </c>
      <c r="C8647" t="s">
        <v>404</v>
      </c>
      <c r="D8647">
        <v>636</v>
      </c>
      <c r="E8647" t="s">
        <v>15</v>
      </c>
      <c r="F8647" t="s">
        <v>16</v>
      </c>
      <c r="G8647">
        <v>20</v>
      </c>
      <c r="H8647">
        <v>10</v>
      </c>
      <c r="I8647">
        <v>124267</v>
      </c>
      <c r="J8647">
        <v>1</v>
      </c>
      <c r="K8647">
        <v>0</v>
      </c>
      <c r="L8647">
        <v>0</v>
      </c>
      <c r="M8647">
        <v>100567</v>
      </c>
      <c r="N8647">
        <v>0</v>
      </c>
      <c r="O8647" t="str">
        <f t="shared" si="812"/>
        <v>&lt;30</v>
      </c>
      <c r="P8647" t="str">
        <f t="shared" si="813"/>
        <v>Medium</v>
      </c>
      <c r="Q8647" t="str">
        <f t="shared" si="814"/>
        <v>Long-Term</v>
      </c>
      <c r="R8647" t="str">
        <f t="shared" si="815"/>
        <v>High Balance</v>
      </c>
      <c r="S8647" t="str">
        <f t="shared" si="816"/>
        <v>High Value</v>
      </c>
      <c r="T8647">
        <v>1</v>
      </c>
      <c r="U8647">
        <f t="shared" si="817"/>
        <v>0</v>
      </c>
    </row>
    <row r="8648" spans="1:21" x14ac:dyDescent="0.25">
      <c r="A8648">
        <v>2025</v>
      </c>
      <c r="B8648">
        <v>15792726</v>
      </c>
      <c r="C8648" t="s">
        <v>701</v>
      </c>
      <c r="D8648">
        <v>470</v>
      </c>
      <c r="E8648" t="s">
        <v>15</v>
      </c>
      <c r="F8648" t="s">
        <v>16</v>
      </c>
      <c r="G8648">
        <v>25</v>
      </c>
      <c r="H8648">
        <v>8</v>
      </c>
      <c r="I8648">
        <v>127974</v>
      </c>
      <c r="J8648">
        <v>2</v>
      </c>
      <c r="K8648">
        <v>1</v>
      </c>
      <c r="L8648">
        <v>1</v>
      </c>
      <c r="M8648">
        <v>183259</v>
      </c>
      <c r="N8648">
        <v>0</v>
      </c>
      <c r="O8648" t="str">
        <f t="shared" si="812"/>
        <v>&lt;30</v>
      </c>
      <c r="P8648" t="str">
        <f t="shared" si="813"/>
        <v>Low</v>
      </c>
      <c r="Q8648" t="str">
        <f t="shared" si="814"/>
        <v>Long-Term</v>
      </c>
      <c r="R8648" t="str">
        <f t="shared" si="815"/>
        <v>High Balance</v>
      </c>
      <c r="S8648" t="str">
        <f t="shared" si="816"/>
        <v>High Value</v>
      </c>
      <c r="T8648">
        <v>1</v>
      </c>
      <c r="U8648">
        <f t="shared" si="817"/>
        <v>0</v>
      </c>
    </row>
    <row r="8649" spans="1:21" x14ac:dyDescent="0.25">
      <c r="A8649">
        <v>2025</v>
      </c>
      <c r="B8649">
        <v>15593241</v>
      </c>
      <c r="C8649" t="s">
        <v>1690</v>
      </c>
      <c r="D8649">
        <v>444</v>
      </c>
      <c r="E8649" t="s">
        <v>15</v>
      </c>
      <c r="F8649" t="s">
        <v>23</v>
      </c>
      <c r="G8649">
        <v>43</v>
      </c>
      <c r="H8649">
        <v>3</v>
      </c>
      <c r="I8649">
        <v>0</v>
      </c>
      <c r="J8649">
        <v>2</v>
      </c>
      <c r="K8649">
        <v>1</v>
      </c>
      <c r="L8649">
        <v>1</v>
      </c>
      <c r="M8649">
        <v>159131</v>
      </c>
      <c r="N8649">
        <v>0</v>
      </c>
      <c r="O8649" t="str">
        <f t="shared" si="812"/>
        <v>30-45</v>
      </c>
      <c r="P8649" t="str">
        <f t="shared" si="813"/>
        <v>Low</v>
      </c>
      <c r="Q8649" t="str">
        <f t="shared" si="814"/>
        <v>New</v>
      </c>
      <c r="R8649" t="str">
        <f t="shared" si="815"/>
        <v>Zero Balance</v>
      </c>
      <c r="S8649" t="str">
        <f t="shared" si="816"/>
        <v>Normal</v>
      </c>
      <c r="T8649">
        <v>1</v>
      </c>
      <c r="U8649">
        <f t="shared" si="817"/>
        <v>0</v>
      </c>
    </row>
    <row r="8650" spans="1:21" x14ac:dyDescent="0.25">
      <c r="A8650">
        <v>2025</v>
      </c>
      <c r="B8650">
        <v>15683053</v>
      </c>
      <c r="C8650" t="s">
        <v>2758</v>
      </c>
      <c r="D8650">
        <v>809</v>
      </c>
      <c r="E8650" t="s">
        <v>18</v>
      </c>
      <c r="F8650" t="s">
        <v>16</v>
      </c>
      <c r="G8650">
        <v>48</v>
      </c>
      <c r="H8650">
        <v>2</v>
      </c>
      <c r="I8650">
        <v>0</v>
      </c>
      <c r="J8650">
        <v>1</v>
      </c>
      <c r="K8650">
        <v>1</v>
      </c>
      <c r="L8650">
        <v>0</v>
      </c>
      <c r="M8650">
        <v>160977</v>
      </c>
      <c r="N8650">
        <v>1</v>
      </c>
      <c r="O8650" t="str">
        <f t="shared" si="812"/>
        <v>46-60</v>
      </c>
      <c r="P8650" t="str">
        <f t="shared" si="813"/>
        <v>High</v>
      </c>
      <c r="Q8650" t="str">
        <f t="shared" si="814"/>
        <v>New</v>
      </c>
      <c r="R8650" t="str">
        <f t="shared" si="815"/>
        <v>Zero Balance</v>
      </c>
      <c r="S8650" t="str">
        <f t="shared" si="816"/>
        <v>Normal</v>
      </c>
      <c r="T8650">
        <v>1</v>
      </c>
      <c r="U8650">
        <f t="shared" si="817"/>
        <v>0</v>
      </c>
    </row>
    <row r="8651" spans="1:21" x14ac:dyDescent="0.25">
      <c r="A8651">
        <v>2025</v>
      </c>
      <c r="B8651">
        <v>15632736</v>
      </c>
      <c r="C8651" t="s">
        <v>540</v>
      </c>
      <c r="D8651">
        <v>850</v>
      </c>
      <c r="E8651" t="s">
        <v>26</v>
      </c>
      <c r="F8651" t="s">
        <v>16</v>
      </c>
      <c r="G8651">
        <v>30</v>
      </c>
      <c r="H8651">
        <v>3</v>
      </c>
      <c r="I8651">
        <v>104911</v>
      </c>
      <c r="J8651">
        <v>2</v>
      </c>
      <c r="K8651">
        <v>1</v>
      </c>
      <c r="L8651">
        <v>1</v>
      </c>
      <c r="M8651">
        <v>42933</v>
      </c>
      <c r="N8651">
        <v>0</v>
      </c>
      <c r="O8651" t="str">
        <f t="shared" si="812"/>
        <v>30-45</v>
      </c>
      <c r="P8651" t="str">
        <f t="shared" si="813"/>
        <v>High</v>
      </c>
      <c r="Q8651" t="str">
        <f t="shared" si="814"/>
        <v>New</v>
      </c>
      <c r="R8651" t="str">
        <f t="shared" si="815"/>
        <v>High Balance</v>
      </c>
      <c r="S8651" t="str">
        <f t="shared" si="816"/>
        <v>High Value</v>
      </c>
      <c r="T8651">
        <v>1</v>
      </c>
      <c r="U8651">
        <f t="shared" si="817"/>
        <v>0</v>
      </c>
    </row>
    <row r="8652" spans="1:21" x14ac:dyDescent="0.25">
      <c r="A8652">
        <v>2025</v>
      </c>
      <c r="B8652">
        <v>15731865</v>
      </c>
      <c r="C8652" t="s">
        <v>1358</v>
      </c>
      <c r="D8652">
        <v>637</v>
      </c>
      <c r="E8652" t="s">
        <v>15</v>
      </c>
      <c r="F8652" t="s">
        <v>23</v>
      </c>
      <c r="G8652">
        <v>27</v>
      </c>
      <c r="H8652">
        <v>1</v>
      </c>
      <c r="I8652">
        <v>0</v>
      </c>
      <c r="J8652">
        <v>2</v>
      </c>
      <c r="K8652">
        <v>1</v>
      </c>
      <c r="L8652">
        <v>0</v>
      </c>
      <c r="M8652">
        <v>91291</v>
      </c>
      <c r="N8652">
        <v>0</v>
      </c>
      <c r="O8652" t="str">
        <f t="shared" si="812"/>
        <v>&lt;30</v>
      </c>
      <c r="P8652" t="str">
        <f t="shared" si="813"/>
        <v>Medium</v>
      </c>
      <c r="Q8652" t="str">
        <f t="shared" si="814"/>
        <v>New</v>
      </c>
      <c r="R8652" t="str">
        <f t="shared" si="815"/>
        <v>Zero Balance</v>
      </c>
      <c r="S8652" t="str">
        <f t="shared" si="816"/>
        <v>Normal</v>
      </c>
      <c r="T8652">
        <v>1</v>
      </c>
      <c r="U8652">
        <f t="shared" si="817"/>
        <v>0</v>
      </c>
    </row>
    <row r="8653" spans="1:21" x14ac:dyDescent="0.25">
      <c r="A8653">
        <v>2025</v>
      </c>
      <c r="B8653">
        <v>15760450</v>
      </c>
      <c r="C8653" t="s">
        <v>1324</v>
      </c>
      <c r="D8653">
        <v>512</v>
      </c>
      <c r="E8653" t="s">
        <v>15</v>
      </c>
      <c r="F8653" t="s">
        <v>23</v>
      </c>
      <c r="G8653">
        <v>43</v>
      </c>
      <c r="H8653">
        <v>1</v>
      </c>
      <c r="I8653">
        <v>0</v>
      </c>
      <c r="J8653">
        <v>2</v>
      </c>
      <c r="K8653">
        <v>1</v>
      </c>
      <c r="L8653">
        <v>1</v>
      </c>
      <c r="M8653">
        <v>52471</v>
      </c>
      <c r="N8653">
        <v>0</v>
      </c>
      <c r="O8653" t="str">
        <f t="shared" si="812"/>
        <v>30-45</v>
      </c>
      <c r="P8653" t="str">
        <f t="shared" si="813"/>
        <v>Low</v>
      </c>
      <c r="Q8653" t="str">
        <f t="shared" si="814"/>
        <v>New</v>
      </c>
      <c r="R8653" t="str">
        <f t="shared" si="815"/>
        <v>Zero Balance</v>
      </c>
      <c r="S8653" t="str">
        <f t="shared" si="816"/>
        <v>Normal</v>
      </c>
      <c r="T8653">
        <v>1</v>
      </c>
      <c r="U8653">
        <f t="shared" si="817"/>
        <v>0</v>
      </c>
    </row>
    <row r="8654" spans="1:21" x14ac:dyDescent="0.25">
      <c r="A8654">
        <v>2025</v>
      </c>
      <c r="B8654">
        <v>15787204</v>
      </c>
      <c r="C8654" t="s">
        <v>2161</v>
      </c>
      <c r="D8654">
        <v>774</v>
      </c>
      <c r="E8654" t="s">
        <v>18</v>
      </c>
      <c r="F8654" t="s">
        <v>16</v>
      </c>
      <c r="G8654">
        <v>43</v>
      </c>
      <c r="H8654">
        <v>1</v>
      </c>
      <c r="I8654">
        <v>110647</v>
      </c>
      <c r="J8654">
        <v>1</v>
      </c>
      <c r="K8654">
        <v>0</v>
      </c>
      <c r="L8654">
        <v>0</v>
      </c>
      <c r="M8654">
        <v>108804</v>
      </c>
      <c r="N8654">
        <v>0</v>
      </c>
      <c r="O8654" t="str">
        <f t="shared" si="812"/>
        <v>30-45</v>
      </c>
      <c r="P8654" t="str">
        <f t="shared" si="813"/>
        <v>High</v>
      </c>
      <c r="Q8654" t="str">
        <f t="shared" si="814"/>
        <v>New</v>
      </c>
      <c r="R8654" t="str">
        <f t="shared" si="815"/>
        <v>High Balance</v>
      </c>
      <c r="S8654" t="str">
        <f t="shared" si="816"/>
        <v>High Value</v>
      </c>
      <c r="T8654">
        <v>1</v>
      </c>
      <c r="U8654">
        <f t="shared" si="817"/>
        <v>0</v>
      </c>
    </row>
    <row r="8655" spans="1:21" x14ac:dyDescent="0.25">
      <c r="A8655">
        <v>2025</v>
      </c>
      <c r="B8655">
        <v>15650454</v>
      </c>
      <c r="C8655" t="s">
        <v>2759</v>
      </c>
      <c r="D8655">
        <v>641</v>
      </c>
      <c r="E8655" t="s">
        <v>15</v>
      </c>
      <c r="F8655" t="s">
        <v>23</v>
      </c>
      <c r="G8655">
        <v>57</v>
      </c>
      <c r="H8655">
        <v>5</v>
      </c>
      <c r="I8655">
        <v>0</v>
      </c>
      <c r="J8655">
        <v>2</v>
      </c>
      <c r="K8655">
        <v>1</v>
      </c>
      <c r="L8655">
        <v>1</v>
      </c>
      <c r="M8655">
        <v>122449</v>
      </c>
      <c r="N8655">
        <v>0</v>
      </c>
      <c r="O8655" t="str">
        <f t="shared" si="812"/>
        <v>46-60</v>
      </c>
      <c r="P8655" t="str">
        <f t="shared" si="813"/>
        <v>Medium</v>
      </c>
      <c r="Q8655" t="str">
        <f t="shared" si="814"/>
        <v>Mid-Term</v>
      </c>
      <c r="R8655" t="str">
        <f t="shared" si="815"/>
        <v>Zero Balance</v>
      </c>
      <c r="S8655" t="str">
        <f t="shared" si="816"/>
        <v>Normal</v>
      </c>
      <c r="T8655">
        <v>1</v>
      </c>
      <c r="U8655">
        <f t="shared" si="817"/>
        <v>0</v>
      </c>
    </row>
    <row r="8656" spans="1:21" x14ac:dyDescent="0.25">
      <c r="A8656">
        <v>2025</v>
      </c>
      <c r="B8656">
        <v>15573730</v>
      </c>
      <c r="C8656" t="s">
        <v>809</v>
      </c>
      <c r="D8656">
        <v>586</v>
      </c>
      <c r="E8656" t="s">
        <v>26</v>
      </c>
      <c r="F8656" t="s">
        <v>23</v>
      </c>
      <c r="G8656">
        <v>42</v>
      </c>
      <c r="H8656">
        <v>6</v>
      </c>
      <c r="I8656">
        <v>126704</v>
      </c>
      <c r="J8656">
        <v>2</v>
      </c>
      <c r="K8656">
        <v>1</v>
      </c>
      <c r="L8656">
        <v>0</v>
      </c>
      <c r="M8656">
        <v>41682</v>
      </c>
      <c r="N8656">
        <v>0</v>
      </c>
      <c r="O8656" t="str">
        <f t="shared" si="812"/>
        <v>30-45</v>
      </c>
      <c r="P8656" t="str">
        <f t="shared" si="813"/>
        <v>Low</v>
      </c>
      <c r="Q8656" t="str">
        <f t="shared" si="814"/>
        <v>Mid-Term</v>
      </c>
      <c r="R8656" t="str">
        <f t="shared" si="815"/>
        <v>High Balance</v>
      </c>
      <c r="S8656" t="str">
        <f t="shared" si="816"/>
        <v>High Value</v>
      </c>
      <c r="T8656">
        <v>1</v>
      </c>
      <c r="U8656">
        <f t="shared" si="817"/>
        <v>0</v>
      </c>
    </row>
    <row r="8657" spans="1:21" x14ac:dyDescent="0.25">
      <c r="A8657">
        <v>2025</v>
      </c>
      <c r="B8657">
        <v>15705050</v>
      </c>
      <c r="C8657" t="s">
        <v>2204</v>
      </c>
      <c r="D8657">
        <v>611</v>
      </c>
      <c r="E8657" t="s">
        <v>15</v>
      </c>
      <c r="F8657" t="s">
        <v>23</v>
      </c>
      <c r="G8657">
        <v>30</v>
      </c>
      <c r="H8657">
        <v>9</v>
      </c>
      <c r="I8657">
        <v>0</v>
      </c>
      <c r="J8657">
        <v>2</v>
      </c>
      <c r="K8657">
        <v>1</v>
      </c>
      <c r="L8657">
        <v>1</v>
      </c>
      <c r="M8657">
        <v>148888</v>
      </c>
      <c r="N8657">
        <v>0</v>
      </c>
      <c r="O8657" t="str">
        <f t="shared" si="812"/>
        <v>30-45</v>
      </c>
      <c r="P8657" t="str">
        <f t="shared" si="813"/>
        <v>Medium</v>
      </c>
      <c r="Q8657" t="str">
        <f t="shared" si="814"/>
        <v>Long-Term</v>
      </c>
      <c r="R8657" t="str">
        <f t="shared" si="815"/>
        <v>Zero Balance</v>
      </c>
      <c r="S8657" t="str">
        <f t="shared" si="816"/>
        <v>Normal</v>
      </c>
      <c r="T8657">
        <v>1</v>
      </c>
      <c r="U8657">
        <f t="shared" si="817"/>
        <v>0</v>
      </c>
    </row>
    <row r="8658" spans="1:21" x14ac:dyDescent="0.25">
      <c r="A8658">
        <v>2025</v>
      </c>
      <c r="B8658">
        <v>15791342</v>
      </c>
      <c r="C8658" t="s">
        <v>239</v>
      </c>
      <c r="D8658">
        <v>660</v>
      </c>
      <c r="E8658" t="s">
        <v>18</v>
      </c>
      <c r="F8658" t="s">
        <v>23</v>
      </c>
      <c r="G8658">
        <v>31</v>
      </c>
      <c r="H8658">
        <v>1</v>
      </c>
      <c r="I8658">
        <v>84560</v>
      </c>
      <c r="J8658">
        <v>1</v>
      </c>
      <c r="K8658">
        <v>1</v>
      </c>
      <c r="L8658">
        <v>1</v>
      </c>
      <c r="M8658">
        <v>137784</v>
      </c>
      <c r="N8658">
        <v>0</v>
      </c>
      <c r="O8658" t="str">
        <f t="shared" si="812"/>
        <v>30-45</v>
      </c>
      <c r="P8658" t="str">
        <f t="shared" si="813"/>
        <v>Medium</v>
      </c>
      <c r="Q8658" t="str">
        <f t="shared" si="814"/>
        <v>New</v>
      </c>
      <c r="R8658" t="str">
        <f t="shared" si="815"/>
        <v>Low Balance</v>
      </c>
      <c r="S8658" t="str">
        <f t="shared" si="816"/>
        <v>Normal</v>
      </c>
      <c r="T8658">
        <v>1</v>
      </c>
      <c r="U8658">
        <f t="shared" si="817"/>
        <v>0</v>
      </c>
    </row>
    <row r="8659" spans="1:21" x14ac:dyDescent="0.25">
      <c r="A8659">
        <v>2025</v>
      </c>
      <c r="B8659">
        <v>15684316</v>
      </c>
      <c r="C8659" t="s">
        <v>1450</v>
      </c>
      <c r="D8659">
        <v>532</v>
      </c>
      <c r="E8659" t="s">
        <v>15</v>
      </c>
      <c r="F8659" t="s">
        <v>23</v>
      </c>
      <c r="G8659">
        <v>43</v>
      </c>
      <c r="H8659">
        <v>9</v>
      </c>
      <c r="I8659">
        <v>0</v>
      </c>
      <c r="J8659">
        <v>2</v>
      </c>
      <c r="K8659">
        <v>0</v>
      </c>
      <c r="L8659">
        <v>0</v>
      </c>
      <c r="M8659">
        <v>190574</v>
      </c>
      <c r="N8659">
        <v>1</v>
      </c>
      <c r="O8659" t="str">
        <f t="shared" si="812"/>
        <v>30-45</v>
      </c>
      <c r="P8659" t="str">
        <f t="shared" si="813"/>
        <v>Low</v>
      </c>
      <c r="Q8659" t="str">
        <f t="shared" si="814"/>
        <v>Long-Term</v>
      </c>
      <c r="R8659" t="str">
        <f t="shared" si="815"/>
        <v>Zero Balance</v>
      </c>
      <c r="S8659" t="str">
        <f t="shared" si="816"/>
        <v>Normal</v>
      </c>
      <c r="T8659">
        <v>1</v>
      </c>
      <c r="U8659">
        <f t="shared" si="817"/>
        <v>0</v>
      </c>
    </row>
    <row r="8660" spans="1:21" x14ac:dyDescent="0.25">
      <c r="A8660">
        <v>2025</v>
      </c>
      <c r="B8660">
        <v>15700540</v>
      </c>
      <c r="C8660" t="s">
        <v>1309</v>
      </c>
      <c r="D8660">
        <v>557</v>
      </c>
      <c r="E8660" t="s">
        <v>26</v>
      </c>
      <c r="F8660" t="s">
        <v>16</v>
      </c>
      <c r="G8660">
        <v>38</v>
      </c>
      <c r="H8660">
        <v>2</v>
      </c>
      <c r="I8660">
        <v>129894</v>
      </c>
      <c r="J8660">
        <v>1</v>
      </c>
      <c r="K8660">
        <v>0</v>
      </c>
      <c r="L8660">
        <v>0</v>
      </c>
      <c r="M8660">
        <v>102076</v>
      </c>
      <c r="N8660">
        <v>0</v>
      </c>
      <c r="O8660" t="str">
        <f t="shared" si="812"/>
        <v>30-45</v>
      </c>
      <c r="P8660" t="str">
        <f t="shared" si="813"/>
        <v>Low</v>
      </c>
      <c r="Q8660" t="str">
        <f t="shared" si="814"/>
        <v>New</v>
      </c>
      <c r="R8660" t="str">
        <f t="shared" si="815"/>
        <v>High Balance</v>
      </c>
      <c r="S8660" t="str">
        <f t="shared" si="816"/>
        <v>High Value</v>
      </c>
      <c r="T8660">
        <v>1</v>
      </c>
      <c r="U8660">
        <f t="shared" si="817"/>
        <v>0</v>
      </c>
    </row>
    <row r="8661" spans="1:21" x14ac:dyDescent="0.25">
      <c r="A8661">
        <v>2025</v>
      </c>
      <c r="B8661">
        <v>15770631</v>
      </c>
      <c r="C8661" t="s">
        <v>341</v>
      </c>
      <c r="D8661">
        <v>730</v>
      </c>
      <c r="E8661" t="s">
        <v>18</v>
      </c>
      <c r="F8661" t="s">
        <v>23</v>
      </c>
      <c r="G8661">
        <v>25</v>
      </c>
      <c r="H8661">
        <v>5</v>
      </c>
      <c r="I8661">
        <v>167386</v>
      </c>
      <c r="J8661">
        <v>1</v>
      </c>
      <c r="K8661">
        <v>1</v>
      </c>
      <c r="L8661">
        <v>1</v>
      </c>
      <c r="M8661">
        <v>56308</v>
      </c>
      <c r="N8661">
        <v>0</v>
      </c>
      <c r="O8661" t="str">
        <f t="shared" si="812"/>
        <v>&lt;30</v>
      </c>
      <c r="P8661" t="str">
        <f t="shared" si="813"/>
        <v>Medium</v>
      </c>
      <c r="Q8661" t="str">
        <f t="shared" si="814"/>
        <v>Mid-Term</v>
      </c>
      <c r="R8661" t="str">
        <f t="shared" si="815"/>
        <v>High Balance</v>
      </c>
      <c r="S8661" t="str">
        <f t="shared" si="816"/>
        <v>High Value</v>
      </c>
      <c r="T8661">
        <v>1</v>
      </c>
      <c r="U8661">
        <f t="shared" si="817"/>
        <v>0</v>
      </c>
    </row>
    <row r="8662" spans="1:21" x14ac:dyDescent="0.25">
      <c r="A8662">
        <v>2025</v>
      </c>
      <c r="B8662">
        <v>15790594</v>
      </c>
      <c r="C8662" t="s">
        <v>690</v>
      </c>
      <c r="D8662">
        <v>535</v>
      </c>
      <c r="E8662" t="s">
        <v>15</v>
      </c>
      <c r="F8662" t="s">
        <v>16</v>
      </c>
      <c r="G8662">
        <v>27</v>
      </c>
      <c r="H8662">
        <v>6</v>
      </c>
      <c r="I8662">
        <v>0</v>
      </c>
      <c r="J8662">
        <v>2</v>
      </c>
      <c r="K8662">
        <v>0</v>
      </c>
      <c r="L8662">
        <v>1</v>
      </c>
      <c r="M8662">
        <v>49776</v>
      </c>
      <c r="N8662">
        <v>0</v>
      </c>
      <c r="O8662" t="str">
        <f t="shared" si="812"/>
        <v>&lt;30</v>
      </c>
      <c r="P8662" t="str">
        <f t="shared" si="813"/>
        <v>Low</v>
      </c>
      <c r="Q8662" t="str">
        <f t="shared" si="814"/>
        <v>Mid-Term</v>
      </c>
      <c r="R8662" t="str">
        <f t="shared" si="815"/>
        <v>Zero Balance</v>
      </c>
      <c r="S8662" t="str">
        <f t="shared" si="816"/>
        <v>Normal</v>
      </c>
      <c r="T8662">
        <v>1</v>
      </c>
      <c r="U8662">
        <f t="shared" si="817"/>
        <v>0</v>
      </c>
    </row>
    <row r="8663" spans="1:21" x14ac:dyDescent="0.25">
      <c r="A8663">
        <v>2025</v>
      </c>
      <c r="B8663">
        <v>15604020</v>
      </c>
      <c r="C8663" t="s">
        <v>2760</v>
      </c>
      <c r="D8663">
        <v>773</v>
      </c>
      <c r="E8663" t="s">
        <v>26</v>
      </c>
      <c r="F8663" t="s">
        <v>16</v>
      </c>
      <c r="G8663">
        <v>36</v>
      </c>
      <c r="H8663">
        <v>4</v>
      </c>
      <c r="I8663">
        <v>105859</v>
      </c>
      <c r="J8663">
        <v>1</v>
      </c>
      <c r="K8663">
        <v>0</v>
      </c>
      <c r="L8663">
        <v>1</v>
      </c>
      <c r="M8663">
        <v>4395</v>
      </c>
      <c r="N8663">
        <v>0</v>
      </c>
      <c r="O8663" t="str">
        <f t="shared" si="812"/>
        <v>30-45</v>
      </c>
      <c r="P8663" t="str">
        <f t="shared" si="813"/>
        <v>High</v>
      </c>
      <c r="Q8663" t="str">
        <f t="shared" si="814"/>
        <v>Mid-Term</v>
      </c>
      <c r="R8663" t="str">
        <f t="shared" si="815"/>
        <v>High Balance</v>
      </c>
      <c r="S8663" t="str">
        <f t="shared" si="816"/>
        <v>High Value</v>
      </c>
      <c r="T8663">
        <v>1</v>
      </c>
      <c r="U8663">
        <f t="shared" si="817"/>
        <v>0</v>
      </c>
    </row>
    <row r="8664" spans="1:21" x14ac:dyDescent="0.25">
      <c r="A8664">
        <v>2025</v>
      </c>
      <c r="B8664">
        <v>15637599</v>
      </c>
      <c r="C8664" t="s">
        <v>870</v>
      </c>
      <c r="D8664">
        <v>510</v>
      </c>
      <c r="E8664" t="s">
        <v>26</v>
      </c>
      <c r="F8664" t="s">
        <v>16</v>
      </c>
      <c r="G8664">
        <v>44</v>
      </c>
      <c r="H8664">
        <v>4</v>
      </c>
      <c r="I8664">
        <v>123071</v>
      </c>
      <c r="J8664">
        <v>1</v>
      </c>
      <c r="K8664">
        <v>1</v>
      </c>
      <c r="L8664">
        <v>0</v>
      </c>
      <c r="M8664">
        <v>28461</v>
      </c>
      <c r="N8664">
        <v>1</v>
      </c>
      <c r="O8664" t="str">
        <f t="shared" si="812"/>
        <v>30-45</v>
      </c>
      <c r="P8664" t="str">
        <f t="shared" si="813"/>
        <v>Low</v>
      </c>
      <c r="Q8664" t="str">
        <f t="shared" si="814"/>
        <v>Mid-Term</v>
      </c>
      <c r="R8664" t="str">
        <f t="shared" si="815"/>
        <v>High Balance</v>
      </c>
      <c r="S8664" t="str">
        <f t="shared" si="816"/>
        <v>High Value</v>
      </c>
      <c r="T8664">
        <v>1</v>
      </c>
      <c r="U8664">
        <f t="shared" si="817"/>
        <v>123071</v>
      </c>
    </row>
    <row r="8665" spans="1:21" x14ac:dyDescent="0.25">
      <c r="A8665">
        <v>2025</v>
      </c>
      <c r="B8665">
        <v>15736578</v>
      </c>
      <c r="C8665" t="s">
        <v>782</v>
      </c>
      <c r="D8665">
        <v>539</v>
      </c>
      <c r="E8665" t="s">
        <v>15</v>
      </c>
      <c r="F8665" t="s">
        <v>23</v>
      </c>
      <c r="G8665">
        <v>39</v>
      </c>
      <c r="H8665">
        <v>1</v>
      </c>
      <c r="I8665">
        <v>0</v>
      </c>
      <c r="J8665">
        <v>1</v>
      </c>
      <c r="K8665">
        <v>1</v>
      </c>
      <c r="L8665">
        <v>1</v>
      </c>
      <c r="M8665">
        <v>28185</v>
      </c>
      <c r="N8665">
        <v>0</v>
      </c>
      <c r="O8665" t="str">
        <f t="shared" si="812"/>
        <v>30-45</v>
      </c>
      <c r="P8665" t="str">
        <f t="shared" si="813"/>
        <v>Low</v>
      </c>
      <c r="Q8665" t="str">
        <f t="shared" si="814"/>
        <v>New</v>
      </c>
      <c r="R8665" t="str">
        <f t="shared" si="815"/>
        <v>Zero Balance</v>
      </c>
      <c r="S8665" t="str">
        <f t="shared" si="816"/>
        <v>Normal</v>
      </c>
      <c r="T8665">
        <v>1</v>
      </c>
      <c r="U8665">
        <f t="shared" si="817"/>
        <v>0</v>
      </c>
    </row>
    <row r="8666" spans="1:21" x14ac:dyDescent="0.25">
      <c r="A8666">
        <v>2025</v>
      </c>
      <c r="B8666">
        <v>15666332</v>
      </c>
      <c r="C8666" t="s">
        <v>533</v>
      </c>
      <c r="D8666">
        <v>690</v>
      </c>
      <c r="E8666" t="s">
        <v>18</v>
      </c>
      <c r="F8666" t="s">
        <v>16</v>
      </c>
      <c r="G8666">
        <v>48</v>
      </c>
      <c r="H8666">
        <v>2</v>
      </c>
      <c r="I8666">
        <v>0</v>
      </c>
      <c r="J8666">
        <v>2</v>
      </c>
      <c r="K8666">
        <v>1</v>
      </c>
      <c r="L8666">
        <v>1</v>
      </c>
      <c r="M8666">
        <v>3149</v>
      </c>
      <c r="N8666">
        <v>0</v>
      </c>
      <c r="O8666" t="str">
        <f t="shared" si="812"/>
        <v>46-60</v>
      </c>
      <c r="P8666" t="str">
        <f t="shared" si="813"/>
        <v>Medium</v>
      </c>
      <c r="Q8666" t="str">
        <f t="shared" si="814"/>
        <v>New</v>
      </c>
      <c r="R8666" t="str">
        <f t="shared" si="815"/>
        <v>Zero Balance</v>
      </c>
      <c r="S8666" t="str">
        <f t="shared" si="816"/>
        <v>Normal</v>
      </c>
      <c r="T8666">
        <v>1</v>
      </c>
      <c r="U8666">
        <f t="shared" si="817"/>
        <v>0</v>
      </c>
    </row>
    <row r="8667" spans="1:21" x14ac:dyDescent="0.25">
      <c r="A8667">
        <v>2025</v>
      </c>
      <c r="B8667">
        <v>15727291</v>
      </c>
      <c r="C8667" t="s">
        <v>490</v>
      </c>
      <c r="D8667">
        <v>821</v>
      </c>
      <c r="E8667" t="s">
        <v>15</v>
      </c>
      <c r="F8667" t="s">
        <v>16</v>
      </c>
      <c r="G8667">
        <v>40</v>
      </c>
      <c r="H8667">
        <v>1</v>
      </c>
      <c r="I8667">
        <v>0</v>
      </c>
      <c r="J8667">
        <v>2</v>
      </c>
      <c r="K8667">
        <v>1</v>
      </c>
      <c r="L8667">
        <v>0</v>
      </c>
      <c r="M8667">
        <v>194273</v>
      </c>
      <c r="N8667">
        <v>0</v>
      </c>
      <c r="O8667" t="str">
        <f t="shared" si="812"/>
        <v>30-45</v>
      </c>
      <c r="P8667" t="str">
        <f t="shared" si="813"/>
        <v>High</v>
      </c>
      <c r="Q8667" t="str">
        <f t="shared" si="814"/>
        <v>New</v>
      </c>
      <c r="R8667" t="str">
        <f t="shared" si="815"/>
        <v>Zero Balance</v>
      </c>
      <c r="S8667" t="str">
        <f t="shared" si="816"/>
        <v>Normal</v>
      </c>
      <c r="T8667">
        <v>1</v>
      </c>
      <c r="U8667">
        <f t="shared" si="817"/>
        <v>0</v>
      </c>
    </row>
    <row r="8668" spans="1:21" x14ac:dyDescent="0.25">
      <c r="A8668">
        <v>2025</v>
      </c>
      <c r="B8668">
        <v>15785920</v>
      </c>
      <c r="C8668" t="s">
        <v>351</v>
      </c>
      <c r="D8668">
        <v>687</v>
      </c>
      <c r="E8668" t="s">
        <v>26</v>
      </c>
      <c r="F8668" t="s">
        <v>23</v>
      </c>
      <c r="G8668">
        <v>35</v>
      </c>
      <c r="H8668">
        <v>1</v>
      </c>
      <c r="I8668">
        <v>125141</v>
      </c>
      <c r="J8668">
        <v>2</v>
      </c>
      <c r="K8668">
        <v>1</v>
      </c>
      <c r="L8668">
        <v>1</v>
      </c>
      <c r="M8668">
        <v>148537</v>
      </c>
      <c r="N8668">
        <v>0</v>
      </c>
      <c r="O8668" t="str">
        <f t="shared" si="812"/>
        <v>30-45</v>
      </c>
      <c r="P8668" t="str">
        <f t="shared" si="813"/>
        <v>Medium</v>
      </c>
      <c r="Q8668" t="str">
        <f t="shared" si="814"/>
        <v>New</v>
      </c>
      <c r="R8668" t="str">
        <f t="shared" si="815"/>
        <v>High Balance</v>
      </c>
      <c r="S8668" t="str">
        <f t="shared" si="816"/>
        <v>High Value</v>
      </c>
      <c r="T8668">
        <v>1</v>
      </c>
      <c r="U8668">
        <f t="shared" si="817"/>
        <v>0</v>
      </c>
    </row>
    <row r="8669" spans="1:21" x14ac:dyDescent="0.25">
      <c r="A8669">
        <v>2025</v>
      </c>
      <c r="B8669">
        <v>15658987</v>
      </c>
      <c r="C8669" t="s">
        <v>2761</v>
      </c>
      <c r="D8669">
        <v>557</v>
      </c>
      <c r="E8669" t="s">
        <v>15</v>
      </c>
      <c r="F8669" t="s">
        <v>16</v>
      </c>
      <c r="G8669">
        <v>46</v>
      </c>
      <c r="H8669">
        <v>4</v>
      </c>
      <c r="I8669">
        <v>96173</v>
      </c>
      <c r="J8669">
        <v>2</v>
      </c>
      <c r="K8669">
        <v>1</v>
      </c>
      <c r="L8669">
        <v>1</v>
      </c>
      <c r="M8669">
        <v>116378</v>
      </c>
      <c r="N8669">
        <v>0</v>
      </c>
      <c r="O8669" t="str">
        <f t="shared" si="812"/>
        <v>46-60</v>
      </c>
      <c r="P8669" t="str">
        <f t="shared" si="813"/>
        <v>Low</v>
      </c>
      <c r="Q8669" t="str">
        <f t="shared" si="814"/>
        <v>Mid-Term</v>
      </c>
      <c r="R8669" t="str">
        <f t="shared" si="815"/>
        <v>Low Balance</v>
      </c>
      <c r="S8669" t="str">
        <f t="shared" si="816"/>
        <v>Normal</v>
      </c>
      <c r="T8669">
        <v>1</v>
      </c>
      <c r="U8669">
        <f t="shared" si="817"/>
        <v>0</v>
      </c>
    </row>
    <row r="8670" spans="1:21" x14ac:dyDescent="0.25">
      <c r="A8670">
        <v>2025</v>
      </c>
      <c r="B8670">
        <v>15687719</v>
      </c>
      <c r="C8670" t="s">
        <v>691</v>
      </c>
      <c r="D8670">
        <v>532</v>
      </c>
      <c r="E8670" t="s">
        <v>18</v>
      </c>
      <c r="F8670" t="s">
        <v>16</v>
      </c>
      <c r="G8670">
        <v>37</v>
      </c>
      <c r="H8670">
        <v>5</v>
      </c>
      <c r="I8670">
        <v>0</v>
      </c>
      <c r="J8670">
        <v>2</v>
      </c>
      <c r="K8670">
        <v>0</v>
      </c>
      <c r="L8670">
        <v>1</v>
      </c>
      <c r="M8670">
        <v>6762</v>
      </c>
      <c r="N8670">
        <v>0</v>
      </c>
      <c r="O8670" t="str">
        <f t="shared" si="812"/>
        <v>30-45</v>
      </c>
      <c r="P8670" t="str">
        <f t="shared" si="813"/>
        <v>Low</v>
      </c>
      <c r="Q8670" t="str">
        <f t="shared" si="814"/>
        <v>Mid-Term</v>
      </c>
      <c r="R8670" t="str">
        <f t="shared" si="815"/>
        <v>Zero Balance</v>
      </c>
      <c r="S8670" t="str">
        <f t="shared" si="816"/>
        <v>Normal</v>
      </c>
      <c r="T8670">
        <v>1</v>
      </c>
      <c r="U8670">
        <f t="shared" si="817"/>
        <v>0</v>
      </c>
    </row>
    <row r="8671" spans="1:21" x14ac:dyDescent="0.25">
      <c r="A8671">
        <v>2025</v>
      </c>
      <c r="B8671">
        <v>15799641</v>
      </c>
      <c r="C8671" t="s">
        <v>989</v>
      </c>
      <c r="D8671">
        <v>540</v>
      </c>
      <c r="E8671" t="s">
        <v>18</v>
      </c>
      <c r="F8671" t="s">
        <v>23</v>
      </c>
      <c r="G8671">
        <v>39</v>
      </c>
      <c r="H8671">
        <v>2</v>
      </c>
      <c r="I8671">
        <v>0</v>
      </c>
      <c r="J8671">
        <v>2</v>
      </c>
      <c r="K8671">
        <v>1</v>
      </c>
      <c r="L8671">
        <v>0</v>
      </c>
      <c r="M8671">
        <v>81996</v>
      </c>
      <c r="N8671">
        <v>0</v>
      </c>
      <c r="O8671" t="str">
        <f t="shared" si="812"/>
        <v>30-45</v>
      </c>
      <c r="P8671" t="str">
        <f t="shared" si="813"/>
        <v>Low</v>
      </c>
      <c r="Q8671" t="str">
        <f t="shared" si="814"/>
        <v>New</v>
      </c>
      <c r="R8671" t="str">
        <f t="shared" si="815"/>
        <v>Zero Balance</v>
      </c>
      <c r="S8671" t="str">
        <f t="shared" si="816"/>
        <v>Normal</v>
      </c>
      <c r="T8671">
        <v>1</v>
      </c>
      <c r="U8671">
        <f t="shared" si="817"/>
        <v>0</v>
      </c>
    </row>
    <row r="8672" spans="1:21" x14ac:dyDescent="0.25">
      <c r="A8672">
        <v>2025</v>
      </c>
      <c r="B8672">
        <v>15758702</v>
      </c>
      <c r="C8672" t="s">
        <v>55</v>
      </c>
      <c r="D8672">
        <v>705</v>
      </c>
      <c r="E8672" t="s">
        <v>15</v>
      </c>
      <c r="F8672" t="s">
        <v>16</v>
      </c>
      <c r="G8672">
        <v>55</v>
      </c>
      <c r="H8672">
        <v>8</v>
      </c>
      <c r="I8672">
        <v>0</v>
      </c>
      <c r="J8672">
        <v>2</v>
      </c>
      <c r="K8672">
        <v>1</v>
      </c>
      <c r="L8672">
        <v>1</v>
      </c>
      <c r="M8672">
        <v>14393</v>
      </c>
      <c r="N8672">
        <v>0</v>
      </c>
      <c r="O8672" t="str">
        <f t="shared" si="812"/>
        <v>46-60</v>
      </c>
      <c r="P8672" t="str">
        <f t="shared" si="813"/>
        <v>Medium</v>
      </c>
      <c r="Q8672" t="str">
        <f t="shared" si="814"/>
        <v>Long-Term</v>
      </c>
      <c r="R8672" t="str">
        <f t="shared" si="815"/>
        <v>Zero Balance</v>
      </c>
      <c r="S8672" t="str">
        <f t="shared" si="816"/>
        <v>Normal</v>
      </c>
      <c r="T8672">
        <v>1</v>
      </c>
      <c r="U8672">
        <f t="shared" si="817"/>
        <v>0</v>
      </c>
    </row>
    <row r="8673" spans="1:21" x14ac:dyDescent="0.25">
      <c r="A8673">
        <v>2025</v>
      </c>
      <c r="B8673">
        <v>15689526</v>
      </c>
      <c r="C8673" t="s">
        <v>220</v>
      </c>
      <c r="D8673">
        <v>542</v>
      </c>
      <c r="E8673" t="s">
        <v>26</v>
      </c>
      <c r="F8673" t="s">
        <v>16</v>
      </c>
      <c r="G8673">
        <v>35</v>
      </c>
      <c r="H8673">
        <v>9</v>
      </c>
      <c r="I8673">
        <v>127543</v>
      </c>
      <c r="J8673">
        <v>2</v>
      </c>
      <c r="K8673">
        <v>1</v>
      </c>
      <c r="L8673">
        <v>0</v>
      </c>
      <c r="M8673">
        <v>469</v>
      </c>
      <c r="N8673">
        <v>1</v>
      </c>
      <c r="O8673" t="str">
        <f t="shared" si="812"/>
        <v>30-45</v>
      </c>
      <c r="P8673" t="str">
        <f t="shared" si="813"/>
        <v>Low</v>
      </c>
      <c r="Q8673" t="str">
        <f t="shared" si="814"/>
        <v>Long-Term</v>
      </c>
      <c r="R8673" t="str">
        <f t="shared" si="815"/>
        <v>High Balance</v>
      </c>
      <c r="S8673" t="str">
        <f t="shared" si="816"/>
        <v>High Value</v>
      </c>
      <c r="T8673">
        <v>1</v>
      </c>
      <c r="U8673">
        <f t="shared" si="817"/>
        <v>127543</v>
      </c>
    </row>
    <row r="8674" spans="1:21" x14ac:dyDescent="0.25">
      <c r="A8674">
        <v>2025</v>
      </c>
      <c r="B8674">
        <v>15586848</v>
      </c>
      <c r="C8674" t="s">
        <v>256</v>
      </c>
      <c r="D8674">
        <v>706</v>
      </c>
      <c r="E8674" t="s">
        <v>15</v>
      </c>
      <c r="F8674" t="s">
        <v>23</v>
      </c>
      <c r="G8674">
        <v>38</v>
      </c>
      <c r="H8674">
        <v>1</v>
      </c>
      <c r="I8674">
        <v>0</v>
      </c>
      <c r="J8674">
        <v>2</v>
      </c>
      <c r="K8674">
        <v>1</v>
      </c>
      <c r="L8674">
        <v>0</v>
      </c>
      <c r="M8674">
        <v>122380</v>
      </c>
      <c r="N8674">
        <v>0</v>
      </c>
      <c r="O8674" t="str">
        <f t="shared" si="812"/>
        <v>30-45</v>
      </c>
      <c r="P8674" t="str">
        <f t="shared" si="813"/>
        <v>Medium</v>
      </c>
      <c r="Q8674" t="str">
        <f t="shared" si="814"/>
        <v>New</v>
      </c>
      <c r="R8674" t="str">
        <f t="shared" si="815"/>
        <v>Zero Balance</v>
      </c>
      <c r="S8674" t="str">
        <f t="shared" si="816"/>
        <v>Normal</v>
      </c>
      <c r="T8674">
        <v>1</v>
      </c>
      <c r="U8674">
        <f t="shared" si="817"/>
        <v>0</v>
      </c>
    </row>
    <row r="8675" spans="1:21" x14ac:dyDescent="0.25">
      <c r="A8675">
        <v>2025</v>
      </c>
      <c r="B8675">
        <v>15707637</v>
      </c>
      <c r="C8675" t="s">
        <v>1779</v>
      </c>
      <c r="D8675">
        <v>765</v>
      </c>
      <c r="E8675" t="s">
        <v>15</v>
      </c>
      <c r="F8675" t="s">
        <v>16</v>
      </c>
      <c r="G8675">
        <v>56</v>
      </c>
      <c r="H8675">
        <v>1</v>
      </c>
      <c r="I8675">
        <v>0</v>
      </c>
      <c r="J8675">
        <v>1</v>
      </c>
      <c r="K8675">
        <v>1</v>
      </c>
      <c r="L8675">
        <v>0</v>
      </c>
      <c r="M8675">
        <v>13229</v>
      </c>
      <c r="N8675">
        <v>1</v>
      </c>
      <c r="O8675" t="str">
        <f t="shared" si="812"/>
        <v>46-60</v>
      </c>
      <c r="P8675" t="str">
        <f t="shared" si="813"/>
        <v>High</v>
      </c>
      <c r="Q8675" t="str">
        <f t="shared" si="814"/>
        <v>New</v>
      </c>
      <c r="R8675" t="str">
        <f t="shared" si="815"/>
        <v>Zero Balance</v>
      </c>
      <c r="S8675" t="str">
        <f t="shared" si="816"/>
        <v>Normal</v>
      </c>
      <c r="T8675">
        <v>1</v>
      </c>
      <c r="U8675">
        <f t="shared" si="817"/>
        <v>0</v>
      </c>
    </row>
    <row r="8676" spans="1:21" x14ac:dyDescent="0.25">
      <c r="A8676">
        <v>2025</v>
      </c>
      <c r="B8676">
        <v>15719426</v>
      </c>
      <c r="C8676" t="s">
        <v>110</v>
      </c>
      <c r="D8676">
        <v>529</v>
      </c>
      <c r="E8676" t="s">
        <v>15</v>
      </c>
      <c r="F8676" t="s">
        <v>23</v>
      </c>
      <c r="G8676">
        <v>67</v>
      </c>
      <c r="H8676">
        <v>8</v>
      </c>
      <c r="I8676">
        <v>103102</v>
      </c>
      <c r="J8676">
        <v>2</v>
      </c>
      <c r="K8676">
        <v>1</v>
      </c>
      <c r="L8676">
        <v>1</v>
      </c>
      <c r="M8676">
        <v>154002</v>
      </c>
      <c r="N8676">
        <v>1</v>
      </c>
      <c r="O8676" t="str">
        <f t="shared" si="812"/>
        <v>60+</v>
      </c>
      <c r="P8676" t="str">
        <f t="shared" si="813"/>
        <v>Low</v>
      </c>
      <c r="Q8676" t="str">
        <f t="shared" si="814"/>
        <v>Long-Term</v>
      </c>
      <c r="R8676" t="str">
        <f t="shared" si="815"/>
        <v>High Balance</v>
      </c>
      <c r="S8676" t="str">
        <f t="shared" si="816"/>
        <v>High Value</v>
      </c>
      <c r="T8676">
        <v>1</v>
      </c>
      <c r="U8676">
        <f t="shared" si="817"/>
        <v>103102</v>
      </c>
    </row>
    <row r="8677" spans="1:21" x14ac:dyDescent="0.25">
      <c r="A8677">
        <v>2025</v>
      </c>
      <c r="B8677">
        <v>15639265</v>
      </c>
      <c r="C8677" t="s">
        <v>2762</v>
      </c>
      <c r="D8677">
        <v>714</v>
      </c>
      <c r="E8677" t="s">
        <v>15</v>
      </c>
      <c r="F8677" t="s">
        <v>23</v>
      </c>
      <c r="G8677">
        <v>54</v>
      </c>
      <c r="H8677">
        <v>7</v>
      </c>
      <c r="I8677">
        <v>126113</v>
      </c>
      <c r="J8677">
        <v>1</v>
      </c>
      <c r="K8677">
        <v>1</v>
      </c>
      <c r="L8677">
        <v>0</v>
      </c>
      <c r="M8677">
        <v>112777</v>
      </c>
      <c r="N8677">
        <v>0</v>
      </c>
      <c r="O8677" t="str">
        <f t="shared" si="812"/>
        <v>46-60</v>
      </c>
      <c r="P8677" t="str">
        <f t="shared" si="813"/>
        <v>Medium</v>
      </c>
      <c r="Q8677" t="str">
        <f t="shared" si="814"/>
        <v>Mid-Term</v>
      </c>
      <c r="R8677" t="str">
        <f t="shared" si="815"/>
        <v>High Balance</v>
      </c>
      <c r="S8677" t="str">
        <f t="shared" si="816"/>
        <v>High Value</v>
      </c>
      <c r="T8677">
        <v>1</v>
      </c>
      <c r="U8677">
        <f t="shared" si="817"/>
        <v>0</v>
      </c>
    </row>
    <row r="8678" spans="1:21" x14ac:dyDescent="0.25">
      <c r="A8678">
        <v>2025</v>
      </c>
      <c r="B8678">
        <v>15576124</v>
      </c>
      <c r="C8678" t="s">
        <v>2032</v>
      </c>
      <c r="D8678">
        <v>582</v>
      </c>
      <c r="E8678" t="s">
        <v>15</v>
      </c>
      <c r="F8678" t="s">
        <v>23</v>
      </c>
      <c r="G8678">
        <v>41</v>
      </c>
      <c r="H8678">
        <v>1</v>
      </c>
      <c r="I8678">
        <v>40489</v>
      </c>
      <c r="J8678">
        <v>1</v>
      </c>
      <c r="K8678">
        <v>1</v>
      </c>
      <c r="L8678">
        <v>0</v>
      </c>
      <c r="M8678">
        <v>128529</v>
      </c>
      <c r="N8678">
        <v>0</v>
      </c>
      <c r="O8678" t="str">
        <f t="shared" si="812"/>
        <v>30-45</v>
      </c>
      <c r="P8678" t="str">
        <f t="shared" si="813"/>
        <v>Low</v>
      </c>
      <c r="Q8678" t="str">
        <f t="shared" si="814"/>
        <v>New</v>
      </c>
      <c r="R8678" t="str">
        <f t="shared" si="815"/>
        <v>Low Balance</v>
      </c>
      <c r="S8678" t="str">
        <f t="shared" si="816"/>
        <v>Normal</v>
      </c>
      <c r="T8678">
        <v>1</v>
      </c>
      <c r="U8678">
        <f t="shared" si="817"/>
        <v>0</v>
      </c>
    </row>
    <row r="8679" spans="1:21" x14ac:dyDescent="0.25">
      <c r="A8679">
        <v>2025</v>
      </c>
      <c r="B8679">
        <v>15757829</v>
      </c>
      <c r="C8679" t="s">
        <v>2763</v>
      </c>
      <c r="D8679">
        <v>609</v>
      </c>
      <c r="E8679" t="s">
        <v>26</v>
      </c>
      <c r="F8679" t="s">
        <v>16</v>
      </c>
      <c r="G8679">
        <v>40</v>
      </c>
      <c r="H8679">
        <v>10</v>
      </c>
      <c r="I8679">
        <v>137390</v>
      </c>
      <c r="J8679">
        <v>2</v>
      </c>
      <c r="K8679">
        <v>1</v>
      </c>
      <c r="L8679">
        <v>0</v>
      </c>
      <c r="M8679">
        <v>170122</v>
      </c>
      <c r="N8679">
        <v>0</v>
      </c>
      <c r="O8679" t="str">
        <f t="shared" si="812"/>
        <v>30-45</v>
      </c>
      <c r="P8679" t="str">
        <f t="shared" si="813"/>
        <v>Medium</v>
      </c>
      <c r="Q8679" t="str">
        <f t="shared" si="814"/>
        <v>Long-Term</v>
      </c>
      <c r="R8679" t="str">
        <f t="shared" si="815"/>
        <v>High Balance</v>
      </c>
      <c r="S8679" t="str">
        <f t="shared" si="816"/>
        <v>High Value</v>
      </c>
      <c r="T8679">
        <v>1</v>
      </c>
      <c r="U8679">
        <f t="shared" si="817"/>
        <v>0</v>
      </c>
    </row>
    <row r="8680" spans="1:21" x14ac:dyDescent="0.25">
      <c r="A8680">
        <v>2025</v>
      </c>
      <c r="B8680">
        <v>15633227</v>
      </c>
      <c r="C8680" t="s">
        <v>2205</v>
      </c>
      <c r="D8680">
        <v>518</v>
      </c>
      <c r="E8680" t="s">
        <v>15</v>
      </c>
      <c r="F8680" t="s">
        <v>16</v>
      </c>
      <c r="G8680">
        <v>28</v>
      </c>
      <c r="H8680">
        <v>9</v>
      </c>
      <c r="I8680">
        <v>85146</v>
      </c>
      <c r="J8680">
        <v>1</v>
      </c>
      <c r="K8680">
        <v>0</v>
      </c>
      <c r="L8680">
        <v>0</v>
      </c>
      <c r="M8680">
        <v>2804</v>
      </c>
      <c r="N8680">
        <v>0</v>
      </c>
      <c r="O8680" t="str">
        <f t="shared" si="812"/>
        <v>&lt;30</v>
      </c>
      <c r="P8680" t="str">
        <f t="shared" si="813"/>
        <v>Low</v>
      </c>
      <c r="Q8680" t="str">
        <f t="shared" si="814"/>
        <v>Long-Term</v>
      </c>
      <c r="R8680" t="str">
        <f t="shared" si="815"/>
        <v>Low Balance</v>
      </c>
      <c r="S8680" t="str">
        <f t="shared" si="816"/>
        <v>Normal</v>
      </c>
      <c r="T8680">
        <v>1</v>
      </c>
      <c r="U8680">
        <f t="shared" si="817"/>
        <v>0</v>
      </c>
    </row>
    <row r="8681" spans="1:21" x14ac:dyDescent="0.25">
      <c r="A8681">
        <v>2025</v>
      </c>
      <c r="B8681">
        <v>15753092</v>
      </c>
      <c r="C8681" t="s">
        <v>27</v>
      </c>
      <c r="D8681">
        <v>791</v>
      </c>
      <c r="E8681" t="s">
        <v>26</v>
      </c>
      <c r="F8681" t="s">
        <v>23</v>
      </c>
      <c r="G8681">
        <v>35</v>
      </c>
      <c r="H8681">
        <v>5</v>
      </c>
      <c r="I8681">
        <v>129829</v>
      </c>
      <c r="J8681">
        <v>1</v>
      </c>
      <c r="K8681">
        <v>1</v>
      </c>
      <c r="L8681">
        <v>1</v>
      </c>
      <c r="M8681">
        <v>181918</v>
      </c>
      <c r="N8681">
        <v>1</v>
      </c>
      <c r="O8681" t="str">
        <f t="shared" si="812"/>
        <v>30-45</v>
      </c>
      <c r="P8681" t="str">
        <f t="shared" si="813"/>
        <v>High</v>
      </c>
      <c r="Q8681" t="str">
        <f t="shared" si="814"/>
        <v>Mid-Term</v>
      </c>
      <c r="R8681" t="str">
        <f t="shared" si="815"/>
        <v>High Balance</v>
      </c>
      <c r="S8681" t="str">
        <f t="shared" si="816"/>
        <v>High Value</v>
      </c>
      <c r="T8681">
        <v>1</v>
      </c>
      <c r="U8681">
        <f t="shared" si="817"/>
        <v>129829</v>
      </c>
    </row>
    <row r="8682" spans="1:21" x14ac:dyDescent="0.25">
      <c r="A8682">
        <v>2025</v>
      </c>
      <c r="B8682">
        <v>15782939</v>
      </c>
      <c r="C8682" t="s">
        <v>1708</v>
      </c>
      <c r="D8682">
        <v>747</v>
      </c>
      <c r="E8682" t="s">
        <v>15</v>
      </c>
      <c r="F8682" t="s">
        <v>23</v>
      </c>
      <c r="G8682">
        <v>42</v>
      </c>
      <c r="H8682">
        <v>4</v>
      </c>
      <c r="I8682">
        <v>80214</v>
      </c>
      <c r="J8682">
        <v>1</v>
      </c>
      <c r="K8682">
        <v>1</v>
      </c>
      <c r="L8682">
        <v>0</v>
      </c>
      <c r="M8682">
        <v>115242</v>
      </c>
      <c r="N8682">
        <v>1</v>
      </c>
      <c r="O8682" t="str">
        <f t="shared" si="812"/>
        <v>30-45</v>
      </c>
      <c r="P8682" t="str">
        <f t="shared" si="813"/>
        <v>Medium</v>
      </c>
      <c r="Q8682" t="str">
        <f t="shared" si="814"/>
        <v>Mid-Term</v>
      </c>
      <c r="R8682" t="str">
        <f t="shared" si="815"/>
        <v>Low Balance</v>
      </c>
      <c r="S8682" t="str">
        <f t="shared" si="816"/>
        <v>Normal</v>
      </c>
      <c r="T8682">
        <v>1</v>
      </c>
      <c r="U8682">
        <f t="shared" si="817"/>
        <v>80214</v>
      </c>
    </row>
    <row r="8683" spans="1:21" x14ac:dyDescent="0.25">
      <c r="A8683">
        <v>2025</v>
      </c>
      <c r="B8683">
        <v>15746338</v>
      </c>
      <c r="C8683" t="s">
        <v>1034</v>
      </c>
      <c r="D8683">
        <v>565</v>
      </c>
      <c r="E8683" t="s">
        <v>15</v>
      </c>
      <c r="F8683" t="s">
        <v>16</v>
      </c>
      <c r="G8683">
        <v>40</v>
      </c>
      <c r="H8683">
        <v>2</v>
      </c>
      <c r="I8683">
        <v>0</v>
      </c>
      <c r="J8683">
        <v>2</v>
      </c>
      <c r="K8683">
        <v>1</v>
      </c>
      <c r="L8683">
        <v>1</v>
      </c>
      <c r="M8683">
        <v>129956</v>
      </c>
      <c r="N8683">
        <v>0</v>
      </c>
      <c r="O8683" t="str">
        <f t="shared" si="812"/>
        <v>30-45</v>
      </c>
      <c r="P8683" t="str">
        <f t="shared" si="813"/>
        <v>Low</v>
      </c>
      <c r="Q8683" t="str">
        <f t="shared" si="814"/>
        <v>New</v>
      </c>
      <c r="R8683" t="str">
        <f t="shared" si="815"/>
        <v>Zero Balance</v>
      </c>
      <c r="S8683" t="str">
        <f t="shared" si="816"/>
        <v>Normal</v>
      </c>
      <c r="T8683">
        <v>1</v>
      </c>
      <c r="U8683">
        <f t="shared" si="817"/>
        <v>0</v>
      </c>
    </row>
    <row r="8684" spans="1:21" x14ac:dyDescent="0.25">
      <c r="A8684">
        <v>2025</v>
      </c>
      <c r="B8684">
        <v>15590676</v>
      </c>
      <c r="C8684" t="s">
        <v>2079</v>
      </c>
      <c r="D8684">
        <v>735</v>
      </c>
      <c r="E8684" t="s">
        <v>15</v>
      </c>
      <c r="F8684" t="s">
        <v>23</v>
      </c>
      <c r="G8684">
        <v>34</v>
      </c>
      <c r="H8684">
        <v>1</v>
      </c>
      <c r="I8684">
        <v>141796</v>
      </c>
      <c r="J8684">
        <v>1</v>
      </c>
      <c r="K8684">
        <v>1</v>
      </c>
      <c r="L8684">
        <v>0</v>
      </c>
      <c r="M8684">
        <v>45858</v>
      </c>
      <c r="N8684">
        <v>0</v>
      </c>
      <c r="O8684" t="str">
        <f t="shared" si="812"/>
        <v>30-45</v>
      </c>
      <c r="P8684" t="str">
        <f t="shared" si="813"/>
        <v>Medium</v>
      </c>
      <c r="Q8684" t="str">
        <f t="shared" si="814"/>
        <v>New</v>
      </c>
      <c r="R8684" t="str">
        <f t="shared" si="815"/>
        <v>High Balance</v>
      </c>
      <c r="S8684" t="str">
        <f t="shared" si="816"/>
        <v>High Value</v>
      </c>
      <c r="T8684">
        <v>1</v>
      </c>
      <c r="U8684">
        <f t="shared" si="817"/>
        <v>0</v>
      </c>
    </row>
    <row r="8685" spans="1:21" x14ac:dyDescent="0.25">
      <c r="A8685">
        <v>2025</v>
      </c>
      <c r="B8685">
        <v>15599329</v>
      </c>
      <c r="C8685" t="s">
        <v>2764</v>
      </c>
      <c r="D8685">
        <v>697</v>
      </c>
      <c r="E8685" t="s">
        <v>15</v>
      </c>
      <c r="F8685" t="s">
        <v>16</v>
      </c>
      <c r="G8685">
        <v>49</v>
      </c>
      <c r="H8685">
        <v>7</v>
      </c>
      <c r="I8685">
        <v>195238</v>
      </c>
      <c r="J8685">
        <v>4</v>
      </c>
      <c r="K8685">
        <v>0</v>
      </c>
      <c r="L8685">
        <v>1</v>
      </c>
      <c r="M8685">
        <v>131084</v>
      </c>
      <c r="N8685">
        <v>1</v>
      </c>
      <c r="O8685" t="str">
        <f t="shared" si="812"/>
        <v>46-60</v>
      </c>
      <c r="P8685" t="str">
        <f t="shared" si="813"/>
        <v>Medium</v>
      </c>
      <c r="Q8685" t="str">
        <f t="shared" si="814"/>
        <v>Mid-Term</v>
      </c>
      <c r="R8685" t="str">
        <f t="shared" si="815"/>
        <v>High Balance</v>
      </c>
      <c r="S8685" t="str">
        <f t="shared" si="816"/>
        <v>High Value</v>
      </c>
      <c r="T8685">
        <v>1</v>
      </c>
      <c r="U8685">
        <f t="shared" si="817"/>
        <v>195238</v>
      </c>
    </row>
    <row r="8686" spans="1:21" x14ac:dyDescent="0.25">
      <c r="A8686">
        <v>2025</v>
      </c>
      <c r="B8686">
        <v>15783097</v>
      </c>
      <c r="C8686" t="s">
        <v>54</v>
      </c>
      <c r="D8686">
        <v>813</v>
      </c>
      <c r="E8686" t="s">
        <v>26</v>
      </c>
      <c r="F8686" t="s">
        <v>23</v>
      </c>
      <c r="G8686">
        <v>27</v>
      </c>
      <c r="H8686">
        <v>6</v>
      </c>
      <c r="I8686">
        <v>111348</v>
      </c>
      <c r="J8686">
        <v>1</v>
      </c>
      <c r="K8686">
        <v>1</v>
      </c>
      <c r="L8686">
        <v>0</v>
      </c>
      <c r="M8686">
        <v>46422</v>
      </c>
      <c r="N8686">
        <v>0</v>
      </c>
      <c r="O8686" t="str">
        <f t="shared" si="812"/>
        <v>&lt;30</v>
      </c>
      <c r="P8686" t="str">
        <f t="shared" si="813"/>
        <v>High</v>
      </c>
      <c r="Q8686" t="str">
        <f t="shared" si="814"/>
        <v>Mid-Term</v>
      </c>
      <c r="R8686" t="str">
        <f t="shared" si="815"/>
        <v>High Balance</v>
      </c>
      <c r="S8686" t="str">
        <f t="shared" si="816"/>
        <v>High Value</v>
      </c>
      <c r="T8686">
        <v>1</v>
      </c>
      <c r="U8686">
        <f t="shared" si="817"/>
        <v>0</v>
      </c>
    </row>
    <row r="8687" spans="1:21" x14ac:dyDescent="0.25">
      <c r="A8687">
        <v>2025</v>
      </c>
      <c r="B8687">
        <v>15597885</v>
      </c>
      <c r="C8687" t="s">
        <v>320</v>
      </c>
      <c r="D8687">
        <v>772</v>
      </c>
      <c r="E8687" t="s">
        <v>15</v>
      </c>
      <c r="F8687" t="s">
        <v>23</v>
      </c>
      <c r="G8687">
        <v>43</v>
      </c>
      <c r="H8687">
        <v>6</v>
      </c>
      <c r="I8687">
        <v>0</v>
      </c>
      <c r="J8687">
        <v>2</v>
      </c>
      <c r="K8687">
        <v>1</v>
      </c>
      <c r="L8687">
        <v>1</v>
      </c>
      <c r="M8687">
        <v>57676</v>
      </c>
      <c r="N8687">
        <v>0</v>
      </c>
      <c r="O8687" t="str">
        <f t="shared" si="812"/>
        <v>30-45</v>
      </c>
      <c r="P8687" t="str">
        <f t="shared" si="813"/>
        <v>High</v>
      </c>
      <c r="Q8687" t="str">
        <f t="shared" si="814"/>
        <v>Mid-Term</v>
      </c>
      <c r="R8687" t="str">
        <f t="shared" si="815"/>
        <v>Zero Balance</v>
      </c>
      <c r="S8687" t="str">
        <f t="shared" si="816"/>
        <v>Normal</v>
      </c>
      <c r="T8687">
        <v>1</v>
      </c>
      <c r="U8687">
        <f t="shared" si="817"/>
        <v>0</v>
      </c>
    </row>
    <row r="8688" spans="1:21" x14ac:dyDescent="0.25">
      <c r="A8688">
        <v>2025</v>
      </c>
      <c r="B8688">
        <v>15597467</v>
      </c>
      <c r="C8688" t="s">
        <v>132</v>
      </c>
      <c r="D8688">
        <v>606</v>
      </c>
      <c r="E8688" t="s">
        <v>15</v>
      </c>
      <c r="F8688" t="s">
        <v>16</v>
      </c>
      <c r="G8688">
        <v>71</v>
      </c>
      <c r="H8688">
        <v>8</v>
      </c>
      <c r="I8688">
        <v>0</v>
      </c>
      <c r="J8688">
        <v>2</v>
      </c>
      <c r="K8688">
        <v>1</v>
      </c>
      <c r="L8688">
        <v>1</v>
      </c>
      <c r="M8688">
        <v>169742</v>
      </c>
      <c r="N8688">
        <v>0</v>
      </c>
      <c r="O8688" t="str">
        <f t="shared" si="812"/>
        <v>60+</v>
      </c>
      <c r="P8688" t="str">
        <f t="shared" si="813"/>
        <v>Medium</v>
      </c>
      <c r="Q8688" t="str">
        <f t="shared" si="814"/>
        <v>Long-Term</v>
      </c>
      <c r="R8688" t="str">
        <f t="shared" si="815"/>
        <v>Zero Balance</v>
      </c>
      <c r="S8688" t="str">
        <f t="shared" si="816"/>
        <v>Normal</v>
      </c>
      <c r="T8688">
        <v>1</v>
      </c>
      <c r="U8688">
        <f t="shared" si="817"/>
        <v>0</v>
      </c>
    </row>
    <row r="8689" spans="1:21" x14ac:dyDescent="0.25">
      <c r="A8689">
        <v>2025</v>
      </c>
      <c r="B8689">
        <v>15724764</v>
      </c>
      <c r="C8689" t="s">
        <v>2765</v>
      </c>
      <c r="D8689">
        <v>667</v>
      </c>
      <c r="E8689" t="s">
        <v>26</v>
      </c>
      <c r="F8689" t="s">
        <v>16</v>
      </c>
      <c r="G8689">
        <v>42</v>
      </c>
      <c r="H8689">
        <v>10</v>
      </c>
      <c r="I8689">
        <v>64404</v>
      </c>
      <c r="J8689">
        <v>2</v>
      </c>
      <c r="K8689">
        <v>0</v>
      </c>
      <c r="L8689">
        <v>0</v>
      </c>
      <c r="M8689">
        <v>26022</v>
      </c>
      <c r="N8689">
        <v>0</v>
      </c>
      <c r="O8689" t="str">
        <f t="shared" si="812"/>
        <v>30-45</v>
      </c>
      <c r="P8689" t="str">
        <f t="shared" si="813"/>
        <v>Medium</v>
      </c>
      <c r="Q8689" t="str">
        <f t="shared" si="814"/>
        <v>Long-Term</v>
      </c>
      <c r="R8689" t="str">
        <f t="shared" si="815"/>
        <v>Low Balance</v>
      </c>
      <c r="S8689" t="str">
        <f t="shared" si="816"/>
        <v>Normal</v>
      </c>
      <c r="T8689">
        <v>1</v>
      </c>
      <c r="U8689">
        <f t="shared" si="817"/>
        <v>0</v>
      </c>
    </row>
    <row r="8690" spans="1:21" x14ac:dyDescent="0.25">
      <c r="A8690">
        <v>2025</v>
      </c>
      <c r="B8690">
        <v>15778418</v>
      </c>
      <c r="C8690" t="s">
        <v>423</v>
      </c>
      <c r="D8690">
        <v>637</v>
      </c>
      <c r="E8690" t="s">
        <v>26</v>
      </c>
      <c r="F8690" t="s">
        <v>23</v>
      </c>
      <c r="G8690">
        <v>40</v>
      </c>
      <c r="H8690">
        <v>9</v>
      </c>
      <c r="I8690">
        <v>154310</v>
      </c>
      <c r="J8690">
        <v>1</v>
      </c>
      <c r="K8690">
        <v>1</v>
      </c>
      <c r="L8690">
        <v>1</v>
      </c>
      <c r="M8690">
        <v>125334</v>
      </c>
      <c r="N8690">
        <v>1</v>
      </c>
      <c r="O8690" t="str">
        <f t="shared" si="812"/>
        <v>30-45</v>
      </c>
      <c r="P8690" t="str">
        <f t="shared" si="813"/>
        <v>Medium</v>
      </c>
      <c r="Q8690" t="str">
        <f t="shared" si="814"/>
        <v>Long-Term</v>
      </c>
      <c r="R8690" t="str">
        <f t="shared" si="815"/>
        <v>High Balance</v>
      </c>
      <c r="S8690" t="str">
        <f t="shared" si="816"/>
        <v>High Value</v>
      </c>
      <c r="T8690">
        <v>1</v>
      </c>
      <c r="U8690">
        <f t="shared" si="817"/>
        <v>154310</v>
      </c>
    </row>
    <row r="8691" spans="1:21" x14ac:dyDescent="0.25">
      <c r="A8691">
        <v>2025</v>
      </c>
      <c r="B8691">
        <v>15684769</v>
      </c>
      <c r="C8691" t="s">
        <v>2766</v>
      </c>
      <c r="D8691">
        <v>542</v>
      </c>
      <c r="E8691" t="s">
        <v>15</v>
      </c>
      <c r="F8691" t="s">
        <v>23</v>
      </c>
      <c r="G8691">
        <v>67</v>
      </c>
      <c r="H8691">
        <v>10</v>
      </c>
      <c r="I8691">
        <v>129431</v>
      </c>
      <c r="J8691">
        <v>1</v>
      </c>
      <c r="K8691">
        <v>0</v>
      </c>
      <c r="L8691">
        <v>1</v>
      </c>
      <c r="M8691">
        <v>21344</v>
      </c>
      <c r="N8691">
        <v>0</v>
      </c>
      <c r="O8691" t="str">
        <f t="shared" si="812"/>
        <v>60+</v>
      </c>
      <c r="P8691" t="str">
        <f t="shared" si="813"/>
        <v>Low</v>
      </c>
      <c r="Q8691" t="str">
        <f t="shared" si="814"/>
        <v>Long-Term</v>
      </c>
      <c r="R8691" t="str">
        <f t="shared" si="815"/>
        <v>High Balance</v>
      </c>
      <c r="S8691" t="str">
        <f t="shared" si="816"/>
        <v>High Value</v>
      </c>
      <c r="T8691">
        <v>1</v>
      </c>
      <c r="U8691">
        <f t="shared" si="817"/>
        <v>0</v>
      </c>
    </row>
    <row r="8692" spans="1:21" x14ac:dyDescent="0.25">
      <c r="A8692">
        <v>2025</v>
      </c>
      <c r="B8692">
        <v>15756167</v>
      </c>
      <c r="C8692" t="s">
        <v>2251</v>
      </c>
      <c r="D8692">
        <v>762</v>
      </c>
      <c r="E8692" t="s">
        <v>18</v>
      </c>
      <c r="F8692" t="s">
        <v>16</v>
      </c>
      <c r="G8692">
        <v>43</v>
      </c>
      <c r="H8692">
        <v>5</v>
      </c>
      <c r="I8692">
        <v>134205</v>
      </c>
      <c r="J8692">
        <v>1</v>
      </c>
      <c r="K8692">
        <v>1</v>
      </c>
      <c r="L8692">
        <v>1</v>
      </c>
      <c r="M8692">
        <v>139971</v>
      </c>
      <c r="N8692">
        <v>0</v>
      </c>
      <c r="O8692" t="str">
        <f t="shared" si="812"/>
        <v>30-45</v>
      </c>
      <c r="P8692" t="str">
        <f t="shared" si="813"/>
        <v>High</v>
      </c>
      <c r="Q8692" t="str">
        <f t="shared" si="814"/>
        <v>Mid-Term</v>
      </c>
      <c r="R8692" t="str">
        <f t="shared" si="815"/>
        <v>High Balance</v>
      </c>
      <c r="S8692" t="str">
        <f t="shared" si="816"/>
        <v>High Value</v>
      </c>
      <c r="T8692">
        <v>1</v>
      </c>
      <c r="U8692">
        <f t="shared" si="817"/>
        <v>0</v>
      </c>
    </row>
    <row r="8693" spans="1:21" x14ac:dyDescent="0.25">
      <c r="A8693">
        <v>2025</v>
      </c>
      <c r="B8693">
        <v>15632439</v>
      </c>
      <c r="C8693" t="s">
        <v>177</v>
      </c>
      <c r="D8693">
        <v>698</v>
      </c>
      <c r="E8693" t="s">
        <v>15</v>
      </c>
      <c r="F8693" t="s">
        <v>16</v>
      </c>
      <c r="G8693">
        <v>39</v>
      </c>
      <c r="H8693">
        <v>4</v>
      </c>
      <c r="I8693">
        <v>0</v>
      </c>
      <c r="J8693">
        <v>2</v>
      </c>
      <c r="K8693">
        <v>0</v>
      </c>
      <c r="L8693">
        <v>1</v>
      </c>
      <c r="M8693">
        <v>47456</v>
      </c>
      <c r="N8693">
        <v>0</v>
      </c>
      <c r="O8693" t="str">
        <f t="shared" si="812"/>
        <v>30-45</v>
      </c>
      <c r="P8693" t="str">
        <f t="shared" si="813"/>
        <v>Medium</v>
      </c>
      <c r="Q8693" t="str">
        <f t="shared" si="814"/>
        <v>Mid-Term</v>
      </c>
      <c r="R8693" t="str">
        <f t="shared" si="815"/>
        <v>Zero Balance</v>
      </c>
      <c r="S8693" t="str">
        <f t="shared" si="816"/>
        <v>Normal</v>
      </c>
      <c r="T8693">
        <v>1</v>
      </c>
      <c r="U8693">
        <f t="shared" si="817"/>
        <v>0</v>
      </c>
    </row>
    <row r="8694" spans="1:21" x14ac:dyDescent="0.25">
      <c r="A8694">
        <v>2025</v>
      </c>
      <c r="B8694">
        <v>15755138</v>
      </c>
      <c r="C8694" t="s">
        <v>32</v>
      </c>
      <c r="D8694">
        <v>850</v>
      </c>
      <c r="E8694" t="s">
        <v>15</v>
      </c>
      <c r="F8694" t="s">
        <v>16</v>
      </c>
      <c r="G8694">
        <v>32</v>
      </c>
      <c r="H8694">
        <v>8</v>
      </c>
      <c r="I8694">
        <v>0</v>
      </c>
      <c r="J8694">
        <v>2</v>
      </c>
      <c r="K8694">
        <v>1</v>
      </c>
      <c r="L8694">
        <v>1</v>
      </c>
      <c r="M8694">
        <v>55594</v>
      </c>
      <c r="N8694">
        <v>0</v>
      </c>
      <c r="O8694" t="str">
        <f t="shared" si="812"/>
        <v>30-45</v>
      </c>
      <c r="P8694" t="str">
        <f t="shared" si="813"/>
        <v>High</v>
      </c>
      <c r="Q8694" t="str">
        <f t="shared" si="814"/>
        <v>Long-Term</v>
      </c>
      <c r="R8694" t="str">
        <f t="shared" si="815"/>
        <v>Zero Balance</v>
      </c>
      <c r="S8694" t="str">
        <f t="shared" si="816"/>
        <v>Normal</v>
      </c>
      <c r="T8694">
        <v>1</v>
      </c>
      <c r="U8694">
        <f t="shared" si="817"/>
        <v>0</v>
      </c>
    </row>
    <row r="8695" spans="1:21" x14ac:dyDescent="0.25">
      <c r="A8695">
        <v>2025</v>
      </c>
      <c r="B8695">
        <v>15659092</v>
      </c>
      <c r="C8695" t="s">
        <v>465</v>
      </c>
      <c r="D8695">
        <v>621</v>
      </c>
      <c r="E8695" t="s">
        <v>15</v>
      </c>
      <c r="F8695" t="s">
        <v>16</v>
      </c>
      <c r="G8695">
        <v>50</v>
      </c>
      <c r="H8695">
        <v>5</v>
      </c>
      <c r="I8695">
        <v>0</v>
      </c>
      <c r="J8695">
        <v>2</v>
      </c>
      <c r="K8695">
        <v>1</v>
      </c>
      <c r="L8695">
        <v>0</v>
      </c>
      <c r="M8695">
        <v>191757</v>
      </c>
      <c r="N8695">
        <v>1</v>
      </c>
      <c r="O8695" t="str">
        <f t="shared" si="812"/>
        <v>46-60</v>
      </c>
      <c r="P8695" t="str">
        <f t="shared" si="813"/>
        <v>Medium</v>
      </c>
      <c r="Q8695" t="str">
        <f t="shared" si="814"/>
        <v>Mid-Term</v>
      </c>
      <c r="R8695" t="str">
        <f t="shared" si="815"/>
        <v>Zero Balance</v>
      </c>
      <c r="S8695" t="str">
        <f t="shared" si="816"/>
        <v>Normal</v>
      </c>
      <c r="T8695">
        <v>1</v>
      </c>
      <c r="U8695">
        <f t="shared" si="817"/>
        <v>0</v>
      </c>
    </row>
    <row r="8696" spans="1:21" x14ac:dyDescent="0.25">
      <c r="A8696">
        <v>2025</v>
      </c>
      <c r="B8696">
        <v>15742116</v>
      </c>
      <c r="C8696" t="s">
        <v>1903</v>
      </c>
      <c r="D8696">
        <v>671</v>
      </c>
      <c r="E8696" t="s">
        <v>26</v>
      </c>
      <c r="F8696" t="s">
        <v>16</v>
      </c>
      <c r="G8696">
        <v>48</v>
      </c>
      <c r="H8696">
        <v>9</v>
      </c>
      <c r="I8696">
        <v>116711</v>
      </c>
      <c r="J8696">
        <v>2</v>
      </c>
      <c r="K8696">
        <v>0</v>
      </c>
      <c r="L8696">
        <v>0</v>
      </c>
      <c r="M8696">
        <v>76373</v>
      </c>
      <c r="N8696">
        <v>0</v>
      </c>
      <c r="O8696" t="str">
        <f t="shared" si="812"/>
        <v>46-60</v>
      </c>
      <c r="P8696" t="str">
        <f t="shared" si="813"/>
        <v>Medium</v>
      </c>
      <c r="Q8696" t="str">
        <f t="shared" si="814"/>
        <v>Long-Term</v>
      </c>
      <c r="R8696" t="str">
        <f t="shared" si="815"/>
        <v>High Balance</v>
      </c>
      <c r="S8696" t="str">
        <f t="shared" si="816"/>
        <v>High Value</v>
      </c>
      <c r="T8696">
        <v>1</v>
      </c>
      <c r="U8696">
        <f t="shared" si="817"/>
        <v>0</v>
      </c>
    </row>
    <row r="8697" spans="1:21" x14ac:dyDescent="0.25">
      <c r="A8697">
        <v>2025</v>
      </c>
      <c r="B8697">
        <v>15801994</v>
      </c>
      <c r="C8697" t="s">
        <v>68</v>
      </c>
      <c r="D8697">
        <v>775</v>
      </c>
      <c r="E8697" t="s">
        <v>15</v>
      </c>
      <c r="F8697" t="s">
        <v>23</v>
      </c>
      <c r="G8697">
        <v>31</v>
      </c>
      <c r="H8697">
        <v>9</v>
      </c>
      <c r="I8697">
        <v>0</v>
      </c>
      <c r="J8697">
        <v>2</v>
      </c>
      <c r="K8697">
        <v>1</v>
      </c>
      <c r="L8697">
        <v>0</v>
      </c>
      <c r="M8697">
        <v>169279</v>
      </c>
      <c r="N8697">
        <v>0</v>
      </c>
      <c r="O8697" t="str">
        <f t="shared" si="812"/>
        <v>30-45</v>
      </c>
      <c r="P8697" t="str">
        <f t="shared" si="813"/>
        <v>High</v>
      </c>
      <c r="Q8697" t="str">
        <f t="shared" si="814"/>
        <v>Long-Term</v>
      </c>
      <c r="R8697" t="str">
        <f t="shared" si="815"/>
        <v>Zero Balance</v>
      </c>
      <c r="S8697" t="str">
        <f t="shared" si="816"/>
        <v>Normal</v>
      </c>
      <c r="T8697">
        <v>1</v>
      </c>
      <c r="U8697">
        <f t="shared" si="817"/>
        <v>0</v>
      </c>
    </row>
    <row r="8698" spans="1:21" x14ac:dyDescent="0.25">
      <c r="A8698">
        <v>2025</v>
      </c>
      <c r="B8698">
        <v>15647572</v>
      </c>
      <c r="C8698" t="s">
        <v>925</v>
      </c>
      <c r="D8698">
        <v>504</v>
      </c>
      <c r="E8698" t="s">
        <v>18</v>
      </c>
      <c r="F8698" t="s">
        <v>23</v>
      </c>
      <c r="G8698">
        <v>34</v>
      </c>
      <c r="H8698">
        <v>0</v>
      </c>
      <c r="I8698">
        <v>54981</v>
      </c>
      <c r="J8698">
        <v>1</v>
      </c>
      <c r="K8698">
        <v>1</v>
      </c>
      <c r="L8698">
        <v>1</v>
      </c>
      <c r="M8698">
        <v>136910</v>
      </c>
      <c r="N8698">
        <v>0</v>
      </c>
      <c r="O8698" t="str">
        <f t="shared" si="812"/>
        <v>30-45</v>
      </c>
      <c r="P8698" t="str">
        <f t="shared" si="813"/>
        <v>Low</v>
      </c>
      <c r="Q8698" t="str">
        <f t="shared" si="814"/>
        <v>New</v>
      </c>
      <c r="R8698" t="str">
        <f t="shared" si="815"/>
        <v>Low Balance</v>
      </c>
      <c r="S8698" t="str">
        <f t="shared" si="816"/>
        <v>Normal</v>
      </c>
      <c r="T8698">
        <v>1</v>
      </c>
      <c r="U8698">
        <f t="shared" si="817"/>
        <v>0</v>
      </c>
    </row>
    <row r="8699" spans="1:21" x14ac:dyDescent="0.25">
      <c r="A8699">
        <v>2025</v>
      </c>
      <c r="B8699">
        <v>15644551</v>
      </c>
      <c r="C8699" t="s">
        <v>2767</v>
      </c>
      <c r="D8699">
        <v>751</v>
      </c>
      <c r="E8699" t="s">
        <v>18</v>
      </c>
      <c r="F8699" t="s">
        <v>16</v>
      </c>
      <c r="G8699">
        <v>37</v>
      </c>
      <c r="H8699">
        <v>3</v>
      </c>
      <c r="I8699">
        <v>99774</v>
      </c>
      <c r="J8699">
        <v>2</v>
      </c>
      <c r="K8699">
        <v>1</v>
      </c>
      <c r="L8699">
        <v>0</v>
      </c>
      <c r="M8699">
        <v>54866</v>
      </c>
      <c r="N8699">
        <v>0</v>
      </c>
      <c r="O8699" t="str">
        <f t="shared" si="812"/>
        <v>30-45</v>
      </c>
      <c r="P8699" t="str">
        <f t="shared" si="813"/>
        <v>High</v>
      </c>
      <c r="Q8699" t="str">
        <f t="shared" si="814"/>
        <v>New</v>
      </c>
      <c r="R8699" t="str">
        <f t="shared" si="815"/>
        <v>Low Balance</v>
      </c>
      <c r="S8699" t="str">
        <f t="shared" si="816"/>
        <v>Normal</v>
      </c>
      <c r="T8699">
        <v>1</v>
      </c>
      <c r="U8699">
        <f t="shared" si="817"/>
        <v>0</v>
      </c>
    </row>
    <row r="8700" spans="1:21" x14ac:dyDescent="0.25">
      <c r="A8700">
        <v>2025</v>
      </c>
      <c r="B8700">
        <v>15709135</v>
      </c>
      <c r="C8700" t="s">
        <v>82</v>
      </c>
      <c r="D8700">
        <v>691</v>
      </c>
      <c r="E8700" t="s">
        <v>26</v>
      </c>
      <c r="F8700" t="s">
        <v>23</v>
      </c>
      <c r="G8700">
        <v>30</v>
      </c>
      <c r="H8700">
        <v>7</v>
      </c>
      <c r="I8700">
        <v>101232</v>
      </c>
      <c r="J8700">
        <v>2</v>
      </c>
      <c r="K8700">
        <v>0</v>
      </c>
      <c r="L8700">
        <v>0</v>
      </c>
      <c r="M8700">
        <v>156529</v>
      </c>
      <c r="N8700">
        <v>0</v>
      </c>
      <c r="O8700" t="str">
        <f t="shared" si="812"/>
        <v>30-45</v>
      </c>
      <c r="P8700" t="str">
        <f t="shared" si="813"/>
        <v>Medium</v>
      </c>
      <c r="Q8700" t="str">
        <f t="shared" si="814"/>
        <v>Mid-Term</v>
      </c>
      <c r="R8700" t="str">
        <f t="shared" si="815"/>
        <v>High Balance</v>
      </c>
      <c r="S8700" t="str">
        <f t="shared" si="816"/>
        <v>High Value</v>
      </c>
      <c r="T8700">
        <v>1</v>
      </c>
      <c r="U8700">
        <f t="shared" si="817"/>
        <v>0</v>
      </c>
    </row>
    <row r="8701" spans="1:21" x14ac:dyDescent="0.25">
      <c r="A8701">
        <v>2025</v>
      </c>
      <c r="B8701">
        <v>15684469</v>
      </c>
      <c r="C8701" t="s">
        <v>376</v>
      </c>
      <c r="D8701">
        <v>841</v>
      </c>
      <c r="E8701" t="s">
        <v>26</v>
      </c>
      <c r="F8701" t="s">
        <v>23</v>
      </c>
      <c r="G8701">
        <v>32</v>
      </c>
      <c r="H8701">
        <v>2</v>
      </c>
      <c r="I8701">
        <v>117070</v>
      </c>
      <c r="J8701">
        <v>1</v>
      </c>
      <c r="K8701">
        <v>1</v>
      </c>
      <c r="L8701">
        <v>0</v>
      </c>
      <c r="M8701">
        <v>113482</v>
      </c>
      <c r="N8701">
        <v>0</v>
      </c>
      <c r="O8701" t="str">
        <f t="shared" si="812"/>
        <v>30-45</v>
      </c>
      <c r="P8701" t="str">
        <f t="shared" si="813"/>
        <v>High</v>
      </c>
      <c r="Q8701" t="str">
        <f t="shared" si="814"/>
        <v>New</v>
      </c>
      <c r="R8701" t="str">
        <f t="shared" si="815"/>
        <v>High Balance</v>
      </c>
      <c r="S8701" t="str">
        <f t="shared" si="816"/>
        <v>High Value</v>
      </c>
      <c r="T8701">
        <v>1</v>
      </c>
      <c r="U8701">
        <f t="shared" si="817"/>
        <v>0</v>
      </c>
    </row>
    <row r="8702" spans="1:21" x14ac:dyDescent="0.25">
      <c r="A8702">
        <v>2025</v>
      </c>
      <c r="B8702">
        <v>15627637</v>
      </c>
      <c r="C8702" t="s">
        <v>2023</v>
      </c>
      <c r="D8702">
        <v>709</v>
      </c>
      <c r="E8702" t="s">
        <v>26</v>
      </c>
      <c r="F8702" t="s">
        <v>23</v>
      </c>
      <c r="G8702">
        <v>23</v>
      </c>
      <c r="H8702">
        <v>8</v>
      </c>
      <c r="I8702">
        <v>73314</v>
      </c>
      <c r="J8702">
        <v>2</v>
      </c>
      <c r="K8702">
        <v>1</v>
      </c>
      <c r="L8702">
        <v>0</v>
      </c>
      <c r="M8702">
        <v>63446</v>
      </c>
      <c r="N8702">
        <v>0</v>
      </c>
      <c r="O8702" t="str">
        <f t="shared" si="812"/>
        <v>&lt;30</v>
      </c>
      <c r="P8702" t="str">
        <f t="shared" si="813"/>
        <v>Medium</v>
      </c>
      <c r="Q8702" t="str">
        <f t="shared" si="814"/>
        <v>Long-Term</v>
      </c>
      <c r="R8702" t="str">
        <f t="shared" si="815"/>
        <v>Low Balance</v>
      </c>
      <c r="S8702" t="str">
        <f t="shared" si="816"/>
        <v>Normal</v>
      </c>
      <c r="T8702">
        <v>1</v>
      </c>
      <c r="U8702">
        <f t="shared" si="817"/>
        <v>0</v>
      </c>
    </row>
    <row r="8703" spans="1:21" x14ac:dyDescent="0.25">
      <c r="A8703">
        <v>2025</v>
      </c>
      <c r="B8703">
        <v>15667093</v>
      </c>
      <c r="C8703" t="s">
        <v>19</v>
      </c>
      <c r="D8703">
        <v>673</v>
      </c>
      <c r="E8703" t="s">
        <v>15</v>
      </c>
      <c r="F8703" t="s">
        <v>23</v>
      </c>
      <c r="G8703">
        <v>37</v>
      </c>
      <c r="H8703">
        <v>2</v>
      </c>
      <c r="I8703">
        <v>0</v>
      </c>
      <c r="J8703">
        <v>1</v>
      </c>
      <c r="K8703">
        <v>1</v>
      </c>
      <c r="L8703">
        <v>1</v>
      </c>
      <c r="M8703">
        <v>13624</v>
      </c>
      <c r="N8703">
        <v>0</v>
      </c>
      <c r="O8703" t="str">
        <f t="shared" si="812"/>
        <v>30-45</v>
      </c>
      <c r="P8703" t="str">
        <f t="shared" si="813"/>
        <v>Medium</v>
      </c>
      <c r="Q8703" t="str">
        <f t="shared" si="814"/>
        <v>New</v>
      </c>
      <c r="R8703" t="str">
        <f t="shared" si="815"/>
        <v>Zero Balance</v>
      </c>
      <c r="S8703" t="str">
        <f t="shared" si="816"/>
        <v>Normal</v>
      </c>
      <c r="T8703">
        <v>1</v>
      </c>
      <c r="U8703">
        <f t="shared" si="817"/>
        <v>0</v>
      </c>
    </row>
    <row r="8704" spans="1:21" x14ac:dyDescent="0.25">
      <c r="A8704">
        <v>2025</v>
      </c>
      <c r="B8704">
        <v>15690589</v>
      </c>
      <c r="C8704" t="s">
        <v>1078</v>
      </c>
      <c r="D8704">
        <v>541</v>
      </c>
      <c r="E8704" t="s">
        <v>15</v>
      </c>
      <c r="F8704" t="s">
        <v>23</v>
      </c>
      <c r="G8704">
        <v>37</v>
      </c>
      <c r="H8704">
        <v>9</v>
      </c>
      <c r="I8704">
        <v>212314</v>
      </c>
      <c r="J8704">
        <v>1</v>
      </c>
      <c r="K8704">
        <v>0</v>
      </c>
      <c r="L8704">
        <v>1</v>
      </c>
      <c r="M8704">
        <v>148815</v>
      </c>
      <c r="N8704">
        <v>0</v>
      </c>
      <c r="O8704" t="str">
        <f t="shared" si="812"/>
        <v>30-45</v>
      </c>
      <c r="P8704" t="str">
        <f t="shared" si="813"/>
        <v>Low</v>
      </c>
      <c r="Q8704" t="str">
        <f t="shared" si="814"/>
        <v>Long-Term</v>
      </c>
      <c r="R8704" t="str">
        <f t="shared" si="815"/>
        <v>High Balance</v>
      </c>
      <c r="S8704" t="str">
        <f t="shared" si="816"/>
        <v>High Value</v>
      </c>
      <c r="T8704">
        <v>1</v>
      </c>
      <c r="U8704">
        <f t="shared" si="817"/>
        <v>0</v>
      </c>
    </row>
    <row r="8705" spans="1:21" x14ac:dyDescent="0.25">
      <c r="A8705">
        <v>2025</v>
      </c>
      <c r="B8705">
        <v>15595350</v>
      </c>
      <c r="C8705" t="s">
        <v>2768</v>
      </c>
      <c r="D8705">
        <v>661</v>
      </c>
      <c r="E8705" t="s">
        <v>15</v>
      </c>
      <c r="F8705" t="s">
        <v>16</v>
      </c>
      <c r="G8705">
        <v>31</v>
      </c>
      <c r="H8705">
        <v>3</v>
      </c>
      <c r="I8705">
        <v>136068</v>
      </c>
      <c r="J8705">
        <v>2</v>
      </c>
      <c r="K8705">
        <v>1</v>
      </c>
      <c r="L8705">
        <v>0</v>
      </c>
      <c r="M8705">
        <v>65568</v>
      </c>
      <c r="N8705">
        <v>0</v>
      </c>
      <c r="O8705" t="str">
        <f t="shared" si="812"/>
        <v>30-45</v>
      </c>
      <c r="P8705" t="str">
        <f t="shared" si="813"/>
        <v>Medium</v>
      </c>
      <c r="Q8705" t="str">
        <f t="shared" si="814"/>
        <v>New</v>
      </c>
      <c r="R8705" t="str">
        <f t="shared" si="815"/>
        <v>High Balance</v>
      </c>
      <c r="S8705" t="str">
        <f t="shared" si="816"/>
        <v>High Value</v>
      </c>
      <c r="T8705">
        <v>1</v>
      </c>
      <c r="U8705">
        <f t="shared" si="817"/>
        <v>0</v>
      </c>
    </row>
    <row r="8706" spans="1:21" x14ac:dyDescent="0.25">
      <c r="A8706">
        <v>2025</v>
      </c>
      <c r="B8706">
        <v>15777586</v>
      </c>
      <c r="C8706" t="s">
        <v>512</v>
      </c>
      <c r="D8706">
        <v>784</v>
      </c>
      <c r="E8706" t="s">
        <v>18</v>
      </c>
      <c r="F8706" t="s">
        <v>16</v>
      </c>
      <c r="G8706">
        <v>42</v>
      </c>
      <c r="H8706">
        <v>2</v>
      </c>
      <c r="I8706">
        <v>109052</v>
      </c>
      <c r="J8706">
        <v>2</v>
      </c>
      <c r="K8706">
        <v>1</v>
      </c>
      <c r="L8706">
        <v>0</v>
      </c>
      <c r="M8706">
        <v>6410</v>
      </c>
      <c r="N8706">
        <v>0</v>
      </c>
      <c r="O8706" t="str">
        <f t="shared" ref="O8706:O8769" si="818">IF(G8706&lt;30,"&lt;30",IF(G8706&lt;=45,"30-45",IF(G8706&lt;=60,"46-60","60+")))</f>
        <v>30-45</v>
      </c>
      <c r="P8706" t="str">
        <f t="shared" ref="P8706:P8769" si="819">IF(D8706&lt;600,"Low",IF(D8706&lt;=750,"Medium","High"))</f>
        <v>High</v>
      </c>
      <c r="Q8706" t="str">
        <f t="shared" ref="Q8706:Q8769" si="820">IF(H8706&lt;=3,"New",IF(H8706&lt;=7,"Mid-Term","Long-Term"))</f>
        <v>New</v>
      </c>
      <c r="R8706" t="str">
        <f t="shared" ref="R8706:R8769" si="821">IF(I8706=0,"Zero Balance",IF(I8706&lt;100000,"Low Balance","High Balance"))</f>
        <v>High Balance</v>
      </c>
      <c r="S8706" t="str">
        <f t="shared" ref="S8706:S8769" si="822">IF(I8706&gt;=100000,"High Value","Normal")</f>
        <v>High Value</v>
      </c>
      <c r="T8706">
        <v>1</v>
      </c>
      <c r="U8706">
        <f t="shared" ref="U8706:U8769" si="823">IF(N8706=1,I8706,0)</f>
        <v>0</v>
      </c>
    </row>
    <row r="8707" spans="1:21" x14ac:dyDescent="0.25">
      <c r="A8707">
        <v>2025</v>
      </c>
      <c r="B8707">
        <v>15804064</v>
      </c>
      <c r="C8707" t="s">
        <v>871</v>
      </c>
      <c r="D8707">
        <v>742</v>
      </c>
      <c r="E8707" t="s">
        <v>15</v>
      </c>
      <c r="F8707" t="s">
        <v>16</v>
      </c>
      <c r="G8707">
        <v>35</v>
      </c>
      <c r="H8707">
        <v>2</v>
      </c>
      <c r="I8707">
        <v>79126</v>
      </c>
      <c r="J8707">
        <v>1</v>
      </c>
      <c r="K8707">
        <v>1</v>
      </c>
      <c r="L8707">
        <v>1</v>
      </c>
      <c r="M8707">
        <v>126998</v>
      </c>
      <c r="N8707">
        <v>0</v>
      </c>
      <c r="O8707" t="str">
        <f t="shared" si="818"/>
        <v>30-45</v>
      </c>
      <c r="P8707" t="str">
        <f t="shared" si="819"/>
        <v>Medium</v>
      </c>
      <c r="Q8707" t="str">
        <f t="shared" si="820"/>
        <v>New</v>
      </c>
      <c r="R8707" t="str">
        <f t="shared" si="821"/>
        <v>Low Balance</v>
      </c>
      <c r="S8707" t="str">
        <f t="shared" si="822"/>
        <v>Normal</v>
      </c>
      <c r="T8707">
        <v>1</v>
      </c>
      <c r="U8707">
        <f t="shared" si="823"/>
        <v>0</v>
      </c>
    </row>
    <row r="8708" spans="1:21" x14ac:dyDescent="0.25">
      <c r="A8708">
        <v>2025</v>
      </c>
      <c r="B8708">
        <v>15717770</v>
      </c>
      <c r="C8708" t="s">
        <v>535</v>
      </c>
      <c r="D8708">
        <v>850</v>
      </c>
      <c r="E8708" t="s">
        <v>18</v>
      </c>
      <c r="F8708" t="s">
        <v>16</v>
      </c>
      <c r="G8708">
        <v>55</v>
      </c>
      <c r="H8708">
        <v>7</v>
      </c>
      <c r="I8708">
        <v>0</v>
      </c>
      <c r="J8708">
        <v>1</v>
      </c>
      <c r="K8708">
        <v>0</v>
      </c>
      <c r="L8708">
        <v>0</v>
      </c>
      <c r="M8708">
        <v>171763</v>
      </c>
      <c r="N8708">
        <v>1</v>
      </c>
      <c r="O8708" t="str">
        <f t="shared" si="818"/>
        <v>46-60</v>
      </c>
      <c r="P8708" t="str">
        <f t="shared" si="819"/>
        <v>High</v>
      </c>
      <c r="Q8708" t="str">
        <f t="shared" si="820"/>
        <v>Mid-Term</v>
      </c>
      <c r="R8708" t="str">
        <f t="shared" si="821"/>
        <v>Zero Balance</v>
      </c>
      <c r="S8708" t="str">
        <f t="shared" si="822"/>
        <v>Normal</v>
      </c>
      <c r="T8708">
        <v>1</v>
      </c>
      <c r="U8708">
        <f t="shared" si="823"/>
        <v>0</v>
      </c>
    </row>
    <row r="8709" spans="1:21" x14ac:dyDescent="0.25">
      <c r="A8709">
        <v>2025</v>
      </c>
      <c r="B8709">
        <v>15754443</v>
      </c>
      <c r="C8709" t="s">
        <v>2769</v>
      </c>
      <c r="D8709">
        <v>443</v>
      </c>
      <c r="E8709" t="s">
        <v>15</v>
      </c>
      <c r="F8709" t="s">
        <v>16</v>
      </c>
      <c r="G8709">
        <v>35</v>
      </c>
      <c r="H8709">
        <v>9</v>
      </c>
      <c r="I8709">
        <v>108308</v>
      </c>
      <c r="J8709">
        <v>1</v>
      </c>
      <c r="K8709">
        <v>1</v>
      </c>
      <c r="L8709">
        <v>0</v>
      </c>
      <c r="M8709">
        <v>129031</v>
      </c>
      <c r="N8709">
        <v>1</v>
      </c>
      <c r="O8709" t="str">
        <f t="shared" si="818"/>
        <v>30-45</v>
      </c>
      <c r="P8709" t="str">
        <f t="shared" si="819"/>
        <v>Low</v>
      </c>
      <c r="Q8709" t="str">
        <f t="shared" si="820"/>
        <v>Long-Term</v>
      </c>
      <c r="R8709" t="str">
        <f t="shared" si="821"/>
        <v>High Balance</v>
      </c>
      <c r="S8709" t="str">
        <f t="shared" si="822"/>
        <v>High Value</v>
      </c>
      <c r="T8709">
        <v>1</v>
      </c>
      <c r="U8709">
        <f t="shared" si="823"/>
        <v>108308</v>
      </c>
    </row>
    <row r="8710" spans="1:21" x14ac:dyDescent="0.25">
      <c r="A8710">
        <v>2025</v>
      </c>
      <c r="B8710">
        <v>15776939</v>
      </c>
      <c r="C8710" t="s">
        <v>2770</v>
      </c>
      <c r="D8710">
        <v>778</v>
      </c>
      <c r="E8710" t="s">
        <v>26</v>
      </c>
      <c r="F8710" t="s">
        <v>16</v>
      </c>
      <c r="G8710">
        <v>48</v>
      </c>
      <c r="H8710">
        <v>3</v>
      </c>
      <c r="I8710">
        <v>102291</v>
      </c>
      <c r="J8710">
        <v>2</v>
      </c>
      <c r="K8710">
        <v>1</v>
      </c>
      <c r="L8710">
        <v>0</v>
      </c>
      <c r="M8710">
        <v>182691</v>
      </c>
      <c r="N8710">
        <v>0</v>
      </c>
      <c r="O8710" t="str">
        <f t="shared" si="818"/>
        <v>46-60</v>
      </c>
      <c r="P8710" t="str">
        <f t="shared" si="819"/>
        <v>High</v>
      </c>
      <c r="Q8710" t="str">
        <f t="shared" si="820"/>
        <v>New</v>
      </c>
      <c r="R8710" t="str">
        <f t="shared" si="821"/>
        <v>High Balance</v>
      </c>
      <c r="S8710" t="str">
        <f t="shared" si="822"/>
        <v>High Value</v>
      </c>
      <c r="T8710">
        <v>1</v>
      </c>
      <c r="U8710">
        <f t="shared" si="823"/>
        <v>0</v>
      </c>
    </row>
    <row r="8711" spans="1:21" x14ac:dyDescent="0.25">
      <c r="A8711">
        <v>2025</v>
      </c>
      <c r="B8711">
        <v>15713517</v>
      </c>
      <c r="C8711" t="s">
        <v>572</v>
      </c>
      <c r="D8711">
        <v>529</v>
      </c>
      <c r="E8711" t="s">
        <v>15</v>
      </c>
      <c r="F8711" t="s">
        <v>23</v>
      </c>
      <c r="G8711">
        <v>39</v>
      </c>
      <c r="H8711">
        <v>6</v>
      </c>
      <c r="I8711">
        <v>102025</v>
      </c>
      <c r="J8711">
        <v>2</v>
      </c>
      <c r="K8711">
        <v>1</v>
      </c>
      <c r="L8711">
        <v>0</v>
      </c>
      <c r="M8711">
        <v>12351</v>
      </c>
      <c r="N8711">
        <v>0</v>
      </c>
      <c r="O8711" t="str">
        <f t="shared" si="818"/>
        <v>30-45</v>
      </c>
      <c r="P8711" t="str">
        <f t="shared" si="819"/>
        <v>Low</v>
      </c>
      <c r="Q8711" t="str">
        <f t="shared" si="820"/>
        <v>Mid-Term</v>
      </c>
      <c r="R8711" t="str">
        <f t="shared" si="821"/>
        <v>High Balance</v>
      </c>
      <c r="S8711" t="str">
        <f t="shared" si="822"/>
        <v>High Value</v>
      </c>
      <c r="T8711">
        <v>1</v>
      </c>
      <c r="U8711">
        <f t="shared" si="823"/>
        <v>0</v>
      </c>
    </row>
    <row r="8712" spans="1:21" x14ac:dyDescent="0.25">
      <c r="A8712">
        <v>2025</v>
      </c>
      <c r="B8712">
        <v>15683522</v>
      </c>
      <c r="C8712" t="s">
        <v>136</v>
      </c>
      <c r="D8712">
        <v>678</v>
      </c>
      <c r="E8712" t="s">
        <v>26</v>
      </c>
      <c r="F8712" t="s">
        <v>16</v>
      </c>
      <c r="G8712">
        <v>37</v>
      </c>
      <c r="H8712">
        <v>2</v>
      </c>
      <c r="I8712">
        <v>113383</v>
      </c>
      <c r="J8712">
        <v>1</v>
      </c>
      <c r="K8712">
        <v>1</v>
      </c>
      <c r="L8712">
        <v>1</v>
      </c>
      <c r="M8712">
        <v>135124</v>
      </c>
      <c r="N8712">
        <v>0</v>
      </c>
      <c r="O8712" t="str">
        <f t="shared" si="818"/>
        <v>30-45</v>
      </c>
      <c r="P8712" t="str">
        <f t="shared" si="819"/>
        <v>Medium</v>
      </c>
      <c r="Q8712" t="str">
        <f t="shared" si="820"/>
        <v>New</v>
      </c>
      <c r="R8712" t="str">
        <f t="shared" si="821"/>
        <v>High Balance</v>
      </c>
      <c r="S8712" t="str">
        <f t="shared" si="822"/>
        <v>High Value</v>
      </c>
      <c r="T8712">
        <v>1</v>
      </c>
      <c r="U8712">
        <f t="shared" si="823"/>
        <v>0</v>
      </c>
    </row>
    <row r="8713" spans="1:21" x14ac:dyDescent="0.25">
      <c r="A8713">
        <v>2025</v>
      </c>
      <c r="B8713">
        <v>15673995</v>
      </c>
      <c r="C8713" t="s">
        <v>1048</v>
      </c>
      <c r="D8713">
        <v>516</v>
      </c>
      <c r="E8713" t="s">
        <v>18</v>
      </c>
      <c r="F8713" t="s">
        <v>16</v>
      </c>
      <c r="G8713">
        <v>65</v>
      </c>
      <c r="H8713">
        <v>9</v>
      </c>
      <c r="I8713">
        <v>102541</v>
      </c>
      <c r="J8713">
        <v>1</v>
      </c>
      <c r="K8713">
        <v>1</v>
      </c>
      <c r="L8713">
        <v>0</v>
      </c>
      <c r="M8713">
        <v>181490</v>
      </c>
      <c r="N8713">
        <v>0</v>
      </c>
      <c r="O8713" t="str">
        <f t="shared" si="818"/>
        <v>60+</v>
      </c>
      <c r="P8713" t="str">
        <f t="shared" si="819"/>
        <v>Low</v>
      </c>
      <c r="Q8713" t="str">
        <f t="shared" si="820"/>
        <v>Long-Term</v>
      </c>
      <c r="R8713" t="str">
        <f t="shared" si="821"/>
        <v>High Balance</v>
      </c>
      <c r="S8713" t="str">
        <f t="shared" si="822"/>
        <v>High Value</v>
      </c>
      <c r="T8713">
        <v>1</v>
      </c>
      <c r="U8713">
        <f t="shared" si="823"/>
        <v>0</v>
      </c>
    </row>
    <row r="8714" spans="1:21" x14ac:dyDescent="0.25">
      <c r="A8714">
        <v>2025</v>
      </c>
      <c r="B8714">
        <v>15771054</v>
      </c>
      <c r="C8714" t="s">
        <v>242</v>
      </c>
      <c r="D8714">
        <v>469</v>
      </c>
      <c r="E8714" t="s">
        <v>18</v>
      </c>
      <c r="F8714" t="s">
        <v>23</v>
      </c>
      <c r="G8714">
        <v>35</v>
      </c>
      <c r="H8714">
        <v>5</v>
      </c>
      <c r="I8714">
        <v>0</v>
      </c>
      <c r="J8714">
        <v>2</v>
      </c>
      <c r="K8714">
        <v>1</v>
      </c>
      <c r="L8714">
        <v>0</v>
      </c>
      <c r="M8714">
        <v>186490</v>
      </c>
      <c r="N8714">
        <v>0</v>
      </c>
      <c r="O8714" t="str">
        <f t="shared" si="818"/>
        <v>30-45</v>
      </c>
      <c r="P8714" t="str">
        <f t="shared" si="819"/>
        <v>Low</v>
      </c>
      <c r="Q8714" t="str">
        <f t="shared" si="820"/>
        <v>Mid-Term</v>
      </c>
      <c r="R8714" t="str">
        <f t="shared" si="821"/>
        <v>Zero Balance</v>
      </c>
      <c r="S8714" t="str">
        <f t="shared" si="822"/>
        <v>Normal</v>
      </c>
      <c r="T8714">
        <v>1</v>
      </c>
      <c r="U8714">
        <f t="shared" si="823"/>
        <v>0</v>
      </c>
    </row>
    <row r="8715" spans="1:21" x14ac:dyDescent="0.25">
      <c r="A8715">
        <v>2025</v>
      </c>
      <c r="B8715">
        <v>15578788</v>
      </c>
      <c r="C8715" t="s">
        <v>1349</v>
      </c>
      <c r="D8715">
        <v>786</v>
      </c>
      <c r="E8715" t="s">
        <v>18</v>
      </c>
      <c r="F8715" t="s">
        <v>23</v>
      </c>
      <c r="G8715">
        <v>40</v>
      </c>
      <c r="H8715">
        <v>6</v>
      </c>
      <c r="I8715">
        <v>0</v>
      </c>
      <c r="J8715">
        <v>2</v>
      </c>
      <c r="K8715">
        <v>0</v>
      </c>
      <c r="L8715">
        <v>0</v>
      </c>
      <c r="M8715">
        <v>41249</v>
      </c>
      <c r="N8715">
        <v>0</v>
      </c>
      <c r="O8715" t="str">
        <f t="shared" si="818"/>
        <v>30-45</v>
      </c>
      <c r="P8715" t="str">
        <f t="shared" si="819"/>
        <v>High</v>
      </c>
      <c r="Q8715" t="str">
        <f t="shared" si="820"/>
        <v>Mid-Term</v>
      </c>
      <c r="R8715" t="str">
        <f t="shared" si="821"/>
        <v>Zero Balance</v>
      </c>
      <c r="S8715" t="str">
        <f t="shared" si="822"/>
        <v>Normal</v>
      </c>
      <c r="T8715">
        <v>1</v>
      </c>
      <c r="U8715">
        <f t="shared" si="823"/>
        <v>0</v>
      </c>
    </row>
    <row r="8716" spans="1:21" x14ac:dyDescent="0.25">
      <c r="A8716">
        <v>2025</v>
      </c>
      <c r="B8716">
        <v>15737408</v>
      </c>
      <c r="C8716" t="s">
        <v>312</v>
      </c>
      <c r="D8716">
        <v>703</v>
      </c>
      <c r="E8716" t="s">
        <v>15</v>
      </c>
      <c r="F8716" t="s">
        <v>16</v>
      </c>
      <c r="G8716">
        <v>41</v>
      </c>
      <c r="H8716">
        <v>6</v>
      </c>
      <c r="I8716">
        <v>109942</v>
      </c>
      <c r="J8716">
        <v>1</v>
      </c>
      <c r="K8716">
        <v>1</v>
      </c>
      <c r="L8716">
        <v>0</v>
      </c>
      <c r="M8716">
        <v>116267</v>
      </c>
      <c r="N8716">
        <v>0</v>
      </c>
      <c r="O8716" t="str">
        <f t="shared" si="818"/>
        <v>30-45</v>
      </c>
      <c r="P8716" t="str">
        <f t="shared" si="819"/>
        <v>Medium</v>
      </c>
      <c r="Q8716" t="str">
        <f t="shared" si="820"/>
        <v>Mid-Term</v>
      </c>
      <c r="R8716" t="str">
        <f t="shared" si="821"/>
        <v>High Balance</v>
      </c>
      <c r="S8716" t="str">
        <f t="shared" si="822"/>
        <v>High Value</v>
      </c>
      <c r="T8716">
        <v>1</v>
      </c>
      <c r="U8716">
        <f t="shared" si="823"/>
        <v>0</v>
      </c>
    </row>
    <row r="8717" spans="1:21" x14ac:dyDescent="0.25">
      <c r="A8717">
        <v>2025</v>
      </c>
      <c r="B8717">
        <v>15750837</v>
      </c>
      <c r="C8717" t="s">
        <v>2771</v>
      </c>
      <c r="D8717">
        <v>579</v>
      </c>
      <c r="E8717" t="s">
        <v>26</v>
      </c>
      <c r="F8717" t="s">
        <v>23</v>
      </c>
      <c r="G8717">
        <v>41</v>
      </c>
      <c r="H8717">
        <v>0</v>
      </c>
      <c r="I8717">
        <v>141750</v>
      </c>
      <c r="J8717">
        <v>1</v>
      </c>
      <c r="K8717">
        <v>0</v>
      </c>
      <c r="L8717">
        <v>1</v>
      </c>
      <c r="M8717">
        <v>9202</v>
      </c>
      <c r="N8717">
        <v>0</v>
      </c>
      <c r="O8717" t="str">
        <f t="shared" si="818"/>
        <v>30-45</v>
      </c>
      <c r="P8717" t="str">
        <f t="shared" si="819"/>
        <v>Low</v>
      </c>
      <c r="Q8717" t="str">
        <f t="shared" si="820"/>
        <v>New</v>
      </c>
      <c r="R8717" t="str">
        <f t="shared" si="821"/>
        <v>High Balance</v>
      </c>
      <c r="S8717" t="str">
        <f t="shared" si="822"/>
        <v>High Value</v>
      </c>
      <c r="T8717">
        <v>1</v>
      </c>
      <c r="U8717">
        <f t="shared" si="823"/>
        <v>0</v>
      </c>
    </row>
    <row r="8718" spans="1:21" x14ac:dyDescent="0.25">
      <c r="A8718">
        <v>2025</v>
      </c>
      <c r="B8718">
        <v>15576022</v>
      </c>
      <c r="C8718" t="s">
        <v>385</v>
      </c>
      <c r="D8718">
        <v>565</v>
      </c>
      <c r="E8718" t="s">
        <v>15</v>
      </c>
      <c r="F8718" t="s">
        <v>23</v>
      </c>
      <c r="G8718">
        <v>38</v>
      </c>
      <c r="H8718">
        <v>5</v>
      </c>
      <c r="I8718">
        <v>0</v>
      </c>
      <c r="J8718">
        <v>2</v>
      </c>
      <c r="K8718">
        <v>0</v>
      </c>
      <c r="L8718">
        <v>1</v>
      </c>
      <c r="M8718">
        <v>80630</v>
      </c>
      <c r="N8718">
        <v>0</v>
      </c>
      <c r="O8718" t="str">
        <f t="shared" si="818"/>
        <v>30-45</v>
      </c>
      <c r="P8718" t="str">
        <f t="shared" si="819"/>
        <v>Low</v>
      </c>
      <c r="Q8718" t="str">
        <f t="shared" si="820"/>
        <v>Mid-Term</v>
      </c>
      <c r="R8718" t="str">
        <f t="shared" si="821"/>
        <v>Zero Balance</v>
      </c>
      <c r="S8718" t="str">
        <f t="shared" si="822"/>
        <v>Normal</v>
      </c>
      <c r="T8718">
        <v>1</v>
      </c>
      <c r="U8718">
        <f t="shared" si="823"/>
        <v>0</v>
      </c>
    </row>
    <row r="8719" spans="1:21" x14ac:dyDescent="0.25">
      <c r="A8719">
        <v>2025</v>
      </c>
      <c r="B8719">
        <v>15635502</v>
      </c>
      <c r="C8719" t="s">
        <v>263</v>
      </c>
      <c r="D8719">
        <v>443</v>
      </c>
      <c r="E8719" t="s">
        <v>15</v>
      </c>
      <c r="F8719" t="s">
        <v>23</v>
      </c>
      <c r="G8719">
        <v>44</v>
      </c>
      <c r="H8719">
        <v>2</v>
      </c>
      <c r="I8719">
        <v>0</v>
      </c>
      <c r="J8719">
        <v>1</v>
      </c>
      <c r="K8719">
        <v>1</v>
      </c>
      <c r="L8719">
        <v>0</v>
      </c>
      <c r="M8719">
        <v>159166</v>
      </c>
      <c r="N8719">
        <v>0</v>
      </c>
      <c r="O8719" t="str">
        <f t="shared" si="818"/>
        <v>30-45</v>
      </c>
      <c r="P8719" t="str">
        <f t="shared" si="819"/>
        <v>Low</v>
      </c>
      <c r="Q8719" t="str">
        <f t="shared" si="820"/>
        <v>New</v>
      </c>
      <c r="R8719" t="str">
        <f t="shared" si="821"/>
        <v>Zero Balance</v>
      </c>
      <c r="S8719" t="str">
        <f t="shared" si="822"/>
        <v>Normal</v>
      </c>
      <c r="T8719">
        <v>1</v>
      </c>
      <c r="U8719">
        <f t="shared" si="823"/>
        <v>0</v>
      </c>
    </row>
    <row r="8720" spans="1:21" x14ac:dyDescent="0.25">
      <c r="A8720">
        <v>2025</v>
      </c>
      <c r="B8720">
        <v>15627298</v>
      </c>
      <c r="C8720" t="s">
        <v>1111</v>
      </c>
      <c r="D8720">
        <v>589</v>
      </c>
      <c r="E8720" t="s">
        <v>15</v>
      </c>
      <c r="F8720" t="s">
        <v>23</v>
      </c>
      <c r="G8720">
        <v>37</v>
      </c>
      <c r="H8720">
        <v>7</v>
      </c>
      <c r="I8720">
        <v>85146</v>
      </c>
      <c r="J8720">
        <v>2</v>
      </c>
      <c r="K8720">
        <v>1</v>
      </c>
      <c r="L8720">
        <v>0</v>
      </c>
      <c r="M8720">
        <v>86490</v>
      </c>
      <c r="N8720">
        <v>1</v>
      </c>
      <c r="O8720" t="str">
        <f t="shared" si="818"/>
        <v>30-45</v>
      </c>
      <c r="P8720" t="str">
        <f t="shared" si="819"/>
        <v>Low</v>
      </c>
      <c r="Q8720" t="str">
        <f t="shared" si="820"/>
        <v>Mid-Term</v>
      </c>
      <c r="R8720" t="str">
        <f t="shared" si="821"/>
        <v>Low Balance</v>
      </c>
      <c r="S8720" t="str">
        <f t="shared" si="822"/>
        <v>Normal</v>
      </c>
      <c r="T8720">
        <v>1</v>
      </c>
      <c r="U8720">
        <f t="shared" si="823"/>
        <v>85146</v>
      </c>
    </row>
    <row r="8721" spans="1:21" x14ac:dyDescent="0.25">
      <c r="A8721">
        <v>2025</v>
      </c>
      <c r="B8721">
        <v>15811415</v>
      </c>
      <c r="C8721" t="s">
        <v>2772</v>
      </c>
      <c r="D8721">
        <v>691</v>
      </c>
      <c r="E8721" t="s">
        <v>15</v>
      </c>
      <c r="F8721" t="s">
        <v>16</v>
      </c>
      <c r="G8721">
        <v>44</v>
      </c>
      <c r="H8721">
        <v>6</v>
      </c>
      <c r="I8721">
        <v>134066</v>
      </c>
      <c r="J8721">
        <v>2</v>
      </c>
      <c r="K8721">
        <v>1</v>
      </c>
      <c r="L8721">
        <v>1</v>
      </c>
      <c r="M8721">
        <v>197572</v>
      </c>
      <c r="N8721">
        <v>0</v>
      </c>
      <c r="O8721" t="str">
        <f t="shared" si="818"/>
        <v>30-45</v>
      </c>
      <c r="P8721" t="str">
        <f t="shared" si="819"/>
        <v>Medium</v>
      </c>
      <c r="Q8721" t="str">
        <f t="shared" si="820"/>
        <v>Mid-Term</v>
      </c>
      <c r="R8721" t="str">
        <f t="shared" si="821"/>
        <v>High Balance</v>
      </c>
      <c r="S8721" t="str">
        <f t="shared" si="822"/>
        <v>High Value</v>
      </c>
      <c r="T8721">
        <v>1</v>
      </c>
      <c r="U8721">
        <f t="shared" si="823"/>
        <v>0</v>
      </c>
    </row>
    <row r="8722" spans="1:21" x14ac:dyDescent="0.25">
      <c r="A8722">
        <v>2025</v>
      </c>
      <c r="B8722">
        <v>15645059</v>
      </c>
      <c r="C8722" t="s">
        <v>2773</v>
      </c>
      <c r="D8722">
        <v>711</v>
      </c>
      <c r="E8722" t="s">
        <v>15</v>
      </c>
      <c r="F8722" t="s">
        <v>16</v>
      </c>
      <c r="G8722">
        <v>28</v>
      </c>
      <c r="H8722">
        <v>8</v>
      </c>
      <c r="I8722">
        <v>0</v>
      </c>
      <c r="J8722">
        <v>2</v>
      </c>
      <c r="K8722">
        <v>0</v>
      </c>
      <c r="L8722">
        <v>0</v>
      </c>
      <c r="M8722">
        <v>105160</v>
      </c>
      <c r="N8722">
        <v>0</v>
      </c>
      <c r="O8722" t="str">
        <f t="shared" si="818"/>
        <v>&lt;30</v>
      </c>
      <c r="P8722" t="str">
        <f t="shared" si="819"/>
        <v>Medium</v>
      </c>
      <c r="Q8722" t="str">
        <f t="shared" si="820"/>
        <v>Long-Term</v>
      </c>
      <c r="R8722" t="str">
        <f t="shared" si="821"/>
        <v>Zero Balance</v>
      </c>
      <c r="S8722" t="str">
        <f t="shared" si="822"/>
        <v>Normal</v>
      </c>
      <c r="T8722">
        <v>1</v>
      </c>
      <c r="U8722">
        <f t="shared" si="823"/>
        <v>0</v>
      </c>
    </row>
    <row r="8723" spans="1:21" x14ac:dyDescent="0.25">
      <c r="A8723">
        <v>2025</v>
      </c>
      <c r="B8723">
        <v>15689671</v>
      </c>
      <c r="C8723" t="s">
        <v>2774</v>
      </c>
      <c r="D8723">
        <v>775</v>
      </c>
      <c r="E8723" t="s">
        <v>18</v>
      </c>
      <c r="F8723" t="s">
        <v>23</v>
      </c>
      <c r="G8723">
        <v>27</v>
      </c>
      <c r="H8723">
        <v>4</v>
      </c>
      <c r="I8723">
        <v>0</v>
      </c>
      <c r="J8723">
        <v>1</v>
      </c>
      <c r="K8723">
        <v>1</v>
      </c>
      <c r="L8723">
        <v>1</v>
      </c>
      <c r="M8723">
        <v>40807</v>
      </c>
      <c r="N8723">
        <v>0</v>
      </c>
      <c r="O8723" t="str">
        <f t="shared" si="818"/>
        <v>&lt;30</v>
      </c>
      <c r="P8723" t="str">
        <f t="shared" si="819"/>
        <v>High</v>
      </c>
      <c r="Q8723" t="str">
        <f t="shared" si="820"/>
        <v>Mid-Term</v>
      </c>
      <c r="R8723" t="str">
        <f t="shared" si="821"/>
        <v>Zero Balance</v>
      </c>
      <c r="S8723" t="str">
        <f t="shared" si="822"/>
        <v>Normal</v>
      </c>
      <c r="T8723">
        <v>1</v>
      </c>
      <c r="U8723">
        <f t="shared" si="823"/>
        <v>0</v>
      </c>
    </row>
    <row r="8724" spans="1:21" x14ac:dyDescent="0.25">
      <c r="A8724">
        <v>2025</v>
      </c>
      <c r="B8724">
        <v>15718667</v>
      </c>
      <c r="C8724" t="s">
        <v>77</v>
      </c>
      <c r="D8724">
        <v>621</v>
      </c>
      <c r="E8724" t="s">
        <v>15</v>
      </c>
      <c r="F8724" t="s">
        <v>23</v>
      </c>
      <c r="G8724">
        <v>35</v>
      </c>
      <c r="H8724">
        <v>7</v>
      </c>
      <c r="I8724">
        <v>87619</v>
      </c>
      <c r="J8724">
        <v>1</v>
      </c>
      <c r="K8724">
        <v>1</v>
      </c>
      <c r="L8724">
        <v>0</v>
      </c>
      <c r="M8724">
        <v>143</v>
      </c>
      <c r="N8724">
        <v>0</v>
      </c>
      <c r="O8724" t="str">
        <f t="shared" si="818"/>
        <v>30-45</v>
      </c>
      <c r="P8724" t="str">
        <f t="shared" si="819"/>
        <v>Medium</v>
      </c>
      <c r="Q8724" t="str">
        <f t="shared" si="820"/>
        <v>Mid-Term</v>
      </c>
      <c r="R8724" t="str">
        <f t="shared" si="821"/>
        <v>Low Balance</v>
      </c>
      <c r="S8724" t="str">
        <f t="shared" si="822"/>
        <v>Normal</v>
      </c>
      <c r="T8724">
        <v>1</v>
      </c>
      <c r="U8724">
        <f t="shared" si="823"/>
        <v>0</v>
      </c>
    </row>
    <row r="8725" spans="1:21" x14ac:dyDescent="0.25">
      <c r="A8725">
        <v>2025</v>
      </c>
      <c r="B8725">
        <v>15803202</v>
      </c>
      <c r="C8725" t="s">
        <v>1293</v>
      </c>
      <c r="D8725">
        <v>350</v>
      </c>
      <c r="E8725" t="s">
        <v>15</v>
      </c>
      <c r="F8725" t="s">
        <v>23</v>
      </c>
      <c r="G8725">
        <v>51</v>
      </c>
      <c r="H8725">
        <v>10</v>
      </c>
      <c r="I8725">
        <v>0</v>
      </c>
      <c r="J8725">
        <v>1</v>
      </c>
      <c r="K8725">
        <v>1</v>
      </c>
      <c r="L8725">
        <v>1</v>
      </c>
      <c r="M8725">
        <v>125824</v>
      </c>
      <c r="N8725">
        <v>1</v>
      </c>
      <c r="O8725" t="str">
        <f t="shared" si="818"/>
        <v>46-60</v>
      </c>
      <c r="P8725" t="str">
        <f t="shared" si="819"/>
        <v>Low</v>
      </c>
      <c r="Q8725" t="str">
        <f t="shared" si="820"/>
        <v>Long-Term</v>
      </c>
      <c r="R8725" t="str">
        <f t="shared" si="821"/>
        <v>Zero Balance</v>
      </c>
      <c r="S8725" t="str">
        <f t="shared" si="822"/>
        <v>Normal</v>
      </c>
      <c r="T8725">
        <v>1</v>
      </c>
      <c r="U8725">
        <f t="shared" si="823"/>
        <v>0</v>
      </c>
    </row>
    <row r="8726" spans="1:21" x14ac:dyDescent="0.25">
      <c r="A8726">
        <v>2025</v>
      </c>
      <c r="B8726">
        <v>15593683</v>
      </c>
      <c r="C8726" t="s">
        <v>2183</v>
      </c>
      <c r="D8726">
        <v>668</v>
      </c>
      <c r="E8726" t="s">
        <v>18</v>
      </c>
      <c r="F8726" t="s">
        <v>16</v>
      </c>
      <c r="G8726">
        <v>30</v>
      </c>
      <c r="H8726">
        <v>8</v>
      </c>
      <c r="I8726">
        <v>0</v>
      </c>
      <c r="J8726">
        <v>2</v>
      </c>
      <c r="K8726">
        <v>1</v>
      </c>
      <c r="L8726">
        <v>0</v>
      </c>
      <c r="M8726">
        <v>138466</v>
      </c>
      <c r="N8726">
        <v>0</v>
      </c>
      <c r="O8726" t="str">
        <f t="shared" si="818"/>
        <v>30-45</v>
      </c>
      <c r="P8726" t="str">
        <f t="shared" si="819"/>
        <v>Medium</v>
      </c>
      <c r="Q8726" t="str">
        <f t="shared" si="820"/>
        <v>Long-Term</v>
      </c>
      <c r="R8726" t="str">
        <f t="shared" si="821"/>
        <v>Zero Balance</v>
      </c>
      <c r="S8726" t="str">
        <f t="shared" si="822"/>
        <v>Normal</v>
      </c>
      <c r="T8726">
        <v>1</v>
      </c>
      <c r="U8726">
        <f t="shared" si="823"/>
        <v>0</v>
      </c>
    </row>
    <row r="8727" spans="1:21" x14ac:dyDescent="0.25">
      <c r="A8727">
        <v>2025</v>
      </c>
      <c r="B8727">
        <v>15703394</v>
      </c>
      <c r="C8727" t="s">
        <v>2329</v>
      </c>
      <c r="D8727">
        <v>633</v>
      </c>
      <c r="E8727" t="s">
        <v>18</v>
      </c>
      <c r="F8727" t="s">
        <v>23</v>
      </c>
      <c r="G8727">
        <v>27</v>
      </c>
      <c r="H8727">
        <v>3</v>
      </c>
      <c r="I8727">
        <v>0</v>
      </c>
      <c r="J8727">
        <v>2</v>
      </c>
      <c r="K8727">
        <v>1</v>
      </c>
      <c r="L8727">
        <v>0</v>
      </c>
      <c r="M8727">
        <v>44009</v>
      </c>
      <c r="N8727">
        <v>0</v>
      </c>
      <c r="O8727" t="str">
        <f t="shared" si="818"/>
        <v>&lt;30</v>
      </c>
      <c r="P8727" t="str">
        <f t="shared" si="819"/>
        <v>Medium</v>
      </c>
      <c r="Q8727" t="str">
        <f t="shared" si="820"/>
        <v>New</v>
      </c>
      <c r="R8727" t="str">
        <f t="shared" si="821"/>
        <v>Zero Balance</v>
      </c>
      <c r="S8727" t="str">
        <f t="shared" si="822"/>
        <v>Normal</v>
      </c>
      <c r="T8727">
        <v>1</v>
      </c>
      <c r="U8727">
        <f t="shared" si="823"/>
        <v>0</v>
      </c>
    </row>
    <row r="8728" spans="1:21" x14ac:dyDescent="0.25">
      <c r="A8728">
        <v>2025</v>
      </c>
      <c r="B8728">
        <v>15570289</v>
      </c>
      <c r="C8728" t="s">
        <v>741</v>
      </c>
      <c r="D8728">
        <v>697</v>
      </c>
      <c r="E8728" t="s">
        <v>26</v>
      </c>
      <c r="F8728" t="s">
        <v>23</v>
      </c>
      <c r="G8728">
        <v>43</v>
      </c>
      <c r="H8728">
        <v>8</v>
      </c>
      <c r="I8728">
        <v>103409</v>
      </c>
      <c r="J8728">
        <v>1</v>
      </c>
      <c r="K8728">
        <v>1</v>
      </c>
      <c r="L8728">
        <v>0</v>
      </c>
      <c r="M8728">
        <v>66893</v>
      </c>
      <c r="N8728">
        <v>1</v>
      </c>
      <c r="O8728" t="str">
        <f t="shared" si="818"/>
        <v>30-45</v>
      </c>
      <c r="P8728" t="str">
        <f t="shared" si="819"/>
        <v>Medium</v>
      </c>
      <c r="Q8728" t="str">
        <f t="shared" si="820"/>
        <v>Long-Term</v>
      </c>
      <c r="R8728" t="str">
        <f t="shared" si="821"/>
        <v>High Balance</v>
      </c>
      <c r="S8728" t="str">
        <f t="shared" si="822"/>
        <v>High Value</v>
      </c>
      <c r="T8728">
        <v>1</v>
      </c>
      <c r="U8728">
        <f t="shared" si="823"/>
        <v>103409</v>
      </c>
    </row>
    <row r="8729" spans="1:21" x14ac:dyDescent="0.25">
      <c r="A8729">
        <v>2025</v>
      </c>
      <c r="B8729">
        <v>15567437</v>
      </c>
      <c r="C8729" t="s">
        <v>2775</v>
      </c>
      <c r="D8729">
        <v>734</v>
      </c>
      <c r="E8729" t="s">
        <v>26</v>
      </c>
      <c r="F8729" t="s">
        <v>16</v>
      </c>
      <c r="G8729">
        <v>30</v>
      </c>
      <c r="H8729">
        <v>7</v>
      </c>
      <c r="I8729">
        <v>123040</v>
      </c>
      <c r="J8729">
        <v>1</v>
      </c>
      <c r="K8729">
        <v>1</v>
      </c>
      <c r="L8729">
        <v>1</v>
      </c>
      <c r="M8729">
        <v>76503</v>
      </c>
      <c r="N8729">
        <v>0</v>
      </c>
      <c r="O8729" t="str">
        <f t="shared" si="818"/>
        <v>30-45</v>
      </c>
      <c r="P8729" t="str">
        <f t="shared" si="819"/>
        <v>Medium</v>
      </c>
      <c r="Q8729" t="str">
        <f t="shared" si="820"/>
        <v>Mid-Term</v>
      </c>
      <c r="R8729" t="str">
        <f t="shared" si="821"/>
        <v>High Balance</v>
      </c>
      <c r="S8729" t="str">
        <f t="shared" si="822"/>
        <v>High Value</v>
      </c>
      <c r="T8729">
        <v>1</v>
      </c>
      <c r="U8729">
        <f t="shared" si="823"/>
        <v>0</v>
      </c>
    </row>
    <row r="8730" spans="1:21" x14ac:dyDescent="0.25">
      <c r="A8730">
        <v>2025</v>
      </c>
      <c r="B8730">
        <v>15711687</v>
      </c>
      <c r="C8730" t="s">
        <v>2776</v>
      </c>
      <c r="D8730">
        <v>434</v>
      </c>
      <c r="E8730" t="s">
        <v>15</v>
      </c>
      <c r="F8730" t="s">
        <v>23</v>
      </c>
      <c r="G8730">
        <v>41</v>
      </c>
      <c r="H8730">
        <v>4</v>
      </c>
      <c r="I8730">
        <v>108129</v>
      </c>
      <c r="J8730">
        <v>1</v>
      </c>
      <c r="K8730">
        <v>0</v>
      </c>
      <c r="L8730">
        <v>1</v>
      </c>
      <c r="M8730">
        <v>56784</v>
      </c>
      <c r="N8730">
        <v>0</v>
      </c>
      <c r="O8730" t="str">
        <f t="shared" si="818"/>
        <v>30-45</v>
      </c>
      <c r="P8730" t="str">
        <f t="shared" si="819"/>
        <v>Low</v>
      </c>
      <c r="Q8730" t="str">
        <f t="shared" si="820"/>
        <v>Mid-Term</v>
      </c>
      <c r="R8730" t="str">
        <f t="shared" si="821"/>
        <v>High Balance</v>
      </c>
      <c r="S8730" t="str">
        <f t="shared" si="822"/>
        <v>High Value</v>
      </c>
      <c r="T8730">
        <v>1</v>
      </c>
      <c r="U8730">
        <f t="shared" si="823"/>
        <v>0</v>
      </c>
    </row>
    <row r="8731" spans="1:21" x14ac:dyDescent="0.25">
      <c r="A8731">
        <v>2025</v>
      </c>
      <c r="B8731">
        <v>15656592</v>
      </c>
      <c r="C8731" t="s">
        <v>582</v>
      </c>
      <c r="D8731">
        <v>646</v>
      </c>
      <c r="E8731" t="s">
        <v>26</v>
      </c>
      <c r="F8731" t="s">
        <v>23</v>
      </c>
      <c r="G8731">
        <v>48</v>
      </c>
      <c r="H8731">
        <v>8</v>
      </c>
      <c r="I8731">
        <v>169023</v>
      </c>
      <c r="J8731">
        <v>2</v>
      </c>
      <c r="K8731">
        <v>1</v>
      </c>
      <c r="L8731">
        <v>1</v>
      </c>
      <c r="M8731">
        <v>175658</v>
      </c>
      <c r="N8731">
        <v>0</v>
      </c>
      <c r="O8731" t="str">
        <f t="shared" si="818"/>
        <v>46-60</v>
      </c>
      <c r="P8731" t="str">
        <f t="shared" si="819"/>
        <v>Medium</v>
      </c>
      <c r="Q8731" t="str">
        <f t="shared" si="820"/>
        <v>Long-Term</v>
      </c>
      <c r="R8731" t="str">
        <f t="shared" si="821"/>
        <v>High Balance</v>
      </c>
      <c r="S8731" t="str">
        <f t="shared" si="822"/>
        <v>High Value</v>
      </c>
      <c r="T8731">
        <v>1</v>
      </c>
      <c r="U8731">
        <f t="shared" si="823"/>
        <v>0</v>
      </c>
    </row>
    <row r="8732" spans="1:21" x14ac:dyDescent="0.25">
      <c r="A8732">
        <v>2025</v>
      </c>
      <c r="B8732">
        <v>15634373</v>
      </c>
      <c r="C8732" t="s">
        <v>222</v>
      </c>
      <c r="D8732">
        <v>764</v>
      </c>
      <c r="E8732" t="s">
        <v>15</v>
      </c>
      <c r="F8732" t="s">
        <v>23</v>
      </c>
      <c r="G8732">
        <v>30</v>
      </c>
      <c r="H8732">
        <v>5</v>
      </c>
      <c r="I8732">
        <v>0</v>
      </c>
      <c r="J8732">
        <v>2</v>
      </c>
      <c r="K8732">
        <v>0</v>
      </c>
      <c r="L8732">
        <v>1</v>
      </c>
      <c r="M8732">
        <v>105156</v>
      </c>
      <c r="N8732">
        <v>0</v>
      </c>
      <c r="O8732" t="str">
        <f t="shared" si="818"/>
        <v>30-45</v>
      </c>
      <c r="P8732" t="str">
        <f t="shared" si="819"/>
        <v>High</v>
      </c>
      <c r="Q8732" t="str">
        <f t="shared" si="820"/>
        <v>Mid-Term</v>
      </c>
      <c r="R8732" t="str">
        <f t="shared" si="821"/>
        <v>Zero Balance</v>
      </c>
      <c r="S8732" t="str">
        <f t="shared" si="822"/>
        <v>Normal</v>
      </c>
      <c r="T8732">
        <v>1</v>
      </c>
      <c r="U8732">
        <f t="shared" si="823"/>
        <v>0</v>
      </c>
    </row>
    <row r="8733" spans="1:21" x14ac:dyDescent="0.25">
      <c r="A8733">
        <v>2025</v>
      </c>
      <c r="B8733">
        <v>15769125</v>
      </c>
      <c r="C8733" t="s">
        <v>747</v>
      </c>
      <c r="D8733">
        <v>727</v>
      </c>
      <c r="E8733" t="s">
        <v>18</v>
      </c>
      <c r="F8733" t="s">
        <v>16</v>
      </c>
      <c r="G8733">
        <v>41</v>
      </c>
      <c r="H8733">
        <v>10</v>
      </c>
      <c r="I8733">
        <v>0</v>
      </c>
      <c r="J8733">
        <v>2</v>
      </c>
      <c r="K8733">
        <v>0</v>
      </c>
      <c r="L8733">
        <v>1</v>
      </c>
      <c r="M8733">
        <v>47469</v>
      </c>
      <c r="N8733">
        <v>0</v>
      </c>
      <c r="O8733" t="str">
        <f t="shared" si="818"/>
        <v>30-45</v>
      </c>
      <c r="P8733" t="str">
        <f t="shared" si="819"/>
        <v>Medium</v>
      </c>
      <c r="Q8733" t="str">
        <f t="shared" si="820"/>
        <v>Long-Term</v>
      </c>
      <c r="R8733" t="str">
        <f t="shared" si="821"/>
        <v>Zero Balance</v>
      </c>
      <c r="S8733" t="str">
        <f t="shared" si="822"/>
        <v>Normal</v>
      </c>
      <c r="T8733">
        <v>1</v>
      </c>
      <c r="U8733">
        <f t="shared" si="823"/>
        <v>0</v>
      </c>
    </row>
    <row r="8734" spans="1:21" x14ac:dyDescent="0.25">
      <c r="A8734">
        <v>2025</v>
      </c>
      <c r="B8734">
        <v>15711386</v>
      </c>
      <c r="C8734" t="s">
        <v>663</v>
      </c>
      <c r="D8734">
        <v>724</v>
      </c>
      <c r="E8734" t="s">
        <v>15</v>
      </c>
      <c r="F8734" t="s">
        <v>16</v>
      </c>
      <c r="G8734">
        <v>29</v>
      </c>
      <c r="H8734">
        <v>6</v>
      </c>
      <c r="I8734">
        <v>0</v>
      </c>
      <c r="J8734">
        <v>2</v>
      </c>
      <c r="K8734">
        <v>0</v>
      </c>
      <c r="L8734">
        <v>1</v>
      </c>
      <c r="M8734">
        <v>64730</v>
      </c>
      <c r="N8734">
        <v>0</v>
      </c>
      <c r="O8734" t="str">
        <f t="shared" si="818"/>
        <v>&lt;30</v>
      </c>
      <c r="P8734" t="str">
        <f t="shared" si="819"/>
        <v>Medium</v>
      </c>
      <c r="Q8734" t="str">
        <f t="shared" si="820"/>
        <v>Mid-Term</v>
      </c>
      <c r="R8734" t="str">
        <f t="shared" si="821"/>
        <v>Zero Balance</v>
      </c>
      <c r="S8734" t="str">
        <f t="shared" si="822"/>
        <v>Normal</v>
      </c>
      <c r="T8734">
        <v>1</v>
      </c>
      <c r="U8734">
        <f t="shared" si="823"/>
        <v>0</v>
      </c>
    </row>
    <row r="8735" spans="1:21" x14ac:dyDescent="0.25">
      <c r="A8735">
        <v>2025</v>
      </c>
      <c r="B8735">
        <v>15714241</v>
      </c>
      <c r="C8735" t="s">
        <v>2777</v>
      </c>
      <c r="D8735">
        <v>749</v>
      </c>
      <c r="E8735" t="s">
        <v>18</v>
      </c>
      <c r="F8735" t="s">
        <v>23</v>
      </c>
      <c r="G8735">
        <v>42</v>
      </c>
      <c r="H8735">
        <v>9</v>
      </c>
      <c r="I8735">
        <v>222268</v>
      </c>
      <c r="J8735">
        <v>1</v>
      </c>
      <c r="K8735">
        <v>0</v>
      </c>
      <c r="L8735">
        <v>0</v>
      </c>
      <c r="M8735">
        <v>101109</v>
      </c>
      <c r="N8735">
        <v>1</v>
      </c>
      <c r="O8735" t="str">
        <f t="shared" si="818"/>
        <v>30-45</v>
      </c>
      <c r="P8735" t="str">
        <f t="shared" si="819"/>
        <v>Medium</v>
      </c>
      <c r="Q8735" t="str">
        <f t="shared" si="820"/>
        <v>Long-Term</v>
      </c>
      <c r="R8735" t="str">
        <f t="shared" si="821"/>
        <v>High Balance</v>
      </c>
      <c r="S8735" t="str">
        <f t="shared" si="822"/>
        <v>High Value</v>
      </c>
      <c r="T8735">
        <v>1</v>
      </c>
      <c r="U8735">
        <f t="shared" si="823"/>
        <v>222268</v>
      </c>
    </row>
    <row r="8736" spans="1:21" x14ac:dyDescent="0.25">
      <c r="A8736">
        <v>2025</v>
      </c>
      <c r="B8736">
        <v>15642530</v>
      </c>
      <c r="C8736" t="s">
        <v>1701</v>
      </c>
      <c r="D8736">
        <v>706</v>
      </c>
      <c r="E8736" t="s">
        <v>26</v>
      </c>
      <c r="F8736" t="s">
        <v>16</v>
      </c>
      <c r="G8736">
        <v>47</v>
      </c>
      <c r="H8736">
        <v>10</v>
      </c>
      <c r="I8736">
        <v>144090</v>
      </c>
      <c r="J8736">
        <v>1</v>
      </c>
      <c r="K8736">
        <v>1</v>
      </c>
      <c r="L8736">
        <v>0</v>
      </c>
      <c r="M8736">
        <v>140939</v>
      </c>
      <c r="N8736">
        <v>1</v>
      </c>
      <c r="O8736" t="str">
        <f t="shared" si="818"/>
        <v>46-60</v>
      </c>
      <c r="P8736" t="str">
        <f t="shared" si="819"/>
        <v>Medium</v>
      </c>
      <c r="Q8736" t="str">
        <f t="shared" si="820"/>
        <v>Long-Term</v>
      </c>
      <c r="R8736" t="str">
        <f t="shared" si="821"/>
        <v>High Balance</v>
      </c>
      <c r="S8736" t="str">
        <f t="shared" si="822"/>
        <v>High Value</v>
      </c>
      <c r="T8736">
        <v>1</v>
      </c>
      <c r="U8736">
        <f t="shared" si="823"/>
        <v>144090</v>
      </c>
    </row>
    <row r="8737" spans="1:21" x14ac:dyDescent="0.25">
      <c r="A8737">
        <v>2025</v>
      </c>
      <c r="B8737">
        <v>15713599</v>
      </c>
      <c r="C8737" t="s">
        <v>1213</v>
      </c>
      <c r="D8737">
        <v>728</v>
      </c>
      <c r="E8737" t="s">
        <v>15</v>
      </c>
      <c r="F8737" t="s">
        <v>23</v>
      </c>
      <c r="G8737">
        <v>30</v>
      </c>
      <c r="H8737">
        <v>10</v>
      </c>
      <c r="I8737">
        <v>114835</v>
      </c>
      <c r="J8737">
        <v>1</v>
      </c>
      <c r="K8737">
        <v>0</v>
      </c>
      <c r="L8737">
        <v>1</v>
      </c>
      <c r="M8737">
        <v>37662</v>
      </c>
      <c r="N8737">
        <v>0</v>
      </c>
      <c r="O8737" t="str">
        <f t="shared" si="818"/>
        <v>30-45</v>
      </c>
      <c r="P8737" t="str">
        <f t="shared" si="819"/>
        <v>Medium</v>
      </c>
      <c r="Q8737" t="str">
        <f t="shared" si="820"/>
        <v>Long-Term</v>
      </c>
      <c r="R8737" t="str">
        <f t="shared" si="821"/>
        <v>High Balance</v>
      </c>
      <c r="S8737" t="str">
        <f t="shared" si="822"/>
        <v>High Value</v>
      </c>
      <c r="T8737">
        <v>1</v>
      </c>
      <c r="U8737">
        <f t="shared" si="823"/>
        <v>0</v>
      </c>
    </row>
    <row r="8738" spans="1:21" x14ac:dyDescent="0.25">
      <c r="A8738">
        <v>2025</v>
      </c>
      <c r="B8738">
        <v>15744770</v>
      </c>
      <c r="C8738" t="s">
        <v>1131</v>
      </c>
      <c r="D8738">
        <v>636</v>
      </c>
      <c r="E8738" t="s">
        <v>15</v>
      </c>
      <c r="F8738" t="s">
        <v>23</v>
      </c>
      <c r="G8738">
        <v>44</v>
      </c>
      <c r="H8738">
        <v>2</v>
      </c>
      <c r="I8738">
        <v>0</v>
      </c>
      <c r="J8738">
        <v>2</v>
      </c>
      <c r="K8738">
        <v>0</v>
      </c>
      <c r="L8738">
        <v>0</v>
      </c>
      <c r="M8738">
        <v>86414</v>
      </c>
      <c r="N8738">
        <v>0</v>
      </c>
      <c r="O8738" t="str">
        <f t="shared" si="818"/>
        <v>30-45</v>
      </c>
      <c r="P8738" t="str">
        <f t="shared" si="819"/>
        <v>Medium</v>
      </c>
      <c r="Q8738" t="str">
        <f t="shared" si="820"/>
        <v>New</v>
      </c>
      <c r="R8738" t="str">
        <f t="shared" si="821"/>
        <v>Zero Balance</v>
      </c>
      <c r="S8738" t="str">
        <f t="shared" si="822"/>
        <v>Normal</v>
      </c>
      <c r="T8738">
        <v>1</v>
      </c>
      <c r="U8738">
        <f t="shared" si="823"/>
        <v>0</v>
      </c>
    </row>
    <row r="8739" spans="1:21" x14ac:dyDescent="0.25">
      <c r="A8739">
        <v>2025</v>
      </c>
      <c r="B8739">
        <v>15780498</v>
      </c>
      <c r="C8739" t="s">
        <v>1935</v>
      </c>
      <c r="D8739">
        <v>634</v>
      </c>
      <c r="E8739" t="s">
        <v>15</v>
      </c>
      <c r="F8739" t="s">
        <v>23</v>
      </c>
      <c r="G8739">
        <v>34</v>
      </c>
      <c r="H8739">
        <v>3</v>
      </c>
      <c r="I8739">
        <v>145031</v>
      </c>
      <c r="J8739">
        <v>1</v>
      </c>
      <c r="K8739">
        <v>1</v>
      </c>
      <c r="L8739">
        <v>1</v>
      </c>
      <c r="M8739">
        <v>41821</v>
      </c>
      <c r="N8739">
        <v>0</v>
      </c>
      <c r="O8739" t="str">
        <f t="shared" si="818"/>
        <v>30-45</v>
      </c>
      <c r="P8739" t="str">
        <f t="shared" si="819"/>
        <v>Medium</v>
      </c>
      <c r="Q8739" t="str">
        <f t="shared" si="820"/>
        <v>New</v>
      </c>
      <c r="R8739" t="str">
        <f t="shared" si="821"/>
        <v>High Balance</v>
      </c>
      <c r="S8739" t="str">
        <f t="shared" si="822"/>
        <v>High Value</v>
      </c>
      <c r="T8739">
        <v>1</v>
      </c>
      <c r="U8739">
        <f t="shared" si="823"/>
        <v>0</v>
      </c>
    </row>
    <row r="8740" spans="1:21" x14ac:dyDescent="0.25">
      <c r="A8740">
        <v>2025</v>
      </c>
      <c r="B8740">
        <v>15624397</v>
      </c>
      <c r="C8740" t="s">
        <v>700</v>
      </c>
      <c r="D8740">
        <v>627</v>
      </c>
      <c r="E8740" t="s">
        <v>15</v>
      </c>
      <c r="F8740" t="s">
        <v>23</v>
      </c>
      <c r="G8740">
        <v>43</v>
      </c>
      <c r="H8740">
        <v>8</v>
      </c>
      <c r="I8740">
        <v>71240</v>
      </c>
      <c r="J8740">
        <v>1</v>
      </c>
      <c r="K8740">
        <v>0</v>
      </c>
      <c r="L8740">
        <v>1</v>
      </c>
      <c r="M8740">
        <v>127734</v>
      </c>
      <c r="N8740">
        <v>0</v>
      </c>
      <c r="O8740" t="str">
        <f t="shared" si="818"/>
        <v>30-45</v>
      </c>
      <c r="P8740" t="str">
        <f t="shared" si="819"/>
        <v>Medium</v>
      </c>
      <c r="Q8740" t="str">
        <f t="shared" si="820"/>
        <v>Long-Term</v>
      </c>
      <c r="R8740" t="str">
        <f t="shared" si="821"/>
        <v>Low Balance</v>
      </c>
      <c r="S8740" t="str">
        <f t="shared" si="822"/>
        <v>Normal</v>
      </c>
      <c r="T8740">
        <v>1</v>
      </c>
      <c r="U8740">
        <f t="shared" si="823"/>
        <v>0</v>
      </c>
    </row>
    <row r="8741" spans="1:21" x14ac:dyDescent="0.25">
      <c r="A8741">
        <v>2025</v>
      </c>
      <c r="B8741">
        <v>15615219</v>
      </c>
      <c r="C8741" t="s">
        <v>1295</v>
      </c>
      <c r="D8741">
        <v>518</v>
      </c>
      <c r="E8741" t="s">
        <v>15</v>
      </c>
      <c r="F8741" t="s">
        <v>23</v>
      </c>
      <c r="G8741">
        <v>59</v>
      </c>
      <c r="H8741">
        <v>5</v>
      </c>
      <c r="I8741">
        <v>138772</v>
      </c>
      <c r="J8741">
        <v>1</v>
      </c>
      <c r="K8741">
        <v>0</v>
      </c>
      <c r="L8741">
        <v>1</v>
      </c>
      <c r="M8741">
        <v>123872</v>
      </c>
      <c r="N8741">
        <v>0</v>
      </c>
      <c r="O8741" t="str">
        <f t="shared" si="818"/>
        <v>46-60</v>
      </c>
      <c r="P8741" t="str">
        <f t="shared" si="819"/>
        <v>Low</v>
      </c>
      <c r="Q8741" t="str">
        <f t="shared" si="820"/>
        <v>Mid-Term</v>
      </c>
      <c r="R8741" t="str">
        <f t="shared" si="821"/>
        <v>High Balance</v>
      </c>
      <c r="S8741" t="str">
        <f t="shared" si="822"/>
        <v>High Value</v>
      </c>
      <c r="T8741">
        <v>1</v>
      </c>
      <c r="U8741">
        <f t="shared" si="823"/>
        <v>0</v>
      </c>
    </row>
    <row r="8742" spans="1:21" x14ac:dyDescent="0.25">
      <c r="A8742">
        <v>2025</v>
      </c>
      <c r="B8742">
        <v>15570908</v>
      </c>
      <c r="C8742" t="s">
        <v>2524</v>
      </c>
      <c r="D8742">
        <v>687</v>
      </c>
      <c r="E8742" t="s">
        <v>18</v>
      </c>
      <c r="F8742" t="s">
        <v>16</v>
      </c>
      <c r="G8742">
        <v>29</v>
      </c>
      <c r="H8742">
        <v>7</v>
      </c>
      <c r="I8742">
        <v>93617</v>
      </c>
      <c r="J8742">
        <v>1</v>
      </c>
      <c r="K8742">
        <v>0</v>
      </c>
      <c r="L8742">
        <v>1</v>
      </c>
      <c r="M8742">
        <v>113051</v>
      </c>
      <c r="N8742">
        <v>0</v>
      </c>
      <c r="O8742" t="str">
        <f t="shared" si="818"/>
        <v>&lt;30</v>
      </c>
      <c r="P8742" t="str">
        <f t="shared" si="819"/>
        <v>Medium</v>
      </c>
      <c r="Q8742" t="str">
        <f t="shared" si="820"/>
        <v>Mid-Term</v>
      </c>
      <c r="R8742" t="str">
        <f t="shared" si="821"/>
        <v>Low Balance</v>
      </c>
      <c r="S8742" t="str">
        <f t="shared" si="822"/>
        <v>Normal</v>
      </c>
      <c r="T8742">
        <v>1</v>
      </c>
      <c r="U8742">
        <f t="shared" si="823"/>
        <v>0</v>
      </c>
    </row>
    <row r="8743" spans="1:21" x14ac:dyDescent="0.25">
      <c r="A8743">
        <v>2025</v>
      </c>
      <c r="B8743">
        <v>15762855</v>
      </c>
      <c r="C8743" t="s">
        <v>17</v>
      </c>
      <c r="D8743">
        <v>622</v>
      </c>
      <c r="E8743" t="s">
        <v>18</v>
      </c>
      <c r="F8743" t="s">
        <v>16</v>
      </c>
      <c r="G8743">
        <v>23</v>
      </c>
      <c r="H8743">
        <v>8</v>
      </c>
      <c r="I8743">
        <v>0</v>
      </c>
      <c r="J8743">
        <v>2</v>
      </c>
      <c r="K8743">
        <v>1</v>
      </c>
      <c r="L8743">
        <v>1</v>
      </c>
      <c r="M8743">
        <v>131389</v>
      </c>
      <c r="N8743">
        <v>0</v>
      </c>
      <c r="O8743" t="str">
        <f t="shared" si="818"/>
        <v>&lt;30</v>
      </c>
      <c r="P8743" t="str">
        <f t="shared" si="819"/>
        <v>Medium</v>
      </c>
      <c r="Q8743" t="str">
        <f t="shared" si="820"/>
        <v>Long-Term</v>
      </c>
      <c r="R8743" t="str">
        <f t="shared" si="821"/>
        <v>Zero Balance</v>
      </c>
      <c r="S8743" t="str">
        <f t="shared" si="822"/>
        <v>Normal</v>
      </c>
      <c r="T8743">
        <v>1</v>
      </c>
      <c r="U8743">
        <f t="shared" si="823"/>
        <v>0</v>
      </c>
    </row>
    <row r="8744" spans="1:21" x14ac:dyDescent="0.25">
      <c r="A8744">
        <v>2025</v>
      </c>
      <c r="B8744">
        <v>15661827</v>
      </c>
      <c r="C8744" t="s">
        <v>323</v>
      </c>
      <c r="D8744">
        <v>693</v>
      </c>
      <c r="E8744" t="s">
        <v>18</v>
      </c>
      <c r="F8744" t="s">
        <v>16</v>
      </c>
      <c r="G8744">
        <v>45</v>
      </c>
      <c r="H8744">
        <v>4</v>
      </c>
      <c r="I8744">
        <v>0</v>
      </c>
      <c r="J8744">
        <v>2</v>
      </c>
      <c r="K8744">
        <v>1</v>
      </c>
      <c r="L8744">
        <v>1</v>
      </c>
      <c r="M8744">
        <v>26590</v>
      </c>
      <c r="N8744">
        <v>0</v>
      </c>
      <c r="O8744" t="str">
        <f t="shared" si="818"/>
        <v>30-45</v>
      </c>
      <c r="P8744" t="str">
        <f t="shared" si="819"/>
        <v>Medium</v>
      </c>
      <c r="Q8744" t="str">
        <f t="shared" si="820"/>
        <v>Mid-Term</v>
      </c>
      <c r="R8744" t="str">
        <f t="shared" si="821"/>
        <v>Zero Balance</v>
      </c>
      <c r="S8744" t="str">
        <f t="shared" si="822"/>
        <v>Normal</v>
      </c>
      <c r="T8744">
        <v>1</v>
      </c>
      <c r="U8744">
        <f t="shared" si="823"/>
        <v>0</v>
      </c>
    </row>
    <row r="8745" spans="1:21" x14ac:dyDescent="0.25">
      <c r="A8745">
        <v>2025</v>
      </c>
      <c r="B8745">
        <v>15746035</v>
      </c>
      <c r="C8745" t="s">
        <v>531</v>
      </c>
      <c r="D8745">
        <v>450</v>
      </c>
      <c r="E8745" t="s">
        <v>18</v>
      </c>
      <c r="F8745" t="s">
        <v>23</v>
      </c>
      <c r="G8745">
        <v>25</v>
      </c>
      <c r="H8745">
        <v>9</v>
      </c>
      <c r="I8745">
        <v>74237</v>
      </c>
      <c r="J8745">
        <v>2</v>
      </c>
      <c r="K8745">
        <v>0</v>
      </c>
      <c r="L8745">
        <v>1</v>
      </c>
      <c r="M8745">
        <v>195463</v>
      </c>
      <c r="N8745">
        <v>0</v>
      </c>
      <c r="O8745" t="str">
        <f t="shared" si="818"/>
        <v>&lt;30</v>
      </c>
      <c r="P8745" t="str">
        <f t="shared" si="819"/>
        <v>Low</v>
      </c>
      <c r="Q8745" t="str">
        <f t="shared" si="820"/>
        <v>Long-Term</v>
      </c>
      <c r="R8745" t="str">
        <f t="shared" si="821"/>
        <v>Low Balance</v>
      </c>
      <c r="S8745" t="str">
        <f t="shared" si="822"/>
        <v>Normal</v>
      </c>
      <c r="T8745">
        <v>1</v>
      </c>
      <c r="U8745">
        <f t="shared" si="823"/>
        <v>0</v>
      </c>
    </row>
    <row r="8746" spans="1:21" x14ac:dyDescent="0.25">
      <c r="A8746">
        <v>2025</v>
      </c>
      <c r="B8746">
        <v>15691906</v>
      </c>
      <c r="C8746" t="s">
        <v>668</v>
      </c>
      <c r="D8746">
        <v>664</v>
      </c>
      <c r="E8746" t="s">
        <v>26</v>
      </c>
      <c r="F8746" t="s">
        <v>16</v>
      </c>
      <c r="G8746">
        <v>49</v>
      </c>
      <c r="H8746">
        <v>5</v>
      </c>
      <c r="I8746">
        <v>127422</v>
      </c>
      <c r="J8746">
        <v>2</v>
      </c>
      <c r="K8746">
        <v>1</v>
      </c>
      <c r="L8746">
        <v>0</v>
      </c>
      <c r="M8746">
        <v>108877</v>
      </c>
      <c r="N8746">
        <v>1</v>
      </c>
      <c r="O8746" t="str">
        <f t="shared" si="818"/>
        <v>46-60</v>
      </c>
      <c r="P8746" t="str">
        <f t="shared" si="819"/>
        <v>Medium</v>
      </c>
      <c r="Q8746" t="str">
        <f t="shared" si="820"/>
        <v>Mid-Term</v>
      </c>
      <c r="R8746" t="str">
        <f t="shared" si="821"/>
        <v>High Balance</v>
      </c>
      <c r="S8746" t="str">
        <f t="shared" si="822"/>
        <v>High Value</v>
      </c>
      <c r="T8746">
        <v>1</v>
      </c>
      <c r="U8746">
        <f t="shared" si="823"/>
        <v>127422</v>
      </c>
    </row>
    <row r="8747" spans="1:21" x14ac:dyDescent="0.25">
      <c r="A8747">
        <v>2025</v>
      </c>
      <c r="B8747">
        <v>15793424</v>
      </c>
      <c r="C8747" t="s">
        <v>214</v>
      </c>
      <c r="D8747">
        <v>663</v>
      </c>
      <c r="E8747" t="s">
        <v>18</v>
      </c>
      <c r="F8747" t="s">
        <v>16</v>
      </c>
      <c r="G8747">
        <v>28</v>
      </c>
      <c r="H8747">
        <v>8</v>
      </c>
      <c r="I8747">
        <v>61275</v>
      </c>
      <c r="J8747">
        <v>2</v>
      </c>
      <c r="K8747">
        <v>1</v>
      </c>
      <c r="L8747">
        <v>0</v>
      </c>
      <c r="M8747">
        <v>136054</v>
      </c>
      <c r="N8747">
        <v>0</v>
      </c>
      <c r="O8747" t="str">
        <f t="shared" si="818"/>
        <v>&lt;30</v>
      </c>
      <c r="P8747" t="str">
        <f t="shared" si="819"/>
        <v>Medium</v>
      </c>
      <c r="Q8747" t="str">
        <f t="shared" si="820"/>
        <v>Long-Term</v>
      </c>
      <c r="R8747" t="str">
        <f t="shared" si="821"/>
        <v>Low Balance</v>
      </c>
      <c r="S8747" t="str">
        <f t="shared" si="822"/>
        <v>Normal</v>
      </c>
      <c r="T8747">
        <v>1</v>
      </c>
      <c r="U8747">
        <f t="shared" si="823"/>
        <v>0</v>
      </c>
    </row>
    <row r="8748" spans="1:21" x14ac:dyDescent="0.25">
      <c r="A8748">
        <v>2025</v>
      </c>
      <c r="B8748">
        <v>15577905</v>
      </c>
      <c r="C8748" t="s">
        <v>84</v>
      </c>
      <c r="D8748">
        <v>660</v>
      </c>
      <c r="E8748" t="s">
        <v>15</v>
      </c>
      <c r="F8748" t="s">
        <v>23</v>
      </c>
      <c r="G8748">
        <v>34</v>
      </c>
      <c r="H8748">
        <v>8</v>
      </c>
      <c r="I8748">
        <v>106487</v>
      </c>
      <c r="J8748">
        <v>2</v>
      </c>
      <c r="K8748">
        <v>0</v>
      </c>
      <c r="L8748">
        <v>1</v>
      </c>
      <c r="M8748">
        <v>182263</v>
      </c>
      <c r="N8748">
        <v>0</v>
      </c>
      <c r="O8748" t="str">
        <f t="shared" si="818"/>
        <v>30-45</v>
      </c>
      <c r="P8748" t="str">
        <f t="shared" si="819"/>
        <v>Medium</v>
      </c>
      <c r="Q8748" t="str">
        <f t="shared" si="820"/>
        <v>Long-Term</v>
      </c>
      <c r="R8748" t="str">
        <f t="shared" si="821"/>
        <v>High Balance</v>
      </c>
      <c r="S8748" t="str">
        <f t="shared" si="822"/>
        <v>High Value</v>
      </c>
      <c r="T8748">
        <v>1</v>
      </c>
      <c r="U8748">
        <f t="shared" si="823"/>
        <v>0</v>
      </c>
    </row>
    <row r="8749" spans="1:21" x14ac:dyDescent="0.25">
      <c r="A8749">
        <v>2025</v>
      </c>
      <c r="B8749">
        <v>15667216</v>
      </c>
      <c r="C8749" t="s">
        <v>383</v>
      </c>
      <c r="D8749">
        <v>579</v>
      </c>
      <c r="E8749" t="s">
        <v>15</v>
      </c>
      <c r="F8749" t="s">
        <v>16</v>
      </c>
      <c r="G8749">
        <v>29</v>
      </c>
      <c r="H8749">
        <v>10</v>
      </c>
      <c r="I8749">
        <v>73195</v>
      </c>
      <c r="J8749">
        <v>2</v>
      </c>
      <c r="K8749">
        <v>1</v>
      </c>
      <c r="L8749">
        <v>1</v>
      </c>
      <c r="M8749">
        <v>129209</v>
      </c>
      <c r="N8749">
        <v>0</v>
      </c>
      <c r="O8749" t="str">
        <f t="shared" si="818"/>
        <v>&lt;30</v>
      </c>
      <c r="P8749" t="str">
        <f t="shared" si="819"/>
        <v>Low</v>
      </c>
      <c r="Q8749" t="str">
        <f t="shared" si="820"/>
        <v>Long-Term</v>
      </c>
      <c r="R8749" t="str">
        <f t="shared" si="821"/>
        <v>Low Balance</v>
      </c>
      <c r="S8749" t="str">
        <f t="shared" si="822"/>
        <v>Normal</v>
      </c>
      <c r="T8749">
        <v>1</v>
      </c>
      <c r="U8749">
        <f t="shared" si="823"/>
        <v>0</v>
      </c>
    </row>
    <row r="8750" spans="1:21" x14ac:dyDescent="0.25">
      <c r="A8750">
        <v>2025</v>
      </c>
      <c r="B8750">
        <v>15673971</v>
      </c>
      <c r="C8750" t="s">
        <v>430</v>
      </c>
      <c r="D8750">
        <v>655</v>
      </c>
      <c r="E8750" t="s">
        <v>26</v>
      </c>
      <c r="F8750" t="s">
        <v>16</v>
      </c>
      <c r="G8750">
        <v>44</v>
      </c>
      <c r="H8750">
        <v>6</v>
      </c>
      <c r="I8750">
        <v>146499</v>
      </c>
      <c r="J8750">
        <v>1</v>
      </c>
      <c r="K8750">
        <v>1</v>
      </c>
      <c r="L8750">
        <v>0</v>
      </c>
      <c r="M8750">
        <v>64854</v>
      </c>
      <c r="N8750">
        <v>1</v>
      </c>
      <c r="O8750" t="str">
        <f t="shared" si="818"/>
        <v>30-45</v>
      </c>
      <c r="P8750" t="str">
        <f t="shared" si="819"/>
        <v>Medium</v>
      </c>
      <c r="Q8750" t="str">
        <f t="shared" si="820"/>
        <v>Mid-Term</v>
      </c>
      <c r="R8750" t="str">
        <f t="shared" si="821"/>
        <v>High Balance</v>
      </c>
      <c r="S8750" t="str">
        <f t="shared" si="822"/>
        <v>High Value</v>
      </c>
      <c r="T8750">
        <v>1</v>
      </c>
      <c r="U8750">
        <f t="shared" si="823"/>
        <v>146499</v>
      </c>
    </row>
    <row r="8751" spans="1:21" x14ac:dyDescent="0.25">
      <c r="A8751">
        <v>2025</v>
      </c>
      <c r="B8751">
        <v>15701238</v>
      </c>
      <c r="C8751" t="s">
        <v>150</v>
      </c>
      <c r="D8751">
        <v>683</v>
      </c>
      <c r="E8751" t="s">
        <v>15</v>
      </c>
      <c r="F8751" t="s">
        <v>23</v>
      </c>
      <c r="G8751">
        <v>47</v>
      </c>
      <c r="H8751">
        <v>1</v>
      </c>
      <c r="I8751">
        <v>0</v>
      </c>
      <c r="J8751">
        <v>2</v>
      </c>
      <c r="K8751">
        <v>1</v>
      </c>
      <c r="L8751">
        <v>0</v>
      </c>
      <c r="M8751">
        <v>148989</v>
      </c>
      <c r="N8751">
        <v>0</v>
      </c>
      <c r="O8751" t="str">
        <f t="shared" si="818"/>
        <v>46-60</v>
      </c>
      <c r="P8751" t="str">
        <f t="shared" si="819"/>
        <v>Medium</v>
      </c>
      <c r="Q8751" t="str">
        <f t="shared" si="820"/>
        <v>New</v>
      </c>
      <c r="R8751" t="str">
        <f t="shared" si="821"/>
        <v>Zero Balance</v>
      </c>
      <c r="S8751" t="str">
        <f t="shared" si="822"/>
        <v>Normal</v>
      </c>
      <c r="T8751">
        <v>1</v>
      </c>
      <c r="U8751">
        <f t="shared" si="823"/>
        <v>0</v>
      </c>
    </row>
    <row r="8752" spans="1:21" x14ac:dyDescent="0.25">
      <c r="A8752">
        <v>2025</v>
      </c>
      <c r="B8752">
        <v>15644849</v>
      </c>
      <c r="C8752" t="s">
        <v>705</v>
      </c>
      <c r="D8752">
        <v>655</v>
      </c>
      <c r="E8752" t="s">
        <v>15</v>
      </c>
      <c r="F8752" t="s">
        <v>16</v>
      </c>
      <c r="G8752">
        <v>32</v>
      </c>
      <c r="H8752">
        <v>2</v>
      </c>
      <c r="I8752">
        <v>0</v>
      </c>
      <c r="J8752">
        <v>1</v>
      </c>
      <c r="K8752">
        <v>1</v>
      </c>
      <c r="L8752">
        <v>1</v>
      </c>
      <c r="M8752">
        <v>71048</v>
      </c>
      <c r="N8752">
        <v>0</v>
      </c>
      <c r="O8752" t="str">
        <f t="shared" si="818"/>
        <v>30-45</v>
      </c>
      <c r="P8752" t="str">
        <f t="shared" si="819"/>
        <v>Medium</v>
      </c>
      <c r="Q8752" t="str">
        <f t="shared" si="820"/>
        <v>New</v>
      </c>
      <c r="R8752" t="str">
        <f t="shared" si="821"/>
        <v>Zero Balance</v>
      </c>
      <c r="S8752" t="str">
        <f t="shared" si="822"/>
        <v>Normal</v>
      </c>
      <c r="T8752">
        <v>1</v>
      </c>
      <c r="U8752">
        <f t="shared" si="823"/>
        <v>0</v>
      </c>
    </row>
    <row r="8753" spans="1:21" x14ac:dyDescent="0.25">
      <c r="A8753">
        <v>2025</v>
      </c>
      <c r="B8753">
        <v>15635531</v>
      </c>
      <c r="C8753" t="s">
        <v>1266</v>
      </c>
      <c r="D8753">
        <v>575</v>
      </c>
      <c r="E8753" t="s">
        <v>18</v>
      </c>
      <c r="F8753" t="s">
        <v>16</v>
      </c>
      <c r="G8753">
        <v>30</v>
      </c>
      <c r="H8753">
        <v>8</v>
      </c>
      <c r="I8753">
        <v>0</v>
      </c>
      <c r="J8753">
        <v>2</v>
      </c>
      <c r="K8753">
        <v>1</v>
      </c>
      <c r="L8753">
        <v>0</v>
      </c>
      <c r="M8753">
        <v>185342</v>
      </c>
      <c r="N8753">
        <v>0</v>
      </c>
      <c r="O8753" t="str">
        <f t="shared" si="818"/>
        <v>30-45</v>
      </c>
      <c r="P8753" t="str">
        <f t="shared" si="819"/>
        <v>Low</v>
      </c>
      <c r="Q8753" t="str">
        <f t="shared" si="820"/>
        <v>Long-Term</v>
      </c>
      <c r="R8753" t="str">
        <f t="shared" si="821"/>
        <v>Zero Balance</v>
      </c>
      <c r="S8753" t="str">
        <f t="shared" si="822"/>
        <v>Normal</v>
      </c>
      <c r="T8753">
        <v>1</v>
      </c>
      <c r="U8753">
        <f t="shared" si="823"/>
        <v>0</v>
      </c>
    </row>
    <row r="8754" spans="1:21" x14ac:dyDescent="0.25">
      <c r="A8754">
        <v>2025</v>
      </c>
      <c r="B8754">
        <v>15632263</v>
      </c>
      <c r="C8754" t="s">
        <v>531</v>
      </c>
      <c r="D8754">
        <v>574</v>
      </c>
      <c r="E8754" t="s">
        <v>18</v>
      </c>
      <c r="F8754" t="s">
        <v>23</v>
      </c>
      <c r="G8754">
        <v>30</v>
      </c>
      <c r="H8754">
        <v>5</v>
      </c>
      <c r="I8754">
        <v>120355</v>
      </c>
      <c r="J8754">
        <v>1</v>
      </c>
      <c r="K8754">
        <v>1</v>
      </c>
      <c r="L8754">
        <v>0</v>
      </c>
      <c r="M8754">
        <v>137793</v>
      </c>
      <c r="N8754">
        <v>0</v>
      </c>
      <c r="O8754" t="str">
        <f t="shared" si="818"/>
        <v>30-45</v>
      </c>
      <c r="P8754" t="str">
        <f t="shared" si="819"/>
        <v>Low</v>
      </c>
      <c r="Q8754" t="str">
        <f t="shared" si="820"/>
        <v>Mid-Term</v>
      </c>
      <c r="R8754" t="str">
        <f t="shared" si="821"/>
        <v>High Balance</v>
      </c>
      <c r="S8754" t="str">
        <f t="shared" si="822"/>
        <v>High Value</v>
      </c>
      <c r="T8754">
        <v>1</v>
      </c>
      <c r="U8754">
        <f t="shared" si="823"/>
        <v>0</v>
      </c>
    </row>
    <row r="8755" spans="1:21" x14ac:dyDescent="0.25">
      <c r="A8755">
        <v>2025</v>
      </c>
      <c r="B8755">
        <v>15720110</v>
      </c>
      <c r="C8755" t="s">
        <v>706</v>
      </c>
      <c r="D8755">
        <v>795</v>
      </c>
      <c r="E8755" t="s">
        <v>15</v>
      </c>
      <c r="F8755" t="s">
        <v>23</v>
      </c>
      <c r="G8755">
        <v>32</v>
      </c>
      <c r="H8755">
        <v>2</v>
      </c>
      <c r="I8755">
        <v>117265</v>
      </c>
      <c r="J8755">
        <v>1</v>
      </c>
      <c r="K8755">
        <v>1</v>
      </c>
      <c r="L8755">
        <v>1</v>
      </c>
      <c r="M8755">
        <v>198317</v>
      </c>
      <c r="N8755">
        <v>0</v>
      </c>
      <c r="O8755" t="str">
        <f t="shared" si="818"/>
        <v>30-45</v>
      </c>
      <c r="P8755" t="str">
        <f t="shared" si="819"/>
        <v>High</v>
      </c>
      <c r="Q8755" t="str">
        <f t="shared" si="820"/>
        <v>New</v>
      </c>
      <c r="R8755" t="str">
        <f t="shared" si="821"/>
        <v>High Balance</v>
      </c>
      <c r="S8755" t="str">
        <f t="shared" si="822"/>
        <v>High Value</v>
      </c>
      <c r="T8755">
        <v>1</v>
      </c>
      <c r="U8755">
        <f t="shared" si="823"/>
        <v>0</v>
      </c>
    </row>
    <row r="8756" spans="1:21" x14ac:dyDescent="0.25">
      <c r="A8756">
        <v>2025</v>
      </c>
      <c r="B8756">
        <v>15619045</v>
      </c>
      <c r="C8756" t="s">
        <v>944</v>
      </c>
      <c r="D8756">
        <v>776</v>
      </c>
      <c r="E8756" t="s">
        <v>15</v>
      </c>
      <c r="F8756" t="s">
        <v>16</v>
      </c>
      <c r="G8756">
        <v>43</v>
      </c>
      <c r="H8756">
        <v>4</v>
      </c>
      <c r="I8756">
        <v>0</v>
      </c>
      <c r="J8756">
        <v>2</v>
      </c>
      <c r="K8756">
        <v>0</v>
      </c>
      <c r="L8756">
        <v>1</v>
      </c>
      <c r="M8756">
        <v>162138</v>
      </c>
      <c r="N8756">
        <v>0</v>
      </c>
      <c r="O8756" t="str">
        <f t="shared" si="818"/>
        <v>30-45</v>
      </c>
      <c r="P8756" t="str">
        <f t="shared" si="819"/>
        <v>High</v>
      </c>
      <c r="Q8756" t="str">
        <f t="shared" si="820"/>
        <v>Mid-Term</v>
      </c>
      <c r="R8756" t="str">
        <f t="shared" si="821"/>
        <v>Zero Balance</v>
      </c>
      <c r="S8756" t="str">
        <f t="shared" si="822"/>
        <v>Normal</v>
      </c>
      <c r="T8756">
        <v>1</v>
      </c>
      <c r="U8756">
        <f t="shared" si="823"/>
        <v>0</v>
      </c>
    </row>
    <row r="8757" spans="1:21" x14ac:dyDescent="0.25">
      <c r="A8757">
        <v>2025</v>
      </c>
      <c r="B8757">
        <v>15697510</v>
      </c>
      <c r="C8757" t="s">
        <v>153</v>
      </c>
      <c r="D8757">
        <v>707</v>
      </c>
      <c r="E8757" t="s">
        <v>18</v>
      </c>
      <c r="F8757" t="s">
        <v>16</v>
      </c>
      <c r="G8757">
        <v>52</v>
      </c>
      <c r="H8757">
        <v>7</v>
      </c>
      <c r="I8757">
        <v>0</v>
      </c>
      <c r="J8757">
        <v>1</v>
      </c>
      <c r="K8757">
        <v>1</v>
      </c>
      <c r="L8757">
        <v>0</v>
      </c>
      <c r="M8757">
        <v>109689</v>
      </c>
      <c r="N8757">
        <v>1</v>
      </c>
      <c r="O8757" t="str">
        <f t="shared" si="818"/>
        <v>46-60</v>
      </c>
      <c r="P8757" t="str">
        <f t="shared" si="819"/>
        <v>Medium</v>
      </c>
      <c r="Q8757" t="str">
        <f t="shared" si="820"/>
        <v>Mid-Term</v>
      </c>
      <c r="R8757" t="str">
        <f t="shared" si="821"/>
        <v>Zero Balance</v>
      </c>
      <c r="S8757" t="str">
        <f t="shared" si="822"/>
        <v>Normal</v>
      </c>
      <c r="T8757">
        <v>1</v>
      </c>
      <c r="U8757">
        <f t="shared" si="823"/>
        <v>0</v>
      </c>
    </row>
    <row r="8758" spans="1:21" x14ac:dyDescent="0.25">
      <c r="A8758">
        <v>2025</v>
      </c>
      <c r="B8758">
        <v>15784923</v>
      </c>
      <c r="C8758" t="s">
        <v>1879</v>
      </c>
      <c r="D8758">
        <v>705</v>
      </c>
      <c r="E8758" t="s">
        <v>26</v>
      </c>
      <c r="F8758" t="s">
        <v>16</v>
      </c>
      <c r="G8758">
        <v>37</v>
      </c>
      <c r="H8758">
        <v>3</v>
      </c>
      <c r="I8758">
        <v>109974</v>
      </c>
      <c r="J8758">
        <v>1</v>
      </c>
      <c r="K8758">
        <v>1</v>
      </c>
      <c r="L8758">
        <v>1</v>
      </c>
      <c r="M8758">
        <v>36321</v>
      </c>
      <c r="N8758">
        <v>1</v>
      </c>
      <c r="O8758" t="str">
        <f t="shared" si="818"/>
        <v>30-45</v>
      </c>
      <c r="P8758" t="str">
        <f t="shared" si="819"/>
        <v>Medium</v>
      </c>
      <c r="Q8758" t="str">
        <f t="shared" si="820"/>
        <v>New</v>
      </c>
      <c r="R8758" t="str">
        <f t="shared" si="821"/>
        <v>High Balance</v>
      </c>
      <c r="S8758" t="str">
        <f t="shared" si="822"/>
        <v>High Value</v>
      </c>
      <c r="T8758">
        <v>1</v>
      </c>
      <c r="U8758">
        <f t="shared" si="823"/>
        <v>109974</v>
      </c>
    </row>
    <row r="8759" spans="1:21" x14ac:dyDescent="0.25">
      <c r="A8759">
        <v>2025</v>
      </c>
      <c r="B8759">
        <v>15567383</v>
      </c>
      <c r="C8759" t="s">
        <v>2778</v>
      </c>
      <c r="D8759">
        <v>678</v>
      </c>
      <c r="E8759" t="s">
        <v>26</v>
      </c>
      <c r="F8759" t="s">
        <v>16</v>
      </c>
      <c r="G8759">
        <v>44</v>
      </c>
      <c r="H8759">
        <v>2</v>
      </c>
      <c r="I8759">
        <v>98009</v>
      </c>
      <c r="J8759">
        <v>2</v>
      </c>
      <c r="K8759">
        <v>0</v>
      </c>
      <c r="L8759">
        <v>1</v>
      </c>
      <c r="M8759">
        <v>31385</v>
      </c>
      <c r="N8759">
        <v>0</v>
      </c>
      <c r="O8759" t="str">
        <f t="shared" si="818"/>
        <v>30-45</v>
      </c>
      <c r="P8759" t="str">
        <f t="shared" si="819"/>
        <v>Medium</v>
      </c>
      <c r="Q8759" t="str">
        <f t="shared" si="820"/>
        <v>New</v>
      </c>
      <c r="R8759" t="str">
        <f t="shared" si="821"/>
        <v>Low Balance</v>
      </c>
      <c r="S8759" t="str">
        <f t="shared" si="822"/>
        <v>Normal</v>
      </c>
      <c r="T8759">
        <v>1</v>
      </c>
      <c r="U8759">
        <f t="shared" si="823"/>
        <v>0</v>
      </c>
    </row>
    <row r="8760" spans="1:21" x14ac:dyDescent="0.25">
      <c r="A8760">
        <v>2025</v>
      </c>
      <c r="B8760">
        <v>15732621</v>
      </c>
      <c r="C8760" t="s">
        <v>65</v>
      </c>
      <c r="D8760">
        <v>663</v>
      </c>
      <c r="E8760" t="s">
        <v>15</v>
      </c>
      <c r="F8760" t="s">
        <v>23</v>
      </c>
      <c r="G8760">
        <v>34</v>
      </c>
      <c r="H8760">
        <v>10</v>
      </c>
      <c r="I8760">
        <v>0</v>
      </c>
      <c r="J8760">
        <v>1</v>
      </c>
      <c r="K8760">
        <v>1</v>
      </c>
      <c r="L8760">
        <v>1</v>
      </c>
      <c r="M8760">
        <v>114084</v>
      </c>
      <c r="N8760">
        <v>0</v>
      </c>
      <c r="O8760" t="str">
        <f t="shared" si="818"/>
        <v>30-45</v>
      </c>
      <c r="P8760" t="str">
        <f t="shared" si="819"/>
        <v>Medium</v>
      </c>
      <c r="Q8760" t="str">
        <f t="shared" si="820"/>
        <v>Long-Term</v>
      </c>
      <c r="R8760" t="str">
        <f t="shared" si="821"/>
        <v>Zero Balance</v>
      </c>
      <c r="S8760" t="str">
        <f t="shared" si="822"/>
        <v>Normal</v>
      </c>
      <c r="T8760">
        <v>1</v>
      </c>
      <c r="U8760">
        <f t="shared" si="823"/>
        <v>0</v>
      </c>
    </row>
    <row r="8761" spans="1:21" x14ac:dyDescent="0.25">
      <c r="A8761">
        <v>2025</v>
      </c>
      <c r="B8761">
        <v>15757981</v>
      </c>
      <c r="C8761" t="s">
        <v>517</v>
      </c>
      <c r="D8761">
        <v>748</v>
      </c>
      <c r="E8761" t="s">
        <v>15</v>
      </c>
      <c r="F8761" t="s">
        <v>23</v>
      </c>
      <c r="G8761">
        <v>66</v>
      </c>
      <c r="H8761">
        <v>8</v>
      </c>
      <c r="I8761">
        <v>0</v>
      </c>
      <c r="J8761">
        <v>1</v>
      </c>
      <c r="K8761">
        <v>1</v>
      </c>
      <c r="L8761">
        <v>1</v>
      </c>
      <c r="M8761">
        <v>163332</v>
      </c>
      <c r="N8761">
        <v>0</v>
      </c>
      <c r="O8761" t="str">
        <f t="shared" si="818"/>
        <v>60+</v>
      </c>
      <c r="P8761" t="str">
        <f t="shared" si="819"/>
        <v>Medium</v>
      </c>
      <c r="Q8761" t="str">
        <f t="shared" si="820"/>
        <v>Long-Term</v>
      </c>
      <c r="R8761" t="str">
        <f t="shared" si="821"/>
        <v>Zero Balance</v>
      </c>
      <c r="S8761" t="str">
        <f t="shared" si="822"/>
        <v>Normal</v>
      </c>
      <c r="T8761">
        <v>1</v>
      </c>
      <c r="U8761">
        <f t="shared" si="823"/>
        <v>0</v>
      </c>
    </row>
    <row r="8762" spans="1:21" x14ac:dyDescent="0.25">
      <c r="A8762">
        <v>2025</v>
      </c>
      <c r="B8762">
        <v>15727819</v>
      </c>
      <c r="C8762" t="s">
        <v>290</v>
      </c>
      <c r="D8762">
        <v>677</v>
      </c>
      <c r="E8762" t="s">
        <v>18</v>
      </c>
      <c r="F8762" t="s">
        <v>16</v>
      </c>
      <c r="G8762">
        <v>34</v>
      </c>
      <c r="H8762">
        <v>10</v>
      </c>
      <c r="I8762">
        <v>171672</v>
      </c>
      <c r="J8762">
        <v>1</v>
      </c>
      <c r="K8762">
        <v>1</v>
      </c>
      <c r="L8762">
        <v>1</v>
      </c>
      <c r="M8762">
        <v>50778</v>
      </c>
      <c r="N8762">
        <v>0</v>
      </c>
      <c r="O8762" t="str">
        <f t="shared" si="818"/>
        <v>30-45</v>
      </c>
      <c r="P8762" t="str">
        <f t="shared" si="819"/>
        <v>Medium</v>
      </c>
      <c r="Q8762" t="str">
        <f t="shared" si="820"/>
        <v>Long-Term</v>
      </c>
      <c r="R8762" t="str">
        <f t="shared" si="821"/>
        <v>High Balance</v>
      </c>
      <c r="S8762" t="str">
        <f t="shared" si="822"/>
        <v>High Value</v>
      </c>
      <c r="T8762">
        <v>1</v>
      </c>
      <c r="U8762">
        <f t="shared" si="823"/>
        <v>0</v>
      </c>
    </row>
    <row r="8763" spans="1:21" x14ac:dyDescent="0.25">
      <c r="A8763">
        <v>2025</v>
      </c>
      <c r="B8763">
        <v>15738088</v>
      </c>
      <c r="C8763" t="s">
        <v>869</v>
      </c>
      <c r="D8763">
        <v>634</v>
      </c>
      <c r="E8763" t="s">
        <v>18</v>
      </c>
      <c r="F8763" t="s">
        <v>23</v>
      </c>
      <c r="G8763">
        <v>63</v>
      </c>
      <c r="H8763">
        <v>10</v>
      </c>
      <c r="I8763">
        <v>0</v>
      </c>
      <c r="J8763">
        <v>2</v>
      </c>
      <c r="K8763">
        <v>1</v>
      </c>
      <c r="L8763">
        <v>0</v>
      </c>
      <c r="M8763">
        <v>30773</v>
      </c>
      <c r="N8763">
        <v>1</v>
      </c>
      <c r="O8763" t="str">
        <f t="shared" si="818"/>
        <v>60+</v>
      </c>
      <c r="P8763" t="str">
        <f t="shared" si="819"/>
        <v>Medium</v>
      </c>
      <c r="Q8763" t="str">
        <f t="shared" si="820"/>
        <v>Long-Term</v>
      </c>
      <c r="R8763" t="str">
        <f t="shared" si="821"/>
        <v>Zero Balance</v>
      </c>
      <c r="S8763" t="str">
        <f t="shared" si="822"/>
        <v>Normal</v>
      </c>
      <c r="T8763">
        <v>1</v>
      </c>
      <c r="U8763">
        <f t="shared" si="823"/>
        <v>0</v>
      </c>
    </row>
    <row r="8764" spans="1:21" x14ac:dyDescent="0.25">
      <c r="A8764">
        <v>2025</v>
      </c>
      <c r="B8764">
        <v>15765173</v>
      </c>
      <c r="C8764" t="s">
        <v>487</v>
      </c>
      <c r="D8764">
        <v>350</v>
      </c>
      <c r="E8764" t="s">
        <v>15</v>
      </c>
      <c r="F8764" t="s">
        <v>16</v>
      </c>
      <c r="G8764">
        <v>60</v>
      </c>
      <c r="H8764">
        <v>3</v>
      </c>
      <c r="I8764">
        <v>0</v>
      </c>
      <c r="J8764">
        <v>1</v>
      </c>
      <c r="K8764">
        <v>0</v>
      </c>
      <c r="L8764">
        <v>0</v>
      </c>
      <c r="M8764">
        <v>113796</v>
      </c>
      <c r="N8764">
        <v>1</v>
      </c>
      <c r="O8764" t="str">
        <f t="shared" si="818"/>
        <v>46-60</v>
      </c>
      <c r="P8764" t="str">
        <f t="shared" si="819"/>
        <v>Low</v>
      </c>
      <c r="Q8764" t="str">
        <f t="shared" si="820"/>
        <v>New</v>
      </c>
      <c r="R8764" t="str">
        <f t="shared" si="821"/>
        <v>Zero Balance</v>
      </c>
      <c r="S8764" t="str">
        <f t="shared" si="822"/>
        <v>Normal</v>
      </c>
      <c r="T8764">
        <v>1</v>
      </c>
      <c r="U8764">
        <f t="shared" si="823"/>
        <v>0</v>
      </c>
    </row>
    <row r="8765" spans="1:21" x14ac:dyDescent="0.25">
      <c r="A8765">
        <v>2025</v>
      </c>
      <c r="B8765">
        <v>15665159</v>
      </c>
      <c r="C8765" t="s">
        <v>841</v>
      </c>
      <c r="D8765">
        <v>727</v>
      </c>
      <c r="E8765" t="s">
        <v>15</v>
      </c>
      <c r="F8765" t="s">
        <v>23</v>
      </c>
      <c r="G8765">
        <v>61</v>
      </c>
      <c r="H8765">
        <v>0</v>
      </c>
      <c r="I8765">
        <v>128214</v>
      </c>
      <c r="J8765">
        <v>2</v>
      </c>
      <c r="K8765">
        <v>1</v>
      </c>
      <c r="L8765">
        <v>1</v>
      </c>
      <c r="M8765">
        <v>188729</v>
      </c>
      <c r="N8765">
        <v>1</v>
      </c>
      <c r="O8765" t="str">
        <f t="shared" si="818"/>
        <v>60+</v>
      </c>
      <c r="P8765" t="str">
        <f t="shared" si="819"/>
        <v>Medium</v>
      </c>
      <c r="Q8765" t="str">
        <f t="shared" si="820"/>
        <v>New</v>
      </c>
      <c r="R8765" t="str">
        <f t="shared" si="821"/>
        <v>High Balance</v>
      </c>
      <c r="S8765" t="str">
        <f t="shared" si="822"/>
        <v>High Value</v>
      </c>
      <c r="T8765">
        <v>1</v>
      </c>
      <c r="U8765">
        <f t="shared" si="823"/>
        <v>128214</v>
      </c>
    </row>
    <row r="8766" spans="1:21" x14ac:dyDescent="0.25">
      <c r="A8766">
        <v>2025</v>
      </c>
      <c r="B8766">
        <v>15618203</v>
      </c>
      <c r="C8766" t="s">
        <v>153</v>
      </c>
      <c r="D8766">
        <v>773</v>
      </c>
      <c r="E8766" t="s">
        <v>26</v>
      </c>
      <c r="F8766" t="s">
        <v>23</v>
      </c>
      <c r="G8766">
        <v>51</v>
      </c>
      <c r="H8766">
        <v>8</v>
      </c>
      <c r="I8766">
        <v>116198</v>
      </c>
      <c r="J8766">
        <v>2</v>
      </c>
      <c r="K8766">
        <v>1</v>
      </c>
      <c r="L8766">
        <v>1</v>
      </c>
      <c r="M8766">
        <v>86701</v>
      </c>
      <c r="N8766">
        <v>0</v>
      </c>
      <c r="O8766" t="str">
        <f t="shared" si="818"/>
        <v>46-60</v>
      </c>
      <c r="P8766" t="str">
        <f t="shared" si="819"/>
        <v>High</v>
      </c>
      <c r="Q8766" t="str">
        <f t="shared" si="820"/>
        <v>Long-Term</v>
      </c>
      <c r="R8766" t="str">
        <f t="shared" si="821"/>
        <v>High Balance</v>
      </c>
      <c r="S8766" t="str">
        <f t="shared" si="822"/>
        <v>High Value</v>
      </c>
      <c r="T8766">
        <v>1</v>
      </c>
      <c r="U8766">
        <f t="shared" si="823"/>
        <v>0</v>
      </c>
    </row>
    <row r="8767" spans="1:21" x14ac:dyDescent="0.25">
      <c r="A8767">
        <v>2025</v>
      </c>
      <c r="B8767">
        <v>15791452</v>
      </c>
      <c r="C8767" t="s">
        <v>2779</v>
      </c>
      <c r="D8767">
        <v>675</v>
      </c>
      <c r="E8767" t="s">
        <v>15</v>
      </c>
      <c r="F8767" t="s">
        <v>23</v>
      </c>
      <c r="G8767">
        <v>39</v>
      </c>
      <c r="H8767">
        <v>1</v>
      </c>
      <c r="I8767">
        <v>0</v>
      </c>
      <c r="J8767">
        <v>2</v>
      </c>
      <c r="K8767">
        <v>1</v>
      </c>
      <c r="L8767">
        <v>0</v>
      </c>
      <c r="M8767">
        <v>153129</v>
      </c>
      <c r="N8767">
        <v>0</v>
      </c>
      <c r="O8767" t="str">
        <f t="shared" si="818"/>
        <v>30-45</v>
      </c>
      <c r="P8767" t="str">
        <f t="shared" si="819"/>
        <v>Medium</v>
      </c>
      <c r="Q8767" t="str">
        <f t="shared" si="820"/>
        <v>New</v>
      </c>
      <c r="R8767" t="str">
        <f t="shared" si="821"/>
        <v>Zero Balance</v>
      </c>
      <c r="S8767" t="str">
        <f t="shared" si="822"/>
        <v>Normal</v>
      </c>
      <c r="T8767">
        <v>1</v>
      </c>
      <c r="U8767">
        <f t="shared" si="823"/>
        <v>0</v>
      </c>
    </row>
    <row r="8768" spans="1:21" x14ac:dyDescent="0.25">
      <c r="A8768">
        <v>2025</v>
      </c>
      <c r="B8768">
        <v>15638159</v>
      </c>
      <c r="C8768" t="s">
        <v>859</v>
      </c>
      <c r="D8768">
        <v>649</v>
      </c>
      <c r="E8768" t="s">
        <v>18</v>
      </c>
      <c r="F8768" t="s">
        <v>16</v>
      </c>
      <c r="G8768">
        <v>36</v>
      </c>
      <c r="H8768">
        <v>6</v>
      </c>
      <c r="I8768">
        <v>86607</v>
      </c>
      <c r="J8768">
        <v>1</v>
      </c>
      <c r="K8768">
        <v>0</v>
      </c>
      <c r="L8768">
        <v>0</v>
      </c>
      <c r="M8768">
        <v>19825</v>
      </c>
      <c r="N8768">
        <v>0</v>
      </c>
      <c r="O8768" t="str">
        <f t="shared" si="818"/>
        <v>30-45</v>
      </c>
      <c r="P8768" t="str">
        <f t="shared" si="819"/>
        <v>Medium</v>
      </c>
      <c r="Q8768" t="str">
        <f t="shared" si="820"/>
        <v>Mid-Term</v>
      </c>
      <c r="R8768" t="str">
        <f t="shared" si="821"/>
        <v>Low Balance</v>
      </c>
      <c r="S8768" t="str">
        <f t="shared" si="822"/>
        <v>Normal</v>
      </c>
      <c r="T8768">
        <v>1</v>
      </c>
      <c r="U8768">
        <f t="shared" si="823"/>
        <v>0</v>
      </c>
    </row>
    <row r="8769" spans="1:21" x14ac:dyDescent="0.25">
      <c r="A8769">
        <v>2025</v>
      </c>
      <c r="B8769">
        <v>15585466</v>
      </c>
      <c r="C8769" t="s">
        <v>299</v>
      </c>
      <c r="D8769">
        <v>552</v>
      </c>
      <c r="E8769" t="s">
        <v>15</v>
      </c>
      <c r="F8769" t="s">
        <v>23</v>
      </c>
      <c r="G8769">
        <v>29</v>
      </c>
      <c r="H8769">
        <v>10</v>
      </c>
      <c r="I8769">
        <v>0</v>
      </c>
      <c r="J8769">
        <v>2</v>
      </c>
      <c r="K8769">
        <v>1</v>
      </c>
      <c r="L8769">
        <v>0</v>
      </c>
      <c r="M8769">
        <v>12187</v>
      </c>
      <c r="N8769">
        <v>0</v>
      </c>
      <c r="O8769" t="str">
        <f t="shared" si="818"/>
        <v>&lt;30</v>
      </c>
      <c r="P8769" t="str">
        <f t="shared" si="819"/>
        <v>Low</v>
      </c>
      <c r="Q8769" t="str">
        <f t="shared" si="820"/>
        <v>Long-Term</v>
      </c>
      <c r="R8769" t="str">
        <f t="shared" si="821"/>
        <v>Zero Balance</v>
      </c>
      <c r="S8769" t="str">
        <f t="shared" si="822"/>
        <v>Normal</v>
      </c>
      <c r="T8769">
        <v>1</v>
      </c>
      <c r="U8769">
        <f t="shared" si="823"/>
        <v>0</v>
      </c>
    </row>
    <row r="8770" spans="1:21" x14ac:dyDescent="0.25">
      <c r="A8770">
        <v>2025</v>
      </c>
      <c r="B8770">
        <v>15677310</v>
      </c>
      <c r="C8770" t="s">
        <v>1330</v>
      </c>
      <c r="D8770">
        <v>761</v>
      </c>
      <c r="E8770" t="s">
        <v>26</v>
      </c>
      <c r="F8770" t="s">
        <v>23</v>
      </c>
      <c r="G8770">
        <v>62</v>
      </c>
      <c r="H8770">
        <v>5</v>
      </c>
      <c r="I8770">
        <v>98854</v>
      </c>
      <c r="J8770">
        <v>1</v>
      </c>
      <c r="K8770">
        <v>0</v>
      </c>
      <c r="L8770">
        <v>0</v>
      </c>
      <c r="M8770">
        <v>86921</v>
      </c>
      <c r="N8770">
        <v>1</v>
      </c>
      <c r="O8770" t="str">
        <f t="shared" ref="O8770:O8833" si="824">IF(G8770&lt;30,"&lt;30",IF(G8770&lt;=45,"30-45",IF(G8770&lt;=60,"46-60","60+")))</f>
        <v>60+</v>
      </c>
      <c r="P8770" t="str">
        <f t="shared" ref="P8770:P8833" si="825">IF(D8770&lt;600,"Low",IF(D8770&lt;=750,"Medium","High"))</f>
        <v>High</v>
      </c>
      <c r="Q8770" t="str">
        <f t="shared" ref="Q8770:Q8833" si="826">IF(H8770&lt;=3,"New",IF(H8770&lt;=7,"Mid-Term","Long-Term"))</f>
        <v>Mid-Term</v>
      </c>
      <c r="R8770" t="str">
        <f t="shared" ref="R8770:R8833" si="827">IF(I8770=0,"Zero Balance",IF(I8770&lt;100000,"Low Balance","High Balance"))</f>
        <v>Low Balance</v>
      </c>
      <c r="S8770" t="str">
        <f t="shared" ref="S8770:S8833" si="828">IF(I8770&gt;=100000,"High Value","Normal")</f>
        <v>Normal</v>
      </c>
      <c r="T8770">
        <v>1</v>
      </c>
      <c r="U8770">
        <f t="shared" ref="U8770:U8833" si="829">IF(N8770=1,I8770,0)</f>
        <v>98854</v>
      </c>
    </row>
    <row r="8771" spans="1:21" x14ac:dyDescent="0.25">
      <c r="A8771">
        <v>2025</v>
      </c>
      <c r="B8771">
        <v>15646262</v>
      </c>
      <c r="C8771" t="s">
        <v>398</v>
      </c>
      <c r="D8771">
        <v>622</v>
      </c>
      <c r="E8771" t="s">
        <v>15</v>
      </c>
      <c r="F8771" t="s">
        <v>23</v>
      </c>
      <c r="G8771">
        <v>31</v>
      </c>
      <c r="H8771">
        <v>7</v>
      </c>
      <c r="I8771">
        <v>0</v>
      </c>
      <c r="J8771">
        <v>1</v>
      </c>
      <c r="K8771">
        <v>1</v>
      </c>
      <c r="L8771">
        <v>0</v>
      </c>
      <c r="M8771">
        <v>35409</v>
      </c>
      <c r="N8771">
        <v>0</v>
      </c>
      <c r="O8771" t="str">
        <f t="shared" si="824"/>
        <v>30-45</v>
      </c>
      <c r="P8771" t="str">
        <f t="shared" si="825"/>
        <v>Medium</v>
      </c>
      <c r="Q8771" t="str">
        <f t="shared" si="826"/>
        <v>Mid-Term</v>
      </c>
      <c r="R8771" t="str">
        <f t="shared" si="827"/>
        <v>Zero Balance</v>
      </c>
      <c r="S8771" t="str">
        <f t="shared" si="828"/>
        <v>Normal</v>
      </c>
      <c r="T8771">
        <v>1</v>
      </c>
      <c r="U8771">
        <f t="shared" si="829"/>
        <v>0</v>
      </c>
    </row>
    <row r="8772" spans="1:21" x14ac:dyDescent="0.25">
      <c r="A8772">
        <v>2025</v>
      </c>
      <c r="B8772">
        <v>15656901</v>
      </c>
      <c r="C8772" t="s">
        <v>615</v>
      </c>
      <c r="D8772">
        <v>615</v>
      </c>
      <c r="E8772" t="s">
        <v>15</v>
      </c>
      <c r="F8772" t="s">
        <v>23</v>
      </c>
      <c r="G8772">
        <v>59</v>
      </c>
      <c r="H8772">
        <v>8</v>
      </c>
      <c r="I8772">
        <v>0</v>
      </c>
      <c r="J8772">
        <v>2</v>
      </c>
      <c r="K8772">
        <v>1</v>
      </c>
      <c r="L8772">
        <v>1</v>
      </c>
      <c r="M8772">
        <v>165577</v>
      </c>
      <c r="N8772">
        <v>0</v>
      </c>
      <c r="O8772" t="str">
        <f t="shared" si="824"/>
        <v>46-60</v>
      </c>
      <c r="P8772" t="str">
        <f t="shared" si="825"/>
        <v>Medium</v>
      </c>
      <c r="Q8772" t="str">
        <f t="shared" si="826"/>
        <v>Long-Term</v>
      </c>
      <c r="R8772" t="str">
        <f t="shared" si="827"/>
        <v>Zero Balance</v>
      </c>
      <c r="S8772" t="str">
        <f t="shared" si="828"/>
        <v>Normal</v>
      </c>
      <c r="T8772">
        <v>1</v>
      </c>
      <c r="U8772">
        <f t="shared" si="829"/>
        <v>0</v>
      </c>
    </row>
    <row r="8773" spans="1:21" x14ac:dyDescent="0.25">
      <c r="A8773">
        <v>2025</v>
      </c>
      <c r="B8773">
        <v>15621093</v>
      </c>
      <c r="C8773" t="s">
        <v>480</v>
      </c>
      <c r="D8773">
        <v>681</v>
      </c>
      <c r="E8773" t="s">
        <v>26</v>
      </c>
      <c r="F8773" t="s">
        <v>23</v>
      </c>
      <c r="G8773">
        <v>31</v>
      </c>
      <c r="H8773">
        <v>4</v>
      </c>
      <c r="I8773">
        <v>97338</v>
      </c>
      <c r="J8773">
        <v>2</v>
      </c>
      <c r="K8773">
        <v>0</v>
      </c>
      <c r="L8773">
        <v>0</v>
      </c>
      <c r="M8773">
        <v>48227</v>
      </c>
      <c r="N8773">
        <v>0</v>
      </c>
      <c r="O8773" t="str">
        <f t="shared" si="824"/>
        <v>30-45</v>
      </c>
      <c r="P8773" t="str">
        <f t="shared" si="825"/>
        <v>Medium</v>
      </c>
      <c r="Q8773" t="str">
        <f t="shared" si="826"/>
        <v>Mid-Term</v>
      </c>
      <c r="R8773" t="str">
        <f t="shared" si="827"/>
        <v>Low Balance</v>
      </c>
      <c r="S8773" t="str">
        <f t="shared" si="828"/>
        <v>Normal</v>
      </c>
      <c r="T8773">
        <v>1</v>
      </c>
      <c r="U8773">
        <f t="shared" si="829"/>
        <v>0</v>
      </c>
    </row>
    <row r="8774" spans="1:21" x14ac:dyDescent="0.25">
      <c r="A8774">
        <v>2025</v>
      </c>
      <c r="B8774">
        <v>15592123</v>
      </c>
      <c r="C8774" t="s">
        <v>68</v>
      </c>
      <c r="D8774">
        <v>768</v>
      </c>
      <c r="E8774" t="s">
        <v>15</v>
      </c>
      <c r="F8774" t="s">
        <v>23</v>
      </c>
      <c r="G8774">
        <v>30</v>
      </c>
      <c r="H8774">
        <v>6</v>
      </c>
      <c r="I8774">
        <v>0</v>
      </c>
      <c r="J8774">
        <v>2</v>
      </c>
      <c r="K8774">
        <v>1</v>
      </c>
      <c r="L8774">
        <v>1</v>
      </c>
      <c r="M8774">
        <v>199454</v>
      </c>
      <c r="N8774">
        <v>0</v>
      </c>
      <c r="O8774" t="str">
        <f t="shared" si="824"/>
        <v>30-45</v>
      </c>
      <c r="P8774" t="str">
        <f t="shared" si="825"/>
        <v>High</v>
      </c>
      <c r="Q8774" t="str">
        <f t="shared" si="826"/>
        <v>Mid-Term</v>
      </c>
      <c r="R8774" t="str">
        <f t="shared" si="827"/>
        <v>Zero Balance</v>
      </c>
      <c r="S8774" t="str">
        <f t="shared" si="828"/>
        <v>Normal</v>
      </c>
      <c r="T8774">
        <v>1</v>
      </c>
      <c r="U8774">
        <f t="shared" si="829"/>
        <v>0</v>
      </c>
    </row>
    <row r="8775" spans="1:21" x14ac:dyDescent="0.25">
      <c r="A8775">
        <v>2025</v>
      </c>
      <c r="B8775">
        <v>15589200</v>
      </c>
      <c r="C8775" t="s">
        <v>2733</v>
      </c>
      <c r="D8775">
        <v>617</v>
      </c>
      <c r="E8775" t="s">
        <v>18</v>
      </c>
      <c r="F8775" t="s">
        <v>23</v>
      </c>
      <c r="G8775">
        <v>34</v>
      </c>
      <c r="H8775">
        <v>9</v>
      </c>
      <c r="I8775">
        <v>0</v>
      </c>
      <c r="J8775">
        <v>2</v>
      </c>
      <c r="K8775">
        <v>1</v>
      </c>
      <c r="L8775">
        <v>0</v>
      </c>
      <c r="M8775">
        <v>118750</v>
      </c>
      <c r="N8775">
        <v>0</v>
      </c>
      <c r="O8775" t="str">
        <f t="shared" si="824"/>
        <v>30-45</v>
      </c>
      <c r="P8775" t="str">
        <f t="shared" si="825"/>
        <v>Medium</v>
      </c>
      <c r="Q8775" t="str">
        <f t="shared" si="826"/>
        <v>Long-Term</v>
      </c>
      <c r="R8775" t="str">
        <f t="shared" si="827"/>
        <v>Zero Balance</v>
      </c>
      <c r="S8775" t="str">
        <f t="shared" si="828"/>
        <v>Normal</v>
      </c>
      <c r="T8775">
        <v>1</v>
      </c>
      <c r="U8775">
        <f t="shared" si="829"/>
        <v>0</v>
      </c>
    </row>
    <row r="8776" spans="1:21" x14ac:dyDescent="0.25">
      <c r="A8776">
        <v>2025</v>
      </c>
      <c r="B8776">
        <v>15602934</v>
      </c>
      <c r="C8776" t="s">
        <v>1642</v>
      </c>
      <c r="D8776">
        <v>452</v>
      </c>
      <c r="E8776" t="s">
        <v>15</v>
      </c>
      <c r="F8776" t="s">
        <v>16</v>
      </c>
      <c r="G8776">
        <v>33</v>
      </c>
      <c r="H8776">
        <v>6</v>
      </c>
      <c r="I8776">
        <v>131699</v>
      </c>
      <c r="J8776">
        <v>2</v>
      </c>
      <c r="K8776">
        <v>1</v>
      </c>
      <c r="L8776">
        <v>0</v>
      </c>
      <c r="M8776">
        <v>151624</v>
      </c>
      <c r="N8776">
        <v>0</v>
      </c>
      <c r="O8776" t="str">
        <f t="shared" si="824"/>
        <v>30-45</v>
      </c>
      <c r="P8776" t="str">
        <f t="shared" si="825"/>
        <v>Low</v>
      </c>
      <c r="Q8776" t="str">
        <f t="shared" si="826"/>
        <v>Mid-Term</v>
      </c>
      <c r="R8776" t="str">
        <f t="shared" si="827"/>
        <v>High Balance</v>
      </c>
      <c r="S8776" t="str">
        <f t="shared" si="828"/>
        <v>High Value</v>
      </c>
      <c r="T8776">
        <v>1</v>
      </c>
      <c r="U8776">
        <f t="shared" si="829"/>
        <v>0</v>
      </c>
    </row>
    <row r="8777" spans="1:21" x14ac:dyDescent="0.25">
      <c r="A8777">
        <v>2025</v>
      </c>
      <c r="B8777">
        <v>15812720</v>
      </c>
      <c r="C8777" t="s">
        <v>2780</v>
      </c>
      <c r="D8777">
        <v>807</v>
      </c>
      <c r="E8777" t="s">
        <v>26</v>
      </c>
      <c r="F8777" t="s">
        <v>23</v>
      </c>
      <c r="G8777">
        <v>37</v>
      </c>
      <c r="H8777">
        <v>10</v>
      </c>
      <c r="I8777">
        <v>130110</v>
      </c>
      <c r="J8777">
        <v>2</v>
      </c>
      <c r="K8777">
        <v>0</v>
      </c>
      <c r="L8777">
        <v>1</v>
      </c>
      <c r="M8777">
        <v>172098</v>
      </c>
      <c r="N8777">
        <v>0</v>
      </c>
      <c r="O8777" t="str">
        <f t="shared" si="824"/>
        <v>30-45</v>
      </c>
      <c r="P8777" t="str">
        <f t="shared" si="825"/>
        <v>High</v>
      </c>
      <c r="Q8777" t="str">
        <f t="shared" si="826"/>
        <v>Long-Term</v>
      </c>
      <c r="R8777" t="str">
        <f t="shared" si="827"/>
        <v>High Balance</v>
      </c>
      <c r="S8777" t="str">
        <f t="shared" si="828"/>
        <v>High Value</v>
      </c>
      <c r="T8777">
        <v>1</v>
      </c>
      <c r="U8777">
        <f t="shared" si="829"/>
        <v>0</v>
      </c>
    </row>
    <row r="8778" spans="1:21" x14ac:dyDescent="0.25">
      <c r="A8778">
        <v>2025</v>
      </c>
      <c r="B8778">
        <v>15695383</v>
      </c>
      <c r="C8778" t="s">
        <v>906</v>
      </c>
      <c r="D8778">
        <v>567</v>
      </c>
      <c r="E8778" t="s">
        <v>18</v>
      </c>
      <c r="F8778" t="s">
        <v>23</v>
      </c>
      <c r="G8778">
        <v>44</v>
      </c>
      <c r="H8778">
        <v>9</v>
      </c>
      <c r="I8778">
        <v>0</v>
      </c>
      <c r="J8778">
        <v>2</v>
      </c>
      <c r="K8778">
        <v>1</v>
      </c>
      <c r="L8778">
        <v>0</v>
      </c>
      <c r="M8778">
        <v>87677</v>
      </c>
      <c r="N8778">
        <v>0</v>
      </c>
      <c r="O8778" t="str">
        <f t="shared" si="824"/>
        <v>30-45</v>
      </c>
      <c r="P8778" t="str">
        <f t="shared" si="825"/>
        <v>Low</v>
      </c>
      <c r="Q8778" t="str">
        <f t="shared" si="826"/>
        <v>Long-Term</v>
      </c>
      <c r="R8778" t="str">
        <f t="shared" si="827"/>
        <v>Zero Balance</v>
      </c>
      <c r="S8778" t="str">
        <f t="shared" si="828"/>
        <v>Normal</v>
      </c>
      <c r="T8778">
        <v>1</v>
      </c>
      <c r="U8778">
        <f t="shared" si="829"/>
        <v>0</v>
      </c>
    </row>
    <row r="8779" spans="1:21" x14ac:dyDescent="0.25">
      <c r="A8779">
        <v>2025</v>
      </c>
      <c r="B8779">
        <v>15723064</v>
      </c>
      <c r="C8779" t="s">
        <v>2781</v>
      </c>
      <c r="D8779">
        <v>603</v>
      </c>
      <c r="E8779" t="s">
        <v>18</v>
      </c>
      <c r="F8779" t="s">
        <v>23</v>
      </c>
      <c r="G8779">
        <v>24</v>
      </c>
      <c r="H8779">
        <v>1</v>
      </c>
      <c r="I8779">
        <v>165149</v>
      </c>
      <c r="J8779">
        <v>2</v>
      </c>
      <c r="K8779">
        <v>1</v>
      </c>
      <c r="L8779">
        <v>0</v>
      </c>
      <c r="M8779">
        <v>21858</v>
      </c>
      <c r="N8779">
        <v>0</v>
      </c>
      <c r="O8779" t="str">
        <f t="shared" si="824"/>
        <v>&lt;30</v>
      </c>
      <c r="P8779" t="str">
        <f t="shared" si="825"/>
        <v>Medium</v>
      </c>
      <c r="Q8779" t="str">
        <f t="shared" si="826"/>
        <v>New</v>
      </c>
      <c r="R8779" t="str">
        <f t="shared" si="827"/>
        <v>High Balance</v>
      </c>
      <c r="S8779" t="str">
        <f t="shared" si="828"/>
        <v>High Value</v>
      </c>
      <c r="T8779">
        <v>1</v>
      </c>
      <c r="U8779">
        <f t="shared" si="829"/>
        <v>0</v>
      </c>
    </row>
    <row r="8780" spans="1:21" x14ac:dyDescent="0.25">
      <c r="A8780">
        <v>2025</v>
      </c>
      <c r="B8780">
        <v>15761606</v>
      </c>
      <c r="C8780" t="s">
        <v>1128</v>
      </c>
      <c r="D8780">
        <v>617</v>
      </c>
      <c r="E8780" t="s">
        <v>18</v>
      </c>
      <c r="F8780" t="s">
        <v>16</v>
      </c>
      <c r="G8780">
        <v>37</v>
      </c>
      <c r="H8780">
        <v>9</v>
      </c>
      <c r="I8780">
        <v>101708</v>
      </c>
      <c r="J8780">
        <v>1</v>
      </c>
      <c r="K8780">
        <v>1</v>
      </c>
      <c r="L8780">
        <v>0</v>
      </c>
      <c r="M8780">
        <v>123866</v>
      </c>
      <c r="N8780">
        <v>0</v>
      </c>
      <c r="O8780" t="str">
        <f t="shared" si="824"/>
        <v>30-45</v>
      </c>
      <c r="P8780" t="str">
        <f t="shared" si="825"/>
        <v>Medium</v>
      </c>
      <c r="Q8780" t="str">
        <f t="shared" si="826"/>
        <v>Long-Term</v>
      </c>
      <c r="R8780" t="str">
        <f t="shared" si="827"/>
        <v>High Balance</v>
      </c>
      <c r="S8780" t="str">
        <f t="shared" si="828"/>
        <v>High Value</v>
      </c>
      <c r="T8780">
        <v>1</v>
      </c>
      <c r="U8780">
        <f t="shared" si="829"/>
        <v>0</v>
      </c>
    </row>
    <row r="8781" spans="1:21" x14ac:dyDescent="0.25">
      <c r="A8781">
        <v>2025</v>
      </c>
      <c r="B8781">
        <v>15650322</v>
      </c>
      <c r="C8781" t="s">
        <v>2285</v>
      </c>
      <c r="D8781">
        <v>701</v>
      </c>
      <c r="E8781" t="s">
        <v>15</v>
      </c>
      <c r="F8781" t="s">
        <v>16</v>
      </c>
      <c r="G8781">
        <v>34</v>
      </c>
      <c r="H8781">
        <v>3</v>
      </c>
      <c r="I8781">
        <v>105589</v>
      </c>
      <c r="J8781">
        <v>1</v>
      </c>
      <c r="K8781">
        <v>0</v>
      </c>
      <c r="L8781">
        <v>1</v>
      </c>
      <c r="M8781">
        <v>74694</v>
      </c>
      <c r="N8781">
        <v>0</v>
      </c>
      <c r="O8781" t="str">
        <f t="shared" si="824"/>
        <v>30-45</v>
      </c>
      <c r="P8781" t="str">
        <f t="shared" si="825"/>
        <v>Medium</v>
      </c>
      <c r="Q8781" t="str">
        <f t="shared" si="826"/>
        <v>New</v>
      </c>
      <c r="R8781" t="str">
        <f t="shared" si="827"/>
        <v>High Balance</v>
      </c>
      <c r="S8781" t="str">
        <f t="shared" si="828"/>
        <v>High Value</v>
      </c>
      <c r="T8781">
        <v>1</v>
      </c>
      <c r="U8781">
        <f t="shared" si="829"/>
        <v>0</v>
      </c>
    </row>
    <row r="8782" spans="1:21" x14ac:dyDescent="0.25">
      <c r="A8782">
        <v>2025</v>
      </c>
      <c r="B8782">
        <v>15669782</v>
      </c>
      <c r="C8782" t="s">
        <v>22</v>
      </c>
      <c r="D8782">
        <v>820</v>
      </c>
      <c r="E8782" t="s">
        <v>26</v>
      </c>
      <c r="F8782" t="s">
        <v>23</v>
      </c>
      <c r="G8782">
        <v>39</v>
      </c>
      <c r="H8782">
        <v>9</v>
      </c>
      <c r="I8782">
        <v>111337</v>
      </c>
      <c r="J8782">
        <v>1</v>
      </c>
      <c r="K8782">
        <v>1</v>
      </c>
      <c r="L8782">
        <v>0</v>
      </c>
      <c r="M8782">
        <v>16770</v>
      </c>
      <c r="N8782">
        <v>1</v>
      </c>
      <c r="O8782" t="str">
        <f t="shared" si="824"/>
        <v>30-45</v>
      </c>
      <c r="P8782" t="str">
        <f t="shared" si="825"/>
        <v>High</v>
      </c>
      <c r="Q8782" t="str">
        <f t="shared" si="826"/>
        <v>Long-Term</v>
      </c>
      <c r="R8782" t="str">
        <f t="shared" si="827"/>
        <v>High Balance</v>
      </c>
      <c r="S8782" t="str">
        <f t="shared" si="828"/>
        <v>High Value</v>
      </c>
      <c r="T8782">
        <v>1</v>
      </c>
      <c r="U8782">
        <f t="shared" si="829"/>
        <v>111337</v>
      </c>
    </row>
    <row r="8783" spans="1:21" x14ac:dyDescent="0.25">
      <c r="A8783">
        <v>2025</v>
      </c>
      <c r="B8783">
        <v>15751628</v>
      </c>
      <c r="C8783" t="s">
        <v>1026</v>
      </c>
      <c r="D8783">
        <v>438</v>
      </c>
      <c r="E8783" t="s">
        <v>15</v>
      </c>
      <c r="F8783" t="s">
        <v>23</v>
      </c>
      <c r="G8783">
        <v>60</v>
      </c>
      <c r="H8783">
        <v>7</v>
      </c>
      <c r="I8783">
        <v>78391</v>
      </c>
      <c r="J8783">
        <v>1</v>
      </c>
      <c r="K8783">
        <v>0</v>
      </c>
      <c r="L8783">
        <v>1</v>
      </c>
      <c r="M8783">
        <v>49425</v>
      </c>
      <c r="N8783">
        <v>0</v>
      </c>
      <c r="O8783" t="str">
        <f t="shared" si="824"/>
        <v>46-60</v>
      </c>
      <c r="P8783" t="str">
        <f t="shared" si="825"/>
        <v>Low</v>
      </c>
      <c r="Q8783" t="str">
        <f t="shared" si="826"/>
        <v>Mid-Term</v>
      </c>
      <c r="R8783" t="str">
        <f t="shared" si="827"/>
        <v>Low Balance</v>
      </c>
      <c r="S8783" t="str">
        <f t="shared" si="828"/>
        <v>Normal</v>
      </c>
      <c r="T8783">
        <v>1</v>
      </c>
      <c r="U8783">
        <f t="shared" si="829"/>
        <v>0</v>
      </c>
    </row>
    <row r="8784" spans="1:21" x14ac:dyDescent="0.25">
      <c r="A8784">
        <v>2025</v>
      </c>
      <c r="B8784">
        <v>15809057</v>
      </c>
      <c r="C8784" t="s">
        <v>457</v>
      </c>
      <c r="D8784">
        <v>600</v>
      </c>
      <c r="E8784" t="s">
        <v>18</v>
      </c>
      <c r="F8784" t="s">
        <v>16</v>
      </c>
      <c r="G8784">
        <v>27</v>
      </c>
      <c r="H8784">
        <v>6</v>
      </c>
      <c r="I8784">
        <v>0</v>
      </c>
      <c r="J8784">
        <v>2</v>
      </c>
      <c r="K8784">
        <v>1</v>
      </c>
      <c r="L8784">
        <v>1</v>
      </c>
      <c r="M8784">
        <v>172031</v>
      </c>
      <c r="N8784">
        <v>0</v>
      </c>
      <c r="O8784" t="str">
        <f t="shared" si="824"/>
        <v>&lt;30</v>
      </c>
      <c r="P8784" t="str">
        <f t="shared" si="825"/>
        <v>Medium</v>
      </c>
      <c r="Q8784" t="str">
        <f t="shared" si="826"/>
        <v>Mid-Term</v>
      </c>
      <c r="R8784" t="str">
        <f t="shared" si="827"/>
        <v>Zero Balance</v>
      </c>
      <c r="S8784" t="str">
        <f t="shared" si="828"/>
        <v>Normal</v>
      </c>
      <c r="T8784">
        <v>1</v>
      </c>
      <c r="U8784">
        <f t="shared" si="829"/>
        <v>0</v>
      </c>
    </row>
    <row r="8785" spans="1:21" x14ac:dyDescent="0.25">
      <c r="A8785">
        <v>2025</v>
      </c>
      <c r="B8785">
        <v>15617052</v>
      </c>
      <c r="C8785" t="s">
        <v>55</v>
      </c>
      <c r="D8785">
        <v>782</v>
      </c>
      <c r="E8785" t="s">
        <v>15</v>
      </c>
      <c r="F8785" t="s">
        <v>23</v>
      </c>
      <c r="G8785">
        <v>34</v>
      </c>
      <c r="H8785">
        <v>9</v>
      </c>
      <c r="I8785">
        <v>0</v>
      </c>
      <c r="J8785">
        <v>1</v>
      </c>
      <c r="K8785">
        <v>1</v>
      </c>
      <c r="L8785">
        <v>0</v>
      </c>
      <c r="M8785">
        <v>183021</v>
      </c>
      <c r="N8785">
        <v>1</v>
      </c>
      <c r="O8785" t="str">
        <f t="shared" si="824"/>
        <v>30-45</v>
      </c>
      <c r="P8785" t="str">
        <f t="shared" si="825"/>
        <v>High</v>
      </c>
      <c r="Q8785" t="str">
        <f t="shared" si="826"/>
        <v>Long-Term</v>
      </c>
      <c r="R8785" t="str">
        <f t="shared" si="827"/>
        <v>Zero Balance</v>
      </c>
      <c r="S8785" t="str">
        <f t="shared" si="828"/>
        <v>Normal</v>
      </c>
      <c r="T8785">
        <v>1</v>
      </c>
      <c r="U8785">
        <f t="shared" si="829"/>
        <v>0</v>
      </c>
    </row>
    <row r="8786" spans="1:21" x14ac:dyDescent="0.25">
      <c r="A8786">
        <v>2025</v>
      </c>
      <c r="B8786">
        <v>15590810</v>
      </c>
      <c r="C8786" t="s">
        <v>504</v>
      </c>
      <c r="D8786">
        <v>638</v>
      </c>
      <c r="E8786" t="s">
        <v>26</v>
      </c>
      <c r="F8786" t="s">
        <v>16</v>
      </c>
      <c r="G8786">
        <v>41</v>
      </c>
      <c r="H8786">
        <v>9</v>
      </c>
      <c r="I8786">
        <v>144326</v>
      </c>
      <c r="J8786">
        <v>1</v>
      </c>
      <c r="K8786">
        <v>1</v>
      </c>
      <c r="L8786">
        <v>0</v>
      </c>
      <c r="M8786">
        <v>73980</v>
      </c>
      <c r="N8786">
        <v>1</v>
      </c>
      <c r="O8786" t="str">
        <f t="shared" si="824"/>
        <v>30-45</v>
      </c>
      <c r="P8786" t="str">
        <f t="shared" si="825"/>
        <v>Medium</v>
      </c>
      <c r="Q8786" t="str">
        <f t="shared" si="826"/>
        <v>Long-Term</v>
      </c>
      <c r="R8786" t="str">
        <f t="shared" si="827"/>
        <v>High Balance</v>
      </c>
      <c r="S8786" t="str">
        <f t="shared" si="828"/>
        <v>High Value</v>
      </c>
      <c r="T8786">
        <v>1</v>
      </c>
      <c r="U8786">
        <f t="shared" si="829"/>
        <v>144326</v>
      </c>
    </row>
    <row r="8787" spans="1:21" x14ac:dyDescent="0.25">
      <c r="A8787">
        <v>2025</v>
      </c>
      <c r="B8787">
        <v>15801293</v>
      </c>
      <c r="C8787" t="s">
        <v>653</v>
      </c>
      <c r="D8787">
        <v>850</v>
      </c>
      <c r="E8787" t="s">
        <v>26</v>
      </c>
      <c r="F8787" t="s">
        <v>23</v>
      </c>
      <c r="G8787">
        <v>27</v>
      </c>
      <c r="H8787">
        <v>1</v>
      </c>
      <c r="I8787">
        <v>101278</v>
      </c>
      <c r="J8787">
        <v>2</v>
      </c>
      <c r="K8787">
        <v>1</v>
      </c>
      <c r="L8787">
        <v>1</v>
      </c>
      <c r="M8787">
        <v>26265</v>
      </c>
      <c r="N8787">
        <v>0</v>
      </c>
      <c r="O8787" t="str">
        <f t="shared" si="824"/>
        <v>&lt;30</v>
      </c>
      <c r="P8787" t="str">
        <f t="shared" si="825"/>
        <v>High</v>
      </c>
      <c r="Q8787" t="str">
        <f t="shared" si="826"/>
        <v>New</v>
      </c>
      <c r="R8787" t="str">
        <f t="shared" si="827"/>
        <v>High Balance</v>
      </c>
      <c r="S8787" t="str">
        <f t="shared" si="828"/>
        <v>High Value</v>
      </c>
      <c r="T8787">
        <v>1</v>
      </c>
      <c r="U8787">
        <f t="shared" si="829"/>
        <v>0</v>
      </c>
    </row>
    <row r="8788" spans="1:21" x14ac:dyDescent="0.25">
      <c r="A8788">
        <v>2025</v>
      </c>
      <c r="B8788">
        <v>15770968</v>
      </c>
      <c r="C8788" t="s">
        <v>2782</v>
      </c>
      <c r="D8788">
        <v>741</v>
      </c>
      <c r="E8788" t="s">
        <v>26</v>
      </c>
      <c r="F8788" t="s">
        <v>16</v>
      </c>
      <c r="G8788">
        <v>19</v>
      </c>
      <c r="H8788">
        <v>8</v>
      </c>
      <c r="I8788">
        <v>108712</v>
      </c>
      <c r="J8788">
        <v>2</v>
      </c>
      <c r="K8788">
        <v>1</v>
      </c>
      <c r="L8788">
        <v>0</v>
      </c>
      <c r="M8788">
        <v>24857</v>
      </c>
      <c r="N8788">
        <v>0</v>
      </c>
      <c r="O8788" t="str">
        <f t="shared" si="824"/>
        <v>&lt;30</v>
      </c>
      <c r="P8788" t="str">
        <f t="shared" si="825"/>
        <v>Medium</v>
      </c>
      <c r="Q8788" t="str">
        <f t="shared" si="826"/>
        <v>Long-Term</v>
      </c>
      <c r="R8788" t="str">
        <f t="shared" si="827"/>
        <v>High Balance</v>
      </c>
      <c r="S8788" t="str">
        <f t="shared" si="828"/>
        <v>High Value</v>
      </c>
      <c r="T8788">
        <v>1</v>
      </c>
      <c r="U8788">
        <f t="shared" si="829"/>
        <v>0</v>
      </c>
    </row>
    <row r="8789" spans="1:21" x14ac:dyDescent="0.25">
      <c r="A8789">
        <v>2025</v>
      </c>
      <c r="B8789">
        <v>15572356</v>
      </c>
      <c r="C8789" t="s">
        <v>195</v>
      </c>
      <c r="D8789">
        <v>689</v>
      </c>
      <c r="E8789" t="s">
        <v>18</v>
      </c>
      <c r="F8789" t="s">
        <v>23</v>
      </c>
      <c r="G8789">
        <v>73</v>
      </c>
      <c r="H8789">
        <v>1</v>
      </c>
      <c r="I8789">
        <v>108555</v>
      </c>
      <c r="J8789">
        <v>1</v>
      </c>
      <c r="K8789">
        <v>0</v>
      </c>
      <c r="L8789">
        <v>1</v>
      </c>
      <c r="M8789">
        <v>167969</v>
      </c>
      <c r="N8789">
        <v>0</v>
      </c>
      <c r="O8789" t="str">
        <f t="shared" si="824"/>
        <v>60+</v>
      </c>
      <c r="P8789" t="str">
        <f t="shared" si="825"/>
        <v>Medium</v>
      </c>
      <c r="Q8789" t="str">
        <f t="shared" si="826"/>
        <v>New</v>
      </c>
      <c r="R8789" t="str">
        <f t="shared" si="827"/>
        <v>High Balance</v>
      </c>
      <c r="S8789" t="str">
        <f t="shared" si="828"/>
        <v>High Value</v>
      </c>
      <c r="T8789">
        <v>1</v>
      </c>
      <c r="U8789">
        <f t="shared" si="829"/>
        <v>0</v>
      </c>
    </row>
    <row r="8790" spans="1:21" x14ac:dyDescent="0.25">
      <c r="A8790">
        <v>2025</v>
      </c>
      <c r="B8790">
        <v>15603247</v>
      </c>
      <c r="C8790" t="s">
        <v>2783</v>
      </c>
      <c r="D8790">
        <v>743</v>
      </c>
      <c r="E8790" t="s">
        <v>26</v>
      </c>
      <c r="F8790" t="s">
        <v>16</v>
      </c>
      <c r="G8790">
        <v>35</v>
      </c>
      <c r="H8790">
        <v>1</v>
      </c>
      <c r="I8790">
        <v>146781</v>
      </c>
      <c r="J8790">
        <v>1</v>
      </c>
      <c r="K8790">
        <v>1</v>
      </c>
      <c r="L8790">
        <v>0</v>
      </c>
      <c r="M8790">
        <v>189308</v>
      </c>
      <c r="N8790">
        <v>0</v>
      </c>
      <c r="O8790" t="str">
        <f t="shared" si="824"/>
        <v>30-45</v>
      </c>
      <c r="P8790" t="str">
        <f t="shared" si="825"/>
        <v>Medium</v>
      </c>
      <c r="Q8790" t="str">
        <f t="shared" si="826"/>
        <v>New</v>
      </c>
      <c r="R8790" t="str">
        <f t="shared" si="827"/>
        <v>High Balance</v>
      </c>
      <c r="S8790" t="str">
        <f t="shared" si="828"/>
        <v>High Value</v>
      </c>
      <c r="T8790">
        <v>1</v>
      </c>
      <c r="U8790">
        <f t="shared" si="829"/>
        <v>0</v>
      </c>
    </row>
    <row r="8791" spans="1:21" x14ac:dyDescent="0.25">
      <c r="A8791">
        <v>2025</v>
      </c>
      <c r="B8791">
        <v>15619116</v>
      </c>
      <c r="C8791" t="s">
        <v>93</v>
      </c>
      <c r="D8791">
        <v>493</v>
      </c>
      <c r="E8791" t="s">
        <v>15</v>
      </c>
      <c r="F8791" t="s">
        <v>16</v>
      </c>
      <c r="G8791">
        <v>36</v>
      </c>
      <c r="H8791">
        <v>2</v>
      </c>
      <c r="I8791">
        <v>0</v>
      </c>
      <c r="J8791">
        <v>2</v>
      </c>
      <c r="K8791">
        <v>0</v>
      </c>
      <c r="L8791">
        <v>1</v>
      </c>
      <c r="M8791">
        <v>99770</v>
      </c>
      <c r="N8791">
        <v>0</v>
      </c>
      <c r="O8791" t="str">
        <f t="shared" si="824"/>
        <v>30-45</v>
      </c>
      <c r="P8791" t="str">
        <f t="shared" si="825"/>
        <v>Low</v>
      </c>
      <c r="Q8791" t="str">
        <f t="shared" si="826"/>
        <v>New</v>
      </c>
      <c r="R8791" t="str">
        <f t="shared" si="827"/>
        <v>Zero Balance</v>
      </c>
      <c r="S8791" t="str">
        <f t="shared" si="828"/>
        <v>Normal</v>
      </c>
      <c r="T8791">
        <v>1</v>
      </c>
      <c r="U8791">
        <f t="shared" si="829"/>
        <v>0</v>
      </c>
    </row>
    <row r="8792" spans="1:21" x14ac:dyDescent="0.25">
      <c r="A8792">
        <v>2025</v>
      </c>
      <c r="B8792">
        <v>15691792</v>
      </c>
      <c r="C8792" t="s">
        <v>45</v>
      </c>
      <c r="D8792">
        <v>416</v>
      </c>
      <c r="E8792" t="s">
        <v>18</v>
      </c>
      <c r="F8792" t="s">
        <v>23</v>
      </c>
      <c r="G8792">
        <v>35</v>
      </c>
      <c r="H8792">
        <v>8</v>
      </c>
      <c r="I8792">
        <v>0</v>
      </c>
      <c r="J8792">
        <v>1</v>
      </c>
      <c r="K8792">
        <v>0</v>
      </c>
      <c r="L8792">
        <v>0</v>
      </c>
      <c r="M8792">
        <v>119713</v>
      </c>
      <c r="N8792">
        <v>0</v>
      </c>
      <c r="O8792" t="str">
        <f t="shared" si="824"/>
        <v>30-45</v>
      </c>
      <c r="P8792" t="str">
        <f t="shared" si="825"/>
        <v>Low</v>
      </c>
      <c r="Q8792" t="str">
        <f t="shared" si="826"/>
        <v>Long-Term</v>
      </c>
      <c r="R8792" t="str">
        <f t="shared" si="827"/>
        <v>Zero Balance</v>
      </c>
      <c r="S8792" t="str">
        <f t="shared" si="828"/>
        <v>Normal</v>
      </c>
      <c r="T8792">
        <v>1</v>
      </c>
      <c r="U8792">
        <f t="shared" si="829"/>
        <v>0</v>
      </c>
    </row>
    <row r="8793" spans="1:21" x14ac:dyDescent="0.25">
      <c r="A8793">
        <v>2025</v>
      </c>
      <c r="B8793">
        <v>15783276</v>
      </c>
      <c r="C8793" t="s">
        <v>444</v>
      </c>
      <c r="D8793">
        <v>725</v>
      </c>
      <c r="E8793" t="s">
        <v>15</v>
      </c>
      <c r="F8793" t="s">
        <v>16</v>
      </c>
      <c r="G8793">
        <v>25</v>
      </c>
      <c r="H8793">
        <v>9</v>
      </c>
      <c r="I8793">
        <v>0</v>
      </c>
      <c r="J8793">
        <v>2</v>
      </c>
      <c r="K8793">
        <v>1</v>
      </c>
      <c r="L8793">
        <v>1</v>
      </c>
      <c r="M8793">
        <v>168608</v>
      </c>
      <c r="N8793">
        <v>0</v>
      </c>
      <c r="O8793" t="str">
        <f t="shared" si="824"/>
        <v>&lt;30</v>
      </c>
      <c r="P8793" t="str">
        <f t="shared" si="825"/>
        <v>Medium</v>
      </c>
      <c r="Q8793" t="str">
        <f t="shared" si="826"/>
        <v>Long-Term</v>
      </c>
      <c r="R8793" t="str">
        <f t="shared" si="827"/>
        <v>Zero Balance</v>
      </c>
      <c r="S8793" t="str">
        <f t="shared" si="828"/>
        <v>Normal</v>
      </c>
      <c r="T8793">
        <v>1</v>
      </c>
      <c r="U8793">
        <f t="shared" si="829"/>
        <v>0</v>
      </c>
    </row>
    <row r="8794" spans="1:21" x14ac:dyDescent="0.25">
      <c r="A8794">
        <v>2025</v>
      </c>
      <c r="B8794">
        <v>15766137</v>
      </c>
      <c r="C8794" t="s">
        <v>418</v>
      </c>
      <c r="D8794">
        <v>497</v>
      </c>
      <c r="E8794" t="s">
        <v>15</v>
      </c>
      <c r="F8794" t="s">
        <v>23</v>
      </c>
      <c r="G8794">
        <v>34</v>
      </c>
      <c r="H8794">
        <v>2</v>
      </c>
      <c r="I8794">
        <v>0</v>
      </c>
      <c r="J8794">
        <v>2</v>
      </c>
      <c r="K8794">
        <v>1</v>
      </c>
      <c r="L8794">
        <v>1</v>
      </c>
      <c r="M8794">
        <v>83087</v>
      </c>
      <c r="N8794">
        <v>0</v>
      </c>
      <c r="O8794" t="str">
        <f t="shared" si="824"/>
        <v>30-45</v>
      </c>
      <c r="P8794" t="str">
        <f t="shared" si="825"/>
        <v>Low</v>
      </c>
      <c r="Q8794" t="str">
        <f t="shared" si="826"/>
        <v>New</v>
      </c>
      <c r="R8794" t="str">
        <f t="shared" si="827"/>
        <v>Zero Balance</v>
      </c>
      <c r="S8794" t="str">
        <f t="shared" si="828"/>
        <v>Normal</v>
      </c>
      <c r="T8794">
        <v>1</v>
      </c>
      <c r="U8794">
        <f t="shared" si="829"/>
        <v>0</v>
      </c>
    </row>
    <row r="8795" spans="1:21" x14ac:dyDescent="0.25">
      <c r="A8795">
        <v>2025</v>
      </c>
      <c r="B8795">
        <v>15574554</v>
      </c>
      <c r="C8795" t="s">
        <v>2040</v>
      </c>
      <c r="D8795">
        <v>537</v>
      </c>
      <c r="E8795" t="s">
        <v>26</v>
      </c>
      <c r="F8795" t="s">
        <v>23</v>
      </c>
      <c r="G8795">
        <v>66</v>
      </c>
      <c r="H8795">
        <v>8</v>
      </c>
      <c r="I8795">
        <v>103291</v>
      </c>
      <c r="J8795">
        <v>2</v>
      </c>
      <c r="K8795">
        <v>1</v>
      </c>
      <c r="L8795">
        <v>1</v>
      </c>
      <c r="M8795">
        <v>130665</v>
      </c>
      <c r="N8795">
        <v>0</v>
      </c>
      <c r="O8795" t="str">
        <f t="shared" si="824"/>
        <v>60+</v>
      </c>
      <c r="P8795" t="str">
        <f t="shared" si="825"/>
        <v>Low</v>
      </c>
      <c r="Q8795" t="str">
        <f t="shared" si="826"/>
        <v>Long-Term</v>
      </c>
      <c r="R8795" t="str">
        <f t="shared" si="827"/>
        <v>High Balance</v>
      </c>
      <c r="S8795" t="str">
        <f t="shared" si="828"/>
        <v>High Value</v>
      </c>
      <c r="T8795">
        <v>1</v>
      </c>
      <c r="U8795">
        <f t="shared" si="829"/>
        <v>0</v>
      </c>
    </row>
    <row r="8796" spans="1:21" x14ac:dyDescent="0.25">
      <c r="A8796">
        <v>2025</v>
      </c>
      <c r="B8796">
        <v>15578671</v>
      </c>
      <c r="C8796" t="s">
        <v>1186</v>
      </c>
      <c r="D8796">
        <v>706</v>
      </c>
      <c r="E8796" t="s">
        <v>18</v>
      </c>
      <c r="F8796" t="s">
        <v>16</v>
      </c>
      <c r="G8796">
        <v>29</v>
      </c>
      <c r="H8796">
        <v>1</v>
      </c>
      <c r="I8796">
        <v>209490</v>
      </c>
      <c r="J8796">
        <v>1</v>
      </c>
      <c r="K8796">
        <v>1</v>
      </c>
      <c r="L8796">
        <v>1</v>
      </c>
      <c r="M8796">
        <v>133268</v>
      </c>
      <c r="N8796">
        <v>1</v>
      </c>
      <c r="O8796" t="str">
        <f t="shared" si="824"/>
        <v>&lt;30</v>
      </c>
      <c r="P8796" t="str">
        <f t="shared" si="825"/>
        <v>Medium</v>
      </c>
      <c r="Q8796" t="str">
        <f t="shared" si="826"/>
        <v>New</v>
      </c>
      <c r="R8796" t="str">
        <f t="shared" si="827"/>
        <v>High Balance</v>
      </c>
      <c r="S8796" t="str">
        <f t="shared" si="828"/>
        <v>High Value</v>
      </c>
      <c r="T8796">
        <v>1</v>
      </c>
      <c r="U8796">
        <f t="shared" si="829"/>
        <v>209490</v>
      </c>
    </row>
    <row r="8797" spans="1:21" x14ac:dyDescent="0.25">
      <c r="A8797">
        <v>2025</v>
      </c>
      <c r="B8797">
        <v>15716608</v>
      </c>
      <c r="C8797" t="s">
        <v>579</v>
      </c>
      <c r="D8797">
        <v>651</v>
      </c>
      <c r="E8797" t="s">
        <v>18</v>
      </c>
      <c r="F8797" t="s">
        <v>23</v>
      </c>
      <c r="G8797">
        <v>38</v>
      </c>
      <c r="H8797">
        <v>2</v>
      </c>
      <c r="I8797">
        <v>0</v>
      </c>
      <c r="J8797">
        <v>3</v>
      </c>
      <c r="K8797">
        <v>1</v>
      </c>
      <c r="L8797">
        <v>0</v>
      </c>
      <c r="M8797">
        <v>67030</v>
      </c>
      <c r="N8797">
        <v>1</v>
      </c>
      <c r="O8797" t="str">
        <f t="shared" si="824"/>
        <v>30-45</v>
      </c>
      <c r="P8797" t="str">
        <f t="shared" si="825"/>
        <v>Medium</v>
      </c>
      <c r="Q8797" t="str">
        <f t="shared" si="826"/>
        <v>New</v>
      </c>
      <c r="R8797" t="str">
        <f t="shared" si="827"/>
        <v>Zero Balance</v>
      </c>
      <c r="S8797" t="str">
        <f t="shared" si="828"/>
        <v>Normal</v>
      </c>
      <c r="T8797">
        <v>1</v>
      </c>
      <c r="U8797">
        <f t="shared" si="829"/>
        <v>0</v>
      </c>
    </row>
    <row r="8798" spans="1:21" x14ac:dyDescent="0.25">
      <c r="A8798">
        <v>2025</v>
      </c>
      <c r="B8798">
        <v>15690670</v>
      </c>
      <c r="C8798" t="s">
        <v>649</v>
      </c>
      <c r="D8798">
        <v>720</v>
      </c>
      <c r="E8798" t="s">
        <v>15</v>
      </c>
      <c r="F8798" t="s">
        <v>23</v>
      </c>
      <c r="G8798">
        <v>33</v>
      </c>
      <c r="H8798">
        <v>2</v>
      </c>
      <c r="I8798">
        <v>0</v>
      </c>
      <c r="J8798">
        <v>2</v>
      </c>
      <c r="K8798">
        <v>0</v>
      </c>
      <c r="L8798">
        <v>1</v>
      </c>
      <c r="M8798">
        <v>141031</v>
      </c>
      <c r="N8798">
        <v>0</v>
      </c>
      <c r="O8798" t="str">
        <f t="shared" si="824"/>
        <v>30-45</v>
      </c>
      <c r="P8798" t="str">
        <f t="shared" si="825"/>
        <v>Medium</v>
      </c>
      <c r="Q8798" t="str">
        <f t="shared" si="826"/>
        <v>New</v>
      </c>
      <c r="R8798" t="str">
        <f t="shared" si="827"/>
        <v>Zero Balance</v>
      </c>
      <c r="S8798" t="str">
        <f t="shared" si="828"/>
        <v>Normal</v>
      </c>
      <c r="T8798">
        <v>1</v>
      </c>
      <c r="U8798">
        <f t="shared" si="829"/>
        <v>0</v>
      </c>
    </row>
    <row r="8799" spans="1:21" x14ac:dyDescent="0.25">
      <c r="A8799">
        <v>2025</v>
      </c>
      <c r="B8799">
        <v>15630466</v>
      </c>
      <c r="C8799" t="s">
        <v>44</v>
      </c>
      <c r="D8799">
        <v>797</v>
      </c>
      <c r="E8799" t="s">
        <v>15</v>
      </c>
      <c r="F8799" t="s">
        <v>23</v>
      </c>
      <c r="G8799">
        <v>45</v>
      </c>
      <c r="H8799">
        <v>8</v>
      </c>
      <c r="I8799">
        <v>0</v>
      </c>
      <c r="J8799">
        <v>1</v>
      </c>
      <c r="K8799">
        <v>0</v>
      </c>
      <c r="L8799">
        <v>0</v>
      </c>
      <c r="M8799">
        <v>125110</v>
      </c>
      <c r="N8799">
        <v>0</v>
      </c>
      <c r="O8799" t="str">
        <f t="shared" si="824"/>
        <v>30-45</v>
      </c>
      <c r="P8799" t="str">
        <f t="shared" si="825"/>
        <v>High</v>
      </c>
      <c r="Q8799" t="str">
        <f t="shared" si="826"/>
        <v>Long-Term</v>
      </c>
      <c r="R8799" t="str">
        <f t="shared" si="827"/>
        <v>Zero Balance</v>
      </c>
      <c r="S8799" t="str">
        <f t="shared" si="828"/>
        <v>Normal</v>
      </c>
      <c r="T8799">
        <v>1</v>
      </c>
      <c r="U8799">
        <f t="shared" si="829"/>
        <v>0</v>
      </c>
    </row>
    <row r="8800" spans="1:21" x14ac:dyDescent="0.25">
      <c r="A8800">
        <v>2025</v>
      </c>
      <c r="B8800">
        <v>15630349</v>
      </c>
      <c r="C8800" t="s">
        <v>2297</v>
      </c>
      <c r="D8800">
        <v>543</v>
      </c>
      <c r="E8800" t="s">
        <v>18</v>
      </c>
      <c r="F8800" t="s">
        <v>23</v>
      </c>
      <c r="G8800">
        <v>23</v>
      </c>
      <c r="H8800">
        <v>5</v>
      </c>
      <c r="I8800">
        <v>0</v>
      </c>
      <c r="J8800">
        <v>2</v>
      </c>
      <c r="K8800">
        <v>1</v>
      </c>
      <c r="L8800">
        <v>0</v>
      </c>
      <c r="M8800">
        <v>117832</v>
      </c>
      <c r="N8800">
        <v>0</v>
      </c>
      <c r="O8800" t="str">
        <f t="shared" si="824"/>
        <v>&lt;30</v>
      </c>
      <c r="P8800" t="str">
        <f t="shared" si="825"/>
        <v>Low</v>
      </c>
      <c r="Q8800" t="str">
        <f t="shared" si="826"/>
        <v>Mid-Term</v>
      </c>
      <c r="R8800" t="str">
        <f t="shared" si="827"/>
        <v>Zero Balance</v>
      </c>
      <c r="S8800" t="str">
        <f t="shared" si="828"/>
        <v>Normal</v>
      </c>
      <c r="T8800">
        <v>1</v>
      </c>
      <c r="U8800">
        <f t="shared" si="829"/>
        <v>0</v>
      </c>
    </row>
    <row r="8801" spans="1:21" x14ac:dyDescent="0.25">
      <c r="A8801">
        <v>2025</v>
      </c>
      <c r="B8801">
        <v>15803801</v>
      </c>
      <c r="C8801" t="s">
        <v>795</v>
      </c>
      <c r="D8801">
        <v>454</v>
      </c>
      <c r="E8801" t="s">
        <v>15</v>
      </c>
      <c r="F8801" t="s">
        <v>23</v>
      </c>
      <c r="G8801">
        <v>34</v>
      </c>
      <c r="H8801">
        <v>4</v>
      </c>
      <c r="I8801">
        <v>0</v>
      </c>
      <c r="J8801">
        <v>2</v>
      </c>
      <c r="K8801">
        <v>1</v>
      </c>
      <c r="L8801">
        <v>0</v>
      </c>
      <c r="M8801">
        <v>198818</v>
      </c>
      <c r="N8801">
        <v>0</v>
      </c>
      <c r="O8801" t="str">
        <f t="shared" si="824"/>
        <v>30-45</v>
      </c>
      <c r="P8801" t="str">
        <f t="shared" si="825"/>
        <v>Low</v>
      </c>
      <c r="Q8801" t="str">
        <f t="shared" si="826"/>
        <v>Mid-Term</v>
      </c>
      <c r="R8801" t="str">
        <f t="shared" si="827"/>
        <v>Zero Balance</v>
      </c>
      <c r="S8801" t="str">
        <f t="shared" si="828"/>
        <v>Normal</v>
      </c>
      <c r="T8801">
        <v>1</v>
      </c>
      <c r="U8801">
        <f t="shared" si="829"/>
        <v>0</v>
      </c>
    </row>
    <row r="8802" spans="1:21" x14ac:dyDescent="0.25">
      <c r="A8802">
        <v>2025</v>
      </c>
      <c r="B8802">
        <v>15647890</v>
      </c>
      <c r="C8802" t="s">
        <v>783</v>
      </c>
      <c r="D8802">
        <v>691</v>
      </c>
      <c r="E8802" t="s">
        <v>15</v>
      </c>
      <c r="F8802" t="s">
        <v>23</v>
      </c>
      <c r="G8802">
        <v>37</v>
      </c>
      <c r="H8802">
        <v>9</v>
      </c>
      <c r="I8802">
        <v>149405</v>
      </c>
      <c r="J8802">
        <v>1</v>
      </c>
      <c r="K8802">
        <v>1</v>
      </c>
      <c r="L8802">
        <v>1</v>
      </c>
      <c r="M8802">
        <v>146412</v>
      </c>
      <c r="N8802">
        <v>0</v>
      </c>
      <c r="O8802" t="str">
        <f t="shared" si="824"/>
        <v>30-45</v>
      </c>
      <c r="P8802" t="str">
        <f t="shared" si="825"/>
        <v>Medium</v>
      </c>
      <c r="Q8802" t="str">
        <f t="shared" si="826"/>
        <v>Long-Term</v>
      </c>
      <c r="R8802" t="str">
        <f t="shared" si="827"/>
        <v>High Balance</v>
      </c>
      <c r="S8802" t="str">
        <f t="shared" si="828"/>
        <v>High Value</v>
      </c>
      <c r="T8802">
        <v>1</v>
      </c>
      <c r="U8802">
        <f t="shared" si="829"/>
        <v>0</v>
      </c>
    </row>
    <row r="8803" spans="1:21" x14ac:dyDescent="0.25">
      <c r="A8803">
        <v>2025</v>
      </c>
      <c r="B8803">
        <v>15606115</v>
      </c>
      <c r="C8803" t="s">
        <v>633</v>
      </c>
      <c r="D8803">
        <v>510</v>
      </c>
      <c r="E8803" t="s">
        <v>15</v>
      </c>
      <c r="F8803" t="s">
        <v>16</v>
      </c>
      <c r="G8803">
        <v>52</v>
      </c>
      <c r="H8803">
        <v>6</v>
      </c>
      <c r="I8803">
        <v>191665</v>
      </c>
      <c r="J8803">
        <v>1</v>
      </c>
      <c r="K8803">
        <v>1</v>
      </c>
      <c r="L8803">
        <v>1</v>
      </c>
      <c r="M8803">
        <v>131313</v>
      </c>
      <c r="N8803">
        <v>1</v>
      </c>
      <c r="O8803" t="str">
        <f t="shared" si="824"/>
        <v>46-60</v>
      </c>
      <c r="P8803" t="str">
        <f t="shared" si="825"/>
        <v>Low</v>
      </c>
      <c r="Q8803" t="str">
        <f t="shared" si="826"/>
        <v>Mid-Term</v>
      </c>
      <c r="R8803" t="str">
        <f t="shared" si="827"/>
        <v>High Balance</v>
      </c>
      <c r="S8803" t="str">
        <f t="shared" si="828"/>
        <v>High Value</v>
      </c>
      <c r="T8803">
        <v>1</v>
      </c>
      <c r="U8803">
        <f t="shared" si="829"/>
        <v>191665</v>
      </c>
    </row>
    <row r="8804" spans="1:21" x14ac:dyDescent="0.25">
      <c r="A8804">
        <v>2025</v>
      </c>
      <c r="B8804">
        <v>15714642</v>
      </c>
      <c r="C8804" t="s">
        <v>179</v>
      </c>
      <c r="D8804">
        <v>792</v>
      </c>
      <c r="E8804" t="s">
        <v>18</v>
      </c>
      <c r="F8804" t="s">
        <v>16</v>
      </c>
      <c r="G8804">
        <v>40</v>
      </c>
      <c r="H8804">
        <v>7</v>
      </c>
      <c r="I8804">
        <v>0</v>
      </c>
      <c r="J8804">
        <v>1</v>
      </c>
      <c r="K8804">
        <v>1</v>
      </c>
      <c r="L8804">
        <v>0</v>
      </c>
      <c r="M8804">
        <v>141652</v>
      </c>
      <c r="N8804">
        <v>0</v>
      </c>
      <c r="O8804" t="str">
        <f t="shared" si="824"/>
        <v>30-45</v>
      </c>
      <c r="P8804" t="str">
        <f t="shared" si="825"/>
        <v>High</v>
      </c>
      <c r="Q8804" t="str">
        <f t="shared" si="826"/>
        <v>Mid-Term</v>
      </c>
      <c r="R8804" t="str">
        <f t="shared" si="827"/>
        <v>Zero Balance</v>
      </c>
      <c r="S8804" t="str">
        <f t="shared" si="828"/>
        <v>Normal</v>
      </c>
      <c r="T8804">
        <v>1</v>
      </c>
      <c r="U8804">
        <f t="shared" si="829"/>
        <v>0</v>
      </c>
    </row>
    <row r="8805" spans="1:21" x14ac:dyDescent="0.25">
      <c r="A8805">
        <v>2025</v>
      </c>
      <c r="B8805">
        <v>15741181</v>
      </c>
      <c r="C8805" t="s">
        <v>2515</v>
      </c>
      <c r="D8805">
        <v>721</v>
      </c>
      <c r="E8805" t="s">
        <v>15</v>
      </c>
      <c r="F8805" t="s">
        <v>23</v>
      </c>
      <c r="G8805">
        <v>41</v>
      </c>
      <c r="H8805">
        <v>6</v>
      </c>
      <c r="I8805">
        <v>135071</v>
      </c>
      <c r="J8805">
        <v>1</v>
      </c>
      <c r="K8805">
        <v>1</v>
      </c>
      <c r="L8805">
        <v>1</v>
      </c>
      <c r="M8805">
        <v>64477</v>
      </c>
      <c r="N8805">
        <v>0</v>
      </c>
      <c r="O8805" t="str">
        <f t="shared" si="824"/>
        <v>30-45</v>
      </c>
      <c r="P8805" t="str">
        <f t="shared" si="825"/>
        <v>Medium</v>
      </c>
      <c r="Q8805" t="str">
        <f t="shared" si="826"/>
        <v>Mid-Term</v>
      </c>
      <c r="R8805" t="str">
        <f t="shared" si="827"/>
        <v>High Balance</v>
      </c>
      <c r="S8805" t="str">
        <f t="shared" si="828"/>
        <v>High Value</v>
      </c>
      <c r="T8805">
        <v>1</v>
      </c>
      <c r="U8805">
        <f t="shared" si="829"/>
        <v>0</v>
      </c>
    </row>
    <row r="8806" spans="1:21" x14ac:dyDescent="0.25">
      <c r="A8806">
        <v>2025</v>
      </c>
      <c r="B8806">
        <v>15773973</v>
      </c>
      <c r="C8806" t="s">
        <v>17</v>
      </c>
      <c r="D8806">
        <v>765</v>
      </c>
      <c r="E8806" t="s">
        <v>15</v>
      </c>
      <c r="F8806" t="s">
        <v>23</v>
      </c>
      <c r="G8806">
        <v>41</v>
      </c>
      <c r="H8806">
        <v>2</v>
      </c>
      <c r="I8806">
        <v>0</v>
      </c>
      <c r="J8806">
        <v>2</v>
      </c>
      <c r="K8806">
        <v>0</v>
      </c>
      <c r="L8806">
        <v>1</v>
      </c>
      <c r="M8806">
        <v>191216</v>
      </c>
      <c r="N8806">
        <v>0</v>
      </c>
      <c r="O8806" t="str">
        <f t="shared" si="824"/>
        <v>30-45</v>
      </c>
      <c r="P8806" t="str">
        <f t="shared" si="825"/>
        <v>High</v>
      </c>
      <c r="Q8806" t="str">
        <f t="shared" si="826"/>
        <v>New</v>
      </c>
      <c r="R8806" t="str">
        <f t="shared" si="827"/>
        <v>Zero Balance</v>
      </c>
      <c r="S8806" t="str">
        <f t="shared" si="828"/>
        <v>Normal</v>
      </c>
      <c r="T8806">
        <v>1</v>
      </c>
      <c r="U8806">
        <f t="shared" si="829"/>
        <v>0</v>
      </c>
    </row>
    <row r="8807" spans="1:21" x14ac:dyDescent="0.25">
      <c r="A8807">
        <v>2025</v>
      </c>
      <c r="B8807">
        <v>15758546</v>
      </c>
      <c r="C8807" t="s">
        <v>1261</v>
      </c>
      <c r="D8807">
        <v>850</v>
      </c>
      <c r="E8807" t="s">
        <v>18</v>
      </c>
      <c r="F8807" t="s">
        <v>23</v>
      </c>
      <c r="G8807">
        <v>39</v>
      </c>
      <c r="H8807">
        <v>8</v>
      </c>
      <c r="I8807">
        <v>0</v>
      </c>
      <c r="J8807">
        <v>2</v>
      </c>
      <c r="K8807">
        <v>1</v>
      </c>
      <c r="L8807">
        <v>1</v>
      </c>
      <c r="M8807">
        <v>37090</v>
      </c>
      <c r="N8807">
        <v>0</v>
      </c>
      <c r="O8807" t="str">
        <f t="shared" si="824"/>
        <v>30-45</v>
      </c>
      <c r="P8807" t="str">
        <f t="shared" si="825"/>
        <v>High</v>
      </c>
      <c r="Q8807" t="str">
        <f t="shared" si="826"/>
        <v>Long-Term</v>
      </c>
      <c r="R8807" t="str">
        <f t="shared" si="827"/>
        <v>Zero Balance</v>
      </c>
      <c r="S8807" t="str">
        <f t="shared" si="828"/>
        <v>Normal</v>
      </c>
      <c r="T8807">
        <v>1</v>
      </c>
      <c r="U8807">
        <f t="shared" si="829"/>
        <v>0</v>
      </c>
    </row>
    <row r="8808" spans="1:21" x14ac:dyDescent="0.25">
      <c r="A8808">
        <v>2025</v>
      </c>
      <c r="B8808">
        <v>15598940</v>
      </c>
      <c r="C8808" t="s">
        <v>566</v>
      </c>
      <c r="D8808">
        <v>681</v>
      </c>
      <c r="E8808" t="s">
        <v>26</v>
      </c>
      <c r="F8808" t="s">
        <v>23</v>
      </c>
      <c r="G8808">
        <v>38</v>
      </c>
      <c r="H8808">
        <v>6</v>
      </c>
      <c r="I8808">
        <v>181804</v>
      </c>
      <c r="J8808">
        <v>2</v>
      </c>
      <c r="K8808">
        <v>1</v>
      </c>
      <c r="L8808">
        <v>1</v>
      </c>
      <c r="M8808">
        <v>57518</v>
      </c>
      <c r="N8808">
        <v>0</v>
      </c>
      <c r="O8808" t="str">
        <f t="shared" si="824"/>
        <v>30-45</v>
      </c>
      <c r="P8808" t="str">
        <f t="shared" si="825"/>
        <v>Medium</v>
      </c>
      <c r="Q8808" t="str">
        <f t="shared" si="826"/>
        <v>Mid-Term</v>
      </c>
      <c r="R8808" t="str">
        <f t="shared" si="827"/>
        <v>High Balance</v>
      </c>
      <c r="S8808" t="str">
        <f t="shared" si="828"/>
        <v>High Value</v>
      </c>
      <c r="T8808">
        <v>1</v>
      </c>
      <c r="U8808">
        <f t="shared" si="829"/>
        <v>0</v>
      </c>
    </row>
    <row r="8809" spans="1:21" x14ac:dyDescent="0.25">
      <c r="A8809">
        <v>2025</v>
      </c>
      <c r="B8809">
        <v>15669783</v>
      </c>
      <c r="C8809" t="s">
        <v>949</v>
      </c>
      <c r="D8809">
        <v>586</v>
      </c>
      <c r="E8809" t="s">
        <v>15</v>
      </c>
      <c r="F8809" t="s">
        <v>16</v>
      </c>
      <c r="G8809">
        <v>60</v>
      </c>
      <c r="H8809">
        <v>3</v>
      </c>
      <c r="I8809">
        <v>47021</v>
      </c>
      <c r="J8809">
        <v>2</v>
      </c>
      <c r="K8809">
        <v>0</v>
      </c>
      <c r="L8809">
        <v>1</v>
      </c>
      <c r="M8809">
        <v>63241</v>
      </c>
      <c r="N8809">
        <v>1</v>
      </c>
      <c r="O8809" t="str">
        <f t="shared" si="824"/>
        <v>46-60</v>
      </c>
      <c r="P8809" t="str">
        <f t="shared" si="825"/>
        <v>Low</v>
      </c>
      <c r="Q8809" t="str">
        <f t="shared" si="826"/>
        <v>New</v>
      </c>
      <c r="R8809" t="str">
        <f t="shared" si="827"/>
        <v>Low Balance</v>
      </c>
      <c r="S8809" t="str">
        <f t="shared" si="828"/>
        <v>Normal</v>
      </c>
      <c r="T8809">
        <v>1</v>
      </c>
      <c r="U8809">
        <f t="shared" si="829"/>
        <v>47021</v>
      </c>
    </row>
    <row r="8810" spans="1:21" x14ac:dyDescent="0.25">
      <c r="A8810">
        <v>2025</v>
      </c>
      <c r="B8810">
        <v>15624993</v>
      </c>
      <c r="C8810" t="s">
        <v>374</v>
      </c>
      <c r="D8810">
        <v>753</v>
      </c>
      <c r="E8810" t="s">
        <v>15</v>
      </c>
      <c r="F8810" t="s">
        <v>16</v>
      </c>
      <c r="G8810">
        <v>36</v>
      </c>
      <c r="H8810">
        <v>7</v>
      </c>
      <c r="I8810">
        <v>128519</v>
      </c>
      <c r="J8810">
        <v>1</v>
      </c>
      <c r="K8810">
        <v>1</v>
      </c>
      <c r="L8810">
        <v>1</v>
      </c>
      <c r="M8810">
        <v>44568</v>
      </c>
      <c r="N8810">
        <v>1</v>
      </c>
      <c r="O8810" t="str">
        <f t="shared" si="824"/>
        <v>30-45</v>
      </c>
      <c r="P8810" t="str">
        <f t="shared" si="825"/>
        <v>High</v>
      </c>
      <c r="Q8810" t="str">
        <f t="shared" si="826"/>
        <v>Mid-Term</v>
      </c>
      <c r="R8810" t="str">
        <f t="shared" si="827"/>
        <v>High Balance</v>
      </c>
      <c r="S8810" t="str">
        <f t="shared" si="828"/>
        <v>High Value</v>
      </c>
      <c r="T8810">
        <v>1</v>
      </c>
      <c r="U8810">
        <f t="shared" si="829"/>
        <v>128519</v>
      </c>
    </row>
    <row r="8811" spans="1:21" x14ac:dyDescent="0.25">
      <c r="A8811">
        <v>2025</v>
      </c>
      <c r="B8811">
        <v>15760568</v>
      </c>
      <c r="C8811" t="s">
        <v>427</v>
      </c>
      <c r="D8811">
        <v>593</v>
      </c>
      <c r="E8811" t="s">
        <v>26</v>
      </c>
      <c r="F8811" t="s">
        <v>16</v>
      </c>
      <c r="G8811">
        <v>38</v>
      </c>
      <c r="H8811">
        <v>5</v>
      </c>
      <c r="I8811">
        <v>142658</v>
      </c>
      <c r="J8811">
        <v>2</v>
      </c>
      <c r="K8811">
        <v>0</v>
      </c>
      <c r="L8811">
        <v>1</v>
      </c>
      <c r="M8811">
        <v>135337</v>
      </c>
      <c r="N8811">
        <v>0</v>
      </c>
      <c r="O8811" t="str">
        <f t="shared" si="824"/>
        <v>30-45</v>
      </c>
      <c r="P8811" t="str">
        <f t="shared" si="825"/>
        <v>Low</v>
      </c>
      <c r="Q8811" t="str">
        <f t="shared" si="826"/>
        <v>Mid-Term</v>
      </c>
      <c r="R8811" t="str">
        <f t="shared" si="827"/>
        <v>High Balance</v>
      </c>
      <c r="S8811" t="str">
        <f t="shared" si="828"/>
        <v>High Value</v>
      </c>
      <c r="T8811">
        <v>1</v>
      </c>
      <c r="U8811">
        <f t="shared" si="829"/>
        <v>0</v>
      </c>
    </row>
    <row r="8812" spans="1:21" x14ac:dyDescent="0.25">
      <c r="A8812">
        <v>2025</v>
      </c>
      <c r="B8812">
        <v>15699047</v>
      </c>
      <c r="C8812" t="s">
        <v>393</v>
      </c>
      <c r="D8812">
        <v>674</v>
      </c>
      <c r="E8812" t="s">
        <v>15</v>
      </c>
      <c r="F8812" t="s">
        <v>16</v>
      </c>
      <c r="G8812">
        <v>21</v>
      </c>
      <c r="H8812">
        <v>9</v>
      </c>
      <c r="I8812">
        <v>120150</v>
      </c>
      <c r="J8812">
        <v>2</v>
      </c>
      <c r="K8812">
        <v>1</v>
      </c>
      <c r="L8812">
        <v>1</v>
      </c>
      <c r="M8812">
        <v>33964</v>
      </c>
      <c r="N8812">
        <v>0</v>
      </c>
      <c r="O8812" t="str">
        <f t="shared" si="824"/>
        <v>&lt;30</v>
      </c>
      <c r="P8812" t="str">
        <f t="shared" si="825"/>
        <v>Medium</v>
      </c>
      <c r="Q8812" t="str">
        <f t="shared" si="826"/>
        <v>Long-Term</v>
      </c>
      <c r="R8812" t="str">
        <f t="shared" si="827"/>
        <v>High Balance</v>
      </c>
      <c r="S8812" t="str">
        <f t="shared" si="828"/>
        <v>High Value</v>
      </c>
      <c r="T8812">
        <v>1</v>
      </c>
      <c r="U8812">
        <f t="shared" si="829"/>
        <v>0</v>
      </c>
    </row>
    <row r="8813" spans="1:21" x14ac:dyDescent="0.25">
      <c r="A8813">
        <v>2025</v>
      </c>
      <c r="B8813">
        <v>15616168</v>
      </c>
      <c r="C8813" t="s">
        <v>976</v>
      </c>
      <c r="D8813">
        <v>610</v>
      </c>
      <c r="E8813" t="s">
        <v>15</v>
      </c>
      <c r="F8813" t="s">
        <v>16</v>
      </c>
      <c r="G8813">
        <v>35</v>
      </c>
      <c r="H8813">
        <v>7</v>
      </c>
      <c r="I8813">
        <v>81906</v>
      </c>
      <c r="J8813">
        <v>1</v>
      </c>
      <c r="K8813">
        <v>1</v>
      </c>
      <c r="L8813">
        <v>1</v>
      </c>
      <c r="M8813">
        <v>61623</v>
      </c>
      <c r="N8813">
        <v>0</v>
      </c>
      <c r="O8813" t="str">
        <f t="shared" si="824"/>
        <v>30-45</v>
      </c>
      <c r="P8813" t="str">
        <f t="shared" si="825"/>
        <v>Medium</v>
      </c>
      <c r="Q8813" t="str">
        <f t="shared" si="826"/>
        <v>Mid-Term</v>
      </c>
      <c r="R8813" t="str">
        <f t="shared" si="827"/>
        <v>Low Balance</v>
      </c>
      <c r="S8813" t="str">
        <f t="shared" si="828"/>
        <v>Normal</v>
      </c>
      <c r="T8813">
        <v>1</v>
      </c>
      <c r="U8813">
        <f t="shared" si="829"/>
        <v>0</v>
      </c>
    </row>
    <row r="8814" spans="1:21" x14ac:dyDescent="0.25">
      <c r="A8814">
        <v>2025</v>
      </c>
      <c r="B8814">
        <v>15773146</v>
      </c>
      <c r="C8814" t="s">
        <v>2784</v>
      </c>
      <c r="D8814">
        <v>652</v>
      </c>
      <c r="E8814" t="s">
        <v>15</v>
      </c>
      <c r="F8814" t="s">
        <v>23</v>
      </c>
      <c r="G8814">
        <v>26</v>
      </c>
      <c r="H8814">
        <v>3</v>
      </c>
      <c r="I8814">
        <v>137998</v>
      </c>
      <c r="J8814">
        <v>2</v>
      </c>
      <c r="K8814">
        <v>0</v>
      </c>
      <c r="L8814">
        <v>1</v>
      </c>
      <c r="M8814">
        <v>168990</v>
      </c>
      <c r="N8814">
        <v>0</v>
      </c>
      <c r="O8814" t="str">
        <f t="shared" si="824"/>
        <v>&lt;30</v>
      </c>
      <c r="P8814" t="str">
        <f t="shared" si="825"/>
        <v>Medium</v>
      </c>
      <c r="Q8814" t="str">
        <f t="shared" si="826"/>
        <v>New</v>
      </c>
      <c r="R8814" t="str">
        <f t="shared" si="827"/>
        <v>High Balance</v>
      </c>
      <c r="S8814" t="str">
        <f t="shared" si="828"/>
        <v>High Value</v>
      </c>
      <c r="T8814">
        <v>1</v>
      </c>
      <c r="U8814">
        <f t="shared" si="829"/>
        <v>0</v>
      </c>
    </row>
    <row r="8815" spans="1:21" x14ac:dyDescent="0.25">
      <c r="A8815">
        <v>2025</v>
      </c>
      <c r="B8815">
        <v>15770375</v>
      </c>
      <c r="C8815" t="s">
        <v>116</v>
      </c>
      <c r="D8815">
        <v>850</v>
      </c>
      <c r="E8815" t="s">
        <v>26</v>
      </c>
      <c r="F8815" t="s">
        <v>16</v>
      </c>
      <c r="G8815">
        <v>26</v>
      </c>
      <c r="H8815">
        <v>8</v>
      </c>
      <c r="I8815">
        <v>123126</v>
      </c>
      <c r="J8815">
        <v>1</v>
      </c>
      <c r="K8815">
        <v>1</v>
      </c>
      <c r="L8815">
        <v>0</v>
      </c>
      <c r="M8815">
        <v>74425</v>
      </c>
      <c r="N8815">
        <v>0</v>
      </c>
      <c r="O8815" t="str">
        <f t="shared" si="824"/>
        <v>&lt;30</v>
      </c>
      <c r="P8815" t="str">
        <f t="shared" si="825"/>
        <v>High</v>
      </c>
      <c r="Q8815" t="str">
        <f t="shared" si="826"/>
        <v>Long-Term</v>
      </c>
      <c r="R8815" t="str">
        <f t="shared" si="827"/>
        <v>High Balance</v>
      </c>
      <c r="S8815" t="str">
        <f t="shared" si="828"/>
        <v>High Value</v>
      </c>
      <c r="T8815">
        <v>1</v>
      </c>
      <c r="U8815">
        <f t="shared" si="829"/>
        <v>0</v>
      </c>
    </row>
    <row r="8816" spans="1:21" x14ac:dyDescent="0.25">
      <c r="A8816">
        <v>2025</v>
      </c>
      <c r="B8816">
        <v>15589725</v>
      </c>
      <c r="C8816" t="s">
        <v>2211</v>
      </c>
      <c r="D8816">
        <v>740</v>
      </c>
      <c r="E8816" t="s">
        <v>15</v>
      </c>
      <c r="F8816" t="s">
        <v>16</v>
      </c>
      <c r="G8816">
        <v>51</v>
      </c>
      <c r="H8816">
        <v>4</v>
      </c>
      <c r="I8816">
        <v>0</v>
      </c>
      <c r="J8816">
        <v>2</v>
      </c>
      <c r="K8816">
        <v>1</v>
      </c>
      <c r="L8816">
        <v>1</v>
      </c>
      <c r="M8816">
        <v>178930</v>
      </c>
      <c r="N8816">
        <v>0</v>
      </c>
      <c r="O8816" t="str">
        <f t="shared" si="824"/>
        <v>46-60</v>
      </c>
      <c r="P8816" t="str">
        <f t="shared" si="825"/>
        <v>Medium</v>
      </c>
      <c r="Q8816" t="str">
        <f t="shared" si="826"/>
        <v>Mid-Term</v>
      </c>
      <c r="R8816" t="str">
        <f t="shared" si="827"/>
        <v>Zero Balance</v>
      </c>
      <c r="S8816" t="str">
        <f t="shared" si="828"/>
        <v>Normal</v>
      </c>
      <c r="T8816">
        <v>1</v>
      </c>
      <c r="U8816">
        <f t="shared" si="829"/>
        <v>0</v>
      </c>
    </row>
    <row r="8817" spans="1:21" x14ac:dyDescent="0.25">
      <c r="A8817">
        <v>2025</v>
      </c>
      <c r="B8817">
        <v>15710034</v>
      </c>
      <c r="C8817" t="s">
        <v>192</v>
      </c>
      <c r="D8817">
        <v>637</v>
      </c>
      <c r="E8817" t="s">
        <v>26</v>
      </c>
      <c r="F8817" t="s">
        <v>23</v>
      </c>
      <c r="G8817">
        <v>43</v>
      </c>
      <c r="H8817">
        <v>1</v>
      </c>
      <c r="I8817">
        <v>135645</v>
      </c>
      <c r="J8817">
        <v>2</v>
      </c>
      <c r="K8817">
        <v>0</v>
      </c>
      <c r="L8817">
        <v>1</v>
      </c>
      <c r="M8817">
        <v>101383</v>
      </c>
      <c r="N8817">
        <v>1</v>
      </c>
      <c r="O8817" t="str">
        <f t="shared" si="824"/>
        <v>30-45</v>
      </c>
      <c r="P8817" t="str">
        <f t="shared" si="825"/>
        <v>Medium</v>
      </c>
      <c r="Q8817" t="str">
        <f t="shared" si="826"/>
        <v>New</v>
      </c>
      <c r="R8817" t="str">
        <f t="shared" si="827"/>
        <v>High Balance</v>
      </c>
      <c r="S8817" t="str">
        <f t="shared" si="828"/>
        <v>High Value</v>
      </c>
      <c r="T8817">
        <v>1</v>
      </c>
      <c r="U8817">
        <f t="shared" si="829"/>
        <v>135645</v>
      </c>
    </row>
    <row r="8818" spans="1:21" x14ac:dyDescent="0.25">
      <c r="A8818">
        <v>2025</v>
      </c>
      <c r="B8818">
        <v>15800806</v>
      </c>
      <c r="C8818" t="s">
        <v>365</v>
      </c>
      <c r="D8818">
        <v>685</v>
      </c>
      <c r="E8818" t="s">
        <v>18</v>
      </c>
      <c r="F8818" t="s">
        <v>23</v>
      </c>
      <c r="G8818">
        <v>31</v>
      </c>
      <c r="H8818">
        <v>7</v>
      </c>
      <c r="I8818">
        <v>122449</v>
      </c>
      <c r="J8818">
        <v>2</v>
      </c>
      <c r="K8818">
        <v>1</v>
      </c>
      <c r="L8818">
        <v>1</v>
      </c>
      <c r="M8818">
        <v>180770</v>
      </c>
      <c r="N8818">
        <v>0</v>
      </c>
      <c r="O8818" t="str">
        <f t="shared" si="824"/>
        <v>30-45</v>
      </c>
      <c r="P8818" t="str">
        <f t="shared" si="825"/>
        <v>Medium</v>
      </c>
      <c r="Q8818" t="str">
        <f t="shared" si="826"/>
        <v>Mid-Term</v>
      </c>
      <c r="R8818" t="str">
        <f t="shared" si="827"/>
        <v>High Balance</v>
      </c>
      <c r="S8818" t="str">
        <f t="shared" si="828"/>
        <v>High Value</v>
      </c>
      <c r="T8818">
        <v>1</v>
      </c>
      <c r="U8818">
        <f t="shared" si="829"/>
        <v>0</v>
      </c>
    </row>
    <row r="8819" spans="1:21" x14ac:dyDescent="0.25">
      <c r="A8819">
        <v>2025</v>
      </c>
      <c r="B8819">
        <v>15570485</v>
      </c>
      <c r="C8819" t="s">
        <v>2095</v>
      </c>
      <c r="D8819">
        <v>558</v>
      </c>
      <c r="E8819" t="s">
        <v>18</v>
      </c>
      <c r="F8819" t="s">
        <v>23</v>
      </c>
      <c r="G8819">
        <v>40</v>
      </c>
      <c r="H8819">
        <v>4</v>
      </c>
      <c r="I8819">
        <v>161767</v>
      </c>
      <c r="J8819">
        <v>1</v>
      </c>
      <c r="K8819">
        <v>0</v>
      </c>
      <c r="L8819">
        <v>0</v>
      </c>
      <c r="M8819">
        <v>92379</v>
      </c>
      <c r="N8819">
        <v>0</v>
      </c>
      <c r="O8819" t="str">
        <f t="shared" si="824"/>
        <v>30-45</v>
      </c>
      <c r="P8819" t="str">
        <f t="shared" si="825"/>
        <v>Low</v>
      </c>
      <c r="Q8819" t="str">
        <f t="shared" si="826"/>
        <v>Mid-Term</v>
      </c>
      <c r="R8819" t="str">
        <f t="shared" si="827"/>
        <v>High Balance</v>
      </c>
      <c r="S8819" t="str">
        <f t="shared" si="828"/>
        <v>High Value</v>
      </c>
      <c r="T8819">
        <v>1</v>
      </c>
      <c r="U8819">
        <f t="shared" si="829"/>
        <v>0</v>
      </c>
    </row>
    <row r="8820" spans="1:21" x14ac:dyDescent="0.25">
      <c r="A8820">
        <v>2025</v>
      </c>
      <c r="B8820">
        <v>15575391</v>
      </c>
      <c r="C8820" t="s">
        <v>2785</v>
      </c>
      <c r="D8820">
        <v>677</v>
      </c>
      <c r="E8820" t="s">
        <v>15</v>
      </c>
      <c r="F8820" t="s">
        <v>16</v>
      </c>
      <c r="G8820">
        <v>37</v>
      </c>
      <c r="H8820">
        <v>3</v>
      </c>
      <c r="I8820">
        <v>0</v>
      </c>
      <c r="J8820">
        <v>2</v>
      </c>
      <c r="K8820">
        <v>1</v>
      </c>
      <c r="L8820">
        <v>1</v>
      </c>
      <c r="M8820">
        <v>38252</v>
      </c>
      <c r="N8820">
        <v>0</v>
      </c>
      <c r="O8820" t="str">
        <f t="shared" si="824"/>
        <v>30-45</v>
      </c>
      <c r="P8820" t="str">
        <f t="shared" si="825"/>
        <v>Medium</v>
      </c>
      <c r="Q8820" t="str">
        <f t="shared" si="826"/>
        <v>New</v>
      </c>
      <c r="R8820" t="str">
        <f t="shared" si="827"/>
        <v>Zero Balance</v>
      </c>
      <c r="S8820" t="str">
        <f t="shared" si="828"/>
        <v>Normal</v>
      </c>
      <c r="T8820">
        <v>1</v>
      </c>
      <c r="U8820">
        <f t="shared" si="829"/>
        <v>0</v>
      </c>
    </row>
    <row r="8821" spans="1:21" x14ac:dyDescent="0.25">
      <c r="A8821">
        <v>2025</v>
      </c>
      <c r="B8821">
        <v>15790750</v>
      </c>
      <c r="C8821" t="s">
        <v>756</v>
      </c>
      <c r="D8821">
        <v>592</v>
      </c>
      <c r="E8821" t="s">
        <v>26</v>
      </c>
      <c r="F8821" t="s">
        <v>23</v>
      </c>
      <c r="G8821">
        <v>36</v>
      </c>
      <c r="H8821">
        <v>10</v>
      </c>
      <c r="I8821">
        <v>123188</v>
      </c>
      <c r="J8821">
        <v>1</v>
      </c>
      <c r="K8821">
        <v>0</v>
      </c>
      <c r="L8821">
        <v>1</v>
      </c>
      <c r="M8821">
        <v>146111</v>
      </c>
      <c r="N8821">
        <v>0</v>
      </c>
      <c r="O8821" t="str">
        <f t="shared" si="824"/>
        <v>30-45</v>
      </c>
      <c r="P8821" t="str">
        <f t="shared" si="825"/>
        <v>Low</v>
      </c>
      <c r="Q8821" t="str">
        <f t="shared" si="826"/>
        <v>Long-Term</v>
      </c>
      <c r="R8821" t="str">
        <f t="shared" si="827"/>
        <v>High Balance</v>
      </c>
      <c r="S8821" t="str">
        <f t="shared" si="828"/>
        <v>High Value</v>
      </c>
      <c r="T8821">
        <v>1</v>
      </c>
      <c r="U8821">
        <f t="shared" si="829"/>
        <v>0</v>
      </c>
    </row>
    <row r="8822" spans="1:21" x14ac:dyDescent="0.25">
      <c r="A8822">
        <v>2025</v>
      </c>
      <c r="B8822">
        <v>15714832</v>
      </c>
      <c r="C8822" t="s">
        <v>1786</v>
      </c>
      <c r="D8822">
        <v>652</v>
      </c>
      <c r="E8822" t="s">
        <v>26</v>
      </c>
      <c r="F8822" t="s">
        <v>23</v>
      </c>
      <c r="G8822">
        <v>36</v>
      </c>
      <c r="H8822">
        <v>9</v>
      </c>
      <c r="I8822">
        <v>150957</v>
      </c>
      <c r="J8822">
        <v>1</v>
      </c>
      <c r="K8822">
        <v>0</v>
      </c>
      <c r="L8822">
        <v>0</v>
      </c>
      <c r="M8822">
        <v>72350</v>
      </c>
      <c r="N8822">
        <v>0</v>
      </c>
      <c r="O8822" t="str">
        <f t="shared" si="824"/>
        <v>30-45</v>
      </c>
      <c r="P8822" t="str">
        <f t="shared" si="825"/>
        <v>Medium</v>
      </c>
      <c r="Q8822" t="str">
        <f t="shared" si="826"/>
        <v>Long-Term</v>
      </c>
      <c r="R8822" t="str">
        <f t="shared" si="827"/>
        <v>High Balance</v>
      </c>
      <c r="S8822" t="str">
        <f t="shared" si="828"/>
        <v>High Value</v>
      </c>
      <c r="T8822">
        <v>1</v>
      </c>
      <c r="U8822">
        <f t="shared" si="829"/>
        <v>0</v>
      </c>
    </row>
    <row r="8823" spans="1:21" x14ac:dyDescent="0.25">
      <c r="A8823">
        <v>2025</v>
      </c>
      <c r="B8823">
        <v>15619953</v>
      </c>
      <c r="C8823" t="s">
        <v>289</v>
      </c>
      <c r="D8823">
        <v>662</v>
      </c>
      <c r="E8823" t="s">
        <v>18</v>
      </c>
      <c r="F8823" t="s">
        <v>16</v>
      </c>
      <c r="G8823">
        <v>42</v>
      </c>
      <c r="H8823">
        <v>6</v>
      </c>
      <c r="I8823">
        <v>105021</v>
      </c>
      <c r="J8823">
        <v>1</v>
      </c>
      <c r="K8823">
        <v>1</v>
      </c>
      <c r="L8823">
        <v>0</v>
      </c>
      <c r="M8823">
        <v>48242</v>
      </c>
      <c r="N8823">
        <v>0</v>
      </c>
      <c r="O8823" t="str">
        <f t="shared" si="824"/>
        <v>30-45</v>
      </c>
      <c r="P8823" t="str">
        <f t="shared" si="825"/>
        <v>Medium</v>
      </c>
      <c r="Q8823" t="str">
        <f t="shared" si="826"/>
        <v>Mid-Term</v>
      </c>
      <c r="R8823" t="str">
        <f t="shared" si="827"/>
        <v>High Balance</v>
      </c>
      <c r="S8823" t="str">
        <f t="shared" si="828"/>
        <v>High Value</v>
      </c>
      <c r="T8823">
        <v>1</v>
      </c>
      <c r="U8823">
        <f t="shared" si="829"/>
        <v>0</v>
      </c>
    </row>
    <row r="8824" spans="1:21" x14ac:dyDescent="0.25">
      <c r="A8824">
        <v>2025</v>
      </c>
      <c r="B8824">
        <v>15673929</v>
      </c>
      <c r="C8824" t="s">
        <v>32</v>
      </c>
      <c r="D8824">
        <v>543</v>
      </c>
      <c r="E8824" t="s">
        <v>15</v>
      </c>
      <c r="F8824" t="s">
        <v>23</v>
      </c>
      <c r="G8824">
        <v>64</v>
      </c>
      <c r="H8824">
        <v>4</v>
      </c>
      <c r="I8824">
        <v>0</v>
      </c>
      <c r="J8824">
        <v>2</v>
      </c>
      <c r="K8824">
        <v>1</v>
      </c>
      <c r="L8824">
        <v>1</v>
      </c>
      <c r="M8824">
        <v>148306</v>
      </c>
      <c r="N8824">
        <v>0</v>
      </c>
      <c r="O8824" t="str">
        <f t="shared" si="824"/>
        <v>60+</v>
      </c>
      <c r="P8824" t="str">
        <f t="shared" si="825"/>
        <v>Low</v>
      </c>
      <c r="Q8824" t="str">
        <f t="shared" si="826"/>
        <v>Mid-Term</v>
      </c>
      <c r="R8824" t="str">
        <f t="shared" si="827"/>
        <v>Zero Balance</v>
      </c>
      <c r="S8824" t="str">
        <f t="shared" si="828"/>
        <v>Normal</v>
      </c>
      <c r="T8824">
        <v>1</v>
      </c>
      <c r="U8824">
        <f t="shared" si="829"/>
        <v>0</v>
      </c>
    </row>
    <row r="8825" spans="1:21" x14ac:dyDescent="0.25">
      <c r="A8825">
        <v>2025</v>
      </c>
      <c r="B8825">
        <v>15578835</v>
      </c>
      <c r="C8825" t="s">
        <v>415</v>
      </c>
      <c r="D8825">
        <v>675</v>
      </c>
      <c r="E8825" t="s">
        <v>18</v>
      </c>
      <c r="F8825" t="s">
        <v>16</v>
      </c>
      <c r="G8825">
        <v>50</v>
      </c>
      <c r="H8825">
        <v>1</v>
      </c>
      <c r="I8825">
        <v>133205</v>
      </c>
      <c r="J8825">
        <v>1</v>
      </c>
      <c r="K8825">
        <v>0</v>
      </c>
      <c r="L8825">
        <v>1</v>
      </c>
      <c r="M8825">
        <v>8270</v>
      </c>
      <c r="N8825">
        <v>0</v>
      </c>
      <c r="O8825" t="str">
        <f t="shared" si="824"/>
        <v>46-60</v>
      </c>
      <c r="P8825" t="str">
        <f t="shared" si="825"/>
        <v>Medium</v>
      </c>
      <c r="Q8825" t="str">
        <f t="shared" si="826"/>
        <v>New</v>
      </c>
      <c r="R8825" t="str">
        <f t="shared" si="827"/>
        <v>High Balance</v>
      </c>
      <c r="S8825" t="str">
        <f t="shared" si="828"/>
        <v>High Value</v>
      </c>
      <c r="T8825">
        <v>1</v>
      </c>
      <c r="U8825">
        <f t="shared" si="829"/>
        <v>0</v>
      </c>
    </row>
    <row r="8826" spans="1:21" x14ac:dyDescent="0.25">
      <c r="A8826">
        <v>2025</v>
      </c>
      <c r="B8826">
        <v>15752388</v>
      </c>
      <c r="C8826" t="s">
        <v>297</v>
      </c>
      <c r="D8826">
        <v>643</v>
      </c>
      <c r="E8826" t="s">
        <v>18</v>
      </c>
      <c r="F8826" t="s">
        <v>16</v>
      </c>
      <c r="G8826">
        <v>35</v>
      </c>
      <c r="H8826">
        <v>6</v>
      </c>
      <c r="I8826">
        <v>0</v>
      </c>
      <c r="J8826">
        <v>2</v>
      </c>
      <c r="K8826">
        <v>1</v>
      </c>
      <c r="L8826">
        <v>1</v>
      </c>
      <c r="M8826">
        <v>41550</v>
      </c>
      <c r="N8826">
        <v>0</v>
      </c>
      <c r="O8826" t="str">
        <f t="shared" si="824"/>
        <v>30-45</v>
      </c>
      <c r="P8826" t="str">
        <f t="shared" si="825"/>
        <v>Medium</v>
      </c>
      <c r="Q8826" t="str">
        <f t="shared" si="826"/>
        <v>Mid-Term</v>
      </c>
      <c r="R8826" t="str">
        <f t="shared" si="827"/>
        <v>Zero Balance</v>
      </c>
      <c r="S8826" t="str">
        <f t="shared" si="828"/>
        <v>Normal</v>
      </c>
      <c r="T8826">
        <v>1</v>
      </c>
      <c r="U8826">
        <f t="shared" si="829"/>
        <v>0</v>
      </c>
    </row>
    <row r="8827" spans="1:21" x14ac:dyDescent="0.25">
      <c r="A8827">
        <v>2025</v>
      </c>
      <c r="B8827">
        <v>15797081</v>
      </c>
      <c r="C8827" t="s">
        <v>2411</v>
      </c>
      <c r="D8827">
        <v>611</v>
      </c>
      <c r="E8827" t="s">
        <v>26</v>
      </c>
      <c r="F8827" t="s">
        <v>16</v>
      </c>
      <c r="G8827">
        <v>49</v>
      </c>
      <c r="H8827">
        <v>9</v>
      </c>
      <c r="I8827">
        <v>115489</v>
      </c>
      <c r="J8827">
        <v>2</v>
      </c>
      <c r="K8827">
        <v>1</v>
      </c>
      <c r="L8827">
        <v>1</v>
      </c>
      <c r="M8827">
        <v>138657</v>
      </c>
      <c r="N8827">
        <v>1</v>
      </c>
      <c r="O8827" t="str">
        <f t="shared" si="824"/>
        <v>46-60</v>
      </c>
      <c r="P8827" t="str">
        <f t="shared" si="825"/>
        <v>Medium</v>
      </c>
      <c r="Q8827" t="str">
        <f t="shared" si="826"/>
        <v>Long-Term</v>
      </c>
      <c r="R8827" t="str">
        <f t="shared" si="827"/>
        <v>High Balance</v>
      </c>
      <c r="S8827" t="str">
        <f t="shared" si="828"/>
        <v>High Value</v>
      </c>
      <c r="T8827">
        <v>1</v>
      </c>
      <c r="U8827">
        <f t="shared" si="829"/>
        <v>115489</v>
      </c>
    </row>
    <row r="8828" spans="1:21" x14ac:dyDescent="0.25">
      <c r="A8828">
        <v>2025</v>
      </c>
      <c r="B8828">
        <v>15570194</v>
      </c>
      <c r="C8828" t="s">
        <v>355</v>
      </c>
      <c r="D8828">
        <v>412</v>
      </c>
      <c r="E8828" t="s">
        <v>15</v>
      </c>
      <c r="F8828" t="s">
        <v>23</v>
      </c>
      <c r="G8828">
        <v>29</v>
      </c>
      <c r="H8828">
        <v>5</v>
      </c>
      <c r="I8828">
        <v>0</v>
      </c>
      <c r="J8828">
        <v>2</v>
      </c>
      <c r="K8828">
        <v>0</v>
      </c>
      <c r="L8828">
        <v>0</v>
      </c>
      <c r="M8828">
        <v>12511</v>
      </c>
      <c r="N8828">
        <v>0</v>
      </c>
      <c r="O8828" t="str">
        <f t="shared" si="824"/>
        <v>&lt;30</v>
      </c>
      <c r="P8828" t="str">
        <f t="shared" si="825"/>
        <v>Low</v>
      </c>
      <c r="Q8828" t="str">
        <f t="shared" si="826"/>
        <v>Mid-Term</v>
      </c>
      <c r="R8828" t="str">
        <f t="shared" si="827"/>
        <v>Zero Balance</v>
      </c>
      <c r="S8828" t="str">
        <f t="shared" si="828"/>
        <v>Normal</v>
      </c>
      <c r="T8828">
        <v>1</v>
      </c>
      <c r="U8828">
        <f t="shared" si="829"/>
        <v>0</v>
      </c>
    </row>
    <row r="8829" spans="1:21" x14ac:dyDescent="0.25">
      <c r="A8829">
        <v>2025</v>
      </c>
      <c r="B8829">
        <v>15580149</v>
      </c>
      <c r="C8829" t="s">
        <v>1796</v>
      </c>
      <c r="D8829">
        <v>638</v>
      </c>
      <c r="E8829" t="s">
        <v>18</v>
      </c>
      <c r="F8829" t="s">
        <v>23</v>
      </c>
      <c r="G8829">
        <v>41</v>
      </c>
      <c r="H8829">
        <v>7</v>
      </c>
      <c r="I8829">
        <v>0</v>
      </c>
      <c r="J8829">
        <v>2</v>
      </c>
      <c r="K8829">
        <v>1</v>
      </c>
      <c r="L8829">
        <v>0</v>
      </c>
      <c r="M8829">
        <v>43889</v>
      </c>
      <c r="N8829">
        <v>0</v>
      </c>
      <c r="O8829" t="str">
        <f t="shared" si="824"/>
        <v>30-45</v>
      </c>
      <c r="P8829" t="str">
        <f t="shared" si="825"/>
        <v>Medium</v>
      </c>
      <c r="Q8829" t="str">
        <f t="shared" si="826"/>
        <v>Mid-Term</v>
      </c>
      <c r="R8829" t="str">
        <f t="shared" si="827"/>
        <v>Zero Balance</v>
      </c>
      <c r="S8829" t="str">
        <f t="shared" si="828"/>
        <v>Normal</v>
      </c>
      <c r="T8829">
        <v>1</v>
      </c>
      <c r="U8829">
        <f t="shared" si="829"/>
        <v>0</v>
      </c>
    </row>
    <row r="8830" spans="1:21" x14ac:dyDescent="0.25">
      <c r="A8830">
        <v>2025</v>
      </c>
      <c r="B8830">
        <v>15777708</v>
      </c>
      <c r="C8830" t="s">
        <v>249</v>
      </c>
      <c r="D8830">
        <v>824</v>
      </c>
      <c r="E8830" t="s">
        <v>18</v>
      </c>
      <c r="F8830" t="s">
        <v>16</v>
      </c>
      <c r="G8830">
        <v>38</v>
      </c>
      <c r="H8830">
        <v>3</v>
      </c>
      <c r="I8830">
        <v>0</v>
      </c>
      <c r="J8830">
        <v>2</v>
      </c>
      <c r="K8830">
        <v>1</v>
      </c>
      <c r="L8830">
        <v>0</v>
      </c>
      <c r="M8830">
        <v>192800</v>
      </c>
      <c r="N8830">
        <v>0</v>
      </c>
      <c r="O8830" t="str">
        <f t="shared" si="824"/>
        <v>30-45</v>
      </c>
      <c r="P8830" t="str">
        <f t="shared" si="825"/>
        <v>High</v>
      </c>
      <c r="Q8830" t="str">
        <f t="shared" si="826"/>
        <v>New</v>
      </c>
      <c r="R8830" t="str">
        <f t="shared" si="827"/>
        <v>Zero Balance</v>
      </c>
      <c r="S8830" t="str">
        <f t="shared" si="828"/>
        <v>Normal</v>
      </c>
      <c r="T8830">
        <v>1</v>
      </c>
      <c r="U8830">
        <f t="shared" si="829"/>
        <v>0</v>
      </c>
    </row>
    <row r="8831" spans="1:21" x14ac:dyDescent="0.25">
      <c r="A8831">
        <v>2025</v>
      </c>
      <c r="B8831">
        <v>15769955</v>
      </c>
      <c r="C8831" t="s">
        <v>207</v>
      </c>
      <c r="D8831">
        <v>683</v>
      </c>
      <c r="E8831" t="s">
        <v>15</v>
      </c>
      <c r="F8831" t="s">
        <v>16</v>
      </c>
      <c r="G8831">
        <v>40</v>
      </c>
      <c r="H8831">
        <v>1</v>
      </c>
      <c r="I8831">
        <v>0</v>
      </c>
      <c r="J8831">
        <v>2</v>
      </c>
      <c r="K8831">
        <v>0</v>
      </c>
      <c r="L8831">
        <v>0</v>
      </c>
      <c r="M8831">
        <v>75762</v>
      </c>
      <c r="N8831">
        <v>0</v>
      </c>
      <c r="O8831" t="str">
        <f t="shared" si="824"/>
        <v>30-45</v>
      </c>
      <c r="P8831" t="str">
        <f t="shared" si="825"/>
        <v>Medium</v>
      </c>
      <c r="Q8831" t="str">
        <f t="shared" si="826"/>
        <v>New</v>
      </c>
      <c r="R8831" t="str">
        <f t="shared" si="827"/>
        <v>Zero Balance</v>
      </c>
      <c r="S8831" t="str">
        <f t="shared" si="828"/>
        <v>Normal</v>
      </c>
      <c r="T8831">
        <v>1</v>
      </c>
      <c r="U8831">
        <f t="shared" si="829"/>
        <v>0</v>
      </c>
    </row>
    <row r="8832" spans="1:21" x14ac:dyDescent="0.25">
      <c r="A8832">
        <v>2025</v>
      </c>
      <c r="B8832">
        <v>15810444</v>
      </c>
      <c r="C8832" t="s">
        <v>1378</v>
      </c>
      <c r="D8832">
        <v>562</v>
      </c>
      <c r="E8832" t="s">
        <v>26</v>
      </c>
      <c r="F8832" t="s">
        <v>16</v>
      </c>
      <c r="G8832">
        <v>39</v>
      </c>
      <c r="H8832">
        <v>6</v>
      </c>
      <c r="I8832">
        <v>130565</v>
      </c>
      <c r="J8832">
        <v>1</v>
      </c>
      <c r="K8832">
        <v>1</v>
      </c>
      <c r="L8832">
        <v>0</v>
      </c>
      <c r="M8832">
        <v>9855</v>
      </c>
      <c r="N8832">
        <v>1</v>
      </c>
      <c r="O8832" t="str">
        <f t="shared" si="824"/>
        <v>30-45</v>
      </c>
      <c r="P8832" t="str">
        <f t="shared" si="825"/>
        <v>Low</v>
      </c>
      <c r="Q8832" t="str">
        <f t="shared" si="826"/>
        <v>Mid-Term</v>
      </c>
      <c r="R8832" t="str">
        <f t="shared" si="827"/>
        <v>High Balance</v>
      </c>
      <c r="S8832" t="str">
        <f t="shared" si="828"/>
        <v>High Value</v>
      </c>
      <c r="T8832">
        <v>1</v>
      </c>
      <c r="U8832">
        <f t="shared" si="829"/>
        <v>130565</v>
      </c>
    </row>
    <row r="8833" spans="1:21" x14ac:dyDescent="0.25">
      <c r="A8833">
        <v>2025</v>
      </c>
      <c r="B8833">
        <v>15645593</v>
      </c>
      <c r="C8833" t="s">
        <v>70</v>
      </c>
      <c r="D8833">
        <v>599</v>
      </c>
      <c r="E8833" t="s">
        <v>15</v>
      </c>
      <c r="F8833" t="s">
        <v>16</v>
      </c>
      <c r="G8833">
        <v>41</v>
      </c>
      <c r="H8833">
        <v>2</v>
      </c>
      <c r="I8833">
        <v>91329</v>
      </c>
      <c r="J8833">
        <v>1</v>
      </c>
      <c r="K8833">
        <v>1</v>
      </c>
      <c r="L8833">
        <v>0</v>
      </c>
      <c r="M8833">
        <v>115725</v>
      </c>
      <c r="N8833">
        <v>0</v>
      </c>
      <c r="O8833" t="str">
        <f t="shared" si="824"/>
        <v>30-45</v>
      </c>
      <c r="P8833" t="str">
        <f t="shared" si="825"/>
        <v>Low</v>
      </c>
      <c r="Q8833" t="str">
        <f t="shared" si="826"/>
        <v>New</v>
      </c>
      <c r="R8833" t="str">
        <f t="shared" si="827"/>
        <v>Low Balance</v>
      </c>
      <c r="S8833" t="str">
        <f t="shared" si="828"/>
        <v>Normal</v>
      </c>
      <c r="T8833">
        <v>1</v>
      </c>
      <c r="U8833">
        <f t="shared" si="829"/>
        <v>0</v>
      </c>
    </row>
    <row r="8834" spans="1:21" x14ac:dyDescent="0.25">
      <c r="A8834">
        <v>2025</v>
      </c>
      <c r="B8834">
        <v>15765345</v>
      </c>
      <c r="C8834" t="s">
        <v>178</v>
      </c>
      <c r="D8834">
        <v>753</v>
      </c>
      <c r="E8834" t="s">
        <v>15</v>
      </c>
      <c r="F8834" t="s">
        <v>23</v>
      </c>
      <c r="G8834">
        <v>35</v>
      </c>
      <c r="H8834">
        <v>4</v>
      </c>
      <c r="I8834">
        <v>0</v>
      </c>
      <c r="J8834">
        <v>2</v>
      </c>
      <c r="K8834">
        <v>1</v>
      </c>
      <c r="L8834">
        <v>1</v>
      </c>
      <c r="M8834">
        <v>106303</v>
      </c>
      <c r="N8834">
        <v>0</v>
      </c>
      <c r="O8834" t="str">
        <f t="shared" ref="O8834:O8897" si="830">IF(G8834&lt;30,"&lt;30",IF(G8834&lt;=45,"30-45",IF(G8834&lt;=60,"46-60","60+")))</f>
        <v>30-45</v>
      </c>
      <c r="P8834" t="str">
        <f t="shared" ref="P8834:P8897" si="831">IF(D8834&lt;600,"Low",IF(D8834&lt;=750,"Medium","High"))</f>
        <v>High</v>
      </c>
      <c r="Q8834" t="str">
        <f t="shared" ref="Q8834:Q8897" si="832">IF(H8834&lt;=3,"New",IF(H8834&lt;=7,"Mid-Term","Long-Term"))</f>
        <v>Mid-Term</v>
      </c>
      <c r="R8834" t="str">
        <f t="shared" ref="R8834:R8897" si="833">IF(I8834=0,"Zero Balance",IF(I8834&lt;100000,"Low Balance","High Balance"))</f>
        <v>Zero Balance</v>
      </c>
      <c r="S8834" t="str">
        <f t="shared" ref="S8834:S8897" si="834">IF(I8834&gt;=100000,"High Value","Normal")</f>
        <v>Normal</v>
      </c>
      <c r="T8834">
        <v>1</v>
      </c>
      <c r="U8834">
        <f t="shared" ref="U8834:U8897" si="835">IF(N8834=1,I8834,0)</f>
        <v>0</v>
      </c>
    </row>
    <row r="8835" spans="1:21" x14ac:dyDescent="0.25">
      <c r="A8835">
        <v>2025</v>
      </c>
      <c r="B8835">
        <v>15760873</v>
      </c>
      <c r="C8835" t="s">
        <v>54</v>
      </c>
      <c r="D8835">
        <v>594</v>
      </c>
      <c r="E8835" t="s">
        <v>15</v>
      </c>
      <c r="F8835" t="s">
        <v>23</v>
      </c>
      <c r="G8835">
        <v>50</v>
      </c>
      <c r="H8835">
        <v>7</v>
      </c>
      <c r="I8835">
        <v>81310</v>
      </c>
      <c r="J8835">
        <v>1</v>
      </c>
      <c r="K8835">
        <v>1</v>
      </c>
      <c r="L8835">
        <v>1</v>
      </c>
      <c r="M8835">
        <v>183868</v>
      </c>
      <c r="N8835">
        <v>0</v>
      </c>
      <c r="O8835" t="str">
        <f t="shared" si="830"/>
        <v>46-60</v>
      </c>
      <c r="P8835" t="str">
        <f t="shared" si="831"/>
        <v>Low</v>
      </c>
      <c r="Q8835" t="str">
        <f t="shared" si="832"/>
        <v>Mid-Term</v>
      </c>
      <c r="R8835" t="str">
        <f t="shared" si="833"/>
        <v>Low Balance</v>
      </c>
      <c r="S8835" t="str">
        <f t="shared" si="834"/>
        <v>Normal</v>
      </c>
      <c r="T8835">
        <v>1</v>
      </c>
      <c r="U8835">
        <f t="shared" si="835"/>
        <v>0</v>
      </c>
    </row>
    <row r="8836" spans="1:21" x14ac:dyDescent="0.25">
      <c r="A8836">
        <v>2025</v>
      </c>
      <c r="B8836">
        <v>15794178</v>
      </c>
      <c r="C8836" t="s">
        <v>2786</v>
      </c>
      <c r="D8836">
        <v>657</v>
      </c>
      <c r="E8836" t="s">
        <v>15</v>
      </c>
      <c r="F8836" t="s">
        <v>23</v>
      </c>
      <c r="G8836">
        <v>34</v>
      </c>
      <c r="H8836">
        <v>3</v>
      </c>
      <c r="I8836">
        <v>107137</v>
      </c>
      <c r="J8836">
        <v>1</v>
      </c>
      <c r="K8836">
        <v>1</v>
      </c>
      <c r="L8836">
        <v>0</v>
      </c>
      <c r="M8836">
        <v>153895</v>
      </c>
      <c r="N8836">
        <v>0</v>
      </c>
      <c r="O8836" t="str">
        <f t="shared" si="830"/>
        <v>30-45</v>
      </c>
      <c r="P8836" t="str">
        <f t="shared" si="831"/>
        <v>Medium</v>
      </c>
      <c r="Q8836" t="str">
        <f t="shared" si="832"/>
        <v>New</v>
      </c>
      <c r="R8836" t="str">
        <f t="shared" si="833"/>
        <v>High Balance</v>
      </c>
      <c r="S8836" t="str">
        <f t="shared" si="834"/>
        <v>High Value</v>
      </c>
      <c r="T8836">
        <v>1</v>
      </c>
      <c r="U8836">
        <f t="shared" si="835"/>
        <v>0</v>
      </c>
    </row>
    <row r="8837" spans="1:21" x14ac:dyDescent="0.25">
      <c r="A8837">
        <v>2025</v>
      </c>
      <c r="B8837">
        <v>15589361</v>
      </c>
      <c r="C8837" t="s">
        <v>2078</v>
      </c>
      <c r="D8837">
        <v>716</v>
      </c>
      <c r="E8837" t="s">
        <v>18</v>
      </c>
      <c r="F8837" t="s">
        <v>23</v>
      </c>
      <c r="G8837">
        <v>34</v>
      </c>
      <c r="H8837">
        <v>9</v>
      </c>
      <c r="I8837">
        <v>0</v>
      </c>
      <c r="J8837">
        <v>1</v>
      </c>
      <c r="K8837">
        <v>1</v>
      </c>
      <c r="L8837">
        <v>1</v>
      </c>
      <c r="M8837">
        <v>66696</v>
      </c>
      <c r="N8837">
        <v>0</v>
      </c>
      <c r="O8837" t="str">
        <f t="shared" si="830"/>
        <v>30-45</v>
      </c>
      <c r="P8837" t="str">
        <f t="shared" si="831"/>
        <v>Medium</v>
      </c>
      <c r="Q8837" t="str">
        <f t="shared" si="832"/>
        <v>Long-Term</v>
      </c>
      <c r="R8837" t="str">
        <f t="shared" si="833"/>
        <v>Zero Balance</v>
      </c>
      <c r="S8837" t="str">
        <f t="shared" si="834"/>
        <v>Normal</v>
      </c>
      <c r="T8837">
        <v>1</v>
      </c>
      <c r="U8837">
        <f t="shared" si="835"/>
        <v>0</v>
      </c>
    </row>
    <row r="8838" spans="1:21" x14ac:dyDescent="0.25">
      <c r="A8838">
        <v>2025</v>
      </c>
      <c r="B8838">
        <v>15662483</v>
      </c>
      <c r="C8838" t="s">
        <v>130</v>
      </c>
      <c r="D8838">
        <v>850</v>
      </c>
      <c r="E8838" t="s">
        <v>15</v>
      </c>
      <c r="F8838" t="s">
        <v>23</v>
      </c>
      <c r="G8838">
        <v>43</v>
      </c>
      <c r="H8838">
        <v>7</v>
      </c>
      <c r="I8838">
        <v>0</v>
      </c>
      <c r="J8838">
        <v>2</v>
      </c>
      <c r="K8838">
        <v>1</v>
      </c>
      <c r="L8838">
        <v>1</v>
      </c>
      <c r="M8838">
        <v>173851</v>
      </c>
      <c r="N8838">
        <v>0</v>
      </c>
      <c r="O8838" t="str">
        <f t="shared" si="830"/>
        <v>30-45</v>
      </c>
      <c r="P8838" t="str">
        <f t="shared" si="831"/>
        <v>High</v>
      </c>
      <c r="Q8838" t="str">
        <f t="shared" si="832"/>
        <v>Mid-Term</v>
      </c>
      <c r="R8838" t="str">
        <f t="shared" si="833"/>
        <v>Zero Balance</v>
      </c>
      <c r="S8838" t="str">
        <f t="shared" si="834"/>
        <v>Normal</v>
      </c>
      <c r="T8838">
        <v>1</v>
      </c>
      <c r="U8838">
        <f t="shared" si="835"/>
        <v>0</v>
      </c>
    </row>
    <row r="8839" spans="1:21" x14ac:dyDescent="0.25">
      <c r="A8839">
        <v>2025</v>
      </c>
      <c r="B8839">
        <v>15809736</v>
      </c>
      <c r="C8839" t="s">
        <v>2787</v>
      </c>
      <c r="D8839">
        <v>664</v>
      </c>
      <c r="E8839" t="s">
        <v>15</v>
      </c>
      <c r="F8839" t="s">
        <v>23</v>
      </c>
      <c r="G8839">
        <v>46</v>
      </c>
      <c r="H8839">
        <v>2</v>
      </c>
      <c r="I8839">
        <v>0</v>
      </c>
      <c r="J8839">
        <v>1</v>
      </c>
      <c r="K8839">
        <v>1</v>
      </c>
      <c r="L8839">
        <v>1</v>
      </c>
      <c r="M8839">
        <v>177423</v>
      </c>
      <c r="N8839">
        <v>1</v>
      </c>
      <c r="O8839" t="str">
        <f t="shared" si="830"/>
        <v>46-60</v>
      </c>
      <c r="P8839" t="str">
        <f t="shared" si="831"/>
        <v>Medium</v>
      </c>
      <c r="Q8839" t="str">
        <f t="shared" si="832"/>
        <v>New</v>
      </c>
      <c r="R8839" t="str">
        <f t="shared" si="833"/>
        <v>Zero Balance</v>
      </c>
      <c r="S8839" t="str">
        <f t="shared" si="834"/>
        <v>Normal</v>
      </c>
      <c r="T8839">
        <v>1</v>
      </c>
      <c r="U8839">
        <f t="shared" si="835"/>
        <v>0</v>
      </c>
    </row>
    <row r="8840" spans="1:21" x14ac:dyDescent="0.25">
      <c r="A8840">
        <v>2025</v>
      </c>
      <c r="B8840">
        <v>15731148</v>
      </c>
      <c r="C8840" t="s">
        <v>1918</v>
      </c>
      <c r="D8840">
        <v>558</v>
      </c>
      <c r="E8840" t="s">
        <v>15</v>
      </c>
      <c r="F8840" t="s">
        <v>23</v>
      </c>
      <c r="G8840">
        <v>33</v>
      </c>
      <c r="H8840">
        <v>0</v>
      </c>
      <c r="I8840">
        <v>108477</v>
      </c>
      <c r="J8840">
        <v>1</v>
      </c>
      <c r="K8840">
        <v>1</v>
      </c>
      <c r="L8840">
        <v>1</v>
      </c>
      <c r="M8840">
        <v>109097</v>
      </c>
      <c r="N8840">
        <v>1</v>
      </c>
      <c r="O8840" t="str">
        <f t="shared" si="830"/>
        <v>30-45</v>
      </c>
      <c r="P8840" t="str">
        <f t="shared" si="831"/>
        <v>Low</v>
      </c>
      <c r="Q8840" t="str">
        <f t="shared" si="832"/>
        <v>New</v>
      </c>
      <c r="R8840" t="str">
        <f t="shared" si="833"/>
        <v>High Balance</v>
      </c>
      <c r="S8840" t="str">
        <f t="shared" si="834"/>
        <v>High Value</v>
      </c>
      <c r="T8840">
        <v>1</v>
      </c>
      <c r="U8840">
        <f t="shared" si="835"/>
        <v>108477</v>
      </c>
    </row>
    <row r="8841" spans="1:21" x14ac:dyDescent="0.25">
      <c r="A8841">
        <v>2025</v>
      </c>
      <c r="B8841">
        <v>15774328</v>
      </c>
      <c r="C8841" t="s">
        <v>20</v>
      </c>
      <c r="D8841">
        <v>606</v>
      </c>
      <c r="E8841" t="s">
        <v>26</v>
      </c>
      <c r="F8841" t="s">
        <v>23</v>
      </c>
      <c r="G8841">
        <v>40</v>
      </c>
      <c r="H8841">
        <v>1</v>
      </c>
      <c r="I8841">
        <v>144758</v>
      </c>
      <c r="J8841">
        <v>2</v>
      </c>
      <c r="K8841">
        <v>1</v>
      </c>
      <c r="L8841">
        <v>1</v>
      </c>
      <c r="M8841">
        <v>166656</v>
      </c>
      <c r="N8841">
        <v>0</v>
      </c>
      <c r="O8841" t="str">
        <f t="shared" si="830"/>
        <v>30-45</v>
      </c>
      <c r="P8841" t="str">
        <f t="shared" si="831"/>
        <v>Medium</v>
      </c>
      <c r="Q8841" t="str">
        <f t="shared" si="832"/>
        <v>New</v>
      </c>
      <c r="R8841" t="str">
        <f t="shared" si="833"/>
        <v>High Balance</v>
      </c>
      <c r="S8841" t="str">
        <f t="shared" si="834"/>
        <v>High Value</v>
      </c>
      <c r="T8841">
        <v>1</v>
      </c>
      <c r="U8841">
        <f t="shared" si="835"/>
        <v>0</v>
      </c>
    </row>
    <row r="8842" spans="1:21" x14ac:dyDescent="0.25">
      <c r="A8842">
        <v>2025</v>
      </c>
      <c r="B8842">
        <v>15646969</v>
      </c>
      <c r="C8842" t="s">
        <v>1303</v>
      </c>
      <c r="D8842">
        <v>776</v>
      </c>
      <c r="E8842" t="s">
        <v>18</v>
      </c>
      <c r="F8842" t="s">
        <v>23</v>
      </c>
      <c r="G8842">
        <v>33</v>
      </c>
      <c r="H8842">
        <v>2</v>
      </c>
      <c r="I8842">
        <v>0</v>
      </c>
      <c r="J8842">
        <v>2</v>
      </c>
      <c r="K8842">
        <v>1</v>
      </c>
      <c r="L8842">
        <v>1</v>
      </c>
      <c r="M8842">
        <v>176921</v>
      </c>
      <c r="N8842">
        <v>0</v>
      </c>
      <c r="O8842" t="str">
        <f t="shared" si="830"/>
        <v>30-45</v>
      </c>
      <c r="P8842" t="str">
        <f t="shared" si="831"/>
        <v>High</v>
      </c>
      <c r="Q8842" t="str">
        <f t="shared" si="832"/>
        <v>New</v>
      </c>
      <c r="R8842" t="str">
        <f t="shared" si="833"/>
        <v>Zero Balance</v>
      </c>
      <c r="S8842" t="str">
        <f t="shared" si="834"/>
        <v>Normal</v>
      </c>
      <c r="T8842">
        <v>1</v>
      </c>
      <c r="U8842">
        <f t="shared" si="835"/>
        <v>0</v>
      </c>
    </row>
    <row r="8843" spans="1:21" x14ac:dyDescent="0.25">
      <c r="A8843">
        <v>2025</v>
      </c>
      <c r="B8843">
        <v>15718769</v>
      </c>
      <c r="C8843" t="s">
        <v>504</v>
      </c>
      <c r="D8843">
        <v>557</v>
      </c>
      <c r="E8843" t="s">
        <v>18</v>
      </c>
      <c r="F8843" t="s">
        <v>23</v>
      </c>
      <c r="G8843">
        <v>36</v>
      </c>
      <c r="H8843">
        <v>1</v>
      </c>
      <c r="I8843">
        <v>113110</v>
      </c>
      <c r="J8843">
        <v>1</v>
      </c>
      <c r="K8843">
        <v>1</v>
      </c>
      <c r="L8843">
        <v>0</v>
      </c>
      <c r="M8843">
        <v>98413</v>
      </c>
      <c r="N8843">
        <v>0</v>
      </c>
      <c r="O8843" t="str">
        <f t="shared" si="830"/>
        <v>30-45</v>
      </c>
      <c r="P8843" t="str">
        <f t="shared" si="831"/>
        <v>Low</v>
      </c>
      <c r="Q8843" t="str">
        <f t="shared" si="832"/>
        <v>New</v>
      </c>
      <c r="R8843" t="str">
        <f t="shared" si="833"/>
        <v>High Balance</v>
      </c>
      <c r="S8843" t="str">
        <f t="shared" si="834"/>
        <v>High Value</v>
      </c>
      <c r="T8843">
        <v>1</v>
      </c>
      <c r="U8843">
        <f t="shared" si="835"/>
        <v>0</v>
      </c>
    </row>
    <row r="8844" spans="1:21" x14ac:dyDescent="0.25">
      <c r="A8844">
        <v>2025</v>
      </c>
      <c r="B8844">
        <v>15610226</v>
      </c>
      <c r="C8844" t="s">
        <v>1219</v>
      </c>
      <c r="D8844">
        <v>614</v>
      </c>
      <c r="E8844" t="s">
        <v>15</v>
      </c>
      <c r="F8844" t="s">
        <v>16</v>
      </c>
      <c r="G8844">
        <v>27</v>
      </c>
      <c r="H8844">
        <v>9</v>
      </c>
      <c r="I8844">
        <v>106415</v>
      </c>
      <c r="J8844">
        <v>2</v>
      </c>
      <c r="K8844">
        <v>0</v>
      </c>
      <c r="L8844">
        <v>0</v>
      </c>
      <c r="M8844">
        <v>77501</v>
      </c>
      <c r="N8844">
        <v>0</v>
      </c>
      <c r="O8844" t="str">
        <f t="shared" si="830"/>
        <v>&lt;30</v>
      </c>
      <c r="P8844" t="str">
        <f t="shared" si="831"/>
        <v>Medium</v>
      </c>
      <c r="Q8844" t="str">
        <f t="shared" si="832"/>
        <v>Long-Term</v>
      </c>
      <c r="R8844" t="str">
        <f t="shared" si="833"/>
        <v>High Balance</v>
      </c>
      <c r="S8844" t="str">
        <f t="shared" si="834"/>
        <v>High Value</v>
      </c>
      <c r="T8844">
        <v>1</v>
      </c>
      <c r="U8844">
        <f t="shared" si="835"/>
        <v>0</v>
      </c>
    </row>
    <row r="8845" spans="1:21" x14ac:dyDescent="0.25">
      <c r="A8845">
        <v>2025</v>
      </c>
      <c r="B8845">
        <v>15616270</v>
      </c>
      <c r="C8845" t="s">
        <v>1495</v>
      </c>
      <c r="D8845">
        <v>620</v>
      </c>
      <c r="E8845" t="s">
        <v>18</v>
      </c>
      <c r="F8845" t="s">
        <v>23</v>
      </c>
      <c r="G8845">
        <v>42</v>
      </c>
      <c r="H8845">
        <v>4</v>
      </c>
      <c r="I8845">
        <v>106921</v>
      </c>
      <c r="J8845">
        <v>1</v>
      </c>
      <c r="K8845">
        <v>0</v>
      </c>
      <c r="L8845">
        <v>1</v>
      </c>
      <c r="M8845">
        <v>119747</v>
      </c>
      <c r="N8845">
        <v>0</v>
      </c>
      <c r="O8845" t="str">
        <f t="shared" si="830"/>
        <v>30-45</v>
      </c>
      <c r="P8845" t="str">
        <f t="shared" si="831"/>
        <v>Medium</v>
      </c>
      <c r="Q8845" t="str">
        <f t="shared" si="832"/>
        <v>Mid-Term</v>
      </c>
      <c r="R8845" t="str">
        <f t="shared" si="833"/>
        <v>High Balance</v>
      </c>
      <c r="S8845" t="str">
        <f t="shared" si="834"/>
        <v>High Value</v>
      </c>
      <c r="T8845">
        <v>1</v>
      </c>
      <c r="U8845">
        <f t="shared" si="835"/>
        <v>0</v>
      </c>
    </row>
    <row r="8846" spans="1:21" x14ac:dyDescent="0.25">
      <c r="A8846">
        <v>2025</v>
      </c>
      <c r="B8846">
        <v>15790717</v>
      </c>
      <c r="C8846" t="s">
        <v>876</v>
      </c>
      <c r="D8846">
        <v>695</v>
      </c>
      <c r="E8846" t="s">
        <v>18</v>
      </c>
      <c r="F8846" t="s">
        <v>23</v>
      </c>
      <c r="G8846">
        <v>35</v>
      </c>
      <c r="H8846">
        <v>7</v>
      </c>
      <c r="I8846">
        <v>0</v>
      </c>
      <c r="J8846">
        <v>2</v>
      </c>
      <c r="K8846">
        <v>1</v>
      </c>
      <c r="L8846">
        <v>0</v>
      </c>
      <c r="M8846">
        <v>160388</v>
      </c>
      <c r="N8846">
        <v>0</v>
      </c>
      <c r="O8846" t="str">
        <f t="shared" si="830"/>
        <v>30-45</v>
      </c>
      <c r="P8846" t="str">
        <f t="shared" si="831"/>
        <v>Medium</v>
      </c>
      <c r="Q8846" t="str">
        <f t="shared" si="832"/>
        <v>Mid-Term</v>
      </c>
      <c r="R8846" t="str">
        <f t="shared" si="833"/>
        <v>Zero Balance</v>
      </c>
      <c r="S8846" t="str">
        <f t="shared" si="834"/>
        <v>Normal</v>
      </c>
      <c r="T8846">
        <v>1</v>
      </c>
      <c r="U8846">
        <f t="shared" si="835"/>
        <v>0</v>
      </c>
    </row>
    <row r="8847" spans="1:21" x14ac:dyDescent="0.25">
      <c r="A8847">
        <v>2025</v>
      </c>
      <c r="B8847">
        <v>15635703</v>
      </c>
      <c r="C8847" t="s">
        <v>22</v>
      </c>
      <c r="D8847">
        <v>729</v>
      </c>
      <c r="E8847" t="s">
        <v>26</v>
      </c>
      <c r="F8847" t="s">
        <v>16</v>
      </c>
      <c r="G8847">
        <v>39</v>
      </c>
      <c r="H8847">
        <v>1</v>
      </c>
      <c r="I8847">
        <v>131513</v>
      </c>
      <c r="J8847">
        <v>1</v>
      </c>
      <c r="K8847">
        <v>1</v>
      </c>
      <c r="L8847">
        <v>1</v>
      </c>
      <c r="M8847">
        <v>193715</v>
      </c>
      <c r="N8847">
        <v>0</v>
      </c>
      <c r="O8847" t="str">
        <f t="shared" si="830"/>
        <v>30-45</v>
      </c>
      <c r="P8847" t="str">
        <f t="shared" si="831"/>
        <v>Medium</v>
      </c>
      <c r="Q8847" t="str">
        <f t="shared" si="832"/>
        <v>New</v>
      </c>
      <c r="R8847" t="str">
        <f t="shared" si="833"/>
        <v>High Balance</v>
      </c>
      <c r="S8847" t="str">
        <f t="shared" si="834"/>
        <v>High Value</v>
      </c>
      <c r="T8847">
        <v>1</v>
      </c>
      <c r="U8847">
        <f t="shared" si="835"/>
        <v>0</v>
      </c>
    </row>
    <row r="8848" spans="1:21" x14ac:dyDescent="0.25">
      <c r="A8848">
        <v>2025</v>
      </c>
      <c r="B8848">
        <v>15616365</v>
      </c>
      <c r="C8848" t="s">
        <v>424</v>
      </c>
      <c r="D8848">
        <v>571</v>
      </c>
      <c r="E8848" t="s">
        <v>15</v>
      </c>
      <c r="F8848" t="s">
        <v>16</v>
      </c>
      <c r="G8848">
        <v>53</v>
      </c>
      <c r="H8848">
        <v>2</v>
      </c>
      <c r="I8848">
        <v>0</v>
      </c>
      <c r="J8848">
        <v>2</v>
      </c>
      <c r="K8848">
        <v>1</v>
      </c>
      <c r="L8848">
        <v>0</v>
      </c>
      <c r="M8848">
        <v>28046</v>
      </c>
      <c r="N8848">
        <v>0</v>
      </c>
      <c r="O8848" t="str">
        <f t="shared" si="830"/>
        <v>46-60</v>
      </c>
      <c r="P8848" t="str">
        <f t="shared" si="831"/>
        <v>Low</v>
      </c>
      <c r="Q8848" t="str">
        <f t="shared" si="832"/>
        <v>New</v>
      </c>
      <c r="R8848" t="str">
        <f t="shared" si="833"/>
        <v>Zero Balance</v>
      </c>
      <c r="S8848" t="str">
        <f t="shared" si="834"/>
        <v>Normal</v>
      </c>
      <c r="T8848">
        <v>1</v>
      </c>
      <c r="U8848">
        <f t="shared" si="835"/>
        <v>0</v>
      </c>
    </row>
    <row r="8849" spans="1:21" x14ac:dyDescent="0.25">
      <c r="A8849">
        <v>2025</v>
      </c>
      <c r="B8849">
        <v>15630244</v>
      </c>
      <c r="C8849" t="s">
        <v>22</v>
      </c>
      <c r="D8849">
        <v>457</v>
      </c>
      <c r="E8849" t="s">
        <v>15</v>
      </c>
      <c r="F8849" t="s">
        <v>23</v>
      </c>
      <c r="G8849">
        <v>40</v>
      </c>
      <c r="H8849">
        <v>10</v>
      </c>
      <c r="I8849">
        <v>134320</v>
      </c>
      <c r="J8849">
        <v>2</v>
      </c>
      <c r="K8849">
        <v>1</v>
      </c>
      <c r="L8849">
        <v>0</v>
      </c>
      <c r="M8849">
        <v>150757</v>
      </c>
      <c r="N8849">
        <v>0</v>
      </c>
      <c r="O8849" t="str">
        <f t="shared" si="830"/>
        <v>30-45</v>
      </c>
      <c r="P8849" t="str">
        <f t="shared" si="831"/>
        <v>Low</v>
      </c>
      <c r="Q8849" t="str">
        <f t="shared" si="832"/>
        <v>Long-Term</v>
      </c>
      <c r="R8849" t="str">
        <f t="shared" si="833"/>
        <v>High Balance</v>
      </c>
      <c r="S8849" t="str">
        <f t="shared" si="834"/>
        <v>High Value</v>
      </c>
      <c r="T8849">
        <v>1</v>
      </c>
      <c r="U8849">
        <f t="shared" si="835"/>
        <v>0</v>
      </c>
    </row>
    <row r="8850" spans="1:21" x14ac:dyDescent="0.25">
      <c r="A8850">
        <v>2025</v>
      </c>
      <c r="B8850">
        <v>15734714</v>
      </c>
      <c r="C8850" t="s">
        <v>1141</v>
      </c>
      <c r="D8850">
        <v>559</v>
      </c>
      <c r="E8850" t="s">
        <v>15</v>
      </c>
      <c r="F8850" t="s">
        <v>16</v>
      </c>
      <c r="G8850">
        <v>29</v>
      </c>
      <c r="H8850">
        <v>3</v>
      </c>
      <c r="I8850">
        <v>79715</v>
      </c>
      <c r="J8850">
        <v>1</v>
      </c>
      <c r="K8850">
        <v>1</v>
      </c>
      <c r="L8850">
        <v>0</v>
      </c>
      <c r="M8850">
        <v>82252</v>
      </c>
      <c r="N8850">
        <v>0</v>
      </c>
      <c r="O8850" t="str">
        <f t="shared" si="830"/>
        <v>&lt;30</v>
      </c>
      <c r="P8850" t="str">
        <f t="shared" si="831"/>
        <v>Low</v>
      </c>
      <c r="Q8850" t="str">
        <f t="shared" si="832"/>
        <v>New</v>
      </c>
      <c r="R8850" t="str">
        <f t="shared" si="833"/>
        <v>Low Balance</v>
      </c>
      <c r="S8850" t="str">
        <f t="shared" si="834"/>
        <v>Normal</v>
      </c>
      <c r="T8850">
        <v>1</v>
      </c>
      <c r="U8850">
        <f t="shared" si="835"/>
        <v>0</v>
      </c>
    </row>
    <row r="8851" spans="1:21" x14ac:dyDescent="0.25">
      <c r="A8851">
        <v>2025</v>
      </c>
      <c r="B8851">
        <v>15721433</v>
      </c>
      <c r="C8851" t="s">
        <v>2788</v>
      </c>
      <c r="D8851">
        <v>664</v>
      </c>
      <c r="E8851" t="s">
        <v>15</v>
      </c>
      <c r="F8851" t="s">
        <v>16</v>
      </c>
      <c r="G8851">
        <v>38</v>
      </c>
      <c r="H8851">
        <v>4</v>
      </c>
      <c r="I8851">
        <v>74306</v>
      </c>
      <c r="J8851">
        <v>2</v>
      </c>
      <c r="K8851">
        <v>1</v>
      </c>
      <c r="L8851">
        <v>0</v>
      </c>
      <c r="M8851">
        <v>154396</v>
      </c>
      <c r="N8851">
        <v>0</v>
      </c>
      <c r="O8851" t="str">
        <f t="shared" si="830"/>
        <v>30-45</v>
      </c>
      <c r="P8851" t="str">
        <f t="shared" si="831"/>
        <v>Medium</v>
      </c>
      <c r="Q8851" t="str">
        <f t="shared" si="832"/>
        <v>Mid-Term</v>
      </c>
      <c r="R8851" t="str">
        <f t="shared" si="833"/>
        <v>Low Balance</v>
      </c>
      <c r="S8851" t="str">
        <f t="shared" si="834"/>
        <v>Normal</v>
      </c>
      <c r="T8851">
        <v>1</v>
      </c>
      <c r="U8851">
        <f t="shared" si="835"/>
        <v>0</v>
      </c>
    </row>
    <row r="8852" spans="1:21" x14ac:dyDescent="0.25">
      <c r="A8852">
        <v>2025</v>
      </c>
      <c r="B8852">
        <v>15590201</v>
      </c>
      <c r="C8852" t="s">
        <v>112</v>
      </c>
      <c r="D8852">
        <v>500</v>
      </c>
      <c r="E8852" t="s">
        <v>18</v>
      </c>
      <c r="F8852" t="s">
        <v>16</v>
      </c>
      <c r="G8852">
        <v>50</v>
      </c>
      <c r="H8852">
        <v>5</v>
      </c>
      <c r="I8852">
        <v>0</v>
      </c>
      <c r="J8852">
        <v>4</v>
      </c>
      <c r="K8852">
        <v>1</v>
      </c>
      <c r="L8852">
        <v>1</v>
      </c>
      <c r="M8852">
        <v>83866</v>
      </c>
      <c r="N8852">
        <v>1</v>
      </c>
      <c r="O8852" t="str">
        <f t="shared" si="830"/>
        <v>46-60</v>
      </c>
      <c r="P8852" t="str">
        <f t="shared" si="831"/>
        <v>Low</v>
      </c>
      <c r="Q8852" t="str">
        <f t="shared" si="832"/>
        <v>Mid-Term</v>
      </c>
      <c r="R8852" t="str">
        <f t="shared" si="833"/>
        <v>Zero Balance</v>
      </c>
      <c r="S8852" t="str">
        <f t="shared" si="834"/>
        <v>Normal</v>
      </c>
      <c r="T8852">
        <v>1</v>
      </c>
      <c r="U8852">
        <f t="shared" si="835"/>
        <v>0</v>
      </c>
    </row>
    <row r="8853" spans="1:21" x14ac:dyDescent="0.25">
      <c r="A8853">
        <v>2025</v>
      </c>
      <c r="B8853">
        <v>15590828</v>
      </c>
      <c r="C8853" t="s">
        <v>1956</v>
      </c>
      <c r="D8853">
        <v>782</v>
      </c>
      <c r="E8853" t="s">
        <v>26</v>
      </c>
      <c r="F8853" t="s">
        <v>23</v>
      </c>
      <c r="G8853">
        <v>42</v>
      </c>
      <c r="H8853">
        <v>7</v>
      </c>
      <c r="I8853">
        <v>126428</v>
      </c>
      <c r="J8853">
        <v>1</v>
      </c>
      <c r="K8853">
        <v>1</v>
      </c>
      <c r="L8853">
        <v>0</v>
      </c>
      <c r="M8853">
        <v>39830</v>
      </c>
      <c r="N8853">
        <v>0</v>
      </c>
      <c r="O8853" t="str">
        <f t="shared" si="830"/>
        <v>30-45</v>
      </c>
      <c r="P8853" t="str">
        <f t="shared" si="831"/>
        <v>High</v>
      </c>
      <c r="Q8853" t="str">
        <f t="shared" si="832"/>
        <v>Mid-Term</v>
      </c>
      <c r="R8853" t="str">
        <f t="shared" si="833"/>
        <v>High Balance</v>
      </c>
      <c r="S8853" t="str">
        <f t="shared" si="834"/>
        <v>High Value</v>
      </c>
      <c r="T8853">
        <v>1</v>
      </c>
      <c r="U8853">
        <f t="shared" si="835"/>
        <v>0</v>
      </c>
    </row>
    <row r="8854" spans="1:21" x14ac:dyDescent="0.25">
      <c r="A8854">
        <v>2025</v>
      </c>
      <c r="B8854">
        <v>15752097</v>
      </c>
      <c r="C8854" t="s">
        <v>273</v>
      </c>
      <c r="D8854">
        <v>708</v>
      </c>
      <c r="E8854" t="s">
        <v>18</v>
      </c>
      <c r="F8854" t="s">
        <v>23</v>
      </c>
      <c r="G8854">
        <v>38</v>
      </c>
      <c r="H8854">
        <v>8</v>
      </c>
      <c r="I8854">
        <v>99641</v>
      </c>
      <c r="J8854">
        <v>1</v>
      </c>
      <c r="K8854">
        <v>1</v>
      </c>
      <c r="L8854">
        <v>0</v>
      </c>
      <c r="M8854">
        <v>12429</v>
      </c>
      <c r="N8854">
        <v>0</v>
      </c>
      <c r="O8854" t="str">
        <f t="shared" si="830"/>
        <v>30-45</v>
      </c>
      <c r="P8854" t="str">
        <f t="shared" si="831"/>
        <v>Medium</v>
      </c>
      <c r="Q8854" t="str">
        <f t="shared" si="832"/>
        <v>Long-Term</v>
      </c>
      <c r="R8854" t="str">
        <f t="shared" si="833"/>
        <v>Low Balance</v>
      </c>
      <c r="S8854" t="str">
        <f t="shared" si="834"/>
        <v>Normal</v>
      </c>
      <c r="T8854">
        <v>1</v>
      </c>
      <c r="U8854">
        <f t="shared" si="835"/>
        <v>0</v>
      </c>
    </row>
    <row r="8855" spans="1:21" x14ac:dyDescent="0.25">
      <c r="A8855">
        <v>2025</v>
      </c>
      <c r="B8855">
        <v>15800031</v>
      </c>
      <c r="C8855" t="s">
        <v>2789</v>
      </c>
      <c r="D8855">
        <v>681</v>
      </c>
      <c r="E8855" t="s">
        <v>15</v>
      </c>
      <c r="F8855" t="s">
        <v>23</v>
      </c>
      <c r="G8855">
        <v>43</v>
      </c>
      <c r="H8855">
        <v>3</v>
      </c>
      <c r="I8855">
        <v>66339</v>
      </c>
      <c r="J8855">
        <v>1</v>
      </c>
      <c r="K8855">
        <v>1</v>
      </c>
      <c r="L8855">
        <v>1</v>
      </c>
      <c r="M8855">
        <v>18772</v>
      </c>
      <c r="N8855">
        <v>1</v>
      </c>
      <c r="O8855" t="str">
        <f t="shared" si="830"/>
        <v>30-45</v>
      </c>
      <c r="P8855" t="str">
        <f t="shared" si="831"/>
        <v>Medium</v>
      </c>
      <c r="Q8855" t="str">
        <f t="shared" si="832"/>
        <v>New</v>
      </c>
      <c r="R8855" t="str">
        <f t="shared" si="833"/>
        <v>Low Balance</v>
      </c>
      <c r="S8855" t="str">
        <f t="shared" si="834"/>
        <v>Normal</v>
      </c>
      <c r="T8855">
        <v>1</v>
      </c>
      <c r="U8855">
        <f t="shared" si="835"/>
        <v>66339</v>
      </c>
    </row>
    <row r="8856" spans="1:21" x14ac:dyDescent="0.25">
      <c r="A8856">
        <v>2025</v>
      </c>
      <c r="B8856">
        <v>15630857</v>
      </c>
      <c r="C8856" t="s">
        <v>134</v>
      </c>
      <c r="D8856">
        <v>674</v>
      </c>
      <c r="E8856" t="s">
        <v>18</v>
      </c>
      <c r="F8856" t="s">
        <v>16</v>
      </c>
      <c r="G8856">
        <v>39</v>
      </c>
      <c r="H8856">
        <v>6</v>
      </c>
      <c r="I8856">
        <v>0</v>
      </c>
      <c r="J8856">
        <v>2</v>
      </c>
      <c r="K8856">
        <v>1</v>
      </c>
      <c r="L8856">
        <v>1</v>
      </c>
      <c r="M8856">
        <v>9575</v>
      </c>
      <c r="N8856">
        <v>0</v>
      </c>
      <c r="O8856" t="str">
        <f t="shared" si="830"/>
        <v>30-45</v>
      </c>
      <c r="P8856" t="str">
        <f t="shared" si="831"/>
        <v>Medium</v>
      </c>
      <c r="Q8856" t="str">
        <f t="shared" si="832"/>
        <v>Mid-Term</v>
      </c>
      <c r="R8856" t="str">
        <f t="shared" si="833"/>
        <v>Zero Balance</v>
      </c>
      <c r="S8856" t="str">
        <f t="shared" si="834"/>
        <v>Normal</v>
      </c>
      <c r="T8856">
        <v>1</v>
      </c>
      <c r="U8856">
        <f t="shared" si="835"/>
        <v>0</v>
      </c>
    </row>
    <row r="8857" spans="1:21" x14ac:dyDescent="0.25">
      <c r="A8857">
        <v>2025</v>
      </c>
      <c r="B8857">
        <v>15689953</v>
      </c>
      <c r="C8857" t="s">
        <v>272</v>
      </c>
      <c r="D8857">
        <v>697</v>
      </c>
      <c r="E8857" t="s">
        <v>18</v>
      </c>
      <c r="F8857" t="s">
        <v>23</v>
      </c>
      <c r="G8857">
        <v>43</v>
      </c>
      <c r="H8857">
        <v>10</v>
      </c>
      <c r="I8857">
        <v>128226</v>
      </c>
      <c r="J8857">
        <v>1</v>
      </c>
      <c r="K8857">
        <v>0</v>
      </c>
      <c r="L8857">
        <v>0</v>
      </c>
      <c r="M8857">
        <v>188487</v>
      </c>
      <c r="N8857">
        <v>0</v>
      </c>
      <c r="O8857" t="str">
        <f t="shared" si="830"/>
        <v>30-45</v>
      </c>
      <c r="P8857" t="str">
        <f t="shared" si="831"/>
        <v>Medium</v>
      </c>
      <c r="Q8857" t="str">
        <f t="shared" si="832"/>
        <v>Long-Term</v>
      </c>
      <c r="R8857" t="str">
        <f t="shared" si="833"/>
        <v>High Balance</v>
      </c>
      <c r="S8857" t="str">
        <f t="shared" si="834"/>
        <v>High Value</v>
      </c>
      <c r="T8857">
        <v>1</v>
      </c>
      <c r="U8857">
        <f t="shared" si="835"/>
        <v>0</v>
      </c>
    </row>
    <row r="8858" spans="1:21" x14ac:dyDescent="0.25">
      <c r="A8858">
        <v>2025</v>
      </c>
      <c r="B8858">
        <v>15759733</v>
      </c>
      <c r="C8858" t="s">
        <v>524</v>
      </c>
      <c r="D8858">
        <v>774</v>
      </c>
      <c r="E8858" t="s">
        <v>15</v>
      </c>
      <c r="F8858" t="s">
        <v>16</v>
      </c>
      <c r="G8858">
        <v>26</v>
      </c>
      <c r="H8858">
        <v>5</v>
      </c>
      <c r="I8858">
        <v>0</v>
      </c>
      <c r="J8858">
        <v>2</v>
      </c>
      <c r="K8858">
        <v>1</v>
      </c>
      <c r="L8858">
        <v>1</v>
      </c>
      <c r="M8858">
        <v>64716</v>
      </c>
      <c r="N8858">
        <v>0</v>
      </c>
      <c r="O8858" t="str">
        <f t="shared" si="830"/>
        <v>&lt;30</v>
      </c>
      <c r="P8858" t="str">
        <f t="shared" si="831"/>
        <v>High</v>
      </c>
      <c r="Q8858" t="str">
        <f t="shared" si="832"/>
        <v>Mid-Term</v>
      </c>
      <c r="R8858" t="str">
        <f t="shared" si="833"/>
        <v>Zero Balance</v>
      </c>
      <c r="S8858" t="str">
        <f t="shared" si="834"/>
        <v>Normal</v>
      </c>
      <c r="T8858">
        <v>1</v>
      </c>
      <c r="U8858">
        <f t="shared" si="835"/>
        <v>0</v>
      </c>
    </row>
    <row r="8859" spans="1:21" x14ac:dyDescent="0.25">
      <c r="A8859">
        <v>2025</v>
      </c>
      <c r="B8859">
        <v>15810826</v>
      </c>
      <c r="C8859" t="s">
        <v>1479</v>
      </c>
      <c r="D8859">
        <v>624</v>
      </c>
      <c r="E8859" t="s">
        <v>15</v>
      </c>
      <c r="F8859" t="s">
        <v>23</v>
      </c>
      <c r="G8859">
        <v>36</v>
      </c>
      <c r="H8859">
        <v>6</v>
      </c>
      <c r="I8859">
        <v>0</v>
      </c>
      <c r="J8859">
        <v>2</v>
      </c>
      <c r="K8859">
        <v>0</v>
      </c>
      <c r="L8859">
        <v>0</v>
      </c>
      <c r="M8859">
        <v>84750</v>
      </c>
      <c r="N8859">
        <v>0</v>
      </c>
      <c r="O8859" t="str">
        <f t="shared" si="830"/>
        <v>30-45</v>
      </c>
      <c r="P8859" t="str">
        <f t="shared" si="831"/>
        <v>Medium</v>
      </c>
      <c r="Q8859" t="str">
        <f t="shared" si="832"/>
        <v>Mid-Term</v>
      </c>
      <c r="R8859" t="str">
        <f t="shared" si="833"/>
        <v>Zero Balance</v>
      </c>
      <c r="S8859" t="str">
        <f t="shared" si="834"/>
        <v>Normal</v>
      </c>
      <c r="T8859">
        <v>1</v>
      </c>
      <c r="U8859">
        <f t="shared" si="835"/>
        <v>0</v>
      </c>
    </row>
    <row r="8860" spans="1:21" x14ac:dyDescent="0.25">
      <c r="A8860">
        <v>2025</v>
      </c>
      <c r="B8860">
        <v>15668009</v>
      </c>
      <c r="C8860" t="s">
        <v>2790</v>
      </c>
      <c r="D8860">
        <v>747</v>
      </c>
      <c r="E8860" t="s">
        <v>18</v>
      </c>
      <c r="F8860" t="s">
        <v>23</v>
      </c>
      <c r="G8860">
        <v>37</v>
      </c>
      <c r="H8860">
        <v>1</v>
      </c>
      <c r="I8860">
        <v>0</v>
      </c>
      <c r="J8860">
        <v>2</v>
      </c>
      <c r="K8860">
        <v>0</v>
      </c>
      <c r="L8860">
        <v>1</v>
      </c>
      <c r="M8860">
        <v>180552</v>
      </c>
      <c r="N8860">
        <v>0</v>
      </c>
      <c r="O8860" t="str">
        <f t="shared" si="830"/>
        <v>30-45</v>
      </c>
      <c r="P8860" t="str">
        <f t="shared" si="831"/>
        <v>Medium</v>
      </c>
      <c r="Q8860" t="str">
        <f t="shared" si="832"/>
        <v>New</v>
      </c>
      <c r="R8860" t="str">
        <f t="shared" si="833"/>
        <v>Zero Balance</v>
      </c>
      <c r="S8860" t="str">
        <f t="shared" si="834"/>
        <v>Normal</v>
      </c>
      <c r="T8860">
        <v>1</v>
      </c>
      <c r="U8860">
        <f t="shared" si="835"/>
        <v>0</v>
      </c>
    </row>
    <row r="8861" spans="1:21" x14ac:dyDescent="0.25">
      <c r="A8861">
        <v>2025</v>
      </c>
      <c r="B8861">
        <v>15743456</v>
      </c>
      <c r="C8861" t="s">
        <v>2791</v>
      </c>
      <c r="D8861">
        <v>715</v>
      </c>
      <c r="E8861" t="s">
        <v>15</v>
      </c>
      <c r="F8861" t="s">
        <v>16</v>
      </c>
      <c r="G8861">
        <v>32</v>
      </c>
      <c r="H8861">
        <v>10</v>
      </c>
      <c r="I8861">
        <v>0</v>
      </c>
      <c r="J8861">
        <v>2</v>
      </c>
      <c r="K8861">
        <v>1</v>
      </c>
      <c r="L8861">
        <v>0</v>
      </c>
      <c r="M8861">
        <v>60907</v>
      </c>
      <c r="N8861">
        <v>0</v>
      </c>
      <c r="O8861" t="str">
        <f t="shared" si="830"/>
        <v>30-45</v>
      </c>
      <c r="P8861" t="str">
        <f t="shared" si="831"/>
        <v>Medium</v>
      </c>
      <c r="Q8861" t="str">
        <f t="shared" si="832"/>
        <v>Long-Term</v>
      </c>
      <c r="R8861" t="str">
        <f t="shared" si="833"/>
        <v>Zero Balance</v>
      </c>
      <c r="S8861" t="str">
        <f t="shared" si="834"/>
        <v>Normal</v>
      </c>
      <c r="T8861">
        <v>1</v>
      </c>
      <c r="U8861">
        <f t="shared" si="835"/>
        <v>0</v>
      </c>
    </row>
    <row r="8862" spans="1:21" x14ac:dyDescent="0.25">
      <c r="A8862">
        <v>2025</v>
      </c>
      <c r="B8862">
        <v>15725762</v>
      </c>
      <c r="C8862" t="s">
        <v>1338</v>
      </c>
      <c r="D8862">
        <v>808</v>
      </c>
      <c r="E8862" t="s">
        <v>15</v>
      </c>
      <c r="F8862" t="s">
        <v>23</v>
      </c>
      <c r="G8862">
        <v>24</v>
      </c>
      <c r="H8862">
        <v>4</v>
      </c>
      <c r="I8862">
        <v>122169</v>
      </c>
      <c r="J8862">
        <v>1</v>
      </c>
      <c r="K8862">
        <v>1</v>
      </c>
      <c r="L8862">
        <v>0</v>
      </c>
      <c r="M8862">
        <v>174107</v>
      </c>
      <c r="N8862">
        <v>0</v>
      </c>
      <c r="O8862" t="str">
        <f t="shared" si="830"/>
        <v>&lt;30</v>
      </c>
      <c r="P8862" t="str">
        <f t="shared" si="831"/>
        <v>High</v>
      </c>
      <c r="Q8862" t="str">
        <f t="shared" si="832"/>
        <v>Mid-Term</v>
      </c>
      <c r="R8862" t="str">
        <f t="shared" si="833"/>
        <v>High Balance</v>
      </c>
      <c r="S8862" t="str">
        <f t="shared" si="834"/>
        <v>High Value</v>
      </c>
      <c r="T8862">
        <v>1</v>
      </c>
      <c r="U8862">
        <f t="shared" si="835"/>
        <v>0</v>
      </c>
    </row>
    <row r="8863" spans="1:21" x14ac:dyDescent="0.25">
      <c r="A8863">
        <v>2025</v>
      </c>
      <c r="B8863">
        <v>15761713</v>
      </c>
      <c r="C8863" t="s">
        <v>625</v>
      </c>
      <c r="D8863">
        <v>678</v>
      </c>
      <c r="E8863" t="s">
        <v>15</v>
      </c>
      <c r="F8863" t="s">
        <v>16</v>
      </c>
      <c r="G8863">
        <v>43</v>
      </c>
      <c r="H8863">
        <v>7</v>
      </c>
      <c r="I8863">
        <v>178074</v>
      </c>
      <c r="J8863">
        <v>1</v>
      </c>
      <c r="K8863">
        <v>0</v>
      </c>
      <c r="L8863">
        <v>0</v>
      </c>
      <c r="M8863">
        <v>110406</v>
      </c>
      <c r="N8863">
        <v>0</v>
      </c>
      <c r="O8863" t="str">
        <f t="shared" si="830"/>
        <v>30-45</v>
      </c>
      <c r="P8863" t="str">
        <f t="shared" si="831"/>
        <v>Medium</v>
      </c>
      <c r="Q8863" t="str">
        <f t="shared" si="832"/>
        <v>Mid-Term</v>
      </c>
      <c r="R8863" t="str">
        <f t="shared" si="833"/>
        <v>High Balance</v>
      </c>
      <c r="S8863" t="str">
        <f t="shared" si="834"/>
        <v>High Value</v>
      </c>
      <c r="T8863">
        <v>1</v>
      </c>
      <c r="U8863">
        <f t="shared" si="835"/>
        <v>0</v>
      </c>
    </row>
    <row r="8864" spans="1:21" x14ac:dyDescent="0.25">
      <c r="A8864">
        <v>2025</v>
      </c>
      <c r="B8864">
        <v>15769246</v>
      </c>
      <c r="C8864" t="s">
        <v>1227</v>
      </c>
      <c r="D8864">
        <v>813</v>
      </c>
      <c r="E8864" t="s">
        <v>26</v>
      </c>
      <c r="F8864" t="s">
        <v>23</v>
      </c>
      <c r="G8864">
        <v>59</v>
      </c>
      <c r="H8864">
        <v>2</v>
      </c>
      <c r="I8864">
        <v>135078</v>
      </c>
      <c r="J8864">
        <v>1</v>
      </c>
      <c r="K8864">
        <v>1</v>
      </c>
      <c r="L8864">
        <v>0</v>
      </c>
      <c r="M8864">
        <v>187636</v>
      </c>
      <c r="N8864">
        <v>1</v>
      </c>
      <c r="O8864" t="str">
        <f t="shared" si="830"/>
        <v>46-60</v>
      </c>
      <c r="P8864" t="str">
        <f t="shared" si="831"/>
        <v>High</v>
      </c>
      <c r="Q8864" t="str">
        <f t="shared" si="832"/>
        <v>New</v>
      </c>
      <c r="R8864" t="str">
        <f t="shared" si="833"/>
        <v>High Balance</v>
      </c>
      <c r="S8864" t="str">
        <f t="shared" si="834"/>
        <v>High Value</v>
      </c>
      <c r="T8864">
        <v>1</v>
      </c>
      <c r="U8864">
        <f t="shared" si="835"/>
        <v>135078</v>
      </c>
    </row>
    <row r="8865" spans="1:21" x14ac:dyDescent="0.25">
      <c r="A8865">
        <v>2025</v>
      </c>
      <c r="B8865">
        <v>15781129</v>
      </c>
      <c r="C8865" t="s">
        <v>2792</v>
      </c>
      <c r="D8865">
        <v>687</v>
      </c>
      <c r="E8865" t="s">
        <v>18</v>
      </c>
      <c r="F8865" t="s">
        <v>23</v>
      </c>
      <c r="G8865">
        <v>38</v>
      </c>
      <c r="H8865">
        <v>8</v>
      </c>
      <c r="I8865">
        <v>69434</v>
      </c>
      <c r="J8865">
        <v>2</v>
      </c>
      <c r="K8865">
        <v>1</v>
      </c>
      <c r="L8865">
        <v>1</v>
      </c>
      <c r="M8865">
        <v>66580</v>
      </c>
      <c r="N8865">
        <v>1</v>
      </c>
      <c r="O8865" t="str">
        <f t="shared" si="830"/>
        <v>30-45</v>
      </c>
      <c r="P8865" t="str">
        <f t="shared" si="831"/>
        <v>Medium</v>
      </c>
      <c r="Q8865" t="str">
        <f t="shared" si="832"/>
        <v>Long-Term</v>
      </c>
      <c r="R8865" t="str">
        <f t="shared" si="833"/>
        <v>Low Balance</v>
      </c>
      <c r="S8865" t="str">
        <f t="shared" si="834"/>
        <v>Normal</v>
      </c>
      <c r="T8865">
        <v>1</v>
      </c>
      <c r="U8865">
        <f t="shared" si="835"/>
        <v>69434</v>
      </c>
    </row>
    <row r="8866" spans="1:21" x14ac:dyDescent="0.25">
      <c r="A8866">
        <v>2025</v>
      </c>
      <c r="B8866">
        <v>15599124</v>
      </c>
      <c r="C8866" t="s">
        <v>216</v>
      </c>
      <c r="D8866">
        <v>832</v>
      </c>
      <c r="E8866" t="s">
        <v>15</v>
      </c>
      <c r="F8866" t="s">
        <v>16</v>
      </c>
      <c r="G8866">
        <v>29</v>
      </c>
      <c r="H8866">
        <v>5</v>
      </c>
      <c r="I8866">
        <v>0</v>
      </c>
      <c r="J8866">
        <v>2</v>
      </c>
      <c r="K8866">
        <v>1</v>
      </c>
      <c r="L8866">
        <v>0</v>
      </c>
      <c r="M8866">
        <v>178780</v>
      </c>
      <c r="N8866">
        <v>0</v>
      </c>
      <c r="O8866" t="str">
        <f t="shared" si="830"/>
        <v>&lt;30</v>
      </c>
      <c r="P8866" t="str">
        <f t="shared" si="831"/>
        <v>High</v>
      </c>
      <c r="Q8866" t="str">
        <f t="shared" si="832"/>
        <v>Mid-Term</v>
      </c>
      <c r="R8866" t="str">
        <f t="shared" si="833"/>
        <v>Zero Balance</v>
      </c>
      <c r="S8866" t="str">
        <f t="shared" si="834"/>
        <v>Normal</v>
      </c>
      <c r="T8866">
        <v>1</v>
      </c>
      <c r="U8866">
        <f t="shared" si="835"/>
        <v>0</v>
      </c>
    </row>
    <row r="8867" spans="1:21" x14ac:dyDescent="0.25">
      <c r="A8867">
        <v>2025</v>
      </c>
      <c r="B8867">
        <v>15639004</v>
      </c>
      <c r="C8867" t="s">
        <v>205</v>
      </c>
      <c r="D8867">
        <v>668</v>
      </c>
      <c r="E8867" t="s">
        <v>15</v>
      </c>
      <c r="F8867" t="s">
        <v>23</v>
      </c>
      <c r="G8867">
        <v>72</v>
      </c>
      <c r="H8867">
        <v>2</v>
      </c>
      <c r="I8867">
        <v>0</v>
      </c>
      <c r="J8867">
        <v>2</v>
      </c>
      <c r="K8867">
        <v>1</v>
      </c>
      <c r="L8867">
        <v>1</v>
      </c>
      <c r="M8867">
        <v>70784</v>
      </c>
      <c r="N8867">
        <v>0</v>
      </c>
      <c r="O8867" t="str">
        <f t="shared" si="830"/>
        <v>60+</v>
      </c>
      <c r="P8867" t="str">
        <f t="shared" si="831"/>
        <v>Medium</v>
      </c>
      <c r="Q8867" t="str">
        <f t="shared" si="832"/>
        <v>New</v>
      </c>
      <c r="R8867" t="str">
        <f t="shared" si="833"/>
        <v>Zero Balance</v>
      </c>
      <c r="S8867" t="str">
        <f t="shared" si="834"/>
        <v>Normal</v>
      </c>
      <c r="T8867">
        <v>1</v>
      </c>
      <c r="U8867">
        <f t="shared" si="835"/>
        <v>0</v>
      </c>
    </row>
    <row r="8868" spans="1:21" x14ac:dyDescent="0.25">
      <c r="A8868">
        <v>2025</v>
      </c>
      <c r="B8868">
        <v>15810995</v>
      </c>
      <c r="C8868" t="s">
        <v>699</v>
      </c>
      <c r="D8868">
        <v>526</v>
      </c>
      <c r="E8868" t="s">
        <v>26</v>
      </c>
      <c r="F8868" t="s">
        <v>23</v>
      </c>
      <c r="G8868">
        <v>34</v>
      </c>
      <c r="H8868">
        <v>3</v>
      </c>
      <c r="I8868">
        <v>122727</v>
      </c>
      <c r="J8868">
        <v>1</v>
      </c>
      <c r="K8868">
        <v>1</v>
      </c>
      <c r="L8868">
        <v>1</v>
      </c>
      <c r="M8868">
        <v>46772</v>
      </c>
      <c r="N8868">
        <v>0</v>
      </c>
      <c r="O8868" t="str">
        <f t="shared" si="830"/>
        <v>30-45</v>
      </c>
      <c r="P8868" t="str">
        <f t="shared" si="831"/>
        <v>Low</v>
      </c>
      <c r="Q8868" t="str">
        <f t="shared" si="832"/>
        <v>New</v>
      </c>
      <c r="R8868" t="str">
        <f t="shared" si="833"/>
        <v>High Balance</v>
      </c>
      <c r="S8868" t="str">
        <f t="shared" si="834"/>
        <v>High Value</v>
      </c>
      <c r="T8868">
        <v>1</v>
      </c>
      <c r="U8868">
        <f t="shared" si="835"/>
        <v>0</v>
      </c>
    </row>
    <row r="8869" spans="1:21" x14ac:dyDescent="0.25">
      <c r="A8869">
        <v>2025</v>
      </c>
      <c r="B8869">
        <v>15653773</v>
      </c>
      <c r="C8869" t="s">
        <v>610</v>
      </c>
      <c r="D8869">
        <v>457</v>
      </c>
      <c r="E8869" t="s">
        <v>15</v>
      </c>
      <c r="F8869" t="s">
        <v>16</v>
      </c>
      <c r="G8869">
        <v>38</v>
      </c>
      <c r="H8869">
        <v>7</v>
      </c>
      <c r="I8869">
        <v>164497</v>
      </c>
      <c r="J8869">
        <v>1</v>
      </c>
      <c r="K8869">
        <v>1</v>
      </c>
      <c r="L8869">
        <v>1</v>
      </c>
      <c r="M8869">
        <v>163327</v>
      </c>
      <c r="N8869">
        <v>0</v>
      </c>
      <c r="O8869" t="str">
        <f t="shared" si="830"/>
        <v>30-45</v>
      </c>
      <c r="P8869" t="str">
        <f t="shared" si="831"/>
        <v>Low</v>
      </c>
      <c r="Q8869" t="str">
        <f t="shared" si="832"/>
        <v>Mid-Term</v>
      </c>
      <c r="R8869" t="str">
        <f t="shared" si="833"/>
        <v>High Balance</v>
      </c>
      <c r="S8869" t="str">
        <f t="shared" si="834"/>
        <v>High Value</v>
      </c>
      <c r="T8869">
        <v>1</v>
      </c>
      <c r="U8869">
        <f t="shared" si="835"/>
        <v>0</v>
      </c>
    </row>
    <row r="8870" spans="1:21" x14ac:dyDescent="0.25">
      <c r="A8870">
        <v>2025</v>
      </c>
      <c r="B8870">
        <v>15708357</v>
      </c>
      <c r="C8870" t="s">
        <v>800</v>
      </c>
      <c r="D8870">
        <v>649</v>
      </c>
      <c r="E8870" t="s">
        <v>18</v>
      </c>
      <c r="F8870" t="s">
        <v>16</v>
      </c>
      <c r="G8870">
        <v>38</v>
      </c>
      <c r="H8870">
        <v>8</v>
      </c>
      <c r="I8870">
        <v>0</v>
      </c>
      <c r="J8870">
        <v>1</v>
      </c>
      <c r="K8870">
        <v>1</v>
      </c>
      <c r="L8870">
        <v>0</v>
      </c>
      <c r="M8870">
        <v>103761</v>
      </c>
      <c r="N8870">
        <v>0</v>
      </c>
      <c r="O8870" t="str">
        <f t="shared" si="830"/>
        <v>30-45</v>
      </c>
      <c r="P8870" t="str">
        <f t="shared" si="831"/>
        <v>Medium</v>
      </c>
      <c r="Q8870" t="str">
        <f t="shared" si="832"/>
        <v>Long-Term</v>
      </c>
      <c r="R8870" t="str">
        <f t="shared" si="833"/>
        <v>Zero Balance</v>
      </c>
      <c r="S8870" t="str">
        <f t="shared" si="834"/>
        <v>Normal</v>
      </c>
      <c r="T8870">
        <v>1</v>
      </c>
      <c r="U8870">
        <f t="shared" si="835"/>
        <v>0</v>
      </c>
    </row>
    <row r="8871" spans="1:21" x14ac:dyDescent="0.25">
      <c r="A8871">
        <v>2025</v>
      </c>
      <c r="B8871">
        <v>15733597</v>
      </c>
      <c r="C8871" t="s">
        <v>727</v>
      </c>
      <c r="D8871">
        <v>669</v>
      </c>
      <c r="E8871" t="s">
        <v>15</v>
      </c>
      <c r="F8871" t="s">
        <v>16</v>
      </c>
      <c r="G8871">
        <v>41</v>
      </c>
      <c r="H8871">
        <v>0</v>
      </c>
      <c r="I8871">
        <v>150219</v>
      </c>
      <c r="J8871">
        <v>2</v>
      </c>
      <c r="K8871">
        <v>0</v>
      </c>
      <c r="L8871">
        <v>0</v>
      </c>
      <c r="M8871">
        <v>107839</v>
      </c>
      <c r="N8871">
        <v>0</v>
      </c>
      <c r="O8871" t="str">
        <f t="shared" si="830"/>
        <v>30-45</v>
      </c>
      <c r="P8871" t="str">
        <f t="shared" si="831"/>
        <v>Medium</v>
      </c>
      <c r="Q8871" t="str">
        <f t="shared" si="832"/>
        <v>New</v>
      </c>
      <c r="R8871" t="str">
        <f t="shared" si="833"/>
        <v>High Balance</v>
      </c>
      <c r="S8871" t="str">
        <f t="shared" si="834"/>
        <v>High Value</v>
      </c>
      <c r="T8871">
        <v>1</v>
      </c>
      <c r="U8871">
        <f t="shared" si="835"/>
        <v>0</v>
      </c>
    </row>
    <row r="8872" spans="1:21" x14ac:dyDescent="0.25">
      <c r="A8872">
        <v>2025</v>
      </c>
      <c r="B8872">
        <v>15789560</v>
      </c>
      <c r="C8872" t="s">
        <v>80</v>
      </c>
      <c r="D8872">
        <v>668</v>
      </c>
      <c r="E8872" t="s">
        <v>15</v>
      </c>
      <c r="F8872" t="s">
        <v>23</v>
      </c>
      <c r="G8872">
        <v>42</v>
      </c>
      <c r="H8872">
        <v>8</v>
      </c>
      <c r="I8872">
        <v>187535</v>
      </c>
      <c r="J8872">
        <v>1</v>
      </c>
      <c r="K8872">
        <v>1</v>
      </c>
      <c r="L8872">
        <v>1</v>
      </c>
      <c r="M8872">
        <v>32900</v>
      </c>
      <c r="N8872">
        <v>1</v>
      </c>
      <c r="O8872" t="str">
        <f t="shared" si="830"/>
        <v>30-45</v>
      </c>
      <c r="P8872" t="str">
        <f t="shared" si="831"/>
        <v>Medium</v>
      </c>
      <c r="Q8872" t="str">
        <f t="shared" si="832"/>
        <v>Long-Term</v>
      </c>
      <c r="R8872" t="str">
        <f t="shared" si="833"/>
        <v>High Balance</v>
      </c>
      <c r="S8872" t="str">
        <f t="shared" si="834"/>
        <v>High Value</v>
      </c>
      <c r="T8872">
        <v>1</v>
      </c>
      <c r="U8872">
        <f t="shared" si="835"/>
        <v>187535</v>
      </c>
    </row>
    <row r="8873" spans="1:21" x14ac:dyDescent="0.25">
      <c r="A8873">
        <v>2025</v>
      </c>
      <c r="B8873">
        <v>15699524</v>
      </c>
      <c r="C8873" t="s">
        <v>550</v>
      </c>
      <c r="D8873">
        <v>466</v>
      </c>
      <c r="E8873" t="s">
        <v>15</v>
      </c>
      <c r="F8873" t="s">
        <v>16</v>
      </c>
      <c r="G8873">
        <v>30</v>
      </c>
      <c r="H8873">
        <v>3</v>
      </c>
      <c r="I8873">
        <v>0</v>
      </c>
      <c r="J8873">
        <v>1</v>
      </c>
      <c r="K8873">
        <v>1</v>
      </c>
      <c r="L8873">
        <v>0</v>
      </c>
      <c r="M8873">
        <v>193985</v>
      </c>
      <c r="N8873">
        <v>0</v>
      </c>
      <c r="O8873" t="str">
        <f t="shared" si="830"/>
        <v>30-45</v>
      </c>
      <c r="P8873" t="str">
        <f t="shared" si="831"/>
        <v>Low</v>
      </c>
      <c r="Q8873" t="str">
        <f t="shared" si="832"/>
        <v>New</v>
      </c>
      <c r="R8873" t="str">
        <f t="shared" si="833"/>
        <v>Zero Balance</v>
      </c>
      <c r="S8873" t="str">
        <f t="shared" si="834"/>
        <v>Normal</v>
      </c>
      <c r="T8873">
        <v>1</v>
      </c>
      <c r="U8873">
        <f t="shared" si="835"/>
        <v>0</v>
      </c>
    </row>
    <row r="8874" spans="1:21" x14ac:dyDescent="0.25">
      <c r="A8874">
        <v>2025</v>
      </c>
      <c r="B8874">
        <v>15626475</v>
      </c>
      <c r="C8874" t="s">
        <v>2793</v>
      </c>
      <c r="D8874">
        <v>685</v>
      </c>
      <c r="E8874" t="s">
        <v>15</v>
      </c>
      <c r="F8874" t="s">
        <v>23</v>
      </c>
      <c r="G8874">
        <v>30</v>
      </c>
      <c r="H8874">
        <v>2</v>
      </c>
      <c r="I8874">
        <v>0</v>
      </c>
      <c r="J8874">
        <v>2</v>
      </c>
      <c r="K8874">
        <v>1</v>
      </c>
      <c r="L8874">
        <v>1</v>
      </c>
      <c r="M8874">
        <v>140889</v>
      </c>
      <c r="N8874">
        <v>0</v>
      </c>
      <c r="O8874" t="str">
        <f t="shared" si="830"/>
        <v>30-45</v>
      </c>
      <c r="P8874" t="str">
        <f t="shared" si="831"/>
        <v>Medium</v>
      </c>
      <c r="Q8874" t="str">
        <f t="shared" si="832"/>
        <v>New</v>
      </c>
      <c r="R8874" t="str">
        <f t="shared" si="833"/>
        <v>Zero Balance</v>
      </c>
      <c r="S8874" t="str">
        <f t="shared" si="834"/>
        <v>Normal</v>
      </c>
      <c r="T8874">
        <v>1</v>
      </c>
      <c r="U8874">
        <f t="shared" si="835"/>
        <v>0</v>
      </c>
    </row>
    <row r="8875" spans="1:21" x14ac:dyDescent="0.25">
      <c r="A8875">
        <v>2025</v>
      </c>
      <c r="B8875">
        <v>15810839</v>
      </c>
      <c r="C8875" t="s">
        <v>945</v>
      </c>
      <c r="D8875">
        <v>610</v>
      </c>
      <c r="E8875" t="s">
        <v>15</v>
      </c>
      <c r="F8875" t="s">
        <v>23</v>
      </c>
      <c r="G8875">
        <v>34</v>
      </c>
      <c r="H8875">
        <v>0</v>
      </c>
      <c r="I8875">
        <v>103108</v>
      </c>
      <c r="J8875">
        <v>1</v>
      </c>
      <c r="K8875">
        <v>0</v>
      </c>
      <c r="L8875">
        <v>0</v>
      </c>
      <c r="M8875">
        <v>125647</v>
      </c>
      <c r="N8875">
        <v>0</v>
      </c>
      <c r="O8875" t="str">
        <f t="shared" si="830"/>
        <v>30-45</v>
      </c>
      <c r="P8875" t="str">
        <f t="shared" si="831"/>
        <v>Medium</v>
      </c>
      <c r="Q8875" t="str">
        <f t="shared" si="832"/>
        <v>New</v>
      </c>
      <c r="R8875" t="str">
        <f t="shared" si="833"/>
        <v>High Balance</v>
      </c>
      <c r="S8875" t="str">
        <f t="shared" si="834"/>
        <v>High Value</v>
      </c>
      <c r="T8875">
        <v>1</v>
      </c>
      <c r="U8875">
        <f t="shared" si="835"/>
        <v>0</v>
      </c>
    </row>
    <row r="8876" spans="1:21" x14ac:dyDescent="0.25">
      <c r="A8876">
        <v>2025</v>
      </c>
      <c r="B8876">
        <v>15684318</v>
      </c>
      <c r="C8876" t="s">
        <v>524</v>
      </c>
      <c r="D8876">
        <v>582</v>
      </c>
      <c r="E8876" t="s">
        <v>26</v>
      </c>
      <c r="F8876" t="s">
        <v>16</v>
      </c>
      <c r="G8876">
        <v>50</v>
      </c>
      <c r="H8876">
        <v>6</v>
      </c>
      <c r="I8876">
        <v>96487</v>
      </c>
      <c r="J8876">
        <v>2</v>
      </c>
      <c r="K8876">
        <v>1</v>
      </c>
      <c r="L8876">
        <v>1</v>
      </c>
      <c r="M8876">
        <v>20344</v>
      </c>
      <c r="N8876">
        <v>0</v>
      </c>
      <c r="O8876" t="str">
        <f t="shared" si="830"/>
        <v>46-60</v>
      </c>
      <c r="P8876" t="str">
        <f t="shared" si="831"/>
        <v>Low</v>
      </c>
      <c r="Q8876" t="str">
        <f t="shared" si="832"/>
        <v>Mid-Term</v>
      </c>
      <c r="R8876" t="str">
        <f t="shared" si="833"/>
        <v>Low Balance</v>
      </c>
      <c r="S8876" t="str">
        <f t="shared" si="834"/>
        <v>Normal</v>
      </c>
      <c r="T8876">
        <v>1</v>
      </c>
      <c r="U8876">
        <f t="shared" si="835"/>
        <v>0</v>
      </c>
    </row>
    <row r="8877" spans="1:21" x14ac:dyDescent="0.25">
      <c r="A8877">
        <v>2025</v>
      </c>
      <c r="B8877">
        <v>15768120</v>
      </c>
      <c r="C8877" t="s">
        <v>323</v>
      </c>
      <c r="D8877">
        <v>702</v>
      </c>
      <c r="E8877" t="s">
        <v>26</v>
      </c>
      <c r="F8877" t="s">
        <v>23</v>
      </c>
      <c r="G8877">
        <v>36</v>
      </c>
      <c r="H8877">
        <v>9</v>
      </c>
      <c r="I8877">
        <v>90560</v>
      </c>
      <c r="J8877">
        <v>2</v>
      </c>
      <c r="K8877">
        <v>1</v>
      </c>
      <c r="L8877">
        <v>0</v>
      </c>
      <c r="M8877">
        <v>174269</v>
      </c>
      <c r="N8877">
        <v>0</v>
      </c>
      <c r="O8877" t="str">
        <f t="shared" si="830"/>
        <v>30-45</v>
      </c>
      <c r="P8877" t="str">
        <f t="shared" si="831"/>
        <v>Medium</v>
      </c>
      <c r="Q8877" t="str">
        <f t="shared" si="832"/>
        <v>Long-Term</v>
      </c>
      <c r="R8877" t="str">
        <f t="shared" si="833"/>
        <v>Low Balance</v>
      </c>
      <c r="S8877" t="str">
        <f t="shared" si="834"/>
        <v>Normal</v>
      </c>
      <c r="T8877">
        <v>1</v>
      </c>
      <c r="U8877">
        <f t="shared" si="835"/>
        <v>0</v>
      </c>
    </row>
    <row r="8878" spans="1:21" x14ac:dyDescent="0.25">
      <c r="A8878">
        <v>2025</v>
      </c>
      <c r="B8878">
        <v>15712807</v>
      </c>
      <c r="C8878" t="s">
        <v>301</v>
      </c>
      <c r="D8878">
        <v>556</v>
      </c>
      <c r="E8878" t="s">
        <v>18</v>
      </c>
      <c r="F8878" t="s">
        <v>23</v>
      </c>
      <c r="G8878">
        <v>46</v>
      </c>
      <c r="H8878">
        <v>3</v>
      </c>
      <c r="I8878">
        <v>131765</v>
      </c>
      <c r="J8878">
        <v>1</v>
      </c>
      <c r="K8878">
        <v>1</v>
      </c>
      <c r="L8878">
        <v>1</v>
      </c>
      <c r="M8878">
        <v>108501</v>
      </c>
      <c r="N8878">
        <v>1</v>
      </c>
      <c r="O8878" t="str">
        <f t="shared" si="830"/>
        <v>46-60</v>
      </c>
      <c r="P8878" t="str">
        <f t="shared" si="831"/>
        <v>Low</v>
      </c>
      <c r="Q8878" t="str">
        <f t="shared" si="832"/>
        <v>New</v>
      </c>
      <c r="R8878" t="str">
        <f t="shared" si="833"/>
        <v>High Balance</v>
      </c>
      <c r="S8878" t="str">
        <f t="shared" si="834"/>
        <v>High Value</v>
      </c>
      <c r="T8878">
        <v>1</v>
      </c>
      <c r="U8878">
        <f t="shared" si="835"/>
        <v>131765</v>
      </c>
    </row>
    <row r="8879" spans="1:21" x14ac:dyDescent="0.25">
      <c r="A8879">
        <v>2025</v>
      </c>
      <c r="B8879">
        <v>15696371</v>
      </c>
      <c r="C8879" t="s">
        <v>857</v>
      </c>
      <c r="D8879">
        <v>812</v>
      </c>
      <c r="E8879" t="s">
        <v>18</v>
      </c>
      <c r="F8879" t="s">
        <v>16</v>
      </c>
      <c r="G8879">
        <v>24</v>
      </c>
      <c r="H8879">
        <v>1</v>
      </c>
      <c r="I8879">
        <v>92477</v>
      </c>
      <c r="J8879">
        <v>1</v>
      </c>
      <c r="K8879">
        <v>0</v>
      </c>
      <c r="L8879">
        <v>0</v>
      </c>
      <c r="M8879">
        <v>83247</v>
      </c>
      <c r="N8879">
        <v>0</v>
      </c>
      <c r="O8879" t="str">
        <f t="shared" si="830"/>
        <v>&lt;30</v>
      </c>
      <c r="P8879" t="str">
        <f t="shared" si="831"/>
        <v>High</v>
      </c>
      <c r="Q8879" t="str">
        <f t="shared" si="832"/>
        <v>New</v>
      </c>
      <c r="R8879" t="str">
        <f t="shared" si="833"/>
        <v>Low Balance</v>
      </c>
      <c r="S8879" t="str">
        <f t="shared" si="834"/>
        <v>Normal</v>
      </c>
      <c r="T8879">
        <v>1</v>
      </c>
      <c r="U8879">
        <f t="shared" si="835"/>
        <v>0</v>
      </c>
    </row>
    <row r="8880" spans="1:21" x14ac:dyDescent="0.25">
      <c r="A8880">
        <v>2025</v>
      </c>
      <c r="B8880">
        <v>15675794</v>
      </c>
      <c r="C8880" t="s">
        <v>753</v>
      </c>
      <c r="D8880">
        <v>645</v>
      </c>
      <c r="E8880" t="s">
        <v>26</v>
      </c>
      <c r="F8880" t="s">
        <v>23</v>
      </c>
      <c r="G8880">
        <v>47</v>
      </c>
      <c r="H8880">
        <v>9</v>
      </c>
      <c r="I8880">
        <v>152077</v>
      </c>
      <c r="J8880">
        <v>1</v>
      </c>
      <c r="K8880">
        <v>1</v>
      </c>
      <c r="L8880">
        <v>0</v>
      </c>
      <c r="M8880">
        <v>121840</v>
      </c>
      <c r="N8880">
        <v>1</v>
      </c>
      <c r="O8880" t="str">
        <f t="shared" si="830"/>
        <v>46-60</v>
      </c>
      <c r="P8880" t="str">
        <f t="shared" si="831"/>
        <v>Medium</v>
      </c>
      <c r="Q8880" t="str">
        <f t="shared" si="832"/>
        <v>Long-Term</v>
      </c>
      <c r="R8880" t="str">
        <f t="shared" si="833"/>
        <v>High Balance</v>
      </c>
      <c r="S8880" t="str">
        <f t="shared" si="834"/>
        <v>High Value</v>
      </c>
      <c r="T8880">
        <v>1</v>
      </c>
      <c r="U8880">
        <f t="shared" si="835"/>
        <v>152077</v>
      </c>
    </row>
    <row r="8881" spans="1:21" x14ac:dyDescent="0.25">
      <c r="A8881">
        <v>2025</v>
      </c>
      <c r="B8881">
        <v>15774277</v>
      </c>
      <c r="C8881" t="s">
        <v>292</v>
      </c>
      <c r="D8881">
        <v>809</v>
      </c>
      <c r="E8881" t="s">
        <v>15</v>
      </c>
      <c r="F8881" t="s">
        <v>23</v>
      </c>
      <c r="G8881">
        <v>43</v>
      </c>
      <c r="H8881">
        <v>2</v>
      </c>
      <c r="I8881">
        <v>0</v>
      </c>
      <c r="J8881">
        <v>2</v>
      </c>
      <c r="K8881">
        <v>1</v>
      </c>
      <c r="L8881">
        <v>1</v>
      </c>
      <c r="M8881">
        <v>132908</v>
      </c>
      <c r="N8881">
        <v>0</v>
      </c>
      <c r="O8881" t="str">
        <f t="shared" si="830"/>
        <v>30-45</v>
      </c>
      <c r="P8881" t="str">
        <f t="shared" si="831"/>
        <v>High</v>
      </c>
      <c r="Q8881" t="str">
        <f t="shared" si="832"/>
        <v>New</v>
      </c>
      <c r="R8881" t="str">
        <f t="shared" si="833"/>
        <v>Zero Balance</v>
      </c>
      <c r="S8881" t="str">
        <f t="shared" si="834"/>
        <v>Normal</v>
      </c>
      <c r="T8881">
        <v>1</v>
      </c>
      <c r="U8881">
        <f t="shared" si="835"/>
        <v>0</v>
      </c>
    </row>
    <row r="8882" spans="1:21" x14ac:dyDescent="0.25">
      <c r="A8882">
        <v>2025</v>
      </c>
      <c r="B8882">
        <v>15603764</v>
      </c>
      <c r="C8882" t="s">
        <v>191</v>
      </c>
      <c r="D8882">
        <v>560</v>
      </c>
      <c r="E8882" t="s">
        <v>15</v>
      </c>
      <c r="F8882" t="s">
        <v>23</v>
      </c>
      <c r="G8882">
        <v>49</v>
      </c>
      <c r="H8882">
        <v>4</v>
      </c>
      <c r="I8882">
        <v>0</v>
      </c>
      <c r="J8882">
        <v>1</v>
      </c>
      <c r="K8882">
        <v>1</v>
      </c>
      <c r="L8882">
        <v>1</v>
      </c>
      <c r="M8882">
        <v>100075</v>
      </c>
      <c r="N8882">
        <v>1</v>
      </c>
      <c r="O8882" t="str">
        <f t="shared" si="830"/>
        <v>46-60</v>
      </c>
      <c r="P8882" t="str">
        <f t="shared" si="831"/>
        <v>Low</v>
      </c>
      <c r="Q8882" t="str">
        <f t="shared" si="832"/>
        <v>Mid-Term</v>
      </c>
      <c r="R8882" t="str">
        <f t="shared" si="833"/>
        <v>Zero Balance</v>
      </c>
      <c r="S8882" t="str">
        <f t="shared" si="834"/>
        <v>Normal</v>
      </c>
      <c r="T8882">
        <v>1</v>
      </c>
      <c r="U8882">
        <f t="shared" si="835"/>
        <v>0</v>
      </c>
    </row>
    <row r="8883" spans="1:21" x14ac:dyDescent="0.25">
      <c r="A8883">
        <v>2025</v>
      </c>
      <c r="B8883">
        <v>15618647</v>
      </c>
      <c r="C8883" t="s">
        <v>217</v>
      </c>
      <c r="D8883">
        <v>744</v>
      </c>
      <c r="E8883" t="s">
        <v>15</v>
      </c>
      <c r="F8883" t="s">
        <v>23</v>
      </c>
      <c r="G8883">
        <v>29</v>
      </c>
      <c r="H8883">
        <v>1</v>
      </c>
      <c r="I8883">
        <v>43504</v>
      </c>
      <c r="J8883">
        <v>1</v>
      </c>
      <c r="K8883">
        <v>1</v>
      </c>
      <c r="L8883">
        <v>1</v>
      </c>
      <c r="M8883">
        <v>119328</v>
      </c>
      <c r="N8883">
        <v>0</v>
      </c>
      <c r="O8883" t="str">
        <f t="shared" si="830"/>
        <v>&lt;30</v>
      </c>
      <c r="P8883" t="str">
        <f t="shared" si="831"/>
        <v>Medium</v>
      </c>
      <c r="Q8883" t="str">
        <f t="shared" si="832"/>
        <v>New</v>
      </c>
      <c r="R8883" t="str">
        <f t="shared" si="833"/>
        <v>Low Balance</v>
      </c>
      <c r="S8883" t="str">
        <f t="shared" si="834"/>
        <v>Normal</v>
      </c>
      <c r="T8883">
        <v>1</v>
      </c>
      <c r="U8883">
        <f t="shared" si="835"/>
        <v>0</v>
      </c>
    </row>
    <row r="8884" spans="1:21" x14ac:dyDescent="0.25">
      <c r="A8884">
        <v>2025</v>
      </c>
      <c r="B8884">
        <v>15614643</v>
      </c>
      <c r="C8884" t="s">
        <v>2794</v>
      </c>
      <c r="D8884">
        <v>731</v>
      </c>
      <c r="E8884" t="s">
        <v>18</v>
      </c>
      <c r="F8884" t="s">
        <v>16</v>
      </c>
      <c r="G8884">
        <v>39</v>
      </c>
      <c r="H8884">
        <v>2</v>
      </c>
      <c r="I8884">
        <v>0</v>
      </c>
      <c r="J8884">
        <v>2</v>
      </c>
      <c r="K8884">
        <v>1</v>
      </c>
      <c r="L8884">
        <v>0</v>
      </c>
      <c r="M8884">
        <v>136737</v>
      </c>
      <c r="N8884">
        <v>0</v>
      </c>
      <c r="O8884" t="str">
        <f t="shared" si="830"/>
        <v>30-45</v>
      </c>
      <c r="P8884" t="str">
        <f t="shared" si="831"/>
        <v>Medium</v>
      </c>
      <c r="Q8884" t="str">
        <f t="shared" si="832"/>
        <v>New</v>
      </c>
      <c r="R8884" t="str">
        <f t="shared" si="833"/>
        <v>Zero Balance</v>
      </c>
      <c r="S8884" t="str">
        <f t="shared" si="834"/>
        <v>Normal</v>
      </c>
      <c r="T8884">
        <v>1</v>
      </c>
      <c r="U8884">
        <f t="shared" si="835"/>
        <v>0</v>
      </c>
    </row>
    <row r="8885" spans="1:21" x14ac:dyDescent="0.25">
      <c r="A8885">
        <v>2025</v>
      </c>
      <c r="B8885">
        <v>15707696</v>
      </c>
      <c r="C8885" t="s">
        <v>457</v>
      </c>
      <c r="D8885">
        <v>471</v>
      </c>
      <c r="E8885" t="s">
        <v>18</v>
      </c>
      <c r="F8885" t="s">
        <v>16</v>
      </c>
      <c r="G8885">
        <v>28</v>
      </c>
      <c r="H8885">
        <v>5</v>
      </c>
      <c r="I8885">
        <v>0</v>
      </c>
      <c r="J8885">
        <v>2</v>
      </c>
      <c r="K8885">
        <v>1</v>
      </c>
      <c r="L8885">
        <v>1</v>
      </c>
      <c r="M8885">
        <v>22357</v>
      </c>
      <c r="N8885">
        <v>0</v>
      </c>
      <c r="O8885" t="str">
        <f t="shared" si="830"/>
        <v>&lt;30</v>
      </c>
      <c r="P8885" t="str">
        <f t="shared" si="831"/>
        <v>Low</v>
      </c>
      <c r="Q8885" t="str">
        <f t="shared" si="832"/>
        <v>Mid-Term</v>
      </c>
      <c r="R8885" t="str">
        <f t="shared" si="833"/>
        <v>Zero Balance</v>
      </c>
      <c r="S8885" t="str">
        <f t="shared" si="834"/>
        <v>Normal</v>
      </c>
      <c r="T8885">
        <v>1</v>
      </c>
      <c r="U8885">
        <f t="shared" si="835"/>
        <v>0</v>
      </c>
    </row>
    <row r="8886" spans="1:21" x14ac:dyDescent="0.25">
      <c r="A8886">
        <v>2025</v>
      </c>
      <c r="B8886">
        <v>15749583</v>
      </c>
      <c r="C8886" t="s">
        <v>510</v>
      </c>
      <c r="D8886">
        <v>686</v>
      </c>
      <c r="E8886" t="s">
        <v>26</v>
      </c>
      <c r="F8886" t="s">
        <v>16</v>
      </c>
      <c r="G8886">
        <v>38</v>
      </c>
      <c r="H8886">
        <v>2</v>
      </c>
      <c r="I8886">
        <v>93570</v>
      </c>
      <c r="J8886">
        <v>3</v>
      </c>
      <c r="K8886">
        <v>0</v>
      </c>
      <c r="L8886">
        <v>0</v>
      </c>
      <c r="M8886">
        <v>10137</v>
      </c>
      <c r="N8886">
        <v>1</v>
      </c>
      <c r="O8886" t="str">
        <f t="shared" si="830"/>
        <v>30-45</v>
      </c>
      <c r="P8886" t="str">
        <f t="shared" si="831"/>
        <v>Medium</v>
      </c>
      <c r="Q8886" t="str">
        <f t="shared" si="832"/>
        <v>New</v>
      </c>
      <c r="R8886" t="str">
        <f t="shared" si="833"/>
        <v>Low Balance</v>
      </c>
      <c r="S8886" t="str">
        <f t="shared" si="834"/>
        <v>Normal</v>
      </c>
      <c r="T8886">
        <v>1</v>
      </c>
      <c r="U8886">
        <f t="shared" si="835"/>
        <v>93570</v>
      </c>
    </row>
    <row r="8887" spans="1:21" x14ac:dyDescent="0.25">
      <c r="A8887">
        <v>2025</v>
      </c>
      <c r="B8887">
        <v>15815125</v>
      </c>
      <c r="C8887" t="s">
        <v>2795</v>
      </c>
      <c r="D8887">
        <v>668</v>
      </c>
      <c r="E8887" t="s">
        <v>18</v>
      </c>
      <c r="F8887" t="s">
        <v>23</v>
      </c>
      <c r="G8887">
        <v>45</v>
      </c>
      <c r="H8887">
        <v>4</v>
      </c>
      <c r="I8887">
        <v>102486</v>
      </c>
      <c r="J8887">
        <v>2</v>
      </c>
      <c r="K8887">
        <v>1</v>
      </c>
      <c r="L8887">
        <v>1</v>
      </c>
      <c r="M8887">
        <v>158379</v>
      </c>
      <c r="N8887">
        <v>0</v>
      </c>
      <c r="O8887" t="str">
        <f t="shared" si="830"/>
        <v>30-45</v>
      </c>
      <c r="P8887" t="str">
        <f t="shared" si="831"/>
        <v>Medium</v>
      </c>
      <c r="Q8887" t="str">
        <f t="shared" si="832"/>
        <v>Mid-Term</v>
      </c>
      <c r="R8887" t="str">
        <f t="shared" si="833"/>
        <v>High Balance</v>
      </c>
      <c r="S8887" t="str">
        <f t="shared" si="834"/>
        <v>High Value</v>
      </c>
      <c r="T8887">
        <v>1</v>
      </c>
      <c r="U8887">
        <f t="shared" si="835"/>
        <v>0</v>
      </c>
    </row>
    <row r="8888" spans="1:21" x14ac:dyDescent="0.25">
      <c r="A8888">
        <v>2025</v>
      </c>
      <c r="B8888">
        <v>15779620</v>
      </c>
      <c r="C8888" t="s">
        <v>744</v>
      </c>
      <c r="D8888">
        <v>575</v>
      </c>
      <c r="E8888" t="s">
        <v>15</v>
      </c>
      <c r="F8888" t="s">
        <v>23</v>
      </c>
      <c r="G8888">
        <v>36</v>
      </c>
      <c r="H8888">
        <v>1</v>
      </c>
      <c r="I8888">
        <v>0</v>
      </c>
      <c r="J8888">
        <v>1</v>
      </c>
      <c r="K8888">
        <v>0</v>
      </c>
      <c r="L8888">
        <v>1</v>
      </c>
      <c r="M8888">
        <v>94571</v>
      </c>
      <c r="N8888">
        <v>0</v>
      </c>
      <c r="O8888" t="str">
        <f t="shared" si="830"/>
        <v>30-45</v>
      </c>
      <c r="P8888" t="str">
        <f t="shared" si="831"/>
        <v>Low</v>
      </c>
      <c r="Q8888" t="str">
        <f t="shared" si="832"/>
        <v>New</v>
      </c>
      <c r="R8888" t="str">
        <f t="shared" si="833"/>
        <v>Zero Balance</v>
      </c>
      <c r="S8888" t="str">
        <f t="shared" si="834"/>
        <v>Normal</v>
      </c>
      <c r="T8888">
        <v>1</v>
      </c>
      <c r="U8888">
        <f t="shared" si="835"/>
        <v>0</v>
      </c>
    </row>
    <row r="8889" spans="1:21" x14ac:dyDescent="0.25">
      <c r="A8889">
        <v>2025</v>
      </c>
      <c r="B8889">
        <v>15768233</v>
      </c>
      <c r="C8889" t="s">
        <v>785</v>
      </c>
      <c r="D8889">
        <v>435</v>
      </c>
      <c r="E8889" t="s">
        <v>26</v>
      </c>
      <c r="F8889" t="s">
        <v>23</v>
      </c>
      <c r="G8889">
        <v>37</v>
      </c>
      <c r="H8889">
        <v>8</v>
      </c>
      <c r="I8889">
        <v>114346</v>
      </c>
      <c r="J8889">
        <v>1</v>
      </c>
      <c r="K8889">
        <v>0</v>
      </c>
      <c r="L8889">
        <v>1</v>
      </c>
      <c r="M8889">
        <v>981</v>
      </c>
      <c r="N8889">
        <v>1</v>
      </c>
      <c r="O8889" t="str">
        <f t="shared" si="830"/>
        <v>30-45</v>
      </c>
      <c r="P8889" t="str">
        <f t="shared" si="831"/>
        <v>Low</v>
      </c>
      <c r="Q8889" t="str">
        <f t="shared" si="832"/>
        <v>Long-Term</v>
      </c>
      <c r="R8889" t="str">
        <f t="shared" si="833"/>
        <v>High Balance</v>
      </c>
      <c r="S8889" t="str">
        <f t="shared" si="834"/>
        <v>High Value</v>
      </c>
      <c r="T8889">
        <v>1</v>
      </c>
      <c r="U8889">
        <f t="shared" si="835"/>
        <v>114346</v>
      </c>
    </row>
    <row r="8890" spans="1:21" x14ac:dyDescent="0.25">
      <c r="A8890">
        <v>2025</v>
      </c>
      <c r="B8890">
        <v>15637788</v>
      </c>
      <c r="C8890" t="s">
        <v>1848</v>
      </c>
      <c r="D8890">
        <v>743</v>
      </c>
      <c r="E8890" t="s">
        <v>15</v>
      </c>
      <c r="F8890" t="s">
        <v>23</v>
      </c>
      <c r="G8890">
        <v>23</v>
      </c>
      <c r="H8890">
        <v>3</v>
      </c>
      <c r="I8890">
        <v>110204</v>
      </c>
      <c r="J8890">
        <v>1</v>
      </c>
      <c r="K8890">
        <v>1</v>
      </c>
      <c r="L8890">
        <v>0</v>
      </c>
      <c r="M8890">
        <v>95583</v>
      </c>
      <c r="N8890">
        <v>0</v>
      </c>
      <c r="O8890" t="str">
        <f t="shared" si="830"/>
        <v>&lt;30</v>
      </c>
      <c r="P8890" t="str">
        <f t="shared" si="831"/>
        <v>Medium</v>
      </c>
      <c r="Q8890" t="str">
        <f t="shared" si="832"/>
        <v>New</v>
      </c>
      <c r="R8890" t="str">
        <f t="shared" si="833"/>
        <v>High Balance</v>
      </c>
      <c r="S8890" t="str">
        <f t="shared" si="834"/>
        <v>High Value</v>
      </c>
      <c r="T8890">
        <v>1</v>
      </c>
      <c r="U8890">
        <f t="shared" si="835"/>
        <v>0</v>
      </c>
    </row>
    <row r="8891" spans="1:21" x14ac:dyDescent="0.25">
      <c r="A8891">
        <v>2025</v>
      </c>
      <c r="B8891">
        <v>15777046</v>
      </c>
      <c r="C8891" t="s">
        <v>1537</v>
      </c>
      <c r="D8891">
        <v>580</v>
      </c>
      <c r="E8891" t="s">
        <v>15</v>
      </c>
      <c r="F8891" t="s">
        <v>16</v>
      </c>
      <c r="G8891">
        <v>39</v>
      </c>
      <c r="H8891">
        <v>9</v>
      </c>
      <c r="I8891">
        <v>128363</v>
      </c>
      <c r="J8891">
        <v>1</v>
      </c>
      <c r="K8891">
        <v>1</v>
      </c>
      <c r="L8891">
        <v>0</v>
      </c>
      <c r="M8891">
        <v>86045</v>
      </c>
      <c r="N8891">
        <v>0</v>
      </c>
      <c r="O8891" t="str">
        <f t="shared" si="830"/>
        <v>30-45</v>
      </c>
      <c r="P8891" t="str">
        <f t="shared" si="831"/>
        <v>Low</v>
      </c>
      <c r="Q8891" t="str">
        <f t="shared" si="832"/>
        <v>Long-Term</v>
      </c>
      <c r="R8891" t="str">
        <f t="shared" si="833"/>
        <v>High Balance</v>
      </c>
      <c r="S8891" t="str">
        <f t="shared" si="834"/>
        <v>High Value</v>
      </c>
      <c r="T8891">
        <v>1</v>
      </c>
      <c r="U8891">
        <f t="shared" si="835"/>
        <v>0</v>
      </c>
    </row>
    <row r="8892" spans="1:21" x14ac:dyDescent="0.25">
      <c r="A8892">
        <v>2025</v>
      </c>
      <c r="B8892">
        <v>15788723</v>
      </c>
      <c r="C8892" t="s">
        <v>223</v>
      </c>
      <c r="D8892">
        <v>599</v>
      </c>
      <c r="E8892" t="s">
        <v>26</v>
      </c>
      <c r="F8892" t="s">
        <v>16</v>
      </c>
      <c r="G8892">
        <v>49</v>
      </c>
      <c r="H8892">
        <v>10</v>
      </c>
      <c r="I8892">
        <v>143888</v>
      </c>
      <c r="J8892">
        <v>2</v>
      </c>
      <c r="K8892">
        <v>1</v>
      </c>
      <c r="L8892">
        <v>1</v>
      </c>
      <c r="M8892">
        <v>166236</v>
      </c>
      <c r="N8892">
        <v>1</v>
      </c>
      <c r="O8892" t="str">
        <f t="shared" si="830"/>
        <v>46-60</v>
      </c>
      <c r="P8892" t="str">
        <f t="shared" si="831"/>
        <v>Low</v>
      </c>
      <c r="Q8892" t="str">
        <f t="shared" si="832"/>
        <v>Long-Term</v>
      </c>
      <c r="R8892" t="str">
        <f t="shared" si="833"/>
        <v>High Balance</v>
      </c>
      <c r="S8892" t="str">
        <f t="shared" si="834"/>
        <v>High Value</v>
      </c>
      <c r="T8892">
        <v>1</v>
      </c>
      <c r="U8892">
        <f t="shared" si="835"/>
        <v>143888</v>
      </c>
    </row>
    <row r="8893" spans="1:21" x14ac:dyDescent="0.25">
      <c r="A8893">
        <v>2025</v>
      </c>
      <c r="B8893">
        <v>15790489</v>
      </c>
      <c r="C8893" t="s">
        <v>1227</v>
      </c>
      <c r="D8893">
        <v>534</v>
      </c>
      <c r="E8893" t="s">
        <v>18</v>
      </c>
      <c r="F8893" t="s">
        <v>23</v>
      </c>
      <c r="G8893">
        <v>34</v>
      </c>
      <c r="H8893">
        <v>5</v>
      </c>
      <c r="I8893">
        <v>170601</v>
      </c>
      <c r="J8893">
        <v>1</v>
      </c>
      <c r="K8893">
        <v>0</v>
      </c>
      <c r="L8893">
        <v>1</v>
      </c>
      <c r="M8893">
        <v>5241</v>
      </c>
      <c r="N8893">
        <v>0</v>
      </c>
      <c r="O8893" t="str">
        <f t="shared" si="830"/>
        <v>30-45</v>
      </c>
      <c r="P8893" t="str">
        <f t="shared" si="831"/>
        <v>Low</v>
      </c>
      <c r="Q8893" t="str">
        <f t="shared" si="832"/>
        <v>Mid-Term</v>
      </c>
      <c r="R8893" t="str">
        <f t="shared" si="833"/>
        <v>High Balance</v>
      </c>
      <c r="S8893" t="str">
        <f t="shared" si="834"/>
        <v>High Value</v>
      </c>
      <c r="T8893">
        <v>1</v>
      </c>
      <c r="U8893">
        <f t="shared" si="835"/>
        <v>0</v>
      </c>
    </row>
    <row r="8894" spans="1:21" x14ac:dyDescent="0.25">
      <c r="A8894">
        <v>2025</v>
      </c>
      <c r="B8894">
        <v>15739476</v>
      </c>
      <c r="C8894" t="s">
        <v>828</v>
      </c>
      <c r="D8894">
        <v>680</v>
      </c>
      <c r="E8894" t="s">
        <v>15</v>
      </c>
      <c r="F8894" t="s">
        <v>16</v>
      </c>
      <c r="G8894">
        <v>32</v>
      </c>
      <c r="H8894">
        <v>5</v>
      </c>
      <c r="I8894">
        <v>0</v>
      </c>
      <c r="J8894">
        <v>1</v>
      </c>
      <c r="K8894">
        <v>1</v>
      </c>
      <c r="L8894">
        <v>1</v>
      </c>
      <c r="M8894">
        <v>150684</v>
      </c>
      <c r="N8894">
        <v>0</v>
      </c>
      <c r="O8894" t="str">
        <f t="shared" si="830"/>
        <v>30-45</v>
      </c>
      <c r="P8894" t="str">
        <f t="shared" si="831"/>
        <v>Medium</v>
      </c>
      <c r="Q8894" t="str">
        <f t="shared" si="832"/>
        <v>Mid-Term</v>
      </c>
      <c r="R8894" t="str">
        <f t="shared" si="833"/>
        <v>Zero Balance</v>
      </c>
      <c r="S8894" t="str">
        <f t="shared" si="834"/>
        <v>Normal</v>
      </c>
      <c r="T8894">
        <v>1</v>
      </c>
      <c r="U8894">
        <f t="shared" si="835"/>
        <v>0</v>
      </c>
    </row>
    <row r="8895" spans="1:21" x14ac:dyDescent="0.25">
      <c r="A8895">
        <v>2025</v>
      </c>
      <c r="B8895">
        <v>15612670</v>
      </c>
      <c r="C8895" t="s">
        <v>1693</v>
      </c>
      <c r="D8895">
        <v>631</v>
      </c>
      <c r="E8895" t="s">
        <v>18</v>
      </c>
      <c r="F8895" t="s">
        <v>16</v>
      </c>
      <c r="G8895">
        <v>46</v>
      </c>
      <c r="H8895">
        <v>10</v>
      </c>
      <c r="I8895">
        <v>0</v>
      </c>
      <c r="J8895">
        <v>2</v>
      </c>
      <c r="K8895">
        <v>1</v>
      </c>
      <c r="L8895">
        <v>1</v>
      </c>
      <c r="M8895">
        <v>129509</v>
      </c>
      <c r="N8895">
        <v>0</v>
      </c>
      <c r="O8895" t="str">
        <f t="shared" si="830"/>
        <v>46-60</v>
      </c>
      <c r="P8895" t="str">
        <f t="shared" si="831"/>
        <v>Medium</v>
      </c>
      <c r="Q8895" t="str">
        <f t="shared" si="832"/>
        <v>Long-Term</v>
      </c>
      <c r="R8895" t="str">
        <f t="shared" si="833"/>
        <v>Zero Balance</v>
      </c>
      <c r="S8895" t="str">
        <f t="shared" si="834"/>
        <v>Normal</v>
      </c>
      <c r="T8895">
        <v>1</v>
      </c>
      <c r="U8895">
        <f t="shared" si="835"/>
        <v>0</v>
      </c>
    </row>
    <row r="8896" spans="1:21" x14ac:dyDescent="0.25">
      <c r="A8896">
        <v>2025</v>
      </c>
      <c r="B8896">
        <v>15631222</v>
      </c>
      <c r="C8896" t="s">
        <v>228</v>
      </c>
      <c r="D8896">
        <v>485</v>
      </c>
      <c r="E8896" t="s">
        <v>15</v>
      </c>
      <c r="F8896" t="s">
        <v>16</v>
      </c>
      <c r="G8896">
        <v>39</v>
      </c>
      <c r="H8896">
        <v>2</v>
      </c>
      <c r="I8896">
        <v>75340</v>
      </c>
      <c r="J8896">
        <v>1</v>
      </c>
      <c r="K8896">
        <v>1</v>
      </c>
      <c r="L8896">
        <v>1</v>
      </c>
      <c r="M8896">
        <v>70665</v>
      </c>
      <c r="N8896">
        <v>0</v>
      </c>
      <c r="O8896" t="str">
        <f t="shared" si="830"/>
        <v>30-45</v>
      </c>
      <c r="P8896" t="str">
        <f t="shared" si="831"/>
        <v>Low</v>
      </c>
      <c r="Q8896" t="str">
        <f t="shared" si="832"/>
        <v>New</v>
      </c>
      <c r="R8896" t="str">
        <f t="shared" si="833"/>
        <v>Low Balance</v>
      </c>
      <c r="S8896" t="str">
        <f t="shared" si="834"/>
        <v>Normal</v>
      </c>
      <c r="T8896">
        <v>1</v>
      </c>
      <c r="U8896">
        <f t="shared" si="835"/>
        <v>0</v>
      </c>
    </row>
    <row r="8897" spans="1:21" x14ac:dyDescent="0.25">
      <c r="A8897">
        <v>2025</v>
      </c>
      <c r="B8897">
        <v>15658972</v>
      </c>
      <c r="C8897" t="s">
        <v>2621</v>
      </c>
      <c r="D8897">
        <v>699</v>
      </c>
      <c r="E8897" t="s">
        <v>15</v>
      </c>
      <c r="F8897" t="s">
        <v>16</v>
      </c>
      <c r="G8897">
        <v>40</v>
      </c>
      <c r="H8897">
        <v>8</v>
      </c>
      <c r="I8897">
        <v>122038</v>
      </c>
      <c r="J8897">
        <v>1</v>
      </c>
      <c r="K8897">
        <v>1</v>
      </c>
      <c r="L8897">
        <v>0</v>
      </c>
      <c r="M8897">
        <v>102085</v>
      </c>
      <c r="N8897">
        <v>0</v>
      </c>
      <c r="O8897" t="str">
        <f t="shared" si="830"/>
        <v>30-45</v>
      </c>
      <c r="P8897" t="str">
        <f t="shared" si="831"/>
        <v>Medium</v>
      </c>
      <c r="Q8897" t="str">
        <f t="shared" si="832"/>
        <v>Long-Term</v>
      </c>
      <c r="R8897" t="str">
        <f t="shared" si="833"/>
        <v>High Balance</v>
      </c>
      <c r="S8897" t="str">
        <f t="shared" si="834"/>
        <v>High Value</v>
      </c>
      <c r="T8897">
        <v>1</v>
      </c>
      <c r="U8897">
        <f t="shared" si="835"/>
        <v>0</v>
      </c>
    </row>
    <row r="8898" spans="1:21" x14ac:dyDescent="0.25">
      <c r="A8898">
        <v>2025</v>
      </c>
      <c r="B8898">
        <v>15724691</v>
      </c>
      <c r="C8898" t="s">
        <v>305</v>
      </c>
      <c r="D8898">
        <v>712</v>
      </c>
      <c r="E8898" t="s">
        <v>15</v>
      </c>
      <c r="F8898" t="s">
        <v>23</v>
      </c>
      <c r="G8898">
        <v>34</v>
      </c>
      <c r="H8898">
        <v>1</v>
      </c>
      <c r="I8898">
        <v>0</v>
      </c>
      <c r="J8898">
        <v>2</v>
      </c>
      <c r="K8898">
        <v>1</v>
      </c>
      <c r="L8898">
        <v>1</v>
      </c>
      <c r="M8898">
        <v>195052</v>
      </c>
      <c r="N8898">
        <v>0</v>
      </c>
      <c r="O8898" t="str">
        <f t="shared" ref="O8898:O8961" si="836">IF(G8898&lt;30,"&lt;30",IF(G8898&lt;=45,"30-45",IF(G8898&lt;=60,"46-60","60+")))</f>
        <v>30-45</v>
      </c>
      <c r="P8898" t="str">
        <f t="shared" ref="P8898:P8961" si="837">IF(D8898&lt;600,"Low",IF(D8898&lt;=750,"Medium","High"))</f>
        <v>Medium</v>
      </c>
      <c r="Q8898" t="str">
        <f t="shared" ref="Q8898:Q8961" si="838">IF(H8898&lt;=3,"New",IF(H8898&lt;=7,"Mid-Term","Long-Term"))</f>
        <v>New</v>
      </c>
      <c r="R8898" t="str">
        <f t="shared" ref="R8898:R8961" si="839">IF(I8898=0,"Zero Balance",IF(I8898&lt;100000,"Low Balance","High Balance"))</f>
        <v>Zero Balance</v>
      </c>
      <c r="S8898" t="str">
        <f t="shared" ref="S8898:S8961" si="840">IF(I8898&gt;=100000,"High Value","Normal")</f>
        <v>Normal</v>
      </c>
      <c r="T8898">
        <v>1</v>
      </c>
      <c r="U8898">
        <f t="shared" ref="U8898:U8961" si="841">IF(N8898=1,I8898,0)</f>
        <v>0</v>
      </c>
    </row>
    <row r="8899" spans="1:21" x14ac:dyDescent="0.25">
      <c r="A8899">
        <v>2025</v>
      </c>
      <c r="B8899">
        <v>15740442</v>
      </c>
      <c r="C8899" t="s">
        <v>692</v>
      </c>
      <c r="D8899">
        <v>603</v>
      </c>
      <c r="E8899" t="s">
        <v>15</v>
      </c>
      <c r="F8899" t="s">
        <v>23</v>
      </c>
      <c r="G8899">
        <v>51</v>
      </c>
      <c r="H8899">
        <v>8</v>
      </c>
      <c r="I8899">
        <v>186826</v>
      </c>
      <c r="J8899">
        <v>1</v>
      </c>
      <c r="K8899">
        <v>1</v>
      </c>
      <c r="L8899">
        <v>0</v>
      </c>
      <c r="M8899">
        <v>93740</v>
      </c>
      <c r="N8899">
        <v>1</v>
      </c>
      <c r="O8899" t="str">
        <f t="shared" si="836"/>
        <v>46-60</v>
      </c>
      <c r="P8899" t="str">
        <f t="shared" si="837"/>
        <v>Medium</v>
      </c>
      <c r="Q8899" t="str">
        <f t="shared" si="838"/>
        <v>Long-Term</v>
      </c>
      <c r="R8899" t="str">
        <f t="shared" si="839"/>
        <v>High Balance</v>
      </c>
      <c r="S8899" t="str">
        <f t="shared" si="840"/>
        <v>High Value</v>
      </c>
      <c r="T8899">
        <v>1</v>
      </c>
      <c r="U8899">
        <f t="shared" si="841"/>
        <v>186826</v>
      </c>
    </row>
    <row r="8900" spans="1:21" x14ac:dyDescent="0.25">
      <c r="A8900">
        <v>2025</v>
      </c>
      <c r="B8900">
        <v>15760427</v>
      </c>
      <c r="C8900" t="s">
        <v>58</v>
      </c>
      <c r="D8900">
        <v>850</v>
      </c>
      <c r="E8900" t="s">
        <v>15</v>
      </c>
      <c r="F8900" t="s">
        <v>23</v>
      </c>
      <c r="G8900">
        <v>40</v>
      </c>
      <c r="H8900">
        <v>6</v>
      </c>
      <c r="I8900">
        <v>124788</v>
      </c>
      <c r="J8900">
        <v>1</v>
      </c>
      <c r="K8900">
        <v>1</v>
      </c>
      <c r="L8900">
        <v>0</v>
      </c>
      <c r="M8900">
        <v>65612</v>
      </c>
      <c r="N8900">
        <v>0</v>
      </c>
      <c r="O8900" t="str">
        <f t="shared" si="836"/>
        <v>30-45</v>
      </c>
      <c r="P8900" t="str">
        <f t="shared" si="837"/>
        <v>High</v>
      </c>
      <c r="Q8900" t="str">
        <f t="shared" si="838"/>
        <v>Mid-Term</v>
      </c>
      <c r="R8900" t="str">
        <f t="shared" si="839"/>
        <v>High Balance</v>
      </c>
      <c r="S8900" t="str">
        <f t="shared" si="840"/>
        <v>High Value</v>
      </c>
      <c r="T8900">
        <v>1</v>
      </c>
      <c r="U8900">
        <f t="shared" si="841"/>
        <v>0</v>
      </c>
    </row>
    <row r="8901" spans="1:21" x14ac:dyDescent="0.25">
      <c r="A8901">
        <v>2025</v>
      </c>
      <c r="B8901">
        <v>15677939</v>
      </c>
      <c r="C8901" t="s">
        <v>661</v>
      </c>
      <c r="D8901">
        <v>584</v>
      </c>
      <c r="E8901" t="s">
        <v>15</v>
      </c>
      <c r="F8901" t="s">
        <v>16</v>
      </c>
      <c r="G8901">
        <v>41</v>
      </c>
      <c r="H8901">
        <v>3</v>
      </c>
      <c r="I8901">
        <v>0</v>
      </c>
      <c r="J8901">
        <v>2</v>
      </c>
      <c r="K8901">
        <v>1</v>
      </c>
      <c r="L8901">
        <v>1</v>
      </c>
      <c r="M8901">
        <v>160095</v>
      </c>
      <c r="N8901">
        <v>0</v>
      </c>
      <c r="O8901" t="str">
        <f t="shared" si="836"/>
        <v>30-45</v>
      </c>
      <c r="P8901" t="str">
        <f t="shared" si="837"/>
        <v>Low</v>
      </c>
      <c r="Q8901" t="str">
        <f t="shared" si="838"/>
        <v>New</v>
      </c>
      <c r="R8901" t="str">
        <f t="shared" si="839"/>
        <v>Zero Balance</v>
      </c>
      <c r="S8901" t="str">
        <f t="shared" si="840"/>
        <v>Normal</v>
      </c>
      <c r="T8901">
        <v>1</v>
      </c>
      <c r="U8901">
        <f t="shared" si="841"/>
        <v>0</v>
      </c>
    </row>
    <row r="8902" spans="1:21" x14ac:dyDescent="0.25">
      <c r="A8902">
        <v>2025</v>
      </c>
      <c r="B8902">
        <v>15611599</v>
      </c>
      <c r="C8902" t="s">
        <v>1079</v>
      </c>
      <c r="D8902">
        <v>604</v>
      </c>
      <c r="E8902" t="s">
        <v>15</v>
      </c>
      <c r="F8902" t="s">
        <v>16</v>
      </c>
      <c r="G8902">
        <v>71</v>
      </c>
      <c r="H8902">
        <v>2</v>
      </c>
      <c r="I8902">
        <v>0</v>
      </c>
      <c r="J8902">
        <v>2</v>
      </c>
      <c r="K8902">
        <v>1</v>
      </c>
      <c r="L8902">
        <v>1</v>
      </c>
      <c r="M8902">
        <v>49507</v>
      </c>
      <c r="N8902">
        <v>0</v>
      </c>
      <c r="O8902" t="str">
        <f t="shared" si="836"/>
        <v>60+</v>
      </c>
      <c r="P8902" t="str">
        <f t="shared" si="837"/>
        <v>Medium</v>
      </c>
      <c r="Q8902" t="str">
        <f t="shared" si="838"/>
        <v>New</v>
      </c>
      <c r="R8902" t="str">
        <f t="shared" si="839"/>
        <v>Zero Balance</v>
      </c>
      <c r="S8902" t="str">
        <f t="shared" si="840"/>
        <v>Normal</v>
      </c>
      <c r="T8902">
        <v>1</v>
      </c>
      <c r="U8902">
        <f t="shared" si="841"/>
        <v>0</v>
      </c>
    </row>
    <row r="8903" spans="1:21" x14ac:dyDescent="0.25">
      <c r="A8903">
        <v>2025</v>
      </c>
      <c r="B8903">
        <v>15633474</v>
      </c>
      <c r="C8903" t="s">
        <v>354</v>
      </c>
      <c r="D8903">
        <v>586</v>
      </c>
      <c r="E8903" t="s">
        <v>15</v>
      </c>
      <c r="F8903" t="s">
        <v>23</v>
      </c>
      <c r="G8903">
        <v>51</v>
      </c>
      <c r="H8903">
        <v>2</v>
      </c>
      <c r="I8903">
        <v>138554</v>
      </c>
      <c r="J8903">
        <v>1</v>
      </c>
      <c r="K8903">
        <v>1</v>
      </c>
      <c r="L8903">
        <v>1</v>
      </c>
      <c r="M8903">
        <v>92406</v>
      </c>
      <c r="N8903">
        <v>0</v>
      </c>
      <c r="O8903" t="str">
        <f t="shared" si="836"/>
        <v>46-60</v>
      </c>
      <c r="P8903" t="str">
        <f t="shared" si="837"/>
        <v>Low</v>
      </c>
      <c r="Q8903" t="str">
        <f t="shared" si="838"/>
        <v>New</v>
      </c>
      <c r="R8903" t="str">
        <f t="shared" si="839"/>
        <v>High Balance</v>
      </c>
      <c r="S8903" t="str">
        <f t="shared" si="840"/>
        <v>High Value</v>
      </c>
      <c r="T8903">
        <v>1</v>
      </c>
      <c r="U8903">
        <f t="shared" si="841"/>
        <v>0</v>
      </c>
    </row>
    <row r="8904" spans="1:21" x14ac:dyDescent="0.25">
      <c r="A8904">
        <v>2025</v>
      </c>
      <c r="B8904">
        <v>15671973</v>
      </c>
      <c r="C8904" t="s">
        <v>393</v>
      </c>
      <c r="D8904">
        <v>467</v>
      </c>
      <c r="E8904" t="s">
        <v>18</v>
      </c>
      <c r="F8904" t="s">
        <v>23</v>
      </c>
      <c r="G8904">
        <v>39</v>
      </c>
      <c r="H8904">
        <v>5</v>
      </c>
      <c r="I8904">
        <v>0</v>
      </c>
      <c r="J8904">
        <v>2</v>
      </c>
      <c r="K8904">
        <v>1</v>
      </c>
      <c r="L8904">
        <v>1</v>
      </c>
      <c r="M8904">
        <v>7416</v>
      </c>
      <c r="N8904">
        <v>0</v>
      </c>
      <c r="O8904" t="str">
        <f t="shared" si="836"/>
        <v>30-45</v>
      </c>
      <c r="P8904" t="str">
        <f t="shared" si="837"/>
        <v>Low</v>
      </c>
      <c r="Q8904" t="str">
        <f t="shared" si="838"/>
        <v>Mid-Term</v>
      </c>
      <c r="R8904" t="str">
        <f t="shared" si="839"/>
        <v>Zero Balance</v>
      </c>
      <c r="S8904" t="str">
        <f t="shared" si="840"/>
        <v>Normal</v>
      </c>
      <c r="T8904">
        <v>1</v>
      </c>
      <c r="U8904">
        <f t="shared" si="841"/>
        <v>0</v>
      </c>
    </row>
    <row r="8905" spans="1:21" x14ac:dyDescent="0.25">
      <c r="A8905">
        <v>2025</v>
      </c>
      <c r="B8905">
        <v>15790019</v>
      </c>
      <c r="C8905" t="s">
        <v>2563</v>
      </c>
      <c r="D8905">
        <v>520</v>
      </c>
      <c r="E8905" t="s">
        <v>15</v>
      </c>
      <c r="F8905" t="s">
        <v>23</v>
      </c>
      <c r="G8905">
        <v>35</v>
      </c>
      <c r="H8905">
        <v>9</v>
      </c>
      <c r="I8905">
        <v>105388</v>
      </c>
      <c r="J8905">
        <v>1</v>
      </c>
      <c r="K8905">
        <v>1</v>
      </c>
      <c r="L8905">
        <v>1</v>
      </c>
      <c r="M8905">
        <v>25059</v>
      </c>
      <c r="N8905">
        <v>0</v>
      </c>
      <c r="O8905" t="str">
        <f t="shared" si="836"/>
        <v>30-45</v>
      </c>
      <c r="P8905" t="str">
        <f t="shared" si="837"/>
        <v>Low</v>
      </c>
      <c r="Q8905" t="str">
        <f t="shared" si="838"/>
        <v>Long-Term</v>
      </c>
      <c r="R8905" t="str">
        <f t="shared" si="839"/>
        <v>High Balance</v>
      </c>
      <c r="S8905" t="str">
        <f t="shared" si="840"/>
        <v>High Value</v>
      </c>
      <c r="T8905">
        <v>1</v>
      </c>
      <c r="U8905">
        <f t="shared" si="841"/>
        <v>0</v>
      </c>
    </row>
    <row r="8906" spans="1:21" x14ac:dyDescent="0.25">
      <c r="A8906">
        <v>2025</v>
      </c>
      <c r="B8906">
        <v>15737735</v>
      </c>
      <c r="C8906" t="s">
        <v>241</v>
      </c>
      <c r="D8906">
        <v>683</v>
      </c>
      <c r="E8906" t="s">
        <v>18</v>
      </c>
      <c r="F8906" t="s">
        <v>23</v>
      </c>
      <c r="G8906">
        <v>40</v>
      </c>
      <c r="H8906">
        <v>4</v>
      </c>
      <c r="I8906">
        <v>95053</v>
      </c>
      <c r="J8906">
        <v>1</v>
      </c>
      <c r="K8906">
        <v>1</v>
      </c>
      <c r="L8906">
        <v>1</v>
      </c>
      <c r="M8906">
        <v>116817</v>
      </c>
      <c r="N8906">
        <v>1</v>
      </c>
      <c r="O8906" t="str">
        <f t="shared" si="836"/>
        <v>30-45</v>
      </c>
      <c r="P8906" t="str">
        <f t="shared" si="837"/>
        <v>Medium</v>
      </c>
      <c r="Q8906" t="str">
        <f t="shared" si="838"/>
        <v>Mid-Term</v>
      </c>
      <c r="R8906" t="str">
        <f t="shared" si="839"/>
        <v>Low Balance</v>
      </c>
      <c r="S8906" t="str">
        <f t="shared" si="840"/>
        <v>Normal</v>
      </c>
      <c r="T8906">
        <v>1</v>
      </c>
      <c r="U8906">
        <f t="shared" si="841"/>
        <v>95053</v>
      </c>
    </row>
    <row r="8907" spans="1:21" x14ac:dyDescent="0.25">
      <c r="A8907">
        <v>2025</v>
      </c>
      <c r="B8907">
        <v>15661745</v>
      </c>
      <c r="C8907" t="s">
        <v>1234</v>
      </c>
      <c r="D8907">
        <v>557</v>
      </c>
      <c r="E8907" t="s">
        <v>15</v>
      </c>
      <c r="F8907" t="s">
        <v>23</v>
      </c>
      <c r="G8907">
        <v>36</v>
      </c>
      <c r="H8907">
        <v>3</v>
      </c>
      <c r="I8907">
        <v>0</v>
      </c>
      <c r="J8907">
        <v>1</v>
      </c>
      <c r="K8907">
        <v>0</v>
      </c>
      <c r="L8907">
        <v>1</v>
      </c>
      <c r="M8907">
        <v>144078</v>
      </c>
      <c r="N8907">
        <v>0</v>
      </c>
      <c r="O8907" t="str">
        <f t="shared" si="836"/>
        <v>30-45</v>
      </c>
      <c r="P8907" t="str">
        <f t="shared" si="837"/>
        <v>Low</v>
      </c>
      <c r="Q8907" t="str">
        <f t="shared" si="838"/>
        <v>New</v>
      </c>
      <c r="R8907" t="str">
        <f t="shared" si="839"/>
        <v>Zero Balance</v>
      </c>
      <c r="S8907" t="str">
        <f t="shared" si="840"/>
        <v>Normal</v>
      </c>
      <c r="T8907">
        <v>1</v>
      </c>
      <c r="U8907">
        <f t="shared" si="841"/>
        <v>0</v>
      </c>
    </row>
    <row r="8908" spans="1:21" x14ac:dyDescent="0.25">
      <c r="A8908">
        <v>2025</v>
      </c>
      <c r="B8908">
        <v>15797065</v>
      </c>
      <c r="C8908" t="s">
        <v>2233</v>
      </c>
      <c r="D8908">
        <v>613</v>
      </c>
      <c r="E8908" t="s">
        <v>18</v>
      </c>
      <c r="F8908" t="s">
        <v>16</v>
      </c>
      <c r="G8908">
        <v>32</v>
      </c>
      <c r="H8908">
        <v>0</v>
      </c>
      <c r="I8908">
        <v>0</v>
      </c>
      <c r="J8908">
        <v>2</v>
      </c>
      <c r="K8908">
        <v>0</v>
      </c>
      <c r="L8908">
        <v>1</v>
      </c>
      <c r="M8908">
        <v>126676</v>
      </c>
      <c r="N8908">
        <v>0</v>
      </c>
      <c r="O8908" t="str">
        <f t="shared" si="836"/>
        <v>30-45</v>
      </c>
      <c r="P8908" t="str">
        <f t="shared" si="837"/>
        <v>Medium</v>
      </c>
      <c r="Q8908" t="str">
        <f t="shared" si="838"/>
        <v>New</v>
      </c>
      <c r="R8908" t="str">
        <f t="shared" si="839"/>
        <v>Zero Balance</v>
      </c>
      <c r="S8908" t="str">
        <f t="shared" si="840"/>
        <v>Normal</v>
      </c>
      <c r="T8908">
        <v>1</v>
      </c>
      <c r="U8908">
        <f t="shared" si="841"/>
        <v>0</v>
      </c>
    </row>
    <row r="8909" spans="1:21" x14ac:dyDescent="0.25">
      <c r="A8909">
        <v>2025</v>
      </c>
      <c r="B8909">
        <v>15710671</v>
      </c>
      <c r="C8909" t="s">
        <v>305</v>
      </c>
      <c r="D8909">
        <v>786</v>
      </c>
      <c r="E8909" t="s">
        <v>15</v>
      </c>
      <c r="F8909" t="s">
        <v>23</v>
      </c>
      <c r="G8909">
        <v>34</v>
      </c>
      <c r="H8909">
        <v>3</v>
      </c>
      <c r="I8909">
        <v>137362</v>
      </c>
      <c r="J8909">
        <v>1</v>
      </c>
      <c r="K8909">
        <v>0</v>
      </c>
      <c r="L8909">
        <v>0</v>
      </c>
      <c r="M8909">
        <v>183682</v>
      </c>
      <c r="N8909">
        <v>0</v>
      </c>
      <c r="O8909" t="str">
        <f t="shared" si="836"/>
        <v>30-45</v>
      </c>
      <c r="P8909" t="str">
        <f t="shared" si="837"/>
        <v>High</v>
      </c>
      <c r="Q8909" t="str">
        <f t="shared" si="838"/>
        <v>New</v>
      </c>
      <c r="R8909" t="str">
        <f t="shared" si="839"/>
        <v>High Balance</v>
      </c>
      <c r="S8909" t="str">
        <f t="shared" si="840"/>
        <v>High Value</v>
      </c>
      <c r="T8909">
        <v>1</v>
      </c>
      <c r="U8909">
        <f t="shared" si="841"/>
        <v>0</v>
      </c>
    </row>
    <row r="8910" spans="1:21" x14ac:dyDescent="0.25">
      <c r="A8910">
        <v>2025</v>
      </c>
      <c r="B8910">
        <v>15656522</v>
      </c>
      <c r="C8910" t="s">
        <v>341</v>
      </c>
      <c r="D8910">
        <v>593</v>
      </c>
      <c r="E8910" t="s">
        <v>18</v>
      </c>
      <c r="F8910" t="s">
        <v>23</v>
      </c>
      <c r="G8910">
        <v>32</v>
      </c>
      <c r="H8910">
        <v>10</v>
      </c>
      <c r="I8910">
        <v>158537</v>
      </c>
      <c r="J8910">
        <v>1</v>
      </c>
      <c r="K8910">
        <v>1</v>
      </c>
      <c r="L8910">
        <v>0</v>
      </c>
      <c r="M8910">
        <v>166851</v>
      </c>
      <c r="N8910">
        <v>0</v>
      </c>
      <c r="O8910" t="str">
        <f t="shared" si="836"/>
        <v>30-45</v>
      </c>
      <c r="P8910" t="str">
        <f t="shared" si="837"/>
        <v>Low</v>
      </c>
      <c r="Q8910" t="str">
        <f t="shared" si="838"/>
        <v>Long-Term</v>
      </c>
      <c r="R8910" t="str">
        <f t="shared" si="839"/>
        <v>High Balance</v>
      </c>
      <c r="S8910" t="str">
        <f t="shared" si="840"/>
        <v>High Value</v>
      </c>
      <c r="T8910">
        <v>1</v>
      </c>
      <c r="U8910">
        <f t="shared" si="841"/>
        <v>0</v>
      </c>
    </row>
    <row r="8911" spans="1:21" x14ac:dyDescent="0.25">
      <c r="A8911">
        <v>2025</v>
      </c>
      <c r="B8911">
        <v>15705085</v>
      </c>
      <c r="C8911" t="s">
        <v>2796</v>
      </c>
      <c r="D8911">
        <v>670</v>
      </c>
      <c r="E8911" t="s">
        <v>18</v>
      </c>
      <c r="F8911" t="s">
        <v>16</v>
      </c>
      <c r="G8911">
        <v>29</v>
      </c>
      <c r="H8911">
        <v>9</v>
      </c>
      <c r="I8911">
        <v>0</v>
      </c>
      <c r="J8911">
        <v>2</v>
      </c>
      <c r="K8911">
        <v>1</v>
      </c>
      <c r="L8911">
        <v>0</v>
      </c>
      <c r="M8911">
        <v>27359</v>
      </c>
      <c r="N8911">
        <v>0</v>
      </c>
      <c r="O8911" t="str">
        <f t="shared" si="836"/>
        <v>&lt;30</v>
      </c>
      <c r="P8911" t="str">
        <f t="shared" si="837"/>
        <v>Medium</v>
      </c>
      <c r="Q8911" t="str">
        <f t="shared" si="838"/>
        <v>Long-Term</v>
      </c>
      <c r="R8911" t="str">
        <f t="shared" si="839"/>
        <v>Zero Balance</v>
      </c>
      <c r="S8911" t="str">
        <f t="shared" si="840"/>
        <v>Normal</v>
      </c>
      <c r="T8911">
        <v>1</v>
      </c>
      <c r="U8911">
        <f t="shared" si="841"/>
        <v>0</v>
      </c>
    </row>
    <row r="8912" spans="1:21" x14ac:dyDescent="0.25">
      <c r="A8912">
        <v>2025</v>
      </c>
      <c r="B8912">
        <v>15744873</v>
      </c>
      <c r="C8912" t="s">
        <v>699</v>
      </c>
      <c r="D8912">
        <v>657</v>
      </c>
      <c r="E8912" t="s">
        <v>26</v>
      </c>
      <c r="F8912" t="s">
        <v>16</v>
      </c>
      <c r="G8912">
        <v>48</v>
      </c>
      <c r="H8912">
        <v>5</v>
      </c>
      <c r="I8912">
        <v>143596</v>
      </c>
      <c r="J8912">
        <v>1</v>
      </c>
      <c r="K8912">
        <v>0</v>
      </c>
      <c r="L8912">
        <v>0</v>
      </c>
      <c r="M8912">
        <v>101315</v>
      </c>
      <c r="N8912">
        <v>1</v>
      </c>
      <c r="O8912" t="str">
        <f t="shared" si="836"/>
        <v>46-60</v>
      </c>
      <c r="P8912" t="str">
        <f t="shared" si="837"/>
        <v>Medium</v>
      </c>
      <c r="Q8912" t="str">
        <f t="shared" si="838"/>
        <v>Mid-Term</v>
      </c>
      <c r="R8912" t="str">
        <f t="shared" si="839"/>
        <v>High Balance</v>
      </c>
      <c r="S8912" t="str">
        <f t="shared" si="840"/>
        <v>High Value</v>
      </c>
      <c r="T8912">
        <v>1</v>
      </c>
      <c r="U8912">
        <f t="shared" si="841"/>
        <v>143596</v>
      </c>
    </row>
    <row r="8913" spans="1:21" x14ac:dyDescent="0.25">
      <c r="A8913">
        <v>2025</v>
      </c>
      <c r="B8913">
        <v>15781914</v>
      </c>
      <c r="C8913" t="s">
        <v>332</v>
      </c>
      <c r="D8913">
        <v>718</v>
      </c>
      <c r="E8913" t="s">
        <v>26</v>
      </c>
      <c r="F8913" t="s">
        <v>23</v>
      </c>
      <c r="G8913">
        <v>32</v>
      </c>
      <c r="H8913">
        <v>9</v>
      </c>
      <c r="I8913">
        <v>169947</v>
      </c>
      <c r="J8913">
        <v>2</v>
      </c>
      <c r="K8913">
        <v>1</v>
      </c>
      <c r="L8913">
        <v>1</v>
      </c>
      <c r="M8913">
        <v>27979</v>
      </c>
      <c r="N8913">
        <v>0</v>
      </c>
      <c r="O8913" t="str">
        <f t="shared" si="836"/>
        <v>30-45</v>
      </c>
      <c r="P8913" t="str">
        <f t="shared" si="837"/>
        <v>Medium</v>
      </c>
      <c r="Q8913" t="str">
        <f t="shared" si="838"/>
        <v>Long-Term</v>
      </c>
      <c r="R8913" t="str">
        <f t="shared" si="839"/>
        <v>High Balance</v>
      </c>
      <c r="S8913" t="str">
        <f t="shared" si="840"/>
        <v>High Value</v>
      </c>
      <c r="T8913">
        <v>1</v>
      </c>
      <c r="U8913">
        <f t="shared" si="841"/>
        <v>0</v>
      </c>
    </row>
    <row r="8914" spans="1:21" x14ac:dyDescent="0.25">
      <c r="A8914">
        <v>2025</v>
      </c>
      <c r="B8914">
        <v>15637354</v>
      </c>
      <c r="C8914" t="s">
        <v>1301</v>
      </c>
      <c r="D8914">
        <v>623</v>
      </c>
      <c r="E8914" t="s">
        <v>15</v>
      </c>
      <c r="F8914" t="s">
        <v>16</v>
      </c>
      <c r="G8914">
        <v>24</v>
      </c>
      <c r="H8914">
        <v>7</v>
      </c>
      <c r="I8914">
        <v>148168</v>
      </c>
      <c r="J8914">
        <v>2</v>
      </c>
      <c r="K8914">
        <v>1</v>
      </c>
      <c r="L8914">
        <v>1</v>
      </c>
      <c r="M8914">
        <v>109470</v>
      </c>
      <c r="N8914">
        <v>0</v>
      </c>
      <c r="O8914" t="str">
        <f t="shared" si="836"/>
        <v>&lt;30</v>
      </c>
      <c r="P8914" t="str">
        <f t="shared" si="837"/>
        <v>Medium</v>
      </c>
      <c r="Q8914" t="str">
        <f t="shared" si="838"/>
        <v>Mid-Term</v>
      </c>
      <c r="R8914" t="str">
        <f t="shared" si="839"/>
        <v>High Balance</v>
      </c>
      <c r="S8914" t="str">
        <f t="shared" si="840"/>
        <v>High Value</v>
      </c>
      <c r="T8914">
        <v>1</v>
      </c>
      <c r="U8914">
        <f t="shared" si="841"/>
        <v>0</v>
      </c>
    </row>
    <row r="8915" spans="1:21" x14ac:dyDescent="0.25">
      <c r="A8915">
        <v>2025</v>
      </c>
      <c r="B8915">
        <v>15717307</v>
      </c>
      <c r="C8915" t="s">
        <v>96</v>
      </c>
      <c r="D8915">
        <v>496</v>
      </c>
      <c r="E8915" t="s">
        <v>15</v>
      </c>
      <c r="F8915" t="s">
        <v>23</v>
      </c>
      <c r="G8915">
        <v>31</v>
      </c>
      <c r="H8915">
        <v>5</v>
      </c>
      <c r="I8915">
        <v>0</v>
      </c>
      <c r="J8915">
        <v>2</v>
      </c>
      <c r="K8915">
        <v>1</v>
      </c>
      <c r="L8915">
        <v>0</v>
      </c>
      <c r="M8915">
        <v>93713</v>
      </c>
      <c r="N8915">
        <v>0</v>
      </c>
      <c r="O8915" t="str">
        <f t="shared" si="836"/>
        <v>30-45</v>
      </c>
      <c r="P8915" t="str">
        <f t="shared" si="837"/>
        <v>Low</v>
      </c>
      <c r="Q8915" t="str">
        <f t="shared" si="838"/>
        <v>Mid-Term</v>
      </c>
      <c r="R8915" t="str">
        <f t="shared" si="839"/>
        <v>Zero Balance</v>
      </c>
      <c r="S8915" t="str">
        <f t="shared" si="840"/>
        <v>Normal</v>
      </c>
      <c r="T8915">
        <v>1</v>
      </c>
      <c r="U8915">
        <f t="shared" si="841"/>
        <v>0</v>
      </c>
    </row>
    <row r="8916" spans="1:21" x14ac:dyDescent="0.25">
      <c r="A8916">
        <v>2025</v>
      </c>
      <c r="B8916">
        <v>15746695</v>
      </c>
      <c r="C8916" t="s">
        <v>2797</v>
      </c>
      <c r="D8916">
        <v>429</v>
      </c>
      <c r="E8916" t="s">
        <v>15</v>
      </c>
      <c r="F8916" t="s">
        <v>16</v>
      </c>
      <c r="G8916">
        <v>39</v>
      </c>
      <c r="H8916">
        <v>6</v>
      </c>
      <c r="I8916">
        <v>48024</v>
      </c>
      <c r="J8916">
        <v>1</v>
      </c>
      <c r="K8916">
        <v>1</v>
      </c>
      <c r="L8916">
        <v>0</v>
      </c>
      <c r="M8916">
        <v>74871</v>
      </c>
      <c r="N8916">
        <v>0</v>
      </c>
      <c r="O8916" t="str">
        <f t="shared" si="836"/>
        <v>30-45</v>
      </c>
      <c r="P8916" t="str">
        <f t="shared" si="837"/>
        <v>Low</v>
      </c>
      <c r="Q8916" t="str">
        <f t="shared" si="838"/>
        <v>Mid-Term</v>
      </c>
      <c r="R8916" t="str">
        <f t="shared" si="839"/>
        <v>Low Balance</v>
      </c>
      <c r="S8916" t="str">
        <f t="shared" si="840"/>
        <v>Normal</v>
      </c>
      <c r="T8916">
        <v>1</v>
      </c>
      <c r="U8916">
        <f t="shared" si="841"/>
        <v>0</v>
      </c>
    </row>
    <row r="8917" spans="1:21" x14ac:dyDescent="0.25">
      <c r="A8917">
        <v>2025</v>
      </c>
      <c r="B8917">
        <v>15804962</v>
      </c>
      <c r="C8917" t="s">
        <v>1244</v>
      </c>
      <c r="D8917">
        <v>606</v>
      </c>
      <c r="E8917" t="s">
        <v>15</v>
      </c>
      <c r="F8917" t="s">
        <v>23</v>
      </c>
      <c r="G8917">
        <v>36</v>
      </c>
      <c r="H8917">
        <v>1</v>
      </c>
      <c r="I8917">
        <v>155655</v>
      </c>
      <c r="J8917">
        <v>1</v>
      </c>
      <c r="K8917">
        <v>1</v>
      </c>
      <c r="L8917">
        <v>1</v>
      </c>
      <c r="M8917">
        <v>192388</v>
      </c>
      <c r="N8917">
        <v>1</v>
      </c>
      <c r="O8917" t="str">
        <f t="shared" si="836"/>
        <v>30-45</v>
      </c>
      <c r="P8917" t="str">
        <f t="shared" si="837"/>
        <v>Medium</v>
      </c>
      <c r="Q8917" t="str">
        <f t="shared" si="838"/>
        <v>New</v>
      </c>
      <c r="R8917" t="str">
        <f t="shared" si="839"/>
        <v>High Balance</v>
      </c>
      <c r="S8917" t="str">
        <f t="shared" si="840"/>
        <v>High Value</v>
      </c>
      <c r="T8917">
        <v>1</v>
      </c>
      <c r="U8917">
        <f t="shared" si="841"/>
        <v>155655</v>
      </c>
    </row>
    <row r="8918" spans="1:21" x14ac:dyDescent="0.25">
      <c r="A8918">
        <v>2025</v>
      </c>
      <c r="B8918">
        <v>15665378</v>
      </c>
      <c r="C8918" t="s">
        <v>628</v>
      </c>
      <c r="D8918">
        <v>499</v>
      </c>
      <c r="E8918" t="s">
        <v>15</v>
      </c>
      <c r="F8918" t="s">
        <v>16</v>
      </c>
      <c r="G8918">
        <v>46</v>
      </c>
      <c r="H8918">
        <v>6</v>
      </c>
      <c r="I8918">
        <v>0</v>
      </c>
      <c r="J8918">
        <v>2</v>
      </c>
      <c r="K8918">
        <v>1</v>
      </c>
      <c r="L8918">
        <v>0</v>
      </c>
      <c r="M8918">
        <v>73458</v>
      </c>
      <c r="N8918">
        <v>0</v>
      </c>
      <c r="O8918" t="str">
        <f t="shared" si="836"/>
        <v>46-60</v>
      </c>
      <c r="P8918" t="str">
        <f t="shared" si="837"/>
        <v>Low</v>
      </c>
      <c r="Q8918" t="str">
        <f t="shared" si="838"/>
        <v>Mid-Term</v>
      </c>
      <c r="R8918" t="str">
        <f t="shared" si="839"/>
        <v>Zero Balance</v>
      </c>
      <c r="S8918" t="str">
        <f t="shared" si="840"/>
        <v>Normal</v>
      </c>
      <c r="T8918">
        <v>1</v>
      </c>
      <c r="U8918">
        <f t="shared" si="841"/>
        <v>0</v>
      </c>
    </row>
    <row r="8919" spans="1:21" x14ac:dyDescent="0.25">
      <c r="A8919">
        <v>2025</v>
      </c>
      <c r="B8919">
        <v>15757865</v>
      </c>
      <c r="C8919" t="s">
        <v>1443</v>
      </c>
      <c r="D8919">
        <v>642</v>
      </c>
      <c r="E8919" t="s">
        <v>15</v>
      </c>
      <c r="F8919" t="s">
        <v>23</v>
      </c>
      <c r="G8919">
        <v>62</v>
      </c>
      <c r="H8919">
        <v>7</v>
      </c>
      <c r="I8919">
        <v>0</v>
      </c>
      <c r="J8919">
        <v>2</v>
      </c>
      <c r="K8919">
        <v>1</v>
      </c>
      <c r="L8919">
        <v>1</v>
      </c>
      <c r="M8919">
        <v>61121</v>
      </c>
      <c r="N8919">
        <v>0</v>
      </c>
      <c r="O8919" t="str">
        <f t="shared" si="836"/>
        <v>60+</v>
      </c>
      <c r="P8919" t="str">
        <f t="shared" si="837"/>
        <v>Medium</v>
      </c>
      <c r="Q8919" t="str">
        <f t="shared" si="838"/>
        <v>Mid-Term</v>
      </c>
      <c r="R8919" t="str">
        <f t="shared" si="839"/>
        <v>Zero Balance</v>
      </c>
      <c r="S8919" t="str">
        <f t="shared" si="840"/>
        <v>Normal</v>
      </c>
      <c r="T8919">
        <v>1</v>
      </c>
      <c r="U8919">
        <f t="shared" si="841"/>
        <v>0</v>
      </c>
    </row>
    <row r="8920" spans="1:21" x14ac:dyDescent="0.25">
      <c r="A8920">
        <v>2025</v>
      </c>
      <c r="B8920">
        <v>15578787</v>
      </c>
      <c r="C8920" t="s">
        <v>1523</v>
      </c>
      <c r="D8920">
        <v>641</v>
      </c>
      <c r="E8920" t="s">
        <v>15</v>
      </c>
      <c r="F8920" t="s">
        <v>16</v>
      </c>
      <c r="G8920">
        <v>52</v>
      </c>
      <c r="H8920">
        <v>4</v>
      </c>
      <c r="I8920">
        <v>0</v>
      </c>
      <c r="J8920">
        <v>1</v>
      </c>
      <c r="K8920">
        <v>1</v>
      </c>
      <c r="L8920">
        <v>0</v>
      </c>
      <c r="M8920">
        <v>90965</v>
      </c>
      <c r="N8920">
        <v>1</v>
      </c>
      <c r="O8920" t="str">
        <f t="shared" si="836"/>
        <v>46-60</v>
      </c>
      <c r="P8920" t="str">
        <f t="shared" si="837"/>
        <v>Medium</v>
      </c>
      <c r="Q8920" t="str">
        <f t="shared" si="838"/>
        <v>Mid-Term</v>
      </c>
      <c r="R8920" t="str">
        <f t="shared" si="839"/>
        <v>Zero Balance</v>
      </c>
      <c r="S8920" t="str">
        <f t="shared" si="840"/>
        <v>Normal</v>
      </c>
      <c r="T8920">
        <v>1</v>
      </c>
      <c r="U8920">
        <f t="shared" si="841"/>
        <v>0</v>
      </c>
    </row>
    <row r="8921" spans="1:21" x14ac:dyDescent="0.25">
      <c r="A8921">
        <v>2025</v>
      </c>
      <c r="B8921">
        <v>15794323</v>
      </c>
      <c r="C8921" t="s">
        <v>1580</v>
      </c>
      <c r="D8921">
        <v>673</v>
      </c>
      <c r="E8921" t="s">
        <v>15</v>
      </c>
      <c r="F8921" t="s">
        <v>23</v>
      </c>
      <c r="G8921">
        <v>32</v>
      </c>
      <c r="H8921">
        <v>8</v>
      </c>
      <c r="I8921">
        <v>121241</v>
      </c>
      <c r="J8921">
        <v>1</v>
      </c>
      <c r="K8921">
        <v>1</v>
      </c>
      <c r="L8921">
        <v>0</v>
      </c>
      <c r="M8921">
        <v>116970</v>
      </c>
      <c r="N8921">
        <v>0</v>
      </c>
      <c r="O8921" t="str">
        <f t="shared" si="836"/>
        <v>30-45</v>
      </c>
      <c r="P8921" t="str">
        <f t="shared" si="837"/>
        <v>Medium</v>
      </c>
      <c r="Q8921" t="str">
        <f t="shared" si="838"/>
        <v>Long-Term</v>
      </c>
      <c r="R8921" t="str">
        <f t="shared" si="839"/>
        <v>High Balance</v>
      </c>
      <c r="S8921" t="str">
        <f t="shared" si="840"/>
        <v>High Value</v>
      </c>
      <c r="T8921">
        <v>1</v>
      </c>
      <c r="U8921">
        <f t="shared" si="841"/>
        <v>0</v>
      </c>
    </row>
    <row r="8922" spans="1:21" x14ac:dyDescent="0.25">
      <c r="A8922">
        <v>2025</v>
      </c>
      <c r="B8922">
        <v>15697546</v>
      </c>
      <c r="C8922" t="s">
        <v>223</v>
      </c>
      <c r="D8922">
        <v>570</v>
      </c>
      <c r="E8922" t="s">
        <v>15</v>
      </c>
      <c r="F8922" t="s">
        <v>16</v>
      </c>
      <c r="G8922">
        <v>36</v>
      </c>
      <c r="H8922">
        <v>3</v>
      </c>
      <c r="I8922">
        <v>0</v>
      </c>
      <c r="J8922">
        <v>2</v>
      </c>
      <c r="K8922">
        <v>1</v>
      </c>
      <c r="L8922">
        <v>0</v>
      </c>
      <c r="M8922">
        <v>92119</v>
      </c>
      <c r="N8922">
        <v>0</v>
      </c>
      <c r="O8922" t="str">
        <f t="shared" si="836"/>
        <v>30-45</v>
      </c>
      <c r="P8922" t="str">
        <f t="shared" si="837"/>
        <v>Low</v>
      </c>
      <c r="Q8922" t="str">
        <f t="shared" si="838"/>
        <v>New</v>
      </c>
      <c r="R8922" t="str">
        <f t="shared" si="839"/>
        <v>Zero Balance</v>
      </c>
      <c r="S8922" t="str">
        <f t="shared" si="840"/>
        <v>Normal</v>
      </c>
      <c r="T8922">
        <v>1</v>
      </c>
      <c r="U8922">
        <f t="shared" si="841"/>
        <v>0</v>
      </c>
    </row>
    <row r="8923" spans="1:21" x14ac:dyDescent="0.25">
      <c r="A8923">
        <v>2025</v>
      </c>
      <c r="B8923">
        <v>15629519</v>
      </c>
      <c r="C8923" t="s">
        <v>43</v>
      </c>
      <c r="D8923">
        <v>472</v>
      </c>
      <c r="E8923" t="s">
        <v>15</v>
      </c>
      <c r="F8923" t="s">
        <v>16</v>
      </c>
      <c r="G8923">
        <v>37</v>
      </c>
      <c r="H8923">
        <v>1</v>
      </c>
      <c r="I8923">
        <v>0</v>
      </c>
      <c r="J8923">
        <v>2</v>
      </c>
      <c r="K8923">
        <v>1</v>
      </c>
      <c r="L8923">
        <v>1</v>
      </c>
      <c r="M8923">
        <v>48358</v>
      </c>
      <c r="N8923">
        <v>0</v>
      </c>
      <c r="O8923" t="str">
        <f t="shared" si="836"/>
        <v>30-45</v>
      </c>
      <c r="P8923" t="str">
        <f t="shared" si="837"/>
        <v>Low</v>
      </c>
      <c r="Q8923" t="str">
        <f t="shared" si="838"/>
        <v>New</v>
      </c>
      <c r="R8923" t="str">
        <f t="shared" si="839"/>
        <v>Zero Balance</v>
      </c>
      <c r="S8923" t="str">
        <f t="shared" si="840"/>
        <v>Normal</v>
      </c>
      <c r="T8923">
        <v>1</v>
      </c>
      <c r="U8923">
        <f t="shared" si="841"/>
        <v>0</v>
      </c>
    </row>
    <row r="8924" spans="1:21" x14ac:dyDescent="0.25">
      <c r="A8924">
        <v>2025</v>
      </c>
      <c r="B8924">
        <v>15624703</v>
      </c>
      <c r="C8924" t="s">
        <v>1064</v>
      </c>
      <c r="D8924">
        <v>550</v>
      </c>
      <c r="E8924" t="s">
        <v>26</v>
      </c>
      <c r="F8924" t="s">
        <v>23</v>
      </c>
      <c r="G8924">
        <v>35</v>
      </c>
      <c r="H8924">
        <v>9</v>
      </c>
      <c r="I8924">
        <v>129848</v>
      </c>
      <c r="J8924">
        <v>2</v>
      </c>
      <c r="K8924">
        <v>1</v>
      </c>
      <c r="L8924">
        <v>0</v>
      </c>
      <c r="M8924">
        <v>197325</v>
      </c>
      <c r="N8924">
        <v>0</v>
      </c>
      <c r="O8924" t="str">
        <f t="shared" si="836"/>
        <v>30-45</v>
      </c>
      <c r="P8924" t="str">
        <f t="shared" si="837"/>
        <v>Low</v>
      </c>
      <c r="Q8924" t="str">
        <f t="shared" si="838"/>
        <v>Long-Term</v>
      </c>
      <c r="R8924" t="str">
        <f t="shared" si="839"/>
        <v>High Balance</v>
      </c>
      <c r="S8924" t="str">
        <f t="shared" si="840"/>
        <v>High Value</v>
      </c>
      <c r="T8924">
        <v>1</v>
      </c>
      <c r="U8924">
        <f t="shared" si="841"/>
        <v>0</v>
      </c>
    </row>
    <row r="8925" spans="1:21" x14ac:dyDescent="0.25">
      <c r="A8925">
        <v>2025</v>
      </c>
      <c r="B8925">
        <v>15570002</v>
      </c>
      <c r="C8925" t="s">
        <v>2798</v>
      </c>
      <c r="D8925">
        <v>625</v>
      </c>
      <c r="E8925" t="s">
        <v>26</v>
      </c>
      <c r="F8925" t="s">
        <v>16</v>
      </c>
      <c r="G8925">
        <v>55</v>
      </c>
      <c r="H8925">
        <v>8</v>
      </c>
      <c r="I8925">
        <v>118773</v>
      </c>
      <c r="J8925">
        <v>4</v>
      </c>
      <c r="K8925">
        <v>0</v>
      </c>
      <c r="L8925">
        <v>0</v>
      </c>
      <c r="M8925">
        <v>135854</v>
      </c>
      <c r="N8925">
        <v>1</v>
      </c>
      <c r="O8925" t="str">
        <f t="shared" si="836"/>
        <v>46-60</v>
      </c>
      <c r="P8925" t="str">
        <f t="shared" si="837"/>
        <v>Medium</v>
      </c>
      <c r="Q8925" t="str">
        <f t="shared" si="838"/>
        <v>Long-Term</v>
      </c>
      <c r="R8925" t="str">
        <f t="shared" si="839"/>
        <v>High Balance</v>
      </c>
      <c r="S8925" t="str">
        <f t="shared" si="840"/>
        <v>High Value</v>
      </c>
      <c r="T8925">
        <v>1</v>
      </c>
      <c r="U8925">
        <f t="shared" si="841"/>
        <v>118773</v>
      </c>
    </row>
    <row r="8926" spans="1:21" x14ac:dyDescent="0.25">
      <c r="A8926">
        <v>2025</v>
      </c>
      <c r="B8926">
        <v>15808566</v>
      </c>
      <c r="C8926" t="s">
        <v>391</v>
      </c>
      <c r="D8926">
        <v>516</v>
      </c>
      <c r="E8926" t="s">
        <v>15</v>
      </c>
      <c r="F8926" t="s">
        <v>23</v>
      </c>
      <c r="G8926">
        <v>46</v>
      </c>
      <c r="H8926">
        <v>2</v>
      </c>
      <c r="I8926">
        <v>0</v>
      </c>
      <c r="J8926">
        <v>2</v>
      </c>
      <c r="K8926">
        <v>1</v>
      </c>
      <c r="L8926">
        <v>1</v>
      </c>
      <c r="M8926">
        <v>169123</v>
      </c>
      <c r="N8926">
        <v>0</v>
      </c>
      <c r="O8926" t="str">
        <f t="shared" si="836"/>
        <v>46-60</v>
      </c>
      <c r="P8926" t="str">
        <f t="shared" si="837"/>
        <v>Low</v>
      </c>
      <c r="Q8926" t="str">
        <f t="shared" si="838"/>
        <v>New</v>
      </c>
      <c r="R8926" t="str">
        <f t="shared" si="839"/>
        <v>Zero Balance</v>
      </c>
      <c r="S8926" t="str">
        <f t="shared" si="840"/>
        <v>Normal</v>
      </c>
      <c r="T8926">
        <v>1</v>
      </c>
      <c r="U8926">
        <f t="shared" si="841"/>
        <v>0</v>
      </c>
    </row>
    <row r="8927" spans="1:21" x14ac:dyDescent="0.25">
      <c r="A8927">
        <v>2025</v>
      </c>
      <c r="B8927">
        <v>15805463</v>
      </c>
      <c r="C8927" t="s">
        <v>2412</v>
      </c>
      <c r="D8927">
        <v>682</v>
      </c>
      <c r="E8927" t="s">
        <v>26</v>
      </c>
      <c r="F8927" t="s">
        <v>23</v>
      </c>
      <c r="G8927">
        <v>32</v>
      </c>
      <c r="H8927">
        <v>2</v>
      </c>
      <c r="I8927">
        <v>105164</v>
      </c>
      <c r="J8927">
        <v>2</v>
      </c>
      <c r="K8927">
        <v>1</v>
      </c>
      <c r="L8927">
        <v>1</v>
      </c>
      <c r="M8927">
        <v>164170</v>
      </c>
      <c r="N8927">
        <v>0</v>
      </c>
      <c r="O8927" t="str">
        <f t="shared" si="836"/>
        <v>30-45</v>
      </c>
      <c r="P8927" t="str">
        <f t="shared" si="837"/>
        <v>Medium</v>
      </c>
      <c r="Q8927" t="str">
        <f t="shared" si="838"/>
        <v>New</v>
      </c>
      <c r="R8927" t="str">
        <f t="shared" si="839"/>
        <v>High Balance</v>
      </c>
      <c r="S8927" t="str">
        <f t="shared" si="840"/>
        <v>High Value</v>
      </c>
      <c r="T8927">
        <v>1</v>
      </c>
      <c r="U8927">
        <f t="shared" si="841"/>
        <v>0</v>
      </c>
    </row>
    <row r="8928" spans="1:21" x14ac:dyDescent="0.25">
      <c r="A8928">
        <v>2025</v>
      </c>
      <c r="B8928">
        <v>15709136</v>
      </c>
      <c r="C8928" t="s">
        <v>1679</v>
      </c>
      <c r="D8928">
        <v>620</v>
      </c>
      <c r="E8928" t="s">
        <v>15</v>
      </c>
      <c r="F8928" t="s">
        <v>23</v>
      </c>
      <c r="G8928">
        <v>28</v>
      </c>
      <c r="H8928">
        <v>8</v>
      </c>
      <c r="I8928">
        <v>0</v>
      </c>
      <c r="J8928">
        <v>2</v>
      </c>
      <c r="K8928">
        <v>1</v>
      </c>
      <c r="L8928">
        <v>1</v>
      </c>
      <c r="M8928">
        <v>199909</v>
      </c>
      <c r="N8928">
        <v>0</v>
      </c>
      <c r="O8928" t="str">
        <f t="shared" si="836"/>
        <v>&lt;30</v>
      </c>
      <c r="P8928" t="str">
        <f t="shared" si="837"/>
        <v>Medium</v>
      </c>
      <c r="Q8928" t="str">
        <f t="shared" si="838"/>
        <v>Long-Term</v>
      </c>
      <c r="R8928" t="str">
        <f t="shared" si="839"/>
        <v>Zero Balance</v>
      </c>
      <c r="S8928" t="str">
        <f t="shared" si="840"/>
        <v>Normal</v>
      </c>
      <c r="T8928">
        <v>1</v>
      </c>
      <c r="U8928">
        <f t="shared" si="841"/>
        <v>0</v>
      </c>
    </row>
    <row r="8929" spans="1:21" x14ac:dyDescent="0.25">
      <c r="A8929">
        <v>2025</v>
      </c>
      <c r="B8929">
        <v>15801605</v>
      </c>
      <c r="C8929" t="s">
        <v>1169</v>
      </c>
      <c r="D8929">
        <v>626</v>
      </c>
      <c r="E8929" t="s">
        <v>15</v>
      </c>
      <c r="F8929" t="s">
        <v>16</v>
      </c>
      <c r="G8929">
        <v>39</v>
      </c>
      <c r="H8929">
        <v>0</v>
      </c>
      <c r="I8929">
        <v>0</v>
      </c>
      <c r="J8929">
        <v>2</v>
      </c>
      <c r="K8929">
        <v>1</v>
      </c>
      <c r="L8929">
        <v>1</v>
      </c>
      <c r="M8929">
        <v>83295</v>
      </c>
      <c r="N8929">
        <v>0</v>
      </c>
      <c r="O8929" t="str">
        <f t="shared" si="836"/>
        <v>30-45</v>
      </c>
      <c r="P8929" t="str">
        <f t="shared" si="837"/>
        <v>Medium</v>
      </c>
      <c r="Q8929" t="str">
        <f t="shared" si="838"/>
        <v>New</v>
      </c>
      <c r="R8929" t="str">
        <f t="shared" si="839"/>
        <v>Zero Balance</v>
      </c>
      <c r="S8929" t="str">
        <f t="shared" si="840"/>
        <v>Normal</v>
      </c>
      <c r="T8929">
        <v>1</v>
      </c>
      <c r="U8929">
        <f t="shared" si="841"/>
        <v>0</v>
      </c>
    </row>
    <row r="8930" spans="1:21" x14ac:dyDescent="0.25">
      <c r="A8930">
        <v>2025</v>
      </c>
      <c r="B8930">
        <v>15567855</v>
      </c>
      <c r="C8930" t="s">
        <v>160</v>
      </c>
      <c r="D8930">
        <v>623</v>
      </c>
      <c r="E8930" t="s">
        <v>15</v>
      </c>
      <c r="F8930" t="s">
        <v>16</v>
      </c>
      <c r="G8930">
        <v>29</v>
      </c>
      <c r="H8930">
        <v>1</v>
      </c>
      <c r="I8930">
        <v>0</v>
      </c>
      <c r="J8930">
        <v>2</v>
      </c>
      <c r="K8930">
        <v>0</v>
      </c>
      <c r="L8930">
        <v>0</v>
      </c>
      <c r="M8930">
        <v>39382</v>
      </c>
      <c r="N8930">
        <v>0</v>
      </c>
      <c r="O8930" t="str">
        <f t="shared" si="836"/>
        <v>&lt;30</v>
      </c>
      <c r="P8930" t="str">
        <f t="shared" si="837"/>
        <v>Medium</v>
      </c>
      <c r="Q8930" t="str">
        <f t="shared" si="838"/>
        <v>New</v>
      </c>
      <c r="R8930" t="str">
        <f t="shared" si="839"/>
        <v>Zero Balance</v>
      </c>
      <c r="S8930" t="str">
        <f t="shared" si="840"/>
        <v>Normal</v>
      </c>
      <c r="T8930">
        <v>1</v>
      </c>
      <c r="U8930">
        <f t="shared" si="841"/>
        <v>0</v>
      </c>
    </row>
    <row r="8931" spans="1:21" x14ac:dyDescent="0.25">
      <c r="A8931">
        <v>2025</v>
      </c>
      <c r="B8931">
        <v>15675141</v>
      </c>
      <c r="C8931" t="s">
        <v>645</v>
      </c>
      <c r="D8931">
        <v>569</v>
      </c>
      <c r="E8931" t="s">
        <v>15</v>
      </c>
      <c r="F8931" t="s">
        <v>16</v>
      </c>
      <c r="G8931">
        <v>35</v>
      </c>
      <c r="H8931">
        <v>4</v>
      </c>
      <c r="I8931">
        <v>93935</v>
      </c>
      <c r="J8931">
        <v>1</v>
      </c>
      <c r="K8931">
        <v>1</v>
      </c>
      <c r="L8931">
        <v>0</v>
      </c>
      <c r="M8931">
        <v>184748</v>
      </c>
      <c r="N8931">
        <v>0</v>
      </c>
      <c r="O8931" t="str">
        <f t="shared" si="836"/>
        <v>30-45</v>
      </c>
      <c r="P8931" t="str">
        <f t="shared" si="837"/>
        <v>Low</v>
      </c>
      <c r="Q8931" t="str">
        <f t="shared" si="838"/>
        <v>Mid-Term</v>
      </c>
      <c r="R8931" t="str">
        <f t="shared" si="839"/>
        <v>Low Balance</v>
      </c>
      <c r="S8931" t="str">
        <f t="shared" si="840"/>
        <v>Normal</v>
      </c>
      <c r="T8931">
        <v>1</v>
      </c>
      <c r="U8931">
        <f t="shared" si="841"/>
        <v>0</v>
      </c>
    </row>
    <row r="8932" spans="1:21" x14ac:dyDescent="0.25">
      <c r="A8932">
        <v>2025</v>
      </c>
      <c r="B8932">
        <v>15665759</v>
      </c>
      <c r="C8932" t="s">
        <v>324</v>
      </c>
      <c r="D8932">
        <v>724</v>
      </c>
      <c r="E8932" t="s">
        <v>15</v>
      </c>
      <c r="F8932" t="s">
        <v>16</v>
      </c>
      <c r="G8932">
        <v>69</v>
      </c>
      <c r="H8932">
        <v>5</v>
      </c>
      <c r="I8932">
        <v>117867</v>
      </c>
      <c r="J8932">
        <v>1</v>
      </c>
      <c r="K8932">
        <v>1</v>
      </c>
      <c r="L8932">
        <v>1</v>
      </c>
      <c r="M8932">
        <v>62281</v>
      </c>
      <c r="N8932">
        <v>0</v>
      </c>
      <c r="O8932" t="str">
        <f t="shared" si="836"/>
        <v>60+</v>
      </c>
      <c r="P8932" t="str">
        <f t="shared" si="837"/>
        <v>Medium</v>
      </c>
      <c r="Q8932" t="str">
        <f t="shared" si="838"/>
        <v>Mid-Term</v>
      </c>
      <c r="R8932" t="str">
        <f t="shared" si="839"/>
        <v>High Balance</v>
      </c>
      <c r="S8932" t="str">
        <f t="shared" si="840"/>
        <v>High Value</v>
      </c>
      <c r="T8932">
        <v>1</v>
      </c>
      <c r="U8932">
        <f t="shared" si="841"/>
        <v>0</v>
      </c>
    </row>
    <row r="8933" spans="1:21" x14ac:dyDescent="0.25">
      <c r="A8933">
        <v>2025</v>
      </c>
      <c r="B8933">
        <v>15761487</v>
      </c>
      <c r="C8933" t="s">
        <v>837</v>
      </c>
      <c r="D8933">
        <v>678</v>
      </c>
      <c r="E8933" t="s">
        <v>15</v>
      </c>
      <c r="F8933" t="s">
        <v>16</v>
      </c>
      <c r="G8933">
        <v>55</v>
      </c>
      <c r="H8933">
        <v>5</v>
      </c>
      <c r="I8933">
        <v>0</v>
      </c>
      <c r="J8933">
        <v>1</v>
      </c>
      <c r="K8933">
        <v>0</v>
      </c>
      <c r="L8933">
        <v>1</v>
      </c>
      <c r="M8933">
        <v>196794</v>
      </c>
      <c r="N8933">
        <v>1</v>
      </c>
      <c r="O8933" t="str">
        <f t="shared" si="836"/>
        <v>46-60</v>
      </c>
      <c r="P8933" t="str">
        <f t="shared" si="837"/>
        <v>Medium</v>
      </c>
      <c r="Q8933" t="str">
        <f t="shared" si="838"/>
        <v>Mid-Term</v>
      </c>
      <c r="R8933" t="str">
        <f t="shared" si="839"/>
        <v>Zero Balance</v>
      </c>
      <c r="S8933" t="str">
        <f t="shared" si="840"/>
        <v>Normal</v>
      </c>
      <c r="T8933">
        <v>1</v>
      </c>
      <c r="U8933">
        <f t="shared" si="841"/>
        <v>0</v>
      </c>
    </row>
    <row r="8934" spans="1:21" x14ac:dyDescent="0.25">
      <c r="A8934">
        <v>2025</v>
      </c>
      <c r="B8934">
        <v>15700394</v>
      </c>
      <c r="C8934" t="s">
        <v>91</v>
      </c>
      <c r="D8934">
        <v>713</v>
      </c>
      <c r="E8934" t="s">
        <v>18</v>
      </c>
      <c r="F8934" t="s">
        <v>16</v>
      </c>
      <c r="G8934">
        <v>26</v>
      </c>
      <c r="H8934">
        <v>4</v>
      </c>
      <c r="I8934">
        <v>122857</v>
      </c>
      <c r="J8934">
        <v>2</v>
      </c>
      <c r="K8934">
        <v>1</v>
      </c>
      <c r="L8934">
        <v>0</v>
      </c>
      <c r="M8934">
        <v>144682</v>
      </c>
      <c r="N8934">
        <v>1</v>
      </c>
      <c r="O8934" t="str">
        <f t="shared" si="836"/>
        <v>&lt;30</v>
      </c>
      <c r="P8934" t="str">
        <f t="shared" si="837"/>
        <v>Medium</v>
      </c>
      <c r="Q8934" t="str">
        <f t="shared" si="838"/>
        <v>Mid-Term</v>
      </c>
      <c r="R8934" t="str">
        <f t="shared" si="839"/>
        <v>High Balance</v>
      </c>
      <c r="S8934" t="str">
        <f t="shared" si="840"/>
        <v>High Value</v>
      </c>
      <c r="T8934">
        <v>1</v>
      </c>
      <c r="U8934">
        <f t="shared" si="841"/>
        <v>122857</v>
      </c>
    </row>
    <row r="8935" spans="1:21" x14ac:dyDescent="0.25">
      <c r="A8935">
        <v>2025</v>
      </c>
      <c r="B8935">
        <v>15631162</v>
      </c>
      <c r="C8935" t="s">
        <v>635</v>
      </c>
      <c r="D8935">
        <v>631</v>
      </c>
      <c r="E8935" t="s">
        <v>15</v>
      </c>
      <c r="F8935" t="s">
        <v>23</v>
      </c>
      <c r="G8935">
        <v>32</v>
      </c>
      <c r="H8935">
        <v>10</v>
      </c>
      <c r="I8935">
        <v>0</v>
      </c>
      <c r="J8935">
        <v>2</v>
      </c>
      <c r="K8935">
        <v>0</v>
      </c>
      <c r="L8935">
        <v>1</v>
      </c>
      <c r="M8935">
        <v>196343</v>
      </c>
      <c r="N8935">
        <v>0</v>
      </c>
      <c r="O8935" t="str">
        <f t="shared" si="836"/>
        <v>30-45</v>
      </c>
      <c r="P8935" t="str">
        <f t="shared" si="837"/>
        <v>Medium</v>
      </c>
      <c r="Q8935" t="str">
        <f t="shared" si="838"/>
        <v>Long-Term</v>
      </c>
      <c r="R8935" t="str">
        <f t="shared" si="839"/>
        <v>Zero Balance</v>
      </c>
      <c r="S8935" t="str">
        <f t="shared" si="840"/>
        <v>Normal</v>
      </c>
      <c r="T8935">
        <v>1</v>
      </c>
      <c r="U8935">
        <f t="shared" si="841"/>
        <v>0</v>
      </c>
    </row>
    <row r="8936" spans="1:21" x14ac:dyDescent="0.25">
      <c r="A8936">
        <v>2025</v>
      </c>
      <c r="B8936">
        <v>15630641</v>
      </c>
      <c r="C8936" t="s">
        <v>286</v>
      </c>
      <c r="D8936">
        <v>846</v>
      </c>
      <c r="E8936" t="s">
        <v>15</v>
      </c>
      <c r="F8936" t="s">
        <v>16</v>
      </c>
      <c r="G8936">
        <v>37</v>
      </c>
      <c r="H8936">
        <v>6</v>
      </c>
      <c r="I8936">
        <v>127104</v>
      </c>
      <c r="J8936">
        <v>1</v>
      </c>
      <c r="K8936">
        <v>1</v>
      </c>
      <c r="L8936">
        <v>1</v>
      </c>
      <c r="M8936">
        <v>41516</v>
      </c>
      <c r="N8936">
        <v>0</v>
      </c>
      <c r="O8936" t="str">
        <f t="shared" si="836"/>
        <v>30-45</v>
      </c>
      <c r="P8936" t="str">
        <f t="shared" si="837"/>
        <v>High</v>
      </c>
      <c r="Q8936" t="str">
        <f t="shared" si="838"/>
        <v>Mid-Term</v>
      </c>
      <c r="R8936" t="str">
        <f t="shared" si="839"/>
        <v>High Balance</v>
      </c>
      <c r="S8936" t="str">
        <f t="shared" si="840"/>
        <v>High Value</v>
      </c>
      <c r="T8936">
        <v>1</v>
      </c>
      <c r="U8936">
        <f t="shared" si="841"/>
        <v>0</v>
      </c>
    </row>
    <row r="8937" spans="1:21" x14ac:dyDescent="0.25">
      <c r="A8937">
        <v>2025</v>
      </c>
      <c r="B8937">
        <v>15585066</v>
      </c>
      <c r="C8937" t="s">
        <v>2467</v>
      </c>
      <c r="D8937">
        <v>660</v>
      </c>
      <c r="E8937" t="s">
        <v>15</v>
      </c>
      <c r="F8937" t="s">
        <v>16</v>
      </c>
      <c r="G8937">
        <v>43</v>
      </c>
      <c r="H8937">
        <v>1</v>
      </c>
      <c r="I8937">
        <v>0</v>
      </c>
      <c r="J8937">
        <v>1</v>
      </c>
      <c r="K8937">
        <v>0</v>
      </c>
      <c r="L8937">
        <v>1</v>
      </c>
      <c r="M8937">
        <v>112026</v>
      </c>
      <c r="N8937">
        <v>1</v>
      </c>
      <c r="O8937" t="str">
        <f t="shared" si="836"/>
        <v>30-45</v>
      </c>
      <c r="P8937" t="str">
        <f t="shared" si="837"/>
        <v>Medium</v>
      </c>
      <c r="Q8937" t="str">
        <f t="shared" si="838"/>
        <v>New</v>
      </c>
      <c r="R8937" t="str">
        <f t="shared" si="839"/>
        <v>Zero Balance</v>
      </c>
      <c r="S8937" t="str">
        <f t="shared" si="840"/>
        <v>Normal</v>
      </c>
      <c r="T8937">
        <v>1</v>
      </c>
      <c r="U8937">
        <f t="shared" si="841"/>
        <v>0</v>
      </c>
    </row>
    <row r="8938" spans="1:21" x14ac:dyDescent="0.25">
      <c r="A8938">
        <v>2025</v>
      </c>
      <c r="B8938">
        <v>15722991</v>
      </c>
      <c r="C8938" t="s">
        <v>680</v>
      </c>
      <c r="D8938">
        <v>567</v>
      </c>
      <c r="E8938" t="s">
        <v>15</v>
      </c>
      <c r="F8938" t="s">
        <v>23</v>
      </c>
      <c r="G8938">
        <v>54</v>
      </c>
      <c r="H8938">
        <v>9</v>
      </c>
      <c r="I8938">
        <v>96403</v>
      </c>
      <c r="J8938">
        <v>1</v>
      </c>
      <c r="K8938">
        <v>0</v>
      </c>
      <c r="L8938">
        <v>0</v>
      </c>
      <c r="M8938">
        <v>52035</v>
      </c>
      <c r="N8938">
        <v>1</v>
      </c>
      <c r="O8938" t="str">
        <f t="shared" si="836"/>
        <v>46-60</v>
      </c>
      <c r="P8938" t="str">
        <f t="shared" si="837"/>
        <v>Low</v>
      </c>
      <c r="Q8938" t="str">
        <f t="shared" si="838"/>
        <v>Long-Term</v>
      </c>
      <c r="R8938" t="str">
        <f t="shared" si="839"/>
        <v>Low Balance</v>
      </c>
      <c r="S8938" t="str">
        <f t="shared" si="840"/>
        <v>Normal</v>
      </c>
      <c r="T8938">
        <v>1</v>
      </c>
      <c r="U8938">
        <f t="shared" si="841"/>
        <v>96403</v>
      </c>
    </row>
    <row r="8939" spans="1:21" x14ac:dyDescent="0.25">
      <c r="A8939">
        <v>2025</v>
      </c>
      <c r="B8939">
        <v>15737404</v>
      </c>
      <c r="C8939" t="s">
        <v>2799</v>
      </c>
      <c r="D8939">
        <v>731</v>
      </c>
      <c r="E8939" t="s">
        <v>15</v>
      </c>
      <c r="F8939" t="s">
        <v>23</v>
      </c>
      <c r="G8939">
        <v>31</v>
      </c>
      <c r="H8939">
        <v>1</v>
      </c>
      <c r="I8939">
        <v>132512</v>
      </c>
      <c r="J8939">
        <v>1</v>
      </c>
      <c r="K8939">
        <v>1</v>
      </c>
      <c r="L8939">
        <v>1</v>
      </c>
      <c r="M8939">
        <v>185467</v>
      </c>
      <c r="N8939">
        <v>0</v>
      </c>
      <c r="O8939" t="str">
        <f t="shared" si="836"/>
        <v>30-45</v>
      </c>
      <c r="P8939" t="str">
        <f t="shared" si="837"/>
        <v>Medium</v>
      </c>
      <c r="Q8939" t="str">
        <f t="shared" si="838"/>
        <v>New</v>
      </c>
      <c r="R8939" t="str">
        <f t="shared" si="839"/>
        <v>High Balance</v>
      </c>
      <c r="S8939" t="str">
        <f t="shared" si="840"/>
        <v>High Value</v>
      </c>
      <c r="T8939">
        <v>1</v>
      </c>
      <c r="U8939">
        <f t="shared" si="841"/>
        <v>0</v>
      </c>
    </row>
    <row r="8940" spans="1:21" x14ac:dyDescent="0.25">
      <c r="A8940">
        <v>2025</v>
      </c>
      <c r="B8940">
        <v>15722409</v>
      </c>
      <c r="C8940" t="s">
        <v>109</v>
      </c>
      <c r="D8940">
        <v>693</v>
      </c>
      <c r="E8940" t="s">
        <v>18</v>
      </c>
      <c r="F8940" t="s">
        <v>23</v>
      </c>
      <c r="G8940">
        <v>47</v>
      </c>
      <c r="H8940">
        <v>8</v>
      </c>
      <c r="I8940">
        <v>107605</v>
      </c>
      <c r="J8940">
        <v>1</v>
      </c>
      <c r="K8940">
        <v>1</v>
      </c>
      <c r="L8940">
        <v>1</v>
      </c>
      <c r="M8940">
        <v>80149</v>
      </c>
      <c r="N8940">
        <v>0</v>
      </c>
      <c r="O8940" t="str">
        <f t="shared" si="836"/>
        <v>46-60</v>
      </c>
      <c r="P8940" t="str">
        <f t="shared" si="837"/>
        <v>Medium</v>
      </c>
      <c r="Q8940" t="str">
        <f t="shared" si="838"/>
        <v>Long-Term</v>
      </c>
      <c r="R8940" t="str">
        <f t="shared" si="839"/>
        <v>High Balance</v>
      </c>
      <c r="S8940" t="str">
        <f t="shared" si="840"/>
        <v>High Value</v>
      </c>
      <c r="T8940">
        <v>1</v>
      </c>
      <c r="U8940">
        <f t="shared" si="841"/>
        <v>0</v>
      </c>
    </row>
    <row r="8941" spans="1:21" x14ac:dyDescent="0.25">
      <c r="A8941">
        <v>2025</v>
      </c>
      <c r="B8941">
        <v>15806420</v>
      </c>
      <c r="C8941" t="s">
        <v>2772</v>
      </c>
      <c r="D8941">
        <v>772</v>
      </c>
      <c r="E8941" t="s">
        <v>15</v>
      </c>
      <c r="F8941" t="s">
        <v>23</v>
      </c>
      <c r="G8941">
        <v>34</v>
      </c>
      <c r="H8941">
        <v>9</v>
      </c>
      <c r="I8941">
        <v>0</v>
      </c>
      <c r="J8941">
        <v>2</v>
      </c>
      <c r="K8941">
        <v>1</v>
      </c>
      <c r="L8941">
        <v>0</v>
      </c>
      <c r="M8941">
        <v>170981</v>
      </c>
      <c r="N8941">
        <v>0</v>
      </c>
      <c r="O8941" t="str">
        <f t="shared" si="836"/>
        <v>30-45</v>
      </c>
      <c r="P8941" t="str">
        <f t="shared" si="837"/>
        <v>High</v>
      </c>
      <c r="Q8941" t="str">
        <f t="shared" si="838"/>
        <v>Long-Term</v>
      </c>
      <c r="R8941" t="str">
        <f t="shared" si="839"/>
        <v>Zero Balance</v>
      </c>
      <c r="S8941" t="str">
        <f t="shared" si="840"/>
        <v>Normal</v>
      </c>
      <c r="T8941">
        <v>1</v>
      </c>
      <c r="U8941">
        <f t="shared" si="841"/>
        <v>0</v>
      </c>
    </row>
    <row r="8942" spans="1:21" x14ac:dyDescent="0.25">
      <c r="A8942">
        <v>2025</v>
      </c>
      <c r="B8942">
        <v>15658148</v>
      </c>
      <c r="C8942" t="s">
        <v>1450</v>
      </c>
      <c r="D8942">
        <v>657</v>
      </c>
      <c r="E8942" t="s">
        <v>15</v>
      </c>
      <c r="F8942" t="s">
        <v>23</v>
      </c>
      <c r="G8942">
        <v>38</v>
      </c>
      <c r="H8942">
        <v>7</v>
      </c>
      <c r="I8942">
        <v>0</v>
      </c>
      <c r="J8942">
        <v>2</v>
      </c>
      <c r="K8942">
        <v>1</v>
      </c>
      <c r="L8942">
        <v>0</v>
      </c>
      <c r="M8942">
        <v>185828</v>
      </c>
      <c r="N8942">
        <v>0</v>
      </c>
      <c r="O8942" t="str">
        <f t="shared" si="836"/>
        <v>30-45</v>
      </c>
      <c r="P8942" t="str">
        <f t="shared" si="837"/>
        <v>Medium</v>
      </c>
      <c r="Q8942" t="str">
        <f t="shared" si="838"/>
        <v>Mid-Term</v>
      </c>
      <c r="R8942" t="str">
        <f t="shared" si="839"/>
        <v>Zero Balance</v>
      </c>
      <c r="S8942" t="str">
        <f t="shared" si="840"/>
        <v>Normal</v>
      </c>
      <c r="T8942">
        <v>1</v>
      </c>
      <c r="U8942">
        <f t="shared" si="841"/>
        <v>0</v>
      </c>
    </row>
    <row r="8943" spans="1:21" x14ac:dyDescent="0.25">
      <c r="A8943">
        <v>2025</v>
      </c>
      <c r="B8943">
        <v>15810660</v>
      </c>
      <c r="C8943" t="s">
        <v>268</v>
      </c>
      <c r="D8943">
        <v>774</v>
      </c>
      <c r="E8943" t="s">
        <v>26</v>
      </c>
      <c r="F8943" t="s">
        <v>23</v>
      </c>
      <c r="G8943">
        <v>34</v>
      </c>
      <c r="H8943">
        <v>4</v>
      </c>
      <c r="I8943">
        <v>120875</v>
      </c>
      <c r="J8943">
        <v>2</v>
      </c>
      <c r="K8943">
        <v>0</v>
      </c>
      <c r="L8943">
        <v>1</v>
      </c>
      <c r="M8943">
        <v>113407</v>
      </c>
      <c r="N8943">
        <v>0</v>
      </c>
      <c r="O8943" t="str">
        <f t="shared" si="836"/>
        <v>30-45</v>
      </c>
      <c r="P8943" t="str">
        <f t="shared" si="837"/>
        <v>High</v>
      </c>
      <c r="Q8943" t="str">
        <f t="shared" si="838"/>
        <v>Mid-Term</v>
      </c>
      <c r="R8943" t="str">
        <f t="shared" si="839"/>
        <v>High Balance</v>
      </c>
      <c r="S8943" t="str">
        <f t="shared" si="840"/>
        <v>High Value</v>
      </c>
      <c r="T8943">
        <v>1</v>
      </c>
      <c r="U8943">
        <f t="shared" si="841"/>
        <v>0</v>
      </c>
    </row>
    <row r="8944" spans="1:21" x14ac:dyDescent="0.25">
      <c r="A8944">
        <v>2025</v>
      </c>
      <c r="B8944">
        <v>15709780</v>
      </c>
      <c r="C8944" t="s">
        <v>1438</v>
      </c>
      <c r="D8944">
        <v>667</v>
      </c>
      <c r="E8944" t="s">
        <v>15</v>
      </c>
      <c r="F8944" t="s">
        <v>16</v>
      </c>
      <c r="G8944">
        <v>37</v>
      </c>
      <c r="H8944">
        <v>9</v>
      </c>
      <c r="I8944">
        <v>71787</v>
      </c>
      <c r="J8944">
        <v>2</v>
      </c>
      <c r="K8944">
        <v>1</v>
      </c>
      <c r="L8944">
        <v>1</v>
      </c>
      <c r="M8944">
        <v>67735</v>
      </c>
      <c r="N8944">
        <v>0</v>
      </c>
      <c r="O8944" t="str">
        <f t="shared" si="836"/>
        <v>30-45</v>
      </c>
      <c r="P8944" t="str">
        <f t="shared" si="837"/>
        <v>Medium</v>
      </c>
      <c r="Q8944" t="str">
        <f t="shared" si="838"/>
        <v>Long-Term</v>
      </c>
      <c r="R8944" t="str">
        <f t="shared" si="839"/>
        <v>Low Balance</v>
      </c>
      <c r="S8944" t="str">
        <f t="shared" si="840"/>
        <v>Normal</v>
      </c>
      <c r="T8944">
        <v>1</v>
      </c>
      <c r="U8944">
        <f t="shared" si="841"/>
        <v>0</v>
      </c>
    </row>
    <row r="8945" spans="1:21" x14ac:dyDescent="0.25">
      <c r="A8945">
        <v>2025</v>
      </c>
      <c r="B8945">
        <v>15727350</v>
      </c>
      <c r="C8945" t="s">
        <v>365</v>
      </c>
      <c r="D8945">
        <v>516</v>
      </c>
      <c r="E8945" t="s">
        <v>15</v>
      </c>
      <c r="F8945" t="s">
        <v>16</v>
      </c>
      <c r="G8945">
        <v>37</v>
      </c>
      <c r="H8945">
        <v>8</v>
      </c>
      <c r="I8945">
        <v>113143</v>
      </c>
      <c r="J8945">
        <v>1</v>
      </c>
      <c r="K8945">
        <v>0</v>
      </c>
      <c r="L8945">
        <v>0</v>
      </c>
      <c r="M8945">
        <v>3363</v>
      </c>
      <c r="N8945">
        <v>0</v>
      </c>
      <c r="O8945" t="str">
        <f t="shared" si="836"/>
        <v>30-45</v>
      </c>
      <c r="P8945" t="str">
        <f t="shared" si="837"/>
        <v>Low</v>
      </c>
      <c r="Q8945" t="str">
        <f t="shared" si="838"/>
        <v>Long-Term</v>
      </c>
      <c r="R8945" t="str">
        <f t="shared" si="839"/>
        <v>High Balance</v>
      </c>
      <c r="S8945" t="str">
        <f t="shared" si="840"/>
        <v>High Value</v>
      </c>
      <c r="T8945">
        <v>1</v>
      </c>
      <c r="U8945">
        <f t="shared" si="841"/>
        <v>0</v>
      </c>
    </row>
    <row r="8946" spans="1:21" x14ac:dyDescent="0.25">
      <c r="A8946">
        <v>2025</v>
      </c>
      <c r="B8946">
        <v>15752312</v>
      </c>
      <c r="C8946" t="s">
        <v>550</v>
      </c>
      <c r="D8946">
        <v>551</v>
      </c>
      <c r="E8946" t="s">
        <v>18</v>
      </c>
      <c r="F8946" t="s">
        <v>23</v>
      </c>
      <c r="G8946">
        <v>49</v>
      </c>
      <c r="H8946">
        <v>1</v>
      </c>
      <c r="I8946">
        <v>150778</v>
      </c>
      <c r="J8946">
        <v>2</v>
      </c>
      <c r="K8946">
        <v>1</v>
      </c>
      <c r="L8946">
        <v>1</v>
      </c>
      <c r="M8946">
        <v>135757</v>
      </c>
      <c r="N8946">
        <v>0</v>
      </c>
      <c r="O8946" t="str">
        <f t="shared" si="836"/>
        <v>46-60</v>
      </c>
      <c r="P8946" t="str">
        <f t="shared" si="837"/>
        <v>Low</v>
      </c>
      <c r="Q8946" t="str">
        <f t="shared" si="838"/>
        <v>New</v>
      </c>
      <c r="R8946" t="str">
        <f t="shared" si="839"/>
        <v>High Balance</v>
      </c>
      <c r="S8946" t="str">
        <f t="shared" si="840"/>
        <v>High Value</v>
      </c>
      <c r="T8946">
        <v>1</v>
      </c>
      <c r="U8946">
        <f t="shared" si="841"/>
        <v>0</v>
      </c>
    </row>
    <row r="8947" spans="1:21" x14ac:dyDescent="0.25">
      <c r="A8947">
        <v>2025</v>
      </c>
      <c r="B8947">
        <v>15616745</v>
      </c>
      <c r="C8947" t="s">
        <v>391</v>
      </c>
      <c r="D8947">
        <v>542</v>
      </c>
      <c r="E8947" t="s">
        <v>18</v>
      </c>
      <c r="F8947" t="s">
        <v>23</v>
      </c>
      <c r="G8947">
        <v>35</v>
      </c>
      <c r="H8947">
        <v>2</v>
      </c>
      <c r="I8947">
        <v>174895</v>
      </c>
      <c r="J8947">
        <v>1</v>
      </c>
      <c r="K8947">
        <v>1</v>
      </c>
      <c r="L8947">
        <v>1</v>
      </c>
      <c r="M8947">
        <v>22315</v>
      </c>
      <c r="N8947">
        <v>0</v>
      </c>
      <c r="O8947" t="str">
        <f t="shared" si="836"/>
        <v>30-45</v>
      </c>
      <c r="P8947" t="str">
        <f t="shared" si="837"/>
        <v>Low</v>
      </c>
      <c r="Q8947" t="str">
        <f t="shared" si="838"/>
        <v>New</v>
      </c>
      <c r="R8947" t="str">
        <f t="shared" si="839"/>
        <v>High Balance</v>
      </c>
      <c r="S8947" t="str">
        <f t="shared" si="840"/>
        <v>High Value</v>
      </c>
      <c r="T8947">
        <v>1</v>
      </c>
      <c r="U8947">
        <f t="shared" si="841"/>
        <v>0</v>
      </c>
    </row>
    <row r="8948" spans="1:21" x14ac:dyDescent="0.25">
      <c r="A8948">
        <v>2025</v>
      </c>
      <c r="B8948">
        <v>15572294</v>
      </c>
      <c r="C8948" t="s">
        <v>974</v>
      </c>
      <c r="D8948">
        <v>623</v>
      </c>
      <c r="E8948" t="s">
        <v>15</v>
      </c>
      <c r="F8948" t="s">
        <v>23</v>
      </c>
      <c r="G8948">
        <v>28</v>
      </c>
      <c r="H8948">
        <v>7</v>
      </c>
      <c r="I8948">
        <v>0</v>
      </c>
      <c r="J8948">
        <v>1</v>
      </c>
      <c r="K8948">
        <v>0</v>
      </c>
      <c r="L8948">
        <v>0</v>
      </c>
      <c r="M8948">
        <v>129527</v>
      </c>
      <c r="N8948">
        <v>0</v>
      </c>
      <c r="O8948" t="str">
        <f t="shared" si="836"/>
        <v>&lt;30</v>
      </c>
      <c r="P8948" t="str">
        <f t="shared" si="837"/>
        <v>Medium</v>
      </c>
      <c r="Q8948" t="str">
        <f t="shared" si="838"/>
        <v>Mid-Term</v>
      </c>
      <c r="R8948" t="str">
        <f t="shared" si="839"/>
        <v>Zero Balance</v>
      </c>
      <c r="S8948" t="str">
        <f t="shared" si="840"/>
        <v>Normal</v>
      </c>
      <c r="T8948">
        <v>1</v>
      </c>
      <c r="U8948">
        <f t="shared" si="841"/>
        <v>0</v>
      </c>
    </row>
    <row r="8949" spans="1:21" x14ac:dyDescent="0.25">
      <c r="A8949">
        <v>2025</v>
      </c>
      <c r="B8949">
        <v>15674110</v>
      </c>
      <c r="C8949" t="s">
        <v>459</v>
      </c>
      <c r="D8949">
        <v>701</v>
      </c>
      <c r="E8949" t="s">
        <v>15</v>
      </c>
      <c r="F8949" t="s">
        <v>16</v>
      </c>
      <c r="G8949">
        <v>43</v>
      </c>
      <c r="H8949">
        <v>2</v>
      </c>
      <c r="I8949">
        <v>160417</v>
      </c>
      <c r="J8949">
        <v>1</v>
      </c>
      <c r="K8949">
        <v>0</v>
      </c>
      <c r="L8949">
        <v>1</v>
      </c>
      <c r="M8949">
        <v>37266</v>
      </c>
      <c r="N8949">
        <v>0</v>
      </c>
      <c r="O8949" t="str">
        <f t="shared" si="836"/>
        <v>30-45</v>
      </c>
      <c r="P8949" t="str">
        <f t="shared" si="837"/>
        <v>Medium</v>
      </c>
      <c r="Q8949" t="str">
        <f t="shared" si="838"/>
        <v>New</v>
      </c>
      <c r="R8949" t="str">
        <f t="shared" si="839"/>
        <v>High Balance</v>
      </c>
      <c r="S8949" t="str">
        <f t="shared" si="840"/>
        <v>High Value</v>
      </c>
      <c r="T8949">
        <v>1</v>
      </c>
      <c r="U8949">
        <f t="shared" si="841"/>
        <v>0</v>
      </c>
    </row>
    <row r="8950" spans="1:21" x14ac:dyDescent="0.25">
      <c r="A8950">
        <v>2025</v>
      </c>
      <c r="B8950">
        <v>15662501</v>
      </c>
      <c r="C8950" t="s">
        <v>1491</v>
      </c>
      <c r="D8950">
        <v>583</v>
      </c>
      <c r="E8950" t="s">
        <v>15</v>
      </c>
      <c r="F8950" t="s">
        <v>23</v>
      </c>
      <c r="G8950">
        <v>48</v>
      </c>
      <c r="H8950">
        <v>3</v>
      </c>
      <c r="I8950">
        <v>91247</v>
      </c>
      <c r="J8950">
        <v>1</v>
      </c>
      <c r="K8950">
        <v>1</v>
      </c>
      <c r="L8950">
        <v>0</v>
      </c>
      <c r="M8950">
        <v>60017</v>
      </c>
      <c r="N8950">
        <v>1</v>
      </c>
      <c r="O8950" t="str">
        <f t="shared" si="836"/>
        <v>46-60</v>
      </c>
      <c r="P8950" t="str">
        <f t="shared" si="837"/>
        <v>Low</v>
      </c>
      <c r="Q8950" t="str">
        <f t="shared" si="838"/>
        <v>New</v>
      </c>
      <c r="R8950" t="str">
        <f t="shared" si="839"/>
        <v>Low Balance</v>
      </c>
      <c r="S8950" t="str">
        <f t="shared" si="840"/>
        <v>Normal</v>
      </c>
      <c r="T8950">
        <v>1</v>
      </c>
      <c r="U8950">
        <f t="shared" si="841"/>
        <v>91247</v>
      </c>
    </row>
    <row r="8951" spans="1:21" x14ac:dyDescent="0.25">
      <c r="A8951">
        <v>2025</v>
      </c>
      <c r="B8951">
        <v>15649239</v>
      </c>
      <c r="C8951" t="s">
        <v>914</v>
      </c>
      <c r="D8951">
        <v>731</v>
      </c>
      <c r="E8951" t="s">
        <v>18</v>
      </c>
      <c r="F8951" t="s">
        <v>23</v>
      </c>
      <c r="G8951">
        <v>46</v>
      </c>
      <c r="H8951">
        <v>10</v>
      </c>
      <c r="I8951">
        <v>0</v>
      </c>
      <c r="J8951">
        <v>2</v>
      </c>
      <c r="K8951">
        <v>1</v>
      </c>
      <c r="L8951">
        <v>0</v>
      </c>
      <c r="M8951">
        <v>153015</v>
      </c>
      <c r="N8951">
        <v>0</v>
      </c>
      <c r="O8951" t="str">
        <f t="shared" si="836"/>
        <v>46-60</v>
      </c>
      <c r="P8951" t="str">
        <f t="shared" si="837"/>
        <v>Medium</v>
      </c>
      <c r="Q8951" t="str">
        <f t="shared" si="838"/>
        <v>Long-Term</v>
      </c>
      <c r="R8951" t="str">
        <f t="shared" si="839"/>
        <v>Zero Balance</v>
      </c>
      <c r="S8951" t="str">
        <f t="shared" si="840"/>
        <v>Normal</v>
      </c>
      <c r="T8951">
        <v>1</v>
      </c>
      <c r="U8951">
        <f t="shared" si="841"/>
        <v>0</v>
      </c>
    </row>
    <row r="8952" spans="1:21" x14ac:dyDescent="0.25">
      <c r="A8952">
        <v>2025</v>
      </c>
      <c r="B8952">
        <v>15700424</v>
      </c>
      <c r="C8952" t="s">
        <v>59</v>
      </c>
      <c r="D8952">
        <v>461</v>
      </c>
      <c r="E8952" t="s">
        <v>15</v>
      </c>
      <c r="F8952" t="s">
        <v>16</v>
      </c>
      <c r="G8952">
        <v>35</v>
      </c>
      <c r="H8952">
        <v>5</v>
      </c>
      <c r="I8952">
        <v>0</v>
      </c>
      <c r="J8952">
        <v>1</v>
      </c>
      <c r="K8952">
        <v>1</v>
      </c>
      <c r="L8952">
        <v>1</v>
      </c>
      <c r="M8952">
        <v>54209</v>
      </c>
      <c r="N8952">
        <v>0</v>
      </c>
      <c r="O8952" t="str">
        <f t="shared" si="836"/>
        <v>30-45</v>
      </c>
      <c r="P8952" t="str">
        <f t="shared" si="837"/>
        <v>Low</v>
      </c>
      <c r="Q8952" t="str">
        <f t="shared" si="838"/>
        <v>Mid-Term</v>
      </c>
      <c r="R8952" t="str">
        <f t="shared" si="839"/>
        <v>Zero Balance</v>
      </c>
      <c r="S8952" t="str">
        <f t="shared" si="840"/>
        <v>Normal</v>
      </c>
      <c r="T8952">
        <v>1</v>
      </c>
      <c r="U8952">
        <f t="shared" si="841"/>
        <v>0</v>
      </c>
    </row>
    <row r="8953" spans="1:21" x14ac:dyDescent="0.25">
      <c r="A8953">
        <v>2025</v>
      </c>
      <c r="B8953">
        <v>15636388</v>
      </c>
      <c r="C8953" t="s">
        <v>2800</v>
      </c>
      <c r="D8953">
        <v>702</v>
      </c>
      <c r="E8953" t="s">
        <v>26</v>
      </c>
      <c r="F8953" t="s">
        <v>16</v>
      </c>
      <c r="G8953">
        <v>23</v>
      </c>
      <c r="H8953">
        <v>7</v>
      </c>
      <c r="I8953">
        <v>98775</v>
      </c>
      <c r="J8953">
        <v>1</v>
      </c>
      <c r="K8953">
        <v>1</v>
      </c>
      <c r="L8953">
        <v>0</v>
      </c>
      <c r="M8953">
        <v>114604</v>
      </c>
      <c r="N8953">
        <v>0</v>
      </c>
      <c r="O8953" t="str">
        <f t="shared" si="836"/>
        <v>&lt;30</v>
      </c>
      <c r="P8953" t="str">
        <f t="shared" si="837"/>
        <v>Medium</v>
      </c>
      <c r="Q8953" t="str">
        <f t="shared" si="838"/>
        <v>Mid-Term</v>
      </c>
      <c r="R8953" t="str">
        <f t="shared" si="839"/>
        <v>Low Balance</v>
      </c>
      <c r="S8953" t="str">
        <f t="shared" si="840"/>
        <v>Normal</v>
      </c>
      <c r="T8953">
        <v>1</v>
      </c>
      <c r="U8953">
        <f t="shared" si="841"/>
        <v>0</v>
      </c>
    </row>
    <row r="8954" spans="1:21" x14ac:dyDescent="0.25">
      <c r="A8954">
        <v>2025</v>
      </c>
      <c r="B8954">
        <v>15713975</v>
      </c>
      <c r="C8954" t="s">
        <v>792</v>
      </c>
      <c r="D8954">
        <v>565</v>
      </c>
      <c r="E8954" t="s">
        <v>26</v>
      </c>
      <c r="F8954" t="s">
        <v>16</v>
      </c>
      <c r="G8954">
        <v>47</v>
      </c>
      <c r="H8954">
        <v>10</v>
      </c>
      <c r="I8954">
        <v>139756</v>
      </c>
      <c r="J8954">
        <v>1</v>
      </c>
      <c r="K8954">
        <v>1</v>
      </c>
      <c r="L8954">
        <v>0</v>
      </c>
      <c r="M8954">
        <v>165849</v>
      </c>
      <c r="N8954">
        <v>1</v>
      </c>
      <c r="O8954" t="str">
        <f t="shared" si="836"/>
        <v>46-60</v>
      </c>
      <c r="P8954" t="str">
        <f t="shared" si="837"/>
        <v>Low</v>
      </c>
      <c r="Q8954" t="str">
        <f t="shared" si="838"/>
        <v>Long-Term</v>
      </c>
      <c r="R8954" t="str">
        <f t="shared" si="839"/>
        <v>High Balance</v>
      </c>
      <c r="S8954" t="str">
        <f t="shared" si="840"/>
        <v>High Value</v>
      </c>
      <c r="T8954">
        <v>1</v>
      </c>
      <c r="U8954">
        <f t="shared" si="841"/>
        <v>139756</v>
      </c>
    </row>
    <row r="8955" spans="1:21" x14ac:dyDescent="0.25">
      <c r="A8955">
        <v>2025</v>
      </c>
      <c r="B8955">
        <v>15592925</v>
      </c>
      <c r="C8955" t="s">
        <v>1042</v>
      </c>
      <c r="D8955">
        <v>711</v>
      </c>
      <c r="E8955" t="s">
        <v>18</v>
      </c>
      <c r="F8955" t="s">
        <v>23</v>
      </c>
      <c r="G8955">
        <v>42</v>
      </c>
      <c r="H8955">
        <v>3</v>
      </c>
      <c r="I8955">
        <v>177627</v>
      </c>
      <c r="J8955">
        <v>3</v>
      </c>
      <c r="K8955">
        <v>0</v>
      </c>
      <c r="L8955">
        <v>1</v>
      </c>
      <c r="M8955">
        <v>16393</v>
      </c>
      <c r="N8955">
        <v>1</v>
      </c>
      <c r="O8955" t="str">
        <f t="shared" si="836"/>
        <v>30-45</v>
      </c>
      <c r="P8955" t="str">
        <f t="shared" si="837"/>
        <v>Medium</v>
      </c>
      <c r="Q8955" t="str">
        <f t="shared" si="838"/>
        <v>New</v>
      </c>
      <c r="R8955" t="str">
        <f t="shared" si="839"/>
        <v>High Balance</v>
      </c>
      <c r="S8955" t="str">
        <f t="shared" si="840"/>
        <v>High Value</v>
      </c>
      <c r="T8955">
        <v>1</v>
      </c>
      <c r="U8955">
        <f t="shared" si="841"/>
        <v>177627</v>
      </c>
    </row>
    <row r="8956" spans="1:21" x14ac:dyDescent="0.25">
      <c r="A8956">
        <v>2025</v>
      </c>
      <c r="B8956">
        <v>15581626</v>
      </c>
      <c r="C8956" t="s">
        <v>851</v>
      </c>
      <c r="D8956">
        <v>664</v>
      </c>
      <c r="E8956" t="s">
        <v>15</v>
      </c>
      <c r="F8956" t="s">
        <v>23</v>
      </c>
      <c r="G8956">
        <v>54</v>
      </c>
      <c r="H8956">
        <v>8</v>
      </c>
      <c r="I8956">
        <v>0</v>
      </c>
      <c r="J8956">
        <v>1</v>
      </c>
      <c r="K8956">
        <v>1</v>
      </c>
      <c r="L8956">
        <v>1</v>
      </c>
      <c r="M8956">
        <v>162720</v>
      </c>
      <c r="N8956">
        <v>1</v>
      </c>
      <c r="O8956" t="str">
        <f t="shared" si="836"/>
        <v>46-60</v>
      </c>
      <c r="P8956" t="str">
        <f t="shared" si="837"/>
        <v>Medium</v>
      </c>
      <c r="Q8956" t="str">
        <f t="shared" si="838"/>
        <v>Long-Term</v>
      </c>
      <c r="R8956" t="str">
        <f t="shared" si="839"/>
        <v>Zero Balance</v>
      </c>
      <c r="S8956" t="str">
        <f t="shared" si="840"/>
        <v>Normal</v>
      </c>
      <c r="T8956">
        <v>1</v>
      </c>
      <c r="U8956">
        <f t="shared" si="841"/>
        <v>0</v>
      </c>
    </row>
    <row r="8957" spans="1:21" x14ac:dyDescent="0.25">
      <c r="A8957">
        <v>2025</v>
      </c>
      <c r="B8957">
        <v>15641319</v>
      </c>
      <c r="C8957" t="s">
        <v>2230</v>
      </c>
      <c r="D8957">
        <v>518</v>
      </c>
      <c r="E8957" t="s">
        <v>18</v>
      </c>
      <c r="F8957" t="s">
        <v>23</v>
      </c>
      <c r="G8957">
        <v>50</v>
      </c>
      <c r="H8957">
        <v>4</v>
      </c>
      <c r="I8957">
        <v>0</v>
      </c>
      <c r="J8957">
        <v>1</v>
      </c>
      <c r="K8957">
        <v>0</v>
      </c>
      <c r="L8957">
        <v>0</v>
      </c>
      <c r="M8957">
        <v>107112</v>
      </c>
      <c r="N8957">
        <v>1</v>
      </c>
      <c r="O8957" t="str">
        <f t="shared" si="836"/>
        <v>46-60</v>
      </c>
      <c r="P8957" t="str">
        <f t="shared" si="837"/>
        <v>Low</v>
      </c>
      <c r="Q8957" t="str">
        <f t="shared" si="838"/>
        <v>Mid-Term</v>
      </c>
      <c r="R8957" t="str">
        <f t="shared" si="839"/>
        <v>Zero Balance</v>
      </c>
      <c r="S8957" t="str">
        <f t="shared" si="840"/>
        <v>Normal</v>
      </c>
      <c r="T8957">
        <v>1</v>
      </c>
      <c r="U8957">
        <f t="shared" si="841"/>
        <v>0</v>
      </c>
    </row>
    <row r="8958" spans="1:21" x14ac:dyDescent="0.25">
      <c r="A8958">
        <v>2025</v>
      </c>
      <c r="B8958">
        <v>15723481</v>
      </c>
      <c r="C8958" t="s">
        <v>699</v>
      </c>
      <c r="D8958">
        <v>728</v>
      </c>
      <c r="E8958" t="s">
        <v>18</v>
      </c>
      <c r="F8958" t="s">
        <v>23</v>
      </c>
      <c r="G8958">
        <v>42</v>
      </c>
      <c r="H8958">
        <v>8</v>
      </c>
      <c r="I8958">
        <v>0</v>
      </c>
      <c r="J8958">
        <v>2</v>
      </c>
      <c r="K8958">
        <v>0</v>
      </c>
      <c r="L8958">
        <v>1</v>
      </c>
      <c r="M8958">
        <v>41823</v>
      </c>
      <c r="N8958">
        <v>0</v>
      </c>
      <c r="O8958" t="str">
        <f t="shared" si="836"/>
        <v>30-45</v>
      </c>
      <c r="P8958" t="str">
        <f t="shared" si="837"/>
        <v>Medium</v>
      </c>
      <c r="Q8958" t="str">
        <f t="shared" si="838"/>
        <v>Long-Term</v>
      </c>
      <c r="R8958" t="str">
        <f t="shared" si="839"/>
        <v>Zero Balance</v>
      </c>
      <c r="S8958" t="str">
        <f t="shared" si="840"/>
        <v>Normal</v>
      </c>
      <c r="T8958">
        <v>1</v>
      </c>
      <c r="U8958">
        <f t="shared" si="841"/>
        <v>0</v>
      </c>
    </row>
    <row r="8959" spans="1:21" x14ac:dyDescent="0.25">
      <c r="A8959">
        <v>2025</v>
      </c>
      <c r="B8959">
        <v>15787825</v>
      </c>
      <c r="C8959" t="s">
        <v>1245</v>
      </c>
      <c r="D8959">
        <v>585</v>
      </c>
      <c r="E8959" t="s">
        <v>26</v>
      </c>
      <c r="F8959" t="s">
        <v>23</v>
      </c>
      <c r="G8959">
        <v>37</v>
      </c>
      <c r="H8959">
        <v>6</v>
      </c>
      <c r="I8959">
        <v>152497</v>
      </c>
      <c r="J8959">
        <v>1</v>
      </c>
      <c r="K8959">
        <v>1</v>
      </c>
      <c r="L8959">
        <v>1</v>
      </c>
      <c r="M8959">
        <v>99907</v>
      </c>
      <c r="N8959">
        <v>0</v>
      </c>
      <c r="O8959" t="str">
        <f t="shared" si="836"/>
        <v>30-45</v>
      </c>
      <c r="P8959" t="str">
        <f t="shared" si="837"/>
        <v>Low</v>
      </c>
      <c r="Q8959" t="str">
        <f t="shared" si="838"/>
        <v>Mid-Term</v>
      </c>
      <c r="R8959" t="str">
        <f t="shared" si="839"/>
        <v>High Balance</v>
      </c>
      <c r="S8959" t="str">
        <f t="shared" si="840"/>
        <v>High Value</v>
      </c>
      <c r="T8959">
        <v>1</v>
      </c>
      <c r="U8959">
        <f t="shared" si="841"/>
        <v>0</v>
      </c>
    </row>
    <row r="8960" spans="1:21" x14ac:dyDescent="0.25">
      <c r="A8960">
        <v>2025</v>
      </c>
      <c r="B8960">
        <v>15710726</v>
      </c>
      <c r="C8960" t="s">
        <v>250</v>
      </c>
      <c r="D8960">
        <v>573</v>
      </c>
      <c r="E8960" t="s">
        <v>15</v>
      </c>
      <c r="F8960" t="s">
        <v>23</v>
      </c>
      <c r="G8960">
        <v>52</v>
      </c>
      <c r="H8960">
        <v>8</v>
      </c>
      <c r="I8960">
        <v>0</v>
      </c>
      <c r="J8960">
        <v>2</v>
      </c>
      <c r="K8960">
        <v>0</v>
      </c>
      <c r="L8960">
        <v>1</v>
      </c>
      <c r="M8960">
        <v>178229</v>
      </c>
      <c r="N8960">
        <v>0</v>
      </c>
      <c r="O8960" t="str">
        <f t="shared" si="836"/>
        <v>46-60</v>
      </c>
      <c r="P8960" t="str">
        <f t="shared" si="837"/>
        <v>Low</v>
      </c>
      <c r="Q8960" t="str">
        <f t="shared" si="838"/>
        <v>Long-Term</v>
      </c>
      <c r="R8960" t="str">
        <f t="shared" si="839"/>
        <v>Zero Balance</v>
      </c>
      <c r="S8960" t="str">
        <f t="shared" si="840"/>
        <v>Normal</v>
      </c>
      <c r="T8960">
        <v>1</v>
      </c>
      <c r="U8960">
        <f t="shared" si="841"/>
        <v>0</v>
      </c>
    </row>
    <row r="8961" spans="1:21" x14ac:dyDescent="0.25">
      <c r="A8961">
        <v>2025</v>
      </c>
      <c r="B8961">
        <v>15627195</v>
      </c>
      <c r="C8961" t="s">
        <v>2801</v>
      </c>
      <c r="D8961">
        <v>568</v>
      </c>
      <c r="E8961" t="s">
        <v>26</v>
      </c>
      <c r="F8961" t="s">
        <v>23</v>
      </c>
      <c r="G8961">
        <v>26</v>
      </c>
      <c r="H8961">
        <v>1</v>
      </c>
      <c r="I8961">
        <v>112930</v>
      </c>
      <c r="J8961">
        <v>2</v>
      </c>
      <c r="K8961">
        <v>1</v>
      </c>
      <c r="L8961">
        <v>0</v>
      </c>
      <c r="M8961">
        <v>22096</v>
      </c>
      <c r="N8961">
        <v>0</v>
      </c>
      <c r="O8961" t="str">
        <f t="shared" si="836"/>
        <v>&lt;30</v>
      </c>
      <c r="P8961" t="str">
        <f t="shared" si="837"/>
        <v>Low</v>
      </c>
      <c r="Q8961" t="str">
        <f t="shared" si="838"/>
        <v>New</v>
      </c>
      <c r="R8961" t="str">
        <f t="shared" si="839"/>
        <v>High Balance</v>
      </c>
      <c r="S8961" t="str">
        <f t="shared" si="840"/>
        <v>High Value</v>
      </c>
      <c r="T8961">
        <v>1</v>
      </c>
      <c r="U8961">
        <f t="shared" si="841"/>
        <v>0</v>
      </c>
    </row>
    <row r="8962" spans="1:21" x14ac:dyDescent="0.25">
      <c r="A8962">
        <v>2025</v>
      </c>
      <c r="B8962">
        <v>15657957</v>
      </c>
      <c r="C8962" t="s">
        <v>250</v>
      </c>
      <c r="D8962">
        <v>602</v>
      </c>
      <c r="E8962" t="s">
        <v>26</v>
      </c>
      <c r="F8962" t="s">
        <v>16</v>
      </c>
      <c r="G8962">
        <v>26</v>
      </c>
      <c r="H8962">
        <v>8</v>
      </c>
      <c r="I8962">
        <v>113674</v>
      </c>
      <c r="J8962">
        <v>1</v>
      </c>
      <c r="K8962">
        <v>1</v>
      </c>
      <c r="L8962">
        <v>0</v>
      </c>
      <c r="M8962">
        <v>197861</v>
      </c>
      <c r="N8962">
        <v>1</v>
      </c>
      <c r="O8962" t="str">
        <f t="shared" ref="O8962:O9025" si="842">IF(G8962&lt;30,"&lt;30",IF(G8962&lt;=45,"30-45",IF(G8962&lt;=60,"46-60","60+")))</f>
        <v>&lt;30</v>
      </c>
      <c r="P8962" t="str">
        <f t="shared" ref="P8962:P9025" si="843">IF(D8962&lt;600,"Low",IF(D8962&lt;=750,"Medium","High"))</f>
        <v>Medium</v>
      </c>
      <c r="Q8962" t="str">
        <f t="shared" ref="Q8962:Q9025" si="844">IF(H8962&lt;=3,"New",IF(H8962&lt;=7,"Mid-Term","Long-Term"))</f>
        <v>Long-Term</v>
      </c>
      <c r="R8962" t="str">
        <f t="shared" ref="R8962:R9025" si="845">IF(I8962=0,"Zero Balance",IF(I8962&lt;100000,"Low Balance","High Balance"))</f>
        <v>High Balance</v>
      </c>
      <c r="S8962" t="str">
        <f t="shared" ref="S8962:S9025" si="846">IF(I8962&gt;=100000,"High Value","Normal")</f>
        <v>High Value</v>
      </c>
      <c r="T8962">
        <v>1</v>
      </c>
      <c r="U8962">
        <f t="shared" ref="U8962:U9025" si="847">IF(N8962=1,I8962,0)</f>
        <v>113674</v>
      </c>
    </row>
    <row r="8963" spans="1:21" x14ac:dyDescent="0.25">
      <c r="A8963">
        <v>2025</v>
      </c>
      <c r="B8963">
        <v>15676117</v>
      </c>
      <c r="C8963" t="s">
        <v>2802</v>
      </c>
      <c r="D8963">
        <v>603</v>
      </c>
      <c r="E8963" t="s">
        <v>15</v>
      </c>
      <c r="F8963" t="s">
        <v>23</v>
      </c>
      <c r="G8963">
        <v>44</v>
      </c>
      <c r="H8963">
        <v>9</v>
      </c>
      <c r="I8963">
        <v>0</v>
      </c>
      <c r="J8963">
        <v>1</v>
      </c>
      <c r="K8963">
        <v>1</v>
      </c>
      <c r="L8963">
        <v>0</v>
      </c>
      <c r="M8963">
        <v>138328</v>
      </c>
      <c r="N8963">
        <v>0</v>
      </c>
      <c r="O8963" t="str">
        <f t="shared" si="842"/>
        <v>30-45</v>
      </c>
      <c r="P8963" t="str">
        <f t="shared" si="843"/>
        <v>Medium</v>
      </c>
      <c r="Q8963" t="str">
        <f t="shared" si="844"/>
        <v>Long-Term</v>
      </c>
      <c r="R8963" t="str">
        <f t="shared" si="845"/>
        <v>Zero Balance</v>
      </c>
      <c r="S8963" t="str">
        <f t="shared" si="846"/>
        <v>Normal</v>
      </c>
      <c r="T8963">
        <v>1</v>
      </c>
      <c r="U8963">
        <f t="shared" si="847"/>
        <v>0</v>
      </c>
    </row>
    <row r="8964" spans="1:21" x14ac:dyDescent="0.25">
      <c r="A8964">
        <v>2025</v>
      </c>
      <c r="B8964">
        <v>15607874</v>
      </c>
      <c r="C8964" t="s">
        <v>2803</v>
      </c>
      <c r="D8964">
        <v>687</v>
      </c>
      <c r="E8964" t="s">
        <v>15</v>
      </c>
      <c r="F8964" t="s">
        <v>23</v>
      </c>
      <c r="G8964">
        <v>38</v>
      </c>
      <c r="H8964">
        <v>0</v>
      </c>
      <c r="I8964">
        <v>144451</v>
      </c>
      <c r="J8964">
        <v>1</v>
      </c>
      <c r="K8964">
        <v>0</v>
      </c>
      <c r="L8964">
        <v>1</v>
      </c>
      <c r="M8964">
        <v>137277</v>
      </c>
      <c r="N8964">
        <v>0</v>
      </c>
      <c r="O8964" t="str">
        <f t="shared" si="842"/>
        <v>30-45</v>
      </c>
      <c r="P8964" t="str">
        <f t="shared" si="843"/>
        <v>Medium</v>
      </c>
      <c r="Q8964" t="str">
        <f t="shared" si="844"/>
        <v>New</v>
      </c>
      <c r="R8964" t="str">
        <f t="shared" si="845"/>
        <v>High Balance</v>
      </c>
      <c r="S8964" t="str">
        <f t="shared" si="846"/>
        <v>High Value</v>
      </c>
      <c r="T8964">
        <v>1</v>
      </c>
      <c r="U8964">
        <f t="shared" si="847"/>
        <v>0</v>
      </c>
    </row>
    <row r="8965" spans="1:21" x14ac:dyDescent="0.25">
      <c r="A8965">
        <v>2025</v>
      </c>
      <c r="B8965">
        <v>15796993</v>
      </c>
      <c r="C8965" t="s">
        <v>2804</v>
      </c>
      <c r="D8965">
        <v>741</v>
      </c>
      <c r="E8965" t="s">
        <v>15</v>
      </c>
      <c r="F8965" t="s">
        <v>23</v>
      </c>
      <c r="G8965">
        <v>52</v>
      </c>
      <c r="H8965">
        <v>1</v>
      </c>
      <c r="I8965">
        <v>171236</v>
      </c>
      <c r="J8965">
        <v>2</v>
      </c>
      <c r="K8965">
        <v>0</v>
      </c>
      <c r="L8965">
        <v>0</v>
      </c>
      <c r="M8965">
        <v>21834</v>
      </c>
      <c r="N8965">
        <v>1</v>
      </c>
      <c r="O8965" t="str">
        <f t="shared" si="842"/>
        <v>46-60</v>
      </c>
      <c r="P8965" t="str">
        <f t="shared" si="843"/>
        <v>Medium</v>
      </c>
      <c r="Q8965" t="str">
        <f t="shared" si="844"/>
        <v>New</v>
      </c>
      <c r="R8965" t="str">
        <f t="shared" si="845"/>
        <v>High Balance</v>
      </c>
      <c r="S8965" t="str">
        <f t="shared" si="846"/>
        <v>High Value</v>
      </c>
      <c r="T8965">
        <v>1</v>
      </c>
      <c r="U8965">
        <f t="shared" si="847"/>
        <v>171236</v>
      </c>
    </row>
    <row r="8966" spans="1:21" x14ac:dyDescent="0.25">
      <c r="A8966">
        <v>2025</v>
      </c>
      <c r="B8966">
        <v>15649858</v>
      </c>
      <c r="C8966" t="s">
        <v>949</v>
      </c>
      <c r="D8966">
        <v>469</v>
      </c>
      <c r="E8966" t="s">
        <v>18</v>
      </c>
      <c r="F8966" t="s">
        <v>23</v>
      </c>
      <c r="G8966">
        <v>37</v>
      </c>
      <c r="H8966">
        <v>9</v>
      </c>
      <c r="I8966">
        <v>96776</v>
      </c>
      <c r="J8966">
        <v>1</v>
      </c>
      <c r="K8966">
        <v>1</v>
      </c>
      <c r="L8966">
        <v>1</v>
      </c>
      <c r="M8966">
        <v>119891</v>
      </c>
      <c r="N8966">
        <v>0</v>
      </c>
      <c r="O8966" t="str">
        <f t="shared" si="842"/>
        <v>30-45</v>
      </c>
      <c r="P8966" t="str">
        <f t="shared" si="843"/>
        <v>Low</v>
      </c>
      <c r="Q8966" t="str">
        <f t="shared" si="844"/>
        <v>Long-Term</v>
      </c>
      <c r="R8966" t="str">
        <f t="shared" si="845"/>
        <v>Low Balance</v>
      </c>
      <c r="S8966" t="str">
        <f t="shared" si="846"/>
        <v>Normal</v>
      </c>
      <c r="T8966">
        <v>1</v>
      </c>
      <c r="U8966">
        <f t="shared" si="847"/>
        <v>0</v>
      </c>
    </row>
    <row r="8967" spans="1:21" x14ac:dyDescent="0.25">
      <c r="A8967">
        <v>2025</v>
      </c>
      <c r="B8967">
        <v>15811032</v>
      </c>
      <c r="C8967" t="s">
        <v>2805</v>
      </c>
      <c r="D8967">
        <v>477</v>
      </c>
      <c r="E8967" t="s">
        <v>26</v>
      </c>
      <c r="F8967" t="s">
        <v>16</v>
      </c>
      <c r="G8967">
        <v>58</v>
      </c>
      <c r="H8967">
        <v>8</v>
      </c>
      <c r="I8967">
        <v>145985</v>
      </c>
      <c r="J8967">
        <v>1</v>
      </c>
      <c r="K8967">
        <v>1</v>
      </c>
      <c r="L8967">
        <v>1</v>
      </c>
      <c r="M8967">
        <v>24565</v>
      </c>
      <c r="N8967">
        <v>0</v>
      </c>
      <c r="O8967" t="str">
        <f t="shared" si="842"/>
        <v>46-60</v>
      </c>
      <c r="P8967" t="str">
        <f t="shared" si="843"/>
        <v>Low</v>
      </c>
      <c r="Q8967" t="str">
        <f t="shared" si="844"/>
        <v>Long-Term</v>
      </c>
      <c r="R8967" t="str">
        <f t="shared" si="845"/>
        <v>High Balance</v>
      </c>
      <c r="S8967" t="str">
        <f t="shared" si="846"/>
        <v>High Value</v>
      </c>
      <c r="T8967">
        <v>1</v>
      </c>
      <c r="U8967">
        <f t="shared" si="847"/>
        <v>0</v>
      </c>
    </row>
    <row r="8968" spans="1:21" x14ac:dyDescent="0.25">
      <c r="A8968">
        <v>2025</v>
      </c>
      <c r="B8968">
        <v>15679963</v>
      </c>
      <c r="C8968" t="s">
        <v>481</v>
      </c>
      <c r="D8968">
        <v>737</v>
      </c>
      <c r="E8968" t="s">
        <v>26</v>
      </c>
      <c r="F8968" t="s">
        <v>23</v>
      </c>
      <c r="G8968">
        <v>43</v>
      </c>
      <c r="H8968">
        <v>8</v>
      </c>
      <c r="I8968">
        <v>96354</v>
      </c>
      <c r="J8968">
        <v>1</v>
      </c>
      <c r="K8968">
        <v>0</v>
      </c>
      <c r="L8968">
        <v>0</v>
      </c>
      <c r="M8968">
        <v>10210</v>
      </c>
      <c r="N8968">
        <v>0</v>
      </c>
      <c r="O8968" t="str">
        <f t="shared" si="842"/>
        <v>30-45</v>
      </c>
      <c r="P8968" t="str">
        <f t="shared" si="843"/>
        <v>Medium</v>
      </c>
      <c r="Q8968" t="str">
        <f t="shared" si="844"/>
        <v>Long-Term</v>
      </c>
      <c r="R8968" t="str">
        <f t="shared" si="845"/>
        <v>Low Balance</v>
      </c>
      <c r="S8968" t="str">
        <f t="shared" si="846"/>
        <v>Normal</v>
      </c>
      <c r="T8968">
        <v>1</v>
      </c>
      <c r="U8968">
        <f t="shared" si="847"/>
        <v>0</v>
      </c>
    </row>
    <row r="8969" spans="1:21" x14ac:dyDescent="0.25">
      <c r="A8969">
        <v>2025</v>
      </c>
      <c r="B8969">
        <v>15579131</v>
      </c>
      <c r="C8969" t="s">
        <v>333</v>
      </c>
      <c r="D8969">
        <v>835</v>
      </c>
      <c r="E8969" t="s">
        <v>15</v>
      </c>
      <c r="F8969" t="s">
        <v>23</v>
      </c>
      <c r="G8969">
        <v>25</v>
      </c>
      <c r="H8969">
        <v>7</v>
      </c>
      <c r="I8969">
        <v>0</v>
      </c>
      <c r="J8969">
        <v>2</v>
      </c>
      <c r="K8969">
        <v>1</v>
      </c>
      <c r="L8969">
        <v>1</v>
      </c>
      <c r="M8969">
        <v>83450</v>
      </c>
      <c r="N8969">
        <v>0</v>
      </c>
      <c r="O8969" t="str">
        <f t="shared" si="842"/>
        <v>&lt;30</v>
      </c>
      <c r="P8969" t="str">
        <f t="shared" si="843"/>
        <v>High</v>
      </c>
      <c r="Q8969" t="str">
        <f t="shared" si="844"/>
        <v>Mid-Term</v>
      </c>
      <c r="R8969" t="str">
        <f t="shared" si="845"/>
        <v>Zero Balance</v>
      </c>
      <c r="S8969" t="str">
        <f t="shared" si="846"/>
        <v>Normal</v>
      </c>
      <c r="T8969">
        <v>1</v>
      </c>
      <c r="U8969">
        <f t="shared" si="847"/>
        <v>0</v>
      </c>
    </row>
    <row r="8970" spans="1:21" x14ac:dyDescent="0.25">
      <c r="A8970">
        <v>2025</v>
      </c>
      <c r="B8970">
        <v>15572428</v>
      </c>
      <c r="C8970" t="s">
        <v>2806</v>
      </c>
      <c r="D8970">
        <v>717</v>
      </c>
      <c r="E8970" t="s">
        <v>26</v>
      </c>
      <c r="F8970" t="s">
        <v>16</v>
      </c>
      <c r="G8970">
        <v>33</v>
      </c>
      <c r="H8970">
        <v>0</v>
      </c>
      <c r="I8970">
        <v>115777</v>
      </c>
      <c r="J8970">
        <v>1</v>
      </c>
      <c r="K8970">
        <v>1</v>
      </c>
      <c r="L8970">
        <v>1</v>
      </c>
      <c r="M8970">
        <v>81508</v>
      </c>
      <c r="N8970">
        <v>0</v>
      </c>
      <c r="O8970" t="str">
        <f t="shared" si="842"/>
        <v>30-45</v>
      </c>
      <c r="P8970" t="str">
        <f t="shared" si="843"/>
        <v>Medium</v>
      </c>
      <c r="Q8970" t="str">
        <f t="shared" si="844"/>
        <v>New</v>
      </c>
      <c r="R8970" t="str">
        <f t="shared" si="845"/>
        <v>High Balance</v>
      </c>
      <c r="S8970" t="str">
        <f t="shared" si="846"/>
        <v>High Value</v>
      </c>
      <c r="T8970">
        <v>1</v>
      </c>
      <c r="U8970">
        <f t="shared" si="847"/>
        <v>0</v>
      </c>
    </row>
    <row r="8971" spans="1:21" x14ac:dyDescent="0.25">
      <c r="A8971">
        <v>2025</v>
      </c>
      <c r="B8971">
        <v>15622461</v>
      </c>
      <c r="C8971" t="s">
        <v>2515</v>
      </c>
      <c r="D8971">
        <v>562</v>
      </c>
      <c r="E8971" t="s">
        <v>15</v>
      </c>
      <c r="F8971" t="s">
        <v>16</v>
      </c>
      <c r="G8971">
        <v>51</v>
      </c>
      <c r="H8971">
        <v>7</v>
      </c>
      <c r="I8971">
        <v>122822</v>
      </c>
      <c r="J8971">
        <v>2</v>
      </c>
      <c r="K8971">
        <v>0</v>
      </c>
      <c r="L8971">
        <v>0</v>
      </c>
      <c r="M8971">
        <v>32626</v>
      </c>
      <c r="N8971">
        <v>0</v>
      </c>
      <c r="O8971" t="str">
        <f t="shared" si="842"/>
        <v>46-60</v>
      </c>
      <c r="P8971" t="str">
        <f t="shared" si="843"/>
        <v>Low</v>
      </c>
      <c r="Q8971" t="str">
        <f t="shared" si="844"/>
        <v>Mid-Term</v>
      </c>
      <c r="R8971" t="str">
        <f t="shared" si="845"/>
        <v>High Balance</v>
      </c>
      <c r="S8971" t="str">
        <f t="shared" si="846"/>
        <v>High Value</v>
      </c>
      <c r="T8971">
        <v>1</v>
      </c>
      <c r="U8971">
        <f t="shared" si="847"/>
        <v>0</v>
      </c>
    </row>
    <row r="8972" spans="1:21" x14ac:dyDescent="0.25">
      <c r="A8972">
        <v>2025</v>
      </c>
      <c r="B8972">
        <v>15636105</v>
      </c>
      <c r="C8972" t="s">
        <v>383</v>
      </c>
      <c r="D8972">
        <v>758</v>
      </c>
      <c r="E8972" t="s">
        <v>18</v>
      </c>
      <c r="F8972" t="s">
        <v>23</v>
      </c>
      <c r="G8972">
        <v>61</v>
      </c>
      <c r="H8972">
        <v>2</v>
      </c>
      <c r="I8972">
        <v>0</v>
      </c>
      <c r="J8972">
        <v>2</v>
      </c>
      <c r="K8972">
        <v>1</v>
      </c>
      <c r="L8972">
        <v>1</v>
      </c>
      <c r="M8972">
        <v>43982</v>
      </c>
      <c r="N8972">
        <v>0</v>
      </c>
      <c r="O8972" t="str">
        <f t="shared" si="842"/>
        <v>60+</v>
      </c>
      <c r="P8972" t="str">
        <f t="shared" si="843"/>
        <v>High</v>
      </c>
      <c r="Q8972" t="str">
        <f t="shared" si="844"/>
        <v>New</v>
      </c>
      <c r="R8972" t="str">
        <f t="shared" si="845"/>
        <v>Zero Balance</v>
      </c>
      <c r="S8972" t="str">
        <f t="shared" si="846"/>
        <v>Normal</v>
      </c>
      <c r="T8972">
        <v>1</v>
      </c>
      <c r="U8972">
        <f t="shared" si="847"/>
        <v>0</v>
      </c>
    </row>
    <row r="8973" spans="1:21" x14ac:dyDescent="0.25">
      <c r="A8973">
        <v>2025</v>
      </c>
      <c r="B8973">
        <v>15583849</v>
      </c>
      <c r="C8973" t="s">
        <v>306</v>
      </c>
      <c r="D8973">
        <v>408</v>
      </c>
      <c r="E8973" t="s">
        <v>15</v>
      </c>
      <c r="F8973" t="s">
        <v>23</v>
      </c>
      <c r="G8973">
        <v>40</v>
      </c>
      <c r="H8973">
        <v>3</v>
      </c>
      <c r="I8973">
        <v>0</v>
      </c>
      <c r="J8973">
        <v>2</v>
      </c>
      <c r="K8973">
        <v>0</v>
      </c>
      <c r="L8973">
        <v>0</v>
      </c>
      <c r="M8973">
        <v>124874</v>
      </c>
      <c r="N8973">
        <v>0</v>
      </c>
      <c r="O8973" t="str">
        <f t="shared" si="842"/>
        <v>30-45</v>
      </c>
      <c r="P8973" t="str">
        <f t="shared" si="843"/>
        <v>Low</v>
      </c>
      <c r="Q8973" t="str">
        <f t="shared" si="844"/>
        <v>New</v>
      </c>
      <c r="R8973" t="str">
        <f t="shared" si="845"/>
        <v>Zero Balance</v>
      </c>
      <c r="S8973" t="str">
        <f t="shared" si="846"/>
        <v>Normal</v>
      </c>
      <c r="T8973">
        <v>1</v>
      </c>
      <c r="U8973">
        <f t="shared" si="847"/>
        <v>0</v>
      </c>
    </row>
    <row r="8974" spans="1:21" x14ac:dyDescent="0.25">
      <c r="A8974">
        <v>2025</v>
      </c>
      <c r="B8974">
        <v>15718780</v>
      </c>
      <c r="C8974" t="s">
        <v>649</v>
      </c>
      <c r="D8974">
        <v>650</v>
      </c>
      <c r="E8974" t="s">
        <v>18</v>
      </c>
      <c r="F8974" t="s">
        <v>16</v>
      </c>
      <c r="G8974">
        <v>32</v>
      </c>
      <c r="H8974">
        <v>4</v>
      </c>
      <c r="I8974">
        <v>79450</v>
      </c>
      <c r="J8974">
        <v>1</v>
      </c>
      <c r="K8974">
        <v>1</v>
      </c>
      <c r="L8974">
        <v>1</v>
      </c>
      <c r="M8974">
        <v>118325</v>
      </c>
      <c r="N8974">
        <v>0</v>
      </c>
      <c r="O8974" t="str">
        <f t="shared" si="842"/>
        <v>30-45</v>
      </c>
      <c r="P8974" t="str">
        <f t="shared" si="843"/>
        <v>Medium</v>
      </c>
      <c r="Q8974" t="str">
        <f t="shared" si="844"/>
        <v>Mid-Term</v>
      </c>
      <c r="R8974" t="str">
        <f t="shared" si="845"/>
        <v>Low Balance</v>
      </c>
      <c r="S8974" t="str">
        <f t="shared" si="846"/>
        <v>Normal</v>
      </c>
      <c r="T8974">
        <v>1</v>
      </c>
      <c r="U8974">
        <f t="shared" si="847"/>
        <v>0</v>
      </c>
    </row>
    <row r="8975" spans="1:21" x14ac:dyDescent="0.25">
      <c r="A8975">
        <v>2025</v>
      </c>
      <c r="B8975">
        <v>15739271</v>
      </c>
      <c r="C8975" t="s">
        <v>1355</v>
      </c>
      <c r="D8975">
        <v>582</v>
      </c>
      <c r="E8975" t="s">
        <v>26</v>
      </c>
      <c r="F8975" t="s">
        <v>23</v>
      </c>
      <c r="G8975">
        <v>33</v>
      </c>
      <c r="H8975">
        <v>2</v>
      </c>
      <c r="I8975">
        <v>122394</v>
      </c>
      <c r="J8975">
        <v>1</v>
      </c>
      <c r="K8975">
        <v>1</v>
      </c>
      <c r="L8975">
        <v>1</v>
      </c>
      <c r="M8975">
        <v>22114</v>
      </c>
      <c r="N8975">
        <v>0</v>
      </c>
      <c r="O8975" t="str">
        <f t="shared" si="842"/>
        <v>30-45</v>
      </c>
      <c r="P8975" t="str">
        <f t="shared" si="843"/>
        <v>Low</v>
      </c>
      <c r="Q8975" t="str">
        <f t="shared" si="844"/>
        <v>New</v>
      </c>
      <c r="R8975" t="str">
        <f t="shared" si="845"/>
        <v>High Balance</v>
      </c>
      <c r="S8975" t="str">
        <f t="shared" si="846"/>
        <v>High Value</v>
      </c>
      <c r="T8975">
        <v>1</v>
      </c>
      <c r="U8975">
        <f t="shared" si="847"/>
        <v>0</v>
      </c>
    </row>
    <row r="8976" spans="1:21" x14ac:dyDescent="0.25">
      <c r="A8976">
        <v>2025</v>
      </c>
      <c r="B8976">
        <v>15697129</v>
      </c>
      <c r="C8976" t="s">
        <v>983</v>
      </c>
      <c r="D8976">
        <v>706</v>
      </c>
      <c r="E8976" t="s">
        <v>18</v>
      </c>
      <c r="F8976" t="s">
        <v>16</v>
      </c>
      <c r="G8976">
        <v>43</v>
      </c>
      <c r="H8976">
        <v>1</v>
      </c>
      <c r="I8976">
        <v>0</v>
      </c>
      <c r="J8976">
        <v>2</v>
      </c>
      <c r="K8976">
        <v>1</v>
      </c>
      <c r="L8976">
        <v>0</v>
      </c>
      <c r="M8976">
        <v>31963</v>
      </c>
      <c r="N8976">
        <v>0</v>
      </c>
      <c r="O8976" t="str">
        <f t="shared" si="842"/>
        <v>30-45</v>
      </c>
      <c r="P8976" t="str">
        <f t="shared" si="843"/>
        <v>Medium</v>
      </c>
      <c r="Q8976" t="str">
        <f t="shared" si="844"/>
        <v>New</v>
      </c>
      <c r="R8976" t="str">
        <f t="shared" si="845"/>
        <v>Zero Balance</v>
      </c>
      <c r="S8976" t="str">
        <f t="shared" si="846"/>
        <v>Normal</v>
      </c>
      <c r="T8976">
        <v>1</v>
      </c>
      <c r="U8976">
        <f t="shared" si="847"/>
        <v>0</v>
      </c>
    </row>
    <row r="8977" spans="1:21" x14ac:dyDescent="0.25">
      <c r="A8977">
        <v>2025</v>
      </c>
      <c r="B8977">
        <v>15763415</v>
      </c>
      <c r="C8977" t="s">
        <v>486</v>
      </c>
      <c r="D8977">
        <v>567</v>
      </c>
      <c r="E8977" t="s">
        <v>26</v>
      </c>
      <c r="F8977" t="s">
        <v>23</v>
      </c>
      <c r="G8977">
        <v>41</v>
      </c>
      <c r="H8977">
        <v>0</v>
      </c>
      <c r="I8977">
        <v>134379</v>
      </c>
      <c r="J8977">
        <v>1</v>
      </c>
      <c r="K8977">
        <v>1</v>
      </c>
      <c r="L8977">
        <v>1</v>
      </c>
      <c r="M8977">
        <v>105747</v>
      </c>
      <c r="N8977">
        <v>0</v>
      </c>
      <c r="O8977" t="str">
        <f t="shared" si="842"/>
        <v>30-45</v>
      </c>
      <c r="P8977" t="str">
        <f t="shared" si="843"/>
        <v>Low</v>
      </c>
      <c r="Q8977" t="str">
        <f t="shared" si="844"/>
        <v>New</v>
      </c>
      <c r="R8977" t="str">
        <f t="shared" si="845"/>
        <v>High Balance</v>
      </c>
      <c r="S8977" t="str">
        <f t="shared" si="846"/>
        <v>High Value</v>
      </c>
      <c r="T8977">
        <v>1</v>
      </c>
      <c r="U8977">
        <f t="shared" si="847"/>
        <v>0</v>
      </c>
    </row>
    <row r="8978" spans="1:21" x14ac:dyDescent="0.25">
      <c r="A8978">
        <v>2025</v>
      </c>
      <c r="B8978">
        <v>15796617</v>
      </c>
      <c r="C8978" t="s">
        <v>680</v>
      </c>
      <c r="D8978">
        <v>720</v>
      </c>
      <c r="E8978" t="s">
        <v>15</v>
      </c>
      <c r="F8978" t="s">
        <v>23</v>
      </c>
      <c r="G8978">
        <v>29</v>
      </c>
      <c r="H8978">
        <v>2</v>
      </c>
      <c r="I8978">
        <v>0</v>
      </c>
      <c r="J8978">
        <v>2</v>
      </c>
      <c r="K8978">
        <v>1</v>
      </c>
      <c r="L8978">
        <v>0</v>
      </c>
      <c r="M8978">
        <v>39926</v>
      </c>
      <c r="N8978">
        <v>0</v>
      </c>
      <c r="O8978" t="str">
        <f t="shared" si="842"/>
        <v>&lt;30</v>
      </c>
      <c r="P8978" t="str">
        <f t="shared" si="843"/>
        <v>Medium</v>
      </c>
      <c r="Q8978" t="str">
        <f t="shared" si="844"/>
        <v>New</v>
      </c>
      <c r="R8978" t="str">
        <f t="shared" si="845"/>
        <v>Zero Balance</v>
      </c>
      <c r="S8978" t="str">
        <f t="shared" si="846"/>
        <v>Normal</v>
      </c>
      <c r="T8978">
        <v>1</v>
      </c>
      <c r="U8978">
        <f t="shared" si="847"/>
        <v>0</v>
      </c>
    </row>
    <row r="8979" spans="1:21" x14ac:dyDescent="0.25">
      <c r="A8979">
        <v>2025</v>
      </c>
      <c r="B8979">
        <v>15626628</v>
      </c>
      <c r="C8979" t="s">
        <v>1194</v>
      </c>
      <c r="D8979">
        <v>631</v>
      </c>
      <c r="E8979" t="s">
        <v>18</v>
      </c>
      <c r="F8979" t="s">
        <v>16</v>
      </c>
      <c r="G8979">
        <v>31</v>
      </c>
      <c r="H8979">
        <v>2</v>
      </c>
      <c r="I8979">
        <v>88162</v>
      </c>
      <c r="J8979">
        <v>2</v>
      </c>
      <c r="K8979">
        <v>1</v>
      </c>
      <c r="L8979">
        <v>0</v>
      </c>
      <c r="M8979">
        <v>127631</v>
      </c>
      <c r="N8979">
        <v>0</v>
      </c>
      <c r="O8979" t="str">
        <f t="shared" si="842"/>
        <v>30-45</v>
      </c>
      <c r="P8979" t="str">
        <f t="shared" si="843"/>
        <v>Medium</v>
      </c>
      <c r="Q8979" t="str">
        <f t="shared" si="844"/>
        <v>New</v>
      </c>
      <c r="R8979" t="str">
        <f t="shared" si="845"/>
        <v>Low Balance</v>
      </c>
      <c r="S8979" t="str">
        <f t="shared" si="846"/>
        <v>Normal</v>
      </c>
      <c r="T8979">
        <v>1</v>
      </c>
      <c r="U8979">
        <f t="shared" si="847"/>
        <v>0</v>
      </c>
    </row>
    <row r="8980" spans="1:21" x14ac:dyDescent="0.25">
      <c r="A8980">
        <v>2025</v>
      </c>
      <c r="B8980">
        <v>15765857</v>
      </c>
      <c r="C8980" t="s">
        <v>1161</v>
      </c>
      <c r="D8980">
        <v>623</v>
      </c>
      <c r="E8980" t="s">
        <v>18</v>
      </c>
      <c r="F8980" t="s">
        <v>23</v>
      </c>
      <c r="G8980">
        <v>41</v>
      </c>
      <c r="H8980">
        <v>2</v>
      </c>
      <c r="I8980">
        <v>142412</v>
      </c>
      <c r="J8980">
        <v>1</v>
      </c>
      <c r="K8980">
        <v>1</v>
      </c>
      <c r="L8980">
        <v>0</v>
      </c>
      <c r="M8980">
        <v>28779</v>
      </c>
      <c r="N8980">
        <v>0</v>
      </c>
      <c r="O8980" t="str">
        <f t="shared" si="842"/>
        <v>30-45</v>
      </c>
      <c r="P8980" t="str">
        <f t="shared" si="843"/>
        <v>Medium</v>
      </c>
      <c r="Q8980" t="str">
        <f t="shared" si="844"/>
        <v>New</v>
      </c>
      <c r="R8980" t="str">
        <f t="shared" si="845"/>
        <v>High Balance</v>
      </c>
      <c r="S8980" t="str">
        <f t="shared" si="846"/>
        <v>High Value</v>
      </c>
      <c r="T8980">
        <v>1</v>
      </c>
      <c r="U8980">
        <f t="shared" si="847"/>
        <v>0</v>
      </c>
    </row>
    <row r="8981" spans="1:21" x14ac:dyDescent="0.25">
      <c r="A8981">
        <v>2025</v>
      </c>
      <c r="B8981">
        <v>15742511</v>
      </c>
      <c r="C8981" t="s">
        <v>305</v>
      </c>
      <c r="D8981">
        <v>514</v>
      </c>
      <c r="E8981" t="s">
        <v>15</v>
      </c>
      <c r="F8981" t="s">
        <v>23</v>
      </c>
      <c r="G8981">
        <v>35</v>
      </c>
      <c r="H8981">
        <v>3</v>
      </c>
      <c r="I8981">
        <v>121031</v>
      </c>
      <c r="J8981">
        <v>1</v>
      </c>
      <c r="K8981">
        <v>1</v>
      </c>
      <c r="L8981">
        <v>0</v>
      </c>
      <c r="M8981">
        <v>10009</v>
      </c>
      <c r="N8981">
        <v>0</v>
      </c>
      <c r="O8981" t="str">
        <f t="shared" si="842"/>
        <v>30-45</v>
      </c>
      <c r="P8981" t="str">
        <f t="shared" si="843"/>
        <v>Low</v>
      </c>
      <c r="Q8981" t="str">
        <f t="shared" si="844"/>
        <v>New</v>
      </c>
      <c r="R8981" t="str">
        <f t="shared" si="845"/>
        <v>High Balance</v>
      </c>
      <c r="S8981" t="str">
        <f t="shared" si="846"/>
        <v>High Value</v>
      </c>
      <c r="T8981">
        <v>1</v>
      </c>
      <c r="U8981">
        <f t="shared" si="847"/>
        <v>0</v>
      </c>
    </row>
    <row r="8982" spans="1:21" x14ac:dyDescent="0.25">
      <c r="A8982">
        <v>2025</v>
      </c>
      <c r="B8982">
        <v>15786433</v>
      </c>
      <c r="C8982" t="s">
        <v>947</v>
      </c>
      <c r="D8982">
        <v>650</v>
      </c>
      <c r="E8982" t="s">
        <v>26</v>
      </c>
      <c r="F8982" t="s">
        <v>16</v>
      </c>
      <c r="G8982">
        <v>35</v>
      </c>
      <c r="H8982">
        <v>3</v>
      </c>
      <c r="I8982">
        <v>165982</v>
      </c>
      <c r="J8982">
        <v>2</v>
      </c>
      <c r="K8982">
        <v>1</v>
      </c>
      <c r="L8982">
        <v>1</v>
      </c>
      <c r="M8982">
        <v>24482</v>
      </c>
      <c r="N8982">
        <v>0</v>
      </c>
      <c r="O8982" t="str">
        <f t="shared" si="842"/>
        <v>30-45</v>
      </c>
      <c r="P8982" t="str">
        <f t="shared" si="843"/>
        <v>Medium</v>
      </c>
      <c r="Q8982" t="str">
        <f t="shared" si="844"/>
        <v>New</v>
      </c>
      <c r="R8982" t="str">
        <f t="shared" si="845"/>
        <v>High Balance</v>
      </c>
      <c r="S8982" t="str">
        <f t="shared" si="846"/>
        <v>High Value</v>
      </c>
      <c r="T8982">
        <v>1</v>
      </c>
      <c r="U8982">
        <f t="shared" si="847"/>
        <v>0</v>
      </c>
    </row>
    <row r="8983" spans="1:21" x14ac:dyDescent="0.25">
      <c r="A8983">
        <v>2025</v>
      </c>
      <c r="B8983">
        <v>15685805</v>
      </c>
      <c r="C8983" t="s">
        <v>208</v>
      </c>
      <c r="D8983">
        <v>673</v>
      </c>
      <c r="E8983" t="s">
        <v>18</v>
      </c>
      <c r="F8983" t="s">
        <v>16</v>
      </c>
      <c r="G8983">
        <v>35</v>
      </c>
      <c r="H8983">
        <v>6</v>
      </c>
      <c r="I8983">
        <v>0</v>
      </c>
      <c r="J8983">
        <v>2</v>
      </c>
      <c r="K8983">
        <v>1</v>
      </c>
      <c r="L8983">
        <v>0</v>
      </c>
      <c r="M8983">
        <v>98619</v>
      </c>
      <c r="N8983">
        <v>0</v>
      </c>
      <c r="O8983" t="str">
        <f t="shared" si="842"/>
        <v>30-45</v>
      </c>
      <c r="P8983" t="str">
        <f t="shared" si="843"/>
        <v>Medium</v>
      </c>
      <c r="Q8983" t="str">
        <f t="shared" si="844"/>
        <v>Mid-Term</v>
      </c>
      <c r="R8983" t="str">
        <f t="shared" si="845"/>
        <v>Zero Balance</v>
      </c>
      <c r="S8983" t="str">
        <f t="shared" si="846"/>
        <v>Normal</v>
      </c>
      <c r="T8983">
        <v>1</v>
      </c>
      <c r="U8983">
        <f t="shared" si="847"/>
        <v>0</v>
      </c>
    </row>
    <row r="8984" spans="1:21" x14ac:dyDescent="0.25">
      <c r="A8984">
        <v>2025</v>
      </c>
      <c r="B8984">
        <v>15627971</v>
      </c>
      <c r="C8984" t="s">
        <v>1701</v>
      </c>
      <c r="D8984">
        <v>504</v>
      </c>
      <c r="E8984" t="s">
        <v>15</v>
      </c>
      <c r="F8984" t="s">
        <v>16</v>
      </c>
      <c r="G8984">
        <v>32</v>
      </c>
      <c r="H8984">
        <v>8</v>
      </c>
      <c r="I8984">
        <v>206664</v>
      </c>
      <c r="J8984">
        <v>1</v>
      </c>
      <c r="K8984">
        <v>0</v>
      </c>
      <c r="L8984">
        <v>0</v>
      </c>
      <c r="M8984">
        <v>16282</v>
      </c>
      <c r="N8984">
        <v>0</v>
      </c>
      <c r="O8984" t="str">
        <f t="shared" si="842"/>
        <v>30-45</v>
      </c>
      <c r="P8984" t="str">
        <f t="shared" si="843"/>
        <v>Low</v>
      </c>
      <c r="Q8984" t="str">
        <f t="shared" si="844"/>
        <v>Long-Term</v>
      </c>
      <c r="R8984" t="str">
        <f t="shared" si="845"/>
        <v>High Balance</v>
      </c>
      <c r="S8984" t="str">
        <f t="shared" si="846"/>
        <v>High Value</v>
      </c>
      <c r="T8984">
        <v>1</v>
      </c>
      <c r="U8984">
        <f t="shared" si="847"/>
        <v>0</v>
      </c>
    </row>
    <row r="8985" spans="1:21" x14ac:dyDescent="0.25">
      <c r="A8985">
        <v>2025</v>
      </c>
      <c r="B8985">
        <v>15783025</v>
      </c>
      <c r="C8985" t="s">
        <v>652</v>
      </c>
      <c r="D8985">
        <v>723</v>
      </c>
      <c r="E8985" t="s">
        <v>26</v>
      </c>
      <c r="F8985" t="s">
        <v>23</v>
      </c>
      <c r="G8985">
        <v>37</v>
      </c>
      <c r="H8985">
        <v>3</v>
      </c>
      <c r="I8985">
        <v>94662</v>
      </c>
      <c r="J8985">
        <v>2</v>
      </c>
      <c r="K8985">
        <v>1</v>
      </c>
      <c r="L8985">
        <v>0</v>
      </c>
      <c r="M8985">
        <v>121240</v>
      </c>
      <c r="N8985">
        <v>0</v>
      </c>
      <c r="O8985" t="str">
        <f t="shared" si="842"/>
        <v>30-45</v>
      </c>
      <c r="P8985" t="str">
        <f t="shared" si="843"/>
        <v>Medium</v>
      </c>
      <c r="Q8985" t="str">
        <f t="shared" si="844"/>
        <v>New</v>
      </c>
      <c r="R8985" t="str">
        <f t="shared" si="845"/>
        <v>Low Balance</v>
      </c>
      <c r="S8985" t="str">
        <f t="shared" si="846"/>
        <v>Normal</v>
      </c>
      <c r="T8985">
        <v>1</v>
      </c>
      <c r="U8985">
        <f t="shared" si="847"/>
        <v>0</v>
      </c>
    </row>
    <row r="8986" spans="1:21" x14ac:dyDescent="0.25">
      <c r="A8986">
        <v>2025</v>
      </c>
      <c r="B8986">
        <v>15726289</v>
      </c>
      <c r="C8986" t="s">
        <v>2807</v>
      </c>
      <c r="D8986">
        <v>645</v>
      </c>
      <c r="E8986" t="s">
        <v>15</v>
      </c>
      <c r="F8986" t="s">
        <v>23</v>
      </c>
      <c r="G8986">
        <v>25</v>
      </c>
      <c r="H8986">
        <v>0</v>
      </c>
      <c r="I8986">
        <v>174400</v>
      </c>
      <c r="J8986">
        <v>1</v>
      </c>
      <c r="K8986">
        <v>1</v>
      </c>
      <c r="L8986">
        <v>0</v>
      </c>
      <c r="M8986">
        <v>42669</v>
      </c>
      <c r="N8986">
        <v>0</v>
      </c>
      <c r="O8986" t="str">
        <f t="shared" si="842"/>
        <v>&lt;30</v>
      </c>
      <c r="P8986" t="str">
        <f t="shared" si="843"/>
        <v>Medium</v>
      </c>
      <c r="Q8986" t="str">
        <f t="shared" si="844"/>
        <v>New</v>
      </c>
      <c r="R8986" t="str">
        <f t="shared" si="845"/>
        <v>High Balance</v>
      </c>
      <c r="S8986" t="str">
        <f t="shared" si="846"/>
        <v>High Value</v>
      </c>
      <c r="T8986">
        <v>1</v>
      </c>
      <c r="U8986">
        <f t="shared" si="847"/>
        <v>0</v>
      </c>
    </row>
    <row r="8987" spans="1:21" x14ac:dyDescent="0.25">
      <c r="A8987">
        <v>2025</v>
      </c>
      <c r="B8987">
        <v>15802118</v>
      </c>
      <c r="C8987" t="s">
        <v>1063</v>
      </c>
      <c r="D8987">
        <v>664</v>
      </c>
      <c r="E8987" t="s">
        <v>18</v>
      </c>
      <c r="F8987" t="s">
        <v>23</v>
      </c>
      <c r="G8987">
        <v>41</v>
      </c>
      <c r="H8987">
        <v>7</v>
      </c>
      <c r="I8987">
        <v>123429</v>
      </c>
      <c r="J8987">
        <v>1</v>
      </c>
      <c r="K8987">
        <v>1</v>
      </c>
      <c r="L8987">
        <v>1</v>
      </c>
      <c r="M8987">
        <v>164924</v>
      </c>
      <c r="N8987">
        <v>0</v>
      </c>
      <c r="O8987" t="str">
        <f t="shared" si="842"/>
        <v>30-45</v>
      </c>
      <c r="P8987" t="str">
        <f t="shared" si="843"/>
        <v>Medium</v>
      </c>
      <c r="Q8987" t="str">
        <f t="shared" si="844"/>
        <v>Mid-Term</v>
      </c>
      <c r="R8987" t="str">
        <f t="shared" si="845"/>
        <v>High Balance</v>
      </c>
      <c r="S8987" t="str">
        <f t="shared" si="846"/>
        <v>High Value</v>
      </c>
      <c r="T8987">
        <v>1</v>
      </c>
      <c r="U8987">
        <f t="shared" si="847"/>
        <v>0</v>
      </c>
    </row>
    <row r="8988" spans="1:21" x14ac:dyDescent="0.25">
      <c r="A8988">
        <v>2025</v>
      </c>
      <c r="B8988">
        <v>15607990</v>
      </c>
      <c r="C8988" t="s">
        <v>1025</v>
      </c>
      <c r="D8988">
        <v>760</v>
      </c>
      <c r="E8988" t="s">
        <v>18</v>
      </c>
      <c r="F8988" t="s">
        <v>23</v>
      </c>
      <c r="G8988">
        <v>43</v>
      </c>
      <c r="H8988">
        <v>6</v>
      </c>
      <c r="I8988">
        <v>175736</v>
      </c>
      <c r="J8988">
        <v>1</v>
      </c>
      <c r="K8988">
        <v>1</v>
      </c>
      <c r="L8988">
        <v>1</v>
      </c>
      <c r="M8988">
        <v>157337</v>
      </c>
      <c r="N8988">
        <v>0</v>
      </c>
      <c r="O8988" t="str">
        <f t="shared" si="842"/>
        <v>30-45</v>
      </c>
      <c r="P8988" t="str">
        <f t="shared" si="843"/>
        <v>High</v>
      </c>
      <c r="Q8988" t="str">
        <f t="shared" si="844"/>
        <v>Mid-Term</v>
      </c>
      <c r="R8988" t="str">
        <f t="shared" si="845"/>
        <v>High Balance</v>
      </c>
      <c r="S8988" t="str">
        <f t="shared" si="846"/>
        <v>High Value</v>
      </c>
      <c r="T8988">
        <v>1</v>
      </c>
      <c r="U8988">
        <f t="shared" si="847"/>
        <v>0</v>
      </c>
    </row>
    <row r="8989" spans="1:21" x14ac:dyDescent="0.25">
      <c r="A8989">
        <v>2025</v>
      </c>
      <c r="B8989">
        <v>15695932</v>
      </c>
      <c r="C8989" t="s">
        <v>2808</v>
      </c>
      <c r="D8989">
        <v>766</v>
      </c>
      <c r="E8989" t="s">
        <v>18</v>
      </c>
      <c r="F8989" t="s">
        <v>23</v>
      </c>
      <c r="G8989">
        <v>36</v>
      </c>
      <c r="H8989">
        <v>5</v>
      </c>
      <c r="I8989">
        <v>78381</v>
      </c>
      <c r="J8989">
        <v>1</v>
      </c>
      <c r="K8989">
        <v>0</v>
      </c>
      <c r="L8989">
        <v>1</v>
      </c>
      <c r="M8989">
        <v>153832</v>
      </c>
      <c r="N8989">
        <v>0</v>
      </c>
      <c r="O8989" t="str">
        <f t="shared" si="842"/>
        <v>30-45</v>
      </c>
      <c r="P8989" t="str">
        <f t="shared" si="843"/>
        <v>High</v>
      </c>
      <c r="Q8989" t="str">
        <f t="shared" si="844"/>
        <v>Mid-Term</v>
      </c>
      <c r="R8989" t="str">
        <f t="shared" si="845"/>
        <v>Low Balance</v>
      </c>
      <c r="S8989" t="str">
        <f t="shared" si="846"/>
        <v>Normal</v>
      </c>
      <c r="T8989">
        <v>1</v>
      </c>
      <c r="U8989">
        <f t="shared" si="847"/>
        <v>0</v>
      </c>
    </row>
    <row r="8990" spans="1:21" x14ac:dyDescent="0.25">
      <c r="A8990">
        <v>2025</v>
      </c>
      <c r="B8990">
        <v>15812279</v>
      </c>
      <c r="C8990" t="s">
        <v>1392</v>
      </c>
      <c r="D8990">
        <v>634</v>
      </c>
      <c r="E8990" t="s">
        <v>15</v>
      </c>
      <c r="F8990" t="s">
        <v>23</v>
      </c>
      <c r="G8990">
        <v>37</v>
      </c>
      <c r="H8990">
        <v>5</v>
      </c>
      <c r="I8990">
        <v>115346</v>
      </c>
      <c r="J8990">
        <v>2</v>
      </c>
      <c r="K8990">
        <v>0</v>
      </c>
      <c r="L8990">
        <v>0</v>
      </c>
      <c r="M8990">
        <v>168782</v>
      </c>
      <c r="N8990">
        <v>0</v>
      </c>
      <c r="O8990" t="str">
        <f t="shared" si="842"/>
        <v>30-45</v>
      </c>
      <c r="P8990" t="str">
        <f t="shared" si="843"/>
        <v>Medium</v>
      </c>
      <c r="Q8990" t="str">
        <f t="shared" si="844"/>
        <v>Mid-Term</v>
      </c>
      <c r="R8990" t="str">
        <f t="shared" si="845"/>
        <v>High Balance</v>
      </c>
      <c r="S8990" t="str">
        <f t="shared" si="846"/>
        <v>High Value</v>
      </c>
      <c r="T8990">
        <v>1</v>
      </c>
      <c r="U8990">
        <f t="shared" si="847"/>
        <v>0</v>
      </c>
    </row>
    <row r="8991" spans="1:21" x14ac:dyDescent="0.25">
      <c r="A8991">
        <v>2025</v>
      </c>
      <c r="B8991">
        <v>15687558</v>
      </c>
      <c r="C8991" t="s">
        <v>2809</v>
      </c>
      <c r="D8991">
        <v>640</v>
      </c>
      <c r="E8991" t="s">
        <v>26</v>
      </c>
      <c r="F8991" t="s">
        <v>16</v>
      </c>
      <c r="G8991">
        <v>31</v>
      </c>
      <c r="H8991">
        <v>10</v>
      </c>
      <c r="I8991">
        <v>118613</v>
      </c>
      <c r="J8991">
        <v>1</v>
      </c>
      <c r="K8991">
        <v>1</v>
      </c>
      <c r="L8991">
        <v>0</v>
      </c>
      <c r="M8991">
        <v>168470</v>
      </c>
      <c r="N8991">
        <v>0</v>
      </c>
      <c r="O8991" t="str">
        <f t="shared" si="842"/>
        <v>30-45</v>
      </c>
      <c r="P8991" t="str">
        <f t="shared" si="843"/>
        <v>Medium</v>
      </c>
      <c r="Q8991" t="str">
        <f t="shared" si="844"/>
        <v>Long-Term</v>
      </c>
      <c r="R8991" t="str">
        <f t="shared" si="845"/>
        <v>High Balance</v>
      </c>
      <c r="S8991" t="str">
        <f t="shared" si="846"/>
        <v>High Value</v>
      </c>
      <c r="T8991">
        <v>1</v>
      </c>
      <c r="U8991">
        <f t="shared" si="847"/>
        <v>0</v>
      </c>
    </row>
    <row r="8992" spans="1:21" x14ac:dyDescent="0.25">
      <c r="A8992">
        <v>2025</v>
      </c>
      <c r="B8992">
        <v>15729065</v>
      </c>
      <c r="C8992" t="s">
        <v>806</v>
      </c>
      <c r="D8992">
        <v>784</v>
      </c>
      <c r="E8992" t="s">
        <v>26</v>
      </c>
      <c r="F8992" t="s">
        <v>23</v>
      </c>
      <c r="G8992">
        <v>28</v>
      </c>
      <c r="H8992">
        <v>2</v>
      </c>
      <c r="I8992">
        <v>109960</v>
      </c>
      <c r="J8992">
        <v>2</v>
      </c>
      <c r="K8992">
        <v>1</v>
      </c>
      <c r="L8992">
        <v>1</v>
      </c>
      <c r="M8992">
        <v>170830</v>
      </c>
      <c r="N8992">
        <v>0</v>
      </c>
      <c r="O8992" t="str">
        <f t="shared" si="842"/>
        <v>&lt;30</v>
      </c>
      <c r="P8992" t="str">
        <f t="shared" si="843"/>
        <v>High</v>
      </c>
      <c r="Q8992" t="str">
        <f t="shared" si="844"/>
        <v>New</v>
      </c>
      <c r="R8992" t="str">
        <f t="shared" si="845"/>
        <v>High Balance</v>
      </c>
      <c r="S8992" t="str">
        <f t="shared" si="846"/>
        <v>High Value</v>
      </c>
      <c r="T8992">
        <v>1</v>
      </c>
      <c r="U8992">
        <f t="shared" si="847"/>
        <v>0</v>
      </c>
    </row>
    <row r="8993" spans="1:21" x14ac:dyDescent="0.25">
      <c r="A8993">
        <v>2025</v>
      </c>
      <c r="B8993">
        <v>15698902</v>
      </c>
      <c r="C8993" t="s">
        <v>223</v>
      </c>
      <c r="D8993">
        <v>547</v>
      </c>
      <c r="E8993" t="s">
        <v>26</v>
      </c>
      <c r="F8993" t="s">
        <v>16</v>
      </c>
      <c r="G8993">
        <v>42</v>
      </c>
      <c r="H8993">
        <v>1</v>
      </c>
      <c r="I8993">
        <v>142703</v>
      </c>
      <c r="J8993">
        <v>1</v>
      </c>
      <c r="K8993">
        <v>1</v>
      </c>
      <c r="L8993">
        <v>0</v>
      </c>
      <c r="M8993">
        <v>86207</v>
      </c>
      <c r="N8993">
        <v>1</v>
      </c>
      <c r="O8993" t="str">
        <f t="shared" si="842"/>
        <v>30-45</v>
      </c>
      <c r="P8993" t="str">
        <f t="shared" si="843"/>
        <v>Low</v>
      </c>
      <c r="Q8993" t="str">
        <f t="shared" si="844"/>
        <v>New</v>
      </c>
      <c r="R8993" t="str">
        <f t="shared" si="845"/>
        <v>High Balance</v>
      </c>
      <c r="S8993" t="str">
        <f t="shared" si="846"/>
        <v>High Value</v>
      </c>
      <c r="T8993">
        <v>1</v>
      </c>
      <c r="U8993">
        <f t="shared" si="847"/>
        <v>142703</v>
      </c>
    </row>
    <row r="8994" spans="1:21" x14ac:dyDescent="0.25">
      <c r="A8994">
        <v>2025</v>
      </c>
      <c r="B8994">
        <v>15570192</v>
      </c>
      <c r="C8994" t="s">
        <v>1151</v>
      </c>
      <c r="D8994">
        <v>608</v>
      </c>
      <c r="E8994" t="s">
        <v>26</v>
      </c>
      <c r="F8994" t="s">
        <v>16</v>
      </c>
      <c r="G8994">
        <v>40</v>
      </c>
      <c r="H8994">
        <v>8</v>
      </c>
      <c r="I8994">
        <v>121729</v>
      </c>
      <c r="J8994">
        <v>1</v>
      </c>
      <c r="K8994">
        <v>0</v>
      </c>
      <c r="L8994">
        <v>0</v>
      </c>
      <c r="M8994">
        <v>61164</v>
      </c>
      <c r="N8994">
        <v>0</v>
      </c>
      <c r="O8994" t="str">
        <f t="shared" si="842"/>
        <v>30-45</v>
      </c>
      <c r="P8994" t="str">
        <f t="shared" si="843"/>
        <v>Medium</v>
      </c>
      <c r="Q8994" t="str">
        <f t="shared" si="844"/>
        <v>Long-Term</v>
      </c>
      <c r="R8994" t="str">
        <f t="shared" si="845"/>
        <v>High Balance</v>
      </c>
      <c r="S8994" t="str">
        <f t="shared" si="846"/>
        <v>High Value</v>
      </c>
      <c r="T8994">
        <v>1</v>
      </c>
      <c r="U8994">
        <f t="shared" si="847"/>
        <v>0</v>
      </c>
    </row>
    <row r="8995" spans="1:21" x14ac:dyDescent="0.25">
      <c r="A8995">
        <v>2025</v>
      </c>
      <c r="B8995">
        <v>15809265</v>
      </c>
      <c r="C8995" t="s">
        <v>556</v>
      </c>
      <c r="D8995">
        <v>547</v>
      </c>
      <c r="E8995" t="s">
        <v>15</v>
      </c>
      <c r="F8995" t="s">
        <v>16</v>
      </c>
      <c r="G8995">
        <v>35</v>
      </c>
      <c r="H8995">
        <v>4</v>
      </c>
      <c r="I8995">
        <v>0</v>
      </c>
      <c r="J8995">
        <v>1</v>
      </c>
      <c r="K8995">
        <v>1</v>
      </c>
      <c r="L8995">
        <v>1</v>
      </c>
      <c r="M8995">
        <v>133288</v>
      </c>
      <c r="N8995">
        <v>0</v>
      </c>
      <c r="O8995" t="str">
        <f t="shared" si="842"/>
        <v>30-45</v>
      </c>
      <c r="P8995" t="str">
        <f t="shared" si="843"/>
        <v>Low</v>
      </c>
      <c r="Q8995" t="str">
        <f t="shared" si="844"/>
        <v>Mid-Term</v>
      </c>
      <c r="R8995" t="str">
        <f t="shared" si="845"/>
        <v>Zero Balance</v>
      </c>
      <c r="S8995" t="str">
        <f t="shared" si="846"/>
        <v>Normal</v>
      </c>
      <c r="T8995">
        <v>1</v>
      </c>
      <c r="U8995">
        <f t="shared" si="847"/>
        <v>0</v>
      </c>
    </row>
    <row r="8996" spans="1:21" x14ac:dyDescent="0.25">
      <c r="A8996">
        <v>2025</v>
      </c>
      <c r="B8996">
        <v>15745201</v>
      </c>
      <c r="C8996" t="s">
        <v>2810</v>
      </c>
      <c r="D8996">
        <v>612</v>
      </c>
      <c r="E8996" t="s">
        <v>15</v>
      </c>
      <c r="F8996" t="s">
        <v>16</v>
      </c>
      <c r="G8996">
        <v>43</v>
      </c>
      <c r="H8996">
        <v>4</v>
      </c>
      <c r="I8996">
        <v>139496</v>
      </c>
      <c r="J8996">
        <v>2</v>
      </c>
      <c r="K8996">
        <v>1</v>
      </c>
      <c r="L8996">
        <v>1</v>
      </c>
      <c r="M8996">
        <v>77128</v>
      </c>
      <c r="N8996">
        <v>0</v>
      </c>
      <c r="O8996" t="str">
        <f t="shared" si="842"/>
        <v>30-45</v>
      </c>
      <c r="P8996" t="str">
        <f t="shared" si="843"/>
        <v>Medium</v>
      </c>
      <c r="Q8996" t="str">
        <f t="shared" si="844"/>
        <v>Mid-Term</v>
      </c>
      <c r="R8996" t="str">
        <f t="shared" si="845"/>
        <v>High Balance</v>
      </c>
      <c r="S8996" t="str">
        <f t="shared" si="846"/>
        <v>High Value</v>
      </c>
      <c r="T8996">
        <v>1</v>
      </c>
      <c r="U8996">
        <f t="shared" si="847"/>
        <v>0</v>
      </c>
    </row>
    <row r="8997" spans="1:21" x14ac:dyDescent="0.25">
      <c r="A8997">
        <v>2025</v>
      </c>
      <c r="B8997">
        <v>15580623</v>
      </c>
      <c r="C8997" t="s">
        <v>1551</v>
      </c>
      <c r="D8997">
        <v>573</v>
      </c>
      <c r="E8997" t="s">
        <v>18</v>
      </c>
      <c r="F8997" t="s">
        <v>23</v>
      </c>
      <c r="G8997">
        <v>28</v>
      </c>
      <c r="H8997">
        <v>8</v>
      </c>
      <c r="I8997">
        <v>0</v>
      </c>
      <c r="J8997">
        <v>2</v>
      </c>
      <c r="K8997">
        <v>0</v>
      </c>
      <c r="L8997">
        <v>0</v>
      </c>
      <c r="M8997">
        <v>77660</v>
      </c>
      <c r="N8997">
        <v>0</v>
      </c>
      <c r="O8997" t="str">
        <f t="shared" si="842"/>
        <v>&lt;30</v>
      </c>
      <c r="P8997" t="str">
        <f t="shared" si="843"/>
        <v>Low</v>
      </c>
      <c r="Q8997" t="str">
        <f t="shared" si="844"/>
        <v>Long-Term</v>
      </c>
      <c r="R8997" t="str">
        <f t="shared" si="845"/>
        <v>Zero Balance</v>
      </c>
      <c r="S8997" t="str">
        <f t="shared" si="846"/>
        <v>Normal</v>
      </c>
      <c r="T8997">
        <v>1</v>
      </c>
      <c r="U8997">
        <f t="shared" si="847"/>
        <v>0</v>
      </c>
    </row>
    <row r="8998" spans="1:21" x14ac:dyDescent="0.25">
      <c r="A8998">
        <v>2025</v>
      </c>
      <c r="B8998">
        <v>15578156</v>
      </c>
      <c r="C8998" t="s">
        <v>1258</v>
      </c>
      <c r="D8998">
        <v>615</v>
      </c>
      <c r="E8998" t="s">
        <v>18</v>
      </c>
      <c r="F8998" t="s">
        <v>23</v>
      </c>
      <c r="G8998">
        <v>32</v>
      </c>
      <c r="H8998">
        <v>5</v>
      </c>
      <c r="I8998">
        <v>138522</v>
      </c>
      <c r="J8998">
        <v>1</v>
      </c>
      <c r="K8998">
        <v>1</v>
      </c>
      <c r="L8998">
        <v>1</v>
      </c>
      <c r="M8998">
        <v>56897</v>
      </c>
      <c r="N8998">
        <v>0</v>
      </c>
      <c r="O8998" t="str">
        <f t="shared" si="842"/>
        <v>30-45</v>
      </c>
      <c r="P8998" t="str">
        <f t="shared" si="843"/>
        <v>Medium</v>
      </c>
      <c r="Q8998" t="str">
        <f t="shared" si="844"/>
        <v>Mid-Term</v>
      </c>
      <c r="R8998" t="str">
        <f t="shared" si="845"/>
        <v>High Balance</v>
      </c>
      <c r="S8998" t="str">
        <f t="shared" si="846"/>
        <v>High Value</v>
      </c>
      <c r="T8998">
        <v>1</v>
      </c>
      <c r="U8998">
        <f t="shared" si="847"/>
        <v>0</v>
      </c>
    </row>
    <row r="8999" spans="1:21" x14ac:dyDescent="0.25">
      <c r="A8999">
        <v>2025</v>
      </c>
      <c r="B8999">
        <v>15631063</v>
      </c>
      <c r="C8999" t="s">
        <v>859</v>
      </c>
      <c r="D8999">
        <v>710</v>
      </c>
      <c r="E8999" t="s">
        <v>15</v>
      </c>
      <c r="F8999" t="s">
        <v>16</v>
      </c>
      <c r="G8999">
        <v>33</v>
      </c>
      <c r="H8999">
        <v>2</v>
      </c>
      <c r="I8999">
        <v>0</v>
      </c>
      <c r="J8999">
        <v>2</v>
      </c>
      <c r="K8999">
        <v>1</v>
      </c>
      <c r="L8999">
        <v>0</v>
      </c>
      <c r="M8999">
        <v>72945</v>
      </c>
      <c r="N8999">
        <v>0</v>
      </c>
      <c r="O8999" t="str">
        <f t="shared" si="842"/>
        <v>30-45</v>
      </c>
      <c r="P8999" t="str">
        <f t="shared" si="843"/>
        <v>Medium</v>
      </c>
      <c r="Q8999" t="str">
        <f t="shared" si="844"/>
        <v>New</v>
      </c>
      <c r="R8999" t="str">
        <f t="shared" si="845"/>
        <v>Zero Balance</v>
      </c>
      <c r="S8999" t="str">
        <f t="shared" si="846"/>
        <v>Normal</v>
      </c>
      <c r="T8999">
        <v>1</v>
      </c>
      <c r="U8999">
        <f t="shared" si="847"/>
        <v>0</v>
      </c>
    </row>
    <row r="9000" spans="1:21" x14ac:dyDescent="0.25">
      <c r="A9000">
        <v>2025</v>
      </c>
      <c r="B9000">
        <v>15692577</v>
      </c>
      <c r="C9000" t="s">
        <v>1700</v>
      </c>
      <c r="D9000">
        <v>674</v>
      </c>
      <c r="E9000" t="s">
        <v>26</v>
      </c>
      <c r="F9000" t="s">
        <v>16</v>
      </c>
      <c r="G9000">
        <v>38</v>
      </c>
      <c r="H9000">
        <v>10</v>
      </c>
      <c r="I9000">
        <v>83728</v>
      </c>
      <c r="J9000">
        <v>1</v>
      </c>
      <c r="K9000">
        <v>1</v>
      </c>
      <c r="L9000">
        <v>0</v>
      </c>
      <c r="M9000">
        <v>45418</v>
      </c>
      <c r="N9000">
        <v>0</v>
      </c>
      <c r="O9000" t="str">
        <f t="shared" si="842"/>
        <v>30-45</v>
      </c>
      <c r="P9000" t="str">
        <f t="shared" si="843"/>
        <v>Medium</v>
      </c>
      <c r="Q9000" t="str">
        <f t="shared" si="844"/>
        <v>Long-Term</v>
      </c>
      <c r="R9000" t="str">
        <f t="shared" si="845"/>
        <v>Low Balance</v>
      </c>
      <c r="S9000" t="str">
        <f t="shared" si="846"/>
        <v>Normal</v>
      </c>
      <c r="T9000">
        <v>1</v>
      </c>
      <c r="U9000">
        <f t="shared" si="847"/>
        <v>0</v>
      </c>
    </row>
    <row r="9001" spans="1:21" x14ac:dyDescent="0.25">
      <c r="A9001">
        <v>2025</v>
      </c>
      <c r="B9001">
        <v>15810910</v>
      </c>
      <c r="C9001" t="s">
        <v>2811</v>
      </c>
      <c r="D9001">
        <v>702</v>
      </c>
      <c r="E9001" t="s">
        <v>18</v>
      </c>
      <c r="F9001" t="s">
        <v>16</v>
      </c>
      <c r="G9001">
        <v>38</v>
      </c>
      <c r="H9001">
        <v>9</v>
      </c>
      <c r="I9001">
        <v>0</v>
      </c>
      <c r="J9001">
        <v>2</v>
      </c>
      <c r="K9001">
        <v>1</v>
      </c>
      <c r="L9001">
        <v>1</v>
      </c>
      <c r="M9001">
        <v>158527</v>
      </c>
      <c r="N9001">
        <v>0</v>
      </c>
      <c r="O9001" t="str">
        <f t="shared" si="842"/>
        <v>30-45</v>
      </c>
      <c r="P9001" t="str">
        <f t="shared" si="843"/>
        <v>Medium</v>
      </c>
      <c r="Q9001" t="str">
        <f t="shared" si="844"/>
        <v>Long-Term</v>
      </c>
      <c r="R9001" t="str">
        <f t="shared" si="845"/>
        <v>Zero Balance</v>
      </c>
      <c r="S9001" t="str">
        <f t="shared" si="846"/>
        <v>Normal</v>
      </c>
      <c r="T9001">
        <v>1</v>
      </c>
      <c r="U9001">
        <f t="shared" si="847"/>
        <v>0</v>
      </c>
    </row>
    <row r="9002" spans="1:21" x14ac:dyDescent="0.25">
      <c r="A9002">
        <v>2025</v>
      </c>
      <c r="B9002">
        <v>15723217</v>
      </c>
      <c r="C9002" t="s">
        <v>870</v>
      </c>
      <c r="D9002">
        <v>616</v>
      </c>
      <c r="E9002" t="s">
        <v>15</v>
      </c>
      <c r="F9002" t="s">
        <v>23</v>
      </c>
      <c r="G9002">
        <v>37</v>
      </c>
      <c r="H9002">
        <v>9</v>
      </c>
      <c r="I9002">
        <v>0</v>
      </c>
      <c r="J9002">
        <v>1</v>
      </c>
      <c r="K9002">
        <v>1</v>
      </c>
      <c r="L9002">
        <v>0</v>
      </c>
      <c r="M9002">
        <v>111313</v>
      </c>
      <c r="N9002">
        <v>0</v>
      </c>
      <c r="O9002" t="str">
        <f t="shared" si="842"/>
        <v>30-45</v>
      </c>
      <c r="P9002" t="str">
        <f t="shared" si="843"/>
        <v>Medium</v>
      </c>
      <c r="Q9002" t="str">
        <f t="shared" si="844"/>
        <v>Long-Term</v>
      </c>
      <c r="R9002" t="str">
        <f t="shared" si="845"/>
        <v>Zero Balance</v>
      </c>
      <c r="S9002" t="str">
        <f t="shared" si="846"/>
        <v>Normal</v>
      </c>
      <c r="T9002">
        <v>1</v>
      </c>
      <c r="U9002">
        <f t="shared" si="847"/>
        <v>0</v>
      </c>
    </row>
    <row r="9003" spans="1:21" x14ac:dyDescent="0.25">
      <c r="A9003">
        <v>2025</v>
      </c>
      <c r="B9003">
        <v>15733111</v>
      </c>
      <c r="C9003" t="s">
        <v>725</v>
      </c>
      <c r="D9003">
        <v>688</v>
      </c>
      <c r="E9003" t="s">
        <v>18</v>
      </c>
      <c r="F9003" t="s">
        <v>23</v>
      </c>
      <c r="G9003">
        <v>32</v>
      </c>
      <c r="H9003">
        <v>6</v>
      </c>
      <c r="I9003">
        <v>124179</v>
      </c>
      <c r="J9003">
        <v>1</v>
      </c>
      <c r="K9003">
        <v>1</v>
      </c>
      <c r="L9003">
        <v>1</v>
      </c>
      <c r="M9003">
        <v>138759</v>
      </c>
      <c r="N9003">
        <v>0</v>
      </c>
      <c r="O9003" t="str">
        <f t="shared" si="842"/>
        <v>30-45</v>
      </c>
      <c r="P9003" t="str">
        <f t="shared" si="843"/>
        <v>Medium</v>
      </c>
      <c r="Q9003" t="str">
        <f t="shared" si="844"/>
        <v>Mid-Term</v>
      </c>
      <c r="R9003" t="str">
        <f t="shared" si="845"/>
        <v>High Balance</v>
      </c>
      <c r="S9003" t="str">
        <f t="shared" si="846"/>
        <v>High Value</v>
      </c>
      <c r="T9003">
        <v>1</v>
      </c>
      <c r="U9003">
        <f t="shared" si="847"/>
        <v>0</v>
      </c>
    </row>
    <row r="9004" spans="1:21" x14ac:dyDescent="0.25">
      <c r="A9004">
        <v>2025</v>
      </c>
      <c r="B9004">
        <v>15610727</v>
      </c>
      <c r="C9004" t="s">
        <v>734</v>
      </c>
      <c r="D9004">
        <v>605</v>
      </c>
      <c r="E9004" t="s">
        <v>15</v>
      </c>
      <c r="F9004" t="s">
        <v>23</v>
      </c>
      <c r="G9004">
        <v>36</v>
      </c>
      <c r="H9004">
        <v>7</v>
      </c>
      <c r="I9004">
        <v>128829</v>
      </c>
      <c r="J9004">
        <v>1</v>
      </c>
      <c r="K9004">
        <v>1</v>
      </c>
      <c r="L9004">
        <v>0</v>
      </c>
      <c r="M9004">
        <v>190589</v>
      </c>
      <c r="N9004">
        <v>0</v>
      </c>
      <c r="O9004" t="str">
        <f t="shared" si="842"/>
        <v>30-45</v>
      </c>
      <c r="P9004" t="str">
        <f t="shared" si="843"/>
        <v>Medium</v>
      </c>
      <c r="Q9004" t="str">
        <f t="shared" si="844"/>
        <v>Mid-Term</v>
      </c>
      <c r="R9004" t="str">
        <f t="shared" si="845"/>
        <v>High Balance</v>
      </c>
      <c r="S9004" t="str">
        <f t="shared" si="846"/>
        <v>High Value</v>
      </c>
      <c r="T9004">
        <v>1</v>
      </c>
      <c r="U9004">
        <f t="shared" si="847"/>
        <v>0</v>
      </c>
    </row>
    <row r="9005" spans="1:21" x14ac:dyDescent="0.25">
      <c r="A9005">
        <v>2025</v>
      </c>
      <c r="B9005">
        <v>15792720</v>
      </c>
      <c r="C9005" t="s">
        <v>1686</v>
      </c>
      <c r="D9005">
        <v>676</v>
      </c>
      <c r="E9005" t="s">
        <v>15</v>
      </c>
      <c r="F9005" t="s">
        <v>23</v>
      </c>
      <c r="G9005">
        <v>33</v>
      </c>
      <c r="H9005">
        <v>6</v>
      </c>
      <c r="I9005">
        <v>171491</v>
      </c>
      <c r="J9005">
        <v>1</v>
      </c>
      <c r="K9005">
        <v>0</v>
      </c>
      <c r="L9005">
        <v>0</v>
      </c>
      <c r="M9005">
        <v>79100</v>
      </c>
      <c r="N9005">
        <v>0</v>
      </c>
      <c r="O9005" t="str">
        <f t="shared" si="842"/>
        <v>30-45</v>
      </c>
      <c r="P9005" t="str">
        <f t="shared" si="843"/>
        <v>Medium</v>
      </c>
      <c r="Q9005" t="str">
        <f t="shared" si="844"/>
        <v>Mid-Term</v>
      </c>
      <c r="R9005" t="str">
        <f t="shared" si="845"/>
        <v>High Balance</v>
      </c>
      <c r="S9005" t="str">
        <f t="shared" si="846"/>
        <v>High Value</v>
      </c>
      <c r="T9005">
        <v>1</v>
      </c>
      <c r="U9005">
        <f t="shared" si="847"/>
        <v>0</v>
      </c>
    </row>
    <row r="9006" spans="1:21" x14ac:dyDescent="0.25">
      <c r="A9006">
        <v>2025</v>
      </c>
      <c r="B9006">
        <v>15723153</v>
      </c>
      <c r="C9006" t="s">
        <v>2812</v>
      </c>
      <c r="D9006">
        <v>708</v>
      </c>
      <c r="E9006" t="s">
        <v>18</v>
      </c>
      <c r="F9006" t="s">
        <v>23</v>
      </c>
      <c r="G9006">
        <v>33</v>
      </c>
      <c r="H9006">
        <v>3</v>
      </c>
      <c r="I9006">
        <v>0</v>
      </c>
      <c r="J9006">
        <v>2</v>
      </c>
      <c r="K9006">
        <v>1</v>
      </c>
      <c r="L9006">
        <v>0</v>
      </c>
      <c r="M9006">
        <v>138613</v>
      </c>
      <c r="N9006">
        <v>0</v>
      </c>
      <c r="O9006" t="str">
        <f t="shared" si="842"/>
        <v>30-45</v>
      </c>
      <c r="P9006" t="str">
        <f t="shared" si="843"/>
        <v>Medium</v>
      </c>
      <c r="Q9006" t="str">
        <f t="shared" si="844"/>
        <v>New</v>
      </c>
      <c r="R9006" t="str">
        <f t="shared" si="845"/>
        <v>Zero Balance</v>
      </c>
      <c r="S9006" t="str">
        <f t="shared" si="846"/>
        <v>Normal</v>
      </c>
      <c r="T9006">
        <v>1</v>
      </c>
      <c r="U9006">
        <f t="shared" si="847"/>
        <v>0</v>
      </c>
    </row>
    <row r="9007" spans="1:21" x14ac:dyDescent="0.25">
      <c r="A9007">
        <v>2025</v>
      </c>
      <c r="B9007">
        <v>15802823</v>
      </c>
      <c r="C9007" t="s">
        <v>44</v>
      </c>
      <c r="D9007">
        <v>745</v>
      </c>
      <c r="E9007" t="s">
        <v>18</v>
      </c>
      <c r="F9007" t="s">
        <v>16</v>
      </c>
      <c r="G9007">
        <v>38</v>
      </c>
      <c r="H9007">
        <v>7</v>
      </c>
      <c r="I9007">
        <v>0</v>
      </c>
      <c r="J9007">
        <v>2</v>
      </c>
      <c r="K9007">
        <v>1</v>
      </c>
      <c r="L9007">
        <v>1</v>
      </c>
      <c r="M9007">
        <v>194231</v>
      </c>
      <c r="N9007">
        <v>0</v>
      </c>
      <c r="O9007" t="str">
        <f t="shared" si="842"/>
        <v>30-45</v>
      </c>
      <c r="P9007" t="str">
        <f t="shared" si="843"/>
        <v>Medium</v>
      </c>
      <c r="Q9007" t="str">
        <f t="shared" si="844"/>
        <v>Mid-Term</v>
      </c>
      <c r="R9007" t="str">
        <f t="shared" si="845"/>
        <v>Zero Balance</v>
      </c>
      <c r="S9007" t="str">
        <f t="shared" si="846"/>
        <v>Normal</v>
      </c>
      <c r="T9007">
        <v>1</v>
      </c>
      <c r="U9007">
        <f t="shared" si="847"/>
        <v>0</v>
      </c>
    </row>
    <row r="9008" spans="1:21" x14ac:dyDescent="0.25">
      <c r="A9008">
        <v>2025</v>
      </c>
      <c r="B9008">
        <v>15756118</v>
      </c>
      <c r="C9008" t="s">
        <v>192</v>
      </c>
      <c r="D9008">
        <v>661</v>
      </c>
      <c r="E9008" t="s">
        <v>18</v>
      </c>
      <c r="F9008" t="s">
        <v>23</v>
      </c>
      <c r="G9008">
        <v>20</v>
      </c>
      <c r="H9008">
        <v>8</v>
      </c>
      <c r="I9008">
        <v>0</v>
      </c>
      <c r="J9008">
        <v>1</v>
      </c>
      <c r="K9008">
        <v>1</v>
      </c>
      <c r="L9008">
        <v>0</v>
      </c>
      <c r="M9008">
        <v>110253</v>
      </c>
      <c r="N9008">
        <v>0</v>
      </c>
      <c r="O9008" t="str">
        <f t="shared" si="842"/>
        <v>&lt;30</v>
      </c>
      <c r="P9008" t="str">
        <f t="shared" si="843"/>
        <v>Medium</v>
      </c>
      <c r="Q9008" t="str">
        <f t="shared" si="844"/>
        <v>Long-Term</v>
      </c>
      <c r="R9008" t="str">
        <f t="shared" si="845"/>
        <v>Zero Balance</v>
      </c>
      <c r="S9008" t="str">
        <f t="shared" si="846"/>
        <v>Normal</v>
      </c>
      <c r="T9008">
        <v>1</v>
      </c>
      <c r="U9008">
        <f t="shared" si="847"/>
        <v>0</v>
      </c>
    </row>
    <row r="9009" spans="1:21" x14ac:dyDescent="0.25">
      <c r="A9009">
        <v>2025</v>
      </c>
      <c r="B9009">
        <v>15684934</v>
      </c>
      <c r="C9009" t="s">
        <v>256</v>
      </c>
      <c r="D9009">
        <v>726</v>
      </c>
      <c r="E9009" t="s">
        <v>15</v>
      </c>
      <c r="F9009" t="s">
        <v>23</v>
      </c>
      <c r="G9009">
        <v>31</v>
      </c>
      <c r="H9009">
        <v>9</v>
      </c>
      <c r="I9009">
        <v>0</v>
      </c>
      <c r="J9009">
        <v>2</v>
      </c>
      <c r="K9009">
        <v>1</v>
      </c>
      <c r="L9009">
        <v>1</v>
      </c>
      <c r="M9009">
        <v>106117</v>
      </c>
      <c r="N9009">
        <v>0</v>
      </c>
      <c r="O9009" t="str">
        <f t="shared" si="842"/>
        <v>30-45</v>
      </c>
      <c r="P9009" t="str">
        <f t="shared" si="843"/>
        <v>Medium</v>
      </c>
      <c r="Q9009" t="str">
        <f t="shared" si="844"/>
        <v>Long-Term</v>
      </c>
      <c r="R9009" t="str">
        <f t="shared" si="845"/>
        <v>Zero Balance</v>
      </c>
      <c r="S9009" t="str">
        <f t="shared" si="846"/>
        <v>Normal</v>
      </c>
      <c r="T9009">
        <v>1</v>
      </c>
      <c r="U9009">
        <f t="shared" si="847"/>
        <v>0</v>
      </c>
    </row>
    <row r="9010" spans="1:21" x14ac:dyDescent="0.25">
      <c r="A9010">
        <v>2025</v>
      </c>
      <c r="B9010">
        <v>15776936</v>
      </c>
      <c r="C9010" t="s">
        <v>858</v>
      </c>
      <c r="D9010">
        <v>475</v>
      </c>
      <c r="E9010" t="s">
        <v>15</v>
      </c>
      <c r="F9010" t="s">
        <v>23</v>
      </c>
      <c r="G9010">
        <v>40</v>
      </c>
      <c r="H9010">
        <v>7</v>
      </c>
      <c r="I9010">
        <v>160818</v>
      </c>
      <c r="J9010">
        <v>1</v>
      </c>
      <c r="K9010">
        <v>0</v>
      </c>
      <c r="L9010">
        <v>1</v>
      </c>
      <c r="M9010">
        <v>169642</v>
      </c>
      <c r="N9010">
        <v>1</v>
      </c>
      <c r="O9010" t="str">
        <f t="shared" si="842"/>
        <v>30-45</v>
      </c>
      <c r="P9010" t="str">
        <f t="shared" si="843"/>
        <v>Low</v>
      </c>
      <c r="Q9010" t="str">
        <f t="shared" si="844"/>
        <v>Mid-Term</v>
      </c>
      <c r="R9010" t="str">
        <f t="shared" si="845"/>
        <v>High Balance</v>
      </c>
      <c r="S9010" t="str">
        <f t="shared" si="846"/>
        <v>High Value</v>
      </c>
      <c r="T9010">
        <v>1</v>
      </c>
      <c r="U9010">
        <f t="shared" si="847"/>
        <v>160818</v>
      </c>
    </row>
    <row r="9011" spans="1:21" x14ac:dyDescent="0.25">
      <c r="A9011">
        <v>2025</v>
      </c>
      <c r="B9011">
        <v>15729087</v>
      </c>
      <c r="C9011" t="s">
        <v>2813</v>
      </c>
      <c r="D9011">
        <v>751</v>
      </c>
      <c r="E9011" t="s">
        <v>26</v>
      </c>
      <c r="F9011" t="s">
        <v>23</v>
      </c>
      <c r="G9011">
        <v>54</v>
      </c>
      <c r="H9011">
        <v>9</v>
      </c>
      <c r="I9011">
        <v>156368</v>
      </c>
      <c r="J9011">
        <v>2</v>
      </c>
      <c r="K9011">
        <v>0</v>
      </c>
      <c r="L9011">
        <v>1</v>
      </c>
      <c r="M9011">
        <v>116180</v>
      </c>
      <c r="N9011">
        <v>0</v>
      </c>
      <c r="O9011" t="str">
        <f t="shared" si="842"/>
        <v>46-60</v>
      </c>
      <c r="P9011" t="str">
        <f t="shared" si="843"/>
        <v>High</v>
      </c>
      <c r="Q9011" t="str">
        <f t="shared" si="844"/>
        <v>Long-Term</v>
      </c>
      <c r="R9011" t="str">
        <f t="shared" si="845"/>
        <v>High Balance</v>
      </c>
      <c r="S9011" t="str">
        <f t="shared" si="846"/>
        <v>High Value</v>
      </c>
      <c r="T9011">
        <v>1</v>
      </c>
      <c r="U9011">
        <f t="shared" si="847"/>
        <v>0</v>
      </c>
    </row>
    <row r="9012" spans="1:21" x14ac:dyDescent="0.25">
      <c r="A9012">
        <v>2025</v>
      </c>
      <c r="B9012">
        <v>15786463</v>
      </c>
      <c r="C9012" t="s">
        <v>753</v>
      </c>
      <c r="D9012">
        <v>645</v>
      </c>
      <c r="E9012" t="s">
        <v>26</v>
      </c>
      <c r="F9012" t="s">
        <v>16</v>
      </c>
      <c r="G9012">
        <v>59</v>
      </c>
      <c r="H9012">
        <v>8</v>
      </c>
      <c r="I9012">
        <v>121670</v>
      </c>
      <c r="J9012">
        <v>2</v>
      </c>
      <c r="K9012">
        <v>0</v>
      </c>
      <c r="L9012">
        <v>0</v>
      </c>
      <c r="M9012">
        <v>92</v>
      </c>
      <c r="N9012">
        <v>1</v>
      </c>
      <c r="O9012" t="str">
        <f t="shared" si="842"/>
        <v>46-60</v>
      </c>
      <c r="P9012" t="str">
        <f t="shared" si="843"/>
        <v>Medium</v>
      </c>
      <c r="Q9012" t="str">
        <f t="shared" si="844"/>
        <v>Long-Term</v>
      </c>
      <c r="R9012" t="str">
        <f t="shared" si="845"/>
        <v>High Balance</v>
      </c>
      <c r="S9012" t="str">
        <f t="shared" si="846"/>
        <v>High Value</v>
      </c>
      <c r="T9012">
        <v>1</v>
      </c>
      <c r="U9012">
        <f t="shared" si="847"/>
        <v>121670</v>
      </c>
    </row>
    <row r="9013" spans="1:21" x14ac:dyDescent="0.25">
      <c r="A9013">
        <v>2025</v>
      </c>
      <c r="B9013">
        <v>15717498</v>
      </c>
      <c r="C9013" t="s">
        <v>20</v>
      </c>
      <c r="D9013">
        <v>775</v>
      </c>
      <c r="E9013" t="s">
        <v>15</v>
      </c>
      <c r="F9013" t="s">
        <v>23</v>
      </c>
      <c r="G9013">
        <v>42</v>
      </c>
      <c r="H9013">
        <v>6</v>
      </c>
      <c r="I9013">
        <v>133970</v>
      </c>
      <c r="J9013">
        <v>2</v>
      </c>
      <c r="K9013">
        <v>0</v>
      </c>
      <c r="L9013">
        <v>1</v>
      </c>
      <c r="M9013">
        <v>187840</v>
      </c>
      <c r="N9013">
        <v>0</v>
      </c>
      <c r="O9013" t="str">
        <f t="shared" si="842"/>
        <v>30-45</v>
      </c>
      <c r="P9013" t="str">
        <f t="shared" si="843"/>
        <v>High</v>
      </c>
      <c r="Q9013" t="str">
        <f t="shared" si="844"/>
        <v>Mid-Term</v>
      </c>
      <c r="R9013" t="str">
        <f t="shared" si="845"/>
        <v>High Balance</v>
      </c>
      <c r="S9013" t="str">
        <f t="shared" si="846"/>
        <v>High Value</v>
      </c>
      <c r="T9013">
        <v>1</v>
      </c>
      <c r="U9013">
        <f t="shared" si="847"/>
        <v>0</v>
      </c>
    </row>
    <row r="9014" spans="1:21" x14ac:dyDescent="0.25">
      <c r="A9014">
        <v>2025</v>
      </c>
      <c r="B9014">
        <v>15718406</v>
      </c>
      <c r="C9014" t="s">
        <v>194</v>
      </c>
      <c r="D9014">
        <v>540</v>
      </c>
      <c r="E9014" t="s">
        <v>15</v>
      </c>
      <c r="F9014" t="s">
        <v>23</v>
      </c>
      <c r="G9014">
        <v>41</v>
      </c>
      <c r="H9014">
        <v>3</v>
      </c>
      <c r="I9014">
        <v>0</v>
      </c>
      <c r="J9014">
        <v>2</v>
      </c>
      <c r="K9014">
        <v>1</v>
      </c>
      <c r="L9014">
        <v>0</v>
      </c>
      <c r="M9014">
        <v>121099</v>
      </c>
      <c r="N9014">
        <v>0</v>
      </c>
      <c r="O9014" t="str">
        <f t="shared" si="842"/>
        <v>30-45</v>
      </c>
      <c r="P9014" t="str">
        <f t="shared" si="843"/>
        <v>Low</v>
      </c>
      <c r="Q9014" t="str">
        <f t="shared" si="844"/>
        <v>New</v>
      </c>
      <c r="R9014" t="str">
        <f t="shared" si="845"/>
        <v>Zero Balance</v>
      </c>
      <c r="S9014" t="str">
        <f t="shared" si="846"/>
        <v>Normal</v>
      </c>
      <c r="T9014">
        <v>1</v>
      </c>
      <c r="U9014">
        <f t="shared" si="847"/>
        <v>0</v>
      </c>
    </row>
    <row r="9015" spans="1:21" x14ac:dyDescent="0.25">
      <c r="A9015">
        <v>2025</v>
      </c>
      <c r="B9015">
        <v>15799468</v>
      </c>
      <c r="C9015" t="s">
        <v>2814</v>
      </c>
      <c r="D9015">
        <v>591</v>
      </c>
      <c r="E9015" t="s">
        <v>15</v>
      </c>
      <c r="F9015" t="s">
        <v>16</v>
      </c>
      <c r="G9015">
        <v>34</v>
      </c>
      <c r="H9015">
        <v>3</v>
      </c>
      <c r="I9015">
        <v>96127</v>
      </c>
      <c r="J9015">
        <v>1</v>
      </c>
      <c r="K9015">
        <v>0</v>
      </c>
      <c r="L9015">
        <v>0</v>
      </c>
      <c r="M9015">
        <v>30972</v>
      </c>
      <c r="N9015">
        <v>0</v>
      </c>
      <c r="O9015" t="str">
        <f t="shared" si="842"/>
        <v>30-45</v>
      </c>
      <c r="P9015" t="str">
        <f t="shared" si="843"/>
        <v>Low</v>
      </c>
      <c r="Q9015" t="str">
        <f t="shared" si="844"/>
        <v>New</v>
      </c>
      <c r="R9015" t="str">
        <f t="shared" si="845"/>
        <v>Low Balance</v>
      </c>
      <c r="S9015" t="str">
        <f t="shared" si="846"/>
        <v>Normal</v>
      </c>
      <c r="T9015">
        <v>1</v>
      </c>
      <c r="U9015">
        <f t="shared" si="847"/>
        <v>0</v>
      </c>
    </row>
    <row r="9016" spans="1:21" x14ac:dyDescent="0.25">
      <c r="A9016">
        <v>2025</v>
      </c>
      <c r="B9016">
        <v>15626383</v>
      </c>
      <c r="C9016" t="s">
        <v>603</v>
      </c>
      <c r="D9016">
        <v>596</v>
      </c>
      <c r="E9016" t="s">
        <v>18</v>
      </c>
      <c r="F9016" t="s">
        <v>23</v>
      </c>
      <c r="G9016">
        <v>60</v>
      </c>
      <c r="H9016">
        <v>7</v>
      </c>
      <c r="I9016">
        <v>121908</v>
      </c>
      <c r="J9016">
        <v>1</v>
      </c>
      <c r="K9016">
        <v>0</v>
      </c>
      <c r="L9016">
        <v>1</v>
      </c>
      <c r="M9016">
        <v>30314</v>
      </c>
      <c r="N9016">
        <v>0</v>
      </c>
      <c r="O9016" t="str">
        <f t="shared" si="842"/>
        <v>46-60</v>
      </c>
      <c r="P9016" t="str">
        <f t="shared" si="843"/>
        <v>Low</v>
      </c>
      <c r="Q9016" t="str">
        <f t="shared" si="844"/>
        <v>Mid-Term</v>
      </c>
      <c r="R9016" t="str">
        <f t="shared" si="845"/>
        <v>High Balance</v>
      </c>
      <c r="S9016" t="str">
        <f t="shared" si="846"/>
        <v>High Value</v>
      </c>
      <c r="T9016">
        <v>1</v>
      </c>
      <c r="U9016">
        <f t="shared" si="847"/>
        <v>0</v>
      </c>
    </row>
    <row r="9017" spans="1:21" x14ac:dyDescent="0.25">
      <c r="A9017">
        <v>2025</v>
      </c>
      <c r="B9017">
        <v>15597385</v>
      </c>
      <c r="C9017" t="s">
        <v>2815</v>
      </c>
      <c r="D9017">
        <v>573</v>
      </c>
      <c r="E9017" t="s">
        <v>18</v>
      </c>
      <c r="F9017" t="s">
        <v>23</v>
      </c>
      <c r="G9017">
        <v>41</v>
      </c>
      <c r="H9017">
        <v>5</v>
      </c>
      <c r="I9017">
        <v>0</v>
      </c>
      <c r="J9017">
        <v>2</v>
      </c>
      <c r="K9017">
        <v>0</v>
      </c>
      <c r="L9017">
        <v>1</v>
      </c>
      <c r="M9017">
        <v>14479</v>
      </c>
      <c r="N9017">
        <v>0</v>
      </c>
      <c r="O9017" t="str">
        <f t="shared" si="842"/>
        <v>30-45</v>
      </c>
      <c r="P9017" t="str">
        <f t="shared" si="843"/>
        <v>Low</v>
      </c>
      <c r="Q9017" t="str">
        <f t="shared" si="844"/>
        <v>Mid-Term</v>
      </c>
      <c r="R9017" t="str">
        <f t="shared" si="845"/>
        <v>Zero Balance</v>
      </c>
      <c r="S9017" t="str">
        <f t="shared" si="846"/>
        <v>Normal</v>
      </c>
      <c r="T9017">
        <v>1</v>
      </c>
      <c r="U9017">
        <f t="shared" si="847"/>
        <v>0</v>
      </c>
    </row>
    <row r="9018" spans="1:21" x14ac:dyDescent="0.25">
      <c r="A9018">
        <v>2025</v>
      </c>
      <c r="B9018">
        <v>15570271</v>
      </c>
      <c r="C9018" t="s">
        <v>674</v>
      </c>
      <c r="D9018">
        <v>577</v>
      </c>
      <c r="E9018" t="s">
        <v>18</v>
      </c>
      <c r="F9018" t="s">
        <v>23</v>
      </c>
      <c r="G9018">
        <v>31</v>
      </c>
      <c r="H9018">
        <v>6</v>
      </c>
      <c r="I9018">
        <v>0</v>
      </c>
      <c r="J9018">
        <v>1</v>
      </c>
      <c r="K9018">
        <v>1</v>
      </c>
      <c r="L9018">
        <v>1</v>
      </c>
      <c r="M9018">
        <v>196395</v>
      </c>
      <c r="N9018">
        <v>0</v>
      </c>
      <c r="O9018" t="str">
        <f t="shared" si="842"/>
        <v>30-45</v>
      </c>
      <c r="P9018" t="str">
        <f t="shared" si="843"/>
        <v>Low</v>
      </c>
      <c r="Q9018" t="str">
        <f t="shared" si="844"/>
        <v>Mid-Term</v>
      </c>
      <c r="R9018" t="str">
        <f t="shared" si="845"/>
        <v>Zero Balance</v>
      </c>
      <c r="S9018" t="str">
        <f t="shared" si="846"/>
        <v>Normal</v>
      </c>
      <c r="T9018">
        <v>1</v>
      </c>
      <c r="U9018">
        <f t="shared" si="847"/>
        <v>0</v>
      </c>
    </row>
    <row r="9019" spans="1:21" x14ac:dyDescent="0.25">
      <c r="A9019">
        <v>2025</v>
      </c>
      <c r="B9019">
        <v>15690330</v>
      </c>
      <c r="C9019" t="s">
        <v>1934</v>
      </c>
      <c r="D9019">
        <v>830</v>
      </c>
      <c r="E9019" t="s">
        <v>26</v>
      </c>
      <c r="F9019" t="s">
        <v>16</v>
      </c>
      <c r="G9019">
        <v>40</v>
      </c>
      <c r="H9019">
        <v>8</v>
      </c>
      <c r="I9019">
        <v>77702</v>
      </c>
      <c r="J9019">
        <v>1</v>
      </c>
      <c r="K9019">
        <v>0</v>
      </c>
      <c r="L9019">
        <v>1</v>
      </c>
      <c r="M9019">
        <v>19512</v>
      </c>
      <c r="N9019">
        <v>0</v>
      </c>
      <c r="O9019" t="str">
        <f t="shared" si="842"/>
        <v>30-45</v>
      </c>
      <c r="P9019" t="str">
        <f t="shared" si="843"/>
        <v>High</v>
      </c>
      <c r="Q9019" t="str">
        <f t="shared" si="844"/>
        <v>Long-Term</v>
      </c>
      <c r="R9019" t="str">
        <f t="shared" si="845"/>
        <v>Low Balance</v>
      </c>
      <c r="S9019" t="str">
        <f t="shared" si="846"/>
        <v>Normal</v>
      </c>
      <c r="T9019">
        <v>1</v>
      </c>
      <c r="U9019">
        <f t="shared" si="847"/>
        <v>0</v>
      </c>
    </row>
    <row r="9020" spans="1:21" x14ac:dyDescent="0.25">
      <c r="A9020">
        <v>2025</v>
      </c>
      <c r="B9020">
        <v>15680611</v>
      </c>
      <c r="C9020" t="s">
        <v>256</v>
      </c>
      <c r="D9020">
        <v>663</v>
      </c>
      <c r="E9020" t="s">
        <v>15</v>
      </c>
      <c r="F9020" t="s">
        <v>23</v>
      </c>
      <c r="G9020">
        <v>67</v>
      </c>
      <c r="H9020">
        <v>9</v>
      </c>
      <c r="I9020">
        <v>0</v>
      </c>
      <c r="J9020">
        <v>3</v>
      </c>
      <c r="K9020">
        <v>1</v>
      </c>
      <c r="L9020">
        <v>1</v>
      </c>
      <c r="M9020">
        <v>72319</v>
      </c>
      <c r="N9020">
        <v>0</v>
      </c>
      <c r="O9020" t="str">
        <f t="shared" si="842"/>
        <v>60+</v>
      </c>
      <c r="P9020" t="str">
        <f t="shared" si="843"/>
        <v>Medium</v>
      </c>
      <c r="Q9020" t="str">
        <f t="shared" si="844"/>
        <v>Long-Term</v>
      </c>
      <c r="R9020" t="str">
        <f t="shared" si="845"/>
        <v>Zero Balance</v>
      </c>
      <c r="S9020" t="str">
        <f t="shared" si="846"/>
        <v>Normal</v>
      </c>
      <c r="T9020">
        <v>1</v>
      </c>
      <c r="U9020">
        <f t="shared" si="847"/>
        <v>0</v>
      </c>
    </row>
    <row r="9021" spans="1:21" x14ac:dyDescent="0.25">
      <c r="A9021">
        <v>2025</v>
      </c>
      <c r="B9021">
        <v>15810227</v>
      </c>
      <c r="C9021" t="s">
        <v>116</v>
      </c>
      <c r="D9021">
        <v>421</v>
      </c>
      <c r="E9021" t="s">
        <v>15</v>
      </c>
      <c r="F9021" t="s">
        <v>23</v>
      </c>
      <c r="G9021">
        <v>34</v>
      </c>
      <c r="H9021">
        <v>2</v>
      </c>
      <c r="I9021">
        <v>0</v>
      </c>
      <c r="J9021">
        <v>2</v>
      </c>
      <c r="K9021">
        <v>1</v>
      </c>
      <c r="L9021">
        <v>1</v>
      </c>
      <c r="M9021">
        <v>96615</v>
      </c>
      <c r="N9021">
        <v>0</v>
      </c>
      <c r="O9021" t="str">
        <f t="shared" si="842"/>
        <v>30-45</v>
      </c>
      <c r="P9021" t="str">
        <f t="shared" si="843"/>
        <v>Low</v>
      </c>
      <c r="Q9021" t="str">
        <f t="shared" si="844"/>
        <v>New</v>
      </c>
      <c r="R9021" t="str">
        <f t="shared" si="845"/>
        <v>Zero Balance</v>
      </c>
      <c r="S9021" t="str">
        <f t="shared" si="846"/>
        <v>Normal</v>
      </c>
      <c r="T9021">
        <v>1</v>
      </c>
      <c r="U9021">
        <f t="shared" si="847"/>
        <v>0</v>
      </c>
    </row>
    <row r="9022" spans="1:21" x14ac:dyDescent="0.25">
      <c r="A9022">
        <v>2025</v>
      </c>
      <c r="B9022">
        <v>15807194</v>
      </c>
      <c r="C9022" t="s">
        <v>2119</v>
      </c>
      <c r="D9022">
        <v>718</v>
      </c>
      <c r="E9022" t="s">
        <v>18</v>
      </c>
      <c r="F9022" t="s">
        <v>23</v>
      </c>
      <c r="G9022">
        <v>34</v>
      </c>
      <c r="H9022">
        <v>5</v>
      </c>
      <c r="I9022">
        <v>113922</v>
      </c>
      <c r="J9022">
        <v>2</v>
      </c>
      <c r="K9022">
        <v>1</v>
      </c>
      <c r="L9022">
        <v>0</v>
      </c>
      <c r="M9022">
        <v>30772</v>
      </c>
      <c r="N9022">
        <v>0</v>
      </c>
      <c r="O9022" t="str">
        <f t="shared" si="842"/>
        <v>30-45</v>
      </c>
      <c r="P9022" t="str">
        <f t="shared" si="843"/>
        <v>Medium</v>
      </c>
      <c r="Q9022" t="str">
        <f t="shared" si="844"/>
        <v>Mid-Term</v>
      </c>
      <c r="R9022" t="str">
        <f t="shared" si="845"/>
        <v>High Balance</v>
      </c>
      <c r="S9022" t="str">
        <f t="shared" si="846"/>
        <v>High Value</v>
      </c>
      <c r="T9022">
        <v>1</v>
      </c>
      <c r="U9022">
        <f t="shared" si="847"/>
        <v>0</v>
      </c>
    </row>
    <row r="9023" spans="1:21" x14ac:dyDescent="0.25">
      <c r="A9023">
        <v>2025</v>
      </c>
      <c r="B9023">
        <v>15712199</v>
      </c>
      <c r="C9023" t="s">
        <v>470</v>
      </c>
      <c r="D9023">
        <v>655</v>
      </c>
      <c r="E9023" t="s">
        <v>26</v>
      </c>
      <c r="F9023" t="s">
        <v>16</v>
      </c>
      <c r="G9023">
        <v>61</v>
      </c>
      <c r="H9023">
        <v>2</v>
      </c>
      <c r="I9023">
        <v>183998</v>
      </c>
      <c r="J9023">
        <v>2</v>
      </c>
      <c r="K9023">
        <v>1</v>
      </c>
      <c r="L9023">
        <v>1</v>
      </c>
      <c r="M9023">
        <v>161217</v>
      </c>
      <c r="N9023">
        <v>0</v>
      </c>
      <c r="O9023" t="str">
        <f t="shared" si="842"/>
        <v>60+</v>
      </c>
      <c r="P9023" t="str">
        <f t="shared" si="843"/>
        <v>Medium</v>
      </c>
      <c r="Q9023" t="str">
        <f t="shared" si="844"/>
        <v>New</v>
      </c>
      <c r="R9023" t="str">
        <f t="shared" si="845"/>
        <v>High Balance</v>
      </c>
      <c r="S9023" t="str">
        <f t="shared" si="846"/>
        <v>High Value</v>
      </c>
      <c r="T9023">
        <v>1</v>
      </c>
      <c r="U9023">
        <f t="shared" si="847"/>
        <v>0</v>
      </c>
    </row>
    <row r="9024" spans="1:21" x14ac:dyDescent="0.25">
      <c r="A9024">
        <v>2025</v>
      </c>
      <c r="B9024">
        <v>15694995</v>
      </c>
      <c r="C9024" t="s">
        <v>229</v>
      </c>
      <c r="D9024">
        <v>712</v>
      </c>
      <c r="E9024" t="s">
        <v>15</v>
      </c>
      <c r="F9024" t="s">
        <v>23</v>
      </c>
      <c r="G9024">
        <v>23</v>
      </c>
      <c r="H9024">
        <v>2</v>
      </c>
      <c r="I9024">
        <v>0</v>
      </c>
      <c r="J9024">
        <v>2</v>
      </c>
      <c r="K9024">
        <v>0</v>
      </c>
      <c r="L9024">
        <v>1</v>
      </c>
      <c r="M9024">
        <v>66796</v>
      </c>
      <c r="N9024">
        <v>0</v>
      </c>
      <c r="O9024" t="str">
        <f t="shared" si="842"/>
        <v>&lt;30</v>
      </c>
      <c r="P9024" t="str">
        <f t="shared" si="843"/>
        <v>Medium</v>
      </c>
      <c r="Q9024" t="str">
        <f t="shared" si="844"/>
        <v>New</v>
      </c>
      <c r="R9024" t="str">
        <f t="shared" si="845"/>
        <v>Zero Balance</v>
      </c>
      <c r="S9024" t="str">
        <f t="shared" si="846"/>
        <v>Normal</v>
      </c>
      <c r="T9024">
        <v>1</v>
      </c>
      <c r="U9024">
        <f t="shared" si="847"/>
        <v>0</v>
      </c>
    </row>
    <row r="9025" spans="1:21" x14ac:dyDescent="0.25">
      <c r="A9025">
        <v>2025</v>
      </c>
      <c r="B9025">
        <v>15723400</v>
      </c>
      <c r="C9025" t="s">
        <v>1982</v>
      </c>
      <c r="D9025">
        <v>663</v>
      </c>
      <c r="E9025" t="s">
        <v>15</v>
      </c>
      <c r="F9025" t="s">
        <v>23</v>
      </c>
      <c r="G9025">
        <v>28</v>
      </c>
      <c r="H9025">
        <v>4</v>
      </c>
      <c r="I9025">
        <v>0</v>
      </c>
      <c r="J9025">
        <v>2</v>
      </c>
      <c r="K9025">
        <v>1</v>
      </c>
      <c r="L9025">
        <v>1</v>
      </c>
      <c r="M9025">
        <v>123970</v>
      </c>
      <c r="N9025">
        <v>0</v>
      </c>
      <c r="O9025" t="str">
        <f t="shared" si="842"/>
        <v>&lt;30</v>
      </c>
      <c r="P9025" t="str">
        <f t="shared" si="843"/>
        <v>Medium</v>
      </c>
      <c r="Q9025" t="str">
        <f t="shared" si="844"/>
        <v>Mid-Term</v>
      </c>
      <c r="R9025" t="str">
        <f t="shared" si="845"/>
        <v>Zero Balance</v>
      </c>
      <c r="S9025" t="str">
        <f t="shared" si="846"/>
        <v>Normal</v>
      </c>
      <c r="T9025">
        <v>1</v>
      </c>
      <c r="U9025">
        <f t="shared" si="847"/>
        <v>0</v>
      </c>
    </row>
    <row r="9026" spans="1:21" x14ac:dyDescent="0.25">
      <c r="A9026">
        <v>2025</v>
      </c>
      <c r="B9026">
        <v>15654772</v>
      </c>
      <c r="C9026" t="s">
        <v>915</v>
      </c>
      <c r="D9026">
        <v>640</v>
      </c>
      <c r="E9026" t="s">
        <v>15</v>
      </c>
      <c r="F9026" t="s">
        <v>16</v>
      </c>
      <c r="G9026">
        <v>47</v>
      </c>
      <c r="H9026">
        <v>6</v>
      </c>
      <c r="I9026">
        <v>89799</v>
      </c>
      <c r="J9026">
        <v>2</v>
      </c>
      <c r="K9026">
        <v>0</v>
      </c>
      <c r="L9026">
        <v>1</v>
      </c>
      <c r="M9026">
        <v>13784</v>
      </c>
      <c r="N9026">
        <v>1</v>
      </c>
      <c r="O9026" t="str">
        <f t="shared" ref="O9026:O9089" si="848">IF(G9026&lt;30,"&lt;30",IF(G9026&lt;=45,"30-45",IF(G9026&lt;=60,"46-60","60+")))</f>
        <v>46-60</v>
      </c>
      <c r="P9026" t="str">
        <f t="shared" ref="P9026:P9089" si="849">IF(D9026&lt;600,"Low",IF(D9026&lt;=750,"Medium","High"))</f>
        <v>Medium</v>
      </c>
      <c r="Q9026" t="str">
        <f t="shared" ref="Q9026:Q9089" si="850">IF(H9026&lt;=3,"New",IF(H9026&lt;=7,"Mid-Term","Long-Term"))</f>
        <v>Mid-Term</v>
      </c>
      <c r="R9026" t="str">
        <f t="shared" ref="R9026:R9089" si="851">IF(I9026=0,"Zero Balance",IF(I9026&lt;100000,"Low Balance","High Balance"))</f>
        <v>Low Balance</v>
      </c>
      <c r="S9026" t="str">
        <f t="shared" ref="S9026:S9089" si="852">IF(I9026&gt;=100000,"High Value","Normal")</f>
        <v>Normal</v>
      </c>
      <c r="T9026">
        <v>1</v>
      </c>
      <c r="U9026">
        <f t="shared" ref="U9026:U9089" si="853">IF(N9026=1,I9026,0)</f>
        <v>89799</v>
      </c>
    </row>
    <row r="9027" spans="1:21" x14ac:dyDescent="0.25">
      <c r="A9027">
        <v>2025</v>
      </c>
      <c r="B9027">
        <v>15574743</v>
      </c>
      <c r="C9027" t="s">
        <v>292</v>
      </c>
      <c r="D9027">
        <v>577</v>
      </c>
      <c r="E9027" t="s">
        <v>18</v>
      </c>
      <c r="F9027" t="s">
        <v>23</v>
      </c>
      <c r="G9027">
        <v>29</v>
      </c>
      <c r="H9027">
        <v>2</v>
      </c>
      <c r="I9027">
        <v>0</v>
      </c>
      <c r="J9027">
        <v>1</v>
      </c>
      <c r="K9027">
        <v>1</v>
      </c>
      <c r="L9027">
        <v>1</v>
      </c>
      <c r="M9027">
        <v>168924</v>
      </c>
      <c r="N9027">
        <v>0</v>
      </c>
      <c r="O9027" t="str">
        <f t="shared" si="848"/>
        <v>&lt;30</v>
      </c>
      <c r="P9027" t="str">
        <f t="shared" si="849"/>
        <v>Low</v>
      </c>
      <c r="Q9027" t="str">
        <f t="shared" si="850"/>
        <v>New</v>
      </c>
      <c r="R9027" t="str">
        <f t="shared" si="851"/>
        <v>Zero Balance</v>
      </c>
      <c r="S9027" t="str">
        <f t="shared" si="852"/>
        <v>Normal</v>
      </c>
      <c r="T9027">
        <v>1</v>
      </c>
      <c r="U9027">
        <f t="shared" si="853"/>
        <v>0</v>
      </c>
    </row>
    <row r="9028" spans="1:21" x14ac:dyDescent="0.25">
      <c r="A9028">
        <v>2025</v>
      </c>
      <c r="B9028">
        <v>15807593</v>
      </c>
      <c r="C9028" t="s">
        <v>1693</v>
      </c>
      <c r="D9028">
        <v>546</v>
      </c>
      <c r="E9028" t="s">
        <v>18</v>
      </c>
      <c r="F9028" t="s">
        <v>16</v>
      </c>
      <c r="G9028">
        <v>36</v>
      </c>
      <c r="H9028">
        <v>7</v>
      </c>
      <c r="I9028">
        <v>85661</v>
      </c>
      <c r="J9028">
        <v>1</v>
      </c>
      <c r="K9028">
        <v>0</v>
      </c>
      <c r="L9028">
        <v>0</v>
      </c>
      <c r="M9028">
        <v>134778</v>
      </c>
      <c r="N9028">
        <v>0</v>
      </c>
      <c r="O9028" t="str">
        <f t="shared" si="848"/>
        <v>30-45</v>
      </c>
      <c r="P9028" t="str">
        <f t="shared" si="849"/>
        <v>Low</v>
      </c>
      <c r="Q9028" t="str">
        <f t="shared" si="850"/>
        <v>Mid-Term</v>
      </c>
      <c r="R9028" t="str">
        <f t="shared" si="851"/>
        <v>Low Balance</v>
      </c>
      <c r="S9028" t="str">
        <f t="shared" si="852"/>
        <v>Normal</v>
      </c>
      <c r="T9028">
        <v>1</v>
      </c>
      <c r="U9028">
        <f t="shared" si="853"/>
        <v>0</v>
      </c>
    </row>
    <row r="9029" spans="1:21" x14ac:dyDescent="0.25">
      <c r="A9029">
        <v>2025</v>
      </c>
      <c r="B9029">
        <v>15686718</v>
      </c>
      <c r="C9029" t="s">
        <v>118</v>
      </c>
      <c r="D9029">
        <v>802</v>
      </c>
      <c r="E9029" t="s">
        <v>26</v>
      </c>
      <c r="F9029" t="s">
        <v>23</v>
      </c>
      <c r="G9029">
        <v>37</v>
      </c>
      <c r="H9029">
        <v>9</v>
      </c>
      <c r="I9029">
        <v>115569</v>
      </c>
      <c r="J9029">
        <v>1</v>
      </c>
      <c r="K9029">
        <v>0</v>
      </c>
      <c r="L9029">
        <v>1</v>
      </c>
      <c r="M9029">
        <v>119783</v>
      </c>
      <c r="N9029">
        <v>0</v>
      </c>
      <c r="O9029" t="str">
        <f t="shared" si="848"/>
        <v>30-45</v>
      </c>
      <c r="P9029" t="str">
        <f t="shared" si="849"/>
        <v>High</v>
      </c>
      <c r="Q9029" t="str">
        <f t="shared" si="850"/>
        <v>Long-Term</v>
      </c>
      <c r="R9029" t="str">
        <f t="shared" si="851"/>
        <v>High Balance</v>
      </c>
      <c r="S9029" t="str">
        <f t="shared" si="852"/>
        <v>High Value</v>
      </c>
      <c r="T9029">
        <v>1</v>
      </c>
      <c r="U9029">
        <f t="shared" si="853"/>
        <v>0</v>
      </c>
    </row>
    <row r="9030" spans="1:21" x14ac:dyDescent="0.25">
      <c r="A9030">
        <v>2025</v>
      </c>
      <c r="B9030">
        <v>15695299</v>
      </c>
      <c r="C9030" t="s">
        <v>584</v>
      </c>
      <c r="D9030">
        <v>590</v>
      </c>
      <c r="E9030" t="s">
        <v>15</v>
      </c>
      <c r="F9030" t="s">
        <v>16</v>
      </c>
      <c r="G9030">
        <v>45</v>
      </c>
      <c r="H9030">
        <v>2</v>
      </c>
      <c r="I9030">
        <v>81828</v>
      </c>
      <c r="J9030">
        <v>1</v>
      </c>
      <c r="K9030">
        <v>1</v>
      </c>
      <c r="L9030">
        <v>0</v>
      </c>
      <c r="M9030">
        <v>52168</v>
      </c>
      <c r="N9030">
        <v>0</v>
      </c>
      <c r="O9030" t="str">
        <f t="shared" si="848"/>
        <v>30-45</v>
      </c>
      <c r="P9030" t="str">
        <f t="shared" si="849"/>
        <v>Low</v>
      </c>
      <c r="Q9030" t="str">
        <f t="shared" si="850"/>
        <v>New</v>
      </c>
      <c r="R9030" t="str">
        <f t="shared" si="851"/>
        <v>Low Balance</v>
      </c>
      <c r="S9030" t="str">
        <f t="shared" si="852"/>
        <v>Normal</v>
      </c>
      <c r="T9030">
        <v>1</v>
      </c>
      <c r="U9030">
        <f t="shared" si="853"/>
        <v>0</v>
      </c>
    </row>
    <row r="9031" spans="1:21" x14ac:dyDescent="0.25">
      <c r="A9031">
        <v>2025</v>
      </c>
      <c r="B9031">
        <v>15722701</v>
      </c>
      <c r="C9031" t="s">
        <v>989</v>
      </c>
      <c r="D9031">
        <v>594</v>
      </c>
      <c r="E9031" t="s">
        <v>26</v>
      </c>
      <c r="F9031" t="s">
        <v>23</v>
      </c>
      <c r="G9031">
        <v>18</v>
      </c>
      <c r="H9031">
        <v>1</v>
      </c>
      <c r="I9031">
        <v>132695</v>
      </c>
      <c r="J9031">
        <v>1</v>
      </c>
      <c r="K9031">
        <v>1</v>
      </c>
      <c r="L9031">
        <v>0</v>
      </c>
      <c r="M9031">
        <v>167690</v>
      </c>
      <c r="N9031">
        <v>0</v>
      </c>
      <c r="O9031" t="str">
        <f t="shared" si="848"/>
        <v>&lt;30</v>
      </c>
      <c r="P9031" t="str">
        <f t="shared" si="849"/>
        <v>Low</v>
      </c>
      <c r="Q9031" t="str">
        <f t="shared" si="850"/>
        <v>New</v>
      </c>
      <c r="R9031" t="str">
        <f t="shared" si="851"/>
        <v>High Balance</v>
      </c>
      <c r="S9031" t="str">
        <f t="shared" si="852"/>
        <v>High Value</v>
      </c>
      <c r="T9031">
        <v>1</v>
      </c>
      <c r="U9031">
        <f t="shared" si="853"/>
        <v>0</v>
      </c>
    </row>
    <row r="9032" spans="1:21" x14ac:dyDescent="0.25">
      <c r="A9032">
        <v>2025</v>
      </c>
      <c r="B9032">
        <v>15799635</v>
      </c>
      <c r="C9032" t="s">
        <v>2816</v>
      </c>
      <c r="D9032">
        <v>577</v>
      </c>
      <c r="E9032" t="s">
        <v>18</v>
      </c>
      <c r="F9032" t="s">
        <v>23</v>
      </c>
      <c r="G9032">
        <v>51</v>
      </c>
      <c r="H9032">
        <v>2</v>
      </c>
      <c r="I9032">
        <v>108867</v>
      </c>
      <c r="J9032">
        <v>1</v>
      </c>
      <c r="K9032">
        <v>0</v>
      </c>
      <c r="L9032">
        <v>0</v>
      </c>
      <c r="M9032">
        <v>140801</v>
      </c>
      <c r="N9032">
        <v>1</v>
      </c>
      <c r="O9032" t="str">
        <f t="shared" si="848"/>
        <v>46-60</v>
      </c>
      <c r="P9032" t="str">
        <f t="shared" si="849"/>
        <v>Low</v>
      </c>
      <c r="Q9032" t="str">
        <f t="shared" si="850"/>
        <v>New</v>
      </c>
      <c r="R9032" t="str">
        <f t="shared" si="851"/>
        <v>High Balance</v>
      </c>
      <c r="S9032" t="str">
        <f t="shared" si="852"/>
        <v>High Value</v>
      </c>
      <c r="T9032">
        <v>1</v>
      </c>
      <c r="U9032">
        <f t="shared" si="853"/>
        <v>108867</v>
      </c>
    </row>
    <row r="9033" spans="1:21" x14ac:dyDescent="0.25">
      <c r="A9033">
        <v>2025</v>
      </c>
      <c r="B9033">
        <v>15742323</v>
      </c>
      <c r="C9033" t="s">
        <v>1932</v>
      </c>
      <c r="D9033">
        <v>541</v>
      </c>
      <c r="E9033" t="s">
        <v>15</v>
      </c>
      <c r="F9033" t="s">
        <v>23</v>
      </c>
      <c r="G9033">
        <v>39</v>
      </c>
      <c r="H9033">
        <v>7</v>
      </c>
      <c r="I9033">
        <v>0</v>
      </c>
      <c r="J9033">
        <v>2</v>
      </c>
      <c r="K9033">
        <v>1</v>
      </c>
      <c r="L9033">
        <v>0</v>
      </c>
      <c r="M9033">
        <v>19823</v>
      </c>
      <c r="N9033">
        <v>0</v>
      </c>
      <c r="O9033" t="str">
        <f t="shared" si="848"/>
        <v>30-45</v>
      </c>
      <c r="P9033" t="str">
        <f t="shared" si="849"/>
        <v>Low</v>
      </c>
      <c r="Q9033" t="str">
        <f t="shared" si="850"/>
        <v>Mid-Term</v>
      </c>
      <c r="R9033" t="str">
        <f t="shared" si="851"/>
        <v>Zero Balance</v>
      </c>
      <c r="S9033" t="str">
        <f t="shared" si="852"/>
        <v>Normal</v>
      </c>
      <c r="T9033">
        <v>1</v>
      </c>
      <c r="U9033">
        <f t="shared" si="853"/>
        <v>0</v>
      </c>
    </row>
    <row r="9034" spans="1:21" x14ac:dyDescent="0.25">
      <c r="A9034">
        <v>2025</v>
      </c>
      <c r="B9034">
        <v>15658435</v>
      </c>
      <c r="C9034" t="s">
        <v>2817</v>
      </c>
      <c r="D9034">
        <v>781</v>
      </c>
      <c r="E9034" t="s">
        <v>15</v>
      </c>
      <c r="F9034" t="s">
        <v>16</v>
      </c>
      <c r="G9034">
        <v>27</v>
      </c>
      <c r="H9034">
        <v>5</v>
      </c>
      <c r="I9034">
        <v>0</v>
      </c>
      <c r="J9034">
        <v>2</v>
      </c>
      <c r="K9034">
        <v>0</v>
      </c>
      <c r="L9034">
        <v>0</v>
      </c>
      <c r="M9034">
        <v>72970</v>
      </c>
      <c r="N9034">
        <v>0</v>
      </c>
      <c r="O9034" t="str">
        <f t="shared" si="848"/>
        <v>&lt;30</v>
      </c>
      <c r="P9034" t="str">
        <f t="shared" si="849"/>
        <v>High</v>
      </c>
      <c r="Q9034" t="str">
        <f t="shared" si="850"/>
        <v>Mid-Term</v>
      </c>
      <c r="R9034" t="str">
        <f t="shared" si="851"/>
        <v>Zero Balance</v>
      </c>
      <c r="S9034" t="str">
        <f t="shared" si="852"/>
        <v>Normal</v>
      </c>
      <c r="T9034">
        <v>1</v>
      </c>
      <c r="U9034">
        <f t="shared" si="853"/>
        <v>0</v>
      </c>
    </row>
    <row r="9035" spans="1:21" x14ac:dyDescent="0.25">
      <c r="A9035">
        <v>2025</v>
      </c>
      <c r="B9035">
        <v>15586029</v>
      </c>
      <c r="C9035" t="s">
        <v>605</v>
      </c>
      <c r="D9035">
        <v>806</v>
      </c>
      <c r="E9035" t="s">
        <v>26</v>
      </c>
      <c r="F9035" t="s">
        <v>23</v>
      </c>
      <c r="G9035">
        <v>34</v>
      </c>
      <c r="H9035">
        <v>2</v>
      </c>
      <c r="I9035">
        <v>96153</v>
      </c>
      <c r="J9035">
        <v>2</v>
      </c>
      <c r="K9035">
        <v>1</v>
      </c>
      <c r="L9035">
        <v>0</v>
      </c>
      <c r="M9035">
        <v>143711</v>
      </c>
      <c r="N9035">
        <v>0</v>
      </c>
      <c r="O9035" t="str">
        <f t="shared" si="848"/>
        <v>30-45</v>
      </c>
      <c r="P9035" t="str">
        <f t="shared" si="849"/>
        <v>High</v>
      </c>
      <c r="Q9035" t="str">
        <f t="shared" si="850"/>
        <v>New</v>
      </c>
      <c r="R9035" t="str">
        <f t="shared" si="851"/>
        <v>Low Balance</v>
      </c>
      <c r="S9035" t="str">
        <f t="shared" si="852"/>
        <v>Normal</v>
      </c>
      <c r="T9035">
        <v>1</v>
      </c>
      <c r="U9035">
        <f t="shared" si="853"/>
        <v>0</v>
      </c>
    </row>
    <row r="9036" spans="1:21" x14ac:dyDescent="0.25">
      <c r="A9036">
        <v>2025</v>
      </c>
      <c r="B9036">
        <v>15772337</v>
      </c>
      <c r="C9036" t="s">
        <v>509</v>
      </c>
      <c r="D9036">
        <v>723</v>
      </c>
      <c r="E9036" t="s">
        <v>26</v>
      </c>
      <c r="F9036" t="s">
        <v>16</v>
      </c>
      <c r="G9036">
        <v>49</v>
      </c>
      <c r="H9036">
        <v>0</v>
      </c>
      <c r="I9036">
        <v>153856</v>
      </c>
      <c r="J9036">
        <v>1</v>
      </c>
      <c r="K9036">
        <v>1</v>
      </c>
      <c r="L9036">
        <v>1</v>
      </c>
      <c r="M9036">
        <v>180862</v>
      </c>
      <c r="N9036">
        <v>1</v>
      </c>
      <c r="O9036" t="str">
        <f t="shared" si="848"/>
        <v>46-60</v>
      </c>
      <c r="P9036" t="str">
        <f t="shared" si="849"/>
        <v>Medium</v>
      </c>
      <c r="Q9036" t="str">
        <f t="shared" si="850"/>
        <v>New</v>
      </c>
      <c r="R9036" t="str">
        <f t="shared" si="851"/>
        <v>High Balance</v>
      </c>
      <c r="S9036" t="str">
        <f t="shared" si="852"/>
        <v>High Value</v>
      </c>
      <c r="T9036">
        <v>1</v>
      </c>
      <c r="U9036">
        <f t="shared" si="853"/>
        <v>153856</v>
      </c>
    </row>
    <row r="9037" spans="1:21" x14ac:dyDescent="0.25">
      <c r="A9037">
        <v>2025</v>
      </c>
      <c r="B9037">
        <v>15807555</v>
      </c>
      <c r="C9037" t="s">
        <v>383</v>
      </c>
      <c r="D9037">
        <v>535</v>
      </c>
      <c r="E9037" t="s">
        <v>15</v>
      </c>
      <c r="F9037" t="s">
        <v>23</v>
      </c>
      <c r="G9037">
        <v>45</v>
      </c>
      <c r="H9037">
        <v>2</v>
      </c>
      <c r="I9037">
        <v>0</v>
      </c>
      <c r="J9037">
        <v>2</v>
      </c>
      <c r="K9037">
        <v>1</v>
      </c>
      <c r="L9037">
        <v>0</v>
      </c>
      <c r="M9037">
        <v>125658</v>
      </c>
      <c r="N9037">
        <v>0</v>
      </c>
      <c r="O9037" t="str">
        <f t="shared" si="848"/>
        <v>30-45</v>
      </c>
      <c r="P9037" t="str">
        <f t="shared" si="849"/>
        <v>Low</v>
      </c>
      <c r="Q9037" t="str">
        <f t="shared" si="850"/>
        <v>New</v>
      </c>
      <c r="R9037" t="str">
        <f t="shared" si="851"/>
        <v>Zero Balance</v>
      </c>
      <c r="S9037" t="str">
        <f t="shared" si="852"/>
        <v>Normal</v>
      </c>
      <c r="T9037">
        <v>1</v>
      </c>
      <c r="U9037">
        <f t="shared" si="853"/>
        <v>0</v>
      </c>
    </row>
    <row r="9038" spans="1:21" x14ac:dyDescent="0.25">
      <c r="A9038">
        <v>2025</v>
      </c>
      <c r="B9038">
        <v>15603378</v>
      </c>
      <c r="C9038" t="s">
        <v>416</v>
      </c>
      <c r="D9038">
        <v>768</v>
      </c>
      <c r="E9038" t="s">
        <v>15</v>
      </c>
      <c r="F9038" t="s">
        <v>16</v>
      </c>
      <c r="G9038">
        <v>36</v>
      </c>
      <c r="H9038">
        <v>3</v>
      </c>
      <c r="I9038">
        <v>141335</v>
      </c>
      <c r="J9038">
        <v>1</v>
      </c>
      <c r="K9038">
        <v>0</v>
      </c>
      <c r="L9038">
        <v>1</v>
      </c>
      <c r="M9038">
        <v>125870</v>
      </c>
      <c r="N9038">
        <v>0</v>
      </c>
      <c r="O9038" t="str">
        <f t="shared" si="848"/>
        <v>30-45</v>
      </c>
      <c r="P9038" t="str">
        <f t="shared" si="849"/>
        <v>High</v>
      </c>
      <c r="Q9038" t="str">
        <f t="shared" si="850"/>
        <v>New</v>
      </c>
      <c r="R9038" t="str">
        <f t="shared" si="851"/>
        <v>High Balance</v>
      </c>
      <c r="S9038" t="str">
        <f t="shared" si="852"/>
        <v>High Value</v>
      </c>
      <c r="T9038">
        <v>1</v>
      </c>
      <c r="U9038">
        <f t="shared" si="853"/>
        <v>0</v>
      </c>
    </row>
    <row r="9039" spans="1:21" x14ac:dyDescent="0.25">
      <c r="A9039">
        <v>2025</v>
      </c>
      <c r="B9039">
        <v>15792862</v>
      </c>
      <c r="C9039" t="s">
        <v>1397</v>
      </c>
      <c r="D9039">
        <v>653</v>
      </c>
      <c r="E9039" t="s">
        <v>26</v>
      </c>
      <c r="F9039" t="s">
        <v>23</v>
      </c>
      <c r="G9039">
        <v>41</v>
      </c>
      <c r="H9039">
        <v>1</v>
      </c>
      <c r="I9039">
        <v>104584</v>
      </c>
      <c r="J9039">
        <v>1</v>
      </c>
      <c r="K9039">
        <v>1</v>
      </c>
      <c r="L9039">
        <v>0</v>
      </c>
      <c r="M9039">
        <v>15126</v>
      </c>
      <c r="N9039">
        <v>1</v>
      </c>
      <c r="O9039" t="str">
        <f t="shared" si="848"/>
        <v>30-45</v>
      </c>
      <c r="P9039" t="str">
        <f t="shared" si="849"/>
        <v>Medium</v>
      </c>
      <c r="Q9039" t="str">
        <f t="shared" si="850"/>
        <v>New</v>
      </c>
      <c r="R9039" t="str">
        <f t="shared" si="851"/>
        <v>High Balance</v>
      </c>
      <c r="S9039" t="str">
        <f t="shared" si="852"/>
        <v>High Value</v>
      </c>
      <c r="T9039">
        <v>1</v>
      </c>
      <c r="U9039">
        <f t="shared" si="853"/>
        <v>104584</v>
      </c>
    </row>
    <row r="9040" spans="1:21" x14ac:dyDescent="0.25">
      <c r="A9040">
        <v>2025</v>
      </c>
      <c r="B9040">
        <v>15657349</v>
      </c>
      <c r="C9040" t="s">
        <v>890</v>
      </c>
      <c r="D9040">
        <v>803</v>
      </c>
      <c r="E9040" t="s">
        <v>26</v>
      </c>
      <c r="F9040" t="s">
        <v>16</v>
      </c>
      <c r="G9040">
        <v>50</v>
      </c>
      <c r="H9040">
        <v>8</v>
      </c>
      <c r="I9040">
        <v>98173</v>
      </c>
      <c r="J9040">
        <v>1</v>
      </c>
      <c r="K9040">
        <v>0</v>
      </c>
      <c r="L9040">
        <v>0</v>
      </c>
      <c r="M9040">
        <v>22457</v>
      </c>
      <c r="N9040">
        <v>1</v>
      </c>
      <c r="O9040" t="str">
        <f t="shared" si="848"/>
        <v>46-60</v>
      </c>
      <c r="P9040" t="str">
        <f t="shared" si="849"/>
        <v>High</v>
      </c>
      <c r="Q9040" t="str">
        <f t="shared" si="850"/>
        <v>Long-Term</v>
      </c>
      <c r="R9040" t="str">
        <f t="shared" si="851"/>
        <v>Low Balance</v>
      </c>
      <c r="S9040" t="str">
        <f t="shared" si="852"/>
        <v>Normal</v>
      </c>
      <c r="T9040">
        <v>1</v>
      </c>
      <c r="U9040">
        <f t="shared" si="853"/>
        <v>98173</v>
      </c>
    </row>
    <row r="9041" spans="1:21" x14ac:dyDescent="0.25">
      <c r="A9041">
        <v>2025</v>
      </c>
      <c r="B9041">
        <v>15777614</v>
      </c>
      <c r="C9041" t="s">
        <v>1186</v>
      </c>
      <c r="D9041">
        <v>545</v>
      </c>
      <c r="E9041" t="s">
        <v>18</v>
      </c>
      <c r="F9041" t="s">
        <v>16</v>
      </c>
      <c r="G9041">
        <v>44</v>
      </c>
      <c r="H9041">
        <v>1</v>
      </c>
      <c r="I9041">
        <v>0</v>
      </c>
      <c r="J9041">
        <v>2</v>
      </c>
      <c r="K9041">
        <v>1</v>
      </c>
      <c r="L9041">
        <v>1</v>
      </c>
      <c r="M9041">
        <v>82615</v>
      </c>
      <c r="N9041">
        <v>0</v>
      </c>
      <c r="O9041" t="str">
        <f t="shared" si="848"/>
        <v>30-45</v>
      </c>
      <c r="P9041" t="str">
        <f t="shared" si="849"/>
        <v>Low</v>
      </c>
      <c r="Q9041" t="str">
        <f t="shared" si="850"/>
        <v>New</v>
      </c>
      <c r="R9041" t="str">
        <f t="shared" si="851"/>
        <v>Zero Balance</v>
      </c>
      <c r="S9041" t="str">
        <f t="shared" si="852"/>
        <v>Normal</v>
      </c>
      <c r="T9041">
        <v>1</v>
      </c>
      <c r="U9041">
        <f t="shared" si="853"/>
        <v>0</v>
      </c>
    </row>
    <row r="9042" spans="1:21" x14ac:dyDescent="0.25">
      <c r="A9042">
        <v>2025</v>
      </c>
      <c r="B9042">
        <v>15653952</v>
      </c>
      <c r="C9042" t="s">
        <v>919</v>
      </c>
      <c r="D9042">
        <v>581</v>
      </c>
      <c r="E9042" t="s">
        <v>26</v>
      </c>
      <c r="F9042" t="s">
        <v>16</v>
      </c>
      <c r="G9042">
        <v>38</v>
      </c>
      <c r="H9042">
        <v>3</v>
      </c>
      <c r="I9042">
        <v>135157</v>
      </c>
      <c r="J9042">
        <v>1</v>
      </c>
      <c r="K9042">
        <v>1</v>
      </c>
      <c r="L9042">
        <v>1</v>
      </c>
      <c r="M9042">
        <v>32919</v>
      </c>
      <c r="N9042">
        <v>0</v>
      </c>
      <c r="O9042" t="str">
        <f t="shared" si="848"/>
        <v>30-45</v>
      </c>
      <c r="P9042" t="str">
        <f t="shared" si="849"/>
        <v>Low</v>
      </c>
      <c r="Q9042" t="str">
        <f t="shared" si="850"/>
        <v>New</v>
      </c>
      <c r="R9042" t="str">
        <f t="shared" si="851"/>
        <v>High Balance</v>
      </c>
      <c r="S9042" t="str">
        <f t="shared" si="852"/>
        <v>High Value</v>
      </c>
      <c r="T9042">
        <v>1</v>
      </c>
      <c r="U9042">
        <f t="shared" si="853"/>
        <v>0</v>
      </c>
    </row>
    <row r="9043" spans="1:21" x14ac:dyDescent="0.25">
      <c r="A9043">
        <v>2025</v>
      </c>
      <c r="B9043">
        <v>15724336</v>
      </c>
      <c r="C9043" t="s">
        <v>1516</v>
      </c>
      <c r="D9043">
        <v>513</v>
      </c>
      <c r="E9043" t="s">
        <v>26</v>
      </c>
      <c r="F9043" t="s">
        <v>16</v>
      </c>
      <c r="G9043">
        <v>49</v>
      </c>
      <c r="H9043">
        <v>5</v>
      </c>
      <c r="I9043">
        <v>171601</v>
      </c>
      <c r="J9043">
        <v>1</v>
      </c>
      <c r="K9043">
        <v>1</v>
      </c>
      <c r="L9043">
        <v>0</v>
      </c>
      <c r="M9043">
        <v>126224</v>
      </c>
      <c r="N9043">
        <v>0</v>
      </c>
      <c r="O9043" t="str">
        <f t="shared" si="848"/>
        <v>46-60</v>
      </c>
      <c r="P9043" t="str">
        <f t="shared" si="849"/>
        <v>Low</v>
      </c>
      <c r="Q9043" t="str">
        <f t="shared" si="850"/>
        <v>Mid-Term</v>
      </c>
      <c r="R9043" t="str">
        <f t="shared" si="851"/>
        <v>High Balance</v>
      </c>
      <c r="S9043" t="str">
        <f t="shared" si="852"/>
        <v>High Value</v>
      </c>
      <c r="T9043">
        <v>1</v>
      </c>
      <c r="U9043">
        <f t="shared" si="853"/>
        <v>0</v>
      </c>
    </row>
    <row r="9044" spans="1:21" x14ac:dyDescent="0.25">
      <c r="A9044">
        <v>2025</v>
      </c>
      <c r="B9044">
        <v>15689594</v>
      </c>
      <c r="C9044" t="s">
        <v>783</v>
      </c>
      <c r="D9044">
        <v>731</v>
      </c>
      <c r="E9044" t="s">
        <v>15</v>
      </c>
      <c r="F9044" t="s">
        <v>23</v>
      </c>
      <c r="G9044">
        <v>29</v>
      </c>
      <c r="H9044">
        <v>5</v>
      </c>
      <c r="I9044">
        <v>179539</v>
      </c>
      <c r="J9044">
        <v>1</v>
      </c>
      <c r="K9044">
        <v>0</v>
      </c>
      <c r="L9044">
        <v>0</v>
      </c>
      <c r="M9044">
        <v>112010</v>
      </c>
      <c r="N9044">
        <v>0</v>
      </c>
      <c r="O9044" t="str">
        <f t="shared" si="848"/>
        <v>&lt;30</v>
      </c>
      <c r="P9044" t="str">
        <f t="shared" si="849"/>
        <v>Medium</v>
      </c>
      <c r="Q9044" t="str">
        <f t="shared" si="850"/>
        <v>Mid-Term</v>
      </c>
      <c r="R9044" t="str">
        <f t="shared" si="851"/>
        <v>High Balance</v>
      </c>
      <c r="S9044" t="str">
        <f t="shared" si="852"/>
        <v>High Value</v>
      </c>
      <c r="T9044">
        <v>1</v>
      </c>
      <c r="U9044">
        <f t="shared" si="853"/>
        <v>0</v>
      </c>
    </row>
    <row r="9045" spans="1:21" x14ac:dyDescent="0.25">
      <c r="A9045">
        <v>2025</v>
      </c>
      <c r="B9045">
        <v>15801920</v>
      </c>
      <c r="C9045" t="s">
        <v>542</v>
      </c>
      <c r="D9045">
        <v>727</v>
      </c>
      <c r="E9045" t="s">
        <v>26</v>
      </c>
      <c r="F9045" t="s">
        <v>23</v>
      </c>
      <c r="G9045">
        <v>39</v>
      </c>
      <c r="H9045">
        <v>5</v>
      </c>
      <c r="I9045">
        <v>80615</v>
      </c>
      <c r="J9045">
        <v>2</v>
      </c>
      <c r="K9045">
        <v>0</v>
      </c>
      <c r="L9045">
        <v>0</v>
      </c>
      <c r="M9045">
        <v>180962</v>
      </c>
      <c r="N9045">
        <v>0</v>
      </c>
      <c r="O9045" t="str">
        <f t="shared" si="848"/>
        <v>30-45</v>
      </c>
      <c r="P9045" t="str">
        <f t="shared" si="849"/>
        <v>Medium</v>
      </c>
      <c r="Q9045" t="str">
        <f t="shared" si="850"/>
        <v>Mid-Term</v>
      </c>
      <c r="R9045" t="str">
        <f t="shared" si="851"/>
        <v>Low Balance</v>
      </c>
      <c r="S9045" t="str">
        <f t="shared" si="852"/>
        <v>Normal</v>
      </c>
      <c r="T9045">
        <v>1</v>
      </c>
      <c r="U9045">
        <f t="shared" si="853"/>
        <v>0</v>
      </c>
    </row>
    <row r="9046" spans="1:21" x14ac:dyDescent="0.25">
      <c r="A9046">
        <v>2025</v>
      </c>
      <c r="B9046">
        <v>15653347</v>
      </c>
      <c r="C9046" t="s">
        <v>292</v>
      </c>
      <c r="D9046">
        <v>560</v>
      </c>
      <c r="E9046" t="s">
        <v>18</v>
      </c>
      <c r="F9046" t="s">
        <v>23</v>
      </c>
      <c r="G9046">
        <v>47</v>
      </c>
      <c r="H9046">
        <v>1</v>
      </c>
      <c r="I9046">
        <v>0</v>
      </c>
      <c r="J9046">
        <v>1</v>
      </c>
      <c r="K9046">
        <v>0</v>
      </c>
      <c r="L9046">
        <v>0</v>
      </c>
      <c r="M9046">
        <v>128883</v>
      </c>
      <c r="N9046">
        <v>1</v>
      </c>
      <c r="O9046" t="str">
        <f t="shared" si="848"/>
        <v>46-60</v>
      </c>
      <c r="P9046" t="str">
        <f t="shared" si="849"/>
        <v>Low</v>
      </c>
      <c r="Q9046" t="str">
        <f t="shared" si="850"/>
        <v>New</v>
      </c>
      <c r="R9046" t="str">
        <f t="shared" si="851"/>
        <v>Zero Balance</v>
      </c>
      <c r="S9046" t="str">
        <f t="shared" si="852"/>
        <v>Normal</v>
      </c>
      <c r="T9046">
        <v>1</v>
      </c>
      <c r="U9046">
        <f t="shared" si="853"/>
        <v>0</v>
      </c>
    </row>
    <row r="9047" spans="1:21" x14ac:dyDescent="0.25">
      <c r="A9047">
        <v>2025</v>
      </c>
      <c r="B9047">
        <v>15749951</v>
      </c>
      <c r="C9047" t="s">
        <v>2818</v>
      </c>
      <c r="D9047">
        <v>766</v>
      </c>
      <c r="E9047" t="s">
        <v>26</v>
      </c>
      <c r="F9047" t="s">
        <v>23</v>
      </c>
      <c r="G9047">
        <v>27</v>
      </c>
      <c r="H9047">
        <v>5</v>
      </c>
      <c r="I9047">
        <v>126286</v>
      </c>
      <c r="J9047">
        <v>1</v>
      </c>
      <c r="K9047">
        <v>1</v>
      </c>
      <c r="L9047">
        <v>0</v>
      </c>
      <c r="M9047">
        <v>177614</v>
      </c>
      <c r="N9047">
        <v>1</v>
      </c>
      <c r="O9047" t="str">
        <f t="shared" si="848"/>
        <v>&lt;30</v>
      </c>
      <c r="P9047" t="str">
        <f t="shared" si="849"/>
        <v>High</v>
      </c>
      <c r="Q9047" t="str">
        <f t="shared" si="850"/>
        <v>Mid-Term</v>
      </c>
      <c r="R9047" t="str">
        <f t="shared" si="851"/>
        <v>High Balance</v>
      </c>
      <c r="S9047" t="str">
        <f t="shared" si="852"/>
        <v>High Value</v>
      </c>
      <c r="T9047">
        <v>1</v>
      </c>
      <c r="U9047">
        <f t="shared" si="853"/>
        <v>126286</v>
      </c>
    </row>
    <row r="9048" spans="1:21" x14ac:dyDescent="0.25">
      <c r="A9048">
        <v>2025</v>
      </c>
      <c r="B9048">
        <v>15648178</v>
      </c>
      <c r="C9048" t="s">
        <v>410</v>
      </c>
      <c r="D9048">
        <v>630</v>
      </c>
      <c r="E9048" t="s">
        <v>26</v>
      </c>
      <c r="F9048" t="s">
        <v>16</v>
      </c>
      <c r="G9048">
        <v>23</v>
      </c>
      <c r="H9048">
        <v>4</v>
      </c>
      <c r="I9048">
        <v>137965</v>
      </c>
      <c r="J9048">
        <v>1</v>
      </c>
      <c r="K9048">
        <v>0</v>
      </c>
      <c r="L9048">
        <v>1</v>
      </c>
      <c r="M9048">
        <v>174571</v>
      </c>
      <c r="N9048">
        <v>0</v>
      </c>
      <c r="O9048" t="str">
        <f t="shared" si="848"/>
        <v>&lt;30</v>
      </c>
      <c r="P9048" t="str">
        <f t="shared" si="849"/>
        <v>Medium</v>
      </c>
      <c r="Q9048" t="str">
        <f t="shared" si="850"/>
        <v>Mid-Term</v>
      </c>
      <c r="R9048" t="str">
        <f t="shared" si="851"/>
        <v>High Balance</v>
      </c>
      <c r="S9048" t="str">
        <f t="shared" si="852"/>
        <v>High Value</v>
      </c>
      <c r="T9048">
        <v>1</v>
      </c>
      <c r="U9048">
        <f t="shared" si="853"/>
        <v>0</v>
      </c>
    </row>
    <row r="9049" spans="1:21" x14ac:dyDescent="0.25">
      <c r="A9049">
        <v>2025</v>
      </c>
      <c r="B9049">
        <v>15738662</v>
      </c>
      <c r="C9049" t="s">
        <v>1880</v>
      </c>
      <c r="D9049">
        <v>652</v>
      </c>
      <c r="E9049" t="s">
        <v>26</v>
      </c>
      <c r="F9049" t="s">
        <v>23</v>
      </c>
      <c r="G9049">
        <v>41</v>
      </c>
      <c r="H9049">
        <v>9</v>
      </c>
      <c r="I9049">
        <v>159434</v>
      </c>
      <c r="J9049">
        <v>1</v>
      </c>
      <c r="K9049">
        <v>1</v>
      </c>
      <c r="L9049">
        <v>0</v>
      </c>
      <c r="M9049">
        <v>178374</v>
      </c>
      <c r="N9049">
        <v>0</v>
      </c>
      <c r="O9049" t="str">
        <f t="shared" si="848"/>
        <v>30-45</v>
      </c>
      <c r="P9049" t="str">
        <f t="shared" si="849"/>
        <v>Medium</v>
      </c>
      <c r="Q9049" t="str">
        <f t="shared" si="850"/>
        <v>Long-Term</v>
      </c>
      <c r="R9049" t="str">
        <f t="shared" si="851"/>
        <v>High Balance</v>
      </c>
      <c r="S9049" t="str">
        <f t="shared" si="852"/>
        <v>High Value</v>
      </c>
      <c r="T9049">
        <v>1</v>
      </c>
      <c r="U9049">
        <f t="shared" si="853"/>
        <v>0</v>
      </c>
    </row>
    <row r="9050" spans="1:21" x14ac:dyDescent="0.25">
      <c r="A9050">
        <v>2025</v>
      </c>
      <c r="B9050">
        <v>15640855</v>
      </c>
      <c r="C9050" t="s">
        <v>77</v>
      </c>
      <c r="D9050">
        <v>729</v>
      </c>
      <c r="E9050" t="s">
        <v>26</v>
      </c>
      <c r="F9050" t="s">
        <v>23</v>
      </c>
      <c r="G9050">
        <v>40</v>
      </c>
      <c r="H9050">
        <v>5</v>
      </c>
      <c r="I9050">
        <v>113575</v>
      </c>
      <c r="J9050">
        <v>2</v>
      </c>
      <c r="K9050">
        <v>1</v>
      </c>
      <c r="L9050">
        <v>0</v>
      </c>
      <c r="M9050">
        <v>103396</v>
      </c>
      <c r="N9050">
        <v>0</v>
      </c>
      <c r="O9050" t="str">
        <f t="shared" si="848"/>
        <v>30-45</v>
      </c>
      <c r="P9050" t="str">
        <f t="shared" si="849"/>
        <v>Medium</v>
      </c>
      <c r="Q9050" t="str">
        <f t="shared" si="850"/>
        <v>Mid-Term</v>
      </c>
      <c r="R9050" t="str">
        <f t="shared" si="851"/>
        <v>High Balance</v>
      </c>
      <c r="S9050" t="str">
        <f t="shared" si="852"/>
        <v>High Value</v>
      </c>
      <c r="T9050">
        <v>1</v>
      </c>
      <c r="U9050">
        <f t="shared" si="853"/>
        <v>0</v>
      </c>
    </row>
    <row r="9051" spans="1:21" x14ac:dyDescent="0.25">
      <c r="A9051">
        <v>2025</v>
      </c>
      <c r="B9051">
        <v>15584288</v>
      </c>
      <c r="C9051" t="s">
        <v>118</v>
      </c>
      <c r="D9051">
        <v>629</v>
      </c>
      <c r="E9051" t="s">
        <v>15</v>
      </c>
      <c r="F9051" t="s">
        <v>16</v>
      </c>
      <c r="G9051">
        <v>33</v>
      </c>
      <c r="H9051">
        <v>6</v>
      </c>
      <c r="I9051">
        <v>0</v>
      </c>
      <c r="J9051">
        <v>2</v>
      </c>
      <c r="K9051">
        <v>1</v>
      </c>
      <c r="L9051">
        <v>1</v>
      </c>
      <c r="M9051">
        <v>59130</v>
      </c>
      <c r="N9051">
        <v>0</v>
      </c>
      <c r="O9051" t="str">
        <f t="shared" si="848"/>
        <v>30-45</v>
      </c>
      <c r="P9051" t="str">
        <f t="shared" si="849"/>
        <v>Medium</v>
      </c>
      <c r="Q9051" t="str">
        <f t="shared" si="850"/>
        <v>Mid-Term</v>
      </c>
      <c r="R9051" t="str">
        <f t="shared" si="851"/>
        <v>Zero Balance</v>
      </c>
      <c r="S9051" t="str">
        <f t="shared" si="852"/>
        <v>Normal</v>
      </c>
      <c r="T9051">
        <v>1</v>
      </c>
      <c r="U9051">
        <f t="shared" si="853"/>
        <v>0</v>
      </c>
    </row>
    <row r="9052" spans="1:21" x14ac:dyDescent="0.25">
      <c r="A9052">
        <v>2025</v>
      </c>
      <c r="B9052">
        <v>15760988</v>
      </c>
      <c r="C9052" t="s">
        <v>924</v>
      </c>
      <c r="D9052">
        <v>667</v>
      </c>
      <c r="E9052" t="s">
        <v>26</v>
      </c>
      <c r="F9052" t="s">
        <v>23</v>
      </c>
      <c r="G9052">
        <v>33</v>
      </c>
      <c r="H9052">
        <v>9</v>
      </c>
      <c r="I9052">
        <v>124573</v>
      </c>
      <c r="J9052">
        <v>2</v>
      </c>
      <c r="K9052">
        <v>0</v>
      </c>
      <c r="L9052">
        <v>0</v>
      </c>
      <c r="M9052">
        <v>683</v>
      </c>
      <c r="N9052">
        <v>0</v>
      </c>
      <c r="O9052" t="str">
        <f t="shared" si="848"/>
        <v>30-45</v>
      </c>
      <c r="P9052" t="str">
        <f t="shared" si="849"/>
        <v>Medium</v>
      </c>
      <c r="Q9052" t="str">
        <f t="shared" si="850"/>
        <v>Long-Term</v>
      </c>
      <c r="R9052" t="str">
        <f t="shared" si="851"/>
        <v>High Balance</v>
      </c>
      <c r="S9052" t="str">
        <f t="shared" si="852"/>
        <v>High Value</v>
      </c>
      <c r="T9052">
        <v>1</v>
      </c>
      <c r="U9052">
        <f t="shared" si="853"/>
        <v>0</v>
      </c>
    </row>
    <row r="9053" spans="1:21" x14ac:dyDescent="0.25">
      <c r="A9053">
        <v>2025</v>
      </c>
      <c r="B9053">
        <v>15569624</v>
      </c>
      <c r="C9053" t="s">
        <v>532</v>
      </c>
      <c r="D9053">
        <v>671</v>
      </c>
      <c r="E9053" t="s">
        <v>26</v>
      </c>
      <c r="F9053" t="s">
        <v>16</v>
      </c>
      <c r="G9053">
        <v>31</v>
      </c>
      <c r="H9053">
        <v>6</v>
      </c>
      <c r="I9053">
        <v>105865</v>
      </c>
      <c r="J9053">
        <v>2</v>
      </c>
      <c r="K9053">
        <v>1</v>
      </c>
      <c r="L9053">
        <v>0</v>
      </c>
      <c r="M9053">
        <v>145567</v>
      </c>
      <c r="N9053">
        <v>0</v>
      </c>
      <c r="O9053" t="str">
        <f t="shared" si="848"/>
        <v>30-45</v>
      </c>
      <c r="P9053" t="str">
        <f t="shared" si="849"/>
        <v>Medium</v>
      </c>
      <c r="Q9053" t="str">
        <f t="shared" si="850"/>
        <v>Mid-Term</v>
      </c>
      <c r="R9053" t="str">
        <f t="shared" si="851"/>
        <v>High Balance</v>
      </c>
      <c r="S9053" t="str">
        <f t="shared" si="852"/>
        <v>High Value</v>
      </c>
      <c r="T9053">
        <v>1</v>
      </c>
      <c r="U9053">
        <f t="shared" si="853"/>
        <v>0</v>
      </c>
    </row>
    <row r="9054" spans="1:21" x14ac:dyDescent="0.25">
      <c r="A9054">
        <v>2025</v>
      </c>
      <c r="B9054">
        <v>15597949</v>
      </c>
      <c r="C9054" t="s">
        <v>742</v>
      </c>
      <c r="D9054">
        <v>768</v>
      </c>
      <c r="E9054" t="s">
        <v>26</v>
      </c>
      <c r="F9054" t="s">
        <v>16</v>
      </c>
      <c r="G9054">
        <v>47</v>
      </c>
      <c r="H9054">
        <v>5</v>
      </c>
      <c r="I9054">
        <v>104553</v>
      </c>
      <c r="J9054">
        <v>1</v>
      </c>
      <c r="K9054">
        <v>1</v>
      </c>
      <c r="L9054">
        <v>0</v>
      </c>
      <c r="M9054">
        <v>48137</v>
      </c>
      <c r="N9054">
        <v>1</v>
      </c>
      <c r="O9054" t="str">
        <f t="shared" si="848"/>
        <v>46-60</v>
      </c>
      <c r="P9054" t="str">
        <f t="shared" si="849"/>
        <v>High</v>
      </c>
      <c r="Q9054" t="str">
        <f t="shared" si="850"/>
        <v>Mid-Term</v>
      </c>
      <c r="R9054" t="str">
        <f t="shared" si="851"/>
        <v>High Balance</v>
      </c>
      <c r="S9054" t="str">
        <f t="shared" si="852"/>
        <v>High Value</v>
      </c>
      <c r="T9054">
        <v>1</v>
      </c>
      <c r="U9054">
        <f t="shared" si="853"/>
        <v>104553</v>
      </c>
    </row>
    <row r="9055" spans="1:21" x14ac:dyDescent="0.25">
      <c r="A9055">
        <v>2025</v>
      </c>
      <c r="B9055">
        <v>15604551</v>
      </c>
      <c r="C9055" t="s">
        <v>2819</v>
      </c>
      <c r="D9055">
        <v>732</v>
      </c>
      <c r="E9055" t="s">
        <v>15</v>
      </c>
      <c r="F9055" t="s">
        <v>16</v>
      </c>
      <c r="G9055">
        <v>35</v>
      </c>
      <c r="H9055">
        <v>3</v>
      </c>
      <c r="I9055">
        <v>0</v>
      </c>
      <c r="J9055">
        <v>2</v>
      </c>
      <c r="K9055">
        <v>1</v>
      </c>
      <c r="L9055">
        <v>0</v>
      </c>
      <c r="M9055">
        <v>90877</v>
      </c>
      <c r="N9055">
        <v>0</v>
      </c>
      <c r="O9055" t="str">
        <f t="shared" si="848"/>
        <v>30-45</v>
      </c>
      <c r="P9055" t="str">
        <f t="shared" si="849"/>
        <v>Medium</v>
      </c>
      <c r="Q9055" t="str">
        <f t="shared" si="850"/>
        <v>New</v>
      </c>
      <c r="R9055" t="str">
        <f t="shared" si="851"/>
        <v>Zero Balance</v>
      </c>
      <c r="S9055" t="str">
        <f t="shared" si="852"/>
        <v>Normal</v>
      </c>
      <c r="T9055">
        <v>1</v>
      </c>
      <c r="U9055">
        <f t="shared" si="853"/>
        <v>0</v>
      </c>
    </row>
    <row r="9056" spans="1:21" x14ac:dyDescent="0.25">
      <c r="A9056">
        <v>2025</v>
      </c>
      <c r="B9056">
        <v>15617476</v>
      </c>
      <c r="C9056" t="s">
        <v>756</v>
      </c>
      <c r="D9056">
        <v>546</v>
      </c>
      <c r="E9056" t="s">
        <v>15</v>
      </c>
      <c r="F9056" t="s">
        <v>16</v>
      </c>
      <c r="G9056">
        <v>30</v>
      </c>
      <c r="H9056">
        <v>5</v>
      </c>
      <c r="I9056">
        <v>0</v>
      </c>
      <c r="J9056">
        <v>2</v>
      </c>
      <c r="K9056">
        <v>0</v>
      </c>
      <c r="L9056">
        <v>1</v>
      </c>
      <c r="M9056">
        <v>198543</v>
      </c>
      <c r="N9056">
        <v>0</v>
      </c>
      <c r="O9056" t="str">
        <f t="shared" si="848"/>
        <v>30-45</v>
      </c>
      <c r="P9056" t="str">
        <f t="shared" si="849"/>
        <v>Low</v>
      </c>
      <c r="Q9056" t="str">
        <f t="shared" si="850"/>
        <v>Mid-Term</v>
      </c>
      <c r="R9056" t="str">
        <f t="shared" si="851"/>
        <v>Zero Balance</v>
      </c>
      <c r="S9056" t="str">
        <f t="shared" si="852"/>
        <v>Normal</v>
      </c>
      <c r="T9056">
        <v>1</v>
      </c>
      <c r="U9056">
        <f t="shared" si="853"/>
        <v>0</v>
      </c>
    </row>
    <row r="9057" spans="1:21" x14ac:dyDescent="0.25">
      <c r="A9057">
        <v>2025</v>
      </c>
      <c r="B9057">
        <v>15645323</v>
      </c>
      <c r="C9057" t="s">
        <v>1649</v>
      </c>
      <c r="D9057">
        <v>630</v>
      </c>
      <c r="E9057" t="s">
        <v>15</v>
      </c>
      <c r="F9057" t="s">
        <v>23</v>
      </c>
      <c r="G9057">
        <v>55</v>
      </c>
      <c r="H9057">
        <v>2</v>
      </c>
      <c r="I9057">
        <v>0</v>
      </c>
      <c r="J9057">
        <v>1</v>
      </c>
      <c r="K9057">
        <v>1</v>
      </c>
      <c r="L9057">
        <v>1</v>
      </c>
      <c r="M9057">
        <v>106202</v>
      </c>
      <c r="N9057">
        <v>1</v>
      </c>
      <c r="O9057" t="str">
        <f t="shared" si="848"/>
        <v>46-60</v>
      </c>
      <c r="P9057" t="str">
        <f t="shared" si="849"/>
        <v>Medium</v>
      </c>
      <c r="Q9057" t="str">
        <f t="shared" si="850"/>
        <v>New</v>
      </c>
      <c r="R9057" t="str">
        <f t="shared" si="851"/>
        <v>Zero Balance</v>
      </c>
      <c r="S9057" t="str">
        <f t="shared" si="852"/>
        <v>Normal</v>
      </c>
      <c r="T9057">
        <v>1</v>
      </c>
      <c r="U9057">
        <f t="shared" si="853"/>
        <v>0</v>
      </c>
    </row>
    <row r="9058" spans="1:21" x14ac:dyDescent="0.25">
      <c r="A9058">
        <v>2025</v>
      </c>
      <c r="B9058">
        <v>15793311</v>
      </c>
      <c r="C9058" t="s">
        <v>235</v>
      </c>
      <c r="D9058">
        <v>765</v>
      </c>
      <c r="E9058" t="s">
        <v>26</v>
      </c>
      <c r="F9058" t="s">
        <v>16</v>
      </c>
      <c r="G9058">
        <v>46</v>
      </c>
      <c r="H9058">
        <v>8</v>
      </c>
      <c r="I9058">
        <v>119493</v>
      </c>
      <c r="J9058">
        <v>2</v>
      </c>
      <c r="K9058">
        <v>0</v>
      </c>
      <c r="L9058">
        <v>1</v>
      </c>
      <c r="M9058">
        <v>166896</v>
      </c>
      <c r="N9058">
        <v>1</v>
      </c>
      <c r="O9058" t="str">
        <f t="shared" si="848"/>
        <v>46-60</v>
      </c>
      <c r="P9058" t="str">
        <f t="shared" si="849"/>
        <v>High</v>
      </c>
      <c r="Q9058" t="str">
        <f t="shared" si="850"/>
        <v>Long-Term</v>
      </c>
      <c r="R9058" t="str">
        <f t="shared" si="851"/>
        <v>High Balance</v>
      </c>
      <c r="S9058" t="str">
        <f t="shared" si="852"/>
        <v>High Value</v>
      </c>
      <c r="T9058">
        <v>1</v>
      </c>
      <c r="U9058">
        <f t="shared" si="853"/>
        <v>119493</v>
      </c>
    </row>
    <row r="9059" spans="1:21" x14ac:dyDescent="0.25">
      <c r="A9059">
        <v>2025</v>
      </c>
      <c r="B9059">
        <v>15764153</v>
      </c>
      <c r="C9059" t="s">
        <v>183</v>
      </c>
      <c r="D9059">
        <v>704</v>
      </c>
      <c r="E9059" t="s">
        <v>15</v>
      </c>
      <c r="F9059" t="s">
        <v>16</v>
      </c>
      <c r="G9059">
        <v>33</v>
      </c>
      <c r="H9059">
        <v>0</v>
      </c>
      <c r="I9059">
        <v>130499</v>
      </c>
      <c r="J9059">
        <v>2</v>
      </c>
      <c r="K9059">
        <v>1</v>
      </c>
      <c r="L9059">
        <v>1</v>
      </c>
      <c r="M9059">
        <v>74804</v>
      </c>
      <c r="N9059">
        <v>0</v>
      </c>
      <c r="O9059" t="str">
        <f t="shared" si="848"/>
        <v>30-45</v>
      </c>
      <c r="P9059" t="str">
        <f t="shared" si="849"/>
        <v>Medium</v>
      </c>
      <c r="Q9059" t="str">
        <f t="shared" si="850"/>
        <v>New</v>
      </c>
      <c r="R9059" t="str">
        <f t="shared" si="851"/>
        <v>High Balance</v>
      </c>
      <c r="S9059" t="str">
        <f t="shared" si="852"/>
        <v>High Value</v>
      </c>
      <c r="T9059">
        <v>1</v>
      </c>
      <c r="U9059">
        <f t="shared" si="853"/>
        <v>0</v>
      </c>
    </row>
    <row r="9060" spans="1:21" x14ac:dyDescent="0.25">
      <c r="A9060">
        <v>2025</v>
      </c>
      <c r="B9060">
        <v>15802560</v>
      </c>
      <c r="C9060" t="s">
        <v>201</v>
      </c>
      <c r="D9060">
        <v>470</v>
      </c>
      <c r="E9060" t="s">
        <v>18</v>
      </c>
      <c r="F9060" t="s">
        <v>16</v>
      </c>
      <c r="G9060">
        <v>48</v>
      </c>
      <c r="H9060">
        <v>6</v>
      </c>
      <c r="I9060">
        <v>140576</v>
      </c>
      <c r="J9060">
        <v>1</v>
      </c>
      <c r="K9060">
        <v>1</v>
      </c>
      <c r="L9060">
        <v>1</v>
      </c>
      <c r="M9060">
        <v>116971</v>
      </c>
      <c r="N9060">
        <v>0</v>
      </c>
      <c r="O9060" t="str">
        <f t="shared" si="848"/>
        <v>46-60</v>
      </c>
      <c r="P9060" t="str">
        <f t="shared" si="849"/>
        <v>Low</v>
      </c>
      <c r="Q9060" t="str">
        <f t="shared" si="850"/>
        <v>Mid-Term</v>
      </c>
      <c r="R9060" t="str">
        <f t="shared" si="851"/>
        <v>High Balance</v>
      </c>
      <c r="S9060" t="str">
        <f t="shared" si="852"/>
        <v>High Value</v>
      </c>
      <c r="T9060">
        <v>1</v>
      </c>
      <c r="U9060">
        <f t="shared" si="853"/>
        <v>0</v>
      </c>
    </row>
    <row r="9061" spans="1:21" x14ac:dyDescent="0.25">
      <c r="A9061">
        <v>2025</v>
      </c>
      <c r="B9061">
        <v>15728608</v>
      </c>
      <c r="C9061" t="s">
        <v>579</v>
      </c>
      <c r="D9061">
        <v>688</v>
      </c>
      <c r="E9061" t="s">
        <v>26</v>
      </c>
      <c r="F9061" t="s">
        <v>16</v>
      </c>
      <c r="G9061">
        <v>34</v>
      </c>
      <c r="H9061">
        <v>9</v>
      </c>
      <c r="I9061">
        <v>91026</v>
      </c>
      <c r="J9061">
        <v>2</v>
      </c>
      <c r="K9061">
        <v>0</v>
      </c>
      <c r="L9061">
        <v>1</v>
      </c>
      <c r="M9061">
        <v>163783</v>
      </c>
      <c r="N9061">
        <v>0</v>
      </c>
      <c r="O9061" t="str">
        <f t="shared" si="848"/>
        <v>30-45</v>
      </c>
      <c r="P9061" t="str">
        <f t="shared" si="849"/>
        <v>Medium</v>
      </c>
      <c r="Q9061" t="str">
        <f t="shared" si="850"/>
        <v>Long-Term</v>
      </c>
      <c r="R9061" t="str">
        <f t="shared" si="851"/>
        <v>Low Balance</v>
      </c>
      <c r="S9061" t="str">
        <f t="shared" si="852"/>
        <v>Normal</v>
      </c>
      <c r="T9061">
        <v>1</v>
      </c>
      <c r="U9061">
        <f t="shared" si="853"/>
        <v>0</v>
      </c>
    </row>
    <row r="9062" spans="1:21" x14ac:dyDescent="0.25">
      <c r="A9062">
        <v>2025</v>
      </c>
      <c r="B9062">
        <v>15770474</v>
      </c>
      <c r="C9062" t="s">
        <v>1409</v>
      </c>
      <c r="D9062">
        <v>685</v>
      </c>
      <c r="E9062" t="s">
        <v>15</v>
      </c>
      <c r="F9062" t="s">
        <v>16</v>
      </c>
      <c r="G9062">
        <v>33</v>
      </c>
      <c r="H9062">
        <v>1</v>
      </c>
      <c r="I9062">
        <v>0</v>
      </c>
      <c r="J9062">
        <v>3</v>
      </c>
      <c r="K9062">
        <v>0</v>
      </c>
      <c r="L9062">
        <v>1</v>
      </c>
      <c r="M9062">
        <v>70221</v>
      </c>
      <c r="N9062">
        <v>1</v>
      </c>
      <c r="O9062" t="str">
        <f t="shared" si="848"/>
        <v>30-45</v>
      </c>
      <c r="P9062" t="str">
        <f t="shared" si="849"/>
        <v>Medium</v>
      </c>
      <c r="Q9062" t="str">
        <f t="shared" si="850"/>
        <v>New</v>
      </c>
      <c r="R9062" t="str">
        <f t="shared" si="851"/>
        <v>Zero Balance</v>
      </c>
      <c r="S9062" t="str">
        <f t="shared" si="852"/>
        <v>Normal</v>
      </c>
      <c r="T9062">
        <v>1</v>
      </c>
      <c r="U9062">
        <f t="shared" si="853"/>
        <v>0</v>
      </c>
    </row>
    <row r="9063" spans="1:21" x14ac:dyDescent="0.25">
      <c r="A9063">
        <v>2025</v>
      </c>
      <c r="B9063">
        <v>15724444</v>
      </c>
      <c r="C9063" t="s">
        <v>729</v>
      </c>
      <c r="D9063">
        <v>567</v>
      </c>
      <c r="E9063" t="s">
        <v>15</v>
      </c>
      <c r="F9063" t="s">
        <v>16</v>
      </c>
      <c r="G9063">
        <v>38</v>
      </c>
      <c r="H9063">
        <v>1</v>
      </c>
      <c r="I9063">
        <v>125878</v>
      </c>
      <c r="J9063">
        <v>2</v>
      </c>
      <c r="K9063">
        <v>1</v>
      </c>
      <c r="L9063">
        <v>1</v>
      </c>
      <c r="M9063">
        <v>107842</v>
      </c>
      <c r="N9063">
        <v>0</v>
      </c>
      <c r="O9063" t="str">
        <f t="shared" si="848"/>
        <v>30-45</v>
      </c>
      <c r="P9063" t="str">
        <f t="shared" si="849"/>
        <v>Low</v>
      </c>
      <c r="Q9063" t="str">
        <f t="shared" si="850"/>
        <v>New</v>
      </c>
      <c r="R9063" t="str">
        <f t="shared" si="851"/>
        <v>High Balance</v>
      </c>
      <c r="S9063" t="str">
        <f t="shared" si="852"/>
        <v>High Value</v>
      </c>
      <c r="T9063">
        <v>1</v>
      </c>
      <c r="U9063">
        <f t="shared" si="853"/>
        <v>0</v>
      </c>
    </row>
    <row r="9064" spans="1:21" x14ac:dyDescent="0.25">
      <c r="A9064">
        <v>2025</v>
      </c>
      <c r="B9064">
        <v>15753110</v>
      </c>
      <c r="C9064" t="s">
        <v>490</v>
      </c>
      <c r="D9064">
        <v>720</v>
      </c>
      <c r="E9064" t="s">
        <v>18</v>
      </c>
      <c r="F9064" t="s">
        <v>23</v>
      </c>
      <c r="G9064">
        <v>64</v>
      </c>
      <c r="H9064">
        <v>3</v>
      </c>
      <c r="I9064">
        <v>45753</v>
      </c>
      <c r="J9064">
        <v>2</v>
      </c>
      <c r="K9064">
        <v>1</v>
      </c>
      <c r="L9064">
        <v>0</v>
      </c>
      <c r="M9064">
        <v>79623</v>
      </c>
      <c r="N9064">
        <v>1</v>
      </c>
      <c r="O9064" t="str">
        <f t="shared" si="848"/>
        <v>60+</v>
      </c>
      <c r="P9064" t="str">
        <f t="shared" si="849"/>
        <v>Medium</v>
      </c>
      <c r="Q9064" t="str">
        <f t="shared" si="850"/>
        <v>New</v>
      </c>
      <c r="R9064" t="str">
        <f t="shared" si="851"/>
        <v>Low Balance</v>
      </c>
      <c r="S9064" t="str">
        <f t="shared" si="852"/>
        <v>Normal</v>
      </c>
      <c r="T9064">
        <v>1</v>
      </c>
      <c r="U9064">
        <f t="shared" si="853"/>
        <v>45753</v>
      </c>
    </row>
    <row r="9065" spans="1:21" x14ac:dyDescent="0.25">
      <c r="A9065">
        <v>2025</v>
      </c>
      <c r="B9065">
        <v>15711521</v>
      </c>
      <c r="C9065" t="s">
        <v>2133</v>
      </c>
      <c r="D9065">
        <v>609</v>
      </c>
      <c r="E9065" t="s">
        <v>15</v>
      </c>
      <c r="F9065" t="s">
        <v>23</v>
      </c>
      <c r="G9065">
        <v>39</v>
      </c>
      <c r="H9065">
        <v>3</v>
      </c>
      <c r="I9065">
        <v>121779</v>
      </c>
      <c r="J9065">
        <v>1</v>
      </c>
      <c r="K9065">
        <v>1</v>
      </c>
      <c r="L9065">
        <v>1</v>
      </c>
      <c r="M9065">
        <v>138400</v>
      </c>
      <c r="N9065">
        <v>0</v>
      </c>
      <c r="O9065" t="str">
        <f t="shared" si="848"/>
        <v>30-45</v>
      </c>
      <c r="P9065" t="str">
        <f t="shared" si="849"/>
        <v>Medium</v>
      </c>
      <c r="Q9065" t="str">
        <f t="shared" si="850"/>
        <v>New</v>
      </c>
      <c r="R9065" t="str">
        <f t="shared" si="851"/>
        <v>High Balance</v>
      </c>
      <c r="S9065" t="str">
        <f t="shared" si="852"/>
        <v>High Value</v>
      </c>
      <c r="T9065">
        <v>1</v>
      </c>
      <c r="U9065">
        <f t="shared" si="853"/>
        <v>0</v>
      </c>
    </row>
    <row r="9066" spans="1:21" x14ac:dyDescent="0.25">
      <c r="A9066">
        <v>2025</v>
      </c>
      <c r="B9066">
        <v>15632816</v>
      </c>
      <c r="C9066" t="s">
        <v>847</v>
      </c>
      <c r="D9066">
        <v>521</v>
      </c>
      <c r="E9066" t="s">
        <v>26</v>
      </c>
      <c r="F9066" t="s">
        <v>16</v>
      </c>
      <c r="G9066">
        <v>49</v>
      </c>
      <c r="H9066">
        <v>2</v>
      </c>
      <c r="I9066">
        <v>127949</v>
      </c>
      <c r="J9066">
        <v>1</v>
      </c>
      <c r="K9066">
        <v>1</v>
      </c>
      <c r="L9066">
        <v>1</v>
      </c>
      <c r="M9066">
        <v>182765</v>
      </c>
      <c r="N9066">
        <v>0</v>
      </c>
      <c r="O9066" t="str">
        <f t="shared" si="848"/>
        <v>46-60</v>
      </c>
      <c r="P9066" t="str">
        <f t="shared" si="849"/>
        <v>Low</v>
      </c>
      <c r="Q9066" t="str">
        <f t="shared" si="850"/>
        <v>New</v>
      </c>
      <c r="R9066" t="str">
        <f t="shared" si="851"/>
        <v>High Balance</v>
      </c>
      <c r="S9066" t="str">
        <f t="shared" si="852"/>
        <v>High Value</v>
      </c>
      <c r="T9066">
        <v>1</v>
      </c>
      <c r="U9066">
        <f t="shared" si="853"/>
        <v>0</v>
      </c>
    </row>
    <row r="9067" spans="1:21" x14ac:dyDescent="0.25">
      <c r="A9067">
        <v>2025</v>
      </c>
      <c r="B9067">
        <v>15693637</v>
      </c>
      <c r="C9067" t="s">
        <v>2820</v>
      </c>
      <c r="D9067">
        <v>556</v>
      </c>
      <c r="E9067" t="s">
        <v>15</v>
      </c>
      <c r="F9067" t="s">
        <v>16</v>
      </c>
      <c r="G9067">
        <v>30</v>
      </c>
      <c r="H9067">
        <v>7</v>
      </c>
      <c r="I9067">
        <v>0</v>
      </c>
      <c r="J9067">
        <v>2</v>
      </c>
      <c r="K9067">
        <v>1</v>
      </c>
      <c r="L9067">
        <v>1</v>
      </c>
      <c r="M9067">
        <v>186648</v>
      </c>
      <c r="N9067">
        <v>0</v>
      </c>
      <c r="O9067" t="str">
        <f t="shared" si="848"/>
        <v>30-45</v>
      </c>
      <c r="P9067" t="str">
        <f t="shared" si="849"/>
        <v>Low</v>
      </c>
      <c r="Q9067" t="str">
        <f t="shared" si="850"/>
        <v>Mid-Term</v>
      </c>
      <c r="R9067" t="str">
        <f t="shared" si="851"/>
        <v>Zero Balance</v>
      </c>
      <c r="S9067" t="str">
        <f t="shared" si="852"/>
        <v>Normal</v>
      </c>
      <c r="T9067">
        <v>1</v>
      </c>
      <c r="U9067">
        <f t="shared" si="853"/>
        <v>0</v>
      </c>
    </row>
    <row r="9068" spans="1:21" x14ac:dyDescent="0.25">
      <c r="A9068">
        <v>2025</v>
      </c>
      <c r="B9068">
        <v>15725509</v>
      </c>
      <c r="C9068" t="s">
        <v>630</v>
      </c>
      <c r="D9068">
        <v>662</v>
      </c>
      <c r="E9068" t="s">
        <v>26</v>
      </c>
      <c r="F9068" t="s">
        <v>23</v>
      </c>
      <c r="G9068">
        <v>30</v>
      </c>
      <c r="H9068">
        <v>5</v>
      </c>
      <c r="I9068">
        <v>115287</v>
      </c>
      <c r="J9068">
        <v>2</v>
      </c>
      <c r="K9068">
        <v>1</v>
      </c>
      <c r="L9068">
        <v>1</v>
      </c>
      <c r="M9068">
        <v>149588</v>
      </c>
      <c r="N9068">
        <v>0</v>
      </c>
      <c r="O9068" t="str">
        <f t="shared" si="848"/>
        <v>30-45</v>
      </c>
      <c r="P9068" t="str">
        <f t="shared" si="849"/>
        <v>Medium</v>
      </c>
      <c r="Q9068" t="str">
        <f t="shared" si="850"/>
        <v>Mid-Term</v>
      </c>
      <c r="R9068" t="str">
        <f t="shared" si="851"/>
        <v>High Balance</v>
      </c>
      <c r="S9068" t="str">
        <f t="shared" si="852"/>
        <v>High Value</v>
      </c>
      <c r="T9068">
        <v>1</v>
      </c>
      <c r="U9068">
        <f t="shared" si="853"/>
        <v>0</v>
      </c>
    </row>
    <row r="9069" spans="1:21" x14ac:dyDescent="0.25">
      <c r="A9069">
        <v>2025</v>
      </c>
      <c r="B9069">
        <v>15684645</v>
      </c>
      <c r="C9069" t="s">
        <v>2411</v>
      </c>
      <c r="D9069">
        <v>704</v>
      </c>
      <c r="E9069" t="s">
        <v>26</v>
      </c>
      <c r="F9069" t="s">
        <v>23</v>
      </c>
      <c r="G9069">
        <v>41</v>
      </c>
      <c r="H9069">
        <v>9</v>
      </c>
      <c r="I9069">
        <v>62078</v>
      </c>
      <c r="J9069">
        <v>2</v>
      </c>
      <c r="K9069">
        <v>1</v>
      </c>
      <c r="L9069">
        <v>0</v>
      </c>
      <c r="M9069">
        <v>129051</v>
      </c>
      <c r="N9069">
        <v>0</v>
      </c>
      <c r="O9069" t="str">
        <f t="shared" si="848"/>
        <v>30-45</v>
      </c>
      <c r="P9069" t="str">
        <f t="shared" si="849"/>
        <v>Medium</v>
      </c>
      <c r="Q9069" t="str">
        <f t="shared" si="850"/>
        <v>Long-Term</v>
      </c>
      <c r="R9069" t="str">
        <f t="shared" si="851"/>
        <v>Low Balance</v>
      </c>
      <c r="S9069" t="str">
        <f t="shared" si="852"/>
        <v>Normal</v>
      </c>
      <c r="T9069">
        <v>1</v>
      </c>
      <c r="U9069">
        <f t="shared" si="853"/>
        <v>0</v>
      </c>
    </row>
    <row r="9070" spans="1:21" x14ac:dyDescent="0.25">
      <c r="A9070">
        <v>2025</v>
      </c>
      <c r="B9070">
        <v>15692235</v>
      </c>
      <c r="C9070" t="s">
        <v>510</v>
      </c>
      <c r="D9070">
        <v>750</v>
      </c>
      <c r="E9070" t="s">
        <v>15</v>
      </c>
      <c r="F9070" t="s">
        <v>16</v>
      </c>
      <c r="G9070">
        <v>38</v>
      </c>
      <c r="H9070">
        <v>1</v>
      </c>
      <c r="I9070">
        <v>0</v>
      </c>
      <c r="J9070">
        <v>2</v>
      </c>
      <c r="K9070">
        <v>1</v>
      </c>
      <c r="L9070">
        <v>0</v>
      </c>
      <c r="M9070">
        <v>47765</v>
      </c>
      <c r="N9070">
        <v>0</v>
      </c>
      <c r="O9070" t="str">
        <f t="shared" si="848"/>
        <v>30-45</v>
      </c>
      <c r="P9070" t="str">
        <f t="shared" si="849"/>
        <v>Medium</v>
      </c>
      <c r="Q9070" t="str">
        <f t="shared" si="850"/>
        <v>New</v>
      </c>
      <c r="R9070" t="str">
        <f t="shared" si="851"/>
        <v>Zero Balance</v>
      </c>
      <c r="S9070" t="str">
        <f t="shared" si="852"/>
        <v>Normal</v>
      </c>
      <c r="T9070">
        <v>1</v>
      </c>
      <c r="U9070">
        <f t="shared" si="853"/>
        <v>0</v>
      </c>
    </row>
    <row r="9071" spans="1:21" x14ac:dyDescent="0.25">
      <c r="A9071">
        <v>2025</v>
      </c>
      <c r="B9071">
        <v>15777459</v>
      </c>
      <c r="C9071" t="s">
        <v>305</v>
      </c>
      <c r="D9071">
        <v>619</v>
      </c>
      <c r="E9071" t="s">
        <v>18</v>
      </c>
      <c r="F9071" t="s">
        <v>16</v>
      </c>
      <c r="G9071">
        <v>32</v>
      </c>
      <c r="H9071">
        <v>4</v>
      </c>
      <c r="I9071">
        <v>175406</v>
      </c>
      <c r="J9071">
        <v>2</v>
      </c>
      <c r="K9071">
        <v>1</v>
      </c>
      <c r="L9071">
        <v>1</v>
      </c>
      <c r="M9071">
        <v>172792</v>
      </c>
      <c r="N9071">
        <v>1</v>
      </c>
      <c r="O9071" t="str">
        <f t="shared" si="848"/>
        <v>30-45</v>
      </c>
      <c r="P9071" t="str">
        <f t="shared" si="849"/>
        <v>Medium</v>
      </c>
      <c r="Q9071" t="str">
        <f t="shared" si="850"/>
        <v>Mid-Term</v>
      </c>
      <c r="R9071" t="str">
        <f t="shared" si="851"/>
        <v>High Balance</v>
      </c>
      <c r="S9071" t="str">
        <f t="shared" si="852"/>
        <v>High Value</v>
      </c>
      <c r="T9071">
        <v>1</v>
      </c>
      <c r="U9071">
        <f t="shared" si="853"/>
        <v>175406</v>
      </c>
    </row>
    <row r="9072" spans="1:21" x14ac:dyDescent="0.25">
      <c r="A9072">
        <v>2025</v>
      </c>
      <c r="B9072">
        <v>15656937</v>
      </c>
      <c r="C9072" t="s">
        <v>239</v>
      </c>
      <c r="D9072">
        <v>468</v>
      </c>
      <c r="E9072" t="s">
        <v>18</v>
      </c>
      <c r="F9072" t="s">
        <v>23</v>
      </c>
      <c r="G9072">
        <v>26</v>
      </c>
      <c r="H9072">
        <v>1</v>
      </c>
      <c r="I9072">
        <v>131643</v>
      </c>
      <c r="J9072">
        <v>1</v>
      </c>
      <c r="K9072">
        <v>1</v>
      </c>
      <c r="L9072">
        <v>0</v>
      </c>
      <c r="M9072">
        <v>64436</v>
      </c>
      <c r="N9072">
        <v>0</v>
      </c>
      <c r="O9072" t="str">
        <f t="shared" si="848"/>
        <v>&lt;30</v>
      </c>
      <c r="P9072" t="str">
        <f t="shared" si="849"/>
        <v>Low</v>
      </c>
      <c r="Q9072" t="str">
        <f t="shared" si="850"/>
        <v>New</v>
      </c>
      <c r="R9072" t="str">
        <f t="shared" si="851"/>
        <v>High Balance</v>
      </c>
      <c r="S9072" t="str">
        <f t="shared" si="852"/>
        <v>High Value</v>
      </c>
      <c r="T9072">
        <v>1</v>
      </c>
      <c r="U9072">
        <f t="shared" si="853"/>
        <v>0</v>
      </c>
    </row>
    <row r="9073" spans="1:21" x14ac:dyDescent="0.25">
      <c r="A9073">
        <v>2025</v>
      </c>
      <c r="B9073">
        <v>15610643</v>
      </c>
      <c r="C9073" t="s">
        <v>464</v>
      </c>
      <c r="D9073">
        <v>435</v>
      </c>
      <c r="E9073" t="s">
        <v>26</v>
      </c>
      <c r="F9073" t="s">
        <v>23</v>
      </c>
      <c r="G9073">
        <v>44</v>
      </c>
      <c r="H9073">
        <v>3</v>
      </c>
      <c r="I9073">
        <v>151740</v>
      </c>
      <c r="J9073">
        <v>1</v>
      </c>
      <c r="K9073">
        <v>1</v>
      </c>
      <c r="L9073">
        <v>0</v>
      </c>
      <c r="M9073">
        <v>167462</v>
      </c>
      <c r="N9073">
        <v>0</v>
      </c>
      <c r="O9073" t="str">
        <f t="shared" si="848"/>
        <v>30-45</v>
      </c>
      <c r="P9073" t="str">
        <f t="shared" si="849"/>
        <v>Low</v>
      </c>
      <c r="Q9073" t="str">
        <f t="shared" si="850"/>
        <v>New</v>
      </c>
      <c r="R9073" t="str">
        <f t="shared" si="851"/>
        <v>High Balance</v>
      </c>
      <c r="S9073" t="str">
        <f t="shared" si="852"/>
        <v>High Value</v>
      </c>
      <c r="T9073">
        <v>1</v>
      </c>
      <c r="U9073">
        <f t="shared" si="853"/>
        <v>0</v>
      </c>
    </row>
    <row r="9074" spans="1:21" x14ac:dyDescent="0.25">
      <c r="A9074">
        <v>2025</v>
      </c>
      <c r="B9074">
        <v>15777315</v>
      </c>
      <c r="C9074" t="s">
        <v>17</v>
      </c>
      <c r="D9074">
        <v>529</v>
      </c>
      <c r="E9074" t="s">
        <v>15</v>
      </c>
      <c r="F9074" t="s">
        <v>23</v>
      </c>
      <c r="G9074">
        <v>43</v>
      </c>
      <c r="H9074">
        <v>6</v>
      </c>
      <c r="I9074">
        <v>93616</v>
      </c>
      <c r="J9074">
        <v>2</v>
      </c>
      <c r="K9074">
        <v>0</v>
      </c>
      <c r="L9074">
        <v>0</v>
      </c>
      <c r="M9074">
        <v>98349</v>
      </c>
      <c r="N9074">
        <v>0</v>
      </c>
      <c r="O9074" t="str">
        <f t="shared" si="848"/>
        <v>30-45</v>
      </c>
      <c r="P9074" t="str">
        <f t="shared" si="849"/>
        <v>Low</v>
      </c>
      <c r="Q9074" t="str">
        <f t="shared" si="850"/>
        <v>Mid-Term</v>
      </c>
      <c r="R9074" t="str">
        <f t="shared" si="851"/>
        <v>Low Balance</v>
      </c>
      <c r="S9074" t="str">
        <f t="shared" si="852"/>
        <v>Normal</v>
      </c>
      <c r="T9074">
        <v>1</v>
      </c>
      <c r="U9074">
        <f t="shared" si="853"/>
        <v>0</v>
      </c>
    </row>
    <row r="9075" spans="1:21" x14ac:dyDescent="0.25">
      <c r="A9075">
        <v>2025</v>
      </c>
      <c r="B9075">
        <v>15611058</v>
      </c>
      <c r="C9075" t="s">
        <v>408</v>
      </c>
      <c r="D9075">
        <v>702</v>
      </c>
      <c r="E9075" t="s">
        <v>26</v>
      </c>
      <c r="F9075" t="s">
        <v>16</v>
      </c>
      <c r="G9075">
        <v>60</v>
      </c>
      <c r="H9075">
        <v>5</v>
      </c>
      <c r="I9075">
        <v>138598</v>
      </c>
      <c r="J9075">
        <v>2</v>
      </c>
      <c r="K9075">
        <v>1</v>
      </c>
      <c r="L9075">
        <v>1</v>
      </c>
      <c r="M9075">
        <v>41537</v>
      </c>
      <c r="N9075">
        <v>1</v>
      </c>
      <c r="O9075" t="str">
        <f t="shared" si="848"/>
        <v>46-60</v>
      </c>
      <c r="P9075" t="str">
        <f t="shared" si="849"/>
        <v>Medium</v>
      </c>
      <c r="Q9075" t="str">
        <f t="shared" si="850"/>
        <v>Mid-Term</v>
      </c>
      <c r="R9075" t="str">
        <f t="shared" si="851"/>
        <v>High Balance</v>
      </c>
      <c r="S9075" t="str">
        <f t="shared" si="852"/>
        <v>High Value</v>
      </c>
      <c r="T9075">
        <v>1</v>
      </c>
      <c r="U9075">
        <f t="shared" si="853"/>
        <v>138598</v>
      </c>
    </row>
    <row r="9076" spans="1:21" x14ac:dyDescent="0.25">
      <c r="A9076">
        <v>2025</v>
      </c>
      <c r="B9076">
        <v>15630413</v>
      </c>
      <c r="C9076" t="s">
        <v>2463</v>
      </c>
      <c r="D9076">
        <v>608</v>
      </c>
      <c r="E9076" t="s">
        <v>15</v>
      </c>
      <c r="F9076" t="s">
        <v>16</v>
      </c>
      <c r="G9076">
        <v>41</v>
      </c>
      <c r="H9076">
        <v>5</v>
      </c>
      <c r="I9076">
        <v>0</v>
      </c>
      <c r="J9076">
        <v>2</v>
      </c>
      <c r="K9076">
        <v>1</v>
      </c>
      <c r="L9076">
        <v>1</v>
      </c>
      <c r="M9076">
        <v>72462</v>
      </c>
      <c r="N9076">
        <v>0</v>
      </c>
      <c r="O9076" t="str">
        <f t="shared" si="848"/>
        <v>30-45</v>
      </c>
      <c r="P9076" t="str">
        <f t="shared" si="849"/>
        <v>Medium</v>
      </c>
      <c r="Q9076" t="str">
        <f t="shared" si="850"/>
        <v>Mid-Term</v>
      </c>
      <c r="R9076" t="str">
        <f t="shared" si="851"/>
        <v>Zero Balance</v>
      </c>
      <c r="S9076" t="str">
        <f t="shared" si="852"/>
        <v>Normal</v>
      </c>
      <c r="T9076">
        <v>1</v>
      </c>
      <c r="U9076">
        <f t="shared" si="853"/>
        <v>0</v>
      </c>
    </row>
    <row r="9077" spans="1:21" x14ac:dyDescent="0.25">
      <c r="A9077">
        <v>2025</v>
      </c>
      <c r="B9077">
        <v>15635942</v>
      </c>
      <c r="C9077" t="s">
        <v>1101</v>
      </c>
      <c r="D9077">
        <v>576</v>
      </c>
      <c r="E9077" t="s">
        <v>15</v>
      </c>
      <c r="F9077" t="s">
        <v>23</v>
      </c>
      <c r="G9077">
        <v>40</v>
      </c>
      <c r="H9077">
        <v>9</v>
      </c>
      <c r="I9077">
        <v>0</v>
      </c>
      <c r="J9077">
        <v>2</v>
      </c>
      <c r="K9077">
        <v>1</v>
      </c>
      <c r="L9077">
        <v>0</v>
      </c>
      <c r="M9077">
        <v>112465</v>
      </c>
      <c r="N9077">
        <v>1</v>
      </c>
      <c r="O9077" t="str">
        <f t="shared" si="848"/>
        <v>30-45</v>
      </c>
      <c r="P9077" t="str">
        <f t="shared" si="849"/>
        <v>Low</v>
      </c>
      <c r="Q9077" t="str">
        <f t="shared" si="850"/>
        <v>Long-Term</v>
      </c>
      <c r="R9077" t="str">
        <f t="shared" si="851"/>
        <v>Zero Balance</v>
      </c>
      <c r="S9077" t="str">
        <f t="shared" si="852"/>
        <v>Normal</v>
      </c>
      <c r="T9077">
        <v>1</v>
      </c>
      <c r="U9077">
        <f t="shared" si="853"/>
        <v>0</v>
      </c>
    </row>
    <row r="9078" spans="1:21" x14ac:dyDescent="0.25">
      <c r="A9078">
        <v>2025</v>
      </c>
      <c r="B9078">
        <v>15648858</v>
      </c>
      <c r="C9078" t="s">
        <v>443</v>
      </c>
      <c r="D9078">
        <v>666</v>
      </c>
      <c r="E9078" t="s">
        <v>15</v>
      </c>
      <c r="F9078" t="s">
        <v>16</v>
      </c>
      <c r="G9078">
        <v>27</v>
      </c>
      <c r="H9078">
        <v>1</v>
      </c>
      <c r="I9078">
        <v>85225</v>
      </c>
      <c r="J9078">
        <v>1</v>
      </c>
      <c r="K9078">
        <v>0</v>
      </c>
      <c r="L9078">
        <v>1</v>
      </c>
      <c r="M9078">
        <v>64511</v>
      </c>
      <c r="N9078">
        <v>0</v>
      </c>
      <c r="O9078" t="str">
        <f t="shared" si="848"/>
        <v>&lt;30</v>
      </c>
      <c r="P9078" t="str">
        <f t="shared" si="849"/>
        <v>Medium</v>
      </c>
      <c r="Q9078" t="str">
        <f t="shared" si="850"/>
        <v>New</v>
      </c>
      <c r="R9078" t="str">
        <f t="shared" si="851"/>
        <v>Low Balance</v>
      </c>
      <c r="S9078" t="str">
        <f t="shared" si="852"/>
        <v>Normal</v>
      </c>
      <c r="T9078">
        <v>1</v>
      </c>
      <c r="U9078">
        <f t="shared" si="853"/>
        <v>0</v>
      </c>
    </row>
    <row r="9079" spans="1:21" x14ac:dyDescent="0.25">
      <c r="A9079">
        <v>2025</v>
      </c>
      <c r="B9079">
        <v>15810732</v>
      </c>
      <c r="C9079" t="s">
        <v>241</v>
      </c>
      <c r="D9079">
        <v>730</v>
      </c>
      <c r="E9079" t="s">
        <v>15</v>
      </c>
      <c r="F9079" t="s">
        <v>16</v>
      </c>
      <c r="G9079">
        <v>36</v>
      </c>
      <c r="H9079">
        <v>8</v>
      </c>
      <c r="I9079">
        <v>148749</v>
      </c>
      <c r="J9079">
        <v>2</v>
      </c>
      <c r="K9079">
        <v>1</v>
      </c>
      <c r="L9079">
        <v>0</v>
      </c>
      <c r="M9079">
        <v>91831</v>
      </c>
      <c r="N9079">
        <v>0</v>
      </c>
      <c r="O9079" t="str">
        <f t="shared" si="848"/>
        <v>30-45</v>
      </c>
      <c r="P9079" t="str">
        <f t="shared" si="849"/>
        <v>Medium</v>
      </c>
      <c r="Q9079" t="str">
        <f t="shared" si="850"/>
        <v>Long-Term</v>
      </c>
      <c r="R9079" t="str">
        <f t="shared" si="851"/>
        <v>High Balance</v>
      </c>
      <c r="S9079" t="str">
        <f t="shared" si="852"/>
        <v>High Value</v>
      </c>
      <c r="T9079">
        <v>1</v>
      </c>
      <c r="U9079">
        <f t="shared" si="853"/>
        <v>0</v>
      </c>
    </row>
    <row r="9080" spans="1:21" x14ac:dyDescent="0.25">
      <c r="A9080">
        <v>2025</v>
      </c>
      <c r="B9080">
        <v>15705448</v>
      </c>
      <c r="C9080" t="s">
        <v>742</v>
      </c>
      <c r="D9080">
        <v>647</v>
      </c>
      <c r="E9080" t="s">
        <v>26</v>
      </c>
      <c r="F9080" t="s">
        <v>23</v>
      </c>
      <c r="G9080">
        <v>52</v>
      </c>
      <c r="H9080">
        <v>7</v>
      </c>
      <c r="I9080">
        <v>130013</v>
      </c>
      <c r="J9080">
        <v>1</v>
      </c>
      <c r="K9080">
        <v>1</v>
      </c>
      <c r="L9080">
        <v>1</v>
      </c>
      <c r="M9080">
        <v>190806</v>
      </c>
      <c r="N9080">
        <v>1</v>
      </c>
      <c r="O9080" t="str">
        <f t="shared" si="848"/>
        <v>46-60</v>
      </c>
      <c r="P9080" t="str">
        <f t="shared" si="849"/>
        <v>Medium</v>
      </c>
      <c r="Q9080" t="str">
        <f t="shared" si="850"/>
        <v>Mid-Term</v>
      </c>
      <c r="R9080" t="str">
        <f t="shared" si="851"/>
        <v>High Balance</v>
      </c>
      <c r="S9080" t="str">
        <f t="shared" si="852"/>
        <v>High Value</v>
      </c>
      <c r="T9080">
        <v>1</v>
      </c>
      <c r="U9080">
        <f t="shared" si="853"/>
        <v>130013</v>
      </c>
    </row>
    <row r="9081" spans="1:21" x14ac:dyDescent="0.25">
      <c r="A9081">
        <v>2025</v>
      </c>
      <c r="B9081">
        <v>15730488</v>
      </c>
      <c r="C9081" t="s">
        <v>2821</v>
      </c>
      <c r="D9081">
        <v>516</v>
      </c>
      <c r="E9081" t="s">
        <v>18</v>
      </c>
      <c r="F9081" t="s">
        <v>16</v>
      </c>
      <c r="G9081">
        <v>27</v>
      </c>
      <c r="H9081">
        <v>1</v>
      </c>
      <c r="I9081">
        <v>0</v>
      </c>
      <c r="J9081">
        <v>1</v>
      </c>
      <c r="K9081">
        <v>0</v>
      </c>
      <c r="L9081">
        <v>1</v>
      </c>
      <c r="M9081">
        <v>112311</v>
      </c>
      <c r="N9081">
        <v>0</v>
      </c>
      <c r="O9081" t="str">
        <f t="shared" si="848"/>
        <v>&lt;30</v>
      </c>
      <c r="P9081" t="str">
        <f t="shared" si="849"/>
        <v>Low</v>
      </c>
      <c r="Q9081" t="str">
        <f t="shared" si="850"/>
        <v>New</v>
      </c>
      <c r="R9081" t="str">
        <f t="shared" si="851"/>
        <v>Zero Balance</v>
      </c>
      <c r="S9081" t="str">
        <f t="shared" si="852"/>
        <v>Normal</v>
      </c>
      <c r="T9081">
        <v>1</v>
      </c>
      <c r="U9081">
        <f t="shared" si="853"/>
        <v>0</v>
      </c>
    </row>
    <row r="9082" spans="1:21" x14ac:dyDescent="0.25">
      <c r="A9082">
        <v>2025</v>
      </c>
      <c r="B9082">
        <v>15620443</v>
      </c>
      <c r="C9082" t="s">
        <v>1107</v>
      </c>
      <c r="D9082">
        <v>711</v>
      </c>
      <c r="E9082" t="s">
        <v>15</v>
      </c>
      <c r="F9082" t="s">
        <v>16</v>
      </c>
      <c r="G9082">
        <v>81</v>
      </c>
      <c r="H9082">
        <v>6</v>
      </c>
      <c r="I9082">
        <v>0</v>
      </c>
      <c r="J9082">
        <v>2</v>
      </c>
      <c r="K9082">
        <v>1</v>
      </c>
      <c r="L9082">
        <v>1</v>
      </c>
      <c r="M9082">
        <v>72276</v>
      </c>
      <c r="N9082">
        <v>0</v>
      </c>
      <c r="O9082" t="str">
        <f t="shared" si="848"/>
        <v>60+</v>
      </c>
      <c r="P9082" t="str">
        <f t="shared" si="849"/>
        <v>Medium</v>
      </c>
      <c r="Q9082" t="str">
        <f t="shared" si="850"/>
        <v>Mid-Term</v>
      </c>
      <c r="R9082" t="str">
        <f t="shared" si="851"/>
        <v>Zero Balance</v>
      </c>
      <c r="S9082" t="str">
        <f t="shared" si="852"/>
        <v>Normal</v>
      </c>
      <c r="T9082">
        <v>1</v>
      </c>
      <c r="U9082">
        <f t="shared" si="853"/>
        <v>0</v>
      </c>
    </row>
    <row r="9083" spans="1:21" x14ac:dyDescent="0.25">
      <c r="A9083">
        <v>2025</v>
      </c>
      <c r="B9083">
        <v>15741078</v>
      </c>
      <c r="C9083" t="s">
        <v>925</v>
      </c>
      <c r="D9083">
        <v>736</v>
      </c>
      <c r="E9083" t="s">
        <v>15</v>
      </c>
      <c r="F9083" t="s">
        <v>23</v>
      </c>
      <c r="G9083">
        <v>54</v>
      </c>
      <c r="H9083">
        <v>7</v>
      </c>
      <c r="I9083">
        <v>111729</v>
      </c>
      <c r="J9083">
        <v>2</v>
      </c>
      <c r="K9083">
        <v>0</v>
      </c>
      <c r="L9083">
        <v>1</v>
      </c>
      <c r="M9083">
        <v>84920</v>
      </c>
      <c r="N9083">
        <v>0</v>
      </c>
      <c r="O9083" t="str">
        <f t="shared" si="848"/>
        <v>46-60</v>
      </c>
      <c r="P9083" t="str">
        <f t="shared" si="849"/>
        <v>Medium</v>
      </c>
      <c r="Q9083" t="str">
        <f t="shared" si="850"/>
        <v>Mid-Term</v>
      </c>
      <c r="R9083" t="str">
        <f t="shared" si="851"/>
        <v>High Balance</v>
      </c>
      <c r="S9083" t="str">
        <f t="shared" si="852"/>
        <v>High Value</v>
      </c>
      <c r="T9083">
        <v>1</v>
      </c>
      <c r="U9083">
        <f t="shared" si="853"/>
        <v>0</v>
      </c>
    </row>
    <row r="9084" spans="1:21" x14ac:dyDescent="0.25">
      <c r="A9084">
        <v>2025</v>
      </c>
      <c r="B9084">
        <v>15753161</v>
      </c>
      <c r="C9084" t="s">
        <v>831</v>
      </c>
      <c r="D9084">
        <v>768</v>
      </c>
      <c r="E9084" t="s">
        <v>15</v>
      </c>
      <c r="F9084" t="s">
        <v>16</v>
      </c>
      <c r="G9084">
        <v>36</v>
      </c>
      <c r="H9084">
        <v>5</v>
      </c>
      <c r="I9084">
        <v>180169</v>
      </c>
      <c r="J9084">
        <v>2</v>
      </c>
      <c r="K9084">
        <v>1</v>
      </c>
      <c r="L9084">
        <v>0</v>
      </c>
      <c r="M9084">
        <v>17349</v>
      </c>
      <c r="N9084">
        <v>0</v>
      </c>
      <c r="O9084" t="str">
        <f t="shared" si="848"/>
        <v>30-45</v>
      </c>
      <c r="P9084" t="str">
        <f t="shared" si="849"/>
        <v>High</v>
      </c>
      <c r="Q9084" t="str">
        <f t="shared" si="850"/>
        <v>Mid-Term</v>
      </c>
      <c r="R9084" t="str">
        <f t="shared" si="851"/>
        <v>High Balance</v>
      </c>
      <c r="S9084" t="str">
        <f t="shared" si="852"/>
        <v>High Value</v>
      </c>
      <c r="T9084">
        <v>1</v>
      </c>
      <c r="U9084">
        <f t="shared" si="853"/>
        <v>0</v>
      </c>
    </row>
    <row r="9085" spans="1:21" x14ac:dyDescent="0.25">
      <c r="A9085">
        <v>2025</v>
      </c>
      <c r="B9085">
        <v>15711396</v>
      </c>
      <c r="C9085" t="s">
        <v>36</v>
      </c>
      <c r="D9085">
        <v>427</v>
      </c>
      <c r="E9085" t="s">
        <v>18</v>
      </c>
      <c r="F9085" t="s">
        <v>23</v>
      </c>
      <c r="G9085">
        <v>40</v>
      </c>
      <c r="H9085">
        <v>8</v>
      </c>
      <c r="I9085">
        <v>0</v>
      </c>
      <c r="J9085">
        <v>2</v>
      </c>
      <c r="K9085">
        <v>1</v>
      </c>
      <c r="L9085">
        <v>1</v>
      </c>
      <c r="M9085">
        <v>82871</v>
      </c>
      <c r="N9085">
        <v>0</v>
      </c>
      <c r="O9085" t="str">
        <f t="shared" si="848"/>
        <v>30-45</v>
      </c>
      <c r="P9085" t="str">
        <f t="shared" si="849"/>
        <v>Low</v>
      </c>
      <c r="Q9085" t="str">
        <f t="shared" si="850"/>
        <v>Long-Term</v>
      </c>
      <c r="R9085" t="str">
        <f t="shared" si="851"/>
        <v>Zero Balance</v>
      </c>
      <c r="S9085" t="str">
        <f t="shared" si="852"/>
        <v>Normal</v>
      </c>
      <c r="T9085">
        <v>1</v>
      </c>
      <c r="U9085">
        <f t="shared" si="853"/>
        <v>0</v>
      </c>
    </row>
    <row r="9086" spans="1:21" x14ac:dyDescent="0.25">
      <c r="A9086">
        <v>2025</v>
      </c>
      <c r="B9086">
        <v>15593499</v>
      </c>
      <c r="C9086" t="s">
        <v>240</v>
      </c>
      <c r="D9086">
        <v>686</v>
      </c>
      <c r="E9086" t="s">
        <v>18</v>
      </c>
      <c r="F9086" t="s">
        <v>16</v>
      </c>
      <c r="G9086">
        <v>47</v>
      </c>
      <c r="H9086">
        <v>6</v>
      </c>
      <c r="I9086">
        <v>0</v>
      </c>
      <c r="J9086">
        <v>1</v>
      </c>
      <c r="K9086">
        <v>1</v>
      </c>
      <c r="L9086">
        <v>0</v>
      </c>
      <c r="M9086">
        <v>32081</v>
      </c>
      <c r="N9086">
        <v>1</v>
      </c>
      <c r="O9086" t="str">
        <f t="shared" si="848"/>
        <v>46-60</v>
      </c>
      <c r="P9086" t="str">
        <f t="shared" si="849"/>
        <v>Medium</v>
      </c>
      <c r="Q9086" t="str">
        <f t="shared" si="850"/>
        <v>Mid-Term</v>
      </c>
      <c r="R9086" t="str">
        <f t="shared" si="851"/>
        <v>Zero Balance</v>
      </c>
      <c r="S9086" t="str">
        <f t="shared" si="852"/>
        <v>Normal</v>
      </c>
      <c r="T9086">
        <v>1</v>
      </c>
      <c r="U9086">
        <f t="shared" si="853"/>
        <v>0</v>
      </c>
    </row>
    <row r="9087" spans="1:21" x14ac:dyDescent="0.25">
      <c r="A9087">
        <v>2025</v>
      </c>
      <c r="B9087">
        <v>15579189</v>
      </c>
      <c r="C9087" t="s">
        <v>21</v>
      </c>
      <c r="D9087">
        <v>690</v>
      </c>
      <c r="E9087" t="s">
        <v>15</v>
      </c>
      <c r="F9087" t="s">
        <v>16</v>
      </c>
      <c r="G9087">
        <v>42</v>
      </c>
      <c r="H9087">
        <v>5</v>
      </c>
      <c r="I9087">
        <v>0</v>
      </c>
      <c r="J9087">
        <v>2</v>
      </c>
      <c r="K9087">
        <v>0</v>
      </c>
      <c r="L9087">
        <v>1</v>
      </c>
      <c r="M9087">
        <v>120512</v>
      </c>
      <c r="N9087">
        <v>0</v>
      </c>
      <c r="O9087" t="str">
        <f t="shared" si="848"/>
        <v>30-45</v>
      </c>
      <c r="P9087" t="str">
        <f t="shared" si="849"/>
        <v>Medium</v>
      </c>
      <c r="Q9087" t="str">
        <f t="shared" si="850"/>
        <v>Mid-Term</v>
      </c>
      <c r="R9087" t="str">
        <f t="shared" si="851"/>
        <v>Zero Balance</v>
      </c>
      <c r="S9087" t="str">
        <f t="shared" si="852"/>
        <v>Normal</v>
      </c>
      <c r="T9087">
        <v>1</v>
      </c>
      <c r="U9087">
        <f t="shared" si="853"/>
        <v>0</v>
      </c>
    </row>
    <row r="9088" spans="1:21" x14ac:dyDescent="0.25">
      <c r="A9088">
        <v>2025</v>
      </c>
      <c r="B9088">
        <v>15743545</v>
      </c>
      <c r="C9088" t="s">
        <v>2822</v>
      </c>
      <c r="D9088">
        <v>647</v>
      </c>
      <c r="E9088" t="s">
        <v>18</v>
      </c>
      <c r="F9088" t="s">
        <v>16</v>
      </c>
      <c r="G9088">
        <v>29</v>
      </c>
      <c r="H9088">
        <v>2</v>
      </c>
      <c r="I9088">
        <v>0</v>
      </c>
      <c r="J9088">
        <v>2</v>
      </c>
      <c r="K9088">
        <v>1</v>
      </c>
      <c r="L9088">
        <v>0</v>
      </c>
      <c r="M9088">
        <v>179033</v>
      </c>
      <c r="N9088">
        <v>0</v>
      </c>
      <c r="O9088" t="str">
        <f t="shared" si="848"/>
        <v>&lt;30</v>
      </c>
      <c r="P9088" t="str">
        <f t="shared" si="849"/>
        <v>Medium</v>
      </c>
      <c r="Q9088" t="str">
        <f t="shared" si="850"/>
        <v>New</v>
      </c>
      <c r="R9088" t="str">
        <f t="shared" si="851"/>
        <v>Zero Balance</v>
      </c>
      <c r="S9088" t="str">
        <f t="shared" si="852"/>
        <v>Normal</v>
      </c>
      <c r="T9088">
        <v>1</v>
      </c>
      <c r="U9088">
        <f t="shared" si="853"/>
        <v>0</v>
      </c>
    </row>
    <row r="9089" spans="1:21" x14ac:dyDescent="0.25">
      <c r="A9089">
        <v>2025</v>
      </c>
      <c r="B9089">
        <v>15791316</v>
      </c>
      <c r="C9089" t="s">
        <v>20</v>
      </c>
      <c r="D9089">
        <v>714</v>
      </c>
      <c r="E9089" t="s">
        <v>15</v>
      </c>
      <c r="F9089" t="s">
        <v>23</v>
      </c>
      <c r="G9089">
        <v>35</v>
      </c>
      <c r="H9089">
        <v>3</v>
      </c>
      <c r="I9089">
        <v>0</v>
      </c>
      <c r="J9089">
        <v>2</v>
      </c>
      <c r="K9089">
        <v>1</v>
      </c>
      <c r="L9089">
        <v>1</v>
      </c>
      <c r="M9089">
        <v>95623</v>
      </c>
      <c r="N9089">
        <v>0</v>
      </c>
      <c r="O9089" t="str">
        <f t="shared" si="848"/>
        <v>30-45</v>
      </c>
      <c r="P9089" t="str">
        <f t="shared" si="849"/>
        <v>Medium</v>
      </c>
      <c r="Q9089" t="str">
        <f t="shared" si="850"/>
        <v>New</v>
      </c>
      <c r="R9089" t="str">
        <f t="shared" si="851"/>
        <v>Zero Balance</v>
      </c>
      <c r="S9089" t="str">
        <f t="shared" si="852"/>
        <v>Normal</v>
      </c>
      <c r="T9089">
        <v>1</v>
      </c>
      <c r="U9089">
        <f t="shared" si="853"/>
        <v>0</v>
      </c>
    </row>
    <row r="9090" spans="1:21" x14ac:dyDescent="0.25">
      <c r="A9090">
        <v>2025</v>
      </c>
      <c r="B9090">
        <v>15608246</v>
      </c>
      <c r="C9090" t="s">
        <v>2823</v>
      </c>
      <c r="D9090">
        <v>736</v>
      </c>
      <c r="E9090" t="s">
        <v>26</v>
      </c>
      <c r="F9090" t="s">
        <v>16</v>
      </c>
      <c r="G9090">
        <v>36</v>
      </c>
      <c r="H9090">
        <v>8</v>
      </c>
      <c r="I9090">
        <v>103914</v>
      </c>
      <c r="J9090">
        <v>1</v>
      </c>
      <c r="K9090">
        <v>1</v>
      </c>
      <c r="L9090">
        <v>1</v>
      </c>
      <c r="M9090">
        <v>110036</v>
      </c>
      <c r="N9090">
        <v>1</v>
      </c>
      <c r="O9090" t="str">
        <f t="shared" ref="O9090:O9153" si="854">IF(G9090&lt;30,"&lt;30",IF(G9090&lt;=45,"30-45",IF(G9090&lt;=60,"46-60","60+")))</f>
        <v>30-45</v>
      </c>
      <c r="P9090" t="str">
        <f t="shared" ref="P9090:P9153" si="855">IF(D9090&lt;600,"Low",IF(D9090&lt;=750,"Medium","High"))</f>
        <v>Medium</v>
      </c>
      <c r="Q9090" t="str">
        <f t="shared" ref="Q9090:Q9153" si="856">IF(H9090&lt;=3,"New",IF(H9090&lt;=7,"Mid-Term","Long-Term"))</f>
        <v>Long-Term</v>
      </c>
      <c r="R9090" t="str">
        <f t="shared" ref="R9090:R9153" si="857">IF(I9090=0,"Zero Balance",IF(I9090&lt;100000,"Low Balance","High Balance"))</f>
        <v>High Balance</v>
      </c>
      <c r="S9090" t="str">
        <f t="shared" ref="S9090:S9153" si="858">IF(I9090&gt;=100000,"High Value","Normal")</f>
        <v>High Value</v>
      </c>
      <c r="T9090">
        <v>1</v>
      </c>
      <c r="U9090">
        <f t="shared" ref="U9090:U9153" si="859">IF(N9090=1,I9090,0)</f>
        <v>103914</v>
      </c>
    </row>
    <row r="9091" spans="1:21" x14ac:dyDescent="0.25">
      <c r="A9091">
        <v>2025</v>
      </c>
      <c r="B9091">
        <v>15676526</v>
      </c>
      <c r="C9091" t="s">
        <v>1149</v>
      </c>
      <c r="D9091">
        <v>608</v>
      </c>
      <c r="E9091" t="s">
        <v>15</v>
      </c>
      <c r="F9091" t="s">
        <v>16</v>
      </c>
      <c r="G9091">
        <v>34</v>
      </c>
      <c r="H9091">
        <v>4</v>
      </c>
      <c r="I9091">
        <v>88773</v>
      </c>
      <c r="J9091">
        <v>1</v>
      </c>
      <c r="K9091">
        <v>1</v>
      </c>
      <c r="L9091">
        <v>1</v>
      </c>
      <c r="M9091">
        <v>168822</v>
      </c>
      <c r="N9091">
        <v>0</v>
      </c>
      <c r="O9091" t="str">
        <f t="shared" si="854"/>
        <v>30-45</v>
      </c>
      <c r="P9091" t="str">
        <f t="shared" si="855"/>
        <v>Medium</v>
      </c>
      <c r="Q9091" t="str">
        <f t="shared" si="856"/>
        <v>Mid-Term</v>
      </c>
      <c r="R9091" t="str">
        <f t="shared" si="857"/>
        <v>Low Balance</v>
      </c>
      <c r="S9091" t="str">
        <f t="shared" si="858"/>
        <v>Normal</v>
      </c>
      <c r="T9091">
        <v>1</v>
      </c>
      <c r="U9091">
        <f t="shared" si="859"/>
        <v>0</v>
      </c>
    </row>
    <row r="9092" spans="1:21" x14ac:dyDescent="0.25">
      <c r="A9092">
        <v>2025</v>
      </c>
      <c r="B9092">
        <v>15813911</v>
      </c>
      <c r="C9092" t="s">
        <v>2824</v>
      </c>
      <c r="D9092">
        <v>809</v>
      </c>
      <c r="E9092" t="s">
        <v>15</v>
      </c>
      <c r="F9092" t="s">
        <v>16</v>
      </c>
      <c r="G9092">
        <v>39</v>
      </c>
      <c r="H9092">
        <v>5</v>
      </c>
      <c r="I9092">
        <v>0</v>
      </c>
      <c r="J9092">
        <v>1</v>
      </c>
      <c r="K9092">
        <v>1</v>
      </c>
      <c r="L9092">
        <v>0</v>
      </c>
      <c r="M9092">
        <v>77706</v>
      </c>
      <c r="N9092">
        <v>0</v>
      </c>
      <c r="O9092" t="str">
        <f t="shared" si="854"/>
        <v>30-45</v>
      </c>
      <c r="P9092" t="str">
        <f t="shared" si="855"/>
        <v>High</v>
      </c>
      <c r="Q9092" t="str">
        <f t="shared" si="856"/>
        <v>Mid-Term</v>
      </c>
      <c r="R9092" t="str">
        <f t="shared" si="857"/>
        <v>Zero Balance</v>
      </c>
      <c r="S9092" t="str">
        <f t="shared" si="858"/>
        <v>Normal</v>
      </c>
      <c r="T9092">
        <v>1</v>
      </c>
      <c r="U9092">
        <f t="shared" si="859"/>
        <v>0</v>
      </c>
    </row>
    <row r="9093" spans="1:21" x14ac:dyDescent="0.25">
      <c r="A9093">
        <v>2025</v>
      </c>
      <c r="B9093">
        <v>15630195</v>
      </c>
      <c r="C9093" t="s">
        <v>625</v>
      </c>
      <c r="D9093">
        <v>745</v>
      </c>
      <c r="E9093" t="s">
        <v>15</v>
      </c>
      <c r="F9093" t="s">
        <v>16</v>
      </c>
      <c r="G9093">
        <v>40</v>
      </c>
      <c r="H9093">
        <v>6</v>
      </c>
      <c r="I9093">
        <v>131185</v>
      </c>
      <c r="J9093">
        <v>1</v>
      </c>
      <c r="K9093">
        <v>1</v>
      </c>
      <c r="L9093">
        <v>1</v>
      </c>
      <c r="M9093">
        <v>49816</v>
      </c>
      <c r="N9093">
        <v>0</v>
      </c>
      <c r="O9093" t="str">
        <f t="shared" si="854"/>
        <v>30-45</v>
      </c>
      <c r="P9093" t="str">
        <f t="shared" si="855"/>
        <v>Medium</v>
      </c>
      <c r="Q9093" t="str">
        <f t="shared" si="856"/>
        <v>Mid-Term</v>
      </c>
      <c r="R9093" t="str">
        <f t="shared" si="857"/>
        <v>High Balance</v>
      </c>
      <c r="S9093" t="str">
        <f t="shared" si="858"/>
        <v>High Value</v>
      </c>
      <c r="T9093">
        <v>1</v>
      </c>
      <c r="U9093">
        <f t="shared" si="859"/>
        <v>0</v>
      </c>
    </row>
    <row r="9094" spans="1:21" x14ac:dyDescent="0.25">
      <c r="A9094">
        <v>2025</v>
      </c>
      <c r="B9094">
        <v>15736250</v>
      </c>
      <c r="C9094" t="s">
        <v>625</v>
      </c>
      <c r="D9094">
        <v>781</v>
      </c>
      <c r="E9094" t="s">
        <v>15</v>
      </c>
      <c r="F9094" t="s">
        <v>23</v>
      </c>
      <c r="G9094">
        <v>38</v>
      </c>
      <c r="H9094">
        <v>2</v>
      </c>
      <c r="I9094">
        <v>117811</v>
      </c>
      <c r="J9094">
        <v>1</v>
      </c>
      <c r="K9094">
        <v>0</v>
      </c>
      <c r="L9094">
        <v>1</v>
      </c>
      <c r="M9094">
        <v>65632</v>
      </c>
      <c r="N9094">
        <v>1</v>
      </c>
      <c r="O9094" t="str">
        <f t="shared" si="854"/>
        <v>30-45</v>
      </c>
      <c r="P9094" t="str">
        <f t="shared" si="855"/>
        <v>High</v>
      </c>
      <c r="Q9094" t="str">
        <f t="shared" si="856"/>
        <v>New</v>
      </c>
      <c r="R9094" t="str">
        <f t="shared" si="857"/>
        <v>High Balance</v>
      </c>
      <c r="S9094" t="str">
        <f t="shared" si="858"/>
        <v>High Value</v>
      </c>
      <c r="T9094">
        <v>1</v>
      </c>
      <c r="U9094">
        <f t="shared" si="859"/>
        <v>117811</v>
      </c>
    </row>
    <row r="9095" spans="1:21" x14ac:dyDescent="0.25">
      <c r="A9095">
        <v>2025</v>
      </c>
      <c r="B9095">
        <v>15671334</v>
      </c>
      <c r="C9095" t="s">
        <v>1505</v>
      </c>
      <c r="D9095">
        <v>527</v>
      </c>
      <c r="E9095" t="s">
        <v>15</v>
      </c>
      <c r="F9095" t="s">
        <v>23</v>
      </c>
      <c r="G9095">
        <v>31</v>
      </c>
      <c r="H9095">
        <v>4</v>
      </c>
      <c r="I9095">
        <v>0</v>
      </c>
      <c r="J9095">
        <v>1</v>
      </c>
      <c r="K9095">
        <v>1</v>
      </c>
      <c r="L9095">
        <v>0</v>
      </c>
      <c r="M9095">
        <v>169362</v>
      </c>
      <c r="N9095">
        <v>0</v>
      </c>
      <c r="O9095" t="str">
        <f t="shared" si="854"/>
        <v>30-45</v>
      </c>
      <c r="P9095" t="str">
        <f t="shared" si="855"/>
        <v>Low</v>
      </c>
      <c r="Q9095" t="str">
        <f t="shared" si="856"/>
        <v>Mid-Term</v>
      </c>
      <c r="R9095" t="str">
        <f t="shared" si="857"/>
        <v>Zero Balance</v>
      </c>
      <c r="S9095" t="str">
        <f t="shared" si="858"/>
        <v>Normal</v>
      </c>
      <c r="T9095">
        <v>1</v>
      </c>
      <c r="U9095">
        <f t="shared" si="859"/>
        <v>0</v>
      </c>
    </row>
    <row r="9096" spans="1:21" x14ac:dyDescent="0.25">
      <c r="A9096">
        <v>2025</v>
      </c>
      <c r="B9096">
        <v>15574169</v>
      </c>
      <c r="C9096" t="s">
        <v>213</v>
      </c>
      <c r="D9096">
        <v>595</v>
      </c>
      <c r="E9096" t="s">
        <v>26</v>
      </c>
      <c r="F9096" t="s">
        <v>16</v>
      </c>
      <c r="G9096">
        <v>32</v>
      </c>
      <c r="H9096">
        <v>0</v>
      </c>
      <c r="I9096">
        <v>92466</v>
      </c>
      <c r="J9096">
        <v>1</v>
      </c>
      <c r="K9096">
        <v>1</v>
      </c>
      <c r="L9096">
        <v>0</v>
      </c>
      <c r="M9096">
        <v>4721</v>
      </c>
      <c r="N9096">
        <v>0</v>
      </c>
      <c r="O9096" t="str">
        <f t="shared" si="854"/>
        <v>30-45</v>
      </c>
      <c r="P9096" t="str">
        <f t="shared" si="855"/>
        <v>Low</v>
      </c>
      <c r="Q9096" t="str">
        <f t="shared" si="856"/>
        <v>New</v>
      </c>
      <c r="R9096" t="str">
        <f t="shared" si="857"/>
        <v>Low Balance</v>
      </c>
      <c r="S9096" t="str">
        <f t="shared" si="858"/>
        <v>Normal</v>
      </c>
      <c r="T9096">
        <v>1</v>
      </c>
      <c r="U9096">
        <f t="shared" si="859"/>
        <v>0</v>
      </c>
    </row>
    <row r="9097" spans="1:21" x14ac:dyDescent="0.25">
      <c r="A9097">
        <v>2025</v>
      </c>
      <c r="B9097">
        <v>15718839</v>
      </c>
      <c r="C9097" t="s">
        <v>1838</v>
      </c>
      <c r="D9097">
        <v>850</v>
      </c>
      <c r="E9097" t="s">
        <v>26</v>
      </c>
      <c r="F9097" t="s">
        <v>16</v>
      </c>
      <c r="G9097">
        <v>38</v>
      </c>
      <c r="H9097">
        <v>2</v>
      </c>
      <c r="I9097">
        <v>102741</v>
      </c>
      <c r="J9097">
        <v>2</v>
      </c>
      <c r="K9097">
        <v>0</v>
      </c>
      <c r="L9097">
        <v>1</v>
      </c>
      <c r="M9097">
        <v>23975</v>
      </c>
      <c r="N9097">
        <v>0</v>
      </c>
      <c r="O9097" t="str">
        <f t="shared" si="854"/>
        <v>30-45</v>
      </c>
      <c r="P9097" t="str">
        <f t="shared" si="855"/>
        <v>High</v>
      </c>
      <c r="Q9097" t="str">
        <f t="shared" si="856"/>
        <v>New</v>
      </c>
      <c r="R9097" t="str">
        <f t="shared" si="857"/>
        <v>High Balance</v>
      </c>
      <c r="S9097" t="str">
        <f t="shared" si="858"/>
        <v>High Value</v>
      </c>
      <c r="T9097">
        <v>1</v>
      </c>
      <c r="U9097">
        <f t="shared" si="859"/>
        <v>0</v>
      </c>
    </row>
    <row r="9098" spans="1:21" x14ac:dyDescent="0.25">
      <c r="A9098">
        <v>2025</v>
      </c>
      <c r="B9098">
        <v>15762331</v>
      </c>
      <c r="C9098" t="s">
        <v>512</v>
      </c>
      <c r="D9098">
        <v>569</v>
      </c>
      <c r="E9098" t="s">
        <v>15</v>
      </c>
      <c r="F9098" t="s">
        <v>23</v>
      </c>
      <c r="G9098">
        <v>37</v>
      </c>
      <c r="H9098">
        <v>9</v>
      </c>
      <c r="I9098">
        <v>178756</v>
      </c>
      <c r="J9098">
        <v>1</v>
      </c>
      <c r="K9098">
        <v>1</v>
      </c>
      <c r="L9098">
        <v>0</v>
      </c>
      <c r="M9098">
        <v>199929</v>
      </c>
      <c r="N9098">
        <v>0</v>
      </c>
      <c r="O9098" t="str">
        <f t="shared" si="854"/>
        <v>30-45</v>
      </c>
      <c r="P9098" t="str">
        <f t="shared" si="855"/>
        <v>Low</v>
      </c>
      <c r="Q9098" t="str">
        <f t="shared" si="856"/>
        <v>Long-Term</v>
      </c>
      <c r="R9098" t="str">
        <f t="shared" si="857"/>
        <v>High Balance</v>
      </c>
      <c r="S9098" t="str">
        <f t="shared" si="858"/>
        <v>High Value</v>
      </c>
      <c r="T9098">
        <v>1</v>
      </c>
      <c r="U9098">
        <f t="shared" si="859"/>
        <v>0</v>
      </c>
    </row>
    <row r="9099" spans="1:21" x14ac:dyDescent="0.25">
      <c r="A9099">
        <v>2025</v>
      </c>
      <c r="B9099">
        <v>15606901</v>
      </c>
      <c r="C9099" t="s">
        <v>113</v>
      </c>
      <c r="D9099">
        <v>728</v>
      </c>
      <c r="E9099" t="s">
        <v>15</v>
      </c>
      <c r="F9099" t="s">
        <v>23</v>
      </c>
      <c r="G9099">
        <v>43</v>
      </c>
      <c r="H9099">
        <v>7</v>
      </c>
      <c r="I9099">
        <v>0</v>
      </c>
      <c r="J9099">
        <v>2</v>
      </c>
      <c r="K9099">
        <v>1</v>
      </c>
      <c r="L9099">
        <v>0</v>
      </c>
      <c r="M9099">
        <v>40024</v>
      </c>
      <c r="N9099">
        <v>0</v>
      </c>
      <c r="O9099" t="str">
        <f t="shared" si="854"/>
        <v>30-45</v>
      </c>
      <c r="P9099" t="str">
        <f t="shared" si="855"/>
        <v>Medium</v>
      </c>
      <c r="Q9099" t="str">
        <f t="shared" si="856"/>
        <v>Mid-Term</v>
      </c>
      <c r="R9099" t="str">
        <f t="shared" si="857"/>
        <v>Zero Balance</v>
      </c>
      <c r="S9099" t="str">
        <f t="shared" si="858"/>
        <v>Normal</v>
      </c>
      <c r="T9099">
        <v>1</v>
      </c>
      <c r="U9099">
        <f t="shared" si="859"/>
        <v>0</v>
      </c>
    </row>
    <row r="9100" spans="1:21" x14ac:dyDescent="0.25">
      <c r="A9100">
        <v>2025</v>
      </c>
      <c r="B9100">
        <v>15713559</v>
      </c>
      <c r="C9100" t="s">
        <v>606</v>
      </c>
      <c r="D9100">
        <v>473</v>
      </c>
      <c r="E9100" t="s">
        <v>26</v>
      </c>
      <c r="F9100" t="s">
        <v>16</v>
      </c>
      <c r="G9100">
        <v>32</v>
      </c>
      <c r="H9100">
        <v>5</v>
      </c>
      <c r="I9100">
        <v>146602</v>
      </c>
      <c r="J9100">
        <v>2</v>
      </c>
      <c r="K9100">
        <v>1</v>
      </c>
      <c r="L9100">
        <v>1</v>
      </c>
      <c r="M9100">
        <v>72947</v>
      </c>
      <c r="N9100">
        <v>0</v>
      </c>
      <c r="O9100" t="str">
        <f t="shared" si="854"/>
        <v>30-45</v>
      </c>
      <c r="P9100" t="str">
        <f t="shared" si="855"/>
        <v>Low</v>
      </c>
      <c r="Q9100" t="str">
        <f t="shared" si="856"/>
        <v>Mid-Term</v>
      </c>
      <c r="R9100" t="str">
        <f t="shared" si="857"/>
        <v>High Balance</v>
      </c>
      <c r="S9100" t="str">
        <f t="shared" si="858"/>
        <v>High Value</v>
      </c>
      <c r="T9100">
        <v>1</v>
      </c>
      <c r="U9100">
        <f t="shared" si="859"/>
        <v>0</v>
      </c>
    </row>
    <row r="9101" spans="1:21" x14ac:dyDescent="0.25">
      <c r="A9101">
        <v>2025</v>
      </c>
      <c r="B9101">
        <v>15768881</v>
      </c>
      <c r="C9101" t="s">
        <v>1178</v>
      </c>
      <c r="D9101">
        <v>738</v>
      </c>
      <c r="E9101" t="s">
        <v>15</v>
      </c>
      <c r="F9101" t="s">
        <v>23</v>
      </c>
      <c r="G9101">
        <v>29</v>
      </c>
      <c r="H9101">
        <v>2</v>
      </c>
      <c r="I9101">
        <v>0</v>
      </c>
      <c r="J9101">
        <v>2</v>
      </c>
      <c r="K9101">
        <v>1</v>
      </c>
      <c r="L9101">
        <v>1</v>
      </c>
      <c r="M9101">
        <v>170421</v>
      </c>
      <c r="N9101">
        <v>0</v>
      </c>
      <c r="O9101" t="str">
        <f t="shared" si="854"/>
        <v>&lt;30</v>
      </c>
      <c r="P9101" t="str">
        <f t="shared" si="855"/>
        <v>Medium</v>
      </c>
      <c r="Q9101" t="str">
        <f t="shared" si="856"/>
        <v>New</v>
      </c>
      <c r="R9101" t="str">
        <f t="shared" si="857"/>
        <v>Zero Balance</v>
      </c>
      <c r="S9101" t="str">
        <f t="shared" si="858"/>
        <v>Normal</v>
      </c>
      <c r="T9101">
        <v>1</v>
      </c>
      <c r="U9101">
        <f t="shared" si="859"/>
        <v>0</v>
      </c>
    </row>
    <row r="9102" spans="1:21" x14ac:dyDescent="0.25">
      <c r="A9102">
        <v>2025</v>
      </c>
      <c r="B9102">
        <v>15743075</v>
      </c>
      <c r="C9102" t="s">
        <v>130</v>
      </c>
      <c r="D9102">
        <v>659</v>
      </c>
      <c r="E9102" t="s">
        <v>15</v>
      </c>
      <c r="F9102" t="s">
        <v>23</v>
      </c>
      <c r="G9102">
        <v>35</v>
      </c>
      <c r="H9102">
        <v>6</v>
      </c>
      <c r="I9102">
        <v>0</v>
      </c>
      <c r="J9102">
        <v>2</v>
      </c>
      <c r="K9102">
        <v>1</v>
      </c>
      <c r="L9102">
        <v>1</v>
      </c>
      <c r="M9102">
        <v>58879</v>
      </c>
      <c r="N9102">
        <v>0</v>
      </c>
      <c r="O9102" t="str">
        <f t="shared" si="854"/>
        <v>30-45</v>
      </c>
      <c r="P9102" t="str">
        <f t="shared" si="855"/>
        <v>Medium</v>
      </c>
      <c r="Q9102" t="str">
        <f t="shared" si="856"/>
        <v>Mid-Term</v>
      </c>
      <c r="R9102" t="str">
        <f t="shared" si="857"/>
        <v>Zero Balance</v>
      </c>
      <c r="S9102" t="str">
        <f t="shared" si="858"/>
        <v>Normal</v>
      </c>
      <c r="T9102">
        <v>1</v>
      </c>
      <c r="U9102">
        <f t="shared" si="859"/>
        <v>0</v>
      </c>
    </row>
    <row r="9103" spans="1:21" x14ac:dyDescent="0.25">
      <c r="A9103">
        <v>2025</v>
      </c>
      <c r="B9103">
        <v>15660980</v>
      </c>
      <c r="C9103" t="s">
        <v>2825</v>
      </c>
      <c r="D9103">
        <v>597</v>
      </c>
      <c r="E9103" t="s">
        <v>18</v>
      </c>
      <c r="F9103" t="s">
        <v>23</v>
      </c>
      <c r="G9103">
        <v>38</v>
      </c>
      <c r="H9103">
        <v>6</v>
      </c>
      <c r="I9103">
        <v>115703</v>
      </c>
      <c r="J9103">
        <v>2</v>
      </c>
      <c r="K9103">
        <v>1</v>
      </c>
      <c r="L9103">
        <v>1</v>
      </c>
      <c r="M9103">
        <v>25059</v>
      </c>
      <c r="N9103">
        <v>0</v>
      </c>
      <c r="O9103" t="str">
        <f t="shared" si="854"/>
        <v>30-45</v>
      </c>
      <c r="P9103" t="str">
        <f t="shared" si="855"/>
        <v>Low</v>
      </c>
      <c r="Q9103" t="str">
        <f t="shared" si="856"/>
        <v>Mid-Term</v>
      </c>
      <c r="R9103" t="str">
        <f t="shared" si="857"/>
        <v>High Balance</v>
      </c>
      <c r="S9103" t="str">
        <f t="shared" si="858"/>
        <v>High Value</v>
      </c>
      <c r="T9103">
        <v>1</v>
      </c>
      <c r="U9103">
        <f t="shared" si="859"/>
        <v>0</v>
      </c>
    </row>
    <row r="9104" spans="1:21" x14ac:dyDescent="0.25">
      <c r="A9104">
        <v>2025</v>
      </c>
      <c r="B9104">
        <v>15810942</v>
      </c>
      <c r="C9104" t="s">
        <v>129</v>
      </c>
      <c r="D9104">
        <v>445</v>
      </c>
      <c r="E9104" t="s">
        <v>26</v>
      </c>
      <c r="F9104" t="s">
        <v>16</v>
      </c>
      <c r="G9104">
        <v>61</v>
      </c>
      <c r="H9104">
        <v>2</v>
      </c>
      <c r="I9104">
        <v>137655</v>
      </c>
      <c r="J9104">
        <v>1</v>
      </c>
      <c r="K9104">
        <v>0</v>
      </c>
      <c r="L9104">
        <v>1</v>
      </c>
      <c r="M9104">
        <v>29910</v>
      </c>
      <c r="N9104">
        <v>0</v>
      </c>
      <c r="O9104" t="str">
        <f t="shared" si="854"/>
        <v>60+</v>
      </c>
      <c r="P9104" t="str">
        <f t="shared" si="855"/>
        <v>Low</v>
      </c>
      <c r="Q9104" t="str">
        <f t="shared" si="856"/>
        <v>New</v>
      </c>
      <c r="R9104" t="str">
        <f t="shared" si="857"/>
        <v>High Balance</v>
      </c>
      <c r="S9104" t="str">
        <f t="shared" si="858"/>
        <v>High Value</v>
      </c>
      <c r="T9104">
        <v>1</v>
      </c>
      <c r="U9104">
        <f t="shared" si="859"/>
        <v>0</v>
      </c>
    </row>
    <row r="9105" spans="1:21" x14ac:dyDescent="0.25">
      <c r="A9105">
        <v>2025</v>
      </c>
      <c r="B9105">
        <v>15728362</v>
      </c>
      <c r="C9105" t="s">
        <v>301</v>
      </c>
      <c r="D9105">
        <v>671</v>
      </c>
      <c r="E9105" t="s">
        <v>15</v>
      </c>
      <c r="F9105" t="s">
        <v>16</v>
      </c>
      <c r="G9105">
        <v>29</v>
      </c>
      <c r="H9105">
        <v>3</v>
      </c>
      <c r="I9105">
        <v>0</v>
      </c>
      <c r="J9105">
        <v>2</v>
      </c>
      <c r="K9105">
        <v>1</v>
      </c>
      <c r="L9105">
        <v>0</v>
      </c>
      <c r="M9105">
        <v>158043</v>
      </c>
      <c r="N9105">
        <v>0</v>
      </c>
      <c r="O9105" t="str">
        <f t="shared" si="854"/>
        <v>&lt;30</v>
      </c>
      <c r="P9105" t="str">
        <f t="shared" si="855"/>
        <v>Medium</v>
      </c>
      <c r="Q9105" t="str">
        <f t="shared" si="856"/>
        <v>New</v>
      </c>
      <c r="R9105" t="str">
        <f t="shared" si="857"/>
        <v>Zero Balance</v>
      </c>
      <c r="S9105" t="str">
        <f t="shared" si="858"/>
        <v>Normal</v>
      </c>
      <c r="T9105">
        <v>1</v>
      </c>
      <c r="U9105">
        <f t="shared" si="859"/>
        <v>0</v>
      </c>
    </row>
    <row r="9106" spans="1:21" x14ac:dyDescent="0.25">
      <c r="A9106">
        <v>2025</v>
      </c>
      <c r="B9106">
        <v>15683339</v>
      </c>
      <c r="C9106" t="s">
        <v>633</v>
      </c>
      <c r="D9106">
        <v>656</v>
      </c>
      <c r="E9106" t="s">
        <v>18</v>
      </c>
      <c r="F9106" t="s">
        <v>16</v>
      </c>
      <c r="G9106">
        <v>34</v>
      </c>
      <c r="H9106">
        <v>6</v>
      </c>
      <c r="I9106">
        <v>59877</v>
      </c>
      <c r="J9106">
        <v>1</v>
      </c>
      <c r="K9106">
        <v>1</v>
      </c>
      <c r="L9106">
        <v>0</v>
      </c>
      <c r="M9106">
        <v>14033</v>
      </c>
      <c r="N9106">
        <v>1</v>
      </c>
      <c r="O9106" t="str">
        <f t="shared" si="854"/>
        <v>30-45</v>
      </c>
      <c r="P9106" t="str">
        <f t="shared" si="855"/>
        <v>Medium</v>
      </c>
      <c r="Q9106" t="str">
        <f t="shared" si="856"/>
        <v>Mid-Term</v>
      </c>
      <c r="R9106" t="str">
        <f t="shared" si="857"/>
        <v>Low Balance</v>
      </c>
      <c r="S9106" t="str">
        <f t="shared" si="858"/>
        <v>Normal</v>
      </c>
      <c r="T9106">
        <v>1</v>
      </c>
      <c r="U9106">
        <f t="shared" si="859"/>
        <v>59877</v>
      </c>
    </row>
    <row r="9107" spans="1:21" x14ac:dyDescent="0.25">
      <c r="A9107">
        <v>2025</v>
      </c>
      <c r="B9107">
        <v>15685476</v>
      </c>
      <c r="C9107" t="s">
        <v>1340</v>
      </c>
      <c r="D9107">
        <v>658</v>
      </c>
      <c r="E9107" t="s">
        <v>15</v>
      </c>
      <c r="F9107" t="s">
        <v>23</v>
      </c>
      <c r="G9107">
        <v>31</v>
      </c>
      <c r="H9107">
        <v>5</v>
      </c>
      <c r="I9107">
        <v>100082</v>
      </c>
      <c r="J9107">
        <v>1</v>
      </c>
      <c r="K9107">
        <v>0</v>
      </c>
      <c r="L9107">
        <v>1</v>
      </c>
      <c r="M9107">
        <v>49810</v>
      </c>
      <c r="N9107">
        <v>0</v>
      </c>
      <c r="O9107" t="str">
        <f t="shared" si="854"/>
        <v>30-45</v>
      </c>
      <c r="P9107" t="str">
        <f t="shared" si="855"/>
        <v>Medium</v>
      </c>
      <c r="Q9107" t="str">
        <f t="shared" si="856"/>
        <v>Mid-Term</v>
      </c>
      <c r="R9107" t="str">
        <f t="shared" si="857"/>
        <v>High Balance</v>
      </c>
      <c r="S9107" t="str">
        <f t="shared" si="858"/>
        <v>High Value</v>
      </c>
      <c r="T9107">
        <v>1</v>
      </c>
      <c r="U9107">
        <f t="shared" si="859"/>
        <v>0</v>
      </c>
    </row>
    <row r="9108" spans="1:21" x14ac:dyDescent="0.25">
      <c r="A9108">
        <v>2025</v>
      </c>
      <c r="B9108">
        <v>15663650</v>
      </c>
      <c r="C9108" t="s">
        <v>324</v>
      </c>
      <c r="D9108">
        <v>698</v>
      </c>
      <c r="E9108" t="s">
        <v>26</v>
      </c>
      <c r="F9108" t="s">
        <v>23</v>
      </c>
      <c r="G9108">
        <v>52</v>
      </c>
      <c r="H9108">
        <v>10</v>
      </c>
      <c r="I9108">
        <v>107304</v>
      </c>
      <c r="J9108">
        <v>3</v>
      </c>
      <c r="K9108">
        <v>1</v>
      </c>
      <c r="L9108">
        <v>0</v>
      </c>
      <c r="M9108">
        <v>28806</v>
      </c>
      <c r="N9108">
        <v>1</v>
      </c>
      <c r="O9108" t="str">
        <f t="shared" si="854"/>
        <v>46-60</v>
      </c>
      <c r="P9108" t="str">
        <f t="shared" si="855"/>
        <v>Medium</v>
      </c>
      <c r="Q9108" t="str">
        <f t="shared" si="856"/>
        <v>Long-Term</v>
      </c>
      <c r="R9108" t="str">
        <f t="shared" si="857"/>
        <v>High Balance</v>
      </c>
      <c r="S9108" t="str">
        <f t="shared" si="858"/>
        <v>High Value</v>
      </c>
      <c r="T9108">
        <v>1</v>
      </c>
      <c r="U9108">
        <f t="shared" si="859"/>
        <v>107304</v>
      </c>
    </row>
    <row r="9109" spans="1:21" x14ac:dyDescent="0.25">
      <c r="A9109">
        <v>2025</v>
      </c>
      <c r="B9109">
        <v>15617434</v>
      </c>
      <c r="C9109" t="s">
        <v>43</v>
      </c>
      <c r="D9109">
        <v>655</v>
      </c>
      <c r="E9109" t="s">
        <v>18</v>
      </c>
      <c r="F9109" t="s">
        <v>23</v>
      </c>
      <c r="G9109">
        <v>38</v>
      </c>
      <c r="H9109">
        <v>9</v>
      </c>
      <c r="I9109">
        <v>0</v>
      </c>
      <c r="J9109">
        <v>1</v>
      </c>
      <c r="K9109">
        <v>0</v>
      </c>
      <c r="L9109">
        <v>1</v>
      </c>
      <c r="M9109">
        <v>90490</v>
      </c>
      <c r="N9109">
        <v>0</v>
      </c>
      <c r="O9109" t="str">
        <f t="shared" si="854"/>
        <v>30-45</v>
      </c>
      <c r="P9109" t="str">
        <f t="shared" si="855"/>
        <v>Medium</v>
      </c>
      <c r="Q9109" t="str">
        <f t="shared" si="856"/>
        <v>Long-Term</v>
      </c>
      <c r="R9109" t="str">
        <f t="shared" si="857"/>
        <v>Zero Balance</v>
      </c>
      <c r="S9109" t="str">
        <f t="shared" si="858"/>
        <v>Normal</v>
      </c>
      <c r="T9109">
        <v>1</v>
      </c>
      <c r="U9109">
        <f t="shared" si="859"/>
        <v>0</v>
      </c>
    </row>
    <row r="9110" spans="1:21" x14ac:dyDescent="0.25">
      <c r="A9110">
        <v>2025</v>
      </c>
      <c r="B9110">
        <v>15622470</v>
      </c>
      <c r="C9110" t="s">
        <v>725</v>
      </c>
      <c r="D9110">
        <v>772</v>
      </c>
      <c r="E9110" t="s">
        <v>18</v>
      </c>
      <c r="F9110" t="s">
        <v>23</v>
      </c>
      <c r="G9110">
        <v>41</v>
      </c>
      <c r="H9110">
        <v>10</v>
      </c>
      <c r="I9110">
        <v>96032</v>
      </c>
      <c r="J9110">
        <v>1</v>
      </c>
      <c r="K9110">
        <v>1</v>
      </c>
      <c r="L9110">
        <v>1</v>
      </c>
      <c r="M9110">
        <v>75826</v>
      </c>
      <c r="N9110">
        <v>0</v>
      </c>
      <c r="O9110" t="str">
        <f t="shared" si="854"/>
        <v>30-45</v>
      </c>
      <c r="P9110" t="str">
        <f t="shared" si="855"/>
        <v>High</v>
      </c>
      <c r="Q9110" t="str">
        <f t="shared" si="856"/>
        <v>Long-Term</v>
      </c>
      <c r="R9110" t="str">
        <f t="shared" si="857"/>
        <v>Low Balance</v>
      </c>
      <c r="S9110" t="str">
        <f t="shared" si="858"/>
        <v>Normal</v>
      </c>
      <c r="T9110">
        <v>1</v>
      </c>
      <c r="U9110">
        <f t="shared" si="859"/>
        <v>0</v>
      </c>
    </row>
    <row r="9111" spans="1:21" x14ac:dyDescent="0.25">
      <c r="A9111">
        <v>2025</v>
      </c>
      <c r="B9111">
        <v>15703682</v>
      </c>
      <c r="C9111" t="s">
        <v>2007</v>
      </c>
      <c r="D9111">
        <v>681</v>
      </c>
      <c r="E9111" t="s">
        <v>18</v>
      </c>
      <c r="F9111" t="s">
        <v>23</v>
      </c>
      <c r="G9111">
        <v>33</v>
      </c>
      <c r="H9111">
        <v>10</v>
      </c>
      <c r="I9111">
        <v>0</v>
      </c>
      <c r="J9111">
        <v>1</v>
      </c>
      <c r="K9111">
        <v>0</v>
      </c>
      <c r="L9111">
        <v>0</v>
      </c>
      <c r="M9111">
        <v>158336</v>
      </c>
      <c r="N9111">
        <v>0</v>
      </c>
      <c r="O9111" t="str">
        <f t="shared" si="854"/>
        <v>30-45</v>
      </c>
      <c r="P9111" t="str">
        <f t="shared" si="855"/>
        <v>Medium</v>
      </c>
      <c r="Q9111" t="str">
        <f t="shared" si="856"/>
        <v>Long-Term</v>
      </c>
      <c r="R9111" t="str">
        <f t="shared" si="857"/>
        <v>Zero Balance</v>
      </c>
      <c r="S9111" t="str">
        <f t="shared" si="858"/>
        <v>Normal</v>
      </c>
      <c r="T9111">
        <v>1</v>
      </c>
      <c r="U9111">
        <f t="shared" si="859"/>
        <v>0</v>
      </c>
    </row>
    <row r="9112" spans="1:21" x14ac:dyDescent="0.25">
      <c r="A9112">
        <v>2025</v>
      </c>
      <c r="B9112">
        <v>15727391</v>
      </c>
      <c r="C9112" t="s">
        <v>389</v>
      </c>
      <c r="D9112">
        <v>688</v>
      </c>
      <c r="E9112" t="s">
        <v>26</v>
      </c>
      <c r="F9112" t="s">
        <v>23</v>
      </c>
      <c r="G9112">
        <v>29</v>
      </c>
      <c r="H9112">
        <v>9</v>
      </c>
      <c r="I9112">
        <v>144554</v>
      </c>
      <c r="J9112">
        <v>2</v>
      </c>
      <c r="K9112">
        <v>1</v>
      </c>
      <c r="L9112">
        <v>0</v>
      </c>
      <c r="M9112">
        <v>143455</v>
      </c>
      <c r="N9112">
        <v>0</v>
      </c>
      <c r="O9112" t="str">
        <f t="shared" si="854"/>
        <v>&lt;30</v>
      </c>
      <c r="P9112" t="str">
        <f t="shared" si="855"/>
        <v>Medium</v>
      </c>
      <c r="Q9112" t="str">
        <f t="shared" si="856"/>
        <v>Long-Term</v>
      </c>
      <c r="R9112" t="str">
        <f t="shared" si="857"/>
        <v>High Balance</v>
      </c>
      <c r="S9112" t="str">
        <f t="shared" si="858"/>
        <v>High Value</v>
      </c>
      <c r="T9112">
        <v>1</v>
      </c>
      <c r="U9112">
        <f t="shared" si="859"/>
        <v>0</v>
      </c>
    </row>
    <row r="9113" spans="1:21" x14ac:dyDescent="0.25">
      <c r="A9113">
        <v>2025</v>
      </c>
      <c r="B9113">
        <v>15711062</v>
      </c>
      <c r="C9113" t="s">
        <v>857</v>
      </c>
      <c r="D9113">
        <v>633</v>
      </c>
      <c r="E9113" t="s">
        <v>26</v>
      </c>
      <c r="F9113" t="s">
        <v>23</v>
      </c>
      <c r="G9113">
        <v>40</v>
      </c>
      <c r="H9113">
        <v>5</v>
      </c>
      <c r="I9113">
        <v>86173</v>
      </c>
      <c r="J9113">
        <v>2</v>
      </c>
      <c r="K9113">
        <v>1</v>
      </c>
      <c r="L9113">
        <v>1</v>
      </c>
      <c r="M9113">
        <v>117279</v>
      </c>
      <c r="N9113">
        <v>0</v>
      </c>
      <c r="O9113" t="str">
        <f t="shared" si="854"/>
        <v>30-45</v>
      </c>
      <c r="P9113" t="str">
        <f t="shared" si="855"/>
        <v>Medium</v>
      </c>
      <c r="Q9113" t="str">
        <f t="shared" si="856"/>
        <v>Mid-Term</v>
      </c>
      <c r="R9113" t="str">
        <f t="shared" si="857"/>
        <v>Low Balance</v>
      </c>
      <c r="S9113" t="str">
        <f t="shared" si="858"/>
        <v>Normal</v>
      </c>
      <c r="T9113">
        <v>1</v>
      </c>
      <c r="U9113">
        <f t="shared" si="859"/>
        <v>0</v>
      </c>
    </row>
    <row r="9114" spans="1:21" x14ac:dyDescent="0.25">
      <c r="A9114">
        <v>2025</v>
      </c>
      <c r="B9114">
        <v>15567339</v>
      </c>
      <c r="C9114" t="s">
        <v>610</v>
      </c>
      <c r="D9114">
        <v>735</v>
      </c>
      <c r="E9114" t="s">
        <v>15</v>
      </c>
      <c r="F9114" t="s">
        <v>23</v>
      </c>
      <c r="G9114">
        <v>73</v>
      </c>
      <c r="H9114">
        <v>9</v>
      </c>
      <c r="I9114">
        <v>0</v>
      </c>
      <c r="J9114">
        <v>1</v>
      </c>
      <c r="K9114">
        <v>1</v>
      </c>
      <c r="L9114">
        <v>1</v>
      </c>
      <c r="M9114">
        <v>114283</v>
      </c>
      <c r="N9114">
        <v>0</v>
      </c>
      <c r="O9114" t="str">
        <f t="shared" si="854"/>
        <v>60+</v>
      </c>
      <c r="P9114" t="str">
        <f t="shared" si="855"/>
        <v>Medium</v>
      </c>
      <c r="Q9114" t="str">
        <f t="shared" si="856"/>
        <v>Long-Term</v>
      </c>
      <c r="R9114" t="str">
        <f t="shared" si="857"/>
        <v>Zero Balance</v>
      </c>
      <c r="S9114" t="str">
        <f t="shared" si="858"/>
        <v>Normal</v>
      </c>
      <c r="T9114">
        <v>1</v>
      </c>
      <c r="U9114">
        <f t="shared" si="859"/>
        <v>0</v>
      </c>
    </row>
    <row r="9115" spans="1:21" x14ac:dyDescent="0.25">
      <c r="A9115">
        <v>2025</v>
      </c>
      <c r="B9115">
        <v>15760662</v>
      </c>
      <c r="C9115" t="s">
        <v>1093</v>
      </c>
      <c r="D9115">
        <v>521</v>
      </c>
      <c r="E9115" t="s">
        <v>26</v>
      </c>
      <c r="F9115" t="s">
        <v>16</v>
      </c>
      <c r="G9115">
        <v>29</v>
      </c>
      <c r="H9115">
        <v>2</v>
      </c>
      <c r="I9115">
        <v>87213</v>
      </c>
      <c r="J9115">
        <v>1</v>
      </c>
      <c r="K9115">
        <v>1</v>
      </c>
      <c r="L9115">
        <v>1</v>
      </c>
      <c r="M9115">
        <v>995</v>
      </c>
      <c r="N9115">
        <v>0</v>
      </c>
      <c r="O9115" t="str">
        <f t="shared" si="854"/>
        <v>&lt;30</v>
      </c>
      <c r="P9115" t="str">
        <f t="shared" si="855"/>
        <v>Low</v>
      </c>
      <c r="Q9115" t="str">
        <f t="shared" si="856"/>
        <v>New</v>
      </c>
      <c r="R9115" t="str">
        <f t="shared" si="857"/>
        <v>Low Balance</v>
      </c>
      <c r="S9115" t="str">
        <f t="shared" si="858"/>
        <v>Normal</v>
      </c>
      <c r="T9115">
        <v>1</v>
      </c>
      <c r="U9115">
        <f t="shared" si="859"/>
        <v>0</v>
      </c>
    </row>
    <row r="9116" spans="1:21" x14ac:dyDescent="0.25">
      <c r="A9116">
        <v>2025</v>
      </c>
      <c r="B9116">
        <v>15605737</v>
      </c>
      <c r="C9116" t="s">
        <v>425</v>
      </c>
      <c r="D9116">
        <v>541</v>
      </c>
      <c r="E9116" t="s">
        <v>15</v>
      </c>
      <c r="F9116" t="s">
        <v>23</v>
      </c>
      <c r="G9116">
        <v>36</v>
      </c>
      <c r="H9116">
        <v>5</v>
      </c>
      <c r="I9116">
        <v>0</v>
      </c>
      <c r="J9116">
        <v>2</v>
      </c>
      <c r="K9116">
        <v>1</v>
      </c>
      <c r="L9116">
        <v>0</v>
      </c>
      <c r="M9116">
        <v>124796</v>
      </c>
      <c r="N9116">
        <v>0</v>
      </c>
      <c r="O9116" t="str">
        <f t="shared" si="854"/>
        <v>30-45</v>
      </c>
      <c r="P9116" t="str">
        <f t="shared" si="855"/>
        <v>Low</v>
      </c>
      <c r="Q9116" t="str">
        <f t="shared" si="856"/>
        <v>Mid-Term</v>
      </c>
      <c r="R9116" t="str">
        <f t="shared" si="857"/>
        <v>Zero Balance</v>
      </c>
      <c r="S9116" t="str">
        <f t="shared" si="858"/>
        <v>Normal</v>
      </c>
      <c r="T9116">
        <v>1</v>
      </c>
      <c r="U9116">
        <f t="shared" si="859"/>
        <v>0</v>
      </c>
    </row>
    <row r="9117" spans="1:21" x14ac:dyDescent="0.25">
      <c r="A9117">
        <v>2025</v>
      </c>
      <c r="B9117">
        <v>15692977</v>
      </c>
      <c r="C9117" t="s">
        <v>650</v>
      </c>
      <c r="D9117">
        <v>612</v>
      </c>
      <c r="E9117" t="s">
        <v>26</v>
      </c>
      <c r="F9117" t="s">
        <v>16</v>
      </c>
      <c r="G9117">
        <v>36</v>
      </c>
      <c r="H9117">
        <v>2</v>
      </c>
      <c r="I9117">
        <v>130701</v>
      </c>
      <c r="J9117">
        <v>2</v>
      </c>
      <c r="K9117">
        <v>0</v>
      </c>
      <c r="L9117">
        <v>0</v>
      </c>
      <c r="M9117">
        <v>77593</v>
      </c>
      <c r="N9117">
        <v>0</v>
      </c>
      <c r="O9117" t="str">
        <f t="shared" si="854"/>
        <v>30-45</v>
      </c>
      <c r="P9117" t="str">
        <f t="shared" si="855"/>
        <v>Medium</v>
      </c>
      <c r="Q9117" t="str">
        <f t="shared" si="856"/>
        <v>New</v>
      </c>
      <c r="R9117" t="str">
        <f t="shared" si="857"/>
        <v>High Balance</v>
      </c>
      <c r="S9117" t="str">
        <f t="shared" si="858"/>
        <v>High Value</v>
      </c>
      <c r="T9117">
        <v>1</v>
      </c>
      <c r="U9117">
        <f t="shared" si="859"/>
        <v>0</v>
      </c>
    </row>
    <row r="9118" spans="1:21" x14ac:dyDescent="0.25">
      <c r="A9118">
        <v>2025</v>
      </c>
      <c r="B9118">
        <v>15672082</v>
      </c>
      <c r="C9118" t="s">
        <v>2826</v>
      </c>
      <c r="D9118">
        <v>562</v>
      </c>
      <c r="E9118" t="s">
        <v>15</v>
      </c>
      <c r="F9118" t="s">
        <v>23</v>
      </c>
      <c r="G9118">
        <v>62</v>
      </c>
      <c r="H9118">
        <v>3</v>
      </c>
      <c r="I9118">
        <v>0</v>
      </c>
      <c r="J9118">
        <v>2</v>
      </c>
      <c r="K9118">
        <v>1</v>
      </c>
      <c r="L9118">
        <v>0</v>
      </c>
      <c r="M9118">
        <v>105986</v>
      </c>
      <c r="N9118">
        <v>0</v>
      </c>
      <c r="O9118" t="str">
        <f t="shared" si="854"/>
        <v>60+</v>
      </c>
      <c r="P9118" t="str">
        <f t="shared" si="855"/>
        <v>Low</v>
      </c>
      <c r="Q9118" t="str">
        <f t="shared" si="856"/>
        <v>New</v>
      </c>
      <c r="R9118" t="str">
        <f t="shared" si="857"/>
        <v>Zero Balance</v>
      </c>
      <c r="S9118" t="str">
        <f t="shared" si="858"/>
        <v>Normal</v>
      </c>
      <c r="T9118">
        <v>1</v>
      </c>
      <c r="U9118">
        <f t="shared" si="859"/>
        <v>0</v>
      </c>
    </row>
    <row r="9119" spans="1:21" x14ac:dyDescent="0.25">
      <c r="A9119">
        <v>2025</v>
      </c>
      <c r="B9119">
        <v>15600280</v>
      </c>
      <c r="C9119" t="s">
        <v>643</v>
      </c>
      <c r="D9119">
        <v>703</v>
      </c>
      <c r="E9119" t="s">
        <v>15</v>
      </c>
      <c r="F9119" t="s">
        <v>16</v>
      </c>
      <c r="G9119">
        <v>32</v>
      </c>
      <c r="H9119">
        <v>6</v>
      </c>
      <c r="I9119">
        <v>0</v>
      </c>
      <c r="J9119">
        <v>2</v>
      </c>
      <c r="K9119">
        <v>0</v>
      </c>
      <c r="L9119">
        <v>0</v>
      </c>
      <c r="M9119">
        <v>33607</v>
      </c>
      <c r="N9119">
        <v>0</v>
      </c>
      <c r="O9119" t="str">
        <f t="shared" si="854"/>
        <v>30-45</v>
      </c>
      <c r="P9119" t="str">
        <f t="shared" si="855"/>
        <v>Medium</v>
      </c>
      <c r="Q9119" t="str">
        <f t="shared" si="856"/>
        <v>Mid-Term</v>
      </c>
      <c r="R9119" t="str">
        <f t="shared" si="857"/>
        <v>Zero Balance</v>
      </c>
      <c r="S9119" t="str">
        <f t="shared" si="858"/>
        <v>Normal</v>
      </c>
      <c r="T9119">
        <v>1</v>
      </c>
      <c r="U9119">
        <f t="shared" si="859"/>
        <v>0</v>
      </c>
    </row>
    <row r="9120" spans="1:21" x14ac:dyDescent="0.25">
      <c r="A9120">
        <v>2025</v>
      </c>
      <c r="B9120">
        <v>15804052</v>
      </c>
      <c r="C9120" t="s">
        <v>33</v>
      </c>
      <c r="D9120">
        <v>710</v>
      </c>
      <c r="E9120" t="s">
        <v>18</v>
      </c>
      <c r="F9120" t="s">
        <v>23</v>
      </c>
      <c r="G9120">
        <v>23</v>
      </c>
      <c r="H9120">
        <v>6</v>
      </c>
      <c r="I9120">
        <v>0</v>
      </c>
      <c r="J9120">
        <v>2</v>
      </c>
      <c r="K9120">
        <v>1</v>
      </c>
      <c r="L9120">
        <v>1</v>
      </c>
      <c r="M9120">
        <v>134188</v>
      </c>
      <c r="N9120">
        <v>0</v>
      </c>
      <c r="O9120" t="str">
        <f t="shared" si="854"/>
        <v>&lt;30</v>
      </c>
      <c r="P9120" t="str">
        <f t="shared" si="855"/>
        <v>Medium</v>
      </c>
      <c r="Q9120" t="str">
        <f t="shared" si="856"/>
        <v>Mid-Term</v>
      </c>
      <c r="R9120" t="str">
        <f t="shared" si="857"/>
        <v>Zero Balance</v>
      </c>
      <c r="S9120" t="str">
        <f t="shared" si="858"/>
        <v>Normal</v>
      </c>
      <c r="T9120">
        <v>1</v>
      </c>
      <c r="U9120">
        <f t="shared" si="859"/>
        <v>0</v>
      </c>
    </row>
    <row r="9121" spans="1:21" x14ac:dyDescent="0.25">
      <c r="A9121">
        <v>2025</v>
      </c>
      <c r="B9121">
        <v>15576065</v>
      </c>
      <c r="C9121" t="s">
        <v>889</v>
      </c>
      <c r="D9121">
        <v>731</v>
      </c>
      <c r="E9121" t="s">
        <v>18</v>
      </c>
      <c r="F9121" t="s">
        <v>16</v>
      </c>
      <c r="G9121">
        <v>40</v>
      </c>
      <c r="H9121">
        <v>5</v>
      </c>
      <c r="I9121">
        <v>171326</v>
      </c>
      <c r="J9121">
        <v>1</v>
      </c>
      <c r="K9121">
        <v>1</v>
      </c>
      <c r="L9121">
        <v>1</v>
      </c>
      <c r="M9121">
        <v>159718</v>
      </c>
      <c r="N9121">
        <v>1</v>
      </c>
      <c r="O9121" t="str">
        <f t="shared" si="854"/>
        <v>30-45</v>
      </c>
      <c r="P9121" t="str">
        <f t="shared" si="855"/>
        <v>Medium</v>
      </c>
      <c r="Q9121" t="str">
        <f t="shared" si="856"/>
        <v>Mid-Term</v>
      </c>
      <c r="R9121" t="str">
        <f t="shared" si="857"/>
        <v>High Balance</v>
      </c>
      <c r="S9121" t="str">
        <f t="shared" si="858"/>
        <v>High Value</v>
      </c>
      <c r="T9121">
        <v>1</v>
      </c>
      <c r="U9121">
        <f t="shared" si="859"/>
        <v>171326</v>
      </c>
    </row>
    <row r="9122" spans="1:21" x14ac:dyDescent="0.25">
      <c r="A9122">
        <v>2025</v>
      </c>
      <c r="B9122">
        <v>15796838</v>
      </c>
      <c r="C9122" t="s">
        <v>86</v>
      </c>
      <c r="D9122">
        <v>703</v>
      </c>
      <c r="E9122" t="s">
        <v>18</v>
      </c>
      <c r="F9122" t="s">
        <v>23</v>
      </c>
      <c r="G9122">
        <v>58</v>
      </c>
      <c r="H9122">
        <v>4</v>
      </c>
      <c r="I9122">
        <v>92931</v>
      </c>
      <c r="J9122">
        <v>1</v>
      </c>
      <c r="K9122">
        <v>0</v>
      </c>
      <c r="L9122">
        <v>1</v>
      </c>
      <c r="M9122">
        <v>85149</v>
      </c>
      <c r="N9122">
        <v>0</v>
      </c>
      <c r="O9122" t="str">
        <f t="shared" si="854"/>
        <v>46-60</v>
      </c>
      <c r="P9122" t="str">
        <f t="shared" si="855"/>
        <v>Medium</v>
      </c>
      <c r="Q9122" t="str">
        <f t="shared" si="856"/>
        <v>Mid-Term</v>
      </c>
      <c r="R9122" t="str">
        <f t="shared" si="857"/>
        <v>Low Balance</v>
      </c>
      <c r="S9122" t="str">
        <f t="shared" si="858"/>
        <v>Normal</v>
      </c>
      <c r="T9122">
        <v>1</v>
      </c>
      <c r="U9122">
        <f t="shared" si="859"/>
        <v>0</v>
      </c>
    </row>
    <row r="9123" spans="1:21" x14ac:dyDescent="0.25">
      <c r="A9123">
        <v>2025</v>
      </c>
      <c r="B9123">
        <v>15693526</v>
      </c>
      <c r="C9123" t="s">
        <v>209</v>
      </c>
      <c r="D9123">
        <v>618</v>
      </c>
      <c r="E9123" t="s">
        <v>15</v>
      </c>
      <c r="F9123" t="s">
        <v>16</v>
      </c>
      <c r="G9123">
        <v>40</v>
      </c>
      <c r="H9123">
        <v>0</v>
      </c>
      <c r="I9123">
        <v>0</v>
      </c>
      <c r="J9123">
        <v>1</v>
      </c>
      <c r="K9123">
        <v>1</v>
      </c>
      <c r="L9123">
        <v>0</v>
      </c>
      <c r="M9123">
        <v>119059</v>
      </c>
      <c r="N9123">
        <v>0</v>
      </c>
      <c r="O9123" t="str">
        <f t="shared" si="854"/>
        <v>30-45</v>
      </c>
      <c r="P9123" t="str">
        <f t="shared" si="855"/>
        <v>Medium</v>
      </c>
      <c r="Q9123" t="str">
        <f t="shared" si="856"/>
        <v>New</v>
      </c>
      <c r="R9123" t="str">
        <f t="shared" si="857"/>
        <v>Zero Balance</v>
      </c>
      <c r="S9123" t="str">
        <f t="shared" si="858"/>
        <v>Normal</v>
      </c>
      <c r="T9123">
        <v>1</v>
      </c>
      <c r="U9123">
        <f t="shared" si="859"/>
        <v>0</v>
      </c>
    </row>
    <row r="9124" spans="1:21" x14ac:dyDescent="0.25">
      <c r="A9124">
        <v>2025</v>
      </c>
      <c r="B9124">
        <v>15748595</v>
      </c>
      <c r="C9124" t="s">
        <v>2827</v>
      </c>
      <c r="D9124">
        <v>689</v>
      </c>
      <c r="E9124" t="s">
        <v>15</v>
      </c>
      <c r="F9124" t="s">
        <v>16</v>
      </c>
      <c r="G9124">
        <v>29</v>
      </c>
      <c r="H9124">
        <v>1</v>
      </c>
      <c r="I9124">
        <v>77557</v>
      </c>
      <c r="J9124">
        <v>2</v>
      </c>
      <c r="K9124">
        <v>1</v>
      </c>
      <c r="L9124">
        <v>1</v>
      </c>
      <c r="M9124">
        <v>122998</v>
      </c>
      <c r="N9124">
        <v>0</v>
      </c>
      <c r="O9124" t="str">
        <f t="shared" si="854"/>
        <v>&lt;30</v>
      </c>
      <c r="P9124" t="str">
        <f t="shared" si="855"/>
        <v>Medium</v>
      </c>
      <c r="Q9124" t="str">
        <f t="shared" si="856"/>
        <v>New</v>
      </c>
      <c r="R9124" t="str">
        <f t="shared" si="857"/>
        <v>Low Balance</v>
      </c>
      <c r="S9124" t="str">
        <f t="shared" si="858"/>
        <v>Normal</v>
      </c>
      <c r="T9124">
        <v>1</v>
      </c>
      <c r="U9124">
        <f t="shared" si="859"/>
        <v>0</v>
      </c>
    </row>
    <row r="9125" spans="1:21" x14ac:dyDescent="0.25">
      <c r="A9125">
        <v>2025</v>
      </c>
      <c r="B9125">
        <v>15679029</v>
      </c>
      <c r="C9125" t="s">
        <v>456</v>
      </c>
      <c r="D9125">
        <v>718</v>
      </c>
      <c r="E9125" t="s">
        <v>15</v>
      </c>
      <c r="F9125" t="s">
        <v>23</v>
      </c>
      <c r="G9125">
        <v>33</v>
      </c>
      <c r="H9125">
        <v>7</v>
      </c>
      <c r="I9125">
        <v>102874</v>
      </c>
      <c r="J9125">
        <v>1</v>
      </c>
      <c r="K9125">
        <v>0</v>
      </c>
      <c r="L9125">
        <v>0</v>
      </c>
      <c r="M9125">
        <v>117841</v>
      </c>
      <c r="N9125">
        <v>0</v>
      </c>
      <c r="O9125" t="str">
        <f t="shared" si="854"/>
        <v>30-45</v>
      </c>
      <c r="P9125" t="str">
        <f t="shared" si="855"/>
        <v>Medium</v>
      </c>
      <c r="Q9125" t="str">
        <f t="shared" si="856"/>
        <v>Mid-Term</v>
      </c>
      <c r="R9125" t="str">
        <f t="shared" si="857"/>
        <v>High Balance</v>
      </c>
      <c r="S9125" t="str">
        <f t="shared" si="858"/>
        <v>High Value</v>
      </c>
      <c r="T9125">
        <v>1</v>
      </c>
      <c r="U9125">
        <f t="shared" si="859"/>
        <v>0</v>
      </c>
    </row>
    <row r="9126" spans="1:21" x14ac:dyDescent="0.25">
      <c r="A9126">
        <v>2025</v>
      </c>
      <c r="B9126">
        <v>15753639</v>
      </c>
      <c r="C9126" t="s">
        <v>792</v>
      </c>
      <c r="D9126">
        <v>608</v>
      </c>
      <c r="E9126" t="s">
        <v>15</v>
      </c>
      <c r="F9126" t="s">
        <v>23</v>
      </c>
      <c r="G9126">
        <v>37</v>
      </c>
      <c r="H9126">
        <v>5</v>
      </c>
      <c r="I9126">
        <v>146093</v>
      </c>
      <c r="J9126">
        <v>2</v>
      </c>
      <c r="K9126">
        <v>0</v>
      </c>
      <c r="L9126">
        <v>0</v>
      </c>
      <c r="M9126">
        <v>160593</v>
      </c>
      <c r="N9126">
        <v>0</v>
      </c>
      <c r="O9126" t="str">
        <f t="shared" si="854"/>
        <v>30-45</v>
      </c>
      <c r="P9126" t="str">
        <f t="shared" si="855"/>
        <v>Medium</v>
      </c>
      <c r="Q9126" t="str">
        <f t="shared" si="856"/>
        <v>Mid-Term</v>
      </c>
      <c r="R9126" t="str">
        <f t="shared" si="857"/>
        <v>High Balance</v>
      </c>
      <c r="S9126" t="str">
        <f t="shared" si="858"/>
        <v>High Value</v>
      </c>
      <c r="T9126">
        <v>1</v>
      </c>
      <c r="U9126">
        <f t="shared" si="859"/>
        <v>0</v>
      </c>
    </row>
    <row r="9127" spans="1:21" x14ac:dyDescent="0.25">
      <c r="A9127">
        <v>2025</v>
      </c>
      <c r="B9127">
        <v>15604138</v>
      </c>
      <c r="C9127" t="s">
        <v>678</v>
      </c>
      <c r="D9127">
        <v>749</v>
      </c>
      <c r="E9127" t="s">
        <v>18</v>
      </c>
      <c r="F9127" t="s">
        <v>23</v>
      </c>
      <c r="G9127">
        <v>34</v>
      </c>
      <c r="H9127">
        <v>2</v>
      </c>
      <c r="I9127">
        <v>0</v>
      </c>
      <c r="J9127">
        <v>1</v>
      </c>
      <c r="K9127">
        <v>0</v>
      </c>
      <c r="L9127">
        <v>0</v>
      </c>
      <c r="M9127">
        <v>174189</v>
      </c>
      <c r="N9127">
        <v>1</v>
      </c>
      <c r="O9127" t="str">
        <f t="shared" si="854"/>
        <v>30-45</v>
      </c>
      <c r="P9127" t="str">
        <f t="shared" si="855"/>
        <v>Medium</v>
      </c>
      <c r="Q9127" t="str">
        <f t="shared" si="856"/>
        <v>New</v>
      </c>
      <c r="R9127" t="str">
        <f t="shared" si="857"/>
        <v>Zero Balance</v>
      </c>
      <c r="S9127" t="str">
        <f t="shared" si="858"/>
        <v>Normal</v>
      </c>
      <c r="T9127">
        <v>1</v>
      </c>
      <c r="U9127">
        <f t="shared" si="859"/>
        <v>0</v>
      </c>
    </row>
    <row r="9128" spans="1:21" x14ac:dyDescent="0.25">
      <c r="A9128">
        <v>2025</v>
      </c>
      <c r="B9128">
        <v>15666095</v>
      </c>
      <c r="C9128" t="s">
        <v>1251</v>
      </c>
      <c r="D9128">
        <v>753</v>
      </c>
      <c r="E9128" t="s">
        <v>18</v>
      </c>
      <c r="F9128" t="s">
        <v>23</v>
      </c>
      <c r="G9128">
        <v>51</v>
      </c>
      <c r="H9128">
        <v>4</v>
      </c>
      <c r="I9128">
        <v>79812</v>
      </c>
      <c r="J9128">
        <v>2</v>
      </c>
      <c r="K9128">
        <v>0</v>
      </c>
      <c r="L9128">
        <v>1</v>
      </c>
      <c r="M9128">
        <v>68260</v>
      </c>
      <c r="N9128">
        <v>1</v>
      </c>
      <c r="O9128" t="str">
        <f t="shared" si="854"/>
        <v>46-60</v>
      </c>
      <c r="P9128" t="str">
        <f t="shared" si="855"/>
        <v>High</v>
      </c>
      <c r="Q9128" t="str">
        <f t="shared" si="856"/>
        <v>Mid-Term</v>
      </c>
      <c r="R9128" t="str">
        <f t="shared" si="857"/>
        <v>Low Balance</v>
      </c>
      <c r="S9128" t="str">
        <f t="shared" si="858"/>
        <v>Normal</v>
      </c>
      <c r="T9128">
        <v>1</v>
      </c>
      <c r="U9128">
        <f t="shared" si="859"/>
        <v>79812</v>
      </c>
    </row>
    <row r="9129" spans="1:21" x14ac:dyDescent="0.25">
      <c r="A9129">
        <v>2025</v>
      </c>
      <c r="B9129">
        <v>15643487</v>
      </c>
      <c r="C9129" t="s">
        <v>407</v>
      </c>
      <c r="D9129">
        <v>630</v>
      </c>
      <c r="E9129" t="s">
        <v>18</v>
      </c>
      <c r="F9129" t="s">
        <v>23</v>
      </c>
      <c r="G9129">
        <v>39</v>
      </c>
      <c r="H9129">
        <v>10</v>
      </c>
      <c r="I9129">
        <v>105474</v>
      </c>
      <c r="J9129">
        <v>1</v>
      </c>
      <c r="K9129">
        <v>0</v>
      </c>
      <c r="L9129">
        <v>0</v>
      </c>
      <c r="M9129">
        <v>58855</v>
      </c>
      <c r="N9129">
        <v>1</v>
      </c>
      <c r="O9129" t="str">
        <f t="shared" si="854"/>
        <v>30-45</v>
      </c>
      <c r="P9129" t="str">
        <f t="shared" si="855"/>
        <v>Medium</v>
      </c>
      <c r="Q9129" t="str">
        <f t="shared" si="856"/>
        <v>Long-Term</v>
      </c>
      <c r="R9129" t="str">
        <f t="shared" si="857"/>
        <v>High Balance</v>
      </c>
      <c r="S9129" t="str">
        <f t="shared" si="858"/>
        <v>High Value</v>
      </c>
      <c r="T9129">
        <v>1</v>
      </c>
      <c r="U9129">
        <f t="shared" si="859"/>
        <v>105474</v>
      </c>
    </row>
    <row r="9130" spans="1:21" x14ac:dyDescent="0.25">
      <c r="A9130">
        <v>2025</v>
      </c>
      <c r="B9130">
        <v>15764033</v>
      </c>
      <c r="C9130" t="s">
        <v>487</v>
      </c>
      <c r="D9130">
        <v>693</v>
      </c>
      <c r="E9130" t="s">
        <v>26</v>
      </c>
      <c r="F9130" t="s">
        <v>16</v>
      </c>
      <c r="G9130">
        <v>43</v>
      </c>
      <c r="H9130">
        <v>1</v>
      </c>
      <c r="I9130">
        <v>121928</v>
      </c>
      <c r="J9130">
        <v>1</v>
      </c>
      <c r="K9130">
        <v>1</v>
      </c>
      <c r="L9130">
        <v>0</v>
      </c>
      <c r="M9130">
        <v>87995</v>
      </c>
      <c r="N9130">
        <v>1</v>
      </c>
      <c r="O9130" t="str">
        <f t="shared" si="854"/>
        <v>30-45</v>
      </c>
      <c r="P9130" t="str">
        <f t="shared" si="855"/>
        <v>Medium</v>
      </c>
      <c r="Q9130" t="str">
        <f t="shared" si="856"/>
        <v>New</v>
      </c>
      <c r="R9130" t="str">
        <f t="shared" si="857"/>
        <v>High Balance</v>
      </c>
      <c r="S9130" t="str">
        <f t="shared" si="858"/>
        <v>High Value</v>
      </c>
      <c r="T9130">
        <v>1</v>
      </c>
      <c r="U9130">
        <f t="shared" si="859"/>
        <v>121928</v>
      </c>
    </row>
    <row r="9131" spans="1:21" x14ac:dyDescent="0.25">
      <c r="A9131">
        <v>2025</v>
      </c>
      <c r="B9131">
        <v>15747288</v>
      </c>
      <c r="C9131" t="s">
        <v>903</v>
      </c>
      <c r="D9131">
        <v>838</v>
      </c>
      <c r="E9131" t="s">
        <v>18</v>
      </c>
      <c r="F9131" t="s">
        <v>16</v>
      </c>
      <c r="G9131">
        <v>40</v>
      </c>
      <c r="H9131">
        <v>6</v>
      </c>
      <c r="I9131">
        <v>61671</v>
      </c>
      <c r="J9131">
        <v>1</v>
      </c>
      <c r="K9131">
        <v>0</v>
      </c>
      <c r="L9131">
        <v>1</v>
      </c>
      <c r="M9131">
        <v>150659</v>
      </c>
      <c r="N9131">
        <v>1</v>
      </c>
      <c r="O9131" t="str">
        <f t="shared" si="854"/>
        <v>30-45</v>
      </c>
      <c r="P9131" t="str">
        <f t="shared" si="855"/>
        <v>High</v>
      </c>
      <c r="Q9131" t="str">
        <f t="shared" si="856"/>
        <v>Mid-Term</v>
      </c>
      <c r="R9131" t="str">
        <f t="shared" si="857"/>
        <v>Low Balance</v>
      </c>
      <c r="S9131" t="str">
        <f t="shared" si="858"/>
        <v>Normal</v>
      </c>
      <c r="T9131">
        <v>1</v>
      </c>
      <c r="U9131">
        <f t="shared" si="859"/>
        <v>61671</v>
      </c>
    </row>
    <row r="9132" spans="1:21" x14ac:dyDescent="0.25">
      <c r="A9132">
        <v>2025</v>
      </c>
      <c r="B9132">
        <v>15790599</v>
      </c>
      <c r="C9132" t="s">
        <v>67</v>
      </c>
      <c r="D9132">
        <v>756</v>
      </c>
      <c r="E9132" t="s">
        <v>26</v>
      </c>
      <c r="F9132" t="s">
        <v>16</v>
      </c>
      <c r="G9132">
        <v>39</v>
      </c>
      <c r="H9132">
        <v>5</v>
      </c>
      <c r="I9132">
        <v>149363</v>
      </c>
      <c r="J9132">
        <v>2</v>
      </c>
      <c r="K9132">
        <v>1</v>
      </c>
      <c r="L9132">
        <v>1</v>
      </c>
      <c r="M9132">
        <v>109098</v>
      </c>
      <c r="N9132">
        <v>0</v>
      </c>
      <c r="O9132" t="str">
        <f t="shared" si="854"/>
        <v>30-45</v>
      </c>
      <c r="P9132" t="str">
        <f t="shared" si="855"/>
        <v>High</v>
      </c>
      <c r="Q9132" t="str">
        <f t="shared" si="856"/>
        <v>Mid-Term</v>
      </c>
      <c r="R9132" t="str">
        <f t="shared" si="857"/>
        <v>High Balance</v>
      </c>
      <c r="S9132" t="str">
        <f t="shared" si="858"/>
        <v>High Value</v>
      </c>
      <c r="T9132">
        <v>1</v>
      </c>
      <c r="U9132">
        <f t="shared" si="859"/>
        <v>0</v>
      </c>
    </row>
    <row r="9133" spans="1:21" x14ac:dyDescent="0.25">
      <c r="A9133">
        <v>2025</v>
      </c>
      <c r="B9133">
        <v>15737705</v>
      </c>
      <c r="C9133" t="s">
        <v>513</v>
      </c>
      <c r="D9133">
        <v>775</v>
      </c>
      <c r="E9133" t="s">
        <v>15</v>
      </c>
      <c r="F9133" t="s">
        <v>16</v>
      </c>
      <c r="G9133">
        <v>27</v>
      </c>
      <c r="H9133">
        <v>4</v>
      </c>
      <c r="I9133">
        <v>152309</v>
      </c>
      <c r="J9133">
        <v>1</v>
      </c>
      <c r="K9133">
        <v>1</v>
      </c>
      <c r="L9133">
        <v>0</v>
      </c>
      <c r="M9133">
        <v>104112</v>
      </c>
      <c r="N9133">
        <v>0</v>
      </c>
      <c r="O9133" t="str">
        <f t="shared" si="854"/>
        <v>&lt;30</v>
      </c>
      <c r="P9133" t="str">
        <f t="shared" si="855"/>
        <v>High</v>
      </c>
      <c r="Q9133" t="str">
        <f t="shared" si="856"/>
        <v>Mid-Term</v>
      </c>
      <c r="R9133" t="str">
        <f t="shared" si="857"/>
        <v>High Balance</v>
      </c>
      <c r="S9133" t="str">
        <f t="shared" si="858"/>
        <v>High Value</v>
      </c>
      <c r="T9133">
        <v>1</v>
      </c>
      <c r="U9133">
        <f t="shared" si="859"/>
        <v>0</v>
      </c>
    </row>
    <row r="9134" spans="1:21" x14ac:dyDescent="0.25">
      <c r="A9134">
        <v>2025</v>
      </c>
      <c r="B9134">
        <v>15737194</v>
      </c>
      <c r="C9134" t="s">
        <v>1048</v>
      </c>
      <c r="D9134">
        <v>635</v>
      </c>
      <c r="E9134" t="s">
        <v>15</v>
      </c>
      <c r="F9134" t="s">
        <v>16</v>
      </c>
      <c r="G9134">
        <v>33</v>
      </c>
      <c r="H9134">
        <v>5</v>
      </c>
      <c r="I9134">
        <v>0</v>
      </c>
      <c r="J9134">
        <v>2</v>
      </c>
      <c r="K9134">
        <v>1</v>
      </c>
      <c r="L9134">
        <v>0</v>
      </c>
      <c r="M9134">
        <v>122950</v>
      </c>
      <c r="N9134">
        <v>0</v>
      </c>
      <c r="O9134" t="str">
        <f t="shared" si="854"/>
        <v>30-45</v>
      </c>
      <c r="P9134" t="str">
        <f t="shared" si="855"/>
        <v>Medium</v>
      </c>
      <c r="Q9134" t="str">
        <f t="shared" si="856"/>
        <v>Mid-Term</v>
      </c>
      <c r="R9134" t="str">
        <f t="shared" si="857"/>
        <v>Zero Balance</v>
      </c>
      <c r="S9134" t="str">
        <f t="shared" si="858"/>
        <v>Normal</v>
      </c>
      <c r="T9134">
        <v>1</v>
      </c>
      <c r="U9134">
        <f t="shared" si="859"/>
        <v>0</v>
      </c>
    </row>
    <row r="9135" spans="1:21" x14ac:dyDescent="0.25">
      <c r="A9135">
        <v>2025</v>
      </c>
      <c r="B9135">
        <v>15726776</v>
      </c>
      <c r="C9135" t="s">
        <v>1948</v>
      </c>
      <c r="D9135">
        <v>705</v>
      </c>
      <c r="E9135" t="s">
        <v>18</v>
      </c>
      <c r="F9135" t="s">
        <v>23</v>
      </c>
      <c r="G9135">
        <v>36</v>
      </c>
      <c r="H9135">
        <v>1</v>
      </c>
      <c r="I9135">
        <v>111629</v>
      </c>
      <c r="J9135">
        <v>1</v>
      </c>
      <c r="K9135">
        <v>1</v>
      </c>
      <c r="L9135">
        <v>1</v>
      </c>
      <c r="M9135">
        <v>21807</v>
      </c>
      <c r="N9135">
        <v>0</v>
      </c>
      <c r="O9135" t="str">
        <f t="shared" si="854"/>
        <v>30-45</v>
      </c>
      <c r="P9135" t="str">
        <f t="shared" si="855"/>
        <v>Medium</v>
      </c>
      <c r="Q9135" t="str">
        <f t="shared" si="856"/>
        <v>New</v>
      </c>
      <c r="R9135" t="str">
        <f t="shared" si="857"/>
        <v>High Balance</v>
      </c>
      <c r="S9135" t="str">
        <f t="shared" si="858"/>
        <v>High Value</v>
      </c>
      <c r="T9135">
        <v>1</v>
      </c>
      <c r="U9135">
        <f t="shared" si="859"/>
        <v>0</v>
      </c>
    </row>
    <row r="9136" spans="1:21" x14ac:dyDescent="0.25">
      <c r="A9136">
        <v>2025</v>
      </c>
      <c r="B9136">
        <v>15804357</v>
      </c>
      <c r="C9136" t="s">
        <v>517</v>
      </c>
      <c r="D9136">
        <v>481</v>
      </c>
      <c r="E9136" t="s">
        <v>15</v>
      </c>
      <c r="F9136" t="s">
        <v>23</v>
      </c>
      <c r="G9136">
        <v>40</v>
      </c>
      <c r="H9136">
        <v>3</v>
      </c>
      <c r="I9136">
        <v>0</v>
      </c>
      <c r="J9136">
        <v>1</v>
      </c>
      <c r="K9136">
        <v>1</v>
      </c>
      <c r="L9136">
        <v>1</v>
      </c>
      <c r="M9136">
        <v>32320</v>
      </c>
      <c r="N9136">
        <v>0</v>
      </c>
      <c r="O9136" t="str">
        <f t="shared" si="854"/>
        <v>30-45</v>
      </c>
      <c r="P9136" t="str">
        <f t="shared" si="855"/>
        <v>Low</v>
      </c>
      <c r="Q9136" t="str">
        <f t="shared" si="856"/>
        <v>New</v>
      </c>
      <c r="R9136" t="str">
        <f t="shared" si="857"/>
        <v>Zero Balance</v>
      </c>
      <c r="S9136" t="str">
        <f t="shared" si="858"/>
        <v>Normal</v>
      </c>
      <c r="T9136">
        <v>1</v>
      </c>
      <c r="U9136">
        <f t="shared" si="859"/>
        <v>0</v>
      </c>
    </row>
    <row r="9137" spans="1:21" x14ac:dyDescent="0.25">
      <c r="A9137">
        <v>2025</v>
      </c>
      <c r="B9137">
        <v>15664432</v>
      </c>
      <c r="C9137" t="s">
        <v>1495</v>
      </c>
      <c r="D9137">
        <v>727</v>
      </c>
      <c r="E9137" t="s">
        <v>18</v>
      </c>
      <c r="F9137" t="s">
        <v>16</v>
      </c>
      <c r="G9137">
        <v>49</v>
      </c>
      <c r="H9137">
        <v>7</v>
      </c>
      <c r="I9137">
        <v>96297</v>
      </c>
      <c r="J9137">
        <v>1</v>
      </c>
      <c r="K9137">
        <v>1</v>
      </c>
      <c r="L9137">
        <v>0</v>
      </c>
      <c r="M9137">
        <v>190458</v>
      </c>
      <c r="N9137">
        <v>1</v>
      </c>
      <c r="O9137" t="str">
        <f t="shared" si="854"/>
        <v>46-60</v>
      </c>
      <c r="P9137" t="str">
        <f t="shared" si="855"/>
        <v>Medium</v>
      </c>
      <c r="Q9137" t="str">
        <f t="shared" si="856"/>
        <v>Mid-Term</v>
      </c>
      <c r="R9137" t="str">
        <f t="shared" si="857"/>
        <v>Low Balance</v>
      </c>
      <c r="S9137" t="str">
        <f t="shared" si="858"/>
        <v>Normal</v>
      </c>
      <c r="T9137">
        <v>1</v>
      </c>
      <c r="U9137">
        <f t="shared" si="859"/>
        <v>96297</v>
      </c>
    </row>
    <row r="9138" spans="1:21" x14ac:dyDescent="0.25">
      <c r="A9138">
        <v>2025</v>
      </c>
      <c r="B9138">
        <v>15688984</v>
      </c>
      <c r="C9138" t="s">
        <v>1785</v>
      </c>
      <c r="D9138">
        <v>595</v>
      </c>
      <c r="E9138" t="s">
        <v>15</v>
      </c>
      <c r="F9138" t="s">
        <v>23</v>
      </c>
      <c r="G9138">
        <v>20</v>
      </c>
      <c r="H9138">
        <v>4</v>
      </c>
      <c r="I9138">
        <v>95830</v>
      </c>
      <c r="J9138">
        <v>1</v>
      </c>
      <c r="K9138">
        <v>1</v>
      </c>
      <c r="L9138">
        <v>0</v>
      </c>
      <c r="M9138">
        <v>177739</v>
      </c>
      <c r="N9138">
        <v>0</v>
      </c>
      <c r="O9138" t="str">
        <f t="shared" si="854"/>
        <v>&lt;30</v>
      </c>
      <c r="P9138" t="str">
        <f t="shared" si="855"/>
        <v>Low</v>
      </c>
      <c r="Q9138" t="str">
        <f t="shared" si="856"/>
        <v>Mid-Term</v>
      </c>
      <c r="R9138" t="str">
        <f t="shared" si="857"/>
        <v>Low Balance</v>
      </c>
      <c r="S9138" t="str">
        <f t="shared" si="858"/>
        <v>Normal</v>
      </c>
      <c r="T9138">
        <v>1</v>
      </c>
      <c r="U9138">
        <f t="shared" si="859"/>
        <v>0</v>
      </c>
    </row>
    <row r="9139" spans="1:21" x14ac:dyDescent="0.25">
      <c r="A9139">
        <v>2025</v>
      </c>
      <c r="B9139">
        <v>15583026</v>
      </c>
      <c r="C9139" t="s">
        <v>131</v>
      </c>
      <c r="D9139">
        <v>535</v>
      </c>
      <c r="E9139" t="s">
        <v>15</v>
      </c>
      <c r="F9139" t="s">
        <v>16</v>
      </c>
      <c r="G9139">
        <v>38</v>
      </c>
      <c r="H9139">
        <v>0</v>
      </c>
      <c r="I9139">
        <v>135919</v>
      </c>
      <c r="J9139">
        <v>1</v>
      </c>
      <c r="K9139">
        <v>1</v>
      </c>
      <c r="L9139">
        <v>0</v>
      </c>
      <c r="M9139">
        <v>80426</v>
      </c>
      <c r="N9139">
        <v>0</v>
      </c>
      <c r="O9139" t="str">
        <f t="shared" si="854"/>
        <v>30-45</v>
      </c>
      <c r="P9139" t="str">
        <f t="shared" si="855"/>
        <v>Low</v>
      </c>
      <c r="Q9139" t="str">
        <f t="shared" si="856"/>
        <v>New</v>
      </c>
      <c r="R9139" t="str">
        <f t="shared" si="857"/>
        <v>High Balance</v>
      </c>
      <c r="S9139" t="str">
        <f t="shared" si="858"/>
        <v>High Value</v>
      </c>
      <c r="T9139">
        <v>1</v>
      </c>
      <c r="U9139">
        <f t="shared" si="859"/>
        <v>0</v>
      </c>
    </row>
    <row r="9140" spans="1:21" x14ac:dyDescent="0.25">
      <c r="A9140">
        <v>2025</v>
      </c>
      <c r="B9140">
        <v>15771668</v>
      </c>
      <c r="C9140" t="s">
        <v>36</v>
      </c>
      <c r="D9140">
        <v>578</v>
      </c>
      <c r="E9140" t="s">
        <v>15</v>
      </c>
      <c r="F9140" t="s">
        <v>23</v>
      </c>
      <c r="G9140">
        <v>59</v>
      </c>
      <c r="H9140">
        <v>10</v>
      </c>
      <c r="I9140">
        <v>185967</v>
      </c>
      <c r="J9140">
        <v>1</v>
      </c>
      <c r="K9140">
        <v>0</v>
      </c>
      <c r="L9140">
        <v>0</v>
      </c>
      <c r="M9140">
        <v>9445</v>
      </c>
      <c r="N9140">
        <v>1</v>
      </c>
      <c r="O9140" t="str">
        <f t="shared" si="854"/>
        <v>46-60</v>
      </c>
      <c r="P9140" t="str">
        <f t="shared" si="855"/>
        <v>Low</v>
      </c>
      <c r="Q9140" t="str">
        <f t="shared" si="856"/>
        <v>Long-Term</v>
      </c>
      <c r="R9140" t="str">
        <f t="shared" si="857"/>
        <v>High Balance</v>
      </c>
      <c r="S9140" t="str">
        <f t="shared" si="858"/>
        <v>High Value</v>
      </c>
      <c r="T9140">
        <v>1</v>
      </c>
      <c r="U9140">
        <f t="shared" si="859"/>
        <v>185967</v>
      </c>
    </row>
    <row r="9141" spans="1:21" x14ac:dyDescent="0.25">
      <c r="A9141">
        <v>2025</v>
      </c>
      <c r="B9141">
        <v>15779904</v>
      </c>
      <c r="C9141" t="s">
        <v>1189</v>
      </c>
      <c r="D9141">
        <v>597</v>
      </c>
      <c r="E9141" t="s">
        <v>15</v>
      </c>
      <c r="F9141" t="s">
        <v>16</v>
      </c>
      <c r="G9141">
        <v>29</v>
      </c>
      <c r="H9141">
        <v>5</v>
      </c>
      <c r="I9141">
        <v>0</v>
      </c>
      <c r="J9141">
        <v>2</v>
      </c>
      <c r="K9141">
        <v>1</v>
      </c>
      <c r="L9141">
        <v>1</v>
      </c>
      <c r="M9141">
        <v>174826</v>
      </c>
      <c r="N9141">
        <v>0</v>
      </c>
      <c r="O9141" t="str">
        <f t="shared" si="854"/>
        <v>&lt;30</v>
      </c>
      <c r="P9141" t="str">
        <f t="shared" si="855"/>
        <v>Low</v>
      </c>
      <c r="Q9141" t="str">
        <f t="shared" si="856"/>
        <v>Mid-Term</v>
      </c>
      <c r="R9141" t="str">
        <f t="shared" si="857"/>
        <v>Zero Balance</v>
      </c>
      <c r="S9141" t="str">
        <f t="shared" si="858"/>
        <v>Normal</v>
      </c>
      <c r="T9141">
        <v>1</v>
      </c>
      <c r="U9141">
        <f t="shared" si="859"/>
        <v>0</v>
      </c>
    </row>
    <row r="9142" spans="1:21" x14ac:dyDescent="0.25">
      <c r="A9142">
        <v>2025</v>
      </c>
      <c r="B9142">
        <v>15784323</v>
      </c>
      <c r="C9142" t="s">
        <v>1025</v>
      </c>
      <c r="D9142">
        <v>449</v>
      </c>
      <c r="E9142" t="s">
        <v>15</v>
      </c>
      <c r="F9142" t="s">
        <v>16</v>
      </c>
      <c r="G9142">
        <v>21</v>
      </c>
      <c r="H9142">
        <v>7</v>
      </c>
      <c r="I9142">
        <v>0</v>
      </c>
      <c r="J9142">
        <v>2</v>
      </c>
      <c r="K9142">
        <v>0</v>
      </c>
      <c r="L9142">
        <v>0</v>
      </c>
      <c r="M9142">
        <v>175744</v>
      </c>
      <c r="N9142">
        <v>0</v>
      </c>
      <c r="O9142" t="str">
        <f t="shared" si="854"/>
        <v>&lt;30</v>
      </c>
      <c r="P9142" t="str">
        <f t="shared" si="855"/>
        <v>Low</v>
      </c>
      <c r="Q9142" t="str">
        <f t="shared" si="856"/>
        <v>Mid-Term</v>
      </c>
      <c r="R9142" t="str">
        <f t="shared" si="857"/>
        <v>Zero Balance</v>
      </c>
      <c r="S9142" t="str">
        <f t="shared" si="858"/>
        <v>Normal</v>
      </c>
      <c r="T9142">
        <v>1</v>
      </c>
      <c r="U9142">
        <f t="shared" si="859"/>
        <v>0</v>
      </c>
    </row>
    <row r="9143" spans="1:21" x14ac:dyDescent="0.25">
      <c r="A9143">
        <v>2025</v>
      </c>
      <c r="B9143">
        <v>15756277</v>
      </c>
      <c r="C9143" t="s">
        <v>1071</v>
      </c>
      <c r="D9143">
        <v>850</v>
      </c>
      <c r="E9143" t="s">
        <v>26</v>
      </c>
      <c r="F9143" t="s">
        <v>16</v>
      </c>
      <c r="G9143">
        <v>43</v>
      </c>
      <c r="H9143">
        <v>8</v>
      </c>
      <c r="I9143">
        <v>92245</v>
      </c>
      <c r="J9143">
        <v>2</v>
      </c>
      <c r="K9143">
        <v>1</v>
      </c>
      <c r="L9143">
        <v>0</v>
      </c>
      <c r="M9143">
        <v>54950</v>
      </c>
      <c r="N9143">
        <v>0</v>
      </c>
      <c r="O9143" t="str">
        <f t="shared" si="854"/>
        <v>30-45</v>
      </c>
      <c r="P9143" t="str">
        <f t="shared" si="855"/>
        <v>High</v>
      </c>
      <c r="Q9143" t="str">
        <f t="shared" si="856"/>
        <v>Long-Term</v>
      </c>
      <c r="R9143" t="str">
        <f t="shared" si="857"/>
        <v>Low Balance</v>
      </c>
      <c r="S9143" t="str">
        <f t="shared" si="858"/>
        <v>Normal</v>
      </c>
      <c r="T9143">
        <v>1</v>
      </c>
      <c r="U9143">
        <f t="shared" si="859"/>
        <v>0</v>
      </c>
    </row>
    <row r="9144" spans="1:21" x14ac:dyDescent="0.25">
      <c r="A9144">
        <v>2025</v>
      </c>
      <c r="B9144">
        <v>15663312</v>
      </c>
      <c r="C9144" t="s">
        <v>1036</v>
      </c>
      <c r="D9144">
        <v>494</v>
      </c>
      <c r="E9144" t="s">
        <v>15</v>
      </c>
      <c r="F9144" t="s">
        <v>16</v>
      </c>
      <c r="G9144">
        <v>35</v>
      </c>
      <c r="H9144">
        <v>9</v>
      </c>
      <c r="I9144">
        <v>112727</v>
      </c>
      <c r="J9144">
        <v>2</v>
      </c>
      <c r="K9144">
        <v>1</v>
      </c>
      <c r="L9144">
        <v>0</v>
      </c>
      <c r="M9144">
        <v>183753</v>
      </c>
      <c r="N9144">
        <v>0</v>
      </c>
      <c r="O9144" t="str">
        <f t="shared" si="854"/>
        <v>30-45</v>
      </c>
      <c r="P9144" t="str">
        <f t="shared" si="855"/>
        <v>Low</v>
      </c>
      <c r="Q9144" t="str">
        <f t="shared" si="856"/>
        <v>Long-Term</v>
      </c>
      <c r="R9144" t="str">
        <f t="shared" si="857"/>
        <v>High Balance</v>
      </c>
      <c r="S9144" t="str">
        <f t="shared" si="858"/>
        <v>High Value</v>
      </c>
      <c r="T9144">
        <v>1</v>
      </c>
      <c r="U9144">
        <f t="shared" si="859"/>
        <v>0</v>
      </c>
    </row>
    <row r="9145" spans="1:21" x14ac:dyDescent="0.25">
      <c r="A9145">
        <v>2025</v>
      </c>
      <c r="B9145">
        <v>15793197</v>
      </c>
      <c r="C9145" t="s">
        <v>1158</v>
      </c>
      <c r="D9145">
        <v>676</v>
      </c>
      <c r="E9145" t="s">
        <v>15</v>
      </c>
      <c r="F9145" t="s">
        <v>16</v>
      </c>
      <c r="G9145">
        <v>34</v>
      </c>
      <c r="H9145">
        <v>8</v>
      </c>
      <c r="I9145">
        <v>100360</v>
      </c>
      <c r="J9145">
        <v>1</v>
      </c>
      <c r="K9145">
        <v>0</v>
      </c>
      <c r="L9145">
        <v>0</v>
      </c>
      <c r="M9145">
        <v>46038</v>
      </c>
      <c r="N9145">
        <v>0</v>
      </c>
      <c r="O9145" t="str">
        <f t="shared" si="854"/>
        <v>30-45</v>
      </c>
      <c r="P9145" t="str">
        <f t="shared" si="855"/>
        <v>Medium</v>
      </c>
      <c r="Q9145" t="str">
        <f t="shared" si="856"/>
        <v>Long-Term</v>
      </c>
      <c r="R9145" t="str">
        <f t="shared" si="857"/>
        <v>High Balance</v>
      </c>
      <c r="S9145" t="str">
        <f t="shared" si="858"/>
        <v>High Value</v>
      </c>
      <c r="T9145">
        <v>1</v>
      </c>
      <c r="U9145">
        <f t="shared" si="859"/>
        <v>0</v>
      </c>
    </row>
    <row r="9146" spans="1:21" x14ac:dyDescent="0.25">
      <c r="A9146">
        <v>2025</v>
      </c>
      <c r="B9146">
        <v>15731463</v>
      </c>
      <c r="C9146" t="s">
        <v>1810</v>
      </c>
      <c r="D9146">
        <v>818</v>
      </c>
      <c r="E9146" t="s">
        <v>26</v>
      </c>
      <c r="F9146" t="s">
        <v>23</v>
      </c>
      <c r="G9146">
        <v>43</v>
      </c>
      <c r="H9146">
        <v>10</v>
      </c>
      <c r="I9146">
        <v>105302</v>
      </c>
      <c r="J9146">
        <v>1</v>
      </c>
      <c r="K9146">
        <v>1</v>
      </c>
      <c r="L9146">
        <v>1</v>
      </c>
      <c r="M9146">
        <v>78942</v>
      </c>
      <c r="N9146">
        <v>0</v>
      </c>
      <c r="O9146" t="str">
        <f t="shared" si="854"/>
        <v>30-45</v>
      </c>
      <c r="P9146" t="str">
        <f t="shared" si="855"/>
        <v>High</v>
      </c>
      <c r="Q9146" t="str">
        <f t="shared" si="856"/>
        <v>Long-Term</v>
      </c>
      <c r="R9146" t="str">
        <f t="shared" si="857"/>
        <v>High Balance</v>
      </c>
      <c r="S9146" t="str">
        <f t="shared" si="858"/>
        <v>High Value</v>
      </c>
      <c r="T9146">
        <v>1</v>
      </c>
      <c r="U9146">
        <f t="shared" si="859"/>
        <v>0</v>
      </c>
    </row>
    <row r="9147" spans="1:21" x14ac:dyDescent="0.25">
      <c r="A9147">
        <v>2025</v>
      </c>
      <c r="B9147">
        <v>15621768</v>
      </c>
      <c r="C9147" t="s">
        <v>2370</v>
      </c>
      <c r="D9147">
        <v>712</v>
      </c>
      <c r="E9147" t="s">
        <v>18</v>
      </c>
      <c r="F9147" t="s">
        <v>23</v>
      </c>
      <c r="G9147">
        <v>45</v>
      </c>
      <c r="H9147">
        <v>6</v>
      </c>
      <c r="I9147">
        <v>112995</v>
      </c>
      <c r="J9147">
        <v>1</v>
      </c>
      <c r="K9147">
        <v>0</v>
      </c>
      <c r="L9147">
        <v>0</v>
      </c>
      <c r="M9147">
        <v>198399</v>
      </c>
      <c r="N9147">
        <v>0</v>
      </c>
      <c r="O9147" t="str">
        <f t="shared" si="854"/>
        <v>30-45</v>
      </c>
      <c r="P9147" t="str">
        <f t="shared" si="855"/>
        <v>Medium</v>
      </c>
      <c r="Q9147" t="str">
        <f t="shared" si="856"/>
        <v>Mid-Term</v>
      </c>
      <c r="R9147" t="str">
        <f t="shared" si="857"/>
        <v>High Balance</v>
      </c>
      <c r="S9147" t="str">
        <f t="shared" si="858"/>
        <v>High Value</v>
      </c>
      <c r="T9147">
        <v>1</v>
      </c>
      <c r="U9147">
        <f t="shared" si="859"/>
        <v>0</v>
      </c>
    </row>
    <row r="9148" spans="1:21" x14ac:dyDescent="0.25">
      <c r="A9148">
        <v>2025</v>
      </c>
      <c r="B9148">
        <v>15691323</v>
      </c>
      <c r="C9148" t="s">
        <v>63</v>
      </c>
      <c r="D9148">
        <v>672</v>
      </c>
      <c r="E9148" t="s">
        <v>26</v>
      </c>
      <c r="F9148" t="s">
        <v>23</v>
      </c>
      <c r="G9148">
        <v>40</v>
      </c>
      <c r="H9148">
        <v>4</v>
      </c>
      <c r="I9148">
        <v>89026</v>
      </c>
      <c r="J9148">
        <v>2</v>
      </c>
      <c r="K9148">
        <v>1</v>
      </c>
      <c r="L9148">
        <v>0</v>
      </c>
      <c r="M9148">
        <v>188892</v>
      </c>
      <c r="N9148">
        <v>0</v>
      </c>
      <c r="O9148" t="str">
        <f t="shared" si="854"/>
        <v>30-45</v>
      </c>
      <c r="P9148" t="str">
        <f t="shared" si="855"/>
        <v>Medium</v>
      </c>
      <c r="Q9148" t="str">
        <f t="shared" si="856"/>
        <v>Mid-Term</v>
      </c>
      <c r="R9148" t="str">
        <f t="shared" si="857"/>
        <v>Low Balance</v>
      </c>
      <c r="S9148" t="str">
        <f t="shared" si="858"/>
        <v>Normal</v>
      </c>
      <c r="T9148">
        <v>1</v>
      </c>
      <c r="U9148">
        <f t="shared" si="859"/>
        <v>0</v>
      </c>
    </row>
    <row r="9149" spans="1:21" x14ac:dyDescent="0.25">
      <c r="A9149">
        <v>2025</v>
      </c>
      <c r="B9149">
        <v>15781326</v>
      </c>
      <c r="C9149" t="s">
        <v>193</v>
      </c>
      <c r="D9149">
        <v>636</v>
      </c>
      <c r="E9149" t="s">
        <v>15</v>
      </c>
      <c r="F9149" t="s">
        <v>23</v>
      </c>
      <c r="G9149">
        <v>35</v>
      </c>
      <c r="H9149">
        <v>9</v>
      </c>
      <c r="I9149">
        <v>95478</v>
      </c>
      <c r="J9149">
        <v>1</v>
      </c>
      <c r="K9149">
        <v>0</v>
      </c>
      <c r="L9149">
        <v>0</v>
      </c>
      <c r="M9149">
        <v>169287</v>
      </c>
      <c r="N9149">
        <v>0</v>
      </c>
      <c r="O9149" t="str">
        <f t="shared" si="854"/>
        <v>30-45</v>
      </c>
      <c r="P9149" t="str">
        <f t="shared" si="855"/>
        <v>Medium</v>
      </c>
      <c r="Q9149" t="str">
        <f t="shared" si="856"/>
        <v>Long-Term</v>
      </c>
      <c r="R9149" t="str">
        <f t="shared" si="857"/>
        <v>Low Balance</v>
      </c>
      <c r="S9149" t="str">
        <f t="shared" si="858"/>
        <v>Normal</v>
      </c>
      <c r="T9149">
        <v>1</v>
      </c>
      <c r="U9149">
        <f t="shared" si="859"/>
        <v>0</v>
      </c>
    </row>
    <row r="9150" spans="1:21" x14ac:dyDescent="0.25">
      <c r="A9150">
        <v>2025</v>
      </c>
      <c r="B9150">
        <v>15595640</v>
      </c>
      <c r="C9150" t="s">
        <v>1169</v>
      </c>
      <c r="D9150">
        <v>698</v>
      </c>
      <c r="E9150" t="s">
        <v>15</v>
      </c>
      <c r="F9150" t="s">
        <v>23</v>
      </c>
      <c r="G9150">
        <v>37</v>
      </c>
      <c r="H9150">
        <v>8</v>
      </c>
      <c r="I9150">
        <v>0</v>
      </c>
      <c r="J9150">
        <v>2</v>
      </c>
      <c r="K9150">
        <v>0</v>
      </c>
      <c r="L9150">
        <v>0</v>
      </c>
      <c r="M9150">
        <v>145004</v>
      </c>
      <c r="N9150">
        <v>0</v>
      </c>
      <c r="O9150" t="str">
        <f t="shared" si="854"/>
        <v>30-45</v>
      </c>
      <c r="P9150" t="str">
        <f t="shared" si="855"/>
        <v>Medium</v>
      </c>
      <c r="Q9150" t="str">
        <f t="shared" si="856"/>
        <v>Long-Term</v>
      </c>
      <c r="R9150" t="str">
        <f t="shared" si="857"/>
        <v>Zero Balance</v>
      </c>
      <c r="S9150" t="str">
        <f t="shared" si="858"/>
        <v>Normal</v>
      </c>
      <c r="T9150">
        <v>1</v>
      </c>
      <c r="U9150">
        <f t="shared" si="859"/>
        <v>0</v>
      </c>
    </row>
    <row r="9151" spans="1:21" x14ac:dyDescent="0.25">
      <c r="A9151">
        <v>2025</v>
      </c>
      <c r="B9151">
        <v>15814331</v>
      </c>
      <c r="C9151" t="s">
        <v>307</v>
      </c>
      <c r="D9151">
        <v>597</v>
      </c>
      <c r="E9151" t="s">
        <v>26</v>
      </c>
      <c r="F9151" t="s">
        <v>16</v>
      </c>
      <c r="G9151">
        <v>43</v>
      </c>
      <c r="H9151">
        <v>7</v>
      </c>
      <c r="I9151">
        <v>119127</v>
      </c>
      <c r="J9151">
        <v>2</v>
      </c>
      <c r="K9151">
        <v>1</v>
      </c>
      <c r="L9151">
        <v>0</v>
      </c>
      <c r="M9151">
        <v>55810</v>
      </c>
      <c r="N9151">
        <v>0</v>
      </c>
      <c r="O9151" t="str">
        <f t="shared" si="854"/>
        <v>30-45</v>
      </c>
      <c r="P9151" t="str">
        <f t="shared" si="855"/>
        <v>Low</v>
      </c>
      <c r="Q9151" t="str">
        <f t="shared" si="856"/>
        <v>Mid-Term</v>
      </c>
      <c r="R9151" t="str">
        <f t="shared" si="857"/>
        <v>High Balance</v>
      </c>
      <c r="S9151" t="str">
        <f t="shared" si="858"/>
        <v>High Value</v>
      </c>
      <c r="T9151">
        <v>1</v>
      </c>
      <c r="U9151">
        <f t="shared" si="859"/>
        <v>0</v>
      </c>
    </row>
    <row r="9152" spans="1:21" x14ac:dyDescent="0.25">
      <c r="A9152">
        <v>2025</v>
      </c>
      <c r="B9152">
        <v>15602030</v>
      </c>
      <c r="C9152" t="s">
        <v>2828</v>
      </c>
      <c r="D9152">
        <v>717</v>
      </c>
      <c r="E9152" t="s">
        <v>15</v>
      </c>
      <c r="F9152" t="s">
        <v>23</v>
      </c>
      <c r="G9152">
        <v>28</v>
      </c>
      <c r="H9152">
        <v>4</v>
      </c>
      <c r="I9152">
        <v>128207</v>
      </c>
      <c r="J9152">
        <v>1</v>
      </c>
      <c r="K9152">
        <v>1</v>
      </c>
      <c r="L9152">
        <v>1</v>
      </c>
      <c r="M9152">
        <v>54272</v>
      </c>
      <c r="N9152">
        <v>0</v>
      </c>
      <c r="O9152" t="str">
        <f t="shared" si="854"/>
        <v>&lt;30</v>
      </c>
      <c r="P9152" t="str">
        <f t="shared" si="855"/>
        <v>Medium</v>
      </c>
      <c r="Q9152" t="str">
        <f t="shared" si="856"/>
        <v>Mid-Term</v>
      </c>
      <c r="R9152" t="str">
        <f t="shared" si="857"/>
        <v>High Balance</v>
      </c>
      <c r="S9152" t="str">
        <f t="shared" si="858"/>
        <v>High Value</v>
      </c>
      <c r="T9152">
        <v>1</v>
      </c>
      <c r="U9152">
        <f t="shared" si="859"/>
        <v>0</v>
      </c>
    </row>
    <row r="9153" spans="1:21" x14ac:dyDescent="0.25">
      <c r="A9153">
        <v>2025</v>
      </c>
      <c r="B9153">
        <v>15747974</v>
      </c>
      <c r="C9153" t="s">
        <v>1802</v>
      </c>
      <c r="D9153">
        <v>614</v>
      </c>
      <c r="E9153" t="s">
        <v>15</v>
      </c>
      <c r="F9153" t="s">
        <v>23</v>
      </c>
      <c r="G9153">
        <v>49</v>
      </c>
      <c r="H9153">
        <v>1</v>
      </c>
      <c r="I9153">
        <v>0</v>
      </c>
      <c r="J9153">
        <v>2</v>
      </c>
      <c r="K9153">
        <v>1</v>
      </c>
      <c r="L9153">
        <v>0</v>
      </c>
      <c r="M9153">
        <v>192441</v>
      </c>
      <c r="N9153">
        <v>0</v>
      </c>
      <c r="O9153" t="str">
        <f t="shared" si="854"/>
        <v>46-60</v>
      </c>
      <c r="P9153" t="str">
        <f t="shared" si="855"/>
        <v>Medium</v>
      </c>
      <c r="Q9153" t="str">
        <f t="shared" si="856"/>
        <v>New</v>
      </c>
      <c r="R9153" t="str">
        <f t="shared" si="857"/>
        <v>Zero Balance</v>
      </c>
      <c r="S9153" t="str">
        <f t="shared" si="858"/>
        <v>Normal</v>
      </c>
      <c r="T9153">
        <v>1</v>
      </c>
      <c r="U9153">
        <f t="shared" si="859"/>
        <v>0</v>
      </c>
    </row>
    <row r="9154" spans="1:21" x14ac:dyDescent="0.25">
      <c r="A9154">
        <v>2025</v>
      </c>
      <c r="B9154">
        <v>15611315</v>
      </c>
      <c r="C9154" t="s">
        <v>483</v>
      </c>
      <c r="D9154">
        <v>708</v>
      </c>
      <c r="E9154" t="s">
        <v>26</v>
      </c>
      <c r="F9154" t="s">
        <v>16</v>
      </c>
      <c r="G9154">
        <v>23</v>
      </c>
      <c r="H9154">
        <v>4</v>
      </c>
      <c r="I9154">
        <v>71433</v>
      </c>
      <c r="J9154">
        <v>1</v>
      </c>
      <c r="K9154">
        <v>1</v>
      </c>
      <c r="L9154">
        <v>0</v>
      </c>
      <c r="M9154">
        <v>103698</v>
      </c>
      <c r="N9154">
        <v>0</v>
      </c>
      <c r="O9154" t="str">
        <f t="shared" ref="O9154:O9217" si="860">IF(G9154&lt;30,"&lt;30",IF(G9154&lt;=45,"30-45",IF(G9154&lt;=60,"46-60","60+")))</f>
        <v>&lt;30</v>
      </c>
      <c r="P9154" t="str">
        <f t="shared" ref="P9154:P9217" si="861">IF(D9154&lt;600,"Low",IF(D9154&lt;=750,"Medium","High"))</f>
        <v>Medium</v>
      </c>
      <c r="Q9154" t="str">
        <f t="shared" ref="Q9154:Q9217" si="862">IF(H9154&lt;=3,"New",IF(H9154&lt;=7,"Mid-Term","Long-Term"))</f>
        <v>Mid-Term</v>
      </c>
      <c r="R9154" t="str">
        <f t="shared" ref="R9154:R9217" si="863">IF(I9154=0,"Zero Balance",IF(I9154&lt;100000,"Low Balance","High Balance"))</f>
        <v>Low Balance</v>
      </c>
      <c r="S9154" t="str">
        <f t="shared" ref="S9154:S9217" si="864">IF(I9154&gt;=100000,"High Value","Normal")</f>
        <v>Normal</v>
      </c>
      <c r="T9154">
        <v>1</v>
      </c>
      <c r="U9154">
        <f t="shared" ref="U9154:U9217" si="865">IF(N9154=1,I9154,0)</f>
        <v>0</v>
      </c>
    </row>
    <row r="9155" spans="1:21" x14ac:dyDescent="0.25">
      <c r="A9155">
        <v>2025</v>
      </c>
      <c r="B9155">
        <v>15636977</v>
      </c>
      <c r="C9155" t="s">
        <v>1190</v>
      </c>
      <c r="D9155">
        <v>507</v>
      </c>
      <c r="E9155" t="s">
        <v>26</v>
      </c>
      <c r="F9155" t="s">
        <v>23</v>
      </c>
      <c r="G9155">
        <v>36</v>
      </c>
      <c r="H9155">
        <v>9</v>
      </c>
      <c r="I9155">
        <v>118214</v>
      </c>
      <c r="J9155">
        <v>3</v>
      </c>
      <c r="K9155">
        <v>1</v>
      </c>
      <c r="L9155">
        <v>0</v>
      </c>
      <c r="M9155">
        <v>119110</v>
      </c>
      <c r="N9155">
        <v>1</v>
      </c>
      <c r="O9155" t="str">
        <f t="shared" si="860"/>
        <v>30-45</v>
      </c>
      <c r="P9155" t="str">
        <f t="shared" si="861"/>
        <v>Low</v>
      </c>
      <c r="Q9155" t="str">
        <f t="shared" si="862"/>
        <v>Long-Term</v>
      </c>
      <c r="R9155" t="str">
        <f t="shared" si="863"/>
        <v>High Balance</v>
      </c>
      <c r="S9155" t="str">
        <f t="shared" si="864"/>
        <v>High Value</v>
      </c>
      <c r="T9155">
        <v>1</v>
      </c>
      <c r="U9155">
        <f t="shared" si="865"/>
        <v>118214</v>
      </c>
    </row>
    <row r="9156" spans="1:21" x14ac:dyDescent="0.25">
      <c r="A9156">
        <v>2025</v>
      </c>
      <c r="B9156">
        <v>15690337</v>
      </c>
      <c r="C9156" t="s">
        <v>1649</v>
      </c>
      <c r="D9156">
        <v>581</v>
      </c>
      <c r="E9156" t="s">
        <v>15</v>
      </c>
      <c r="F9156" t="s">
        <v>16</v>
      </c>
      <c r="G9156">
        <v>27</v>
      </c>
      <c r="H9156">
        <v>5</v>
      </c>
      <c r="I9156">
        <v>102258</v>
      </c>
      <c r="J9156">
        <v>2</v>
      </c>
      <c r="K9156">
        <v>1</v>
      </c>
      <c r="L9156">
        <v>0</v>
      </c>
      <c r="M9156">
        <v>194682</v>
      </c>
      <c r="N9156">
        <v>0</v>
      </c>
      <c r="O9156" t="str">
        <f t="shared" si="860"/>
        <v>&lt;30</v>
      </c>
      <c r="P9156" t="str">
        <f t="shared" si="861"/>
        <v>Low</v>
      </c>
      <c r="Q9156" t="str">
        <f t="shared" si="862"/>
        <v>Mid-Term</v>
      </c>
      <c r="R9156" t="str">
        <f t="shared" si="863"/>
        <v>High Balance</v>
      </c>
      <c r="S9156" t="str">
        <f t="shared" si="864"/>
        <v>High Value</v>
      </c>
      <c r="T9156">
        <v>1</v>
      </c>
      <c r="U9156">
        <f t="shared" si="865"/>
        <v>0</v>
      </c>
    </row>
    <row r="9157" spans="1:21" x14ac:dyDescent="0.25">
      <c r="A9157">
        <v>2025</v>
      </c>
      <c r="B9157">
        <v>15680666</v>
      </c>
      <c r="C9157" t="s">
        <v>1693</v>
      </c>
      <c r="D9157">
        <v>579</v>
      </c>
      <c r="E9157" t="s">
        <v>18</v>
      </c>
      <c r="F9157" t="s">
        <v>16</v>
      </c>
      <c r="G9157">
        <v>39</v>
      </c>
      <c r="H9157">
        <v>2</v>
      </c>
      <c r="I9157">
        <v>151963</v>
      </c>
      <c r="J9157">
        <v>2</v>
      </c>
      <c r="K9157">
        <v>1</v>
      </c>
      <c r="L9157">
        <v>0</v>
      </c>
      <c r="M9157">
        <v>158949</v>
      </c>
      <c r="N9157">
        <v>0</v>
      </c>
      <c r="O9157" t="str">
        <f t="shared" si="860"/>
        <v>30-45</v>
      </c>
      <c r="P9157" t="str">
        <f t="shared" si="861"/>
        <v>Low</v>
      </c>
      <c r="Q9157" t="str">
        <f t="shared" si="862"/>
        <v>New</v>
      </c>
      <c r="R9157" t="str">
        <f t="shared" si="863"/>
        <v>High Balance</v>
      </c>
      <c r="S9157" t="str">
        <f t="shared" si="864"/>
        <v>High Value</v>
      </c>
      <c r="T9157">
        <v>1</v>
      </c>
      <c r="U9157">
        <f t="shared" si="865"/>
        <v>0</v>
      </c>
    </row>
    <row r="9158" spans="1:21" x14ac:dyDescent="0.25">
      <c r="A9158">
        <v>2025</v>
      </c>
      <c r="B9158">
        <v>15679551</v>
      </c>
      <c r="C9158" t="s">
        <v>1091</v>
      </c>
      <c r="D9158">
        <v>504</v>
      </c>
      <c r="E9158" t="s">
        <v>18</v>
      </c>
      <c r="F9158" t="s">
        <v>16</v>
      </c>
      <c r="G9158">
        <v>46</v>
      </c>
      <c r="H9158">
        <v>2</v>
      </c>
      <c r="I9158">
        <v>163765</v>
      </c>
      <c r="J9158">
        <v>1</v>
      </c>
      <c r="K9158">
        <v>1</v>
      </c>
      <c r="L9158">
        <v>1</v>
      </c>
      <c r="M9158">
        <v>165123</v>
      </c>
      <c r="N9158">
        <v>1</v>
      </c>
      <c r="O9158" t="str">
        <f t="shared" si="860"/>
        <v>46-60</v>
      </c>
      <c r="P9158" t="str">
        <f t="shared" si="861"/>
        <v>Low</v>
      </c>
      <c r="Q9158" t="str">
        <f t="shared" si="862"/>
        <v>New</v>
      </c>
      <c r="R9158" t="str">
        <f t="shared" si="863"/>
        <v>High Balance</v>
      </c>
      <c r="S9158" t="str">
        <f t="shared" si="864"/>
        <v>High Value</v>
      </c>
      <c r="T9158">
        <v>1</v>
      </c>
      <c r="U9158">
        <f t="shared" si="865"/>
        <v>163765</v>
      </c>
    </row>
    <row r="9159" spans="1:21" x14ac:dyDescent="0.25">
      <c r="A9159">
        <v>2025</v>
      </c>
      <c r="B9159">
        <v>15778915</v>
      </c>
      <c r="C9159" t="s">
        <v>161</v>
      </c>
      <c r="D9159">
        <v>737</v>
      </c>
      <c r="E9159" t="s">
        <v>15</v>
      </c>
      <c r="F9159" t="s">
        <v>16</v>
      </c>
      <c r="G9159">
        <v>32</v>
      </c>
      <c r="H9159">
        <v>7</v>
      </c>
      <c r="I9159">
        <v>128551</v>
      </c>
      <c r="J9159">
        <v>2</v>
      </c>
      <c r="K9159">
        <v>0</v>
      </c>
      <c r="L9159">
        <v>1</v>
      </c>
      <c r="M9159">
        <v>189403</v>
      </c>
      <c r="N9159">
        <v>0</v>
      </c>
      <c r="O9159" t="str">
        <f t="shared" si="860"/>
        <v>30-45</v>
      </c>
      <c r="P9159" t="str">
        <f t="shared" si="861"/>
        <v>Medium</v>
      </c>
      <c r="Q9159" t="str">
        <f t="shared" si="862"/>
        <v>Mid-Term</v>
      </c>
      <c r="R9159" t="str">
        <f t="shared" si="863"/>
        <v>High Balance</v>
      </c>
      <c r="S9159" t="str">
        <f t="shared" si="864"/>
        <v>High Value</v>
      </c>
      <c r="T9159">
        <v>1</v>
      </c>
      <c r="U9159">
        <f t="shared" si="865"/>
        <v>0</v>
      </c>
    </row>
    <row r="9160" spans="1:21" x14ac:dyDescent="0.25">
      <c r="A9160">
        <v>2025</v>
      </c>
      <c r="B9160">
        <v>15568849</v>
      </c>
      <c r="C9160" t="s">
        <v>2829</v>
      </c>
      <c r="D9160">
        <v>540</v>
      </c>
      <c r="E9160" t="s">
        <v>18</v>
      </c>
      <c r="F9160" t="s">
        <v>16</v>
      </c>
      <c r="G9160">
        <v>31</v>
      </c>
      <c r="H9160">
        <v>10</v>
      </c>
      <c r="I9160">
        <v>118159</v>
      </c>
      <c r="J9160">
        <v>1</v>
      </c>
      <c r="K9160">
        <v>1</v>
      </c>
      <c r="L9160">
        <v>1</v>
      </c>
      <c r="M9160">
        <v>158028</v>
      </c>
      <c r="N9160">
        <v>0</v>
      </c>
      <c r="O9160" t="str">
        <f t="shared" si="860"/>
        <v>30-45</v>
      </c>
      <c r="P9160" t="str">
        <f t="shared" si="861"/>
        <v>Low</v>
      </c>
      <c r="Q9160" t="str">
        <f t="shared" si="862"/>
        <v>Long-Term</v>
      </c>
      <c r="R9160" t="str">
        <f t="shared" si="863"/>
        <v>High Balance</v>
      </c>
      <c r="S9160" t="str">
        <f t="shared" si="864"/>
        <v>High Value</v>
      </c>
      <c r="T9160">
        <v>1</v>
      </c>
      <c r="U9160">
        <f t="shared" si="865"/>
        <v>0</v>
      </c>
    </row>
    <row r="9161" spans="1:21" x14ac:dyDescent="0.25">
      <c r="A9161">
        <v>2025</v>
      </c>
      <c r="B9161">
        <v>15747762</v>
      </c>
      <c r="C9161" t="s">
        <v>2508</v>
      </c>
      <c r="D9161">
        <v>609</v>
      </c>
      <c r="E9161" t="s">
        <v>15</v>
      </c>
      <c r="F9161" t="s">
        <v>23</v>
      </c>
      <c r="G9161">
        <v>32</v>
      </c>
      <c r="H9161">
        <v>7</v>
      </c>
      <c r="I9161">
        <v>118520</v>
      </c>
      <c r="J9161">
        <v>1</v>
      </c>
      <c r="K9161">
        <v>0</v>
      </c>
      <c r="L9161">
        <v>0</v>
      </c>
      <c r="M9161">
        <v>3815</v>
      </c>
      <c r="N9161">
        <v>0</v>
      </c>
      <c r="O9161" t="str">
        <f t="shared" si="860"/>
        <v>30-45</v>
      </c>
      <c r="P9161" t="str">
        <f t="shared" si="861"/>
        <v>Medium</v>
      </c>
      <c r="Q9161" t="str">
        <f t="shared" si="862"/>
        <v>Mid-Term</v>
      </c>
      <c r="R9161" t="str">
        <f t="shared" si="863"/>
        <v>High Balance</v>
      </c>
      <c r="S9161" t="str">
        <f t="shared" si="864"/>
        <v>High Value</v>
      </c>
      <c r="T9161">
        <v>1</v>
      </c>
      <c r="U9161">
        <f t="shared" si="865"/>
        <v>0</v>
      </c>
    </row>
    <row r="9162" spans="1:21" x14ac:dyDescent="0.25">
      <c r="A9162">
        <v>2025</v>
      </c>
      <c r="B9162">
        <v>15753679</v>
      </c>
      <c r="C9162" t="s">
        <v>2830</v>
      </c>
      <c r="D9162">
        <v>778</v>
      </c>
      <c r="E9162" t="s">
        <v>15</v>
      </c>
      <c r="F9162" t="s">
        <v>23</v>
      </c>
      <c r="G9162">
        <v>24</v>
      </c>
      <c r="H9162">
        <v>4</v>
      </c>
      <c r="I9162">
        <v>0</v>
      </c>
      <c r="J9162">
        <v>2</v>
      </c>
      <c r="K9162">
        <v>1</v>
      </c>
      <c r="L9162">
        <v>1</v>
      </c>
      <c r="M9162">
        <v>162809</v>
      </c>
      <c r="N9162">
        <v>0</v>
      </c>
      <c r="O9162" t="str">
        <f t="shared" si="860"/>
        <v>&lt;30</v>
      </c>
      <c r="P9162" t="str">
        <f t="shared" si="861"/>
        <v>High</v>
      </c>
      <c r="Q9162" t="str">
        <f t="shared" si="862"/>
        <v>Mid-Term</v>
      </c>
      <c r="R9162" t="str">
        <f t="shared" si="863"/>
        <v>Zero Balance</v>
      </c>
      <c r="S9162" t="str">
        <f t="shared" si="864"/>
        <v>Normal</v>
      </c>
      <c r="T9162">
        <v>1</v>
      </c>
      <c r="U9162">
        <f t="shared" si="865"/>
        <v>0</v>
      </c>
    </row>
    <row r="9163" spans="1:21" x14ac:dyDescent="0.25">
      <c r="A9163">
        <v>2025</v>
      </c>
      <c r="B9163">
        <v>15750049</v>
      </c>
      <c r="C9163" t="s">
        <v>580</v>
      </c>
      <c r="D9163">
        <v>621</v>
      </c>
      <c r="E9163" t="s">
        <v>15</v>
      </c>
      <c r="F9163" t="s">
        <v>23</v>
      </c>
      <c r="G9163">
        <v>40</v>
      </c>
      <c r="H9163">
        <v>10</v>
      </c>
      <c r="I9163">
        <v>163823</v>
      </c>
      <c r="J9163">
        <v>1</v>
      </c>
      <c r="K9163">
        <v>0</v>
      </c>
      <c r="L9163">
        <v>0</v>
      </c>
      <c r="M9163">
        <v>89519</v>
      </c>
      <c r="N9163">
        <v>0</v>
      </c>
      <c r="O9163" t="str">
        <f t="shared" si="860"/>
        <v>30-45</v>
      </c>
      <c r="P9163" t="str">
        <f t="shared" si="861"/>
        <v>Medium</v>
      </c>
      <c r="Q9163" t="str">
        <f t="shared" si="862"/>
        <v>Long-Term</v>
      </c>
      <c r="R9163" t="str">
        <f t="shared" si="863"/>
        <v>High Balance</v>
      </c>
      <c r="S9163" t="str">
        <f t="shared" si="864"/>
        <v>High Value</v>
      </c>
      <c r="T9163">
        <v>1</v>
      </c>
      <c r="U9163">
        <f t="shared" si="865"/>
        <v>0</v>
      </c>
    </row>
    <row r="9164" spans="1:21" x14ac:dyDescent="0.25">
      <c r="A9164">
        <v>2025</v>
      </c>
      <c r="B9164">
        <v>15606097</v>
      </c>
      <c r="C9164" t="s">
        <v>1230</v>
      </c>
      <c r="D9164">
        <v>665</v>
      </c>
      <c r="E9164" t="s">
        <v>26</v>
      </c>
      <c r="F9164" t="s">
        <v>23</v>
      </c>
      <c r="G9164">
        <v>63</v>
      </c>
      <c r="H9164">
        <v>7</v>
      </c>
      <c r="I9164">
        <v>104470</v>
      </c>
      <c r="J9164">
        <v>1</v>
      </c>
      <c r="K9164">
        <v>1</v>
      </c>
      <c r="L9164">
        <v>1</v>
      </c>
      <c r="M9164">
        <v>25165</v>
      </c>
      <c r="N9164">
        <v>1</v>
      </c>
      <c r="O9164" t="str">
        <f t="shared" si="860"/>
        <v>60+</v>
      </c>
      <c r="P9164" t="str">
        <f t="shared" si="861"/>
        <v>Medium</v>
      </c>
      <c r="Q9164" t="str">
        <f t="shared" si="862"/>
        <v>Mid-Term</v>
      </c>
      <c r="R9164" t="str">
        <f t="shared" si="863"/>
        <v>High Balance</v>
      </c>
      <c r="S9164" t="str">
        <f t="shared" si="864"/>
        <v>High Value</v>
      </c>
      <c r="T9164">
        <v>1</v>
      </c>
      <c r="U9164">
        <f t="shared" si="865"/>
        <v>104470</v>
      </c>
    </row>
    <row r="9165" spans="1:21" x14ac:dyDescent="0.25">
      <c r="A9165">
        <v>2025</v>
      </c>
      <c r="B9165">
        <v>15802368</v>
      </c>
      <c r="C9165" t="s">
        <v>661</v>
      </c>
      <c r="D9165">
        <v>608</v>
      </c>
      <c r="E9165" t="s">
        <v>15</v>
      </c>
      <c r="F9165" t="s">
        <v>16</v>
      </c>
      <c r="G9165">
        <v>47</v>
      </c>
      <c r="H9165">
        <v>6</v>
      </c>
      <c r="I9165">
        <v>0</v>
      </c>
      <c r="J9165">
        <v>1</v>
      </c>
      <c r="K9165">
        <v>1</v>
      </c>
      <c r="L9165">
        <v>1</v>
      </c>
      <c r="M9165">
        <v>126013</v>
      </c>
      <c r="N9165">
        <v>0</v>
      </c>
      <c r="O9165" t="str">
        <f t="shared" si="860"/>
        <v>46-60</v>
      </c>
      <c r="P9165" t="str">
        <f t="shared" si="861"/>
        <v>Medium</v>
      </c>
      <c r="Q9165" t="str">
        <f t="shared" si="862"/>
        <v>Mid-Term</v>
      </c>
      <c r="R9165" t="str">
        <f t="shared" si="863"/>
        <v>Zero Balance</v>
      </c>
      <c r="S9165" t="str">
        <f t="shared" si="864"/>
        <v>Normal</v>
      </c>
      <c r="T9165">
        <v>1</v>
      </c>
      <c r="U9165">
        <f t="shared" si="865"/>
        <v>0</v>
      </c>
    </row>
    <row r="9166" spans="1:21" x14ac:dyDescent="0.25">
      <c r="A9166">
        <v>2025</v>
      </c>
      <c r="B9166">
        <v>15767488</v>
      </c>
      <c r="C9166" t="s">
        <v>1693</v>
      </c>
      <c r="D9166">
        <v>680</v>
      </c>
      <c r="E9166" t="s">
        <v>18</v>
      </c>
      <c r="F9166" t="s">
        <v>23</v>
      </c>
      <c r="G9166">
        <v>36</v>
      </c>
      <c r="H9166">
        <v>7</v>
      </c>
      <c r="I9166">
        <v>0</v>
      </c>
      <c r="J9166">
        <v>2</v>
      </c>
      <c r="K9166">
        <v>1</v>
      </c>
      <c r="L9166">
        <v>0</v>
      </c>
      <c r="M9166">
        <v>20109</v>
      </c>
      <c r="N9166">
        <v>0</v>
      </c>
      <c r="O9166" t="str">
        <f t="shared" si="860"/>
        <v>30-45</v>
      </c>
      <c r="P9166" t="str">
        <f t="shared" si="861"/>
        <v>Medium</v>
      </c>
      <c r="Q9166" t="str">
        <f t="shared" si="862"/>
        <v>Mid-Term</v>
      </c>
      <c r="R9166" t="str">
        <f t="shared" si="863"/>
        <v>Zero Balance</v>
      </c>
      <c r="S9166" t="str">
        <f t="shared" si="864"/>
        <v>Normal</v>
      </c>
      <c r="T9166">
        <v>1</v>
      </c>
      <c r="U9166">
        <f t="shared" si="865"/>
        <v>0</v>
      </c>
    </row>
    <row r="9167" spans="1:21" x14ac:dyDescent="0.25">
      <c r="A9167">
        <v>2025</v>
      </c>
      <c r="B9167">
        <v>15669946</v>
      </c>
      <c r="C9167" t="s">
        <v>597</v>
      </c>
      <c r="D9167">
        <v>663</v>
      </c>
      <c r="E9167" t="s">
        <v>26</v>
      </c>
      <c r="F9167" t="s">
        <v>16</v>
      </c>
      <c r="G9167">
        <v>46</v>
      </c>
      <c r="H9167">
        <v>2</v>
      </c>
      <c r="I9167">
        <v>141727</v>
      </c>
      <c r="J9167">
        <v>1</v>
      </c>
      <c r="K9167">
        <v>1</v>
      </c>
      <c r="L9167">
        <v>1</v>
      </c>
      <c r="M9167">
        <v>58257</v>
      </c>
      <c r="N9167">
        <v>0</v>
      </c>
      <c r="O9167" t="str">
        <f t="shared" si="860"/>
        <v>46-60</v>
      </c>
      <c r="P9167" t="str">
        <f t="shared" si="861"/>
        <v>Medium</v>
      </c>
      <c r="Q9167" t="str">
        <f t="shared" si="862"/>
        <v>New</v>
      </c>
      <c r="R9167" t="str">
        <f t="shared" si="863"/>
        <v>High Balance</v>
      </c>
      <c r="S9167" t="str">
        <f t="shared" si="864"/>
        <v>High Value</v>
      </c>
      <c r="T9167">
        <v>1</v>
      </c>
      <c r="U9167">
        <f t="shared" si="865"/>
        <v>0</v>
      </c>
    </row>
    <row r="9168" spans="1:21" x14ac:dyDescent="0.25">
      <c r="A9168">
        <v>2025</v>
      </c>
      <c r="B9168">
        <v>15612103</v>
      </c>
      <c r="C9168" t="s">
        <v>1109</v>
      </c>
      <c r="D9168">
        <v>627</v>
      </c>
      <c r="E9168" t="s">
        <v>26</v>
      </c>
      <c r="F9168" t="s">
        <v>16</v>
      </c>
      <c r="G9168">
        <v>35</v>
      </c>
      <c r="H9168">
        <v>2</v>
      </c>
      <c r="I9168">
        <v>137853</v>
      </c>
      <c r="J9168">
        <v>1</v>
      </c>
      <c r="K9168">
        <v>1</v>
      </c>
      <c r="L9168">
        <v>1</v>
      </c>
      <c r="M9168">
        <v>172269</v>
      </c>
      <c r="N9168">
        <v>1</v>
      </c>
      <c r="O9168" t="str">
        <f t="shared" si="860"/>
        <v>30-45</v>
      </c>
      <c r="P9168" t="str">
        <f t="shared" si="861"/>
        <v>Medium</v>
      </c>
      <c r="Q9168" t="str">
        <f t="shared" si="862"/>
        <v>New</v>
      </c>
      <c r="R9168" t="str">
        <f t="shared" si="863"/>
        <v>High Balance</v>
      </c>
      <c r="S9168" t="str">
        <f t="shared" si="864"/>
        <v>High Value</v>
      </c>
      <c r="T9168">
        <v>1</v>
      </c>
      <c r="U9168">
        <f t="shared" si="865"/>
        <v>137853</v>
      </c>
    </row>
    <row r="9169" spans="1:21" x14ac:dyDescent="0.25">
      <c r="A9169">
        <v>2025</v>
      </c>
      <c r="B9169">
        <v>15645353</v>
      </c>
      <c r="C9169" t="s">
        <v>2831</v>
      </c>
      <c r="D9169">
        <v>607</v>
      </c>
      <c r="E9169" t="s">
        <v>15</v>
      </c>
      <c r="F9169" t="s">
        <v>23</v>
      </c>
      <c r="G9169">
        <v>26</v>
      </c>
      <c r="H9169">
        <v>1</v>
      </c>
      <c r="I9169">
        <v>0</v>
      </c>
      <c r="J9169">
        <v>1</v>
      </c>
      <c r="K9169">
        <v>1</v>
      </c>
      <c r="L9169">
        <v>0</v>
      </c>
      <c r="M9169">
        <v>29818</v>
      </c>
      <c r="N9169">
        <v>0</v>
      </c>
      <c r="O9169" t="str">
        <f t="shared" si="860"/>
        <v>&lt;30</v>
      </c>
      <c r="P9169" t="str">
        <f t="shared" si="861"/>
        <v>Medium</v>
      </c>
      <c r="Q9169" t="str">
        <f t="shared" si="862"/>
        <v>New</v>
      </c>
      <c r="R9169" t="str">
        <f t="shared" si="863"/>
        <v>Zero Balance</v>
      </c>
      <c r="S9169" t="str">
        <f t="shared" si="864"/>
        <v>Normal</v>
      </c>
      <c r="T9169">
        <v>1</v>
      </c>
      <c r="U9169">
        <f t="shared" si="865"/>
        <v>0</v>
      </c>
    </row>
    <row r="9170" spans="1:21" x14ac:dyDescent="0.25">
      <c r="A9170">
        <v>2025</v>
      </c>
      <c r="B9170">
        <v>15650018</v>
      </c>
      <c r="C9170" t="s">
        <v>335</v>
      </c>
      <c r="D9170">
        <v>681</v>
      </c>
      <c r="E9170" t="s">
        <v>15</v>
      </c>
      <c r="F9170" t="s">
        <v>16</v>
      </c>
      <c r="G9170">
        <v>43</v>
      </c>
      <c r="H9170">
        <v>8</v>
      </c>
      <c r="I9170">
        <v>154100</v>
      </c>
      <c r="J9170">
        <v>1</v>
      </c>
      <c r="K9170">
        <v>0</v>
      </c>
      <c r="L9170">
        <v>0</v>
      </c>
      <c r="M9170">
        <v>114660</v>
      </c>
      <c r="N9170">
        <v>0</v>
      </c>
      <c r="O9170" t="str">
        <f t="shared" si="860"/>
        <v>30-45</v>
      </c>
      <c r="P9170" t="str">
        <f t="shared" si="861"/>
        <v>Medium</v>
      </c>
      <c r="Q9170" t="str">
        <f t="shared" si="862"/>
        <v>Long-Term</v>
      </c>
      <c r="R9170" t="str">
        <f t="shared" si="863"/>
        <v>High Balance</v>
      </c>
      <c r="S9170" t="str">
        <f t="shared" si="864"/>
        <v>High Value</v>
      </c>
      <c r="T9170">
        <v>1</v>
      </c>
      <c r="U9170">
        <f t="shared" si="865"/>
        <v>0</v>
      </c>
    </row>
    <row r="9171" spans="1:21" x14ac:dyDescent="0.25">
      <c r="A9171">
        <v>2025</v>
      </c>
      <c r="B9171">
        <v>15659002</v>
      </c>
      <c r="C9171" t="s">
        <v>311</v>
      </c>
      <c r="D9171">
        <v>766</v>
      </c>
      <c r="E9171" t="s">
        <v>15</v>
      </c>
      <c r="F9171" t="s">
        <v>16</v>
      </c>
      <c r="G9171">
        <v>45</v>
      </c>
      <c r="H9171">
        <v>6</v>
      </c>
      <c r="I9171">
        <v>0</v>
      </c>
      <c r="J9171">
        <v>2</v>
      </c>
      <c r="K9171">
        <v>0</v>
      </c>
      <c r="L9171">
        <v>0</v>
      </c>
      <c r="M9171">
        <v>147185</v>
      </c>
      <c r="N9171">
        <v>0</v>
      </c>
      <c r="O9171" t="str">
        <f t="shared" si="860"/>
        <v>30-45</v>
      </c>
      <c r="P9171" t="str">
        <f t="shared" si="861"/>
        <v>High</v>
      </c>
      <c r="Q9171" t="str">
        <f t="shared" si="862"/>
        <v>Mid-Term</v>
      </c>
      <c r="R9171" t="str">
        <f t="shared" si="863"/>
        <v>Zero Balance</v>
      </c>
      <c r="S9171" t="str">
        <f t="shared" si="864"/>
        <v>Normal</v>
      </c>
      <c r="T9171">
        <v>1</v>
      </c>
      <c r="U9171">
        <f t="shared" si="865"/>
        <v>0</v>
      </c>
    </row>
    <row r="9172" spans="1:21" x14ac:dyDescent="0.25">
      <c r="A9172">
        <v>2025</v>
      </c>
      <c r="B9172">
        <v>15616028</v>
      </c>
      <c r="C9172" t="s">
        <v>192</v>
      </c>
      <c r="D9172">
        <v>694</v>
      </c>
      <c r="E9172" t="s">
        <v>15</v>
      </c>
      <c r="F9172" t="s">
        <v>23</v>
      </c>
      <c r="G9172">
        <v>30</v>
      </c>
      <c r="H9172">
        <v>2</v>
      </c>
      <c r="I9172">
        <v>0</v>
      </c>
      <c r="J9172">
        <v>3</v>
      </c>
      <c r="K9172">
        <v>0</v>
      </c>
      <c r="L9172">
        <v>1</v>
      </c>
      <c r="M9172">
        <v>15039</v>
      </c>
      <c r="N9172">
        <v>0</v>
      </c>
      <c r="O9172" t="str">
        <f t="shared" si="860"/>
        <v>30-45</v>
      </c>
      <c r="P9172" t="str">
        <f t="shared" si="861"/>
        <v>Medium</v>
      </c>
      <c r="Q9172" t="str">
        <f t="shared" si="862"/>
        <v>New</v>
      </c>
      <c r="R9172" t="str">
        <f t="shared" si="863"/>
        <v>Zero Balance</v>
      </c>
      <c r="S9172" t="str">
        <f t="shared" si="864"/>
        <v>Normal</v>
      </c>
      <c r="T9172">
        <v>1</v>
      </c>
      <c r="U9172">
        <f t="shared" si="865"/>
        <v>0</v>
      </c>
    </row>
    <row r="9173" spans="1:21" x14ac:dyDescent="0.25">
      <c r="A9173">
        <v>2025</v>
      </c>
      <c r="B9173">
        <v>15660475</v>
      </c>
      <c r="C9173" t="s">
        <v>813</v>
      </c>
      <c r="D9173">
        <v>411</v>
      </c>
      <c r="E9173" t="s">
        <v>15</v>
      </c>
      <c r="F9173" t="s">
        <v>16</v>
      </c>
      <c r="G9173">
        <v>54</v>
      </c>
      <c r="H9173">
        <v>9</v>
      </c>
      <c r="I9173">
        <v>0</v>
      </c>
      <c r="J9173">
        <v>1</v>
      </c>
      <c r="K9173">
        <v>0</v>
      </c>
      <c r="L9173">
        <v>1</v>
      </c>
      <c r="M9173">
        <v>76621</v>
      </c>
      <c r="N9173">
        <v>0</v>
      </c>
      <c r="O9173" t="str">
        <f t="shared" si="860"/>
        <v>46-60</v>
      </c>
      <c r="P9173" t="str">
        <f t="shared" si="861"/>
        <v>Low</v>
      </c>
      <c r="Q9173" t="str">
        <f t="shared" si="862"/>
        <v>Long-Term</v>
      </c>
      <c r="R9173" t="str">
        <f t="shared" si="863"/>
        <v>Zero Balance</v>
      </c>
      <c r="S9173" t="str">
        <f t="shared" si="864"/>
        <v>Normal</v>
      </c>
      <c r="T9173">
        <v>1</v>
      </c>
      <c r="U9173">
        <f t="shared" si="865"/>
        <v>0</v>
      </c>
    </row>
    <row r="9174" spans="1:21" x14ac:dyDescent="0.25">
      <c r="A9174">
        <v>2025</v>
      </c>
      <c r="B9174">
        <v>15652615</v>
      </c>
      <c r="C9174" t="s">
        <v>903</v>
      </c>
      <c r="D9174">
        <v>742</v>
      </c>
      <c r="E9174" t="s">
        <v>15</v>
      </c>
      <c r="F9174" t="s">
        <v>23</v>
      </c>
      <c r="G9174">
        <v>39</v>
      </c>
      <c r="H9174">
        <v>8</v>
      </c>
      <c r="I9174">
        <v>140005</v>
      </c>
      <c r="J9174">
        <v>1</v>
      </c>
      <c r="K9174">
        <v>1</v>
      </c>
      <c r="L9174">
        <v>1</v>
      </c>
      <c r="M9174">
        <v>92986</v>
      </c>
      <c r="N9174">
        <v>0</v>
      </c>
      <c r="O9174" t="str">
        <f t="shared" si="860"/>
        <v>30-45</v>
      </c>
      <c r="P9174" t="str">
        <f t="shared" si="861"/>
        <v>Medium</v>
      </c>
      <c r="Q9174" t="str">
        <f t="shared" si="862"/>
        <v>Long-Term</v>
      </c>
      <c r="R9174" t="str">
        <f t="shared" si="863"/>
        <v>High Balance</v>
      </c>
      <c r="S9174" t="str">
        <f t="shared" si="864"/>
        <v>High Value</v>
      </c>
      <c r="T9174">
        <v>1</v>
      </c>
      <c r="U9174">
        <f t="shared" si="865"/>
        <v>0</v>
      </c>
    </row>
    <row r="9175" spans="1:21" x14ac:dyDescent="0.25">
      <c r="A9175">
        <v>2025</v>
      </c>
      <c r="B9175">
        <v>15653572</v>
      </c>
      <c r="C9175" t="s">
        <v>1389</v>
      </c>
      <c r="D9175">
        <v>673</v>
      </c>
      <c r="E9175" t="s">
        <v>18</v>
      </c>
      <c r="F9175" t="s">
        <v>23</v>
      </c>
      <c r="G9175">
        <v>43</v>
      </c>
      <c r="H9175">
        <v>8</v>
      </c>
      <c r="I9175">
        <v>127133</v>
      </c>
      <c r="J9175">
        <v>1</v>
      </c>
      <c r="K9175">
        <v>0</v>
      </c>
      <c r="L9175">
        <v>1</v>
      </c>
      <c r="M9175">
        <v>6009</v>
      </c>
      <c r="N9175">
        <v>1</v>
      </c>
      <c r="O9175" t="str">
        <f t="shared" si="860"/>
        <v>30-45</v>
      </c>
      <c r="P9175" t="str">
        <f t="shared" si="861"/>
        <v>Medium</v>
      </c>
      <c r="Q9175" t="str">
        <f t="shared" si="862"/>
        <v>Long-Term</v>
      </c>
      <c r="R9175" t="str">
        <f t="shared" si="863"/>
        <v>High Balance</v>
      </c>
      <c r="S9175" t="str">
        <f t="shared" si="864"/>
        <v>High Value</v>
      </c>
      <c r="T9175">
        <v>1</v>
      </c>
      <c r="U9175">
        <f t="shared" si="865"/>
        <v>127133</v>
      </c>
    </row>
    <row r="9176" spans="1:21" x14ac:dyDescent="0.25">
      <c r="A9176">
        <v>2025</v>
      </c>
      <c r="B9176">
        <v>15628059</v>
      </c>
      <c r="C9176" t="s">
        <v>1232</v>
      </c>
      <c r="D9176">
        <v>529</v>
      </c>
      <c r="E9176" t="s">
        <v>15</v>
      </c>
      <c r="F9176" t="s">
        <v>23</v>
      </c>
      <c r="G9176">
        <v>61</v>
      </c>
      <c r="H9176">
        <v>1</v>
      </c>
      <c r="I9176">
        <v>0</v>
      </c>
      <c r="J9176">
        <v>2</v>
      </c>
      <c r="K9176">
        <v>1</v>
      </c>
      <c r="L9176">
        <v>1</v>
      </c>
      <c r="M9176">
        <v>191371</v>
      </c>
      <c r="N9176">
        <v>0</v>
      </c>
      <c r="O9176" t="str">
        <f t="shared" si="860"/>
        <v>60+</v>
      </c>
      <c r="P9176" t="str">
        <f t="shared" si="861"/>
        <v>Low</v>
      </c>
      <c r="Q9176" t="str">
        <f t="shared" si="862"/>
        <v>New</v>
      </c>
      <c r="R9176" t="str">
        <f t="shared" si="863"/>
        <v>Zero Balance</v>
      </c>
      <c r="S9176" t="str">
        <f t="shared" si="864"/>
        <v>Normal</v>
      </c>
      <c r="T9176">
        <v>1</v>
      </c>
      <c r="U9176">
        <f t="shared" si="865"/>
        <v>0</v>
      </c>
    </row>
    <row r="9177" spans="1:21" x14ac:dyDescent="0.25">
      <c r="A9177">
        <v>2025</v>
      </c>
      <c r="B9177">
        <v>15703413</v>
      </c>
      <c r="C9177" t="s">
        <v>1156</v>
      </c>
      <c r="D9177">
        <v>519</v>
      </c>
      <c r="E9177" t="s">
        <v>15</v>
      </c>
      <c r="F9177" t="s">
        <v>16</v>
      </c>
      <c r="G9177">
        <v>38</v>
      </c>
      <c r="H9177">
        <v>7</v>
      </c>
      <c r="I9177">
        <v>125329</v>
      </c>
      <c r="J9177">
        <v>1</v>
      </c>
      <c r="K9177">
        <v>1</v>
      </c>
      <c r="L9177">
        <v>0</v>
      </c>
      <c r="M9177">
        <v>188226</v>
      </c>
      <c r="N9177">
        <v>0</v>
      </c>
      <c r="O9177" t="str">
        <f t="shared" si="860"/>
        <v>30-45</v>
      </c>
      <c r="P9177" t="str">
        <f t="shared" si="861"/>
        <v>Low</v>
      </c>
      <c r="Q9177" t="str">
        <f t="shared" si="862"/>
        <v>Mid-Term</v>
      </c>
      <c r="R9177" t="str">
        <f t="shared" si="863"/>
        <v>High Balance</v>
      </c>
      <c r="S9177" t="str">
        <f t="shared" si="864"/>
        <v>High Value</v>
      </c>
      <c r="T9177">
        <v>1</v>
      </c>
      <c r="U9177">
        <f t="shared" si="865"/>
        <v>0</v>
      </c>
    </row>
    <row r="9178" spans="1:21" x14ac:dyDescent="0.25">
      <c r="A9178">
        <v>2025</v>
      </c>
      <c r="B9178">
        <v>15610433</v>
      </c>
      <c r="C9178" t="s">
        <v>915</v>
      </c>
      <c r="D9178">
        <v>573</v>
      </c>
      <c r="E9178" t="s">
        <v>15</v>
      </c>
      <c r="F9178" t="s">
        <v>23</v>
      </c>
      <c r="G9178">
        <v>35</v>
      </c>
      <c r="H9178">
        <v>9</v>
      </c>
      <c r="I9178">
        <v>0</v>
      </c>
      <c r="J9178">
        <v>2</v>
      </c>
      <c r="K9178">
        <v>1</v>
      </c>
      <c r="L9178">
        <v>0</v>
      </c>
      <c r="M9178">
        <v>11744</v>
      </c>
      <c r="N9178">
        <v>0</v>
      </c>
      <c r="O9178" t="str">
        <f t="shared" si="860"/>
        <v>30-45</v>
      </c>
      <c r="P9178" t="str">
        <f t="shared" si="861"/>
        <v>Low</v>
      </c>
      <c r="Q9178" t="str">
        <f t="shared" si="862"/>
        <v>Long-Term</v>
      </c>
      <c r="R9178" t="str">
        <f t="shared" si="863"/>
        <v>Zero Balance</v>
      </c>
      <c r="S9178" t="str">
        <f t="shared" si="864"/>
        <v>Normal</v>
      </c>
      <c r="T9178">
        <v>1</v>
      </c>
      <c r="U9178">
        <f t="shared" si="865"/>
        <v>0</v>
      </c>
    </row>
    <row r="9179" spans="1:21" x14ac:dyDescent="0.25">
      <c r="A9179">
        <v>2025</v>
      </c>
      <c r="B9179">
        <v>15770548</v>
      </c>
      <c r="C9179" t="s">
        <v>958</v>
      </c>
      <c r="D9179">
        <v>453</v>
      </c>
      <c r="E9179" t="s">
        <v>26</v>
      </c>
      <c r="F9179" t="s">
        <v>16</v>
      </c>
      <c r="G9179">
        <v>28</v>
      </c>
      <c r="H9179">
        <v>3</v>
      </c>
      <c r="I9179">
        <v>139987</v>
      </c>
      <c r="J9179">
        <v>1</v>
      </c>
      <c r="K9179">
        <v>1</v>
      </c>
      <c r="L9179">
        <v>0</v>
      </c>
      <c r="M9179">
        <v>136847</v>
      </c>
      <c r="N9179">
        <v>0</v>
      </c>
      <c r="O9179" t="str">
        <f t="shared" si="860"/>
        <v>&lt;30</v>
      </c>
      <c r="P9179" t="str">
        <f t="shared" si="861"/>
        <v>Low</v>
      </c>
      <c r="Q9179" t="str">
        <f t="shared" si="862"/>
        <v>New</v>
      </c>
      <c r="R9179" t="str">
        <f t="shared" si="863"/>
        <v>High Balance</v>
      </c>
      <c r="S9179" t="str">
        <f t="shared" si="864"/>
        <v>High Value</v>
      </c>
      <c r="T9179">
        <v>1</v>
      </c>
      <c r="U9179">
        <f t="shared" si="865"/>
        <v>0</v>
      </c>
    </row>
    <row r="9180" spans="1:21" x14ac:dyDescent="0.25">
      <c r="A9180">
        <v>2025</v>
      </c>
      <c r="B9180">
        <v>15645637</v>
      </c>
      <c r="C9180" t="s">
        <v>2832</v>
      </c>
      <c r="D9180">
        <v>798</v>
      </c>
      <c r="E9180" t="s">
        <v>26</v>
      </c>
      <c r="F9180" t="s">
        <v>16</v>
      </c>
      <c r="G9180">
        <v>39</v>
      </c>
      <c r="H9180">
        <v>6</v>
      </c>
      <c r="I9180">
        <v>119788</v>
      </c>
      <c r="J9180">
        <v>1</v>
      </c>
      <c r="K9180">
        <v>1</v>
      </c>
      <c r="L9180">
        <v>1</v>
      </c>
      <c r="M9180">
        <v>164248</v>
      </c>
      <c r="N9180">
        <v>0</v>
      </c>
      <c r="O9180" t="str">
        <f t="shared" si="860"/>
        <v>30-45</v>
      </c>
      <c r="P9180" t="str">
        <f t="shared" si="861"/>
        <v>High</v>
      </c>
      <c r="Q9180" t="str">
        <f t="shared" si="862"/>
        <v>Mid-Term</v>
      </c>
      <c r="R9180" t="str">
        <f t="shared" si="863"/>
        <v>High Balance</v>
      </c>
      <c r="S9180" t="str">
        <f t="shared" si="864"/>
        <v>High Value</v>
      </c>
      <c r="T9180">
        <v>1</v>
      </c>
      <c r="U9180">
        <f t="shared" si="865"/>
        <v>0</v>
      </c>
    </row>
    <row r="9181" spans="1:21" x14ac:dyDescent="0.25">
      <c r="A9181">
        <v>2025</v>
      </c>
      <c r="B9181">
        <v>15590888</v>
      </c>
      <c r="C9181" t="s">
        <v>883</v>
      </c>
      <c r="D9181">
        <v>693</v>
      </c>
      <c r="E9181" t="s">
        <v>18</v>
      </c>
      <c r="F9181" t="s">
        <v>16</v>
      </c>
      <c r="G9181">
        <v>34</v>
      </c>
      <c r="H9181">
        <v>10</v>
      </c>
      <c r="I9181">
        <v>107556</v>
      </c>
      <c r="J9181">
        <v>2</v>
      </c>
      <c r="K9181">
        <v>0</v>
      </c>
      <c r="L9181">
        <v>0</v>
      </c>
      <c r="M9181">
        <v>154631</v>
      </c>
      <c r="N9181">
        <v>0</v>
      </c>
      <c r="O9181" t="str">
        <f t="shared" si="860"/>
        <v>30-45</v>
      </c>
      <c r="P9181" t="str">
        <f t="shared" si="861"/>
        <v>Medium</v>
      </c>
      <c r="Q9181" t="str">
        <f t="shared" si="862"/>
        <v>Long-Term</v>
      </c>
      <c r="R9181" t="str">
        <f t="shared" si="863"/>
        <v>High Balance</v>
      </c>
      <c r="S9181" t="str">
        <f t="shared" si="864"/>
        <v>High Value</v>
      </c>
      <c r="T9181">
        <v>1</v>
      </c>
      <c r="U9181">
        <f t="shared" si="865"/>
        <v>0</v>
      </c>
    </row>
    <row r="9182" spans="1:21" x14ac:dyDescent="0.25">
      <c r="A9182">
        <v>2025</v>
      </c>
      <c r="B9182">
        <v>15568326</v>
      </c>
      <c r="C9182" t="s">
        <v>618</v>
      </c>
      <c r="D9182">
        <v>637</v>
      </c>
      <c r="E9182" t="s">
        <v>15</v>
      </c>
      <c r="F9182" t="s">
        <v>16</v>
      </c>
      <c r="G9182">
        <v>44</v>
      </c>
      <c r="H9182">
        <v>2</v>
      </c>
      <c r="I9182">
        <v>0</v>
      </c>
      <c r="J9182">
        <v>2</v>
      </c>
      <c r="K9182">
        <v>1</v>
      </c>
      <c r="L9182">
        <v>0</v>
      </c>
      <c r="M9182">
        <v>149666</v>
      </c>
      <c r="N9182">
        <v>0</v>
      </c>
      <c r="O9182" t="str">
        <f t="shared" si="860"/>
        <v>30-45</v>
      </c>
      <c r="P9182" t="str">
        <f t="shared" si="861"/>
        <v>Medium</v>
      </c>
      <c r="Q9182" t="str">
        <f t="shared" si="862"/>
        <v>New</v>
      </c>
      <c r="R9182" t="str">
        <f t="shared" si="863"/>
        <v>Zero Balance</v>
      </c>
      <c r="S9182" t="str">
        <f t="shared" si="864"/>
        <v>Normal</v>
      </c>
      <c r="T9182">
        <v>1</v>
      </c>
      <c r="U9182">
        <f t="shared" si="865"/>
        <v>0</v>
      </c>
    </row>
    <row r="9183" spans="1:21" x14ac:dyDescent="0.25">
      <c r="A9183">
        <v>2025</v>
      </c>
      <c r="B9183">
        <v>15655368</v>
      </c>
      <c r="C9183" t="s">
        <v>1329</v>
      </c>
      <c r="D9183">
        <v>672</v>
      </c>
      <c r="E9183" t="s">
        <v>15</v>
      </c>
      <c r="F9183" t="s">
        <v>23</v>
      </c>
      <c r="G9183">
        <v>47</v>
      </c>
      <c r="H9183">
        <v>1</v>
      </c>
      <c r="I9183">
        <v>0</v>
      </c>
      <c r="J9183">
        <v>1</v>
      </c>
      <c r="K9183">
        <v>0</v>
      </c>
      <c r="L9183">
        <v>0</v>
      </c>
      <c r="M9183">
        <v>91575</v>
      </c>
      <c r="N9183">
        <v>0</v>
      </c>
      <c r="O9183" t="str">
        <f t="shared" si="860"/>
        <v>46-60</v>
      </c>
      <c r="P9183" t="str">
        <f t="shared" si="861"/>
        <v>Medium</v>
      </c>
      <c r="Q9183" t="str">
        <f t="shared" si="862"/>
        <v>New</v>
      </c>
      <c r="R9183" t="str">
        <f t="shared" si="863"/>
        <v>Zero Balance</v>
      </c>
      <c r="S9183" t="str">
        <f t="shared" si="864"/>
        <v>Normal</v>
      </c>
      <c r="T9183">
        <v>1</v>
      </c>
      <c r="U9183">
        <f t="shared" si="865"/>
        <v>0</v>
      </c>
    </row>
    <row r="9184" spans="1:21" x14ac:dyDescent="0.25">
      <c r="A9184">
        <v>2025</v>
      </c>
      <c r="B9184">
        <v>15665579</v>
      </c>
      <c r="C9184" t="s">
        <v>624</v>
      </c>
      <c r="D9184">
        <v>597</v>
      </c>
      <c r="E9184" t="s">
        <v>15</v>
      </c>
      <c r="F9184" t="s">
        <v>16</v>
      </c>
      <c r="G9184">
        <v>28</v>
      </c>
      <c r="H9184">
        <v>0</v>
      </c>
      <c r="I9184">
        <v>142706</v>
      </c>
      <c r="J9184">
        <v>1</v>
      </c>
      <c r="K9184">
        <v>1</v>
      </c>
      <c r="L9184">
        <v>0</v>
      </c>
      <c r="M9184">
        <v>127233</v>
      </c>
      <c r="N9184">
        <v>0</v>
      </c>
      <c r="O9184" t="str">
        <f t="shared" si="860"/>
        <v>&lt;30</v>
      </c>
      <c r="P9184" t="str">
        <f t="shared" si="861"/>
        <v>Low</v>
      </c>
      <c r="Q9184" t="str">
        <f t="shared" si="862"/>
        <v>New</v>
      </c>
      <c r="R9184" t="str">
        <f t="shared" si="863"/>
        <v>High Balance</v>
      </c>
      <c r="S9184" t="str">
        <f t="shared" si="864"/>
        <v>High Value</v>
      </c>
      <c r="T9184">
        <v>1</v>
      </c>
      <c r="U9184">
        <f t="shared" si="865"/>
        <v>0</v>
      </c>
    </row>
    <row r="9185" spans="1:21" x14ac:dyDescent="0.25">
      <c r="A9185">
        <v>2025</v>
      </c>
      <c r="B9185">
        <v>15676091</v>
      </c>
      <c r="C9185" t="s">
        <v>2125</v>
      </c>
      <c r="D9185">
        <v>543</v>
      </c>
      <c r="E9185" t="s">
        <v>15</v>
      </c>
      <c r="F9185" t="s">
        <v>23</v>
      </c>
      <c r="G9185">
        <v>42</v>
      </c>
      <c r="H9185">
        <v>7</v>
      </c>
      <c r="I9185">
        <v>0</v>
      </c>
      <c r="J9185">
        <v>1</v>
      </c>
      <c r="K9185">
        <v>1</v>
      </c>
      <c r="L9185">
        <v>1</v>
      </c>
      <c r="M9185">
        <v>56650</v>
      </c>
      <c r="N9185">
        <v>0</v>
      </c>
      <c r="O9185" t="str">
        <f t="shared" si="860"/>
        <v>30-45</v>
      </c>
      <c r="P9185" t="str">
        <f t="shared" si="861"/>
        <v>Low</v>
      </c>
      <c r="Q9185" t="str">
        <f t="shared" si="862"/>
        <v>Mid-Term</v>
      </c>
      <c r="R9185" t="str">
        <f t="shared" si="863"/>
        <v>Zero Balance</v>
      </c>
      <c r="S9185" t="str">
        <f t="shared" si="864"/>
        <v>Normal</v>
      </c>
      <c r="T9185">
        <v>1</v>
      </c>
      <c r="U9185">
        <f t="shared" si="865"/>
        <v>0</v>
      </c>
    </row>
    <row r="9186" spans="1:21" x14ac:dyDescent="0.25">
      <c r="A9186">
        <v>2025</v>
      </c>
      <c r="B9186">
        <v>15716984</v>
      </c>
      <c r="C9186" t="s">
        <v>91</v>
      </c>
      <c r="D9186">
        <v>695</v>
      </c>
      <c r="E9186" t="s">
        <v>18</v>
      </c>
      <c r="F9186" t="s">
        <v>16</v>
      </c>
      <c r="G9186">
        <v>56</v>
      </c>
      <c r="H9186">
        <v>4</v>
      </c>
      <c r="I9186">
        <v>0</v>
      </c>
      <c r="J9186">
        <v>2</v>
      </c>
      <c r="K9186">
        <v>1</v>
      </c>
      <c r="L9186">
        <v>0</v>
      </c>
      <c r="M9186">
        <v>84645</v>
      </c>
      <c r="N9186">
        <v>0</v>
      </c>
      <c r="O9186" t="str">
        <f t="shared" si="860"/>
        <v>46-60</v>
      </c>
      <c r="P9186" t="str">
        <f t="shared" si="861"/>
        <v>Medium</v>
      </c>
      <c r="Q9186" t="str">
        <f t="shared" si="862"/>
        <v>Mid-Term</v>
      </c>
      <c r="R9186" t="str">
        <f t="shared" si="863"/>
        <v>Zero Balance</v>
      </c>
      <c r="S9186" t="str">
        <f t="shared" si="864"/>
        <v>Normal</v>
      </c>
      <c r="T9186">
        <v>1</v>
      </c>
      <c r="U9186">
        <f t="shared" si="865"/>
        <v>0</v>
      </c>
    </row>
    <row r="9187" spans="1:21" x14ac:dyDescent="0.25">
      <c r="A9187">
        <v>2025</v>
      </c>
      <c r="B9187">
        <v>15715078</v>
      </c>
      <c r="C9187" t="s">
        <v>458</v>
      </c>
      <c r="D9187">
        <v>584</v>
      </c>
      <c r="E9187" t="s">
        <v>15</v>
      </c>
      <c r="F9187" t="s">
        <v>23</v>
      </c>
      <c r="G9187">
        <v>35</v>
      </c>
      <c r="H9187">
        <v>6</v>
      </c>
      <c r="I9187">
        <v>161614</v>
      </c>
      <c r="J9187">
        <v>2</v>
      </c>
      <c r="K9187">
        <v>1</v>
      </c>
      <c r="L9187">
        <v>1</v>
      </c>
      <c r="M9187">
        <v>148238</v>
      </c>
      <c r="N9187">
        <v>0</v>
      </c>
      <c r="O9187" t="str">
        <f t="shared" si="860"/>
        <v>30-45</v>
      </c>
      <c r="P9187" t="str">
        <f t="shared" si="861"/>
        <v>Low</v>
      </c>
      <c r="Q9187" t="str">
        <f t="shared" si="862"/>
        <v>Mid-Term</v>
      </c>
      <c r="R9187" t="str">
        <f t="shared" si="863"/>
        <v>High Balance</v>
      </c>
      <c r="S9187" t="str">
        <f t="shared" si="864"/>
        <v>High Value</v>
      </c>
      <c r="T9187">
        <v>1</v>
      </c>
      <c r="U9187">
        <f t="shared" si="865"/>
        <v>0</v>
      </c>
    </row>
    <row r="9188" spans="1:21" x14ac:dyDescent="0.25">
      <c r="A9188">
        <v>2025</v>
      </c>
      <c r="B9188">
        <v>15569452</v>
      </c>
      <c r="C9188" t="s">
        <v>2510</v>
      </c>
      <c r="D9188">
        <v>652</v>
      </c>
      <c r="E9188" t="s">
        <v>26</v>
      </c>
      <c r="F9188" t="s">
        <v>16</v>
      </c>
      <c r="G9188">
        <v>58</v>
      </c>
      <c r="H9188">
        <v>3</v>
      </c>
      <c r="I9188">
        <v>116353</v>
      </c>
      <c r="J9188">
        <v>2</v>
      </c>
      <c r="K9188">
        <v>0</v>
      </c>
      <c r="L9188">
        <v>1</v>
      </c>
      <c r="M9188">
        <v>193503</v>
      </c>
      <c r="N9188">
        <v>0</v>
      </c>
      <c r="O9188" t="str">
        <f t="shared" si="860"/>
        <v>46-60</v>
      </c>
      <c r="P9188" t="str">
        <f t="shared" si="861"/>
        <v>Medium</v>
      </c>
      <c r="Q9188" t="str">
        <f t="shared" si="862"/>
        <v>New</v>
      </c>
      <c r="R9188" t="str">
        <f t="shared" si="863"/>
        <v>High Balance</v>
      </c>
      <c r="S9188" t="str">
        <f t="shared" si="864"/>
        <v>High Value</v>
      </c>
      <c r="T9188">
        <v>1</v>
      </c>
      <c r="U9188">
        <f t="shared" si="865"/>
        <v>0</v>
      </c>
    </row>
    <row r="9189" spans="1:21" x14ac:dyDescent="0.25">
      <c r="A9189">
        <v>2025</v>
      </c>
      <c r="B9189">
        <v>15628863</v>
      </c>
      <c r="C9189" t="s">
        <v>137</v>
      </c>
      <c r="D9189">
        <v>601</v>
      </c>
      <c r="E9189" t="s">
        <v>15</v>
      </c>
      <c r="F9189" t="s">
        <v>23</v>
      </c>
      <c r="G9189">
        <v>38</v>
      </c>
      <c r="H9189">
        <v>4</v>
      </c>
      <c r="I9189">
        <v>60014</v>
      </c>
      <c r="J9189">
        <v>1</v>
      </c>
      <c r="K9189">
        <v>1</v>
      </c>
      <c r="L9189">
        <v>1</v>
      </c>
      <c r="M9189">
        <v>38020</v>
      </c>
      <c r="N9189">
        <v>0</v>
      </c>
      <c r="O9189" t="str">
        <f t="shared" si="860"/>
        <v>30-45</v>
      </c>
      <c r="P9189" t="str">
        <f t="shared" si="861"/>
        <v>Medium</v>
      </c>
      <c r="Q9189" t="str">
        <f t="shared" si="862"/>
        <v>Mid-Term</v>
      </c>
      <c r="R9189" t="str">
        <f t="shared" si="863"/>
        <v>Low Balance</v>
      </c>
      <c r="S9189" t="str">
        <f t="shared" si="864"/>
        <v>Normal</v>
      </c>
      <c r="T9189">
        <v>1</v>
      </c>
      <c r="U9189">
        <f t="shared" si="865"/>
        <v>0</v>
      </c>
    </row>
    <row r="9190" spans="1:21" x14ac:dyDescent="0.25">
      <c r="A9190">
        <v>2025</v>
      </c>
      <c r="B9190">
        <v>15778192</v>
      </c>
      <c r="C9190" t="s">
        <v>1553</v>
      </c>
      <c r="D9190">
        <v>628</v>
      </c>
      <c r="E9190" t="s">
        <v>18</v>
      </c>
      <c r="F9190" t="s">
        <v>23</v>
      </c>
      <c r="G9190">
        <v>28</v>
      </c>
      <c r="H9190">
        <v>4</v>
      </c>
      <c r="I9190">
        <v>0</v>
      </c>
      <c r="J9190">
        <v>2</v>
      </c>
      <c r="K9190">
        <v>1</v>
      </c>
      <c r="L9190">
        <v>1</v>
      </c>
      <c r="M9190">
        <v>176751</v>
      </c>
      <c r="N9190">
        <v>0</v>
      </c>
      <c r="O9190" t="str">
        <f t="shared" si="860"/>
        <v>&lt;30</v>
      </c>
      <c r="P9190" t="str">
        <f t="shared" si="861"/>
        <v>Medium</v>
      </c>
      <c r="Q9190" t="str">
        <f t="shared" si="862"/>
        <v>Mid-Term</v>
      </c>
      <c r="R9190" t="str">
        <f t="shared" si="863"/>
        <v>Zero Balance</v>
      </c>
      <c r="S9190" t="str">
        <f t="shared" si="864"/>
        <v>Normal</v>
      </c>
      <c r="T9190">
        <v>1</v>
      </c>
      <c r="U9190">
        <f t="shared" si="865"/>
        <v>0</v>
      </c>
    </row>
    <row r="9191" spans="1:21" x14ac:dyDescent="0.25">
      <c r="A9191">
        <v>2025</v>
      </c>
      <c r="B9191">
        <v>15793723</v>
      </c>
      <c r="C9191" t="s">
        <v>263</v>
      </c>
      <c r="D9191">
        <v>607</v>
      </c>
      <c r="E9191" t="s">
        <v>26</v>
      </c>
      <c r="F9191" t="s">
        <v>23</v>
      </c>
      <c r="G9191">
        <v>32</v>
      </c>
      <c r="H9191">
        <v>9</v>
      </c>
      <c r="I9191">
        <v>144272</v>
      </c>
      <c r="J9191">
        <v>2</v>
      </c>
      <c r="K9191">
        <v>1</v>
      </c>
      <c r="L9191">
        <v>0</v>
      </c>
      <c r="M9191">
        <v>176581</v>
      </c>
      <c r="N9191">
        <v>0</v>
      </c>
      <c r="O9191" t="str">
        <f t="shared" si="860"/>
        <v>30-45</v>
      </c>
      <c r="P9191" t="str">
        <f t="shared" si="861"/>
        <v>Medium</v>
      </c>
      <c r="Q9191" t="str">
        <f t="shared" si="862"/>
        <v>Long-Term</v>
      </c>
      <c r="R9191" t="str">
        <f t="shared" si="863"/>
        <v>High Balance</v>
      </c>
      <c r="S9191" t="str">
        <f t="shared" si="864"/>
        <v>High Value</v>
      </c>
      <c r="T9191">
        <v>1</v>
      </c>
      <c r="U9191">
        <f t="shared" si="865"/>
        <v>0</v>
      </c>
    </row>
    <row r="9192" spans="1:21" x14ac:dyDescent="0.25">
      <c r="A9192">
        <v>2025</v>
      </c>
      <c r="B9192">
        <v>15798943</v>
      </c>
      <c r="C9192" t="s">
        <v>651</v>
      </c>
      <c r="D9192">
        <v>646</v>
      </c>
      <c r="E9192" t="s">
        <v>15</v>
      </c>
      <c r="F9192" t="s">
        <v>16</v>
      </c>
      <c r="G9192">
        <v>46</v>
      </c>
      <c r="H9192">
        <v>8</v>
      </c>
      <c r="I9192">
        <v>0</v>
      </c>
      <c r="J9192">
        <v>2</v>
      </c>
      <c r="K9192">
        <v>1</v>
      </c>
      <c r="L9192">
        <v>0</v>
      </c>
      <c r="M9192">
        <v>133059</v>
      </c>
      <c r="N9192">
        <v>0</v>
      </c>
      <c r="O9192" t="str">
        <f t="shared" si="860"/>
        <v>46-60</v>
      </c>
      <c r="P9192" t="str">
        <f t="shared" si="861"/>
        <v>Medium</v>
      </c>
      <c r="Q9192" t="str">
        <f t="shared" si="862"/>
        <v>Long-Term</v>
      </c>
      <c r="R9192" t="str">
        <f t="shared" si="863"/>
        <v>Zero Balance</v>
      </c>
      <c r="S9192" t="str">
        <f t="shared" si="864"/>
        <v>Normal</v>
      </c>
      <c r="T9192">
        <v>1</v>
      </c>
      <c r="U9192">
        <f t="shared" si="865"/>
        <v>0</v>
      </c>
    </row>
    <row r="9193" spans="1:21" x14ac:dyDescent="0.25">
      <c r="A9193">
        <v>2025</v>
      </c>
      <c r="B9193">
        <v>15764708</v>
      </c>
      <c r="C9193" t="s">
        <v>655</v>
      </c>
      <c r="D9193">
        <v>572</v>
      </c>
      <c r="E9193" t="s">
        <v>15</v>
      </c>
      <c r="F9193" t="s">
        <v>23</v>
      </c>
      <c r="G9193">
        <v>30</v>
      </c>
      <c r="H9193">
        <v>6</v>
      </c>
      <c r="I9193">
        <v>117697</v>
      </c>
      <c r="J9193">
        <v>1</v>
      </c>
      <c r="K9193">
        <v>1</v>
      </c>
      <c r="L9193">
        <v>0</v>
      </c>
      <c r="M9193">
        <v>100844</v>
      </c>
      <c r="N9193">
        <v>0</v>
      </c>
      <c r="O9193" t="str">
        <f t="shared" si="860"/>
        <v>30-45</v>
      </c>
      <c r="P9193" t="str">
        <f t="shared" si="861"/>
        <v>Low</v>
      </c>
      <c r="Q9193" t="str">
        <f t="shared" si="862"/>
        <v>Mid-Term</v>
      </c>
      <c r="R9193" t="str">
        <f t="shared" si="863"/>
        <v>High Balance</v>
      </c>
      <c r="S9193" t="str">
        <f t="shared" si="864"/>
        <v>High Value</v>
      </c>
      <c r="T9193">
        <v>1</v>
      </c>
      <c r="U9193">
        <f t="shared" si="865"/>
        <v>0</v>
      </c>
    </row>
    <row r="9194" spans="1:21" x14ac:dyDescent="0.25">
      <c r="A9194">
        <v>2025</v>
      </c>
      <c r="B9194">
        <v>15791040</v>
      </c>
      <c r="C9194" t="s">
        <v>1643</v>
      </c>
      <c r="D9194">
        <v>801</v>
      </c>
      <c r="E9194" t="s">
        <v>18</v>
      </c>
      <c r="F9194" t="s">
        <v>23</v>
      </c>
      <c r="G9194">
        <v>58</v>
      </c>
      <c r="H9194">
        <v>1</v>
      </c>
      <c r="I9194">
        <v>79955</v>
      </c>
      <c r="J9194">
        <v>2</v>
      </c>
      <c r="K9194">
        <v>1</v>
      </c>
      <c r="L9194">
        <v>1</v>
      </c>
      <c r="M9194">
        <v>30484</v>
      </c>
      <c r="N9194">
        <v>0</v>
      </c>
      <c r="O9194" t="str">
        <f t="shared" si="860"/>
        <v>46-60</v>
      </c>
      <c r="P9194" t="str">
        <f t="shared" si="861"/>
        <v>High</v>
      </c>
      <c r="Q9194" t="str">
        <f t="shared" si="862"/>
        <v>New</v>
      </c>
      <c r="R9194" t="str">
        <f t="shared" si="863"/>
        <v>Low Balance</v>
      </c>
      <c r="S9194" t="str">
        <f t="shared" si="864"/>
        <v>Normal</v>
      </c>
      <c r="T9194">
        <v>1</v>
      </c>
      <c r="U9194">
        <f t="shared" si="865"/>
        <v>0</v>
      </c>
    </row>
    <row r="9195" spans="1:21" x14ac:dyDescent="0.25">
      <c r="A9195">
        <v>2025</v>
      </c>
      <c r="B9195">
        <v>15631512</v>
      </c>
      <c r="C9195" t="s">
        <v>450</v>
      </c>
      <c r="D9195">
        <v>597</v>
      </c>
      <c r="E9195" t="s">
        <v>15</v>
      </c>
      <c r="F9195" t="s">
        <v>16</v>
      </c>
      <c r="G9195">
        <v>26</v>
      </c>
      <c r="H9195">
        <v>8</v>
      </c>
      <c r="I9195">
        <v>149989</v>
      </c>
      <c r="J9195">
        <v>1</v>
      </c>
      <c r="K9195">
        <v>1</v>
      </c>
      <c r="L9195">
        <v>0</v>
      </c>
      <c r="M9195">
        <v>42331</v>
      </c>
      <c r="N9195">
        <v>0</v>
      </c>
      <c r="O9195" t="str">
        <f t="shared" si="860"/>
        <v>&lt;30</v>
      </c>
      <c r="P9195" t="str">
        <f t="shared" si="861"/>
        <v>Low</v>
      </c>
      <c r="Q9195" t="str">
        <f t="shared" si="862"/>
        <v>Long-Term</v>
      </c>
      <c r="R9195" t="str">
        <f t="shared" si="863"/>
        <v>High Balance</v>
      </c>
      <c r="S9195" t="str">
        <f t="shared" si="864"/>
        <v>High Value</v>
      </c>
      <c r="T9195">
        <v>1</v>
      </c>
      <c r="U9195">
        <f t="shared" si="865"/>
        <v>0</v>
      </c>
    </row>
    <row r="9196" spans="1:21" x14ac:dyDescent="0.25">
      <c r="A9196">
        <v>2025</v>
      </c>
      <c r="B9196">
        <v>15640106</v>
      </c>
      <c r="C9196" t="s">
        <v>1172</v>
      </c>
      <c r="D9196">
        <v>613</v>
      </c>
      <c r="E9196" t="s">
        <v>15</v>
      </c>
      <c r="F9196" t="s">
        <v>23</v>
      </c>
      <c r="G9196">
        <v>40</v>
      </c>
      <c r="H9196">
        <v>7</v>
      </c>
      <c r="I9196">
        <v>124340</v>
      </c>
      <c r="J9196">
        <v>1</v>
      </c>
      <c r="K9196">
        <v>0</v>
      </c>
      <c r="L9196">
        <v>0</v>
      </c>
      <c r="M9196">
        <v>193310</v>
      </c>
      <c r="N9196">
        <v>0</v>
      </c>
      <c r="O9196" t="str">
        <f t="shared" si="860"/>
        <v>30-45</v>
      </c>
      <c r="P9196" t="str">
        <f t="shared" si="861"/>
        <v>Medium</v>
      </c>
      <c r="Q9196" t="str">
        <f t="shared" si="862"/>
        <v>Mid-Term</v>
      </c>
      <c r="R9196" t="str">
        <f t="shared" si="863"/>
        <v>High Balance</v>
      </c>
      <c r="S9196" t="str">
        <f t="shared" si="864"/>
        <v>High Value</v>
      </c>
      <c r="T9196">
        <v>1</v>
      </c>
      <c r="U9196">
        <f t="shared" si="865"/>
        <v>0</v>
      </c>
    </row>
    <row r="9197" spans="1:21" x14ac:dyDescent="0.25">
      <c r="A9197">
        <v>2025</v>
      </c>
      <c r="B9197">
        <v>15710315</v>
      </c>
      <c r="C9197" t="s">
        <v>704</v>
      </c>
      <c r="D9197">
        <v>529</v>
      </c>
      <c r="E9197" t="s">
        <v>26</v>
      </c>
      <c r="F9197" t="s">
        <v>23</v>
      </c>
      <c r="G9197">
        <v>29</v>
      </c>
      <c r="H9197">
        <v>4</v>
      </c>
      <c r="I9197">
        <v>135759</v>
      </c>
      <c r="J9197">
        <v>1</v>
      </c>
      <c r="K9197">
        <v>0</v>
      </c>
      <c r="L9197">
        <v>0</v>
      </c>
      <c r="M9197">
        <v>112814</v>
      </c>
      <c r="N9197">
        <v>1</v>
      </c>
      <c r="O9197" t="str">
        <f t="shared" si="860"/>
        <v>&lt;30</v>
      </c>
      <c r="P9197" t="str">
        <f t="shared" si="861"/>
        <v>Low</v>
      </c>
      <c r="Q9197" t="str">
        <f t="shared" si="862"/>
        <v>Mid-Term</v>
      </c>
      <c r="R9197" t="str">
        <f t="shared" si="863"/>
        <v>High Balance</v>
      </c>
      <c r="S9197" t="str">
        <f t="shared" si="864"/>
        <v>High Value</v>
      </c>
      <c r="T9197">
        <v>1</v>
      </c>
      <c r="U9197">
        <f t="shared" si="865"/>
        <v>135759</v>
      </c>
    </row>
    <row r="9198" spans="1:21" x14ac:dyDescent="0.25">
      <c r="A9198">
        <v>2025</v>
      </c>
      <c r="B9198">
        <v>15771535</v>
      </c>
      <c r="C9198" t="s">
        <v>1838</v>
      </c>
      <c r="D9198">
        <v>794</v>
      </c>
      <c r="E9198" t="s">
        <v>18</v>
      </c>
      <c r="F9198" t="s">
        <v>16</v>
      </c>
      <c r="G9198">
        <v>37</v>
      </c>
      <c r="H9198">
        <v>9</v>
      </c>
      <c r="I9198">
        <v>0</v>
      </c>
      <c r="J9198">
        <v>2</v>
      </c>
      <c r="K9198">
        <v>1</v>
      </c>
      <c r="L9198">
        <v>0</v>
      </c>
      <c r="M9198">
        <v>68009</v>
      </c>
      <c r="N9198">
        <v>0</v>
      </c>
      <c r="O9198" t="str">
        <f t="shared" si="860"/>
        <v>30-45</v>
      </c>
      <c r="P9198" t="str">
        <f t="shared" si="861"/>
        <v>High</v>
      </c>
      <c r="Q9198" t="str">
        <f t="shared" si="862"/>
        <v>Long-Term</v>
      </c>
      <c r="R9198" t="str">
        <f t="shared" si="863"/>
        <v>Zero Balance</v>
      </c>
      <c r="S9198" t="str">
        <f t="shared" si="864"/>
        <v>Normal</v>
      </c>
      <c r="T9198">
        <v>1</v>
      </c>
      <c r="U9198">
        <f t="shared" si="865"/>
        <v>0</v>
      </c>
    </row>
    <row r="9199" spans="1:21" x14ac:dyDescent="0.25">
      <c r="A9199">
        <v>2025</v>
      </c>
      <c r="B9199">
        <v>15611947</v>
      </c>
      <c r="C9199" t="s">
        <v>1223</v>
      </c>
      <c r="D9199">
        <v>557</v>
      </c>
      <c r="E9199" t="s">
        <v>15</v>
      </c>
      <c r="F9199" t="s">
        <v>23</v>
      </c>
      <c r="G9199">
        <v>34</v>
      </c>
      <c r="H9199">
        <v>3</v>
      </c>
      <c r="I9199">
        <v>83074</v>
      </c>
      <c r="J9199">
        <v>1</v>
      </c>
      <c r="K9199">
        <v>1</v>
      </c>
      <c r="L9199">
        <v>0</v>
      </c>
      <c r="M9199">
        <v>132673</v>
      </c>
      <c r="N9199">
        <v>0</v>
      </c>
      <c r="O9199" t="str">
        <f t="shared" si="860"/>
        <v>30-45</v>
      </c>
      <c r="P9199" t="str">
        <f t="shared" si="861"/>
        <v>Low</v>
      </c>
      <c r="Q9199" t="str">
        <f t="shared" si="862"/>
        <v>New</v>
      </c>
      <c r="R9199" t="str">
        <f t="shared" si="863"/>
        <v>Low Balance</v>
      </c>
      <c r="S9199" t="str">
        <f t="shared" si="864"/>
        <v>Normal</v>
      </c>
      <c r="T9199">
        <v>1</v>
      </c>
      <c r="U9199">
        <f t="shared" si="865"/>
        <v>0</v>
      </c>
    </row>
    <row r="9200" spans="1:21" x14ac:dyDescent="0.25">
      <c r="A9200">
        <v>2025</v>
      </c>
      <c r="B9200">
        <v>15670266</v>
      </c>
      <c r="C9200" t="s">
        <v>220</v>
      </c>
      <c r="D9200">
        <v>499</v>
      </c>
      <c r="E9200" t="s">
        <v>15</v>
      </c>
      <c r="F9200" t="s">
        <v>16</v>
      </c>
      <c r="G9200">
        <v>28</v>
      </c>
      <c r="H9200">
        <v>4</v>
      </c>
      <c r="I9200">
        <v>141793</v>
      </c>
      <c r="J9200">
        <v>1</v>
      </c>
      <c r="K9200">
        <v>1</v>
      </c>
      <c r="L9200">
        <v>1</v>
      </c>
      <c r="M9200">
        <v>22002</v>
      </c>
      <c r="N9200">
        <v>0</v>
      </c>
      <c r="O9200" t="str">
        <f t="shared" si="860"/>
        <v>&lt;30</v>
      </c>
      <c r="P9200" t="str">
        <f t="shared" si="861"/>
        <v>Low</v>
      </c>
      <c r="Q9200" t="str">
        <f t="shared" si="862"/>
        <v>Mid-Term</v>
      </c>
      <c r="R9200" t="str">
        <f t="shared" si="863"/>
        <v>High Balance</v>
      </c>
      <c r="S9200" t="str">
        <f t="shared" si="864"/>
        <v>High Value</v>
      </c>
      <c r="T9200">
        <v>1</v>
      </c>
      <c r="U9200">
        <f t="shared" si="865"/>
        <v>0</v>
      </c>
    </row>
    <row r="9201" spans="1:21" x14ac:dyDescent="0.25">
      <c r="A9201">
        <v>2025</v>
      </c>
      <c r="B9201">
        <v>15609083</v>
      </c>
      <c r="C9201" t="s">
        <v>1194</v>
      </c>
      <c r="D9201">
        <v>544</v>
      </c>
      <c r="E9201" t="s">
        <v>15</v>
      </c>
      <c r="F9201" t="s">
        <v>16</v>
      </c>
      <c r="G9201">
        <v>26</v>
      </c>
      <c r="H9201">
        <v>6</v>
      </c>
      <c r="I9201">
        <v>0</v>
      </c>
      <c r="J9201">
        <v>1</v>
      </c>
      <c r="K9201">
        <v>1</v>
      </c>
      <c r="L9201">
        <v>0</v>
      </c>
      <c r="M9201">
        <v>100200</v>
      </c>
      <c r="N9201">
        <v>1</v>
      </c>
      <c r="O9201" t="str">
        <f t="shared" si="860"/>
        <v>&lt;30</v>
      </c>
      <c r="P9201" t="str">
        <f t="shared" si="861"/>
        <v>Low</v>
      </c>
      <c r="Q9201" t="str">
        <f t="shared" si="862"/>
        <v>Mid-Term</v>
      </c>
      <c r="R9201" t="str">
        <f t="shared" si="863"/>
        <v>Zero Balance</v>
      </c>
      <c r="S9201" t="str">
        <f t="shared" si="864"/>
        <v>Normal</v>
      </c>
      <c r="T9201">
        <v>1</v>
      </c>
      <c r="U9201">
        <f t="shared" si="865"/>
        <v>0</v>
      </c>
    </row>
    <row r="9202" spans="1:21" x14ac:dyDescent="0.25">
      <c r="A9202">
        <v>2025</v>
      </c>
      <c r="B9202">
        <v>15567923</v>
      </c>
      <c r="C9202" t="s">
        <v>1932</v>
      </c>
      <c r="D9202">
        <v>739</v>
      </c>
      <c r="E9202" t="s">
        <v>15</v>
      </c>
      <c r="F9202" t="s">
        <v>16</v>
      </c>
      <c r="G9202">
        <v>30</v>
      </c>
      <c r="H9202">
        <v>6</v>
      </c>
      <c r="I9202">
        <v>0</v>
      </c>
      <c r="J9202">
        <v>1</v>
      </c>
      <c r="K9202">
        <v>0</v>
      </c>
      <c r="L9202">
        <v>0</v>
      </c>
      <c r="M9202">
        <v>122604</v>
      </c>
      <c r="N9202">
        <v>0</v>
      </c>
      <c r="O9202" t="str">
        <f t="shared" si="860"/>
        <v>30-45</v>
      </c>
      <c r="P9202" t="str">
        <f t="shared" si="861"/>
        <v>Medium</v>
      </c>
      <c r="Q9202" t="str">
        <f t="shared" si="862"/>
        <v>Mid-Term</v>
      </c>
      <c r="R9202" t="str">
        <f t="shared" si="863"/>
        <v>Zero Balance</v>
      </c>
      <c r="S9202" t="str">
        <f t="shared" si="864"/>
        <v>Normal</v>
      </c>
      <c r="T9202">
        <v>1</v>
      </c>
      <c r="U9202">
        <f t="shared" si="865"/>
        <v>0</v>
      </c>
    </row>
    <row r="9203" spans="1:21" x14ac:dyDescent="0.25">
      <c r="A9203">
        <v>2025</v>
      </c>
      <c r="B9203">
        <v>15788183</v>
      </c>
      <c r="C9203" t="s">
        <v>850</v>
      </c>
      <c r="D9203">
        <v>458</v>
      </c>
      <c r="E9203" t="s">
        <v>26</v>
      </c>
      <c r="F9203" t="s">
        <v>16</v>
      </c>
      <c r="G9203">
        <v>43</v>
      </c>
      <c r="H9203">
        <v>1</v>
      </c>
      <c r="I9203">
        <v>106870</v>
      </c>
      <c r="J9203">
        <v>2</v>
      </c>
      <c r="K9203">
        <v>1</v>
      </c>
      <c r="L9203">
        <v>0</v>
      </c>
      <c r="M9203">
        <v>100564</v>
      </c>
      <c r="N9203">
        <v>0</v>
      </c>
      <c r="O9203" t="str">
        <f t="shared" si="860"/>
        <v>30-45</v>
      </c>
      <c r="P9203" t="str">
        <f t="shared" si="861"/>
        <v>Low</v>
      </c>
      <c r="Q9203" t="str">
        <f t="shared" si="862"/>
        <v>New</v>
      </c>
      <c r="R9203" t="str">
        <f t="shared" si="863"/>
        <v>High Balance</v>
      </c>
      <c r="S9203" t="str">
        <f t="shared" si="864"/>
        <v>High Value</v>
      </c>
      <c r="T9203">
        <v>1</v>
      </c>
      <c r="U9203">
        <f t="shared" si="865"/>
        <v>0</v>
      </c>
    </row>
    <row r="9204" spans="1:21" x14ac:dyDescent="0.25">
      <c r="A9204">
        <v>2025</v>
      </c>
      <c r="B9204">
        <v>15735782</v>
      </c>
      <c r="C9204" t="s">
        <v>140</v>
      </c>
      <c r="D9204">
        <v>528</v>
      </c>
      <c r="E9204" t="s">
        <v>15</v>
      </c>
      <c r="F9204" t="s">
        <v>23</v>
      </c>
      <c r="G9204">
        <v>31</v>
      </c>
      <c r="H9204">
        <v>9</v>
      </c>
      <c r="I9204">
        <v>120963</v>
      </c>
      <c r="J9204">
        <v>1</v>
      </c>
      <c r="K9204">
        <v>1</v>
      </c>
      <c r="L9204">
        <v>0</v>
      </c>
      <c r="M9204">
        <v>5419</v>
      </c>
      <c r="N9204">
        <v>0</v>
      </c>
      <c r="O9204" t="str">
        <f t="shared" si="860"/>
        <v>30-45</v>
      </c>
      <c r="P9204" t="str">
        <f t="shared" si="861"/>
        <v>Low</v>
      </c>
      <c r="Q9204" t="str">
        <f t="shared" si="862"/>
        <v>Long-Term</v>
      </c>
      <c r="R9204" t="str">
        <f t="shared" si="863"/>
        <v>High Balance</v>
      </c>
      <c r="S9204" t="str">
        <f t="shared" si="864"/>
        <v>High Value</v>
      </c>
      <c r="T9204">
        <v>1</v>
      </c>
      <c r="U9204">
        <f t="shared" si="865"/>
        <v>0</v>
      </c>
    </row>
    <row r="9205" spans="1:21" x14ac:dyDescent="0.25">
      <c r="A9205">
        <v>2025</v>
      </c>
      <c r="B9205">
        <v>15774401</v>
      </c>
      <c r="C9205" t="s">
        <v>534</v>
      </c>
      <c r="D9205">
        <v>773</v>
      </c>
      <c r="E9205" t="s">
        <v>18</v>
      </c>
      <c r="F9205" t="s">
        <v>23</v>
      </c>
      <c r="G9205">
        <v>51</v>
      </c>
      <c r="H9205">
        <v>4</v>
      </c>
      <c r="I9205">
        <v>0</v>
      </c>
      <c r="J9205">
        <v>2</v>
      </c>
      <c r="K9205">
        <v>0</v>
      </c>
      <c r="L9205">
        <v>0</v>
      </c>
      <c r="M9205">
        <v>123588</v>
      </c>
      <c r="N9205">
        <v>1</v>
      </c>
      <c r="O9205" t="str">
        <f t="shared" si="860"/>
        <v>46-60</v>
      </c>
      <c r="P9205" t="str">
        <f t="shared" si="861"/>
        <v>High</v>
      </c>
      <c r="Q9205" t="str">
        <f t="shared" si="862"/>
        <v>Mid-Term</v>
      </c>
      <c r="R9205" t="str">
        <f t="shared" si="863"/>
        <v>Zero Balance</v>
      </c>
      <c r="S9205" t="str">
        <f t="shared" si="864"/>
        <v>Normal</v>
      </c>
      <c r="T9205">
        <v>1</v>
      </c>
      <c r="U9205">
        <f t="shared" si="865"/>
        <v>0</v>
      </c>
    </row>
    <row r="9206" spans="1:21" x14ac:dyDescent="0.25">
      <c r="A9206">
        <v>2025</v>
      </c>
      <c r="B9206">
        <v>15737971</v>
      </c>
      <c r="C9206" t="s">
        <v>2833</v>
      </c>
      <c r="D9206">
        <v>646</v>
      </c>
      <c r="E9206" t="s">
        <v>15</v>
      </c>
      <c r="F9206" t="s">
        <v>16</v>
      </c>
      <c r="G9206">
        <v>30</v>
      </c>
      <c r="H9206">
        <v>5</v>
      </c>
      <c r="I9206">
        <v>0</v>
      </c>
      <c r="J9206">
        <v>2</v>
      </c>
      <c r="K9206">
        <v>1</v>
      </c>
      <c r="L9206">
        <v>0</v>
      </c>
      <c r="M9206">
        <v>13935</v>
      </c>
      <c r="N9206">
        <v>0</v>
      </c>
      <c r="O9206" t="str">
        <f t="shared" si="860"/>
        <v>30-45</v>
      </c>
      <c r="P9206" t="str">
        <f t="shared" si="861"/>
        <v>Medium</v>
      </c>
      <c r="Q9206" t="str">
        <f t="shared" si="862"/>
        <v>Mid-Term</v>
      </c>
      <c r="R9206" t="str">
        <f t="shared" si="863"/>
        <v>Zero Balance</v>
      </c>
      <c r="S9206" t="str">
        <f t="shared" si="864"/>
        <v>Normal</v>
      </c>
      <c r="T9206">
        <v>1</v>
      </c>
      <c r="U9206">
        <f t="shared" si="865"/>
        <v>0</v>
      </c>
    </row>
    <row r="9207" spans="1:21" x14ac:dyDescent="0.25">
      <c r="A9207">
        <v>2025</v>
      </c>
      <c r="B9207">
        <v>15758750</v>
      </c>
      <c r="C9207" t="s">
        <v>1951</v>
      </c>
      <c r="D9207">
        <v>564</v>
      </c>
      <c r="E9207" t="s">
        <v>15</v>
      </c>
      <c r="F9207" t="s">
        <v>23</v>
      </c>
      <c r="G9207">
        <v>31</v>
      </c>
      <c r="H9207">
        <v>0</v>
      </c>
      <c r="I9207">
        <v>110527</v>
      </c>
      <c r="J9207">
        <v>1</v>
      </c>
      <c r="K9207">
        <v>1</v>
      </c>
      <c r="L9207">
        <v>1</v>
      </c>
      <c r="M9207">
        <v>87061</v>
      </c>
      <c r="N9207">
        <v>0</v>
      </c>
      <c r="O9207" t="str">
        <f t="shared" si="860"/>
        <v>30-45</v>
      </c>
      <c r="P9207" t="str">
        <f t="shared" si="861"/>
        <v>Low</v>
      </c>
      <c r="Q9207" t="str">
        <f t="shared" si="862"/>
        <v>New</v>
      </c>
      <c r="R9207" t="str">
        <f t="shared" si="863"/>
        <v>High Balance</v>
      </c>
      <c r="S9207" t="str">
        <f t="shared" si="864"/>
        <v>High Value</v>
      </c>
      <c r="T9207">
        <v>1</v>
      </c>
      <c r="U9207">
        <f t="shared" si="865"/>
        <v>0</v>
      </c>
    </row>
    <row r="9208" spans="1:21" x14ac:dyDescent="0.25">
      <c r="A9208">
        <v>2025</v>
      </c>
      <c r="B9208">
        <v>15611767</v>
      </c>
      <c r="C9208" t="s">
        <v>461</v>
      </c>
      <c r="D9208">
        <v>624</v>
      </c>
      <c r="E9208" t="s">
        <v>26</v>
      </c>
      <c r="F9208" t="s">
        <v>16</v>
      </c>
      <c r="G9208">
        <v>52</v>
      </c>
      <c r="H9208">
        <v>0</v>
      </c>
      <c r="I9208">
        <v>133723</v>
      </c>
      <c r="J9208">
        <v>1</v>
      </c>
      <c r="K9208">
        <v>0</v>
      </c>
      <c r="L9208">
        <v>0</v>
      </c>
      <c r="M9208">
        <v>4860</v>
      </c>
      <c r="N9208">
        <v>1</v>
      </c>
      <c r="O9208" t="str">
        <f t="shared" si="860"/>
        <v>46-60</v>
      </c>
      <c r="P9208" t="str">
        <f t="shared" si="861"/>
        <v>Medium</v>
      </c>
      <c r="Q9208" t="str">
        <f t="shared" si="862"/>
        <v>New</v>
      </c>
      <c r="R9208" t="str">
        <f t="shared" si="863"/>
        <v>High Balance</v>
      </c>
      <c r="S9208" t="str">
        <f t="shared" si="864"/>
        <v>High Value</v>
      </c>
      <c r="T9208">
        <v>1</v>
      </c>
      <c r="U9208">
        <f t="shared" si="865"/>
        <v>133723</v>
      </c>
    </row>
    <row r="9209" spans="1:21" x14ac:dyDescent="0.25">
      <c r="A9209">
        <v>2025</v>
      </c>
      <c r="B9209">
        <v>15643770</v>
      </c>
      <c r="C9209" t="s">
        <v>1587</v>
      </c>
      <c r="D9209">
        <v>682</v>
      </c>
      <c r="E9209" t="s">
        <v>15</v>
      </c>
      <c r="F9209" t="s">
        <v>16</v>
      </c>
      <c r="G9209">
        <v>52</v>
      </c>
      <c r="H9209">
        <v>5</v>
      </c>
      <c r="I9209">
        <v>112670</v>
      </c>
      <c r="J9209">
        <v>1</v>
      </c>
      <c r="K9209">
        <v>1</v>
      </c>
      <c r="L9209">
        <v>0</v>
      </c>
      <c r="M9209">
        <v>21085</v>
      </c>
      <c r="N9209">
        <v>1</v>
      </c>
      <c r="O9209" t="str">
        <f t="shared" si="860"/>
        <v>46-60</v>
      </c>
      <c r="P9209" t="str">
        <f t="shared" si="861"/>
        <v>Medium</v>
      </c>
      <c r="Q9209" t="str">
        <f t="shared" si="862"/>
        <v>Mid-Term</v>
      </c>
      <c r="R9209" t="str">
        <f t="shared" si="863"/>
        <v>High Balance</v>
      </c>
      <c r="S9209" t="str">
        <f t="shared" si="864"/>
        <v>High Value</v>
      </c>
      <c r="T9209">
        <v>1</v>
      </c>
      <c r="U9209">
        <f t="shared" si="865"/>
        <v>112670</v>
      </c>
    </row>
    <row r="9210" spans="1:21" x14ac:dyDescent="0.25">
      <c r="A9210">
        <v>2025</v>
      </c>
      <c r="B9210">
        <v>15744717</v>
      </c>
      <c r="C9210" t="s">
        <v>1998</v>
      </c>
      <c r="D9210">
        <v>726</v>
      </c>
      <c r="E9210" t="s">
        <v>15</v>
      </c>
      <c r="F9210" t="s">
        <v>16</v>
      </c>
      <c r="G9210">
        <v>44</v>
      </c>
      <c r="H9210">
        <v>2</v>
      </c>
      <c r="I9210">
        <v>0</v>
      </c>
      <c r="J9210">
        <v>2</v>
      </c>
      <c r="K9210">
        <v>1</v>
      </c>
      <c r="L9210">
        <v>1</v>
      </c>
      <c r="M9210">
        <v>26734</v>
      </c>
      <c r="N9210">
        <v>0</v>
      </c>
      <c r="O9210" t="str">
        <f t="shared" si="860"/>
        <v>30-45</v>
      </c>
      <c r="P9210" t="str">
        <f t="shared" si="861"/>
        <v>Medium</v>
      </c>
      <c r="Q9210" t="str">
        <f t="shared" si="862"/>
        <v>New</v>
      </c>
      <c r="R9210" t="str">
        <f t="shared" si="863"/>
        <v>Zero Balance</v>
      </c>
      <c r="S9210" t="str">
        <f t="shared" si="864"/>
        <v>Normal</v>
      </c>
      <c r="T9210">
        <v>1</v>
      </c>
      <c r="U9210">
        <f t="shared" si="865"/>
        <v>0</v>
      </c>
    </row>
    <row r="9211" spans="1:21" x14ac:dyDescent="0.25">
      <c r="A9211">
        <v>2025</v>
      </c>
      <c r="B9211">
        <v>15570681</v>
      </c>
      <c r="C9211" t="s">
        <v>374</v>
      </c>
      <c r="D9211">
        <v>560</v>
      </c>
      <c r="E9211" t="s">
        <v>15</v>
      </c>
      <c r="F9211" t="s">
        <v>23</v>
      </c>
      <c r="G9211">
        <v>24</v>
      </c>
      <c r="H9211">
        <v>1</v>
      </c>
      <c r="I9211">
        <v>116084</v>
      </c>
      <c r="J9211">
        <v>1</v>
      </c>
      <c r="K9211">
        <v>1</v>
      </c>
      <c r="L9211">
        <v>0</v>
      </c>
      <c r="M9211">
        <v>89735</v>
      </c>
      <c r="N9211">
        <v>0</v>
      </c>
      <c r="O9211" t="str">
        <f t="shared" si="860"/>
        <v>&lt;30</v>
      </c>
      <c r="P9211" t="str">
        <f t="shared" si="861"/>
        <v>Low</v>
      </c>
      <c r="Q9211" t="str">
        <f t="shared" si="862"/>
        <v>New</v>
      </c>
      <c r="R9211" t="str">
        <f t="shared" si="863"/>
        <v>High Balance</v>
      </c>
      <c r="S9211" t="str">
        <f t="shared" si="864"/>
        <v>High Value</v>
      </c>
      <c r="T9211">
        <v>1</v>
      </c>
      <c r="U9211">
        <f t="shared" si="865"/>
        <v>0</v>
      </c>
    </row>
    <row r="9212" spans="1:21" x14ac:dyDescent="0.25">
      <c r="A9212">
        <v>2025</v>
      </c>
      <c r="B9212">
        <v>15792650</v>
      </c>
      <c r="C9212" t="s">
        <v>453</v>
      </c>
      <c r="D9212">
        <v>382</v>
      </c>
      <c r="E9212" t="s">
        <v>18</v>
      </c>
      <c r="F9212" t="s">
        <v>23</v>
      </c>
      <c r="G9212">
        <v>36</v>
      </c>
      <c r="H9212">
        <v>0</v>
      </c>
      <c r="I9212">
        <v>0</v>
      </c>
      <c r="J9212">
        <v>1</v>
      </c>
      <c r="K9212">
        <v>1</v>
      </c>
      <c r="L9212">
        <v>1</v>
      </c>
      <c r="M9212">
        <v>179541</v>
      </c>
      <c r="N9212">
        <v>1</v>
      </c>
      <c r="O9212" t="str">
        <f t="shared" si="860"/>
        <v>30-45</v>
      </c>
      <c r="P9212" t="str">
        <f t="shared" si="861"/>
        <v>Low</v>
      </c>
      <c r="Q9212" t="str">
        <f t="shared" si="862"/>
        <v>New</v>
      </c>
      <c r="R9212" t="str">
        <f t="shared" si="863"/>
        <v>Zero Balance</v>
      </c>
      <c r="S9212" t="str">
        <f t="shared" si="864"/>
        <v>Normal</v>
      </c>
      <c r="T9212">
        <v>1</v>
      </c>
      <c r="U9212">
        <f t="shared" si="865"/>
        <v>0</v>
      </c>
    </row>
    <row r="9213" spans="1:21" x14ac:dyDescent="0.25">
      <c r="A9213">
        <v>2025</v>
      </c>
      <c r="B9213">
        <v>15605531</v>
      </c>
      <c r="C9213" t="s">
        <v>2179</v>
      </c>
      <c r="D9213">
        <v>457</v>
      </c>
      <c r="E9213" t="s">
        <v>18</v>
      </c>
      <c r="F9213" t="s">
        <v>16</v>
      </c>
      <c r="G9213">
        <v>38</v>
      </c>
      <c r="H9213">
        <v>6</v>
      </c>
      <c r="I9213">
        <v>0</v>
      </c>
      <c r="J9213">
        <v>2</v>
      </c>
      <c r="K9213">
        <v>1</v>
      </c>
      <c r="L9213">
        <v>0</v>
      </c>
      <c r="M9213">
        <v>173219</v>
      </c>
      <c r="N9213">
        <v>0</v>
      </c>
      <c r="O9213" t="str">
        <f t="shared" si="860"/>
        <v>30-45</v>
      </c>
      <c r="P9213" t="str">
        <f t="shared" si="861"/>
        <v>Low</v>
      </c>
      <c r="Q9213" t="str">
        <f t="shared" si="862"/>
        <v>Mid-Term</v>
      </c>
      <c r="R9213" t="str">
        <f t="shared" si="863"/>
        <v>Zero Balance</v>
      </c>
      <c r="S9213" t="str">
        <f t="shared" si="864"/>
        <v>Normal</v>
      </c>
      <c r="T9213">
        <v>1</v>
      </c>
      <c r="U9213">
        <f t="shared" si="865"/>
        <v>0</v>
      </c>
    </row>
    <row r="9214" spans="1:21" x14ac:dyDescent="0.25">
      <c r="A9214">
        <v>2025</v>
      </c>
      <c r="B9214">
        <v>15605339</v>
      </c>
      <c r="C9214" t="s">
        <v>1786</v>
      </c>
      <c r="D9214">
        <v>673</v>
      </c>
      <c r="E9214" t="s">
        <v>15</v>
      </c>
      <c r="F9214" t="s">
        <v>16</v>
      </c>
      <c r="G9214">
        <v>37</v>
      </c>
      <c r="H9214">
        <v>10</v>
      </c>
      <c r="I9214">
        <v>0</v>
      </c>
      <c r="J9214">
        <v>2</v>
      </c>
      <c r="K9214">
        <v>1</v>
      </c>
      <c r="L9214">
        <v>1</v>
      </c>
      <c r="M9214">
        <v>37411</v>
      </c>
      <c r="N9214">
        <v>0</v>
      </c>
      <c r="O9214" t="str">
        <f t="shared" si="860"/>
        <v>30-45</v>
      </c>
      <c r="P9214" t="str">
        <f t="shared" si="861"/>
        <v>Medium</v>
      </c>
      <c r="Q9214" t="str">
        <f t="shared" si="862"/>
        <v>Long-Term</v>
      </c>
      <c r="R9214" t="str">
        <f t="shared" si="863"/>
        <v>Zero Balance</v>
      </c>
      <c r="S9214" t="str">
        <f t="shared" si="864"/>
        <v>Normal</v>
      </c>
      <c r="T9214">
        <v>1</v>
      </c>
      <c r="U9214">
        <f t="shared" si="865"/>
        <v>0</v>
      </c>
    </row>
    <row r="9215" spans="1:21" x14ac:dyDescent="0.25">
      <c r="A9215">
        <v>2025</v>
      </c>
      <c r="B9215">
        <v>15672216</v>
      </c>
      <c r="C9215" t="s">
        <v>2283</v>
      </c>
      <c r="D9215">
        <v>584</v>
      </c>
      <c r="E9215" t="s">
        <v>15</v>
      </c>
      <c r="F9215" t="s">
        <v>16</v>
      </c>
      <c r="G9215">
        <v>40</v>
      </c>
      <c r="H9215">
        <v>4</v>
      </c>
      <c r="I9215">
        <v>82442</v>
      </c>
      <c r="J9215">
        <v>1</v>
      </c>
      <c r="K9215">
        <v>0</v>
      </c>
      <c r="L9215">
        <v>0</v>
      </c>
      <c r="M9215">
        <v>80852</v>
      </c>
      <c r="N9215">
        <v>0</v>
      </c>
      <c r="O9215" t="str">
        <f t="shared" si="860"/>
        <v>30-45</v>
      </c>
      <c r="P9215" t="str">
        <f t="shared" si="861"/>
        <v>Low</v>
      </c>
      <c r="Q9215" t="str">
        <f t="shared" si="862"/>
        <v>Mid-Term</v>
      </c>
      <c r="R9215" t="str">
        <f t="shared" si="863"/>
        <v>Low Balance</v>
      </c>
      <c r="S9215" t="str">
        <f t="shared" si="864"/>
        <v>Normal</v>
      </c>
      <c r="T9215">
        <v>1</v>
      </c>
      <c r="U9215">
        <f t="shared" si="865"/>
        <v>0</v>
      </c>
    </row>
    <row r="9216" spans="1:21" x14ac:dyDescent="0.25">
      <c r="A9216">
        <v>2025</v>
      </c>
      <c r="B9216">
        <v>15812893</v>
      </c>
      <c r="C9216" t="s">
        <v>1251</v>
      </c>
      <c r="D9216">
        <v>629</v>
      </c>
      <c r="E9216" t="s">
        <v>15</v>
      </c>
      <c r="F9216" t="s">
        <v>16</v>
      </c>
      <c r="G9216">
        <v>39</v>
      </c>
      <c r="H9216">
        <v>10</v>
      </c>
      <c r="I9216">
        <v>0</v>
      </c>
      <c r="J9216">
        <v>2</v>
      </c>
      <c r="K9216">
        <v>1</v>
      </c>
      <c r="L9216">
        <v>1</v>
      </c>
      <c r="M9216">
        <v>43174</v>
      </c>
      <c r="N9216">
        <v>1</v>
      </c>
      <c r="O9216" t="str">
        <f t="shared" si="860"/>
        <v>30-45</v>
      </c>
      <c r="P9216" t="str">
        <f t="shared" si="861"/>
        <v>Medium</v>
      </c>
      <c r="Q9216" t="str">
        <f t="shared" si="862"/>
        <v>Long-Term</v>
      </c>
      <c r="R9216" t="str">
        <f t="shared" si="863"/>
        <v>Zero Balance</v>
      </c>
      <c r="S9216" t="str">
        <f t="shared" si="864"/>
        <v>Normal</v>
      </c>
      <c r="T9216">
        <v>1</v>
      </c>
      <c r="U9216">
        <f t="shared" si="865"/>
        <v>0</v>
      </c>
    </row>
    <row r="9217" spans="1:21" x14ac:dyDescent="0.25">
      <c r="A9217">
        <v>2025</v>
      </c>
      <c r="B9217">
        <v>15624180</v>
      </c>
      <c r="C9217" t="s">
        <v>1161</v>
      </c>
      <c r="D9217">
        <v>584</v>
      </c>
      <c r="E9217" t="s">
        <v>26</v>
      </c>
      <c r="F9217" t="s">
        <v>16</v>
      </c>
      <c r="G9217">
        <v>37</v>
      </c>
      <c r="H9217">
        <v>10</v>
      </c>
      <c r="I9217">
        <v>134172</v>
      </c>
      <c r="J9217">
        <v>4</v>
      </c>
      <c r="K9217">
        <v>1</v>
      </c>
      <c r="L9217">
        <v>1</v>
      </c>
      <c r="M9217">
        <v>70927</v>
      </c>
      <c r="N9217">
        <v>1</v>
      </c>
      <c r="O9217" t="str">
        <f t="shared" si="860"/>
        <v>30-45</v>
      </c>
      <c r="P9217" t="str">
        <f t="shared" si="861"/>
        <v>Low</v>
      </c>
      <c r="Q9217" t="str">
        <f t="shared" si="862"/>
        <v>Long-Term</v>
      </c>
      <c r="R9217" t="str">
        <f t="shared" si="863"/>
        <v>High Balance</v>
      </c>
      <c r="S9217" t="str">
        <f t="shared" si="864"/>
        <v>High Value</v>
      </c>
      <c r="T9217">
        <v>1</v>
      </c>
      <c r="U9217">
        <f t="shared" si="865"/>
        <v>134172</v>
      </c>
    </row>
    <row r="9218" spans="1:21" x14ac:dyDescent="0.25">
      <c r="A9218">
        <v>2025</v>
      </c>
      <c r="B9218">
        <v>15701364</v>
      </c>
      <c r="C9218" t="s">
        <v>833</v>
      </c>
      <c r="D9218">
        <v>724</v>
      </c>
      <c r="E9218" t="s">
        <v>15</v>
      </c>
      <c r="F9218" t="s">
        <v>23</v>
      </c>
      <c r="G9218">
        <v>30</v>
      </c>
      <c r="H9218">
        <v>10</v>
      </c>
      <c r="I9218">
        <v>0</v>
      </c>
      <c r="J9218">
        <v>2</v>
      </c>
      <c r="K9218">
        <v>1</v>
      </c>
      <c r="L9218">
        <v>1</v>
      </c>
      <c r="M9218">
        <v>54266</v>
      </c>
      <c r="N9218">
        <v>0</v>
      </c>
      <c r="O9218" t="str">
        <f t="shared" ref="O9218:O9281" si="866">IF(G9218&lt;30,"&lt;30",IF(G9218&lt;=45,"30-45",IF(G9218&lt;=60,"46-60","60+")))</f>
        <v>30-45</v>
      </c>
      <c r="P9218" t="str">
        <f t="shared" ref="P9218:P9281" si="867">IF(D9218&lt;600,"Low",IF(D9218&lt;=750,"Medium","High"))</f>
        <v>Medium</v>
      </c>
      <c r="Q9218" t="str">
        <f t="shared" ref="Q9218:Q9281" si="868">IF(H9218&lt;=3,"New",IF(H9218&lt;=7,"Mid-Term","Long-Term"))</f>
        <v>Long-Term</v>
      </c>
      <c r="R9218" t="str">
        <f t="shared" ref="R9218:R9281" si="869">IF(I9218=0,"Zero Balance",IF(I9218&lt;100000,"Low Balance","High Balance"))</f>
        <v>Zero Balance</v>
      </c>
      <c r="S9218" t="str">
        <f t="shared" ref="S9218:S9281" si="870">IF(I9218&gt;=100000,"High Value","Normal")</f>
        <v>Normal</v>
      </c>
      <c r="T9218">
        <v>1</v>
      </c>
      <c r="U9218">
        <f t="shared" ref="U9218:U9281" si="871">IF(N9218=1,I9218,0)</f>
        <v>0</v>
      </c>
    </row>
    <row r="9219" spans="1:21" x14ac:dyDescent="0.25">
      <c r="A9219">
        <v>2025</v>
      </c>
      <c r="B9219">
        <v>15762588</v>
      </c>
      <c r="C9219" t="s">
        <v>2834</v>
      </c>
      <c r="D9219">
        <v>644</v>
      </c>
      <c r="E9219" t="s">
        <v>15</v>
      </c>
      <c r="F9219" t="s">
        <v>23</v>
      </c>
      <c r="G9219">
        <v>31</v>
      </c>
      <c r="H9219">
        <v>5</v>
      </c>
      <c r="I9219">
        <v>0</v>
      </c>
      <c r="J9219">
        <v>2</v>
      </c>
      <c r="K9219">
        <v>1</v>
      </c>
      <c r="L9219">
        <v>1</v>
      </c>
      <c r="M9219">
        <v>41872</v>
      </c>
      <c r="N9219">
        <v>0</v>
      </c>
      <c r="O9219" t="str">
        <f t="shared" si="866"/>
        <v>30-45</v>
      </c>
      <c r="P9219" t="str">
        <f t="shared" si="867"/>
        <v>Medium</v>
      </c>
      <c r="Q9219" t="str">
        <f t="shared" si="868"/>
        <v>Mid-Term</v>
      </c>
      <c r="R9219" t="str">
        <f t="shared" si="869"/>
        <v>Zero Balance</v>
      </c>
      <c r="S9219" t="str">
        <f t="shared" si="870"/>
        <v>Normal</v>
      </c>
      <c r="T9219">
        <v>1</v>
      </c>
      <c r="U9219">
        <f t="shared" si="871"/>
        <v>0</v>
      </c>
    </row>
    <row r="9220" spans="1:21" x14ac:dyDescent="0.25">
      <c r="A9220">
        <v>2025</v>
      </c>
      <c r="B9220">
        <v>15806318</v>
      </c>
      <c r="C9220" t="s">
        <v>699</v>
      </c>
      <c r="D9220">
        <v>676</v>
      </c>
      <c r="E9220" t="s">
        <v>26</v>
      </c>
      <c r="F9220" t="s">
        <v>16</v>
      </c>
      <c r="G9220">
        <v>48</v>
      </c>
      <c r="H9220">
        <v>2</v>
      </c>
      <c r="I9220">
        <v>124442</v>
      </c>
      <c r="J9220">
        <v>1</v>
      </c>
      <c r="K9220">
        <v>1</v>
      </c>
      <c r="L9220">
        <v>0</v>
      </c>
      <c r="M9220">
        <v>15069</v>
      </c>
      <c r="N9220">
        <v>1</v>
      </c>
      <c r="O9220" t="str">
        <f t="shared" si="866"/>
        <v>46-60</v>
      </c>
      <c r="P9220" t="str">
        <f t="shared" si="867"/>
        <v>Medium</v>
      </c>
      <c r="Q9220" t="str">
        <f t="shared" si="868"/>
        <v>New</v>
      </c>
      <c r="R9220" t="str">
        <f t="shared" si="869"/>
        <v>High Balance</v>
      </c>
      <c r="S9220" t="str">
        <f t="shared" si="870"/>
        <v>High Value</v>
      </c>
      <c r="T9220">
        <v>1</v>
      </c>
      <c r="U9220">
        <f t="shared" si="871"/>
        <v>124442</v>
      </c>
    </row>
    <row r="9221" spans="1:21" x14ac:dyDescent="0.25">
      <c r="A9221">
        <v>2025</v>
      </c>
      <c r="B9221">
        <v>15712596</v>
      </c>
      <c r="C9221" t="s">
        <v>278</v>
      </c>
      <c r="D9221">
        <v>499</v>
      </c>
      <c r="E9221" t="s">
        <v>15</v>
      </c>
      <c r="F9221" t="s">
        <v>23</v>
      </c>
      <c r="G9221">
        <v>31</v>
      </c>
      <c r="H9221">
        <v>4</v>
      </c>
      <c r="I9221">
        <v>0</v>
      </c>
      <c r="J9221">
        <v>1</v>
      </c>
      <c r="K9221">
        <v>1</v>
      </c>
      <c r="L9221">
        <v>0</v>
      </c>
      <c r="M9221">
        <v>25950</v>
      </c>
      <c r="N9221">
        <v>0</v>
      </c>
      <c r="O9221" t="str">
        <f t="shared" si="866"/>
        <v>30-45</v>
      </c>
      <c r="P9221" t="str">
        <f t="shared" si="867"/>
        <v>Low</v>
      </c>
      <c r="Q9221" t="str">
        <f t="shared" si="868"/>
        <v>Mid-Term</v>
      </c>
      <c r="R9221" t="str">
        <f t="shared" si="869"/>
        <v>Zero Balance</v>
      </c>
      <c r="S9221" t="str">
        <f t="shared" si="870"/>
        <v>Normal</v>
      </c>
      <c r="T9221">
        <v>1</v>
      </c>
      <c r="U9221">
        <f t="shared" si="871"/>
        <v>0</v>
      </c>
    </row>
    <row r="9222" spans="1:21" x14ac:dyDescent="0.25">
      <c r="A9222">
        <v>2025</v>
      </c>
      <c r="B9222">
        <v>15600399</v>
      </c>
      <c r="C9222" t="s">
        <v>859</v>
      </c>
      <c r="D9222">
        <v>598</v>
      </c>
      <c r="E9222" t="s">
        <v>15</v>
      </c>
      <c r="F9222" t="s">
        <v>23</v>
      </c>
      <c r="G9222">
        <v>60</v>
      </c>
      <c r="H9222">
        <v>4</v>
      </c>
      <c r="I9222">
        <v>0</v>
      </c>
      <c r="J9222">
        <v>1</v>
      </c>
      <c r="K9222">
        <v>1</v>
      </c>
      <c r="L9222">
        <v>0</v>
      </c>
      <c r="M9222">
        <v>197727</v>
      </c>
      <c r="N9222">
        <v>1</v>
      </c>
      <c r="O9222" t="str">
        <f t="shared" si="866"/>
        <v>46-60</v>
      </c>
      <c r="P9222" t="str">
        <f t="shared" si="867"/>
        <v>Low</v>
      </c>
      <c r="Q9222" t="str">
        <f t="shared" si="868"/>
        <v>Mid-Term</v>
      </c>
      <c r="R9222" t="str">
        <f t="shared" si="869"/>
        <v>Zero Balance</v>
      </c>
      <c r="S9222" t="str">
        <f t="shared" si="870"/>
        <v>Normal</v>
      </c>
      <c r="T9222">
        <v>1</v>
      </c>
      <c r="U9222">
        <f t="shared" si="871"/>
        <v>0</v>
      </c>
    </row>
    <row r="9223" spans="1:21" x14ac:dyDescent="0.25">
      <c r="A9223">
        <v>2025</v>
      </c>
      <c r="B9223">
        <v>15576216</v>
      </c>
      <c r="C9223" t="s">
        <v>1000</v>
      </c>
      <c r="D9223">
        <v>655</v>
      </c>
      <c r="E9223" t="s">
        <v>26</v>
      </c>
      <c r="F9223" t="s">
        <v>16</v>
      </c>
      <c r="G9223">
        <v>37</v>
      </c>
      <c r="H9223">
        <v>4</v>
      </c>
      <c r="I9223">
        <v>108863</v>
      </c>
      <c r="J9223">
        <v>1</v>
      </c>
      <c r="K9223">
        <v>1</v>
      </c>
      <c r="L9223">
        <v>0</v>
      </c>
      <c r="M9223">
        <v>79555</v>
      </c>
      <c r="N9223">
        <v>1</v>
      </c>
      <c r="O9223" t="str">
        <f t="shared" si="866"/>
        <v>30-45</v>
      </c>
      <c r="P9223" t="str">
        <f t="shared" si="867"/>
        <v>Medium</v>
      </c>
      <c r="Q9223" t="str">
        <f t="shared" si="868"/>
        <v>Mid-Term</v>
      </c>
      <c r="R9223" t="str">
        <f t="shared" si="869"/>
        <v>High Balance</v>
      </c>
      <c r="S9223" t="str">
        <f t="shared" si="870"/>
        <v>High Value</v>
      </c>
      <c r="T9223">
        <v>1</v>
      </c>
      <c r="U9223">
        <f t="shared" si="871"/>
        <v>108863</v>
      </c>
    </row>
    <row r="9224" spans="1:21" x14ac:dyDescent="0.25">
      <c r="A9224">
        <v>2025</v>
      </c>
      <c r="B9224">
        <v>15620750</v>
      </c>
      <c r="C9224" t="s">
        <v>2835</v>
      </c>
      <c r="D9224">
        <v>559</v>
      </c>
      <c r="E9224" t="s">
        <v>15</v>
      </c>
      <c r="F9224" t="s">
        <v>23</v>
      </c>
      <c r="G9224">
        <v>28</v>
      </c>
      <c r="H9224">
        <v>3</v>
      </c>
      <c r="I9224">
        <v>141099</v>
      </c>
      <c r="J9224">
        <v>1</v>
      </c>
      <c r="K9224">
        <v>1</v>
      </c>
      <c r="L9224">
        <v>1</v>
      </c>
      <c r="M9224">
        <v>15607</v>
      </c>
      <c r="N9224">
        <v>0</v>
      </c>
      <c r="O9224" t="str">
        <f t="shared" si="866"/>
        <v>&lt;30</v>
      </c>
      <c r="P9224" t="str">
        <f t="shared" si="867"/>
        <v>Low</v>
      </c>
      <c r="Q9224" t="str">
        <f t="shared" si="868"/>
        <v>New</v>
      </c>
      <c r="R9224" t="str">
        <f t="shared" si="869"/>
        <v>High Balance</v>
      </c>
      <c r="S9224" t="str">
        <f t="shared" si="870"/>
        <v>High Value</v>
      </c>
      <c r="T9224">
        <v>1</v>
      </c>
      <c r="U9224">
        <f t="shared" si="871"/>
        <v>0</v>
      </c>
    </row>
    <row r="9225" spans="1:21" x14ac:dyDescent="0.25">
      <c r="A9225">
        <v>2025</v>
      </c>
      <c r="B9225">
        <v>15623489</v>
      </c>
      <c r="C9225" t="s">
        <v>1048</v>
      </c>
      <c r="D9225">
        <v>543</v>
      </c>
      <c r="E9225" t="s">
        <v>15</v>
      </c>
      <c r="F9225" t="s">
        <v>16</v>
      </c>
      <c r="G9225">
        <v>67</v>
      </c>
      <c r="H9225">
        <v>0</v>
      </c>
      <c r="I9225">
        <v>128844</v>
      </c>
      <c r="J9225">
        <v>1</v>
      </c>
      <c r="K9225">
        <v>1</v>
      </c>
      <c r="L9225">
        <v>1</v>
      </c>
      <c r="M9225">
        <v>134612</v>
      </c>
      <c r="N9225">
        <v>0</v>
      </c>
      <c r="O9225" t="str">
        <f t="shared" si="866"/>
        <v>60+</v>
      </c>
      <c r="P9225" t="str">
        <f t="shared" si="867"/>
        <v>Low</v>
      </c>
      <c r="Q9225" t="str">
        <f t="shared" si="868"/>
        <v>New</v>
      </c>
      <c r="R9225" t="str">
        <f t="shared" si="869"/>
        <v>High Balance</v>
      </c>
      <c r="S9225" t="str">
        <f t="shared" si="870"/>
        <v>High Value</v>
      </c>
      <c r="T9225">
        <v>1</v>
      </c>
      <c r="U9225">
        <f t="shared" si="871"/>
        <v>0</v>
      </c>
    </row>
    <row r="9226" spans="1:21" x14ac:dyDescent="0.25">
      <c r="A9226">
        <v>2025</v>
      </c>
      <c r="B9226">
        <v>15667944</v>
      </c>
      <c r="C9226" t="s">
        <v>1163</v>
      </c>
      <c r="D9226">
        <v>679</v>
      </c>
      <c r="E9226" t="s">
        <v>15</v>
      </c>
      <c r="F9226" t="s">
        <v>23</v>
      </c>
      <c r="G9226">
        <v>39</v>
      </c>
      <c r="H9226">
        <v>0</v>
      </c>
      <c r="I9226">
        <v>86844</v>
      </c>
      <c r="J9226">
        <v>1</v>
      </c>
      <c r="K9226">
        <v>0</v>
      </c>
      <c r="L9226">
        <v>1</v>
      </c>
      <c r="M9226">
        <v>159831</v>
      </c>
      <c r="N9226">
        <v>0</v>
      </c>
      <c r="O9226" t="str">
        <f t="shared" si="866"/>
        <v>30-45</v>
      </c>
      <c r="P9226" t="str">
        <f t="shared" si="867"/>
        <v>Medium</v>
      </c>
      <c r="Q9226" t="str">
        <f t="shared" si="868"/>
        <v>New</v>
      </c>
      <c r="R9226" t="str">
        <f t="shared" si="869"/>
        <v>Low Balance</v>
      </c>
      <c r="S9226" t="str">
        <f t="shared" si="870"/>
        <v>Normal</v>
      </c>
      <c r="T9226">
        <v>1</v>
      </c>
      <c r="U9226">
        <f t="shared" si="871"/>
        <v>0</v>
      </c>
    </row>
    <row r="9227" spans="1:21" x14ac:dyDescent="0.25">
      <c r="A9227">
        <v>2025</v>
      </c>
      <c r="B9227">
        <v>15584928</v>
      </c>
      <c r="C9227" t="s">
        <v>1289</v>
      </c>
      <c r="D9227">
        <v>594</v>
      </c>
      <c r="E9227" t="s">
        <v>26</v>
      </c>
      <c r="F9227" t="s">
        <v>16</v>
      </c>
      <c r="G9227">
        <v>32</v>
      </c>
      <c r="H9227">
        <v>4</v>
      </c>
      <c r="I9227">
        <v>120075</v>
      </c>
      <c r="J9227">
        <v>2</v>
      </c>
      <c r="K9227">
        <v>1</v>
      </c>
      <c r="L9227">
        <v>1</v>
      </c>
      <c r="M9227">
        <v>162962</v>
      </c>
      <c r="N9227">
        <v>0</v>
      </c>
      <c r="O9227" t="str">
        <f t="shared" si="866"/>
        <v>30-45</v>
      </c>
      <c r="P9227" t="str">
        <f t="shared" si="867"/>
        <v>Low</v>
      </c>
      <c r="Q9227" t="str">
        <f t="shared" si="868"/>
        <v>Mid-Term</v>
      </c>
      <c r="R9227" t="str">
        <f t="shared" si="869"/>
        <v>High Balance</v>
      </c>
      <c r="S9227" t="str">
        <f t="shared" si="870"/>
        <v>High Value</v>
      </c>
      <c r="T9227">
        <v>1</v>
      </c>
      <c r="U9227">
        <f t="shared" si="871"/>
        <v>0</v>
      </c>
    </row>
    <row r="9228" spans="1:21" x14ac:dyDescent="0.25">
      <c r="A9228">
        <v>2025</v>
      </c>
      <c r="B9228">
        <v>15779913</v>
      </c>
      <c r="C9228" t="s">
        <v>280</v>
      </c>
      <c r="D9228">
        <v>586</v>
      </c>
      <c r="E9228" t="s">
        <v>15</v>
      </c>
      <c r="F9228" t="s">
        <v>23</v>
      </c>
      <c r="G9228">
        <v>27</v>
      </c>
      <c r="H9228">
        <v>5</v>
      </c>
      <c r="I9228">
        <v>130232</v>
      </c>
      <c r="J9228">
        <v>2</v>
      </c>
      <c r="K9228">
        <v>1</v>
      </c>
      <c r="L9228">
        <v>1</v>
      </c>
      <c r="M9228">
        <v>192427</v>
      </c>
      <c r="N9228">
        <v>0</v>
      </c>
      <c r="O9228" t="str">
        <f t="shared" si="866"/>
        <v>&lt;30</v>
      </c>
      <c r="P9228" t="str">
        <f t="shared" si="867"/>
        <v>Low</v>
      </c>
      <c r="Q9228" t="str">
        <f t="shared" si="868"/>
        <v>Mid-Term</v>
      </c>
      <c r="R9228" t="str">
        <f t="shared" si="869"/>
        <v>High Balance</v>
      </c>
      <c r="S9228" t="str">
        <f t="shared" si="870"/>
        <v>High Value</v>
      </c>
      <c r="T9228">
        <v>1</v>
      </c>
      <c r="U9228">
        <f t="shared" si="871"/>
        <v>0</v>
      </c>
    </row>
    <row r="9229" spans="1:21" x14ac:dyDescent="0.25">
      <c r="A9229">
        <v>2025</v>
      </c>
      <c r="B9229">
        <v>15644977</v>
      </c>
      <c r="C9229" t="s">
        <v>1523</v>
      </c>
      <c r="D9229">
        <v>776</v>
      </c>
      <c r="E9229" t="s">
        <v>15</v>
      </c>
      <c r="F9229" t="s">
        <v>16</v>
      </c>
      <c r="G9229">
        <v>31</v>
      </c>
      <c r="H9229">
        <v>5</v>
      </c>
      <c r="I9229">
        <v>0</v>
      </c>
      <c r="J9229">
        <v>2</v>
      </c>
      <c r="K9229">
        <v>1</v>
      </c>
      <c r="L9229">
        <v>0</v>
      </c>
      <c r="M9229">
        <v>92648</v>
      </c>
      <c r="N9229">
        <v>0</v>
      </c>
      <c r="O9229" t="str">
        <f t="shared" si="866"/>
        <v>30-45</v>
      </c>
      <c r="P9229" t="str">
        <f t="shared" si="867"/>
        <v>High</v>
      </c>
      <c r="Q9229" t="str">
        <f t="shared" si="868"/>
        <v>Mid-Term</v>
      </c>
      <c r="R9229" t="str">
        <f t="shared" si="869"/>
        <v>Zero Balance</v>
      </c>
      <c r="S9229" t="str">
        <f t="shared" si="870"/>
        <v>Normal</v>
      </c>
      <c r="T9229">
        <v>1</v>
      </c>
      <c r="U9229">
        <f t="shared" si="871"/>
        <v>0</v>
      </c>
    </row>
    <row r="9230" spans="1:21" x14ac:dyDescent="0.25">
      <c r="A9230">
        <v>2025</v>
      </c>
      <c r="B9230">
        <v>15749679</v>
      </c>
      <c r="C9230" t="s">
        <v>2836</v>
      </c>
      <c r="D9230">
        <v>699</v>
      </c>
      <c r="E9230" t="s">
        <v>15</v>
      </c>
      <c r="F9230" t="s">
        <v>23</v>
      </c>
      <c r="G9230">
        <v>39</v>
      </c>
      <c r="H9230">
        <v>2</v>
      </c>
      <c r="I9230">
        <v>109724</v>
      </c>
      <c r="J9230">
        <v>1</v>
      </c>
      <c r="K9230">
        <v>1</v>
      </c>
      <c r="L9230">
        <v>1</v>
      </c>
      <c r="M9230">
        <v>180022</v>
      </c>
      <c r="N9230">
        <v>0</v>
      </c>
      <c r="O9230" t="str">
        <f t="shared" si="866"/>
        <v>30-45</v>
      </c>
      <c r="P9230" t="str">
        <f t="shared" si="867"/>
        <v>Medium</v>
      </c>
      <c r="Q9230" t="str">
        <f t="shared" si="868"/>
        <v>New</v>
      </c>
      <c r="R9230" t="str">
        <f t="shared" si="869"/>
        <v>High Balance</v>
      </c>
      <c r="S9230" t="str">
        <f t="shared" si="870"/>
        <v>High Value</v>
      </c>
      <c r="T9230">
        <v>1</v>
      </c>
      <c r="U9230">
        <f t="shared" si="871"/>
        <v>0</v>
      </c>
    </row>
    <row r="9231" spans="1:21" x14ac:dyDescent="0.25">
      <c r="A9231">
        <v>2025</v>
      </c>
      <c r="B9231">
        <v>15629010</v>
      </c>
      <c r="C9231" t="s">
        <v>2837</v>
      </c>
      <c r="D9231">
        <v>847</v>
      </c>
      <c r="E9231" t="s">
        <v>26</v>
      </c>
      <c r="F9231" t="s">
        <v>16</v>
      </c>
      <c r="G9231">
        <v>35</v>
      </c>
      <c r="H9231">
        <v>5</v>
      </c>
      <c r="I9231">
        <v>111743</v>
      </c>
      <c r="J9231">
        <v>1</v>
      </c>
      <c r="K9231">
        <v>1</v>
      </c>
      <c r="L9231">
        <v>1</v>
      </c>
      <c r="M9231">
        <v>183584</v>
      </c>
      <c r="N9231">
        <v>0</v>
      </c>
      <c r="O9231" t="str">
        <f t="shared" si="866"/>
        <v>30-45</v>
      </c>
      <c r="P9231" t="str">
        <f t="shared" si="867"/>
        <v>High</v>
      </c>
      <c r="Q9231" t="str">
        <f t="shared" si="868"/>
        <v>Mid-Term</v>
      </c>
      <c r="R9231" t="str">
        <f t="shared" si="869"/>
        <v>High Balance</v>
      </c>
      <c r="S9231" t="str">
        <f t="shared" si="870"/>
        <v>High Value</v>
      </c>
      <c r="T9231">
        <v>1</v>
      </c>
      <c r="U9231">
        <f t="shared" si="871"/>
        <v>0</v>
      </c>
    </row>
    <row r="9232" spans="1:21" x14ac:dyDescent="0.25">
      <c r="A9232">
        <v>2025</v>
      </c>
      <c r="B9232">
        <v>15768465</v>
      </c>
      <c r="C9232" t="s">
        <v>1654</v>
      </c>
      <c r="D9232">
        <v>582</v>
      </c>
      <c r="E9232" t="s">
        <v>26</v>
      </c>
      <c r="F9232" t="s">
        <v>23</v>
      </c>
      <c r="G9232">
        <v>35</v>
      </c>
      <c r="H9232">
        <v>8</v>
      </c>
      <c r="I9232">
        <v>121309</v>
      </c>
      <c r="J9232">
        <v>2</v>
      </c>
      <c r="K9232">
        <v>1</v>
      </c>
      <c r="L9232">
        <v>1</v>
      </c>
      <c r="M9232">
        <v>28751</v>
      </c>
      <c r="N9232">
        <v>0</v>
      </c>
      <c r="O9232" t="str">
        <f t="shared" si="866"/>
        <v>30-45</v>
      </c>
      <c r="P9232" t="str">
        <f t="shared" si="867"/>
        <v>Low</v>
      </c>
      <c r="Q9232" t="str">
        <f t="shared" si="868"/>
        <v>Long-Term</v>
      </c>
      <c r="R9232" t="str">
        <f t="shared" si="869"/>
        <v>High Balance</v>
      </c>
      <c r="S9232" t="str">
        <f t="shared" si="870"/>
        <v>High Value</v>
      </c>
      <c r="T9232">
        <v>1</v>
      </c>
      <c r="U9232">
        <f t="shared" si="871"/>
        <v>0</v>
      </c>
    </row>
    <row r="9233" spans="1:21" x14ac:dyDescent="0.25">
      <c r="A9233">
        <v>2025</v>
      </c>
      <c r="B9233">
        <v>15767781</v>
      </c>
      <c r="C9233" t="s">
        <v>1088</v>
      </c>
      <c r="D9233">
        <v>648</v>
      </c>
      <c r="E9233" t="s">
        <v>15</v>
      </c>
      <c r="F9233" t="s">
        <v>23</v>
      </c>
      <c r="G9233">
        <v>38</v>
      </c>
      <c r="H9233">
        <v>10</v>
      </c>
      <c r="I9233">
        <v>82697</v>
      </c>
      <c r="J9233">
        <v>1</v>
      </c>
      <c r="K9233">
        <v>1</v>
      </c>
      <c r="L9233">
        <v>0</v>
      </c>
      <c r="M9233">
        <v>74847</v>
      </c>
      <c r="N9233">
        <v>0</v>
      </c>
      <c r="O9233" t="str">
        <f t="shared" si="866"/>
        <v>30-45</v>
      </c>
      <c r="P9233" t="str">
        <f t="shared" si="867"/>
        <v>Medium</v>
      </c>
      <c r="Q9233" t="str">
        <f t="shared" si="868"/>
        <v>Long-Term</v>
      </c>
      <c r="R9233" t="str">
        <f t="shared" si="869"/>
        <v>Low Balance</v>
      </c>
      <c r="S9233" t="str">
        <f t="shared" si="870"/>
        <v>Normal</v>
      </c>
      <c r="T9233">
        <v>1</v>
      </c>
      <c r="U9233">
        <f t="shared" si="871"/>
        <v>0</v>
      </c>
    </row>
    <row r="9234" spans="1:21" x14ac:dyDescent="0.25">
      <c r="A9234">
        <v>2025</v>
      </c>
      <c r="B9234">
        <v>15635364</v>
      </c>
      <c r="C9234" t="s">
        <v>486</v>
      </c>
      <c r="D9234">
        <v>618</v>
      </c>
      <c r="E9234" t="s">
        <v>15</v>
      </c>
      <c r="F9234" t="s">
        <v>16</v>
      </c>
      <c r="G9234">
        <v>49</v>
      </c>
      <c r="H9234">
        <v>9</v>
      </c>
      <c r="I9234">
        <v>44301</v>
      </c>
      <c r="J9234">
        <v>3</v>
      </c>
      <c r="K9234">
        <v>1</v>
      </c>
      <c r="L9234">
        <v>1</v>
      </c>
      <c r="M9234">
        <v>89729</v>
      </c>
      <c r="N9234">
        <v>1</v>
      </c>
      <c r="O9234" t="str">
        <f t="shared" si="866"/>
        <v>46-60</v>
      </c>
      <c r="P9234" t="str">
        <f t="shared" si="867"/>
        <v>Medium</v>
      </c>
      <c r="Q9234" t="str">
        <f t="shared" si="868"/>
        <v>Long-Term</v>
      </c>
      <c r="R9234" t="str">
        <f t="shared" si="869"/>
        <v>Low Balance</v>
      </c>
      <c r="S9234" t="str">
        <f t="shared" si="870"/>
        <v>Normal</v>
      </c>
      <c r="T9234">
        <v>1</v>
      </c>
      <c r="U9234">
        <f t="shared" si="871"/>
        <v>44301</v>
      </c>
    </row>
    <row r="9235" spans="1:21" x14ac:dyDescent="0.25">
      <c r="A9235">
        <v>2025</v>
      </c>
      <c r="B9235">
        <v>15722004</v>
      </c>
      <c r="C9235" t="s">
        <v>376</v>
      </c>
      <c r="D9235">
        <v>543</v>
      </c>
      <c r="E9235" t="s">
        <v>15</v>
      </c>
      <c r="F9235" t="s">
        <v>16</v>
      </c>
      <c r="G9235">
        <v>31</v>
      </c>
      <c r="H9235">
        <v>4</v>
      </c>
      <c r="I9235">
        <v>138318</v>
      </c>
      <c r="J9235">
        <v>1</v>
      </c>
      <c r="K9235">
        <v>0</v>
      </c>
      <c r="L9235">
        <v>0</v>
      </c>
      <c r="M9235">
        <v>61844</v>
      </c>
      <c r="N9235">
        <v>0</v>
      </c>
      <c r="O9235" t="str">
        <f t="shared" si="866"/>
        <v>30-45</v>
      </c>
      <c r="P9235" t="str">
        <f t="shared" si="867"/>
        <v>Low</v>
      </c>
      <c r="Q9235" t="str">
        <f t="shared" si="868"/>
        <v>Mid-Term</v>
      </c>
      <c r="R9235" t="str">
        <f t="shared" si="869"/>
        <v>High Balance</v>
      </c>
      <c r="S9235" t="str">
        <f t="shared" si="870"/>
        <v>High Value</v>
      </c>
      <c r="T9235">
        <v>1</v>
      </c>
      <c r="U9235">
        <f t="shared" si="871"/>
        <v>0</v>
      </c>
    </row>
    <row r="9236" spans="1:21" x14ac:dyDescent="0.25">
      <c r="A9236">
        <v>2025</v>
      </c>
      <c r="B9236">
        <v>15766044</v>
      </c>
      <c r="C9236" t="s">
        <v>58</v>
      </c>
      <c r="D9236">
        <v>642</v>
      </c>
      <c r="E9236" t="s">
        <v>26</v>
      </c>
      <c r="F9236" t="s">
        <v>23</v>
      </c>
      <c r="G9236">
        <v>49</v>
      </c>
      <c r="H9236">
        <v>4</v>
      </c>
      <c r="I9236">
        <v>120689</v>
      </c>
      <c r="J9236">
        <v>1</v>
      </c>
      <c r="K9236">
        <v>1</v>
      </c>
      <c r="L9236">
        <v>0</v>
      </c>
      <c r="M9236">
        <v>24770</v>
      </c>
      <c r="N9236">
        <v>1</v>
      </c>
      <c r="O9236" t="str">
        <f t="shared" si="866"/>
        <v>46-60</v>
      </c>
      <c r="P9236" t="str">
        <f t="shared" si="867"/>
        <v>Medium</v>
      </c>
      <c r="Q9236" t="str">
        <f t="shared" si="868"/>
        <v>Mid-Term</v>
      </c>
      <c r="R9236" t="str">
        <f t="shared" si="869"/>
        <v>High Balance</v>
      </c>
      <c r="S9236" t="str">
        <f t="shared" si="870"/>
        <v>High Value</v>
      </c>
      <c r="T9236">
        <v>1</v>
      </c>
      <c r="U9236">
        <f t="shared" si="871"/>
        <v>120689</v>
      </c>
    </row>
    <row r="9237" spans="1:21" x14ac:dyDescent="0.25">
      <c r="A9237">
        <v>2025</v>
      </c>
      <c r="B9237">
        <v>15586680</v>
      </c>
      <c r="C9237" t="s">
        <v>545</v>
      </c>
      <c r="D9237">
        <v>462</v>
      </c>
      <c r="E9237" t="s">
        <v>15</v>
      </c>
      <c r="F9237" t="s">
        <v>23</v>
      </c>
      <c r="G9237">
        <v>27</v>
      </c>
      <c r="H9237">
        <v>4</v>
      </c>
      <c r="I9237">
        <v>176914</v>
      </c>
      <c r="J9237">
        <v>1</v>
      </c>
      <c r="K9237">
        <v>1</v>
      </c>
      <c r="L9237">
        <v>0</v>
      </c>
      <c r="M9237">
        <v>80587</v>
      </c>
      <c r="N9237">
        <v>0</v>
      </c>
      <c r="O9237" t="str">
        <f t="shared" si="866"/>
        <v>&lt;30</v>
      </c>
      <c r="P9237" t="str">
        <f t="shared" si="867"/>
        <v>Low</v>
      </c>
      <c r="Q9237" t="str">
        <f t="shared" si="868"/>
        <v>Mid-Term</v>
      </c>
      <c r="R9237" t="str">
        <f t="shared" si="869"/>
        <v>High Balance</v>
      </c>
      <c r="S9237" t="str">
        <f t="shared" si="870"/>
        <v>High Value</v>
      </c>
      <c r="T9237">
        <v>1</v>
      </c>
      <c r="U9237">
        <f t="shared" si="871"/>
        <v>0</v>
      </c>
    </row>
    <row r="9238" spans="1:21" x14ac:dyDescent="0.25">
      <c r="A9238">
        <v>2025</v>
      </c>
      <c r="B9238">
        <v>15635388</v>
      </c>
      <c r="C9238" t="s">
        <v>2228</v>
      </c>
      <c r="D9238">
        <v>640</v>
      </c>
      <c r="E9238" t="s">
        <v>18</v>
      </c>
      <c r="F9238" t="s">
        <v>23</v>
      </c>
      <c r="G9238">
        <v>47</v>
      </c>
      <c r="H9238">
        <v>6</v>
      </c>
      <c r="I9238">
        <v>89047</v>
      </c>
      <c r="J9238">
        <v>1</v>
      </c>
      <c r="K9238">
        <v>1</v>
      </c>
      <c r="L9238">
        <v>0</v>
      </c>
      <c r="M9238">
        <v>116286</v>
      </c>
      <c r="N9238">
        <v>0</v>
      </c>
      <c r="O9238" t="str">
        <f t="shared" si="866"/>
        <v>46-60</v>
      </c>
      <c r="P9238" t="str">
        <f t="shared" si="867"/>
        <v>Medium</v>
      </c>
      <c r="Q9238" t="str">
        <f t="shared" si="868"/>
        <v>Mid-Term</v>
      </c>
      <c r="R9238" t="str">
        <f t="shared" si="869"/>
        <v>Low Balance</v>
      </c>
      <c r="S9238" t="str">
        <f t="shared" si="870"/>
        <v>Normal</v>
      </c>
      <c r="T9238">
        <v>1</v>
      </c>
      <c r="U9238">
        <f t="shared" si="871"/>
        <v>0</v>
      </c>
    </row>
    <row r="9239" spans="1:21" x14ac:dyDescent="0.25">
      <c r="A9239">
        <v>2025</v>
      </c>
      <c r="B9239">
        <v>15655175</v>
      </c>
      <c r="C9239" t="s">
        <v>93</v>
      </c>
      <c r="D9239">
        <v>740</v>
      </c>
      <c r="E9239" t="s">
        <v>26</v>
      </c>
      <c r="F9239" t="s">
        <v>23</v>
      </c>
      <c r="G9239">
        <v>40</v>
      </c>
      <c r="H9239">
        <v>4</v>
      </c>
      <c r="I9239">
        <v>114319</v>
      </c>
      <c r="J9239">
        <v>2</v>
      </c>
      <c r="K9239">
        <v>1</v>
      </c>
      <c r="L9239">
        <v>0</v>
      </c>
      <c r="M9239">
        <v>129334</v>
      </c>
      <c r="N9239">
        <v>1</v>
      </c>
      <c r="O9239" t="str">
        <f t="shared" si="866"/>
        <v>30-45</v>
      </c>
      <c r="P9239" t="str">
        <f t="shared" si="867"/>
        <v>Medium</v>
      </c>
      <c r="Q9239" t="str">
        <f t="shared" si="868"/>
        <v>Mid-Term</v>
      </c>
      <c r="R9239" t="str">
        <f t="shared" si="869"/>
        <v>High Balance</v>
      </c>
      <c r="S9239" t="str">
        <f t="shared" si="870"/>
        <v>High Value</v>
      </c>
      <c r="T9239">
        <v>1</v>
      </c>
      <c r="U9239">
        <f t="shared" si="871"/>
        <v>114319</v>
      </c>
    </row>
    <row r="9240" spans="1:21" x14ac:dyDescent="0.25">
      <c r="A9240">
        <v>2025</v>
      </c>
      <c r="B9240">
        <v>15639133</v>
      </c>
      <c r="C9240" t="s">
        <v>209</v>
      </c>
      <c r="D9240">
        <v>773</v>
      </c>
      <c r="E9240" t="s">
        <v>15</v>
      </c>
      <c r="F9240" t="s">
        <v>16</v>
      </c>
      <c r="G9240">
        <v>50</v>
      </c>
      <c r="H9240">
        <v>4</v>
      </c>
      <c r="I9240">
        <v>0</v>
      </c>
      <c r="J9240">
        <v>2</v>
      </c>
      <c r="K9240">
        <v>1</v>
      </c>
      <c r="L9240">
        <v>0</v>
      </c>
      <c r="M9240">
        <v>129373</v>
      </c>
      <c r="N9240">
        <v>0</v>
      </c>
      <c r="O9240" t="str">
        <f t="shared" si="866"/>
        <v>46-60</v>
      </c>
      <c r="P9240" t="str">
        <f t="shared" si="867"/>
        <v>High</v>
      </c>
      <c r="Q9240" t="str">
        <f t="shared" si="868"/>
        <v>Mid-Term</v>
      </c>
      <c r="R9240" t="str">
        <f t="shared" si="869"/>
        <v>Zero Balance</v>
      </c>
      <c r="S9240" t="str">
        <f t="shared" si="870"/>
        <v>Normal</v>
      </c>
      <c r="T9240">
        <v>1</v>
      </c>
      <c r="U9240">
        <f t="shared" si="871"/>
        <v>0</v>
      </c>
    </row>
    <row r="9241" spans="1:21" x14ac:dyDescent="0.25">
      <c r="A9241">
        <v>2025</v>
      </c>
      <c r="B9241">
        <v>15799653</v>
      </c>
      <c r="C9241" t="s">
        <v>1107</v>
      </c>
      <c r="D9241">
        <v>583</v>
      </c>
      <c r="E9241" t="s">
        <v>26</v>
      </c>
      <c r="F9241" t="s">
        <v>16</v>
      </c>
      <c r="G9241">
        <v>32</v>
      </c>
      <c r="H9241">
        <v>7</v>
      </c>
      <c r="I9241">
        <v>94754</v>
      </c>
      <c r="J9241">
        <v>2</v>
      </c>
      <c r="K9241">
        <v>1</v>
      </c>
      <c r="L9241">
        <v>1</v>
      </c>
      <c r="M9241">
        <v>18149</v>
      </c>
      <c r="N9241">
        <v>0</v>
      </c>
      <c r="O9241" t="str">
        <f t="shared" si="866"/>
        <v>30-45</v>
      </c>
      <c r="P9241" t="str">
        <f t="shared" si="867"/>
        <v>Low</v>
      </c>
      <c r="Q9241" t="str">
        <f t="shared" si="868"/>
        <v>Mid-Term</v>
      </c>
      <c r="R9241" t="str">
        <f t="shared" si="869"/>
        <v>Low Balance</v>
      </c>
      <c r="S9241" t="str">
        <f t="shared" si="870"/>
        <v>Normal</v>
      </c>
      <c r="T9241">
        <v>1</v>
      </c>
      <c r="U9241">
        <f t="shared" si="871"/>
        <v>0</v>
      </c>
    </row>
    <row r="9242" spans="1:21" x14ac:dyDescent="0.25">
      <c r="A9242">
        <v>2025</v>
      </c>
      <c r="B9242">
        <v>15723872</v>
      </c>
      <c r="C9242" t="s">
        <v>68</v>
      </c>
      <c r="D9242">
        <v>589</v>
      </c>
      <c r="E9242" t="s">
        <v>18</v>
      </c>
      <c r="F9242" t="s">
        <v>16</v>
      </c>
      <c r="G9242">
        <v>46</v>
      </c>
      <c r="H9242">
        <v>10</v>
      </c>
      <c r="I9242">
        <v>0</v>
      </c>
      <c r="J9242">
        <v>2</v>
      </c>
      <c r="K9242">
        <v>0</v>
      </c>
      <c r="L9242">
        <v>1</v>
      </c>
      <c r="M9242">
        <v>168369</v>
      </c>
      <c r="N9242">
        <v>0</v>
      </c>
      <c r="O9242" t="str">
        <f t="shared" si="866"/>
        <v>46-60</v>
      </c>
      <c r="P9242" t="str">
        <f t="shared" si="867"/>
        <v>Low</v>
      </c>
      <c r="Q9242" t="str">
        <f t="shared" si="868"/>
        <v>Long-Term</v>
      </c>
      <c r="R9242" t="str">
        <f t="shared" si="869"/>
        <v>Zero Balance</v>
      </c>
      <c r="S9242" t="str">
        <f t="shared" si="870"/>
        <v>Normal</v>
      </c>
      <c r="T9242">
        <v>1</v>
      </c>
      <c r="U9242">
        <f t="shared" si="871"/>
        <v>0</v>
      </c>
    </row>
    <row r="9243" spans="1:21" x14ac:dyDescent="0.25">
      <c r="A9243">
        <v>2025</v>
      </c>
      <c r="B9243">
        <v>15775627</v>
      </c>
      <c r="C9243" t="s">
        <v>305</v>
      </c>
      <c r="D9243">
        <v>509</v>
      </c>
      <c r="E9243" t="s">
        <v>15</v>
      </c>
      <c r="F9243" t="s">
        <v>23</v>
      </c>
      <c r="G9243">
        <v>35</v>
      </c>
      <c r="H9243">
        <v>8</v>
      </c>
      <c r="I9243">
        <v>0</v>
      </c>
      <c r="J9243">
        <v>2</v>
      </c>
      <c r="K9243">
        <v>0</v>
      </c>
      <c r="L9243">
        <v>1</v>
      </c>
      <c r="M9243">
        <v>67431</v>
      </c>
      <c r="N9243">
        <v>0</v>
      </c>
      <c r="O9243" t="str">
        <f t="shared" si="866"/>
        <v>30-45</v>
      </c>
      <c r="P9243" t="str">
        <f t="shared" si="867"/>
        <v>Low</v>
      </c>
      <c r="Q9243" t="str">
        <f t="shared" si="868"/>
        <v>Long-Term</v>
      </c>
      <c r="R9243" t="str">
        <f t="shared" si="869"/>
        <v>Zero Balance</v>
      </c>
      <c r="S9243" t="str">
        <f t="shared" si="870"/>
        <v>Normal</v>
      </c>
      <c r="T9243">
        <v>1</v>
      </c>
      <c r="U9243">
        <f t="shared" si="871"/>
        <v>0</v>
      </c>
    </row>
    <row r="9244" spans="1:21" x14ac:dyDescent="0.25">
      <c r="A9244">
        <v>2025</v>
      </c>
      <c r="B9244">
        <v>15630704</v>
      </c>
      <c r="C9244" t="s">
        <v>2838</v>
      </c>
      <c r="D9244">
        <v>612</v>
      </c>
      <c r="E9244" t="s">
        <v>26</v>
      </c>
      <c r="F9244" t="s">
        <v>23</v>
      </c>
      <c r="G9244">
        <v>32</v>
      </c>
      <c r="H9244">
        <v>9</v>
      </c>
      <c r="I9244">
        <v>106521</v>
      </c>
      <c r="J9244">
        <v>2</v>
      </c>
      <c r="K9244">
        <v>1</v>
      </c>
      <c r="L9244">
        <v>0</v>
      </c>
      <c r="M9244">
        <v>177092</v>
      </c>
      <c r="N9244">
        <v>0</v>
      </c>
      <c r="O9244" t="str">
        <f t="shared" si="866"/>
        <v>30-45</v>
      </c>
      <c r="P9244" t="str">
        <f t="shared" si="867"/>
        <v>Medium</v>
      </c>
      <c r="Q9244" t="str">
        <f t="shared" si="868"/>
        <v>Long-Term</v>
      </c>
      <c r="R9244" t="str">
        <f t="shared" si="869"/>
        <v>High Balance</v>
      </c>
      <c r="S9244" t="str">
        <f t="shared" si="870"/>
        <v>High Value</v>
      </c>
      <c r="T9244">
        <v>1</v>
      </c>
      <c r="U9244">
        <f t="shared" si="871"/>
        <v>0</v>
      </c>
    </row>
    <row r="9245" spans="1:21" x14ac:dyDescent="0.25">
      <c r="A9245">
        <v>2025</v>
      </c>
      <c r="B9245">
        <v>15815534</v>
      </c>
      <c r="C9245" t="s">
        <v>2839</v>
      </c>
      <c r="D9245">
        <v>505</v>
      </c>
      <c r="E9245" t="s">
        <v>18</v>
      </c>
      <c r="F9245" t="s">
        <v>23</v>
      </c>
      <c r="G9245">
        <v>37</v>
      </c>
      <c r="H9245">
        <v>0</v>
      </c>
      <c r="I9245">
        <v>134006</v>
      </c>
      <c r="J9245">
        <v>1</v>
      </c>
      <c r="K9245">
        <v>1</v>
      </c>
      <c r="L9245">
        <v>1</v>
      </c>
      <c r="M9245">
        <v>93737</v>
      </c>
      <c r="N9245">
        <v>0</v>
      </c>
      <c r="O9245" t="str">
        <f t="shared" si="866"/>
        <v>30-45</v>
      </c>
      <c r="P9245" t="str">
        <f t="shared" si="867"/>
        <v>Low</v>
      </c>
      <c r="Q9245" t="str">
        <f t="shared" si="868"/>
        <v>New</v>
      </c>
      <c r="R9245" t="str">
        <f t="shared" si="869"/>
        <v>High Balance</v>
      </c>
      <c r="S9245" t="str">
        <f t="shared" si="870"/>
        <v>High Value</v>
      </c>
      <c r="T9245">
        <v>1</v>
      </c>
      <c r="U9245">
        <f t="shared" si="871"/>
        <v>0</v>
      </c>
    </row>
    <row r="9246" spans="1:21" x14ac:dyDescent="0.25">
      <c r="A9246">
        <v>2025</v>
      </c>
      <c r="B9246">
        <v>15697249</v>
      </c>
      <c r="C9246" t="s">
        <v>410</v>
      </c>
      <c r="D9246">
        <v>546</v>
      </c>
      <c r="E9246" t="s">
        <v>26</v>
      </c>
      <c r="F9246" t="s">
        <v>16</v>
      </c>
      <c r="G9246">
        <v>25</v>
      </c>
      <c r="H9246">
        <v>3</v>
      </c>
      <c r="I9246">
        <v>132838</v>
      </c>
      <c r="J9246">
        <v>1</v>
      </c>
      <c r="K9246">
        <v>1</v>
      </c>
      <c r="L9246">
        <v>0</v>
      </c>
      <c r="M9246">
        <v>131647</v>
      </c>
      <c r="N9246">
        <v>0</v>
      </c>
      <c r="O9246" t="str">
        <f t="shared" si="866"/>
        <v>&lt;30</v>
      </c>
      <c r="P9246" t="str">
        <f t="shared" si="867"/>
        <v>Low</v>
      </c>
      <c r="Q9246" t="str">
        <f t="shared" si="868"/>
        <v>New</v>
      </c>
      <c r="R9246" t="str">
        <f t="shared" si="869"/>
        <v>High Balance</v>
      </c>
      <c r="S9246" t="str">
        <f t="shared" si="870"/>
        <v>High Value</v>
      </c>
      <c r="T9246">
        <v>1</v>
      </c>
      <c r="U9246">
        <f t="shared" si="871"/>
        <v>0</v>
      </c>
    </row>
    <row r="9247" spans="1:21" x14ac:dyDescent="0.25">
      <c r="A9247">
        <v>2025</v>
      </c>
      <c r="B9247">
        <v>15681316</v>
      </c>
      <c r="C9247" t="s">
        <v>310</v>
      </c>
      <c r="D9247">
        <v>681</v>
      </c>
      <c r="E9247" t="s">
        <v>15</v>
      </c>
      <c r="F9247" t="s">
        <v>16</v>
      </c>
      <c r="G9247">
        <v>41</v>
      </c>
      <c r="H9247">
        <v>0</v>
      </c>
      <c r="I9247">
        <v>120549</v>
      </c>
      <c r="J9247">
        <v>2</v>
      </c>
      <c r="K9247">
        <v>1</v>
      </c>
      <c r="L9247">
        <v>0</v>
      </c>
      <c r="M9247">
        <v>175722</v>
      </c>
      <c r="N9247">
        <v>0</v>
      </c>
      <c r="O9247" t="str">
        <f t="shared" si="866"/>
        <v>30-45</v>
      </c>
      <c r="P9247" t="str">
        <f t="shared" si="867"/>
        <v>Medium</v>
      </c>
      <c r="Q9247" t="str">
        <f t="shared" si="868"/>
        <v>New</v>
      </c>
      <c r="R9247" t="str">
        <f t="shared" si="869"/>
        <v>High Balance</v>
      </c>
      <c r="S9247" t="str">
        <f t="shared" si="870"/>
        <v>High Value</v>
      </c>
      <c r="T9247">
        <v>1</v>
      </c>
      <c r="U9247">
        <f t="shared" si="871"/>
        <v>0</v>
      </c>
    </row>
    <row r="9248" spans="1:21" x14ac:dyDescent="0.25">
      <c r="A9248">
        <v>2025</v>
      </c>
      <c r="B9248">
        <v>15682523</v>
      </c>
      <c r="C9248" t="s">
        <v>2508</v>
      </c>
      <c r="D9248">
        <v>762</v>
      </c>
      <c r="E9248" t="s">
        <v>15</v>
      </c>
      <c r="F9248" t="s">
        <v>23</v>
      </c>
      <c r="G9248">
        <v>20</v>
      </c>
      <c r="H9248">
        <v>1</v>
      </c>
      <c r="I9248">
        <v>139433</v>
      </c>
      <c r="J9248">
        <v>1</v>
      </c>
      <c r="K9248">
        <v>1</v>
      </c>
      <c r="L9248">
        <v>1</v>
      </c>
      <c r="M9248">
        <v>85607</v>
      </c>
      <c r="N9248">
        <v>0</v>
      </c>
      <c r="O9248" t="str">
        <f t="shared" si="866"/>
        <v>&lt;30</v>
      </c>
      <c r="P9248" t="str">
        <f t="shared" si="867"/>
        <v>High</v>
      </c>
      <c r="Q9248" t="str">
        <f t="shared" si="868"/>
        <v>New</v>
      </c>
      <c r="R9248" t="str">
        <f t="shared" si="869"/>
        <v>High Balance</v>
      </c>
      <c r="S9248" t="str">
        <f t="shared" si="870"/>
        <v>High Value</v>
      </c>
      <c r="T9248">
        <v>1</v>
      </c>
      <c r="U9248">
        <f t="shared" si="871"/>
        <v>0</v>
      </c>
    </row>
    <row r="9249" spans="1:21" x14ac:dyDescent="0.25">
      <c r="A9249">
        <v>2025</v>
      </c>
      <c r="B9249">
        <v>15650244</v>
      </c>
      <c r="C9249" t="s">
        <v>2668</v>
      </c>
      <c r="D9249">
        <v>786</v>
      </c>
      <c r="E9249" t="s">
        <v>18</v>
      </c>
      <c r="F9249" t="s">
        <v>23</v>
      </c>
      <c r="G9249">
        <v>29</v>
      </c>
      <c r="H9249">
        <v>7</v>
      </c>
      <c r="I9249">
        <v>80895</v>
      </c>
      <c r="J9249">
        <v>2</v>
      </c>
      <c r="K9249">
        <v>1</v>
      </c>
      <c r="L9249">
        <v>0</v>
      </c>
      <c r="M9249">
        <v>64946</v>
      </c>
      <c r="N9249">
        <v>0</v>
      </c>
      <c r="O9249" t="str">
        <f t="shared" si="866"/>
        <v>&lt;30</v>
      </c>
      <c r="P9249" t="str">
        <f t="shared" si="867"/>
        <v>High</v>
      </c>
      <c r="Q9249" t="str">
        <f t="shared" si="868"/>
        <v>Mid-Term</v>
      </c>
      <c r="R9249" t="str">
        <f t="shared" si="869"/>
        <v>Low Balance</v>
      </c>
      <c r="S9249" t="str">
        <f t="shared" si="870"/>
        <v>Normal</v>
      </c>
      <c r="T9249">
        <v>1</v>
      </c>
      <c r="U9249">
        <f t="shared" si="871"/>
        <v>0</v>
      </c>
    </row>
    <row r="9250" spans="1:21" x14ac:dyDescent="0.25">
      <c r="A9250">
        <v>2025</v>
      </c>
      <c r="B9250">
        <v>15648638</v>
      </c>
      <c r="C9250" t="s">
        <v>150</v>
      </c>
      <c r="D9250">
        <v>629</v>
      </c>
      <c r="E9250" t="s">
        <v>18</v>
      </c>
      <c r="F9250" t="s">
        <v>23</v>
      </c>
      <c r="G9250">
        <v>34</v>
      </c>
      <c r="H9250">
        <v>6</v>
      </c>
      <c r="I9250">
        <v>0</v>
      </c>
      <c r="J9250">
        <v>2</v>
      </c>
      <c r="K9250">
        <v>1</v>
      </c>
      <c r="L9250">
        <v>0</v>
      </c>
      <c r="M9250">
        <v>190348</v>
      </c>
      <c r="N9250">
        <v>0</v>
      </c>
      <c r="O9250" t="str">
        <f t="shared" si="866"/>
        <v>30-45</v>
      </c>
      <c r="P9250" t="str">
        <f t="shared" si="867"/>
        <v>Medium</v>
      </c>
      <c r="Q9250" t="str">
        <f t="shared" si="868"/>
        <v>Mid-Term</v>
      </c>
      <c r="R9250" t="str">
        <f t="shared" si="869"/>
        <v>Zero Balance</v>
      </c>
      <c r="S9250" t="str">
        <f t="shared" si="870"/>
        <v>Normal</v>
      </c>
      <c r="T9250">
        <v>1</v>
      </c>
      <c r="U9250">
        <f t="shared" si="871"/>
        <v>0</v>
      </c>
    </row>
    <row r="9251" spans="1:21" x14ac:dyDescent="0.25">
      <c r="A9251">
        <v>2025</v>
      </c>
      <c r="B9251">
        <v>15795747</v>
      </c>
      <c r="C9251" t="s">
        <v>1654</v>
      </c>
      <c r="D9251">
        <v>787</v>
      </c>
      <c r="E9251" t="s">
        <v>18</v>
      </c>
      <c r="F9251" t="s">
        <v>16</v>
      </c>
      <c r="G9251">
        <v>39</v>
      </c>
      <c r="H9251">
        <v>7</v>
      </c>
      <c r="I9251">
        <v>171647</v>
      </c>
      <c r="J9251">
        <v>1</v>
      </c>
      <c r="K9251">
        <v>0</v>
      </c>
      <c r="L9251">
        <v>1</v>
      </c>
      <c r="M9251">
        <v>100791</v>
      </c>
      <c r="N9251">
        <v>0</v>
      </c>
      <c r="O9251" t="str">
        <f t="shared" si="866"/>
        <v>30-45</v>
      </c>
      <c r="P9251" t="str">
        <f t="shared" si="867"/>
        <v>High</v>
      </c>
      <c r="Q9251" t="str">
        <f t="shared" si="868"/>
        <v>Mid-Term</v>
      </c>
      <c r="R9251" t="str">
        <f t="shared" si="869"/>
        <v>High Balance</v>
      </c>
      <c r="S9251" t="str">
        <f t="shared" si="870"/>
        <v>High Value</v>
      </c>
      <c r="T9251">
        <v>1</v>
      </c>
      <c r="U9251">
        <f t="shared" si="871"/>
        <v>0</v>
      </c>
    </row>
    <row r="9252" spans="1:21" x14ac:dyDescent="0.25">
      <c r="A9252">
        <v>2025</v>
      </c>
      <c r="B9252">
        <v>15607330</v>
      </c>
      <c r="C9252" t="s">
        <v>1687</v>
      </c>
      <c r="D9252">
        <v>713</v>
      </c>
      <c r="E9252" t="s">
        <v>18</v>
      </c>
      <c r="F9252" t="s">
        <v>23</v>
      </c>
      <c r="G9252">
        <v>42</v>
      </c>
      <c r="H9252">
        <v>0</v>
      </c>
      <c r="I9252">
        <v>109122</v>
      </c>
      <c r="J9252">
        <v>1</v>
      </c>
      <c r="K9252">
        <v>0</v>
      </c>
      <c r="L9252">
        <v>1</v>
      </c>
      <c r="M9252">
        <v>167873</v>
      </c>
      <c r="N9252">
        <v>0</v>
      </c>
      <c r="O9252" t="str">
        <f t="shared" si="866"/>
        <v>30-45</v>
      </c>
      <c r="P9252" t="str">
        <f t="shared" si="867"/>
        <v>Medium</v>
      </c>
      <c r="Q9252" t="str">
        <f t="shared" si="868"/>
        <v>New</v>
      </c>
      <c r="R9252" t="str">
        <f t="shared" si="869"/>
        <v>High Balance</v>
      </c>
      <c r="S9252" t="str">
        <f t="shared" si="870"/>
        <v>High Value</v>
      </c>
      <c r="T9252">
        <v>1</v>
      </c>
      <c r="U9252">
        <f t="shared" si="871"/>
        <v>0</v>
      </c>
    </row>
    <row r="9253" spans="1:21" x14ac:dyDescent="0.25">
      <c r="A9253">
        <v>2025</v>
      </c>
      <c r="B9253">
        <v>15624013</v>
      </c>
      <c r="C9253" t="s">
        <v>2309</v>
      </c>
      <c r="D9253">
        <v>541</v>
      </c>
      <c r="E9253" t="s">
        <v>15</v>
      </c>
      <c r="F9253" t="s">
        <v>16</v>
      </c>
      <c r="G9253">
        <v>39</v>
      </c>
      <c r="H9253">
        <v>6</v>
      </c>
      <c r="I9253">
        <v>109845</v>
      </c>
      <c r="J9253">
        <v>1</v>
      </c>
      <c r="K9253">
        <v>1</v>
      </c>
      <c r="L9253">
        <v>0</v>
      </c>
      <c r="M9253">
        <v>25289</v>
      </c>
      <c r="N9253">
        <v>0</v>
      </c>
      <c r="O9253" t="str">
        <f t="shared" si="866"/>
        <v>30-45</v>
      </c>
      <c r="P9253" t="str">
        <f t="shared" si="867"/>
        <v>Low</v>
      </c>
      <c r="Q9253" t="str">
        <f t="shared" si="868"/>
        <v>Mid-Term</v>
      </c>
      <c r="R9253" t="str">
        <f t="shared" si="869"/>
        <v>High Balance</v>
      </c>
      <c r="S9253" t="str">
        <f t="shared" si="870"/>
        <v>High Value</v>
      </c>
      <c r="T9253">
        <v>1</v>
      </c>
      <c r="U9253">
        <f t="shared" si="871"/>
        <v>0</v>
      </c>
    </row>
    <row r="9254" spans="1:21" x14ac:dyDescent="0.25">
      <c r="A9254">
        <v>2025</v>
      </c>
      <c r="B9254">
        <v>15800805</v>
      </c>
      <c r="C9254" t="s">
        <v>2840</v>
      </c>
      <c r="D9254">
        <v>451</v>
      </c>
      <c r="E9254" t="s">
        <v>15</v>
      </c>
      <c r="F9254" t="s">
        <v>16</v>
      </c>
      <c r="G9254">
        <v>31</v>
      </c>
      <c r="H9254">
        <v>7</v>
      </c>
      <c r="I9254">
        <v>140932</v>
      </c>
      <c r="J9254">
        <v>1</v>
      </c>
      <c r="K9254">
        <v>0</v>
      </c>
      <c r="L9254">
        <v>1</v>
      </c>
      <c r="M9254">
        <v>20389</v>
      </c>
      <c r="N9254">
        <v>0</v>
      </c>
      <c r="O9254" t="str">
        <f t="shared" si="866"/>
        <v>30-45</v>
      </c>
      <c r="P9254" t="str">
        <f t="shared" si="867"/>
        <v>Low</v>
      </c>
      <c r="Q9254" t="str">
        <f t="shared" si="868"/>
        <v>Mid-Term</v>
      </c>
      <c r="R9254" t="str">
        <f t="shared" si="869"/>
        <v>High Balance</v>
      </c>
      <c r="S9254" t="str">
        <f t="shared" si="870"/>
        <v>High Value</v>
      </c>
      <c r="T9254">
        <v>1</v>
      </c>
      <c r="U9254">
        <f t="shared" si="871"/>
        <v>0</v>
      </c>
    </row>
    <row r="9255" spans="1:21" x14ac:dyDescent="0.25">
      <c r="A9255">
        <v>2025</v>
      </c>
      <c r="B9255">
        <v>15667321</v>
      </c>
      <c r="C9255" t="s">
        <v>144</v>
      </c>
      <c r="D9255">
        <v>644</v>
      </c>
      <c r="E9255" t="s">
        <v>18</v>
      </c>
      <c r="F9255" t="s">
        <v>23</v>
      </c>
      <c r="G9255">
        <v>49</v>
      </c>
      <c r="H9255">
        <v>10</v>
      </c>
      <c r="I9255">
        <v>0</v>
      </c>
      <c r="J9255">
        <v>2</v>
      </c>
      <c r="K9255">
        <v>1</v>
      </c>
      <c r="L9255">
        <v>1</v>
      </c>
      <c r="M9255">
        <v>145090</v>
      </c>
      <c r="N9255">
        <v>0</v>
      </c>
      <c r="O9255" t="str">
        <f t="shared" si="866"/>
        <v>46-60</v>
      </c>
      <c r="P9255" t="str">
        <f t="shared" si="867"/>
        <v>Medium</v>
      </c>
      <c r="Q9255" t="str">
        <f t="shared" si="868"/>
        <v>Long-Term</v>
      </c>
      <c r="R9255" t="str">
        <f t="shared" si="869"/>
        <v>Zero Balance</v>
      </c>
      <c r="S9255" t="str">
        <f t="shared" si="870"/>
        <v>Normal</v>
      </c>
      <c r="T9255">
        <v>1</v>
      </c>
      <c r="U9255">
        <f t="shared" si="871"/>
        <v>0</v>
      </c>
    </row>
    <row r="9256" spans="1:21" x14ac:dyDescent="0.25">
      <c r="A9256">
        <v>2025</v>
      </c>
      <c r="B9256">
        <v>15601116</v>
      </c>
      <c r="C9256" t="s">
        <v>560</v>
      </c>
      <c r="D9256">
        <v>686</v>
      </c>
      <c r="E9256" t="s">
        <v>15</v>
      </c>
      <c r="F9256" t="s">
        <v>23</v>
      </c>
      <c r="G9256">
        <v>32</v>
      </c>
      <c r="H9256">
        <v>6</v>
      </c>
      <c r="I9256">
        <v>0</v>
      </c>
      <c r="J9256">
        <v>2</v>
      </c>
      <c r="K9256">
        <v>1</v>
      </c>
      <c r="L9256">
        <v>1</v>
      </c>
      <c r="M9256">
        <v>179093</v>
      </c>
      <c r="N9256">
        <v>0</v>
      </c>
      <c r="O9256" t="str">
        <f t="shared" si="866"/>
        <v>30-45</v>
      </c>
      <c r="P9256" t="str">
        <f t="shared" si="867"/>
        <v>Medium</v>
      </c>
      <c r="Q9256" t="str">
        <f t="shared" si="868"/>
        <v>Mid-Term</v>
      </c>
      <c r="R9256" t="str">
        <f t="shared" si="869"/>
        <v>Zero Balance</v>
      </c>
      <c r="S9256" t="str">
        <f t="shared" si="870"/>
        <v>Normal</v>
      </c>
      <c r="T9256">
        <v>1</v>
      </c>
      <c r="U9256">
        <f t="shared" si="871"/>
        <v>0</v>
      </c>
    </row>
    <row r="9257" spans="1:21" x14ac:dyDescent="0.25">
      <c r="A9257">
        <v>2025</v>
      </c>
      <c r="B9257">
        <v>15622033</v>
      </c>
      <c r="C9257" t="s">
        <v>2841</v>
      </c>
      <c r="D9257">
        <v>847</v>
      </c>
      <c r="E9257" t="s">
        <v>26</v>
      </c>
      <c r="F9257" t="s">
        <v>16</v>
      </c>
      <c r="G9257">
        <v>41</v>
      </c>
      <c r="H9257">
        <v>3</v>
      </c>
      <c r="I9257">
        <v>101544</v>
      </c>
      <c r="J9257">
        <v>4</v>
      </c>
      <c r="K9257">
        <v>1</v>
      </c>
      <c r="L9257">
        <v>0</v>
      </c>
      <c r="M9257">
        <v>16025</v>
      </c>
      <c r="N9257">
        <v>1</v>
      </c>
      <c r="O9257" t="str">
        <f t="shared" si="866"/>
        <v>30-45</v>
      </c>
      <c r="P9257" t="str">
        <f t="shared" si="867"/>
        <v>High</v>
      </c>
      <c r="Q9257" t="str">
        <f t="shared" si="868"/>
        <v>New</v>
      </c>
      <c r="R9257" t="str">
        <f t="shared" si="869"/>
        <v>High Balance</v>
      </c>
      <c r="S9257" t="str">
        <f t="shared" si="870"/>
        <v>High Value</v>
      </c>
      <c r="T9257">
        <v>1</v>
      </c>
      <c r="U9257">
        <f t="shared" si="871"/>
        <v>101544</v>
      </c>
    </row>
    <row r="9258" spans="1:21" x14ac:dyDescent="0.25">
      <c r="A9258">
        <v>2025</v>
      </c>
      <c r="B9258">
        <v>15758451</v>
      </c>
      <c r="C9258" t="s">
        <v>1438</v>
      </c>
      <c r="D9258">
        <v>765</v>
      </c>
      <c r="E9258" t="s">
        <v>26</v>
      </c>
      <c r="F9258" t="s">
        <v>23</v>
      </c>
      <c r="G9258">
        <v>37</v>
      </c>
      <c r="H9258">
        <v>7</v>
      </c>
      <c r="I9258">
        <v>102709</v>
      </c>
      <c r="J9258">
        <v>1</v>
      </c>
      <c r="K9258">
        <v>1</v>
      </c>
      <c r="L9258">
        <v>0</v>
      </c>
      <c r="M9258">
        <v>9088</v>
      </c>
      <c r="N9258">
        <v>0</v>
      </c>
      <c r="O9258" t="str">
        <f t="shared" si="866"/>
        <v>30-45</v>
      </c>
      <c r="P9258" t="str">
        <f t="shared" si="867"/>
        <v>High</v>
      </c>
      <c r="Q9258" t="str">
        <f t="shared" si="868"/>
        <v>Mid-Term</v>
      </c>
      <c r="R9258" t="str">
        <f t="shared" si="869"/>
        <v>High Balance</v>
      </c>
      <c r="S9258" t="str">
        <f t="shared" si="870"/>
        <v>High Value</v>
      </c>
      <c r="T9258">
        <v>1</v>
      </c>
      <c r="U9258">
        <f t="shared" si="871"/>
        <v>0</v>
      </c>
    </row>
    <row r="9259" spans="1:21" x14ac:dyDescent="0.25">
      <c r="A9259">
        <v>2025</v>
      </c>
      <c r="B9259">
        <v>15688689</v>
      </c>
      <c r="C9259" t="s">
        <v>668</v>
      </c>
      <c r="D9259">
        <v>678</v>
      </c>
      <c r="E9259" t="s">
        <v>26</v>
      </c>
      <c r="F9259" t="s">
        <v>16</v>
      </c>
      <c r="G9259">
        <v>37</v>
      </c>
      <c r="H9259">
        <v>8</v>
      </c>
      <c r="I9259">
        <v>149001</v>
      </c>
      <c r="J9259">
        <v>2</v>
      </c>
      <c r="K9259">
        <v>1</v>
      </c>
      <c r="L9259">
        <v>1</v>
      </c>
      <c r="M9259">
        <v>21472</v>
      </c>
      <c r="N9259">
        <v>0</v>
      </c>
      <c r="O9259" t="str">
        <f t="shared" si="866"/>
        <v>30-45</v>
      </c>
      <c r="P9259" t="str">
        <f t="shared" si="867"/>
        <v>Medium</v>
      </c>
      <c r="Q9259" t="str">
        <f t="shared" si="868"/>
        <v>Long-Term</v>
      </c>
      <c r="R9259" t="str">
        <f t="shared" si="869"/>
        <v>High Balance</v>
      </c>
      <c r="S9259" t="str">
        <f t="shared" si="870"/>
        <v>High Value</v>
      </c>
      <c r="T9259">
        <v>1</v>
      </c>
      <c r="U9259">
        <f t="shared" si="871"/>
        <v>0</v>
      </c>
    </row>
    <row r="9260" spans="1:21" x14ac:dyDescent="0.25">
      <c r="A9260">
        <v>2025</v>
      </c>
      <c r="B9260">
        <v>15652674</v>
      </c>
      <c r="C9260" t="s">
        <v>637</v>
      </c>
      <c r="D9260">
        <v>539</v>
      </c>
      <c r="E9260" t="s">
        <v>15</v>
      </c>
      <c r="F9260" t="s">
        <v>23</v>
      </c>
      <c r="G9260">
        <v>20</v>
      </c>
      <c r="H9260">
        <v>0</v>
      </c>
      <c r="I9260">
        <v>83460</v>
      </c>
      <c r="J9260">
        <v>1</v>
      </c>
      <c r="K9260">
        <v>1</v>
      </c>
      <c r="L9260">
        <v>1</v>
      </c>
      <c r="M9260">
        <v>146753</v>
      </c>
      <c r="N9260">
        <v>0</v>
      </c>
      <c r="O9260" t="str">
        <f t="shared" si="866"/>
        <v>&lt;30</v>
      </c>
      <c r="P9260" t="str">
        <f t="shared" si="867"/>
        <v>Low</v>
      </c>
      <c r="Q9260" t="str">
        <f t="shared" si="868"/>
        <v>New</v>
      </c>
      <c r="R9260" t="str">
        <f t="shared" si="869"/>
        <v>Low Balance</v>
      </c>
      <c r="S9260" t="str">
        <f t="shared" si="870"/>
        <v>Normal</v>
      </c>
      <c r="T9260">
        <v>1</v>
      </c>
      <c r="U9260">
        <f t="shared" si="871"/>
        <v>0</v>
      </c>
    </row>
    <row r="9261" spans="1:21" x14ac:dyDescent="0.25">
      <c r="A9261">
        <v>2025</v>
      </c>
      <c r="B9261">
        <v>15806327</v>
      </c>
      <c r="C9261" t="s">
        <v>2842</v>
      </c>
      <c r="D9261">
        <v>800</v>
      </c>
      <c r="E9261" t="s">
        <v>15</v>
      </c>
      <c r="F9261" t="s">
        <v>16</v>
      </c>
      <c r="G9261">
        <v>40</v>
      </c>
      <c r="H9261">
        <v>3</v>
      </c>
      <c r="I9261">
        <v>75893</v>
      </c>
      <c r="J9261">
        <v>2</v>
      </c>
      <c r="K9261">
        <v>1</v>
      </c>
      <c r="L9261">
        <v>0</v>
      </c>
      <c r="M9261">
        <v>132562</v>
      </c>
      <c r="N9261">
        <v>0</v>
      </c>
      <c r="O9261" t="str">
        <f t="shared" si="866"/>
        <v>30-45</v>
      </c>
      <c r="P9261" t="str">
        <f t="shared" si="867"/>
        <v>High</v>
      </c>
      <c r="Q9261" t="str">
        <f t="shared" si="868"/>
        <v>New</v>
      </c>
      <c r="R9261" t="str">
        <f t="shared" si="869"/>
        <v>Low Balance</v>
      </c>
      <c r="S9261" t="str">
        <f t="shared" si="870"/>
        <v>Normal</v>
      </c>
      <c r="T9261">
        <v>1</v>
      </c>
      <c r="U9261">
        <f t="shared" si="871"/>
        <v>0</v>
      </c>
    </row>
    <row r="9262" spans="1:21" x14ac:dyDescent="0.25">
      <c r="A9262">
        <v>2025</v>
      </c>
      <c r="B9262">
        <v>15649618</v>
      </c>
      <c r="C9262" t="s">
        <v>1700</v>
      </c>
      <c r="D9262">
        <v>799</v>
      </c>
      <c r="E9262" t="s">
        <v>26</v>
      </c>
      <c r="F9262" t="s">
        <v>16</v>
      </c>
      <c r="G9262">
        <v>39</v>
      </c>
      <c r="H9262">
        <v>7</v>
      </c>
      <c r="I9262">
        <v>167396</v>
      </c>
      <c r="J9262">
        <v>2</v>
      </c>
      <c r="K9262">
        <v>0</v>
      </c>
      <c r="L9262">
        <v>1</v>
      </c>
      <c r="M9262">
        <v>139537</v>
      </c>
      <c r="N9262">
        <v>0</v>
      </c>
      <c r="O9262" t="str">
        <f t="shared" si="866"/>
        <v>30-45</v>
      </c>
      <c r="P9262" t="str">
        <f t="shared" si="867"/>
        <v>High</v>
      </c>
      <c r="Q9262" t="str">
        <f t="shared" si="868"/>
        <v>Mid-Term</v>
      </c>
      <c r="R9262" t="str">
        <f t="shared" si="869"/>
        <v>High Balance</v>
      </c>
      <c r="S9262" t="str">
        <f t="shared" si="870"/>
        <v>High Value</v>
      </c>
      <c r="T9262">
        <v>1</v>
      </c>
      <c r="U9262">
        <f t="shared" si="871"/>
        <v>0</v>
      </c>
    </row>
    <row r="9263" spans="1:21" x14ac:dyDescent="0.25">
      <c r="A9263">
        <v>2025</v>
      </c>
      <c r="B9263">
        <v>15677117</v>
      </c>
      <c r="C9263" t="s">
        <v>199</v>
      </c>
      <c r="D9263">
        <v>629</v>
      </c>
      <c r="E9263" t="s">
        <v>15</v>
      </c>
      <c r="F9263" t="s">
        <v>16</v>
      </c>
      <c r="G9263">
        <v>61</v>
      </c>
      <c r="H9263">
        <v>6</v>
      </c>
      <c r="I9263">
        <v>0</v>
      </c>
      <c r="J9263">
        <v>2</v>
      </c>
      <c r="K9263">
        <v>1</v>
      </c>
      <c r="L9263">
        <v>1</v>
      </c>
      <c r="M9263">
        <v>133673</v>
      </c>
      <c r="N9263">
        <v>0</v>
      </c>
      <c r="O9263" t="str">
        <f t="shared" si="866"/>
        <v>60+</v>
      </c>
      <c r="P9263" t="str">
        <f t="shared" si="867"/>
        <v>Medium</v>
      </c>
      <c r="Q9263" t="str">
        <f t="shared" si="868"/>
        <v>Mid-Term</v>
      </c>
      <c r="R9263" t="str">
        <f t="shared" si="869"/>
        <v>Zero Balance</v>
      </c>
      <c r="S9263" t="str">
        <f t="shared" si="870"/>
        <v>Normal</v>
      </c>
      <c r="T9263">
        <v>1</v>
      </c>
      <c r="U9263">
        <f t="shared" si="871"/>
        <v>0</v>
      </c>
    </row>
    <row r="9264" spans="1:21" x14ac:dyDescent="0.25">
      <c r="A9264">
        <v>2025</v>
      </c>
      <c r="B9264">
        <v>15751445</v>
      </c>
      <c r="C9264" t="s">
        <v>1515</v>
      </c>
      <c r="D9264">
        <v>734</v>
      </c>
      <c r="E9264" t="s">
        <v>26</v>
      </c>
      <c r="F9264" t="s">
        <v>16</v>
      </c>
      <c r="G9264">
        <v>52</v>
      </c>
      <c r="H9264">
        <v>6</v>
      </c>
      <c r="I9264">
        <v>71283</v>
      </c>
      <c r="J9264">
        <v>2</v>
      </c>
      <c r="K9264">
        <v>0</v>
      </c>
      <c r="L9264">
        <v>1</v>
      </c>
      <c r="M9264">
        <v>38984</v>
      </c>
      <c r="N9264">
        <v>0</v>
      </c>
      <c r="O9264" t="str">
        <f t="shared" si="866"/>
        <v>46-60</v>
      </c>
      <c r="P9264" t="str">
        <f t="shared" si="867"/>
        <v>Medium</v>
      </c>
      <c r="Q9264" t="str">
        <f t="shared" si="868"/>
        <v>Mid-Term</v>
      </c>
      <c r="R9264" t="str">
        <f t="shared" si="869"/>
        <v>Low Balance</v>
      </c>
      <c r="S9264" t="str">
        <f t="shared" si="870"/>
        <v>Normal</v>
      </c>
      <c r="T9264">
        <v>1</v>
      </c>
      <c r="U9264">
        <f t="shared" si="871"/>
        <v>0</v>
      </c>
    </row>
    <row r="9265" spans="1:21" x14ac:dyDescent="0.25">
      <c r="A9265">
        <v>2025</v>
      </c>
      <c r="B9265">
        <v>15749669</v>
      </c>
      <c r="C9265" t="s">
        <v>277</v>
      </c>
      <c r="D9265">
        <v>542</v>
      </c>
      <c r="E9265" t="s">
        <v>15</v>
      </c>
      <c r="F9265" t="s">
        <v>16</v>
      </c>
      <c r="G9265">
        <v>31</v>
      </c>
      <c r="H9265">
        <v>3</v>
      </c>
      <c r="I9265">
        <v>0</v>
      </c>
      <c r="J9265">
        <v>2</v>
      </c>
      <c r="K9265">
        <v>1</v>
      </c>
      <c r="L9265">
        <v>1</v>
      </c>
      <c r="M9265">
        <v>115218</v>
      </c>
      <c r="N9265">
        <v>0</v>
      </c>
      <c r="O9265" t="str">
        <f t="shared" si="866"/>
        <v>30-45</v>
      </c>
      <c r="P9265" t="str">
        <f t="shared" si="867"/>
        <v>Low</v>
      </c>
      <c r="Q9265" t="str">
        <f t="shared" si="868"/>
        <v>New</v>
      </c>
      <c r="R9265" t="str">
        <f t="shared" si="869"/>
        <v>Zero Balance</v>
      </c>
      <c r="S9265" t="str">
        <f t="shared" si="870"/>
        <v>Normal</v>
      </c>
      <c r="T9265">
        <v>1</v>
      </c>
      <c r="U9265">
        <f t="shared" si="871"/>
        <v>0</v>
      </c>
    </row>
    <row r="9266" spans="1:21" x14ac:dyDescent="0.25">
      <c r="A9266">
        <v>2025</v>
      </c>
      <c r="B9266">
        <v>15656351</v>
      </c>
      <c r="C9266" t="s">
        <v>2843</v>
      </c>
      <c r="D9266">
        <v>414</v>
      </c>
      <c r="E9266" t="s">
        <v>18</v>
      </c>
      <c r="F9266" t="s">
        <v>23</v>
      </c>
      <c r="G9266">
        <v>60</v>
      </c>
      <c r="H9266">
        <v>3</v>
      </c>
      <c r="I9266">
        <v>0</v>
      </c>
      <c r="J9266">
        <v>2</v>
      </c>
      <c r="K9266">
        <v>1</v>
      </c>
      <c r="L9266">
        <v>1</v>
      </c>
      <c r="M9266">
        <v>93845</v>
      </c>
      <c r="N9266">
        <v>0</v>
      </c>
      <c r="O9266" t="str">
        <f t="shared" si="866"/>
        <v>46-60</v>
      </c>
      <c r="P9266" t="str">
        <f t="shared" si="867"/>
        <v>Low</v>
      </c>
      <c r="Q9266" t="str">
        <f t="shared" si="868"/>
        <v>New</v>
      </c>
      <c r="R9266" t="str">
        <f t="shared" si="869"/>
        <v>Zero Balance</v>
      </c>
      <c r="S9266" t="str">
        <f t="shared" si="870"/>
        <v>Normal</v>
      </c>
      <c r="T9266">
        <v>1</v>
      </c>
      <c r="U9266">
        <f t="shared" si="871"/>
        <v>0</v>
      </c>
    </row>
    <row r="9267" spans="1:21" x14ac:dyDescent="0.25">
      <c r="A9267">
        <v>2025</v>
      </c>
      <c r="B9267">
        <v>15667438</v>
      </c>
      <c r="C9267" t="s">
        <v>1085</v>
      </c>
      <c r="D9267">
        <v>675</v>
      </c>
      <c r="E9267" t="s">
        <v>15</v>
      </c>
      <c r="F9267" t="s">
        <v>16</v>
      </c>
      <c r="G9267">
        <v>38</v>
      </c>
      <c r="H9267">
        <v>1</v>
      </c>
      <c r="I9267">
        <v>104017</v>
      </c>
      <c r="J9267">
        <v>1</v>
      </c>
      <c r="K9267">
        <v>0</v>
      </c>
      <c r="L9267">
        <v>0</v>
      </c>
      <c r="M9267">
        <v>22069</v>
      </c>
      <c r="N9267">
        <v>1</v>
      </c>
      <c r="O9267" t="str">
        <f t="shared" si="866"/>
        <v>30-45</v>
      </c>
      <c r="P9267" t="str">
        <f t="shared" si="867"/>
        <v>Medium</v>
      </c>
      <c r="Q9267" t="str">
        <f t="shared" si="868"/>
        <v>New</v>
      </c>
      <c r="R9267" t="str">
        <f t="shared" si="869"/>
        <v>High Balance</v>
      </c>
      <c r="S9267" t="str">
        <f t="shared" si="870"/>
        <v>High Value</v>
      </c>
      <c r="T9267">
        <v>1</v>
      </c>
      <c r="U9267">
        <f t="shared" si="871"/>
        <v>104017</v>
      </c>
    </row>
    <row r="9268" spans="1:21" x14ac:dyDescent="0.25">
      <c r="A9268">
        <v>2025</v>
      </c>
      <c r="B9268">
        <v>15682273</v>
      </c>
      <c r="C9268" t="s">
        <v>423</v>
      </c>
      <c r="D9268">
        <v>683</v>
      </c>
      <c r="E9268" t="s">
        <v>15</v>
      </c>
      <c r="F9268" t="s">
        <v>16</v>
      </c>
      <c r="G9268">
        <v>38</v>
      </c>
      <c r="H9268">
        <v>5</v>
      </c>
      <c r="I9268">
        <v>127617</v>
      </c>
      <c r="J9268">
        <v>1</v>
      </c>
      <c r="K9268">
        <v>1</v>
      </c>
      <c r="L9268">
        <v>0</v>
      </c>
      <c r="M9268">
        <v>123846</v>
      </c>
      <c r="N9268">
        <v>0</v>
      </c>
      <c r="O9268" t="str">
        <f t="shared" si="866"/>
        <v>30-45</v>
      </c>
      <c r="P9268" t="str">
        <f t="shared" si="867"/>
        <v>Medium</v>
      </c>
      <c r="Q9268" t="str">
        <f t="shared" si="868"/>
        <v>Mid-Term</v>
      </c>
      <c r="R9268" t="str">
        <f t="shared" si="869"/>
        <v>High Balance</v>
      </c>
      <c r="S9268" t="str">
        <f t="shared" si="870"/>
        <v>High Value</v>
      </c>
      <c r="T9268">
        <v>1</v>
      </c>
      <c r="U9268">
        <f t="shared" si="871"/>
        <v>0</v>
      </c>
    </row>
    <row r="9269" spans="1:21" x14ac:dyDescent="0.25">
      <c r="A9269">
        <v>2025</v>
      </c>
      <c r="B9269">
        <v>15580912</v>
      </c>
      <c r="C9269" t="s">
        <v>2844</v>
      </c>
      <c r="D9269">
        <v>748</v>
      </c>
      <c r="E9269" t="s">
        <v>15</v>
      </c>
      <c r="F9269" t="s">
        <v>23</v>
      </c>
      <c r="G9269">
        <v>32</v>
      </c>
      <c r="H9269">
        <v>5</v>
      </c>
      <c r="I9269">
        <v>154738</v>
      </c>
      <c r="J9269">
        <v>2</v>
      </c>
      <c r="K9269">
        <v>1</v>
      </c>
      <c r="L9269">
        <v>1</v>
      </c>
      <c r="M9269">
        <v>172638</v>
      </c>
      <c r="N9269">
        <v>0</v>
      </c>
      <c r="O9269" t="str">
        <f t="shared" si="866"/>
        <v>30-45</v>
      </c>
      <c r="P9269" t="str">
        <f t="shared" si="867"/>
        <v>Medium</v>
      </c>
      <c r="Q9269" t="str">
        <f t="shared" si="868"/>
        <v>Mid-Term</v>
      </c>
      <c r="R9269" t="str">
        <f t="shared" si="869"/>
        <v>High Balance</v>
      </c>
      <c r="S9269" t="str">
        <f t="shared" si="870"/>
        <v>High Value</v>
      </c>
      <c r="T9269">
        <v>1</v>
      </c>
      <c r="U9269">
        <f t="shared" si="871"/>
        <v>0</v>
      </c>
    </row>
    <row r="9270" spans="1:21" x14ac:dyDescent="0.25">
      <c r="A9270">
        <v>2025</v>
      </c>
      <c r="B9270">
        <v>15785183</v>
      </c>
      <c r="C9270" t="s">
        <v>785</v>
      </c>
      <c r="D9270">
        <v>596</v>
      </c>
      <c r="E9270" t="s">
        <v>18</v>
      </c>
      <c r="F9270" t="s">
        <v>23</v>
      </c>
      <c r="G9270">
        <v>29</v>
      </c>
      <c r="H9270">
        <v>2</v>
      </c>
      <c r="I9270">
        <v>0</v>
      </c>
      <c r="J9270">
        <v>2</v>
      </c>
      <c r="K9270">
        <v>1</v>
      </c>
      <c r="L9270">
        <v>1</v>
      </c>
      <c r="M9270">
        <v>1591</v>
      </c>
      <c r="N9270">
        <v>0</v>
      </c>
      <c r="O9270" t="str">
        <f t="shared" si="866"/>
        <v>&lt;30</v>
      </c>
      <c r="P9270" t="str">
        <f t="shared" si="867"/>
        <v>Low</v>
      </c>
      <c r="Q9270" t="str">
        <f t="shared" si="868"/>
        <v>New</v>
      </c>
      <c r="R9270" t="str">
        <f t="shared" si="869"/>
        <v>Zero Balance</v>
      </c>
      <c r="S9270" t="str">
        <f t="shared" si="870"/>
        <v>Normal</v>
      </c>
      <c r="T9270">
        <v>1</v>
      </c>
      <c r="U9270">
        <f t="shared" si="871"/>
        <v>0</v>
      </c>
    </row>
    <row r="9271" spans="1:21" x14ac:dyDescent="0.25">
      <c r="A9271">
        <v>2025</v>
      </c>
      <c r="B9271">
        <v>15705383</v>
      </c>
      <c r="C9271" t="s">
        <v>628</v>
      </c>
      <c r="D9271">
        <v>642</v>
      </c>
      <c r="E9271" t="s">
        <v>15</v>
      </c>
      <c r="F9271" t="s">
        <v>23</v>
      </c>
      <c r="G9271">
        <v>35</v>
      </c>
      <c r="H9271">
        <v>4</v>
      </c>
      <c r="I9271">
        <v>125476</v>
      </c>
      <c r="J9271">
        <v>1</v>
      </c>
      <c r="K9271">
        <v>1</v>
      </c>
      <c r="L9271">
        <v>1</v>
      </c>
      <c r="M9271">
        <v>91776</v>
      </c>
      <c r="N9271">
        <v>0</v>
      </c>
      <c r="O9271" t="str">
        <f t="shared" si="866"/>
        <v>30-45</v>
      </c>
      <c r="P9271" t="str">
        <f t="shared" si="867"/>
        <v>Medium</v>
      </c>
      <c r="Q9271" t="str">
        <f t="shared" si="868"/>
        <v>Mid-Term</v>
      </c>
      <c r="R9271" t="str">
        <f t="shared" si="869"/>
        <v>High Balance</v>
      </c>
      <c r="S9271" t="str">
        <f t="shared" si="870"/>
        <v>High Value</v>
      </c>
      <c r="T9271">
        <v>1</v>
      </c>
      <c r="U9271">
        <f t="shared" si="871"/>
        <v>0</v>
      </c>
    </row>
    <row r="9272" spans="1:21" x14ac:dyDescent="0.25">
      <c r="A9272">
        <v>2025</v>
      </c>
      <c r="B9272">
        <v>15712903</v>
      </c>
      <c r="C9272" t="s">
        <v>2080</v>
      </c>
      <c r="D9272">
        <v>499</v>
      </c>
      <c r="E9272" t="s">
        <v>15</v>
      </c>
      <c r="F9272" t="s">
        <v>16</v>
      </c>
      <c r="G9272">
        <v>21</v>
      </c>
      <c r="H9272">
        <v>3</v>
      </c>
      <c r="I9272">
        <v>176511</v>
      </c>
      <c r="J9272">
        <v>1</v>
      </c>
      <c r="K9272">
        <v>1</v>
      </c>
      <c r="L9272">
        <v>1</v>
      </c>
      <c r="M9272">
        <v>153920</v>
      </c>
      <c r="N9272">
        <v>0</v>
      </c>
      <c r="O9272" t="str">
        <f t="shared" si="866"/>
        <v>&lt;30</v>
      </c>
      <c r="P9272" t="str">
        <f t="shared" si="867"/>
        <v>Low</v>
      </c>
      <c r="Q9272" t="str">
        <f t="shared" si="868"/>
        <v>New</v>
      </c>
      <c r="R9272" t="str">
        <f t="shared" si="869"/>
        <v>High Balance</v>
      </c>
      <c r="S9272" t="str">
        <f t="shared" si="870"/>
        <v>High Value</v>
      </c>
      <c r="T9272">
        <v>1</v>
      </c>
      <c r="U9272">
        <f t="shared" si="871"/>
        <v>0</v>
      </c>
    </row>
    <row r="9273" spans="1:21" x14ac:dyDescent="0.25">
      <c r="A9273">
        <v>2025</v>
      </c>
      <c r="B9273">
        <v>15774285</v>
      </c>
      <c r="C9273" t="s">
        <v>2845</v>
      </c>
      <c r="D9273">
        <v>649</v>
      </c>
      <c r="E9273" t="s">
        <v>18</v>
      </c>
      <c r="F9273" t="s">
        <v>16</v>
      </c>
      <c r="G9273">
        <v>47</v>
      </c>
      <c r="H9273">
        <v>8</v>
      </c>
      <c r="I9273">
        <v>110783</v>
      </c>
      <c r="J9273">
        <v>1</v>
      </c>
      <c r="K9273">
        <v>1</v>
      </c>
      <c r="L9273">
        <v>1</v>
      </c>
      <c r="M9273">
        <v>71420</v>
      </c>
      <c r="N9273">
        <v>0</v>
      </c>
      <c r="O9273" t="str">
        <f t="shared" si="866"/>
        <v>46-60</v>
      </c>
      <c r="P9273" t="str">
        <f t="shared" si="867"/>
        <v>Medium</v>
      </c>
      <c r="Q9273" t="str">
        <f t="shared" si="868"/>
        <v>Long-Term</v>
      </c>
      <c r="R9273" t="str">
        <f t="shared" si="869"/>
        <v>High Balance</v>
      </c>
      <c r="S9273" t="str">
        <f t="shared" si="870"/>
        <v>High Value</v>
      </c>
      <c r="T9273">
        <v>1</v>
      </c>
      <c r="U9273">
        <f t="shared" si="871"/>
        <v>0</v>
      </c>
    </row>
    <row r="9274" spans="1:21" x14ac:dyDescent="0.25">
      <c r="A9274">
        <v>2025</v>
      </c>
      <c r="B9274">
        <v>15583138</v>
      </c>
      <c r="C9274" t="s">
        <v>2846</v>
      </c>
      <c r="D9274">
        <v>739</v>
      </c>
      <c r="E9274" t="s">
        <v>15</v>
      </c>
      <c r="F9274" t="s">
        <v>23</v>
      </c>
      <c r="G9274">
        <v>42</v>
      </c>
      <c r="H9274">
        <v>2</v>
      </c>
      <c r="I9274">
        <v>141643</v>
      </c>
      <c r="J9274">
        <v>2</v>
      </c>
      <c r="K9274">
        <v>1</v>
      </c>
      <c r="L9274">
        <v>0</v>
      </c>
      <c r="M9274">
        <v>172150</v>
      </c>
      <c r="N9274">
        <v>0</v>
      </c>
      <c r="O9274" t="str">
        <f t="shared" si="866"/>
        <v>30-45</v>
      </c>
      <c r="P9274" t="str">
        <f t="shared" si="867"/>
        <v>Medium</v>
      </c>
      <c r="Q9274" t="str">
        <f t="shared" si="868"/>
        <v>New</v>
      </c>
      <c r="R9274" t="str">
        <f t="shared" si="869"/>
        <v>High Balance</v>
      </c>
      <c r="S9274" t="str">
        <f t="shared" si="870"/>
        <v>High Value</v>
      </c>
      <c r="T9274">
        <v>1</v>
      </c>
      <c r="U9274">
        <f t="shared" si="871"/>
        <v>0</v>
      </c>
    </row>
    <row r="9275" spans="1:21" x14ac:dyDescent="0.25">
      <c r="A9275">
        <v>2025</v>
      </c>
      <c r="B9275">
        <v>15740160</v>
      </c>
      <c r="C9275" t="s">
        <v>1658</v>
      </c>
      <c r="D9275">
        <v>616</v>
      </c>
      <c r="E9275" t="s">
        <v>15</v>
      </c>
      <c r="F9275" t="s">
        <v>23</v>
      </c>
      <c r="G9275">
        <v>31</v>
      </c>
      <c r="H9275">
        <v>1</v>
      </c>
      <c r="I9275">
        <v>0</v>
      </c>
      <c r="J9275">
        <v>2</v>
      </c>
      <c r="K9275">
        <v>1</v>
      </c>
      <c r="L9275">
        <v>1</v>
      </c>
      <c r="M9275">
        <v>54707</v>
      </c>
      <c r="N9275">
        <v>0</v>
      </c>
      <c r="O9275" t="str">
        <f t="shared" si="866"/>
        <v>30-45</v>
      </c>
      <c r="P9275" t="str">
        <f t="shared" si="867"/>
        <v>Medium</v>
      </c>
      <c r="Q9275" t="str">
        <f t="shared" si="868"/>
        <v>New</v>
      </c>
      <c r="R9275" t="str">
        <f t="shared" si="869"/>
        <v>Zero Balance</v>
      </c>
      <c r="S9275" t="str">
        <f t="shared" si="870"/>
        <v>Normal</v>
      </c>
      <c r="T9275">
        <v>1</v>
      </c>
      <c r="U9275">
        <f t="shared" si="871"/>
        <v>0</v>
      </c>
    </row>
    <row r="9276" spans="1:21" x14ac:dyDescent="0.25">
      <c r="A9276">
        <v>2025</v>
      </c>
      <c r="B9276">
        <v>15793425</v>
      </c>
      <c r="C9276" t="s">
        <v>1517</v>
      </c>
      <c r="D9276">
        <v>560</v>
      </c>
      <c r="E9276" t="s">
        <v>18</v>
      </c>
      <c r="F9276" t="s">
        <v>16</v>
      </c>
      <c r="G9276">
        <v>33</v>
      </c>
      <c r="H9276">
        <v>9</v>
      </c>
      <c r="I9276">
        <v>0</v>
      </c>
      <c r="J9276">
        <v>1</v>
      </c>
      <c r="K9276">
        <v>0</v>
      </c>
      <c r="L9276">
        <v>1</v>
      </c>
      <c r="M9276">
        <v>183358</v>
      </c>
      <c r="N9276">
        <v>0</v>
      </c>
      <c r="O9276" t="str">
        <f t="shared" si="866"/>
        <v>30-45</v>
      </c>
      <c r="P9276" t="str">
        <f t="shared" si="867"/>
        <v>Low</v>
      </c>
      <c r="Q9276" t="str">
        <f t="shared" si="868"/>
        <v>Long-Term</v>
      </c>
      <c r="R9276" t="str">
        <f t="shared" si="869"/>
        <v>Zero Balance</v>
      </c>
      <c r="S9276" t="str">
        <f t="shared" si="870"/>
        <v>Normal</v>
      </c>
      <c r="T9276">
        <v>1</v>
      </c>
      <c r="U9276">
        <f t="shared" si="871"/>
        <v>0</v>
      </c>
    </row>
    <row r="9277" spans="1:21" x14ac:dyDescent="0.25">
      <c r="A9277">
        <v>2025</v>
      </c>
      <c r="B9277">
        <v>15749265</v>
      </c>
      <c r="C9277" t="s">
        <v>428</v>
      </c>
      <c r="D9277">
        <v>427</v>
      </c>
      <c r="E9277" t="s">
        <v>26</v>
      </c>
      <c r="F9277" t="s">
        <v>23</v>
      </c>
      <c r="G9277">
        <v>42</v>
      </c>
      <c r="H9277">
        <v>1</v>
      </c>
      <c r="I9277">
        <v>75682</v>
      </c>
      <c r="J9277">
        <v>1</v>
      </c>
      <c r="K9277">
        <v>1</v>
      </c>
      <c r="L9277">
        <v>1</v>
      </c>
      <c r="M9277">
        <v>57098</v>
      </c>
      <c r="N9277">
        <v>0</v>
      </c>
      <c r="O9277" t="str">
        <f t="shared" si="866"/>
        <v>30-45</v>
      </c>
      <c r="P9277" t="str">
        <f t="shared" si="867"/>
        <v>Low</v>
      </c>
      <c r="Q9277" t="str">
        <f t="shared" si="868"/>
        <v>New</v>
      </c>
      <c r="R9277" t="str">
        <f t="shared" si="869"/>
        <v>Low Balance</v>
      </c>
      <c r="S9277" t="str">
        <f t="shared" si="870"/>
        <v>Normal</v>
      </c>
      <c r="T9277">
        <v>1</v>
      </c>
      <c r="U9277">
        <f t="shared" si="871"/>
        <v>0</v>
      </c>
    </row>
    <row r="9278" spans="1:21" x14ac:dyDescent="0.25">
      <c r="A9278">
        <v>2025</v>
      </c>
      <c r="B9278">
        <v>15623989</v>
      </c>
      <c r="C9278" t="s">
        <v>906</v>
      </c>
      <c r="D9278">
        <v>435</v>
      </c>
      <c r="E9278" t="s">
        <v>15</v>
      </c>
      <c r="F9278" t="s">
        <v>23</v>
      </c>
      <c r="G9278">
        <v>54</v>
      </c>
      <c r="H9278">
        <v>3</v>
      </c>
      <c r="I9278">
        <v>0</v>
      </c>
      <c r="J9278">
        <v>1</v>
      </c>
      <c r="K9278">
        <v>1</v>
      </c>
      <c r="L9278">
        <v>0</v>
      </c>
      <c r="M9278">
        <v>156910</v>
      </c>
      <c r="N9278">
        <v>1</v>
      </c>
      <c r="O9278" t="str">
        <f t="shared" si="866"/>
        <v>46-60</v>
      </c>
      <c r="P9278" t="str">
        <f t="shared" si="867"/>
        <v>Low</v>
      </c>
      <c r="Q9278" t="str">
        <f t="shared" si="868"/>
        <v>New</v>
      </c>
      <c r="R9278" t="str">
        <f t="shared" si="869"/>
        <v>Zero Balance</v>
      </c>
      <c r="S9278" t="str">
        <f t="shared" si="870"/>
        <v>Normal</v>
      </c>
      <c r="T9278">
        <v>1</v>
      </c>
      <c r="U9278">
        <f t="shared" si="871"/>
        <v>0</v>
      </c>
    </row>
    <row r="9279" spans="1:21" x14ac:dyDescent="0.25">
      <c r="A9279">
        <v>2025</v>
      </c>
      <c r="B9279">
        <v>15604832</v>
      </c>
      <c r="C9279" t="s">
        <v>189</v>
      </c>
      <c r="D9279">
        <v>633</v>
      </c>
      <c r="E9279" t="s">
        <v>15</v>
      </c>
      <c r="F9279" t="s">
        <v>23</v>
      </c>
      <c r="G9279">
        <v>29</v>
      </c>
      <c r="H9279">
        <v>7</v>
      </c>
      <c r="I9279">
        <v>0</v>
      </c>
      <c r="J9279">
        <v>1</v>
      </c>
      <c r="K9279">
        <v>1</v>
      </c>
      <c r="L9279">
        <v>1</v>
      </c>
      <c r="M9279">
        <v>130225</v>
      </c>
      <c r="N9279">
        <v>0</v>
      </c>
      <c r="O9279" t="str">
        <f t="shared" si="866"/>
        <v>&lt;30</v>
      </c>
      <c r="P9279" t="str">
        <f t="shared" si="867"/>
        <v>Medium</v>
      </c>
      <c r="Q9279" t="str">
        <f t="shared" si="868"/>
        <v>Mid-Term</v>
      </c>
      <c r="R9279" t="str">
        <f t="shared" si="869"/>
        <v>Zero Balance</v>
      </c>
      <c r="S9279" t="str">
        <f t="shared" si="870"/>
        <v>Normal</v>
      </c>
      <c r="T9279">
        <v>1</v>
      </c>
      <c r="U9279">
        <f t="shared" si="871"/>
        <v>0</v>
      </c>
    </row>
    <row r="9280" spans="1:21" x14ac:dyDescent="0.25">
      <c r="A9280">
        <v>2025</v>
      </c>
      <c r="B9280">
        <v>15584580</v>
      </c>
      <c r="C9280" t="s">
        <v>1527</v>
      </c>
      <c r="D9280">
        <v>443</v>
      </c>
      <c r="E9280" t="s">
        <v>15</v>
      </c>
      <c r="F9280" t="s">
        <v>23</v>
      </c>
      <c r="G9280">
        <v>35</v>
      </c>
      <c r="H9280">
        <v>6</v>
      </c>
      <c r="I9280">
        <v>161111</v>
      </c>
      <c r="J9280">
        <v>1</v>
      </c>
      <c r="K9280">
        <v>0</v>
      </c>
      <c r="L9280">
        <v>0</v>
      </c>
      <c r="M9280">
        <v>13947</v>
      </c>
      <c r="N9280">
        <v>0</v>
      </c>
      <c r="O9280" t="str">
        <f t="shared" si="866"/>
        <v>30-45</v>
      </c>
      <c r="P9280" t="str">
        <f t="shared" si="867"/>
        <v>Low</v>
      </c>
      <c r="Q9280" t="str">
        <f t="shared" si="868"/>
        <v>Mid-Term</v>
      </c>
      <c r="R9280" t="str">
        <f t="shared" si="869"/>
        <v>High Balance</v>
      </c>
      <c r="S9280" t="str">
        <f t="shared" si="870"/>
        <v>High Value</v>
      </c>
      <c r="T9280">
        <v>1</v>
      </c>
      <c r="U9280">
        <f t="shared" si="871"/>
        <v>0</v>
      </c>
    </row>
    <row r="9281" spans="1:21" x14ac:dyDescent="0.25">
      <c r="A9281">
        <v>2025</v>
      </c>
      <c r="B9281">
        <v>15573854</v>
      </c>
      <c r="C9281" t="s">
        <v>2847</v>
      </c>
      <c r="D9281">
        <v>727</v>
      </c>
      <c r="E9281" t="s">
        <v>15</v>
      </c>
      <c r="F9281" t="s">
        <v>23</v>
      </c>
      <c r="G9281">
        <v>62</v>
      </c>
      <c r="H9281">
        <v>5</v>
      </c>
      <c r="I9281">
        <v>0</v>
      </c>
      <c r="J9281">
        <v>2</v>
      </c>
      <c r="K9281">
        <v>0</v>
      </c>
      <c r="L9281">
        <v>1</v>
      </c>
      <c r="M9281">
        <v>38653</v>
      </c>
      <c r="N9281">
        <v>0</v>
      </c>
      <c r="O9281" t="str">
        <f t="shared" si="866"/>
        <v>60+</v>
      </c>
      <c r="P9281" t="str">
        <f t="shared" si="867"/>
        <v>Medium</v>
      </c>
      <c r="Q9281" t="str">
        <f t="shared" si="868"/>
        <v>Mid-Term</v>
      </c>
      <c r="R9281" t="str">
        <f t="shared" si="869"/>
        <v>Zero Balance</v>
      </c>
      <c r="S9281" t="str">
        <f t="shared" si="870"/>
        <v>Normal</v>
      </c>
      <c r="T9281">
        <v>1</v>
      </c>
      <c r="U9281">
        <f t="shared" si="871"/>
        <v>0</v>
      </c>
    </row>
    <row r="9282" spans="1:21" x14ac:dyDescent="0.25">
      <c r="A9282">
        <v>2025</v>
      </c>
      <c r="B9282">
        <v>15614847</v>
      </c>
      <c r="C9282" t="s">
        <v>1098</v>
      </c>
      <c r="D9282">
        <v>674</v>
      </c>
      <c r="E9282" t="s">
        <v>15</v>
      </c>
      <c r="F9282" t="s">
        <v>16</v>
      </c>
      <c r="G9282">
        <v>45</v>
      </c>
      <c r="H9282">
        <v>6</v>
      </c>
      <c r="I9282">
        <v>72495</v>
      </c>
      <c r="J9282">
        <v>1</v>
      </c>
      <c r="K9282">
        <v>0</v>
      </c>
      <c r="L9282">
        <v>1</v>
      </c>
      <c r="M9282">
        <v>140042</v>
      </c>
      <c r="N9282">
        <v>0</v>
      </c>
      <c r="O9282" t="str">
        <f t="shared" ref="O9282:O9345" si="872">IF(G9282&lt;30,"&lt;30",IF(G9282&lt;=45,"30-45",IF(G9282&lt;=60,"46-60","60+")))</f>
        <v>30-45</v>
      </c>
      <c r="P9282" t="str">
        <f t="shared" ref="P9282:P9345" si="873">IF(D9282&lt;600,"Low",IF(D9282&lt;=750,"Medium","High"))</f>
        <v>Medium</v>
      </c>
      <c r="Q9282" t="str">
        <f t="shared" ref="Q9282:Q9345" si="874">IF(H9282&lt;=3,"New",IF(H9282&lt;=7,"Mid-Term","Long-Term"))</f>
        <v>Mid-Term</v>
      </c>
      <c r="R9282" t="str">
        <f t="shared" ref="R9282:R9345" si="875">IF(I9282=0,"Zero Balance",IF(I9282&lt;100000,"Low Balance","High Balance"))</f>
        <v>Low Balance</v>
      </c>
      <c r="S9282" t="str">
        <f t="shared" ref="S9282:S9345" si="876">IF(I9282&gt;=100000,"High Value","Normal")</f>
        <v>Normal</v>
      </c>
      <c r="T9282">
        <v>1</v>
      </c>
      <c r="U9282">
        <f t="shared" ref="U9282:U9345" si="877">IF(N9282=1,I9282,0)</f>
        <v>0</v>
      </c>
    </row>
    <row r="9283" spans="1:21" x14ac:dyDescent="0.25">
      <c r="A9283">
        <v>2025</v>
      </c>
      <c r="B9283">
        <v>15679966</v>
      </c>
      <c r="C9283" t="s">
        <v>1578</v>
      </c>
      <c r="D9283">
        <v>661</v>
      </c>
      <c r="E9283" t="s">
        <v>15</v>
      </c>
      <c r="F9283" t="s">
        <v>16</v>
      </c>
      <c r="G9283">
        <v>31</v>
      </c>
      <c r="H9283">
        <v>3</v>
      </c>
      <c r="I9283">
        <v>133964</v>
      </c>
      <c r="J9283">
        <v>1</v>
      </c>
      <c r="K9283">
        <v>1</v>
      </c>
      <c r="L9283">
        <v>1</v>
      </c>
      <c r="M9283">
        <v>166187</v>
      </c>
      <c r="N9283">
        <v>0</v>
      </c>
      <c r="O9283" t="str">
        <f t="shared" si="872"/>
        <v>30-45</v>
      </c>
      <c r="P9283" t="str">
        <f t="shared" si="873"/>
        <v>Medium</v>
      </c>
      <c r="Q9283" t="str">
        <f t="shared" si="874"/>
        <v>New</v>
      </c>
      <c r="R9283" t="str">
        <f t="shared" si="875"/>
        <v>High Balance</v>
      </c>
      <c r="S9283" t="str">
        <f t="shared" si="876"/>
        <v>High Value</v>
      </c>
      <c r="T9283">
        <v>1</v>
      </c>
      <c r="U9283">
        <f t="shared" si="877"/>
        <v>0</v>
      </c>
    </row>
    <row r="9284" spans="1:21" x14ac:dyDescent="0.25">
      <c r="A9284">
        <v>2025</v>
      </c>
      <c r="B9284">
        <v>15799435</v>
      </c>
      <c r="C9284" t="s">
        <v>1168</v>
      </c>
      <c r="D9284">
        <v>619</v>
      </c>
      <c r="E9284" t="s">
        <v>18</v>
      </c>
      <c r="F9284" t="s">
        <v>23</v>
      </c>
      <c r="G9284">
        <v>34</v>
      </c>
      <c r="H9284">
        <v>1</v>
      </c>
      <c r="I9284">
        <v>0</v>
      </c>
      <c r="J9284">
        <v>1</v>
      </c>
      <c r="K9284">
        <v>1</v>
      </c>
      <c r="L9284">
        <v>0</v>
      </c>
      <c r="M9284">
        <v>139919</v>
      </c>
      <c r="N9284">
        <v>0</v>
      </c>
      <c r="O9284" t="str">
        <f t="shared" si="872"/>
        <v>30-45</v>
      </c>
      <c r="P9284" t="str">
        <f t="shared" si="873"/>
        <v>Medium</v>
      </c>
      <c r="Q9284" t="str">
        <f t="shared" si="874"/>
        <v>New</v>
      </c>
      <c r="R9284" t="str">
        <f t="shared" si="875"/>
        <v>Zero Balance</v>
      </c>
      <c r="S9284" t="str">
        <f t="shared" si="876"/>
        <v>Normal</v>
      </c>
      <c r="T9284">
        <v>1</v>
      </c>
      <c r="U9284">
        <f t="shared" si="877"/>
        <v>0</v>
      </c>
    </row>
    <row r="9285" spans="1:21" x14ac:dyDescent="0.25">
      <c r="A9285">
        <v>2025</v>
      </c>
      <c r="B9285">
        <v>15752186</v>
      </c>
      <c r="C9285" t="s">
        <v>416</v>
      </c>
      <c r="D9285">
        <v>562</v>
      </c>
      <c r="E9285" t="s">
        <v>15</v>
      </c>
      <c r="F9285" t="s">
        <v>16</v>
      </c>
      <c r="G9285">
        <v>27</v>
      </c>
      <c r="H9285">
        <v>3</v>
      </c>
      <c r="I9285">
        <v>0</v>
      </c>
      <c r="J9285">
        <v>2</v>
      </c>
      <c r="K9285">
        <v>1</v>
      </c>
      <c r="L9285">
        <v>0</v>
      </c>
      <c r="M9285">
        <v>28137</v>
      </c>
      <c r="N9285">
        <v>0</v>
      </c>
      <c r="O9285" t="str">
        <f t="shared" si="872"/>
        <v>&lt;30</v>
      </c>
      <c r="P9285" t="str">
        <f t="shared" si="873"/>
        <v>Low</v>
      </c>
      <c r="Q9285" t="str">
        <f t="shared" si="874"/>
        <v>New</v>
      </c>
      <c r="R9285" t="str">
        <f t="shared" si="875"/>
        <v>Zero Balance</v>
      </c>
      <c r="S9285" t="str">
        <f t="shared" si="876"/>
        <v>Normal</v>
      </c>
      <c r="T9285">
        <v>1</v>
      </c>
      <c r="U9285">
        <f t="shared" si="877"/>
        <v>0</v>
      </c>
    </row>
    <row r="9286" spans="1:21" x14ac:dyDescent="0.25">
      <c r="A9286">
        <v>2025</v>
      </c>
      <c r="B9286">
        <v>15705544</v>
      </c>
      <c r="C9286" t="s">
        <v>149</v>
      </c>
      <c r="D9286">
        <v>633</v>
      </c>
      <c r="E9286" t="s">
        <v>15</v>
      </c>
      <c r="F9286" t="s">
        <v>23</v>
      </c>
      <c r="G9286">
        <v>61</v>
      </c>
      <c r="H9286">
        <v>3</v>
      </c>
      <c r="I9286">
        <v>157201</v>
      </c>
      <c r="J9286">
        <v>1</v>
      </c>
      <c r="K9286">
        <v>0</v>
      </c>
      <c r="L9286">
        <v>1</v>
      </c>
      <c r="M9286">
        <v>50369</v>
      </c>
      <c r="N9286">
        <v>0</v>
      </c>
      <c r="O9286" t="str">
        <f t="shared" si="872"/>
        <v>60+</v>
      </c>
      <c r="P9286" t="str">
        <f t="shared" si="873"/>
        <v>Medium</v>
      </c>
      <c r="Q9286" t="str">
        <f t="shared" si="874"/>
        <v>New</v>
      </c>
      <c r="R9286" t="str">
        <f t="shared" si="875"/>
        <v>High Balance</v>
      </c>
      <c r="S9286" t="str">
        <f t="shared" si="876"/>
        <v>High Value</v>
      </c>
      <c r="T9286">
        <v>1</v>
      </c>
      <c r="U9286">
        <f t="shared" si="877"/>
        <v>0</v>
      </c>
    </row>
    <row r="9287" spans="1:21" x14ac:dyDescent="0.25">
      <c r="A9287">
        <v>2025</v>
      </c>
      <c r="B9287">
        <v>15713632</v>
      </c>
      <c r="C9287" t="s">
        <v>2848</v>
      </c>
      <c r="D9287">
        <v>551</v>
      </c>
      <c r="E9287" t="s">
        <v>18</v>
      </c>
      <c r="F9287" t="s">
        <v>16</v>
      </c>
      <c r="G9287">
        <v>48</v>
      </c>
      <c r="H9287">
        <v>5</v>
      </c>
      <c r="I9287">
        <v>95679</v>
      </c>
      <c r="J9287">
        <v>1</v>
      </c>
      <c r="K9287">
        <v>0</v>
      </c>
      <c r="L9287">
        <v>0</v>
      </c>
      <c r="M9287">
        <v>94978</v>
      </c>
      <c r="N9287">
        <v>0</v>
      </c>
      <c r="O9287" t="str">
        <f t="shared" si="872"/>
        <v>46-60</v>
      </c>
      <c r="P9287" t="str">
        <f t="shared" si="873"/>
        <v>Low</v>
      </c>
      <c r="Q9287" t="str">
        <f t="shared" si="874"/>
        <v>Mid-Term</v>
      </c>
      <c r="R9287" t="str">
        <f t="shared" si="875"/>
        <v>Low Balance</v>
      </c>
      <c r="S9287" t="str">
        <f t="shared" si="876"/>
        <v>Normal</v>
      </c>
      <c r="T9287">
        <v>1</v>
      </c>
      <c r="U9287">
        <f t="shared" si="877"/>
        <v>0</v>
      </c>
    </row>
    <row r="9288" spans="1:21" x14ac:dyDescent="0.25">
      <c r="A9288">
        <v>2025</v>
      </c>
      <c r="B9288">
        <v>15586523</v>
      </c>
      <c r="C9288" t="s">
        <v>2849</v>
      </c>
      <c r="D9288">
        <v>720</v>
      </c>
      <c r="E9288" t="s">
        <v>26</v>
      </c>
      <c r="F9288" t="s">
        <v>16</v>
      </c>
      <c r="G9288">
        <v>29</v>
      </c>
      <c r="H9288">
        <v>7</v>
      </c>
      <c r="I9288">
        <v>106231</v>
      </c>
      <c r="J9288">
        <v>1</v>
      </c>
      <c r="K9288">
        <v>1</v>
      </c>
      <c r="L9288">
        <v>1</v>
      </c>
      <c r="M9288">
        <v>69904</v>
      </c>
      <c r="N9288">
        <v>1</v>
      </c>
      <c r="O9288" t="str">
        <f t="shared" si="872"/>
        <v>&lt;30</v>
      </c>
      <c r="P9288" t="str">
        <f t="shared" si="873"/>
        <v>Medium</v>
      </c>
      <c r="Q9288" t="str">
        <f t="shared" si="874"/>
        <v>Mid-Term</v>
      </c>
      <c r="R9288" t="str">
        <f t="shared" si="875"/>
        <v>High Balance</v>
      </c>
      <c r="S9288" t="str">
        <f t="shared" si="876"/>
        <v>High Value</v>
      </c>
      <c r="T9288">
        <v>1</v>
      </c>
      <c r="U9288">
        <f t="shared" si="877"/>
        <v>106231</v>
      </c>
    </row>
    <row r="9289" spans="1:21" x14ac:dyDescent="0.25">
      <c r="A9289">
        <v>2025</v>
      </c>
      <c r="B9289">
        <v>15609176</v>
      </c>
      <c r="C9289" t="s">
        <v>1564</v>
      </c>
      <c r="D9289">
        <v>688</v>
      </c>
      <c r="E9289" t="s">
        <v>15</v>
      </c>
      <c r="F9289" t="s">
        <v>16</v>
      </c>
      <c r="G9289">
        <v>32</v>
      </c>
      <c r="H9289">
        <v>5</v>
      </c>
      <c r="I9289">
        <v>0</v>
      </c>
      <c r="J9289">
        <v>2</v>
      </c>
      <c r="K9289">
        <v>0</v>
      </c>
      <c r="L9289">
        <v>1</v>
      </c>
      <c r="M9289">
        <v>177608</v>
      </c>
      <c r="N9289">
        <v>0</v>
      </c>
      <c r="O9289" t="str">
        <f t="shared" si="872"/>
        <v>30-45</v>
      </c>
      <c r="P9289" t="str">
        <f t="shared" si="873"/>
        <v>Medium</v>
      </c>
      <c r="Q9289" t="str">
        <f t="shared" si="874"/>
        <v>Mid-Term</v>
      </c>
      <c r="R9289" t="str">
        <f t="shared" si="875"/>
        <v>Zero Balance</v>
      </c>
      <c r="S9289" t="str">
        <f t="shared" si="876"/>
        <v>Normal</v>
      </c>
      <c r="T9289">
        <v>1</v>
      </c>
      <c r="U9289">
        <f t="shared" si="877"/>
        <v>0</v>
      </c>
    </row>
    <row r="9290" spans="1:21" x14ac:dyDescent="0.25">
      <c r="A9290">
        <v>2025</v>
      </c>
      <c r="B9290">
        <v>15769308</v>
      </c>
      <c r="C9290" t="s">
        <v>1793</v>
      </c>
      <c r="D9290">
        <v>635</v>
      </c>
      <c r="E9290" t="s">
        <v>26</v>
      </c>
      <c r="F9290" t="s">
        <v>16</v>
      </c>
      <c r="G9290">
        <v>36</v>
      </c>
      <c r="H9290">
        <v>9</v>
      </c>
      <c r="I9290">
        <v>81232</v>
      </c>
      <c r="J9290">
        <v>2</v>
      </c>
      <c r="K9290">
        <v>1</v>
      </c>
      <c r="L9290">
        <v>0</v>
      </c>
      <c r="M9290">
        <v>196731</v>
      </c>
      <c r="N9290">
        <v>0</v>
      </c>
      <c r="O9290" t="str">
        <f t="shared" si="872"/>
        <v>30-45</v>
      </c>
      <c r="P9290" t="str">
        <f t="shared" si="873"/>
        <v>Medium</v>
      </c>
      <c r="Q9290" t="str">
        <f t="shared" si="874"/>
        <v>Long-Term</v>
      </c>
      <c r="R9290" t="str">
        <f t="shared" si="875"/>
        <v>Low Balance</v>
      </c>
      <c r="S9290" t="str">
        <f t="shared" si="876"/>
        <v>Normal</v>
      </c>
      <c r="T9290">
        <v>1</v>
      </c>
      <c r="U9290">
        <f t="shared" si="877"/>
        <v>0</v>
      </c>
    </row>
    <row r="9291" spans="1:21" x14ac:dyDescent="0.25">
      <c r="A9291">
        <v>2025</v>
      </c>
      <c r="B9291">
        <v>15676810</v>
      </c>
      <c r="C9291" t="s">
        <v>597</v>
      </c>
      <c r="D9291">
        <v>561</v>
      </c>
      <c r="E9291" t="s">
        <v>15</v>
      </c>
      <c r="F9291" t="s">
        <v>16</v>
      </c>
      <c r="G9291">
        <v>31</v>
      </c>
      <c r="H9291">
        <v>1</v>
      </c>
      <c r="I9291">
        <v>81480</v>
      </c>
      <c r="J9291">
        <v>2</v>
      </c>
      <c r="K9291">
        <v>1</v>
      </c>
      <c r="L9291">
        <v>1</v>
      </c>
      <c r="M9291">
        <v>65235</v>
      </c>
      <c r="N9291">
        <v>0</v>
      </c>
      <c r="O9291" t="str">
        <f t="shared" si="872"/>
        <v>30-45</v>
      </c>
      <c r="P9291" t="str">
        <f t="shared" si="873"/>
        <v>Low</v>
      </c>
      <c r="Q9291" t="str">
        <f t="shared" si="874"/>
        <v>New</v>
      </c>
      <c r="R9291" t="str">
        <f t="shared" si="875"/>
        <v>Low Balance</v>
      </c>
      <c r="S9291" t="str">
        <f t="shared" si="876"/>
        <v>Normal</v>
      </c>
      <c r="T9291">
        <v>1</v>
      </c>
      <c r="U9291">
        <f t="shared" si="877"/>
        <v>0</v>
      </c>
    </row>
    <row r="9292" spans="1:21" x14ac:dyDescent="0.25">
      <c r="A9292">
        <v>2025</v>
      </c>
      <c r="B9292">
        <v>15634591</v>
      </c>
      <c r="C9292" t="s">
        <v>1178</v>
      </c>
      <c r="D9292">
        <v>850</v>
      </c>
      <c r="E9292" t="s">
        <v>15</v>
      </c>
      <c r="F9292" t="s">
        <v>23</v>
      </c>
      <c r="G9292">
        <v>33</v>
      </c>
      <c r="H9292">
        <v>8</v>
      </c>
      <c r="I9292">
        <v>73059</v>
      </c>
      <c r="J9292">
        <v>1</v>
      </c>
      <c r="K9292">
        <v>1</v>
      </c>
      <c r="L9292">
        <v>1</v>
      </c>
      <c r="M9292">
        <v>186281</v>
      </c>
      <c r="N9292">
        <v>0</v>
      </c>
      <c r="O9292" t="str">
        <f t="shared" si="872"/>
        <v>30-45</v>
      </c>
      <c r="P9292" t="str">
        <f t="shared" si="873"/>
        <v>High</v>
      </c>
      <c r="Q9292" t="str">
        <f t="shared" si="874"/>
        <v>Long-Term</v>
      </c>
      <c r="R9292" t="str">
        <f t="shared" si="875"/>
        <v>Low Balance</v>
      </c>
      <c r="S9292" t="str">
        <f t="shared" si="876"/>
        <v>Normal</v>
      </c>
      <c r="T9292">
        <v>1</v>
      </c>
      <c r="U9292">
        <f t="shared" si="877"/>
        <v>0</v>
      </c>
    </row>
    <row r="9293" spans="1:21" x14ac:dyDescent="0.25">
      <c r="A9293">
        <v>2025</v>
      </c>
      <c r="B9293">
        <v>15679804</v>
      </c>
      <c r="C9293" t="s">
        <v>2850</v>
      </c>
      <c r="D9293">
        <v>636</v>
      </c>
      <c r="E9293" t="s">
        <v>15</v>
      </c>
      <c r="F9293" t="s">
        <v>23</v>
      </c>
      <c r="G9293">
        <v>36</v>
      </c>
      <c r="H9293">
        <v>5</v>
      </c>
      <c r="I9293">
        <v>117559</v>
      </c>
      <c r="J9293">
        <v>2</v>
      </c>
      <c r="K9293">
        <v>1</v>
      </c>
      <c r="L9293">
        <v>1</v>
      </c>
      <c r="M9293">
        <v>111573</v>
      </c>
      <c r="N9293">
        <v>0</v>
      </c>
      <c r="O9293" t="str">
        <f t="shared" si="872"/>
        <v>30-45</v>
      </c>
      <c r="P9293" t="str">
        <f t="shared" si="873"/>
        <v>Medium</v>
      </c>
      <c r="Q9293" t="str">
        <f t="shared" si="874"/>
        <v>Mid-Term</v>
      </c>
      <c r="R9293" t="str">
        <f t="shared" si="875"/>
        <v>High Balance</v>
      </c>
      <c r="S9293" t="str">
        <f t="shared" si="876"/>
        <v>High Value</v>
      </c>
      <c r="T9293">
        <v>1</v>
      </c>
      <c r="U9293">
        <f t="shared" si="877"/>
        <v>0</v>
      </c>
    </row>
    <row r="9294" spans="1:21" x14ac:dyDescent="0.25">
      <c r="A9294">
        <v>2025</v>
      </c>
      <c r="B9294">
        <v>15677764</v>
      </c>
      <c r="C9294" t="s">
        <v>1495</v>
      </c>
      <c r="D9294">
        <v>461</v>
      </c>
      <c r="E9294" t="s">
        <v>26</v>
      </c>
      <c r="F9294" t="s">
        <v>16</v>
      </c>
      <c r="G9294">
        <v>74</v>
      </c>
      <c r="H9294">
        <v>1</v>
      </c>
      <c r="I9294">
        <v>186445</v>
      </c>
      <c r="J9294">
        <v>2</v>
      </c>
      <c r="K9294">
        <v>1</v>
      </c>
      <c r="L9294">
        <v>1</v>
      </c>
      <c r="M9294">
        <v>196768</v>
      </c>
      <c r="N9294">
        <v>0</v>
      </c>
      <c r="O9294" t="str">
        <f t="shared" si="872"/>
        <v>60+</v>
      </c>
      <c r="P9294" t="str">
        <f t="shared" si="873"/>
        <v>Low</v>
      </c>
      <c r="Q9294" t="str">
        <f t="shared" si="874"/>
        <v>New</v>
      </c>
      <c r="R9294" t="str">
        <f t="shared" si="875"/>
        <v>High Balance</v>
      </c>
      <c r="S9294" t="str">
        <f t="shared" si="876"/>
        <v>High Value</v>
      </c>
      <c r="T9294">
        <v>1</v>
      </c>
      <c r="U9294">
        <f t="shared" si="877"/>
        <v>0</v>
      </c>
    </row>
    <row r="9295" spans="1:21" x14ac:dyDescent="0.25">
      <c r="A9295">
        <v>2025</v>
      </c>
      <c r="B9295">
        <v>15571917</v>
      </c>
      <c r="C9295" t="s">
        <v>408</v>
      </c>
      <c r="D9295">
        <v>771</v>
      </c>
      <c r="E9295" t="s">
        <v>26</v>
      </c>
      <c r="F9295" t="s">
        <v>16</v>
      </c>
      <c r="G9295">
        <v>38</v>
      </c>
      <c r="H9295">
        <v>5</v>
      </c>
      <c r="I9295">
        <v>137658</v>
      </c>
      <c r="J9295">
        <v>2</v>
      </c>
      <c r="K9295">
        <v>1</v>
      </c>
      <c r="L9295">
        <v>0</v>
      </c>
      <c r="M9295">
        <v>72986</v>
      </c>
      <c r="N9295">
        <v>0</v>
      </c>
      <c r="O9295" t="str">
        <f t="shared" si="872"/>
        <v>30-45</v>
      </c>
      <c r="P9295" t="str">
        <f t="shared" si="873"/>
        <v>High</v>
      </c>
      <c r="Q9295" t="str">
        <f t="shared" si="874"/>
        <v>Mid-Term</v>
      </c>
      <c r="R9295" t="str">
        <f t="shared" si="875"/>
        <v>High Balance</v>
      </c>
      <c r="S9295" t="str">
        <f t="shared" si="876"/>
        <v>High Value</v>
      </c>
      <c r="T9295">
        <v>1</v>
      </c>
      <c r="U9295">
        <f t="shared" si="877"/>
        <v>0</v>
      </c>
    </row>
    <row r="9296" spans="1:21" x14ac:dyDescent="0.25">
      <c r="A9296">
        <v>2025</v>
      </c>
      <c r="B9296">
        <v>15574608</v>
      </c>
      <c r="C9296" t="s">
        <v>2851</v>
      </c>
      <c r="D9296">
        <v>713</v>
      </c>
      <c r="E9296" t="s">
        <v>15</v>
      </c>
      <c r="F9296" t="s">
        <v>23</v>
      </c>
      <c r="G9296">
        <v>36</v>
      </c>
      <c r="H9296">
        <v>8</v>
      </c>
      <c r="I9296">
        <v>133889</v>
      </c>
      <c r="J9296">
        <v>1</v>
      </c>
      <c r="K9296">
        <v>1</v>
      </c>
      <c r="L9296">
        <v>1</v>
      </c>
      <c r="M9296">
        <v>143266</v>
      </c>
      <c r="N9296">
        <v>0</v>
      </c>
      <c r="O9296" t="str">
        <f t="shared" si="872"/>
        <v>30-45</v>
      </c>
      <c r="P9296" t="str">
        <f t="shared" si="873"/>
        <v>Medium</v>
      </c>
      <c r="Q9296" t="str">
        <f t="shared" si="874"/>
        <v>Long-Term</v>
      </c>
      <c r="R9296" t="str">
        <f t="shared" si="875"/>
        <v>High Balance</v>
      </c>
      <c r="S9296" t="str">
        <f t="shared" si="876"/>
        <v>High Value</v>
      </c>
      <c r="T9296">
        <v>1</v>
      </c>
      <c r="U9296">
        <f t="shared" si="877"/>
        <v>0</v>
      </c>
    </row>
    <row r="9297" spans="1:21" x14ac:dyDescent="0.25">
      <c r="A9297">
        <v>2025</v>
      </c>
      <c r="B9297">
        <v>15740868</v>
      </c>
      <c r="C9297" t="s">
        <v>954</v>
      </c>
      <c r="D9297">
        <v>658</v>
      </c>
      <c r="E9297" t="s">
        <v>26</v>
      </c>
      <c r="F9297" t="s">
        <v>16</v>
      </c>
      <c r="G9297">
        <v>45</v>
      </c>
      <c r="H9297">
        <v>9</v>
      </c>
      <c r="I9297">
        <v>134563</v>
      </c>
      <c r="J9297">
        <v>1</v>
      </c>
      <c r="K9297">
        <v>1</v>
      </c>
      <c r="L9297">
        <v>1</v>
      </c>
      <c r="M9297">
        <v>159269</v>
      </c>
      <c r="N9297">
        <v>0</v>
      </c>
      <c r="O9297" t="str">
        <f t="shared" si="872"/>
        <v>30-45</v>
      </c>
      <c r="P9297" t="str">
        <f t="shared" si="873"/>
        <v>Medium</v>
      </c>
      <c r="Q9297" t="str">
        <f t="shared" si="874"/>
        <v>Long-Term</v>
      </c>
      <c r="R9297" t="str">
        <f t="shared" si="875"/>
        <v>High Balance</v>
      </c>
      <c r="S9297" t="str">
        <f t="shared" si="876"/>
        <v>High Value</v>
      </c>
      <c r="T9297">
        <v>1</v>
      </c>
      <c r="U9297">
        <f t="shared" si="877"/>
        <v>0</v>
      </c>
    </row>
    <row r="9298" spans="1:21" x14ac:dyDescent="0.25">
      <c r="A9298">
        <v>2025</v>
      </c>
      <c r="B9298">
        <v>15702442</v>
      </c>
      <c r="C9298" t="s">
        <v>741</v>
      </c>
      <c r="D9298">
        <v>586</v>
      </c>
      <c r="E9298" t="s">
        <v>26</v>
      </c>
      <c r="F9298" t="s">
        <v>16</v>
      </c>
      <c r="G9298">
        <v>56</v>
      </c>
      <c r="H9298">
        <v>9</v>
      </c>
      <c r="I9298">
        <v>100782</v>
      </c>
      <c r="J9298">
        <v>2</v>
      </c>
      <c r="K9298">
        <v>1</v>
      </c>
      <c r="L9298">
        <v>1</v>
      </c>
      <c r="M9298">
        <v>54448</v>
      </c>
      <c r="N9298">
        <v>0</v>
      </c>
      <c r="O9298" t="str">
        <f t="shared" si="872"/>
        <v>46-60</v>
      </c>
      <c r="P9298" t="str">
        <f t="shared" si="873"/>
        <v>Low</v>
      </c>
      <c r="Q9298" t="str">
        <f t="shared" si="874"/>
        <v>Long-Term</v>
      </c>
      <c r="R9298" t="str">
        <f t="shared" si="875"/>
        <v>High Balance</v>
      </c>
      <c r="S9298" t="str">
        <f t="shared" si="876"/>
        <v>High Value</v>
      </c>
      <c r="T9298">
        <v>1</v>
      </c>
      <c r="U9298">
        <f t="shared" si="877"/>
        <v>0</v>
      </c>
    </row>
    <row r="9299" spans="1:21" x14ac:dyDescent="0.25">
      <c r="A9299">
        <v>2025</v>
      </c>
      <c r="B9299">
        <v>15699797</v>
      </c>
      <c r="C9299" t="s">
        <v>2852</v>
      </c>
      <c r="D9299">
        <v>737</v>
      </c>
      <c r="E9299" t="s">
        <v>15</v>
      </c>
      <c r="F9299" t="s">
        <v>23</v>
      </c>
      <c r="G9299">
        <v>30</v>
      </c>
      <c r="H9299">
        <v>8</v>
      </c>
      <c r="I9299">
        <v>174356</v>
      </c>
      <c r="J9299">
        <v>1</v>
      </c>
      <c r="K9299">
        <v>0</v>
      </c>
      <c r="L9299">
        <v>0</v>
      </c>
      <c r="M9299">
        <v>31928</v>
      </c>
      <c r="N9299">
        <v>0</v>
      </c>
      <c r="O9299" t="str">
        <f t="shared" si="872"/>
        <v>30-45</v>
      </c>
      <c r="P9299" t="str">
        <f t="shared" si="873"/>
        <v>Medium</v>
      </c>
      <c r="Q9299" t="str">
        <f t="shared" si="874"/>
        <v>Long-Term</v>
      </c>
      <c r="R9299" t="str">
        <f t="shared" si="875"/>
        <v>High Balance</v>
      </c>
      <c r="S9299" t="str">
        <f t="shared" si="876"/>
        <v>High Value</v>
      </c>
      <c r="T9299">
        <v>1</v>
      </c>
      <c r="U9299">
        <f t="shared" si="877"/>
        <v>0</v>
      </c>
    </row>
    <row r="9300" spans="1:21" x14ac:dyDescent="0.25">
      <c r="A9300">
        <v>2025</v>
      </c>
      <c r="B9300">
        <v>15648047</v>
      </c>
      <c r="C9300" t="s">
        <v>620</v>
      </c>
      <c r="D9300">
        <v>742</v>
      </c>
      <c r="E9300" t="s">
        <v>26</v>
      </c>
      <c r="F9300" t="s">
        <v>23</v>
      </c>
      <c r="G9300">
        <v>27</v>
      </c>
      <c r="H9300">
        <v>5</v>
      </c>
      <c r="I9300">
        <v>190125</v>
      </c>
      <c r="J9300">
        <v>2</v>
      </c>
      <c r="K9300">
        <v>0</v>
      </c>
      <c r="L9300">
        <v>0</v>
      </c>
      <c r="M9300">
        <v>21794</v>
      </c>
      <c r="N9300">
        <v>0</v>
      </c>
      <c r="O9300" t="str">
        <f t="shared" si="872"/>
        <v>&lt;30</v>
      </c>
      <c r="P9300" t="str">
        <f t="shared" si="873"/>
        <v>Medium</v>
      </c>
      <c r="Q9300" t="str">
        <f t="shared" si="874"/>
        <v>Mid-Term</v>
      </c>
      <c r="R9300" t="str">
        <f t="shared" si="875"/>
        <v>High Balance</v>
      </c>
      <c r="S9300" t="str">
        <f t="shared" si="876"/>
        <v>High Value</v>
      </c>
      <c r="T9300">
        <v>1</v>
      </c>
      <c r="U9300">
        <f t="shared" si="877"/>
        <v>0</v>
      </c>
    </row>
    <row r="9301" spans="1:21" x14ac:dyDescent="0.25">
      <c r="A9301">
        <v>2025</v>
      </c>
      <c r="B9301">
        <v>15766826</v>
      </c>
      <c r="C9301" t="s">
        <v>2241</v>
      </c>
      <c r="D9301">
        <v>824</v>
      </c>
      <c r="E9301" t="s">
        <v>15</v>
      </c>
      <c r="F9301" t="s">
        <v>23</v>
      </c>
      <c r="G9301">
        <v>26</v>
      </c>
      <c r="H9301">
        <v>7</v>
      </c>
      <c r="I9301">
        <v>146266</v>
      </c>
      <c r="J9301">
        <v>1</v>
      </c>
      <c r="K9301">
        <v>1</v>
      </c>
      <c r="L9301">
        <v>0</v>
      </c>
      <c r="M9301">
        <v>21904</v>
      </c>
      <c r="N9301">
        <v>1</v>
      </c>
      <c r="O9301" t="str">
        <f t="shared" si="872"/>
        <v>&lt;30</v>
      </c>
      <c r="P9301" t="str">
        <f t="shared" si="873"/>
        <v>High</v>
      </c>
      <c r="Q9301" t="str">
        <f t="shared" si="874"/>
        <v>Mid-Term</v>
      </c>
      <c r="R9301" t="str">
        <f t="shared" si="875"/>
        <v>High Balance</v>
      </c>
      <c r="S9301" t="str">
        <f t="shared" si="876"/>
        <v>High Value</v>
      </c>
      <c r="T9301">
        <v>1</v>
      </c>
      <c r="U9301">
        <f t="shared" si="877"/>
        <v>146266</v>
      </c>
    </row>
    <row r="9302" spans="1:21" x14ac:dyDescent="0.25">
      <c r="A9302">
        <v>2025</v>
      </c>
      <c r="B9302">
        <v>15591628</v>
      </c>
      <c r="C9302" t="s">
        <v>1715</v>
      </c>
      <c r="D9302">
        <v>701</v>
      </c>
      <c r="E9302" t="s">
        <v>26</v>
      </c>
      <c r="F9302" t="s">
        <v>23</v>
      </c>
      <c r="G9302">
        <v>41</v>
      </c>
      <c r="H9302">
        <v>9</v>
      </c>
      <c r="I9302">
        <v>164046</v>
      </c>
      <c r="J9302">
        <v>1</v>
      </c>
      <c r="K9302">
        <v>1</v>
      </c>
      <c r="L9302">
        <v>0</v>
      </c>
      <c r="M9302">
        <v>49406</v>
      </c>
      <c r="N9302">
        <v>0</v>
      </c>
      <c r="O9302" t="str">
        <f t="shared" si="872"/>
        <v>30-45</v>
      </c>
      <c r="P9302" t="str">
        <f t="shared" si="873"/>
        <v>Medium</v>
      </c>
      <c r="Q9302" t="str">
        <f t="shared" si="874"/>
        <v>Long-Term</v>
      </c>
      <c r="R9302" t="str">
        <f t="shared" si="875"/>
        <v>High Balance</v>
      </c>
      <c r="S9302" t="str">
        <f t="shared" si="876"/>
        <v>High Value</v>
      </c>
      <c r="T9302">
        <v>1</v>
      </c>
      <c r="U9302">
        <f t="shared" si="877"/>
        <v>0</v>
      </c>
    </row>
    <row r="9303" spans="1:21" x14ac:dyDescent="0.25">
      <c r="A9303">
        <v>2025</v>
      </c>
      <c r="B9303">
        <v>15583857</v>
      </c>
      <c r="C9303" t="s">
        <v>1606</v>
      </c>
      <c r="D9303">
        <v>623</v>
      </c>
      <c r="E9303" t="s">
        <v>18</v>
      </c>
      <c r="F9303" t="s">
        <v>16</v>
      </c>
      <c r="G9303">
        <v>43</v>
      </c>
      <c r="H9303">
        <v>4</v>
      </c>
      <c r="I9303">
        <v>123537</v>
      </c>
      <c r="J9303">
        <v>2</v>
      </c>
      <c r="K9303">
        <v>0</v>
      </c>
      <c r="L9303">
        <v>0</v>
      </c>
      <c r="M9303">
        <v>154909</v>
      </c>
      <c r="N9303">
        <v>0</v>
      </c>
      <c r="O9303" t="str">
        <f t="shared" si="872"/>
        <v>30-45</v>
      </c>
      <c r="P9303" t="str">
        <f t="shared" si="873"/>
        <v>Medium</v>
      </c>
      <c r="Q9303" t="str">
        <f t="shared" si="874"/>
        <v>Mid-Term</v>
      </c>
      <c r="R9303" t="str">
        <f t="shared" si="875"/>
        <v>High Balance</v>
      </c>
      <c r="S9303" t="str">
        <f t="shared" si="876"/>
        <v>High Value</v>
      </c>
      <c r="T9303">
        <v>1</v>
      </c>
      <c r="U9303">
        <f t="shared" si="877"/>
        <v>0</v>
      </c>
    </row>
    <row r="9304" spans="1:21" x14ac:dyDescent="0.25">
      <c r="A9304">
        <v>2025</v>
      </c>
      <c r="B9304">
        <v>15752534</v>
      </c>
      <c r="C9304" t="s">
        <v>2853</v>
      </c>
      <c r="D9304">
        <v>744</v>
      </c>
      <c r="E9304" t="s">
        <v>15</v>
      </c>
      <c r="F9304" t="s">
        <v>23</v>
      </c>
      <c r="G9304">
        <v>36</v>
      </c>
      <c r="H9304">
        <v>10</v>
      </c>
      <c r="I9304">
        <v>0</v>
      </c>
      <c r="J9304">
        <v>2</v>
      </c>
      <c r="K9304">
        <v>1</v>
      </c>
      <c r="L9304">
        <v>1</v>
      </c>
      <c r="M9304">
        <v>182868</v>
      </c>
      <c r="N9304">
        <v>0</v>
      </c>
      <c r="O9304" t="str">
        <f t="shared" si="872"/>
        <v>30-45</v>
      </c>
      <c r="P9304" t="str">
        <f t="shared" si="873"/>
        <v>Medium</v>
      </c>
      <c r="Q9304" t="str">
        <f t="shared" si="874"/>
        <v>Long-Term</v>
      </c>
      <c r="R9304" t="str">
        <f t="shared" si="875"/>
        <v>Zero Balance</v>
      </c>
      <c r="S9304" t="str">
        <f t="shared" si="876"/>
        <v>Normal</v>
      </c>
      <c r="T9304">
        <v>1</v>
      </c>
      <c r="U9304">
        <f t="shared" si="877"/>
        <v>0</v>
      </c>
    </row>
    <row r="9305" spans="1:21" x14ac:dyDescent="0.25">
      <c r="A9305">
        <v>2025</v>
      </c>
      <c r="B9305">
        <v>15741403</v>
      </c>
      <c r="C9305" t="s">
        <v>904</v>
      </c>
      <c r="D9305">
        <v>698</v>
      </c>
      <c r="E9305" t="s">
        <v>18</v>
      </c>
      <c r="F9305" t="s">
        <v>16</v>
      </c>
      <c r="G9305">
        <v>38</v>
      </c>
      <c r="H9305">
        <v>1</v>
      </c>
      <c r="I9305">
        <v>171848</v>
      </c>
      <c r="J9305">
        <v>1</v>
      </c>
      <c r="K9305">
        <v>0</v>
      </c>
      <c r="L9305">
        <v>0</v>
      </c>
      <c r="M9305">
        <v>16957</v>
      </c>
      <c r="N9305">
        <v>0</v>
      </c>
      <c r="O9305" t="str">
        <f t="shared" si="872"/>
        <v>30-45</v>
      </c>
      <c r="P9305" t="str">
        <f t="shared" si="873"/>
        <v>Medium</v>
      </c>
      <c r="Q9305" t="str">
        <f t="shared" si="874"/>
        <v>New</v>
      </c>
      <c r="R9305" t="str">
        <f t="shared" si="875"/>
        <v>High Balance</v>
      </c>
      <c r="S9305" t="str">
        <f t="shared" si="876"/>
        <v>High Value</v>
      </c>
      <c r="T9305">
        <v>1</v>
      </c>
      <c r="U9305">
        <f t="shared" si="877"/>
        <v>0</v>
      </c>
    </row>
    <row r="9306" spans="1:21" x14ac:dyDescent="0.25">
      <c r="A9306">
        <v>2025</v>
      </c>
      <c r="B9306">
        <v>15783589</v>
      </c>
      <c r="C9306" t="s">
        <v>582</v>
      </c>
      <c r="D9306">
        <v>616</v>
      </c>
      <c r="E9306" t="s">
        <v>15</v>
      </c>
      <c r="F9306" t="s">
        <v>23</v>
      </c>
      <c r="G9306">
        <v>40</v>
      </c>
      <c r="H9306">
        <v>9</v>
      </c>
      <c r="I9306">
        <v>0</v>
      </c>
      <c r="J9306">
        <v>2</v>
      </c>
      <c r="K9306">
        <v>0</v>
      </c>
      <c r="L9306">
        <v>0</v>
      </c>
      <c r="M9306">
        <v>93718</v>
      </c>
      <c r="N9306">
        <v>0</v>
      </c>
      <c r="O9306" t="str">
        <f t="shared" si="872"/>
        <v>30-45</v>
      </c>
      <c r="P9306" t="str">
        <f t="shared" si="873"/>
        <v>Medium</v>
      </c>
      <c r="Q9306" t="str">
        <f t="shared" si="874"/>
        <v>Long-Term</v>
      </c>
      <c r="R9306" t="str">
        <f t="shared" si="875"/>
        <v>Zero Balance</v>
      </c>
      <c r="S9306" t="str">
        <f t="shared" si="876"/>
        <v>Normal</v>
      </c>
      <c r="T9306">
        <v>1</v>
      </c>
      <c r="U9306">
        <f t="shared" si="877"/>
        <v>0</v>
      </c>
    </row>
    <row r="9307" spans="1:21" x14ac:dyDescent="0.25">
      <c r="A9307">
        <v>2025</v>
      </c>
      <c r="B9307">
        <v>15598046</v>
      </c>
      <c r="C9307" t="s">
        <v>783</v>
      </c>
      <c r="D9307">
        <v>662</v>
      </c>
      <c r="E9307" t="s">
        <v>15</v>
      </c>
      <c r="F9307" t="s">
        <v>16</v>
      </c>
      <c r="G9307">
        <v>39</v>
      </c>
      <c r="H9307">
        <v>5</v>
      </c>
      <c r="I9307">
        <v>139562</v>
      </c>
      <c r="J9307">
        <v>2</v>
      </c>
      <c r="K9307">
        <v>1</v>
      </c>
      <c r="L9307">
        <v>0</v>
      </c>
      <c r="M9307">
        <v>61636</v>
      </c>
      <c r="N9307">
        <v>0</v>
      </c>
      <c r="O9307" t="str">
        <f t="shared" si="872"/>
        <v>30-45</v>
      </c>
      <c r="P9307" t="str">
        <f t="shared" si="873"/>
        <v>Medium</v>
      </c>
      <c r="Q9307" t="str">
        <f t="shared" si="874"/>
        <v>Mid-Term</v>
      </c>
      <c r="R9307" t="str">
        <f t="shared" si="875"/>
        <v>High Balance</v>
      </c>
      <c r="S9307" t="str">
        <f t="shared" si="876"/>
        <v>High Value</v>
      </c>
      <c r="T9307">
        <v>1</v>
      </c>
      <c r="U9307">
        <f t="shared" si="877"/>
        <v>0</v>
      </c>
    </row>
    <row r="9308" spans="1:21" x14ac:dyDescent="0.25">
      <c r="A9308">
        <v>2025</v>
      </c>
      <c r="B9308">
        <v>15643330</v>
      </c>
      <c r="C9308" t="s">
        <v>393</v>
      </c>
      <c r="D9308">
        <v>594</v>
      </c>
      <c r="E9308" t="s">
        <v>15</v>
      </c>
      <c r="F9308" t="s">
        <v>23</v>
      </c>
      <c r="G9308">
        <v>37</v>
      </c>
      <c r="H9308">
        <v>2</v>
      </c>
      <c r="I9308">
        <v>0</v>
      </c>
      <c r="J9308">
        <v>2</v>
      </c>
      <c r="K9308">
        <v>0</v>
      </c>
      <c r="L9308">
        <v>1</v>
      </c>
      <c r="M9308">
        <v>95864</v>
      </c>
      <c r="N9308">
        <v>0</v>
      </c>
      <c r="O9308" t="str">
        <f t="shared" si="872"/>
        <v>30-45</v>
      </c>
      <c r="P9308" t="str">
        <f t="shared" si="873"/>
        <v>Low</v>
      </c>
      <c r="Q9308" t="str">
        <f t="shared" si="874"/>
        <v>New</v>
      </c>
      <c r="R9308" t="str">
        <f t="shared" si="875"/>
        <v>Zero Balance</v>
      </c>
      <c r="S9308" t="str">
        <f t="shared" si="876"/>
        <v>Normal</v>
      </c>
      <c r="T9308">
        <v>1</v>
      </c>
      <c r="U9308">
        <f t="shared" si="877"/>
        <v>0</v>
      </c>
    </row>
    <row r="9309" spans="1:21" x14ac:dyDescent="0.25">
      <c r="A9309">
        <v>2025</v>
      </c>
      <c r="B9309">
        <v>15680405</v>
      </c>
      <c r="C9309" t="s">
        <v>633</v>
      </c>
      <c r="D9309">
        <v>685</v>
      </c>
      <c r="E9309" t="s">
        <v>15</v>
      </c>
      <c r="F9309" t="s">
        <v>23</v>
      </c>
      <c r="G9309">
        <v>40</v>
      </c>
      <c r="H9309">
        <v>2</v>
      </c>
      <c r="I9309">
        <v>168001</v>
      </c>
      <c r="J9309">
        <v>2</v>
      </c>
      <c r="K9309">
        <v>1</v>
      </c>
      <c r="L9309">
        <v>1</v>
      </c>
      <c r="M9309">
        <v>167400</v>
      </c>
      <c r="N9309">
        <v>0</v>
      </c>
      <c r="O9309" t="str">
        <f t="shared" si="872"/>
        <v>30-45</v>
      </c>
      <c r="P9309" t="str">
        <f t="shared" si="873"/>
        <v>Medium</v>
      </c>
      <c r="Q9309" t="str">
        <f t="shared" si="874"/>
        <v>New</v>
      </c>
      <c r="R9309" t="str">
        <f t="shared" si="875"/>
        <v>High Balance</v>
      </c>
      <c r="S9309" t="str">
        <f t="shared" si="876"/>
        <v>High Value</v>
      </c>
      <c r="T9309">
        <v>1</v>
      </c>
      <c r="U9309">
        <f t="shared" si="877"/>
        <v>0</v>
      </c>
    </row>
    <row r="9310" spans="1:21" x14ac:dyDescent="0.25">
      <c r="A9310">
        <v>2025</v>
      </c>
      <c r="B9310">
        <v>15728683</v>
      </c>
      <c r="C9310" t="s">
        <v>54</v>
      </c>
      <c r="D9310">
        <v>742</v>
      </c>
      <c r="E9310" t="s">
        <v>15</v>
      </c>
      <c r="F9310" t="s">
        <v>23</v>
      </c>
      <c r="G9310">
        <v>27</v>
      </c>
      <c r="H9310">
        <v>0</v>
      </c>
      <c r="I9310">
        <v>0</v>
      </c>
      <c r="J9310">
        <v>2</v>
      </c>
      <c r="K9310">
        <v>0</v>
      </c>
      <c r="L9310">
        <v>1</v>
      </c>
      <c r="M9310">
        <v>131535</v>
      </c>
      <c r="N9310">
        <v>0</v>
      </c>
      <c r="O9310" t="str">
        <f t="shared" si="872"/>
        <v>&lt;30</v>
      </c>
      <c r="P9310" t="str">
        <f t="shared" si="873"/>
        <v>Medium</v>
      </c>
      <c r="Q9310" t="str">
        <f t="shared" si="874"/>
        <v>New</v>
      </c>
      <c r="R9310" t="str">
        <f t="shared" si="875"/>
        <v>Zero Balance</v>
      </c>
      <c r="S9310" t="str">
        <f t="shared" si="876"/>
        <v>Normal</v>
      </c>
      <c r="T9310">
        <v>1</v>
      </c>
      <c r="U9310">
        <f t="shared" si="877"/>
        <v>0</v>
      </c>
    </row>
    <row r="9311" spans="1:21" x14ac:dyDescent="0.25">
      <c r="A9311">
        <v>2025</v>
      </c>
      <c r="B9311">
        <v>15621644</v>
      </c>
      <c r="C9311" t="s">
        <v>500</v>
      </c>
      <c r="D9311">
        <v>678</v>
      </c>
      <c r="E9311" t="s">
        <v>26</v>
      </c>
      <c r="F9311" t="s">
        <v>23</v>
      </c>
      <c r="G9311">
        <v>83</v>
      </c>
      <c r="H9311">
        <v>6</v>
      </c>
      <c r="I9311">
        <v>123357</v>
      </c>
      <c r="J9311">
        <v>1</v>
      </c>
      <c r="K9311">
        <v>0</v>
      </c>
      <c r="L9311">
        <v>1</v>
      </c>
      <c r="M9311">
        <v>92934</v>
      </c>
      <c r="N9311">
        <v>0</v>
      </c>
      <c r="O9311" t="str">
        <f t="shared" si="872"/>
        <v>60+</v>
      </c>
      <c r="P9311" t="str">
        <f t="shared" si="873"/>
        <v>Medium</v>
      </c>
      <c r="Q9311" t="str">
        <f t="shared" si="874"/>
        <v>Mid-Term</v>
      </c>
      <c r="R9311" t="str">
        <f t="shared" si="875"/>
        <v>High Balance</v>
      </c>
      <c r="S9311" t="str">
        <f t="shared" si="876"/>
        <v>High Value</v>
      </c>
      <c r="T9311">
        <v>1</v>
      </c>
      <c r="U9311">
        <f t="shared" si="877"/>
        <v>0</v>
      </c>
    </row>
    <row r="9312" spans="1:21" x14ac:dyDescent="0.25">
      <c r="A9312">
        <v>2025</v>
      </c>
      <c r="B9312">
        <v>15733032</v>
      </c>
      <c r="C9312" t="s">
        <v>2510</v>
      </c>
      <c r="D9312">
        <v>651</v>
      </c>
      <c r="E9312" t="s">
        <v>18</v>
      </c>
      <c r="F9312" t="s">
        <v>23</v>
      </c>
      <c r="G9312">
        <v>47</v>
      </c>
      <c r="H9312">
        <v>2</v>
      </c>
      <c r="I9312">
        <v>0</v>
      </c>
      <c r="J9312">
        <v>2</v>
      </c>
      <c r="K9312">
        <v>1</v>
      </c>
      <c r="L9312">
        <v>1</v>
      </c>
      <c r="M9312">
        <v>119809</v>
      </c>
      <c r="N9312">
        <v>0</v>
      </c>
      <c r="O9312" t="str">
        <f t="shared" si="872"/>
        <v>46-60</v>
      </c>
      <c r="P9312" t="str">
        <f t="shared" si="873"/>
        <v>Medium</v>
      </c>
      <c r="Q9312" t="str">
        <f t="shared" si="874"/>
        <v>New</v>
      </c>
      <c r="R9312" t="str">
        <f t="shared" si="875"/>
        <v>Zero Balance</v>
      </c>
      <c r="S9312" t="str">
        <f t="shared" si="876"/>
        <v>Normal</v>
      </c>
      <c r="T9312">
        <v>1</v>
      </c>
      <c r="U9312">
        <f t="shared" si="877"/>
        <v>0</v>
      </c>
    </row>
    <row r="9313" spans="1:21" x14ac:dyDescent="0.25">
      <c r="A9313">
        <v>2025</v>
      </c>
      <c r="B9313">
        <v>15608381</v>
      </c>
      <c r="C9313" t="s">
        <v>1215</v>
      </c>
      <c r="D9313">
        <v>585</v>
      </c>
      <c r="E9313" t="s">
        <v>26</v>
      </c>
      <c r="F9313" t="s">
        <v>23</v>
      </c>
      <c r="G9313">
        <v>50</v>
      </c>
      <c r="H9313">
        <v>2</v>
      </c>
      <c r="I9313">
        <v>125846</v>
      </c>
      <c r="J9313">
        <v>1</v>
      </c>
      <c r="K9313">
        <v>1</v>
      </c>
      <c r="L9313">
        <v>0</v>
      </c>
      <c r="M9313">
        <v>9439</v>
      </c>
      <c r="N9313">
        <v>1</v>
      </c>
      <c r="O9313" t="str">
        <f t="shared" si="872"/>
        <v>46-60</v>
      </c>
      <c r="P9313" t="str">
        <f t="shared" si="873"/>
        <v>Low</v>
      </c>
      <c r="Q9313" t="str">
        <f t="shared" si="874"/>
        <v>New</v>
      </c>
      <c r="R9313" t="str">
        <f t="shared" si="875"/>
        <v>High Balance</v>
      </c>
      <c r="S9313" t="str">
        <f t="shared" si="876"/>
        <v>High Value</v>
      </c>
      <c r="T9313">
        <v>1</v>
      </c>
      <c r="U9313">
        <f t="shared" si="877"/>
        <v>125846</v>
      </c>
    </row>
    <row r="9314" spans="1:21" x14ac:dyDescent="0.25">
      <c r="A9314">
        <v>2025</v>
      </c>
      <c r="B9314">
        <v>15658946</v>
      </c>
      <c r="C9314" t="s">
        <v>141</v>
      </c>
      <c r="D9314">
        <v>579</v>
      </c>
      <c r="E9314" t="s">
        <v>26</v>
      </c>
      <c r="F9314" t="s">
        <v>23</v>
      </c>
      <c r="G9314">
        <v>40</v>
      </c>
      <c r="H9314">
        <v>10</v>
      </c>
      <c r="I9314">
        <v>45409</v>
      </c>
      <c r="J9314">
        <v>2</v>
      </c>
      <c r="K9314">
        <v>1</v>
      </c>
      <c r="L9314">
        <v>0</v>
      </c>
      <c r="M9314">
        <v>18733</v>
      </c>
      <c r="N9314">
        <v>0</v>
      </c>
      <c r="O9314" t="str">
        <f t="shared" si="872"/>
        <v>30-45</v>
      </c>
      <c r="P9314" t="str">
        <f t="shared" si="873"/>
        <v>Low</v>
      </c>
      <c r="Q9314" t="str">
        <f t="shared" si="874"/>
        <v>Long-Term</v>
      </c>
      <c r="R9314" t="str">
        <f t="shared" si="875"/>
        <v>Low Balance</v>
      </c>
      <c r="S9314" t="str">
        <f t="shared" si="876"/>
        <v>Normal</v>
      </c>
      <c r="T9314">
        <v>1</v>
      </c>
      <c r="U9314">
        <f t="shared" si="877"/>
        <v>0</v>
      </c>
    </row>
    <row r="9315" spans="1:21" x14ac:dyDescent="0.25">
      <c r="A9315">
        <v>2025</v>
      </c>
      <c r="B9315">
        <v>15757912</v>
      </c>
      <c r="C9315" t="s">
        <v>119</v>
      </c>
      <c r="D9315">
        <v>722</v>
      </c>
      <c r="E9315" t="s">
        <v>26</v>
      </c>
      <c r="F9315" t="s">
        <v>16</v>
      </c>
      <c r="G9315">
        <v>37</v>
      </c>
      <c r="H9315">
        <v>0</v>
      </c>
      <c r="I9315">
        <v>125978</v>
      </c>
      <c r="J9315">
        <v>1</v>
      </c>
      <c r="K9315">
        <v>0</v>
      </c>
      <c r="L9315">
        <v>0</v>
      </c>
      <c r="M9315">
        <v>160162</v>
      </c>
      <c r="N9315">
        <v>0</v>
      </c>
      <c r="O9315" t="str">
        <f t="shared" si="872"/>
        <v>30-45</v>
      </c>
      <c r="P9315" t="str">
        <f t="shared" si="873"/>
        <v>Medium</v>
      </c>
      <c r="Q9315" t="str">
        <f t="shared" si="874"/>
        <v>New</v>
      </c>
      <c r="R9315" t="str">
        <f t="shared" si="875"/>
        <v>High Balance</v>
      </c>
      <c r="S9315" t="str">
        <f t="shared" si="876"/>
        <v>High Value</v>
      </c>
      <c r="T9315">
        <v>1</v>
      </c>
      <c r="U9315">
        <f t="shared" si="877"/>
        <v>0</v>
      </c>
    </row>
    <row r="9316" spans="1:21" x14ac:dyDescent="0.25">
      <c r="A9316">
        <v>2025</v>
      </c>
      <c r="B9316">
        <v>15645371</v>
      </c>
      <c r="C9316" t="s">
        <v>58</v>
      </c>
      <c r="D9316">
        <v>613</v>
      </c>
      <c r="E9316" t="s">
        <v>26</v>
      </c>
      <c r="F9316" t="s">
        <v>16</v>
      </c>
      <c r="G9316">
        <v>51</v>
      </c>
      <c r="H9316">
        <v>7</v>
      </c>
      <c r="I9316">
        <v>147262</v>
      </c>
      <c r="J9316">
        <v>1</v>
      </c>
      <c r="K9316">
        <v>1</v>
      </c>
      <c r="L9316">
        <v>1</v>
      </c>
      <c r="M9316">
        <v>53631</v>
      </c>
      <c r="N9316">
        <v>1</v>
      </c>
      <c r="O9316" t="str">
        <f t="shared" si="872"/>
        <v>46-60</v>
      </c>
      <c r="P9316" t="str">
        <f t="shared" si="873"/>
        <v>Medium</v>
      </c>
      <c r="Q9316" t="str">
        <f t="shared" si="874"/>
        <v>Mid-Term</v>
      </c>
      <c r="R9316" t="str">
        <f t="shared" si="875"/>
        <v>High Balance</v>
      </c>
      <c r="S9316" t="str">
        <f t="shared" si="876"/>
        <v>High Value</v>
      </c>
      <c r="T9316">
        <v>1</v>
      </c>
      <c r="U9316">
        <f t="shared" si="877"/>
        <v>147262</v>
      </c>
    </row>
    <row r="9317" spans="1:21" x14ac:dyDescent="0.25">
      <c r="A9317">
        <v>2025</v>
      </c>
      <c r="B9317">
        <v>15653110</v>
      </c>
      <c r="C9317" t="s">
        <v>498</v>
      </c>
      <c r="D9317">
        <v>694</v>
      </c>
      <c r="E9317" t="s">
        <v>15</v>
      </c>
      <c r="F9317" t="s">
        <v>23</v>
      </c>
      <c r="G9317">
        <v>42</v>
      </c>
      <c r="H9317">
        <v>8</v>
      </c>
      <c r="I9317">
        <v>133767</v>
      </c>
      <c r="J9317">
        <v>1</v>
      </c>
      <c r="K9317">
        <v>1</v>
      </c>
      <c r="L9317">
        <v>0</v>
      </c>
      <c r="M9317">
        <v>36405</v>
      </c>
      <c r="N9317">
        <v>0</v>
      </c>
      <c r="O9317" t="str">
        <f t="shared" si="872"/>
        <v>30-45</v>
      </c>
      <c r="P9317" t="str">
        <f t="shared" si="873"/>
        <v>Medium</v>
      </c>
      <c r="Q9317" t="str">
        <f t="shared" si="874"/>
        <v>Long-Term</v>
      </c>
      <c r="R9317" t="str">
        <f t="shared" si="875"/>
        <v>High Balance</v>
      </c>
      <c r="S9317" t="str">
        <f t="shared" si="876"/>
        <v>High Value</v>
      </c>
      <c r="T9317">
        <v>1</v>
      </c>
      <c r="U9317">
        <f t="shared" si="877"/>
        <v>0</v>
      </c>
    </row>
    <row r="9318" spans="1:21" x14ac:dyDescent="0.25">
      <c r="A9318">
        <v>2025</v>
      </c>
      <c r="B9318">
        <v>15766355</v>
      </c>
      <c r="C9318" t="s">
        <v>410</v>
      </c>
      <c r="D9318">
        <v>550</v>
      </c>
      <c r="E9318" t="s">
        <v>26</v>
      </c>
      <c r="F9318" t="s">
        <v>23</v>
      </c>
      <c r="G9318">
        <v>49</v>
      </c>
      <c r="H9318">
        <v>0</v>
      </c>
      <c r="I9318">
        <v>108807</v>
      </c>
      <c r="J9318">
        <v>3</v>
      </c>
      <c r="K9318">
        <v>1</v>
      </c>
      <c r="L9318">
        <v>0</v>
      </c>
      <c r="M9318">
        <v>61447</v>
      </c>
      <c r="N9318">
        <v>1</v>
      </c>
      <c r="O9318" t="str">
        <f t="shared" si="872"/>
        <v>46-60</v>
      </c>
      <c r="P9318" t="str">
        <f t="shared" si="873"/>
        <v>Low</v>
      </c>
      <c r="Q9318" t="str">
        <f t="shared" si="874"/>
        <v>New</v>
      </c>
      <c r="R9318" t="str">
        <f t="shared" si="875"/>
        <v>High Balance</v>
      </c>
      <c r="S9318" t="str">
        <f t="shared" si="876"/>
        <v>High Value</v>
      </c>
      <c r="T9318">
        <v>1</v>
      </c>
      <c r="U9318">
        <f t="shared" si="877"/>
        <v>108807</v>
      </c>
    </row>
    <row r="9319" spans="1:21" x14ac:dyDescent="0.25">
      <c r="A9319">
        <v>2025</v>
      </c>
      <c r="B9319">
        <v>15585249</v>
      </c>
      <c r="C9319" t="s">
        <v>812</v>
      </c>
      <c r="D9319">
        <v>741</v>
      </c>
      <c r="E9319" t="s">
        <v>15</v>
      </c>
      <c r="F9319" t="s">
        <v>23</v>
      </c>
      <c r="G9319">
        <v>42</v>
      </c>
      <c r="H9319">
        <v>6</v>
      </c>
      <c r="I9319">
        <v>106037</v>
      </c>
      <c r="J9319">
        <v>1</v>
      </c>
      <c r="K9319">
        <v>1</v>
      </c>
      <c r="L9319">
        <v>0</v>
      </c>
      <c r="M9319">
        <v>194687</v>
      </c>
      <c r="N9319">
        <v>1</v>
      </c>
      <c r="O9319" t="str">
        <f t="shared" si="872"/>
        <v>30-45</v>
      </c>
      <c r="P9319" t="str">
        <f t="shared" si="873"/>
        <v>Medium</v>
      </c>
      <c r="Q9319" t="str">
        <f t="shared" si="874"/>
        <v>Mid-Term</v>
      </c>
      <c r="R9319" t="str">
        <f t="shared" si="875"/>
        <v>High Balance</v>
      </c>
      <c r="S9319" t="str">
        <f t="shared" si="876"/>
        <v>High Value</v>
      </c>
      <c r="T9319">
        <v>1</v>
      </c>
      <c r="U9319">
        <f t="shared" si="877"/>
        <v>106037</v>
      </c>
    </row>
    <row r="9320" spans="1:21" x14ac:dyDescent="0.25">
      <c r="A9320">
        <v>2025</v>
      </c>
      <c r="B9320">
        <v>15611786</v>
      </c>
      <c r="C9320" t="s">
        <v>1838</v>
      </c>
      <c r="D9320">
        <v>668</v>
      </c>
      <c r="E9320" t="s">
        <v>18</v>
      </c>
      <c r="F9320" t="s">
        <v>16</v>
      </c>
      <c r="G9320">
        <v>69</v>
      </c>
      <c r="H9320">
        <v>9</v>
      </c>
      <c r="I9320">
        <v>0</v>
      </c>
      <c r="J9320">
        <v>1</v>
      </c>
      <c r="K9320">
        <v>0</v>
      </c>
      <c r="L9320">
        <v>1</v>
      </c>
      <c r="M9320">
        <v>134483</v>
      </c>
      <c r="N9320">
        <v>0</v>
      </c>
      <c r="O9320" t="str">
        <f t="shared" si="872"/>
        <v>60+</v>
      </c>
      <c r="P9320" t="str">
        <f t="shared" si="873"/>
        <v>Medium</v>
      </c>
      <c r="Q9320" t="str">
        <f t="shared" si="874"/>
        <v>Long-Term</v>
      </c>
      <c r="R9320" t="str">
        <f t="shared" si="875"/>
        <v>Zero Balance</v>
      </c>
      <c r="S9320" t="str">
        <f t="shared" si="876"/>
        <v>Normal</v>
      </c>
      <c r="T9320">
        <v>1</v>
      </c>
      <c r="U9320">
        <f t="shared" si="877"/>
        <v>0</v>
      </c>
    </row>
    <row r="9321" spans="1:21" x14ac:dyDescent="0.25">
      <c r="A9321">
        <v>2025</v>
      </c>
      <c r="B9321">
        <v>15575486</v>
      </c>
      <c r="C9321" t="s">
        <v>665</v>
      </c>
      <c r="D9321">
        <v>529</v>
      </c>
      <c r="E9321" t="s">
        <v>15</v>
      </c>
      <c r="F9321" t="s">
        <v>16</v>
      </c>
      <c r="G9321">
        <v>27</v>
      </c>
      <c r="H9321">
        <v>1</v>
      </c>
      <c r="I9321">
        <v>0</v>
      </c>
      <c r="J9321">
        <v>2</v>
      </c>
      <c r="K9321">
        <v>1</v>
      </c>
      <c r="L9321">
        <v>1</v>
      </c>
      <c r="M9321">
        <v>37770</v>
      </c>
      <c r="N9321">
        <v>0</v>
      </c>
      <c r="O9321" t="str">
        <f t="shared" si="872"/>
        <v>&lt;30</v>
      </c>
      <c r="P9321" t="str">
        <f t="shared" si="873"/>
        <v>Low</v>
      </c>
      <c r="Q9321" t="str">
        <f t="shared" si="874"/>
        <v>New</v>
      </c>
      <c r="R9321" t="str">
        <f t="shared" si="875"/>
        <v>Zero Balance</v>
      </c>
      <c r="S9321" t="str">
        <f t="shared" si="876"/>
        <v>Normal</v>
      </c>
      <c r="T9321">
        <v>1</v>
      </c>
      <c r="U9321">
        <f t="shared" si="877"/>
        <v>0</v>
      </c>
    </row>
    <row r="9322" spans="1:21" x14ac:dyDescent="0.25">
      <c r="A9322">
        <v>2025</v>
      </c>
      <c r="B9322">
        <v>15780215</v>
      </c>
      <c r="C9322" t="s">
        <v>1693</v>
      </c>
      <c r="D9322">
        <v>636</v>
      </c>
      <c r="E9322" t="s">
        <v>15</v>
      </c>
      <c r="F9322" t="s">
        <v>23</v>
      </c>
      <c r="G9322">
        <v>31</v>
      </c>
      <c r="H9322">
        <v>6</v>
      </c>
      <c r="I9322">
        <v>0</v>
      </c>
      <c r="J9322">
        <v>2</v>
      </c>
      <c r="K9322">
        <v>1</v>
      </c>
      <c r="L9322">
        <v>1</v>
      </c>
      <c r="M9322">
        <v>2383</v>
      </c>
      <c r="N9322">
        <v>0</v>
      </c>
      <c r="O9322" t="str">
        <f t="shared" si="872"/>
        <v>30-45</v>
      </c>
      <c r="P9322" t="str">
        <f t="shared" si="873"/>
        <v>Medium</v>
      </c>
      <c r="Q9322" t="str">
        <f t="shared" si="874"/>
        <v>Mid-Term</v>
      </c>
      <c r="R9322" t="str">
        <f t="shared" si="875"/>
        <v>Zero Balance</v>
      </c>
      <c r="S9322" t="str">
        <f t="shared" si="876"/>
        <v>Normal</v>
      </c>
      <c r="T9322">
        <v>1</v>
      </c>
      <c r="U9322">
        <f t="shared" si="877"/>
        <v>0</v>
      </c>
    </row>
    <row r="9323" spans="1:21" x14ac:dyDescent="0.25">
      <c r="A9323">
        <v>2025</v>
      </c>
      <c r="B9323">
        <v>15686099</v>
      </c>
      <c r="C9323" t="s">
        <v>2854</v>
      </c>
      <c r="D9323">
        <v>563</v>
      </c>
      <c r="E9323" t="s">
        <v>18</v>
      </c>
      <c r="F9323" t="s">
        <v>23</v>
      </c>
      <c r="G9323">
        <v>61</v>
      </c>
      <c r="H9323">
        <v>1</v>
      </c>
      <c r="I9323">
        <v>82182</v>
      </c>
      <c r="J9323">
        <v>1</v>
      </c>
      <c r="K9323">
        <v>1</v>
      </c>
      <c r="L9323">
        <v>0</v>
      </c>
      <c r="M9323">
        <v>106827</v>
      </c>
      <c r="N9323">
        <v>1</v>
      </c>
      <c r="O9323" t="str">
        <f t="shared" si="872"/>
        <v>60+</v>
      </c>
      <c r="P9323" t="str">
        <f t="shared" si="873"/>
        <v>Low</v>
      </c>
      <c r="Q9323" t="str">
        <f t="shared" si="874"/>
        <v>New</v>
      </c>
      <c r="R9323" t="str">
        <f t="shared" si="875"/>
        <v>Low Balance</v>
      </c>
      <c r="S9323" t="str">
        <f t="shared" si="876"/>
        <v>Normal</v>
      </c>
      <c r="T9323">
        <v>1</v>
      </c>
      <c r="U9323">
        <f t="shared" si="877"/>
        <v>82182</v>
      </c>
    </row>
    <row r="9324" spans="1:21" x14ac:dyDescent="0.25">
      <c r="A9324">
        <v>2025</v>
      </c>
      <c r="B9324">
        <v>15739042</v>
      </c>
      <c r="C9324" t="s">
        <v>1262</v>
      </c>
      <c r="D9324">
        <v>767</v>
      </c>
      <c r="E9324" t="s">
        <v>15</v>
      </c>
      <c r="F9324" t="s">
        <v>16</v>
      </c>
      <c r="G9324">
        <v>35</v>
      </c>
      <c r="H9324">
        <v>9</v>
      </c>
      <c r="I9324">
        <v>0</v>
      </c>
      <c r="J9324">
        <v>2</v>
      </c>
      <c r="K9324">
        <v>1</v>
      </c>
      <c r="L9324">
        <v>0</v>
      </c>
      <c r="M9324">
        <v>39512</v>
      </c>
      <c r="N9324">
        <v>0</v>
      </c>
      <c r="O9324" t="str">
        <f t="shared" si="872"/>
        <v>30-45</v>
      </c>
      <c r="P9324" t="str">
        <f t="shared" si="873"/>
        <v>High</v>
      </c>
      <c r="Q9324" t="str">
        <f t="shared" si="874"/>
        <v>Long-Term</v>
      </c>
      <c r="R9324" t="str">
        <f t="shared" si="875"/>
        <v>Zero Balance</v>
      </c>
      <c r="S9324" t="str">
        <f t="shared" si="876"/>
        <v>Normal</v>
      </c>
      <c r="T9324">
        <v>1</v>
      </c>
      <c r="U9324">
        <f t="shared" si="877"/>
        <v>0</v>
      </c>
    </row>
    <row r="9325" spans="1:21" x14ac:dyDescent="0.25">
      <c r="A9325">
        <v>2025</v>
      </c>
      <c r="B9325">
        <v>15815316</v>
      </c>
      <c r="C9325" t="s">
        <v>136</v>
      </c>
      <c r="D9325">
        <v>644</v>
      </c>
      <c r="E9325" t="s">
        <v>15</v>
      </c>
      <c r="F9325" t="s">
        <v>23</v>
      </c>
      <c r="G9325">
        <v>50</v>
      </c>
      <c r="H9325">
        <v>9</v>
      </c>
      <c r="I9325">
        <v>76817</v>
      </c>
      <c r="J9325">
        <v>4</v>
      </c>
      <c r="K9325">
        <v>1</v>
      </c>
      <c r="L9325">
        <v>0</v>
      </c>
      <c r="M9325">
        <v>196371</v>
      </c>
      <c r="N9325">
        <v>1</v>
      </c>
      <c r="O9325" t="str">
        <f t="shared" si="872"/>
        <v>46-60</v>
      </c>
      <c r="P9325" t="str">
        <f t="shared" si="873"/>
        <v>Medium</v>
      </c>
      <c r="Q9325" t="str">
        <f t="shared" si="874"/>
        <v>Long-Term</v>
      </c>
      <c r="R9325" t="str">
        <f t="shared" si="875"/>
        <v>Low Balance</v>
      </c>
      <c r="S9325" t="str">
        <f t="shared" si="876"/>
        <v>Normal</v>
      </c>
      <c r="T9325">
        <v>1</v>
      </c>
      <c r="U9325">
        <f t="shared" si="877"/>
        <v>76817</v>
      </c>
    </row>
    <row r="9326" spans="1:21" x14ac:dyDescent="0.25">
      <c r="A9326">
        <v>2025</v>
      </c>
      <c r="B9326">
        <v>15778489</v>
      </c>
      <c r="C9326" t="s">
        <v>2314</v>
      </c>
      <c r="D9326">
        <v>780</v>
      </c>
      <c r="E9326" t="s">
        <v>26</v>
      </c>
      <c r="F9326" t="s">
        <v>23</v>
      </c>
      <c r="G9326">
        <v>71</v>
      </c>
      <c r="H9326">
        <v>9</v>
      </c>
      <c r="I9326">
        <v>142550</v>
      </c>
      <c r="J9326">
        <v>2</v>
      </c>
      <c r="K9326">
        <v>1</v>
      </c>
      <c r="L9326">
        <v>1</v>
      </c>
      <c r="M9326">
        <v>122507</v>
      </c>
      <c r="N9326">
        <v>0</v>
      </c>
      <c r="O9326" t="str">
        <f t="shared" si="872"/>
        <v>60+</v>
      </c>
      <c r="P9326" t="str">
        <f t="shared" si="873"/>
        <v>High</v>
      </c>
      <c r="Q9326" t="str">
        <f t="shared" si="874"/>
        <v>Long-Term</v>
      </c>
      <c r="R9326" t="str">
        <f t="shared" si="875"/>
        <v>High Balance</v>
      </c>
      <c r="S9326" t="str">
        <f t="shared" si="876"/>
        <v>High Value</v>
      </c>
      <c r="T9326">
        <v>1</v>
      </c>
      <c r="U9326">
        <f t="shared" si="877"/>
        <v>0</v>
      </c>
    </row>
    <row r="9327" spans="1:21" x14ac:dyDescent="0.25">
      <c r="A9327">
        <v>2025</v>
      </c>
      <c r="B9327">
        <v>15786389</v>
      </c>
      <c r="C9327" t="s">
        <v>285</v>
      </c>
      <c r="D9327">
        <v>635</v>
      </c>
      <c r="E9327" t="s">
        <v>18</v>
      </c>
      <c r="F9327" t="s">
        <v>16</v>
      </c>
      <c r="G9327">
        <v>41</v>
      </c>
      <c r="H9327">
        <v>10</v>
      </c>
      <c r="I9327">
        <v>0</v>
      </c>
      <c r="J9327">
        <v>2</v>
      </c>
      <c r="K9327">
        <v>1</v>
      </c>
      <c r="L9327">
        <v>1</v>
      </c>
      <c r="M9327">
        <v>61994</v>
      </c>
      <c r="N9327">
        <v>0</v>
      </c>
      <c r="O9327" t="str">
        <f t="shared" si="872"/>
        <v>30-45</v>
      </c>
      <c r="P9327" t="str">
        <f t="shared" si="873"/>
        <v>Medium</v>
      </c>
      <c r="Q9327" t="str">
        <f t="shared" si="874"/>
        <v>Long-Term</v>
      </c>
      <c r="R9327" t="str">
        <f t="shared" si="875"/>
        <v>Zero Balance</v>
      </c>
      <c r="S9327" t="str">
        <f t="shared" si="876"/>
        <v>Normal</v>
      </c>
      <c r="T9327">
        <v>1</v>
      </c>
      <c r="U9327">
        <f t="shared" si="877"/>
        <v>0</v>
      </c>
    </row>
    <row r="9328" spans="1:21" x14ac:dyDescent="0.25">
      <c r="A9328">
        <v>2025</v>
      </c>
      <c r="B9328">
        <v>15601787</v>
      </c>
      <c r="C9328" t="s">
        <v>353</v>
      </c>
      <c r="D9328">
        <v>641</v>
      </c>
      <c r="E9328" t="s">
        <v>26</v>
      </c>
      <c r="F9328" t="s">
        <v>23</v>
      </c>
      <c r="G9328">
        <v>35</v>
      </c>
      <c r="H9328">
        <v>2</v>
      </c>
      <c r="I9328">
        <v>103712</v>
      </c>
      <c r="J9328">
        <v>1</v>
      </c>
      <c r="K9328">
        <v>0</v>
      </c>
      <c r="L9328">
        <v>1</v>
      </c>
      <c r="M9328">
        <v>192464</v>
      </c>
      <c r="N9328">
        <v>1</v>
      </c>
      <c r="O9328" t="str">
        <f t="shared" si="872"/>
        <v>30-45</v>
      </c>
      <c r="P9328" t="str">
        <f t="shared" si="873"/>
        <v>Medium</v>
      </c>
      <c r="Q9328" t="str">
        <f t="shared" si="874"/>
        <v>New</v>
      </c>
      <c r="R9328" t="str">
        <f t="shared" si="875"/>
        <v>High Balance</v>
      </c>
      <c r="S9328" t="str">
        <f t="shared" si="876"/>
        <v>High Value</v>
      </c>
      <c r="T9328">
        <v>1</v>
      </c>
      <c r="U9328">
        <f t="shared" si="877"/>
        <v>103712</v>
      </c>
    </row>
    <row r="9329" spans="1:21" x14ac:dyDescent="0.25">
      <c r="A9329">
        <v>2025</v>
      </c>
      <c r="B9329">
        <v>15624715</v>
      </c>
      <c r="C9329" t="s">
        <v>149</v>
      </c>
      <c r="D9329">
        <v>593</v>
      </c>
      <c r="E9329" t="s">
        <v>18</v>
      </c>
      <c r="F9329" t="s">
        <v>16</v>
      </c>
      <c r="G9329">
        <v>40</v>
      </c>
      <c r="H9329">
        <v>2</v>
      </c>
      <c r="I9329">
        <v>0</v>
      </c>
      <c r="J9329">
        <v>1</v>
      </c>
      <c r="K9329">
        <v>1</v>
      </c>
      <c r="L9329">
        <v>1</v>
      </c>
      <c r="M9329">
        <v>5195</v>
      </c>
      <c r="N9329">
        <v>0</v>
      </c>
      <c r="O9329" t="str">
        <f t="shared" si="872"/>
        <v>30-45</v>
      </c>
      <c r="P9329" t="str">
        <f t="shared" si="873"/>
        <v>Low</v>
      </c>
      <c r="Q9329" t="str">
        <f t="shared" si="874"/>
        <v>New</v>
      </c>
      <c r="R9329" t="str">
        <f t="shared" si="875"/>
        <v>Zero Balance</v>
      </c>
      <c r="S9329" t="str">
        <f t="shared" si="876"/>
        <v>Normal</v>
      </c>
      <c r="T9329">
        <v>1</v>
      </c>
      <c r="U9329">
        <f t="shared" si="877"/>
        <v>0</v>
      </c>
    </row>
    <row r="9330" spans="1:21" x14ac:dyDescent="0.25">
      <c r="A9330">
        <v>2025</v>
      </c>
      <c r="B9330">
        <v>15763093</v>
      </c>
      <c r="C9330" t="s">
        <v>564</v>
      </c>
      <c r="D9330">
        <v>540</v>
      </c>
      <c r="E9330" t="s">
        <v>26</v>
      </c>
      <c r="F9330" t="s">
        <v>16</v>
      </c>
      <c r="G9330">
        <v>35</v>
      </c>
      <c r="H9330">
        <v>7</v>
      </c>
      <c r="I9330">
        <v>128370</v>
      </c>
      <c r="J9330">
        <v>2</v>
      </c>
      <c r="K9330">
        <v>1</v>
      </c>
      <c r="L9330">
        <v>0</v>
      </c>
      <c r="M9330">
        <v>198256</v>
      </c>
      <c r="N9330">
        <v>0</v>
      </c>
      <c r="O9330" t="str">
        <f t="shared" si="872"/>
        <v>30-45</v>
      </c>
      <c r="P9330" t="str">
        <f t="shared" si="873"/>
        <v>Low</v>
      </c>
      <c r="Q9330" t="str">
        <f t="shared" si="874"/>
        <v>Mid-Term</v>
      </c>
      <c r="R9330" t="str">
        <f t="shared" si="875"/>
        <v>High Balance</v>
      </c>
      <c r="S9330" t="str">
        <f t="shared" si="876"/>
        <v>High Value</v>
      </c>
      <c r="T9330">
        <v>1</v>
      </c>
      <c r="U9330">
        <f t="shared" si="877"/>
        <v>0</v>
      </c>
    </row>
    <row r="9331" spans="1:21" x14ac:dyDescent="0.25">
      <c r="A9331">
        <v>2025</v>
      </c>
      <c r="B9331">
        <v>15572073</v>
      </c>
      <c r="C9331" t="s">
        <v>254</v>
      </c>
      <c r="D9331">
        <v>663</v>
      </c>
      <c r="E9331" t="s">
        <v>18</v>
      </c>
      <c r="F9331" t="s">
        <v>23</v>
      </c>
      <c r="G9331">
        <v>35</v>
      </c>
      <c r="H9331">
        <v>5</v>
      </c>
      <c r="I9331">
        <v>0</v>
      </c>
      <c r="J9331">
        <v>2</v>
      </c>
      <c r="K9331">
        <v>1</v>
      </c>
      <c r="L9331">
        <v>1</v>
      </c>
      <c r="M9331">
        <v>62635</v>
      </c>
      <c r="N9331">
        <v>0</v>
      </c>
      <c r="O9331" t="str">
        <f t="shared" si="872"/>
        <v>30-45</v>
      </c>
      <c r="P9331" t="str">
        <f t="shared" si="873"/>
        <v>Medium</v>
      </c>
      <c r="Q9331" t="str">
        <f t="shared" si="874"/>
        <v>Mid-Term</v>
      </c>
      <c r="R9331" t="str">
        <f t="shared" si="875"/>
        <v>Zero Balance</v>
      </c>
      <c r="S9331" t="str">
        <f t="shared" si="876"/>
        <v>Normal</v>
      </c>
      <c r="T9331">
        <v>1</v>
      </c>
      <c r="U9331">
        <f t="shared" si="877"/>
        <v>0</v>
      </c>
    </row>
    <row r="9332" spans="1:21" x14ac:dyDescent="0.25">
      <c r="A9332">
        <v>2025</v>
      </c>
      <c r="B9332">
        <v>15780256</v>
      </c>
      <c r="C9332" t="s">
        <v>2855</v>
      </c>
      <c r="D9332">
        <v>630</v>
      </c>
      <c r="E9332" t="s">
        <v>15</v>
      </c>
      <c r="F9332" t="s">
        <v>23</v>
      </c>
      <c r="G9332">
        <v>34</v>
      </c>
      <c r="H9332">
        <v>9</v>
      </c>
      <c r="I9332">
        <v>0</v>
      </c>
      <c r="J9332">
        <v>2</v>
      </c>
      <c r="K9332">
        <v>1</v>
      </c>
      <c r="L9332">
        <v>1</v>
      </c>
      <c r="M9332">
        <v>114006</v>
      </c>
      <c r="N9332">
        <v>0</v>
      </c>
      <c r="O9332" t="str">
        <f t="shared" si="872"/>
        <v>30-45</v>
      </c>
      <c r="P9332" t="str">
        <f t="shared" si="873"/>
        <v>Medium</v>
      </c>
      <c r="Q9332" t="str">
        <f t="shared" si="874"/>
        <v>Long-Term</v>
      </c>
      <c r="R9332" t="str">
        <f t="shared" si="875"/>
        <v>Zero Balance</v>
      </c>
      <c r="S9332" t="str">
        <f t="shared" si="876"/>
        <v>Normal</v>
      </c>
      <c r="T9332">
        <v>1</v>
      </c>
      <c r="U9332">
        <f t="shared" si="877"/>
        <v>0</v>
      </c>
    </row>
    <row r="9333" spans="1:21" x14ac:dyDescent="0.25">
      <c r="A9333">
        <v>2025</v>
      </c>
      <c r="B9333">
        <v>15659305</v>
      </c>
      <c r="C9333" t="s">
        <v>2856</v>
      </c>
      <c r="D9333">
        <v>605</v>
      </c>
      <c r="E9333" t="s">
        <v>26</v>
      </c>
      <c r="F9333" t="s">
        <v>23</v>
      </c>
      <c r="G9333">
        <v>19</v>
      </c>
      <c r="H9333">
        <v>8</v>
      </c>
      <c r="I9333">
        <v>166133</v>
      </c>
      <c r="J9333">
        <v>1</v>
      </c>
      <c r="K9333">
        <v>1</v>
      </c>
      <c r="L9333">
        <v>1</v>
      </c>
      <c r="M9333">
        <v>107995</v>
      </c>
      <c r="N9333">
        <v>0</v>
      </c>
      <c r="O9333" t="str">
        <f t="shared" si="872"/>
        <v>&lt;30</v>
      </c>
      <c r="P9333" t="str">
        <f t="shared" si="873"/>
        <v>Medium</v>
      </c>
      <c r="Q9333" t="str">
        <f t="shared" si="874"/>
        <v>Long-Term</v>
      </c>
      <c r="R9333" t="str">
        <f t="shared" si="875"/>
        <v>High Balance</v>
      </c>
      <c r="S9333" t="str">
        <f t="shared" si="876"/>
        <v>High Value</v>
      </c>
      <c r="T9333">
        <v>1</v>
      </c>
      <c r="U9333">
        <f t="shared" si="877"/>
        <v>0</v>
      </c>
    </row>
    <row r="9334" spans="1:21" x14ac:dyDescent="0.25">
      <c r="A9334">
        <v>2025</v>
      </c>
      <c r="B9334">
        <v>15638882</v>
      </c>
      <c r="C9334" t="s">
        <v>2857</v>
      </c>
      <c r="D9334">
        <v>710</v>
      </c>
      <c r="E9334" t="s">
        <v>26</v>
      </c>
      <c r="F9334" t="s">
        <v>16</v>
      </c>
      <c r="G9334">
        <v>62</v>
      </c>
      <c r="H9334">
        <v>9</v>
      </c>
      <c r="I9334">
        <v>148214</v>
      </c>
      <c r="J9334">
        <v>1</v>
      </c>
      <c r="K9334">
        <v>1</v>
      </c>
      <c r="L9334">
        <v>0</v>
      </c>
      <c r="M9334">
        <v>48571</v>
      </c>
      <c r="N9334">
        <v>1</v>
      </c>
      <c r="O9334" t="str">
        <f t="shared" si="872"/>
        <v>60+</v>
      </c>
      <c r="P9334" t="str">
        <f t="shared" si="873"/>
        <v>Medium</v>
      </c>
      <c r="Q9334" t="str">
        <f t="shared" si="874"/>
        <v>Long-Term</v>
      </c>
      <c r="R9334" t="str">
        <f t="shared" si="875"/>
        <v>High Balance</v>
      </c>
      <c r="S9334" t="str">
        <f t="shared" si="876"/>
        <v>High Value</v>
      </c>
      <c r="T9334">
        <v>1</v>
      </c>
      <c r="U9334">
        <f t="shared" si="877"/>
        <v>148214</v>
      </c>
    </row>
    <row r="9335" spans="1:21" x14ac:dyDescent="0.25">
      <c r="A9335">
        <v>2025</v>
      </c>
      <c r="B9335">
        <v>15714680</v>
      </c>
      <c r="C9335" t="s">
        <v>63</v>
      </c>
      <c r="D9335">
        <v>755</v>
      </c>
      <c r="E9335" t="s">
        <v>15</v>
      </c>
      <c r="F9335" t="s">
        <v>16</v>
      </c>
      <c r="G9335">
        <v>78</v>
      </c>
      <c r="H9335">
        <v>5</v>
      </c>
      <c r="I9335">
        <v>121207</v>
      </c>
      <c r="J9335">
        <v>1</v>
      </c>
      <c r="K9335">
        <v>1</v>
      </c>
      <c r="L9335">
        <v>1</v>
      </c>
      <c r="M9335">
        <v>76016</v>
      </c>
      <c r="N9335">
        <v>0</v>
      </c>
      <c r="O9335" t="str">
        <f t="shared" si="872"/>
        <v>60+</v>
      </c>
      <c r="P9335" t="str">
        <f t="shared" si="873"/>
        <v>High</v>
      </c>
      <c r="Q9335" t="str">
        <f t="shared" si="874"/>
        <v>Mid-Term</v>
      </c>
      <c r="R9335" t="str">
        <f t="shared" si="875"/>
        <v>High Balance</v>
      </c>
      <c r="S9335" t="str">
        <f t="shared" si="876"/>
        <v>High Value</v>
      </c>
      <c r="T9335">
        <v>1</v>
      </c>
      <c r="U9335">
        <f t="shared" si="877"/>
        <v>0</v>
      </c>
    </row>
    <row r="9336" spans="1:21" x14ac:dyDescent="0.25">
      <c r="A9336">
        <v>2025</v>
      </c>
      <c r="B9336">
        <v>15777217</v>
      </c>
      <c r="C9336" t="s">
        <v>1366</v>
      </c>
      <c r="D9336">
        <v>641</v>
      </c>
      <c r="E9336" t="s">
        <v>18</v>
      </c>
      <c r="F9336" t="s">
        <v>23</v>
      </c>
      <c r="G9336">
        <v>25</v>
      </c>
      <c r="H9336">
        <v>10</v>
      </c>
      <c r="I9336">
        <v>0</v>
      </c>
      <c r="J9336">
        <v>2</v>
      </c>
      <c r="K9336">
        <v>1</v>
      </c>
      <c r="L9336">
        <v>1</v>
      </c>
      <c r="M9336">
        <v>180808</v>
      </c>
      <c r="N9336">
        <v>0</v>
      </c>
      <c r="O9336" t="str">
        <f t="shared" si="872"/>
        <v>&lt;30</v>
      </c>
      <c r="P9336" t="str">
        <f t="shared" si="873"/>
        <v>Medium</v>
      </c>
      <c r="Q9336" t="str">
        <f t="shared" si="874"/>
        <v>Long-Term</v>
      </c>
      <c r="R9336" t="str">
        <f t="shared" si="875"/>
        <v>Zero Balance</v>
      </c>
      <c r="S9336" t="str">
        <f t="shared" si="876"/>
        <v>Normal</v>
      </c>
      <c r="T9336">
        <v>1</v>
      </c>
      <c r="U9336">
        <f t="shared" si="877"/>
        <v>0</v>
      </c>
    </row>
    <row r="9337" spans="1:21" x14ac:dyDescent="0.25">
      <c r="A9337">
        <v>2025</v>
      </c>
      <c r="B9337">
        <v>15739123</v>
      </c>
      <c r="C9337" t="s">
        <v>1594</v>
      </c>
      <c r="D9337">
        <v>737</v>
      </c>
      <c r="E9337" t="s">
        <v>26</v>
      </c>
      <c r="F9337" t="s">
        <v>23</v>
      </c>
      <c r="G9337">
        <v>50</v>
      </c>
      <c r="H9337">
        <v>4</v>
      </c>
      <c r="I9337">
        <v>127553</v>
      </c>
      <c r="J9337">
        <v>2</v>
      </c>
      <c r="K9337">
        <v>1</v>
      </c>
      <c r="L9337">
        <v>0</v>
      </c>
      <c r="M9337">
        <v>4225</v>
      </c>
      <c r="N9337">
        <v>0</v>
      </c>
      <c r="O9337" t="str">
        <f t="shared" si="872"/>
        <v>46-60</v>
      </c>
      <c r="P9337" t="str">
        <f t="shared" si="873"/>
        <v>Medium</v>
      </c>
      <c r="Q9337" t="str">
        <f t="shared" si="874"/>
        <v>Mid-Term</v>
      </c>
      <c r="R9337" t="str">
        <f t="shared" si="875"/>
        <v>High Balance</v>
      </c>
      <c r="S9337" t="str">
        <f t="shared" si="876"/>
        <v>High Value</v>
      </c>
      <c r="T9337">
        <v>1</v>
      </c>
      <c r="U9337">
        <f t="shared" si="877"/>
        <v>0</v>
      </c>
    </row>
    <row r="9338" spans="1:21" x14ac:dyDescent="0.25">
      <c r="A9338">
        <v>2025</v>
      </c>
      <c r="B9338">
        <v>15594450</v>
      </c>
      <c r="C9338" t="s">
        <v>1700</v>
      </c>
      <c r="D9338">
        <v>695</v>
      </c>
      <c r="E9338" t="s">
        <v>15</v>
      </c>
      <c r="F9338" t="s">
        <v>23</v>
      </c>
      <c r="G9338">
        <v>49</v>
      </c>
      <c r="H9338">
        <v>9</v>
      </c>
      <c r="I9338">
        <v>159459</v>
      </c>
      <c r="J9338">
        <v>1</v>
      </c>
      <c r="K9338">
        <v>1</v>
      </c>
      <c r="L9338">
        <v>0</v>
      </c>
      <c r="M9338">
        <v>135841</v>
      </c>
      <c r="N9338">
        <v>0</v>
      </c>
      <c r="O9338" t="str">
        <f t="shared" si="872"/>
        <v>46-60</v>
      </c>
      <c r="P9338" t="str">
        <f t="shared" si="873"/>
        <v>Medium</v>
      </c>
      <c r="Q9338" t="str">
        <f t="shared" si="874"/>
        <v>Long-Term</v>
      </c>
      <c r="R9338" t="str">
        <f t="shared" si="875"/>
        <v>High Balance</v>
      </c>
      <c r="S9338" t="str">
        <f t="shared" si="876"/>
        <v>High Value</v>
      </c>
      <c r="T9338">
        <v>1</v>
      </c>
      <c r="U9338">
        <f t="shared" si="877"/>
        <v>0</v>
      </c>
    </row>
    <row r="9339" spans="1:21" x14ac:dyDescent="0.25">
      <c r="A9339">
        <v>2025</v>
      </c>
      <c r="B9339">
        <v>15797751</v>
      </c>
      <c r="C9339" t="s">
        <v>365</v>
      </c>
      <c r="D9339">
        <v>466</v>
      </c>
      <c r="E9339" t="s">
        <v>26</v>
      </c>
      <c r="F9339" t="s">
        <v>16</v>
      </c>
      <c r="G9339">
        <v>47</v>
      </c>
      <c r="H9339">
        <v>5</v>
      </c>
      <c r="I9339">
        <v>102086</v>
      </c>
      <c r="J9339">
        <v>1</v>
      </c>
      <c r="K9339">
        <v>1</v>
      </c>
      <c r="L9339">
        <v>1</v>
      </c>
      <c r="M9339">
        <v>183536</v>
      </c>
      <c r="N9339">
        <v>1</v>
      </c>
      <c r="O9339" t="str">
        <f t="shared" si="872"/>
        <v>46-60</v>
      </c>
      <c r="P9339" t="str">
        <f t="shared" si="873"/>
        <v>Low</v>
      </c>
      <c r="Q9339" t="str">
        <f t="shared" si="874"/>
        <v>Mid-Term</v>
      </c>
      <c r="R9339" t="str">
        <f t="shared" si="875"/>
        <v>High Balance</v>
      </c>
      <c r="S9339" t="str">
        <f t="shared" si="876"/>
        <v>High Value</v>
      </c>
      <c r="T9339">
        <v>1</v>
      </c>
      <c r="U9339">
        <f t="shared" si="877"/>
        <v>102086</v>
      </c>
    </row>
    <row r="9340" spans="1:21" x14ac:dyDescent="0.25">
      <c r="A9340">
        <v>2025</v>
      </c>
      <c r="B9340">
        <v>15691543</v>
      </c>
      <c r="C9340" t="s">
        <v>2858</v>
      </c>
      <c r="D9340">
        <v>558</v>
      </c>
      <c r="E9340" t="s">
        <v>26</v>
      </c>
      <c r="F9340" t="s">
        <v>23</v>
      </c>
      <c r="G9340">
        <v>58</v>
      </c>
      <c r="H9340">
        <v>2</v>
      </c>
      <c r="I9340">
        <v>142537</v>
      </c>
      <c r="J9340">
        <v>1</v>
      </c>
      <c r="K9340">
        <v>1</v>
      </c>
      <c r="L9340">
        <v>1</v>
      </c>
      <c r="M9340">
        <v>88792</v>
      </c>
      <c r="N9340">
        <v>0</v>
      </c>
      <c r="O9340" t="str">
        <f t="shared" si="872"/>
        <v>46-60</v>
      </c>
      <c r="P9340" t="str">
        <f t="shared" si="873"/>
        <v>Low</v>
      </c>
      <c r="Q9340" t="str">
        <f t="shared" si="874"/>
        <v>New</v>
      </c>
      <c r="R9340" t="str">
        <f t="shared" si="875"/>
        <v>High Balance</v>
      </c>
      <c r="S9340" t="str">
        <f t="shared" si="876"/>
        <v>High Value</v>
      </c>
      <c r="T9340">
        <v>1</v>
      </c>
      <c r="U9340">
        <f t="shared" si="877"/>
        <v>0</v>
      </c>
    </row>
    <row r="9341" spans="1:21" x14ac:dyDescent="0.25">
      <c r="A9341">
        <v>2025</v>
      </c>
      <c r="B9341">
        <v>15722845</v>
      </c>
      <c r="C9341" t="s">
        <v>2859</v>
      </c>
      <c r="D9341">
        <v>665</v>
      </c>
      <c r="E9341" t="s">
        <v>18</v>
      </c>
      <c r="F9341" t="s">
        <v>23</v>
      </c>
      <c r="G9341">
        <v>29</v>
      </c>
      <c r="H9341">
        <v>1</v>
      </c>
      <c r="I9341">
        <v>182782</v>
      </c>
      <c r="J9341">
        <v>2</v>
      </c>
      <c r="K9341">
        <v>1</v>
      </c>
      <c r="L9341">
        <v>1</v>
      </c>
      <c r="M9341">
        <v>63733</v>
      </c>
      <c r="N9341">
        <v>0</v>
      </c>
      <c r="O9341" t="str">
        <f t="shared" si="872"/>
        <v>&lt;30</v>
      </c>
      <c r="P9341" t="str">
        <f t="shared" si="873"/>
        <v>Medium</v>
      </c>
      <c r="Q9341" t="str">
        <f t="shared" si="874"/>
        <v>New</v>
      </c>
      <c r="R9341" t="str">
        <f t="shared" si="875"/>
        <v>High Balance</v>
      </c>
      <c r="S9341" t="str">
        <f t="shared" si="876"/>
        <v>High Value</v>
      </c>
      <c r="T9341">
        <v>1</v>
      </c>
      <c r="U9341">
        <f t="shared" si="877"/>
        <v>0</v>
      </c>
    </row>
    <row r="9342" spans="1:21" x14ac:dyDescent="0.25">
      <c r="A9342">
        <v>2025</v>
      </c>
      <c r="B9342">
        <v>15605804</v>
      </c>
      <c r="C9342" t="s">
        <v>55</v>
      </c>
      <c r="D9342">
        <v>737</v>
      </c>
      <c r="E9342" t="s">
        <v>15</v>
      </c>
      <c r="F9342" t="s">
        <v>23</v>
      </c>
      <c r="G9342">
        <v>45</v>
      </c>
      <c r="H9342">
        <v>10</v>
      </c>
      <c r="I9342">
        <v>0</v>
      </c>
      <c r="J9342">
        <v>2</v>
      </c>
      <c r="K9342">
        <v>1</v>
      </c>
      <c r="L9342">
        <v>0</v>
      </c>
      <c r="M9342">
        <v>1365</v>
      </c>
      <c r="N9342">
        <v>0</v>
      </c>
      <c r="O9342" t="str">
        <f t="shared" si="872"/>
        <v>30-45</v>
      </c>
      <c r="P9342" t="str">
        <f t="shared" si="873"/>
        <v>Medium</v>
      </c>
      <c r="Q9342" t="str">
        <f t="shared" si="874"/>
        <v>Long-Term</v>
      </c>
      <c r="R9342" t="str">
        <f t="shared" si="875"/>
        <v>Zero Balance</v>
      </c>
      <c r="S9342" t="str">
        <f t="shared" si="876"/>
        <v>Normal</v>
      </c>
      <c r="T9342">
        <v>1</v>
      </c>
      <c r="U9342">
        <f t="shared" si="877"/>
        <v>0</v>
      </c>
    </row>
    <row r="9343" spans="1:21" x14ac:dyDescent="0.25">
      <c r="A9343">
        <v>2025</v>
      </c>
      <c r="B9343">
        <v>15702061</v>
      </c>
      <c r="C9343" t="s">
        <v>392</v>
      </c>
      <c r="D9343">
        <v>654</v>
      </c>
      <c r="E9343" t="s">
        <v>15</v>
      </c>
      <c r="F9343" t="s">
        <v>23</v>
      </c>
      <c r="G9343">
        <v>29</v>
      </c>
      <c r="H9343">
        <v>7</v>
      </c>
      <c r="I9343">
        <v>0</v>
      </c>
      <c r="J9343">
        <v>2</v>
      </c>
      <c r="K9343">
        <v>1</v>
      </c>
      <c r="L9343">
        <v>1</v>
      </c>
      <c r="M9343">
        <v>149184</v>
      </c>
      <c r="N9343">
        <v>0</v>
      </c>
      <c r="O9343" t="str">
        <f t="shared" si="872"/>
        <v>&lt;30</v>
      </c>
      <c r="P9343" t="str">
        <f t="shared" si="873"/>
        <v>Medium</v>
      </c>
      <c r="Q9343" t="str">
        <f t="shared" si="874"/>
        <v>Mid-Term</v>
      </c>
      <c r="R9343" t="str">
        <f t="shared" si="875"/>
        <v>Zero Balance</v>
      </c>
      <c r="S9343" t="str">
        <f t="shared" si="876"/>
        <v>Normal</v>
      </c>
      <c r="T9343">
        <v>1</v>
      </c>
      <c r="U9343">
        <f t="shared" si="877"/>
        <v>0</v>
      </c>
    </row>
    <row r="9344" spans="1:21" x14ac:dyDescent="0.25">
      <c r="A9344">
        <v>2025</v>
      </c>
      <c r="B9344">
        <v>15694321</v>
      </c>
      <c r="C9344" t="s">
        <v>783</v>
      </c>
      <c r="D9344">
        <v>619</v>
      </c>
      <c r="E9344" t="s">
        <v>15</v>
      </c>
      <c r="F9344" t="s">
        <v>16</v>
      </c>
      <c r="G9344">
        <v>28</v>
      </c>
      <c r="H9344">
        <v>3</v>
      </c>
      <c r="I9344">
        <v>0</v>
      </c>
      <c r="J9344">
        <v>2</v>
      </c>
      <c r="K9344">
        <v>1</v>
      </c>
      <c r="L9344">
        <v>0</v>
      </c>
      <c r="M9344">
        <v>53394</v>
      </c>
      <c r="N9344">
        <v>0</v>
      </c>
      <c r="O9344" t="str">
        <f t="shared" si="872"/>
        <v>&lt;30</v>
      </c>
      <c r="P9344" t="str">
        <f t="shared" si="873"/>
        <v>Medium</v>
      </c>
      <c r="Q9344" t="str">
        <f t="shared" si="874"/>
        <v>New</v>
      </c>
      <c r="R9344" t="str">
        <f t="shared" si="875"/>
        <v>Zero Balance</v>
      </c>
      <c r="S9344" t="str">
        <f t="shared" si="876"/>
        <v>Normal</v>
      </c>
      <c r="T9344">
        <v>1</v>
      </c>
      <c r="U9344">
        <f t="shared" si="877"/>
        <v>0</v>
      </c>
    </row>
    <row r="9345" spans="1:21" x14ac:dyDescent="0.25">
      <c r="A9345">
        <v>2025</v>
      </c>
      <c r="B9345">
        <v>15798749</v>
      </c>
      <c r="C9345" t="s">
        <v>280</v>
      </c>
      <c r="D9345">
        <v>845</v>
      </c>
      <c r="E9345" t="s">
        <v>26</v>
      </c>
      <c r="F9345" t="s">
        <v>16</v>
      </c>
      <c r="G9345">
        <v>43</v>
      </c>
      <c r="H9345">
        <v>3</v>
      </c>
      <c r="I9345">
        <v>152064</v>
      </c>
      <c r="J9345">
        <v>2</v>
      </c>
      <c r="K9345">
        <v>1</v>
      </c>
      <c r="L9345">
        <v>0</v>
      </c>
      <c r="M9345">
        <v>97910</v>
      </c>
      <c r="N9345">
        <v>0</v>
      </c>
      <c r="O9345" t="str">
        <f t="shared" si="872"/>
        <v>30-45</v>
      </c>
      <c r="P9345" t="str">
        <f t="shared" si="873"/>
        <v>High</v>
      </c>
      <c r="Q9345" t="str">
        <f t="shared" si="874"/>
        <v>New</v>
      </c>
      <c r="R9345" t="str">
        <f t="shared" si="875"/>
        <v>High Balance</v>
      </c>
      <c r="S9345" t="str">
        <f t="shared" si="876"/>
        <v>High Value</v>
      </c>
      <c r="T9345">
        <v>1</v>
      </c>
      <c r="U9345">
        <f t="shared" si="877"/>
        <v>0</v>
      </c>
    </row>
    <row r="9346" spans="1:21" x14ac:dyDescent="0.25">
      <c r="A9346">
        <v>2025</v>
      </c>
      <c r="B9346">
        <v>15720050</v>
      </c>
      <c r="C9346" t="s">
        <v>2105</v>
      </c>
      <c r="D9346">
        <v>727</v>
      </c>
      <c r="E9346" t="s">
        <v>15</v>
      </c>
      <c r="F9346" t="s">
        <v>16</v>
      </c>
      <c r="G9346">
        <v>28</v>
      </c>
      <c r="H9346">
        <v>2</v>
      </c>
      <c r="I9346">
        <v>110998</v>
      </c>
      <c r="J9346">
        <v>1</v>
      </c>
      <c r="K9346">
        <v>1</v>
      </c>
      <c r="L9346">
        <v>0</v>
      </c>
      <c r="M9346">
        <v>101434</v>
      </c>
      <c r="N9346">
        <v>0</v>
      </c>
      <c r="O9346" t="str">
        <f t="shared" ref="O9346:O9409" si="878">IF(G9346&lt;30,"&lt;30",IF(G9346&lt;=45,"30-45",IF(G9346&lt;=60,"46-60","60+")))</f>
        <v>&lt;30</v>
      </c>
      <c r="P9346" t="str">
        <f t="shared" ref="P9346:P9409" si="879">IF(D9346&lt;600,"Low",IF(D9346&lt;=750,"Medium","High"))</f>
        <v>Medium</v>
      </c>
      <c r="Q9346" t="str">
        <f t="shared" ref="Q9346:Q9409" si="880">IF(H9346&lt;=3,"New",IF(H9346&lt;=7,"Mid-Term","Long-Term"))</f>
        <v>New</v>
      </c>
      <c r="R9346" t="str">
        <f t="shared" ref="R9346:R9409" si="881">IF(I9346=0,"Zero Balance",IF(I9346&lt;100000,"Low Balance","High Balance"))</f>
        <v>High Balance</v>
      </c>
      <c r="S9346" t="str">
        <f t="shared" ref="S9346:S9409" si="882">IF(I9346&gt;=100000,"High Value","Normal")</f>
        <v>High Value</v>
      </c>
      <c r="T9346">
        <v>1</v>
      </c>
      <c r="U9346">
        <f t="shared" ref="U9346:U9409" si="883">IF(N9346=1,I9346,0)</f>
        <v>0</v>
      </c>
    </row>
    <row r="9347" spans="1:21" x14ac:dyDescent="0.25">
      <c r="A9347">
        <v>2025</v>
      </c>
      <c r="B9347">
        <v>15758048</v>
      </c>
      <c r="C9347" t="s">
        <v>1057</v>
      </c>
      <c r="D9347">
        <v>582</v>
      </c>
      <c r="E9347" t="s">
        <v>15</v>
      </c>
      <c r="F9347" t="s">
        <v>23</v>
      </c>
      <c r="G9347">
        <v>50</v>
      </c>
      <c r="H9347">
        <v>2</v>
      </c>
      <c r="I9347">
        <v>148942</v>
      </c>
      <c r="J9347">
        <v>1</v>
      </c>
      <c r="K9347">
        <v>1</v>
      </c>
      <c r="L9347">
        <v>1</v>
      </c>
      <c r="M9347">
        <v>116944</v>
      </c>
      <c r="N9347">
        <v>0</v>
      </c>
      <c r="O9347" t="str">
        <f t="shared" si="878"/>
        <v>46-60</v>
      </c>
      <c r="P9347" t="str">
        <f t="shared" si="879"/>
        <v>Low</v>
      </c>
      <c r="Q9347" t="str">
        <f t="shared" si="880"/>
        <v>New</v>
      </c>
      <c r="R9347" t="str">
        <f t="shared" si="881"/>
        <v>High Balance</v>
      </c>
      <c r="S9347" t="str">
        <f t="shared" si="882"/>
        <v>High Value</v>
      </c>
      <c r="T9347">
        <v>1</v>
      </c>
      <c r="U9347">
        <f t="shared" si="883"/>
        <v>0</v>
      </c>
    </row>
    <row r="9348" spans="1:21" x14ac:dyDescent="0.25">
      <c r="A9348">
        <v>2025</v>
      </c>
      <c r="B9348">
        <v>15805681</v>
      </c>
      <c r="C9348" t="s">
        <v>1421</v>
      </c>
      <c r="D9348">
        <v>716</v>
      </c>
      <c r="E9348" t="s">
        <v>15</v>
      </c>
      <c r="F9348" t="s">
        <v>23</v>
      </c>
      <c r="G9348">
        <v>41</v>
      </c>
      <c r="H9348">
        <v>9</v>
      </c>
      <c r="I9348">
        <v>0</v>
      </c>
      <c r="J9348">
        <v>1</v>
      </c>
      <c r="K9348">
        <v>1</v>
      </c>
      <c r="L9348">
        <v>1</v>
      </c>
      <c r="M9348">
        <v>113267</v>
      </c>
      <c r="N9348">
        <v>0</v>
      </c>
      <c r="O9348" t="str">
        <f t="shared" si="878"/>
        <v>30-45</v>
      </c>
      <c r="P9348" t="str">
        <f t="shared" si="879"/>
        <v>Medium</v>
      </c>
      <c r="Q9348" t="str">
        <f t="shared" si="880"/>
        <v>Long-Term</v>
      </c>
      <c r="R9348" t="str">
        <f t="shared" si="881"/>
        <v>Zero Balance</v>
      </c>
      <c r="S9348" t="str">
        <f t="shared" si="882"/>
        <v>Normal</v>
      </c>
      <c r="T9348">
        <v>1</v>
      </c>
      <c r="U9348">
        <f t="shared" si="883"/>
        <v>0</v>
      </c>
    </row>
    <row r="9349" spans="1:21" x14ac:dyDescent="0.25">
      <c r="A9349">
        <v>2025</v>
      </c>
      <c r="B9349">
        <v>15802809</v>
      </c>
      <c r="C9349" t="s">
        <v>2860</v>
      </c>
      <c r="D9349">
        <v>660</v>
      </c>
      <c r="E9349" t="s">
        <v>18</v>
      </c>
      <c r="F9349" t="s">
        <v>16</v>
      </c>
      <c r="G9349">
        <v>36</v>
      </c>
      <c r="H9349">
        <v>0</v>
      </c>
      <c r="I9349">
        <v>84439</v>
      </c>
      <c r="J9349">
        <v>1</v>
      </c>
      <c r="K9349">
        <v>1</v>
      </c>
      <c r="L9349">
        <v>1</v>
      </c>
      <c r="M9349">
        <v>181450</v>
      </c>
      <c r="N9349">
        <v>0</v>
      </c>
      <c r="O9349" t="str">
        <f t="shared" si="878"/>
        <v>30-45</v>
      </c>
      <c r="P9349" t="str">
        <f t="shared" si="879"/>
        <v>Medium</v>
      </c>
      <c r="Q9349" t="str">
        <f t="shared" si="880"/>
        <v>New</v>
      </c>
      <c r="R9349" t="str">
        <f t="shared" si="881"/>
        <v>Low Balance</v>
      </c>
      <c r="S9349" t="str">
        <f t="shared" si="882"/>
        <v>Normal</v>
      </c>
      <c r="T9349">
        <v>1</v>
      </c>
      <c r="U9349">
        <f t="shared" si="883"/>
        <v>0</v>
      </c>
    </row>
    <row r="9350" spans="1:21" x14ac:dyDescent="0.25">
      <c r="A9350">
        <v>2025</v>
      </c>
      <c r="B9350">
        <v>15807239</v>
      </c>
      <c r="C9350" t="s">
        <v>307</v>
      </c>
      <c r="D9350">
        <v>664</v>
      </c>
      <c r="E9350" t="s">
        <v>15</v>
      </c>
      <c r="F9350" t="s">
        <v>16</v>
      </c>
      <c r="G9350">
        <v>34</v>
      </c>
      <c r="H9350">
        <v>7</v>
      </c>
      <c r="I9350">
        <v>93920</v>
      </c>
      <c r="J9350">
        <v>1</v>
      </c>
      <c r="K9350">
        <v>0</v>
      </c>
      <c r="L9350">
        <v>0</v>
      </c>
      <c r="M9350">
        <v>179914</v>
      </c>
      <c r="N9350">
        <v>0</v>
      </c>
      <c r="O9350" t="str">
        <f t="shared" si="878"/>
        <v>30-45</v>
      </c>
      <c r="P9350" t="str">
        <f t="shared" si="879"/>
        <v>Medium</v>
      </c>
      <c r="Q9350" t="str">
        <f t="shared" si="880"/>
        <v>Mid-Term</v>
      </c>
      <c r="R9350" t="str">
        <f t="shared" si="881"/>
        <v>Low Balance</v>
      </c>
      <c r="S9350" t="str">
        <f t="shared" si="882"/>
        <v>Normal</v>
      </c>
      <c r="T9350">
        <v>1</v>
      </c>
      <c r="U9350">
        <f t="shared" si="883"/>
        <v>0</v>
      </c>
    </row>
    <row r="9351" spans="1:21" x14ac:dyDescent="0.25">
      <c r="A9351">
        <v>2025</v>
      </c>
      <c r="B9351">
        <v>15749093</v>
      </c>
      <c r="C9351" t="s">
        <v>1250</v>
      </c>
      <c r="D9351">
        <v>801</v>
      </c>
      <c r="E9351" t="s">
        <v>15</v>
      </c>
      <c r="F9351" t="s">
        <v>23</v>
      </c>
      <c r="G9351">
        <v>43</v>
      </c>
      <c r="H9351">
        <v>4</v>
      </c>
      <c r="I9351">
        <v>158713</v>
      </c>
      <c r="J9351">
        <v>2</v>
      </c>
      <c r="K9351">
        <v>0</v>
      </c>
      <c r="L9351">
        <v>0</v>
      </c>
      <c r="M9351">
        <v>98586</v>
      </c>
      <c r="N9351">
        <v>0</v>
      </c>
      <c r="O9351" t="str">
        <f t="shared" si="878"/>
        <v>30-45</v>
      </c>
      <c r="P9351" t="str">
        <f t="shared" si="879"/>
        <v>High</v>
      </c>
      <c r="Q9351" t="str">
        <f t="shared" si="880"/>
        <v>Mid-Term</v>
      </c>
      <c r="R9351" t="str">
        <f t="shared" si="881"/>
        <v>High Balance</v>
      </c>
      <c r="S9351" t="str">
        <f t="shared" si="882"/>
        <v>High Value</v>
      </c>
      <c r="T9351">
        <v>1</v>
      </c>
      <c r="U9351">
        <f t="shared" si="883"/>
        <v>0</v>
      </c>
    </row>
    <row r="9352" spans="1:21" x14ac:dyDescent="0.25">
      <c r="A9352">
        <v>2025</v>
      </c>
      <c r="B9352">
        <v>15689344</v>
      </c>
      <c r="C9352" t="s">
        <v>2792</v>
      </c>
      <c r="D9352">
        <v>615</v>
      </c>
      <c r="E9352" t="s">
        <v>18</v>
      </c>
      <c r="F9352" t="s">
        <v>23</v>
      </c>
      <c r="G9352">
        <v>42</v>
      </c>
      <c r="H9352">
        <v>4</v>
      </c>
      <c r="I9352">
        <v>0</v>
      </c>
      <c r="J9352">
        <v>3</v>
      </c>
      <c r="K9352">
        <v>0</v>
      </c>
      <c r="L9352">
        <v>1</v>
      </c>
      <c r="M9352">
        <v>120321</v>
      </c>
      <c r="N9352">
        <v>0</v>
      </c>
      <c r="O9352" t="str">
        <f t="shared" si="878"/>
        <v>30-45</v>
      </c>
      <c r="P9352" t="str">
        <f t="shared" si="879"/>
        <v>Medium</v>
      </c>
      <c r="Q9352" t="str">
        <f t="shared" si="880"/>
        <v>Mid-Term</v>
      </c>
      <c r="R9352" t="str">
        <f t="shared" si="881"/>
        <v>Zero Balance</v>
      </c>
      <c r="S9352" t="str">
        <f t="shared" si="882"/>
        <v>Normal</v>
      </c>
      <c r="T9352">
        <v>1</v>
      </c>
      <c r="U9352">
        <f t="shared" si="883"/>
        <v>0</v>
      </c>
    </row>
    <row r="9353" spans="1:21" x14ac:dyDescent="0.25">
      <c r="A9353">
        <v>2025</v>
      </c>
      <c r="B9353">
        <v>15606076</v>
      </c>
      <c r="C9353" t="s">
        <v>815</v>
      </c>
      <c r="D9353">
        <v>718</v>
      </c>
      <c r="E9353" t="s">
        <v>26</v>
      </c>
      <c r="F9353" t="s">
        <v>23</v>
      </c>
      <c r="G9353">
        <v>63</v>
      </c>
      <c r="H9353">
        <v>7</v>
      </c>
      <c r="I9353">
        <v>123205</v>
      </c>
      <c r="J9353">
        <v>1</v>
      </c>
      <c r="K9353">
        <v>1</v>
      </c>
      <c r="L9353">
        <v>1</v>
      </c>
      <c r="M9353">
        <v>100539</v>
      </c>
      <c r="N9353">
        <v>0</v>
      </c>
      <c r="O9353" t="str">
        <f t="shared" si="878"/>
        <v>60+</v>
      </c>
      <c r="P9353" t="str">
        <f t="shared" si="879"/>
        <v>Medium</v>
      </c>
      <c r="Q9353" t="str">
        <f t="shared" si="880"/>
        <v>Mid-Term</v>
      </c>
      <c r="R9353" t="str">
        <f t="shared" si="881"/>
        <v>High Balance</v>
      </c>
      <c r="S9353" t="str">
        <f t="shared" si="882"/>
        <v>High Value</v>
      </c>
      <c r="T9353">
        <v>1</v>
      </c>
      <c r="U9353">
        <f t="shared" si="883"/>
        <v>0</v>
      </c>
    </row>
    <row r="9354" spans="1:21" x14ac:dyDescent="0.25">
      <c r="A9354">
        <v>2025</v>
      </c>
      <c r="B9354">
        <v>15610090</v>
      </c>
      <c r="C9354" t="s">
        <v>469</v>
      </c>
      <c r="D9354">
        <v>667</v>
      </c>
      <c r="E9354" t="s">
        <v>15</v>
      </c>
      <c r="F9354" t="s">
        <v>23</v>
      </c>
      <c r="G9354">
        <v>40</v>
      </c>
      <c r="H9354">
        <v>8</v>
      </c>
      <c r="I9354">
        <v>72945</v>
      </c>
      <c r="J9354">
        <v>2</v>
      </c>
      <c r="K9354">
        <v>1</v>
      </c>
      <c r="L9354">
        <v>0</v>
      </c>
      <c r="M9354">
        <v>98932</v>
      </c>
      <c r="N9354">
        <v>0</v>
      </c>
      <c r="O9354" t="str">
        <f t="shared" si="878"/>
        <v>30-45</v>
      </c>
      <c r="P9354" t="str">
        <f t="shared" si="879"/>
        <v>Medium</v>
      </c>
      <c r="Q9354" t="str">
        <f t="shared" si="880"/>
        <v>Long-Term</v>
      </c>
      <c r="R9354" t="str">
        <f t="shared" si="881"/>
        <v>Low Balance</v>
      </c>
      <c r="S9354" t="str">
        <f t="shared" si="882"/>
        <v>Normal</v>
      </c>
      <c r="T9354">
        <v>1</v>
      </c>
      <c r="U9354">
        <f t="shared" si="883"/>
        <v>0</v>
      </c>
    </row>
    <row r="9355" spans="1:21" x14ac:dyDescent="0.25">
      <c r="A9355">
        <v>2025</v>
      </c>
      <c r="B9355">
        <v>15693926</v>
      </c>
      <c r="C9355" t="s">
        <v>748</v>
      </c>
      <c r="D9355">
        <v>670</v>
      </c>
      <c r="E9355" t="s">
        <v>18</v>
      </c>
      <c r="F9355" t="s">
        <v>23</v>
      </c>
      <c r="G9355">
        <v>37</v>
      </c>
      <c r="H9355">
        <v>0</v>
      </c>
      <c r="I9355">
        <v>178743</v>
      </c>
      <c r="J9355">
        <v>1</v>
      </c>
      <c r="K9355">
        <v>1</v>
      </c>
      <c r="L9355">
        <v>1</v>
      </c>
      <c r="M9355">
        <v>194494</v>
      </c>
      <c r="N9355">
        <v>0</v>
      </c>
      <c r="O9355" t="str">
        <f t="shared" si="878"/>
        <v>30-45</v>
      </c>
      <c r="P9355" t="str">
        <f t="shared" si="879"/>
        <v>Medium</v>
      </c>
      <c r="Q9355" t="str">
        <f t="shared" si="880"/>
        <v>New</v>
      </c>
      <c r="R9355" t="str">
        <f t="shared" si="881"/>
        <v>High Balance</v>
      </c>
      <c r="S9355" t="str">
        <f t="shared" si="882"/>
        <v>High Value</v>
      </c>
      <c r="T9355">
        <v>1</v>
      </c>
      <c r="U9355">
        <f t="shared" si="883"/>
        <v>0</v>
      </c>
    </row>
    <row r="9356" spans="1:21" x14ac:dyDescent="0.25">
      <c r="A9356">
        <v>2025</v>
      </c>
      <c r="B9356">
        <v>15791501</v>
      </c>
      <c r="C9356" t="s">
        <v>2483</v>
      </c>
      <c r="D9356">
        <v>590</v>
      </c>
      <c r="E9356" t="s">
        <v>15</v>
      </c>
      <c r="F9356" t="s">
        <v>23</v>
      </c>
      <c r="G9356">
        <v>43</v>
      </c>
      <c r="H9356">
        <v>8</v>
      </c>
      <c r="I9356">
        <v>0</v>
      </c>
      <c r="J9356">
        <v>2</v>
      </c>
      <c r="K9356">
        <v>1</v>
      </c>
      <c r="L9356">
        <v>1</v>
      </c>
      <c r="M9356">
        <v>143628</v>
      </c>
      <c r="N9356">
        <v>0</v>
      </c>
      <c r="O9356" t="str">
        <f t="shared" si="878"/>
        <v>30-45</v>
      </c>
      <c r="P9356" t="str">
        <f t="shared" si="879"/>
        <v>Low</v>
      </c>
      <c r="Q9356" t="str">
        <f t="shared" si="880"/>
        <v>Long-Term</v>
      </c>
      <c r="R9356" t="str">
        <f t="shared" si="881"/>
        <v>Zero Balance</v>
      </c>
      <c r="S9356" t="str">
        <f t="shared" si="882"/>
        <v>Normal</v>
      </c>
      <c r="T9356">
        <v>1</v>
      </c>
      <c r="U9356">
        <f t="shared" si="883"/>
        <v>0</v>
      </c>
    </row>
    <row r="9357" spans="1:21" x14ac:dyDescent="0.25">
      <c r="A9357">
        <v>2025</v>
      </c>
      <c r="B9357">
        <v>15621870</v>
      </c>
      <c r="C9357" t="s">
        <v>179</v>
      </c>
      <c r="D9357">
        <v>739</v>
      </c>
      <c r="E9357" t="s">
        <v>18</v>
      </c>
      <c r="F9357" t="s">
        <v>16</v>
      </c>
      <c r="G9357">
        <v>40</v>
      </c>
      <c r="H9357">
        <v>8</v>
      </c>
      <c r="I9357">
        <v>0</v>
      </c>
      <c r="J9357">
        <v>1</v>
      </c>
      <c r="K9357">
        <v>1</v>
      </c>
      <c r="L9357">
        <v>0</v>
      </c>
      <c r="M9357">
        <v>167031</v>
      </c>
      <c r="N9357">
        <v>0</v>
      </c>
      <c r="O9357" t="str">
        <f t="shared" si="878"/>
        <v>30-45</v>
      </c>
      <c r="P9357" t="str">
        <f t="shared" si="879"/>
        <v>Medium</v>
      </c>
      <c r="Q9357" t="str">
        <f t="shared" si="880"/>
        <v>Long-Term</v>
      </c>
      <c r="R9357" t="str">
        <f t="shared" si="881"/>
        <v>Zero Balance</v>
      </c>
      <c r="S9357" t="str">
        <f t="shared" si="882"/>
        <v>Normal</v>
      </c>
      <c r="T9357">
        <v>1</v>
      </c>
      <c r="U9357">
        <f t="shared" si="883"/>
        <v>0</v>
      </c>
    </row>
    <row r="9358" spans="1:21" x14ac:dyDescent="0.25">
      <c r="A9358">
        <v>2025</v>
      </c>
      <c r="B9358">
        <v>15734711</v>
      </c>
      <c r="C9358" t="s">
        <v>517</v>
      </c>
      <c r="D9358">
        <v>373</v>
      </c>
      <c r="E9358" t="s">
        <v>15</v>
      </c>
      <c r="F9358" t="s">
        <v>23</v>
      </c>
      <c r="G9358">
        <v>42</v>
      </c>
      <c r="H9358">
        <v>7</v>
      </c>
      <c r="I9358">
        <v>0</v>
      </c>
      <c r="J9358">
        <v>1</v>
      </c>
      <c r="K9358">
        <v>1</v>
      </c>
      <c r="L9358">
        <v>0</v>
      </c>
      <c r="M9358">
        <v>77786</v>
      </c>
      <c r="N9358">
        <v>1</v>
      </c>
      <c r="O9358" t="str">
        <f t="shared" si="878"/>
        <v>30-45</v>
      </c>
      <c r="P9358" t="str">
        <f t="shared" si="879"/>
        <v>Low</v>
      </c>
      <c r="Q9358" t="str">
        <f t="shared" si="880"/>
        <v>Mid-Term</v>
      </c>
      <c r="R9358" t="str">
        <f t="shared" si="881"/>
        <v>Zero Balance</v>
      </c>
      <c r="S9358" t="str">
        <f t="shared" si="882"/>
        <v>Normal</v>
      </c>
      <c r="T9358">
        <v>1</v>
      </c>
      <c r="U9358">
        <f t="shared" si="883"/>
        <v>0</v>
      </c>
    </row>
    <row r="9359" spans="1:21" x14ac:dyDescent="0.25">
      <c r="A9359">
        <v>2025</v>
      </c>
      <c r="B9359">
        <v>15814405</v>
      </c>
      <c r="C9359" t="s">
        <v>455</v>
      </c>
      <c r="D9359">
        <v>418</v>
      </c>
      <c r="E9359" t="s">
        <v>15</v>
      </c>
      <c r="F9359" t="s">
        <v>16</v>
      </c>
      <c r="G9359">
        <v>46</v>
      </c>
      <c r="H9359">
        <v>9</v>
      </c>
      <c r="I9359">
        <v>0</v>
      </c>
      <c r="J9359">
        <v>1</v>
      </c>
      <c r="K9359">
        <v>1</v>
      </c>
      <c r="L9359">
        <v>1</v>
      </c>
      <c r="M9359">
        <v>81014</v>
      </c>
      <c r="N9359">
        <v>1</v>
      </c>
      <c r="O9359" t="str">
        <f t="shared" si="878"/>
        <v>46-60</v>
      </c>
      <c r="P9359" t="str">
        <f t="shared" si="879"/>
        <v>Low</v>
      </c>
      <c r="Q9359" t="str">
        <f t="shared" si="880"/>
        <v>Long-Term</v>
      </c>
      <c r="R9359" t="str">
        <f t="shared" si="881"/>
        <v>Zero Balance</v>
      </c>
      <c r="S9359" t="str">
        <f t="shared" si="882"/>
        <v>Normal</v>
      </c>
      <c r="T9359">
        <v>1</v>
      </c>
      <c r="U9359">
        <f t="shared" si="883"/>
        <v>0</v>
      </c>
    </row>
    <row r="9360" spans="1:21" x14ac:dyDescent="0.25">
      <c r="A9360">
        <v>2025</v>
      </c>
      <c r="B9360">
        <v>15729359</v>
      </c>
      <c r="C9360" t="s">
        <v>534</v>
      </c>
      <c r="D9360">
        <v>837</v>
      </c>
      <c r="E9360" t="s">
        <v>15</v>
      </c>
      <c r="F9360" t="s">
        <v>16</v>
      </c>
      <c r="G9360">
        <v>29</v>
      </c>
      <c r="H9360">
        <v>9</v>
      </c>
      <c r="I9360">
        <v>0</v>
      </c>
      <c r="J9360">
        <v>2</v>
      </c>
      <c r="K9360">
        <v>1</v>
      </c>
      <c r="L9360">
        <v>1</v>
      </c>
      <c r="M9360">
        <v>41866</v>
      </c>
      <c r="N9360">
        <v>0</v>
      </c>
      <c r="O9360" t="str">
        <f t="shared" si="878"/>
        <v>&lt;30</v>
      </c>
      <c r="P9360" t="str">
        <f t="shared" si="879"/>
        <v>High</v>
      </c>
      <c r="Q9360" t="str">
        <f t="shared" si="880"/>
        <v>Long-Term</v>
      </c>
      <c r="R9360" t="str">
        <f t="shared" si="881"/>
        <v>Zero Balance</v>
      </c>
      <c r="S9360" t="str">
        <f t="shared" si="882"/>
        <v>Normal</v>
      </c>
      <c r="T9360">
        <v>1</v>
      </c>
      <c r="U9360">
        <f t="shared" si="883"/>
        <v>0</v>
      </c>
    </row>
    <row r="9361" spans="1:21" x14ac:dyDescent="0.25">
      <c r="A9361">
        <v>2025</v>
      </c>
      <c r="B9361">
        <v>15606944</v>
      </c>
      <c r="C9361" t="s">
        <v>545</v>
      </c>
      <c r="D9361">
        <v>645</v>
      </c>
      <c r="E9361" t="s">
        <v>26</v>
      </c>
      <c r="F9361" t="s">
        <v>23</v>
      </c>
      <c r="G9361">
        <v>43</v>
      </c>
      <c r="H9361">
        <v>9</v>
      </c>
      <c r="I9361">
        <v>140121</v>
      </c>
      <c r="J9361">
        <v>1</v>
      </c>
      <c r="K9361">
        <v>1</v>
      </c>
      <c r="L9361">
        <v>0</v>
      </c>
      <c r="M9361">
        <v>11303</v>
      </c>
      <c r="N9361">
        <v>1</v>
      </c>
      <c r="O9361" t="str">
        <f t="shared" si="878"/>
        <v>30-45</v>
      </c>
      <c r="P9361" t="str">
        <f t="shared" si="879"/>
        <v>Medium</v>
      </c>
      <c r="Q9361" t="str">
        <f t="shared" si="880"/>
        <v>Long-Term</v>
      </c>
      <c r="R9361" t="str">
        <f t="shared" si="881"/>
        <v>High Balance</v>
      </c>
      <c r="S9361" t="str">
        <f t="shared" si="882"/>
        <v>High Value</v>
      </c>
      <c r="T9361">
        <v>1</v>
      </c>
      <c r="U9361">
        <f t="shared" si="883"/>
        <v>140121</v>
      </c>
    </row>
    <row r="9362" spans="1:21" x14ac:dyDescent="0.25">
      <c r="A9362">
        <v>2025</v>
      </c>
      <c r="B9362">
        <v>15671934</v>
      </c>
      <c r="C9362" t="s">
        <v>2861</v>
      </c>
      <c r="D9362">
        <v>552</v>
      </c>
      <c r="E9362" t="s">
        <v>26</v>
      </c>
      <c r="F9362" t="s">
        <v>23</v>
      </c>
      <c r="G9362">
        <v>39</v>
      </c>
      <c r="H9362">
        <v>2</v>
      </c>
      <c r="I9362">
        <v>132907</v>
      </c>
      <c r="J9362">
        <v>1</v>
      </c>
      <c r="K9362">
        <v>0</v>
      </c>
      <c r="L9362">
        <v>1</v>
      </c>
      <c r="M9362">
        <v>149384</v>
      </c>
      <c r="N9362">
        <v>0</v>
      </c>
      <c r="O9362" t="str">
        <f t="shared" si="878"/>
        <v>30-45</v>
      </c>
      <c r="P9362" t="str">
        <f t="shared" si="879"/>
        <v>Low</v>
      </c>
      <c r="Q9362" t="str">
        <f t="shared" si="880"/>
        <v>New</v>
      </c>
      <c r="R9362" t="str">
        <f t="shared" si="881"/>
        <v>High Balance</v>
      </c>
      <c r="S9362" t="str">
        <f t="shared" si="882"/>
        <v>High Value</v>
      </c>
      <c r="T9362">
        <v>1</v>
      </c>
      <c r="U9362">
        <f t="shared" si="883"/>
        <v>0</v>
      </c>
    </row>
    <row r="9363" spans="1:21" x14ac:dyDescent="0.25">
      <c r="A9363">
        <v>2025</v>
      </c>
      <c r="B9363">
        <v>15641773</v>
      </c>
      <c r="C9363" t="s">
        <v>1234</v>
      </c>
      <c r="D9363">
        <v>580</v>
      </c>
      <c r="E9363" t="s">
        <v>26</v>
      </c>
      <c r="F9363" t="s">
        <v>23</v>
      </c>
      <c r="G9363">
        <v>45</v>
      </c>
      <c r="H9363">
        <v>2</v>
      </c>
      <c r="I9363">
        <v>179335</v>
      </c>
      <c r="J9363">
        <v>2</v>
      </c>
      <c r="K9363">
        <v>1</v>
      </c>
      <c r="L9363">
        <v>1</v>
      </c>
      <c r="M9363">
        <v>169304</v>
      </c>
      <c r="N9363">
        <v>0</v>
      </c>
      <c r="O9363" t="str">
        <f t="shared" si="878"/>
        <v>30-45</v>
      </c>
      <c r="P9363" t="str">
        <f t="shared" si="879"/>
        <v>Low</v>
      </c>
      <c r="Q9363" t="str">
        <f t="shared" si="880"/>
        <v>New</v>
      </c>
      <c r="R9363" t="str">
        <f t="shared" si="881"/>
        <v>High Balance</v>
      </c>
      <c r="S9363" t="str">
        <f t="shared" si="882"/>
        <v>High Value</v>
      </c>
      <c r="T9363">
        <v>1</v>
      </c>
      <c r="U9363">
        <f t="shared" si="883"/>
        <v>0</v>
      </c>
    </row>
    <row r="9364" spans="1:21" x14ac:dyDescent="0.25">
      <c r="A9364">
        <v>2025</v>
      </c>
      <c r="B9364">
        <v>15701972</v>
      </c>
      <c r="C9364" t="s">
        <v>123</v>
      </c>
      <c r="D9364">
        <v>684</v>
      </c>
      <c r="E9364" t="s">
        <v>15</v>
      </c>
      <c r="F9364" t="s">
        <v>23</v>
      </c>
      <c r="G9364">
        <v>35</v>
      </c>
      <c r="H9364">
        <v>3</v>
      </c>
      <c r="I9364">
        <v>137179</v>
      </c>
      <c r="J9364">
        <v>1</v>
      </c>
      <c r="K9364">
        <v>1</v>
      </c>
      <c r="L9364">
        <v>1</v>
      </c>
      <c r="M9364">
        <v>37264</v>
      </c>
      <c r="N9364">
        <v>0</v>
      </c>
      <c r="O9364" t="str">
        <f t="shared" si="878"/>
        <v>30-45</v>
      </c>
      <c r="P9364" t="str">
        <f t="shared" si="879"/>
        <v>Medium</v>
      </c>
      <c r="Q9364" t="str">
        <f t="shared" si="880"/>
        <v>New</v>
      </c>
      <c r="R9364" t="str">
        <f t="shared" si="881"/>
        <v>High Balance</v>
      </c>
      <c r="S9364" t="str">
        <f t="shared" si="882"/>
        <v>High Value</v>
      </c>
      <c r="T9364">
        <v>1</v>
      </c>
      <c r="U9364">
        <f t="shared" si="883"/>
        <v>0</v>
      </c>
    </row>
    <row r="9365" spans="1:21" x14ac:dyDescent="0.25">
      <c r="A9365">
        <v>2025</v>
      </c>
      <c r="B9365">
        <v>15749114</v>
      </c>
      <c r="C9365" t="s">
        <v>1158</v>
      </c>
      <c r="D9365">
        <v>634</v>
      </c>
      <c r="E9365" t="s">
        <v>18</v>
      </c>
      <c r="F9365" t="s">
        <v>23</v>
      </c>
      <c r="G9365">
        <v>35</v>
      </c>
      <c r="H9365">
        <v>3</v>
      </c>
      <c r="I9365">
        <v>0</v>
      </c>
      <c r="J9365">
        <v>2</v>
      </c>
      <c r="K9365">
        <v>1</v>
      </c>
      <c r="L9365">
        <v>1</v>
      </c>
      <c r="M9365">
        <v>19515</v>
      </c>
      <c r="N9365">
        <v>0</v>
      </c>
      <c r="O9365" t="str">
        <f t="shared" si="878"/>
        <v>30-45</v>
      </c>
      <c r="P9365" t="str">
        <f t="shared" si="879"/>
        <v>Medium</v>
      </c>
      <c r="Q9365" t="str">
        <f t="shared" si="880"/>
        <v>New</v>
      </c>
      <c r="R9365" t="str">
        <f t="shared" si="881"/>
        <v>Zero Balance</v>
      </c>
      <c r="S9365" t="str">
        <f t="shared" si="882"/>
        <v>Normal</v>
      </c>
      <c r="T9365">
        <v>1</v>
      </c>
      <c r="U9365">
        <f t="shared" si="883"/>
        <v>0</v>
      </c>
    </row>
    <row r="9366" spans="1:21" x14ac:dyDescent="0.25">
      <c r="A9366">
        <v>2025</v>
      </c>
      <c r="B9366">
        <v>15780362</v>
      </c>
      <c r="C9366" t="s">
        <v>828</v>
      </c>
      <c r="D9366">
        <v>607</v>
      </c>
      <c r="E9366" t="s">
        <v>15</v>
      </c>
      <c r="F9366" t="s">
        <v>16</v>
      </c>
      <c r="G9366">
        <v>49</v>
      </c>
      <c r="H9366">
        <v>9</v>
      </c>
      <c r="I9366">
        <v>119960</v>
      </c>
      <c r="J9366">
        <v>2</v>
      </c>
      <c r="K9366">
        <v>1</v>
      </c>
      <c r="L9366">
        <v>0</v>
      </c>
      <c r="M9366">
        <v>103068</v>
      </c>
      <c r="N9366">
        <v>0</v>
      </c>
      <c r="O9366" t="str">
        <f t="shared" si="878"/>
        <v>46-60</v>
      </c>
      <c r="P9366" t="str">
        <f t="shared" si="879"/>
        <v>Medium</v>
      </c>
      <c r="Q9366" t="str">
        <f t="shared" si="880"/>
        <v>Long-Term</v>
      </c>
      <c r="R9366" t="str">
        <f t="shared" si="881"/>
        <v>High Balance</v>
      </c>
      <c r="S9366" t="str">
        <f t="shared" si="882"/>
        <v>High Value</v>
      </c>
      <c r="T9366">
        <v>1</v>
      </c>
      <c r="U9366">
        <f t="shared" si="883"/>
        <v>0</v>
      </c>
    </row>
    <row r="9367" spans="1:21" x14ac:dyDescent="0.25">
      <c r="A9367">
        <v>2025</v>
      </c>
      <c r="B9367">
        <v>15753229</v>
      </c>
      <c r="C9367" t="s">
        <v>394</v>
      </c>
      <c r="D9367">
        <v>802</v>
      </c>
      <c r="E9367" t="s">
        <v>15</v>
      </c>
      <c r="F9367" t="s">
        <v>23</v>
      </c>
      <c r="G9367">
        <v>29</v>
      </c>
      <c r="H9367">
        <v>9</v>
      </c>
      <c r="I9367">
        <v>127415</v>
      </c>
      <c r="J9367">
        <v>1</v>
      </c>
      <c r="K9367">
        <v>1</v>
      </c>
      <c r="L9367">
        <v>1</v>
      </c>
      <c r="M9367">
        <v>134459</v>
      </c>
      <c r="N9367">
        <v>0</v>
      </c>
      <c r="O9367" t="str">
        <f t="shared" si="878"/>
        <v>&lt;30</v>
      </c>
      <c r="P9367" t="str">
        <f t="shared" si="879"/>
        <v>High</v>
      </c>
      <c r="Q9367" t="str">
        <f t="shared" si="880"/>
        <v>Long-Term</v>
      </c>
      <c r="R9367" t="str">
        <f t="shared" si="881"/>
        <v>High Balance</v>
      </c>
      <c r="S9367" t="str">
        <f t="shared" si="882"/>
        <v>High Value</v>
      </c>
      <c r="T9367">
        <v>1</v>
      </c>
      <c r="U9367">
        <f t="shared" si="883"/>
        <v>0</v>
      </c>
    </row>
    <row r="9368" spans="1:21" x14ac:dyDescent="0.25">
      <c r="A9368">
        <v>2025</v>
      </c>
      <c r="B9368">
        <v>15656009</v>
      </c>
      <c r="C9368" t="s">
        <v>223</v>
      </c>
      <c r="D9368">
        <v>736</v>
      </c>
      <c r="E9368" t="s">
        <v>15</v>
      </c>
      <c r="F9368" t="s">
        <v>16</v>
      </c>
      <c r="G9368">
        <v>36</v>
      </c>
      <c r="H9368">
        <v>6</v>
      </c>
      <c r="I9368">
        <v>0</v>
      </c>
      <c r="J9368">
        <v>1</v>
      </c>
      <c r="K9368">
        <v>1</v>
      </c>
      <c r="L9368">
        <v>0</v>
      </c>
      <c r="M9368">
        <v>70497</v>
      </c>
      <c r="N9368">
        <v>0</v>
      </c>
      <c r="O9368" t="str">
        <f t="shared" si="878"/>
        <v>30-45</v>
      </c>
      <c r="P9368" t="str">
        <f t="shared" si="879"/>
        <v>Medium</v>
      </c>
      <c r="Q9368" t="str">
        <f t="shared" si="880"/>
        <v>Mid-Term</v>
      </c>
      <c r="R9368" t="str">
        <f t="shared" si="881"/>
        <v>Zero Balance</v>
      </c>
      <c r="S9368" t="str">
        <f t="shared" si="882"/>
        <v>Normal</v>
      </c>
      <c r="T9368">
        <v>1</v>
      </c>
      <c r="U9368">
        <f t="shared" si="883"/>
        <v>0</v>
      </c>
    </row>
    <row r="9369" spans="1:21" x14ac:dyDescent="0.25">
      <c r="A9369">
        <v>2025</v>
      </c>
      <c r="B9369">
        <v>15785024</v>
      </c>
      <c r="C9369" t="s">
        <v>1030</v>
      </c>
      <c r="D9369">
        <v>629</v>
      </c>
      <c r="E9369" t="s">
        <v>15</v>
      </c>
      <c r="F9369" t="s">
        <v>16</v>
      </c>
      <c r="G9369">
        <v>40</v>
      </c>
      <c r="H9369">
        <v>9</v>
      </c>
      <c r="I9369">
        <v>137409</v>
      </c>
      <c r="J9369">
        <v>1</v>
      </c>
      <c r="K9369">
        <v>1</v>
      </c>
      <c r="L9369">
        <v>0</v>
      </c>
      <c r="M9369">
        <v>175878</v>
      </c>
      <c r="N9369">
        <v>1</v>
      </c>
      <c r="O9369" t="str">
        <f t="shared" si="878"/>
        <v>30-45</v>
      </c>
      <c r="P9369" t="str">
        <f t="shared" si="879"/>
        <v>Medium</v>
      </c>
      <c r="Q9369" t="str">
        <f t="shared" si="880"/>
        <v>Long-Term</v>
      </c>
      <c r="R9369" t="str">
        <f t="shared" si="881"/>
        <v>High Balance</v>
      </c>
      <c r="S9369" t="str">
        <f t="shared" si="882"/>
        <v>High Value</v>
      </c>
      <c r="T9369">
        <v>1</v>
      </c>
      <c r="U9369">
        <f t="shared" si="883"/>
        <v>137409</v>
      </c>
    </row>
    <row r="9370" spans="1:21" x14ac:dyDescent="0.25">
      <c r="A9370">
        <v>2025</v>
      </c>
      <c r="B9370">
        <v>15670492</v>
      </c>
      <c r="C9370" t="s">
        <v>305</v>
      </c>
      <c r="D9370">
        <v>737</v>
      </c>
      <c r="E9370" t="s">
        <v>15</v>
      </c>
      <c r="F9370" t="s">
        <v>23</v>
      </c>
      <c r="G9370">
        <v>28</v>
      </c>
      <c r="H9370">
        <v>8</v>
      </c>
      <c r="I9370">
        <v>0</v>
      </c>
      <c r="J9370">
        <v>2</v>
      </c>
      <c r="K9370">
        <v>1</v>
      </c>
      <c r="L9370">
        <v>0</v>
      </c>
      <c r="M9370">
        <v>106390</v>
      </c>
      <c r="N9370">
        <v>0</v>
      </c>
      <c r="O9370" t="str">
        <f t="shared" si="878"/>
        <v>&lt;30</v>
      </c>
      <c r="P9370" t="str">
        <f t="shared" si="879"/>
        <v>Medium</v>
      </c>
      <c r="Q9370" t="str">
        <f t="shared" si="880"/>
        <v>Long-Term</v>
      </c>
      <c r="R9370" t="str">
        <f t="shared" si="881"/>
        <v>Zero Balance</v>
      </c>
      <c r="S9370" t="str">
        <f t="shared" si="882"/>
        <v>Normal</v>
      </c>
      <c r="T9370">
        <v>1</v>
      </c>
      <c r="U9370">
        <f t="shared" si="883"/>
        <v>0</v>
      </c>
    </row>
    <row r="9371" spans="1:21" x14ac:dyDescent="0.25">
      <c r="A9371">
        <v>2025</v>
      </c>
      <c r="B9371">
        <v>15795458</v>
      </c>
      <c r="C9371" t="s">
        <v>524</v>
      </c>
      <c r="D9371">
        <v>718</v>
      </c>
      <c r="E9371" t="s">
        <v>18</v>
      </c>
      <c r="F9371" t="s">
        <v>16</v>
      </c>
      <c r="G9371">
        <v>39</v>
      </c>
      <c r="H9371">
        <v>2</v>
      </c>
      <c r="I9371">
        <v>0</v>
      </c>
      <c r="J9371">
        <v>1</v>
      </c>
      <c r="K9371">
        <v>1</v>
      </c>
      <c r="L9371">
        <v>1</v>
      </c>
      <c r="M9371">
        <v>52138</v>
      </c>
      <c r="N9371">
        <v>0</v>
      </c>
      <c r="O9371" t="str">
        <f t="shared" si="878"/>
        <v>30-45</v>
      </c>
      <c r="P9371" t="str">
        <f t="shared" si="879"/>
        <v>Medium</v>
      </c>
      <c r="Q9371" t="str">
        <f t="shared" si="880"/>
        <v>New</v>
      </c>
      <c r="R9371" t="str">
        <f t="shared" si="881"/>
        <v>Zero Balance</v>
      </c>
      <c r="S9371" t="str">
        <f t="shared" si="882"/>
        <v>Normal</v>
      </c>
      <c r="T9371">
        <v>1</v>
      </c>
      <c r="U9371">
        <f t="shared" si="883"/>
        <v>0</v>
      </c>
    </row>
    <row r="9372" spans="1:21" x14ac:dyDescent="0.25">
      <c r="A9372">
        <v>2025</v>
      </c>
      <c r="B9372">
        <v>15732438</v>
      </c>
      <c r="C9372" t="s">
        <v>360</v>
      </c>
      <c r="D9372">
        <v>561</v>
      </c>
      <c r="E9372" t="s">
        <v>15</v>
      </c>
      <c r="F9372" t="s">
        <v>23</v>
      </c>
      <c r="G9372">
        <v>43</v>
      </c>
      <c r="H9372">
        <v>4</v>
      </c>
      <c r="I9372">
        <v>0</v>
      </c>
      <c r="J9372">
        <v>4</v>
      </c>
      <c r="K9372">
        <v>0</v>
      </c>
      <c r="L9372">
        <v>0</v>
      </c>
      <c r="M9372">
        <v>18523</v>
      </c>
      <c r="N9372">
        <v>1</v>
      </c>
      <c r="O9372" t="str">
        <f t="shared" si="878"/>
        <v>30-45</v>
      </c>
      <c r="P9372" t="str">
        <f t="shared" si="879"/>
        <v>Low</v>
      </c>
      <c r="Q9372" t="str">
        <f t="shared" si="880"/>
        <v>Mid-Term</v>
      </c>
      <c r="R9372" t="str">
        <f t="shared" si="881"/>
        <v>Zero Balance</v>
      </c>
      <c r="S9372" t="str">
        <f t="shared" si="882"/>
        <v>Normal</v>
      </c>
      <c r="T9372">
        <v>1</v>
      </c>
      <c r="U9372">
        <f t="shared" si="883"/>
        <v>0</v>
      </c>
    </row>
    <row r="9373" spans="1:21" x14ac:dyDescent="0.25">
      <c r="A9373">
        <v>2025</v>
      </c>
      <c r="B9373">
        <v>15781987</v>
      </c>
      <c r="C9373" t="s">
        <v>1634</v>
      </c>
      <c r="D9373">
        <v>641</v>
      </c>
      <c r="E9373" t="s">
        <v>15</v>
      </c>
      <c r="F9373" t="s">
        <v>23</v>
      </c>
      <c r="G9373">
        <v>31</v>
      </c>
      <c r="H9373">
        <v>9</v>
      </c>
      <c r="I9373">
        <v>112495</v>
      </c>
      <c r="J9373">
        <v>1</v>
      </c>
      <c r="K9373">
        <v>1</v>
      </c>
      <c r="L9373">
        <v>1</v>
      </c>
      <c r="M9373">
        <v>32232</v>
      </c>
      <c r="N9373">
        <v>0</v>
      </c>
      <c r="O9373" t="str">
        <f t="shared" si="878"/>
        <v>30-45</v>
      </c>
      <c r="P9373" t="str">
        <f t="shared" si="879"/>
        <v>Medium</v>
      </c>
      <c r="Q9373" t="str">
        <f t="shared" si="880"/>
        <v>Long-Term</v>
      </c>
      <c r="R9373" t="str">
        <f t="shared" si="881"/>
        <v>High Balance</v>
      </c>
      <c r="S9373" t="str">
        <f t="shared" si="882"/>
        <v>High Value</v>
      </c>
      <c r="T9373">
        <v>1</v>
      </c>
      <c r="U9373">
        <f t="shared" si="883"/>
        <v>0</v>
      </c>
    </row>
    <row r="9374" spans="1:21" x14ac:dyDescent="0.25">
      <c r="A9374">
        <v>2025</v>
      </c>
      <c r="B9374">
        <v>15775826</v>
      </c>
      <c r="C9374" t="s">
        <v>793</v>
      </c>
      <c r="D9374">
        <v>677</v>
      </c>
      <c r="E9374" t="s">
        <v>15</v>
      </c>
      <c r="F9374" t="s">
        <v>23</v>
      </c>
      <c r="G9374">
        <v>30</v>
      </c>
      <c r="H9374">
        <v>1</v>
      </c>
      <c r="I9374">
        <v>78133</v>
      </c>
      <c r="J9374">
        <v>1</v>
      </c>
      <c r="K9374">
        <v>0</v>
      </c>
      <c r="L9374">
        <v>1</v>
      </c>
      <c r="M9374">
        <v>174226</v>
      </c>
      <c r="N9374">
        <v>0</v>
      </c>
      <c r="O9374" t="str">
        <f t="shared" si="878"/>
        <v>30-45</v>
      </c>
      <c r="P9374" t="str">
        <f t="shared" si="879"/>
        <v>Medium</v>
      </c>
      <c r="Q9374" t="str">
        <f t="shared" si="880"/>
        <v>New</v>
      </c>
      <c r="R9374" t="str">
        <f t="shared" si="881"/>
        <v>Low Balance</v>
      </c>
      <c r="S9374" t="str">
        <f t="shared" si="882"/>
        <v>Normal</v>
      </c>
      <c r="T9374">
        <v>1</v>
      </c>
      <c r="U9374">
        <f t="shared" si="883"/>
        <v>0</v>
      </c>
    </row>
    <row r="9375" spans="1:21" x14ac:dyDescent="0.25">
      <c r="A9375">
        <v>2025</v>
      </c>
      <c r="B9375">
        <v>15807457</v>
      </c>
      <c r="C9375" t="s">
        <v>2714</v>
      </c>
      <c r="D9375">
        <v>641</v>
      </c>
      <c r="E9375" t="s">
        <v>18</v>
      </c>
      <c r="F9375" t="s">
        <v>16</v>
      </c>
      <c r="G9375">
        <v>36</v>
      </c>
      <c r="H9375">
        <v>1</v>
      </c>
      <c r="I9375">
        <v>0</v>
      </c>
      <c r="J9375">
        <v>2</v>
      </c>
      <c r="K9375">
        <v>1</v>
      </c>
      <c r="L9375">
        <v>0</v>
      </c>
      <c r="M9375">
        <v>102021</v>
      </c>
      <c r="N9375">
        <v>0</v>
      </c>
      <c r="O9375" t="str">
        <f t="shared" si="878"/>
        <v>30-45</v>
      </c>
      <c r="P9375" t="str">
        <f t="shared" si="879"/>
        <v>Medium</v>
      </c>
      <c r="Q9375" t="str">
        <f t="shared" si="880"/>
        <v>New</v>
      </c>
      <c r="R9375" t="str">
        <f t="shared" si="881"/>
        <v>Zero Balance</v>
      </c>
      <c r="S9375" t="str">
        <f t="shared" si="882"/>
        <v>Normal</v>
      </c>
      <c r="T9375">
        <v>1</v>
      </c>
      <c r="U9375">
        <f t="shared" si="883"/>
        <v>0</v>
      </c>
    </row>
    <row r="9376" spans="1:21" x14ac:dyDescent="0.25">
      <c r="A9376">
        <v>2025</v>
      </c>
      <c r="B9376">
        <v>15632538</v>
      </c>
      <c r="C9376" t="s">
        <v>55</v>
      </c>
      <c r="D9376">
        <v>658</v>
      </c>
      <c r="E9376" t="s">
        <v>18</v>
      </c>
      <c r="F9376" t="s">
        <v>16</v>
      </c>
      <c r="G9376">
        <v>32</v>
      </c>
      <c r="H9376">
        <v>5</v>
      </c>
      <c r="I9376">
        <v>145553</v>
      </c>
      <c r="J9376">
        <v>1</v>
      </c>
      <c r="K9376">
        <v>1</v>
      </c>
      <c r="L9376">
        <v>1</v>
      </c>
      <c r="M9376">
        <v>31485</v>
      </c>
      <c r="N9376">
        <v>0</v>
      </c>
      <c r="O9376" t="str">
        <f t="shared" si="878"/>
        <v>30-45</v>
      </c>
      <c r="P9376" t="str">
        <f t="shared" si="879"/>
        <v>Medium</v>
      </c>
      <c r="Q9376" t="str">
        <f t="shared" si="880"/>
        <v>Mid-Term</v>
      </c>
      <c r="R9376" t="str">
        <f t="shared" si="881"/>
        <v>High Balance</v>
      </c>
      <c r="S9376" t="str">
        <f t="shared" si="882"/>
        <v>High Value</v>
      </c>
      <c r="T9376">
        <v>1</v>
      </c>
      <c r="U9376">
        <f t="shared" si="883"/>
        <v>0</v>
      </c>
    </row>
    <row r="9377" spans="1:21" x14ac:dyDescent="0.25">
      <c r="A9377">
        <v>2025</v>
      </c>
      <c r="B9377">
        <v>15641389</v>
      </c>
      <c r="C9377" t="s">
        <v>628</v>
      </c>
      <c r="D9377">
        <v>659</v>
      </c>
      <c r="E9377" t="s">
        <v>26</v>
      </c>
      <c r="F9377" t="s">
        <v>23</v>
      </c>
      <c r="G9377">
        <v>48</v>
      </c>
      <c r="H9377">
        <v>4</v>
      </c>
      <c r="I9377">
        <v>123593</v>
      </c>
      <c r="J9377">
        <v>2</v>
      </c>
      <c r="K9377">
        <v>1</v>
      </c>
      <c r="L9377">
        <v>0</v>
      </c>
      <c r="M9377">
        <v>82469</v>
      </c>
      <c r="N9377">
        <v>1</v>
      </c>
      <c r="O9377" t="str">
        <f t="shared" si="878"/>
        <v>46-60</v>
      </c>
      <c r="P9377" t="str">
        <f t="shared" si="879"/>
        <v>Medium</v>
      </c>
      <c r="Q9377" t="str">
        <f t="shared" si="880"/>
        <v>Mid-Term</v>
      </c>
      <c r="R9377" t="str">
        <f t="shared" si="881"/>
        <v>High Balance</v>
      </c>
      <c r="S9377" t="str">
        <f t="shared" si="882"/>
        <v>High Value</v>
      </c>
      <c r="T9377">
        <v>1</v>
      </c>
      <c r="U9377">
        <f t="shared" si="883"/>
        <v>123593</v>
      </c>
    </row>
    <row r="9378" spans="1:21" x14ac:dyDescent="0.25">
      <c r="A9378">
        <v>2025</v>
      </c>
      <c r="B9378">
        <v>15657306</v>
      </c>
      <c r="C9378" t="s">
        <v>2862</v>
      </c>
      <c r="D9378">
        <v>567</v>
      </c>
      <c r="E9378" t="s">
        <v>15</v>
      </c>
      <c r="F9378" t="s">
        <v>16</v>
      </c>
      <c r="G9378">
        <v>47</v>
      </c>
      <c r="H9378">
        <v>2</v>
      </c>
      <c r="I9378">
        <v>0</v>
      </c>
      <c r="J9378">
        <v>1</v>
      </c>
      <c r="K9378">
        <v>0</v>
      </c>
      <c r="L9378">
        <v>0</v>
      </c>
      <c r="M9378">
        <v>110900</v>
      </c>
      <c r="N9378">
        <v>1</v>
      </c>
      <c r="O9378" t="str">
        <f t="shared" si="878"/>
        <v>46-60</v>
      </c>
      <c r="P9378" t="str">
        <f t="shared" si="879"/>
        <v>Low</v>
      </c>
      <c r="Q9378" t="str">
        <f t="shared" si="880"/>
        <v>New</v>
      </c>
      <c r="R9378" t="str">
        <f t="shared" si="881"/>
        <v>Zero Balance</v>
      </c>
      <c r="S9378" t="str">
        <f t="shared" si="882"/>
        <v>Normal</v>
      </c>
      <c r="T9378">
        <v>1</v>
      </c>
      <c r="U9378">
        <f t="shared" si="883"/>
        <v>0</v>
      </c>
    </row>
    <row r="9379" spans="1:21" x14ac:dyDescent="0.25">
      <c r="A9379">
        <v>2025</v>
      </c>
      <c r="B9379">
        <v>15709447</v>
      </c>
      <c r="C9379" t="s">
        <v>331</v>
      </c>
      <c r="D9379">
        <v>584</v>
      </c>
      <c r="E9379" t="s">
        <v>15</v>
      </c>
      <c r="F9379" t="s">
        <v>16</v>
      </c>
      <c r="G9379">
        <v>26</v>
      </c>
      <c r="H9379">
        <v>0</v>
      </c>
      <c r="I9379">
        <v>146286</v>
      </c>
      <c r="J9379">
        <v>1</v>
      </c>
      <c r="K9379">
        <v>1</v>
      </c>
      <c r="L9379">
        <v>0</v>
      </c>
      <c r="M9379">
        <v>105105</v>
      </c>
      <c r="N9379">
        <v>0</v>
      </c>
      <c r="O9379" t="str">
        <f t="shared" si="878"/>
        <v>&lt;30</v>
      </c>
      <c r="P9379" t="str">
        <f t="shared" si="879"/>
        <v>Low</v>
      </c>
      <c r="Q9379" t="str">
        <f t="shared" si="880"/>
        <v>New</v>
      </c>
      <c r="R9379" t="str">
        <f t="shared" si="881"/>
        <v>High Balance</v>
      </c>
      <c r="S9379" t="str">
        <f t="shared" si="882"/>
        <v>High Value</v>
      </c>
      <c r="T9379">
        <v>1</v>
      </c>
      <c r="U9379">
        <f t="shared" si="883"/>
        <v>0</v>
      </c>
    </row>
    <row r="9380" spans="1:21" x14ac:dyDescent="0.25">
      <c r="A9380">
        <v>2025</v>
      </c>
      <c r="B9380">
        <v>15762682</v>
      </c>
      <c r="C9380" t="s">
        <v>21</v>
      </c>
      <c r="D9380">
        <v>709</v>
      </c>
      <c r="E9380" t="s">
        <v>18</v>
      </c>
      <c r="F9380" t="s">
        <v>16</v>
      </c>
      <c r="G9380">
        <v>35</v>
      </c>
      <c r="H9380">
        <v>1</v>
      </c>
      <c r="I9380">
        <v>111827</v>
      </c>
      <c r="J9380">
        <v>2</v>
      </c>
      <c r="K9380">
        <v>1</v>
      </c>
      <c r="L9380">
        <v>0</v>
      </c>
      <c r="M9380">
        <v>12675</v>
      </c>
      <c r="N9380">
        <v>0</v>
      </c>
      <c r="O9380" t="str">
        <f t="shared" si="878"/>
        <v>30-45</v>
      </c>
      <c r="P9380" t="str">
        <f t="shared" si="879"/>
        <v>Medium</v>
      </c>
      <c r="Q9380" t="str">
        <f t="shared" si="880"/>
        <v>New</v>
      </c>
      <c r="R9380" t="str">
        <f t="shared" si="881"/>
        <v>High Balance</v>
      </c>
      <c r="S9380" t="str">
        <f t="shared" si="882"/>
        <v>High Value</v>
      </c>
      <c r="T9380">
        <v>1</v>
      </c>
      <c r="U9380">
        <f t="shared" si="883"/>
        <v>0</v>
      </c>
    </row>
    <row r="9381" spans="1:21" x14ac:dyDescent="0.25">
      <c r="A9381">
        <v>2025</v>
      </c>
      <c r="B9381">
        <v>15626042</v>
      </c>
      <c r="C9381" t="s">
        <v>1186</v>
      </c>
      <c r="D9381">
        <v>690</v>
      </c>
      <c r="E9381" t="s">
        <v>18</v>
      </c>
      <c r="F9381" t="s">
        <v>16</v>
      </c>
      <c r="G9381">
        <v>26</v>
      </c>
      <c r="H9381">
        <v>2</v>
      </c>
      <c r="I9381">
        <v>0</v>
      </c>
      <c r="J9381">
        <v>2</v>
      </c>
      <c r="K9381">
        <v>1</v>
      </c>
      <c r="L9381">
        <v>1</v>
      </c>
      <c r="M9381">
        <v>93256</v>
      </c>
      <c r="N9381">
        <v>0</v>
      </c>
      <c r="O9381" t="str">
        <f t="shared" si="878"/>
        <v>&lt;30</v>
      </c>
      <c r="P9381" t="str">
        <f t="shared" si="879"/>
        <v>Medium</v>
      </c>
      <c r="Q9381" t="str">
        <f t="shared" si="880"/>
        <v>New</v>
      </c>
      <c r="R9381" t="str">
        <f t="shared" si="881"/>
        <v>Zero Balance</v>
      </c>
      <c r="S9381" t="str">
        <f t="shared" si="882"/>
        <v>Normal</v>
      </c>
      <c r="T9381">
        <v>1</v>
      </c>
      <c r="U9381">
        <f t="shared" si="883"/>
        <v>0</v>
      </c>
    </row>
    <row r="9382" spans="1:21" x14ac:dyDescent="0.25">
      <c r="A9382">
        <v>2025</v>
      </c>
      <c r="B9382">
        <v>15597109</v>
      </c>
      <c r="C9382" t="s">
        <v>2863</v>
      </c>
      <c r="D9382">
        <v>627</v>
      </c>
      <c r="E9382" t="s">
        <v>15</v>
      </c>
      <c r="F9382" t="s">
        <v>23</v>
      </c>
      <c r="G9382">
        <v>70</v>
      </c>
      <c r="H9382">
        <v>1</v>
      </c>
      <c r="I9382">
        <v>94417</v>
      </c>
      <c r="J9382">
        <v>1</v>
      </c>
      <c r="K9382">
        <v>0</v>
      </c>
      <c r="L9382">
        <v>1</v>
      </c>
      <c r="M9382">
        <v>145300</v>
      </c>
      <c r="N9382">
        <v>0</v>
      </c>
      <c r="O9382" t="str">
        <f t="shared" si="878"/>
        <v>60+</v>
      </c>
      <c r="P9382" t="str">
        <f t="shared" si="879"/>
        <v>Medium</v>
      </c>
      <c r="Q9382" t="str">
        <f t="shared" si="880"/>
        <v>New</v>
      </c>
      <c r="R9382" t="str">
        <f t="shared" si="881"/>
        <v>Low Balance</v>
      </c>
      <c r="S9382" t="str">
        <f t="shared" si="882"/>
        <v>Normal</v>
      </c>
      <c r="T9382">
        <v>1</v>
      </c>
      <c r="U9382">
        <f t="shared" si="883"/>
        <v>0</v>
      </c>
    </row>
    <row r="9383" spans="1:21" x14ac:dyDescent="0.25">
      <c r="A9383">
        <v>2025</v>
      </c>
      <c r="B9383">
        <v>15756148</v>
      </c>
      <c r="C9383" t="s">
        <v>1655</v>
      </c>
      <c r="D9383">
        <v>765</v>
      </c>
      <c r="E9383" t="s">
        <v>18</v>
      </c>
      <c r="F9383" t="s">
        <v>23</v>
      </c>
      <c r="G9383">
        <v>45</v>
      </c>
      <c r="H9383">
        <v>2</v>
      </c>
      <c r="I9383">
        <v>91550</v>
      </c>
      <c r="J9383">
        <v>1</v>
      </c>
      <c r="K9383">
        <v>1</v>
      </c>
      <c r="L9383">
        <v>1</v>
      </c>
      <c r="M9383">
        <v>47139</v>
      </c>
      <c r="N9383">
        <v>0</v>
      </c>
      <c r="O9383" t="str">
        <f t="shared" si="878"/>
        <v>30-45</v>
      </c>
      <c r="P9383" t="str">
        <f t="shared" si="879"/>
        <v>High</v>
      </c>
      <c r="Q9383" t="str">
        <f t="shared" si="880"/>
        <v>New</v>
      </c>
      <c r="R9383" t="str">
        <f t="shared" si="881"/>
        <v>Low Balance</v>
      </c>
      <c r="S9383" t="str">
        <f t="shared" si="882"/>
        <v>Normal</v>
      </c>
      <c r="T9383">
        <v>1</v>
      </c>
      <c r="U9383">
        <f t="shared" si="883"/>
        <v>0</v>
      </c>
    </row>
    <row r="9384" spans="1:21" x14ac:dyDescent="0.25">
      <c r="A9384">
        <v>2025</v>
      </c>
      <c r="B9384">
        <v>15665634</v>
      </c>
      <c r="C9384" t="s">
        <v>186</v>
      </c>
      <c r="D9384">
        <v>645</v>
      </c>
      <c r="E9384" t="s">
        <v>15</v>
      </c>
      <c r="F9384" t="s">
        <v>16</v>
      </c>
      <c r="G9384">
        <v>38</v>
      </c>
      <c r="H9384">
        <v>7</v>
      </c>
      <c r="I9384">
        <v>59569</v>
      </c>
      <c r="J9384">
        <v>1</v>
      </c>
      <c r="K9384">
        <v>1</v>
      </c>
      <c r="L9384">
        <v>1</v>
      </c>
      <c r="M9384">
        <v>167723</v>
      </c>
      <c r="N9384">
        <v>0</v>
      </c>
      <c r="O9384" t="str">
        <f t="shared" si="878"/>
        <v>30-45</v>
      </c>
      <c r="P9384" t="str">
        <f t="shared" si="879"/>
        <v>Medium</v>
      </c>
      <c r="Q9384" t="str">
        <f t="shared" si="880"/>
        <v>Mid-Term</v>
      </c>
      <c r="R9384" t="str">
        <f t="shared" si="881"/>
        <v>Low Balance</v>
      </c>
      <c r="S9384" t="str">
        <f t="shared" si="882"/>
        <v>Normal</v>
      </c>
      <c r="T9384">
        <v>1</v>
      </c>
      <c r="U9384">
        <f t="shared" si="883"/>
        <v>0</v>
      </c>
    </row>
    <row r="9385" spans="1:21" x14ac:dyDescent="0.25">
      <c r="A9385">
        <v>2025</v>
      </c>
      <c r="B9385">
        <v>15739997</v>
      </c>
      <c r="C9385" t="s">
        <v>111</v>
      </c>
      <c r="D9385">
        <v>716</v>
      </c>
      <c r="E9385" t="s">
        <v>15</v>
      </c>
      <c r="F9385" t="s">
        <v>16</v>
      </c>
      <c r="G9385">
        <v>23</v>
      </c>
      <c r="H9385">
        <v>2</v>
      </c>
      <c r="I9385">
        <v>94465</v>
      </c>
      <c r="J9385">
        <v>2</v>
      </c>
      <c r="K9385">
        <v>0</v>
      </c>
      <c r="L9385">
        <v>1</v>
      </c>
      <c r="M9385">
        <v>185901</v>
      </c>
      <c r="N9385">
        <v>0</v>
      </c>
      <c r="O9385" t="str">
        <f t="shared" si="878"/>
        <v>&lt;30</v>
      </c>
      <c r="P9385" t="str">
        <f t="shared" si="879"/>
        <v>Medium</v>
      </c>
      <c r="Q9385" t="str">
        <f t="shared" si="880"/>
        <v>New</v>
      </c>
      <c r="R9385" t="str">
        <f t="shared" si="881"/>
        <v>Low Balance</v>
      </c>
      <c r="S9385" t="str">
        <f t="shared" si="882"/>
        <v>Normal</v>
      </c>
      <c r="T9385">
        <v>1</v>
      </c>
      <c r="U9385">
        <f t="shared" si="883"/>
        <v>0</v>
      </c>
    </row>
    <row r="9386" spans="1:21" x14ac:dyDescent="0.25">
      <c r="A9386">
        <v>2025</v>
      </c>
      <c r="B9386">
        <v>15686242</v>
      </c>
      <c r="C9386" t="s">
        <v>856</v>
      </c>
      <c r="D9386">
        <v>771</v>
      </c>
      <c r="E9386" t="s">
        <v>15</v>
      </c>
      <c r="F9386" t="s">
        <v>16</v>
      </c>
      <c r="G9386">
        <v>57</v>
      </c>
      <c r="H9386">
        <v>4</v>
      </c>
      <c r="I9386">
        <v>0</v>
      </c>
      <c r="J9386">
        <v>1</v>
      </c>
      <c r="K9386">
        <v>0</v>
      </c>
      <c r="L9386">
        <v>0</v>
      </c>
      <c r="M9386">
        <v>85877</v>
      </c>
      <c r="N9386">
        <v>1</v>
      </c>
      <c r="O9386" t="str">
        <f t="shared" si="878"/>
        <v>46-60</v>
      </c>
      <c r="P9386" t="str">
        <f t="shared" si="879"/>
        <v>High</v>
      </c>
      <c r="Q9386" t="str">
        <f t="shared" si="880"/>
        <v>Mid-Term</v>
      </c>
      <c r="R9386" t="str">
        <f t="shared" si="881"/>
        <v>Zero Balance</v>
      </c>
      <c r="S9386" t="str">
        <f t="shared" si="882"/>
        <v>Normal</v>
      </c>
      <c r="T9386">
        <v>1</v>
      </c>
      <c r="U9386">
        <f t="shared" si="883"/>
        <v>0</v>
      </c>
    </row>
    <row r="9387" spans="1:21" x14ac:dyDescent="0.25">
      <c r="A9387">
        <v>2025</v>
      </c>
      <c r="B9387">
        <v>15759244</v>
      </c>
      <c r="C9387" t="s">
        <v>2864</v>
      </c>
      <c r="D9387">
        <v>687</v>
      </c>
      <c r="E9387" t="s">
        <v>26</v>
      </c>
      <c r="F9387" t="s">
        <v>23</v>
      </c>
      <c r="G9387">
        <v>44</v>
      </c>
      <c r="H9387">
        <v>8</v>
      </c>
      <c r="I9387">
        <v>95368</v>
      </c>
      <c r="J9387">
        <v>2</v>
      </c>
      <c r="K9387">
        <v>1</v>
      </c>
      <c r="L9387">
        <v>1</v>
      </c>
      <c r="M9387">
        <v>1788</v>
      </c>
      <c r="N9387">
        <v>0</v>
      </c>
      <c r="O9387" t="str">
        <f t="shared" si="878"/>
        <v>30-45</v>
      </c>
      <c r="P9387" t="str">
        <f t="shared" si="879"/>
        <v>Medium</v>
      </c>
      <c r="Q9387" t="str">
        <f t="shared" si="880"/>
        <v>Long-Term</v>
      </c>
      <c r="R9387" t="str">
        <f t="shared" si="881"/>
        <v>Low Balance</v>
      </c>
      <c r="S9387" t="str">
        <f t="shared" si="882"/>
        <v>Normal</v>
      </c>
      <c r="T9387">
        <v>1</v>
      </c>
      <c r="U9387">
        <f t="shared" si="883"/>
        <v>0</v>
      </c>
    </row>
    <row r="9388" spans="1:21" x14ac:dyDescent="0.25">
      <c r="A9388">
        <v>2025</v>
      </c>
      <c r="B9388">
        <v>15672027</v>
      </c>
      <c r="C9388" t="s">
        <v>223</v>
      </c>
      <c r="D9388">
        <v>717</v>
      </c>
      <c r="E9388" t="s">
        <v>26</v>
      </c>
      <c r="F9388" t="s">
        <v>16</v>
      </c>
      <c r="G9388">
        <v>33</v>
      </c>
      <c r="H9388">
        <v>10</v>
      </c>
      <c r="I9388">
        <v>102185</v>
      </c>
      <c r="J9388">
        <v>2</v>
      </c>
      <c r="K9388">
        <v>1</v>
      </c>
      <c r="L9388">
        <v>0</v>
      </c>
      <c r="M9388">
        <v>23232</v>
      </c>
      <c r="N9388">
        <v>0</v>
      </c>
      <c r="O9388" t="str">
        <f t="shared" si="878"/>
        <v>30-45</v>
      </c>
      <c r="P9388" t="str">
        <f t="shared" si="879"/>
        <v>Medium</v>
      </c>
      <c r="Q9388" t="str">
        <f t="shared" si="880"/>
        <v>Long-Term</v>
      </c>
      <c r="R9388" t="str">
        <f t="shared" si="881"/>
        <v>High Balance</v>
      </c>
      <c r="S9388" t="str">
        <f t="shared" si="882"/>
        <v>High Value</v>
      </c>
      <c r="T9388">
        <v>1</v>
      </c>
      <c r="U9388">
        <f t="shared" si="883"/>
        <v>0</v>
      </c>
    </row>
    <row r="9389" spans="1:21" x14ac:dyDescent="0.25">
      <c r="A9389">
        <v>2025</v>
      </c>
      <c r="B9389">
        <v>15594576</v>
      </c>
      <c r="C9389" t="s">
        <v>2301</v>
      </c>
      <c r="D9389">
        <v>524</v>
      </c>
      <c r="E9389" t="s">
        <v>15</v>
      </c>
      <c r="F9389" t="s">
        <v>23</v>
      </c>
      <c r="G9389">
        <v>32</v>
      </c>
      <c r="H9389">
        <v>1</v>
      </c>
      <c r="I9389">
        <v>144876</v>
      </c>
      <c r="J9389">
        <v>1</v>
      </c>
      <c r="K9389">
        <v>0</v>
      </c>
      <c r="L9389">
        <v>0</v>
      </c>
      <c r="M9389">
        <v>187740</v>
      </c>
      <c r="N9389">
        <v>0</v>
      </c>
      <c r="O9389" t="str">
        <f t="shared" si="878"/>
        <v>30-45</v>
      </c>
      <c r="P9389" t="str">
        <f t="shared" si="879"/>
        <v>Low</v>
      </c>
      <c r="Q9389" t="str">
        <f t="shared" si="880"/>
        <v>New</v>
      </c>
      <c r="R9389" t="str">
        <f t="shared" si="881"/>
        <v>High Balance</v>
      </c>
      <c r="S9389" t="str">
        <f t="shared" si="882"/>
        <v>High Value</v>
      </c>
      <c r="T9389">
        <v>1</v>
      </c>
      <c r="U9389">
        <f t="shared" si="883"/>
        <v>0</v>
      </c>
    </row>
    <row r="9390" spans="1:21" x14ac:dyDescent="0.25">
      <c r="A9390">
        <v>2025</v>
      </c>
      <c r="B9390">
        <v>15707138</v>
      </c>
      <c r="C9390" t="s">
        <v>2865</v>
      </c>
      <c r="D9390">
        <v>679</v>
      </c>
      <c r="E9390" t="s">
        <v>18</v>
      </c>
      <c r="F9390" t="s">
        <v>23</v>
      </c>
      <c r="G9390">
        <v>39</v>
      </c>
      <c r="H9390">
        <v>5</v>
      </c>
      <c r="I9390">
        <v>0</v>
      </c>
      <c r="J9390">
        <v>2</v>
      </c>
      <c r="K9390">
        <v>1</v>
      </c>
      <c r="L9390">
        <v>1</v>
      </c>
      <c r="M9390">
        <v>100061</v>
      </c>
      <c r="N9390">
        <v>0</v>
      </c>
      <c r="O9390" t="str">
        <f t="shared" si="878"/>
        <v>30-45</v>
      </c>
      <c r="P9390" t="str">
        <f t="shared" si="879"/>
        <v>Medium</v>
      </c>
      <c r="Q9390" t="str">
        <f t="shared" si="880"/>
        <v>Mid-Term</v>
      </c>
      <c r="R9390" t="str">
        <f t="shared" si="881"/>
        <v>Zero Balance</v>
      </c>
      <c r="S9390" t="str">
        <f t="shared" si="882"/>
        <v>Normal</v>
      </c>
      <c r="T9390">
        <v>1</v>
      </c>
      <c r="U9390">
        <f t="shared" si="883"/>
        <v>0</v>
      </c>
    </row>
    <row r="9391" spans="1:21" x14ac:dyDescent="0.25">
      <c r="A9391">
        <v>2025</v>
      </c>
      <c r="B9391">
        <v>15756954</v>
      </c>
      <c r="C9391" t="s">
        <v>54</v>
      </c>
      <c r="D9391">
        <v>538</v>
      </c>
      <c r="E9391" t="s">
        <v>15</v>
      </c>
      <c r="F9391" t="s">
        <v>16</v>
      </c>
      <c r="G9391">
        <v>32</v>
      </c>
      <c r="H9391">
        <v>2</v>
      </c>
      <c r="I9391">
        <v>0</v>
      </c>
      <c r="J9391">
        <v>1</v>
      </c>
      <c r="K9391">
        <v>1</v>
      </c>
      <c r="L9391">
        <v>1</v>
      </c>
      <c r="M9391">
        <v>80131</v>
      </c>
      <c r="N9391">
        <v>0</v>
      </c>
      <c r="O9391" t="str">
        <f t="shared" si="878"/>
        <v>30-45</v>
      </c>
      <c r="P9391" t="str">
        <f t="shared" si="879"/>
        <v>Low</v>
      </c>
      <c r="Q9391" t="str">
        <f t="shared" si="880"/>
        <v>New</v>
      </c>
      <c r="R9391" t="str">
        <f t="shared" si="881"/>
        <v>Zero Balance</v>
      </c>
      <c r="S9391" t="str">
        <f t="shared" si="882"/>
        <v>Normal</v>
      </c>
      <c r="T9391">
        <v>1</v>
      </c>
      <c r="U9391">
        <f t="shared" si="883"/>
        <v>0</v>
      </c>
    </row>
    <row r="9392" spans="1:21" x14ac:dyDescent="0.25">
      <c r="A9392">
        <v>2025</v>
      </c>
      <c r="B9392">
        <v>15619130</v>
      </c>
      <c r="C9392" t="s">
        <v>949</v>
      </c>
      <c r="D9392">
        <v>752</v>
      </c>
      <c r="E9392" t="s">
        <v>26</v>
      </c>
      <c r="F9392" t="s">
        <v>16</v>
      </c>
      <c r="G9392">
        <v>37</v>
      </c>
      <c r="H9392">
        <v>5</v>
      </c>
      <c r="I9392">
        <v>113291</v>
      </c>
      <c r="J9392">
        <v>2</v>
      </c>
      <c r="K9392">
        <v>1</v>
      </c>
      <c r="L9392">
        <v>1</v>
      </c>
      <c r="M9392">
        <v>132468</v>
      </c>
      <c r="N9392">
        <v>0</v>
      </c>
      <c r="O9392" t="str">
        <f t="shared" si="878"/>
        <v>30-45</v>
      </c>
      <c r="P9392" t="str">
        <f t="shared" si="879"/>
        <v>High</v>
      </c>
      <c r="Q9392" t="str">
        <f t="shared" si="880"/>
        <v>Mid-Term</v>
      </c>
      <c r="R9392" t="str">
        <f t="shared" si="881"/>
        <v>High Balance</v>
      </c>
      <c r="S9392" t="str">
        <f t="shared" si="882"/>
        <v>High Value</v>
      </c>
      <c r="T9392">
        <v>1</v>
      </c>
      <c r="U9392">
        <f t="shared" si="883"/>
        <v>0</v>
      </c>
    </row>
    <row r="9393" spans="1:21" x14ac:dyDescent="0.25">
      <c r="A9393">
        <v>2025</v>
      </c>
      <c r="B9393">
        <v>15639665</v>
      </c>
      <c r="C9393" t="s">
        <v>1793</v>
      </c>
      <c r="D9393">
        <v>846</v>
      </c>
      <c r="E9393" t="s">
        <v>18</v>
      </c>
      <c r="F9393" t="s">
        <v>23</v>
      </c>
      <c r="G9393">
        <v>61</v>
      </c>
      <c r="H9393">
        <v>0</v>
      </c>
      <c r="I9393">
        <v>0</v>
      </c>
      <c r="J9393">
        <v>2</v>
      </c>
      <c r="K9393">
        <v>1</v>
      </c>
      <c r="L9393">
        <v>1</v>
      </c>
      <c r="M9393">
        <v>96202</v>
      </c>
      <c r="N9393">
        <v>0</v>
      </c>
      <c r="O9393" t="str">
        <f t="shared" si="878"/>
        <v>60+</v>
      </c>
      <c r="P9393" t="str">
        <f t="shared" si="879"/>
        <v>High</v>
      </c>
      <c r="Q9393" t="str">
        <f t="shared" si="880"/>
        <v>New</v>
      </c>
      <c r="R9393" t="str">
        <f t="shared" si="881"/>
        <v>Zero Balance</v>
      </c>
      <c r="S9393" t="str">
        <f t="shared" si="882"/>
        <v>Normal</v>
      </c>
      <c r="T9393">
        <v>1</v>
      </c>
      <c r="U9393">
        <f t="shared" si="883"/>
        <v>0</v>
      </c>
    </row>
    <row r="9394" spans="1:21" x14ac:dyDescent="0.25">
      <c r="A9394">
        <v>2025</v>
      </c>
      <c r="B9394">
        <v>15571065</v>
      </c>
      <c r="C9394" t="s">
        <v>2866</v>
      </c>
      <c r="D9394">
        <v>532</v>
      </c>
      <c r="E9394" t="s">
        <v>18</v>
      </c>
      <c r="F9394" t="s">
        <v>16</v>
      </c>
      <c r="G9394">
        <v>39</v>
      </c>
      <c r="H9394">
        <v>0</v>
      </c>
      <c r="I9394">
        <v>0</v>
      </c>
      <c r="J9394">
        <v>2</v>
      </c>
      <c r="K9394">
        <v>1</v>
      </c>
      <c r="L9394">
        <v>0</v>
      </c>
      <c r="M9394">
        <v>94977</v>
      </c>
      <c r="N9394">
        <v>0</v>
      </c>
      <c r="O9394" t="str">
        <f t="shared" si="878"/>
        <v>30-45</v>
      </c>
      <c r="P9394" t="str">
        <f t="shared" si="879"/>
        <v>Low</v>
      </c>
      <c r="Q9394" t="str">
        <f t="shared" si="880"/>
        <v>New</v>
      </c>
      <c r="R9394" t="str">
        <f t="shared" si="881"/>
        <v>Zero Balance</v>
      </c>
      <c r="S9394" t="str">
        <f t="shared" si="882"/>
        <v>Normal</v>
      </c>
      <c r="T9394">
        <v>1</v>
      </c>
      <c r="U9394">
        <f t="shared" si="883"/>
        <v>0</v>
      </c>
    </row>
    <row r="9395" spans="1:21" x14ac:dyDescent="0.25">
      <c r="A9395">
        <v>2025</v>
      </c>
      <c r="B9395">
        <v>15686060</v>
      </c>
      <c r="C9395" t="s">
        <v>167</v>
      </c>
      <c r="D9395">
        <v>670</v>
      </c>
      <c r="E9395" t="s">
        <v>26</v>
      </c>
      <c r="F9395" t="s">
        <v>23</v>
      </c>
      <c r="G9395">
        <v>43</v>
      </c>
      <c r="H9395">
        <v>9</v>
      </c>
      <c r="I9395">
        <v>111678</v>
      </c>
      <c r="J9395">
        <v>1</v>
      </c>
      <c r="K9395">
        <v>1</v>
      </c>
      <c r="L9395">
        <v>0</v>
      </c>
      <c r="M9395">
        <v>178827</v>
      </c>
      <c r="N9395">
        <v>1</v>
      </c>
      <c r="O9395" t="str">
        <f t="shared" si="878"/>
        <v>30-45</v>
      </c>
      <c r="P9395" t="str">
        <f t="shared" si="879"/>
        <v>Medium</v>
      </c>
      <c r="Q9395" t="str">
        <f t="shared" si="880"/>
        <v>Long-Term</v>
      </c>
      <c r="R9395" t="str">
        <f t="shared" si="881"/>
        <v>High Balance</v>
      </c>
      <c r="S9395" t="str">
        <f t="shared" si="882"/>
        <v>High Value</v>
      </c>
      <c r="T9395">
        <v>1</v>
      </c>
      <c r="U9395">
        <f t="shared" si="883"/>
        <v>111678</v>
      </c>
    </row>
    <row r="9396" spans="1:21" x14ac:dyDescent="0.25">
      <c r="A9396">
        <v>2025</v>
      </c>
      <c r="B9396">
        <v>15615753</v>
      </c>
      <c r="C9396" t="s">
        <v>2867</v>
      </c>
      <c r="D9396">
        <v>597</v>
      </c>
      <c r="E9396" t="s">
        <v>26</v>
      </c>
      <c r="F9396" t="s">
        <v>16</v>
      </c>
      <c r="G9396">
        <v>35</v>
      </c>
      <c r="H9396">
        <v>8</v>
      </c>
      <c r="I9396">
        <v>131101</v>
      </c>
      <c r="J9396">
        <v>1</v>
      </c>
      <c r="K9396">
        <v>1</v>
      </c>
      <c r="L9396">
        <v>1</v>
      </c>
      <c r="M9396">
        <v>192853</v>
      </c>
      <c r="N9396">
        <v>0</v>
      </c>
      <c r="O9396" t="str">
        <f t="shared" si="878"/>
        <v>30-45</v>
      </c>
      <c r="P9396" t="str">
        <f t="shared" si="879"/>
        <v>Low</v>
      </c>
      <c r="Q9396" t="str">
        <f t="shared" si="880"/>
        <v>Long-Term</v>
      </c>
      <c r="R9396" t="str">
        <f t="shared" si="881"/>
        <v>High Balance</v>
      </c>
      <c r="S9396" t="str">
        <f t="shared" si="882"/>
        <v>High Value</v>
      </c>
      <c r="T9396">
        <v>1</v>
      </c>
      <c r="U9396">
        <f t="shared" si="883"/>
        <v>0</v>
      </c>
    </row>
    <row r="9397" spans="1:21" x14ac:dyDescent="0.25">
      <c r="A9397">
        <v>2025</v>
      </c>
      <c r="B9397">
        <v>15800961</v>
      </c>
      <c r="C9397" t="s">
        <v>2366</v>
      </c>
      <c r="D9397">
        <v>627</v>
      </c>
      <c r="E9397" t="s">
        <v>26</v>
      </c>
      <c r="F9397" t="s">
        <v>23</v>
      </c>
      <c r="G9397">
        <v>52</v>
      </c>
      <c r="H9397">
        <v>1</v>
      </c>
      <c r="I9397">
        <v>76102</v>
      </c>
      <c r="J9397">
        <v>2</v>
      </c>
      <c r="K9397">
        <v>0</v>
      </c>
      <c r="L9397">
        <v>1</v>
      </c>
      <c r="M9397">
        <v>177238</v>
      </c>
      <c r="N9397">
        <v>0</v>
      </c>
      <c r="O9397" t="str">
        <f t="shared" si="878"/>
        <v>46-60</v>
      </c>
      <c r="P9397" t="str">
        <f t="shared" si="879"/>
        <v>Medium</v>
      </c>
      <c r="Q9397" t="str">
        <f t="shared" si="880"/>
        <v>New</v>
      </c>
      <c r="R9397" t="str">
        <f t="shared" si="881"/>
        <v>Low Balance</v>
      </c>
      <c r="S9397" t="str">
        <f t="shared" si="882"/>
        <v>Normal</v>
      </c>
      <c r="T9397">
        <v>1</v>
      </c>
      <c r="U9397">
        <f t="shared" si="883"/>
        <v>0</v>
      </c>
    </row>
    <row r="9398" spans="1:21" x14ac:dyDescent="0.25">
      <c r="A9398">
        <v>2025</v>
      </c>
      <c r="B9398">
        <v>15763065</v>
      </c>
      <c r="C9398" t="s">
        <v>747</v>
      </c>
      <c r="D9398">
        <v>700</v>
      </c>
      <c r="E9398" t="s">
        <v>18</v>
      </c>
      <c r="F9398" t="s">
        <v>16</v>
      </c>
      <c r="G9398">
        <v>40</v>
      </c>
      <c r="H9398">
        <v>2</v>
      </c>
      <c r="I9398">
        <v>0</v>
      </c>
      <c r="J9398">
        <v>2</v>
      </c>
      <c r="K9398">
        <v>1</v>
      </c>
      <c r="L9398">
        <v>0</v>
      </c>
      <c r="M9398">
        <v>199754</v>
      </c>
      <c r="N9398">
        <v>0</v>
      </c>
      <c r="O9398" t="str">
        <f t="shared" si="878"/>
        <v>30-45</v>
      </c>
      <c r="P9398" t="str">
        <f t="shared" si="879"/>
        <v>Medium</v>
      </c>
      <c r="Q9398" t="str">
        <f t="shared" si="880"/>
        <v>New</v>
      </c>
      <c r="R9398" t="str">
        <f t="shared" si="881"/>
        <v>Zero Balance</v>
      </c>
      <c r="S9398" t="str">
        <f t="shared" si="882"/>
        <v>Normal</v>
      </c>
      <c r="T9398">
        <v>1</v>
      </c>
      <c r="U9398">
        <f t="shared" si="883"/>
        <v>0</v>
      </c>
    </row>
    <row r="9399" spans="1:21" x14ac:dyDescent="0.25">
      <c r="A9399">
        <v>2025</v>
      </c>
      <c r="B9399">
        <v>15672467</v>
      </c>
      <c r="C9399" t="s">
        <v>740</v>
      </c>
      <c r="D9399">
        <v>766</v>
      </c>
      <c r="E9399" t="s">
        <v>15</v>
      </c>
      <c r="F9399" t="s">
        <v>16</v>
      </c>
      <c r="G9399">
        <v>52</v>
      </c>
      <c r="H9399">
        <v>7</v>
      </c>
      <c r="I9399">
        <v>92511</v>
      </c>
      <c r="J9399">
        <v>2</v>
      </c>
      <c r="K9399">
        <v>0</v>
      </c>
      <c r="L9399">
        <v>1</v>
      </c>
      <c r="M9399">
        <v>66194</v>
      </c>
      <c r="N9399">
        <v>0</v>
      </c>
      <c r="O9399" t="str">
        <f t="shared" si="878"/>
        <v>46-60</v>
      </c>
      <c r="P9399" t="str">
        <f t="shared" si="879"/>
        <v>High</v>
      </c>
      <c r="Q9399" t="str">
        <f t="shared" si="880"/>
        <v>Mid-Term</v>
      </c>
      <c r="R9399" t="str">
        <f t="shared" si="881"/>
        <v>Low Balance</v>
      </c>
      <c r="S9399" t="str">
        <f t="shared" si="882"/>
        <v>Normal</v>
      </c>
      <c r="T9399">
        <v>1</v>
      </c>
      <c r="U9399">
        <f t="shared" si="883"/>
        <v>0</v>
      </c>
    </row>
    <row r="9400" spans="1:21" x14ac:dyDescent="0.25">
      <c r="A9400">
        <v>2025</v>
      </c>
      <c r="B9400">
        <v>15752915</v>
      </c>
      <c r="C9400" t="s">
        <v>318</v>
      </c>
      <c r="D9400">
        <v>488</v>
      </c>
      <c r="E9400" t="s">
        <v>15</v>
      </c>
      <c r="F9400" t="s">
        <v>16</v>
      </c>
      <c r="G9400">
        <v>34</v>
      </c>
      <c r="H9400">
        <v>2</v>
      </c>
      <c r="I9400">
        <v>0</v>
      </c>
      <c r="J9400">
        <v>2</v>
      </c>
      <c r="K9400">
        <v>1</v>
      </c>
      <c r="L9400">
        <v>1</v>
      </c>
      <c r="M9400">
        <v>181271</v>
      </c>
      <c r="N9400">
        <v>0</v>
      </c>
      <c r="O9400" t="str">
        <f t="shared" si="878"/>
        <v>30-45</v>
      </c>
      <c r="P9400" t="str">
        <f t="shared" si="879"/>
        <v>Low</v>
      </c>
      <c r="Q9400" t="str">
        <f t="shared" si="880"/>
        <v>New</v>
      </c>
      <c r="R9400" t="str">
        <f t="shared" si="881"/>
        <v>Zero Balance</v>
      </c>
      <c r="S9400" t="str">
        <f t="shared" si="882"/>
        <v>Normal</v>
      </c>
      <c r="T9400">
        <v>1</v>
      </c>
      <c r="U9400">
        <f t="shared" si="883"/>
        <v>0</v>
      </c>
    </row>
    <row r="9401" spans="1:21" x14ac:dyDescent="0.25">
      <c r="A9401">
        <v>2025</v>
      </c>
      <c r="B9401">
        <v>15744695</v>
      </c>
      <c r="C9401" t="s">
        <v>1048</v>
      </c>
      <c r="D9401">
        <v>694</v>
      </c>
      <c r="E9401" t="s">
        <v>15</v>
      </c>
      <c r="F9401" t="s">
        <v>23</v>
      </c>
      <c r="G9401">
        <v>39</v>
      </c>
      <c r="H9401">
        <v>5</v>
      </c>
      <c r="I9401">
        <v>77652</v>
      </c>
      <c r="J9401">
        <v>1</v>
      </c>
      <c r="K9401">
        <v>1</v>
      </c>
      <c r="L9401">
        <v>1</v>
      </c>
      <c r="M9401">
        <v>25408</v>
      </c>
      <c r="N9401">
        <v>0</v>
      </c>
      <c r="O9401" t="str">
        <f t="shared" si="878"/>
        <v>30-45</v>
      </c>
      <c r="P9401" t="str">
        <f t="shared" si="879"/>
        <v>Medium</v>
      </c>
      <c r="Q9401" t="str">
        <f t="shared" si="880"/>
        <v>Mid-Term</v>
      </c>
      <c r="R9401" t="str">
        <f t="shared" si="881"/>
        <v>Low Balance</v>
      </c>
      <c r="S9401" t="str">
        <f t="shared" si="882"/>
        <v>Normal</v>
      </c>
      <c r="T9401">
        <v>1</v>
      </c>
      <c r="U9401">
        <f t="shared" si="883"/>
        <v>0</v>
      </c>
    </row>
    <row r="9402" spans="1:21" x14ac:dyDescent="0.25">
      <c r="A9402">
        <v>2025</v>
      </c>
      <c r="B9402">
        <v>15584897</v>
      </c>
      <c r="C9402" t="s">
        <v>656</v>
      </c>
      <c r="D9402">
        <v>639</v>
      </c>
      <c r="E9402" t="s">
        <v>15</v>
      </c>
      <c r="F9402" t="s">
        <v>16</v>
      </c>
      <c r="G9402">
        <v>31</v>
      </c>
      <c r="H9402">
        <v>3</v>
      </c>
      <c r="I9402">
        <v>98360</v>
      </c>
      <c r="J9402">
        <v>1</v>
      </c>
      <c r="K9402">
        <v>0</v>
      </c>
      <c r="L9402">
        <v>0</v>
      </c>
      <c r="M9402">
        <v>20974</v>
      </c>
      <c r="N9402">
        <v>0</v>
      </c>
      <c r="O9402" t="str">
        <f t="shared" si="878"/>
        <v>30-45</v>
      </c>
      <c r="P9402" t="str">
        <f t="shared" si="879"/>
        <v>Medium</v>
      </c>
      <c r="Q9402" t="str">
        <f t="shared" si="880"/>
        <v>New</v>
      </c>
      <c r="R9402" t="str">
        <f t="shared" si="881"/>
        <v>Low Balance</v>
      </c>
      <c r="S9402" t="str">
        <f t="shared" si="882"/>
        <v>Normal</v>
      </c>
      <c r="T9402">
        <v>1</v>
      </c>
      <c r="U9402">
        <f t="shared" si="883"/>
        <v>0</v>
      </c>
    </row>
    <row r="9403" spans="1:21" x14ac:dyDescent="0.25">
      <c r="A9403">
        <v>2025</v>
      </c>
      <c r="B9403">
        <v>15601857</v>
      </c>
      <c r="C9403" t="s">
        <v>2868</v>
      </c>
      <c r="D9403">
        <v>705</v>
      </c>
      <c r="E9403" t="s">
        <v>26</v>
      </c>
      <c r="F9403" t="s">
        <v>16</v>
      </c>
      <c r="G9403">
        <v>46</v>
      </c>
      <c r="H9403">
        <v>4</v>
      </c>
      <c r="I9403">
        <v>115518</v>
      </c>
      <c r="J9403">
        <v>1</v>
      </c>
      <c r="K9403">
        <v>0</v>
      </c>
      <c r="L9403">
        <v>0</v>
      </c>
      <c r="M9403">
        <v>76545</v>
      </c>
      <c r="N9403">
        <v>1</v>
      </c>
      <c r="O9403" t="str">
        <f t="shared" si="878"/>
        <v>46-60</v>
      </c>
      <c r="P9403" t="str">
        <f t="shared" si="879"/>
        <v>Medium</v>
      </c>
      <c r="Q9403" t="str">
        <f t="shared" si="880"/>
        <v>Mid-Term</v>
      </c>
      <c r="R9403" t="str">
        <f t="shared" si="881"/>
        <v>High Balance</v>
      </c>
      <c r="S9403" t="str">
        <f t="shared" si="882"/>
        <v>High Value</v>
      </c>
      <c r="T9403">
        <v>1</v>
      </c>
      <c r="U9403">
        <f t="shared" si="883"/>
        <v>115518</v>
      </c>
    </row>
    <row r="9404" spans="1:21" x14ac:dyDescent="0.25">
      <c r="A9404">
        <v>2025</v>
      </c>
      <c r="B9404">
        <v>15674156</v>
      </c>
      <c r="C9404" t="s">
        <v>1194</v>
      </c>
      <c r="D9404">
        <v>810</v>
      </c>
      <c r="E9404" t="s">
        <v>26</v>
      </c>
      <c r="F9404" t="s">
        <v>23</v>
      </c>
      <c r="G9404">
        <v>69</v>
      </c>
      <c r="H9404">
        <v>3</v>
      </c>
      <c r="I9404">
        <v>27288</v>
      </c>
      <c r="J9404">
        <v>1</v>
      </c>
      <c r="K9404">
        <v>1</v>
      </c>
      <c r="L9404">
        <v>1</v>
      </c>
      <c r="M9404">
        <v>110510</v>
      </c>
      <c r="N9404">
        <v>0</v>
      </c>
      <c r="O9404" t="str">
        <f t="shared" si="878"/>
        <v>60+</v>
      </c>
      <c r="P9404" t="str">
        <f t="shared" si="879"/>
        <v>High</v>
      </c>
      <c r="Q9404" t="str">
        <f t="shared" si="880"/>
        <v>New</v>
      </c>
      <c r="R9404" t="str">
        <f t="shared" si="881"/>
        <v>Low Balance</v>
      </c>
      <c r="S9404" t="str">
        <f t="shared" si="882"/>
        <v>Normal</v>
      </c>
      <c r="T9404">
        <v>1</v>
      </c>
      <c r="U9404">
        <f t="shared" si="883"/>
        <v>0</v>
      </c>
    </row>
    <row r="9405" spans="1:21" x14ac:dyDescent="0.25">
      <c r="A9405">
        <v>2025</v>
      </c>
      <c r="B9405">
        <v>15695465</v>
      </c>
      <c r="C9405" t="s">
        <v>792</v>
      </c>
      <c r="D9405">
        <v>638</v>
      </c>
      <c r="E9405" t="s">
        <v>15</v>
      </c>
      <c r="F9405" t="s">
        <v>16</v>
      </c>
      <c r="G9405">
        <v>36</v>
      </c>
      <c r="H9405">
        <v>6</v>
      </c>
      <c r="I9405">
        <v>0</v>
      </c>
      <c r="J9405">
        <v>1</v>
      </c>
      <c r="K9405">
        <v>1</v>
      </c>
      <c r="L9405">
        <v>0</v>
      </c>
      <c r="M9405">
        <v>164248</v>
      </c>
      <c r="N9405">
        <v>0</v>
      </c>
      <c r="O9405" t="str">
        <f t="shared" si="878"/>
        <v>30-45</v>
      </c>
      <c r="P9405" t="str">
        <f t="shared" si="879"/>
        <v>Medium</v>
      </c>
      <c r="Q9405" t="str">
        <f t="shared" si="880"/>
        <v>Mid-Term</v>
      </c>
      <c r="R9405" t="str">
        <f t="shared" si="881"/>
        <v>Zero Balance</v>
      </c>
      <c r="S9405" t="str">
        <f t="shared" si="882"/>
        <v>Normal</v>
      </c>
      <c r="T9405">
        <v>1</v>
      </c>
      <c r="U9405">
        <f t="shared" si="883"/>
        <v>0</v>
      </c>
    </row>
    <row r="9406" spans="1:21" x14ac:dyDescent="0.25">
      <c r="A9406">
        <v>2025</v>
      </c>
      <c r="B9406">
        <v>15792232</v>
      </c>
      <c r="C9406" t="s">
        <v>512</v>
      </c>
      <c r="D9406">
        <v>595</v>
      </c>
      <c r="E9406" t="s">
        <v>18</v>
      </c>
      <c r="F9406" t="s">
        <v>16</v>
      </c>
      <c r="G9406">
        <v>43</v>
      </c>
      <c r="H9406">
        <v>5</v>
      </c>
      <c r="I9406">
        <v>0</v>
      </c>
      <c r="J9406">
        <v>2</v>
      </c>
      <c r="K9406">
        <v>0</v>
      </c>
      <c r="L9406">
        <v>0</v>
      </c>
      <c r="M9406">
        <v>105150</v>
      </c>
      <c r="N9406">
        <v>0</v>
      </c>
      <c r="O9406" t="str">
        <f t="shared" si="878"/>
        <v>30-45</v>
      </c>
      <c r="P9406" t="str">
        <f t="shared" si="879"/>
        <v>Low</v>
      </c>
      <c r="Q9406" t="str">
        <f t="shared" si="880"/>
        <v>Mid-Term</v>
      </c>
      <c r="R9406" t="str">
        <f t="shared" si="881"/>
        <v>Zero Balance</v>
      </c>
      <c r="S9406" t="str">
        <f t="shared" si="882"/>
        <v>Normal</v>
      </c>
      <c r="T9406">
        <v>1</v>
      </c>
      <c r="U9406">
        <f t="shared" si="883"/>
        <v>0</v>
      </c>
    </row>
    <row r="9407" spans="1:21" x14ac:dyDescent="0.25">
      <c r="A9407">
        <v>2025</v>
      </c>
      <c r="B9407">
        <v>15807900</v>
      </c>
      <c r="C9407" t="s">
        <v>1001</v>
      </c>
      <c r="D9407">
        <v>575</v>
      </c>
      <c r="E9407" t="s">
        <v>15</v>
      </c>
      <c r="F9407" t="s">
        <v>23</v>
      </c>
      <c r="G9407">
        <v>36</v>
      </c>
      <c r="H9407">
        <v>7</v>
      </c>
      <c r="I9407">
        <v>0</v>
      </c>
      <c r="J9407">
        <v>1</v>
      </c>
      <c r="K9407">
        <v>1</v>
      </c>
      <c r="L9407">
        <v>1</v>
      </c>
      <c r="M9407">
        <v>55869</v>
      </c>
      <c r="N9407">
        <v>1</v>
      </c>
      <c r="O9407" t="str">
        <f t="shared" si="878"/>
        <v>30-45</v>
      </c>
      <c r="P9407" t="str">
        <f t="shared" si="879"/>
        <v>Low</v>
      </c>
      <c r="Q9407" t="str">
        <f t="shared" si="880"/>
        <v>Mid-Term</v>
      </c>
      <c r="R9407" t="str">
        <f t="shared" si="881"/>
        <v>Zero Balance</v>
      </c>
      <c r="S9407" t="str">
        <f t="shared" si="882"/>
        <v>Normal</v>
      </c>
      <c r="T9407">
        <v>1</v>
      </c>
      <c r="U9407">
        <f t="shared" si="883"/>
        <v>0</v>
      </c>
    </row>
    <row r="9408" spans="1:21" x14ac:dyDescent="0.25">
      <c r="A9408">
        <v>2025</v>
      </c>
      <c r="B9408">
        <v>15743760</v>
      </c>
      <c r="C9408" t="s">
        <v>280</v>
      </c>
      <c r="D9408">
        <v>850</v>
      </c>
      <c r="E9408" t="s">
        <v>15</v>
      </c>
      <c r="F9408" t="s">
        <v>23</v>
      </c>
      <c r="G9408">
        <v>31</v>
      </c>
      <c r="H9408">
        <v>6</v>
      </c>
      <c r="I9408">
        <v>131997</v>
      </c>
      <c r="J9408">
        <v>2</v>
      </c>
      <c r="K9408">
        <v>1</v>
      </c>
      <c r="L9408">
        <v>1</v>
      </c>
      <c r="M9408">
        <v>178747</v>
      </c>
      <c r="N9408">
        <v>0</v>
      </c>
      <c r="O9408" t="str">
        <f t="shared" si="878"/>
        <v>30-45</v>
      </c>
      <c r="P9408" t="str">
        <f t="shared" si="879"/>
        <v>High</v>
      </c>
      <c r="Q9408" t="str">
        <f t="shared" si="880"/>
        <v>Mid-Term</v>
      </c>
      <c r="R9408" t="str">
        <f t="shared" si="881"/>
        <v>High Balance</v>
      </c>
      <c r="S9408" t="str">
        <f t="shared" si="882"/>
        <v>High Value</v>
      </c>
      <c r="T9408">
        <v>1</v>
      </c>
      <c r="U9408">
        <f t="shared" si="883"/>
        <v>0</v>
      </c>
    </row>
    <row r="9409" spans="1:21" x14ac:dyDescent="0.25">
      <c r="A9409">
        <v>2025</v>
      </c>
      <c r="B9409">
        <v>15652835</v>
      </c>
      <c r="C9409" t="s">
        <v>540</v>
      </c>
      <c r="D9409">
        <v>419</v>
      </c>
      <c r="E9409" t="s">
        <v>18</v>
      </c>
      <c r="F9409" t="s">
        <v>16</v>
      </c>
      <c r="G9409">
        <v>27</v>
      </c>
      <c r="H9409">
        <v>2</v>
      </c>
      <c r="I9409">
        <v>121580</v>
      </c>
      <c r="J9409">
        <v>1</v>
      </c>
      <c r="K9409">
        <v>0</v>
      </c>
      <c r="L9409">
        <v>1</v>
      </c>
      <c r="M9409">
        <v>134721</v>
      </c>
      <c r="N9409">
        <v>0</v>
      </c>
      <c r="O9409" t="str">
        <f t="shared" si="878"/>
        <v>&lt;30</v>
      </c>
      <c r="P9409" t="str">
        <f t="shared" si="879"/>
        <v>Low</v>
      </c>
      <c r="Q9409" t="str">
        <f t="shared" si="880"/>
        <v>New</v>
      </c>
      <c r="R9409" t="str">
        <f t="shared" si="881"/>
        <v>High Balance</v>
      </c>
      <c r="S9409" t="str">
        <f t="shared" si="882"/>
        <v>High Value</v>
      </c>
      <c r="T9409">
        <v>1</v>
      </c>
      <c r="U9409">
        <f t="shared" si="883"/>
        <v>0</v>
      </c>
    </row>
    <row r="9410" spans="1:21" x14ac:dyDescent="0.25">
      <c r="A9410">
        <v>2025</v>
      </c>
      <c r="B9410">
        <v>15767818</v>
      </c>
      <c r="C9410" t="s">
        <v>113</v>
      </c>
      <c r="D9410">
        <v>640</v>
      </c>
      <c r="E9410" t="s">
        <v>15</v>
      </c>
      <c r="F9410" t="s">
        <v>23</v>
      </c>
      <c r="G9410">
        <v>55</v>
      </c>
      <c r="H9410">
        <v>10</v>
      </c>
      <c r="I9410">
        <v>132436</v>
      </c>
      <c r="J9410">
        <v>1</v>
      </c>
      <c r="K9410">
        <v>1</v>
      </c>
      <c r="L9410">
        <v>0</v>
      </c>
      <c r="M9410">
        <v>979</v>
      </c>
      <c r="N9410">
        <v>0</v>
      </c>
      <c r="O9410" t="str">
        <f t="shared" ref="O9410:O9473" si="884">IF(G9410&lt;30,"&lt;30",IF(G9410&lt;=45,"30-45",IF(G9410&lt;=60,"46-60","60+")))</f>
        <v>46-60</v>
      </c>
      <c r="P9410" t="str">
        <f t="shared" ref="P9410:P9473" si="885">IF(D9410&lt;600,"Low",IF(D9410&lt;=750,"Medium","High"))</f>
        <v>Medium</v>
      </c>
      <c r="Q9410" t="str">
        <f t="shared" ref="Q9410:Q9473" si="886">IF(H9410&lt;=3,"New",IF(H9410&lt;=7,"Mid-Term","Long-Term"))</f>
        <v>Long-Term</v>
      </c>
      <c r="R9410" t="str">
        <f t="shared" ref="R9410:R9473" si="887">IF(I9410=0,"Zero Balance",IF(I9410&lt;100000,"Low Balance","High Balance"))</f>
        <v>High Balance</v>
      </c>
      <c r="S9410" t="str">
        <f t="shared" ref="S9410:S9473" si="888">IF(I9410&gt;=100000,"High Value","Normal")</f>
        <v>High Value</v>
      </c>
      <c r="T9410">
        <v>1</v>
      </c>
      <c r="U9410">
        <f t="shared" ref="U9410:U9473" si="889">IF(N9410=1,I9410,0)</f>
        <v>0</v>
      </c>
    </row>
    <row r="9411" spans="1:21" x14ac:dyDescent="0.25">
      <c r="A9411">
        <v>2025</v>
      </c>
      <c r="B9411">
        <v>15591150</v>
      </c>
      <c r="C9411" t="s">
        <v>1405</v>
      </c>
      <c r="D9411">
        <v>570</v>
      </c>
      <c r="E9411" t="s">
        <v>18</v>
      </c>
      <c r="F9411" t="s">
        <v>23</v>
      </c>
      <c r="G9411">
        <v>34</v>
      </c>
      <c r="H9411">
        <v>10</v>
      </c>
      <c r="I9411">
        <v>0</v>
      </c>
      <c r="J9411">
        <v>2</v>
      </c>
      <c r="K9411">
        <v>0</v>
      </c>
      <c r="L9411">
        <v>1</v>
      </c>
      <c r="M9411">
        <v>183387</v>
      </c>
      <c r="N9411">
        <v>0</v>
      </c>
      <c r="O9411" t="str">
        <f t="shared" si="884"/>
        <v>30-45</v>
      </c>
      <c r="P9411" t="str">
        <f t="shared" si="885"/>
        <v>Low</v>
      </c>
      <c r="Q9411" t="str">
        <f t="shared" si="886"/>
        <v>Long-Term</v>
      </c>
      <c r="R9411" t="str">
        <f t="shared" si="887"/>
        <v>Zero Balance</v>
      </c>
      <c r="S9411" t="str">
        <f t="shared" si="888"/>
        <v>Normal</v>
      </c>
      <c r="T9411">
        <v>1</v>
      </c>
      <c r="U9411">
        <f t="shared" si="889"/>
        <v>0</v>
      </c>
    </row>
    <row r="9412" spans="1:21" x14ac:dyDescent="0.25">
      <c r="A9412">
        <v>2025</v>
      </c>
      <c r="B9412">
        <v>15734659</v>
      </c>
      <c r="C9412" t="s">
        <v>755</v>
      </c>
      <c r="D9412">
        <v>640</v>
      </c>
      <c r="E9412" t="s">
        <v>26</v>
      </c>
      <c r="F9412" t="s">
        <v>16</v>
      </c>
      <c r="G9412">
        <v>46</v>
      </c>
      <c r="H9412">
        <v>5</v>
      </c>
      <c r="I9412">
        <v>107978</v>
      </c>
      <c r="J9412">
        <v>2</v>
      </c>
      <c r="K9412">
        <v>1</v>
      </c>
      <c r="L9412">
        <v>0</v>
      </c>
      <c r="M9412">
        <v>155876</v>
      </c>
      <c r="N9412">
        <v>0</v>
      </c>
      <c r="O9412" t="str">
        <f t="shared" si="884"/>
        <v>46-60</v>
      </c>
      <c r="P9412" t="str">
        <f t="shared" si="885"/>
        <v>Medium</v>
      </c>
      <c r="Q9412" t="str">
        <f t="shared" si="886"/>
        <v>Mid-Term</v>
      </c>
      <c r="R9412" t="str">
        <f t="shared" si="887"/>
        <v>High Balance</v>
      </c>
      <c r="S9412" t="str">
        <f t="shared" si="888"/>
        <v>High Value</v>
      </c>
      <c r="T9412">
        <v>1</v>
      </c>
      <c r="U9412">
        <f t="shared" si="889"/>
        <v>0</v>
      </c>
    </row>
    <row r="9413" spans="1:21" x14ac:dyDescent="0.25">
      <c r="A9413">
        <v>2025</v>
      </c>
      <c r="B9413">
        <v>15796115</v>
      </c>
      <c r="C9413" t="s">
        <v>444</v>
      </c>
      <c r="D9413">
        <v>689</v>
      </c>
      <c r="E9413" t="s">
        <v>26</v>
      </c>
      <c r="F9413" t="s">
        <v>16</v>
      </c>
      <c r="G9413">
        <v>40</v>
      </c>
      <c r="H9413">
        <v>4</v>
      </c>
      <c r="I9413">
        <v>78120</v>
      </c>
      <c r="J9413">
        <v>4</v>
      </c>
      <c r="K9413">
        <v>1</v>
      </c>
      <c r="L9413">
        <v>0</v>
      </c>
      <c r="M9413">
        <v>119259</v>
      </c>
      <c r="N9413">
        <v>1</v>
      </c>
      <c r="O9413" t="str">
        <f t="shared" si="884"/>
        <v>30-45</v>
      </c>
      <c r="P9413" t="str">
        <f t="shared" si="885"/>
        <v>Medium</v>
      </c>
      <c r="Q9413" t="str">
        <f t="shared" si="886"/>
        <v>Mid-Term</v>
      </c>
      <c r="R9413" t="str">
        <f t="shared" si="887"/>
        <v>Low Balance</v>
      </c>
      <c r="S9413" t="str">
        <f t="shared" si="888"/>
        <v>Normal</v>
      </c>
      <c r="T9413">
        <v>1</v>
      </c>
      <c r="U9413">
        <f t="shared" si="889"/>
        <v>78120</v>
      </c>
    </row>
    <row r="9414" spans="1:21" x14ac:dyDescent="0.25">
      <c r="A9414">
        <v>2025</v>
      </c>
      <c r="B9414">
        <v>15724648</v>
      </c>
      <c r="C9414" t="s">
        <v>1313</v>
      </c>
      <c r="D9414">
        <v>725</v>
      </c>
      <c r="E9414" t="s">
        <v>15</v>
      </c>
      <c r="F9414" t="s">
        <v>23</v>
      </c>
      <c r="G9414">
        <v>26</v>
      </c>
      <c r="H9414">
        <v>6</v>
      </c>
      <c r="I9414">
        <v>98684</v>
      </c>
      <c r="J9414">
        <v>1</v>
      </c>
      <c r="K9414">
        <v>0</v>
      </c>
      <c r="L9414">
        <v>0</v>
      </c>
      <c r="M9414">
        <v>133721</v>
      </c>
      <c r="N9414">
        <v>0</v>
      </c>
      <c r="O9414" t="str">
        <f t="shared" si="884"/>
        <v>&lt;30</v>
      </c>
      <c r="P9414" t="str">
        <f t="shared" si="885"/>
        <v>Medium</v>
      </c>
      <c r="Q9414" t="str">
        <f t="shared" si="886"/>
        <v>Mid-Term</v>
      </c>
      <c r="R9414" t="str">
        <f t="shared" si="887"/>
        <v>Low Balance</v>
      </c>
      <c r="S9414" t="str">
        <f t="shared" si="888"/>
        <v>Normal</v>
      </c>
      <c r="T9414">
        <v>1</v>
      </c>
      <c r="U9414">
        <f t="shared" si="889"/>
        <v>0</v>
      </c>
    </row>
    <row r="9415" spans="1:21" x14ac:dyDescent="0.25">
      <c r="A9415">
        <v>2025</v>
      </c>
      <c r="B9415">
        <v>15737732</v>
      </c>
      <c r="C9415" t="s">
        <v>2417</v>
      </c>
      <c r="D9415">
        <v>751</v>
      </c>
      <c r="E9415" t="s">
        <v>15</v>
      </c>
      <c r="F9415" t="s">
        <v>16</v>
      </c>
      <c r="G9415">
        <v>44</v>
      </c>
      <c r="H9415">
        <v>10</v>
      </c>
      <c r="I9415">
        <v>0</v>
      </c>
      <c r="J9415">
        <v>2</v>
      </c>
      <c r="K9415">
        <v>1</v>
      </c>
      <c r="L9415">
        <v>0</v>
      </c>
      <c r="M9415">
        <v>170634</v>
      </c>
      <c r="N9415">
        <v>0</v>
      </c>
      <c r="O9415" t="str">
        <f t="shared" si="884"/>
        <v>30-45</v>
      </c>
      <c r="P9415" t="str">
        <f t="shared" si="885"/>
        <v>High</v>
      </c>
      <c r="Q9415" t="str">
        <f t="shared" si="886"/>
        <v>Long-Term</v>
      </c>
      <c r="R9415" t="str">
        <f t="shared" si="887"/>
        <v>Zero Balance</v>
      </c>
      <c r="S9415" t="str">
        <f t="shared" si="888"/>
        <v>Normal</v>
      </c>
      <c r="T9415">
        <v>1</v>
      </c>
      <c r="U9415">
        <f t="shared" si="889"/>
        <v>0</v>
      </c>
    </row>
    <row r="9416" spans="1:21" x14ac:dyDescent="0.25">
      <c r="A9416">
        <v>2025</v>
      </c>
      <c r="B9416">
        <v>15632280</v>
      </c>
      <c r="C9416" t="s">
        <v>2869</v>
      </c>
      <c r="D9416">
        <v>544</v>
      </c>
      <c r="E9416" t="s">
        <v>18</v>
      </c>
      <c r="F9416" t="s">
        <v>16</v>
      </c>
      <c r="G9416">
        <v>53</v>
      </c>
      <c r="H9416">
        <v>9</v>
      </c>
      <c r="I9416">
        <v>0</v>
      </c>
      <c r="J9416">
        <v>1</v>
      </c>
      <c r="K9416">
        <v>1</v>
      </c>
      <c r="L9416">
        <v>0</v>
      </c>
      <c r="M9416">
        <v>125692</v>
      </c>
      <c r="N9416">
        <v>1</v>
      </c>
      <c r="O9416" t="str">
        <f t="shared" si="884"/>
        <v>46-60</v>
      </c>
      <c r="P9416" t="str">
        <f t="shared" si="885"/>
        <v>Low</v>
      </c>
      <c r="Q9416" t="str">
        <f t="shared" si="886"/>
        <v>Long-Term</v>
      </c>
      <c r="R9416" t="str">
        <f t="shared" si="887"/>
        <v>Zero Balance</v>
      </c>
      <c r="S9416" t="str">
        <f t="shared" si="888"/>
        <v>Normal</v>
      </c>
      <c r="T9416">
        <v>1</v>
      </c>
      <c r="U9416">
        <f t="shared" si="889"/>
        <v>0</v>
      </c>
    </row>
    <row r="9417" spans="1:21" x14ac:dyDescent="0.25">
      <c r="A9417">
        <v>2025</v>
      </c>
      <c r="B9417">
        <v>15750407</v>
      </c>
      <c r="C9417" t="s">
        <v>1316</v>
      </c>
      <c r="D9417">
        <v>768</v>
      </c>
      <c r="E9417" t="s">
        <v>26</v>
      </c>
      <c r="F9417" t="s">
        <v>16</v>
      </c>
      <c r="G9417">
        <v>43</v>
      </c>
      <c r="H9417">
        <v>2</v>
      </c>
      <c r="I9417">
        <v>129264</v>
      </c>
      <c r="J9417">
        <v>2</v>
      </c>
      <c r="K9417">
        <v>0</v>
      </c>
      <c r="L9417">
        <v>0</v>
      </c>
      <c r="M9417">
        <v>19150</v>
      </c>
      <c r="N9417">
        <v>0</v>
      </c>
      <c r="O9417" t="str">
        <f t="shared" si="884"/>
        <v>30-45</v>
      </c>
      <c r="P9417" t="str">
        <f t="shared" si="885"/>
        <v>High</v>
      </c>
      <c r="Q9417" t="str">
        <f t="shared" si="886"/>
        <v>New</v>
      </c>
      <c r="R9417" t="str">
        <f t="shared" si="887"/>
        <v>High Balance</v>
      </c>
      <c r="S9417" t="str">
        <f t="shared" si="888"/>
        <v>High Value</v>
      </c>
      <c r="T9417">
        <v>1</v>
      </c>
      <c r="U9417">
        <f t="shared" si="889"/>
        <v>0</v>
      </c>
    </row>
    <row r="9418" spans="1:21" x14ac:dyDescent="0.25">
      <c r="A9418">
        <v>2025</v>
      </c>
      <c r="B9418">
        <v>15795370</v>
      </c>
      <c r="C9418" t="s">
        <v>1697</v>
      </c>
      <c r="D9418">
        <v>648</v>
      </c>
      <c r="E9418" t="s">
        <v>26</v>
      </c>
      <c r="F9418" t="s">
        <v>23</v>
      </c>
      <c r="G9418">
        <v>37</v>
      </c>
      <c r="H9418">
        <v>6</v>
      </c>
      <c r="I9418">
        <v>131753</v>
      </c>
      <c r="J9418">
        <v>1</v>
      </c>
      <c r="K9418">
        <v>1</v>
      </c>
      <c r="L9418">
        <v>0</v>
      </c>
      <c r="M9418">
        <v>86895</v>
      </c>
      <c r="N9418">
        <v>0</v>
      </c>
      <c r="O9418" t="str">
        <f t="shared" si="884"/>
        <v>30-45</v>
      </c>
      <c r="P9418" t="str">
        <f t="shared" si="885"/>
        <v>Medium</v>
      </c>
      <c r="Q9418" t="str">
        <f t="shared" si="886"/>
        <v>Mid-Term</v>
      </c>
      <c r="R9418" t="str">
        <f t="shared" si="887"/>
        <v>High Balance</v>
      </c>
      <c r="S9418" t="str">
        <f t="shared" si="888"/>
        <v>High Value</v>
      </c>
      <c r="T9418">
        <v>1</v>
      </c>
      <c r="U9418">
        <f t="shared" si="889"/>
        <v>0</v>
      </c>
    </row>
    <row r="9419" spans="1:21" x14ac:dyDescent="0.25">
      <c r="A9419">
        <v>2025</v>
      </c>
      <c r="B9419">
        <v>15656829</v>
      </c>
      <c r="C9419" t="s">
        <v>250</v>
      </c>
      <c r="D9419">
        <v>577</v>
      </c>
      <c r="E9419" t="s">
        <v>18</v>
      </c>
      <c r="F9419" t="s">
        <v>16</v>
      </c>
      <c r="G9419">
        <v>33</v>
      </c>
      <c r="H9419">
        <v>6</v>
      </c>
      <c r="I9419">
        <v>0</v>
      </c>
      <c r="J9419">
        <v>2</v>
      </c>
      <c r="K9419">
        <v>1</v>
      </c>
      <c r="L9419">
        <v>0</v>
      </c>
      <c r="M9419">
        <v>57976</v>
      </c>
      <c r="N9419">
        <v>0</v>
      </c>
      <c r="O9419" t="str">
        <f t="shared" si="884"/>
        <v>30-45</v>
      </c>
      <c r="P9419" t="str">
        <f t="shared" si="885"/>
        <v>Low</v>
      </c>
      <c r="Q9419" t="str">
        <f t="shared" si="886"/>
        <v>Mid-Term</v>
      </c>
      <c r="R9419" t="str">
        <f t="shared" si="887"/>
        <v>Zero Balance</v>
      </c>
      <c r="S9419" t="str">
        <f t="shared" si="888"/>
        <v>Normal</v>
      </c>
      <c r="T9419">
        <v>1</v>
      </c>
      <c r="U9419">
        <f t="shared" si="889"/>
        <v>0</v>
      </c>
    </row>
    <row r="9420" spans="1:21" x14ac:dyDescent="0.25">
      <c r="A9420">
        <v>2025</v>
      </c>
      <c r="B9420">
        <v>15643794</v>
      </c>
      <c r="C9420" t="s">
        <v>709</v>
      </c>
      <c r="D9420">
        <v>639</v>
      </c>
      <c r="E9420" t="s">
        <v>18</v>
      </c>
      <c r="F9420" t="s">
        <v>16</v>
      </c>
      <c r="G9420">
        <v>27</v>
      </c>
      <c r="H9420">
        <v>2</v>
      </c>
      <c r="I9420">
        <v>0</v>
      </c>
      <c r="J9420">
        <v>1</v>
      </c>
      <c r="K9420">
        <v>1</v>
      </c>
      <c r="L9420">
        <v>1</v>
      </c>
      <c r="M9420">
        <v>82939</v>
      </c>
      <c r="N9420">
        <v>0</v>
      </c>
      <c r="O9420" t="str">
        <f t="shared" si="884"/>
        <v>&lt;30</v>
      </c>
      <c r="P9420" t="str">
        <f t="shared" si="885"/>
        <v>Medium</v>
      </c>
      <c r="Q9420" t="str">
        <f t="shared" si="886"/>
        <v>New</v>
      </c>
      <c r="R9420" t="str">
        <f t="shared" si="887"/>
        <v>Zero Balance</v>
      </c>
      <c r="S9420" t="str">
        <f t="shared" si="888"/>
        <v>Normal</v>
      </c>
      <c r="T9420">
        <v>1</v>
      </c>
      <c r="U9420">
        <f t="shared" si="889"/>
        <v>0</v>
      </c>
    </row>
    <row r="9421" spans="1:21" x14ac:dyDescent="0.25">
      <c r="A9421">
        <v>2025</v>
      </c>
      <c r="B9421">
        <v>15798605</v>
      </c>
      <c r="C9421" t="s">
        <v>153</v>
      </c>
      <c r="D9421">
        <v>686</v>
      </c>
      <c r="E9421" t="s">
        <v>26</v>
      </c>
      <c r="F9421" t="s">
        <v>23</v>
      </c>
      <c r="G9421">
        <v>26</v>
      </c>
      <c r="H9421">
        <v>1</v>
      </c>
      <c r="I9421">
        <v>57423</v>
      </c>
      <c r="J9421">
        <v>1</v>
      </c>
      <c r="K9421">
        <v>1</v>
      </c>
      <c r="L9421">
        <v>1</v>
      </c>
      <c r="M9421">
        <v>79189</v>
      </c>
      <c r="N9421">
        <v>0</v>
      </c>
      <c r="O9421" t="str">
        <f t="shared" si="884"/>
        <v>&lt;30</v>
      </c>
      <c r="P9421" t="str">
        <f t="shared" si="885"/>
        <v>Medium</v>
      </c>
      <c r="Q9421" t="str">
        <f t="shared" si="886"/>
        <v>New</v>
      </c>
      <c r="R9421" t="str">
        <f t="shared" si="887"/>
        <v>Low Balance</v>
      </c>
      <c r="S9421" t="str">
        <f t="shared" si="888"/>
        <v>Normal</v>
      </c>
      <c r="T9421">
        <v>1</v>
      </c>
      <c r="U9421">
        <f t="shared" si="889"/>
        <v>0</v>
      </c>
    </row>
    <row r="9422" spans="1:21" x14ac:dyDescent="0.25">
      <c r="A9422">
        <v>2025</v>
      </c>
      <c r="B9422">
        <v>15637324</v>
      </c>
      <c r="C9422" t="s">
        <v>31</v>
      </c>
      <c r="D9422">
        <v>657</v>
      </c>
      <c r="E9422" t="s">
        <v>15</v>
      </c>
      <c r="F9422" t="s">
        <v>16</v>
      </c>
      <c r="G9422">
        <v>28</v>
      </c>
      <c r="H9422">
        <v>7</v>
      </c>
      <c r="I9422">
        <v>0</v>
      </c>
      <c r="J9422">
        <v>2</v>
      </c>
      <c r="K9422">
        <v>0</v>
      </c>
      <c r="L9422">
        <v>1</v>
      </c>
      <c r="M9422">
        <v>5178</v>
      </c>
      <c r="N9422">
        <v>0</v>
      </c>
      <c r="O9422" t="str">
        <f t="shared" si="884"/>
        <v>&lt;30</v>
      </c>
      <c r="P9422" t="str">
        <f t="shared" si="885"/>
        <v>Medium</v>
      </c>
      <c r="Q9422" t="str">
        <f t="shared" si="886"/>
        <v>Mid-Term</v>
      </c>
      <c r="R9422" t="str">
        <f t="shared" si="887"/>
        <v>Zero Balance</v>
      </c>
      <c r="S9422" t="str">
        <f t="shared" si="888"/>
        <v>Normal</v>
      </c>
      <c r="T9422">
        <v>1</v>
      </c>
      <c r="U9422">
        <f t="shared" si="889"/>
        <v>0</v>
      </c>
    </row>
    <row r="9423" spans="1:21" x14ac:dyDescent="0.25">
      <c r="A9423">
        <v>2025</v>
      </c>
      <c r="B9423">
        <v>15589589</v>
      </c>
      <c r="C9423" t="s">
        <v>2829</v>
      </c>
      <c r="D9423">
        <v>613</v>
      </c>
      <c r="E9423" t="s">
        <v>15</v>
      </c>
      <c r="F9423" t="s">
        <v>23</v>
      </c>
      <c r="G9423">
        <v>34</v>
      </c>
      <c r="H9423">
        <v>5</v>
      </c>
      <c r="I9423">
        <v>144094</v>
      </c>
      <c r="J9423">
        <v>1</v>
      </c>
      <c r="K9423">
        <v>1</v>
      </c>
      <c r="L9423">
        <v>0</v>
      </c>
      <c r="M9423">
        <v>44510</v>
      </c>
      <c r="N9423">
        <v>0</v>
      </c>
      <c r="O9423" t="str">
        <f t="shared" si="884"/>
        <v>30-45</v>
      </c>
      <c r="P9423" t="str">
        <f t="shared" si="885"/>
        <v>Medium</v>
      </c>
      <c r="Q9423" t="str">
        <f t="shared" si="886"/>
        <v>Mid-Term</v>
      </c>
      <c r="R9423" t="str">
        <f t="shared" si="887"/>
        <v>High Balance</v>
      </c>
      <c r="S9423" t="str">
        <f t="shared" si="888"/>
        <v>High Value</v>
      </c>
      <c r="T9423">
        <v>1</v>
      </c>
      <c r="U9423">
        <f t="shared" si="889"/>
        <v>0</v>
      </c>
    </row>
    <row r="9424" spans="1:21" x14ac:dyDescent="0.25">
      <c r="A9424">
        <v>2025</v>
      </c>
      <c r="B9424">
        <v>15778936</v>
      </c>
      <c r="C9424" t="s">
        <v>2870</v>
      </c>
      <c r="D9424">
        <v>701</v>
      </c>
      <c r="E9424" t="s">
        <v>15</v>
      </c>
      <c r="F9424" t="s">
        <v>23</v>
      </c>
      <c r="G9424">
        <v>33</v>
      </c>
      <c r="H9424">
        <v>9</v>
      </c>
      <c r="I9424">
        <v>147510</v>
      </c>
      <c r="J9424">
        <v>1</v>
      </c>
      <c r="K9424">
        <v>1</v>
      </c>
      <c r="L9424">
        <v>0</v>
      </c>
      <c r="M9424">
        <v>190612</v>
      </c>
      <c r="N9424">
        <v>0</v>
      </c>
      <c r="O9424" t="str">
        <f t="shared" si="884"/>
        <v>30-45</v>
      </c>
      <c r="P9424" t="str">
        <f t="shared" si="885"/>
        <v>Medium</v>
      </c>
      <c r="Q9424" t="str">
        <f t="shared" si="886"/>
        <v>Long-Term</v>
      </c>
      <c r="R9424" t="str">
        <f t="shared" si="887"/>
        <v>High Balance</v>
      </c>
      <c r="S9424" t="str">
        <f t="shared" si="888"/>
        <v>High Value</v>
      </c>
      <c r="T9424">
        <v>1</v>
      </c>
      <c r="U9424">
        <f t="shared" si="889"/>
        <v>0</v>
      </c>
    </row>
    <row r="9425" spans="1:21" x14ac:dyDescent="0.25">
      <c r="A9425">
        <v>2025</v>
      </c>
      <c r="B9425">
        <v>15757385</v>
      </c>
      <c r="C9425" t="s">
        <v>166</v>
      </c>
      <c r="D9425">
        <v>578</v>
      </c>
      <c r="E9425" t="s">
        <v>18</v>
      </c>
      <c r="F9425" t="s">
        <v>16</v>
      </c>
      <c r="G9425">
        <v>28</v>
      </c>
      <c r="H9425">
        <v>8</v>
      </c>
      <c r="I9425">
        <v>161593</v>
      </c>
      <c r="J9425">
        <v>1</v>
      </c>
      <c r="K9425">
        <v>1</v>
      </c>
      <c r="L9425">
        <v>0</v>
      </c>
      <c r="M9425">
        <v>177835</v>
      </c>
      <c r="N9425">
        <v>0</v>
      </c>
      <c r="O9425" t="str">
        <f t="shared" si="884"/>
        <v>&lt;30</v>
      </c>
      <c r="P9425" t="str">
        <f t="shared" si="885"/>
        <v>Low</v>
      </c>
      <c r="Q9425" t="str">
        <f t="shared" si="886"/>
        <v>Long-Term</v>
      </c>
      <c r="R9425" t="str">
        <f t="shared" si="887"/>
        <v>High Balance</v>
      </c>
      <c r="S9425" t="str">
        <f t="shared" si="888"/>
        <v>High Value</v>
      </c>
      <c r="T9425">
        <v>1</v>
      </c>
      <c r="U9425">
        <f t="shared" si="889"/>
        <v>0</v>
      </c>
    </row>
    <row r="9426" spans="1:21" x14ac:dyDescent="0.25">
      <c r="A9426">
        <v>2025</v>
      </c>
      <c r="B9426">
        <v>15666200</v>
      </c>
      <c r="C9426" t="s">
        <v>54</v>
      </c>
      <c r="D9426">
        <v>689</v>
      </c>
      <c r="E9426" t="s">
        <v>15</v>
      </c>
      <c r="F9426" t="s">
        <v>16</v>
      </c>
      <c r="G9426">
        <v>40</v>
      </c>
      <c r="H9426">
        <v>1</v>
      </c>
      <c r="I9426">
        <v>0</v>
      </c>
      <c r="J9426">
        <v>2</v>
      </c>
      <c r="K9426">
        <v>1</v>
      </c>
      <c r="L9426">
        <v>1</v>
      </c>
      <c r="M9426">
        <v>119447</v>
      </c>
      <c r="N9426">
        <v>0</v>
      </c>
      <c r="O9426" t="str">
        <f t="shared" si="884"/>
        <v>30-45</v>
      </c>
      <c r="P9426" t="str">
        <f t="shared" si="885"/>
        <v>Medium</v>
      </c>
      <c r="Q9426" t="str">
        <f t="shared" si="886"/>
        <v>New</v>
      </c>
      <c r="R9426" t="str">
        <f t="shared" si="887"/>
        <v>Zero Balance</v>
      </c>
      <c r="S9426" t="str">
        <f t="shared" si="888"/>
        <v>Normal</v>
      </c>
      <c r="T9426">
        <v>1</v>
      </c>
      <c r="U9426">
        <f t="shared" si="889"/>
        <v>0</v>
      </c>
    </row>
    <row r="9427" spans="1:21" x14ac:dyDescent="0.25">
      <c r="A9427">
        <v>2025</v>
      </c>
      <c r="B9427">
        <v>15683977</v>
      </c>
      <c r="C9427" t="s">
        <v>632</v>
      </c>
      <c r="D9427">
        <v>687</v>
      </c>
      <c r="E9427" t="s">
        <v>18</v>
      </c>
      <c r="F9427" t="s">
        <v>16</v>
      </c>
      <c r="G9427">
        <v>72</v>
      </c>
      <c r="H9427">
        <v>4</v>
      </c>
      <c r="I9427">
        <v>0</v>
      </c>
      <c r="J9427">
        <v>2</v>
      </c>
      <c r="K9427">
        <v>1</v>
      </c>
      <c r="L9427">
        <v>1</v>
      </c>
      <c r="M9427">
        <v>50268</v>
      </c>
      <c r="N9427">
        <v>0</v>
      </c>
      <c r="O9427" t="str">
        <f t="shared" si="884"/>
        <v>60+</v>
      </c>
      <c r="P9427" t="str">
        <f t="shared" si="885"/>
        <v>Medium</v>
      </c>
      <c r="Q9427" t="str">
        <f t="shared" si="886"/>
        <v>Mid-Term</v>
      </c>
      <c r="R9427" t="str">
        <f t="shared" si="887"/>
        <v>Zero Balance</v>
      </c>
      <c r="S9427" t="str">
        <f t="shared" si="888"/>
        <v>Normal</v>
      </c>
      <c r="T9427">
        <v>1</v>
      </c>
      <c r="U9427">
        <f t="shared" si="889"/>
        <v>0</v>
      </c>
    </row>
    <row r="9428" spans="1:21" x14ac:dyDescent="0.25">
      <c r="A9428">
        <v>2025</v>
      </c>
      <c r="B9428">
        <v>15675518</v>
      </c>
      <c r="C9428" t="s">
        <v>1577</v>
      </c>
      <c r="D9428">
        <v>499</v>
      </c>
      <c r="E9428" t="s">
        <v>18</v>
      </c>
      <c r="F9428" t="s">
        <v>16</v>
      </c>
      <c r="G9428">
        <v>53</v>
      </c>
      <c r="H9428">
        <v>1</v>
      </c>
      <c r="I9428">
        <v>75226</v>
      </c>
      <c r="J9428">
        <v>2</v>
      </c>
      <c r="K9428">
        <v>0</v>
      </c>
      <c r="L9428">
        <v>0</v>
      </c>
      <c r="M9428">
        <v>144849</v>
      </c>
      <c r="N9428">
        <v>1</v>
      </c>
      <c r="O9428" t="str">
        <f t="shared" si="884"/>
        <v>46-60</v>
      </c>
      <c r="P9428" t="str">
        <f t="shared" si="885"/>
        <v>Low</v>
      </c>
      <c r="Q9428" t="str">
        <f t="shared" si="886"/>
        <v>New</v>
      </c>
      <c r="R9428" t="str">
        <f t="shared" si="887"/>
        <v>Low Balance</v>
      </c>
      <c r="S9428" t="str">
        <f t="shared" si="888"/>
        <v>Normal</v>
      </c>
      <c r="T9428">
        <v>1</v>
      </c>
      <c r="U9428">
        <f t="shared" si="889"/>
        <v>75226</v>
      </c>
    </row>
    <row r="9429" spans="1:21" x14ac:dyDescent="0.25">
      <c r="A9429">
        <v>2025</v>
      </c>
      <c r="B9429">
        <v>15584812</v>
      </c>
      <c r="C9429" t="s">
        <v>2871</v>
      </c>
      <c r="D9429">
        <v>693</v>
      </c>
      <c r="E9429" t="s">
        <v>18</v>
      </c>
      <c r="F9429" t="s">
        <v>16</v>
      </c>
      <c r="G9429">
        <v>39</v>
      </c>
      <c r="H9429">
        <v>0</v>
      </c>
      <c r="I9429">
        <v>0</v>
      </c>
      <c r="J9429">
        <v>2</v>
      </c>
      <c r="K9429">
        <v>0</v>
      </c>
      <c r="L9429">
        <v>0</v>
      </c>
      <c r="M9429">
        <v>81902</v>
      </c>
      <c r="N9429">
        <v>0</v>
      </c>
      <c r="O9429" t="str">
        <f t="shared" si="884"/>
        <v>30-45</v>
      </c>
      <c r="P9429" t="str">
        <f t="shared" si="885"/>
        <v>Medium</v>
      </c>
      <c r="Q9429" t="str">
        <f t="shared" si="886"/>
        <v>New</v>
      </c>
      <c r="R9429" t="str">
        <f t="shared" si="887"/>
        <v>Zero Balance</v>
      </c>
      <c r="S9429" t="str">
        <f t="shared" si="888"/>
        <v>Normal</v>
      </c>
      <c r="T9429">
        <v>1</v>
      </c>
      <c r="U9429">
        <f t="shared" si="889"/>
        <v>0</v>
      </c>
    </row>
    <row r="9430" spans="1:21" x14ac:dyDescent="0.25">
      <c r="A9430">
        <v>2025</v>
      </c>
      <c r="B9430">
        <v>15752984</v>
      </c>
      <c r="C9430" t="s">
        <v>2872</v>
      </c>
      <c r="D9430">
        <v>737</v>
      </c>
      <c r="E9430" t="s">
        <v>15</v>
      </c>
      <c r="F9430" t="s">
        <v>16</v>
      </c>
      <c r="G9430">
        <v>70</v>
      </c>
      <c r="H9430">
        <v>9</v>
      </c>
      <c r="I9430">
        <v>87543</v>
      </c>
      <c r="J9430">
        <v>2</v>
      </c>
      <c r="K9430">
        <v>1</v>
      </c>
      <c r="L9430">
        <v>1</v>
      </c>
      <c r="M9430">
        <v>42577</v>
      </c>
      <c r="N9430">
        <v>0</v>
      </c>
      <c r="O9430" t="str">
        <f t="shared" si="884"/>
        <v>60+</v>
      </c>
      <c r="P9430" t="str">
        <f t="shared" si="885"/>
        <v>Medium</v>
      </c>
      <c r="Q9430" t="str">
        <f t="shared" si="886"/>
        <v>Long-Term</v>
      </c>
      <c r="R9430" t="str">
        <f t="shared" si="887"/>
        <v>Low Balance</v>
      </c>
      <c r="S9430" t="str">
        <f t="shared" si="888"/>
        <v>Normal</v>
      </c>
      <c r="T9430">
        <v>1</v>
      </c>
      <c r="U9430">
        <f t="shared" si="889"/>
        <v>0</v>
      </c>
    </row>
    <row r="9431" spans="1:21" x14ac:dyDescent="0.25">
      <c r="A9431">
        <v>2025</v>
      </c>
      <c r="B9431">
        <v>15577913</v>
      </c>
      <c r="C9431" t="s">
        <v>352</v>
      </c>
      <c r="D9431">
        <v>651</v>
      </c>
      <c r="E9431" t="s">
        <v>15</v>
      </c>
      <c r="F9431" t="s">
        <v>16</v>
      </c>
      <c r="G9431">
        <v>32</v>
      </c>
      <c r="H9431">
        <v>8</v>
      </c>
      <c r="I9431">
        <v>144582</v>
      </c>
      <c r="J9431">
        <v>1</v>
      </c>
      <c r="K9431">
        <v>1</v>
      </c>
      <c r="L9431">
        <v>1</v>
      </c>
      <c r="M9431">
        <v>87610</v>
      </c>
      <c r="N9431">
        <v>0</v>
      </c>
      <c r="O9431" t="str">
        <f t="shared" si="884"/>
        <v>30-45</v>
      </c>
      <c r="P9431" t="str">
        <f t="shared" si="885"/>
        <v>Medium</v>
      </c>
      <c r="Q9431" t="str">
        <f t="shared" si="886"/>
        <v>Long-Term</v>
      </c>
      <c r="R9431" t="str">
        <f t="shared" si="887"/>
        <v>High Balance</v>
      </c>
      <c r="S9431" t="str">
        <f t="shared" si="888"/>
        <v>High Value</v>
      </c>
      <c r="T9431">
        <v>1</v>
      </c>
      <c r="U9431">
        <f t="shared" si="889"/>
        <v>0</v>
      </c>
    </row>
    <row r="9432" spans="1:21" x14ac:dyDescent="0.25">
      <c r="A9432">
        <v>2025</v>
      </c>
      <c r="B9432">
        <v>15591980</v>
      </c>
      <c r="C9432" t="s">
        <v>17</v>
      </c>
      <c r="D9432">
        <v>753</v>
      </c>
      <c r="E9432" t="s">
        <v>15</v>
      </c>
      <c r="F9432" t="s">
        <v>23</v>
      </c>
      <c r="G9432">
        <v>33</v>
      </c>
      <c r="H9432">
        <v>5</v>
      </c>
      <c r="I9432">
        <v>122568</v>
      </c>
      <c r="J9432">
        <v>2</v>
      </c>
      <c r="K9432">
        <v>1</v>
      </c>
      <c r="L9432">
        <v>1</v>
      </c>
      <c r="M9432">
        <v>82821</v>
      </c>
      <c r="N9432">
        <v>0</v>
      </c>
      <c r="O9432" t="str">
        <f t="shared" si="884"/>
        <v>30-45</v>
      </c>
      <c r="P9432" t="str">
        <f t="shared" si="885"/>
        <v>High</v>
      </c>
      <c r="Q9432" t="str">
        <f t="shared" si="886"/>
        <v>Mid-Term</v>
      </c>
      <c r="R9432" t="str">
        <f t="shared" si="887"/>
        <v>High Balance</v>
      </c>
      <c r="S9432" t="str">
        <f t="shared" si="888"/>
        <v>High Value</v>
      </c>
      <c r="T9432">
        <v>1</v>
      </c>
      <c r="U9432">
        <f t="shared" si="889"/>
        <v>0</v>
      </c>
    </row>
    <row r="9433" spans="1:21" x14ac:dyDescent="0.25">
      <c r="A9433">
        <v>2025</v>
      </c>
      <c r="B9433">
        <v>15598948</v>
      </c>
      <c r="C9433" t="s">
        <v>1232</v>
      </c>
      <c r="D9433">
        <v>523</v>
      </c>
      <c r="E9433" t="s">
        <v>18</v>
      </c>
      <c r="F9433" t="s">
        <v>16</v>
      </c>
      <c r="G9433">
        <v>24</v>
      </c>
      <c r="H9433">
        <v>5</v>
      </c>
      <c r="I9433">
        <v>172232</v>
      </c>
      <c r="J9433">
        <v>1</v>
      </c>
      <c r="K9433">
        <v>0</v>
      </c>
      <c r="L9433">
        <v>1</v>
      </c>
      <c r="M9433">
        <v>155144</v>
      </c>
      <c r="N9433">
        <v>0</v>
      </c>
      <c r="O9433" t="str">
        <f t="shared" si="884"/>
        <v>&lt;30</v>
      </c>
      <c r="P9433" t="str">
        <f t="shared" si="885"/>
        <v>Low</v>
      </c>
      <c r="Q9433" t="str">
        <f t="shared" si="886"/>
        <v>Mid-Term</v>
      </c>
      <c r="R9433" t="str">
        <f t="shared" si="887"/>
        <v>High Balance</v>
      </c>
      <c r="S9433" t="str">
        <f t="shared" si="888"/>
        <v>High Value</v>
      </c>
      <c r="T9433">
        <v>1</v>
      </c>
      <c r="U9433">
        <f t="shared" si="889"/>
        <v>0</v>
      </c>
    </row>
    <row r="9434" spans="1:21" x14ac:dyDescent="0.25">
      <c r="A9434">
        <v>2025</v>
      </c>
      <c r="B9434">
        <v>15574142</v>
      </c>
      <c r="C9434" t="s">
        <v>285</v>
      </c>
      <c r="D9434">
        <v>458</v>
      </c>
      <c r="E9434" t="s">
        <v>26</v>
      </c>
      <c r="F9434" t="s">
        <v>16</v>
      </c>
      <c r="G9434">
        <v>28</v>
      </c>
      <c r="H9434">
        <v>2</v>
      </c>
      <c r="I9434">
        <v>171932</v>
      </c>
      <c r="J9434">
        <v>2</v>
      </c>
      <c r="K9434">
        <v>1</v>
      </c>
      <c r="L9434">
        <v>1</v>
      </c>
      <c r="M9434">
        <v>9578</v>
      </c>
      <c r="N9434">
        <v>0</v>
      </c>
      <c r="O9434" t="str">
        <f t="shared" si="884"/>
        <v>&lt;30</v>
      </c>
      <c r="P9434" t="str">
        <f t="shared" si="885"/>
        <v>Low</v>
      </c>
      <c r="Q9434" t="str">
        <f t="shared" si="886"/>
        <v>New</v>
      </c>
      <c r="R9434" t="str">
        <f t="shared" si="887"/>
        <v>High Balance</v>
      </c>
      <c r="S9434" t="str">
        <f t="shared" si="888"/>
        <v>High Value</v>
      </c>
      <c r="T9434">
        <v>1</v>
      </c>
      <c r="U9434">
        <f t="shared" si="889"/>
        <v>0</v>
      </c>
    </row>
    <row r="9435" spans="1:21" x14ac:dyDescent="0.25">
      <c r="A9435">
        <v>2025</v>
      </c>
      <c r="B9435">
        <v>15582903</v>
      </c>
      <c r="C9435" t="s">
        <v>2259</v>
      </c>
      <c r="D9435">
        <v>643</v>
      </c>
      <c r="E9435" t="s">
        <v>15</v>
      </c>
      <c r="F9435" t="s">
        <v>23</v>
      </c>
      <c r="G9435">
        <v>39</v>
      </c>
      <c r="H9435">
        <v>7</v>
      </c>
      <c r="I9435">
        <v>0</v>
      </c>
      <c r="J9435">
        <v>2</v>
      </c>
      <c r="K9435">
        <v>1</v>
      </c>
      <c r="L9435">
        <v>1</v>
      </c>
      <c r="M9435">
        <v>170393</v>
      </c>
      <c r="N9435">
        <v>0</v>
      </c>
      <c r="O9435" t="str">
        <f t="shared" si="884"/>
        <v>30-45</v>
      </c>
      <c r="P9435" t="str">
        <f t="shared" si="885"/>
        <v>Medium</v>
      </c>
      <c r="Q9435" t="str">
        <f t="shared" si="886"/>
        <v>Mid-Term</v>
      </c>
      <c r="R9435" t="str">
        <f t="shared" si="887"/>
        <v>Zero Balance</v>
      </c>
      <c r="S9435" t="str">
        <f t="shared" si="888"/>
        <v>Normal</v>
      </c>
      <c r="T9435">
        <v>1</v>
      </c>
      <c r="U9435">
        <f t="shared" si="889"/>
        <v>0</v>
      </c>
    </row>
    <row r="9436" spans="1:21" x14ac:dyDescent="0.25">
      <c r="A9436">
        <v>2025</v>
      </c>
      <c r="B9436">
        <v>15733229</v>
      </c>
      <c r="C9436" t="s">
        <v>2873</v>
      </c>
      <c r="D9436">
        <v>638</v>
      </c>
      <c r="E9436" t="s">
        <v>18</v>
      </c>
      <c r="F9436" t="s">
        <v>16</v>
      </c>
      <c r="G9436">
        <v>34</v>
      </c>
      <c r="H9436">
        <v>7</v>
      </c>
      <c r="I9436">
        <v>0</v>
      </c>
      <c r="J9436">
        <v>2</v>
      </c>
      <c r="K9436">
        <v>0</v>
      </c>
      <c r="L9436">
        <v>0</v>
      </c>
      <c r="M9436">
        <v>3946</v>
      </c>
      <c r="N9436">
        <v>0</v>
      </c>
      <c r="O9436" t="str">
        <f t="shared" si="884"/>
        <v>30-45</v>
      </c>
      <c r="P9436" t="str">
        <f t="shared" si="885"/>
        <v>Medium</v>
      </c>
      <c r="Q9436" t="str">
        <f t="shared" si="886"/>
        <v>Mid-Term</v>
      </c>
      <c r="R9436" t="str">
        <f t="shared" si="887"/>
        <v>Zero Balance</v>
      </c>
      <c r="S9436" t="str">
        <f t="shared" si="888"/>
        <v>Normal</v>
      </c>
      <c r="T9436">
        <v>1</v>
      </c>
      <c r="U9436">
        <f t="shared" si="889"/>
        <v>0</v>
      </c>
    </row>
    <row r="9437" spans="1:21" x14ac:dyDescent="0.25">
      <c r="A9437">
        <v>2025</v>
      </c>
      <c r="B9437">
        <v>15635752</v>
      </c>
      <c r="C9437" t="s">
        <v>442</v>
      </c>
      <c r="D9437">
        <v>685</v>
      </c>
      <c r="E9437" t="s">
        <v>26</v>
      </c>
      <c r="F9437" t="s">
        <v>23</v>
      </c>
      <c r="G9437">
        <v>38</v>
      </c>
      <c r="H9437">
        <v>4</v>
      </c>
      <c r="I9437">
        <v>111798</v>
      </c>
      <c r="J9437">
        <v>2</v>
      </c>
      <c r="K9437">
        <v>1</v>
      </c>
      <c r="L9437">
        <v>1</v>
      </c>
      <c r="M9437">
        <v>102185</v>
      </c>
      <c r="N9437">
        <v>0</v>
      </c>
      <c r="O9437" t="str">
        <f t="shared" si="884"/>
        <v>30-45</v>
      </c>
      <c r="P9437" t="str">
        <f t="shared" si="885"/>
        <v>Medium</v>
      </c>
      <c r="Q9437" t="str">
        <f t="shared" si="886"/>
        <v>Mid-Term</v>
      </c>
      <c r="R9437" t="str">
        <f t="shared" si="887"/>
        <v>High Balance</v>
      </c>
      <c r="S9437" t="str">
        <f t="shared" si="888"/>
        <v>High Value</v>
      </c>
      <c r="T9437">
        <v>1</v>
      </c>
      <c r="U9437">
        <f t="shared" si="889"/>
        <v>0</v>
      </c>
    </row>
    <row r="9438" spans="1:21" x14ac:dyDescent="0.25">
      <c r="A9438">
        <v>2025</v>
      </c>
      <c r="B9438">
        <v>15771000</v>
      </c>
      <c r="C9438" t="s">
        <v>1443</v>
      </c>
      <c r="D9438">
        <v>684</v>
      </c>
      <c r="E9438" t="s">
        <v>15</v>
      </c>
      <c r="F9438" t="s">
        <v>23</v>
      </c>
      <c r="G9438">
        <v>38</v>
      </c>
      <c r="H9438">
        <v>4</v>
      </c>
      <c r="I9438">
        <v>0</v>
      </c>
      <c r="J9438">
        <v>3</v>
      </c>
      <c r="K9438">
        <v>1</v>
      </c>
      <c r="L9438">
        <v>0</v>
      </c>
      <c r="M9438">
        <v>75610</v>
      </c>
      <c r="N9438">
        <v>0</v>
      </c>
      <c r="O9438" t="str">
        <f t="shared" si="884"/>
        <v>30-45</v>
      </c>
      <c r="P9438" t="str">
        <f t="shared" si="885"/>
        <v>Medium</v>
      </c>
      <c r="Q9438" t="str">
        <f t="shared" si="886"/>
        <v>Mid-Term</v>
      </c>
      <c r="R9438" t="str">
        <f t="shared" si="887"/>
        <v>Zero Balance</v>
      </c>
      <c r="S9438" t="str">
        <f t="shared" si="888"/>
        <v>Normal</v>
      </c>
      <c r="T9438">
        <v>1</v>
      </c>
      <c r="U9438">
        <f t="shared" si="889"/>
        <v>0</v>
      </c>
    </row>
    <row r="9439" spans="1:21" x14ac:dyDescent="0.25">
      <c r="A9439">
        <v>2025</v>
      </c>
      <c r="B9439">
        <v>15804864</v>
      </c>
      <c r="C9439" t="s">
        <v>22</v>
      </c>
      <c r="D9439">
        <v>670</v>
      </c>
      <c r="E9439" t="s">
        <v>15</v>
      </c>
      <c r="F9439" t="s">
        <v>16</v>
      </c>
      <c r="G9439">
        <v>27</v>
      </c>
      <c r="H9439">
        <v>5</v>
      </c>
      <c r="I9439">
        <v>79337</v>
      </c>
      <c r="J9439">
        <v>1</v>
      </c>
      <c r="K9439">
        <v>1</v>
      </c>
      <c r="L9439">
        <v>1</v>
      </c>
      <c r="M9439">
        <v>26170</v>
      </c>
      <c r="N9439">
        <v>0</v>
      </c>
      <c r="O9439" t="str">
        <f t="shared" si="884"/>
        <v>&lt;30</v>
      </c>
      <c r="P9439" t="str">
        <f t="shared" si="885"/>
        <v>Medium</v>
      </c>
      <c r="Q9439" t="str">
        <f t="shared" si="886"/>
        <v>Mid-Term</v>
      </c>
      <c r="R9439" t="str">
        <f t="shared" si="887"/>
        <v>Low Balance</v>
      </c>
      <c r="S9439" t="str">
        <f t="shared" si="888"/>
        <v>Normal</v>
      </c>
      <c r="T9439">
        <v>1</v>
      </c>
      <c r="U9439">
        <f t="shared" si="889"/>
        <v>0</v>
      </c>
    </row>
    <row r="9440" spans="1:21" x14ac:dyDescent="0.25">
      <c r="A9440">
        <v>2025</v>
      </c>
      <c r="B9440">
        <v>15641175</v>
      </c>
      <c r="C9440" t="s">
        <v>640</v>
      </c>
      <c r="D9440">
        <v>701</v>
      </c>
      <c r="E9440" t="s">
        <v>26</v>
      </c>
      <c r="F9440" t="s">
        <v>23</v>
      </c>
      <c r="G9440">
        <v>63</v>
      </c>
      <c r="H9440">
        <v>3</v>
      </c>
      <c r="I9440">
        <v>120917</v>
      </c>
      <c r="J9440">
        <v>3</v>
      </c>
      <c r="K9440">
        <v>0</v>
      </c>
      <c r="L9440">
        <v>0</v>
      </c>
      <c r="M9440">
        <v>144727</v>
      </c>
      <c r="N9440">
        <v>1</v>
      </c>
      <c r="O9440" t="str">
        <f t="shared" si="884"/>
        <v>60+</v>
      </c>
      <c r="P9440" t="str">
        <f t="shared" si="885"/>
        <v>Medium</v>
      </c>
      <c r="Q9440" t="str">
        <f t="shared" si="886"/>
        <v>New</v>
      </c>
      <c r="R9440" t="str">
        <f t="shared" si="887"/>
        <v>High Balance</v>
      </c>
      <c r="S9440" t="str">
        <f t="shared" si="888"/>
        <v>High Value</v>
      </c>
      <c r="T9440">
        <v>1</v>
      </c>
      <c r="U9440">
        <f t="shared" si="889"/>
        <v>120917</v>
      </c>
    </row>
    <row r="9441" spans="1:21" x14ac:dyDescent="0.25">
      <c r="A9441">
        <v>2025</v>
      </c>
      <c r="B9441">
        <v>15692226</v>
      </c>
      <c r="C9441" t="s">
        <v>196</v>
      </c>
      <c r="D9441">
        <v>705</v>
      </c>
      <c r="E9441" t="s">
        <v>15</v>
      </c>
      <c r="F9441" t="s">
        <v>16</v>
      </c>
      <c r="G9441">
        <v>31</v>
      </c>
      <c r="H9441">
        <v>3</v>
      </c>
      <c r="I9441">
        <v>142906</v>
      </c>
      <c r="J9441">
        <v>1</v>
      </c>
      <c r="K9441">
        <v>1</v>
      </c>
      <c r="L9441">
        <v>1</v>
      </c>
      <c r="M9441">
        <v>58135</v>
      </c>
      <c r="N9441">
        <v>0</v>
      </c>
      <c r="O9441" t="str">
        <f t="shared" si="884"/>
        <v>30-45</v>
      </c>
      <c r="P9441" t="str">
        <f t="shared" si="885"/>
        <v>Medium</v>
      </c>
      <c r="Q9441" t="str">
        <f t="shared" si="886"/>
        <v>New</v>
      </c>
      <c r="R9441" t="str">
        <f t="shared" si="887"/>
        <v>High Balance</v>
      </c>
      <c r="S9441" t="str">
        <f t="shared" si="888"/>
        <v>High Value</v>
      </c>
      <c r="T9441">
        <v>1</v>
      </c>
      <c r="U9441">
        <f t="shared" si="889"/>
        <v>0</v>
      </c>
    </row>
    <row r="9442" spans="1:21" x14ac:dyDescent="0.25">
      <c r="A9442">
        <v>2025</v>
      </c>
      <c r="B9442">
        <v>15584156</v>
      </c>
      <c r="C9442" t="s">
        <v>957</v>
      </c>
      <c r="D9442">
        <v>593</v>
      </c>
      <c r="E9442" t="s">
        <v>18</v>
      </c>
      <c r="F9442" t="s">
        <v>23</v>
      </c>
      <c r="G9442">
        <v>27</v>
      </c>
      <c r="H9442">
        <v>10</v>
      </c>
      <c r="I9442">
        <v>0</v>
      </c>
      <c r="J9442">
        <v>3</v>
      </c>
      <c r="K9442">
        <v>0</v>
      </c>
      <c r="L9442">
        <v>0</v>
      </c>
      <c r="M9442">
        <v>94620</v>
      </c>
      <c r="N9442">
        <v>1</v>
      </c>
      <c r="O9442" t="str">
        <f t="shared" si="884"/>
        <v>&lt;30</v>
      </c>
      <c r="P9442" t="str">
        <f t="shared" si="885"/>
        <v>Low</v>
      </c>
      <c r="Q9442" t="str">
        <f t="shared" si="886"/>
        <v>Long-Term</v>
      </c>
      <c r="R9442" t="str">
        <f t="shared" si="887"/>
        <v>Zero Balance</v>
      </c>
      <c r="S9442" t="str">
        <f t="shared" si="888"/>
        <v>Normal</v>
      </c>
      <c r="T9442">
        <v>1</v>
      </c>
      <c r="U9442">
        <f t="shared" si="889"/>
        <v>0</v>
      </c>
    </row>
    <row r="9443" spans="1:21" x14ac:dyDescent="0.25">
      <c r="A9443">
        <v>2025</v>
      </c>
      <c r="B9443">
        <v>15702656</v>
      </c>
      <c r="C9443" t="s">
        <v>863</v>
      </c>
      <c r="D9443">
        <v>651</v>
      </c>
      <c r="E9443" t="s">
        <v>15</v>
      </c>
      <c r="F9443" t="s">
        <v>16</v>
      </c>
      <c r="G9443">
        <v>33</v>
      </c>
      <c r="H9443">
        <v>1</v>
      </c>
      <c r="I9443">
        <v>96835</v>
      </c>
      <c r="J9443">
        <v>1</v>
      </c>
      <c r="K9443">
        <v>1</v>
      </c>
      <c r="L9443">
        <v>0</v>
      </c>
      <c r="M9443">
        <v>108765</v>
      </c>
      <c r="N9443">
        <v>0</v>
      </c>
      <c r="O9443" t="str">
        <f t="shared" si="884"/>
        <v>30-45</v>
      </c>
      <c r="P9443" t="str">
        <f t="shared" si="885"/>
        <v>Medium</v>
      </c>
      <c r="Q9443" t="str">
        <f t="shared" si="886"/>
        <v>New</v>
      </c>
      <c r="R9443" t="str">
        <f t="shared" si="887"/>
        <v>Low Balance</v>
      </c>
      <c r="S9443" t="str">
        <f t="shared" si="888"/>
        <v>Normal</v>
      </c>
      <c r="T9443">
        <v>1</v>
      </c>
      <c r="U9443">
        <f t="shared" si="889"/>
        <v>0</v>
      </c>
    </row>
    <row r="9444" spans="1:21" x14ac:dyDescent="0.25">
      <c r="A9444">
        <v>2025</v>
      </c>
      <c r="B9444">
        <v>15606552</v>
      </c>
      <c r="C9444" t="s">
        <v>985</v>
      </c>
      <c r="D9444">
        <v>741</v>
      </c>
      <c r="E9444" t="s">
        <v>15</v>
      </c>
      <c r="F9444" t="s">
        <v>23</v>
      </c>
      <c r="G9444">
        <v>37</v>
      </c>
      <c r="H9444">
        <v>9</v>
      </c>
      <c r="I9444">
        <v>105262</v>
      </c>
      <c r="J9444">
        <v>2</v>
      </c>
      <c r="K9444">
        <v>1</v>
      </c>
      <c r="L9444">
        <v>1</v>
      </c>
      <c r="M9444">
        <v>149504</v>
      </c>
      <c r="N9444">
        <v>0</v>
      </c>
      <c r="O9444" t="str">
        <f t="shared" si="884"/>
        <v>30-45</v>
      </c>
      <c r="P9444" t="str">
        <f t="shared" si="885"/>
        <v>Medium</v>
      </c>
      <c r="Q9444" t="str">
        <f t="shared" si="886"/>
        <v>Long-Term</v>
      </c>
      <c r="R9444" t="str">
        <f t="shared" si="887"/>
        <v>High Balance</v>
      </c>
      <c r="S9444" t="str">
        <f t="shared" si="888"/>
        <v>High Value</v>
      </c>
      <c r="T9444">
        <v>1</v>
      </c>
      <c r="U9444">
        <f t="shared" si="889"/>
        <v>0</v>
      </c>
    </row>
    <row r="9445" spans="1:21" x14ac:dyDescent="0.25">
      <c r="A9445">
        <v>2025</v>
      </c>
      <c r="B9445">
        <v>15687001</v>
      </c>
      <c r="C9445" t="s">
        <v>1533</v>
      </c>
      <c r="D9445">
        <v>596</v>
      </c>
      <c r="E9445" t="s">
        <v>26</v>
      </c>
      <c r="F9445" t="s">
        <v>23</v>
      </c>
      <c r="G9445">
        <v>54</v>
      </c>
      <c r="H9445">
        <v>1</v>
      </c>
      <c r="I9445">
        <v>123544</v>
      </c>
      <c r="J9445">
        <v>1</v>
      </c>
      <c r="K9445">
        <v>1</v>
      </c>
      <c r="L9445">
        <v>1</v>
      </c>
      <c r="M9445">
        <v>120315</v>
      </c>
      <c r="N9445">
        <v>1</v>
      </c>
      <c r="O9445" t="str">
        <f t="shared" si="884"/>
        <v>46-60</v>
      </c>
      <c r="P9445" t="str">
        <f t="shared" si="885"/>
        <v>Low</v>
      </c>
      <c r="Q9445" t="str">
        <f t="shared" si="886"/>
        <v>New</v>
      </c>
      <c r="R9445" t="str">
        <f t="shared" si="887"/>
        <v>High Balance</v>
      </c>
      <c r="S9445" t="str">
        <f t="shared" si="888"/>
        <v>High Value</v>
      </c>
      <c r="T9445">
        <v>1</v>
      </c>
      <c r="U9445">
        <f t="shared" si="889"/>
        <v>123544</v>
      </c>
    </row>
    <row r="9446" spans="1:21" x14ac:dyDescent="0.25">
      <c r="A9446">
        <v>2025</v>
      </c>
      <c r="B9446">
        <v>15781903</v>
      </c>
      <c r="C9446" t="s">
        <v>50</v>
      </c>
      <c r="D9446">
        <v>581</v>
      </c>
      <c r="E9446" t="s">
        <v>26</v>
      </c>
      <c r="F9446" t="s">
        <v>23</v>
      </c>
      <c r="G9446">
        <v>41</v>
      </c>
      <c r="H9446">
        <v>2</v>
      </c>
      <c r="I9446">
        <v>127914</v>
      </c>
      <c r="J9446">
        <v>2</v>
      </c>
      <c r="K9446">
        <v>1</v>
      </c>
      <c r="L9446">
        <v>1</v>
      </c>
      <c r="M9446">
        <v>44206</v>
      </c>
      <c r="N9446">
        <v>0</v>
      </c>
      <c r="O9446" t="str">
        <f t="shared" si="884"/>
        <v>30-45</v>
      </c>
      <c r="P9446" t="str">
        <f t="shared" si="885"/>
        <v>Low</v>
      </c>
      <c r="Q9446" t="str">
        <f t="shared" si="886"/>
        <v>New</v>
      </c>
      <c r="R9446" t="str">
        <f t="shared" si="887"/>
        <v>High Balance</v>
      </c>
      <c r="S9446" t="str">
        <f t="shared" si="888"/>
        <v>High Value</v>
      </c>
      <c r="T9446">
        <v>1</v>
      </c>
      <c r="U9446">
        <f t="shared" si="889"/>
        <v>0</v>
      </c>
    </row>
    <row r="9447" spans="1:21" x14ac:dyDescent="0.25">
      <c r="A9447">
        <v>2025</v>
      </c>
      <c r="B9447">
        <v>15731951</v>
      </c>
      <c r="C9447" t="s">
        <v>975</v>
      </c>
      <c r="D9447">
        <v>689</v>
      </c>
      <c r="E9447" t="s">
        <v>18</v>
      </c>
      <c r="F9447" t="s">
        <v>16</v>
      </c>
      <c r="G9447">
        <v>28</v>
      </c>
      <c r="H9447">
        <v>5</v>
      </c>
      <c r="I9447">
        <v>95329</v>
      </c>
      <c r="J9447">
        <v>1</v>
      </c>
      <c r="K9447">
        <v>1</v>
      </c>
      <c r="L9447">
        <v>0</v>
      </c>
      <c r="M9447">
        <v>6130</v>
      </c>
      <c r="N9447">
        <v>1</v>
      </c>
      <c r="O9447" t="str">
        <f t="shared" si="884"/>
        <v>&lt;30</v>
      </c>
      <c r="P9447" t="str">
        <f t="shared" si="885"/>
        <v>Medium</v>
      </c>
      <c r="Q9447" t="str">
        <f t="shared" si="886"/>
        <v>Mid-Term</v>
      </c>
      <c r="R9447" t="str">
        <f t="shared" si="887"/>
        <v>Low Balance</v>
      </c>
      <c r="S9447" t="str">
        <f t="shared" si="888"/>
        <v>Normal</v>
      </c>
      <c r="T9447">
        <v>1</v>
      </c>
      <c r="U9447">
        <f t="shared" si="889"/>
        <v>95329</v>
      </c>
    </row>
    <row r="9448" spans="1:21" x14ac:dyDescent="0.25">
      <c r="A9448">
        <v>2025</v>
      </c>
      <c r="B9448">
        <v>15580953</v>
      </c>
      <c r="C9448" t="s">
        <v>444</v>
      </c>
      <c r="D9448">
        <v>544</v>
      </c>
      <c r="E9448" t="s">
        <v>15</v>
      </c>
      <c r="F9448" t="s">
        <v>23</v>
      </c>
      <c r="G9448">
        <v>30</v>
      </c>
      <c r="H9448">
        <v>4</v>
      </c>
      <c r="I9448">
        <v>73219</v>
      </c>
      <c r="J9448">
        <v>1</v>
      </c>
      <c r="K9448">
        <v>0</v>
      </c>
      <c r="L9448">
        <v>1</v>
      </c>
      <c r="M9448">
        <v>126797</v>
      </c>
      <c r="N9448">
        <v>0</v>
      </c>
      <c r="O9448" t="str">
        <f t="shared" si="884"/>
        <v>30-45</v>
      </c>
      <c r="P9448" t="str">
        <f t="shared" si="885"/>
        <v>Low</v>
      </c>
      <c r="Q9448" t="str">
        <f t="shared" si="886"/>
        <v>Mid-Term</v>
      </c>
      <c r="R9448" t="str">
        <f t="shared" si="887"/>
        <v>Low Balance</v>
      </c>
      <c r="S9448" t="str">
        <f t="shared" si="888"/>
        <v>Normal</v>
      </c>
      <c r="T9448">
        <v>1</v>
      </c>
      <c r="U9448">
        <f t="shared" si="889"/>
        <v>0</v>
      </c>
    </row>
    <row r="9449" spans="1:21" x14ac:dyDescent="0.25">
      <c r="A9449">
        <v>2025</v>
      </c>
      <c r="B9449">
        <v>15810390</v>
      </c>
      <c r="C9449" t="s">
        <v>1984</v>
      </c>
      <c r="D9449">
        <v>718</v>
      </c>
      <c r="E9449" t="s">
        <v>15</v>
      </c>
      <c r="F9449" t="s">
        <v>16</v>
      </c>
      <c r="G9449">
        <v>41</v>
      </c>
      <c r="H9449">
        <v>1</v>
      </c>
      <c r="I9449">
        <v>0</v>
      </c>
      <c r="J9449">
        <v>2</v>
      </c>
      <c r="K9449">
        <v>0</v>
      </c>
      <c r="L9449">
        <v>1</v>
      </c>
      <c r="M9449">
        <v>27510</v>
      </c>
      <c r="N9449">
        <v>1</v>
      </c>
      <c r="O9449" t="str">
        <f t="shared" si="884"/>
        <v>30-45</v>
      </c>
      <c r="P9449" t="str">
        <f t="shared" si="885"/>
        <v>Medium</v>
      </c>
      <c r="Q9449" t="str">
        <f t="shared" si="886"/>
        <v>New</v>
      </c>
      <c r="R9449" t="str">
        <f t="shared" si="887"/>
        <v>Zero Balance</v>
      </c>
      <c r="S9449" t="str">
        <f t="shared" si="888"/>
        <v>Normal</v>
      </c>
      <c r="T9449">
        <v>1</v>
      </c>
      <c r="U9449">
        <f t="shared" si="889"/>
        <v>0</v>
      </c>
    </row>
    <row r="9450" spans="1:21" x14ac:dyDescent="0.25">
      <c r="A9450">
        <v>2025</v>
      </c>
      <c r="B9450">
        <v>15628274</v>
      </c>
      <c r="C9450" t="s">
        <v>903</v>
      </c>
      <c r="D9450">
        <v>583</v>
      </c>
      <c r="E9450" t="s">
        <v>26</v>
      </c>
      <c r="F9450" t="s">
        <v>23</v>
      </c>
      <c r="G9450">
        <v>35</v>
      </c>
      <c r="H9450">
        <v>8</v>
      </c>
      <c r="I9450">
        <v>149996</v>
      </c>
      <c r="J9450">
        <v>2</v>
      </c>
      <c r="K9450">
        <v>1</v>
      </c>
      <c r="L9450">
        <v>0</v>
      </c>
      <c r="M9450">
        <v>42144</v>
      </c>
      <c r="N9450">
        <v>0</v>
      </c>
      <c r="O9450" t="str">
        <f t="shared" si="884"/>
        <v>30-45</v>
      </c>
      <c r="P9450" t="str">
        <f t="shared" si="885"/>
        <v>Low</v>
      </c>
      <c r="Q9450" t="str">
        <f t="shared" si="886"/>
        <v>Long-Term</v>
      </c>
      <c r="R9450" t="str">
        <f t="shared" si="887"/>
        <v>High Balance</v>
      </c>
      <c r="S9450" t="str">
        <f t="shared" si="888"/>
        <v>High Value</v>
      </c>
      <c r="T9450">
        <v>1</v>
      </c>
      <c r="U9450">
        <f t="shared" si="889"/>
        <v>0</v>
      </c>
    </row>
    <row r="9451" spans="1:21" x14ac:dyDescent="0.25">
      <c r="A9451">
        <v>2025</v>
      </c>
      <c r="B9451">
        <v>15615444</v>
      </c>
      <c r="C9451" t="s">
        <v>727</v>
      </c>
      <c r="D9451">
        <v>663</v>
      </c>
      <c r="E9451" t="s">
        <v>26</v>
      </c>
      <c r="F9451" t="s">
        <v>23</v>
      </c>
      <c r="G9451">
        <v>28</v>
      </c>
      <c r="H9451">
        <v>8</v>
      </c>
      <c r="I9451">
        <v>123674</v>
      </c>
      <c r="J9451">
        <v>2</v>
      </c>
      <c r="K9451">
        <v>1</v>
      </c>
      <c r="L9451">
        <v>1</v>
      </c>
      <c r="M9451">
        <v>87985</v>
      </c>
      <c r="N9451">
        <v>0</v>
      </c>
      <c r="O9451" t="str">
        <f t="shared" si="884"/>
        <v>&lt;30</v>
      </c>
      <c r="P9451" t="str">
        <f t="shared" si="885"/>
        <v>Medium</v>
      </c>
      <c r="Q9451" t="str">
        <f t="shared" si="886"/>
        <v>Long-Term</v>
      </c>
      <c r="R9451" t="str">
        <f t="shared" si="887"/>
        <v>High Balance</v>
      </c>
      <c r="S9451" t="str">
        <f t="shared" si="888"/>
        <v>High Value</v>
      </c>
      <c r="T9451">
        <v>1</v>
      </c>
      <c r="U9451">
        <f t="shared" si="889"/>
        <v>0</v>
      </c>
    </row>
    <row r="9452" spans="1:21" x14ac:dyDescent="0.25">
      <c r="A9452">
        <v>2025</v>
      </c>
      <c r="B9452">
        <v>15784010</v>
      </c>
      <c r="C9452" t="s">
        <v>620</v>
      </c>
      <c r="D9452">
        <v>666</v>
      </c>
      <c r="E9452" t="s">
        <v>26</v>
      </c>
      <c r="F9452" t="s">
        <v>23</v>
      </c>
      <c r="G9452">
        <v>33</v>
      </c>
      <c r="H9452">
        <v>2</v>
      </c>
      <c r="I9452">
        <v>124125</v>
      </c>
      <c r="J9452">
        <v>1</v>
      </c>
      <c r="K9452">
        <v>1</v>
      </c>
      <c r="L9452">
        <v>0</v>
      </c>
      <c r="M9452">
        <v>81885</v>
      </c>
      <c r="N9452">
        <v>0</v>
      </c>
      <c r="O9452" t="str">
        <f t="shared" si="884"/>
        <v>30-45</v>
      </c>
      <c r="P9452" t="str">
        <f t="shared" si="885"/>
        <v>Medium</v>
      </c>
      <c r="Q9452" t="str">
        <f t="shared" si="886"/>
        <v>New</v>
      </c>
      <c r="R9452" t="str">
        <f t="shared" si="887"/>
        <v>High Balance</v>
      </c>
      <c r="S9452" t="str">
        <f t="shared" si="888"/>
        <v>High Value</v>
      </c>
      <c r="T9452">
        <v>1</v>
      </c>
      <c r="U9452">
        <f t="shared" si="889"/>
        <v>0</v>
      </c>
    </row>
    <row r="9453" spans="1:21" x14ac:dyDescent="0.25">
      <c r="A9453">
        <v>2025</v>
      </c>
      <c r="B9453">
        <v>15571586</v>
      </c>
      <c r="C9453" t="s">
        <v>342</v>
      </c>
      <c r="D9453">
        <v>524</v>
      </c>
      <c r="E9453" t="s">
        <v>18</v>
      </c>
      <c r="F9453" t="s">
        <v>23</v>
      </c>
      <c r="G9453">
        <v>29</v>
      </c>
      <c r="H9453">
        <v>3</v>
      </c>
      <c r="I9453">
        <v>159035</v>
      </c>
      <c r="J9453">
        <v>1</v>
      </c>
      <c r="K9453">
        <v>1</v>
      </c>
      <c r="L9453">
        <v>0</v>
      </c>
      <c r="M9453">
        <v>2705</v>
      </c>
      <c r="N9453">
        <v>1</v>
      </c>
      <c r="O9453" t="str">
        <f t="shared" si="884"/>
        <v>&lt;30</v>
      </c>
      <c r="P9453" t="str">
        <f t="shared" si="885"/>
        <v>Low</v>
      </c>
      <c r="Q9453" t="str">
        <f t="shared" si="886"/>
        <v>New</v>
      </c>
      <c r="R9453" t="str">
        <f t="shared" si="887"/>
        <v>High Balance</v>
      </c>
      <c r="S9453" t="str">
        <f t="shared" si="888"/>
        <v>High Value</v>
      </c>
      <c r="T9453">
        <v>1</v>
      </c>
      <c r="U9453">
        <f t="shared" si="889"/>
        <v>159035</v>
      </c>
    </row>
    <row r="9454" spans="1:21" x14ac:dyDescent="0.25">
      <c r="A9454">
        <v>2025</v>
      </c>
      <c r="B9454">
        <v>15748616</v>
      </c>
      <c r="C9454" t="s">
        <v>547</v>
      </c>
      <c r="D9454">
        <v>599</v>
      </c>
      <c r="E9454" t="s">
        <v>15</v>
      </c>
      <c r="F9454" t="s">
        <v>23</v>
      </c>
      <c r="G9454">
        <v>27</v>
      </c>
      <c r="H9454">
        <v>5</v>
      </c>
      <c r="I9454">
        <v>0</v>
      </c>
      <c r="J9454">
        <v>2</v>
      </c>
      <c r="K9454">
        <v>1</v>
      </c>
      <c r="L9454">
        <v>0</v>
      </c>
      <c r="M9454">
        <v>30546</v>
      </c>
      <c r="N9454">
        <v>0</v>
      </c>
      <c r="O9454" t="str">
        <f t="shared" si="884"/>
        <v>&lt;30</v>
      </c>
      <c r="P9454" t="str">
        <f t="shared" si="885"/>
        <v>Low</v>
      </c>
      <c r="Q9454" t="str">
        <f t="shared" si="886"/>
        <v>Mid-Term</v>
      </c>
      <c r="R9454" t="str">
        <f t="shared" si="887"/>
        <v>Zero Balance</v>
      </c>
      <c r="S9454" t="str">
        <f t="shared" si="888"/>
        <v>Normal</v>
      </c>
      <c r="T9454">
        <v>1</v>
      </c>
      <c r="U9454">
        <f t="shared" si="889"/>
        <v>0</v>
      </c>
    </row>
    <row r="9455" spans="1:21" x14ac:dyDescent="0.25">
      <c r="A9455">
        <v>2025</v>
      </c>
      <c r="B9455">
        <v>15769402</v>
      </c>
      <c r="C9455" t="s">
        <v>366</v>
      </c>
      <c r="D9455">
        <v>667</v>
      </c>
      <c r="E9455" t="s">
        <v>15</v>
      </c>
      <c r="F9455" t="s">
        <v>23</v>
      </c>
      <c r="G9455">
        <v>27</v>
      </c>
      <c r="H9455">
        <v>7</v>
      </c>
      <c r="I9455">
        <v>156812</v>
      </c>
      <c r="J9455">
        <v>1</v>
      </c>
      <c r="K9455">
        <v>1</v>
      </c>
      <c r="L9455">
        <v>1</v>
      </c>
      <c r="M9455">
        <v>149403</v>
      </c>
      <c r="N9455">
        <v>0</v>
      </c>
      <c r="O9455" t="str">
        <f t="shared" si="884"/>
        <v>&lt;30</v>
      </c>
      <c r="P9455" t="str">
        <f t="shared" si="885"/>
        <v>Medium</v>
      </c>
      <c r="Q9455" t="str">
        <f t="shared" si="886"/>
        <v>Mid-Term</v>
      </c>
      <c r="R9455" t="str">
        <f t="shared" si="887"/>
        <v>High Balance</v>
      </c>
      <c r="S9455" t="str">
        <f t="shared" si="888"/>
        <v>High Value</v>
      </c>
      <c r="T9455">
        <v>1</v>
      </c>
      <c r="U9455">
        <f t="shared" si="889"/>
        <v>0</v>
      </c>
    </row>
    <row r="9456" spans="1:21" x14ac:dyDescent="0.25">
      <c r="A9456">
        <v>2025</v>
      </c>
      <c r="B9456">
        <v>15739248</v>
      </c>
      <c r="C9456" t="s">
        <v>487</v>
      </c>
      <c r="D9456">
        <v>727</v>
      </c>
      <c r="E9456" t="s">
        <v>15</v>
      </c>
      <c r="F9456" t="s">
        <v>23</v>
      </c>
      <c r="G9456">
        <v>52</v>
      </c>
      <c r="H9456">
        <v>4</v>
      </c>
      <c r="I9456">
        <v>0</v>
      </c>
      <c r="J9456">
        <v>2</v>
      </c>
      <c r="K9456">
        <v>1</v>
      </c>
      <c r="L9456">
        <v>1</v>
      </c>
      <c r="M9456">
        <v>118429</v>
      </c>
      <c r="N9456">
        <v>0</v>
      </c>
      <c r="O9456" t="str">
        <f t="shared" si="884"/>
        <v>46-60</v>
      </c>
      <c r="P9456" t="str">
        <f t="shared" si="885"/>
        <v>Medium</v>
      </c>
      <c r="Q9456" t="str">
        <f t="shared" si="886"/>
        <v>Mid-Term</v>
      </c>
      <c r="R9456" t="str">
        <f t="shared" si="887"/>
        <v>Zero Balance</v>
      </c>
      <c r="S9456" t="str">
        <f t="shared" si="888"/>
        <v>Normal</v>
      </c>
      <c r="T9456">
        <v>1</v>
      </c>
      <c r="U9456">
        <f t="shared" si="889"/>
        <v>0</v>
      </c>
    </row>
    <row r="9457" spans="1:21" x14ac:dyDescent="0.25">
      <c r="A9457">
        <v>2025</v>
      </c>
      <c r="B9457">
        <v>15603481</v>
      </c>
      <c r="C9457" t="s">
        <v>176</v>
      </c>
      <c r="D9457">
        <v>689</v>
      </c>
      <c r="E9457" t="s">
        <v>18</v>
      </c>
      <c r="F9457" t="s">
        <v>16</v>
      </c>
      <c r="G9457">
        <v>55</v>
      </c>
      <c r="H9457">
        <v>4</v>
      </c>
      <c r="I9457">
        <v>0</v>
      </c>
      <c r="J9457">
        <v>2</v>
      </c>
      <c r="K9457">
        <v>1</v>
      </c>
      <c r="L9457">
        <v>1</v>
      </c>
      <c r="M9457">
        <v>58442</v>
      </c>
      <c r="N9457">
        <v>0</v>
      </c>
      <c r="O9457" t="str">
        <f t="shared" si="884"/>
        <v>46-60</v>
      </c>
      <c r="P9457" t="str">
        <f t="shared" si="885"/>
        <v>Medium</v>
      </c>
      <c r="Q9457" t="str">
        <f t="shared" si="886"/>
        <v>Mid-Term</v>
      </c>
      <c r="R9457" t="str">
        <f t="shared" si="887"/>
        <v>Zero Balance</v>
      </c>
      <c r="S9457" t="str">
        <f t="shared" si="888"/>
        <v>Normal</v>
      </c>
      <c r="T9457">
        <v>1</v>
      </c>
      <c r="U9457">
        <f t="shared" si="889"/>
        <v>0</v>
      </c>
    </row>
    <row r="9458" spans="1:21" x14ac:dyDescent="0.25">
      <c r="A9458">
        <v>2025</v>
      </c>
      <c r="B9458">
        <v>15723604</v>
      </c>
      <c r="C9458" t="s">
        <v>210</v>
      </c>
      <c r="D9458">
        <v>639</v>
      </c>
      <c r="E9458" t="s">
        <v>15</v>
      </c>
      <c r="F9458" t="s">
        <v>23</v>
      </c>
      <c r="G9458">
        <v>39</v>
      </c>
      <c r="H9458">
        <v>6</v>
      </c>
      <c r="I9458">
        <v>150556</v>
      </c>
      <c r="J9458">
        <v>1</v>
      </c>
      <c r="K9458">
        <v>1</v>
      </c>
      <c r="L9458">
        <v>0</v>
      </c>
      <c r="M9458">
        <v>30414</v>
      </c>
      <c r="N9458">
        <v>0</v>
      </c>
      <c r="O9458" t="str">
        <f t="shared" si="884"/>
        <v>30-45</v>
      </c>
      <c r="P9458" t="str">
        <f t="shared" si="885"/>
        <v>Medium</v>
      </c>
      <c r="Q9458" t="str">
        <f t="shared" si="886"/>
        <v>Mid-Term</v>
      </c>
      <c r="R9458" t="str">
        <f t="shared" si="887"/>
        <v>High Balance</v>
      </c>
      <c r="S9458" t="str">
        <f t="shared" si="888"/>
        <v>High Value</v>
      </c>
      <c r="T9458">
        <v>1</v>
      </c>
      <c r="U9458">
        <f t="shared" si="889"/>
        <v>0</v>
      </c>
    </row>
    <row r="9459" spans="1:21" x14ac:dyDescent="0.25">
      <c r="A9459">
        <v>2025</v>
      </c>
      <c r="B9459">
        <v>15797822</v>
      </c>
      <c r="C9459" t="s">
        <v>2874</v>
      </c>
      <c r="D9459">
        <v>678</v>
      </c>
      <c r="E9459" t="s">
        <v>15</v>
      </c>
      <c r="F9459" t="s">
        <v>23</v>
      </c>
      <c r="G9459">
        <v>28</v>
      </c>
      <c r="H9459">
        <v>2</v>
      </c>
      <c r="I9459">
        <v>109137</v>
      </c>
      <c r="J9459">
        <v>1</v>
      </c>
      <c r="K9459">
        <v>1</v>
      </c>
      <c r="L9459">
        <v>1</v>
      </c>
      <c r="M9459">
        <v>58814</v>
      </c>
      <c r="N9459">
        <v>0</v>
      </c>
      <c r="O9459" t="str">
        <f t="shared" si="884"/>
        <v>&lt;30</v>
      </c>
      <c r="P9459" t="str">
        <f t="shared" si="885"/>
        <v>Medium</v>
      </c>
      <c r="Q9459" t="str">
        <f t="shared" si="886"/>
        <v>New</v>
      </c>
      <c r="R9459" t="str">
        <f t="shared" si="887"/>
        <v>High Balance</v>
      </c>
      <c r="S9459" t="str">
        <f t="shared" si="888"/>
        <v>High Value</v>
      </c>
      <c r="T9459">
        <v>1</v>
      </c>
      <c r="U9459">
        <f t="shared" si="889"/>
        <v>0</v>
      </c>
    </row>
    <row r="9460" spans="1:21" x14ac:dyDescent="0.25">
      <c r="A9460">
        <v>2025</v>
      </c>
      <c r="B9460">
        <v>15665064</v>
      </c>
      <c r="C9460" t="s">
        <v>2092</v>
      </c>
      <c r="D9460">
        <v>523</v>
      </c>
      <c r="E9460" t="s">
        <v>15</v>
      </c>
      <c r="F9460" t="s">
        <v>23</v>
      </c>
      <c r="G9460">
        <v>36</v>
      </c>
      <c r="H9460">
        <v>8</v>
      </c>
      <c r="I9460">
        <v>158351</v>
      </c>
      <c r="J9460">
        <v>2</v>
      </c>
      <c r="K9460">
        <v>1</v>
      </c>
      <c r="L9460">
        <v>0</v>
      </c>
      <c r="M9460">
        <v>155305</v>
      </c>
      <c r="N9460">
        <v>0</v>
      </c>
      <c r="O9460" t="str">
        <f t="shared" si="884"/>
        <v>30-45</v>
      </c>
      <c r="P9460" t="str">
        <f t="shared" si="885"/>
        <v>Low</v>
      </c>
      <c r="Q9460" t="str">
        <f t="shared" si="886"/>
        <v>Long-Term</v>
      </c>
      <c r="R9460" t="str">
        <f t="shared" si="887"/>
        <v>High Balance</v>
      </c>
      <c r="S9460" t="str">
        <f t="shared" si="888"/>
        <v>High Value</v>
      </c>
      <c r="T9460">
        <v>1</v>
      </c>
      <c r="U9460">
        <f t="shared" si="889"/>
        <v>0</v>
      </c>
    </row>
    <row r="9461" spans="1:21" x14ac:dyDescent="0.25">
      <c r="A9461">
        <v>2025</v>
      </c>
      <c r="B9461">
        <v>15640580</v>
      </c>
      <c r="C9461" t="s">
        <v>2277</v>
      </c>
      <c r="D9461">
        <v>650</v>
      </c>
      <c r="E9461" t="s">
        <v>15</v>
      </c>
      <c r="F9461" t="s">
        <v>16</v>
      </c>
      <c r="G9461">
        <v>47</v>
      </c>
      <c r="H9461">
        <v>9</v>
      </c>
      <c r="I9461">
        <v>0</v>
      </c>
      <c r="J9461">
        <v>1</v>
      </c>
      <c r="K9461">
        <v>1</v>
      </c>
      <c r="L9461">
        <v>0</v>
      </c>
      <c r="M9461">
        <v>187944</v>
      </c>
      <c r="N9461">
        <v>0</v>
      </c>
      <c r="O9461" t="str">
        <f t="shared" si="884"/>
        <v>46-60</v>
      </c>
      <c r="P9461" t="str">
        <f t="shared" si="885"/>
        <v>Medium</v>
      </c>
      <c r="Q9461" t="str">
        <f t="shared" si="886"/>
        <v>Long-Term</v>
      </c>
      <c r="R9461" t="str">
        <f t="shared" si="887"/>
        <v>Zero Balance</v>
      </c>
      <c r="S9461" t="str">
        <f t="shared" si="888"/>
        <v>Normal</v>
      </c>
      <c r="T9461">
        <v>1</v>
      </c>
      <c r="U9461">
        <f t="shared" si="889"/>
        <v>0</v>
      </c>
    </row>
    <row r="9462" spans="1:21" x14ac:dyDescent="0.25">
      <c r="A9462">
        <v>2025</v>
      </c>
      <c r="B9462">
        <v>15581089</v>
      </c>
      <c r="C9462" t="s">
        <v>361</v>
      </c>
      <c r="D9462">
        <v>744</v>
      </c>
      <c r="E9462" t="s">
        <v>18</v>
      </c>
      <c r="F9462" t="s">
        <v>23</v>
      </c>
      <c r="G9462">
        <v>35</v>
      </c>
      <c r="H9462">
        <v>7</v>
      </c>
      <c r="I9462">
        <v>0</v>
      </c>
      <c r="J9462">
        <v>2</v>
      </c>
      <c r="K9462">
        <v>1</v>
      </c>
      <c r="L9462">
        <v>1</v>
      </c>
      <c r="M9462">
        <v>43037</v>
      </c>
      <c r="N9462">
        <v>0</v>
      </c>
      <c r="O9462" t="str">
        <f t="shared" si="884"/>
        <v>30-45</v>
      </c>
      <c r="P9462" t="str">
        <f t="shared" si="885"/>
        <v>Medium</v>
      </c>
      <c r="Q9462" t="str">
        <f t="shared" si="886"/>
        <v>Mid-Term</v>
      </c>
      <c r="R9462" t="str">
        <f t="shared" si="887"/>
        <v>Zero Balance</v>
      </c>
      <c r="S9462" t="str">
        <f t="shared" si="888"/>
        <v>Normal</v>
      </c>
      <c r="T9462">
        <v>1</v>
      </c>
      <c r="U9462">
        <f t="shared" si="889"/>
        <v>0</v>
      </c>
    </row>
    <row r="9463" spans="1:21" x14ac:dyDescent="0.25">
      <c r="A9463">
        <v>2025</v>
      </c>
      <c r="B9463">
        <v>15728605</v>
      </c>
      <c r="C9463" t="s">
        <v>118</v>
      </c>
      <c r="D9463">
        <v>697</v>
      </c>
      <c r="E9463" t="s">
        <v>15</v>
      </c>
      <c r="F9463" t="s">
        <v>23</v>
      </c>
      <c r="G9463">
        <v>40</v>
      </c>
      <c r="H9463">
        <v>4</v>
      </c>
      <c r="I9463">
        <v>0</v>
      </c>
      <c r="J9463">
        <v>2</v>
      </c>
      <c r="K9463">
        <v>0</v>
      </c>
      <c r="L9463">
        <v>1</v>
      </c>
      <c r="M9463">
        <v>26543</v>
      </c>
      <c r="N9463">
        <v>0</v>
      </c>
      <c r="O9463" t="str">
        <f t="shared" si="884"/>
        <v>30-45</v>
      </c>
      <c r="P9463" t="str">
        <f t="shared" si="885"/>
        <v>Medium</v>
      </c>
      <c r="Q9463" t="str">
        <f t="shared" si="886"/>
        <v>Mid-Term</v>
      </c>
      <c r="R9463" t="str">
        <f t="shared" si="887"/>
        <v>Zero Balance</v>
      </c>
      <c r="S9463" t="str">
        <f t="shared" si="888"/>
        <v>Normal</v>
      </c>
      <c r="T9463">
        <v>1</v>
      </c>
      <c r="U9463">
        <f t="shared" si="889"/>
        <v>0</v>
      </c>
    </row>
    <row r="9464" spans="1:21" x14ac:dyDescent="0.25">
      <c r="A9464">
        <v>2025</v>
      </c>
      <c r="B9464">
        <v>15737385</v>
      </c>
      <c r="C9464" t="s">
        <v>1079</v>
      </c>
      <c r="D9464">
        <v>800</v>
      </c>
      <c r="E9464" t="s">
        <v>18</v>
      </c>
      <c r="F9464" t="s">
        <v>16</v>
      </c>
      <c r="G9464">
        <v>46</v>
      </c>
      <c r="H9464">
        <v>6</v>
      </c>
      <c r="I9464">
        <v>0</v>
      </c>
      <c r="J9464">
        <v>2</v>
      </c>
      <c r="K9464">
        <v>1</v>
      </c>
      <c r="L9464">
        <v>0</v>
      </c>
      <c r="M9464">
        <v>171928</v>
      </c>
      <c r="N9464">
        <v>0</v>
      </c>
      <c r="O9464" t="str">
        <f t="shared" si="884"/>
        <v>46-60</v>
      </c>
      <c r="P9464" t="str">
        <f t="shared" si="885"/>
        <v>High</v>
      </c>
      <c r="Q9464" t="str">
        <f t="shared" si="886"/>
        <v>Mid-Term</v>
      </c>
      <c r="R9464" t="str">
        <f t="shared" si="887"/>
        <v>Zero Balance</v>
      </c>
      <c r="S9464" t="str">
        <f t="shared" si="888"/>
        <v>Normal</v>
      </c>
      <c r="T9464">
        <v>1</v>
      </c>
      <c r="U9464">
        <f t="shared" si="889"/>
        <v>0</v>
      </c>
    </row>
    <row r="9465" spans="1:21" x14ac:dyDescent="0.25">
      <c r="A9465">
        <v>2025</v>
      </c>
      <c r="B9465">
        <v>15714789</v>
      </c>
      <c r="C9465" t="s">
        <v>644</v>
      </c>
      <c r="D9465">
        <v>664</v>
      </c>
      <c r="E9465" t="s">
        <v>15</v>
      </c>
      <c r="F9465" t="s">
        <v>23</v>
      </c>
      <c r="G9465">
        <v>24</v>
      </c>
      <c r="H9465">
        <v>7</v>
      </c>
      <c r="I9465">
        <v>0</v>
      </c>
      <c r="J9465">
        <v>1</v>
      </c>
      <c r="K9465">
        <v>0</v>
      </c>
      <c r="L9465">
        <v>1</v>
      </c>
      <c r="M9465">
        <v>35611</v>
      </c>
      <c r="N9465">
        <v>0</v>
      </c>
      <c r="O9465" t="str">
        <f t="shared" si="884"/>
        <v>&lt;30</v>
      </c>
      <c r="P9465" t="str">
        <f t="shared" si="885"/>
        <v>Medium</v>
      </c>
      <c r="Q9465" t="str">
        <f t="shared" si="886"/>
        <v>Mid-Term</v>
      </c>
      <c r="R9465" t="str">
        <f t="shared" si="887"/>
        <v>Zero Balance</v>
      </c>
      <c r="S9465" t="str">
        <f t="shared" si="888"/>
        <v>Normal</v>
      </c>
      <c r="T9465">
        <v>1</v>
      </c>
      <c r="U9465">
        <f t="shared" si="889"/>
        <v>0</v>
      </c>
    </row>
    <row r="9466" spans="1:21" x14ac:dyDescent="0.25">
      <c r="A9466">
        <v>2025</v>
      </c>
      <c r="B9466">
        <v>15786035</v>
      </c>
      <c r="C9466" t="s">
        <v>2875</v>
      </c>
      <c r="D9466">
        <v>740</v>
      </c>
      <c r="E9466" t="s">
        <v>15</v>
      </c>
      <c r="F9466" t="s">
        <v>23</v>
      </c>
      <c r="G9466">
        <v>39</v>
      </c>
      <c r="H9466">
        <v>9</v>
      </c>
      <c r="I9466">
        <v>0</v>
      </c>
      <c r="J9466">
        <v>2</v>
      </c>
      <c r="K9466">
        <v>1</v>
      </c>
      <c r="L9466">
        <v>0</v>
      </c>
      <c r="M9466">
        <v>19047</v>
      </c>
      <c r="N9466">
        <v>0</v>
      </c>
      <c r="O9466" t="str">
        <f t="shared" si="884"/>
        <v>30-45</v>
      </c>
      <c r="P9466" t="str">
        <f t="shared" si="885"/>
        <v>Medium</v>
      </c>
      <c r="Q9466" t="str">
        <f t="shared" si="886"/>
        <v>Long-Term</v>
      </c>
      <c r="R9466" t="str">
        <f t="shared" si="887"/>
        <v>Zero Balance</v>
      </c>
      <c r="S9466" t="str">
        <f t="shared" si="888"/>
        <v>Normal</v>
      </c>
      <c r="T9466">
        <v>1</v>
      </c>
      <c r="U9466">
        <f t="shared" si="889"/>
        <v>0</v>
      </c>
    </row>
    <row r="9467" spans="1:21" x14ac:dyDescent="0.25">
      <c r="A9467">
        <v>2025</v>
      </c>
      <c r="B9467">
        <v>15815259</v>
      </c>
      <c r="C9467" t="s">
        <v>1104</v>
      </c>
      <c r="D9467">
        <v>835</v>
      </c>
      <c r="E9467" t="s">
        <v>15</v>
      </c>
      <c r="F9467" t="s">
        <v>16</v>
      </c>
      <c r="G9467">
        <v>56</v>
      </c>
      <c r="H9467">
        <v>2</v>
      </c>
      <c r="I9467">
        <v>0</v>
      </c>
      <c r="J9467">
        <v>2</v>
      </c>
      <c r="K9467">
        <v>1</v>
      </c>
      <c r="L9467">
        <v>1</v>
      </c>
      <c r="M9467">
        <v>39820</v>
      </c>
      <c r="N9467">
        <v>0</v>
      </c>
      <c r="O9467" t="str">
        <f t="shared" si="884"/>
        <v>46-60</v>
      </c>
      <c r="P9467" t="str">
        <f t="shared" si="885"/>
        <v>High</v>
      </c>
      <c r="Q9467" t="str">
        <f t="shared" si="886"/>
        <v>New</v>
      </c>
      <c r="R9467" t="str">
        <f t="shared" si="887"/>
        <v>Zero Balance</v>
      </c>
      <c r="S9467" t="str">
        <f t="shared" si="888"/>
        <v>Normal</v>
      </c>
      <c r="T9467">
        <v>1</v>
      </c>
      <c r="U9467">
        <f t="shared" si="889"/>
        <v>0</v>
      </c>
    </row>
    <row r="9468" spans="1:21" x14ac:dyDescent="0.25">
      <c r="A9468">
        <v>2025</v>
      </c>
      <c r="B9468">
        <v>15592716</v>
      </c>
      <c r="C9468" t="s">
        <v>60</v>
      </c>
      <c r="D9468">
        <v>559</v>
      </c>
      <c r="E9468" t="s">
        <v>15</v>
      </c>
      <c r="F9468" t="s">
        <v>23</v>
      </c>
      <c r="G9468">
        <v>52</v>
      </c>
      <c r="H9468">
        <v>2</v>
      </c>
      <c r="I9468">
        <v>0</v>
      </c>
      <c r="J9468">
        <v>1</v>
      </c>
      <c r="K9468">
        <v>1</v>
      </c>
      <c r="L9468">
        <v>0</v>
      </c>
      <c r="M9468">
        <v>129014</v>
      </c>
      <c r="N9468">
        <v>1</v>
      </c>
      <c r="O9468" t="str">
        <f t="shared" si="884"/>
        <v>46-60</v>
      </c>
      <c r="P9468" t="str">
        <f t="shared" si="885"/>
        <v>Low</v>
      </c>
      <c r="Q9468" t="str">
        <f t="shared" si="886"/>
        <v>New</v>
      </c>
      <c r="R9468" t="str">
        <f t="shared" si="887"/>
        <v>Zero Balance</v>
      </c>
      <c r="S9468" t="str">
        <f t="shared" si="888"/>
        <v>Normal</v>
      </c>
      <c r="T9468">
        <v>1</v>
      </c>
      <c r="U9468">
        <f t="shared" si="889"/>
        <v>0</v>
      </c>
    </row>
    <row r="9469" spans="1:21" x14ac:dyDescent="0.25">
      <c r="A9469">
        <v>2025</v>
      </c>
      <c r="B9469">
        <v>15734850</v>
      </c>
      <c r="C9469" t="s">
        <v>868</v>
      </c>
      <c r="D9469">
        <v>676</v>
      </c>
      <c r="E9469" t="s">
        <v>18</v>
      </c>
      <c r="F9469" t="s">
        <v>23</v>
      </c>
      <c r="G9469">
        <v>36</v>
      </c>
      <c r="H9469">
        <v>1</v>
      </c>
      <c r="I9469">
        <v>82729</v>
      </c>
      <c r="J9469">
        <v>1</v>
      </c>
      <c r="K9469">
        <v>1</v>
      </c>
      <c r="L9469">
        <v>0</v>
      </c>
      <c r="M9469">
        <v>113810</v>
      </c>
      <c r="N9469">
        <v>0</v>
      </c>
      <c r="O9469" t="str">
        <f t="shared" si="884"/>
        <v>30-45</v>
      </c>
      <c r="P9469" t="str">
        <f t="shared" si="885"/>
        <v>Medium</v>
      </c>
      <c r="Q9469" t="str">
        <f t="shared" si="886"/>
        <v>New</v>
      </c>
      <c r="R9469" t="str">
        <f t="shared" si="887"/>
        <v>Low Balance</v>
      </c>
      <c r="S9469" t="str">
        <f t="shared" si="888"/>
        <v>Normal</v>
      </c>
      <c r="T9469">
        <v>1</v>
      </c>
      <c r="U9469">
        <f t="shared" si="889"/>
        <v>0</v>
      </c>
    </row>
    <row r="9470" spans="1:21" x14ac:dyDescent="0.25">
      <c r="A9470">
        <v>2025</v>
      </c>
      <c r="B9470">
        <v>15638047</v>
      </c>
      <c r="C9470" t="s">
        <v>150</v>
      </c>
      <c r="D9470">
        <v>613</v>
      </c>
      <c r="E9470" t="s">
        <v>26</v>
      </c>
      <c r="F9470" t="s">
        <v>16</v>
      </c>
      <c r="G9470">
        <v>45</v>
      </c>
      <c r="H9470">
        <v>9</v>
      </c>
      <c r="I9470">
        <v>142765</v>
      </c>
      <c r="J9470">
        <v>2</v>
      </c>
      <c r="K9470">
        <v>1</v>
      </c>
      <c r="L9470">
        <v>0</v>
      </c>
      <c r="M9470">
        <v>34750</v>
      </c>
      <c r="N9470">
        <v>0</v>
      </c>
      <c r="O9470" t="str">
        <f t="shared" si="884"/>
        <v>30-45</v>
      </c>
      <c r="P9470" t="str">
        <f t="shared" si="885"/>
        <v>Medium</v>
      </c>
      <c r="Q9470" t="str">
        <f t="shared" si="886"/>
        <v>Long-Term</v>
      </c>
      <c r="R9470" t="str">
        <f t="shared" si="887"/>
        <v>High Balance</v>
      </c>
      <c r="S9470" t="str">
        <f t="shared" si="888"/>
        <v>High Value</v>
      </c>
      <c r="T9470">
        <v>1</v>
      </c>
      <c r="U9470">
        <f t="shared" si="889"/>
        <v>0</v>
      </c>
    </row>
    <row r="9471" spans="1:21" x14ac:dyDescent="0.25">
      <c r="A9471">
        <v>2025</v>
      </c>
      <c r="B9471">
        <v>15674573</v>
      </c>
      <c r="C9471" t="s">
        <v>2876</v>
      </c>
      <c r="D9471">
        <v>713</v>
      </c>
      <c r="E9471" t="s">
        <v>15</v>
      </c>
      <c r="F9471" t="s">
        <v>16</v>
      </c>
      <c r="G9471">
        <v>25</v>
      </c>
      <c r="H9471">
        <v>4</v>
      </c>
      <c r="I9471">
        <v>121173</v>
      </c>
      <c r="J9471">
        <v>1</v>
      </c>
      <c r="K9471">
        <v>1</v>
      </c>
      <c r="L9471">
        <v>1</v>
      </c>
      <c r="M9471">
        <v>56269</v>
      </c>
      <c r="N9471">
        <v>0</v>
      </c>
      <c r="O9471" t="str">
        <f t="shared" si="884"/>
        <v>&lt;30</v>
      </c>
      <c r="P9471" t="str">
        <f t="shared" si="885"/>
        <v>Medium</v>
      </c>
      <c r="Q9471" t="str">
        <f t="shared" si="886"/>
        <v>Mid-Term</v>
      </c>
      <c r="R9471" t="str">
        <f t="shared" si="887"/>
        <v>High Balance</v>
      </c>
      <c r="S9471" t="str">
        <f t="shared" si="888"/>
        <v>High Value</v>
      </c>
      <c r="T9471">
        <v>1</v>
      </c>
      <c r="U9471">
        <f t="shared" si="889"/>
        <v>0</v>
      </c>
    </row>
    <row r="9472" spans="1:21" x14ac:dyDescent="0.25">
      <c r="A9472">
        <v>2025</v>
      </c>
      <c r="B9472">
        <v>15694859</v>
      </c>
      <c r="C9472" t="s">
        <v>808</v>
      </c>
      <c r="D9472">
        <v>751</v>
      </c>
      <c r="E9472" t="s">
        <v>26</v>
      </c>
      <c r="F9472" t="s">
        <v>16</v>
      </c>
      <c r="G9472">
        <v>28</v>
      </c>
      <c r="H9472">
        <v>10</v>
      </c>
      <c r="I9472">
        <v>132932</v>
      </c>
      <c r="J9472">
        <v>2</v>
      </c>
      <c r="K9472">
        <v>1</v>
      </c>
      <c r="L9472">
        <v>1</v>
      </c>
      <c r="M9472">
        <v>46630</v>
      </c>
      <c r="N9472">
        <v>0</v>
      </c>
      <c r="O9472" t="str">
        <f t="shared" si="884"/>
        <v>&lt;30</v>
      </c>
      <c r="P9472" t="str">
        <f t="shared" si="885"/>
        <v>High</v>
      </c>
      <c r="Q9472" t="str">
        <f t="shared" si="886"/>
        <v>Long-Term</v>
      </c>
      <c r="R9472" t="str">
        <f t="shared" si="887"/>
        <v>High Balance</v>
      </c>
      <c r="S9472" t="str">
        <f t="shared" si="888"/>
        <v>High Value</v>
      </c>
      <c r="T9472">
        <v>1</v>
      </c>
      <c r="U9472">
        <f t="shared" si="889"/>
        <v>0</v>
      </c>
    </row>
    <row r="9473" spans="1:21" x14ac:dyDescent="0.25">
      <c r="A9473">
        <v>2025</v>
      </c>
      <c r="B9473">
        <v>15776404</v>
      </c>
      <c r="C9473" t="s">
        <v>620</v>
      </c>
      <c r="D9473">
        <v>523</v>
      </c>
      <c r="E9473" t="s">
        <v>15</v>
      </c>
      <c r="F9473" t="s">
        <v>23</v>
      </c>
      <c r="G9473">
        <v>22</v>
      </c>
      <c r="H9473">
        <v>8</v>
      </c>
      <c r="I9473">
        <v>123374</v>
      </c>
      <c r="J9473">
        <v>1</v>
      </c>
      <c r="K9473">
        <v>1</v>
      </c>
      <c r="L9473">
        <v>1</v>
      </c>
      <c r="M9473">
        <v>124907</v>
      </c>
      <c r="N9473">
        <v>0</v>
      </c>
      <c r="O9473" t="str">
        <f t="shared" si="884"/>
        <v>&lt;30</v>
      </c>
      <c r="P9473" t="str">
        <f t="shared" si="885"/>
        <v>Low</v>
      </c>
      <c r="Q9473" t="str">
        <f t="shared" si="886"/>
        <v>Long-Term</v>
      </c>
      <c r="R9473" t="str">
        <f t="shared" si="887"/>
        <v>High Balance</v>
      </c>
      <c r="S9473" t="str">
        <f t="shared" si="888"/>
        <v>High Value</v>
      </c>
      <c r="T9473">
        <v>1</v>
      </c>
      <c r="U9473">
        <f t="shared" si="889"/>
        <v>0</v>
      </c>
    </row>
    <row r="9474" spans="1:21" x14ac:dyDescent="0.25">
      <c r="A9474">
        <v>2025</v>
      </c>
      <c r="B9474">
        <v>15579345</v>
      </c>
      <c r="C9474" t="s">
        <v>761</v>
      </c>
      <c r="D9474">
        <v>775</v>
      </c>
      <c r="E9474" t="s">
        <v>26</v>
      </c>
      <c r="F9474" t="s">
        <v>16</v>
      </c>
      <c r="G9474">
        <v>74</v>
      </c>
      <c r="H9474">
        <v>0</v>
      </c>
      <c r="I9474">
        <v>161372</v>
      </c>
      <c r="J9474">
        <v>1</v>
      </c>
      <c r="K9474">
        <v>1</v>
      </c>
      <c r="L9474">
        <v>1</v>
      </c>
      <c r="M9474">
        <v>134870</v>
      </c>
      <c r="N9474">
        <v>0</v>
      </c>
      <c r="O9474" t="str">
        <f t="shared" ref="O9474:O9537" si="890">IF(G9474&lt;30,"&lt;30",IF(G9474&lt;=45,"30-45",IF(G9474&lt;=60,"46-60","60+")))</f>
        <v>60+</v>
      </c>
      <c r="P9474" t="str">
        <f t="shared" ref="P9474:P9537" si="891">IF(D9474&lt;600,"Low",IF(D9474&lt;=750,"Medium","High"))</f>
        <v>High</v>
      </c>
      <c r="Q9474" t="str">
        <f t="shared" ref="Q9474:Q9537" si="892">IF(H9474&lt;=3,"New",IF(H9474&lt;=7,"Mid-Term","Long-Term"))</f>
        <v>New</v>
      </c>
      <c r="R9474" t="str">
        <f t="shared" ref="R9474:R9537" si="893">IF(I9474=0,"Zero Balance",IF(I9474&lt;100000,"Low Balance","High Balance"))</f>
        <v>High Balance</v>
      </c>
      <c r="S9474" t="str">
        <f t="shared" ref="S9474:S9537" si="894">IF(I9474&gt;=100000,"High Value","Normal")</f>
        <v>High Value</v>
      </c>
      <c r="T9474">
        <v>1</v>
      </c>
      <c r="U9474">
        <f t="shared" ref="U9474:U9537" si="895">IF(N9474=1,I9474,0)</f>
        <v>0</v>
      </c>
    </row>
    <row r="9475" spans="1:21" x14ac:dyDescent="0.25">
      <c r="A9475">
        <v>2025</v>
      </c>
      <c r="B9475">
        <v>15690733</v>
      </c>
      <c r="C9475" t="s">
        <v>344</v>
      </c>
      <c r="D9475">
        <v>608</v>
      </c>
      <c r="E9475" t="s">
        <v>18</v>
      </c>
      <c r="F9475" t="s">
        <v>23</v>
      </c>
      <c r="G9475">
        <v>45</v>
      </c>
      <c r="H9475">
        <v>4</v>
      </c>
      <c r="I9475">
        <v>0</v>
      </c>
      <c r="J9475">
        <v>2</v>
      </c>
      <c r="K9475">
        <v>0</v>
      </c>
      <c r="L9475">
        <v>0</v>
      </c>
      <c r="M9475">
        <v>36697</v>
      </c>
      <c r="N9475">
        <v>1</v>
      </c>
      <c r="O9475" t="str">
        <f t="shared" si="890"/>
        <v>30-45</v>
      </c>
      <c r="P9475" t="str">
        <f t="shared" si="891"/>
        <v>Medium</v>
      </c>
      <c r="Q9475" t="str">
        <f t="shared" si="892"/>
        <v>Mid-Term</v>
      </c>
      <c r="R9475" t="str">
        <f t="shared" si="893"/>
        <v>Zero Balance</v>
      </c>
      <c r="S9475" t="str">
        <f t="shared" si="894"/>
        <v>Normal</v>
      </c>
      <c r="T9475">
        <v>1</v>
      </c>
      <c r="U9475">
        <f t="shared" si="895"/>
        <v>0</v>
      </c>
    </row>
    <row r="9476" spans="1:21" x14ac:dyDescent="0.25">
      <c r="A9476">
        <v>2025</v>
      </c>
      <c r="B9476">
        <v>15631481</v>
      </c>
      <c r="C9476" t="s">
        <v>1101</v>
      </c>
      <c r="D9476">
        <v>673</v>
      </c>
      <c r="E9476" t="s">
        <v>15</v>
      </c>
      <c r="F9476" t="s">
        <v>23</v>
      </c>
      <c r="G9476">
        <v>51</v>
      </c>
      <c r="H9476">
        <v>8</v>
      </c>
      <c r="I9476">
        <v>79563</v>
      </c>
      <c r="J9476">
        <v>2</v>
      </c>
      <c r="K9476">
        <v>1</v>
      </c>
      <c r="L9476">
        <v>1</v>
      </c>
      <c r="M9476">
        <v>172201</v>
      </c>
      <c r="N9476">
        <v>0</v>
      </c>
      <c r="O9476" t="str">
        <f t="shared" si="890"/>
        <v>46-60</v>
      </c>
      <c r="P9476" t="str">
        <f t="shared" si="891"/>
        <v>Medium</v>
      </c>
      <c r="Q9476" t="str">
        <f t="shared" si="892"/>
        <v>Long-Term</v>
      </c>
      <c r="R9476" t="str">
        <f t="shared" si="893"/>
        <v>Low Balance</v>
      </c>
      <c r="S9476" t="str">
        <f t="shared" si="894"/>
        <v>Normal</v>
      </c>
      <c r="T9476">
        <v>1</v>
      </c>
      <c r="U9476">
        <f t="shared" si="895"/>
        <v>0</v>
      </c>
    </row>
    <row r="9477" spans="1:21" x14ac:dyDescent="0.25">
      <c r="A9477">
        <v>2025</v>
      </c>
      <c r="B9477">
        <v>15620988</v>
      </c>
      <c r="C9477" t="s">
        <v>854</v>
      </c>
      <c r="D9477">
        <v>616</v>
      </c>
      <c r="E9477" t="s">
        <v>15</v>
      </c>
      <c r="F9477" t="s">
        <v>23</v>
      </c>
      <c r="G9477">
        <v>46</v>
      </c>
      <c r="H9477">
        <v>2</v>
      </c>
      <c r="I9477">
        <v>0</v>
      </c>
      <c r="J9477">
        <v>2</v>
      </c>
      <c r="K9477">
        <v>1</v>
      </c>
      <c r="L9477">
        <v>0</v>
      </c>
      <c r="M9477">
        <v>137136</v>
      </c>
      <c r="N9477">
        <v>0</v>
      </c>
      <c r="O9477" t="str">
        <f t="shared" si="890"/>
        <v>46-60</v>
      </c>
      <c r="P9477" t="str">
        <f t="shared" si="891"/>
        <v>Medium</v>
      </c>
      <c r="Q9477" t="str">
        <f t="shared" si="892"/>
        <v>New</v>
      </c>
      <c r="R9477" t="str">
        <f t="shared" si="893"/>
        <v>Zero Balance</v>
      </c>
      <c r="S9477" t="str">
        <f t="shared" si="894"/>
        <v>Normal</v>
      </c>
      <c r="T9477">
        <v>1</v>
      </c>
      <c r="U9477">
        <f t="shared" si="895"/>
        <v>0</v>
      </c>
    </row>
    <row r="9478" spans="1:21" x14ac:dyDescent="0.25">
      <c r="A9478">
        <v>2025</v>
      </c>
      <c r="B9478">
        <v>15571529</v>
      </c>
      <c r="C9478" t="s">
        <v>429</v>
      </c>
      <c r="D9478">
        <v>650</v>
      </c>
      <c r="E9478" t="s">
        <v>26</v>
      </c>
      <c r="F9478" t="s">
        <v>16</v>
      </c>
      <c r="G9478">
        <v>48</v>
      </c>
      <c r="H9478">
        <v>7</v>
      </c>
      <c r="I9478">
        <v>138232</v>
      </c>
      <c r="J9478">
        <v>1</v>
      </c>
      <c r="K9478">
        <v>1</v>
      </c>
      <c r="L9478">
        <v>0</v>
      </c>
      <c r="M9478">
        <v>57595</v>
      </c>
      <c r="N9478">
        <v>0</v>
      </c>
      <c r="O9478" t="str">
        <f t="shared" si="890"/>
        <v>46-60</v>
      </c>
      <c r="P9478" t="str">
        <f t="shared" si="891"/>
        <v>Medium</v>
      </c>
      <c r="Q9478" t="str">
        <f t="shared" si="892"/>
        <v>Mid-Term</v>
      </c>
      <c r="R9478" t="str">
        <f t="shared" si="893"/>
        <v>High Balance</v>
      </c>
      <c r="S9478" t="str">
        <f t="shared" si="894"/>
        <v>High Value</v>
      </c>
      <c r="T9478">
        <v>1</v>
      </c>
      <c r="U9478">
        <f t="shared" si="895"/>
        <v>0</v>
      </c>
    </row>
    <row r="9479" spans="1:21" x14ac:dyDescent="0.25">
      <c r="A9479">
        <v>2025</v>
      </c>
      <c r="B9479">
        <v>15592104</v>
      </c>
      <c r="C9479" t="s">
        <v>1307</v>
      </c>
      <c r="D9479">
        <v>655</v>
      </c>
      <c r="E9479" t="s">
        <v>15</v>
      </c>
      <c r="F9479" t="s">
        <v>16</v>
      </c>
      <c r="G9479">
        <v>41</v>
      </c>
      <c r="H9479">
        <v>5</v>
      </c>
      <c r="I9479">
        <v>0</v>
      </c>
      <c r="J9479">
        <v>1</v>
      </c>
      <c r="K9479">
        <v>0</v>
      </c>
      <c r="L9479">
        <v>0</v>
      </c>
      <c r="M9479">
        <v>36548</v>
      </c>
      <c r="N9479">
        <v>1</v>
      </c>
      <c r="O9479" t="str">
        <f t="shared" si="890"/>
        <v>30-45</v>
      </c>
      <c r="P9479" t="str">
        <f t="shared" si="891"/>
        <v>Medium</v>
      </c>
      <c r="Q9479" t="str">
        <f t="shared" si="892"/>
        <v>Mid-Term</v>
      </c>
      <c r="R9479" t="str">
        <f t="shared" si="893"/>
        <v>Zero Balance</v>
      </c>
      <c r="S9479" t="str">
        <f t="shared" si="894"/>
        <v>Normal</v>
      </c>
      <c r="T9479">
        <v>1</v>
      </c>
      <c r="U9479">
        <f t="shared" si="895"/>
        <v>0</v>
      </c>
    </row>
    <row r="9480" spans="1:21" x14ac:dyDescent="0.25">
      <c r="A9480">
        <v>2025</v>
      </c>
      <c r="B9480">
        <v>15651900</v>
      </c>
      <c r="C9480" t="s">
        <v>635</v>
      </c>
      <c r="D9480">
        <v>782</v>
      </c>
      <c r="E9480" t="s">
        <v>26</v>
      </c>
      <c r="F9480" t="s">
        <v>16</v>
      </c>
      <c r="G9480">
        <v>53</v>
      </c>
      <c r="H9480">
        <v>1</v>
      </c>
      <c r="I9480">
        <v>81571</v>
      </c>
      <c r="J9480">
        <v>1</v>
      </c>
      <c r="K9480">
        <v>1</v>
      </c>
      <c r="L9480">
        <v>0</v>
      </c>
      <c r="M9480">
        <v>182960</v>
      </c>
      <c r="N9480">
        <v>1</v>
      </c>
      <c r="O9480" t="str">
        <f t="shared" si="890"/>
        <v>46-60</v>
      </c>
      <c r="P9480" t="str">
        <f t="shared" si="891"/>
        <v>High</v>
      </c>
      <c r="Q9480" t="str">
        <f t="shared" si="892"/>
        <v>New</v>
      </c>
      <c r="R9480" t="str">
        <f t="shared" si="893"/>
        <v>Low Balance</v>
      </c>
      <c r="S9480" t="str">
        <f t="shared" si="894"/>
        <v>Normal</v>
      </c>
      <c r="T9480">
        <v>1</v>
      </c>
      <c r="U9480">
        <f t="shared" si="895"/>
        <v>81571</v>
      </c>
    </row>
    <row r="9481" spans="1:21" x14ac:dyDescent="0.25">
      <c r="A9481">
        <v>2025</v>
      </c>
      <c r="B9481">
        <v>15596212</v>
      </c>
      <c r="C9481" t="s">
        <v>222</v>
      </c>
      <c r="D9481">
        <v>781</v>
      </c>
      <c r="E9481" t="s">
        <v>18</v>
      </c>
      <c r="F9481" t="s">
        <v>23</v>
      </c>
      <c r="G9481">
        <v>35</v>
      </c>
      <c r="H9481">
        <v>1</v>
      </c>
      <c r="I9481">
        <v>0</v>
      </c>
      <c r="J9481">
        <v>2</v>
      </c>
      <c r="K9481">
        <v>0</v>
      </c>
      <c r="L9481">
        <v>0</v>
      </c>
      <c r="M9481">
        <v>42118</v>
      </c>
      <c r="N9481">
        <v>0</v>
      </c>
      <c r="O9481" t="str">
        <f t="shared" si="890"/>
        <v>30-45</v>
      </c>
      <c r="P9481" t="str">
        <f t="shared" si="891"/>
        <v>High</v>
      </c>
      <c r="Q9481" t="str">
        <f t="shared" si="892"/>
        <v>New</v>
      </c>
      <c r="R9481" t="str">
        <f t="shared" si="893"/>
        <v>Zero Balance</v>
      </c>
      <c r="S9481" t="str">
        <f t="shared" si="894"/>
        <v>Normal</v>
      </c>
      <c r="T9481">
        <v>1</v>
      </c>
      <c r="U9481">
        <f t="shared" si="895"/>
        <v>0</v>
      </c>
    </row>
    <row r="9482" spans="1:21" x14ac:dyDescent="0.25">
      <c r="A9482">
        <v>2025</v>
      </c>
      <c r="B9482">
        <v>15710687</v>
      </c>
      <c r="C9482" t="s">
        <v>101</v>
      </c>
      <c r="D9482">
        <v>593</v>
      </c>
      <c r="E9482" t="s">
        <v>15</v>
      </c>
      <c r="F9482" t="s">
        <v>16</v>
      </c>
      <c r="G9482">
        <v>33</v>
      </c>
      <c r="H9482">
        <v>0</v>
      </c>
      <c r="I9482">
        <v>95927</v>
      </c>
      <c r="J9482">
        <v>1</v>
      </c>
      <c r="K9482">
        <v>1</v>
      </c>
      <c r="L9482">
        <v>0</v>
      </c>
      <c r="M9482">
        <v>199478</v>
      </c>
      <c r="N9482">
        <v>0</v>
      </c>
      <c r="O9482" t="str">
        <f t="shared" si="890"/>
        <v>30-45</v>
      </c>
      <c r="P9482" t="str">
        <f t="shared" si="891"/>
        <v>Low</v>
      </c>
      <c r="Q9482" t="str">
        <f t="shared" si="892"/>
        <v>New</v>
      </c>
      <c r="R9482" t="str">
        <f t="shared" si="893"/>
        <v>Low Balance</v>
      </c>
      <c r="S9482" t="str">
        <f t="shared" si="894"/>
        <v>Normal</v>
      </c>
      <c r="T9482">
        <v>1</v>
      </c>
      <c r="U9482">
        <f t="shared" si="895"/>
        <v>0</v>
      </c>
    </row>
    <row r="9483" spans="1:21" x14ac:dyDescent="0.25">
      <c r="A9483">
        <v>2025</v>
      </c>
      <c r="B9483">
        <v>15613787</v>
      </c>
      <c r="C9483" t="s">
        <v>1400</v>
      </c>
      <c r="D9483">
        <v>505</v>
      </c>
      <c r="E9483" t="s">
        <v>18</v>
      </c>
      <c r="F9483" t="s">
        <v>23</v>
      </c>
      <c r="G9483">
        <v>35</v>
      </c>
      <c r="H9483">
        <v>8</v>
      </c>
      <c r="I9483">
        <v>116933</v>
      </c>
      <c r="J9483">
        <v>1</v>
      </c>
      <c r="K9483">
        <v>1</v>
      </c>
      <c r="L9483">
        <v>0</v>
      </c>
      <c r="M9483">
        <v>91093</v>
      </c>
      <c r="N9483">
        <v>0</v>
      </c>
      <c r="O9483" t="str">
        <f t="shared" si="890"/>
        <v>30-45</v>
      </c>
      <c r="P9483" t="str">
        <f t="shared" si="891"/>
        <v>Low</v>
      </c>
      <c r="Q9483" t="str">
        <f t="shared" si="892"/>
        <v>Long-Term</v>
      </c>
      <c r="R9483" t="str">
        <f t="shared" si="893"/>
        <v>High Balance</v>
      </c>
      <c r="S9483" t="str">
        <f t="shared" si="894"/>
        <v>High Value</v>
      </c>
      <c r="T9483">
        <v>1</v>
      </c>
      <c r="U9483">
        <f t="shared" si="895"/>
        <v>0</v>
      </c>
    </row>
    <row r="9484" spans="1:21" x14ac:dyDescent="0.25">
      <c r="A9484">
        <v>2025</v>
      </c>
      <c r="B9484">
        <v>15599211</v>
      </c>
      <c r="C9484" t="s">
        <v>392</v>
      </c>
      <c r="D9484">
        <v>707</v>
      </c>
      <c r="E9484" t="s">
        <v>15</v>
      </c>
      <c r="F9484" t="s">
        <v>23</v>
      </c>
      <c r="G9484">
        <v>40</v>
      </c>
      <c r="H9484">
        <v>1</v>
      </c>
      <c r="I9484">
        <v>0</v>
      </c>
      <c r="J9484">
        <v>2</v>
      </c>
      <c r="K9484">
        <v>1</v>
      </c>
      <c r="L9484">
        <v>0</v>
      </c>
      <c r="M9484">
        <v>14090</v>
      </c>
      <c r="N9484">
        <v>1</v>
      </c>
      <c r="O9484" t="str">
        <f t="shared" si="890"/>
        <v>30-45</v>
      </c>
      <c r="P9484" t="str">
        <f t="shared" si="891"/>
        <v>Medium</v>
      </c>
      <c r="Q9484" t="str">
        <f t="shared" si="892"/>
        <v>New</v>
      </c>
      <c r="R9484" t="str">
        <f t="shared" si="893"/>
        <v>Zero Balance</v>
      </c>
      <c r="S9484" t="str">
        <f t="shared" si="894"/>
        <v>Normal</v>
      </c>
      <c r="T9484">
        <v>1</v>
      </c>
      <c r="U9484">
        <f t="shared" si="895"/>
        <v>0</v>
      </c>
    </row>
    <row r="9485" spans="1:21" x14ac:dyDescent="0.25">
      <c r="A9485">
        <v>2025</v>
      </c>
      <c r="B9485">
        <v>15675983</v>
      </c>
      <c r="C9485" t="s">
        <v>178</v>
      </c>
      <c r="D9485">
        <v>692</v>
      </c>
      <c r="E9485" t="s">
        <v>15</v>
      </c>
      <c r="F9485" t="s">
        <v>16</v>
      </c>
      <c r="G9485">
        <v>36</v>
      </c>
      <c r="H9485">
        <v>3</v>
      </c>
      <c r="I9485">
        <v>79551</v>
      </c>
      <c r="J9485">
        <v>1</v>
      </c>
      <c r="K9485">
        <v>0</v>
      </c>
      <c r="L9485">
        <v>1</v>
      </c>
      <c r="M9485">
        <v>178267</v>
      </c>
      <c r="N9485">
        <v>0</v>
      </c>
      <c r="O9485" t="str">
        <f t="shared" si="890"/>
        <v>30-45</v>
      </c>
      <c r="P9485" t="str">
        <f t="shared" si="891"/>
        <v>Medium</v>
      </c>
      <c r="Q9485" t="str">
        <f t="shared" si="892"/>
        <v>New</v>
      </c>
      <c r="R9485" t="str">
        <f t="shared" si="893"/>
        <v>Low Balance</v>
      </c>
      <c r="S9485" t="str">
        <f t="shared" si="894"/>
        <v>Normal</v>
      </c>
      <c r="T9485">
        <v>1</v>
      </c>
      <c r="U9485">
        <f t="shared" si="895"/>
        <v>0</v>
      </c>
    </row>
    <row r="9486" spans="1:21" x14ac:dyDescent="0.25">
      <c r="A9486">
        <v>2025</v>
      </c>
      <c r="B9486">
        <v>15622370</v>
      </c>
      <c r="C9486" t="s">
        <v>268</v>
      </c>
      <c r="D9486">
        <v>813</v>
      </c>
      <c r="E9486" t="s">
        <v>26</v>
      </c>
      <c r="F9486" t="s">
        <v>23</v>
      </c>
      <c r="G9486">
        <v>30</v>
      </c>
      <c r="H9486">
        <v>1</v>
      </c>
      <c r="I9486">
        <v>116417</v>
      </c>
      <c r="J9486">
        <v>1</v>
      </c>
      <c r="K9486">
        <v>0</v>
      </c>
      <c r="L9486">
        <v>1</v>
      </c>
      <c r="M9486">
        <v>85808</v>
      </c>
      <c r="N9486">
        <v>0</v>
      </c>
      <c r="O9486" t="str">
        <f t="shared" si="890"/>
        <v>30-45</v>
      </c>
      <c r="P9486" t="str">
        <f t="shared" si="891"/>
        <v>High</v>
      </c>
      <c r="Q9486" t="str">
        <f t="shared" si="892"/>
        <v>New</v>
      </c>
      <c r="R9486" t="str">
        <f t="shared" si="893"/>
        <v>High Balance</v>
      </c>
      <c r="S9486" t="str">
        <f t="shared" si="894"/>
        <v>High Value</v>
      </c>
      <c r="T9486">
        <v>1</v>
      </c>
      <c r="U9486">
        <f t="shared" si="895"/>
        <v>0</v>
      </c>
    </row>
    <row r="9487" spans="1:21" x14ac:dyDescent="0.25">
      <c r="A9487">
        <v>2025</v>
      </c>
      <c r="B9487">
        <v>15656319</v>
      </c>
      <c r="C9487" t="s">
        <v>582</v>
      </c>
      <c r="D9487">
        <v>850</v>
      </c>
      <c r="E9487" t="s">
        <v>18</v>
      </c>
      <c r="F9487" t="s">
        <v>23</v>
      </c>
      <c r="G9487">
        <v>37</v>
      </c>
      <c r="H9487">
        <v>4</v>
      </c>
      <c r="I9487">
        <v>88141</v>
      </c>
      <c r="J9487">
        <v>1</v>
      </c>
      <c r="K9487">
        <v>1</v>
      </c>
      <c r="L9487">
        <v>0</v>
      </c>
      <c r="M9487">
        <v>109659</v>
      </c>
      <c r="N9487">
        <v>0</v>
      </c>
      <c r="O9487" t="str">
        <f t="shared" si="890"/>
        <v>30-45</v>
      </c>
      <c r="P9487" t="str">
        <f t="shared" si="891"/>
        <v>High</v>
      </c>
      <c r="Q9487" t="str">
        <f t="shared" si="892"/>
        <v>Mid-Term</v>
      </c>
      <c r="R9487" t="str">
        <f t="shared" si="893"/>
        <v>Low Balance</v>
      </c>
      <c r="S9487" t="str">
        <f t="shared" si="894"/>
        <v>Normal</v>
      </c>
      <c r="T9487">
        <v>1</v>
      </c>
      <c r="U9487">
        <f t="shared" si="895"/>
        <v>0</v>
      </c>
    </row>
    <row r="9488" spans="1:21" x14ac:dyDescent="0.25">
      <c r="A9488">
        <v>2025</v>
      </c>
      <c r="B9488">
        <v>15605130</v>
      </c>
      <c r="C9488" t="s">
        <v>2877</v>
      </c>
      <c r="D9488">
        <v>753</v>
      </c>
      <c r="E9488" t="s">
        <v>15</v>
      </c>
      <c r="F9488" t="s">
        <v>23</v>
      </c>
      <c r="G9488">
        <v>32</v>
      </c>
      <c r="H9488">
        <v>6</v>
      </c>
      <c r="I9488">
        <v>177729</v>
      </c>
      <c r="J9488">
        <v>1</v>
      </c>
      <c r="K9488">
        <v>1</v>
      </c>
      <c r="L9488">
        <v>1</v>
      </c>
      <c r="M9488">
        <v>161642</v>
      </c>
      <c r="N9488">
        <v>0</v>
      </c>
      <c r="O9488" t="str">
        <f t="shared" si="890"/>
        <v>30-45</v>
      </c>
      <c r="P9488" t="str">
        <f t="shared" si="891"/>
        <v>High</v>
      </c>
      <c r="Q9488" t="str">
        <f t="shared" si="892"/>
        <v>Mid-Term</v>
      </c>
      <c r="R9488" t="str">
        <f t="shared" si="893"/>
        <v>High Balance</v>
      </c>
      <c r="S9488" t="str">
        <f t="shared" si="894"/>
        <v>High Value</v>
      </c>
      <c r="T9488">
        <v>1</v>
      </c>
      <c r="U9488">
        <f t="shared" si="895"/>
        <v>0</v>
      </c>
    </row>
    <row r="9489" spans="1:21" x14ac:dyDescent="0.25">
      <c r="A9489">
        <v>2025</v>
      </c>
      <c r="B9489">
        <v>15672574</v>
      </c>
      <c r="C9489" t="s">
        <v>1442</v>
      </c>
      <c r="D9489">
        <v>850</v>
      </c>
      <c r="E9489" t="s">
        <v>18</v>
      </c>
      <c r="F9489" t="s">
        <v>16</v>
      </c>
      <c r="G9489">
        <v>32</v>
      </c>
      <c r="H9489">
        <v>5</v>
      </c>
      <c r="I9489">
        <v>0</v>
      </c>
      <c r="J9489">
        <v>1</v>
      </c>
      <c r="K9489">
        <v>1</v>
      </c>
      <c r="L9489">
        <v>1</v>
      </c>
      <c r="M9489">
        <v>3831</v>
      </c>
      <c r="N9489">
        <v>0</v>
      </c>
      <c r="O9489" t="str">
        <f t="shared" si="890"/>
        <v>30-45</v>
      </c>
      <c r="P9489" t="str">
        <f t="shared" si="891"/>
        <v>High</v>
      </c>
      <c r="Q9489" t="str">
        <f t="shared" si="892"/>
        <v>Mid-Term</v>
      </c>
      <c r="R9489" t="str">
        <f t="shared" si="893"/>
        <v>Zero Balance</v>
      </c>
      <c r="S9489" t="str">
        <f t="shared" si="894"/>
        <v>Normal</v>
      </c>
      <c r="T9489">
        <v>1</v>
      </c>
      <c r="U9489">
        <f t="shared" si="895"/>
        <v>0</v>
      </c>
    </row>
    <row r="9490" spans="1:21" x14ac:dyDescent="0.25">
      <c r="A9490">
        <v>2025</v>
      </c>
      <c r="B9490">
        <v>15659355</v>
      </c>
      <c r="C9490" t="s">
        <v>371</v>
      </c>
      <c r="D9490">
        <v>671</v>
      </c>
      <c r="E9490" t="s">
        <v>18</v>
      </c>
      <c r="F9490" t="s">
        <v>23</v>
      </c>
      <c r="G9490">
        <v>32</v>
      </c>
      <c r="H9490">
        <v>6</v>
      </c>
      <c r="I9490">
        <v>123913</v>
      </c>
      <c r="J9490">
        <v>2</v>
      </c>
      <c r="K9490">
        <v>1</v>
      </c>
      <c r="L9490">
        <v>1</v>
      </c>
      <c r="M9490">
        <v>146636</v>
      </c>
      <c r="N9490">
        <v>0</v>
      </c>
      <c r="O9490" t="str">
        <f t="shared" si="890"/>
        <v>30-45</v>
      </c>
      <c r="P9490" t="str">
        <f t="shared" si="891"/>
        <v>Medium</v>
      </c>
      <c r="Q9490" t="str">
        <f t="shared" si="892"/>
        <v>Mid-Term</v>
      </c>
      <c r="R9490" t="str">
        <f t="shared" si="893"/>
        <v>High Balance</v>
      </c>
      <c r="S9490" t="str">
        <f t="shared" si="894"/>
        <v>High Value</v>
      </c>
      <c r="T9490">
        <v>1</v>
      </c>
      <c r="U9490">
        <f t="shared" si="895"/>
        <v>0</v>
      </c>
    </row>
    <row r="9491" spans="1:21" x14ac:dyDescent="0.25">
      <c r="A9491">
        <v>2025</v>
      </c>
      <c r="B9491">
        <v>15777907</v>
      </c>
      <c r="C9491" t="s">
        <v>540</v>
      </c>
      <c r="D9491">
        <v>791</v>
      </c>
      <c r="E9491" t="s">
        <v>15</v>
      </c>
      <c r="F9491" t="s">
        <v>16</v>
      </c>
      <c r="G9491">
        <v>33</v>
      </c>
      <c r="H9491">
        <v>3</v>
      </c>
      <c r="I9491">
        <v>0</v>
      </c>
      <c r="J9491">
        <v>1</v>
      </c>
      <c r="K9491">
        <v>1</v>
      </c>
      <c r="L9491">
        <v>1</v>
      </c>
      <c r="M9491">
        <v>144414</v>
      </c>
      <c r="N9491">
        <v>1</v>
      </c>
      <c r="O9491" t="str">
        <f t="shared" si="890"/>
        <v>30-45</v>
      </c>
      <c r="P9491" t="str">
        <f t="shared" si="891"/>
        <v>High</v>
      </c>
      <c r="Q9491" t="str">
        <f t="shared" si="892"/>
        <v>New</v>
      </c>
      <c r="R9491" t="str">
        <f t="shared" si="893"/>
        <v>Zero Balance</v>
      </c>
      <c r="S9491" t="str">
        <f t="shared" si="894"/>
        <v>Normal</v>
      </c>
      <c r="T9491">
        <v>1</v>
      </c>
      <c r="U9491">
        <f t="shared" si="895"/>
        <v>0</v>
      </c>
    </row>
    <row r="9492" spans="1:21" x14ac:dyDescent="0.25">
      <c r="A9492">
        <v>2025</v>
      </c>
      <c r="B9492">
        <v>15655171</v>
      </c>
      <c r="C9492" t="s">
        <v>1967</v>
      </c>
      <c r="D9492">
        <v>624</v>
      </c>
      <c r="E9492" t="s">
        <v>15</v>
      </c>
      <c r="F9492" t="s">
        <v>23</v>
      </c>
      <c r="G9492">
        <v>80</v>
      </c>
      <c r="H9492">
        <v>3</v>
      </c>
      <c r="I9492">
        <v>0</v>
      </c>
      <c r="J9492">
        <v>1</v>
      </c>
      <c r="K9492">
        <v>1</v>
      </c>
      <c r="L9492">
        <v>1</v>
      </c>
      <c r="M9492">
        <v>65801</v>
      </c>
      <c r="N9492">
        <v>0</v>
      </c>
      <c r="O9492" t="str">
        <f t="shared" si="890"/>
        <v>60+</v>
      </c>
      <c r="P9492" t="str">
        <f t="shared" si="891"/>
        <v>Medium</v>
      </c>
      <c r="Q9492" t="str">
        <f t="shared" si="892"/>
        <v>New</v>
      </c>
      <c r="R9492" t="str">
        <f t="shared" si="893"/>
        <v>Zero Balance</v>
      </c>
      <c r="S9492" t="str">
        <f t="shared" si="894"/>
        <v>Normal</v>
      </c>
      <c r="T9492">
        <v>1</v>
      </c>
      <c r="U9492">
        <f t="shared" si="895"/>
        <v>0</v>
      </c>
    </row>
    <row r="9493" spans="1:21" x14ac:dyDescent="0.25">
      <c r="A9493">
        <v>2025</v>
      </c>
      <c r="B9493">
        <v>15619674</v>
      </c>
      <c r="C9493" t="s">
        <v>322</v>
      </c>
      <c r="D9493">
        <v>649</v>
      </c>
      <c r="E9493" t="s">
        <v>15</v>
      </c>
      <c r="F9493" t="s">
        <v>16</v>
      </c>
      <c r="G9493">
        <v>35</v>
      </c>
      <c r="H9493">
        <v>4</v>
      </c>
      <c r="I9493">
        <v>108306</v>
      </c>
      <c r="J9493">
        <v>1</v>
      </c>
      <c r="K9493">
        <v>1</v>
      </c>
      <c r="L9493">
        <v>1</v>
      </c>
      <c r="M9493">
        <v>192486</v>
      </c>
      <c r="N9493">
        <v>0</v>
      </c>
      <c r="O9493" t="str">
        <f t="shared" si="890"/>
        <v>30-45</v>
      </c>
      <c r="P9493" t="str">
        <f t="shared" si="891"/>
        <v>Medium</v>
      </c>
      <c r="Q9493" t="str">
        <f t="shared" si="892"/>
        <v>Mid-Term</v>
      </c>
      <c r="R9493" t="str">
        <f t="shared" si="893"/>
        <v>High Balance</v>
      </c>
      <c r="S9493" t="str">
        <f t="shared" si="894"/>
        <v>High Value</v>
      </c>
      <c r="T9493">
        <v>1</v>
      </c>
      <c r="U9493">
        <f t="shared" si="895"/>
        <v>0</v>
      </c>
    </row>
    <row r="9494" spans="1:21" x14ac:dyDescent="0.25">
      <c r="A9494">
        <v>2025</v>
      </c>
      <c r="B9494">
        <v>15775192</v>
      </c>
      <c r="C9494" t="s">
        <v>2878</v>
      </c>
      <c r="D9494">
        <v>732</v>
      </c>
      <c r="E9494" t="s">
        <v>26</v>
      </c>
      <c r="F9494" t="s">
        <v>16</v>
      </c>
      <c r="G9494">
        <v>48</v>
      </c>
      <c r="H9494">
        <v>4</v>
      </c>
      <c r="I9494">
        <v>102963</v>
      </c>
      <c r="J9494">
        <v>1</v>
      </c>
      <c r="K9494">
        <v>1</v>
      </c>
      <c r="L9494">
        <v>0</v>
      </c>
      <c r="M9494">
        <v>120853</v>
      </c>
      <c r="N9494">
        <v>1</v>
      </c>
      <c r="O9494" t="str">
        <f t="shared" si="890"/>
        <v>46-60</v>
      </c>
      <c r="P9494" t="str">
        <f t="shared" si="891"/>
        <v>Medium</v>
      </c>
      <c r="Q9494" t="str">
        <f t="shared" si="892"/>
        <v>Mid-Term</v>
      </c>
      <c r="R9494" t="str">
        <f t="shared" si="893"/>
        <v>High Balance</v>
      </c>
      <c r="S9494" t="str">
        <f t="shared" si="894"/>
        <v>High Value</v>
      </c>
      <c r="T9494">
        <v>1</v>
      </c>
      <c r="U9494">
        <f t="shared" si="895"/>
        <v>102963</v>
      </c>
    </row>
    <row r="9495" spans="1:21" x14ac:dyDescent="0.25">
      <c r="A9495">
        <v>2025</v>
      </c>
      <c r="B9495">
        <v>15617657</v>
      </c>
      <c r="C9495" t="s">
        <v>306</v>
      </c>
      <c r="D9495">
        <v>664</v>
      </c>
      <c r="E9495" t="s">
        <v>15</v>
      </c>
      <c r="F9495" t="s">
        <v>16</v>
      </c>
      <c r="G9495">
        <v>36</v>
      </c>
      <c r="H9495">
        <v>0</v>
      </c>
      <c r="I9495">
        <v>103502</v>
      </c>
      <c r="J9495">
        <v>1</v>
      </c>
      <c r="K9495">
        <v>1</v>
      </c>
      <c r="L9495">
        <v>1</v>
      </c>
      <c r="M9495">
        <v>146192</v>
      </c>
      <c r="N9495">
        <v>0</v>
      </c>
      <c r="O9495" t="str">
        <f t="shared" si="890"/>
        <v>30-45</v>
      </c>
      <c r="P9495" t="str">
        <f t="shared" si="891"/>
        <v>Medium</v>
      </c>
      <c r="Q9495" t="str">
        <f t="shared" si="892"/>
        <v>New</v>
      </c>
      <c r="R9495" t="str">
        <f t="shared" si="893"/>
        <v>High Balance</v>
      </c>
      <c r="S9495" t="str">
        <f t="shared" si="894"/>
        <v>High Value</v>
      </c>
      <c r="T9495">
        <v>1</v>
      </c>
      <c r="U9495">
        <f t="shared" si="895"/>
        <v>0</v>
      </c>
    </row>
    <row r="9496" spans="1:21" x14ac:dyDescent="0.25">
      <c r="A9496">
        <v>2025</v>
      </c>
      <c r="B9496">
        <v>15688951</v>
      </c>
      <c r="C9496" t="s">
        <v>2879</v>
      </c>
      <c r="D9496">
        <v>789</v>
      </c>
      <c r="E9496" t="s">
        <v>26</v>
      </c>
      <c r="F9496" t="s">
        <v>23</v>
      </c>
      <c r="G9496">
        <v>43</v>
      </c>
      <c r="H9496">
        <v>8</v>
      </c>
      <c r="I9496">
        <v>119654</v>
      </c>
      <c r="J9496">
        <v>2</v>
      </c>
      <c r="K9496">
        <v>0</v>
      </c>
      <c r="L9496">
        <v>1</v>
      </c>
      <c r="M9496">
        <v>148412</v>
      </c>
      <c r="N9496">
        <v>1</v>
      </c>
      <c r="O9496" t="str">
        <f t="shared" si="890"/>
        <v>30-45</v>
      </c>
      <c r="P9496" t="str">
        <f t="shared" si="891"/>
        <v>High</v>
      </c>
      <c r="Q9496" t="str">
        <f t="shared" si="892"/>
        <v>Long-Term</v>
      </c>
      <c r="R9496" t="str">
        <f t="shared" si="893"/>
        <v>High Balance</v>
      </c>
      <c r="S9496" t="str">
        <f t="shared" si="894"/>
        <v>High Value</v>
      </c>
      <c r="T9496">
        <v>1</v>
      </c>
      <c r="U9496">
        <f t="shared" si="895"/>
        <v>119654</v>
      </c>
    </row>
    <row r="9497" spans="1:21" x14ac:dyDescent="0.25">
      <c r="A9497">
        <v>2025</v>
      </c>
      <c r="B9497">
        <v>15763460</v>
      </c>
      <c r="C9497" t="s">
        <v>254</v>
      </c>
      <c r="D9497">
        <v>680</v>
      </c>
      <c r="E9497" t="s">
        <v>15</v>
      </c>
      <c r="F9497" t="s">
        <v>23</v>
      </c>
      <c r="G9497">
        <v>33</v>
      </c>
      <c r="H9497">
        <v>10</v>
      </c>
      <c r="I9497">
        <v>183768</v>
      </c>
      <c r="J9497">
        <v>1</v>
      </c>
      <c r="K9497">
        <v>1</v>
      </c>
      <c r="L9497">
        <v>0</v>
      </c>
      <c r="M9497">
        <v>164119</v>
      </c>
      <c r="N9497">
        <v>0</v>
      </c>
      <c r="O9497" t="str">
        <f t="shared" si="890"/>
        <v>30-45</v>
      </c>
      <c r="P9497" t="str">
        <f t="shared" si="891"/>
        <v>Medium</v>
      </c>
      <c r="Q9497" t="str">
        <f t="shared" si="892"/>
        <v>Long-Term</v>
      </c>
      <c r="R9497" t="str">
        <f t="shared" si="893"/>
        <v>High Balance</v>
      </c>
      <c r="S9497" t="str">
        <f t="shared" si="894"/>
        <v>High Value</v>
      </c>
      <c r="T9497">
        <v>1</v>
      </c>
      <c r="U9497">
        <f t="shared" si="895"/>
        <v>0</v>
      </c>
    </row>
    <row r="9498" spans="1:21" x14ac:dyDescent="0.25">
      <c r="A9498">
        <v>2025</v>
      </c>
      <c r="B9498">
        <v>15756992</v>
      </c>
      <c r="C9498" t="s">
        <v>1134</v>
      </c>
      <c r="D9498">
        <v>701</v>
      </c>
      <c r="E9498" t="s">
        <v>15</v>
      </c>
      <c r="F9498" t="s">
        <v>23</v>
      </c>
      <c r="G9498">
        <v>37</v>
      </c>
      <c r="H9498">
        <v>1</v>
      </c>
      <c r="I9498">
        <v>0</v>
      </c>
      <c r="J9498">
        <v>2</v>
      </c>
      <c r="K9498">
        <v>1</v>
      </c>
      <c r="L9498">
        <v>0</v>
      </c>
      <c r="M9498">
        <v>163458</v>
      </c>
      <c r="N9498">
        <v>0</v>
      </c>
      <c r="O9498" t="str">
        <f t="shared" si="890"/>
        <v>30-45</v>
      </c>
      <c r="P9498" t="str">
        <f t="shared" si="891"/>
        <v>Medium</v>
      </c>
      <c r="Q9498" t="str">
        <f t="shared" si="892"/>
        <v>New</v>
      </c>
      <c r="R9498" t="str">
        <f t="shared" si="893"/>
        <v>Zero Balance</v>
      </c>
      <c r="S9498" t="str">
        <f t="shared" si="894"/>
        <v>Normal</v>
      </c>
      <c r="T9498">
        <v>1</v>
      </c>
      <c r="U9498">
        <f t="shared" si="895"/>
        <v>0</v>
      </c>
    </row>
    <row r="9499" spans="1:21" x14ac:dyDescent="0.25">
      <c r="A9499">
        <v>2025</v>
      </c>
      <c r="B9499">
        <v>15617454</v>
      </c>
      <c r="C9499" t="s">
        <v>1031</v>
      </c>
      <c r="D9499">
        <v>684</v>
      </c>
      <c r="E9499" t="s">
        <v>15</v>
      </c>
      <c r="F9499" t="s">
        <v>16</v>
      </c>
      <c r="G9499">
        <v>25</v>
      </c>
      <c r="H9499">
        <v>1</v>
      </c>
      <c r="I9499">
        <v>0</v>
      </c>
      <c r="J9499">
        <v>2</v>
      </c>
      <c r="K9499">
        <v>0</v>
      </c>
      <c r="L9499">
        <v>1</v>
      </c>
      <c r="M9499">
        <v>144978</v>
      </c>
      <c r="N9499">
        <v>0</v>
      </c>
      <c r="O9499" t="str">
        <f t="shared" si="890"/>
        <v>&lt;30</v>
      </c>
      <c r="P9499" t="str">
        <f t="shared" si="891"/>
        <v>Medium</v>
      </c>
      <c r="Q9499" t="str">
        <f t="shared" si="892"/>
        <v>New</v>
      </c>
      <c r="R9499" t="str">
        <f t="shared" si="893"/>
        <v>Zero Balance</v>
      </c>
      <c r="S9499" t="str">
        <f t="shared" si="894"/>
        <v>Normal</v>
      </c>
      <c r="T9499">
        <v>1</v>
      </c>
      <c r="U9499">
        <f t="shared" si="895"/>
        <v>0</v>
      </c>
    </row>
    <row r="9500" spans="1:21" x14ac:dyDescent="0.25">
      <c r="A9500">
        <v>2025</v>
      </c>
      <c r="B9500">
        <v>15701932</v>
      </c>
      <c r="C9500" t="s">
        <v>219</v>
      </c>
      <c r="D9500">
        <v>586</v>
      </c>
      <c r="E9500" t="s">
        <v>15</v>
      </c>
      <c r="F9500" t="s">
        <v>16</v>
      </c>
      <c r="G9500">
        <v>52</v>
      </c>
      <c r="H9500">
        <v>6</v>
      </c>
      <c r="I9500">
        <v>140901</v>
      </c>
      <c r="J9500">
        <v>1</v>
      </c>
      <c r="K9500">
        <v>1</v>
      </c>
      <c r="L9500">
        <v>1</v>
      </c>
      <c r="M9500">
        <v>67289</v>
      </c>
      <c r="N9500">
        <v>0</v>
      </c>
      <c r="O9500" t="str">
        <f t="shared" si="890"/>
        <v>46-60</v>
      </c>
      <c r="P9500" t="str">
        <f t="shared" si="891"/>
        <v>Low</v>
      </c>
      <c r="Q9500" t="str">
        <f t="shared" si="892"/>
        <v>Mid-Term</v>
      </c>
      <c r="R9500" t="str">
        <f t="shared" si="893"/>
        <v>High Balance</v>
      </c>
      <c r="S9500" t="str">
        <f t="shared" si="894"/>
        <v>High Value</v>
      </c>
      <c r="T9500">
        <v>1</v>
      </c>
      <c r="U9500">
        <f t="shared" si="895"/>
        <v>0</v>
      </c>
    </row>
    <row r="9501" spans="1:21" x14ac:dyDescent="0.25">
      <c r="A9501">
        <v>2025</v>
      </c>
      <c r="B9501">
        <v>15700813</v>
      </c>
      <c r="C9501" t="s">
        <v>878</v>
      </c>
      <c r="D9501">
        <v>522</v>
      </c>
      <c r="E9501" t="s">
        <v>26</v>
      </c>
      <c r="F9501" t="s">
        <v>16</v>
      </c>
      <c r="G9501">
        <v>25</v>
      </c>
      <c r="H9501">
        <v>5</v>
      </c>
      <c r="I9501">
        <v>94050</v>
      </c>
      <c r="J9501">
        <v>2</v>
      </c>
      <c r="K9501">
        <v>1</v>
      </c>
      <c r="L9501">
        <v>0</v>
      </c>
      <c r="M9501">
        <v>103269</v>
      </c>
      <c r="N9501">
        <v>0</v>
      </c>
      <c r="O9501" t="str">
        <f t="shared" si="890"/>
        <v>&lt;30</v>
      </c>
      <c r="P9501" t="str">
        <f t="shared" si="891"/>
        <v>Low</v>
      </c>
      <c r="Q9501" t="str">
        <f t="shared" si="892"/>
        <v>Mid-Term</v>
      </c>
      <c r="R9501" t="str">
        <f t="shared" si="893"/>
        <v>Low Balance</v>
      </c>
      <c r="S9501" t="str">
        <f t="shared" si="894"/>
        <v>Normal</v>
      </c>
      <c r="T9501">
        <v>1</v>
      </c>
      <c r="U9501">
        <f t="shared" si="895"/>
        <v>0</v>
      </c>
    </row>
    <row r="9502" spans="1:21" x14ac:dyDescent="0.25">
      <c r="A9502">
        <v>2025</v>
      </c>
      <c r="B9502">
        <v>15645600</v>
      </c>
      <c r="C9502" t="s">
        <v>1143</v>
      </c>
      <c r="D9502">
        <v>739</v>
      </c>
      <c r="E9502" t="s">
        <v>18</v>
      </c>
      <c r="F9502" t="s">
        <v>16</v>
      </c>
      <c r="G9502">
        <v>27</v>
      </c>
      <c r="H9502">
        <v>8</v>
      </c>
      <c r="I9502">
        <v>98926</v>
      </c>
      <c r="J9502">
        <v>1</v>
      </c>
      <c r="K9502">
        <v>1</v>
      </c>
      <c r="L9502">
        <v>1</v>
      </c>
      <c r="M9502">
        <v>106970</v>
      </c>
      <c r="N9502">
        <v>0</v>
      </c>
      <c r="O9502" t="str">
        <f t="shared" si="890"/>
        <v>&lt;30</v>
      </c>
      <c r="P9502" t="str">
        <f t="shared" si="891"/>
        <v>Medium</v>
      </c>
      <c r="Q9502" t="str">
        <f t="shared" si="892"/>
        <v>Long-Term</v>
      </c>
      <c r="R9502" t="str">
        <f t="shared" si="893"/>
        <v>Low Balance</v>
      </c>
      <c r="S9502" t="str">
        <f t="shared" si="894"/>
        <v>Normal</v>
      </c>
      <c r="T9502">
        <v>1</v>
      </c>
      <c r="U9502">
        <f t="shared" si="895"/>
        <v>0</v>
      </c>
    </row>
    <row r="9503" spans="1:21" x14ac:dyDescent="0.25">
      <c r="A9503">
        <v>2025</v>
      </c>
      <c r="B9503">
        <v>15634146</v>
      </c>
      <c r="C9503" t="s">
        <v>637</v>
      </c>
      <c r="D9503">
        <v>835</v>
      </c>
      <c r="E9503" t="s">
        <v>26</v>
      </c>
      <c r="F9503" t="s">
        <v>23</v>
      </c>
      <c r="G9503">
        <v>18</v>
      </c>
      <c r="H9503">
        <v>2</v>
      </c>
      <c r="I9503">
        <v>142872</v>
      </c>
      <c r="J9503">
        <v>1</v>
      </c>
      <c r="K9503">
        <v>1</v>
      </c>
      <c r="L9503">
        <v>1</v>
      </c>
      <c r="M9503">
        <v>117633</v>
      </c>
      <c r="N9503">
        <v>0</v>
      </c>
      <c r="O9503" t="str">
        <f t="shared" si="890"/>
        <v>&lt;30</v>
      </c>
      <c r="P9503" t="str">
        <f t="shared" si="891"/>
        <v>High</v>
      </c>
      <c r="Q9503" t="str">
        <f t="shared" si="892"/>
        <v>New</v>
      </c>
      <c r="R9503" t="str">
        <f t="shared" si="893"/>
        <v>High Balance</v>
      </c>
      <c r="S9503" t="str">
        <f t="shared" si="894"/>
        <v>High Value</v>
      </c>
      <c r="T9503">
        <v>1</v>
      </c>
      <c r="U9503">
        <f t="shared" si="895"/>
        <v>0</v>
      </c>
    </row>
    <row r="9504" spans="1:21" x14ac:dyDescent="0.25">
      <c r="A9504">
        <v>2025</v>
      </c>
      <c r="B9504">
        <v>15686743</v>
      </c>
      <c r="C9504" t="s">
        <v>2880</v>
      </c>
      <c r="D9504">
        <v>790</v>
      </c>
      <c r="E9504" t="s">
        <v>18</v>
      </c>
      <c r="F9504" t="s">
        <v>23</v>
      </c>
      <c r="G9504">
        <v>29</v>
      </c>
      <c r="H9504">
        <v>3</v>
      </c>
      <c r="I9504">
        <v>46058</v>
      </c>
      <c r="J9504">
        <v>2</v>
      </c>
      <c r="K9504">
        <v>1</v>
      </c>
      <c r="L9504">
        <v>1</v>
      </c>
      <c r="M9504">
        <v>189778</v>
      </c>
      <c r="N9504">
        <v>0</v>
      </c>
      <c r="O9504" t="str">
        <f t="shared" si="890"/>
        <v>&lt;30</v>
      </c>
      <c r="P9504" t="str">
        <f t="shared" si="891"/>
        <v>High</v>
      </c>
      <c r="Q9504" t="str">
        <f t="shared" si="892"/>
        <v>New</v>
      </c>
      <c r="R9504" t="str">
        <f t="shared" si="893"/>
        <v>Low Balance</v>
      </c>
      <c r="S9504" t="str">
        <f t="shared" si="894"/>
        <v>Normal</v>
      </c>
      <c r="T9504">
        <v>1</v>
      </c>
      <c r="U9504">
        <f t="shared" si="895"/>
        <v>0</v>
      </c>
    </row>
    <row r="9505" spans="1:21" x14ac:dyDescent="0.25">
      <c r="A9505">
        <v>2025</v>
      </c>
      <c r="B9505">
        <v>15698792</v>
      </c>
      <c r="C9505" t="s">
        <v>2881</v>
      </c>
      <c r="D9505">
        <v>671</v>
      </c>
      <c r="E9505" t="s">
        <v>15</v>
      </c>
      <c r="F9505" t="s">
        <v>16</v>
      </c>
      <c r="G9505">
        <v>48</v>
      </c>
      <c r="H9505">
        <v>6</v>
      </c>
      <c r="I9505">
        <v>119770</v>
      </c>
      <c r="J9505">
        <v>1</v>
      </c>
      <c r="K9505">
        <v>0</v>
      </c>
      <c r="L9505">
        <v>1</v>
      </c>
      <c r="M9505">
        <v>66033</v>
      </c>
      <c r="N9505">
        <v>0</v>
      </c>
      <c r="O9505" t="str">
        <f t="shared" si="890"/>
        <v>46-60</v>
      </c>
      <c r="P9505" t="str">
        <f t="shared" si="891"/>
        <v>Medium</v>
      </c>
      <c r="Q9505" t="str">
        <f t="shared" si="892"/>
        <v>Mid-Term</v>
      </c>
      <c r="R9505" t="str">
        <f t="shared" si="893"/>
        <v>High Balance</v>
      </c>
      <c r="S9505" t="str">
        <f t="shared" si="894"/>
        <v>High Value</v>
      </c>
      <c r="T9505">
        <v>1</v>
      </c>
      <c r="U9505">
        <f t="shared" si="895"/>
        <v>0</v>
      </c>
    </row>
    <row r="9506" spans="1:21" x14ac:dyDescent="0.25">
      <c r="A9506">
        <v>2025</v>
      </c>
      <c r="B9506">
        <v>15591724</v>
      </c>
      <c r="C9506" t="s">
        <v>924</v>
      </c>
      <c r="D9506">
        <v>560</v>
      </c>
      <c r="E9506" t="s">
        <v>15</v>
      </c>
      <c r="F9506" t="s">
        <v>16</v>
      </c>
      <c r="G9506">
        <v>44</v>
      </c>
      <c r="H9506">
        <v>5</v>
      </c>
      <c r="I9506">
        <v>143245</v>
      </c>
      <c r="J9506">
        <v>1</v>
      </c>
      <c r="K9506">
        <v>1</v>
      </c>
      <c r="L9506">
        <v>0</v>
      </c>
      <c r="M9506">
        <v>98661</v>
      </c>
      <c r="N9506">
        <v>0</v>
      </c>
      <c r="O9506" t="str">
        <f t="shared" si="890"/>
        <v>30-45</v>
      </c>
      <c r="P9506" t="str">
        <f t="shared" si="891"/>
        <v>Low</v>
      </c>
      <c r="Q9506" t="str">
        <f t="shared" si="892"/>
        <v>Mid-Term</v>
      </c>
      <c r="R9506" t="str">
        <f t="shared" si="893"/>
        <v>High Balance</v>
      </c>
      <c r="S9506" t="str">
        <f t="shared" si="894"/>
        <v>High Value</v>
      </c>
      <c r="T9506">
        <v>1</v>
      </c>
      <c r="U9506">
        <f t="shared" si="895"/>
        <v>0</v>
      </c>
    </row>
    <row r="9507" spans="1:21" x14ac:dyDescent="0.25">
      <c r="A9507">
        <v>2025</v>
      </c>
      <c r="B9507">
        <v>15571281</v>
      </c>
      <c r="C9507" t="s">
        <v>483</v>
      </c>
      <c r="D9507">
        <v>651</v>
      </c>
      <c r="E9507" t="s">
        <v>15</v>
      </c>
      <c r="F9507" t="s">
        <v>23</v>
      </c>
      <c r="G9507">
        <v>28</v>
      </c>
      <c r="H9507">
        <v>10</v>
      </c>
      <c r="I9507">
        <v>79563</v>
      </c>
      <c r="J9507">
        <v>1</v>
      </c>
      <c r="K9507">
        <v>1</v>
      </c>
      <c r="L9507">
        <v>1</v>
      </c>
      <c r="M9507">
        <v>74687</v>
      </c>
      <c r="N9507">
        <v>0</v>
      </c>
      <c r="O9507" t="str">
        <f t="shared" si="890"/>
        <v>&lt;30</v>
      </c>
      <c r="P9507" t="str">
        <f t="shared" si="891"/>
        <v>Medium</v>
      </c>
      <c r="Q9507" t="str">
        <f t="shared" si="892"/>
        <v>Long-Term</v>
      </c>
      <c r="R9507" t="str">
        <f t="shared" si="893"/>
        <v>Low Balance</v>
      </c>
      <c r="S9507" t="str">
        <f t="shared" si="894"/>
        <v>Normal</v>
      </c>
      <c r="T9507">
        <v>1</v>
      </c>
      <c r="U9507">
        <f t="shared" si="895"/>
        <v>0</v>
      </c>
    </row>
    <row r="9508" spans="1:21" x14ac:dyDescent="0.25">
      <c r="A9508">
        <v>2025</v>
      </c>
      <c r="B9508">
        <v>15661380</v>
      </c>
      <c r="C9508" t="s">
        <v>579</v>
      </c>
      <c r="D9508">
        <v>682</v>
      </c>
      <c r="E9508" t="s">
        <v>15</v>
      </c>
      <c r="F9508" t="s">
        <v>23</v>
      </c>
      <c r="G9508">
        <v>69</v>
      </c>
      <c r="H9508">
        <v>6</v>
      </c>
      <c r="I9508">
        <v>0</v>
      </c>
      <c r="J9508">
        <v>2</v>
      </c>
      <c r="K9508">
        <v>0</v>
      </c>
      <c r="L9508">
        <v>1</v>
      </c>
      <c r="M9508">
        <v>149604</v>
      </c>
      <c r="N9508">
        <v>0</v>
      </c>
      <c r="O9508" t="str">
        <f t="shared" si="890"/>
        <v>60+</v>
      </c>
      <c r="P9508" t="str">
        <f t="shared" si="891"/>
        <v>Medium</v>
      </c>
      <c r="Q9508" t="str">
        <f t="shared" si="892"/>
        <v>Mid-Term</v>
      </c>
      <c r="R9508" t="str">
        <f t="shared" si="893"/>
        <v>Zero Balance</v>
      </c>
      <c r="S9508" t="str">
        <f t="shared" si="894"/>
        <v>Normal</v>
      </c>
      <c r="T9508">
        <v>1</v>
      </c>
      <c r="U9508">
        <f t="shared" si="895"/>
        <v>0</v>
      </c>
    </row>
    <row r="9509" spans="1:21" x14ac:dyDescent="0.25">
      <c r="A9509">
        <v>2025</v>
      </c>
      <c r="B9509">
        <v>15728885</v>
      </c>
      <c r="C9509" t="s">
        <v>2882</v>
      </c>
      <c r="D9509">
        <v>808</v>
      </c>
      <c r="E9509" t="s">
        <v>15</v>
      </c>
      <c r="F9509" t="s">
        <v>23</v>
      </c>
      <c r="G9509">
        <v>41</v>
      </c>
      <c r="H9509">
        <v>0</v>
      </c>
      <c r="I9509">
        <v>0</v>
      </c>
      <c r="J9509">
        <v>1</v>
      </c>
      <c r="K9509">
        <v>1</v>
      </c>
      <c r="L9509">
        <v>1</v>
      </c>
      <c r="M9509">
        <v>79889</v>
      </c>
      <c r="N9509">
        <v>0</v>
      </c>
      <c r="O9509" t="str">
        <f t="shared" si="890"/>
        <v>30-45</v>
      </c>
      <c r="P9509" t="str">
        <f t="shared" si="891"/>
        <v>High</v>
      </c>
      <c r="Q9509" t="str">
        <f t="shared" si="892"/>
        <v>New</v>
      </c>
      <c r="R9509" t="str">
        <f t="shared" si="893"/>
        <v>Zero Balance</v>
      </c>
      <c r="S9509" t="str">
        <f t="shared" si="894"/>
        <v>Normal</v>
      </c>
      <c r="T9509">
        <v>1</v>
      </c>
      <c r="U9509">
        <f t="shared" si="895"/>
        <v>0</v>
      </c>
    </row>
    <row r="9510" spans="1:21" x14ac:dyDescent="0.25">
      <c r="A9510">
        <v>2025</v>
      </c>
      <c r="B9510">
        <v>15618950</v>
      </c>
      <c r="C9510" t="s">
        <v>1227</v>
      </c>
      <c r="D9510">
        <v>644</v>
      </c>
      <c r="E9510" t="s">
        <v>18</v>
      </c>
      <c r="F9510" t="s">
        <v>23</v>
      </c>
      <c r="G9510">
        <v>26</v>
      </c>
      <c r="H9510">
        <v>8</v>
      </c>
      <c r="I9510">
        <v>96660</v>
      </c>
      <c r="J9510">
        <v>2</v>
      </c>
      <c r="K9510">
        <v>1</v>
      </c>
      <c r="L9510">
        <v>1</v>
      </c>
      <c r="M9510">
        <v>138776</v>
      </c>
      <c r="N9510">
        <v>0</v>
      </c>
      <c r="O9510" t="str">
        <f t="shared" si="890"/>
        <v>&lt;30</v>
      </c>
      <c r="P9510" t="str">
        <f t="shared" si="891"/>
        <v>Medium</v>
      </c>
      <c r="Q9510" t="str">
        <f t="shared" si="892"/>
        <v>Long-Term</v>
      </c>
      <c r="R9510" t="str">
        <f t="shared" si="893"/>
        <v>Low Balance</v>
      </c>
      <c r="S9510" t="str">
        <f t="shared" si="894"/>
        <v>Normal</v>
      </c>
      <c r="T9510">
        <v>1</v>
      </c>
      <c r="U9510">
        <f t="shared" si="895"/>
        <v>0</v>
      </c>
    </row>
    <row r="9511" spans="1:21" x14ac:dyDescent="0.25">
      <c r="A9511">
        <v>2025</v>
      </c>
      <c r="B9511">
        <v>15609804</v>
      </c>
      <c r="C9511" t="s">
        <v>1589</v>
      </c>
      <c r="D9511">
        <v>688</v>
      </c>
      <c r="E9511" t="s">
        <v>15</v>
      </c>
      <c r="F9511" t="s">
        <v>23</v>
      </c>
      <c r="G9511">
        <v>29</v>
      </c>
      <c r="H9511">
        <v>1</v>
      </c>
      <c r="I9511">
        <v>0</v>
      </c>
      <c r="J9511">
        <v>2</v>
      </c>
      <c r="K9511">
        <v>1</v>
      </c>
      <c r="L9511">
        <v>0</v>
      </c>
      <c r="M9511">
        <v>154696</v>
      </c>
      <c r="N9511">
        <v>0</v>
      </c>
      <c r="O9511" t="str">
        <f t="shared" si="890"/>
        <v>&lt;30</v>
      </c>
      <c r="P9511" t="str">
        <f t="shared" si="891"/>
        <v>Medium</v>
      </c>
      <c r="Q9511" t="str">
        <f t="shared" si="892"/>
        <v>New</v>
      </c>
      <c r="R9511" t="str">
        <f t="shared" si="893"/>
        <v>Zero Balance</v>
      </c>
      <c r="S9511" t="str">
        <f t="shared" si="894"/>
        <v>Normal</v>
      </c>
      <c r="T9511">
        <v>1</v>
      </c>
      <c r="U9511">
        <f t="shared" si="895"/>
        <v>0</v>
      </c>
    </row>
    <row r="9512" spans="1:21" x14ac:dyDescent="0.25">
      <c r="A9512">
        <v>2025</v>
      </c>
      <c r="B9512">
        <v>15735849</v>
      </c>
      <c r="C9512" t="s">
        <v>2037</v>
      </c>
      <c r="D9512">
        <v>617</v>
      </c>
      <c r="E9512" t="s">
        <v>15</v>
      </c>
      <c r="F9512" t="s">
        <v>16</v>
      </c>
      <c r="G9512">
        <v>26</v>
      </c>
      <c r="H9512">
        <v>2</v>
      </c>
      <c r="I9512">
        <v>165948</v>
      </c>
      <c r="J9512">
        <v>2</v>
      </c>
      <c r="K9512">
        <v>0</v>
      </c>
      <c r="L9512">
        <v>1</v>
      </c>
      <c r="M9512">
        <v>168834</v>
      </c>
      <c r="N9512">
        <v>0</v>
      </c>
      <c r="O9512" t="str">
        <f t="shared" si="890"/>
        <v>&lt;30</v>
      </c>
      <c r="P9512" t="str">
        <f t="shared" si="891"/>
        <v>Medium</v>
      </c>
      <c r="Q9512" t="str">
        <f t="shared" si="892"/>
        <v>New</v>
      </c>
      <c r="R9512" t="str">
        <f t="shared" si="893"/>
        <v>High Balance</v>
      </c>
      <c r="S9512" t="str">
        <f t="shared" si="894"/>
        <v>High Value</v>
      </c>
      <c r="T9512">
        <v>1</v>
      </c>
      <c r="U9512">
        <f t="shared" si="895"/>
        <v>0</v>
      </c>
    </row>
    <row r="9513" spans="1:21" x14ac:dyDescent="0.25">
      <c r="A9513">
        <v>2025</v>
      </c>
      <c r="B9513">
        <v>15652948</v>
      </c>
      <c r="C9513" t="s">
        <v>43</v>
      </c>
      <c r="D9513">
        <v>738</v>
      </c>
      <c r="E9513" t="s">
        <v>15</v>
      </c>
      <c r="F9513" t="s">
        <v>23</v>
      </c>
      <c r="G9513">
        <v>33</v>
      </c>
      <c r="H9513">
        <v>4</v>
      </c>
      <c r="I9513">
        <v>92676</v>
      </c>
      <c r="J9513">
        <v>1</v>
      </c>
      <c r="K9513">
        <v>1</v>
      </c>
      <c r="L9513">
        <v>0</v>
      </c>
      <c r="M9513">
        <v>105818</v>
      </c>
      <c r="N9513">
        <v>0</v>
      </c>
      <c r="O9513" t="str">
        <f t="shared" si="890"/>
        <v>30-45</v>
      </c>
      <c r="P9513" t="str">
        <f t="shared" si="891"/>
        <v>Medium</v>
      </c>
      <c r="Q9513" t="str">
        <f t="shared" si="892"/>
        <v>Mid-Term</v>
      </c>
      <c r="R9513" t="str">
        <f t="shared" si="893"/>
        <v>Low Balance</v>
      </c>
      <c r="S9513" t="str">
        <f t="shared" si="894"/>
        <v>Normal</v>
      </c>
      <c r="T9513">
        <v>1</v>
      </c>
      <c r="U9513">
        <f t="shared" si="895"/>
        <v>0</v>
      </c>
    </row>
    <row r="9514" spans="1:21" x14ac:dyDescent="0.25">
      <c r="A9514">
        <v>2025</v>
      </c>
      <c r="B9514">
        <v>15618155</v>
      </c>
      <c r="C9514" t="s">
        <v>617</v>
      </c>
      <c r="D9514">
        <v>663</v>
      </c>
      <c r="E9514" t="s">
        <v>15</v>
      </c>
      <c r="F9514" t="s">
        <v>23</v>
      </c>
      <c r="G9514">
        <v>45</v>
      </c>
      <c r="H9514">
        <v>5</v>
      </c>
      <c r="I9514">
        <v>83195</v>
      </c>
      <c r="J9514">
        <v>1</v>
      </c>
      <c r="K9514">
        <v>1</v>
      </c>
      <c r="L9514">
        <v>1</v>
      </c>
      <c r="M9514">
        <v>48682</v>
      </c>
      <c r="N9514">
        <v>0</v>
      </c>
      <c r="O9514" t="str">
        <f t="shared" si="890"/>
        <v>30-45</v>
      </c>
      <c r="P9514" t="str">
        <f t="shared" si="891"/>
        <v>Medium</v>
      </c>
      <c r="Q9514" t="str">
        <f t="shared" si="892"/>
        <v>Mid-Term</v>
      </c>
      <c r="R9514" t="str">
        <f t="shared" si="893"/>
        <v>Low Balance</v>
      </c>
      <c r="S9514" t="str">
        <f t="shared" si="894"/>
        <v>Normal</v>
      </c>
      <c r="T9514">
        <v>1</v>
      </c>
      <c r="U9514">
        <f t="shared" si="895"/>
        <v>0</v>
      </c>
    </row>
    <row r="9515" spans="1:21" x14ac:dyDescent="0.25">
      <c r="A9515">
        <v>2025</v>
      </c>
      <c r="B9515">
        <v>15566378</v>
      </c>
      <c r="C9515" t="s">
        <v>2883</v>
      </c>
      <c r="D9515">
        <v>515</v>
      </c>
      <c r="E9515" t="s">
        <v>15</v>
      </c>
      <c r="F9515" t="s">
        <v>23</v>
      </c>
      <c r="G9515">
        <v>48</v>
      </c>
      <c r="H9515">
        <v>5</v>
      </c>
      <c r="I9515">
        <v>129388</v>
      </c>
      <c r="J9515">
        <v>1</v>
      </c>
      <c r="K9515">
        <v>0</v>
      </c>
      <c r="L9515">
        <v>1</v>
      </c>
      <c r="M9515">
        <v>147956</v>
      </c>
      <c r="N9515">
        <v>1</v>
      </c>
      <c r="O9515" t="str">
        <f t="shared" si="890"/>
        <v>46-60</v>
      </c>
      <c r="P9515" t="str">
        <f t="shared" si="891"/>
        <v>Low</v>
      </c>
      <c r="Q9515" t="str">
        <f t="shared" si="892"/>
        <v>Mid-Term</v>
      </c>
      <c r="R9515" t="str">
        <f t="shared" si="893"/>
        <v>High Balance</v>
      </c>
      <c r="S9515" t="str">
        <f t="shared" si="894"/>
        <v>High Value</v>
      </c>
      <c r="T9515">
        <v>1</v>
      </c>
      <c r="U9515">
        <f t="shared" si="895"/>
        <v>129388</v>
      </c>
    </row>
    <row r="9516" spans="1:21" x14ac:dyDescent="0.25">
      <c r="A9516">
        <v>2025</v>
      </c>
      <c r="B9516">
        <v>15565879</v>
      </c>
      <c r="C9516" t="s">
        <v>1007</v>
      </c>
      <c r="D9516">
        <v>845</v>
      </c>
      <c r="E9516" t="s">
        <v>15</v>
      </c>
      <c r="F9516" t="s">
        <v>16</v>
      </c>
      <c r="G9516">
        <v>28</v>
      </c>
      <c r="H9516">
        <v>9</v>
      </c>
      <c r="I9516">
        <v>0</v>
      </c>
      <c r="J9516">
        <v>2</v>
      </c>
      <c r="K9516">
        <v>1</v>
      </c>
      <c r="L9516">
        <v>1</v>
      </c>
      <c r="M9516">
        <v>56186</v>
      </c>
      <c r="N9516">
        <v>0</v>
      </c>
      <c r="O9516" t="str">
        <f t="shared" si="890"/>
        <v>&lt;30</v>
      </c>
      <c r="P9516" t="str">
        <f t="shared" si="891"/>
        <v>High</v>
      </c>
      <c r="Q9516" t="str">
        <f t="shared" si="892"/>
        <v>Long-Term</v>
      </c>
      <c r="R9516" t="str">
        <f t="shared" si="893"/>
        <v>Zero Balance</v>
      </c>
      <c r="S9516" t="str">
        <f t="shared" si="894"/>
        <v>Normal</v>
      </c>
      <c r="T9516">
        <v>1</v>
      </c>
      <c r="U9516">
        <f t="shared" si="895"/>
        <v>0</v>
      </c>
    </row>
    <row r="9517" spans="1:21" x14ac:dyDescent="0.25">
      <c r="A9517">
        <v>2025</v>
      </c>
      <c r="B9517">
        <v>15792922</v>
      </c>
      <c r="C9517" t="s">
        <v>1048</v>
      </c>
      <c r="D9517">
        <v>639</v>
      </c>
      <c r="E9517" t="s">
        <v>18</v>
      </c>
      <c r="F9517" t="s">
        <v>23</v>
      </c>
      <c r="G9517">
        <v>38</v>
      </c>
      <c r="H9517">
        <v>9</v>
      </c>
      <c r="I9517">
        <v>130233</v>
      </c>
      <c r="J9517">
        <v>1</v>
      </c>
      <c r="K9517">
        <v>1</v>
      </c>
      <c r="L9517">
        <v>1</v>
      </c>
      <c r="M9517">
        <v>81861</v>
      </c>
      <c r="N9517">
        <v>0</v>
      </c>
      <c r="O9517" t="str">
        <f t="shared" si="890"/>
        <v>30-45</v>
      </c>
      <c r="P9517" t="str">
        <f t="shared" si="891"/>
        <v>Medium</v>
      </c>
      <c r="Q9517" t="str">
        <f t="shared" si="892"/>
        <v>Long-Term</v>
      </c>
      <c r="R9517" t="str">
        <f t="shared" si="893"/>
        <v>High Balance</v>
      </c>
      <c r="S9517" t="str">
        <f t="shared" si="894"/>
        <v>High Value</v>
      </c>
      <c r="T9517">
        <v>1</v>
      </c>
      <c r="U9517">
        <f t="shared" si="895"/>
        <v>0</v>
      </c>
    </row>
    <row r="9518" spans="1:21" x14ac:dyDescent="0.25">
      <c r="A9518">
        <v>2025</v>
      </c>
      <c r="B9518">
        <v>15770567</v>
      </c>
      <c r="C9518" t="s">
        <v>2488</v>
      </c>
      <c r="D9518">
        <v>557</v>
      </c>
      <c r="E9518" t="s">
        <v>15</v>
      </c>
      <c r="F9518" t="s">
        <v>16</v>
      </c>
      <c r="G9518">
        <v>32</v>
      </c>
      <c r="H9518">
        <v>3</v>
      </c>
      <c r="I9518">
        <v>123503</v>
      </c>
      <c r="J9518">
        <v>1</v>
      </c>
      <c r="K9518">
        <v>1</v>
      </c>
      <c r="L9518">
        <v>1</v>
      </c>
      <c r="M9518">
        <v>69827</v>
      </c>
      <c r="N9518">
        <v>0</v>
      </c>
      <c r="O9518" t="str">
        <f t="shared" si="890"/>
        <v>30-45</v>
      </c>
      <c r="P9518" t="str">
        <f t="shared" si="891"/>
        <v>Low</v>
      </c>
      <c r="Q9518" t="str">
        <f t="shared" si="892"/>
        <v>New</v>
      </c>
      <c r="R9518" t="str">
        <f t="shared" si="893"/>
        <v>High Balance</v>
      </c>
      <c r="S9518" t="str">
        <f t="shared" si="894"/>
        <v>High Value</v>
      </c>
      <c r="T9518">
        <v>1</v>
      </c>
      <c r="U9518">
        <f t="shared" si="895"/>
        <v>0</v>
      </c>
    </row>
    <row r="9519" spans="1:21" x14ac:dyDescent="0.25">
      <c r="A9519">
        <v>2025</v>
      </c>
      <c r="B9519">
        <v>15738042</v>
      </c>
      <c r="C9519" t="s">
        <v>1050</v>
      </c>
      <c r="D9519">
        <v>543</v>
      </c>
      <c r="E9519" t="s">
        <v>26</v>
      </c>
      <c r="F9519" t="s">
        <v>23</v>
      </c>
      <c r="G9519">
        <v>37</v>
      </c>
      <c r="H9519">
        <v>8</v>
      </c>
      <c r="I9519">
        <v>140894</v>
      </c>
      <c r="J9519">
        <v>2</v>
      </c>
      <c r="K9519">
        <v>1</v>
      </c>
      <c r="L9519">
        <v>1</v>
      </c>
      <c r="M9519">
        <v>118059</v>
      </c>
      <c r="N9519">
        <v>0</v>
      </c>
      <c r="O9519" t="str">
        <f t="shared" si="890"/>
        <v>30-45</v>
      </c>
      <c r="P9519" t="str">
        <f t="shared" si="891"/>
        <v>Low</v>
      </c>
      <c r="Q9519" t="str">
        <f t="shared" si="892"/>
        <v>Long-Term</v>
      </c>
      <c r="R9519" t="str">
        <f t="shared" si="893"/>
        <v>High Balance</v>
      </c>
      <c r="S9519" t="str">
        <f t="shared" si="894"/>
        <v>High Value</v>
      </c>
      <c r="T9519">
        <v>1</v>
      </c>
      <c r="U9519">
        <f t="shared" si="895"/>
        <v>0</v>
      </c>
    </row>
    <row r="9520" spans="1:21" x14ac:dyDescent="0.25">
      <c r="A9520">
        <v>2025</v>
      </c>
      <c r="B9520">
        <v>15714920</v>
      </c>
      <c r="C9520" t="s">
        <v>296</v>
      </c>
      <c r="D9520">
        <v>585</v>
      </c>
      <c r="E9520" t="s">
        <v>26</v>
      </c>
      <c r="F9520" t="s">
        <v>23</v>
      </c>
      <c r="G9520">
        <v>44</v>
      </c>
      <c r="H9520">
        <v>7</v>
      </c>
      <c r="I9520">
        <v>163868</v>
      </c>
      <c r="J9520">
        <v>1</v>
      </c>
      <c r="K9520">
        <v>1</v>
      </c>
      <c r="L9520">
        <v>1</v>
      </c>
      <c r="M9520">
        <v>112333</v>
      </c>
      <c r="N9520">
        <v>0</v>
      </c>
      <c r="O9520" t="str">
        <f t="shared" si="890"/>
        <v>30-45</v>
      </c>
      <c r="P9520" t="str">
        <f t="shared" si="891"/>
        <v>Low</v>
      </c>
      <c r="Q9520" t="str">
        <f t="shared" si="892"/>
        <v>Mid-Term</v>
      </c>
      <c r="R9520" t="str">
        <f t="shared" si="893"/>
        <v>High Balance</v>
      </c>
      <c r="S9520" t="str">
        <f t="shared" si="894"/>
        <v>High Value</v>
      </c>
      <c r="T9520">
        <v>1</v>
      </c>
      <c r="U9520">
        <f t="shared" si="895"/>
        <v>0</v>
      </c>
    </row>
    <row r="9521" spans="1:21" x14ac:dyDescent="0.25">
      <c r="A9521">
        <v>2025</v>
      </c>
      <c r="B9521">
        <v>15782121</v>
      </c>
      <c r="C9521" t="s">
        <v>100</v>
      </c>
      <c r="D9521">
        <v>610</v>
      </c>
      <c r="E9521" t="s">
        <v>15</v>
      </c>
      <c r="F9521" t="s">
        <v>16</v>
      </c>
      <c r="G9521">
        <v>27</v>
      </c>
      <c r="H9521">
        <v>2</v>
      </c>
      <c r="I9521">
        <v>0</v>
      </c>
      <c r="J9521">
        <v>2</v>
      </c>
      <c r="K9521">
        <v>1</v>
      </c>
      <c r="L9521">
        <v>0</v>
      </c>
      <c r="M9521">
        <v>14547</v>
      </c>
      <c r="N9521">
        <v>0</v>
      </c>
      <c r="O9521" t="str">
        <f t="shared" si="890"/>
        <v>&lt;30</v>
      </c>
      <c r="P9521" t="str">
        <f t="shared" si="891"/>
        <v>Medium</v>
      </c>
      <c r="Q9521" t="str">
        <f t="shared" si="892"/>
        <v>New</v>
      </c>
      <c r="R9521" t="str">
        <f t="shared" si="893"/>
        <v>Zero Balance</v>
      </c>
      <c r="S9521" t="str">
        <f t="shared" si="894"/>
        <v>Normal</v>
      </c>
      <c r="T9521">
        <v>1</v>
      </c>
      <c r="U9521">
        <f t="shared" si="895"/>
        <v>0</v>
      </c>
    </row>
    <row r="9522" spans="1:21" x14ac:dyDescent="0.25">
      <c r="A9522">
        <v>2025</v>
      </c>
      <c r="B9522">
        <v>15673180</v>
      </c>
      <c r="C9522" t="s">
        <v>1159</v>
      </c>
      <c r="D9522">
        <v>727</v>
      </c>
      <c r="E9522" t="s">
        <v>26</v>
      </c>
      <c r="F9522" t="s">
        <v>16</v>
      </c>
      <c r="G9522">
        <v>18</v>
      </c>
      <c r="H9522">
        <v>2</v>
      </c>
      <c r="I9522">
        <v>93817</v>
      </c>
      <c r="J9522">
        <v>2</v>
      </c>
      <c r="K9522">
        <v>1</v>
      </c>
      <c r="L9522">
        <v>0</v>
      </c>
      <c r="M9522">
        <v>126172</v>
      </c>
      <c r="N9522">
        <v>0</v>
      </c>
      <c r="O9522" t="str">
        <f t="shared" si="890"/>
        <v>&lt;30</v>
      </c>
      <c r="P9522" t="str">
        <f t="shared" si="891"/>
        <v>Medium</v>
      </c>
      <c r="Q9522" t="str">
        <f t="shared" si="892"/>
        <v>New</v>
      </c>
      <c r="R9522" t="str">
        <f t="shared" si="893"/>
        <v>Low Balance</v>
      </c>
      <c r="S9522" t="str">
        <f t="shared" si="894"/>
        <v>Normal</v>
      </c>
      <c r="T9522">
        <v>1</v>
      </c>
      <c r="U9522">
        <f t="shared" si="895"/>
        <v>0</v>
      </c>
    </row>
    <row r="9523" spans="1:21" x14ac:dyDescent="0.25">
      <c r="A9523">
        <v>2025</v>
      </c>
      <c r="B9523">
        <v>15660636</v>
      </c>
      <c r="C9523" t="s">
        <v>366</v>
      </c>
      <c r="D9523">
        <v>540</v>
      </c>
      <c r="E9523" t="s">
        <v>18</v>
      </c>
      <c r="F9523" t="s">
        <v>16</v>
      </c>
      <c r="G9523">
        <v>40</v>
      </c>
      <c r="H9523">
        <v>8</v>
      </c>
      <c r="I9523">
        <v>0</v>
      </c>
      <c r="J9523">
        <v>2</v>
      </c>
      <c r="K9523">
        <v>1</v>
      </c>
      <c r="L9523">
        <v>0</v>
      </c>
      <c r="M9523">
        <v>3560</v>
      </c>
      <c r="N9523">
        <v>0</v>
      </c>
      <c r="O9523" t="str">
        <f t="shared" si="890"/>
        <v>30-45</v>
      </c>
      <c r="P9523" t="str">
        <f t="shared" si="891"/>
        <v>Low</v>
      </c>
      <c r="Q9523" t="str">
        <f t="shared" si="892"/>
        <v>Long-Term</v>
      </c>
      <c r="R9523" t="str">
        <f t="shared" si="893"/>
        <v>Zero Balance</v>
      </c>
      <c r="S9523" t="str">
        <f t="shared" si="894"/>
        <v>Normal</v>
      </c>
      <c r="T9523">
        <v>1</v>
      </c>
      <c r="U9523">
        <f t="shared" si="895"/>
        <v>0</v>
      </c>
    </row>
    <row r="9524" spans="1:21" x14ac:dyDescent="0.25">
      <c r="A9524">
        <v>2025</v>
      </c>
      <c r="B9524">
        <v>15664504</v>
      </c>
      <c r="C9524" t="s">
        <v>2884</v>
      </c>
      <c r="D9524">
        <v>418</v>
      </c>
      <c r="E9524" t="s">
        <v>15</v>
      </c>
      <c r="F9524" t="s">
        <v>23</v>
      </c>
      <c r="G9524">
        <v>35</v>
      </c>
      <c r="H9524">
        <v>7</v>
      </c>
      <c r="I9524">
        <v>0</v>
      </c>
      <c r="J9524">
        <v>2</v>
      </c>
      <c r="K9524">
        <v>1</v>
      </c>
      <c r="L9524">
        <v>1</v>
      </c>
      <c r="M9524">
        <v>88878</v>
      </c>
      <c r="N9524">
        <v>0</v>
      </c>
      <c r="O9524" t="str">
        <f t="shared" si="890"/>
        <v>30-45</v>
      </c>
      <c r="P9524" t="str">
        <f t="shared" si="891"/>
        <v>Low</v>
      </c>
      <c r="Q9524" t="str">
        <f t="shared" si="892"/>
        <v>Mid-Term</v>
      </c>
      <c r="R9524" t="str">
        <f t="shared" si="893"/>
        <v>Zero Balance</v>
      </c>
      <c r="S9524" t="str">
        <f t="shared" si="894"/>
        <v>Normal</v>
      </c>
      <c r="T9524">
        <v>1</v>
      </c>
      <c r="U9524">
        <f t="shared" si="895"/>
        <v>0</v>
      </c>
    </row>
    <row r="9525" spans="1:21" x14ac:dyDescent="0.25">
      <c r="A9525">
        <v>2025</v>
      </c>
      <c r="B9525">
        <v>15790322</v>
      </c>
      <c r="C9525" t="s">
        <v>574</v>
      </c>
      <c r="D9525">
        <v>660</v>
      </c>
      <c r="E9525" t="s">
        <v>15</v>
      </c>
      <c r="F9525" t="s">
        <v>16</v>
      </c>
      <c r="G9525">
        <v>32</v>
      </c>
      <c r="H9525">
        <v>0</v>
      </c>
      <c r="I9525">
        <v>114669</v>
      </c>
      <c r="J9525">
        <v>1</v>
      </c>
      <c r="K9525">
        <v>1</v>
      </c>
      <c r="L9525">
        <v>0</v>
      </c>
      <c r="M9525">
        <v>84605</v>
      </c>
      <c r="N9525">
        <v>0</v>
      </c>
      <c r="O9525" t="str">
        <f t="shared" si="890"/>
        <v>30-45</v>
      </c>
      <c r="P9525" t="str">
        <f t="shared" si="891"/>
        <v>Medium</v>
      </c>
      <c r="Q9525" t="str">
        <f t="shared" si="892"/>
        <v>New</v>
      </c>
      <c r="R9525" t="str">
        <f t="shared" si="893"/>
        <v>High Balance</v>
      </c>
      <c r="S9525" t="str">
        <f t="shared" si="894"/>
        <v>High Value</v>
      </c>
      <c r="T9525">
        <v>1</v>
      </c>
      <c r="U9525">
        <f t="shared" si="895"/>
        <v>0</v>
      </c>
    </row>
    <row r="9526" spans="1:21" x14ac:dyDescent="0.25">
      <c r="A9526">
        <v>2025</v>
      </c>
      <c r="B9526">
        <v>15739847</v>
      </c>
      <c r="C9526" t="s">
        <v>2885</v>
      </c>
      <c r="D9526">
        <v>850</v>
      </c>
      <c r="E9526" t="s">
        <v>26</v>
      </c>
      <c r="F9526" t="s">
        <v>23</v>
      </c>
      <c r="G9526">
        <v>38</v>
      </c>
      <c r="H9526">
        <v>5</v>
      </c>
      <c r="I9526">
        <v>146757</v>
      </c>
      <c r="J9526">
        <v>1</v>
      </c>
      <c r="K9526">
        <v>1</v>
      </c>
      <c r="L9526">
        <v>0</v>
      </c>
      <c r="M9526">
        <v>78269</v>
      </c>
      <c r="N9526">
        <v>0</v>
      </c>
      <c r="O9526" t="str">
        <f t="shared" si="890"/>
        <v>30-45</v>
      </c>
      <c r="P9526" t="str">
        <f t="shared" si="891"/>
        <v>High</v>
      </c>
      <c r="Q9526" t="str">
        <f t="shared" si="892"/>
        <v>Mid-Term</v>
      </c>
      <c r="R9526" t="str">
        <f t="shared" si="893"/>
        <v>High Balance</v>
      </c>
      <c r="S9526" t="str">
        <f t="shared" si="894"/>
        <v>High Value</v>
      </c>
      <c r="T9526">
        <v>1</v>
      </c>
      <c r="U9526">
        <f t="shared" si="895"/>
        <v>0</v>
      </c>
    </row>
    <row r="9527" spans="1:21" x14ac:dyDescent="0.25">
      <c r="A9527">
        <v>2025</v>
      </c>
      <c r="B9527">
        <v>15699415</v>
      </c>
      <c r="C9527" t="s">
        <v>426</v>
      </c>
      <c r="D9527">
        <v>618</v>
      </c>
      <c r="E9527" t="s">
        <v>15</v>
      </c>
      <c r="F9527" t="s">
        <v>16</v>
      </c>
      <c r="G9527">
        <v>46</v>
      </c>
      <c r="H9527">
        <v>6</v>
      </c>
      <c r="I9527">
        <v>150214</v>
      </c>
      <c r="J9527">
        <v>1</v>
      </c>
      <c r="K9527">
        <v>1</v>
      </c>
      <c r="L9527">
        <v>0</v>
      </c>
      <c r="M9527">
        <v>120668</v>
      </c>
      <c r="N9527">
        <v>1</v>
      </c>
      <c r="O9527" t="str">
        <f t="shared" si="890"/>
        <v>46-60</v>
      </c>
      <c r="P9527" t="str">
        <f t="shared" si="891"/>
        <v>Medium</v>
      </c>
      <c r="Q9527" t="str">
        <f t="shared" si="892"/>
        <v>Mid-Term</v>
      </c>
      <c r="R9527" t="str">
        <f t="shared" si="893"/>
        <v>High Balance</v>
      </c>
      <c r="S9527" t="str">
        <f t="shared" si="894"/>
        <v>High Value</v>
      </c>
      <c r="T9527">
        <v>1</v>
      </c>
      <c r="U9527">
        <f t="shared" si="895"/>
        <v>150214</v>
      </c>
    </row>
    <row r="9528" spans="1:21" x14ac:dyDescent="0.25">
      <c r="A9528">
        <v>2025</v>
      </c>
      <c r="B9528">
        <v>15665521</v>
      </c>
      <c r="C9528" t="s">
        <v>1102</v>
      </c>
      <c r="D9528">
        <v>642</v>
      </c>
      <c r="E9528" t="s">
        <v>26</v>
      </c>
      <c r="F9528" t="s">
        <v>23</v>
      </c>
      <c r="G9528">
        <v>18</v>
      </c>
      <c r="H9528">
        <v>5</v>
      </c>
      <c r="I9528">
        <v>111184</v>
      </c>
      <c r="J9528">
        <v>2</v>
      </c>
      <c r="K9528">
        <v>0</v>
      </c>
      <c r="L9528">
        <v>1</v>
      </c>
      <c r="M9528">
        <v>10064</v>
      </c>
      <c r="N9528">
        <v>0</v>
      </c>
      <c r="O9528" t="str">
        <f t="shared" si="890"/>
        <v>&lt;30</v>
      </c>
      <c r="P9528" t="str">
        <f t="shared" si="891"/>
        <v>Medium</v>
      </c>
      <c r="Q9528" t="str">
        <f t="shared" si="892"/>
        <v>Mid-Term</v>
      </c>
      <c r="R9528" t="str">
        <f t="shared" si="893"/>
        <v>High Balance</v>
      </c>
      <c r="S9528" t="str">
        <f t="shared" si="894"/>
        <v>High Value</v>
      </c>
      <c r="T9528">
        <v>1</v>
      </c>
      <c r="U9528">
        <f t="shared" si="895"/>
        <v>0</v>
      </c>
    </row>
    <row r="9529" spans="1:21" x14ac:dyDescent="0.25">
      <c r="A9529">
        <v>2025</v>
      </c>
      <c r="B9529">
        <v>15682868</v>
      </c>
      <c r="C9529" t="s">
        <v>1659</v>
      </c>
      <c r="D9529">
        <v>850</v>
      </c>
      <c r="E9529" t="s">
        <v>15</v>
      </c>
      <c r="F9529" t="s">
        <v>16</v>
      </c>
      <c r="G9529">
        <v>40</v>
      </c>
      <c r="H9529">
        <v>9</v>
      </c>
      <c r="I9529">
        <v>99816</v>
      </c>
      <c r="J9529">
        <v>1</v>
      </c>
      <c r="K9529">
        <v>1</v>
      </c>
      <c r="L9529">
        <v>1</v>
      </c>
      <c r="M9529">
        <v>163990</v>
      </c>
      <c r="N9529">
        <v>1</v>
      </c>
      <c r="O9529" t="str">
        <f t="shared" si="890"/>
        <v>30-45</v>
      </c>
      <c r="P9529" t="str">
        <f t="shared" si="891"/>
        <v>High</v>
      </c>
      <c r="Q9529" t="str">
        <f t="shared" si="892"/>
        <v>Long-Term</v>
      </c>
      <c r="R9529" t="str">
        <f t="shared" si="893"/>
        <v>Low Balance</v>
      </c>
      <c r="S9529" t="str">
        <f t="shared" si="894"/>
        <v>Normal</v>
      </c>
      <c r="T9529">
        <v>1</v>
      </c>
      <c r="U9529">
        <f t="shared" si="895"/>
        <v>99816</v>
      </c>
    </row>
    <row r="9530" spans="1:21" x14ac:dyDescent="0.25">
      <c r="A9530">
        <v>2025</v>
      </c>
      <c r="B9530">
        <v>15584462</v>
      </c>
      <c r="C9530" t="s">
        <v>540</v>
      </c>
      <c r="D9530">
        <v>739</v>
      </c>
      <c r="E9530" t="s">
        <v>15</v>
      </c>
      <c r="F9530" t="s">
        <v>23</v>
      </c>
      <c r="G9530">
        <v>34</v>
      </c>
      <c r="H9530">
        <v>9</v>
      </c>
      <c r="I9530">
        <v>0</v>
      </c>
      <c r="J9530">
        <v>1</v>
      </c>
      <c r="K9530">
        <v>1</v>
      </c>
      <c r="L9530">
        <v>0</v>
      </c>
      <c r="M9530">
        <v>60584</v>
      </c>
      <c r="N9530">
        <v>0</v>
      </c>
      <c r="O9530" t="str">
        <f t="shared" si="890"/>
        <v>30-45</v>
      </c>
      <c r="P9530" t="str">
        <f t="shared" si="891"/>
        <v>Medium</v>
      </c>
      <c r="Q9530" t="str">
        <f t="shared" si="892"/>
        <v>Long-Term</v>
      </c>
      <c r="R9530" t="str">
        <f t="shared" si="893"/>
        <v>Zero Balance</v>
      </c>
      <c r="S9530" t="str">
        <f t="shared" si="894"/>
        <v>Normal</v>
      </c>
      <c r="T9530">
        <v>1</v>
      </c>
      <c r="U9530">
        <f t="shared" si="895"/>
        <v>0</v>
      </c>
    </row>
    <row r="9531" spans="1:21" x14ac:dyDescent="0.25">
      <c r="A9531">
        <v>2025</v>
      </c>
      <c r="B9531">
        <v>15661708</v>
      </c>
      <c r="C9531" t="s">
        <v>691</v>
      </c>
      <c r="D9531">
        <v>508</v>
      </c>
      <c r="E9531" t="s">
        <v>15</v>
      </c>
      <c r="F9531" t="s">
        <v>16</v>
      </c>
      <c r="G9531">
        <v>41</v>
      </c>
      <c r="H9531">
        <v>5</v>
      </c>
      <c r="I9531">
        <v>0</v>
      </c>
      <c r="J9531">
        <v>2</v>
      </c>
      <c r="K9531">
        <v>1</v>
      </c>
      <c r="L9531">
        <v>1</v>
      </c>
      <c r="M9531">
        <v>94171</v>
      </c>
      <c r="N9531">
        <v>0</v>
      </c>
      <c r="O9531" t="str">
        <f t="shared" si="890"/>
        <v>30-45</v>
      </c>
      <c r="P9531" t="str">
        <f t="shared" si="891"/>
        <v>Low</v>
      </c>
      <c r="Q9531" t="str">
        <f t="shared" si="892"/>
        <v>Mid-Term</v>
      </c>
      <c r="R9531" t="str">
        <f t="shared" si="893"/>
        <v>Zero Balance</v>
      </c>
      <c r="S9531" t="str">
        <f t="shared" si="894"/>
        <v>Normal</v>
      </c>
      <c r="T9531">
        <v>1</v>
      </c>
      <c r="U9531">
        <f t="shared" si="895"/>
        <v>0</v>
      </c>
    </row>
    <row r="9532" spans="1:21" x14ac:dyDescent="0.25">
      <c r="A9532">
        <v>2025</v>
      </c>
      <c r="B9532">
        <v>15584452</v>
      </c>
      <c r="C9532" t="s">
        <v>2886</v>
      </c>
      <c r="D9532">
        <v>667</v>
      </c>
      <c r="E9532" t="s">
        <v>15</v>
      </c>
      <c r="F9532" t="s">
        <v>23</v>
      </c>
      <c r="G9532">
        <v>41</v>
      </c>
      <c r="H9532">
        <v>6</v>
      </c>
      <c r="I9532">
        <v>0</v>
      </c>
      <c r="J9532">
        <v>2</v>
      </c>
      <c r="K9532">
        <v>0</v>
      </c>
      <c r="L9532">
        <v>0</v>
      </c>
      <c r="M9532">
        <v>167182</v>
      </c>
      <c r="N9532">
        <v>0</v>
      </c>
      <c r="O9532" t="str">
        <f t="shared" si="890"/>
        <v>30-45</v>
      </c>
      <c r="P9532" t="str">
        <f t="shared" si="891"/>
        <v>Medium</v>
      </c>
      <c r="Q9532" t="str">
        <f t="shared" si="892"/>
        <v>Mid-Term</v>
      </c>
      <c r="R9532" t="str">
        <f t="shared" si="893"/>
        <v>Zero Balance</v>
      </c>
      <c r="S9532" t="str">
        <f t="shared" si="894"/>
        <v>Normal</v>
      </c>
      <c r="T9532">
        <v>1</v>
      </c>
      <c r="U9532">
        <f t="shared" si="895"/>
        <v>0</v>
      </c>
    </row>
    <row r="9533" spans="1:21" x14ac:dyDescent="0.25">
      <c r="A9533">
        <v>2025</v>
      </c>
      <c r="B9533">
        <v>15717010</v>
      </c>
      <c r="C9533" t="s">
        <v>1587</v>
      </c>
      <c r="D9533">
        <v>741</v>
      </c>
      <c r="E9533" t="s">
        <v>15</v>
      </c>
      <c r="F9533" t="s">
        <v>16</v>
      </c>
      <c r="G9533">
        <v>60</v>
      </c>
      <c r="H9533">
        <v>5</v>
      </c>
      <c r="I9533">
        <v>0</v>
      </c>
      <c r="J9533">
        <v>1</v>
      </c>
      <c r="K9533">
        <v>1</v>
      </c>
      <c r="L9533">
        <v>1</v>
      </c>
      <c r="M9533">
        <v>38915</v>
      </c>
      <c r="N9533">
        <v>0</v>
      </c>
      <c r="O9533" t="str">
        <f t="shared" si="890"/>
        <v>46-60</v>
      </c>
      <c r="P9533" t="str">
        <f t="shared" si="891"/>
        <v>Medium</v>
      </c>
      <c r="Q9533" t="str">
        <f t="shared" si="892"/>
        <v>Mid-Term</v>
      </c>
      <c r="R9533" t="str">
        <f t="shared" si="893"/>
        <v>Zero Balance</v>
      </c>
      <c r="S9533" t="str">
        <f t="shared" si="894"/>
        <v>Normal</v>
      </c>
      <c r="T9533">
        <v>1</v>
      </c>
      <c r="U9533">
        <f t="shared" si="895"/>
        <v>0</v>
      </c>
    </row>
    <row r="9534" spans="1:21" x14ac:dyDescent="0.25">
      <c r="A9534">
        <v>2025</v>
      </c>
      <c r="B9534">
        <v>15643828</v>
      </c>
      <c r="C9534" t="s">
        <v>480</v>
      </c>
      <c r="D9534">
        <v>592</v>
      </c>
      <c r="E9534" t="s">
        <v>15</v>
      </c>
      <c r="F9534" t="s">
        <v>23</v>
      </c>
      <c r="G9534">
        <v>29</v>
      </c>
      <c r="H9534">
        <v>7</v>
      </c>
      <c r="I9534">
        <v>0</v>
      </c>
      <c r="J9534">
        <v>2</v>
      </c>
      <c r="K9534">
        <v>1</v>
      </c>
      <c r="L9534">
        <v>1</v>
      </c>
      <c r="M9534">
        <v>91197</v>
      </c>
      <c r="N9534">
        <v>0</v>
      </c>
      <c r="O9534" t="str">
        <f t="shared" si="890"/>
        <v>&lt;30</v>
      </c>
      <c r="P9534" t="str">
        <f t="shared" si="891"/>
        <v>Low</v>
      </c>
      <c r="Q9534" t="str">
        <f t="shared" si="892"/>
        <v>Mid-Term</v>
      </c>
      <c r="R9534" t="str">
        <f t="shared" si="893"/>
        <v>Zero Balance</v>
      </c>
      <c r="S9534" t="str">
        <f t="shared" si="894"/>
        <v>Normal</v>
      </c>
      <c r="T9534">
        <v>1</v>
      </c>
      <c r="U9534">
        <f t="shared" si="895"/>
        <v>0</v>
      </c>
    </row>
    <row r="9535" spans="1:21" x14ac:dyDescent="0.25">
      <c r="A9535">
        <v>2025</v>
      </c>
      <c r="B9535">
        <v>15733361</v>
      </c>
      <c r="C9535" t="s">
        <v>465</v>
      </c>
      <c r="D9535">
        <v>651</v>
      </c>
      <c r="E9535" t="s">
        <v>26</v>
      </c>
      <c r="F9535" t="s">
        <v>16</v>
      </c>
      <c r="G9535">
        <v>45</v>
      </c>
      <c r="H9535">
        <v>6</v>
      </c>
      <c r="I9535">
        <v>86714</v>
      </c>
      <c r="J9535">
        <v>1</v>
      </c>
      <c r="K9535">
        <v>1</v>
      </c>
      <c r="L9535">
        <v>0</v>
      </c>
      <c r="M9535">
        <v>85870</v>
      </c>
      <c r="N9535">
        <v>1</v>
      </c>
      <c r="O9535" t="str">
        <f t="shared" si="890"/>
        <v>30-45</v>
      </c>
      <c r="P9535" t="str">
        <f t="shared" si="891"/>
        <v>Medium</v>
      </c>
      <c r="Q9535" t="str">
        <f t="shared" si="892"/>
        <v>Mid-Term</v>
      </c>
      <c r="R9535" t="str">
        <f t="shared" si="893"/>
        <v>Low Balance</v>
      </c>
      <c r="S9535" t="str">
        <f t="shared" si="894"/>
        <v>Normal</v>
      </c>
      <c r="T9535">
        <v>1</v>
      </c>
      <c r="U9535">
        <f t="shared" si="895"/>
        <v>86714</v>
      </c>
    </row>
    <row r="9536" spans="1:21" x14ac:dyDescent="0.25">
      <c r="A9536">
        <v>2025</v>
      </c>
      <c r="B9536">
        <v>15795488</v>
      </c>
      <c r="C9536" t="s">
        <v>574</v>
      </c>
      <c r="D9536">
        <v>773</v>
      </c>
      <c r="E9536" t="s">
        <v>18</v>
      </c>
      <c r="F9536" t="s">
        <v>23</v>
      </c>
      <c r="G9536">
        <v>52</v>
      </c>
      <c r="H9536">
        <v>2</v>
      </c>
      <c r="I9536">
        <v>0</v>
      </c>
      <c r="J9536">
        <v>2</v>
      </c>
      <c r="K9536">
        <v>1</v>
      </c>
      <c r="L9536">
        <v>0</v>
      </c>
      <c r="M9536">
        <v>57338</v>
      </c>
      <c r="N9536">
        <v>0</v>
      </c>
      <c r="O9536" t="str">
        <f t="shared" si="890"/>
        <v>46-60</v>
      </c>
      <c r="P9536" t="str">
        <f t="shared" si="891"/>
        <v>High</v>
      </c>
      <c r="Q9536" t="str">
        <f t="shared" si="892"/>
        <v>New</v>
      </c>
      <c r="R9536" t="str">
        <f t="shared" si="893"/>
        <v>Zero Balance</v>
      </c>
      <c r="S9536" t="str">
        <f t="shared" si="894"/>
        <v>Normal</v>
      </c>
      <c r="T9536">
        <v>1</v>
      </c>
      <c r="U9536">
        <f t="shared" si="895"/>
        <v>0</v>
      </c>
    </row>
    <row r="9537" spans="1:21" x14ac:dyDescent="0.25">
      <c r="A9537">
        <v>2025</v>
      </c>
      <c r="B9537">
        <v>15581551</v>
      </c>
      <c r="C9537" t="s">
        <v>1301</v>
      </c>
      <c r="D9537">
        <v>850</v>
      </c>
      <c r="E9537" t="s">
        <v>18</v>
      </c>
      <c r="F9537" t="s">
        <v>23</v>
      </c>
      <c r="G9537">
        <v>41</v>
      </c>
      <c r="H9537">
        <v>8</v>
      </c>
      <c r="I9537">
        <v>132838</v>
      </c>
      <c r="J9537">
        <v>1</v>
      </c>
      <c r="K9537">
        <v>1</v>
      </c>
      <c r="L9537">
        <v>1</v>
      </c>
      <c r="M9537">
        <v>175347</v>
      </c>
      <c r="N9537">
        <v>0</v>
      </c>
      <c r="O9537" t="str">
        <f t="shared" si="890"/>
        <v>30-45</v>
      </c>
      <c r="P9537" t="str">
        <f t="shared" si="891"/>
        <v>High</v>
      </c>
      <c r="Q9537" t="str">
        <f t="shared" si="892"/>
        <v>Long-Term</v>
      </c>
      <c r="R9537" t="str">
        <f t="shared" si="893"/>
        <v>High Balance</v>
      </c>
      <c r="S9537" t="str">
        <f t="shared" si="894"/>
        <v>High Value</v>
      </c>
      <c r="T9537">
        <v>1</v>
      </c>
      <c r="U9537">
        <f t="shared" si="895"/>
        <v>0</v>
      </c>
    </row>
    <row r="9538" spans="1:21" x14ac:dyDescent="0.25">
      <c r="A9538">
        <v>2025</v>
      </c>
      <c r="B9538">
        <v>15632051</v>
      </c>
      <c r="C9538" t="s">
        <v>527</v>
      </c>
      <c r="D9538">
        <v>550</v>
      </c>
      <c r="E9538" t="s">
        <v>26</v>
      </c>
      <c r="F9538" t="s">
        <v>16</v>
      </c>
      <c r="G9538">
        <v>42</v>
      </c>
      <c r="H9538">
        <v>10</v>
      </c>
      <c r="I9538">
        <v>128707</v>
      </c>
      <c r="J9538">
        <v>1</v>
      </c>
      <c r="K9538">
        <v>1</v>
      </c>
      <c r="L9538">
        <v>0</v>
      </c>
      <c r="M9538">
        <v>63093</v>
      </c>
      <c r="N9538">
        <v>1</v>
      </c>
      <c r="O9538" t="str">
        <f t="shared" ref="O9538:O9601" si="896">IF(G9538&lt;30,"&lt;30",IF(G9538&lt;=45,"30-45",IF(G9538&lt;=60,"46-60","60+")))</f>
        <v>30-45</v>
      </c>
      <c r="P9538" t="str">
        <f t="shared" ref="P9538:P9601" si="897">IF(D9538&lt;600,"Low",IF(D9538&lt;=750,"Medium","High"))</f>
        <v>Low</v>
      </c>
      <c r="Q9538" t="str">
        <f t="shared" ref="Q9538:Q9601" si="898">IF(H9538&lt;=3,"New",IF(H9538&lt;=7,"Mid-Term","Long-Term"))</f>
        <v>Long-Term</v>
      </c>
      <c r="R9538" t="str">
        <f t="shared" ref="R9538:R9601" si="899">IF(I9538=0,"Zero Balance",IF(I9538&lt;100000,"Low Balance","High Balance"))</f>
        <v>High Balance</v>
      </c>
      <c r="S9538" t="str">
        <f t="shared" ref="S9538:S9601" si="900">IF(I9538&gt;=100000,"High Value","Normal")</f>
        <v>High Value</v>
      </c>
      <c r="T9538">
        <v>1</v>
      </c>
      <c r="U9538">
        <f t="shared" ref="U9538:U9601" si="901">IF(N9538=1,I9538,0)</f>
        <v>128707</v>
      </c>
    </row>
    <row r="9539" spans="1:21" x14ac:dyDescent="0.25">
      <c r="A9539">
        <v>2025</v>
      </c>
      <c r="B9539">
        <v>15780409</v>
      </c>
      <c r="C9539" t="s">
        <v>2133</v>
      </c>
      <c r="D9539">
        <v>783</v>
      </c>
      <c r="E9539" t="s">
        <v>15</v>
      </c>
      <c r="F9539" t="s">
        <v>23</v>
      </c>
      <c r="G9539">
        <v>40</v>
      </c>
      <c r="H9539">
        <v>6</v>
      </c>
      <c r="I9539">
        <v>0</v>
      </c>
      <c r="J9539">
        <v>2</v>
      </c>
      <c r="K9539">
        <v>1</v>
      </c>
      <c r="L9539">
        <v>0</v>
      </c>
      <c r="M9539">
        <v>109743</v>
      </c>
      <c r="N9539">
        <v>0</v>
      </c>
      <c r="O9539" t="str">
        <f t="shared" si="896"/>
        <v>30-45</v>
      </c>
      <c r="P9539" t="str">
        <f t="shared" si="897"/>
        <v>High</v>
      </c>
      <c r="Q9539" t="str">
        <f t="shared" si="898"/>
        <v>Mid-Term</v>
      </c>
      <c r="R9539" t="str">
        <f t="shared" si="899"/>
        <v>Zero Balance</v>
      </c>
      <c r="S9539" t="str">
        <f t="shared" si="900"/>
        <v>Normal</v>
      </c>
      <c r="T9539">
        <v>1</v>
      </c>
      <c r="U9539">
        <f t="shared" si="901"/>
        <v>0</v>
      </c>
    </row>
    <row r="9540" spans="1:21" x14ac:dyDescent="0.25">
      <c r="A9540">
        <v>2025</v>
      </c>
      <c r="B9540">
        <v>15572767</v>
      </c>
      <c r="C9540" t="s">
        <v>2887</v>
      </c>
      <c r="D9540">
        <v>777</v>
      </c>
      <c r="E9540" t="s">
        <v>15</v>
      </c>
      <c r="F9540" t="s">
        <v>23</v>
      </c>
      <c r="G9540">
        <v>29</v>
      </c>
      <c r="H9540">
        <v>2</v>
      </c>
      <c r="I9540">
        <v>0</v>
      </c>
      <c r="J9540">
        <v>2</v>
      </c>
      <c r="K9540">
        <v>1</v>
      </c>
      <c r="L9540">
        <v>0</v>
      </c>
      <c r="M9540">
        <v>124490</v>
      </c>
      <c r="N9540">
        <v>0</v>
      </c>
      <c r="O9540" t="str">
        <f t="shared" si="896"/>
        <v>&lt;30</v>
      </c>
      <c r="P9540" t="str">
        <f t="shared" si="897"/>
        <v>High</v>
      </c>
      <c r="Q9540" t="str">
        <f t="shared" si="898"/>
        <v>New</v>
      </c>
      <c r="R9540" t="str">
        <f t="shared" si="899"/>
        <v>Zero Balance</v>
      </c>
      <c r="S9540" t="str">
        <f t="shared" si="900"/>
        <v>Normal</v>
      </c>
      <c r="T9540">
        <v>1</v>
      </c>
      <c r="U9540">
        <f t="shared" si="901"/>
        <v>0</v>
      </c>
    </row>
    <row r="9541" spans="1:21" x14ac:dyDescent="0.25">
      <c r="A9541">
        <v>2025</v>
      </c>
      <c r="B9541">
        <v>15590337</v>
      </c>
      <c r="C9541" t="s">
        <v>592</v>
      </c>
      <c r="D9541">
        <v>659</v>
      </c>
      <c r="E9541" t="s">
        <v>15</v>
      </c>
      <c r="F9541" t="s">
        <v>23</v>
      </c>
      <c r="G9541">
        <v>29</v>
      </c>
      <c r="H9541">
        <v>6</v>
      </c>
      <c r="I9541">
        <v>123192</v>
      </c>
      <c r="J9541">
        <v>1</v>
      </c>
      <c r="K9541">
        <v>1</v>
      </c>
      <c r="L9541">
        <v>1</v>
      </c>
      <c r="M9541">
        <v>56971</v>
      </c>
      <c r="N9541">
        <v>1</v>
      </c>
      <c r="O9541" t="str">
        <f t="shared" si="896"/>
        <v>&lt;30</v>
      </c>
      <c r="P9541" t="str">
        <f t="shared" si="897"/>
        <v>Medium</v>
      </c>
      <c r="Q9541" t="str">
        <f t="shared" si="898"/>
        <v>Mid-Term</v>
      </c>
      <c r="R9541" t="str">
        <f t="shared" si="899"/>
        <v>High Balance</v>
      </c>
      <c r="S9541" t="str">
        <f t="shared" si="900"/>
        <v>High Value</v>
      </c>
      <c r="T9541">
        <v>1</v>
      </c>
      <c r="U9541">
        <f t="shared" si="901"/>
        <v>123192</v>
      </c>
    </row>
    <row r="9542" spans="1:21" x14ac:dyDescent="0.25">
      <c r="A9542">
        <v>2025</v>
      </c>
      <c r="B9542">
        <v>15634551</v>
      </c>
      <c r="C9542" t="s">
        <v>620</v>
      </c>
      <c r="D9542">
        <v>727</v>
      </c>
      <c r="E9542" t="s">
        <v>26</v>
      </c>
      <c r="F9542" t="s">
        <v>23</v>
      </c>
      <c r="G9542">
        <v>46</v>
      </c>
      <c r="H9542">
        <v>3</v>
      </c>
      <c r="I9542">
        <v>115248</v>
      </c>
      <c r="J9542">
        <v>4</v>
      </c>
      <c r="K9542">
        <v>1</v>
      </c>
      <c r="L9542">
        <v>0</v>
      </c>
      <c r="M9542">
        <v>130752</v>
      </c>
      <c r="N9542">
        <v>1</v>
      </c>
      <c r="O9542" t="str">
        <f t="shared" si="896"/>
        <v>46-60</v>
      </c>
      <c r="P9542" t="str">
        <f t="shared" si="897"/>
        <v>Medium</v>
      </c>
      <c r="Q9542" t="str">
        <f t="shared" si="898"/>
        <v>New</v>
      </c>
      <c r="R9542" t="str">
        <f t="shared" si="899"/>
        <v>High Balance</v>
      </c>
      <c r="S9542" t="str">
        <f t="shared" si="900"/>
        <v>High Value</v>
      </c>
      <c r="T9542">
        <v>1</v>
      </c>
      <c r="U9542">
        <f t="shared" si="901"/>
        <v>115248</v>
      </c>
    </row>
    <row r="9543" spans="1:21" x14ac:dyDescent="0.25">
      <c r="A9543">
        <v>2025</v>
      </c>
      <c r="B9543">
        <v>15669290</v>
      </c>
      <c r="C9543" t="s">
        <v>1032</v>
      </c>
      <c r="D9543">
        <v>603</v>
      </c>
      <c r="E9543" t="s">
        <v>15</v>
      </c>
      <c r="F9543" t="s">
        <v>23</v>
      </c>
      <c r="G9543">
        <v>38</v>
      </c>
      <c r="H9543">
        <v>8</v>
      </c>
      <c r="I9543">
        <v>59361</v>
      </c>
      <c r="J9543">
        <v>1</v>
      </c>
      <c r="K9543">
        <v>1</v>
      </c>
      <c r="L9543">
        <v>1</v>
      </c>
      <c r="M9543">
        <v>191457</v>
      </c>
      <c r="N9543">
        <v>0</v>
      </c>
      <c r="O9543" t="str">
        <f t="shared" si="896"/>
        <v>30-45</v>
      </c>
      <c r="P9543" t="str">
        <f t="shared" si="897"/>
        <v>Medium</v>
      </c>
      <c r="Q9543" t="str">
        <f t="shared" si="898"/>
        <v>Long-Term</v>
      </c>
      <c r="R9543" t="str">
        <f t="shared" si="899"/>
        <v>Low Balance</v>
      </c>
      <c r="S9543" t="str">
        <f t="shared" si="900"/>
        <v>Normal</v>
      </c>
      <c r="T9543">
        <v>1</v>
      </c>
      <c r="U9543">
        <f t="shared" si="901"/>
        <v>0</v>
      </c>
    </row>
    <row r="9544" spans="1:21" x14ac:dyDescent="0.25">
      <c r="A9544">
        <v>2025</v>
      </c>
      <c r="B9544">
        <v>15621140</v>
      </c>
      <c r="C9544" t="s">
        <v>1405</v>
      </c>
      <c r="D9544">
        <v>644</v>
      </c>
      <c r="E9544" t="s">
        <v>18</v>
      </c>
      <c r="F9544" t="s">
        <v>23</v>
      </c>
      <c r="G9544">
        <v>37</v>
      </c>
      <c r="H9544">
        <v>9</v>
      </c>
      <c r="I9544">
        <v>0</v>
      </c>
      <c r="J9544">
        <v>2</v>
      </c>
      <c r="K9544">
        <v>1</v>
      </c>
      <c r="L9544">
        <v>1</v>
      </c>
      <c r="M9544">
        <v>96443</v>
      </c>
      <c r="N9544">
        <v>0</v>
      </c>
      <c r="O9544" t="str">
        <f t="shared" si="896"/>
        <v>30-45</v>
      </c>
      <c r="P9544" t="str">
        <f t="shared" si="897"/>
        <v>Medium</v>
      </c>
      <c r="Q9544" t="str">
        <f t="shared" si="898"/>
        <v>Long-Term</v>
      </c>
      <c r="R9544" t="str">
        <f t="shared" si="899"/>
        <v>Zero Balance</v>
      </c>
      <c r="S9544" t="str">
        <f t="shared" si="900"/>
        <v>Normal</v>
      </c>
      <c r="T9544">
        <v>1</v>
      </c>
      <c r="U9544">
        <f t="shared" si="901"/>
        <v>0</v>
      </c>
    </row>
    <row r="9545" spans="1:21" x14ac:dyDescent="0.25">
      <c r="A9545">
        <v>2025</v>
      </c>
      <c r="B9545">
        <v>15613518</v>
      </c>
      <c r="C9545" t="s">
        <v>510</v>
      </c>
      <c r="D9545">
        <v>647</v>
      </c>
      <c r="E9545" t="s">
        <v>15</v>
      </c>
      <c r="F9545" t="s">
        <v>16</v>
      </c>
      <c r="G9545">
        <v>35</v>
      </c>
      <c r="H9545">
        <v>6</v>
      </c>
      <c r="I9545">
        <v>112669</v>
      </c>
      <c r="J9545">
        <v>1</v>
      </c>
      <c r="K9545">
        <v>0</v>
      </c>
      <c r="L9545">
        <v>1</v>
      </c>
      <c r="M9545">
        <v>122584</v>
      </c>
      <c r="N9545">
        <v>0</v>
      </c>
      <c r="O9545" t="str">
        <f t="shared" si="896"/>
        <v>30-45</v>
      </c>
      <c r="P9545" t="str">
        <f t="shared" si="897"/>
        <v>Medium</v>
      </c>
      <c r="Q9545" t="str">
        <f t="shared" si="898"/>
        <v>Mid-Term</v>
      </c>
      <c r="R9545" t="str">
        <f t="shared" si="899"/>
        <v>High Balance</v>
      </c>
      <c r="S9545" t="str">
        <f t="shared" si="900"/>
        <v>High Value</v>
      </c>
      <c r="T9545">
        <v>1</v>
      </c>
      <c r="U9545">
        <f t="shared" si="901"/>
        <v>0</v>
      </c>
    </row>
    <row r="9546" spans="1:21" x14ac:dyDescent="0.25">
      <c r="A9546">
        <v>2025</v>
      </c>
      <c r="B9546">
        <v>15728043</v>
      </c>
      <c r="C9546" t="s">
        <v>439</v>
      </c>
      <c r="D9546">
        <v>648</v>
      </c>
      <c r="E9546" t="s">
        <v>26</v>
      </c>
      <c r="F9546" t="s">
        <v>16</v>
      </c>
      <c r="G9546">
        <v>37</v>
      </c>
      <c r="H9546">
        <v>7</v>
      </c>
      <c r="I9546">
        <v>138504</v>
      </c>
      <c r="J9546">
        <v>2</v>
      </c>
      <c r="K9546">
        <v>1</v>
      </c>
      <c r="L9546">
        <v>0</v>
      </c>
      <c r="M9546">
        <v>57216</v>
      </c>
      <c r="N9546">
        <v>0</v>
      </c>
      <c r="O9546" t="str">
        <f t="shared" si="896"/>
        <v>30-45</v>
      </c>
      <c r="P9546" t="str">
        <f t="shared" si="897"/>
        <v>Medium</v>
      </c>
      <c r="Q9546" t="str">
        <f t="shared" si="898"/>
        <v>Mid-Term</v>
      </c>
      <c r="R9546" t="str">
        <f t="shared" si="899"/>
        <v>High Balance</v>
      </c>
      <c r="S9546" t="str">
        <f t="shared" si="900"/>
        <v>High Value</v>
      </c>
      <c r="T9546">
        <v>1</v>
      </c>
      <c r="U9546">
        <f t="shared" si="901"/>
        <v>0</v>
      </c>
    </row>
    <row r="9547" spans="1:21" x14ac:dyDescent="0.25">
      <c r="A9547">
        <v>2025</v>
      </c>
      <c r="B9547">
        <v>15570073</v>
      </c>
      <c r="C9547" t="s">
        <v>2888</v>
      </c>
      <c r="D9547">
        <v>721</v>
      </c>
      <c r="E9547" t="s">
        <v>18</v>
      </c>
      <c r="F9547" t="s">
        <v>23</v>
      </c>
      <c r="G9547">
        <v>57</v>
      </c>
      <c r="H9547">
        <v>1</v>
      </c>
      <c r="I9547">
        <v>0</v>
      </c>
      <c r="J9547">
        <v>1</v>
      </c>
      <c r="K9547">
        <v>1</v>
      </c>
      <c r="L9547">
        <v>1</v>
      </c>
      <c r="M9547">
        <v>195941</v>
      </c>
      <c r="N9547">
        <v>0</v>
      </c>
      <c r="O9547" t="str">
        <f t="shared" si="896"/>
        <v>46-60</v>
      </c>
      <c r="P9547" t="str">
        <f t="shared" si="897"/>
        <v>Medium</v>
      </c>
      <c r="Q9547" t="str">
        <f t="shared" si="898"/>
        <v>New</v>
      </c>
      <c r="R9547" t="str">
        <f t="shared" si="899"/>
        <v>Zero Balance</v>
      </c>
      <c r="S9547" t="str">
        <f t="shared" si="900"/>
        <v>Normal</v>
      </c>
      <c r="T9547">
        <v>1</v>
      </c>
      <c r="U9547">
        <f t="shared" si="901"/>
        <v>0</v>
      </c>
    </row>
    <row r="9548" spans="1:21" x14ac:dyDescent="0.25">
      <c r="A9548">
        <v>2025</v>
      </c>
      <c r="B9548">
        <v>15777033</v>
      </c>
      <c r="C9548" t="s">
        <v>1775</v>
      </c>
      <c r="D9548">
        <v>524</v>
      </c>
      <c r="E9548" t="s">
        <v>15</v>
      </c>
      <c r="F9548" t="s">
        <v>23</v>
      </c>
      <c r="G9548">
        <v>29</v>
      </c>
      <c r="H9548">
        <v>7</v>
      </c>
      <c r="I9548">
        <v>0</v>
      </c>
      <c r="J9548">
        <v>2</v>
      </c>
      <c r="K9548">
        <v>1</v>
      </c>
      <c r="L9548">
        <v>1</v>
      </c>
      <c r="M9548">
        <v>105449</v>
      </c>
      <c r="N9548">
        <v>0</v>
      </c>
      <c r="O9548" t="str">
        <f t="shared" si="896"/>
        <v>&lt;30</v>
      </c>
      <c r="P9548" t="str">
        <f t="shared" si="897"/>
        <v>Low</v>
      </c>
      <c r="Q9548" t="str">
        <f t="shared" si="898"/>
        <v>Mid-Term</v>
      </c>
      <c r="R9548" t="str">
        <f t="shared" si="899"/>
        <v>Zero Balance</v>
      </c>
      <c r="S9548" t="str">
        <f t="shared" si="900"/>
        <v>Normal</v>
      </c>
      <c r="T9548">
        <v>1</v>
      </c>
      <c r="U9548">
        <f t="shared" si="901"/>
        <v>0</v>
      </c>
    </row>
    <row r="9549" spans="1:21" x14ac:dyDescent="0.25">
      <c r="A9549">
        <v>2025</v>
      </c>
      <c r="B9549">
        <v>15682454</v>
      </c>
      <c r="C9549" t="s">
        <v>1072</v>
      </c>
      <c r="D9549">
        <v>626</v>
      </c>
      <c r="E9549" t="s">
        <v>15</v>
      </c>
      <c r="F9549" t="s">
        <v>16</v>
      </c>
      <c r="G9549">
        <v>34</v>
      </c>
      <c r="H9549">
        <v>3</v>
      </c>
      <c r="I9549">
        <v>0</v>
      </c>
      <c r="J9549">
        <v>2</v>
      </c>
      <c r="K9549">
        <v>1</v>
      </c>
      <c r="L9549">
        <v>1</v>
      </c>
      <c r="M9549">
        <v>37870</v>
      </c>
      <c r="N9549">
        <v>0</v>
      </c>
      <c r="O9549" t="str">
        <f t="shared" si="896"/>
        <v>30-45</v>
      </c>
      <c r="P9549" t="str">
        <f t="shared" si="897"/>
        <v>Medium</v>
      </c>
      <c r="Q9549" t="str">
        <f t="shared" si="898"/>
        <v>New</v>
      </c>
      <c r="R9549" t="str">
        <f t="shared" si="899"/>
        <v>Zero Balance</v>
      </c>
      <c r="S9549" t="str">
        <f t="shared" si="900"/>
        <v>Normal</v>
      </c>
      <c r="T9549">
        <v>1</v>
      </c>
      <c r="U9549">
        <f t="shared" si="901"/>
        <v>0</v>
      </c>
    </row>
    <row r="9550" spans="1:21" x14ac:dyDescent="0.25">
      <c r="A9550">
        <v>2025</v>
      </c>
      <c r="B9550">
        <v>15758513</v>
      </c>
      <c r="C9550" t="s">
        <v>39</v>
      </c>
      <c r="D9550">
        <v>569</v>
      </c>
      <c r="E9550" t="s">
        <v>15</v>
      </c>
      <c r="F9550" t="s">
        <v>23</v>
      </c>
      <c r="G9550">
        <v>43</v>
      </c>
      <c r="H9550">
        <v>7</v>
      </c>
      <c r="I9550">
        <v>0</v>
      </c>
      <c r="J9550">
        <v>2</v>
      </c>
      <c r="K9550">
        <v>1</v>
      </c>
      <c r="L9550">
        <v>0</v>
      </c>
      <c r="M9550">
        <v>52535</v>
      </c>
      <c r="N9550">
        <v>0</v>
      </c>
      <c r="O9550" t="str">
        <f t="shared" si="896"/>
        <v>30-45</v>
      </c>
      <c r="P9550" t="str">
        <f t="shared" si="897"/>
        <v>Low</v>
      </c>
      <c r="Q9550" t="str">
        <f t="shared" si="898"/>
        <v>Mid-Term</v>
      </c>
      <c r="R9550" t="str">
        <f t="shared" si="899"/>
        <v>Zero Balance</v>
      </c>
      <c r="S9550" t="str">
        <f t="shared" si="900"/>
        <v>Normal</v>
      </c>
      <c r="T9550">
        <v>1</v>
      </c>
      <c r="U9550">
        <f t="shared" si="901"/>
        <v>0</v>
      </c>
    </row>
    <row r="9551" spans="1:21" x14ac:dyDescent="0.25">
      <c r="A9551">
        <v>2025</v>
      </c>
      <c r="B9551">
        <v>15772604</v>
      </c>
      <c r="C9551" t="s">
        <v>205</v>
      </c>
      <c r="D9551">
        <v>578</v>
      </c>
      <c r="E9551" t="s">
        <v>18</v>
      </c>
      <c r="F9551" t="s">
        <v>23</v>
      </c>
      <c r="G9551">
        <v>36</v>
      </c>
      <c r="H9551">
        <v>1</v>
      </c>
      <c r="I9551">
        <v>157268</v>
      </c>
      <c r="J9551">
        <v>2</v>
      </c>
      <c r="K9551">
        <v>1</v>
      </c>
      <c r="L9551">
        <v>0</v>
      </c>
      <c r="M9551">
        <v>141533</v>
      </c>
      <c r="N9551">
        <v>0</v>
      </c>
      <c r="O9551" t="str">
        <f t="shared" si="896"/>
        <v>30-45</v>
      </c>
      <c r="P9551" t="str">
        <f t="shared" si="897"/>
        <v>Low</v>
      </c>
      <c r="Q9551" t="str">
        <f t="shared" si="898"/>
        <v>New</v>
      </c>
      <c r="R9551" t="str">
        <f t="shared" si="899"/>
        <v>High Balance</v>
      </c>
      <c r="S9551" t="str">
        <f t="shared" si="900"/>
        <v>High Value</v>
      </c>
      <c r="T9551">
        <v>1</v>
      </c>
      <c r="U9551">
        <f t="shared" si="901"/>
        <v>0</v>
      </c>
    </row>
    <row r="9552" spans="1:21" x14ac:dyDescent="0.25">
      <c r="A9552">
        <v>2025</v>
      </c>
      <c r="B9552">
        <v>15721715</v>
      </c>
      <c r="C9552" t="s">
        <v>2889</v>
      </c>
      <c r="D9552">
        <v>769</v>
      </c>
      <c r="E9552" t="s">
        <v>15</v>
      </c>
      <c r="F9552" t="s">
        <v>16</v>
      </c>
      <c r="G9552">
        <v>40</v>
      </c>
      <c r="H9552">
        <v>9</v>
      </c>
      <c r="I9552">
        <v>133871</v>
      </c>
      <c r="J9552">
        <v>1</v>
      </c>
      <c r="K9552">
        <v>1</v>
      </c>
      <c r="L9552">
        <v>1</v>
      </c>
      <c r="M9552">
        <v>50568</v>
      </c>
      <c r="N9552">
        <v>0</v>
      </c>
      <c r="O9552" t="str">
        <f t="shared" si="896"/>
        <v>30-45</v>
      </c>
      <c r="P9552" t="str">
        <f t="shared" si="897"/>
        <v>High</v>
      </c>
      <c r="Q9552" t="str">
        <f t="shared" si="898"/>
        <v>Long-Term</v>
      </c>
      <c r="R9552" t="str">
        <f t="shared" si="899"/>
        <v>High Balance</v>
      </c>
      <c r="S9552" t="str">
        <f t="shared" si="900"/>
        <v>High Value</v>
      </c>
      <c r="T9552">
        <v>1</v>
      </c>
      <c r="U9552">
        <f t="shared" si="901"/>
        <v>0</v>
      </c>
    </row>
    <row r="9553" spans="1:21" x14ac:dyDescent="0.25">
      <c r="A9553">
        <v>2025</v>
      </c>
      <c r="B9553">
        <v>15688563</v>
      </c>
      <c r="C9553" t="s">
        <v>218</v>
      </c>
      <c r="D9553">
        <v>694</v>
      </c>
      <c r="E9553" t="s">
        <v>26</v>
      </c>
      <c r="F9553" t="s">
        <v>23</v>
      </c>
      <c r="G9553">
        <v>31</v>
      </c>
      <c r="H9553">
        <v>4</v>
      </c>
      <c r="I9553">
        <v>141989</v>
      </c>
      <c r="J9553">
        <v>2</v>
      </c>
      <c r="K9553">
        <v>1</v>
      </c>
      <c r="L9553">
        <v>0</v>
      </c>
      <c r="M9553">
        <v>26117</v>
      </c>
      <c r="N9553">
        <v>0</v>
      </c>
      <c r="O9553" t="str">
        <f t="shared" si="896"/>
        <v>30-45</v>
      </c>
      <c r="P9553" t="str">
        <f t="shared" si="897"/>
        <v>Medium</v>
      </c>
      <c r="Q9553" t="str">
        <f t="shared" si="898"/>
        <v>Mid-Term</v>
      </c>
      <c r="R9553" t="str">
        <f t="shared" si="899"/>
        <v>High Balance</v>
      </c>
      <c r="S9553" t="str">
        <f t="shared" si="900"/>
        <v>High Value</v>
      </c>
      <c r="T9553">
        <v>1</v>
      </c>
      <c r="U9553">
        <f t="shared" si="901"/>
        <v>0</v>
      </c>
    </row>
    <row r="9554" spans="1:21" x14ac:dyDescent="0.25">
      <c r="A9554">
        <v>2025</v>
      </c>
      <c r="B9554">
        <v>15772009</v>
      </c>
      <c r="C9554" t="s">
        <v>33</v>
      </c>
      <c r="D9554">
        <v>664</v>
      </c>
      <c r="E9554" t="s">
        <v>15</v>
      </c>
      <c r="F9554" t="s">
        <v>16</v>
      </c>
      <c r="G9554">
        <v>41</v>
      </c>
      <c r="H9554">
        <v>5</v>
      </c>
      <c r="I9554">
        <v>0</v>
      </c>
      <c r="J9554">
        <v>1</v>
      </c>
      <c r="K9554">
        <v>1</v>
      </c>
      <c r="L9554">
        <v>1</v>
      </c>
      <c r="M9554">
        <v>152054</v>
      </c>
      <c r="N9554">
        <v>0</v>
      </c>
      <c r="O9554" t="str">
        <f t="shared" si="896"/>
        <v>30-45</v>
      </c>
      <c r="P9554" t="str">
        <f t="shared" si="897"/>
        <v>Medium</v>
      </c>
      <c r="Q9554" t="str">
        <f t="shared" si="898"/>
        <v>Mid-Term</v>
      </c>
      <c r="R9554" t="str">
        <f t="shared" si="899"/>
        <v>Zero Balance</v>
      </c>
      <c r="S9554" t="str">
        <f t="shared" si="900"/>
        <v>Normal</v>
      </c>
      <c r="T9554">
        <v>1</v>
      </c>
      <c r="U9554">
        <f t="shared" si="901"/>
        <v>0</v>
      </c>
    </row>
    <row r="9555" spans="1:21" x14ac:dyDescent="0.25">
      <c r="A9555">
        <v>2025</v>
      </c>
      <c r="B9555">
        <v>15809585</v>
      </c>
      <c r="C9555" t="s">
        <v>28</v>
      </c>
      <c r="D9555">
        <v>646</v>
      </c>
      <c r="E9555" t="s">
        <v>15</v>
      </c>
      <c r="F9555" t="s">
        <v>23</v>
      </c>
      <c r="G9555">
        <v>38</v>
      </c>
      <c r="H9555">
        <v>7</v>
      </c>
      <c r="I9555">
        <v>0</v>
      </c>
      <c r="J9555">
        <v>2</v>
      </c>
      <c r="K9555">
        <v>1</v>
      </c>
      <c r="L9555">
        <v>0</v>
      </c>
      <c r="M9555">
        <v>1528</v>
      </c>
      <c r="N9555">
        <v>0</v>
      </c>
      <c r="O9555" t="str">
        <f t="shared" si="896"/>
        <v>30-45</v>
      </c>
      <c r="P9555" t="str">
        <f t="shared" si="897"/>
        <v>Medium</v>
      </c>
      <c r="Q9555" t="str">
        <f t="shared" si="898"/>
        <v>Mid-Term</v>
      </c>
      <c r="R9555" t="str">
        <f t="shared" si="899"/>
        <v>Zero Balance</v>
      </c>
      <c r="S9555" t="str">
        <f t="shared" si="900"/>
        <v>Normal</v>
      </c>
      <c r="T9555">
        <v>1</v>
      </c>
      <c r="U9555">
        <f t="shared" si="901"/>
        <v>0</v>
      </c>
    </row>
    <row r="9556" spans="1:21" x14ac:dyDescent="0.25">
      <c r="A9556">
        <v>2025</v>
      </c>
      <c r="B9556">
        <v>15593778</v>
      </c>
      <c r="C9556" t="s">
        <v>520</v>
      </c>
      <c r="D9556">
        <v>779</v>
      </c>
      <c r="E9556" t="s">
        <v>15</v>
      </c>
      <c r="F9556" t="s">
        <v>16</v>
      </c>
      <c r="G9556">
        <v>29</v>
      </c>
      <c r="H9556">
        <v>3</v>
      </c>
      <c r="I9556">
        <v>46388</v>
      </c>
      <c r="J9556">
        <v>3</v>
      </c>
      <c r="K9556">
        <v>1</v>
      </c>
      <c r="L9556">
        <v>0</v>
      </c>
      <c r="M9556">
        <v>127939</v>
      </c>
      <c r="N9556">
        <v>1</v>
      </c>
      <c r="O9556" t="str">
        <f t="shared" si="896"/>
        <v>&lt;30</v>
      </c>
      <c r="P9556" t="str">
        <f t="shared" si="897"/>
        <v>High</v>
      </c>
      <c r="Q9556" t="str">
        <f t="shared" si="898"/>
        <v>New</v>
      </c>
      <c r="R9556" t="str">
        <f t="shared" si="899"/>
        <v>Low Balance</v>
      </c>
      <c r="S9556" t="str">
        <f t="shared" si="900"/>
        <v>Normal</v>
      </c>
      <c r="T9556">
        <v>1</v>
      </c>
      <c r="U9556">
        <f t="shared" si="901"/>
        <v>46388</v>
      </c>
    </row>
    <row r="9557" spans="1:21" x14ac:dyDescent="0.25">
      <c r="A9557">
        <v>2025</v>
      </c>
      <c r="B9557">
        <v>15655360</v>
      </c>
      <c r="C9557" t="s">
        <v>1549</v>
      </c>
      <c r="D9557">
        <v>782</v>
      </c>
      <c r="E9557" t="s">
        <v>26</v>
      </c>
      <c r="F9557" t="s">
        <v>16</v>
      </c>
      <c r="G9557">
        <v>72</v>
      </c>
      <c r="H9557">
        <v>5</v>
      </c>
      <c r="I9557">
        <v>148667</v>
      </c>
      <c r="J9557">
        <v>1</v>
      </c>
      <c r="K9557">
        <v>1</v>
      </c>
      <c r="L9557">
        <v>0</v>
      </c>
      <c r="M9557">
        <v>2606</v>
      </c>
      <c r="N9557">
        <v>1</v>
      </c>
      <c r="O9557" t="str">
        <f t="shared" si="896"/>
        <v>60+</v>
      </c>
      <c r="P9557" t="str">
        <f t="shared" si="897"/>
        <v>High</v>
      </c>
      <c r="Q9557" t="str">
        <f t="shared" si="898"/>
        <v>Mid-Term</v>
      </c>
      <c r="R9557" t="str">
        <f t="shared" si="899"/>
        <v>High Balance</v>
      </c>
      <c r="S9557" t="str">
        <f t="shared" si="900"/>
        <v>High Value</v>
      </c>
      <c r="T9557">
        <v>1</v>
      </c>
      <c r="U9557">
        <f t="shared" si="901"/>
        <v>148667</v>
      </c>
    </row>
    <row r="9558" spans="1:21" x14ac:dyDescent="0.25">
      <c r="A9558">
        <v>2025</v>
      </c>
      <c r="B9558">
        <v>15780909</v>
      </c>
      <c r="C9558" t="s">
        <v>2890</v>
      </c>
      <c r="D9558">
        <v>769</v>
      </c>
      <c r="E9558" t="s">
        <v>26</v>
      </c>
      <c r="F9558" t="s">
        <v>23</v>
      </c>
      <c r="G9558">
        <v>34</v>
      </c>
      <c r="H9558">
        <v>7</v>
      </c>
      <c r="I9558">
        <v>115102</v>
      </c>
      <c r="J9558">
        <v>1</v>
      </c>
      <c r="K9558">
        <v>0</v>
      </c>
      <c r="L9558">
        <v>0</v>
      </c>
      <c r="M9558">
        <v>57842</v>
      </c>
      <c r="N9558">
        <v>1</v>
      </c>
      <c r="O9558" t="str">
        <f t="shared" si="896"/>
        <v>30-45</v>
      </c>
      <c r="P9558" t="str">
        <f t="shared" si="897"/>
        <v>High</v>
      </c>
      <c r="Q9558" t="str">
        <f t="shared" si="898"/>
        <v>Mid-Term</v>
      </c>
      <c r="R9558" t="str">
        <f t="shared" si="899"/>
        <v>High Balance</v>
      </c>
      <c r="S9558" t="str">
        <f t="shared" si="900"/>
        <v>High Value</v>
      </c>
      <c r="T9558">
        <v>1</v>
      </c>
      <c r="U9558">
        <f t="shared" si="901"/>
        <v>115102</v>
      </c>
    </row>
    <row r="9559" spans="1:21" x14ac:dyDescent="0.25">
      <c r="A9559">
        <v>2025</v>
      </c>
      <c r="B9559">
        <v>15757310</v>
      </c>
      <c r="C9559" t="s">
        <v>1181</v>
      </c>
      <c r="D9559">
        <v>655</v>
      </c>
      <c r="E9559" t="s">
        <v>26</v>
      </c>
      <c r="F9559" t="s">
        <v>23</v>
      </c>
      <c r="G9559">
        <v>67</v>
      </c>
      <c r="H9559">
        <v>6</v>
      </c>
      <c r="I9559">
        <v>148363</v>
      </c>
      <c r="J9559">
        <v>1</v>
      </c>
      <c r="K9559">
        <v>1</v>
      </c>
      <c r="L9559">
        <v>1</v>
      </c>
      <c r="M9559">
        <v>186995</v>
      </c>
      <c r="N9559">
        <v>0</v>
      </c>
      <c r="O9559" t="str">
        <f t="shared" si="896"/>
        <v>60+</v>
      </c>
      <c r="P9559" t="str">
        <f t="shared" si="897"/>
        <v>Medium</v>
      </c>
      <c r="Q9559" t="str">
        <f t="shared" si="898"/>
        <v>Mid-Term</v>
      </c>
      <c r="R9559" t="str">
        <f t="shared" si="899"/>
        <v>High Balance</v>
      </c>
      <c r="S9559" t="str">
        <f t="shared" si="900"/>
        <v>High Value</v>
      </c>
      <c r="T9559">
        <v>1</v>
      </c>
      <c r="U9559">
        <f t="shared" si="901"/>
        <v>0</v>
      </c>
    </row>
    <row r="9560" spans="1:21" x14ac:dyDescent="0.25">
      <c r="A9560">
        <v>2025</v>
      </c>
      <c r="B9560">
        <v>15801411</v>
      </c>
      <c r="C9560" t="s">
        <v>1081</v>
      </c>
      <c r="D9560">
        <v>623</v>
      </c>
      <c r="E9560" t="s">
        <v>18</v>
      </c>
      <c r="F9560" t="s">
        <v>23</v>
      </c>
      <c r="G9560">
        <v>46</v>
      </c>
      <c r="H9560">
        <v>4</v>
      </c>
      <c r="I9560">
        <v>0</v>
      </c>
      <c r="J9560">
        <v>1</v>
      </c>
      <c r="K9560">
        <v>1</v>
      </c>
      <c r="L9560">
        <v>0</v>
      </c>
      <c r="M9560">
        <v>5549</v>
      </c>
      <c r="N9560">
        <v>1</v>
      </c>
      <c r="O9560" t="str">
        <f t="shared" si="896"/>
        <v>46-60</v>
      </c>
      <c r="P9560" t="str">
        <f t="shared" si="897"/>
        <v>Medium</v>
      </c>
      <c r="Q9560" t="str">
        <f t="shared" si="898"/>
        <v>Mid-Term</v>
      </c>
      <c r="R9560" t="str">
        <f t="shared" si="899"/>
        <v>Zero Balance</v>
      </c>
      <c r="S9560" t="str">
        <f t="shared" si="900"/>
        <v>Normal</v>
      </c>
      <c r="T9560">
        <v>1</v>
      </c>
      <c r="U9560">
        <f t="shared" si="901"/>
        <v>0</v>
      </c>
    </row>
    <row r="9561" spans="1:21" x14ac:dyDescent="0.25">
      <c r="A9561">
        <v>2025</v>
      </c>
      <c r="B9561">
        <v>15761706</v>
      </c>
      <c r="C9561" t="s">
        <v>727</v>
      </c>
      <c r="D9561">
        <v>705</v>
      </c>
      <c r="E9561" t="s">
        <v>18</v>
      </c>
      <c r="F9561" t="s">
        <v>16</v>
      </c>
      <c r="G9561">
        <v>39</v>
      </c>
      <c r="H9561">
        <v>8</v>
      </c>
      <c r="I9561">
        <v>144102</v>
      </c>
      <c r="J9561">
        <v>1</v>
      </c>
      <c r="K9561">
        <v>1</v>
      </c>
      <c r="L9561">
        <v>1</v>
      </c>
      <c r="M9561">
        <v>11682</v>
      </c>
      <c r="N9561">
        <v>0</v>
      </c>
      <c r="O9561" t="str">
        <f t="shared" si="896"/>
        <v>30-45</v>
      </c>
      <c r="P9561" t="str">
        <f t="shared" si="897"/>
        <v>Medium</v>
      </c>
      <c r="Q9561" t="str">
        <f t="shared" si="898"/>
        <v>Long-Term</v>
      </c>
      <c r="R9561" t="str">
        <f t="shared" si="899"/>
        <v>High Balance</v>
      </c>
      <c r="S9561" t="str">
        <f t="shared" si="900"/>
        <v>High Value</v>
      </c>
      <c r="T9561">
        <v>1</v>
      </c>
      <c r="U9561">
        <f t="shared" si="901"/>
        <v>0</v>
      </c>
    </row>
    <row r="9562" spans="1:21" x14ac:dyDescent="0.25">
      <c r="A9562">
        <v>2025</v>
      </c>
      <c r="B9562">
        <v>15658409</v>
      </c>
      <c r="C9562" t="s">
        <v>543</v>
      </c>
      <c r="D9562">
        <v>686</v>
      </c>
      <c r="E9562" t="s">
        <v>15</v>
      </c>
      <c r="F9562" t="s">
        <v>23</v>
      </c>
      <c r="G9562">
        <v>41</v>
      </c>
      <c r="H9562">
        <v>5</v>
      </c>
      <c r="I9562">
        <v>128877</v>
      </c>
      <c r="J9562">
        <v>3</v>
      </c>
      <c r="K9562">
        <v>1</v>
      </c>
      <c r="L9562">
        <v>1</v>
      </c>
      <c r="M9562">
        <v>106939</v>
      </c>
      <c r="N9562">
        <v>1</v>
      </c>
      <c r="O9562" t="str">
        <f t="shared" si="896"/>
        <v>30-45</v>
      </c>
      <c r="P9562" t="str">
        <f t="shared" si="897"/>
        <v>Medium</v>
      </c>
      <c r="Q9562" t="str">
        <f t="shared" si="898"/>
        <v>Mid-Term</v>
      </c>
      <c r="R9562" t="str">
        <f t="shared" si="899"/>
        <v>High Balance</v>
      </c>
      <c r="S9562" t="str">
        <f t="shared" si="900"/>
        <v>High Value</v>
      </c>
      <c r="T9562">
        <v>1</v>
      </c>
      <c r="U9562">
        <f t="shared" si="901"/>
        <v>128877</v>
      </c>
    </row>
    <row r="9563" spans="1:21" x14ac:dyDescent="0.25">
      <c r="A9563">
        <v>2025</v>
      </c>
      <c r="B9563">
        <v>15810010</v>
      </c>
      <c r="C9563" t="s">
        <v>2891</v>
      </c>
      <c r="D9563">
        <v>678</v>
      </c>
      <c r="E9563" t="s">
        <v>26</v>
      </c>
      <c r="F9563" t="s">
        <v>23</v>
      </c>
      <c r="G9563">
        <v>36</v>
      </c>
      <c r="H9563">
        <v>6</v>
      </c>
      <c r="I9563">
        <v>118448</v>
      </c>
      <c r="J9563">
        <v>2</v>
      </c>
      <c r="K9563">
        <v>1</v>
      </c>
      <c r="L9563">
        <v>0</v>
      </c>
      <c r="M9563">
        <v>53172</v>
      </c>
      <c r="N9563">
        <v>0</v>
      </c>
      <c r="O9563" t="str">
        <f t="shared" si="896"/>
        <v>30-45</v>
      </c>
      <c r="P9563" t="str">
        <f t="shared" si="897"/>
        <v>Medium</v>
      </c>
      <c r="Q9563" t="str">
        <f t="shared" si="898"/>
        <v>Mid-Term</v>
      </c>
      <c r="R9563" t="str">
        <f t="shared" si="899"/>
        <v>High Balance</v>
      </c>
      <c r="S9563" t="str">
        <f t="shared" si="900"/>
        <v>High Value</v>
      </c>
      <c r="T9563">
        <v>1</v>
      </c>
      <c r="U9563">
        <f t="shared" si="901"/>
        <v>0</v>
      </c>
    </row>
    <row r="9564" spans="1:21" x14ac:dyDescent="0.25">
      <c r="A9564">
        <v>2025</v>
      </c>
      <c r="B9564">
        <v>15627027</v>
      </c>
      <c r="C9564" t="s">
        <v>220</v>
      </c>
      <c r="D9564">
        <v>738</v>
      </c>
      <c r="E9564" t="s">
        <v>15</v>
      </c>
      <c r="F9564" t="s">
        <v>23</v>
      </c>
      <c r="G9564">
        <v>39</v>
      </c>
      <c r="H9564">
        <v>5</v>
      </c>
      <c r="I9564">
        <v>0</v>
      </c>
      <c r="J9564">
        <v>2</v>
      </c>
      <c r="K9564">
        <v>1</v>
      </c>
      <c r="L9564">
        <v>1</v>
      </c>
      <c r="M9564">
        <v>114389</v>
      </c>
      <c r="N9564">
        <v>0</v>
      </c>
      <c r="O9564" t="str">
        <f t="shared" si="896"/>
        <v>30-45</v>
      </c>
      <c r="P9564" t="str">
        <f t="shared" si="897"/>
        <v>Medium</v>
      </c>
      <c r="Q9564" t="str">
        <f t="shared" si="898"/>
        <v>Mid-Term</v>
      </c>
      <c r="R9564" t="str">
        <f t="shared" si="899"/>
        <v>Zero Balance</v>
      </c>
      <c r="S9564" t="str">
        <f t="shared" si="900"/>
        <v>Normal</v>
      </c>
      <c r="T9564">
        <v>1</v>
      </c>
      <c r="U9564">
        <f t="shared" si="901"/>
        <v>0</v>
      </c>
    </row>
    <row r="9565" spans="1:21" x14ac:dyDescent="0.25">
      <c r="A9565">
        <v>2025</v>
      </c>
      <c r="B9565">
        <v>15624374</v>
      </c>
      <c r="C9565" t="s">
        <v>44</v>
      </c>
      <c r="D9565">
        <v>703</v>
      </c>
      <c r="E9565" t="s">
        <v>15</v>
      </c>
      <c r="F9565" t="s">
        <v>23</v>
      </c>
      <c r="G9565">
        <v>28</v>
      </c>
      <c r="H9565">
        <v>9</v>
      </c>
      <c r="I9565">
        <v>0</v>
      </c>
      <c r="J9565">
        <v>2</v>
      </c>
      <c r="K9565">
        <v>0</v>
      </c>
      <c r="L9565">
        <v>1</v>
      </c>
      <c r="M9565">
        <v>2151</v>
      </c>
      <c r="N9565">
        <v>0</v>
      </c>
      <c r="O9565" t="str">
        <f t="shared" si="896"/>
        <v>&lt;30</v>
      </c>
      <c r="P9565" t="str">
        <f t="shared" si="897"/>
        <v>Medium</v>
      </c>
      <c r="Q9565" t="str">
        <f t="shared" si="898"/>
        <v>Long-Term</v>
      </c>
      <c r="R9565" t="str">
        <f t="shared" si="899"/>
        <v>Zero Balance</v>
      </c>
      <c r="S9565" t="str">
        <f t="shared" si="900"/>
        <v>Normal</v>
      </c>
      <c r="T9565">
        <v>1</v>
      </c>
      <c r="U9565">
        <f t="shared" si="901"/>
        <v>0</v>
      </c>
    </row>
    <row r="9566" spans="1:21" x14ac:dyDescent="0.25">
      <c r="A9566">
        <v>2025</v>
      </c>
      <c r="B9566">
        <v>15720083</v>
      </c>
      <c r="C9566" t="s">
        <v>1107</v>
      </c>
      <c r="D9566">
        <v>554</v>
      </c>
      <c r="E9566" t="s">
        <v>18</v>
      </c>
      <c r="F9566" t="s">
        <v>23</v>
      </c>
      <c r="G9566">
        <v>42</v>
      </c>
      <c r="H9566">
        <v>1</v>
      </c>
      <c r="I9566">
        <v>0</v>
      </c>
      <c r="J9566">
        <v>2</v>
      </c>
      <c r="K9566">
        <v>0</v>
      </c>
      <c r="L9566">
        <v>1</v>
      </c>
      <c r="M9566">
        <v>183493</v>
      </c>
      <c r="N9566">
        <v>0</v>
      </c>
      <c r="O9566" t="str">
        <f t="shared" si="896"/>
        <v>30-45</v>
      </c>
      <c r="P9566" t="str">
        <f t="shared" si="897"/>
        <v>Low</v>
      </c>
      <c r="Q9566" t="str">
        <f t="shared" si="898"/>
        <v>New</v>
      </c>
      <c r="R9566" t="str">
        <f t="shared" si="899"/>
        <v>Zero Balance</v>
      </c>
      <c r="S9566" t="str">
        <f t="shared" si="900"/>
        <v>Normal</v>
      </c>
      <c r="T9566">
        <v>1</v>
      </c>
      <c r="U9566">
        <f t="shared" si="901"/>
        <v>0</v>
      </c>
    </row>
    <row r="9567" spans="1:21" x14ac:dyDescent="0.25">
      <c r="A9567">
        <v>2025</v>
      </c>
      <c r="B9567">
        <v>15752294</v>
      </c>
      <c r="C9567" t="s">
        <v>1387</v>
      </c>
      <c r="D9567">
        <v>582</v>
      </c>
      <c r="E9567" t="s">
        <v>15</v>
      </c>
      <c r="F9567" t="s">
        <v>16</v>
      </c>
      <c r="G9567">
        <v>38</v>
      </c>
      <c r="H9567">
        <v>9</v>
      </c>
      <c r="I9567">
        <v>135979</v>
      </c>
      <c r="J9567">
        <v>4</v>
      </c>
      <c r="K9567">
        <v>1</v>
      </c>
      <c r="L9567">
        <v>1</v>
      </c>
      <c r="M9567">
        <v>76583</v>
      </c>
      <c r="N9567">
        <v>1</v>
      </c>
      <c r="O9567" t="str">
        <f t="shared" si="896"/>
        <v>30-45</v>
      </c>
      <c r="P9567" t="str">
        <f t="shared" si="897"/>
        <v>Low</v>
      </c>
      <c r="Q9567" t="str">
        <f t="shared" si="898"/>
        <v>Long-Term</v>
      </c>
      <c r="R9567" t="str">
        <f t="shared" si="899"/>
        <v>High Balance</v>
      </c>
      <c r="S9567" t="str">
        <f t="shared" si="900"/>
        <v>High Value</v>
      </c>
      <c r="T9567">
        <v>1</v>
      </c>
      <c r="U9567">
        <f t="shared" si="901"/>
        <v>135979</v>
      </c>
    </row>
    <row r="9568" spans="1:21" x14ac:dyDescent="0.25">
      <c r="A9568">
        <v>2025</v>
      </c>
      <c r="B9568">
        <v>15743193</v>
      </c>
      <c r="C9568" t="s">
        <v>2892</v>
      </c>
      <c r="D9568">
        <v>644</v>
      </c>
      <c r="E9568" t="s">
        <v>15</v>
      </c>
      <c r="F9568" t="s">
        <v>23</v>
      </c>
      <c r="G9568">
        <v>37</v>
      </c>
      <c r="H9568">
        <v>6</v>
      </c>
      <c r="I9568">
        <v>117272</v>
      </c>
      <c r="J9568">
        <v>2</v>
      </c>
      <c r="K9568">
        <v>1</v>
      </c>
      <c r="L9568">
        <v>0</v>
      </c>
      <c r="M9568">
        <v>104218</v>
      </c>
      <c r="N9568">
        <v>1</v>
      </c>
      <c r="O9568" t="str">
        <f t="shared" si="896"/>
        <v>30-45</v>
      </c>
      <c r="P9568" t="str">
        <f t="shared" si="897"/>
        <v>Medium</v>
      </c>
      <c r="Q9568" t="str">
        <f t="shared" si="898"/>
        <v>Mid-Term</v>
      </c>
      <c r="R9568" t="str">
        <f t="shared" si="899"/>
        <v>High Balance</v>
      </c>
      <c r="S9568" t="str">
        <f t="shared" si="900"/>
        <v>High Value</v>
      </c>
      <c r="T9568">
        <v>1</v>
      </c>
      <c r="U9568">
        <f t="shared" si="901"/>
        <v>117272</v>
      </c>
    </row>
    <row r="9569" spans="1:21" x14ac:dyDescent="0.25">
      <c r="A9569">
        <v>2025</v>
      </c>
      <c r="B9569">
        <v>15696733</v>
      </c>
      <c r="C9569" t="s">
        <v>371</v>
      </c>
      <c r="D9569">
        <v>724</v>
      </c>
      <c r="E9569" t="s">
        <v>15</v>
      </c>
      <c r="F9569" t="s">
        <v>23</v>
      </c>
      <c r="G9569">
        <v>29</v>
      </c>
      <c r="H9569">
        <v>4</v>
      </c>
      <c r="I9569">
        <v>0</v>
      </c>
      <c r="J9569">
        <v>1</v>
      </c>
      <c r="K9569">
        <v>1</v>
      </c>
      <c r="L9569">
        <v>0</v>
      </c>
      <c r="M9569">
        <v>8983</v>
      </c>
      <c r="N9569">
        <v>0</v>
      </c>
      <c r="O9569" t="str">
        <f t="shared" si="896"/>
        <v>&lt;30</v>
      </c>
      <c r="P9569" t="str">
        <f t="shared" si="897"/>
        <v>Medium</v>
      </c>
      <c r="Q9569" t="str">
        <f t="shared" si="898"/>
        <v>Mid-Term</v>
      </c>
      <c r="R9569" t="str">
        <f t="shared" si="899"/>
        <v>Zero Balance</v>
      </c>
      <c r="S9569" t="str">
        <f t="shared" si="900"/>
        <v>Normal</v>
      </c>
      <c r="T9569">
        <v>1</v>
      </c>
      <c r="U9569">
        <f t="shared" si="901"/>
        <v>0</v>
      </c>
    </row>
    <row r="9570" spans="1:21" x14ac:dyDescent="0.25">
      <c r="A9570">
        <v>2025</v>
      </c>
      <c r="B9570">
        <v>15677522</v>
      </c>
      <c r="C9570" t="s">
        <v>260</v>
      </c>
      <c r="D9570">
        <v>593</v>
      </c>
      <c r="E9570" t="s">
        <v>15</v>
      </c>
      <c r="F9570" t="s">
        <v>23</v>
      </c>
      <c r="G9570">
        <v>33</v>
      </c>
      <c r="H9570">
        <v>1</v>
      </c>
      <c r="I9570">
        <v>0</v>
      </c>
      <c r="J9570">
        <v>2</v>
      </c>
      <c r="K9570">
        <v>0</v>
      </c>
      <c r="L9570">
        <v>0</v>
      </c>
      <c r="M9570">
        <v>9984</v>
      </c>
      <c r="N9570">
        <v>0</v>
      </c>
      <c r="O9570" t="str">
        <f t="shared" si="896"/>
        <v>30-45</v>
      </c>
      <c r="P9570" t="str">
        <f t="shared" si="897"/>
        <v>Low</v>
      </c>
      <c r="Q9570" t="str">
        <f t="shared" si="898"/>
        <v>New</v>
      </c>
      <c r="R9570" t="str">
        <f t="shared" si="899"/>
        <v>Zero Balance</v>
      </c>
      <c r="S9570" t="str">
        <f t="shared" si="900"/>
        <v>Normal</v>
      </c>
      <c r="T9570">
        <v>1</v>
      </c>
      <c r="U9570">
        <f t="shared" si="901"/>
        <v>0</v>
      </c>
    </row>
    <row r="9571" spans="1:21" x14ac:dyDescent="0.25">
      <c r="A9571">
        <v>2025</v>
      </c>
      <c r="B9571">
        <v>15643523</v>
      </c>
      <c r="C9571" t="s">
        <v>329</v>
      </c>
      <c r="D9571">
        <v>710</v>
      </c>
      <c r="E9571" t="s">
        <v>18</v>
      </c>
      <c r="F9571" t="s">
        <v>16</v>
      </c>
      <c r="G9571">
        <v>30</v>
      </c>
      <c r="H9571">
        <v>10</v>
      </c>
      <c r="I9571">
        <v>0</v>
      </c>
      <c r="J9571">
        <v>2</v>
      </c>
      <c r="K9571">
        <v>1</v>
      </c>
      <c r="L9571">
        <v>0</v>
      </c>
      <c r="M9571">
        <v>19500</v>
      </c>
      <c r="N9571">
        <v>0</v>
      </c>
      <c r="O9571" t="str">
        <f t="shared" si="896"/>
        <v>30-45</v>
      </c>
      <c r="P9571" t="str">
        <f t="shared" si="897"/>
        <v>Medium</v>
      </c>
      <c r="Q9571" t="str">
        <f t="shared" si="898"/>
        <v>Long-Term</v>
      </c>
      <c r="R9571" t="str">
        <f t="shared" si="899"/>
        <v>Zero Balance</v>
      </c>
      <c r="S9571" t="str">
        <f t="shared" si="900"/>
        <v>Normal</v>
      </c>
      <c r="T9571">
        <v>1</v>
      </c>
      <c r="U9571">
        <f t="shared" si="901"/>
        <v>0</v>
      </c>
    </row>
    <row r="9572" spans="1:21" x14ac:dyDescent="0.25">
      <c r="A9572">
        <v>2025</v>
      </c>
      <c r="B9572">
        <v>15624936</v>
      </c>
      <c r="C9572" t="s">
        <v>43</v>
      </c>
      <c r="D9572">
        <v>631</v>
      </c>
      <c r="E9572" t="s">
        <v>15</v>
      </c>
      <c r="F9572" t="s">
        <v>23</v>
      </c>
      <c r="G9572">
        <v>35</v>
      </c>
      <c r="H9572">
        <v>8</v>
      </c>
      <c r="I9572">
        <v>129205</v>
      </c>
      <c r="J9572">
        <v>1</v>
      </c>
      <c r="K9572">
        <v>1</v>
      </c>
      <c r="L9572">
        <v>1</v>
      </c>
      <c r="M9572">
        <v>79146</v>
      </c>
      <c r="N9572">
        <v>0</v>
      </c>
      <c r="O9572" t="str">
        <f t="shared" si="896"/>
        <v>30-45</v>
      </c>
      <c r="P9572" t="str">
        <f t="shared" si="897"/>
        <v>Medium</v>
      </c>
      <c r="Q9572" t="str">
        <f t="shared" si="898"/>
        <v>Long-Term</v>
      </c>
      <c r="R9572" t="str">
        <f t="shared" si="899"/>
        <v>High Balance</v>
      </c>
      <c r="S9572" t="str">
        <f t="shared" si="900"/>
        <v>High Value</v>
      </c>
      <c r="T9572">
        <v>1</v>
      </c>
      <c r="U9572">
        <f t="shared" si="901"/>
        <v>0</v>
      </c>
    </row>
    <row r="9573" spans="1:21" x14ac:dyDescent="0.25">
      <c r="A9573">
        <v>2025</v>
      </c>
      <c r="B9573">
        <v>15716085</v>
      </c>
      <c r="C9573" t="s">
        <v>1656</v>
      </c>
      <c r="D9573">
        <v>739</v>
      </c>
      <c r="E9573" t="s">
        <v>18</v>
      </c>
      <c r="F9573" t="s">
        <v>16</v>
      </c>
      <c r="G9573">
        <v>41</v>
      </c>
      <c r="H9573">
        <v>8</v>
      </c>
      <c r="I9573">
        <v>0</v>
      </c>
      <c r="J9573">
        <v>1</v>
      </c>
      <c r="K9573">
        <v>1</v>
      </c>
      <c r="L9573">
        <v>0</v>
      </c>
      <c r="M9573">
        <v>191695</v>
      </c>
      <c r="N9573">
        <v>1</v>
      </c>
      <c r="O9573" t="str">
        <f t="shared" si="896"/>
        <v>30-45</v>
      </c>
      <c r="P9573" t="str">
        <f t="shared" si="897"/>
        <v>Medium</v>
      </c>
      <c r="Q9573" t="str">
        <f t="shared" si="898"/>
        <v>Long-Term</v>
      </c>
      <c r="R9573" t="str">
        <f t="shared" si="899"/>
        <v>Zero Balance</v>
      </c>
      <c r="S9573" t="str">
        <f t="shared" si="900"/>
        <v>Normal</v>
      </c>
      <c r="T9573">
        <v>1</v>
      </c>
      <c r="U9573">
        <f t="shared" si="901"/>
        <v>0</v>
      </c>
    </row>
    <row r="9574" spans="1:21" x14ac:dyDescent="0.25">
      <c r="A9574">
        <v>2025</v>
      </c>
      <c r="B9574">
        <v>15641688</v>
      </c>
      <c r="C9574" t="s">
        <v>389</v>
      </c>
      <c r="D9574">
        <v>644</v>
      </c>
      <c r="E9574" t="s">
        <v>18</v>
      </c>
      <c r="F9574" t="s">
        <v>23</v>
      </c>
      <c r="G9574">
        <v>18</v>
      </c>
      <c r="H9574">
        <v>7</v>
      </c>
      <c r="I9574">
        <v>0</v>
      </c>
      <c r="J9574">
        <v>1</v>
      </c>
      <c r="K9574">
        <v>0</v>
      </c>
      <c r="L9574">
        <v>1</v>
      </c>
      <c r="M9574">
        <v>59645</v>
      </c>
      <c r="N9574">
        <v>1</v>
      </c>
      <c r="O9574" t="str">
        <f t="shared" si="896"/>
        <v>&lt;30</v>
      </c>
      <c r="P9574" t="str">
        <f t="shared" si="897"/>
        <v>Medium</v>
      </c>
      <c r="Q9574" t="str">
        <f t="shared" si="898"/>
        <v>Mid-Term</v>
      </c>
      <c r="R9574" t="str">
        <f t="shared" si="899"/>
        <v>Zero Balance</v>
      </c>
      <c r="S9574" t="str">
        <f t="shared" si="900"/>
        <v>Normal</v>
      </c>
      <c r="T9574">
        <v>1</v>
      </c>
      <c r="U9574">
        <f t="shared" si="901"/>
        <v>0</v>
      </c>
    </row>
    <row r="9575" spans="1:21" x14ac:dyDescent="0.25">
      <c r="A9575">
        <v>2025</v>
      </c>
      <c r="B9575">
        <v>15796834</v>
      </c>
      <c r="C9575" t="s">
        <v>1506</v>
      </c>
      <c r="D9575">
        <v>652</v>
      </c>
      <c r="E9575" t="s">
        <v>26</v>
      </c>
      <c r="F9575" t="s">
        <v>23</v>
      </c>
      <c r="G9575">
        <v>35</v>
      </c>
      <c r="H9575">
        <v>7</v>
      </c>
      <c r="I9575">
        <v>104016</v>
      </c>
      <c r="J9575">
        <v>2</v>
      </c>
      <c r="K9575">
        <v>1</v>
      </c>
      <c r="L9575">
        <v>1</v>
      </c>
      <c r="M9575">
        <v>55208</v>
      </c>
      <c r="N9575">
        <v>0</v>
      </c>
      <c r="O9575" t="str">
        <f t="shared" si="896"/>
        <v>30-45</v>
      </c>
      <c r="P9575" t="str">
        <f t="shared" si="897"/>
        <v>Medium</v>
      </c>
      <c r="Q9575" t="str">
        <f t="shared" si="898"/>
        <v>Mid-Term</v>
      </c>
      <c r="R9575" t="str">
        <f t="shared" si="899"/>
        <v>High Balance</v>
      </c>
      <c r="S9575" t="str">
        <f t="shared" si="900"/>
        <v>High Value</v>
      </c>
      <c r="T9575">
        <v>1</v>
      </c>
      <c r="U9575">
        <f t="shared" si="901"/>
        <v>0</v>
      </c>
    </row>
    <row r="9576" spans="1:21" x14ac:dyDescent="0.25">
      <c r="A9576">
        <v>2025</v>
      </c>
      <c r="B9576">
        <v>15720123</v>
      </c>
      <c r="C9576" t="s">
        <v>505</v>
      </c>
      <c r="D9576">
        <v>554</v>
      </c>
      <c r="E9576" t="s">
        <v>18</v>
      </c>
      <c r="F9576" t="s">
        <v>23</v>
      </c>
      <c r="G9576">
        <v>37</v>
      </c>
      <c r="H9576">
        <v>3</v>
      </c>
      <c r="I9576">
        <v>0</v>
      </c>
      <c r="J9576">
        <v>2</v>
      </c>
      <c r="K9576">
        <v>1</v>
      </c>
      <c r="L9576">
        <v>0</v>
      </c>
      <c r="M9576">
        <v>166177</v>
      </c>
      <c r="N9576">
        <v>0</v>
      </c>
      <c r="O9576" t="str">
        <f t="shared" si="896"/>
        <v>30-45</v>
      </c>
      <c r="P9576" t="str">
        <f t="shared" si="897"/>
        <v>Low</v>
      </c>
      <c r="Q9576" t="str">
        <f t="shared" si="898"/>
        <v>New</v>
      </c>
      <c r="R9576" t="str">
        <f t="shared" si="899"/>
        <v>Zero Balance</v>
      </c>
      <c r="S9576" t="str">
        <f t="shared" si="900"/>
        <v>Normal</v>
      </c>
      <c r="T9576">
        <v>1</v>
      </c>
      <c r="U9576">
        <f t="shared" si="901"/>
        <v>0</v>
      </c>
    </row>
    <row r="9577" spans="1:21" x14ac:dyDescent="0.25">
      <c r="A9577">
        <v>2025</v>
      </c>
      <c r="B9577">
        <v>15604732</v>
      </c>
      <c r="C9577" t="s">
        <v>602</v>
      </c>
      <c r="D9577">
        <v>483</v>
      </c>
      <c r="E9577" t="s">
        <v>15</v>
      </c>
      <c r="F9577" t="s">
        <v>16</v>
      </c>
      <c r="G9577">
        <v>30</v>
      </c>
      <c r="H9577">
        <v>9</v>
      </c>
      <c r="I9577">
        <v>0</v>
      </c>
      <c r="J9577">
        <v>2</v>
      </c>
      <c r="K9577">
        <v>0</v>
      </c>
      <c r="L9577">
        <v>0</v>
      </c>
      <c r="M9577">
        <v>136357</v>
      </c>
      <c r="N9577">
        <v>0</v>
      </c>
      <c r="O9577" t="str">
        <f t="shared" si="896"/>
        <v>30-45</v>
      </c>
      <c r="P9577" t="str">
        <f t="shared" si="897"/>
        <v>Low</v>
      </c>
      <c r="Q9577" t="str">
        <f t="shared" si="898"/>
        <v>Long-Term</v>
      </c>
      <c r="R9577" t="str">
        <f t="shared" si="899"/>
        <v>Zero Balance</v>
      </c>
      <c r="S9577" t="str">
        <f t="shared" si="900"/>
        <v>Normal</v>
      </c>
      <c r="T9577">
        <v>1</v>
      </c>
      <c r="U9577">
        <f t="shared" si="901"/>
        <v>0</v>
      </c>
    </row>
    <row r="9578" spans="1:21" x14ac:dyDescent="0.25">
      <c r="A9578">
        <v>2025</v>
      </c>
      <c r="B9578">
        <v>15723484</v>
      </c>
      <c r="C9578" t="s">
        <v>1316</v>
      </c>
      <c r="D9578">
        <v>669</v>
      </c>
      <c r="E9578" t="s">
        <v>26</v>
      </c>
      <c r="F9578" t="s">
        <v>16</v>
      </c>
      <c r="G9578">
        <v>42</v>
      </c>
      <c r="H9578">
        <v>1</v>
      </c>
      <c r="I9578">
        <v>103873</v>
      </c>
      <c r="J9578">
        <v>1</v>
      </c>
      <c r="K9578">
        <v>1</v>
      </c>
      <c r="L9578">
        <v>0</v>
      </c>
      <c r="M9578">
        <v>148612</v>
      </c>
      <c r="N9578">
        <v>0</v>
      </c>
      <c r="O9578" t="str">
        <f t="shared" si="896"/>
        <v>30-45</v>
      </c>
      <c r="P9578" t="str">
        <f t="shared" si="897"/>
        <v>Medium</v>
      </c>
      <c r="Q9578" t="str">
        <f t="shared" si="898"/>
        <v>New</v>
      </c>
      <c r="R9578" t="str">
        <f t="shared" si="899"/>
        <v>High Balance</v>
      </c>
      <c r="S9578" t="str">
        <f t="shared" si="900"/>
        <v>High Value</v>
      </c>
      <c r="T9578">
        <v>1</v>
      </c>
      <c r="U9578">
        <f t="shared" si="901"/>
        <v>0</v>
      </c>
    </row>
    <row r="9579" spans="1:21" x14ac:dyDescent="0.25">
      <c r="A9579">
        <v>2025</v>
      </c>
      <c r="B9579">
        <v>15807120</v>
      </c>
      <c r="C9579" t="s">
        <v>706</v>
      </c>
      <c r="D9579">
        <v>841</v>
      </c>
      <c r="E9579" t="s">
        <v>26</v>
      </c>
      <c r="F9579" t="s">
        <v>16</v>
      </c>
      <c r="G9579">
        <v>52</v>
      </c>
      <c r="H9579">
        <v>3</v>
      </c>
      <c r="I9579">
        <v>112383</v>
      </c>
      <c r="J9579">
        <v>1</v>
      </c>
      <c r="K9579">
        <v>1</v>
      </c>
      <c r="L9579">
        <v>0</v>
      </c>
      <c r="M9579">
        <v>85516</v>
      </c>
      <c r="N9579">
        <v>1</v>
      </c>
      <c r="O9579" t="str">
        <f t="shared" si="896"/>
        <v>46-60</v>
      </c>
      <c r="P9579" t="str">
        <f t="shared" si="897"/>
        <v>High</v>
      </c>
      <c r="Q9579" t="str">
        <f t="shared" si="898"/>
        <v>New</v>
      </c>
      <c r="R9579" t="str">
        <f t="shared" si="899"/>
        <v>High Balance</v>
      </c>
      <c r="S9579" t="str">
        <f t="shared" si="900"/>
        <v>High Value</v>
      </c>
      <c r="T9579">
        <v>1</v>
      </c>
      <c r="U9579">
        <f t="shared" si="901"/>
        <v>112383</v>
      </c>
    </row>
    <row r="9580" spans="1:21" x14ac:dyDescent="0.25">
      <c r="A9580">
        <v>2025</v>
      </c>
      <c r="B9580">
        <v>15810891</v>
      </c>
      <c r="C9580" t="s">
        <v>56</v>
      </c>
      <c r="D9580">
        <v>662</v>
      </c>
      <c r="E9580" t="s">
        <v>15</v>
      </c>
      <c r="F9580" t="s">
        <v>23</v>
      </c>
      <c r="G9580">
        <v>34</v>
      </c>
      <c r="H9580">
        <v>2</v>
      </c>
      <c r="I9580">
        <v>117732</v>
      </c>
      <c r="J9580">
        <v>2</v>
      </c>
      <c r="K9580">
        <v>0</v>
      </c>
      <c r="L9580">
        <v>1</v>
      </c>
      <c r="M9580">
        <v>55121</v>
      </c>
      <c r="N9580">
        <v>0</v>
      </c>
      <c r="O9580" t="str">
        <f t="shared" si="896"/>
        <v>30-45</v>
      </c>
      <c r="P9580" t="str">
        <f t="shared" si="897"/>
        <v>Medium</v>
      </c>
      <c r="Q9580" t="str">
        <f t="shared" si="898"/>
        <v>New</v>
      </c>
      <c r="R9580" t="str">
        <f t="shared" si="899"/>
        <v>High Balance</v>
      </c>
      <c r="S9580" t="str">
        <f t="shared" si="900"/>
        <v>High Value</v>
      </c>
      <c r="T9580">
        <v>1</v>
      </c>
      <c r="U9580">
        <f t="shared" si="901"/>
        <v>0</v>
      </c>
    </row>
    <row r="9581" spans="1:21" x14ac:dyDescent="0.25">
      <c r="A9581">
        <v>2025</v>
      </c>
      <c r="B9581">
        <v>15640407</v>
      </c>
      <c r="C9581" t="s">
        <v>880</v>
      </c>
      <c r="D9581">
        <v>821</v>
      </c>
      <c r="E9581" t="s">
        <v>26</v>
      </c>
      <c r="F9581" t="s">
        <v>23</v>
      </c>
      <c r="G9581">
        <v>45</v>
      </c>
      <c r="H9581">
        <v>0</v>
      </c>
      <c r="I9581">
        <v>135827</v>
      </c>
      <c r="J9581">
        <v>2</v>
      </c>
      <c r="K9581">
        <v>1</v>
      </c>
      <c r="L9581">
        <v>1</v>
      </c>
      <c r="M9581">
        <v>131779</v>
      </c>
      <c r="N9581">
        <v>0</v>
      </c>
      <c r="O9581" t="str">
        <f t="shared" si="896"/>
        <v>30-45</v>
      </c>
      <c r="P9581" t="str">
        <f t="shared" si="897"/>
        <v>High</v>
      </c>
      <c r="Q9581" t="str">
        <f t="shared" si="898"/>
        <v>New</v>
      </c>
      <c r="R9581" t="str">
        <f t="shared" si="899"/>
        <v>High Balance</v>
      </c>
      <c r="S9581" t="str">
        <f t="shared" si="900"/>
        <v>High Value</v>
      </c>
      <c r="T9581">
        <v>1</v>
      </c>
      <c r="U9581">
        <f t="shared" si="901"/>
        <v>0</v>
      </c>
    </row>
    <row r="9582" spans="1:21" x14ac:dyDescent="0.25">
      <c r="A9582">
        <v>2025</v>
      </c>
      <c r="B9582">
        <v>15778838</v>
      </c>
      <c r="C9582" t="s">
        <v>1695</v>
      </c>
      <c r="D9582">
        <v>783</v>
      </c>
      <c r="E9582" t="s">
        <v>15</v>
      </c>
      <c r="F9582" t="s">
        <v>23</v>
      </c>
      <c r="G9582">
        <v>38</v>
      </c>
      <c r="H9582">
        <v>9</v>
      </c>
      <c r="I9582">
        <v>114135</v>
      </c>
      <c r="J9582">
        <v>1</v>
      </c>
      <c r="K9582">
        <v>1</v>
      </c>
      <c r="L9582">
        <v>0</v>
      </c>
      <c r="M9582">
        <v>153270</v>
      </c>
      <c r="N9582">
        <v>0</v>
      </c>
      <c r="O9582" t="str">
        <f t="shared" si="896"/>
        <v>30-45</v>
      </c>
      <c r="P9582" t="str">
        <f t="shared" si="897"/>
        <v>High</v>
      </c>
      <c r="Q9582" t="str">
        <f t="shared" si="898"/>
        <v>Long-Term</v>
      </c>
      <c r="R9582" t="str">
        <f t="shared" si="899"/>
        <v>High Balance</v>
      </c>
      <c r="S9582" t="str">
        <f t="shared" si="900"/>
        <v>High Value</v>
      </c>
      <c r="T9582">
        <v>1</v>
      </c>
      <c r="U9582">
        <f t="shared" si="901"/>
        <v>0</v>
      </c>
    </row>
    <row r="9583" spans="1:21" x14ac:dyDescent="0.25">
      <c r="A9583">
        <v>2025</v>
      </c>
      <c r="B9583">
        <v>15709256</v>
      </c>
      <c r="C9583" t="s">
        <v>817</v>
      </c>
      <c r="D9583">
        <v>850</v>
      </c>
      <c r="E9583" t="s">
        <v>15</v>
      </c>
      <c r="F9583" t="s">
        <v>16</v>
      </c>
      <c r="G9583">
        <v>28</v>
      </c>
      <c r="H9583">
        <v>9</v>
      </c>
      <c r="I9583">
        <v>0</v>
      </c>
      <c r="J9583">
        <v>2</v>
      </c>
      <c r="K9583">
        <v>1</v>
      </c>
      <c r="L9583">
        <v>1</v>
      </c>
      <c r="M9583">
        <v>164865</v>
      </c>
      <c r="N9583">
        <v>0</v>
      </c>
      <c r="O9583" t="str">
        <f t="shared" si="896"/>
        <v>&lt;30</v>
      </c>
      <c r="P9583" t="str">
        <f t="shared" si="897"/>
        <v>High</v>
      </c>
      <c r="Q9583" t="str">
        <f t="shared" si="898"/>
        <v>Long-Term</v>
      </c>
      <c r="R9583" t="str">
        <f t="shared" si="899"/>
        <v>Zero Balance</v>
      </c>
      <c r="S9583" t="str">
        <f t="shared" si="900"/>
        <v>Normal</v>
      </c>
      <c r="T9583">
        <v>1</v>
      </c>
      <c r="U9583">
        <f t="shared" si="901"/>
        <v>0</v>
      </c>
    </row>
    <row r="9584" spans="1:21" x14ac:dyDescent="0.25">
      <c r="A9584">
        <v>2025</v>
      </c>
      <c r="B9584">
        <v>15742285</v>
      </c>
      <c r="C9584" t="s">
        <v>2893</v>
      </c>
      <c r="D9584">
        <v>559</v>
      </c>
      <c r="E9584" t="s">
        <v>15</v>
      </c>
      <c r="F9584" t="s">
        <v>23</v>
      </c>
      <c r="G9584">
        <v>62</v>
      </c>
      <c r="H9584">
        <v>6</v>
      </c>
      <c r="I9584">
        <v>118757</v>
      </c>
      <c r="J9584">
        <v>1</v>
      </c>
      <c r="K9584">
        <v>1</v>
      </c>
      <c r="L9584">
        <v>1</v>
      </c>
      <c r="M9584">
        <v>20368</v>
      </c>
      <c r="N9584">
        <v>0</v>
      </c>
      <c r="O9584" t="str">
        <f t="shared" si="896"/>
        <v>60+</v>
      </c>
      <c r="P9584" t="str">
        <f t="shared" si="897"/>
        <v>Low</v>
      </c>
      <c r="Q9584" t="str">
        <f t="shared" si="898"/>
        <v>Mid-Term</v>
      </c>
      <c r="R9584" t="str">
        <f t="shared" si="899"/>
        <v>High Balance</v>
      </c>
      <c r="S9584" t="str">
        <f t="shared" si="900"/>
        <v>High Value</v>
      </c>
      <c r="T9584">
        <v>1</v>
      </c>
      <c r="U9584">
        <f t="shared" si="901"/>
        <v>0</v>
      </c>
    </row>
    <row r="9585" spans="1:21" x14ac:dyDescent="0.25">
      <c r="A9585">
        <v>2025</v>
      </c>
      <c r="B9585">
        <v>15729019</v>
      </c>
      <c r="C9585" t="s">
        <v>1350</v>
      </c>
      <c r="D9585">
        <v>602</v>
      </c>
      <c r="E9585" t="s">
        <v>18</v>
      </c>
      <c r="F9585" t="s">
        <v>23</v>
      </c>
      <c r="G9585">
        <v>34</v>
      </c>
      <c r="H9585">
        <v>8</v>
      </c>
      <c r="I9585">
        <v>98383</v>
      </c>
      <c r="J9585">
        <v>1</v>
      </c>
      <c r="K9585">
        <v>1</v>
      </c>
      <c r="L9585">
        <v>0</v>
      </c>
      <c r="M9585">
        <v>39542</v>
      </c>
      <c r="N9585">
        <v>0</v>
      </c>
      <c r="O9585" t="str">
        <f t="shared" si="896"/>
        <v>30-45</v>
      </c>
      <c r="P9585" t="str">
        <f t="shared" si="897"/>
        <v>Medium</v>
      </c>
      <c r="Q9585" t="str">
        <f t="shared" si="898"/>
        <v>Long-Term</v>
      </c>
      <c r="R9585" t="str">
        <f t="shared" si="899"/>
        <v>Low Balance</v>
      </c>
      <c r="S9585" t="str">
        <f t="shared" si="900"/>
        <v>Normal</v>
      </c>
      <c r="T9585">
        <v>1</v>
      </c>
      <c r="U9585">
        <f t="shared" si="901"/>
        <v>0</v>
      </c>
    </row>
    <row r="9586" spans="1:21" x14ac:dyDescent="0.25">
      <c r="A9586">
        <v>2025</v>
      </c>
      <c r="B9586">
        <v>15608588</v>
      </c>
      <c r="C9586" t="s">
        <v>2894</v>
      </c>
      <c r="D9586">
        <v>563</v>
      </c>
      <c r="E9586" t="s">
        <v>26</v>
      </c>
      <c r="F9586" t="s">
        <v>23</v>
      </c>
      <c r="G9586">
        <v>41</v>
      </c>
      <c r="H9586">
        <v>2</v>
      </c>
      <c r="I9586">
        <v>100521</v>
      </c>
      <c r="J9586">
        <v>1</v>
      </c>
      <c r="K9586">
        <v>1</v>
      </c>
      <c r="L9586">
        <v>1</v>
      </c>
      <c r="M9586">
        <v>19413</v>
      </c>
      <c r="N9586">
        <v>1</v>
      </c>
      <c r="O9586" t="str">
        <f t="shared" si="896"/>
        <v>30-45</v>
      </c>
      <c r="P9586" t="str">
        <f t="shared" si="897"/>
        <v>Low</v>
      </c>
      <c r="Q9586" t="str">
        <f t="shared" si="898"/>
        <v>New</v>
      </c>
      <c r="R9586" t="str">
        <f t="shared" si="899"/>
        <v>High Balance</v>
      </c>
      <c r="S9586" t="str">
        <f t="shared" si="900"/>
        <v>High Value</v>
      </c>
      <c r="T9586">
        <v>1</v>
      </c>
      <c r="U9586">
        <f t="shared" si="901"/>
        <v>100521</v>
      </c>
    </row>
    <row r="9587" spans="1:21" x14ac:dyDescent="0.25">
      <c r="A9587">
        <v>2025</v>
      </c>
      <c r="B9587">
        <v>15610557</v>
      </c>
      <c r="C9587" t="s">
        <v>2062</v>
      </c>
      <c r="D9587">
        <v>695</v>
      </c>
      <c r="E9587" t="s">
        <v>18</v>
      </c>
      <c r="F9587" t="s">
        <v>16</v>
      </c>
      <c r="G9587">
        <v>35</v>
      </c>
      <c r="H9587">
        <v>7</v>
      </c>
      <c r="I9587">
        <v>79858</v>
      </c>
      <c r="J9587">
        <v>2</v>
      </c>
      <c r="K9587">
        <v>1</v>
      </c>
      <c r="L9587">
        <v>1</v>
      </c>
      <c r="M9587">
        <v>127978</v>
      </c>
      <c r="N9587">
        <v>0</v>
      </c>
      <c r="O9587" t="str">
        <f t="shared" si="896"/>
        <v>30-45</v>
      </c>
      <c r="P9587" t="str">
        <f t="shared" si="897"/>
        <v>Medium</v>
      </c>
      <c r="Q9587" t="str">
        <f t="shared" si="898"/>
        <v>Mid-Term</v>
      </c>
      <c r="R9587" t="str">
        <f t="shared" si="899"/>
        <v>Low Balance</v>
      </c>
      <c r="S9587" t="str">
        <f t="shared" si="900"/>
        <v>Normal</v>
      </c>
      <c r="T9587">
        <v>1</v>
      </c>
      <c r="U9587">
        <f t="shared" si="901"/>
        <v>0</v>
      </c>
    </row>
    <row r="9588" spans="1:21" x14ac:dyDescent="0.25">
      <c r="A9588">
        <v>2025</v>
      </c>
      <c r="B9588">
        <v>15786418</v>
      </c>
      <c r="C9588" t="s">
        <v>292</v>
      </c>
      <c r="D9588">
        <v>546</v>
      </c>
      <c r="E9588" t="s">
        <v>15</v>
      </c>
      <c r="F9588" t="s">
        <v>16</v>
      </c>
      <c r="G9588">
        <v>20</v>
      </c>
      <c r="H9588">
        <v>6</v>
      </c>
      <c r="I9588">
        <v>0</v>
      </c>
      <c r="J9588">
        <v>1</v>
      </c>
      <c r="K9588">
        <v>0</v>
      </c>
      <c r="L9588">
        <v>1</v>
      </c>
      <c r="M9588">
        <v>20509</v>
      </c>
      <c r="N9588">
        <v>0</v>
      </c>
      <c r="O9588" t="str">
        <f t="shared" si="896"/>
        <v>&lt;30</v>
      </c>
      <c r="P9588" t="str">
        <f t="shared" si="897"/>
        <v>Low</v>
      </c>
      <c r="Q9588" t="str">
        <f t="shared" si="898"/>
        <v>Mid-Term</v>
      </c>
      <c r="R9588" t="str">
        <f t="shared" si="899"/>
        <v>Zero Balance</v>
      </c>
      <c r="S9588" t="str">
        <f t="shared" si="900"/>
        <v>Normal</v>
      </c>
      <c r="T9588">
        <v>1</v>
      </c>
      <c r="U9588">
        <f t="shared" si="901"/>
        <v>0</v>
      </c>
    </row>
    <row r="9589" spans="1:21" x14ac:dyDescent="0.25">
      <c r="A9589">
        <v>2025</v>
      </c>
      <c r="B9589">
        <v>15653050</v>
      </c>
      <c r="C9589" t="s">
        <v>2895</v>
      </c>
      <c r="D9589">
        <v>719</v>
      </c>
      <c r="E9589" t="s">
        <v>26</v>
      </c>
      <c r="F9589" t="s">
        <v>16</v>
      </c>
      <c r="G9589">
        <v>76</v>
      </c>
      <c r="H9589">
        <v>10</v>
      </c>
      <c r="I9589">
        <v>95052</v>
      </c>
      <c r="J9589">
        <v>1</v>
      </c>
      <c r="K9589">
        <v>1</v>
      </c>
      <c r="L9589">
        <v>0</v>
      </c>
      <c r="M9589">
        <v>176245</v>
      </c>
      <c r="N9589">
        <v>0</v>
      </c>
      <c r="O9589" t="str">
        <f t="shared" si="896"/>
        <v>60+</v>
      </c>
      <c r="P9589" t="str">
        <f t="shared" si="897"/>
        <v>Medium</v>
      </c>
      <c r="Q9589" t="str">
        <f t="shared" si="898"/>
        <v>Long-Term</v>
      </c>
      <c r="R9589" t="str">
        <f t="shared" si="899"/>
        <v>Low Balance</v>
      </c>
      <c r="S9589" t="str">
        <f t="shared" si="900"/>
        <v>Normal</v>
      </c>
      <c r="T9589">
        <v>1</v>
      </c>
      <c r="U9589">
        <f t="shared" si="901"/>
        <v>0</v>
      </c>
    </row>
    <row r="9590" spans="1:21" x14ac:dyDescent="0.25">
      <c r="A9590">
        <v>2025</v>
      </c>
      <c r="B9590">
        <v>15744914</v>
      </c>
      <c r="C9590" t="s">
        <v>700</v>
      </c>
      <c r="D9590">
        <v>539</v>
      </c>
      <c r="E9590" t="s">
        <v>26</v>
      </c>
      <c r="F9590" t="s">
        <v>23</v>
      </c>
      <c r="G9590">
        <v>42</v>
      </c>
      <c r="H9590">
        <v>1</v>
      </c>
      <c r="I9590">
        <v>177729</v>
      </c>
      <c r="J9590">
        <v>1</v>
      </c>
      <c r="K9590">
        <v>1</v>
      </c>
      <c r="L9590">
        <v>0</v>
      </c>
      <c r="M9590">
        <v>105014</v>
      </c>
      <c r="N9590">
        <v>0</v>
      </c>
      <c r="O9590" t="str">
        <f t="shared" si="896"/>
        <v>30-45</v>
      </c>
      <c r="P9590" t="str">
        <f t="shared" si="897"/>
        <v>Low</v>
      </c>
      <c r="Q9590" t="str">
        <f t="shared" si="898"/>
        <v>New</v>
      </c>
      <c r="R9590" t="str">
        <f t="shared" si="899"/>
        <v>High Balance</v>
      </c>
      <c r="S9590" t="str">
        <f t="shared" si="900"/>
        <v>High Value</v>
      </c>
      <c r="T9590">
        <v>1</v>
      </c>
      <c r="U9590">
        <f t="shared" si="901"/>
        <v>0</v>
      </c>
    </row>
    <row r="9591" spans="1:21" x14ac:dyDescent="0.25">
      <c r="A9591">
        <v>2025</v>
      </c>
      <c r="B9591">
        <v>15669611</v>
      </c>
      <c r="C9591" t="s">
        <v>2896</v>
      </c>
      <c r="D9591">
        <v>632</v>
      </c>
      <c r="E9591" t="s">
        <v>15</v>
      </c>
      <c r="F9591" t="s">
        <v>23</v>
      </c>
      <c r="G9591">
        <v>71</v>
      </c>
      <c r="H9591">
        <v>3</v>
      </c>
      <c r="I9591">
        <v>83117</v>
      </c>
      <c r="J9591">
        <v>1</v>
      </c>
      <c r="K9591">
        <v>1</v>
      </c>
      <c r="L9591">
        <v>1</v>
      </c>
      <c r="M9591">
        <v>27598</v>
      </c>
      <c r="N9591">
        <v>0</v>
      </c>
      <c r="O9591" t="str">
        <f t="shared" si="896"/>
        <v>60+</v>
      </c>
      <c r="P9591" t="str">
        <f t="shared" si="897"/>
        <v>Medium</v>
      </c>
      <c r="Q9591" t="str">
        <f t="shared" si="898"/>
        <v>New</v>
      </c>
      <c r="R9591" t="str">
        <f t="shared" si="899"/>
        <v>Low Balance</v>
      </c>
      <c r="S9591" t="str">
        <f t="shared" si="900"/>
        <v>Normal</v>
      </c>
      <c r="T9591">
        <v>1</v>
      </c>
      <c r="U9591">
        <f t="shared" si="901"/>
        <v>0</v>
      </c>
    </row>
    <row r="9592" spans="1:21" x14ac:dyDescent="0.25">
      <c r="A9592">
        <v>2025</v>
      </c>
      <c r="B9592">
        <v>15594786</v>
      </c>
      <c r="C9592" t="s">
        <v>306</v>
      </c>
      <c r="D9592">
        <v>772</v>
      </c>
      <c r="E9592" t="s">
        <v>26</v>
      </c>
      <c r="F9592" t="s">
        <v>23</v>
      </c>
      <c r="G9592">
        <v>34</v>
      </c>
      <c r="H9592">
        <v>7</v>
      </c>
      <c r="I9592">
        <v>111566</v>
      </c>
      <c r="J9592">
        <v>1</v>
      </c>
      <c r="K9592">
        <v>1</v>
      </c>
      <c r="L9592">
        <v>1</v>
      </c>
      <c r="M9592">
        <v>121073</v>
      </c>
      <c r="N9592">
        <v>0</v>
      </c>
      <c r="O9592" t="str">
        <f t="shared" si="896"/>
        <v>30-45</v>
      </c>
      <c r="P9592" t="str">
        <f t="shared" si="897"/>
        <v>High</v>
      </c>
      <c r="Q9592" t="str">
        <f t="shared" si="898"/>
        <v>Mid-Term</v>
      </c>
      <c r="R9592" t="str">
        <f t="shared" si="899"/>
        <v>High Balance</v>
      </c>
      <c r="S9592" t="str">
        <f t="shared" si="900"/>
        <v>High Value</v>
      </c>
      <c r="T9592">
        <v>1</v>
      </c>
      <c r="U9592">
        <f t="shared" si="901"/>
        <v>0</v>
      </c>
    </row>
    <row r="9593" spans="1:21" x14ac:dyDescent="0.25">
      <c r="A9593">
        <v>2025</v>
      </c>
      <c r="B9593">
        <v>15649211</v>
      </c>
      <c r="C9593" t="s">
        <v>2897</v>
      </c>
      <c r="D9593">
        <v>708</v>
      </c>
      <c r="E9593" t="s">
        <v>18</v>
      </c>
      <c r="F9593" t="s">
        <v>23</v>
      </c>
      <c r="G9593">
        <v>40</v>
      </c>
      <c r="H9593">
        <v>8</v>
      </c>
      <c r="I9593">
        <v>83016</v>
      </c>
      <c r="J9593">
        <v>1</v>
      </c>
      <c r="K9593">
        <v>1</v>
      </c>
      <c r="L9593">
        <v>0</v>
      </c>
      <c r="M9593">
        <v>101090</v>
      </c>
      <c r="N9593">
        <v>0</v>
      </c>
      <c r="O9593" t="str">
        <f t="shared" si="896"/>
        <v>30-45</v>
      </c>
      <c r="P9593" t="str">
        <f t="shared" si="897"/>
        <v>Medium</v>
      </c>
      <c r="Q9593" t="str">
        <f t="shared" si="898"/>
        <v>Long-Term</v>
      </c>
      <c r="R9593" t="str">
        <f t="shared" si="899"/>
        <v>Low Balance</v>
      </c>
      <c r="S9593" t="str">
        <f t="shared" si="900"/>
        <v>Normal</v>
      </c>
      <c r="T9593">
        <v>1</v>
      </c>
      <c r="U9593">
        <f t="shared" si="901"/>
        <v>0</v>
      </c>
    </row>
    <row r="9594" spans="1:21" x14ac:dyDescent="0.25">
      <c r="A9594">
        <v>2025</v>
      </c>
      <c r="B9594">
        <v>15766066</v>
      </c>
      <c r="C9594" t="s">
        <v>626</v>
      </c>
      <c r="D9594">
        <v>668</v>
      </c>
      <c r="E9594" t="s">
        <v>26</v>
      </c>
      <c r="F9594" t="s">
        <v>16</v>
      </c>
      <c r="G9594">
        <v>28</v>
      </c>
      <c r="H9594">
        <v>1</v>
      </c>
      <c r="I9594">
        <v>124511</v>
      </c>
      <c r="J9594">
        <v>1</v>
      </c>
      <c r="K9594">
        <v>0</v>
      </c>
      <c r="L9594">
        <v>0</v>
      </c>
      <c r="M9594">
        <v>114258</v>
      </c>
      <c r="N9594">
        <v>0</v>
      </c>
      <c r="O9594" t="str">
        <f t="shared" si="896"/>
        <v>&lt;30</v>
      </c>
      <c r="P9594" t="str">
        <f t="shared" si="897"/>
        <v>Medium</v>
      </c>
      <c r="Q9594" t="str">
        <f t="shared" si="898"/>
        <v>New</v>
      </c>
      <c r="R9594" t="str">
        <f t="shared" si="899"/>
        <v>High Balance</v>
      </c>
      <c r="S9594" t="str">
        <f t="shared" si="900"/>
        <v>High Value</v>
      </c>
      <c r="T9594">
        <v>1</v>
      </c>
      <c r="U9594">
        <f t="shared" si="901"/>
        <v>0</v>
      </c>
    </row>
    <row r="9595" spans="1:21" x14ac:dyDescent="0.25">
      <c r="A9595">
        <v>2025</v>
      </c>
      <c r="B9595">
        <v>15772216</v>
      </c>
      <c r="C9595" t="s">
        <v>1151</v>
      </c>
      <c r="D9595">
        <v>738</v>
      </c>
      <c r="E9595" t="s">
        <v>15</v>
      </c>
      <c r="F9595" t="s">
        <v>16</v>
      </c>
      <c r="G9595">
        <v>67</v>
      </c>
      <c r="H9595">
        <v>1</v>
      </c>
      <c r="I9595">
        <v>130653</v>
      </c>
      <c r="J9595">
        <v>1</v>
      </c>
      <c r="K9595">
        <v>0</v>
      </c>
      <c r="L9595">
        <v>1</v>
      </c>
      <c r="M9595">
        <v>22762</v>
      </c>
      <c r="N9595">
        <v>0</v>
      </c>
      <c r="O9595" t="str">
        <f t="shared" si="896"/>
        <v>60+</v>
      </c>
      <c r="P9595" t="str">
        <f t="shared" si="897"/>
        <v>Medium</v>
      </c>
      <c r="Q9595" t="str">
        <f t="shared" si="898"/>
        <v>New</v>
      </c>
      <c r="R9595" t="str">
        <f t="shared" si="899"/>
        <v>High Balance</v>
      </c>
      <c r="S9595" t="str">
        <f t="shared" si="900"/>
        <v>High Value</v>
      </c>
      <c r="T9595">
        <v>1</v>
      </c>
      <c r="U9595">
        <f t="shared" si="901"/>
        <v>0</v>
      </c>
    </row>
    <row r="9596" spans="1:21" x14ac:dyDescent="0.25">
      <c r="A9596">
        <v>2025</v>
      </c>
      <c r="B9596">
        <v>15619898</v>
      </c>
      <c r="C9596" t="s">
        <v>1999</v>
      </c>
      <c r="D9596">
        <v>785</v>
      </c>
      <c r="E9596" t="s">
        <v>15</v>
      </c>
      <c r="F9596" t="s">
        <v>23</v>
      </c>
      <c r="G9596">
        <v>55</v>
      </c>
      <c r="H9596">
        <v>5</v>
      </c>
      <c r="I9596">
        <v>0</v>
      </c>
      <c r="J9596">
        <v>2</v>
      </c>
      <c r="K9596">
        <v>1</v>
      </c>
      <c r="L9596">
        <v>1</v>
      </c>
      <c r="M9596">
        <v>7009</v>
      </c>
      <c r="N9596">
        <v>0</v>
      </c>
      <c r="O9596" t="str">
        <f t="shared" si="896"/>
        <v>46-60</v>
      </c>
      <c r="P9596" t="str">
        <f t="shared" si="897"/>
        <v>High</v>
      </c>
      <c r="Q9596" t="str">
        <f t="shared" si="898"/>
        <v>Mid-Term</v>
      </c>
      <c r="R9596" t="str">
        <f t="shared" si="899"/>
        <v>Zero Balance</v>
      </c>
      <c r="S9596" t="str">
        <f t="shared" si="900"/>
        <v>Normal</v>
      </c>
      <c r="T9596">
        <v>1</v>
      </c>
      <c r="U9596">
        <f t="shared" si="901"/>
        <v>0</v>
      </c>
    </row>
    <row r="9597" spans="1:21" x14ac:dyDescent="0.25">
      <c r="A9597">
        <v>2025</v>
      </c>
      <c r="B9597">
        <v>15724543</v>
      </c>
      <c r="C9597" t="s">
        <v>543</v>
      </c>
      <c r="D9597">
        <v>597</v>
      </c>
      <c r="E9597" t="s">
        <v>15</v>
      </c>
      <c r="F9597" t="s">
        <v>23</v>
      </c>
      <c r="G9597">
        <v>61</v>
      </c>
      <c r="H9597">
        <v>5</v>
      </c>
      <c r="I9597">
        <v>0</v>
      </c>
      <c r="J9597">
        <v>2</v>
      </c>
      <c r="K9597">
        <v>1</v>
      </c>
      <c r="L9597">
        <v>1</v>
      </c>
      <c r="M9597">
        <v>81299</v>
      </c>
      <c r="N9597">
        <v>0</v>
      </c>
      <c r="O9597" t="str">
        <f t="shared" si="896"/>
        <v>60+</v>
      </c>
      <c r="P9597" t="str">
        <f t="shared" si="897"/>
        <v>Low</v>
      </c>
      <c r="Q9597" t="str">
        <f t="shared" si="898"/>
        <v>Mid-Term</v>
      </c>
      <c r="R9597" t="str">
        <f t="shared" si="899"/>
        <v>Zero Balance</v>
      </c>
      <c r="S9597" t="str">
        <f t="shared" si="900"/>
        <v>Normal</v>
      </c>
      <c r="T9597">
        <v>1</v>
      </c>
      <c r="U9597">
        <f t="shared" si="901"/>
        <v>0</v>
      </c>
    </row>
    <row r="9598" spans="1:21" x14ac:dyDescent="0.25">
      <c r="A9598">
        <v>2025</v>
      </c>
      <c r="B9598">
        <v>15755084</v>
      </c>
      <c r="C9598" t="s">
        <v>1845</v>
      </c>
      <c r="D9598">
        <v>531</v>
      </c>
      <c r="E9598" t="s">
        <v>15</v>
      </c>
      <c r="F9598" t="s">
        <v>23</v>
      </c>
      <c r="G9598">
        <v>37</v>
      </c>
      <c r="H9598">
        <v>7</v>
      </c>
      <c r="I9598">
        <v>121854</v>
      </c>
      <c r="J9598">
        <v>1</v>
      </c>
      <c r="K9598">
        <v>1</v>
      </c>
      <c r="L9598">
        <v>0</v>
      </c>
      <c r="M9598">
        <v>147521</v>
      </c>
      <c r="N9598">
        <v>0</v>
      </c>
      <c r="O9598" t="str">
        <f t="shared" si="896"/>
        <v>30-45</v>
      </c>
      <c r="P9598" t="str">
        <f t="shared" si="897"/>
        <v>Low</v>
      </c>
      <c r="Q9598" t="str">
        <f t="shared" si="898"/>
        <v>Mid-Term</v>
      </c>
      <c r="R9598" t="str">
        <f t="shared" si="899"/>
        <v>High Balance</v>
      </c>
      <c r="S9598" t="str">
        <f t="shared" si="900"/>
        <v>High Value</v>
      </c>
      <c r="T9598">
        <v>1</v>
      </c>
      <c r="U9598">
        <f t="shared" si="901"/>
        <v>0</v>
      </c>
    </row>
    <row r="9599" spans="1:21" x14ac:dyDescent="0.25">
      <c r="A9599">
        <v>2025</v>
      </c>
      <c r="B9599">
        <v>15730441</v>
      </c>
      <c r="C9599" t="s">
        <v>1447</v>
      </c>
      <c r="D9599">
        <v>509</v>
      </c>
      <c r="E9599" t="s">
        <v>15</v>
      </c>
      <c r="F9599" t="s">
        <v>23</v>
      </c>
      <c r="G9599">
        <v>26</v>
      </c>
      <c r="H9599">
        <v>10</v>
      </c>
      <c r="I9599">
        <v>0</v>
      </c>
      <c r="J9599">
        <v>2</v>
      </c>
      <c r="K9599">
        <v>1</v>
      </c>
      <c r="L9599">
        <v>1</v>
      </c>
      <c r="M9599">
        <v>6178</v>
      </c>
      <c r="N9599">
        <v>0</v>
      </c>
      <c r="O9599" t="str">
        <f t="shared" si="896"/>
        <v>&lt;30</v>
      </c>
      <c r="P9599" t="str">
        <f t="shared" si="897"/>
        <v>Low</v>
      </c>
      <c r="Q9599" t="str">
        <f t="shared" si="898"/>
        <v>Long-Term</v>
      </c>
      <c r="R9599" t="str">
        <f t="shared" si="899"/>
        <v>Zero Balance</v>
      </c>
      <c r="S9599" t="str">
        <f t="shared" si="900"/>
        <v>Normal</v>
      </c>
      <c r="T9599">
        <v>1</v>
      </c>
      <c r="U9599">
        <f t="shared" si="901"/>
        <v>0</v>
      </c>
    </row>
    <row r="9600" spans="1:21" x14ac:dyDescent="0.25">
      <c r="A9600">
        <v>2025</v>
      </c>
      <c r="B9600">
        <v>15666767</v>
      </c>
      <c r="C9600" t="s">
        <v>1512</v>
      </c>
      <c r="D9600">
        <v>508</v>
      </c>
      <c r="E9600" t="s">
        <v>15</v>
      </c>
      <c r="F9600" t="s">
        <v>23</v>
      </c>
      <c r="G9600">
        <v>35</v>
      </c>
      <c r="H9600">
        <v>1</v>
      </c>
      <c r="I9600">
        <v>86893</v>
      </c>
      <c r="J9600">
        <v>1</v>
      </c>
      <c r="K9600">
        <v>0</v>
      </c>
      <c r="L9600">
        <v>0</v>
      </c>
      <c r="M9600">
        <v>59375</v>
      </c>
      <c r="N9600">
        <v>0</v>
      </c>
      <c r="O9600" t="str">
        <f t="shared" si="896"/>
        <v>30-45</v>
      </c>
      <c r="P9600" t="str">
        <f t="shared" si="897"/>
        <v>Low</v>
      </c>
      <c r="Q9600" t="str">
        <f t="shared" si="898"/>
        <v>New</v>
      </c>
      <c r="R9600" t="str">
        <f t="shared" si="899"/>
        <v>Low Balance</v>
      </c>
      <c r="S9600" t="str">
        <f t="shared" si="900"/>
        <v>Normal</v>
      </c>
      <c r="T9600">
        <v>1</v>
      </c>
      <c r="U9600">
        <f t="shared" si="901"/>
        <v>0</v>
      </c>
    </row>
    <row r="9601" spans="1:21" x14ac:dyDescent="0.25">
      <c r="A9601">
        <v>2025</v>
      </c>
      <c r="B9601">
        <v>15690456</v>
      </c>
      <c r="C9601" t="s">
        <v>996</v>
      </c>
      <c r="D9601">
        <v>749</v>
      </c>
      <c r="E9601" t="s">
        <v>26</v>
      </c>
      <c r="F9601" t="s">
        <v>16</v>
      </c>
      <c r="G9601">
        <v>32</v>
      </c>
      <c r="H9601">
        <v>7</v>
      </c>
      <c r="I9601">
        <v>79523</v>
      </c>
      <c r="J9601">
        <v>1</v>
      </c>
      <c r="K9601">
        <v>0</v>
      </c>
      <c r="L9601">
        <v>1</v>
      </c>
      <c r="M9601">
        <v>157648</v>
      </c>
      <c r="N9601">
        <v>0</v>
      </c>
      <c r="O9601" t="str">
        <f t="shared" si="896"/>
        <v>30-45</v>
      </c>
      <c r="P9601" t="str">
        <f t="shared" si="897"/>
        <v>Medium</v>
      </c>
      <c r="Q9601" t="str">
        <f t="shared" si="898"/>
        <v>Mid-Term</v>
      </c>
      <c r="R9601" t="str">
        <f t="shared" si="899"/>
        <v>Low Balance</v>
      </c>
      <c r="S9601" t="str">
        <f t="shared" si="900"/>
        <v>Normal</v>
      </c>
      <c r="T9601">
        <v>1</v>
      </c>
      <c r="U9601">
        <f t="shared" si="901"/>
        <v>0</v>
      </c>
    </row>
    <row r="9602" spans="1:21" x14ac:dyDescent="0.25">
      <c r="A9602">
        <v>2025</v>
      </c>
      <c r="B9602">
        <v>15570533</v>
      </c>
      <c r="C9602" t="s">
        <v>888</v>
      </c>
      <c r="D9602">
        <v>621</v>
      </c>
      <c r="E9602" t="s">
        <v>26</v>
      </c>
      <c r="F9602" t="s">
        <v>16</v>
      </c>
      <c r="G9602">
        <v>55</v>
      </c>
      <c r="H9602">
        <v>7</v>
      </c>
      <c r="I9602">
        <v>131034</v>
      </c>
      <c r="J9602">
        <v>1</v>
      </c>
      <c r="K9602">
        <v>0</v>
      </c>
      <c r="L9602">
        <v>1</v>
      </c>
      <c r="M9602">
        <v>75686</v>
      </c>
      <c r="N9602">
        <v>1</v>
      </c>
      <c r="O9602" t="str">
        <f t="shared" ref="O9602:O9665" si="902">IF(G9602&lt;30,"&lt;30",IF(G9602&lt;=45,"30-45",IF(G9602&lt;=60,"46-60","60+")))</f>
        <v>46-60</v>
      </c>
      <c r="P9602" t="str">
        <f t="shared" ref="P9602:P9665" si="903">IF(D9602&lt;600,"Low",IF(D9602&lt;=750,"Medium","High"))</f>
        <v>Medium</v>
      </c>
      <c r="Q9602" t="str">
        <f t="shared" ref="Q9602:Q9665" si="904">IF(H9602&lt;=3,"New",IF(H9602&lt;=7,"Mid-Term","Long-Term"))</f>
        <v>Mid-Term</v>
      </c>
      <c r="R9602" t="str">
        <f t="shared" ref="R9602:R9665" si="905">IF(I9602=0,"Zero Balance",IF(I9602&lt;100000,"Low Balance","High Balance"))</f>
        <v>High Balance</v>
      </c>
      <c r="S9602" t="str">
        <f t="shared" ref="S9602:S9665" si="906">IF(I9602&gt;=100000,"High Value","Normal")</f>
        <v>High Value</v>
      </c>
      <c r="T9602">
        <v>1</v>
      </c>
      <c r="U9602">
        <f t="shared" ref="U9602:U9665" si="907">IF(N9602=1,I9602,0)</f>
        <v>131034</v>
      </c>
    </row>
    <row r="9603" spans="1:21" x14ac:dyDescent="0.25">
      <c r="A9603">
        <v>2025</v>
      </c>
      <c r="B9603">
        <v>15797692</v>
      </c>
      <c r="C9603" t="s">
        <v>777</v>
      </c>
      <c r="D9603">
        <v>659</v>
      </c>
      <c r="E9603" t="s">
        <v>15</v>
      </c>
      <c r="F9603" t="s">
        <v>16</v>
      </c>
      <c r="G9603">
        <v>33</v>
      </c>
      <c r="H9603">
        <v>7</v>
      </c>
      <c r="I9603">
        <v>89940</v>
      </c>
      <c r="J9603">
        <v>1</v>
      </c>
      <c r="K9603">
        <v>1</v>
      </c>
      <c r="L9603">
        <v>0</v>
      </c>
      <c r="M9603">
        <v>136540</v>
      </c>
      <c r="N9603">
        <v>0</v>
      </c>
      <c r="O9603" t="str">
        <f t="shared" si="902"/>
        <v>30-45</v>
      </c>
      <c r="P9603" t="str">
        <f t="shared" si="903"/>
        <v>Medium</v>
      </c>
      <c r="Q9603" t="str">
        <f t="shared" si="904"/>
        <v>Mid-Term</v>
      </c>
      <c r="R9603" t="str">
        <f t="shared" si="905"/>
        <v>Low Balance</v>
      </c>
      <c r="S9603" t="str">
        <f t="shared" si="906"/>
        <v>Normal</v>
      </c>
      <c r="T9603">
        <v>1</v>
      </c>
      <c r="U9603">
        <f t="shared" si="907"/>
        <v>0</v>
      </c>
    </row>
    <row r="9604" spans="1:21" x14ac:dyDescent="0.25">
      <c r="A9604">
        <v>2025</v>
      </c>
      <c r="B9604">
        <v>15603135</v>
      </c>
      <c r="C9604" t="s">
        <v>20</v>
      </c>
      <c r="D9604">
        <v>634</v>
      </c>
      <c r="E9604" t="s">
        <v>26</v>
      </c>
      <c r="F9604" t="s">
        <v>16</v>
      </c>
      <c r="G9604">
        <v>59</v>
      </c>
      <c r="H9604">
        <v>3</v>
      </c>
      <c r="I9604">
        <v>95727</v>
      </c>
      <c r="J9604">
        <v>1</v>
      </c>
      <c r="K9604">
        <v>0</v>
      </c>
      <c r="L9604">
        <v>0</v>
      </c>
      <c r="M9604">
        <v>97939</v>
      </c>
      <c r="N9604">
        <v>1</v>
      </c>
      <c r="O9604" t="str">
        <f t="shared" si="902"/>
        <v>46-60</v>
      </c>
      <c r="P9604" t="str">
        <f t="shared" si="903"/>
        <v>Medium</v>
      </c>
      <c r="Q9604" t="str">
        <f t="shared" si="904"/>
        <v>New</v>
      </c>
      <c r="R9604" t="str">
        <f t="shared" si="905"/>
        <v>Low Balance</v>
      </c>
      <c r="S9604" t="str">
        <f t="shared" si="906"/>
        <v>Normal</v>
      </c>
      <c r="T9604">
        <v>1</v>
      </c>
      <c r="U9604">
        <f t="shared" si="907"/>
        <v>95727</v>
      </c>
    </row>
    <row r="9605" spans="1:21" x14ac:dyDescent="0.25">
      <c r="A9605">
        <v>2025</v>
      </c>
      <c r="B9605">
        <v>15698927</v>
      </c>
      <c r="C9605" t="s">
        <v>109</v>
      </c>
      <c r="D9605">
        <v>675</v>
      </c>
      <c r="E9605" t="s">
        <v>15</v>
      </c>
      <c r="F9605" t="s">
        <v>23</v>
      </c>
      <c r="G9605">
        <v>39</v>
      </c>
      <c r="H9605">
        <v>7</v>
      </c>
      <c r="I9605">
        <v>0</v>
      </c>
      <c r="J9605">
        <v>2</v>
      </c>
      <c r="K9605">
        <v>0</v>
      </c>
      <c r="L9605">
        <v>1</v>
      </c>
      <c r="M9605">
        <v>36267</v>
      </c>
      <c r="N9605">
        <v>0</v>
      </c>
      <c r="O9605" t="str">
        <f t="shared" si="902"/>
        <v>30-45</v>
      </c>
      <c r="P9605" t="str">
        <f t="shared" si="903"/>
        <v>Medium</v>
      </c>
      <c r="Q9605" t="str">
        <f t="shared" si="904"/>
        <v>Mid-Term</v>
      </c>
      <c r="R9605" t="str">
        <f t="shared" si="905"/>
        <v>Zero Balance</v>
      </c>
      <c r="S9605" t="str">
        <f t="shared" si="906"/>
        <v>Normal</v>
      </c>
      <c r="T9605">
        <v>1</v>
      </c>
      <c r="U9605">
        <f t="shared" si="907"/>
        <v>0</v>
      </c>
    </row>
    <row r="9606" spans="1:21" x14ac:dyDescent="0.25">
      <c r="A9606">
        <v>2025</v>
      </c>
      <c r="B9606">
        <v>15687363</v>
      </c>
      <c r="C9606" t="s">
        <v>524</v>
      </c>
      <c r="D9606">
        <v>770</v>
      </c>
      <c r="E9606" t="s">
        <v>15</v>
      </c>
      <c r="F9606" t="s">
        <v>23</v>
      </c>
      <c r="G9606">
        <v>31</v>
      </c>
      <c r="H9606">
        <v>3</v>
      </c>
      <c r="I9606">
        <v>155048</v>
      </c>
      <c r="J9606">
        <v>2</v>
      </c>
      <c r="K9606">
        <v>1</v>
      </c>
      <c r="L9606">
        <v>1</v>
      </c>
      <c r="M9606">
        <v>186064</v>
      </c>
      <c r="N9606">
        <v>0</v>
      </c>
      <c r="O9606" t="str">
        <f t="shared" si="902"/>
        <v>30-45</v>
      </c>
      <c r="P9606" t="str">
        <f t="shared" si="903"/>
        <v>High</v>
      </c>
      <c r="Q9606" t="str">
        <f t="shared" si="904"/>
        <v>New</v>
      </c>
      <c r="R9606" t="str">
        <f t="shared" si="905"/>
        <v>High Balance</v>
      </c>
      <c r="S9606" t="str">
        <f t="shared" si="906"/>
        <v>High Value</v>
      </c>
      <c r="T9606">
        <v>1</v>
      </c>
      <c r="U9606">
        <f t="shared" si="907"/>
        <v>0</v>
      </c>
    </row>
    <row r="9607" spans="1:21" x14ac:dyDescent="0.25">
      <c r="A9607">
        <v>2025</v>
      </c>
      <c r="B9607">
        <v>15733444</v>
      </c>
      <c r="C9607" t="s">
        <v>1200</v>
      </c>
      <c r="D9607">
        <v>736</v>
      </c>
      <c r="E9607" t="s">
        <v>15</v>
      </c>
      <c r="F9607" t="s">
        <v>16</v>
      </c>
      <c r="G9607">
        <v>29</v>
      </c>
      <c r="H9607">
        <v>9</v>
      </c>
      <c r="I9607">
        <v>0</v>
      </c>
      <c r="J9607">
        <v>2</v>
      </c>
      <c r="K9607">
        <v>0</v>
      </c>
      <c r="L9607">
        <v>0</v>
      </c>
      <c r="M9607">
        <v>176153</v>
      </c>
      <c r="N9607">
        <v>0</v>
      </c>
      <c r="O9607" t="str">
        <f t="shared" si="902"/>
        <v>&lt;30</v>
      </c>
      <c r="P9607" t="str">
        <f t="shared" si="903"/>
        <v>Medium</v>
      </c>
      <c r="Q9607" t="str">
        <f t="shared" si="904"/>
        <v>Long-Term</v>
      </c>
      <c r="R9607" t="str">
        <f t="shared" si="905"/>
        <v>Zero Balance</v>
      </c>
      <c r="S9607" t="str">
        <f t="shared" si="906"/>
        <v>Normal</v>
      </c>
      <c r="T9607">
        <v>1</v>
      </c>
      <c r="U9607">
        <f t="shared" si="907"/>
        <v>0</v>
      </c>
    </row>
    <row r="9608" spans="1:21" x14ac:dyDescent="0.25">
      <c r="A9608">
        <v>2025</v>
      </c>
      <c r="B9608">
        <v>15678057</v>
      </c>
      <c r="C9608" t="s">
        <v>500</v>
      </c>
      <c r="D9608">
        <v>524</v>
      </c>
      <c r="E9608" t="s">
        <v>15</v>
      </c>
      <c r="F9608" t="s">
        <v>23</v>
      </c>
      <c r="G9608">
        <v>44</v>
      </c>
      <c r="H9608">
        <v>10</v>
      </c>
      <c r="I9608">
        <v>118569</v>
      </c>
      <c r="J9608">
        <v>2</v>
      </c>
      <c r="K9608">
        <v>0</v>
      </c>
      <c r="L9608">
        <v>0</v>
      </c>
      <c r="M9608">
        <v>82117</v>
      </c>
      <c r="N9608">
        <v>0</v>
      </c>
      <c r="O9608" t="str">
        <f t="shared" si="902"/>
        <v>30-45</v>
      </c>
      <c r="P9608" t="str">
        <f t="shared" si="903"/>
        <v>Low</v>
      </c>
      <c r="Q9608" t="str">
        <f t="shared" si="904"/>
        <v>Long-Term</v>
      </c>
      <c r="R9608" t="str">
        <f t="shared" si="905"/>
        <v>High Balance</v>
      </c>
      <c r="S9608" t="str">
        <f t="shared" si="906"/>
        <v>High Value</v>
      </c>
      <c r="T9608">
        <v>1</v>
      </c>
      <c r="U9608">
        <f t="shared" si="907"/>
        <v>0</v>
      </c>
    </row>
    <row r="9609" spans="1:21" x14ac:dyDescent="0.25">
      <c r="A9609">
        <v>2025</v>
      </c>
      <c r="B9609">
        <v>15806918</v>
      </c>
      <c r="C9609" t="s">
        <v>2575</v>
      </c>
      <c r="D9609">
        <v>674</v>
      </c>
      <c r="E9609" t="s">
        <v>15</v>
      </c>
      <c r="F9609" t="s">
        <v>23</v>
      </c>
      <c r="G9609">
        <v>28</v>
      </c>
      <c r="H9609">
        <v>5</v>
      </c>
      <c r="I9609">
        <v>0</v>
      </c>
      <c r="J9609">
        <v>1</v>
      </c>
      <c r="K9609">
        <v>1</v>
      </c>
      <c r="L9609">
        <v>1</v>
      </c>
      <c r="M9609">
        <v>151925</v>
      </c>
      <c r="N9609">
        <v>0</v>
      </c>
      <c r="O9609" t="str">
        <f t="shared" si="902"/>
        <v>&lt;30</v>
      </c>
      <c r="P9609" t="str">
        <f t="shared" si="903"/>
        <v>Medium</v>
      </c>
      <c r="Q9609" t="str">
        <f t="shared" si="904"/>
        <v>Mid-Term</v>
      </c>
      <c r="R9609" t="str">
        <f t="shared" si="905"/>
        <v>Zero Balance</v>
      </c>
      <c r="S9609" t="str">
        <f t="shared" si="906"/>
        <v>Normal</v>
      </c>
      <c r="T9609">
        <v>1</v>
      </c>
      <c r="U9609">
        <f t="shared" si="907"/>
        <v>0</v>
      </c>
    </row>
    <row r="9610" spans="1:21" x14ac:dyDescent="0.25">
      <c r="A9610">
        <v>2025</v>
      </c>
      <c r="B9610">
        <v>15638247</v>
      </c>
      <c r="C9610" t="s">
        <v>2898</v>
      </c>
      <c r="D9610">
        <v>700</v>
      </c>
      <c r="E9610" t="s">
        <v>18</v>
      </c>
      <c r="F9610" t="s">
        <v>23</v>
      </c>
      <c r="G9610">
        <v>44</v>
      </c>
      <c r="H9610">
        <v>9</v>
      </c>
      <c r="I9610">
        <v>0</v>
      </c>
      <c r="J9610">
        <v>2</v>
      </c>
      <c r="K9610">
        <v>1</v>
      </c>
      <c r="L9610">
        <v>0</v>
      </c>
      <c r="M9610">
        <v>142288</v>
      </c>
      <c r="N9610">
        <v>0</v>
      </c>
      <c r="O9610" t="str">
        <f t="shared" si="902"/>
        <v>30-45</v>
      </c>
      <c r="P9610" t="str">
        <f t="shared" si="903"/>
        <v>Medium</v>
      </c>
      <c r="Q9610" t="str">
        <f t="shared" si="904"/>
        <v>Long-Term</v>
      </c>
      <c r="R9610" t="str">
        <f t="shared" si="905"/>
        <v>Zero Balance</v>
      </c>
      <c r="S9610" t="str">
        <f t="shared" si="906"/>
        <v>Normal</v>
      </c>
      <c r="T9610">
        <v>1</v>
      </c>
      <c r="U9610">
        <f t="shared" si="907"/>
        <v>0</v>
      </c>
    </row>
    <row r="9611" spans="1:21" x14ac:dyDescent="0.25">
      <c r="A9611">
        <v>2025</v>
      </c>
      <c r="B9611">
        <v>15674833</v>
      </c>
      <c r="C9611" t="s">
        <v>286</v>
      </c>
      <c r="D9611">
        <v>741</v>
      </c>
      <c r="E9611" t="s">
        <v>15</v>
      </c>
      <c r="F9611" t="s">
        <v>16</v>
      </c>
      <c r="G9611">
        <v>35</v>
      </c>
      <c r="H9611">
        <v>1</v>
      </c>
      <c r="I9611">
        <v>0</v>
      </c>
      <c r="J9611">
        <v>2</v>
      </c>
      <c r="K9611">
        <v>1</v>
      </c>
      <c r="L9611">
        <v>0</v>
      </c>
      <c r="M9611">
        <v>36558</v>
      </c>
      <c r="N9611">
        <v>0</v>
      </c>
      <c r="O9611" t="str">
        <f t="shared" si="902"/>
        <v>30-45</v>
      </c>
      <c r="P9611" t="str">
        <f t="shared" si="903"/>
        <v>Medium</v>
      </c>
      <c r="Q9611" t="str">
        <f t="shared" si="904"/>
        <v>New</v>
      </c>
      <c r="R9611" t="str">
        <f t="shared" si="905"/>
        <v>Zero Balance</v>
      </c>
      <c r="S9611" t="str">
        <f t="shared" si="906"/>
        <v>Normal</v>
      </c>
      <c r="T9611">
        <v>1</v>
      </c>
      <c r="U9611">
        <f t="shared" si="907"/>
        <v>0</v>
      </c>
    </row>
    <row r="9612" spans="1:21" x14ac:dyDescent="0.25">
      <c r="A9612">
        <v>2025</v>
      </c>
      <c r="B9612">
        <v>15812534</v>
      </c>
      <c r="C9612" t="s">
        <v>1533</v>
      </c>
      <c r="D9612">
        <v>455</v>
      </c>
      <c r="E9612" t="s">
        <v>15</v>
      </c>
      <c r="F9612" t="s">
        <v>23</v>
      </c>
      <c r="G9612">
        <v>40</v>
      </c>
      <c r="H9612">
        <v>1</v>
      </c>
      <c r="I9612">
        <v>0</v>
      </c>
      <c r="J9612">
        <v>3</v>
      </c>
      <c r="K9612">
        <v>0</v>
      </c>
      <c r="L9612">
        <v>1</v>
      </c>
      <c r="M9612">
        <v>129975</v>
      </c>
      <c r="N9612">
        <v>0</v>
      </c>
      <c r="O9612" t="str">
        <f t="shared" si="902"/>
        <v>30-45</v>
      </c>
      <c r="P9612" t="str">
        <f t="shared" si="903"/>
        <v>Low</v>
      </c>
      <c r="Q9612" t="str">
        <f t="shared" si="904"/>
        <v>New</v>
      </c>
      <c r="R9612" t="str">
        <f t="shared" si="905"/>
        <v>Zero Balance</v>
      </c>
      <c r="S9612" t="str">
        <f t="shared" si="906"/>
        <v>Normal</v>
      </c>
      <c r="T9612">
        <v>1</v>
      </c>
      <c r="U9612">
        <f t="shared" si="907"/>
        <v>0</v>
      </c>
    </row>
    <row r="9613" spans="1:21" x14ac:dyDescent="0.25">
      <c r="A9613">
        <v>2025</v>
      </c>
      <c r="B9613">
        <v>15586522</v>
      </c>
      <c r="C9613" t="s">
        <v>79</v>
      </c>
      <c r="D9613">
        <v>608</v>
      </c>
      <c r="E9613" t="s">
        <v>18</v>
      </c>
      <c r="F9613" t="s">
        <v>23</v>
      </c>
      <c r="G9613">
        <v>37</v>
      </c>
      <c r="H9613">
        <v>2</v>
      </c>
      <c r="I9613">
        <v>130461</v>
      </c>
      <c r="J9613">
        <v>1</v>
      </c>
      <c r="K9613">
        <v>1</v>
      </c>
      <c r="L9613">
        <v>0</v>
      </c>
      <c r="M9613">
        <v>21967</v>
      </c>
      <c r="N9613">
        <v>0</v>
      </c>
      <c r="O9613" t="str">
        <f t="shared" si="902"/>
        <v>30-45</v>
      </c>
      <c r="P9613" t="str">
        <f t="shared" si="903"/>
        <v>Medium</v>
      </c>
      <c r="Q9613" t="str">
        <f t="shared" si="904"/>
        <v>New</v>
      </c>
      <c r="R9613" t="str">
        <f t="shared" si="905"/>
        <v>High Balance</v>
      </c>
      <c r="S9613" t="str">
        <f t="shared" si="906"/>
        <v>High Value</v>
      </c>
      <c r="T9613">
        <v>1</v>
      </c>
      <c r="U9613">
        <f t="shared" si="907"/>
        <v>0</v>
      </c>
    </row>
    <row r="9614" spans="1:21" x14ac:dyDescent="0.25">
      <c r="A9614">
        <v>2025</v>
      </c>
      <c r="B9614">
        <v>15794297</v>
      </c>
      <c r="C9614" t="s">
        <v>490</v>
      </c>
      <c r="D9614">
        <v>776</v>
      </c>
      <c r="E9614" t="s">
        <v>15</v>
      </c>
      <c r="F9614" t="s">
        <v>23</v>
      </c>
      <c r="G9614">
        <v>36</v>
      </c>
      <c r="H9614">
        <v>1</v>
      </c>
      <c r="I9614">
        <v>0</v>
      </c>
      <c r="J9614">
        <v>2</v>
      </c>
      <c r="K9614">
        <v>1</v>
      </c>
      <c r="L9614">
        <v>0</v>
      </c>
      <c r="M9614">
        <v>53478</v>
      </c>
      <c r="N9614">
        <v>0</v>
      </c>
      <c r="O9614" t="str">
        <f t="shared" si="902"/>
        <v>30-45</v>
      </c>
      <c r="P9614" t="str">
        <f t="shared" si="903"/>
        <v>High</v>
      </c>
      <c r="Q9614" t="str">
        <f t="shared" si="904"/>
        <v>New</v>
      </c>
      <c r="R9614" t="str">
        <f t="shared" si="905"/>
        <v>Zero Balance</v>
      </c>
      <c r="S9614" t="str">
        <f t="shared" si="906"/>
        <v>Normal</v>
      </c>
      <c r="T9614">
        <v>1</v>
      </c>
      <c r="U9614">
        <f t="shared" si="907"/>
        <v>0</v>
      </c>
    </row>
    <row r="9615" spans="1:21" x14ac:dyDescent="0.25">
      <c r="A9615">
        <v>2025</v>
      </c>
      <c r="B9615">
        <v>15737025</v>
      </c>
      <c r="C9615" t="s">
        <v>1226</v>
      </c>
      <c r="D9615">
        <v>635</v>
      </c>
      <c r="E9615" t="s">
        <v>15</v>
      </c>
      <c r="F9615" t="s">
        <v>23</v>
      </c>
      <c r="G9615">
        <v>33</v>
      </c>
      <c r="H9615">
        <v>1</v>
      </c>
      <c r="I9615">
        <v>0</v>
      </c>
      <c r="J9615">
        <v>3</v>
      </c>
      <c r="K9615">
        <v>0</v>
      </c>
      <c r="L9615">
        <v>0</v>
      </c>
      <c r="M9615">
        <v>178067</v>
      </c>
      <c r="N9615">
        <v>1</v>
      </c>
      <c r="O9615" t="str">
        <f t="shared" si="902"/>
        <v>30-45</v>
      </c>
      <c r="P9615" t="str">
        <f t="shared" si="903"/>
        <v>Medium</v>
      </c>
      <c r="Q9615" t="str">
        <f t="shared" si="904"/>
        <v>New</v>
      </c>
      <c r="R9615" t="str">
        <f t="shared" si="905"/>
        <v>Zero Balance</v>
      </c>
      <c r="S9615" t="str">
        <f t="shared" si="906"/>
        <v>Normal</v>
      </c>
      <c r="T9615">
        <v>1</v>
      </c>
      <c r="U9615">
        <f t="shared" si="907"/>
        <v>0</v>
      </c>
    </row>
    <row r="9616" spans="1:21" x14ac:dyDescent="0.25">
      <c r="A9616">
        <v>2025</v>
      </c>
      <c r="B9616">
        <v>15615931</v>
      </c>
      <c r="C9616" t="s">
        <v>947</v>
      </c>
      <c r="D9616">
        <v>746</v>
      </c>
      <c r="E9616" t="s">
        <v>15</v>
      </c>
      <c r="F9616" t="s">
        <v>16</v>
      </c>
      <c r="G9616">
        <v>37</v>
      </c>
      <c r="H9616">
        <v>4</v>
      </c>
      <c r="I9616">
        <v>0</v>
      </c>
      <c r="J9616">
        <v>2</v>
      </c>
      <c r="K9616">
        <v>0</v>
      </c>
      <c r="L9616">
        <v>1</v>
      </c>
      <c r="M9616">
        <v>171040</v>
      </c>
      <c r="N9616">
        <v>0</v>
      </c>
      <c r="O9616" t="str">
        <f t="shared" si="902"/>
        <v>30-45</v>
      </c>
      <c r="P9616" t="str">
        <f t="shared" si="903"/>
        <v>Medium</v>
      </c>
      <c r="Q9616" t="str">
        <f t="shared" si="904"/>
        <v>Mid-Term</v>
      </c>
      <c r="R9616" t="str">
        <f t="shared" si="905"/>
        <v>Zero Balance</v>
      </c>
      <c r="S9616" t="str">
        <f t="shared" si="906"/>
        <v>Normal</v>
      </c>
      <c r="T9616">
        <v>1</v>
      </c>
      <c r="U9616">
        <f t="shared" si="907"/>
        <v>0</v>
      </c>
    </row>
    <row r="9617" spans="1:21" x14ac:dyDescent="0.25">
      <c r="A9617">
        <v>2025</v>
      </c>
      <c r="B9617">
        <v>15664860</v>
      </c>
      <c r="C9617" t="s">
        <v>1495</v>
      </c>
      <c r="D9617">
        <v>692</v>
      </c>
      <c r="E9617" t="s">
        <v>18</v>
      </c>
      <c r="F9617" t="s">
        <v>16</v>
      </c>
      <c r="G9617">
        <v>47</v>
      </c>
      <c r="H9617">
        <v>3</v>
      </c>
      <c r="I9617">
        <v>0</v>
      </c>
      <c r="J9617">
        <v>2</v>
      </c>
      <c r="K9617">
        <v>1</v>
      </c>
      <c r="L9617">
        <v>0</v>
      </c>
      <c r="M9617">
        <v>150802</v>
      </c>
      <c r="N9617">
        <v>1</v>
      </c>
      <c r="O9617" t="str">
        <f t="shared" si="902"/>
        <v>46-60</v>
      </c>
      <c r="P9617" t="str">
        <f t="shared" si="903"/>
        <v>Medium</v>
      </c>
      <c r="Q9617" t="str">
        <f t="shared" si="904"/>
        <v>New</v>
      </c>
      <c r="R9617" t="str">
        <f t="shared" si="905"/>
        <v>Zero Balance</v>
      </c>
      <c r="S9617" t="str">
        <f t="shared" si="906"/>
        <v>Normal</v>
      </c>
      <c r="T9617">
        <v>1</v>
      </c>
      <c r="U9617">
        <f t="shared" si="907"/>
        <v>0</v>
      </c>
    </row>
    <row r="9618" spans="1:21" x14ac:dyDescent="0.25">
      <c r="A9618">
        <v>2025</v>
      </c>
      <c r="B9618">
        <v>15664539</v>
      </c>
      <c r="C9618" t="s">
        <v>473</v>
      </c>
      <c r="D9618">
        <v>683</v>
      </c>
      <c r="E9618" t="s">
        <v>18</v>
      </c>
      <c r="F9618" t="s">
        <v>23</v>
      </c>
      <c r="G9618">
        <v>35</v>
      </c>
      <c r="H9618">
        <v>9</v>
      </c>
      <c r="I9618">
        <v>61172</v>
      </c>
      <c r="J9618">
        <v>1</v>
      </c>
      <c r="K9618">
        <v>0</v>
      </c>
      <c r="L9618">
        <v>0</v>
      </c>
      <c r="M9618">
        <v>82951</v>
      </c>
      <c r="N9618">
        <v>0</v>
      </c>
      <c r="O9618" t="str">
        <f t="shared" si="902"/>
        <v>30-45</v>
      </c>
      <c r="P9618" t="str">
        <f t="shared" si="903"/>
        <v>Medium</v>
      </c>
      <c r="Q9618" t="str">
        <f t="shared" si="904"/>
        <v>Long-Term</v>
      </c>
      <c r="R9618" t="str">
        <f t="shared" si="905"/>
        <v>Low Balance</v>
      </c>
      <c r="S9618" t="str">
        <f t="shared" si="906"/>
        <v>Normal</v>
      </c>
      <c r="T9618">
        <v>1</v>
      </c>
      <c r="U9618">
        <f t="shared" si="907"/>
        <v>0</v>
      </c>
    </row>
    <row r="9619" spans="1:21" x14ac:dyDescent="0.25">
      <c r="A9619">
        <v>2025</v>
      </c>
      <c r="B9619">
        <v>15583692</v>
      </c>
      <c r="C9619" t="s">
        <v>498</v>
      </c>
      <c r="D9619">
        <v>591</v>
      </c>
      <c r="E9619" t="s">
        <v>26</v>
      </c>
      <c r="F9619" t="s">
        <v>16</v>
      </c>
      <c r="G9619">
        <v>35</v>
      </c>
      <c r="H9619">
        <v>2</v>
      </c>
      <c r="I9619">
        <v>90194</v>
      </c>
      <c r="J9619">
        <v>2</v>
      </c>
      <c r="K9619">
        <v>1</v>
      </c>
      <c r="L9619">
        <v>0</v>
      </c>
      <c r="M9619">
        <v>57065</v>
      </c>
      <c r="N9619">
        <v>0</v>
      </c>
      <c r="O9619" t="str">
        <f t="shared" si="902"/>
        <v>30-45</v>
      </c>
      <c r="P9619" t="str">
        <f t="shared" si="903"/>
        <v>Low</v>
      </c>
      <c r="Q9619" t="str">
        <f t="shared" si="904"/>
        <v>New</v>
      </c>
      <c r="R9619" t="str">
        <f t="shared" si="905"/>
        <v>Low Balance</v>
      </c>
      <c r="S9619" t="str">
        <f t="shared" si="906"/>
        <v>Normal</v>
      </c>
      <c r="T9619">
        <v>1</v>
      </c>
      <c r="U9619">
        <f t="shared" si="907"/>
        <v>0</v>
      </c>
    </row>
    <row r="9620" spans="1:21" x14ac:dyDescent="0.25">
      <c r="A9620">
        <v>2025</v>
      </c>
      <c r="B9620">
        <v>15693131</v>
      </c>
      <c r="C9620" t="s">
        <v>453</v>
      </c>
      <c r="D9620">
        <v>581</v>
      </c>
      <c r="E9620" t="s">
        <v>15</v>
      </c>
      <c r="F9620" t="s">
        <v>16</v>
      </c>
      <c r="G9620">
        <v>24</v>
      </c>
      <c r="H9620">
        <v>3</v>
      </c>
      <c r="I9620">
        <v>95508</v>
      </c>
      <c r="J9620">
        <v>1</v>
      </c>
      <c r="K9620">
        <v>1</v>
      </c>
      <c r="L9620">
        <v>1</v>
      </c>
      <c r="M9620">
        <v>45755</v>
      </c>
      <c r="N9620">
        <v>0</v>
      </c>
      <c r="O9620" t="str">
        <f t="shared" si="902"/>
        <v>&lt;30</v>
      </c>
      <c r="P9620" t="str">
        <f t="shared" si="903"/>
        <v>Low</v>
      </c>
      <c r="Q9620" t="str">
        <f t="shared" si="904"/>
        <v>New</v>
      </c>
      <c r="R9620" t="str">
        <f t="shared" si="905"/>
        <v>Low Balance</v>
      </c>
      <c r="S9620" t="str">
        <f t="shared" si="906"/>
        <v>Normal</v>
      </c>
      <c r="T9620">
        <v>1</v>
      </c>
      <c r="U9620">
        <f t="shared" si="907"/>
        <v>0</v>
      </c>
    </row>
    <row r="9621" spans="1:21" x14ac:dyDescent="0.25">
      <c r="A9621">
        <v>2025</v>
      </c>
      <c r="B9621">
        <v>15779973</v>
      </c>
      <c r="C9621" t="s">
        <v>1263</v>
      </c>
      <c r="D9621">
        <v>684</v>
      </c>
      <c r="E9621" t="s">
        <v>26</v>
      </c>
      <c r="F9621" t="s">
        <v>23</v>
      </c>
      <c r="G9621">
        <v>35</v>
      </c>
      <c r="H9621">
        <v>3</v>
      </c>
      <c r="I9621">
        <v>99968</v>
      </c>
      <c r="J9621">
        <v>1</v>
      </c>
      <c r="K9621">
        <v>1</v>
      </c>
      <c r="L9621">
        <v>1</v>
      </c>
      <c r="M9621">
        <v>176882</v>
      </c>
      <c r="N9621">
        <v>0</v>
      </c>
      <c r="O9621" t="str">
        <f t="shared" si="902"/>
        <v>30-45</v>
      </c>
      <c r="P9621" t="str">
        <f t="shared" si="903"/>
        <v>Medium</v>
      </c>
      <c r="Q9621" t="str">
        <f t="shared" si="904"/>
        <v>New</v>
      </c>
      <c r="R9621" t="str">
        <f t="shared" si="905"/>
        <v>Low Balance</v>
      </c>
      <c r="S9621" t="str">
        <f t="shared" si="906"/>
        <v>Normal</v>
      </c>
      <c r="T9621">
        <v>1</v>
      </c>
      <c r="U9621">
        <f t="shared" si="907"/>
        <v>0</v>
      </c>
    </row>
    <row r="9622" spans="1:21" x14ac:dyDescent="0.25">
      <c r="A9622">
        <v>2025</v>
      </c>
      <c r="B9622">
        <v>15620557</v>
      </c>
      <c r="C9622" t="s">
        <v>653</v>
      </c>
      <c r="D9622">
        <v>561</v>
      </c>
      <c r="E9622" t="s">
        <v>18</v>
      </c>
      <c r="F9622" t="s">
        <v>23</v>
      </c>
      <c r="G9622">
        <v>37</v>
      </c>
      <c r="H9622">
        <v>4</v>
      </c>
      <c r="I9622">
        <v>101470</v>
      </c>
      <c r="J9622">
        <v>1</v>
      </c>
      <c r="K9622">
        <v>0</v>
      </c>
      <c r="L9622">
        <v>1</v>
      </c>
      <c r="M9622">
        <v>88838</v>
      </c>
      <c r="N9622">
        <v>0</v>
      </c>
      <c r="O9622" t="str">
        <f t="shared" si="902"/>
        <v>30-45</v>
      </c>
      <c r="P9622" t="str">
        <f t="shared" si="903"/>
        <v>Low</v>
      </c>
      <c r="Q9622" t="str">
        <f t="shared" si="904"/>
        <v>Mid-Term</v>
      </c>
      <c r="R9622" t="str">
        <f t="shared" si="905"/>
        <v>High Balance</v>
      </c>
      <c r="S9622" t="str">
        <f t="shared" si="906"/>
        <v>High Value</v>
      </c>
      <c r="T9622">
        <v>1</v>
      </c>
      <c r="U9622">
        <f t="shared" si="907"/>
        <v>0</v>
      </c>
    </row>
    <row r="9623" spans="1:21" x14ac:dyDescent="0.25">
      <c r="A9623">
        <v>2025</v>
      </c>
      <c r="B9623">
        <v>15639549</v>
      </c>
      <c r="C9623" t="s">
        <v>597</v>
      </c>
      <c r="D9623">
        <v>718</v>
      </c>
      <c r="E9623" t="s">
        <v>26</v>
      </c>
      <c r="F9623" t="s">
        <v>16</v>
      </c>
      <c r="G9623">
        <v>33</v>
      </c>
      <c r="H9623">
        <v>4</v>
      </c>
      <c r="I9623">
        <v>70541</v>
      </c>
      <c r="J9623">
        <v>1</v>
      </c>
      <c r="K9623">
        <v>0</v>
      </c>
      <c r="L9623">
        <v>0</v>
      </c>
      <c r="M9623">
        <v>88593</v>
      </c>
      <c r="N9623">
        <v>0</v>
      </c>
      <c r="O9623" t="str">
        <f t="shared" si="902"/>
        <v>30-45</v>
      </c>
      <c r="P9623" t="str">
        <f t="shared" si="903"/>
        <v>Medium</v>
      </c>
      <c r="Q9623" t="str">
        <f t="shared" si="904"/>
        <v>Mid-Term</v>
      </c>
      <c r="R9623" t="str">
        <f t="shared" si="905"/>
        <v>Low Balance</v>
      </c>
      <c r="S9623" t="str">
        <f t="shared" si="906"/>
        <v>Normal</v>
      </c>
      <c r="T9623">
        <v>1</v>
      </c>
      <c r="U9623">
        <f t="shared" si="907"/>
        <v>0</v>
      </c>
    </row>
    <row r="9624" spans="1:21" x14ac:dyDescent="0.25">
      <c r="A9624">
        <v>2025</v>
      </c>
      <c r="B9624">
        <v>15618750</v>
      </c>
      <c r="C9624" t="s">
        <v>1200</v>
      </c>
      <c r="D9624">
        <v>590</v>
      </c>
      <c r="E9624" t="s">
        <v>15</v>
      </c>
      <c r="F9624" t="s">
        <v>23</v>
      </c>
      <c r="G9624">
        <v>31</v>
      </c>
      <c r="H9624">
        <v>8</v>
      </c>
      <c r="I9624">
        <v>112212</v>
      </c>
      <c r="J9624">
        <v>1</v>
      </c>
      <c r="K9624">
        <v>1</v>
      </c>
      <c r="L9624">
        <v>0</v>
      </c>
      <c r="M9624">
        <v>26261</v>
      </c>
      <c r="N9624">
        <v>0</v>
      </c>
      <c r="O9624" t="str">
        <f t="shared" si="902"/>
        <v>30-45</v>
      </c>
      <c r="P9624" t="str">
        <f t="shared" si="903"/>
        <v>Low</v>
      </c>
      <c r="Q9624" t="str">
        <f t="shared" si="904"/>
        <v>Long-Term</v>
      </c>
      <c r="R9624" t="str">
        <f t="shared" si="905"/>
        <v>High Balance</v>
      </c>
      <c r="S9624" t="str">
        <f t="shared" si="906"/>
        <v>High Value</v>
      </c>
      <c r="T9624">
        <v>1</v>
      </c>
      <c r="U9624">
        <f t="shared" si="907"/>
        <v>0</v>
      </c>
    </row>
    <row r="9625" spans="1:21" x14ac:dyDescent="0.25">
      <c r="A9625">
        <v>2025</v>
      </c>
      <c r="B9625">
        <v>15796790</v>
      </c>
      <c r="C9625" t="s">
        <v>1147</v>
      </c>
      <c r="D9625">
        <v>573</v>
      </c>
      <c r="E9625" t="s">
        <v>15</v>
      </c>
      <c r="F9625" t="s">
        <v>16</v>
      </c>
      <c r="G9625">
        <v>47</v>
      </c>
      <c r="H9625">
        <v>8</v>
      </c>
      <c r="I9625">
        <v>154544</v>
      </c>
      <c r="J9625">
        <v>1</v>
      </c>
      <c r="K9625">
        <v>1</v>
      </c>
      <c r="L9625">
        <v>0</v>
      </c>
      <c r="M9625">
        <v>29587</v>
      </c>
      <c r="N9625">
        <v>0</v>
      </c>
      <c r="O9625" t="str">
        <f t="shared" si="902"/>
        <v>46-60</v>
      </c>
      <c r="P9625" t="str">
        <f t="shared" si="903"/>
        <v>Low</v>
      </c>
      <c r="Q9625" t="str">
        <f t="shared" si="904"/>
        <v>Long-Term</v>
      </c>
      <c r="R9625" t="str">
        <f t="shared" si="905"/>
        <v>High Balance</v>
      </c>
      <c r="S9625" t="str">
        <f t="shared" si="906"/>
        <v>High Value</v>
      </c>
      <c r="T9625">
        <v>1</v>
      </c>
      <c r="U9625">
        <f t="shared" si="907"/>
        <v>0</v>
      </c>
    </row>
    <row r="9626" spans="1:21" x14ac:dyDescent="0.25">
      <c r="A9626">
        <v>2025</v>
      </c>
      <c r="B9626">
        <v>15668309</v>
      </c>
      <c r="C9626" t="s">
        <v>1023</v>
      </c>
      <c r="D9626">
        <v>350</v>
      </c>
      <c r="E9626" t="s">
        <v>15</v>
      </c>
      <c r="F9626" t="s">
        <v>16</v>
      </c>
      <c r="G9626">
        <v>40</v>
      </c>
      <c r="H9626">
        <v>0</v>
      </c>
      <c r="I9626">
        <v>111099</v>
      </c>
      <c r="J9626">
        <v>1</v>
      </c>
      <c r="K9626">
        <v>1</v>
      </c>
      <c r="L9626">
        <v>1</v>
      </c>
      <c r="M9626">
        <v>172321</v>
      </c>
      <c r="N9626">
        <v>1</v>
      </c>
      <c r="O9626" t="str">
        <f t="shared" si="902"/>
        <v>30-45</v>
      </c>
      <c r="P9626" t="str">
        <f t="shared" si="903"/>
        <v>Low</v>
      </c>
      <c r="Q9626" t="str">
        <f t="shared" si="904"/>
        <v>New</v>
      </c>
      <c r="R9626" t="str">
        <f t="shared" si="905"/>
        <v>High Balance</v>
      </c>
      <c r="S9626" t="str">
        <f t="shared" si="906"/>
        <v>High Value</v>
      </c>
      <c r="T9626">
        <v>1</v>
      </c>
      <c r="U9626">
        <f t="shared" si="907"/>
        <v>111099</v>
      </c>
    </row>
    <row r="9627" spans="1:21" x14ac:dyDescent="0.25">
      <c r="A9627">
        <v>2025</v>
      </c>
      <c r="B9627">
        <v>15732437</v>
      </c>
      <c r="C9627" t="s">
        <v>106</v>
      </c>
      <c r="D9627">
        <v>504</v>
      </c>
      <c r="E9627" t="s">
        <v>26</v>
      </c>
      <c r="F9627" t="s">
        <v>16</v>
      </c>
      <c r="G9627">
        <v>44</v>
      </c>
      <c r="H9627">
        <v>0</v>
      </c>
      <c r="I9627">
        <v>131873</v>
      </c>
      <c r="J9627">
        <v>2</v>
      </c>
      <c r="K9627">
        <v>1</v>
      </c>
      <c r="L9627">
        <v>1</v>
      </c>
      <c r="M9627">
        <v>158037</v>
      </c>
      <c r="N9627">
        <v>1</v>
      </c>
      <c r="O9627" t="str">
        <f t="shared" si="902"/>
        <v>30-45</v>
      </c>
      <c r="P9627" t="str">
        <f t="shared" si="903"/>
        <v>Low</v>
      </c>
      <c r="Q9627" t="str">
        <f t="shared" si="904"/>
        <v>New</v>
      </c>
      <c r="R9627" t="str">
        <f t="shared" si="905"/>
        <v>High Balance</v>
      </c>
      <c r="S9627" t="str">
        <f t="shared" si="906"/>
        <v>High Value</v>
      </c>
      <c r="T9627">
        <v>1</v>
      </c>
      <c r="U9627">
        <f t="shared" si="907"/>
        <v>131873</v>
      </c>
    </row>
    <row r="9628" spans="1:21" x14ac:dyDescent="0.25">
      <c r="A9628">
        <v>2025</v>
      </c>
      <c r="B9628">
        <v>15665158</v>
      </c>
      <c r="C9628" t="s">
        <v>393</v>
      </c>
      <c r="D9628">
        <v>813</v>
      </c>
      <c r="E9628" t="s">
        <v>18</v>
      </c>
      <c r="F9628" t="s">
        <v>23</v>
      </c>
      <c r="G9628">
        <v>27</v>
      </c>
      <c r="H9628">
        <v>1</v>
      </c>
      <c r="I9628">
        <v>137275</v>
      </c>
      <c r="J9628">
        <v>1</v>
      </c>
      <c r="K9628">
        <v>0</v>
      </c>
      <c r="L9628">
        <v>1</v>
      </c>
      <c r="M9628">
        <v>115733</v>
      </c>
      <c r="N9628">
        <v>0</v>
      </c>
      <c r="O9628" t="str">
        <f t="shared" si="902"/>
        <v>&lt;30</v>
      </c>
      <c r="P9628" t="str">
        <f t="shared" si="903"/>
        <v>High</v>
      </c>
      <c r="Q9628" t="str">
        <f t="shared" si="904"/>
        <v>New</v>
      </c>
      <c r="R9628" t="str">
        <f t="shared" si="905"/>
        <v>High Balance</v>
      </c>
      <c r="S9628" t="str">
        <f t="shared" si="906"/>
        <v>High Value</v>
      </c>
      <c r="T9628">
        <v>1</v>
      </c>
      <c r="U9628">
        <f t="shared" si="907"/>
        <v>0</v>
      </c>
    </row>
    <row r="9629" spans="1:21" x14ac:dyDescent="0.25">
      <c r="A9629">
        <v>2025</v>
      </c>
      <c r="B9629">
        <v>15689322</v>
      </c>
      <c r="C9629" t="s">
        <v>873</v>
      </c>
      <c r="D9629">
        <v>641</v>
      </c>
      <c r="E9629" t="s">
        <v>18</v>
      </c>
      <c r="F9629" t="s">
        <v>23</v>
      </c>
      <c r="G9629">
        <v>31</v>
      </c>
      <c r="H9629">
        <v>3</v>
      </c>
      <c r="I9629">
        <v>153316</v>
      </c>
      <c r="J9629">
        <v>1</v>
      </c>
      <c r="K9629">
        <v>1</v>
      </c>
      <c r="L9629">
        <v>0</v>
      </c>
      <c r="M9629">
        <v>59928</v>
      </c>
      <c r="N9629">
        <v>0</v>
      </c>
      <c r="O9629" t="str">
        <f t="shared" si="902"/>
        <v>30-45</v>
      </c>
      <c r="P9629" t="str">
        <f t="shared" si="903"/>
        <v>Medium</v>
      </c>
      <c r="Q9629" t="str">
        <f t="shared" si="904"/>
        <v>New</v>
      </c>
      <c r="R9629" t="str">
        <f t="shared" si="905"/>
        <v>High Balance</v>
      </c>
      <c r="S9629" t="str">
        <f t="shared" si="906"/>
        <v>High Value</v>
      </c>
      <c r="T9629">
        <v>1</v>
      </c>
      <c r="U9629">
        <f t="shared" si="907"/>
        <v>0</v>
      </c>
    </row>
    <row r="9630" spans="1:21" x14ac:dyDescent="0.25">
      <c r="A9630">
        <v>2025</v>
      </c>
      <c r="B9630">
        <v>15596624</v>
      </c>
      <c r="C9630" t="s">
        <v>2899</v>
      </c>
      <c r="D9630">
        <v>662</v>
      </c>
      <c r="E9630" t="s">
        <v>15</v>
      </c>
      <c r="F9630" t="s">
        <v>16</v>
      </c>
      <c r="G9630">
        <v>22</v>
      </c>
      <c r="H9630">
        <v>9</v>
      </c>
      <c r="I9630">
        <v>0</v>
      </c>
      <c r="J9630">
        <v>2</v>
      </c>
      <c r="K9630">
        <v>1</v>
      </c>
      <c r="L9630">
        <v>1</v>
      </c>
      <c r="M9630">
        <v>44378</v>
      </c>
      <c r="N9630">
        <v>0</v>
      </c>
      <c r="O9630" t="str">
        <f t="shared" si="902"/>
        <v>&lt;30</v>
      </c>
      <c r="P9630" t="str">
        <f t="shared" si="903"/>
        <v>Medium</v>
      </c>
      <c r="Q9630" t="str">
        <f t="shared" si="904"/>
        <v>Long-Term</v>
      </c>
      <c r="R9630" t="str">
        <f t="shared" si="905"/>
        <v>Zero Balance</v>
      </c>
      <c r="S9630" t="str">
        <f t="shared" si="906"/>
        <v>Normal</v>
      </c>
      <c r="T9630">
        <v>1</v>
      </c>
      <c r="U9630">
        <f t="shared" si="907"/>
        <v>0</v>
      </c>
    </row>
    <row r="9631" spans="1:21" x14ac:dyDescent="0.25">
      <c r="A9631">
        <v>2025</v>
      </c>
      <c r="B9631">
        <v>15601977</v>
      </c>
      <c r="C9631" t="s">
        <v>2900</v>
      </c>
      <c r="D9631">
        <v>497</v>
      </c>
      <c r="E9631" t="s">
        <v>18</v>
      </c>
      <c r="F9631" t="s">
        <v>23</v>
      </c>
      <c r="G9631">
        <v>44</v>
      </c>
      <c r="H9631">
        <v>2</v>
      </c>
      <c r="I9631">
        <v>121250</v>
      </c>
      <c r="J9631">
        <v>1</v>
      </c>
      <c r="K9631">
        <v>0</v>
      </c>
      <c r="L9631">
        <v>1</v>
      </c>
      <c r="M9631">
        <v>79691</v>
      </c>
      <c r="N9631">
        <v>0</v>
      </c>
      <c r="O9631" t="str">
        <f t="shared" si="902"/>
        <v>30-45</v>
      </c>
      <c r="P9631" t="str">
        <f t="shared" si="903"/>
        <v>Low</v>
      </c>
      <c r="Q9631" t="str">
        <f t="shared" si="904"/>
        <v>New</v>
      </c>
      <c r="R9631" t="str">
        <f t="shared" si="905"/>
        <v>High Balance</v>
      </c>
      <c r="S9631" t="str">
        <f t="shared" si="906"/>
        <v>High Value</v>
      </c>
      <c r="T9631">
        <v>1</v>
      </c>
      <c r="U9631">
        <f t="shared" si="907"/>
        <v>0</v>
      </c>
    </row>
    <row r="9632" spans="1:21" x14ac:dyDescent="0.25">
      <c r="A9632">
        <v>2025</v>
      </c>
      <c r="B9632">
        <v>15801462</v>
      </c>
      <c r="C9632" t="s">
        <v>1341</v>
      </c>
      <c r="D9632">
        <v>716</v>
      </c>
      <c r="E9632" t="s">
        <v>15</v>
      </c>
      <c r="F9632" t="s">
        <v>23</v>
      </c>
      <c r="G9632">
        <v>31</v>
      </c>
      <c r="H9632">
        <v>8</v>
      </c>
      <c r="I9632">
        <v>109578</v>
      </c>
      <c r="J9632">
        <v>2</v>
      </c>
      <c r="K9632">
        <v>1</v>
      </c>
      <c r="L9632">
        <v>1</v>
      </c>
      <c r="M9632">
        <v>51504</v>
      </c>
      <c r="N9632">
        <v>0</v>
      </c>
      <c r="O9632" t="str">
        <f t="shared" si="902"/>
        <v>30-45</v>
      </c>
      <c r="P9632" t="str">
        <f t="shared" si="903"/>
        <v>Medium</v>
      </c>
      <c r="Q9632" t="str">
        <f t="shared" si="904"/>
        <v>Long-Term</v>
      </c>
      <c r="R9632" t="str">
        <f t="shared" si="905"/>
        <v>High Balance</v>
      </c>
      <c r="S9632" t="str">
        <f t="shared" si="906"/>
        <v>High Value</v>
      </c>
      <c r="T9632">
        <v>1</v>
      </c>
      <c r="U9632">
        <f t="shared" si="907"/>
        <v>0</v>
      </c>
    </row>
    <row r="9633" spans="1:21" x14ac:dyDescent="0.25">
      <c r="A9633">
        <v>2025</v>
      </c>
      <c r="B9633">
        <v>15566139</v>
      </c>
      <c r="C9633" t="s">
        <v>617</v>
      </c>
      <c r="D9633">
        <v>526</v>
      </c>
      <c r="E9633" t="s">
        <v>15</v>
      </c>
      <c r="F9633" t="s">
        <v>16</v>
      </c>
      <c r="G9633">
        <v>37</v>
      </c>
      <c r="H9633">
        <v>5</v>
      </c>
      <c r="I9633">
        <v>53573</v>
      </c>
      <c r="J9633">
        <v>1</v>
      </c>
      <c r="K9633">
        <v>1</v>
      </c>
      <c r="L9633">
        <v>0</v>
      </c>
      <c r="M9633">
        <v>62831</v>
      </c>
      <c r="N9633">
        <v>0</v>
      </c>
      <c r="O9633" t="str">
        <f t="shared" si="902"/>
        <v>30-45</v>
      </c>
      <c r="P9633" t="str">
        <f t="shared" si="903"/>
        <v>Low</v>
      </c>
      <c r="Q9633" t="str">
        <f t="shared" si="904"/>
        <v>Mid-Term</v>
      </c>
      <c r="R9633" t="str">
        <f t="shared" si="905"/>
        <v>Low Balance</v>
      </c>
      <c r="S9633" t="str">
        <f t="shared" si="906"/>
        <v>Normal</v>
      </c>
      <c r="T9633">
        <v>1</v>
      </c>
      <c r="U9633">
        <f t="shared" si="907"/>
        <v>0</v>
      </c>
    </row>
    <row r="9634" spans="1:21" x14ac:dyDescent="0.25">
      <c r="A9634">
        <v>2025</v>
      </c>
      <c r="B9634">
        <v>15791006</v>
      </c>
      <c r="C9634" t="s">
        <v>466</v>
      </c>
      <c r="D9634">
        <v>760</v>
      </c>
      <c r="E9634" t="s">
        <v>26</v>
      </c>
      <c r="F9634" t="s">
        <v>16</v>
      </c>
      <c r="G9634">
        <v>34</v>
      </c>
      <c r="H9634">
        <v>6</v>
      </c>
      <c r="I9634">
        <v>58003</v>
      </c>
      <c r="J9634">
        <v>1</v>
      </c>
      <c r="K9634">
        <v>1</v>
      </c>
      <c r="L9634">
        <v>0</v>
      </c>
      <c r="M9634">
        <v>90346</v>
      </c>
      <c r="N9634">
        <v>0</v>
      </c>
      <c r="O9634" t="str">
        <f t="shared" si="902"/>
        <v>30-45</v>
      </c>
      <c r="P9634" t="str">
        <f t="shared" si="903"/>
        <v>High</v>
      </c>
      <c r="Q9634" t="str">
        <f t="shared" si="904"/>
        <v>Mid-Term</v>
      </c>
      <c r="R9634" t="str">
        <f t="shared" si="905"/>
        <v>Low Balance</v>
      </c>
      <c r="S9634" t="str">
        <f t="shared" si="906"/>
        <v>Normal</v>
      </c>
      <c r="T9634">
        <v>1</v>
      </c>
      <c r="U9634">
        <f t="shared" si="907"/>
        <v>0</v>
      </c>
    </row>
    <row r="9635" spans="1:21" x14ac:dyDescent="0.25">
      <c r="A9635">
        <v>2025</v>
      </c>
      <c r="B9635">
        <v>15668057</v>
      </c>
      <c r="C9635" t="s">
        <v>964</v>
      </c>
      <c r="D9635">
        <v>669</v>
      </c>
      <c r="E9635" t="s">
        <v>15</v>
      </c>
      <c r="F9635" t="s">
        <v>16</v>
      </c>
      <c r="G9635">
        <v>31</v>
      </c>
      <c r="H9635">
        <v>6</v>
      </c>
      <c r="I9635">
        <v>113001</v>
      </c>
      <c r="J9635">
        <v>1</v>
      </c>
      <c r="K9635">
        <v>1</v>
      </c>
      <c r="L9635">
        <v>0</v>
      </c>
      <c r="M9635">
        <v>40468</v>
      </c>
      <c r="N9635">
        <v>0</v>
      </c>
      <c r="O9635" t="str">
        <f t="shared" si="902"/>
        <v>30-45</v>
      </c>
      <c r="P9635" t="str">
        <f t="shared" si="903"/>
        <v>Medium</v>
      </c>
      <c r="Q9635" t="str">
        <f t="shared" si="904"/>
        <v>Mid-Term</v>
      </c>
      <c r="R9635" t="str">
        <f t="shared" si="905"/>
        <v>High Balance</v>
      </c>
      <c r="S9635" t="str">
        <f t="shared" si="906"/>
        <v>High Value</v>
      </c>
      <c r="T9635">
        <v>1</v>
      </c>
      <c r="U9635">
        <f t="shared" si="907"/>
        <v>0</v>
      </c>
    </row>
    <row r="9636" spans="1:21" x14ac:dyDescent="0.25">
      <c r="A9636">
        <v>2025</v>
      </c>
      <c r="B9636">
        <v>15580805</v>
      </c>
      <c r="C9636" t="s">
        <v>1036</v>
      </c>
      <c r="D9636">
        <v>655</v>
      </c>
      <c r="E9636" t="s">
        <v>15</v>
      </c>
      <c r="F9636" t="s">
        <v>23</v>
      </c>
      <c r="G9636">
        <v>27</v>
      </c>
      <c r="H9636">
        <v>10</v>
      </c>
      <c r="I9636">
        <v>0</v>
      </c>
      <c r="J9636">
        <v>2</v>
      </c>
      <c r="K9636">
        <v>1</v>
      </c>
      <c r="L9636">
        <v>0</v>
      </c>
      <c r="M9636">
        <v>51621</v>
      </c>
      <c r="N9636">
        <v>0</v>
      </c>
      <c r="O9636" t="str">
        <f t="shared" si="902"/>
        <v>&lt;30</v>
      </c>
      <c r="P9636" t="str">
        <f t="shared" si="903"/>
        <v>Medium</v>
      </c>
      <c r="Q9636" t="str">
        <f t="shared" si="904"/>
        <v>Long-Term</v>
      </c>
      <c r="R9636" t="str">
        <f t="shared" si="905"/>
        <v>Zero Balance</v>
      </c>
      <c r="S9636" t="str">
        <f t="shared" si="906"/>
        <v>Normal</v>
      </c>
      <c r="T9636">
        <v>1</v>
      </c>
      <c r="U9636">
        <f t="shared" si="907"/>
        <v>0</v>
      </c>
    </row>
    <row r="9637" spans="1:21" x14ac:dyDescent="0.25">
      <c r="A9637">
        <v>2025</v>
      </c>
      <c r="B9637">
        <v>15658768</v>
      </c>
      <c r="C9637" t="s">
        <v>230</v>
      </c>
      <c r="D9637">
        <v>547</v>
      </c>
      <c r="E9637" t="s">
        <v>15</v>
      </c>
      <c r="F9637" t="s">
        <v>16</v>
      </c>
      <c r="G9637">
        <v>49</v>
      </c>
      <c r="H9637">
        <v>2</v>
      </c>
      <c r="I9637">
        <v>0</v>
      </c>
      <c r="J9637">
        <v>1</v>
      </c>
      <c r="K9637">
        <v>0</v>
      </c>
      <c r="L9637">
        <v>0</v>
      </c>
      <c r="M9637">
        <v>65467</v>
      </c>
      <c r="N9637">
        <v>1</v>
      </c>
      <c r="O9637" t="str">
        <f t="shared" si="902"/>
        <v>46-60</v>
      </c>
      <c r="P9637" t="str">
        <f t="shared" si="903"/>
        <v>Low</v>
      </c>
      <c r="Q9637" t="str">
        <f t="shared" si="904"/>
        <v>New</v>
      </c>
      <c r="R9637" t="str">
        <f t="shared" si="905"/>
        <v>Zero Balance</v>
      </c>
      <c r="S9637" t="str">
        <f t="shared" si="906"/>
        <v>Normal</v>
      </c>
      <c r="T9637">
        <v>1</v>
      </c>
      <c r="U9637">
        <f t="shared" si="907"/>
        <v>0</v>
      </c>
    </row>
    <row r="9638" spans="1:21" x14ac:dyDescent="0.25">
      <c r="A9638">
        <v>2025</v>
      </c>
      <c r="B9638">
        <v>15613048</v>
      </c>
      <c r="C9638" t="s">
        <v>541</v>
      </c>
      <c r="D9638">
        <v>648</v>
      </c>
      <c r="E9638" t="s">
        <v>26</v>
      </c>
      <c r="F9638" t="s">
        <v>16</v>
      </c>
      <c r="G9638">
        <v>40</v>
      </c>
      <c r="H9638">
        <v>5</v>
      </c>
      <c r="I9638">
        <v>139974</v>
      </c>
      <c r="J9638">
        <v>1</v>
      </c>
      <c r="K9638">
        <v>1</v>
      </c>
      <c r="L9638">
        <v>1</v>
      </c>
      <c r="M9638">
        <v>668</v>
      </c>
      <c r="N9638">
        <v>1</v>
      </c>
      <c r="O9638" t="str">
        <f t="shared" si="902"/>
        <v>30-45</v>
      </c>
      <c r="P9638" t="str">
        <f t="shared" si="903"/>
        <v>Medium</v>
      </c>
      <c r="Q9638" t="str">
        <f t="shared" si="904"/>
        <v>Mid-Term</v>
      </c>
      <c r="R9638" t="str">
        <f t="shared" si="905"/>
        <v>High Balance</v>
      </c>
      <c r="S9638" t="str">
        <f t="shared" si="906"/>
        <v>High Value</v>
      </c>
      <c r="T9638">
        <v>1</v>
      </c>
      <c r="U9638">
        <f t="shared" si="907"/>
        <v>139974</v>
      </c>
    </row>
    <row r="9639" spans="1:21" x14ac:dyDescent="0.25">
      <c r="A9639">
        <v>2025</v>
      </c>
      <c r="B9639">
        <v>15803654</v>
      </c>
      <c r="C9639" t="s">
        <v>171</v>
      </c>
      <c r="D9639">
        <v>790</v>
      </c>
      <c r="E9639" t="s">
        <v>15</v>
      </c>
      <c r="F9639" t="s">
        <v>16</v>
      </c>
      <c r="G9639">
        <v>31</v>
      </c>
      <c r="H9639">
        <v>2</v>
      </c>
      <c r="I9639">
        <v>151290</v>
      </c>
      <c r="J9639">
        <v>1</v>
      </c>
      <c r="K9639">
        <v>1</v>
      </c>
      <c r="L9639">
        <v>1</v>
      </c>
      <c r="M9639">
        <v>172437</v>
      </c>
      <c r="N9639">
        <v>0</v>
      </c>
      <c r="O9639" t="str">
        <f t="shared" si="902"/>
        <v>30-45</v>
      </c>
      <c r="P9639" t="str">
        <f t="shared" si="903"/>
        <v>High</v>
      </c>
      <c r="Q9639" t="str">
        <f t="shared" si="904"/>
        <v>New</v>
      </c>
      <c r="R9639" t="str">
        <f t="shared" si="905"/>
        <v>High Balance</v>
      </c>
      <c r="S9639" t="str">
        <f t="shared" si="906"/>
        <v>High Value</v>
      </c>
      <c r="T9639">
        <v>1</v>
      </c>
      <c r="U9639">
        <f t="shared" si="907"/>
        <v>0</v>
      </c>
    </row>
    <row r="9640" spans="1:21" x14ac:dyDescent="0.25">
      <c r="A9640">
        <v>2025</v>
      </c>
      <c r="B9640">
        <v>15662337</v>
      </c>
      <c r="C9640" t="s">
        <v>460</v>
      </c>
      <c r="D9640">
        <v>744</v>
      </c>
      <c r="E9640" t="s">
        <v>26</v>
      </c>
      <c r="F9640" t="s">
        <v>16</v>
      </c>
      <c r="G9640">
        <v>50</v>
      </c>
      <c r="H9640">
        <v>1</v>
      </c>
      <c r="I9640">
        <v>121498</v>
      </c>
      <c r="J9640">
        <v>2</v>
      </c>
      <c r="K9640">
        <v>0</v>
      </c>
      <c r="L9640">
        <v>1</v>
      </c>
      <c r="M9640">
        <v>106061</v>
      </c>
      <c r="N9640">
        <v>1</v>
      </c>
      <c r="O9640" t="str">
        <f t="shared" si="902"/>
        <v>46-60</v>
      </c>
      <c r="P9640" t="str">
        <f t="shared" si="903"/>
        <v>Medium</v>
      </c>
      <c r="Q9640" t="str">
        <f t="shared" si="904"/>
        <v>New</v>
      </c>
      <c r="R9640" t="str">
        <f t="shared" si="905"/>
        <v>High Balance</v>
      </c>
      <c r="S9640" t="str">
        <f t="shared" si="906"/>
        <v>High Value</v>
      </c>
      <c r="T9640">
        <v>1</v>
      </c>
      <c r="U9640">
        <f t="shared" si="907"/>
        <v>121498</v>
      </c>
    </row>
    <row r="9641" spans="1:21" x14ac:dyDescent="0.25">
      <c r="A9641">
        <v>2025</v>
      </c>
      <c r="B9641">
        <v>15650924</v>
      </c>
      <c r="C9641" t="s">
        <v>2621</v>
      </c>
      <c r="D9641">
        <v>761</v>
      </c>
      <c r="E9641" t="s">
        <v>18</v>
      </c>
      <c r="F9641" t="s">
        <v>16</v>
      </c>
      <c r="G9641">
        <v>32</v>
      </c>
      <c r="H9641">
        <v>4</v>
      </c>
      <c r="I9641">
        <v>103515</v>
      </c>
      <c r="J9641">
        <v>2</v>
      </c>
      <c r="K9641">
        <v>1</v>
      </c>
      <c r="L9641">
        <v>1</v>
      </c>
      <c r="M9641">
        <v>177622</v>
      </c>
      <c r="N9641">
        <v>0</v>
      </c>
      <c r="O9641" t="str">
        <f t="shared" si="902"/>
        <v>30-45</v>
      </c>
      <c r="P9641" t="str">
        <f t="shared" si="903"/>
        <v>High</v>
      </c>
      <c r="Q9641" t="str">
        <f t="shared" si="904"/>
        <v>Mid-Term</v>
      </c>
      <c r="R9641" t="str">
        <f t="shared" si="905"/>
        <v>High Balance</v>
      </c>
      <c r="S9641" t="str">
        <f t="shared" si="906"/>
        <v>High Value</v>
      </c>
      <c r="T9641">
        <v>1</v>
      </c>
      <c r="U9641">
        <f t="shared" si="907"/>
        <v>0</v>
      </c>
    </row>
    <row r="9642" spans="1:21" x14ac:dyDescent="0.25">
      <c r="A9642">
        <v>2025</v>
      </c>
      <c r="B9642">
        <v>15647203</v>
      </c>
      <c r="C9642" t="s">
        <v>2901</v>
      </c>
      <c r="D9642">
        <v>750</v>
      </c>
      <c r="E9642" t="s">
        <v>15</v>
      </c>
      <c r="F9642" t="s">
        <v>16</v>
      </c>
      <c r="G9642">
        <v>35</v>
      </c>
      <c r="H9642">
        <v>3</v>
      </c>
      <c r="I9642">
        <v>0</v>
      </c>
      <c r="J9642">
        <v>1</v>
      </c>
      <c r="K9642">
        <v>1</v>
      </c>
      <c r="L9642">
        <v>0</v>
      </c>
      <c r="M9642">
        <v>191520</v>
      </c>
      <c r="N9642">
        <v>0</v>
      </c>
      <c r="O9642" t="str">
        <f t="shared" si="902"/>
        <v>30-45</v>
      </c>
      <c r="P9642" t="str">
        <f t="shared" si="903"/>
        <v>Medium</v>
      </c>
      <c r="Q9642" t="str">
        <f t="shared" si="904"/>
        <v>New</v>
      </c>
      <c r="R9642" t="str">
        <f t="shared" si="905"/>
        <v>Zero Balance</v>
      </c>
      <c r="S9642" t="str">
        <f t="shared" si="906"/>
        <v>Normal</v>
      </c>
      <c r="T9642">
        <v>1</v>
      </c>
      <c r="U9642">
        <f t="shared" si="907"/>
        <v>0</v>
      </c>
    </row>
    <row r="9643" spans="1:21" x14ac:dyDescent="0.25">
      <c r="A9643">
        <v>2025</v>
      </c>
      <c r="B9643">
        <v>15682778</v>
      </c>
      <c r="C9643" t="s">
        <v>928</v>
      </c>
      <c r="D9643">
        <v>680</v>
      </c>
      <c r="E9643" t="s">
        <v>15</v>
      </c>
      <c r="F9643" t="s">
        <v>23</v>
      </c>
      <c r="G9643">
        <v>34</v>
      </c>
      <c r="H9643">
        <v>9</v>
      </c>
      <c r="I9643">
        <v>0</v>
      </c>
      <c r="J9643">
        <v>2</v>
      </c>
      <c r="K9643">
        <v>1</v>
      </c>
      <c r="L9643">
        <v>1</v>
      </c>
      <c r="M9643">
        <v>95687</v>
      </c>
      <c r="N9643">
        <v>0</v>
      </c>
      <c r="O9643" t="str">
        <f t="shared" si="902"/>
        <v>30-45</v>
      </c>
      <c r="P9643" t="str">
        <f t="shared" si="903"/>
        <v>Medium</v>
      </c>
      <c r="Q9643" t="str">
        <f t="shared" si="904"/>
        <v>Long-Term</v>
      </c>
      <c r="R9643" t="str">
        <f t="shared" si="905"/>
        <v>Zero Balance</v>
      </c>
      <c r="S9643" t="str">
        <f t="shared" si="906"/>
        <v>Normal</v>
      </c>
      <c r="T9643">
        <v>1</v>
      </c>
      <c r="U9643">
        <f t="shared" si="907"/>
        <v>0</v>
      </c>
    </row>
    <row r="9644" spans="1:21" x14ac:dyDescent="0.25">
      <c r="A9644">
        <v>2025</v>
      </c>
      <c r="B9644">
        <v>15579820</v>
      </c>
      <c r="C9644" t="s">
        <v>301</v>
      </c>
      <c r="D9644">
        <v>704</v>
      </c>
      <c r="E9644" t="s">
        <v>18</v>
      </c>
      <c r="F9644" t="s">
        <v>23</v>
      </c>
      <c r="G9644">
        <v>38</v>
      </c>
      <c r="H9644">
        <v>6</v>
      </c>
      <c r="I9644">
        <v>106688</v>
      </c>
      <c r="J9644">
        <v>1</v>
      </c>
      <c r="K9644">
        <v>1</v>
      </c>
      <c r="L9644">
        <v>0</v>
      </c>
      <c r="M9644">
        <v>173776</v>
      </c>
      <c r="N9644">
        <v>0</v>
      </c>
      <c r="O9644" t="str">
        <f t="shared" si="902"/>
        <v>30-45</v>
      </c>
      <c r="P9644" t="str">
        <f t="shared" si="903"/>
        <v>Medium</v>
      </c>
      <c r="Q9644" t="str">
        <f t="shared" si="904"/>
        <v>Mid-Term</v>
      </c>
      <c r="R9644" t="str">
        <f t="shared" si="905"/>
        <v>High Balance</v>
      </c>
      <c r="S9644" t="str">
        <f t="shared" si="906"/>
        <v>High Value</v>
      </c>
      <c r="T9644">
        <v>1</v>
      </c>
      <c r="U9644">
        <f t="shared" si="907"/>
        <v>0</v>
      </c>
    </row>
    <row r="9645" spans="1:21" x14ac:dyDescent="0.25">
      <c r="A9645">
        <v>2025</v>
      </c>
      <c r="B9645">
        <v>15709354</v>
      </c>
      <c r="C9645" t="s">
        <v>2902</v>
      </c>
      <c r="D9645">
        <v>521</v>
      </c>
      <c r="E9645" t="s">
        <v>15</v>
      </c>
      <c r="F9645" t="s">
        <v>16</v>
      </c>
      <c r="G9645">
        <v>41</v>
      </c>
      <c r="H9645">
        <v>2</v>
      </c>
      <c r="I9645">
        <v>0</v>
      </c>
      <c r="J9645">
        <v>2</v>
      </c>
      <c r="K9645">
        <v>1</v>
      </c>
      <c r="L9645">
        <v>1</v>
      </c>
      <c r="M9645">
        <v>113089</v>
      </c>
      <c r="N9645">
        <v>0</v>
      </c>
      <c r="O9645" t="str">
        <f t="shared" si="902"/>
        <v>30-45</v>
      </c>
      <c r="P9645" t="str">
        <f t="shared" si="903"/>
        <v>Low</v>
      </c>
      <c r="Q9645" t="str">
        <f t="shared" si="904"/>
        <v>New</v>
      </c>
      <c r="R9645" t="str">
        <f t="shared" si="905"/>
        <v>Zero Balance</v>
      </c>
      <c r="S9645" t="str">
        <f t="shared" si="906"/>
        <v>Normal</v>
      </c>
      <c r="T9645">
        <v>1</v>
      </c>
      <c r="U9645">
        <f t="shared" si="907"/>
        <v>0</v>
      </c>
    </row>
    <row r="9646" spans="1:21" x14ac:dyDescent="0.25">
      <c r="A9646">
        <v>2025</v>
      </c>
      <c r="B9646">
        <v>15728480</v>
      </c>
      <c r="C9646" t="s">
        <v>2125</v>
      </c>
      <c r="D9646">
        <v>452</v>
      </c>
      <c r="E9646" t="s">
        <v>15</v>
      </c>
      <c r="F9646" t="s">
        <v>16</v>
      </c>
      <c r="G9646">
        <v>35</v>
      </c>
      <c r="H9646">
        <v>8</v>
      </c>
      <c r="I9646">
        <v>0</v>
      </c>
      <c r="J9646">
        <v>2</v>
      </c>
      <c r="K9646">
        <v>1</v>
      </c>
      <c r="L9646">
        <v>1</v>
      </c>
      <c r="M9646">
        <v>149615</v>
      </c>
      <c r="N9646">
        <v>0</v>
      </c>
      <c r="O9646" t="str">
        <f t="shared" si="902"/>
        <v>30-45</v>
      </c>
      <c r="P9646" t="str">
        <f t="shared" si="903"/>
        <v>Low</v>
      </c>
      <c r="Q9646" t="str">
        <f t="shared" si="904"/>
        <v>Long-Term</v>
      </c>
      <c r="R9646" t="str">
        <f t="shared" si="905"/>
        <v>Zero Balance</v>
      </c>
      <c r="S9646" t="str">
        <f t="shared" si="906"/>
        <v>Normal</v>
      </c>
      <c r="T9646">
        <v>1</v>
      </c>
      <c r="U9646">
        <f t="shared" si="907"/>
        <v>0</v>
      </c>
    </row>
    <row r="9647" spans="1:21" x14ac:dyDescent="0.25">
      <c r="A9647">
        <v>2025</v>
      </c>
      <c r="B9647">
        <v>15641091</v>
      </c>
      <c r="C9647" t="s">
        <v>606</v>
      </c>
      <c r="D9647">
        <v>695</v>
      </c>
      <c r="E9647" t="s">
        <v>15</v>
      </c>
      <c r="F9647" t="s">
        <v>16</v>
      </c>
      <c r="G9647">
        <v>31</v>
      </c>
      <c r="H9647">
        <v>5</v>
      </c>
      <c r="I9647">
        <v>106089</v>
      </c>
      <c r="J9647">
        <v>1</v>
      </c>
      <c r="K9647">
        <v>0</v>
      </c>
      <c r="L9647">
        <v>0</v>
      </c>
      <c r="M9647">
        <v>99538</v>
      </c>
      <c r="N9647">
        <v>0</v>
      </c>
      <c r="O9647" t="str">
        <f t="shared" si="902"/>
        <v>30-45</v>
      </c>
      <c r="P9647" t="str">
        <f t="shared" si="903"/>
        <v>Medium</v>
      </c>
      <c r="Q9647" t="str">
        <f t="shared" si="904"/>
        <v>Mid-Term</v>
      </c>
      <c r="R9647" t="str">
        <f t="shared" si="905"/>
        <v>High Balance</v>
      </c>
      <c r="S9647" t="str">
        <f t="shared" si="906"/>
        <v>High Value</v>
      </c>
      <c r="T9647">
        <v>1</v>
      </c>
      <c r="U9647">
        <f t="shared" si="907"/>
        <v>0</v>
      </c>
    </row>
    <row r="9648" spans="1:21" x14ac:dyDescent="0.25">
      <c r="A9648">
        <v>2025</v>
      </c>
      <c r="B9648">
        <v>15603111</v>
      </c>
      <c r="C9648" t="s">
        <v>418</v>
      </c>
      <c r="D9648">
        <v>850</v>
      </c>
      <c r="E9648" t="s">
        <v>18</v>
      </c>
      <c r="F9648" t="s">
        <v>23</v>
      </c>
      <c r="G9648">
        <v>71</v>
      </c>
      <c r="H9648">
        <v>10</v>
      </c>
      <c r="I9648">
        <v>69608</v>
      </c>
      <c r="J9648">
        <v>1</v>
      </c>
      <c r="K9648">
        <v>1</v>
      </c>
      <c r="L9648">
        <v>0</v>
      </c>
      <c r="M9648">
        <v>97893</v>
      </c>
      <c r="N9648">
        <v>1</v>
      </c>
      <c r="O9648" t="str">
        <f t="shared" si="902"/>
        <v>60+</v>
      </c>
      <c r="P9648" t="str">
        <f t="shared" si="903"/>
        <v>High</v>
      </c>
      <c r="Q9648" t="str">
        <f t="shared" si="904"/>
        <v>Long-Term</v>
      </c>
      <c r="R9648" t="str">
        <f t="shared" si="905"/>
        <v>Low Balance</v>
      </c>
      <c r="S9648" t="str">
        <f t="shared" si="906"/>
        <v>Normal</v>
      </c>
      <c r="T9648">
        <v>1</v>
      </c>
      <c r="U9648">
        <f t="shared" si="907"/>
        <v>69608</v>
      </c>
    </row>
    <row r="9649" spans="1:21" x14ac:dyDescent="0.25">
      <c r="A9649">
        <v>2025</v>
      </c>
      <c r="B9649">
        <v>15679693</v>
      </c>
      <c r="C9649" t="s">
        <v>579</v>
      </c>
      <c r="D9649">
        <v>625</v>
      </c>
      <c r="E9649" t="s">
        <v>15</v>
      </c>
      <c r="F9649" t="s">
        <v>23</v>
      </c>
      <c r="G9649">
        <v>31</v>
      </c>
      <c r="H9649">
        <v>5</v>
      </c>
      <c r="I9649">
        <v>0</v>
      </c>
      <c r="J9649">
        <v>2</v>
      </c>
      <c r="K9649">
        <v>0</v>
      </c>
      <c r="L9649">
        <v>1</v>
      </c>
      <c r="M9649">
        <v>90</v>
      </c>
      <c r="N9649">
        <v>0</v>
      </c>
      <c r="O9649" t="str">
        <f t="shared" si="902"/>
        <v>30-45</v>
      </c>
      <c r="P9649" t="str">
        <f t="shared" si="903"/>
        <v>Medium</v>
      </c>
      <c r="Q9649" t="str">
        <f t="shared" si="904"/>
        <v>Mid-Term</v>
      </c>
      <c r="R9649" t="str">
        <f t="shared" si="905"/>
        <v>Zero Balance</v>
      </c>
      <c r="S9649" t="str">
        <f t="shared" si="906"/>
        <v>Normal</v>
      </c>
      <c r="T9649">
        <v>1</v>
      </c>
      <c r="U9649">
        <f t="shared" si="907"/>
        <v>0</v>
      </c>
    </row>
    <row r="9650" spans="1:21" x14ac:dyDescent="0.25">
      <c r="A9650">
        <v>2025</v>
      </c>
      <c r="B9650">
        <v>15797190</v>
      </c>
      <c r="C9650" t="s">
        <v>1577</v>
      </c>
      <c r="D9650">
        <v>608</v>
      </c>
      <c r="E9650" t="s">
        <v>26</v>
      </c>
      <c r="F9650" t="s">
        <v>16</v>
      </c>
      <c r="G9650">
        <v>40</v>
      </c>
      <c r="H9650">
        <v>7</v>
      </c>
      <c r="I9650">
        <v>96202</v>
      </c>
      <c r="J9650">
        <v>1</v>
      </c>
      <c r="K9650">
        <v>0</v>
      </c>
      <c r="L9650">
        <v>0</v>
      </c>
      <c r="M9650">
        <v>161155</v>
      </c>
      <c r="N9650">
        <v>0</v>
      </c>
      <c r="O9650" t="str">
        <f t="shared" si="902"/>
        <v>30-45</v>
      </c>
      <c r="P9650" t="str">
        <f t="shared" si="903"/>
        <v>Medium</v>
      </c>
      <c r="Q9650" t="str">
        <f t="shared" si="904"/>
        <v>Mid-Term</v>
      </c>
      <c r="R9650" t="str">
        <f t="shared" si="905"/>
        <v>Low Balance</v>
      </c>
      <c r="S9650" t="str">
        <f t="shared" si="906"/>
        <v>Normal</v>
      </c>
      <c r="T9650">
        <v>1</v>
      </c>
      <c r="U9650">
        <f t="shared" si="907"/>
        <v>0</v>
      </c>
    </row>
    <row r="9651" spans="1:21" x14ac:dyDescent="0.25">
      <c r="A9651">
        <v>2025</v>
      </c>
      <c r="B9651">
        <v>15788025</v>
      </c>
      <c r="C9651" t="s">
        <v>1340</v>
      </c>
      <c r="D9651">
        <v>715</v>
      </c>
      <c r="E9651" t="s">
        <v>15</v>
      </c>
      <c r="F9651" t="s">
        <v>16</v>
      </c>
      <c r="G9651">
        <v>38</v>
      </c>
      <c r="H9651">
        <v>0</v>
      </c>
      <c r="I9651">
        <v>0</v>
      </c>
      <c r="J9651">
        <v>2</v>
      </c>
      <c r="K9651">
        <v>1</v>
      </c>
      <c r="L9651">
        <v>1</v>
      </c>
      <c r="M9651">
        <v>333</v>
      </c>
      <c r="N9651">
        <v>0</v>
      </c>
      <c r="O9651" t="str">
        <f t="shared" si="902"/>
        <v>30-45</v>
      </c>
      <c r="P9651" t="str">
        <f t="shared" si="903"/>
        <v>Medium</v>
      </c>
      <c r="Q9651" t="str">
        <f t="shared" si="904"/>
        <v>New</v>
      </c>
      <c r="R9651" t="str">
        <f t="shared" si="905"/>
        <v>Zero Balance</v>
      </c>
      <c r="S9651" t="str">
        <f t="shared" si="906"/>
        <v>Normal</v>
      </c>
      <c r="T9651">
        <v>1</v>
      </c>
      <c r="U9651">
        <f t="shared" si="907"/>
        <v>0</v>
      </c>
    </row>
    <row r="9652" spans="1:21" x14ac:dyDescent="0.25">
      <c r="A9652">
        <v>2025</v>
      </c>
      <c r="B9652">
        <v>15646168</v>
      </c>
      <c r="C9652" t="s">
        <v>1031</v>
      </c>
      <c r="D9652">
        <v>834</v>
      </c>
      <c r="E9652" t="s">
        <v>18</v>
      </c>
      <c r="F9652" t="s">
        <v>23</v>
      </c>
      <c r="G9652">
        <v>33</v>
      </c>
      <c r="H9652">
        <v>5</v>
      </c>
      <c r="I9652">
        <v>0</v>
      </c>
      <c r="J9652">
        <v>2</v>
      </c>
      <c r="K9652">
        <v>1</v>
      </c>
      <c r="L9652">
        <v>0</v>
      </c>
      <c r="M9652">
        <v>66285</v>
      </c>
      <c r="N9652">
        <v>0</v>
      </c>
      <c r="O9652" t="str">
        <f t="shared" si="902"/>
        <v>30-45</v>
      </c>
      <c r="P9652" t="str">
        <f t="shared" si="903"/>
        <v>High</v>
      </c>
      <c r="Q9652" t="str">
        <f t="shared" si="904"/>
        <v>Mid-Term</v>
      </c>
      <c r="R9652" t="str">
        <f t="shared" si="905"/>
        <v>Zero Balance</v>
      </c>
      <c r="S9652" t="str">
        <f t="shared" si="906"/>
        <v>Normal</v>
      </c>
      <c r="T9652">
        <v>1</v>
      </c>
      <c r="U9652">
        <f t="shared" si="907"/>
        <v>0</v>
      </c>
    </row>
    <row r="9653" spans="1:21" x14ac:dyDescent="0.25">
      <c r="A9653">
        <v>2025</v>
      </c>
      <c r="B9653">
        <v>15580493</v>
      </c>
      <c r="C9653" t="s">
        <v>32</v>
      </c>
      <c r="D9653">
        <v>469</v>
      </c>
      <c r="E9653" t="s">
        <v>15</v>
      </c>
      <c r="F9653" t="s">
        <v>23</v>
      </c>
      <c r="G9653">
        <v>33</v>
      </c>
      <c r="H9653">
        <v>1</v>
      </c>
      <c r="I9653">
        <v>127819</v>
      </c>
      <c r="J9653">
        <v>1</v>
      </c>
      <c r="K9653">
        <v>1</v>
      </c>
      <c r="L9653">
        <v>0</v>
      </c>
      <c r="M9653">
        <v>163477</v>
      </c>
      <c r="N9653">
        <v>0</v>
      </c>
      <c r="O9653" t="str">
        <f t="shared" si="902"/>
        <v>30-45</v>
      </c>
      <c r="P9653" t="str">
        <f t="shared" si="903"/>
        <v>Low</v>
      </c>
      <c r="Q9653" t="str">
        <f t="shared" si="904"/>
        <v>New</v>
      </c>
      <c r="R9653" t="str">
        <f t="shared" si="905"/>
        <v>High Balance</v>
      </c>
      <c r="S9653" t="str">
        <f t="shared" si="906"/>
        <v>High Value</v>
      </c>
      <c r="T9653">
        <v>1</v>
      </c>
      <c r="U9653">
        <f t="shared" si="907"/>
        <v>0</v>
      </c>
    </row>
    <row r="9654" spans="1:21" x14ac:dyDescent="0.25">
      <c r="A9654">
        <v>2025</v>
      </c>
      <c r="B9654">
        <v>15726720</v>
      </c>
      <c r="C9654" t="s">
        <v>1397</v>
      </c>
      <c r="D9654">
        <v>480</v>
      </c>
      <c r="E9654" t="s">
        <v>15</v>
      </c>
      <c r="F9654" t="s">
        <v>16</v>
      </c>
      <c r="G9654">
        <v>40</v>
      </c>
      <c r="H9654">
        <v>7</v>
      </c>
      <c r="I9654">
        <v>0</v>
      </c>
      <c r="J9654">
        <v>1</v>
      </c>
      <c r="K9654">
        <v>1</v>
      </c>
      <c r="L9654">
        <v>0</v>
      </c>
      <c r="M9654">
        <v>170333</v>
      </c>
      <c r="N9654">
        <v>1</v>
      </c>
      <c r="O9654" t="str">
        <f t="shared" si="902"/>
        <v>30-45</v>
      </c>
      <c r="P9654" t="str">
        <f t="shared" si="903"/>
        <v>Low</v>
      </c>
      <c r="Q9654" t="str">
        <f t="shared" si="904"/>
        <v>Mid-Term</v>
      </c>
      <c r="R9654" t="str">
        <f t="shared" si="905"/>
        <v>Zero Balance</v>
      </c>
      <c r="S9654" t="str">
        <f t="shared" si="906"/>
        <v>Normal</v>
      </c>
      <c r="T9654">
        <v>1</v>
      </c>
      <c r="U9654">
        <f t="shared" si="907"/>
        <v>0</v>
      </c>
    </row>
    <row r="9655" spans="1:21" x14ac:dyDescent="0.25">
      <c r="A9655">
        <v>2025</v>
      </c>
      <c r="B9655">
        <v>15735799</v>
      </c>
      <c r="C9655" t="s">
        <v>2903</v>
      </c>
      <c r="D9655">
        <v>527</v>
      </c>
      <c r="E9655" t="s">
        <v>26</v>
      </c>
      <c r="F9655" t="s">
        <v>23</v>
      </c>
      <c r="G9655">
        <v>58</v>
      </c>
      <c r="H9655">
        <v>3</v>
      </c>
      <c r="I9655">
        <v>137318</v>
      </c>
      <c r="J9655">
        <v>1</v>
      </c>
      <c r="K9655">
        <v>1</v>
      </c>
      <c r="L9655">
        <v>1</v>
      </c>
      <c r="M9655">
        <v>126145</v>
      </c>
      <c r="N9655">
        <v>0</v>
      </c>
      <c r="O9655" t="str">
        <f t="shared" si="902"/>
        <v>46-60</v>
      </c>
      <c r="P9655" t="str">
        <f t="shared" si="903"/>
        <v>Low</v>
      </c>
      <c r="Q9655" t="str">
        <f t="shared" si="904"/>
        <v>New</v>
      </c>
      <c r="R9655" t="str">
        <f t="shared" si="905"/>
        <v>High Balance</v>
      </c>
      <c r="S9655" t="str">
        <f t="shared" si="906"/>
        <v>High Value</v>
      </c>
      <c r="T9655">
        <v>1</v>
      </c>
      <c r="U9655">
        <f t="shared" si="907"/>
        <v>0</v>
      </c>
    </row>
    <row r="9656" spans="1:21" x14ac:dyDescent="0.25">
      <c r="A9656">
        <v>2025</v>
      </c>
      <c r="B9656">
        <v>15773098</v>
      </c>
      <c r="C9656" t="s">
        <v>734</v>
      </c>
      <c r="D9656">
        <v>834</v>
      </c>
      <c r="E9656" t="s">
        <v>18</v>
      </c>
      <c r="F9656" t="s">
        <v>23</v>
      </c>
      <c r="G9656">
        <v>34</v>
      </c>
      <c r="H9656">
        <v>5</v>
      </c>
      <c r="I9656">
        <v>0</v>
      </c>
      <c r="J9656">
        <v>2</v>
      </c>
      <c r="K9656">
        <v>0</v>
      </c>
      <c r="L9656">
        <v>0</v>
      </c>
      <c r="M9656">
        <v>53437</v>
      </c>
      <c r="N9656">
        <v>0</v>
      </c>
      <c r="O9656" t="str">
        <f t="shared" si="902"/>
        <v>30-45</v>
      </c>
      <c r="P9656" t="str">
        <f t="shared" si="903"/>
        <v>High</v>
      </c>
      <c r="Q9656" t="str">
        <f t="shared" si="904"/>
        <v>Mid-Term</v>
      </c>
      <c r="R9656" t="str">
        <f t="shared" si="905"/>
        <v>Zero Balance</v>
      </c>
      <c r="S9656" t="str">
        <f t="shared" si="906"/>
        <v>Normal</v>
      </c>
      <c r="T9656">
        <v>1</v>
      </c>
      <c r="U9656">
        <f t="shared" si="907"/>
        <v>0</v>
      </c>
    </row>
    <row r="9657" spans="1:21" x14ac:dyDescent="0.25">
      <c r="A9657">
        <v>2025</v>
      </c>
      <c r="B9657">
        <v>15668971</v>
      </c>
      <c r="C9657" t="s">
        <v>1976</v>
      </c>
      <c r="D9657">
        <v>583</v>
      </c>
      <c r="E9657" t="s">
        <v>15</v>
      </c>
      <c r="F9657" t="s">
        <v>16</v>
      </c>
      <c r="G9657">
        <v>40</v>
      </c>
      <c r="H9657">
        <v>4</v>
      </c>
      <c r="I9657">
        <v>55776</v>
      </c>
      <c r="J9657">
        <v>2</v>
      </c>
      <c r="K9657">
        <v>1</v>
      </c>
      <c r="L9657">
        <v>0</v>
      </c>
      <c r="M9657">
        <v>26920</v>
      </c>
      <c r="N9657">
        <v>0</v>
      </c>
      <c r="O9657" t="str">
        <f t="shared" si="902"/>
        <v>30-45</v>
      </c>
      <c r="P9657" t="str">
        <f t="shared" si="903"/>
        <v>Low</v>
      </c>
      <c r="Q9657" t="str">
        <f t="shared" si="904"/>
        <v>Mid-Term</v>
      </c>
      <c r="R9657" t="str">
        <f t="shared" si="905"/>
        <v>Low Balance</v>
      </c>
      <c r="S9657" t="str">
        <f t="shared" si="906"/>
        <v>Normal</v>
      </c>
      <c r="T9657">
        <v>1</v>
      </c>
      <c r="U9657">
        <f t="shared" si="907"/>
        <v>0</v>
      </c>
    </row>
    <row r="9658" spans="1:21" x14ac:dyDescent="0.25">
      <c r="A9658">
        <v>2025</v>
      </c>
      <c r="B9658">
        <v>15603221</v>
      </c>
      <c r="C9658" t="s">
        <v>797</v>
      </c>
      <c r="D9658">
        <v>696</v>
      </c>
      <c r="E9658" t="s">
        <v>26</v>
      </c>
      <c r="F9658" t="s">
        <v>23</v>
      </c>
      <c r="G9658">
        <v>32</v>
      </c>
      <c r="H9658">
        <v>4</v>
      </c>
      <c r="I9658">
        <v>84422</v>
      </c>
      <c r="J9658">
        <v>1</v>
      </c>
      <c r="K9658">
        <v>0</v>
      </c>
      <c r="L9658">
        <v>1</v>
      </c>
      <c r="M9658">
        <v>52315</v>
      </c>
      <c r="N9658">
        <v>0</v>
      </c>
      <c r="O9658" t="str">
        <f t="shared" si="902"/>
        <v>30-45</v>
      </c>
      <c r="P9658" t="str">
        <f t="shared" si="903"/>
        <v>Medium</v>
      </c>
      <c r="Q9658" t="str">
        <f t="shared" si="904"/>
        <v>Mid-Term</v>
      </c>
      <c r="R9658" t="str">
        <f t="shared" si="905"/>
        <v>Low Balance</v>
      </c>
      <c r="S9658" t="str">
        <f t="shared" si="906"/>
        <v>Normal</v>
      </c>
      <c r="T9658">
        <v>1</v>
      </c>
      <c r="U9658">
        <f t="shared" si="907"/>
        <v>0</v>
      </c>
    </row>
    <row r="9659" spans="1:21" x14ac:dyDescent="0.25">
      <c r="A9659">
        <v>2025</v>
      </c>
      <c r="B9659">
        <v>15740043</v>
      </c>
      <c r="C9659" t="s">
        <v>45</v>
      </c>
      <c r="D9659">
        <v>606</v>
      </c>
      <c r="E9659" t="s">
        <v>15</v>
      </c>
      <c r="F9659" t="s">
        <v>23</v>
      </c>
      <c r="G9659">
        <v>32</v>
      </c>
      <c r="H9659">
        <v>5</v>
      </c>
      <c r="I9659">
        <v>83162</v>
      </c>
      <c r="J9659">
        <v>1</v>
      </c>
      <c r="K9659">
        <v>1</v>
      </c>
      <c r="L9659">
        <v>1</v>
      </c>
      <c r="M9659">
        <v>116886</v>
      </c>
      <c r="N9659">
        <v>0</v>
      </c>
      <c r="O9659" t="str">
        <f t="shared" si="902"/>
        <v>30-45</v>
      </c>
      <c r="P9659" t="str">
        <f t="shared" si="903"/>
        <v>Medium</v>
      </c>
      <c r="Q9659" t="str">
        <f t="shared" si="904"/>
        <v>Mid-Term</v>
      </c>
      <c r="R9659" t="str">
        <f t="shared" si="905"/>
        <v>Low Balance</v>
      </c>
      <c r="S9659" t="str">
        <f t="shared" si="906"/>
        <v>Normal</v>
      </c>
      <c r="T9659">
        <v>1</v>
      </c>
      <c r="U9659">
        <f t="shared" si="907"/>
        <v>0</v>
      </c>
    </row>
    <row r="9660" spans="1:21" x14ac:dyDescent="0.25">
      <c r="A9660">
        <v>2025</v>
      </c>
      <c r="B9660">
        <v>15712264</v>
      </c>
      <c r="C9660" t="s">
        <v>2904</v>
      </c>
      <c r="D9660">
        <v>713</v>
      </c>
      <c r="E9660" t="s">
        <v>15</v>
      </c>
      <c r="F9660" t="s">
        <v>16</v>
      </c>
      <c r="G9660">
        <v>39</v>
      </c>
      <c r="H9660">
        <v>10</v>
      </c>
      <c r="I9660">
        <v>0</v>
      </c>
      <c r="J9660">
        <v>2</v>
      </c>
      <c r="K9660">
        <v>1</v>
      </c>
      <c r="L9660">
        <v>1</v>
      </c>
      <c r="M9660">
        <v>126264</v>
      </c>
      <c r="N9660">
        <v>0</v>
      </c>
      <c r="O9660" t="str">
        <f t="shared" si="902"/>
        <v>30-45</v>
      </c>
      <c r="P9660" t="str">
        <f t="shared" si="903"/>
        <v>Medium</v>
      </c>
      <c r="Q9660" t="str">
        <f t="shared" si="904"/>
        <v>Long-Term</v>
      </c>
      <c r="R9660" t="str">
        <f t="shared" si="905"/>
        <v>Zero Balance</v>
      </c>
      <c r="S9660" t="str">
        <f t="shared" si="906"/>
        <v>Normal</v>
      </c>
      <c r="T9660">
        <v>1</v>
      </c>
      <c r="U9660">
        <f t="shared" si="907"/>
        <v>0</v>
      </c>
    </row>
    <row r="9661" spans="1:21" x14ac:dyDescent="0.25">
      <c r="A9661">
        <v>2025</v>
      </c>
      <c r="B9661">
        <v>15751926</v>
      </c>
      <c r="C9661" t="s">
        <v>859</v>
      </c>
      <c r="D9661">
        <v>821</v>
      </c>
      <c r="E9661" t="s">
        <v>26</v>
      </c>
      <c r="F9661" t="s">
        <v>23</v>
      </c>
      <c r="G9661">
        <v>42</v>
      </c>
      <c r="H9661">
        <v>3</v>
      </c>
      <c r="I9661">
        <v>87807</v>
      </c>
      <c r="J9661">
        <v>2</v>
      </c>
      <c r="K9661">
        <v>1</v>
      </c>
      <c r="L9661">
        <v>1</v>
      </c>
      <c r="M9661">
        <v>64614</v>
      </c>
      <c r="N9661">
        <v>0</v>
      </c>
      <c r="O9661" t="str">
        <f t="shared" si="902"/>
        <v>30-45</v>
      </c>
      <c r="P9661" t="str">
        <f t="shared" si="903"/>
        <v>High</v>
      </c>
      <c r="Q9661" t="str">
        <f t="shared" si="904"/>
        <v>New</v>
      </c>
      <c r="R9661" t="str">
        <f t="shared" si="905"/>
        <v>Low Balance</v>
      </c>
      <c r="S9661" t="str">
        <f t="shared" si="906"/>
        <v>Normal</v>
      </c>
      <c r="T9661">
        <v>1</v>
      </c>
      <c r="U9661">
        <f t="shared" si="907"/>
        <v>0</v>
      </c>
    </row>
    <row r="9662" spans="1:21" x14ac:dyDescent="0.25">
      <c r="A9662">
        <v>2025</v>
      </c>
      <c r="B9662">
        <v>15589401</v>
      </c>
      <c r="C9662" t="s">
        <v>274</v>
      </c>
      <c r="D9662">
        <v>550</v>
      </c>
      <c r="E9662" t="s">
        <v>15</v>
      </c>
      <c r="F9662" t="s">
        <v>16</v>
      </c>
      <c r="G9662">
        <v>30</v>
      </c>
      <c r="H9662">
        <v>4</v>
      </c>
      <c r="I9662">
        <v>0</v>
      </c>
      <c r="J9662">
        <v>2</v>
      </c>
      <c r="K9662">
        <v>1</v>
      </c>
      <c r="L9662">
        <v>0</v>
      </c>
      <c r="M9662">
        <v>89216</v>
      </c>
      <c r="N9662">
        <v>0</v>
      </c>
      <c r="O9662" t="str">
        <f t="shared" si="902"/>
        <v>30-45</v>
      </c>
      <c r="P9662" t="str">
        <f t="shared" si="903"/>
        <v>Low</v>
      </c>
      <c r="Q9662" t="str">
        <f t="shared" si="904"/>
        <v>Mid-Term</v>
      </c>
      <c r="R9662" t="str">
        <f t="shared" si="905"/>
        <v>Zero Balance</v>
      </c>
      <c r="S9662" t="str">
        <f t="shared" si="906"/>
        <v>Normal</v>
      </c>
      <c r="T9662">
        <v>1</v>
      </c>
      <c r="U9662">
        <f t="shared" si="907"/>
        <v>0</v>
      </c>
    </row>
    <row r="9663" spans="1:21" x14ac:dyDescent="0.25">
      <c r="A9663">
        <v>2025</v>
      </c>
      <c r="B9663">
        <v>15742019</v>
      </c>
      <c r="C9663" t="s">
        <v>2905</v>
      </c>
      <c r="D9663">
        <v>675</v>
      </c>
      <c r="E9663" t="s">
        <v>15</v>
      </c>
      <c r="F9663" t="s">
        <v>16</v>
      </c>
      <c r="G9663">
        <v>39</v>
      </c>
      <c r="H9663">
        <v>6</v>
      </c>
      <c r="I9663">
        <v>0</v>
      </c>
      <c r="J9663">
        <v>2</v>
      </c>
      <c r="K9663">
        <v>0</v>
      </c>
      <c r="L9663">
        <v>0</v>
      </c>
      <c r="M9663">
        <v>83419</v>
      </c>
      <c r="N9663">
        <v>0</v>
      </c>
      <c r="O9663" t="str">
        <f t="shared" si="902"/>
        <v>30-45</v>
      </c>
      <c r="P9663" t="str">
        <f t="shared" si="903"/>
        <v>Medium</v>
      </c>
      <c r="Q9663" t="str">
        <f t="shared" si="904"/>
        <v>Mid-Term</v>
      </c>
      <c r="R9663" t="str">
        <f t="shared" si="905"/>
        <v>Zero Balance</v>
      </c>
      <c r="S9663" t="str">
        <f t="shared" si="906"/>
        <v>Normal</v>
      </c>
      <c r="T9663">
        <v>1</v>
      </c>
      <c r="U9663">
        <f t="shared" si="907"/>
        <v>0</v>
      </c>
    </row>
    <row r="9664" spans="1:21" x14ac:dyDescent="0.25">
      <c r="A9664">
        <v>2025</v>
      </c>
      <c r="B9664">
        <v>15660611</v>
      </c>
      <c r="C9664" t="s">
        <v>1025</v>
      </c>
      <c r="D9664">
        <v>748</v>
      </c>
      <c r="E9664" t="s">
        <v>18</v>
      </c>
      <c r="F9664" t="s">
        <v>23</v>
      </c>
      <c r="G9664">
        <v>39</v>
      </c>
      <c r="H9664">
        <v>3</v>
      </c>
      <c r="I9664">
        <v>0</v>
      </c>
      <c r="J9664">
        <v>2</v>
      </c>
      <c r="K9664">
        <v>1</v>
      </c>
      <c r="L9664">
        <v>1</v>
      </c>
      <c r="M9664">
        <v>123999</v>
      </c>
      <c r="N9664">
        <v>0</v>
      </c>
      <c r="O9664" t="str">
        <f t="shared" si="902"/>
        <v>30-45</v>
      </c>
      <c r="P9664" t="str">
        <f t="shared" si="903"/>
        <v>Medium</v>
      </c>
      <c r="Q9664" t="str">
        <f t="shared" si="904"/>
        <v>New</v>
      </c>
      <c r="R9664" t="str">
        <f t="shared" si="905"/>
        <v>Zero Balance</v>
      </c>
      <c r="S9664" t="str">
        <f t="shared" si="906"/>
        <v>Normal</v>
      </c>
      <c r="T9664">
        <v>1</v>
      </c>
      <c r="U9664">
        <f t="shared" si="907"/>
        <v>0</v>
      </c>
    </row>
    <row r="9665" spans="1:21" x14ac:dyDescent="0.25">
      <c r="A9665">
        <v>2025</v>
      </c>
      <c r="B9665">
        <v>15607634</v>
      </c>
      <c r="C9665" t="s">
        <v>2906</v>
      </c>
      <c r="D9665">
        <v>606</v>
      </c>
      <c r="E9665" t="s">
        <v>26</v>
      </c>
      <c r="F9665" t="s">
        <v>23</v>
      </c>
      <c r="G9665">
        <v>40</v>
      </c>
      <c r="H9665">
        <v>9</v>
      </c>
      <c r="I9665">
        <v>95294</v>
      </c>
      <c r="J9665">
        <v>2</v>
      </c>
      <c r="K9665">
        <v>0</v>
      </c>
      <c r="L9665">
        <v>1</v>
      </c>
      <c r="M9665">
        <v>96986</v>
      </c>
      <c r="N9665">
        <v>0</v>
      </c>
      <c r="O9665" t="str">
        <f t="shared" si="902"/>
        <v>30-45</v>
      </c>
      <c r="P9665" t="str">
        <f t="shared" si="903"/>
        <v>Medium</v>
      </c>
      <c r="Q9665" t="str">
        <f t="shared" si="904"/>
        <v>Long-Term</v>
      </c>
      <c r="R9665" t="str">
        <f t="shared" si="905"/>
        <v>Low Balance</v>
      </c>
      <c r="S9665" t="str">
        <f t="shared" si="906"/>
        <v>Normal</v>
      </c>
      <c r="T9665">
        <v>1</v>
      </c>
      <c r="U9665">
        <f t="shared" si="907"/>
        <v>0</v>
      </c>
    </row>
    <row r="9666" spans="1:21" x14ac:dyDescent="0.25">
      <c r="A9666">
        <v>2025</v>
      </c>
      <c r="B9666">
        <v>15595036</v>
      </c>
      <c r="C9666" t="s">
        <v>833</v>
      </c>
      <c r="D9666">
        <v>726</v>
      </c>
      <c r="E9666" t="s">
        <v>26</v>
      </c>
      <c r="F9666" t="s">
        <v>23</v>
      </c>
      <c r="G9666">
        <v>30</v>
      </c>
      <c r="H9666">
        <v>7</v>
      </c>
      <c r="I9666">
        <v>92848</v>
      </c>
      <c r="J9666">
        <v>1</v>
      </c>
      <c r="K9666">
        <v>1</v>
      </c>
      <c r="L9666">
        <v>0</v>
      </c>
      <c r="M9666">
        <v>146154</v>
      </c>
      <c r="N9666">
        <v>0</v>
      </c>
      <c r="O9666" t="str">
        <f t="shared" ref="O9666:O9729" si="908">IF(G9666&lt;30,"&lt;30",IF(G9666&lt;=45,"30-45",IF(G9666&lt;=60,"46-60","60+")))</f>
        <v>30-45</v>
      </c>
      <c r="P9666" t="str">
        <f t="shared" ref="P9666:P9729" si="909">IF(D9666&lt;600,"Low",IF(D9666&lt;=750,"Medium","High"))</f>
        <v>Medium</v>
      </c>
      <c r="Q9666" t="str">
        <f t="shared" ref="Q9666:Q9729" si="910">IF(H9666&lt;=3,"New",IF(H9666&lt;=7,"Mid-Term","Long-Term"))</f>
        <v>Mid-Term</v>
      </c>
      <c r="R9666" t="str">
        <f t="shared" ref="R9666:R9729" si="911">IF(I9666=0,"Zero Balance",IF(I9666&lt;100000,"Low Balance","High Balance"))</f>
        <v>Low Balance</v>
      </c>
      <c r="S9666" t="str">
        <f t="shared" ref="S9666:S9729" si="912">IF(I9666&gt;=100000,"High Value","Normal")</f>
        <v>Normal</v>
      </c>
      <c r="T9666">
        <v>1</v>
      </c>
      <c r="U9666">
        <f t="shared" ref="U9666:U9729" si="913">IF(N9666=1,I9666,0)</f>
        <v>0</v>
      </c>
    </row>
    <row r="9667" spans="1:21" x14ac:dyDescent="0.25">
      <c r="A9667">
        <v>2025</v>
      </c>
      <c r="B9667">
        <v>15745794</v>
      </c>
      <c r="C9667" t="s">
        <v>144</v>
      </c>
      <c r="D9667">
        <v>547</v>
      </c>
      <c r="E9667" t="s">
        <v>15</v>
      </c>
      <c r="F9667" t="s">
        <v>23</v>
      </c>
      <c r="G9667">
        <v>30</v>
      </c>
      <c r="H9667">
        <v>6</v>
      </c>
      <c r="I9667">
        <v>0</v>
      </c>
      <c r="J9667">
        <v>2</v>
      </c>
      <c r="K9667">
        <v>1</v>
      </c>
      <c r="L9667">
        <v>1</v>
      </c>
      <c r="M9667">
        <v>18472</v>
      </c>
      <c r="N9667">
        <v>0</v>
      </c>
      <c r="O9667" t="str">
        <f t="shared" si="908"/>
        <v>30-45</v>
      </c>
      <c r="P9667" t="str">
        <f t="shared" si="909"/>
        <v>Low</v>
      </c>
      <c r="Q9667" t="str">
        <f t="shared" si="910"/>
        <v>Mid-Term</v>
      </c>
      <c r="R9667" t="str">
        <f t="shared" si="911"/>
        <v>Zero Balance</v>
      </c>
      <c r="S9667" t="str">
        <f t="shared" si="912"/>
        <v>Normal</v>
      </c>
      <c r="T9667">
        <v>1</v>
      </c>
      <c r="U9667">
        <f t="shared" si="913"/>
        <v>0</v>
      </c>
    </row>
    <row r="9668" spans="1:21" x14ac:dyDescent="0.25">
      <c r="A9668">
        <v>2025</v>
      </c>
      <c r="B9668">
        <v>15781689</v>
      </c>
      <c r="C9668" t="s">
        <v>2907</v>
      </c>
      <c r="D9668">
        <v>758</v>
      </c>
      <c r="E9668" t="s">
        <v>18</v>
      </c>
      <c r="F9668" t="s">
        <v>23</v>
      </c>
      <c r="G9668">
        <v>35</v>
      </c>
      <c r="H9668">
        <v>5</v>
      </c>
      <c r="I9668">
        <v>0</v>
      </c>
      <c r="J9668">
        <v>2</v>
      </c>
      <c r="K9668">
        <v>1</v>
      </c>
      <c r="L9668">
        <v>0</v>
      </c>
      <c r="M9668">
        <v>95010</v>
      </c>
      <c r="N9668">
        <v>0</v>
      </c>
      <c r="O9668" t="str">
        <f t="shared" si="908"/>
        <v>30-45</v>
      </c>
      <c r="P9668" t="str">
        <f t="shared" si="909"/>
        <v>High</v>
      </c>
      <c r="Q9668" t="str">
        <f t="shared" si="910"/>
        <v>Mid-Term</v>
      </c>
      <c r="R9668" t="str">
        <f t="shared" si="911"/>
        <v>Zero Balance</v>
      </c>
      <c r="S9668" t="str">
        <f t="shared" si="912"/>
        <v>Normal</v>
      </c>
      <c r="T9668">
        <v>1</v>
      </c>
      <c r="U9668">
        <f t="shared" si="913"/>
        <v>0</v>
      </c>
    </row>
    <row r="9669" spans="1:21" x14ac:dyDescent="0.25">
      <c r="A9669">
        <v>2025</v>
      </c>
      <c r="B9669">
        <v>15696054</v>
      </c>
      <c r="C9669" t="s">
        <v>2908</v>
      </c>
      <c r="D9669">
        <v>596</v>
      </c>
      <c r="E9669" t="s">
        <v>15</v>
      </c>
      <c r="F9669" t="s">
        <v>23</v>
      </c>
      <c r="G9669">
        <v>37</v>
      </c>
      <c r="H9669">
        <v>2</v>
      </c>
      <c r="I9669">
        <v>0</v>
      </c>
      <c r="J9669">
        <v>1</v>
      </c>
      <c r="K9669">
        <v>0</v>
      </c>
      <c r="L9669">
        <v>1</v>
      </c>
      <c r="M9669">
        <v>121176</v>
      </c>
      <c r="N9669">
        <v>0</v>
      </c>
      <c r="O9669" t="str">
        <f t="shared" si="908"/>
        <v>30-45</v>
      </c>
      <c r="P9669" t="str">
        <f t="shared" si="909"/>
        <v>Low</v>
      </c>
      <c r="Q9669" t="str">
        <f t="shared" si="910"/>
        <v>New</v>
      </c>
      <c r="R9669" t="str">
        <f t="shared" si="911"/>
        <v>Zero Balance</v>
      </c>
      <c r="S9669" t="str">
        <f t="shared" si="912"/>
        <v>Normal</v>
      </c>
      <c r="T9669">
        <v>1</v>
      </c>
      <c r="U9669">
        <f t="shared" si="913"/>
        <v>0</v>
      </c>
    </row>
    <row r="9670" spans="1:21" x14ac:dyDescent="0.25">
      <c r="A9670">
        <v>2025</v>
      </c>
      <c r="B9670">
        <v>15752467</v>
      </c>
      <c r="C9670" t="s">
        <v>287</v>
      </c>
      <c r="D9670">
        <v>720</v>
      </c>
      <c r="E9670" t="s">
        <v>18</v>
      </c>
      <c r="F9670" t="s">
        <v>23</v>
      </c>
      <c r="G9670">
        <v>34</v>
      </c>
      <c r="H9670">
        <v>3</v>
      </c>
      <c r="I9670">
        <v>0</v>
      </c>
      <c r="J9670">
        <v>2</v>
      </c>
      <c r="K9670">
        <v>1</v>
      </c>
      <c r="L9670">
        <v>1</v>
      </c>
      <c r="M9670">
        <v>77048</v>
      </c>
      <c r="N9670">
        <v>0</v>
      </c>
      <c r="O9670" t="str">
        <f t="shared" si="908"/>
        <v>30-45</v>
      </c>
      <c r="P9670" t="str">
        <f t="shared" si="909"/>
        <v>Medium</v>
      </c>
      <c r="Q9670" t="str">
        <f t="shared" si="910"/>
        <v>New</v>
      </c>
      <c r="R9670" t="str">
        <f t="shared" si="911"/>
        <v>Zero Balance</v>
      </c>
      <c r="S9670" t="str">
        <f t="shared" si="912"/>
        <v>Normal</v>
      </c>
      <c r="T9670">
        <v>1</v>
      </c>
      <c r="U9670">
        <f t="shared" si="913"/>
        <v>0</v>
      </c>
    </row>
    <row r="9671" spans="1:21" x14ac:dyDescent="0.25">
      <c r="A9671">
        <v>2025</v>
      </c>
      <c r="B9671">
        <v>15597739</v>
      </c>
      <c r="C9671" t="s">
        <v>1048</v>
      </c>
      <c r="D9671">
        <v>674</v>
      </c>
      <c r="E9671" t="s">
        <v>15</v>
      </c>
      <c r="F9671" t="s">
        <v>23</v>
      </c>
      <c r="G9671">
        <v>37</v>
      </c>
      <c r="H9671">
        <v>3</v>
      </c>
      <c r="I9671">
        <v>0</v>
      </c>
      <c r="J9671">
        <v>1</v>
      </c>
      <c r="K9671">
        <v>1</v>
      </c>
      <c r="L9671">
        <v>0</v>
      </c>
      <c r="M9671">
        <v>158050</v>
      </c>
      <c r="N9671">
        <v>0</v>
      </c>
      <c r="O9671" t="str">
        <f t="shared" si="908"/>
        <v>30-45</v>
      </c>
      <c r="P9671" t="str">
        <f t="shared" si="909"/>
        <v>Medium</v>
      </c>
      <c r="Q9671" t="str">
        <f t="shared" si="910"/>
        <v>New</v>
      </c>
      <c r="R9671" t="str">
        <f t="shared" si="911"/>
        <v>Zero Balance</v>
      </c>
      <c r="S9671" t="str">
        <f t="shared" si="912"/>
        <v>Normal</v>
      </c>
      <c r="T9671">
        <v>1</v>
      </c>
      <c r="U9671">
        <f t="shared" si="913"/>
        <v>0</v>
      </c>
    </row>
    <row r="9672" spans="1:21" x14ac:dyDescent="0.25">
      <c r="A9672">
        <v>2025</v>
      </c>
      <c r="B9672">
        <v>15651336</v>
      </c>
      <c r="C9672" t="s">
        <v>1657</v>
      </c>
      <c r="D9672">
        <v>756</v>
      </c>
      <c r="E9672" t="s">
        <v>15</v>
      </c>
      <c r="F9672" t="s">
        <v>16</v>
      </c>
      <c r="G9672">
        <v>32</v>
      </c>
      <c r="H9672">
        <v>4</v>
      </c>
      <c r="I9672">
        <v>0</v>
      </c>
      <c r="J9672">
        <v>2</v>
      </c>
      <c r="K9672">
        <v>1</v>
      </c>
      <c r="L9672">
        <v>0</v>
      </c>
      <c r="M9672">
        <v>147040</v>
      </c>
      <c r="N9672">
        <v>0</v>
      </c>
      <c r="O9672" t="str">
        <f t="shared" si="908"/>
        <v>30-45</v>
      </c>
      <c r="P9672" t="str">
        <f t="shared" si="909"/>
        <v>High</v>
      </c>
      <c r="Q9672" t="str">
        <f t="shared" si="910"/>
        <v>Mid-Term</v>
      </c>
      <c r="R9672" t="str">
        <f t="shared" si="911"/>
        <v>Zero Balance</v>
      </c>
      <c r="S9672" t="str">
        <f t="shared" si="912"/>
        <v>Normal</v>
      </c>
      <c r="T9672">
        <v>1</v>
      </c>
      <c r="U9672">
        <f t="shared" si="913"/>
        <v>0</v>
      </c>
    </row>
    <row r="9673" spans="1:21" x14ac:dyDescent="0.25">
      <c r="A9673">
        <v>2025</v>
      </c>
      <c r="B9673">
        <v>15636061</v>
      </c>
      <c r="C9673" t="s">
        <v>1099</v>
      </c>
      <c r="D9673">
        <v>649</v>
      </c>
      <c r="E9673" t="s">
        <v>26</v>
      </c>
      <c r="F9673" t="s">
        <v>23</v>
      </c>
      <c r="G9673">
        <v>78</v>
      </c>
      <c r="H9673">
        <v>4</v>
      </c>
      <c r="I9673">
        <v>68346</v>
      </c>
      <c r="J9673">
        <v>2</v>
      </c>
      <c r="K9673">
        <v>1</v>
      </c>
      <c r="L9673">
        <v>1</v>
      </c>
      <c r="M9673">
        <v>142567</v>
      </c>
      <c r="N9673">
        <v>0</v>
      </c>
      <c r="O9673" t="str">
        <f t="shared" si="908"/>
        <v>60+</v>
      </c>
      <c r="P9673" t="str">
        <f t="shared" si="909"/>
        <v>Medium</v>
      </c>
      <c r="Q9673" t="str">
        <f t="shared" si="910"/>
        <v>Mid-Term</v>
      </c>
      <c r="R9673" t="str">
        <f t="shared" si="911"/>
        <v>Low Balance</v>
      </c>
      <c r="S9673" t="str">
        <f t="shared" si="912"/>
        <v>Normal</v>
      </c>
      <c r="T9673">
        <v>1</v>
      </c>
      <c r="U9673">
        <f t="shared" si="913"/>
        <v>0</v>
      </c>
    </row>
    <row r="9674" spans="1:21" x14ac:dyDescent="0.25">
      <c r="A9674">
        <v>2025</v>
      </c>
      <c r="B9674">
        <v>15723013</v>
      </c>
      <c r="C9674" t="s">
        <v>341</v>
      </c>
      <c r="D9674">
        <v>613</v>
      </c>
      <c r="E9674" t="s">
        <v>26</v>
      </c>
      <c r="F9674" t="s">
        <v>23</v>
      </c>
      <c r="G9674">
        <v>28</v>
      </c>
      <c r="H9674">
        <v>7</v>
      </c>
      <c r="I9674">
        <v>76656</v>
      </c>
      <c r="J9674">
        <v>2</v>
      </c>
      <c r="K9674">
        <v>1</v>
      </c>
      <c r="L9674">
        <v>1</v>
      </c>
      <c r="M9674">
        <v>185483</v>
      </c>
      <c r="N9674">
        <v>0</v>
      </c>
      <c r="O9674" t="str">
        <f t="shared" si="908"/>
        <v>&lt;30</v>
      </c>
      <c r="P9674" t="str">
        <f t="shared" si="909"/>
        <v>Medium</v>
      </c>
      <c r="Q9674" t="str">
        <f t="shared" si="910"/>
        <v>Mid-Term</v>
      </c>
      <c r="R9674" t="str">
        <f t="shared" si="911"/>
        <v>Low Balance</v>
      </c>
      <c r="S9674" t="str">
        <f t="shared" si="912"/>
        <v>Normal</v>
      </c>
      <c r="T9674">
        <v>1</v>
      </c>
      <c r="U9674">
        <f t="shared" si="913"/>
        <v>0</v>
      </c>
    </row>
    <row r="9675" spans="1:21" x14ac:dyDescent="0.25">
      <c r="A9675">
        <v>2025</v>
      </c>
      <c r="B9675">
        <v>15784148</v>
      </c>
      <c r="C9675" t="s">
        <v>574</v>
      </c>
      <c r="D9675">
        <v>643</v>
      </c>
      <c r="E9675" t="s">
        <v>15</v>
      </c>
      <c r="F9675" t="s">
        <v>23</v>
      </c>
      <c r="G9675">
        <v>62</v>
      </c>
      <c r="H9675">
        <v>9</v>
      </c>
      <c r="I9675">
        <v>0</v>
      </c>
      <c r="J9675">
        <v>2</v>
      </c>
      <c r="K9675">
        <v>0</v>
      </c>
      <c r="L9675">
        <v>0</v>
      </c>
      <c r="M9675">
        <v>155871</v>
      </c>
      <c r="N9675">
        <v>0</v>
      </c>
      <c r="O9675" t="str">
        <f t="shared" si="908"/>
        <v>60+</v>
      </c>
      <c r="P9675" t="str">
        <f t="shared" si="909"/>
        <v>Medium</v>
      </c>
      <c r="Q9675" t="str">
        <f t="shared" si="910"/>
        <v>Long-Term</v>
      </c>
      <c r="R9675" t="str">
        <f t="shared" si="911"/>
        <v>Zero Balance</v>
      </c>
      <c r="S9675" t="str">
        <f t="shared" si="912"/>
        <v>Normal</v>
      </c>
      <c r="T9675">
        <v>1</v>
      </c>
      <c r="U9675">
        <f t="shared" si="913"/>
        <v>0</v>
      </c>
    </row>
    <row r="9676" spans="1:21" x14ac:dyDescent="0.25">
      <c r="A9676">
        <v>2025</v>
      </c>
      <c r="B9676">
        <v>15578098</v>
      </c>
      <c r="C9676" t="s">
        <v>795</v>
      </c>
      <c r="D9676">
        <v>600</v>
      </c>
      <c r="E9676" t="s">
        <v>15</v>
      </c>
      <c r="F9676" t="s">
        <v>23</v>
      </c>
      <c r="G9676">
        <v>31</v>
      </c>
      <c r="H9676">
        <v>8</v>
      </c>
      <c r="I9676">
        <v>0</v>
      </c>
      <c r="J9676">
        <v>2</v>
      </c>
      <c r="K9676">
        <v>1</v>
      </c>
      <c r="L9676">
        <v>1</v>
      </c>
      <c r="M9676">
        <v>121556</v>
      </c>
      <c r="N9676">
        <v>0</v>
      </c>
      <c r="O9676" t="str">
        <f t="shared" si="908"/>
        <v>30-45</v>
      </c>
      <c r="P9676" t="str">
        <f t="shared" si="909"/>
        <v>Medium</v>
      </c>
      <c r="Q9676" t="str">
        <f t="shared" si="910"/>
        <v>Long-Term</v>
      </c>
      <c r="R9676" t="str">
        <f t="shared" si="911"/>
        <v>Zero Balance</v>
      </c>
      <c r="S9676" t="str">
        <f t="shared" si="912"/>
        <v>Normal</v>
      </c>
      <c r="T9676">
        <v>1</v>
      </c>
      <c r="U9676">
        <f t="shared" si="913"/>
        <v>0</v>
      </c>
    </row>
    <row r="9677" spans="1:21" x14ac:dyDescent="0.25">
      <c r="A9677">
        <v>2025</v>
      </c>
      <c r="B9677">
        <v>15638621</v>
      </c>
      <c r="C9677" t="s">
        <v>332</v>
      </c>
      <c r="D9677">
        <v>735</v>
      </c>
      <c r="E9677" t="s">
        <v>18</v>
      </c>
      <c r="F9677" t="s">
        <v>23</v>
      </c>
      <c r="G9677">
        <v>39</v>
      </c>
      <c r="H9677">
        <v>1</v>
      </c>
      <c r="I9677">
        <v>60375</v>
      </c>
      <c r="J9677">
        <v>1</v>
      </c>
      <c r="K9677">
        <v>1</v>
      </c>
      <c r="L9677">
        <v>0</v>
      </c>
      <c r="M9677">
        <v>40224</v>
      </c>
      <c r="N9677">
        <v>0</v>
      </c>
      <c r="O9677" t="str">
        <f t="shared" si="908"/>
        <v>30-45</v>
      </c>
      <c r="P9677" t="str">
        <f t="shared" si="909"/>
        <v>Medium</v>
      </c>
      <c r="Q9677" t="str">
        <f t="shared" si="910"/>
        <v>New</v>
      </c>
      <c r="R9677" t="str">
        <f t="shared" si="911"/>
        <v>Low Balance</v>
      </c>
      <c r="S9677" t="str">
        <f t="shared" si="912"/>
        <v>Normal</v>
      </c>
      <c r="T9677">
        <v>1</v>
      </c>
      <c r="U9677">
        <f t="shared" si="913"/>
        <v>0</v>
      </c>
    </row>
    <row r="9678" spans="1:21" x14ac:dyDescent="0.25">
      <c r="A9678">
        <v>2025</v>
      </c>
      <c r="B9678">
        <v>15720924</v>
      </c>
      <c r="C9678" t="s">
        <v>2693</v>
      </c>
      <c r="D9678">
        <v>585</v>
      </c>
      <c r="E9678" t="s">
        <v>15</v>
      </c>
      <c r="F9678" t="s">
        <v>16</v>
      </c>
      <c r="G9678">
        <v>34</v>
      </c>
      <c r="H9678">
        <v>1</v>
      </c>
      <c r="I9678">
        <v>0</v>
      </c>
      <c r="J9678">
        <v>1</v>
      </c>
      <c r="K9678">
        <v>1</v>
      </c>
      <c r="L9678">
        <v>1</v>
      </c>
      <c r="M9678">
        <v>75504</v>
      </c>
      <c r="N9678">
        <v>0</v>
      </c>
      <c r="O9678" t="str">
        <f t="shared" si="908"/>
        <v>30-45</v>
      </c>
      <c r="P9678" t="str">
        <f t="shared" si="909"/>
        <v>Low</v>
      </c>
      <c r="Q9678" t="str">
        <f t="shared" si="910"/>
        <v>New</v>
      </c>
      <c r="R9678" t="str">
        <f t="shared" si="911"/>
        <v>Zero Balance</v>
      </c>
      <c r="S9678" t="str">
        <f t="shared" si="912"/>
        <v>Normal</v>
      </c>
      <c r="T9678">
        <v>1</v>
      </c>
      <c r="U9678">
        <f t="shared" si="913"/>
        <v>0</v>
      </c>
    </row>
    <row r="9679" spans="1:21" x14ac:dyDescent="0.25">
      <c r="A9679">
        <v>2025</v>
      </c>
      <c r="B9679">
        <v>15566531</v>
      </c>
      <c r="C9679" t="s">
        <v>2125</v>
      </c>
      <c r="D9679">
        <v>724</v>
      </c>
      <c r="E9679" t="s">
        <v>26</v>
      </c>
      <c r="F9679" t="s">
        <v>23</v>
      </c>
      <c r="G9679">
        <v>33</v>
      </c>
      <c r="H9679">
        <v>4</v>
      </c>
      <c r="I9679">
        <v>88047</v>
      </c>
      <c r="J9679">
        <v>1</v>
      </c>
      <c r="K9679">
        <v>0</v>
      </c>
      <c r="L9679">
        <v>1</v>
      </c>
      <c r="M9679">
        <v>186942</v>
      </c>
      <c r="N9679">
        <v>1</v>
      </c>
      <c r="O9679" t="str">
        <f t="shared" si="908"/>
        <v>30-45</v>
      </c>
      <c r="P9679" t="str">
        <f t="shared" si="909"/>
        <v>Medium</v>
      </c>
      <c r="Q9679" t="str">
        <f t="shared" si="910"/>
        <v>Mid-Term</v>
      </c>
      <c r="R9679" t="str">
        <f t="shared" si="911"/>
        <v>Low Balance</v>
      </c>
      <c r="S9679" t="str">
        <f t="shared" si="912"/>
        <v>Normal</v>
      </c>
      <c r="T9679">
        <v>1</v>
      </c>
      <c r="U9679">
        <f t="shared" si="913"/>
        <v>88047</v>
      </c>
    </row>
    <row r="9680" spans="1:21" x14ac:dyDescent="0.25">
      <c r="A9680">
        <v>2025</v>
      </c>
      <c r="B9680">
        <v>15718064</v>
      </c>
      <c r="C9680" t="s">
        <v>150</v>
      </c>
      <c r="D9680">
        <v>635</v>
      </c>
      <c r="E9680" t="s">
        <v>18</v>
      </c>
      <c r="F9680" t="s">
        <v>23</v>
      </c>
      <c r="G9680">
        <v>29</v>
      </c>
      <c r="H9680">
        <v>2</v>
      </c>
      <c r="I9680">
        <v>0</v>
      </c>
      <c r="J9680">
        <v>2</v>
      </c>
      <c r="K9680">
        <v>0</v>
      </c>
      <c r="L9680">
        <v>0</v>
      </c>
      <c r="M9680">
        <v>117174</v>
      </c>
      <c r="N9680">
        <v>0</v>
      </c>
      <c r="O9680" t="str">
        <f t="shared" si="908"/>
        <v>&lt;30</v>
      </c>
      <c r="P9680" t="str">
        <f t="shared" si="909"/>
        <v>Medium</v>
      </c>
      <c r="Q9680" t="str">
        <f t="shared" si="910"/>
        <v>New</v>
      </c>
      <c r="R9680" t="str">
        <f t="shared" si="911"/>
        <v>Zero Balance</v>
      </c>
      <c r="S9680" t="str">
        <f t="shared" si="912"/>
        <v>Normal</v>
      </c>
      <c r="T9680">
        <v>1</v>
      </c>
      <c r="U9680">
        <f t="shared" si="913"/>
        <v>0</v>
      </c>
    </row>
    <row r="9681" spans="1:21" x14ac:dyDescent="0.25">
      <c r="A9681">
        <v>2025</v>
      </c>
      <c r="B9681">
        <v>15605067</v>
      </c>
      <c r="C9681" t="s">
        <v>385</v>
      </c>
      <c r="D9681">
        <v>472</v>
      </c>
      <c r="E9681" t="s">
        <v>15</v>
      </c>
      <c r="F9681" t="s">
        <v>23</v>
      </c>
      <c r="G9681">
        <v>19</v>
      </c>
      <c r="H9681">
        <v>9</v>
      </c>
      <c r="I9681">
        <v>0</v>
      </c>
      <c r="J9681">
        <v>2</v>
      </c>
      <c r="K9681">
        <v>1</v>
      </c>
      <c r="L9681">
        <v>0</v>
      </c>
      <c r="M9681">
        <v>3453</v>
      </c>
      <c r="N9681">
        <v>0</v>
      </c>
      <c r="O9681" t="str">
        <f t="shared" si="908"/>
        <v>&lt;30</v>
      </c>
      <c r="P9681" t="str">
        <f t="shared" si="909"/>
        <v>Low</v>
      </c>
      <c r="Q9681" t="str">
        <f t="shared" si="910"/>
        <v>Long-Term</v>
      </c>
      <c r="R9681" t="str">
        <f t="shared" si="911"/>
        <v>Zero Balance</v>
      </c>
      <c r="S9681" t="str">
        <f t="shared" si="912"/>
        <v>Normal</v>
      </c>
      <c r="T9681">
        <v>1</v>
      </c>
      <c r="U9681">
        <f t="shared" si="913"/>
        <v>0</v>
      </c>
    </row>
    <row r="9682" spans="1:21" x14ac:dyDescent="0.25">
      <c r="A9682">
        <v>2025</v>
      </c>
      <c r="B9682">
        <v>15655335</v>
      </c>
      <c r="C9682" t="s">
        <v>2615</v>
      </c>
      <c r="D9682">
        <v>590</v>
      </c>
      <c r="E9682" t="s">
        <v>15</v>
      </c>
      <c r="F9682" t="s">
        <v>23</v>
      </c>
      <c r="G9682">
        <v>36</v>
      </c>
      <c r="H9682">
        <v>1</v>
      </c>
      <c r="I9682">
        <v>0</v>
      </c>
      <c r="J9682">
        <v>2</v>
      </c>
      <c r="K9682">
        <v>1</v>
      </c>
      <c r="L9682">
        <v>0</v>
      </c>
      <c r="M9682">
        <v>48877</v>
      </c>
      <c r="N9682">
        <v>0</v>
      </c>
      <c r="O9682" t="str">
        <f t="shared" si="908"/>
        <v>30-45</v>
      </c>
      <c r="P9682" t="str">
        <f t="shared" si="909"/>
        <v>Low</v>
      </c>
      <c r="Q9682" t="str">
        <f t="shared" si="910"/>
        <v>New</v>
      </c>
      <c r="R9682" t="str">
        <f t="shared" si="911"/>
        <v>Zero Balance</v>
      </c>
      <c r="S9682" t="str">
        <f t="shared" si="912"/>
        <v>Normal</v>
      </c>
      <c r="T9682">
        <v>1</v>
      </c>
      <c r="U9682">
        <f t="shared" si="913"/>
        <v>0</v>
      </c>
    </row>
    <row r="9683" spans="1:21" x14ac:dyDescent="0.25">
      <c r="A9683">
        <v>2025</v>
      </c>
      <c r="B9683">
        <v>15607301</v>
      </c>
      <c r="C9683" t="s">
        <v>1049</v>
      </c>
      <c r="D9683">
        <v>651</v>
      </c>
      <c r="E9683" t="s">
        <v>18</v>
      </c>
      <c r="F9683" t="s">
        <v>16</v>
      </c>
      <c r="G9683">
        <v>63</v>
      </c>
      <c r="H9683">
        <v>8</v>
      </c>
      <c r="I9683">
        <v>129969</v>
      </c>
      <c r="J9683">
        <v>1</v>
      </c>
      <c r="K9683">
        <v>1</v>
      </c>
      <c r="L9683">
        <v>1</v>
      </c>
      <c r="M9683">
        <v>11831</v>
      </c>
      <c r="N9683">
        <v>0</v>
      </c>
      <c r="O9683" t="str">
        <f t="shared" si="908"/>
        <v>60+</v>
      </c>
      <c r="P9683" t="str">
        <f t="shared" si="909"/>
        <v>Medium</v>
      </c>
      <c r="Q9683" t="str">
        <f t="shared" si="910"/>
        <v>Long-Term</v>
      </c>
      <c r="R9683" t="str">
        <f t="shared" si="911"/>
        <v>High Balance</v>
      </c>
      <c r="S9683" t="str">
        <f t="shared" si="912"/>
        <v>High Value</v>
      </c>
      <c r="T9683">
        <v>1</v>
      </c>
      <c r="U9683">
        <f t="shared" si="913"/>
        <v>0</v>
      </c>
    </row>
    <row r="9684" spans="1:21" x14ac:dyDescent="0.25">
      <c r="A9684">
        <v>2025</v>
      </c>
      <c r="B9684">
        <v>15694628</v>
      </c>
      <c r="C9684" t="s">
        <v>579</v>
      </c>
      <c r="D9684">
        <v>686</v>
      </c>
      <c r="E9684" t="s">
        <v>26</v>
      </c>
      <c r="F9684" t="s">
        <v>16</v>
      </c>
      <c r="G9684">
        <v>39</v>
      </c>
      <c r="H9684">
        <v>4</v>
      </c>
      <c r="I9684">
        <v>157732</v>
      </c>
      <c r="J9684">
        <v>2</v>
      </c>
      <c r="K9684">
        <v>1</v>
      </c>
      <c r="L9684">
        <v>0</v>
      </c>
      <c r="M9684">
        <v>162821</v>
      </c>
      <c r="N9684">
        <v>0</v>
      </c>
      <c r="O9684" t="str">
        <f t="shared" si="908"/>
        <v>30-45</v>
      </c>
      <c r="P9684" t="str">
        <f t="shared" si="909"/>
        <v>Medium</v>
      </c>
      <c r="Q9684" t="str">
        <f t="shared" si="910"/>
        <v>Mid-Term</v>
      </c>
      <c r="R9684" t="str">
        <f t="shared" si="911"/>
        <v>High Balance</v>
      </c>
      <c r="S9684" t="str">
        <f t="shared" si="912"/>
        <v>High Value</v>
      </c>
      <c r="T9684">
        <v>1</v>
      </c>
      <c r="U9684">
        <f t="shared" si="913"/>
        <v>0</v>
      </c>
    </row>
    <row r="9685" spans="1:21" x14ac:dyDescent="0.25">
      <c r="A9685">
        <v>2025</v>
      </c>
      <c r="B9685">
        <v>15607112</v>
      </c>
      <c r="C9685" t="s">
        <v>716</v>
      </c>
      <c r="D9685">
        <v>606</v>
      </c>
      <c r="E9685" t="s">
        <v>15</v>
      </c>
      <c r="F9685" t="s">
        <v>23</v>
      </c>
      <c r="G9685">
        <v>32</v>
      </c>
      <c r="H9685">
        <v>6</v>
      </c>
      <c r="I9685">
        <v>0</v>
      </c>
      <c r="J9685">
        <v>2</v>
      </c>
      <c r="K9685">
        <v>0</v>
      </c>
      <c r="L9685">
        <v>1</v>
      </c>
      <c r="M9685">
        <v>36541</v>
      </c>
      <c r="N9685">
        <v>0</v>
      </c>
      <c r="O9685" t="str">
        <f t="shared" si="908"/>
        <v>30-45</v>
      </c>
      <c r="P9685" t="str">
        <f t="shared" si="909"/>
        <v>Medium</v>
      </c>
      <c r="Q9685" t="str">
        <f t="shared" si="910"/>
        <v>Mid-Term</v>
      </c>
      <c r="R9685" t="str">
        <f t="shared" si="911"/>
        <v>Zero Balance</v>
      </c>
      <c r="S9685" t="str">
        <f t="shared" si="912"/>
        <v>Normal</v>
      </c>
      <c r="T9685">
        <v>1</v>
      </c>
      <c r="U9685">
        <f t="shared" si="913"/>
        <v>0</v>
      </c>
    </row>
    <row r="9686" spans="1:21" x14ac:dyDescent="0.25">
      <c r="A9686">
        <v>2025</v>
      </c>
      <c r="B9686">
        <v>15635775</v>
      </c>
      <c r="C9686" t="s">
        <v>1517</v>
      </c>
      <c r="D9686">
        <v>781</v>
      </c>
      <c r="E9686" t="s">
        <v>15</v>
      </c>
      <c r="F9686" t="s">
        <v>23</v>
      </c>
      <c r="G9686">
        <v>33</v>
      </c>
      <c r="H9686">
        <v>3</v>
      </c>
      <c r="I9686">
        <v>89276</v>
      </c>
      <c r="J9686">
        <v>1</v>
      </c>
      <c r="K9686">
        <v>1</v>
      </c>
      <c r="L9686">
        <v>0</v>
      </c>
      <c r="M9686">
        <v>6959</v>
      </c>
      <c r="N9686">
        <v>0</v>
      </c>
      <c r="O9686" t="str">
        <f t="shared" si="908"/>
        <v>30-45</v>
      </c>
      <c r="P9686" t="str">
        <f t="shared" si="909"/>
        <v>High</v>
      </c>
      <c r="Q9686" t="str">
        <f t="shared" si="910"/>
        <v>New</v>
      </c>
      <c r="R9686" t="str">
        <f t="shared" si="911"/>
        <v>Low Balance</v>
      </c>
      <c r="S9686" t="str">
        <f t="shared" si="912"/>
        <v>Normal</v>
      </c>
      <c r="T9686">
        <v>1</v>
      </c>
      <c r="U9686">
        <f t="shared" si="913"/>
        <v>0</v>
      </c>
    </row>
    <row r="9687" spans="1:21" x14ac:dyDescent="0.25">
      <c r="A9687">
        <v>2025</v>
      </c>
      <c r="B9687">
        <v>15644280</v>
      </c>
      <c r="C9687" t="s">
        <v>2095</v>
      </c>
      <c r="D9687">
        <v>593</v>
      </c>
      <c r="E9687" t="s">
        <v>15</v>
      </c>
      <c r="F9687" t="s">
        <v>23</v>
      </c>
      <c r="G9687">
        <v>45</v>
      </c>
      <c r="H9687">
        <v>4</v>
      </c>
      <c r="I9687">
        <v>138825</v>
      </c>
      <c r="J9687">
        <v>1</v>
      </c>
      <c r="K9687">
        <v>0</v>
      </c>
      <c r="L9687">
        <v>0</v>
      </c>
      <c r="M9687">
        <v>10829</v>
      </c>
      <c r="N9687">
        <v>0</v>
      </c>
      <c r="O9687" t="str">
        <f t="shared" si="908"/>
        <v>30-45</v>
      </c>
      <c r="P9687" t="str">
        <f t="shared" si="909"/>
        <v>Low</v>
      </c>
      <c r="Q9687" t="str">
        <f t="shared" si="910"/>
        <v>Mid-Term</v>
      </c>
      <c r="R9687" t="str">
        <f t="shared" si="911"/>
        <v>High Balance</v>
      </c>
      <c r="S9687" t="str">
        <f t="shared" si="912"/>
        <v>High Value</v>
      </c>
      <c r="T9687">
        <v>1</v>
      </c>
      <c r="U9687">
        <f t="shared" si="913"/>
        <v>0</v>
      </c>
    </row>
    <row r="9688" spans="1:21" x14ac:dyDescent="0.25">
      <c r="A9688">
        <v>2025</v>
      </c>
      <c r="B9688">
        <v>15708362</v>
      </c>
      <c r="C9688" t="s">
        <v>55</v>
      </c>
      <c r="D9688">
        <v>793</v>
      </c>
      <c r="E9688" t="s">
        <v>15</v>
      </c>
      <c r="F9688" t="s">
        <v>23</v>
      </c>
      <c r="G9688">
        <v>63</v>
      </c>
      <c r="H9688">
        <v>4</v>
      </c>
      <c r="I9688">
        <v>103730</v>
      </c>
      <c r="J9688">
        <v>2</v>
      </c>
      <c r="K9688">
        <v>1</v>
      </c>
      <c r="L9688">
        <v>1</v>
      </c>
      <c r="M9688">
        <v>80272</v>
      </c>
      <c r="N9688">
        <v>0</v>
      </c>
      <c r="O9688" t="str">
        <f t="shared" si="908"/>
        <v>60+</v>
      </c>
      <c r="P9688" t="str">
        <f t="shared" si="909"/>
        <v>High</v>
      </c>
      <c r="Q9688" t="str">
        <f t="shared" si="910"/>
        <v>Mid-Term</v>
      </c>
      <c r="R9688" t="str">
        <f t="shared" si="911"/>
        <v>High Balance</v>
      </c>
      <c r="S9688" t="str">
        <f t="shared" si="912"/>
        <v>High Value</v>
      </c>
      <c r="T9688">
        <v>1</v>
      </c>
      <c r="U9688">
        <f t="shared" si="913"/>
        <v>0</v>
      </c>
    </row>
    <row r="9689" spans="1:21" x14ac:dyDescent="0.25">
      <c r="A9689">
        <v>2025</v>
      </c>
      <c r="B9689">
        <v>15771997</v>
      </c>
      <c r="C9689" t="s">
        <v>922</v>
      </c>
      <c r="D9689">
        <v>791</v>
      </c>
      <c r="E9689" t="s">
        <v>15</v>
      </c>
      <c r="F9689" t="s">
        <v>16</v>
      </c>
      <c r="G9689">
        <v>31</v>
      </c>
      <c r="H9689">
        <v>10</v>
      </c>
      <c r="I9689">
        <v>75499</v>
      </c>
      <c r="J9689">
        <v>1</v>
      </c>
      <c r="K9689">
        <v>1</v>
      </c>
      <c r="L9689">
        <v>0</v>
      </c>
      <c r="M9689">
        <v>22184</v>
      </c>
      <c r="N9689">
        <v>0</v>
      </c>
      <c r="O9689" t="str">
        <f t="shared" si="908"/>
        <v>30-45</v>
      </c>
      <c r="P9689" t="str">
        <f t="shared" si="909"/>
        <v>High</v>
      </c>
      <c r="Q9689" t="str">
        <f t="shared" si="910"/>
        <v>Long-Term</v>
      </c>
      <c r="R9689" t="str">
        <f t="shared" si="911"/>
        <v>Low Balance</v>
      </c>
      <c r="S9689" t="str">
        <f t="shared" si="912"/>
        <v>Normal</v>
      </c>
      <c r="T9689">
        <v>1</v>
      </c>
      <c r="U9689">
        <f t="shared" si="913"/>
        <v>0</v>
      </c>
    </row>
    <row r="9690" spans="1:21" x14ac:dyDescent="0.25">
      <c r="A9690">
        <v>2025</v>
      </c>
      <c r="B9690">
        <v>15730579</v>
      </c>
      <c r="C9690" t="s">
        <v>1238</v>
      </c>
      <c r="D9690">
        <v>850</v>
      </c>
      <c r="E9690" t="s">
        <v>15</v>
      </c>
      <c r="F9690" t="s">
        <v>23</v>
      </c>
      <c r="G9690">
        <v>68</v>
      </c>
      <c r="H9690">
        <v>5</v>
      </c>
      <c r="I9690">
        <v>169445</v>
      </c>
      <c r="J9690">
        <v>1</v>
      </c>
      <c r="K9690">
        <v>1</v>
      </c>
      <c r="L9690">
        <v>1</v>
      </c>
      <c r="M9690">
        <v>186335</v>
      </c>
      <c r="N9690">
        <v>0</v>
      </c>
      <c r="O9690" t="str">
        <f t="shared" si="908"/>
        <v>60+</v>
      </c>
      <c r="P9690" t="str">
        <f t="shared" si="909"/>
        <v>High</v>
      </c>
      <c r="Q9690" t="str">
        <f t="shared" si="910"/>
        <v>Mid-Term</v>
      </c>
      <c r="R9690" t="str">
        <f t="shared" si="911"/>
        <v>High Balance</v>
      </c>
      <c r="S9690" t="str">
        <f t="shared" si="912"/>
        <v>High Value</v>
      </c>
      <c r="T9690">
        <v>1</v>
      </c>
      <c r="U9690">
        <f t="shared" si="913"/>
        <v>0</v>
      </c>
    </row>
    <row r="9691" spans="1:21" x14ac:dyDescent="0.25">
      <c r="A9691">
        <v>2025</v>
      </c>
      <c r="B9691">
        <v>15728005</v>
      </c>
      <c r="C9691" t="s">
        <v>2909</v>
      </c>
      <c r="D9691">
        <v>698</v>
      </c>
      <c r="E9691" t="s">
        <v>15</v>
      </c>
      <c r="F9691" t="s">
        <v>16</v>
      </c>
      <c r="G9691">
        <v>57</v>
      </c>
      <c r="H9691">
        <v>9</v>
      </c>
      <c r="I9691">
        <v>111360</v>
      </c>
      <c r="J9691">
        <v>2</v>
      </c>
      <c r="K9691">
        <v>1</v>
      </c>
      <c r="L9691">
        <v>0</v>
      </c>
      <c r="M9691">
        <v>105715</v>
      </c>
      <c r="N9691">
        <v>0</v>
      </c>
      <c r="O9691" t="str">
        <f t="shared" si="908"/>
        <v>46-60</v>
      </c>
      <c r="P9691" t="str">
        <f t="shared" si="909"/>
        <v>Medium</v>
      </c>
      <c r="Q9691" t="str">
        <f t="shared" si="910"/>
        <v>Long-Term</v>
      </c>
      <c r="R9691" t="str">
        <f t="shared" si="911"/>
        <v>High Balance</v>
      </c>
      <c r="S9691" t="str">
        <f t="shared" si="912"/>
        <v>High Value</v>
      </c>
      <c r="T9691">
        <v>1</v>
      </c>
      <c r="U9691">
        <f t="shared" si="913"/>
        <v>0</v>
      </c>
    </row>
    <row r="9692" spans="1:21" x14ac:dyDescent="0.25">
      <c r="A9692">
        <v>2025</v>
      </c>
      <c r="B9692">
        <v>15791674</v>
      </c>
      <c r="C9692" t="s">
        <v>341</v>
      </c>
      <c r="D9692">
        <v>846</v>
      </c>
      <c r="E9692" t="s">
        <v>15</v>
      </c>
      <c r="F9692" t="s">
        <v>16</v>
      </c>
      <c r="G9692">
        <v>34</v>
      </c>
      <c r="H9692">
        <v>10</v>
      </c>
      <c r="I9692">
        <v>142389</v>
      </c>
      <c r="J9692">
        <v>2</v>
      </c>
      <c r="K9692">
        <v>0</v>
      </c>
      <c r="L9692">
        <v>1</v>
      </c>
      <c r="M9692">
        <v>68394</v>
      </c>
      <c r="N9692">
        <v>1</v>
      </c>
      <c r="O9692" t="str">
        <f t="shared" si="908"/>
        <v>30-45</v>
      </c>
      <c r="P9692" t="str">
        <f t="shared" si="909"/>
        <v>High</v>
      </c>
      <c r="Q9692" t="str">
        <f t="shared" si="910"/>
        <v>Long-Term</v>
      </c>
      <c r="R9692" t="str">
        <f t="shared" si="911"/>
        <v>High Balance</v>
      </c>
      <c r="S9692" t="str">
        <f t="shared" si="912"/>
        <v>High Value</v>
      </c>
      <c r="T9692">
        <v>1</v>
      </c>
      <c r="U9692">
        <f t="shared" si="913"/>
        <v>142389</v>
      </c>
    </row>
    <row r="9693" spans="1:21" x14ac:dyDescent="0.25">
      <c r="A9693">
        <v>2025</v>
      </c>
      <c r="B9693">
        <v>15754599</v>
      </c>
      <c r="C9693" t="s">
        <v>275</v>
      </c>
      <c r="D9693">
        <v>765</v>
      </c>
      <c r="E9693" t="s">
        <v>15</v>
      </c>
      <c r="F9693" t="s">
        <v>23</v>
      </c>
      <c r="G9693">
        <v>42</v>
      </c>
      <c r="H9693">
        <v>4</v>
      </c>
      <c r="I9693">
        <v>123311</v>
      </c>
      <c r="J9693">
        <v>2</v>
      </c>
      <c r="K9693">
        <v>1</v>
      </c>
      <c r="L9693">
        <v>1</v>
      </c>
      <c r="M9693">
        <v>82868</v>
      </c>
      <c r="N9693">
        <v>0</v>
      </c>
      <c r="O9693" t="str">
        <f t="shared" si="908"/>
        <v>30-45</v>
      </c>
      <c r="P9693" t="str">
        <f t="shared" si="909"/>
        <v>High</v>
      </c>
      <c r="Q9693" t="str">
        <f t="shared" si="910"/>
        <v>Mid-Term</v>
      </c>
      <c r="R9693" t="str">
        <f t="shared" si="911"/>
        <v>High Balance</v>
      </c>
      <c r="S9693" t="str">
        <f t="shared" si="912"/>
        <v>High Value</v>
      </c>
      <c r="T9693">
        <v>1</v>
      </c>
      <c r="U9693">
        <f t="shared" si="913"/>
        <v>0</v>
      </c>
    </row>
    <row r="9694" spans="1:21" x14ac:dyDescent="0.25">
      <c r="A9694">
        <v>2025</v>
      </c>
      <c r="B9694">
        <v>15693690</v>
      </c>
      <c r="C9694" t="s">
        <v>1951</v>
      </c>
      <c r="D9694">
        <v>574</v>
      </c>
      <c r="E9694" t="s">
        <v>18</v>
      </c>
      <c r="F9694" t="s">
        <v>23</v>
      </c>
      <c r="G9694">
        <v>52</v>
      </c>
      <c r="H9694">
        <v>7</v>
      </c>
      <c r="I9694">
        <v>115533</v>
      </c>
      <c r="J9694">
        <v>1</v>
      </c>
      <c r="K9694">
        <v>1</v>
      </c>
      <c r="L9694">
        <v>0</v>
      </c>
      <c r="M9694">
        <v>196258</v>
      </c>
      <c r="N9694">
        <v>0</v>
      </c>
      <c r="O9694" t="str">
        <f t="shared" si="908"/>
        <v>46-60</v>
      </c>
      <c r="P9694" t="str">
        <f t="shared" si="909"/>
        <v>Low</v>
      </c>
      <c r="Q9694" t="str">
        <f t="shared" si="910"/>
        <v>Mid-Term</v>
      </c>
      <c r="R9694" t="str">
        <f t="shared" si="911"/>
        <v>High Balance</v>
      </c>
      <c r="S9694" t="str">
        <f t="shared" si="912"/>
        <v>High Value</v>
      </c>
      <c r="T9694">
        <v>1</v>
      </c>
      <c r="U9694">
        <f t="shared" si="913"/>
        <v>0</v>
      </c>
    </row>
    <row r="9695" spans="1:21" x14ac:dyDescent="0.25">
      <c r="A9695">
        <v>2025</v>
      </c>
      <c r="B9695">
        <v>15728963</v>
      </c>
      <c r="C9695" t="s">
        <v>171</v>
      </c>
      <c r="D9695">
        <v>617</v>
      </c>
      <c r="E9695" t="s">
        <v>26</v>
      </c>
      <c r="F9695" t="s">
        <v>16</v>
      </c>
      <c r="G9695">
        <v>51</v>
      </c>
      <c r="H9695">
        <v>10</v>
      </c>
      <c r="I9695">
        <v>167274</v>
      </c>
      <c r="J9695">
        <v>1</v>
      </c>
      <c r="K9695">
        <v>0</v>
      </c>
      <c r="L9695">
        <v>0</v>
      </c>
      <c r="M9695">
        <v>93440</v>
      </c>
      <c r="N9695">
        <v>1</v>
      </c>
      <c r="O9695" t="str">
        <f t="shared" si="908"/>
        <v>46-60</v>
      </c>
      <c r="P9695" t="str">
        <f t="shared" si="909"/>
        <v>Medium</v>
      </c>
      <c r="Q9695" t="str">
        <f t="shared" si="910"/>
        <v>Long-Term</v>
      </c>
      <c r="R9695" t="str">
        <f t="shared" si="911"/>
        <v>High Balance</v>
      </c>
      <c r="S9695" t="str">
        <f t="shared" si="912"/>
        <v>High Value</v>
      </c>
      <c r="T9695">
        <v>1</v>
      </c>
      <c r="U9695">
        <f t="shared" si="913"/>
        <v>167274</v>
      </c>
    </row>
    <row r="9696" spans="1:21" x14ac:dyDescent="0.25">
      <c r="A9696">
        <v>2025</v>
      </c>
      <c r="B9696">
        <v>15659710</v>
      </c>
      <c r="C9696" t="s">
        <v>2910</v>
      </c>
      <c r="D9696">
        <v>581</v>
      </c>
      <c r="E9696" t="s">
        <v>15</v>
      </c>
      <c r="F9696" t="s">
        <v>23</v>
      </c>
      <c r="G9696">
        <v>25</v>
      </c>
      <c r="H9696">
        <v>5</v>
      </c>
      <c r="I9696">
        <v>77887</v>
      </c>
      <c r="J9696">
        <v>2</v>
      </c>
      <c r="K9696">
        <v>1</v>
      </c>
      <c r="L9696">
        <v>0</v>
      </c>
      <c r="M9696">
        <v>150319</v>
      </c>
      <c r="N9696">
        <v>0</v>
      </c>
      <c r="O9696" t="str">
        <f t="shared" si="908"/>
        <v>&lt;30</v>
      </c>
      <c r="P9696" t="str">
        <f t="shared" si="909"/>
        <v>Low</v>
      </c>
      <c r="Q9696" t="str">
        <f t="shared" si="910"/>
        <v>Mid-Term</v>
      </c>
      <c r="R9696" t="str">
        <f t="shared" si="911"/>
        <v>Low Balance</v>
      </c>
      <c r="S9696" t="str">
        <f t="shared" si="912"/>
        <v>Normal</v>
      </c>
      <c r="T9696">
        <v>1</v>
      </c>
      <c r="U9696">
        <f t="shared" si="913"/>
        <v>0</v>
      </c>
    </row>
    <row r="9697" spans="1:21" x14ac:dyDescent="0.25">
      <c r="A9697">
        <v>2025</v>
      </c>
      <c r="B9697">
        <v>15658675</v>
      </c>
      <c r="C9697" t="s">
        <v>483</v>
      </c>
      <c r="D9697">
        <v>710</v>
      </c>
      <c r="E9697" t="s">
        <v>26</v>
      </c>
      <c r="F9697" t="s">
        <v>23</v>
      </c>
      <c r="G9697">
        <v>37</v>
      </c>
      <c r="H9697">
        <v>6</v>
      </c>
      <c r="I9697">
        <v>135796</v>
      </c>
      <c r="J9697">
        <v>1</v>
      </c>
      <c r="K9697">
        <v>0</v>
      </c>
      <c r="L9697">
        <v>1</v>
      </c>
      <c r="M9697">
        <v>46524</v>
      </c>
      <c r="N9697">
        <v>0</v>
      </c>
      <c r="O9697" t="str">
        <f t="shared" si="908"/>
        <v>30-45</v>
      </c>
      <c r="P9697" t="str">
        <f t="shared" si="909"/>
        <v>Medium</v>
      </c>
      <c r="Q9697" t="str">
        <f t="shared" si="910"/>
        <v>Mid-Term</v>
      </c>
      <c r="R9697" t="str">
        <f t="shared" si="911"/>
        <v>High Balance</v>
      </c>
      <c r="S9697" t="str">
        <f t="shared" si="912"/>
        <v>High Value</v>
      </c>
      <c r="T9697">
        <v>1</v>
      </c>
      <c r="U9697">
        <f t="shared" si="913"/>
        <v>0</v>
      </c>
    </row>
    <row r="9698" spans="1:21" x14ac:dyDescent="0.25">
      <c r="A9698">
        <v>2025</v>
      </c>
      <c r="B9698">
        <v>15638788</v>
      </c>
      <c r="C9698" t="s">
        <v>2911</v>
      </c>
      <c r="D9698">
        <v>550</v>
      </c>
      <c r="E9698" t="s">
        <v>15</v>
      </c>
      <c r="F9698" t="s">
        <v>23</v>
      </c>
      <c r="G9698">
        <v>32</v>
      </c>
      <c r="H9698">
        <v>8</v>
      </c>
      <c r="I9698">
        <v>97514</v>
      </c>
      <c r="J9698">
        <v>1</v>
      </c>
      <c r="K9698">
        <v>1</v>
      </c>
      <c r="L9698">
        <v>1</v>
      </c>
      <c r="M9698">
        <v>199139</v>
      </c>
      <c r="N9698">
        <v>0</v>
      </c>
      <c r="O9698" t="str">
        <f t="shared" si="908"/>
        <v>30-45</v>
      </c>
      <c r="P9698" t="str">
        <f t="shared" si="909"/>
        <v>Low</v>
      </c>
      <c r="Q9698" t="str">
        <f t="shared" si="910"/>
        <v>Long-Term</v>
      </c>
      <c r="R9698" t="str">
        <f t="shared" si="911"/>
        <v>Low Balance</v>
      </c>
      <c r="S9698" t="str">
        <f t="shared" si="912"/>
        <v>Normal</v>
      </c>
      <c r="T9698">
        <v>1</v>
      </c>
      <c r="U9698">
        <f t="shared" si="913"/>
        <v>0</v>
      </c>
    </row>
    <row r="9699" spans="1:21" x14ac:dyDescent="0.25">
      <c r="A9699">
        <v>2025</v>
      </c>
      <c r="B9699">
        <v>15609735</v>
      </c>
      <c r="C9699" t="s">
        <v>186</v>
      </c>
      <c r="D9699">
        <v>533</v>
      </c>
      <c r="E9699" t="s">
        <v>26</v>
      </c>
      <c r="F9699" t="s">
        <v>23</v>
      </c>
      <c r="G9699">
        <v>51</v>
      </c>
      <c r="H9699">
        <v>6</v>
      </c>
      <c r="I9699">
        <v>127546</v>
      </c>
      <c r="J9699">
        <v>2</v>
      </c>
      <c r="K9699">
        <v>0</v>
      </c>
      <c r="L9699">
        <v>0</v>
      </c>
      <c r="M9699">
        <v>79559</v>
      </c>
      <c r="N9699">
        <v>1</v>
      </c>
      <c r="O9699" t="str">
        <f t="shared" si="908"/>
        <v>46-60</v>
      </c>
      <c r="P9699" t="str">
        <f t="shared" si="909"/>
        <v>Low</v>
      </c>
      <c r="Q9699" t="str">
        <f t="shared" si="910"/>
        <v>Mid-Term</v>
      </c>
      <c r="R9699" t="str">
        <f t="shared" si="911"/>
        <v>High Balance</v>
      </c>
      <c r="S9699" t="str">
        <f t="shared" si="912"/>
        <v>High Value</v>
      </c>
      <c r="T9699">
        <v>1</v>
      </c>
      <c r="U9699">
        <f t="shared" si="913"/>
        <v>127546</v>
      </c>
    </row>
    <row r="9700" spans="1:21" x14ac:dyDescent="0.25">
      <c r="A9700">
        <v>2025</v>
      </c>
      <c r="B9700">
        <v>15771477</v>
      </c>
      <c r="C9700" t="s">
        <v>112</v>
      </c>
      <c r="D9700">
        <v>779</v>
      </c>
      <c r="E9700" t="s">
        <v>15</v>
      </c>
      <c r="F9700" t="s">
        <v>23</v>
      </c>
      <c r="G9700">
        <v>49</v>
      </c>
      <c r="H9700">
        <v>9</v>
      </c>
      <c r="I9700">
        <v>106160</v>
      </c>
      <c r="J9700">
        <v>1</v>
      </c>
      <c r="K9700">
        <v>0</v>
      </c>
      <c r="L9700">
        <v>0</v>
      </c>
      <c r="M9700">
        <v>116894</v>
      </c>
      <c r="N9700">
        <v>0</v>
      </c>
      <c r="O9700" t="str">
        <f t="shared" si="908"/>
        <v>46-60</v>
      </c>
      <c r="P9700" t="str">
        <f t="shared" si="909"/>
        <v>High</v>
      </c>
      <c r="Q9700" t="str">
        <f t="shared" si="910"/>
        <v>Long-Term</v>
      </c>
      <c r="R9700" t="str">
        <f t="shared" si="911"/>
        <v>High Balance</v>
      </c>
      <c r="S9700" t="str">
        <f t="shared" si="912"/>
        <v>High Value</v>
      </c>
      <c r="T9700">
        <v>1</v>
      </c>
      <c r="U9700">
        <f t="shared" si="913"/>
        <v>0</v>
      </c>
    </row>
    <row r="9701" spans="1:21" x14ac:dyDescent="0.25">
      <c r="A9701">
        <v>2025</v>
      </c>
      <c r="B9701">
        <v>15570145</v>
      </c>
      <c r="C9701" t="s">
        <v>1387</v>
      </c>
      <c r="D9701">
        <v>763</v>
      </c>
      <c r="E9701" t="s">
        <v>15</v>
      </c>
      <c r="F9701" t="s">
        <v>16</v>
      </c>
      <c r="G9701">
        <v>23</v>
      </c>
      <c r="H9701">
        <v>2</v>
      </c>
      <c r="I9701">
        <v>0</v>
      </c>
      <c r="J9701">
        <v>2</v>
      </c>
      <c r="K9701">
        <v>1</v>
      </c>
      <c r="L9701">
        <v>0</v>
      </c>
      <c r="M9701">
        <v>153984</v>
      </c>
      <c r="N9701">
        <v>0</v>
      </c>
      <c r="O9701" t="str">
        <f t="shared" si="908"/>
        <v>&lt;30</v>
      </c>
      <c r="P9701" t="str">
        <f t="shared" si="909"/>
        <v>High</v>
      </c>
      <c r="Q9701" t="str">
        <f t="shared" si="910"/>
        <v>New</v>
      </c>
      <c r="R9701" t="str">
        <f t="shared" si="911"/>
        <v>Zero Balance</v>
      </c>
      <c r="S9701" t="str">
        <f t="shared" si="912"/>
        <v>Normal</v>
      </c>
      <c r="T9701">
        <v>1</v>
      </c>
      <c r="U9701">
        <f t="shared" si="913"/>
        <v>0</v>
      </c>
    </row>
    <row r="9702" spans="1:21" x14ac:dyDescent="0.25">
      <c r="A9702">
        <v>2025</v>
      </c>
      <c r="B9702">
        <v>15797149</v>
      </c>
      <c r="C9702" t="s">
        <v>659</v>
      </c>
      <c r="D9702">
        <v>563</v>
      </c>
      <c r="E9702" t="s">
        <v>18</v>
      </c>
      <c r="F9702" t="s">
        <v>16</v>
      </c>
      <c r="G9702">
        <v>36</v>
      </c>
      <c r="H9702">
        <v>4</v>
      </c>
      <c r="I9702">
        <v>143680</v>
      </c>
      <c r="J9702">
        <v>2</v>
      </c>
      <c r="K9702">
        <v>1</v>
      </c>
      <c r="L9702">
        <v>1</v>
      </c>
      <c r="M9702">
        <v>63531</v>
      </c>
      <c r="N9702">
        <v>0</v>
      </c>
      <c r="O9702" t="str">
        <f t="shared" si="908"/>
        <v>30-45</v>
      </c>
      <c r="P9702" t="str">
        <f t="shared" si="909"/>
        <v>Low</v>
      </c>
      <c r="Q9702" t="str">
        <f t="shared" si="910"/>
        <v>Mid-Term</v>
      </c>
      <c r="R9702" t="str">
        <f t="shared" si="911"/>
        <v>High Balance</v>
      </c>
      <c r="S9702" t="str">
        <f t="shared" si="912"/>
        <v>High Value</v>
      </c>
      <c r="T9702">
        <v>1</v>
      </c>
      <c r="U9702">
        <f t="shared" si="913"/>
        <v>0</v>
      </c>
    </row>
    <row r="9703" spans="1:21" x14ac:dyDescent="0.25">
      <c r="A9703">
        <v>2025</v>
      </c>
      <c r="B9703">
        <v>15636912</v>
      </c>
      <c r="C9703" t="s">
        <v>2912</v>
      </c>
      <c r="D9703">
        <v>678</v>
      </c>
      <c r="E9703" t="s">
        <v>18</v>
      </c>
      <c r="F9703" t="s">
        <v>23</v>
      </c>
      <c r="G9703">
        <v>38</v>
      </c>
      <c r="H9703">
        <v>3</v>
      </c>
      <c r="I9703">
        <v>124484</v>
      </c>
      <c r="J9703">
        <v>1</v>
      </c>
      <c r="K9703">
        <v>1</v>
      </c>
      <c r="L9703">
        <v>0</v>
      </c>
      <c r="M9703">
        <v>126253</v>
      </c>
      <c r="N9703">
        <v>0</v>
      </c>
      <c r="O9703" t="str">
        <f t="shared" si="908"/>
        <v>30-45</v>
      </c>
      <c r="P9703" t="str">
        <f t="shared" si="909"/>
        <v>Medium</v>
      </c>
      <c r="Q9703" t="str">
        <f t="shared" si="910"/>
        <v>New</v>
      </c>
      <c r="R9703" t="str">
        <f t="shared" si="911"/>
        <v>High Balance</v>
      </c>
      <c r="S9703" t="str">
        <f t="shared" si="912"/>
        <v>High Value</v>
      </c>
      <c r="T9703">
        <v>1</v>
      </c>
      <c r="U9703">
        <f t="shared" si="913"/>
        <v>0</v>
      </c>
    </row>
    <row r="9704" spans="1:21" x14ac:dyDescent="0.25">
      <c r="A9704">
        <v>2025</v>
      </c>
      <c r="B9704">
        <v>15687828</v>
      </c>
      <c r="C9704" t="s">
        <v>2180</v>
      </c>
      <c r="D9704">
        <v>644</v>
      </c>
      <c r="E9704" t="s">
        <v>18</v>
      </c>
      <c r="F9704" t="s">
        <v>16</v>
      </c>
      <c r="G9704">
        <v>31</v>
      </c>
      <c r="H9704">
        <v>5</v>
      </c>
      <c r="I9704">
        <v>86006</v>
      </c>
      <c r="J9704">
        <v>1</v>
      </c>
      <c r="K9704">
        <v>1</v>
      </c>
      <c r="L9704">
        <v>1</v>
      </c>
      <c r="M9704">
        <v>73923</v>
      </c>
      <c r="N9704">
        <v>0</v>
      </c>
      <c r="O9704" t="str">
        <f t="shared" si="908"/>
        <v>30-45</v>
      </c>
      <c r="P9704" t="str">
        <f t="shared" si="909"/>
        <v>Medium</v>
      </c>
      <c r="Q9704" t="str">
        <f t="shared" si="910"/>
        <v>Mid-Term</v>
      </c>
      <c r="R9704" t="str">
        <f t="shared" si="911"/>
        <v>Low Balance</v>
      </c>
      <c r="S9704" t="str">
        <f t="shared" si="912"/>
        <v>Normal</v>
      </c>
      <c r="T9704">
        <v>1</v>
      </c>
      <c r="U9704">
        <f t="shared" si="913"/>
        <v>0</v>
      </c>
    </row>
    <row r="9705" spans="1:21" x14ac:dyDescent="0.25">
      <c r="A9705">
        <v>2025</v>
      </c>
      <c r="B9705">
        <v>15667424</v>
      </c>
      <c r="C9705" t="s">
        <v>444</v>
      </c>
      <c r="D9705">
        <v>682</v>
      </c>
      <c r="E9705" t="s">
        <v>26</v>
      </c>
      <c r="F9705" t="s">
        <v>16</v>
      </c>
      <c r="G9705">
        <v>43</v>
      </c>
      <c r="H9705">
        <v>7</v>
      </c>
      <c r="I9705">
        <v>111094</v>
      </c>
      <c r="J9705">
        <v>2</v>
      </c>
      <c r="K9705">
        <v>1</v>
      </c>
      <c r="L9705">
        <v>1</v>
      </c>
      <c r="M9705">
        <v>64679</v>
      </c>
      <c r="N9705">
        <v>0</v>
      </c>
      <c r="O9705" t="str">
        <f t="shared" si="908"/>
        <v>30-45</v>
      </c>
      <c r="P9705" t="str">
        <f t="shared" si="909"/>
        <v>Medium</v>
      </c>
      <c r="Q9705" t="str">
        <f t="shared" si="910"/>
        <v>Mid-Term</v>
      </c>
      <c r="R9705" t="str">
        <f t="shared" si="911"/>
        <v>High Balance</v>
      </c>
      <c r="S9705" t="str">
        <f t="shared" si="912"/>
        <v>High Value</v>
      </c>
      <c r="T9705">
        <v>1</v>
      </c>
      <c r="U9705">
        <f t="shared" si="913"/>
        <v>0</v>
      </c>
    </row>
    <row r="9706" spans="1:21" x14ac:dyDescent="0.25">
      <c r="A9706">
        <v>2025</v>
      </c>
      <c r="B9706">
        <v>15759872</v>
      </c>
      <c r="C9706" t="s">
        <v>312</v>
      </c>
      <c r="D9706">
        <v>625</v>
      </c>
      <c r="E9706" t="s">
        <v>15</v>
      </c>
      <c r="F9706" t="s">
        <v>23</v>
      </c>
      <c r="G9706">
        <v>22</v>
      </c>
      <c r="H9706">
        <v>9</v>
      </c>
      <c r="I9706">
        <v>0</v>
      </c>
      <c r="J9706">
        <v>2</v>
      </c>
      <c r="K9706">
        <v>1</v>
      </c>
      <c r="L9706">
        <v>0</v>
      </c>
      <c r="M9706">
        <v>157073</v>
      </c>
      <c r="N9706">
        <v>0</v>
      </c>
      <c r="O9706" t="str">
        <f t="shared" si="908"/>
        <v>&lt;30</v>
      </c>
      <c r="P9706" t="str">
        <f t="shared" si="909"/>
        <v>Medium</v>
      </c>
      <c r="Q9706" t="str">
        <f t="shared" si="910"/>
        <v>Long-Term</v>
      </c>
      <c r="R9706" t="str">
        <f t="shared" si="911"/>
        <v>Zero Balance</v>
      </c>
      <c r="S9706" t="str">
        <f t="shared" si="912"/>
        <v>Normal</v>
      </c>
      <c r="T9706">
        <v>1</v>
      </c>
      <c r="U9706">
        <f t="shared" si="913"/>
        <v>0</v>
      </c>
    </row>
    <row r="9707" spans="1:21" x14ac:dyDescent="0.25">
      <c r="A9707">
        <v>2025</v>
      </c>
      <c r="B9707">
        <v>15572374</v>
      </c>
      <c r="C9707" t="s">
        <v>2913</v>
      </c>
      <c r="D9707">
        <v>733</v>
      </c>
      <c r="E9707" t="s">
        <v>18</v>
      </c>
      <c r="F9707" t="s">
        <v>23</v>
      </c>
      <c r="G9707">
        <v>36</v>
      </c>
      <c r="H9707">
        <v>1</v>
      </c>
      <c r="I9707">
        <v>0</v>
      </c>
      <c r="J9707">
        <v>2</v>
      </c>
      <c r="K9707">
        <v>0</v>
      </c>
      <c r="L9707">
        <v>1</v>
      </c>
      <c r="M9707">
        <v>108378</v>
      </c>
      <c r="N9707">
        <v>0</v>
      </c>
      <c r="O9707" t="str">
        <f t="shared" si="908"/>
        <v>30-45</v>
      </c>
      <c r="P9707" t="str">
        <f t="shared" si="909"/>
        <v>Medium</v>
      </c>
      <c r="Q9707" t="str">
        <f t="shared" si="910"/>
        <v>New</v>
      </c>
      <c r="R9707" t="str">
        <f t="shared" si="911"/>
        <v>Zero Balance</v>
      </c>
      <c r="S9707" t="str">
        <f t="shared" si="912"/>
        <v>Normal</v>
      </c>
      <c r="T9707">
        <v>1</v>
      </c>
      <c r="U9707">
        <f t="shared" si="913"/>
        <v>0</v>
      </c>
    </row>
    <row r="9708" spans="1:21" x14ac:dyDescent="0.25">
      <c r="A9708">
        <v>2025</v>
      </c>
      <c r="B9708">
        <v>15754926</v>
      </c>
      <c r="C9708" t="s">
        <v>881</v>
      </c>
      <c r="D9708">
        <v>512</v>
      </c>
      <c r="E9708" t="s">
        <v>15</v>
      </c>
      <c r="F9708" t="s">
        <v>16</v>
      </c>
      <c r="G9708">
        <v>30</v>
      </c>
      <c r="H9708">
        <v>6</v>
      </c>
      <c r="I9708">
        <v>0</v>
      </c>
      <c r="J9708">
        <v>2</v>
      </c>
      <c r="K9708">
        <v>1</v>
      </c>
      <c r="L9708">
        <v>0</v>
      </c>
      <c r="M9708">
        <v>88827</v>
      </c>
      <c r="N9708">
        <v>0</v>
      </c>
      <c r="O9708" t="str">
        <f t="shared" si="908"/>
        <v>30-45</v>
      </c>
      <c r="P9708" t="str">
        <f t="shared" si="909"/>
        <v>Low</v>
      </c>
      <c r="Q9708" t="str">
        <f t="shared" si="910"/>
        <v>Mid-Term</v>
      </c>
      <c r="R9708" t="str">
        <f t="shared" si="911"/>
        <v>Zero Balance</v>
      </c>
      <c r="S9708" t="str">
        <f t="shared" si="912"/>
        <v>Normal</v>
      </c>
      <c r="T9708">
        <v>1</v>
      </c>
      <c r="U9708">
        <f t="shared" si="913"/>
        <v>0</v>
      </c>
    </row>
    <row r="9709" spans="1:21" x14ac:dyDescent="0.25">
      <c r="A9709">
        <v>2025</v>
      </c>
      <c r="B9709">
        <v>15687431</v>
      </c>
      <c r="C9709" t="s">
        <v>2914</v>
      </c>
      <c r="D9709">
        <v>642</v>
      </c>
      <c r="E9709" t="s">
        <v>15</v>
      </c>
      <c r="F9709" t="s">
        <v>16</v>
      </c>
      <c r="G9709">
        <v>41</v>
      </c>
      <c r="H9709">
        <v>7</v>
      </c>
      <c r="I9709">
        <v>115172</v>
      </c>
      <c r="J9709">
        <v>1</v>
      </c>
      <c r="K9709">
        <v>1</v>
      </c>
      <c r="L9709">
        <v>1</v>
      </c>
      <c r="M9709">
        <v>37674</v>
      </c>
      <c r="N9709">
        <v>0</v>
      </c>
      <c r="O9709" t="str">
        <f t="shared" si="908"/>
        <v>30-45</v>
      </c>
      <c r="P9709" t="str">
        <f t="shared" si="909"/>
        <v>Medium</v>
      </c>
      <c r="Q9709" t="str">
        <f t="shared" si="910"/>
        <v>Mid-Term</v>
      </c>
      <c r="R9709" t="str">
        <f t="shared" si="911"/>
        <v>High Balance</v>
      </c>
      <c r="S9709" t="str">
        <f t="shared" si="912"/>
        <v>High Value</v>
      </c>
      <c r="T9709">
        <v>1</v>
      </c>
      <c r="U9709">
        <f t="shared" si="913"/>
        <v>0</v>
      </c>
    </row>
    <row r="9710" spans="1:21" x14ac:dyDescent="0.25">
      <c r="A9710">
        <v>2025</v>
      </c>
      <c r="B9710">
        <v>15604515</v>
      </c>
      <c r="C9710" t="s">
        <v>2658</v>
      </c>
      <c r="D9710">
        <v>737</v>
      </c>
      <c r="E9710" t="s">
        <v>26</v>
      </c>
      <c r="F9710" t="s">
        <v>16</v>
      </c>
      <c r="G9710">
        <v>22</v>
      </c>
      <c r="H9710">
        <v>10</v>
      </c>
      <c r="I9710">
        <v>111543</v>
      </c>
      <c r="J9710">
        <v>2</v>
      </c>
      <c r="K9710">
        <v>0</v>
      </c>
      <c r="L9710">
        <v>0</v>
      </c>
      <c r="M9710">
        <v>106328</v>
      </c>
      <c r="N9710">
        <v>0</v>
      </c>
      <c r="O9710" t="str">
        <f t="shared" si="908"/>
        <v>&lt;30</v>
      </c>
      <c r="P9710" t="str">
        <f t="shared" si="909"/>
        <v>Medium</v>
      </c>
      <c r="Q9710" t="str">
        <f t="shared" si="910"/>
        <v>Long-Term</v>
      </c>
      <c r="R9710" t="str">
        <f t="shared" si="911"/>
        <v>High Balance</v>
      </c>
      <c r="S9710" t="str">
        <f t="shared" si="912"/>
        <v>High Value</v>
      </c>
      <c r="T9710">
        <v>1</v>
      </c>
      <c r="U9710">
        <f t="shared" si="913"/>
        <v>0</v>
      </c>
    </row>
    <row r="9711" spans="1:21" x14ac:dyDescent="0.25">
      <c r="A9711">
        <v>2025</v>
      </c>
      <c r="B9711">
        <v>15682839</v>
      </c>
      <c r="C9711" t="s">
        <v>1161</v>
      </c>
      <c r="D9711">
        <v>575</v>
      </c>
      <c r="E9711" t="s">
        <v>15</v>
      </c>
      <c r="F9711" t="s">
        <v>16</v>
      </c>
      <c r="G9711">
        <v>57</v>
      </c>
      <c r="H9711">
        <v>8</v>
      </c>
      <c r="I9711">
        <v>137937</v>
      </c>
      <c r="J9711">
        <v>1</v>
      </c>
      <c r="K9711">
        <v>1</v>
      </c>
      <c r="L9711">
        <v>1</v>
      </c>
      <c r="M9711">
        <v>84475</v>
      </c>
      <c r="N9711">
        <v>0</v>
      </c>
      <c r="O9711" t="str">
        <f t="shared" si="908"/>
        <v>46-60</v>
      </c>
      <c r="P9711" t="str">
        <f t="shared" si="909"/>
        <v>Low</v>
      </c>
      <c r="Q9711" t="str">
        <f t="shared" si="910"/>
        <v>Long-Term</v>
      </c>
      <c r="R9711" t="str">
        <f t="shared" si="911"/>
        <v>High Balance</v>
      </c>
      <c r="S9711" t="str">
        <f t="shared" si="912"/>
        <v>High Value</v>
      </c>
      <c r="T9711">
        <v>1</v>
      </c>
      <c r="U9711">
        <f t="shared" si="913"/>
        <v>0</v>
      </c>
    </row>
    <row r="9712" spans="1:21" x14ac:dyDescent="0.25">
      <c r="A9712">
        <v>2025</v>
      </c>
      <c r="B9712">
        <v>15624677</v>
      </c>
      <c r="C9712" t="s">
        <v>2915</v>
      </c>
      <c r="D9712">
        <v>543</v>
      </c>
      <c r="E9712" t="s">
        <v>26</v>
      </c>
      <c r="F9712" t="s">
        <v>16</v>
      </c>
      <c r="G9712">
        <v>37</v>
      </c>
      <c r="H9712">
        <v>3</v>
      </c>
      <c r="I9712">
        <v>122305</v>
      </c>
      <c r="J9712">
        <v>2</v>
      </c>
      <c r="K9712">
        <v>0</v>
      </c>
      <c r="L9712">
        <v>0</v>
      </c>
      <c r="M9712">
        <v>33999</v>
      </c>
      <c r="N9712">
        <v>0</v>
      </c>
      <c r="O9712" t="str">
        <f t="shared" si="908"/>
        <v>30-45</v>
      </c>
      <c r="P9712" t="str">
        <f t="shared" si="909"/>
        <v>Low</v>
      </c>
      <c r="Q9712" t="str">
        <f t="shared" si="910"/>
        <v>New</v>
      </c>
      <c r="R9712" t="str">
        <f t="shared" si="911"/>
        <v>High Balance</v>
      </c>
      <c r="S9712" t="str">
        <f t="shared" si="912"/>
        <v>High Value</v>
      </c>
      <c r="T9712">
        <v>1</v>
      </c>
      <c r="U9712">
        <f t="shared" si="913"/>
        <v>0</v>
      </c>
    </row>
    <row r="9713" spans="1:21" x14ac:dyDescent="0.25">
      <c r="A9713">
        <v>2025</v>
      </c>
      <c r="B9713">
        <v>15646366</v>
      </c>
      <c r="C9713" t="s">
        <v>70</v>
      </c>
      <c r="D9713">
        <v>521</v>
      </c>
      <c r="E9713" t="s">
        <v>26</v>
      </c>
      <c r="F9713" t="s">
        <v>23</v>
      </c>
      <c r="G9713">
        <v>41</v>
      </c>
      <c r="H9713">
        <v>8</v>
      </c>
      <c r="I9713">
        <v>120587</v>
      </c>
      <c r="J9713">
        <v>1</v>
      </c>
      <c r="K9713">
        <v>0</v>
      </c>
      <c r="L9713">
        <v>1</v>
      </c>
      <c r="M9713">
        <v>20491</v>
      </c>
      <c r="N9713">
        <v>0</v>
      </c>
      <c r="O9713" t="str">
        <f t="shared" si="908"/>
        <v>30-45</v>
      </c>
      <c r="P9713" t="str">
        <f t="shared" si="909"/>
        <v>Low</v>
      </c>
      <c r="Q9713" t="str">
        <f t="shared" si="910"/>
        <v>Long-Term</v>
      </c>
      <c r="R9713" t="str">
        <f t="shared" si="911"/>
        <v>High Balance</v>
      </c>
      <c r="S9713" t="str">
        <f t="shared" si="912"/>
        <v>High Value</v>
      </c>
      <c r="T9713">
        <v>1</v>
      </c>
      <c r="U9713">
        <f t="shared" si="913"/>
        <v>0</v>
      </c>
    </row>
    <row r="9714" spans="1:21" x14ac:dyDescent="0.25">
      <c r="A9714">
        <v>2025</v>
      </c>
      <c r="B9714">
        <v>15701768</v>
      </c>
      <c r="C9714" t="s">
        <v>364</v>
      </c>
      <c r="D9714">
        <v>637</v>
      </c>
      <c r="E9714" t="s">
        <v>15</v>
      </c>
      <c r="F9714" t="s">
        <v>23</v>
      </c>
      <c r="G9714">
        <v>32</v>
      </c>
      <c r="H9714">
        <v>3</v>
      </c>
      <c r="I9714">
        <v>0</v>
      </c>
      <c r="J9714">
        <v>2</v>
      </c>
      <c r="K9714">
        <v>1</v>
      </c>
      <c r="L9714">
        <v>1</v>
      </c>
      <c r="M9714">
        <v>197827</v>
      </c>
      <c r="N9714">
        <v>0</v>
      </c>
      <c r="O9714" t="str">
        <f t="shared" si="908"/>
        <v>30-45</v>
      </c>
      <c r="P9714" t="str">
        <f t="shared" si="909"/>
        <v>Medium</v>
      </c>
      <c r="Q9714" t="str">
        <f t="shared" si="910"/>
        <v>New</v>
      </c>
      <c r="R9714" t="str">
        <f t="shared" si="911"/>
        <v>Zero Balance</v>
      </c>
      <c r="S9714" t="str">
        <f t="shared" si="912"/>
        <v>Normal</v>
      </c>
      <c r="T9714">
        <v>1</v>
      </c>
      <c r="U9714">
        <f t="shared" si="913"/>
        <v>0</v>
      </c>
    </row>
    <row r="9715" spans="1:21" x14ac:dyDescent="0.25">
      <c r="A9715">
        <v>2025</v>
      </c>
      <c r="B9715">
        <v>15623566</v>
      </c>
      <c r="C9715" t="s">
        <v>2916</v>
      </c>
      <c r="D9715">
        <v>714</v>
      </c>
      <c r="E9715" t="s">
        <v>15</v>
      </c>
      <c r="F9715" t="s">
        <v>23</v>
      </c>
      <c r="G9715">
        <v>40</v>
      </c>
      <c r="H9715">
        <v>9</v>
      </c>
      <c r="I9715">
        <v>46521</v>
      </c>
      <c r="J9715">
        <v>1</v>
      </c>
      <c r="K9715">
        <v>1</v>
      </c>
      <c r="L9715">
        <v>1</v>
      </c>
      <c r="M9715">
        <v>96687</v>
      </c>
      <c r="N9715">
        <v>0</v>
      </c>
      <c r="O9715" t="str">
        <f t="shared" si="908"/>
        <v>30-45</v>
      </c>
      <c r="P9715" t="str">
        <f t="shared" si="909"/>
        <v>Medium</v>
      </c>
      <c r="Q9715" t="str">
        <f t="shared" si="910"/>
        <v>Long-Term</v>
      </c>
      <c r="R9715" t="str">
        <f t="shared" si="911"/>
        <v>Low Balance</v>
      </c>
      <c r="S9715" t="str">
        <f t="shared" si="912"/>
        <v>Normal</v>
      </c>
      <c r="T9715">
        <v>1</v>
      </c>
      <c r="U9715">
        <f t="shared" si="913"/>
        <v>0</v>
      </c>
    </row>
    <row r="9716" spans="1:21" x14ac:dyDescent="0.25">
      <c r="A9716">
        <v>2025</v>
      </c>
      <c r="B9716">
        <v>15681274</v>
      </c>
      <c r="C9716" t="s">
        <v>194</v>
      </c>
      <c r="D9716">
        <v>726</v>
      </c>
      <c r="E9716" t="s">
        <v>18</v>
      </c>
      <c r="F9716" t="s">
        <v>16</v>
      </c>
      <c r="G9716">
        <v>56</v>
      </c>
      <c r="H9716">
        <v>2</v>
      </c>
      <c r="I9716">
        <v>105474</v>
      </c>
      <c r="J9716">
        <v>1</v>
      </c>
      <c r="K9716">
        <v>1</v>
      </c>
      <c r="L9716">
        <v>1</v>
      </c>
      <c r="M9716">
        <v>46045</v>
      </c>
      <c r="N9716">
        <v>0</v>
      </c>
      <c r="O9716" t="str">
        <f t="shared" si="908"/>
        <v>46-60</v>
      </c>
      <c r="P9716" t="str">
        <f t="shared" si="909"/>
        <v>Medium</v>
      </c>
      <c r="Q9716" t="str">
        <f t="shared" si="910"/>
        <v>New</v>
      </c>
      <c r="R9716" t="str">
        <f t="shared" si="911"/>
        <v>High Balance</v>
      </c>
      <c r="S9716" t="str">
        <f t="shared" si="912"/>
        <v>High Value</v>
      </c>
      <c r="T9716">
        <v>1</v>
      </c>
      <c r="U9716">
        <f t="shared" si="913"/>
        <v>0</v>
      </c>
    </row>
    <row r="9717" spans="1:21" x14ac:dyDescent="0.25">
      <c r="A9717">
        <v>2025</v>
      </c>
      <c r="B9717">
        <v>15762573</v>
      </c>
      <c r="C9717" t="s">
        <v>690</v>
      </c>
      <c r="D9717">
        <v>680</v>
      </c>
      <c r="E9717" t="s">
        <v>18</v>
      </c>
      <c r="F9717" t="s">
        <v>16</v>
      </c>
      <c r="G9717">
        <v>34</v>
      </c>
      <c r="H9717">
        <v>7</v>
      </c>
      <c r="I9717">
        <v>0</v>
      </c>
      <c r="J9717">
        <v>2</v>
      </c>
      <c r="K9717">
        <v>1</v>
      </c>
      <c r="L9717">
        <v>0</v>
      </c>
      <c r="M9717">
        <v>98950</v>
      </c>
      <c r="N9717">
        <v>0</v>
      </c>
      <c r="O9717" t="str">
        <f t="shared" si="908"/>
        <v>30-45</v>
      </c>
      <c r="P9717" t="str">
        <f t="shared" si="909"/>
        <v>Medium</v>
      </c>
      <c r="Q9717" t="str">
        <f t="shared" si="910"/>
        <v>Mid-Term</v>
      </c>
      <c r="R9717" t="str">
        <f t="shared" si="911"/>
        <v>Zero Balance</v>
      </c>
      <c r="S9717" t="str">
        <f t="shared" si="912"/>
        <v>Normal</v>
      </c>
      <c r="T9717">
        <v>1</v>
      </c>
      <c r="U9717">
        <f t="shared" si="913"/>
        <v>0</v>
      </c>
    </row>
    <row r="9718" spans="1:21" x14ac:dyDescent="0.25">
      <c r="A9718">
        <v>2025</v>
      </c>
      <c r="B9718">
        <v>15706458</v>
      </c>
      <c r="C9718" t="s">
        <v>748</v>
      </c>
      <c r="D9718">
        <v>812</v>
      </c>
      <c r="E9718" t="s">
        <v>26</v>
      </c>
      <c r="F9718" t="s">
        <v>23</v>
      </c>
      <c r="G9718">
        <v>39</v>
      </c>
      <c r="H9718">
        <v>5</v>
      </c>
      <c r="I9718">
        <v>115731</v>
      </c>
      <c r="J9718">
        <v>3</v>
      </c>
      <c r="K9718">
        <v>1</v>
      </c>
      <c r="L9718">
        <v>1</v>
      </c>
      <c r="M9718">
        <v>185599</v>
      </c>
      <c r="N9718">
        <v>1</v>
      </c>
      <c r="O9718" t="str">
        <f t="shared" si="908"/>
        <v>30-45</v>
      </c>
      <c r="P9718" t="str">
        <f t="shared" si="909"/>
        <v>High</v>
      </c>
      <c r="Q9718" t="str">
        <f t="shared" si="910"/>
        <v>Mid-Term</v>
      </c>
      <c r="R9718" t="str">
        <f t="shared" si="911"/>
        <v>High Balance</v>
      </c>
      <c r="S9718" t="str">
        <f t="shared" si="912"/>
        <v>High Value</v>
      </c>
      <c r="T9718">
        <v>1</v>
      </c>
      <c r="U9718">
        <f t="shared" si="913"/>
        <v>115731</v>
      </c>
    </row>
    <row r="9719" spans="1:21" x14ac:dyDescent="0.25">
      <c r="A9719">
        <v>2025</v>
      </c>
      <c r="B9719">
        <v>15654222</v>
      </c>
      <c r="C9719" t="s">
        <v>2917</v>
      </c>
      <c r="D9719">
        <v>757</v>
      </c>
      <c r="E9719" t="s">
        <v>18</v>
      </c>
      <c r="F9719" t="s">
        <v>23</v>
      </c>
      <c r="G9719">
        <v>30</v>
      </c>
      <c r="H9719">
        <v>3</v>
      </c>
      <c r="I9719">
        <v>145396</v>
      </c>
      <c r="J9719">
        <v>1</v>
      </c>
      <c r="K9719">
        <v>0</v>
      </c>
      <c r="L9719">
        <v>1</v>
      </c>
      <c r="M9719">
        <v>198341</v>
      </c>
      <c r="N9719">
        <v>0</v>
      </c>
      <c r="O9719" t="str">
        <f t="shared" si="908"/>
        <v>30-45</v>
      </c>
      <c r="P9719" t="str">
        <f t="shared" si="909"/>
        <v>High</v>
      </c>
      <c r="Q9719" t="str">
        <f t="shared" si="910"/>
        <v>New</v>
      </c>
      <c r="R9719" t="str">
        <f t="shared" si="911"/>
        <v>High Balance</v>
      </c>
      <c r="S9719" t="str">
        <f t="shared" si="912"/>
        <v>High Value</v>
      </c>
      <c r="T9719">
        <v>1</v>
      </c>
      <c r="U9719">
        <f t="shared" si="913"/>
        <v>0</v>
      </c>
    </row>
    <row r="9720" spans="1:21" x14ac:dyDescent="0.25">
      <c r="A9720">
        <v>2025</v>
      </c>
      <c r="B9720">
        <v>15704053</v>
      </c>
      <c r="C9720" t="s">
        <v>125</v>
      </c>
      <c r="D9720">
        <v>710</v>
      </c>
      <c r="E9720" t="s">
        <v>18</v>
      </c>
      <c r="F9720" t="s">
        <v>23</v>
      </c>
      <c r="G9720">
        <v>62</v>
      </c>
      <c r="H9720">
        <v>3</v>
      </c>
      <c r="I9720">
        <v>131078</v>
      </c>
      <c r="J9720">
        <v>2</v>
      </c>
      <c r="K9720">
        <v>1</v>
      </c>
      <c r="L9720">
        <v>0</v>
      </c>
      <c r="M9720">
        <v>119349</v>
      </c>
      <c r="N9720">
        <v>1</v>
      </c>
      <c r="O9720" t="str">
        <f t="shared" si="908"/>
        <v>60+</v>
      </c>
      <c r="P9720" t="str">
        <f t="shared" si="909"/>
        <v>Medium</v>
      </c>
      <c r="Q9720" t="str">
        <f t="shared" si="910"/>
        <v>New</v>
      </c>
      <c r="R9720" t="str">
        <f t="shared" si="911"/>
        <v>High Balance</v>
      </c>
      <c r="S9720" t="str">
        <f t="shared" si="912"/>
        <v>High Value</v>
      </c>
      <c r="T9720">
        <v>1</v>
      </c>
      <c r="U9720">
        <f t="shared" si="913"/>
        <v>131078</v>
      </c>
    </row>
    <row r="9721" spans="1:21" x14ac:dyDescent="0.25">
      <c r="A9721">
        <v>2025</v>
      </c>
      <c r="B9721">
        <v>15724321</v>
      </c>
      <c r="C9721" t="s">
        <v>676</v>
      </c>
      <c r="D9721">
        <v>516</v>
      </c>
      <c r="E9721" t="s">
        <v>26</v>
      </c>
      <c r="F9721" t="s">
        <v>16</v>
      </c>
      <c r="G9721">
        <v>47</v>
      </c>
      <c r="H9721">
        <v>9</v>
      </c>
      <c r="I9721">
        <v>128299</v>
      </c>
      <c r="J9721">
        <v>1</v>
      </c>
      <c r="K9721">
        <v>0</v>
      </c>
      <c r="L9721">
        <v>0</v>
      </c>
      <c r="M9721">
        <v>149614</v>
      </c>
      <c r="N9721">
        <v>1</v>
      </c>
      <c r="O9721" t="str">
        <f t="shared" si="908"/>
        <v>46-60</v>
      </c>
      <c r="P9721" t="str">
        <f t="shared" si="909"/>
        <v>Low</v>
      </c>
      <c r="Q9721" t="str">
        <f t="shared" si="910"/>
        <v>Long-Term</v>
      </c>
      <c r="R9721" t="str">
        <f t="shared" si="911"/>
        <v>High Balance</v>
      </c>
      <c r="S9721" t="str">
        <f t="shared" si="912"/>
        <v>High Value</v>
      </c>
      <c r="T9721">
        <v>1</v>
      </c>
      <c r="U9721">
        <f t="shared" si="913"/>
        <v>128299</v>
      </c>
    </row>
    <row r="9722" spans="1:21" x14ac:dyDescent="0.25">
      <c r="A9722">
        <v>2025</v>
      </c>
      <c r="B9722">
        <v>15621815</v>
      </c>
      <c r="C9722" t="s">
        <v>1061</v>
      </c>
      <c r="D9722">
        <v>803</v>
      </c>
      <c r="E9722" t="s">
        <v>15</v>
      </c>
      <c r="F9722" t="s">
        <v>16</v>
      </c>
      <c r="G9722">
        <v>40</v>
      </c>
      <c r="H9722">
        <v>6</v>
      </c>
      <c r="I9722">
        <v>165527</v>
      </c>
      <c r="J9722">
        <v>1</v>
      </c>
      <c r="K9722">
        <v>1</v>
      </c>
      <c r="L9722">
        <v>0</v>
      </c>
      <c r="M9722">
        <v>12328</v>
      </c>
      <c r="N9722">
        <v>0</v>
      </c>
      <c r="O9722" t="str">
        <f t="shared" si="908"/>
        <v>30-45</v>
      </c>
      <c r="P9722" t="str">
        <f t="shared" si="909"/>
        <v>High</v>
      </c>
      <c r="Q9722" t="str">
        <f t="shared" si="910"/>
        <v>Mid-Term</v>
      </c>
      <c r="R9722" t="str">
        <f t="shared" si="911"/>
        <v>High Balance</v>
      </c>
      <c r="S9722" t="str">
        <f t="shared" si="912"/>
        <v>High Value</v>
      </c>
      <c r="T9722">
        <v>1</v>
      </c>
      <c r="U9722">
        <f t="shared" si="913"/>
        <v>0</v>
      </c>
    </row>
    <row r="9723" spans="1:21" x14ac:dyDescent="0.25">
      <c r="A9723">
        <v>2025</v>
      </c>
      <c r="B9723">
        <v>15724876</v>
      </c>
      <c r="C9723" t="s">
        <v>680</v>
      </c>
      <c r="D9723">
        <v>560</v>
      </c>
      <c r="E9723" t="s">
        <v>15</v>
      </c>
      <c r="F9723" t="s">
        <v>16</v>
      </c>
      <c r="G9723">
        <v>38</v>
      </c>
      <c r="H9723">
        <v>5</v>
      </c>
      <c r="I9723">
        <v>83714</v>
      </c>
      <c r="J9723">
        <v>1</v>
      </c>
      <c r="K9723">
        <v>1</v>
      </c>
      <c r="L9723">
        <v>1</v>
      </c>
      <c r="M9723">
        <v>33246</v>
      </c>
      <c r="N9723">
        <v>0</v>
      </c>
      <c r="O9723" t="str">
        <f t="shared" si="908"/>
        <v>30-45</v>
      </c>
      <c r="P9723" t="str">
        <f t="shared" si="909"/>
        <v>Low</v>
      </c>
      <c r="Q9723" t="str">
        <f t="shared" si="910"/>
        <v>Mid-Term</v>
      </c>
      <c r="R9723" t="str">
        <f t="shared" si="911"/>
        <v>Low Balance</v>
      </c>
      <c r="S9723" t="str">
        <f t="shared" si="912"/>
        <v>Normal</v>
      </c>
      <c r="T9723">
        <v>1</v>
      </c>
      <c r="U9723">
        <f t="shared" si="913"/>
        <v>0</v>
      </c>
    </row>
    <row r="9724" spans="1:21" x14ac:dyDescent="0.25">
      <c r="A9724">
        <v>2025</v>
      </c>
      <c r="B9724">
        <v>15696588</v>
      </c>
      <c r="C9724" t="s">
        <v>307</v>
      </c>
      <c r="D9724">
        <v>679</v>
      </c>
      <c r="E9724" t="s">
        <v>15</v>
      </c>
      <c r="F9724" t="s">
        <v>16</v>
      </c>
      <c r="G9724">
        <v>36</v>
      </c>
      <c r="H9724">
        <v>3</v>
      </c>
      <c r="I9724">
        <v>0</v>
      </c>
      <c r="J9724">
        <v>2</v>
      </c>
      <c r="K9724">
        <v>1</v>
      </c>
      <c r="L9724">
        <v>1</v>
      </c>
      <c r="M9724">
        <v>2243</v>
      </c>
      <c r="N9724">
        <v>0</v>
      </c>
      <c r="O9724" t="str">
        <f t="shared" si="908"/>
        <v>30-45</v>
      </c>
      <c r="P9724" t="str">
        <f t="shared" si="909"/>
        <v>Medium</v>
      </c>
      <c r="Q9724" t="str">
        <f t="shared" si="910"/>
        <v>New</v>
      </c>
      <c r="R9724" t="str">
        <f t="shared" si="911"/>
        <v>Zero Balance</v>
      </c>
      <c r="S9724" t="str">
        <f t="shared" si="912"/>
        <v>Normal</v>
      </c>
      <c r="T9724">
        <v>1</v>
      </c>
      <c r="U9724">
        <f t="shared" si="913"/>
        <v>0</v>
      </c>
    </row>
    <row r="9725" spans="1:21" x14ac:dyDescent="0.25">
      <c r="A9725">
        <v>2025</v>
      </c>
      <c r="B9725">
        <v>15612832</v>
      </c>
      <c r="C9725" t="s">
        <v>795</v>
      </c>
      <c r="D9725">
        <v>526</v>
      </c>
      <c r="E9725" t="s">
        <v>15</v>
      </c>
      <c r="F9725" t="s">
        <v>23</v>
      </c>
      <c r="G9725">
        <v>32</v>
      </c>
      <c r="H9725">
        <v>7</v>
      </c>
      <c r="I9725">
        <v>125540</v>
      </c>
      <c r="J9725">
        <v>1</v>
      </c>
      <c r="K9725">
        <v>0</v>
      </c>
      <c r="L9725">
        <v>0</v>
      </c>
      <c r="M9725">
        <v>86786</v>
      </c>
      <c r="N9725">
        <v>0</v>
      </c>
      <c r="O9725" t="str">
        <f t="shared" si="908"/>
        <v>30-45</v>
      </c>
      <c r="P9725" t="str">
        <f t="shared" si="909"/>
        <v>Low</v>
      </c>
      <c r="Q9725" t="str">
        <f t="shared" si="910"/>
        <v>Mid-Term</v>
      </c>
      <c r="R9725" t="str">
        <f t="shared" si="911"/>
        <v>High Balance</v>
      </c>
      <c r="S9725" t="str">
        <f t="shared" si="912"/>
        <v>High Value</v>
      </c>
      <c r="T9725">
        <v>1</v>
      </c>
      <c r="U9725">
        <f t="shared" si="913"/>
        <v>0</v>
      </c>
    </row>
    <row r="9726" spans="1:21" x14ac:dyDescent="0.25">
      <c r="A9726">
        <v>2025</v>
      </c>
      <c r="B9726">
        <v>15804295</v>
      </c>
      <c r="C9726" t="s">
        <v>177</v>
      </c>
      <c r="D9726">
        <v>485</v>
      </c>
      <c r="E9726" t="s">
        <v>15</v>
      </c>
      <c r="F9726" t="s">
        <v>23</v>
      </c>
      <c r="G9726">
        <v>41</v>
      </c>
      <c r="H9726">
        <v>2</v>
      </c>
      <c r="I9726">
        <v>100255</v>
      </c>
      <c r="J9726">
        <v>2</v>
      </c>
      <c r="K9726">
        <v>1</v>
      </c>
      <c r="L9726">
        <v>1</v>
      </c>
      <c r="M9726">
        <v>12707</v>
      </c>
      <c r="N9726">
        <v>0</v>
      </c>
      <c r="O9726" t="str">
        <f t="shared" si="908"/>
        <v>30-45</v>
      </c>
      <c r="P9726" t="str">
        <f t="shared" si="909"/>
        <v>Low</v>
      </c>
      <c r="Q9726" t="str">
        <f t="shared" si="910"/>
        <v>New</v>
      </c>
      <c r="R9726" t="str">
        <f t="shared" si="911"/>
        <v>High Balance</v>
      </c>
      <c r="S9726" t="str">
        <f t="shared" si="912"/>
        <v>High Value</v>
      </c>
      <c r="T9726">
        <v>1</v>
      </c>
      <c r="U9726">
        <f t="shared" si="913"/>
        <v>0</v>
      </c>
    </row>
    <row r="9727" spans="1:21" x14ac:dyDescent="0.25">
      <c r="A9727">
        <v>2025</v>
      </c>
      <c r="B9727">
        <v>15712536</v>
      </c>
      <c r="C9727" t="s">
        <v>504</v>
      </c>
      <c r="D9727">
        <v>625</v>
      </c>
      <c r="E9727" t="s">
        <v>15</v>
      </c>
      <c r="F9727" t="s">
        <v>16</v>
      </c>
      <c r="G9727">
        <v>36</v>
      </c>
      <c r="H9727">
        <v>3</v>
      </c>
      <c r="I9727">
        <v>0</v>
      </c>
      <c r="J9727">
        <v>2</v>
      </c>
      <c r="K9727">
        <v>1</v>
      </c>
      <c r="L9727">
        <v>0</v>
      </c>
      <c r="M9727">
        <v>41295</v>
      </c>
      <c r="N9727">
        <v>1</v>
      </c>
      <c r="O9727" t="str">
        <f t="shared" si="908"/>
        <v>30-45</v>
      </c>
      <c r="P9727" t="str">
        <f t="shared" si="909"/>
        <v>Medium</v>
      </c>
      <c r="Q9727" t="str">
        <f t="shared" si="910"/>
        <v>New</v>
      </c>
      <c r="R9727" t="str">
        <f t="shared" si="911"/>
        <v>Zero Balance</v>
      </c>
      <c r="S9727" t="str">
        <f t="shared" si="912"/>
        <v>Normal</v>
      </c>
      <c r="T9727">
        <v>1</v>
      </c>
      <c r="U9727">
        <f t="shared" si="913"/>
        <v>0</v>
      </c>
    </row>
    <row r="9728" spans="1:21" x14ac:dyDescent="0.25">
      <c r="A9728">
        <v>2025</v>
      </c>
      <c r="B9728">
        <v>15662494</v>
      </c>
      <c r="C9728" t="s">
        <v>1050</v>
      </c>
      <c r="D9728">
        <v>773</v>
      </c>
      <c r="E9728" t="s">
        <v>18</v>
      </c>
      <c r="F9728" t="s">
        <v>23</v>
      </c>
      <c r="G9728">
        <v>43</v>
      </c>
      <c r="H9728">
        <v>7</v>
      </c>
      <c r="I9728">
        <v>138151</v>
      </c>
      <c r="J9728">
        <v>1</v>
      </c>
      <c r="K9728">
        <v>1</v>
      </c>
      <c r="L9728">
        <v>1</v>
      </c>
      <c r="M9728">
        <v>177357</v>
      </c>
      <c r="N9728">
        <v>0</v>
      </c>
      <c r="O9728" t="str">
        <f t="shared" si="908"/>
        <v>30-45</v>
      </c>
      <c r="P9728" t="str">
        <f t="shared" si="909"/>
        <v>High</v>
      </c>
      <c r="Q9728" t="str">
        <f t="shared" si="910"/>
        <v>Mid-Term</v>
      </c>
      <c r="R9728" t="str">
        <f t="shared" si="911"/>
        <v>High Balance</v>
      </c>
      <c r="S9728" t="str">
        <f t="shared" si="912"/>
        <v>High Value</v>
      </c>
      <c r="T9728">
        <v>1</v>
      </c>
      <c r="U9728">
        <f t="shared" si="913"/>
        <v>0</v>
      </c>
    </row>
    <row r="9729" spans="1:21" x14ac:dyDescent="0.25">
      <c r="A9729">
        <v>2025</v>
      </c>
      <c r="B9729">
        <v>15807728</v>
      </c>
      <c r="C9729" t="s">
        <v>903</v>
      </c>
      <c r="D9729">
        <v>530</v>
      </c>
      <c r="E9729" t="s">
        <v>15</v>
      </c>
      <c r="F9729" t="s">
        <v>16</v>
      </c>
      <c r="G9729">
        <v>45</v>
      </c>
      <c r="H9729">
        <v>1</v>
      </c>
      <c r="I9729">
        <v>0</v>
      </c>
      <c r="J9729">
        <v>1</v>
      </c>
      <c r="K9729">
        <v>0</v>
      </c>
      <c r="L9729">
        <v>1</v>
      </c>
      <c r="M9729">
        <v>190664</v>
      </c>
      <c r="N9729">
        <v>1</v>
      </c>
      <c r="O9729" t="str">
        <f t="shared" si="908"/>
        <v>30-45</v>
      </c>
      <c r="P9729" t="str">
        <f t="shared" si="909"/>
        <v>Low</v>
      </c>
      <c r="Q9729" t="str">
        <f t="shared" si="910"/>
        <v>New</v>
      </c>
      <c r="R9729" t="str">
        <f t="shared" si="911"/>
        <v>Zero Balance</v>
      </c>
      <c r="S9729" t="str">
        <f t="shared" si="912"/>
        <v>Normal</v>
      </c>
      <c r="T9729">
        <v>1</v>
      </c>
      <c r="U9729">
        <f t="shared" si="913"/>
        <v>0</v>
      </c>
    </row>
    <row r="9730" spans="1:21" x14ac:dyDescent="0.25">
      <c r="A9730">
        <v>2025</v>
      </c>
      <c r="B9730">
        <v>15764916</v>
      </c>
      <c r="C9730" t="s">
        <v>106</v>
      </c>
      <c r="D9730">
        <v>616</v>
      </c>
      <c r="E9730" t="s">
        <v>26</v>
      </c>
      <c r="F9730" t="s">
        <v>16</v>
      </c>
      <c r="G9730">
        <v>43</v>
      </c>
      <c r="H9730">
        <v>7</v>
      </c>
      <c r="I9730">
        <v>95984</v>
      </c>
      <c r="J9730">
        <v>1</v>
      </c>
      <c r="K9730">
        <v>0</v>
      </c>
      <c r="L9730">
        <v>1</v>
      </c>
      <c r="M9730">
        <v>115263</v>
      </c>
      <c r="N9730">
        <v>1</v>
      </c>
      <c r="O9730" t="str">
        <f t="shared" ref="O9730:O9793" si="914">IF(G9730&lt;30,"&lt;30",IF(G9730&lt;=45,"30-45",IF(G9730&lt;=60,"46-60","60+")))</f>
        <v>30-45</v>
      </c>
      <c r="P9730" t="str">
        <f t="shared" ref="P9730:P9793" si="915">IF(D9730&lt;600,"Low",IF(D9730&lt;=750,"Medium","High"))</f>
        <v>Medium</v>
      </c>
      <c r="Q9730" t="str">
        <f t="shared" ref="Q9730:Q9793" si="916">IF(H9730&lt;=3,"New",IF(H9730&lt;=7,"Mid-Term","Long-Term"))</f>
        <v>Mid-Term</v>
      </c>
      <c r="R9730" t="str">
        <f t="shared" ref="R9730:R9793" si="917">IF(I9730=0,"Zero Balance",IF(I9730&lt;100000,"Low Balance","High Balance"))</f>
        <v>Low Balance</v>
      </c>
      <c r="S9730" t="str">
        <f t="shared" ref="S9730:S9793" si="918">IF(I9730&gt;=100000,"High Value","Normal")</f>
        <v>Normal</v>
      </c>
      <c r="T9730">
        <v>1</v>
      </c>
      <c r="U9730">
        <f t="shared" ref="U9730:U9793" si="919">IF(N9730=1,I9730,0)</f>
        <v>95984</v>
      </c>
    </row>
    <row r="9731" spans="1:21" x14ac:dyDescent="0.25">
      <c r="A9731">
        <v>2025</v>
      </c>
      <c r="B9731">
        <v>15615330</v>
      </c>
      <c r="C9731" t="s">
        <v>1194</v>
      </c>
      <c r="D9731">
        <v>651</v>
      </c>
      <c r="E9731" t="s">
        <v>15</v>
      </c>
      <c r="F9731" t="s">
        <v>23</v>
      </c>
      <c r="G9731">
        <v>23</v>
      </c>
      <c r="H9731">
        <v>10</v>
      </c>
      <c r="I9731">
        <v>0</v>
      </c>
      <c r="J9731">
        <v>2</v>
      </c>
      <c r="K9731">
        <v>1</v>
      </c>
      <c r="L9731">
        <v>1</v>
      </c>
      <c r="M9731">
        <v>170099</v>
      </c>
      <c r="N9731">
        <v>0</v>
      </c>
      <c r="O9731" t="str">
        <f t="shared" si="914"/>
        <v>&lt;30</v>
      </c>
      <c r="P9731" t="str">
        <f t="shared" si="915"/>
        <v>Medium</v>
      </c>
      <c r="Q9731" t="str">
        <f t="shared" si="916"/>
        <v>Long-Term</v>
      </c>
      <c r="R9731" t="str">
        <f t="shared" si="917"/>
        <v>Zero Balance</v>
      </c>
      <c r="S9731" t="str">
        <f t="shared" si="918"/>
        <v>Normal</v>
      </c>
      <c r="T9731">
        <v>1</v>
      </c>
      <c r="U9731">
        <f t="shared" si="919"/>
        <v>0</v>
      </c>
    </row>
    <row r="9732" spans="1:21" x14ac:dyDescent="0.25">
      <c r="A9732">
        <v>2025</v>
      </c>
      <c r="B9732">
        <v>15638487</v>
      </c>
      <c r="C9732" t="s">
        <v>691</v>
      </c>
      <c r="D9732">
        <v>586</v>
      </c>
      <c r="E9732" t="s">
        <v>26</v>
      </c>
      <c r="F9732" t="s">
        <v>23</v>
      </c>
      <c r="G9732">
        <v>38</v>
      </c>
      <c r="H9732">
        <v>2</v>
      </c>
      <c r="I9732">
        <v>136858</v>
      </c>
      <c r="J9732">
        <v>1</v>
      </c>
      <c r="K9732">
        <v>0</v>
      </c>
      <c r="L9732">
        <v>1</v>
      </c>
      <c r="M9732">
        <v>189144</v>
      </c>
      <c r="N9732">
        <v>0</v>
      </c>
      <c r="O9732" t="str">
        <f t="shared" si="914"/>
        <v>30-45</v>
      </c>
      <c r="P9732" t="str">
        <f t="shared" si="915"/>
        <v>Low</v>
      </c>
      <c r="Q9732" t="str">
        <f t="shared" si="916"/>
        <v>New</v>
      </c>
      <c r="R9732" t="str">
        <f t="shared" si="917"/>
        <v>High Balance</v>
      </c>
      <c r="S9732" t="str">
        <f t="shared" si="918"/>
        <v>High Value</v>
      </c>
      <c r="T9732">
        <v>1</v>
      </c>
      <c r="U9732">
        <f t="shared" si="919"/>
        <v>0</v>
      </c>
    </row>
    <row r="9733" spans="1:21" x14ac:dyDescent="0.25">
      <c r="A9733">
        <v>2025</v>
      </c>
      <c r="B9733">
        <v>15627859</v>
      </c>
      <c r="C9733" t="s">
        <v>1514</v>
      </c>
      <c r="D9733">
        <v>607</v>
      </c>
      <c r="E9733" t="s">
        <v>26</v>
      </c>
      <c r="F9733" t="s">
        <v>23</v>
      </c>
      <c r="G9733">
        <v>29</v>
      </c>
      <c r="H9733">
        <v>7</v>
      </c>
      <c r="I9733">
        <v>102609</v>
      </c>
      <c r="J9733">
        <v>1</v>
      </c>
      <c r="K9733">
        <v>1</v>
      </c>
      <c r="L9733">
        <v>0</v>
      </c>
      <c r="M9733">
        <v>163257</v>
      </c>
      <c r="N9733">
        <v>0</v>
      </c>
      <c r="O9733" t="str">
        <f t="shared" si="914"/>
        <v>&lt;30</v>
      </c>
      <c r="P9733" t="str">
        <f t="shared" si="915"/>
        <v>Medium</v>
      </c>
      <c r="Q9733" t="str">
        <f t="shared" si="916"/>
        <v>Mid-Term</v>
      </c>
      <c r="R9733" t="str">
        <f t="shared" si="917"/>
        <v>High Balance</v>
      </c>
      <c r="S9733" t="str">
        <f t="shared" si="918"/>
        <v>High Value</v>
      </c>
      <c r="T9733">
        <v>1</v>
      </c>
      <c r="U9733">
        <f t="shared" si="919"/>
        <v>0</v>
      </c>
    </row>
    <row r="9734" spans="1:21" x14ac:dyDescent="0.25">
      <c r="A9734">
        <v>2025</v>
      </c>
      <c r="B9734">
        <v>15622192</v>
      </c>
      <c r="C9734" t="s">
        <v>45</v>
      </c>
      <c r="D9734">
        <v>724</v>
      </c>
      <c r="E9734" t="s">
        <v>18</v>
      </c>
      <c r="F9734" t="s">
        <v>23</v>
      </c>
      <c r="G9734">
        <v>39</v>
      </c>
      <c r="H9734">
        <v>3</v>
      </c>
      <c r="I9734">
        <v>0</v>
      </c>
      <c r="J9734">
        <v>2</v>
      </c>
      <c r="K9734">
        <v>0</v>
      </c>
      <c r="L9734">
        <v>1</v>
      </c>
      <c r="M9734">
        <v>95563</v>
      </c>
      <c r="N9734">
        <v>0</v>
      </c>
      <c r="O9734" t="str">
        <f t="shared" si="914"/>
        <v>30-45</v>
      </c>
      <c r="P9734" t="str">
        <f t="shared" si="915"/>
        <v>Medium</v>
      </c>
      <c r="Q9734" t="str">
        <f t="shared" si="916"/>
        <v>New</v>
      </c>
      <c r="R9734" t="str">
        <f t="shared" si="917"/>
        <v>Zero Balance</v>
      </c>
      <c r="S9734" t="str">
        <f t="shared" si="918"/>
        <v>Normal</v>
      </c>
      <c r="T9734">
        <v>1</v>
      </c>
      <c r="U9734">
        <f t="shared" si="919"/>
        <v>0</v>
      </c>
    </row>
    <row r="9735" spans="1:21" x14ac:dyDescent="0.25">
      <c r="A9735">
        <v>2025</v>
      </c>
      <c r="B9735">
        <v>15789413</v>
      </c>
      <c r="C9735" t="s">
        <v>2207</v>
      </c>
      <c r="D9735">
        <v>733</v>
      </c>
      <c r="E9735" t="s">
        <v>15</v>
      </c>
      <c r="F9735" t="s">
        <v>23</v>
      </c>
      <c r="G9735">
        <v>64</v>
      </c>
      <c r="H9735">
        <v>3</v>
      </c>
      <c r="I9735">
        <v>0</v>
      </c>
      <c r="J9735">
        <v>2</v>
      </c>
      <c r="K9735">
        <v>1</v>
      </c>
      <c r="L9735">
        <v>1</v>
      </c>
      <c r="M9735">
        <v>75273</v>
      </c>
      <c r="N9735">
        <v>0</v>
      </c>
      <c r="O9735" t="str">
        <f t="shared" si="914"/>
        <v>60+</v>
      </c>
      <c r="P9735" t="str">
        <f t="shared" si="915"/>
        <v>Medium</v>
      </c>
      <c r="Q9735" t="str">
        <f t="shared" si="916"/>
        <v>New</v>
      </c>
      <c r="R9735" t="str">
        <f t="shared" si="917"/>
        <v>Zero Balance</v>
      </c>
      <c r="S9735" t="str">
        <f t="shared" si="918"/>
        <v>Normal</v>
      </c>
      <c r="T9735">
        <v>1</v>
      </c>
      <c r="U9735">
        <f t="shared" si="919"/>
        <v>0</v>
      </c>
    </row>
    <row r="9736" spans="1:21" x14ac:dyDescent="0.25">
      <c r="A9736">
        <v>2025</v>
      </c>
      <c r="B9736">
        <v>15583221</v>
      </c>
      <c r="C9736" t="s">
        <v>1494</v>
      </c>
      <c r="D9736">
        <v>667</v>
      </c>
      <c r="E9736" t="s">
        <v>26</v>
      </c>
      <c r="F9736" t="s">
        <v>23</v>
      </c>
      <c r="G9736">
        <v>70</v>
      </c>
      <c r="H9736">
        <v>3</v>
      </c>
      <c r="I9736">
        <v>77357</v>
      </c>
      <c r="J9736">
        <v>2</v>
      </c>
      <c r="K9736">
        <v>1</v>
      </c>
      <c r="L9736">
        <v>1</v>
      </c>
      <c r="M9736">
        <v>20882</v>
      </c>
      <c r="N9736">
        <v>0</v>
      </c>
      <c r="O9736" t="str">
        <f t="shared" si="914"/>
        <v>60+</v>
      </c>
      <c r="P9736" t="str">
        <f t="shared" si="915"/>
        <v>Medium</v>
      </c>
      <c r="Q9736" t="str">
        <f t="shared" si="916"/>
        <v>New</v>
      </c>
      <c r="R9736" t="str">
        <f t="shared" si="917"/>
        <v>Low Balance</v>
      </c>
      <c r="S9736" t="str">
        <f t="shared" si="918"/>
        <v>Normal</v>
      </c>
      <c r="T9736">
        <v>1</v>
      </c>
      <c r="U9736">
        <f t="shared" si="919"/>
        <v>0</v>
      </c>
    </row>
    <row r="9737" spans="1:21" x14ac:dyDescent="0.25">
      <c r="A9737">
        <v>2025</v>
      </c>
      <c r="B9737">
        <v>15768495</v>
      </c>
      <c r="C9737" t="s">
        <v>1956</v>
      </c>
      <c r="D9737">
        <v>700</v>
      </c>
      <c r="E9737" t="s">
        <v>15</v>
      </c>
      <c r="F9737" t="s">
        <v>16</v>
      </c>
      <c r="G9737">
        <v>32</v>
      </c>
      <c r="H9737">
        <v>8</v>
      </c>
      <c r="I9737">
        <v>110923</v>
      </c>
      <c r="J9737">
        <v>2</v>
      </c>
      <c r="K9737">
        <v>1</v>
      </c>
      <c r="L9737">
        <v>1</v>
      </c>
      <c r="M9737">
        <v>161846</v>
      </c>
      <c r="N9737">
        <v>1</v>
      </c>
      <c r="O9737" t="str">
        <f t="shared" si="914"/>
        <v>30-45</v>
      </c>
      <c r="P9737" t="str">
        <f t="shared" si="915"/>
        <v>Medium</v>
      </c>
      <c r="Q9737" t="str">
        <f t="shared" si="916"/>
        <v>Long-Term</v>
      </c>
      <c r="R9737" t="str">
        <f t="shared" si="917"/>
        <v>High Balance</v>
      </c>
      <c r="S9737" t="str">
        <f t="shared" si="918"/>
        <v>High Value</v>
      </c>
      <c r="T9737">
        <v>1</v>
      </c>
      <c r="U9737">
        <f t="shared" si="919"/>
        <v>110923</v>
      </c>
    </row>
    <row r="9738" spans="1:21" x14ac:dyDescent="0.25">
      <c r="A9738">
        <v>2025</v>
      </c>
      <c r="B9738">
        <v>15644103</v>
      </c>
      <c r="C9738" t="s">
        <v>2918</v>
      </c>
      <c r="D9738">
        <v>659</v>
      </c>
      <c r="E9738" t="s">
        <v>18</v>
      </c>
      <c r="F9738" t="s">
        <v>23</v>
      </c>
      <c r="G9738">
        <v>78</v>
      </c>
      <c r="H9738">
        <v>2</v>
      </c>
      <c r="I9738">
        <v>151676</v>
      </c>
      <c r="J9738">
        <v>1</v>
      </c>
      <c r="K9738">
        <v>0</v>
      </c>
      <c r="L9738">
        <v>1</v>
      </c>
      <c r="M9738">
        <v>49979</v>
      </c>
      <c r="N9738">
        <v>0</v>
      </c>
      <c r="O9738" t="str">
        <f t="shared" si="914"/>
        <v>60+</v>
      </c>
      <c r="P9738" t="str">
        <f t="shared" si="915"/>
        <v>Medium</v>
      </c>
      <c r="Q9738" t="str">
        <f t="shared" si="916"/>
        <v>New</v>
      </c>
      <c r="R9738" t="str">
        <f t="shared" si="917"/>
        <v>High Balance</v>
      </c>
      <c r="S9738" t="str">
        <f t="shared" si="918"/>
        <v>High Value</v>
      </c>
      <c r="T9738">
        <v>1</v>
      </c>
      <c r="U9738">
        <f t="shared" si="919"/>
        <v>0</v>
      </c>
    </row>
    <row r="9739" spans="1:21" x14ac:dyDescent="0.25">
      <c r="A9739">
        <v>2025</v>
      </c>
      <c r="B9739">
        <v>15741197</v>
      </c>
      <c r="C9739" t="s">
        <v>2919</v>
      </c>
      <c r="D9739">
        <v>710</v>
      </c>
      <c r="E9739" t="s">
        <v>18</v>
      </c>
      <c r="F9739" t="s">
        <v>23</v>
      </c>
      <c r="G9739">
        <v>22</v>
      </c>
      <c r="H9739">
        <v>8</v>
      </c>
      <c r="I9739">
        <v>0</v>
      </c>
      <c r="J9739">
        <v>3</v>
      </c>
      <c r="K9739">
        <v>1</v>
      </c>
      <c r="L9739">
        <v>0</v>
      </c>
      <c r="M9739">
        <v>107293</v>
      </c>
      <c r="N9739">
        <v>0</v>
      </c>
      <c r="O9739" t="str">
        <f t="shared" si="914"/>
        <v>&lt;30</v>
      </c>
      <c r="P9739" t="str">
        <f t="shared" si="915"/>
        <v>Medium</v>
      </c>
      <c r="Q9739" t="str">
        <f t="shared" si="916"/>
        <v>Long-Term</v>
      </c>
      <c r="R9739" t="str">
        <f t="shared" si="917"/>
        <v>Zero Balance</v>
      </c>
      <c r="S9739" t="str">
        <f t="shared" si="918"/>
        <v>Normal</v>
      </c>
      <c r="T9739">
        <v>1</v>
      </c>
      <c r="U9739">
        <f t="shared" si="919"/>
        <v>0</v>
      </c>
    </row>
    <row r="9740" spans="1:21" x14ac:dyDescent="0.25">
      <c r="A9740">
        <v>2025</v>
      </c>
      <c r="B9740">
        <v>15664547</v>
      </c>
      <c r="C9740" t="s">
        <v>351</v>
      </c>
      <c r="D9740">
        <v>760</v>
      </c>
      <c r="E9740" t="s">
        <v>15</v>
      </c>
      <c r="F9740" t="s">
        <v>23</v>
      </c>
      <c r="G9740">
        <v>37</v>
      </c>
      <c r="H9740">
        <v>7</v>
      </c>
      <c r="I9740">
        <v>0</v>
      </c>
      <c r="J9740">
        <v>1</v>
      </c>
      <c r="K9740">
        <v>0</v>
      </c>
      <c r="L9740">
        <v>0</v>
      </c>
      <c r="M9740">
        <v>32863</v>
      </c>
      <c r="N9740">
        <v>1</v>
      </c>
      <c r="O9740" t="str">
        <f t="shared" si="914"/>
        <v>30-45</v>
      </c>
      <c r="P9740" t="str">
        <f t="shared" si="915"/>
        <v>High</v>
      </c>
      <c r="Q9740" t="str">
        <f t="shared" si="916"/>
        <v>Mid-Term</v>
      </c>
      <c r="R9740" t="str">
        <f t="shared" si="917"/>
        <v>Zero Balance</v>
      </c>
      <c r="S9740" t="str">
        <f t="shared" si="918"/>
        <v>Normal</v>
      </c>
      <c r="T9740">
        <v>1</v>
      </c>
      <c r="U9740">
        <f t="shared" si="919"/>
        <v>0</v>
      </c>
    </row>
    <row r="9741" spans="1:21" x14ac:dyDescent="0.25">
      <c r="A9741">
        <v>2025</v>
      </c>
      <c r="B9741">
        <v>15797293</v>
      </c>
      <c r="C9741" t="s">
        <v>434</v>
      </c>
      <c r="D9741">
        <v>677</v>
      </c>
      <c r="E9741" t="s">
        <v>15</v>
      </c>
      <c r="F9741" t="s">
        <v>16</v>
      </c>
      <c r="G9741">
        <v>25</v>
      </c>
      <c r="H9741">
        <v>3</v>
      </c>
      <c r="I9741">
        <v>0</v>
      </c>
      <c r="J9741">
        <v>2</v>
      </c>
      <c r="K9741">
        <v>1</v>
      </c>
      <c r="L9741">
        <v>0</v>
      </c>
      <c r="M9741">
        <v>179609</v>
      </c>
      <c r="N9741">
        <v>0</v>
      </c>
      <c r="O9741" t="str">
        <f t="shared" si="914"/>
        <v>&lt;30</v>
      </c>
      <c r="P9741" t="str">
        <f t="shared" si="915"/>
        <v>Medium</v>
      </c>
      <c r="Q9741" t="str">
        <f t="shared" si="916"/>
        <v>New</v>
      </c>
      <c r="R9741" t="str">
        <f t="shared" si="917"/>
        <v>Zero Balance</v>
      </c>
      <c r="S9741" t="str">
        <f t="shared" si="918"/>
        <v>Normal</v>
      </c>
      <c r="T9741">
        <v>1</v>
      </c>
      <c r="U9741">
        <f t="shared" si="919"/>
        <v>0</v>
      </c>
    </row>
    <row r="9742" spans="1:21" x14ac:dyDescent="0.25">
      <c r="A9742">
        <v>2025</v>
      </c>
      <c r="B9742">
        <v>15572021</v>
      </c>
      <c r="C9742" t="s">
        <v>483</v>
      </c>
      <c r="D9742">
        <v>798</v>
      </c>
      <c r="E9742" t="s">
        <v>26</v>
      </c>
      <c r="F9742" t="s">
        <v>16</v>
      </c>
      <c r="G9742">
        <v>29</v>
      </c>
      <c r="H9742">
        <v>8</v>
      </c>
      <c r="I9742">
        <v>80204</v>
      </c>
      <c r="J9742">
        <v>2</v>
      </c>
      <c r="K9742">
        <v>1</v>
      </c>
      <c r="L9742">
        <v>0</v>
      </c>
      <c r="M9742">
        <v>70223</v>
      </c>
      <c r="N9742">
        <v>0</v>
      </c>
      <c r="O9742" t="str">
        <f t="shared" si="914"/>
        <v>&lt;30</v>
      </c>
      <c r="P9742" t="str">
        <f t="shared" si="915"/>
        <v>High</v>
      </c>
      <c r="Q9742" t="str">
        <f t="shared" si="916"/>
        <v>Long-Term</v>
      </c>
      <c r="R9742" t="str">
        <f t="shared" si="917"/>
        <v>Low Balance</v>
      </c>
      <c r="S9742" t="str">
        <f t="shared" si="918"/>
        <v>Normal</v>
      </c>
      <c r="T9742">
        <v>1</v>
      </c>
      <c r="U9742">
        <f t="shared" si="919"/>
        <v>0</v>
      </c>
    </row>
    <row r="9743" spans="1:21" x14ac:dyDescent="0.25">
      <c r="A9743">
        <v>2025</v>
      </c>
      <c r="B9743">
        <v>15637461</v>
      </c>
      <c r="C9743" t="s">
        <v>463</v>
      </c>
      <c r="D9743">
        <v>758</v>
      </c>
      <c r="E9743" t="s">
        <v>15</v>
      </c>
      <c r="F9743" t="s">
        <v>23</v>
      </c>
      <c r="G9743">
        <v>35</v>
      </c>
      <c r="H9743">
        <v>7</v>
      </c>
      <c r="I9743">
        <v>0</v>
      </c>
      <c r="J9743">
        <v>2</v>
      </c>
      <c r="K9743">
        <v>1</v>
      </c>
      <c r="L9743">
        <v>0</v>
      </c>
      <c r="M9743">
        <v>77952</v>
      </c>
      <c r="N9743">
        <v>0</v>
      </c>
      <c r="O9743" t="str">
        <f t="shared" si="914"/>
        <v>30-45</v>
      </c>
      <c r="P9743" t="str">
        <f t="shared" si="915"/>
        <v>High</v>
      </c>
      <c r="Q9743" t="str">
        <f t="shared" si="916"/>
        <v>Mid-Term</v>
      </c>
      <c r="R9743" t="str">
        <f t="shared" si="917"/>
        <v>Zero Balance</v>
      </c>
      <c r="S9743" t="str">
        <f t="shared" si="918"/>
        <v>Normal</v>
      </c>
      <c r="T9743">
        <v>1</v>
      </c>
      <c r="U9743">
        <f t="shared" si="919"/>
        <v>0</v>
      </c>
    </row>
    <row r="9744" spans="1:21" x14ac:dyDescent="0.25">
      <c r="A9744">
        <v>2025</v>
      </c>
      <c r="B9744">
        <v>15620577</v>
      </c>
      <c r="C9744" t="s">
        <v>178</v>
      </c>
      <c r="D9744">
        <v>715</v>
      </c>
      <c r="E9744" t="s">
        <v>15</v>
      </c>
      <c r="F9744" t="s">
        <v>23</v>
      </c>
      <c r="G9744">
        <v>45</v>
      </c>
      <c r="H9744">
        <v>4</v>
      </c>
      <c r="I9744">
        <v>0</v>
      </c>
      <c r="J9744">
        <v>2</v>
      </c>
      <c r="K9744">
        <v>1</v>
      </c>
      <c r="L9744">
        <v>1</v>
      </c>
      <c r="M9744">
        <v>55044</v>
      </c>
      <c r="N9744">
        <v>0</v>
      </c>
      <c r="O9744" t="str">
        <f t="shared" si="914"/>
        <v>30-45</v>
      </c>
      <c r="P9744" t="str">
        <f t="shared" si="915"/>
        <v>Medium</v>
      </c>
      <c r="Q9744" t="str">
        <f t="shared" si="916"/>
        <v>Mid-Term</v>
      </c>
      <c r="R9744" t="str">
        <f t="shared" si="917"/>
        <v>Zero Balance</v>
      </c>
      <c r="S9744" t="str">
        <f t="shared" si="918"/>
        <v>Normal</v>
      </c>
      <c r="T9744">
        <v>1</v>
      </c>
      <c r="U9744">
        <f t="shared" si="919"/>
        <v>0</v>
      </c>
    </row>
    <row r="9745" spans="1:21" x14ac:dyDescent="0.25">
      <c r="A9745">
        <v>2025</v>
      </c>
      <c r="B9745">
        <v>15609643</v>
      </c>
      <c r="C9745" t="s">
        <v>2743</v>
      </c>
      <c r="D9745">
        <v>752</v>
      </c>
      <c r="E9745" t="s">
        <v>26</v>
      </c>
      <c r="F9745" t="s">
        <v>23</v>
      </c>
      <c r="G9745">
        <v>32</v>
      </c>
      <c r="H9745">
        <v>9</v>
      </c>
      <c r="I9745">
        <v>115587</v>
      </c>
      <c r="J9745">
        <v>2</v>
      </c>
      <c r="K9745">
        <v>0</v>
      </c>
      <c r="L9745">
        <v>1</v>
      </c>
      <c r="M9745">
        <v>101677</v>
      </c>
      <c r="N9745">
        <v>0</v>
      </c>
      <c r="O9745" t="str">
        <f t="shared" si="914"/>
        <v>30-45</v>
      </c>
      <c r="P9745" t="str">
        <f t="shared" si="915"/>
        <v>High</v>
      </c>
      <c r="Q9745" t="str">
        <f t="shared" si="916"/>
        <v>Long-Term</v>
      </c>
      <c r="R9745" t="str">
        <f t="shared" si="917"/>
        <v>High Balance</v>
      </c>
      <c r="S9745" t="str">
        <f t="shared" si="918"/>
        <v>High Value</v>
      </c>
      <c r="T9745">
        <v>1</v>
      </c>
      <c r="U9745">
        <f t="shared" si="919"/>
        <v>0</v>
      </c>
    </row>
    <row r="9746" spans="1:21" x14ac:dyDescent="0.25">
      <c r="A9746">
        <v>2025</v>
      </c>
      <c r="B9746">
        <v>15785358</v>
      </c>
      <c r="C9746" t="s">
        <v>2920</v>
      </c>
      <c r="D9746">
        <v>586</v>
      </c>
      <c r="E9746" t="s">
        <v>26</v>
      </c>
      <c r="F9746" t="s">
        <v>23</v>
      </c>
      <c r="G9746">
        <v>46</v>
      </c>
      <c r="H9746">
        <v>8</v>
      </c>
      <c r="I9746">
        <v>106969</v>
      </c>
      <c r="J9746">
        <v>1</v>
      </c>
      <c r="K9746">
        <v>1</v>
      </c>
      <c r="L9746">
        <v>1</v>
      </c>
      <c r="M9746">
        <v>79367</v>
      </c>
      <c r="N9746">
        <v>1</v>
      </c>
      <c r="O9746" t="str">
        <f t="shared" si="914"/>
        <v>46-60</v>
      </c>
      <c r="P9746" t="str">
        <f t="shared" si="915"/>
        <v>Low</v>
      </c>
      <c r="Q9746" t="str">
        <f t="shared" si="916"/>
        <v>Long-Term</v>
      </c>
      <c r="R9746" t="str">
        <f t="shared" si="917"/>
        <v>High Balance</v>
      </c>
      <c r="S9746" t="str">
        <f t="shared" si="918"/>
        <v>High Value</v>
      </c>
      <c r="T9746">
        <v>1</v>
      </c>
      <c r="U9746">
        <f t="shared" si="919"/>
        <v>106969</v>
      </c>
    </row>
    <row r="9747" spans="1:21" x14ac:dyDescent="0.25">
      <c r="A9747">
        <v>2025</v>
      </c>
      <c r="B9747">
        <v>15603883</v>
      </c>
      <c r="C9747" t="s">
        <v>734</v>
      </c>
      <c r="D9747">
        <v>818</v>
      </c>
      <c r="E9747" t="s">
        <v>15</v>
      </c>
      <c r="F9747" t="s">
        <v>23</v>
      </c>
      <c r="G9747">
        <v>36</v>
      </c>
      <c r="H9747">
        <v>4</v>
      </c>
      <c r="I9747">
        <v>0</v>
      </c>
      <c r="J9747">
        <v>2</v>
      </c>
      <c r="K9747">
        <v>1</v>
      </c>
      <c r="L9747">
        <v>1</v>
      </c>
      <c r="M9747">
        <v>8037</v>
      </c>
      <c r="N9747">
        <v>0</v>
      </c>
      <c r="O9747" t="str">
        <f t="shared" si="914"/>
        <v>30-45</v>
      </c>
      <c r="P9747" t="str">
        <f t="shared" si="915"/>
        <v>High</v>
      </c>
      <c r="Q9747" t="str">
        <f t="shared" si="916"/>
        <v>Mid-Term</v>
      </c>
      <c r="R9747" t="str">
        <f t="shared" si="917"/>
        <v>Zero Balance</v>
      </c>
      <c r="S9747" t="str">
        <f t="shared" si="918"/>
        <v>Normal</v>
      </c>
      <c r="T9747">
        <v>1</v>
      </c>
      <c r="U9747">
        <f t="shared" si="919"/>
        <v>0</v>
      </c>
    </row>
    <row r="9748" spans="1:21" x14ac:dyDescent="0.25">
      <c r="A9748">
        <v>2025</v>
      </c>
      <c r="B9748">
        <v>15782550</v>
      </c>
      <c r="C9748" t="s">
        <v>149</v>
      </c>
      <c r="D9748">
        <v>490</v>
      </c>
      <c r="E9748" t="s">
        <v>26</v>
      </c>
      <c r="F9748" t="s">
        <v>16</v>
      </c>
      <c r="G9748">
        <v>41</v>
      </c>
      <c r="H9748">
        <v>0</v>
      </c>
      <c r="I9748">
        <v>139659</v>
      </c>
      <c r="J9748">
        <v>1</v>
      </c>
      <c r="K9748">
        <v>1</v>
      </c>
      <c r="L9748">
        <v>1</v>
      </c>
      <c r="M9748">
        <v>176254</v>
      </c>
      <c r="N9748">
        <v>0</v>
      </c>
      <c r="O9748" t="str">
        <f t="shared" si="914"/>
        <v>30-45</v>
      </c>
      <c r="P9748" t="str">
        <f t="shared" si="915"/>
        <v>Low</v>
      </c>
      <c r="Q9748" t="str">
        <f t="shared" si="916"/>
        <v>New</v>
      </c>
      <c r="R9748" t="str">
        <f t="shared" si="917"/>
        <v>High Balance</v>
      </c>
      <c r="S9748" t="str">
        <f t="shared" si="918"/>
        <v>High Value</v>
      </c>
      <c r="T9748">
        <v>1</v>
      </c>
      <c r="U9748">
        <f t="shared" si="919"/>
        <v>0</v>
      </c>
    </row>
    <row r="9749" spans="1:21" x14ac:dyDescent="0.25">
      <c r="A9749">
        <v>2025</v>
      </c>
      <c r="B9749">
        <v>15775761</v>
      </c>
      <c r="C9749" t="s">
        <v>1951</v>
      </c>
      <c r="D9749">
        <v>610</v>
      </c>
      <c r="E9749" t="s">
        <v>26</v>
      </c>
      <c r="F9749" t="s">
        <v>16</v>
      </c>
      <c r="G9749">
        <v>69</v>
      </c>
      <c r="H9749">
        <v>5</v>
      </c>
      <c r="I9749">
        <v>86038</v>
      </c>
      <c r="J9749">
        <v>3</v>
      </c>
      <c r="K9749">
        <v>0</v>
      </c>
      <c r="L9749">
        <v>0</v>
      </c>
      <c r="M9749">
        <v>192743</v>
      </c>
      <c r="N9749">
        <v>1</v>
      </c>
      <c r="O9749" t="str">
        <f t="shared" si="914"/>
        <v>60+</v>
      </c>
      <c r="P9749" t="str">
        <f t="shared" si="915"/>
        <v>Medium</v>
      </c>
      <c r="Q9749" t="str">
        <f t="shared" si="916"/>
        <v>Mid-Term</v>
      </c>
      <c r="R9749" t="str">
        <f t="shared" si="917"/>
        <v>Low Balance</v>
      </c>
      <c r="S9749" t="str">
        <f t="shared" si="918"/>
        <v>Normal</v>
      </c>
      <c r="T9749">
        <v>1</v>
      </c>
      <c r="U9749">
        <f t="shared" si="919"/>
        <v>86038</v>
      </c>
    </row>
    <row r="9750" spans="1:21" x14ac:dyDescent="0.25">
      <c r="A9750">
        <v>2025</v>
      </c>
      <c r="B9750">
        <v>15680201</v>
      </c>
      <c r="C9750" t="s">
        <v>535</v>
      </c>
      <c r="D9750">
        <v>627</v>
      </c>
      <c r="E9750" t="s">
        <v>26</v>
      </c>
      <c r="F9750" t="s">
        <v>23</v>
      </c>
      <c r="G9750">
        <v>24</v>
      </c>
      <c r="H9750">
        <v>5</v>
      </c>
      <c r="I9750">
        <v>102773</v>
      </c>
      <c r="J9750">
        <v>2</v>
      </c>
      <c r="K9750">
        <v>1</v>
      </c>
      <c r="L9750">
        <v>0</v>
      </c>
      <c r="M9750">
        <v>56793</v>
      </c>
      <c r="N9750">
        <v>1</v>
      </c>
      <c r="O9750" t="str">
        <f t="shared" si="914"/>
        <v>&lt;30</v>
      </c>
      <c r="P9750" t="str">
        <f t="shared" si="915"/>
        <v>Medium</v>
      </c>
      <c r="Q9750" t="str">
        <f t="shared" si="916"/>
        <v>Mid-Term</v>
      </c>
      <c r="R9750" t="str">
        <f t="shared" si="917"/>
        <v>High Balance</v>
      </c>
      <c r="S9750" t="str">
        <f t="shared" si="918"/>
        <v>High Value</v>
      </c>
      <c r="T9750">
        <v>1</v>
      </c>
      <c r="U9750">
        <f t="shared" si="919"/>
        <v>102773</v>
      </c>
    </row>
    <row r="9751" spans="1:21" x14ac:dyDescent="0.25">
      <c r="A9751">
        <v>2025</v>
      </c>
      <c r="B9751">
        <v>15767594</v>
      </c>
      <c r="C9751" t="s">
        <v>614</v>
      </c>
      <c r="D9751">
        <v>533</v>
      </c>
      <c r="E9751" t="s">
        <v>15</v>
      </c>
      <c r="F9751" t="s">
        <v>16</v>
      </c>
      <c r="G9751">
        <v>35</v>
      </c>
      <c r="H9751">
        <v>8</v>
      </c>
      <c r="I9751">
        <v>0</v>
      </c>
      <c r="J9751">
        <v>2</v>
      </c>
      <c r="K9751">
        <v>1</v>
      </c>
      <c r="L9751">
        <v>1</v>
      </c>
      <c r="M9751">
        <v>187900</v>
      </c>
      <c r="N9751">
        <v>0</v>
      </c>
      <c r="O9751" t="str">
        <f t="shared" si="914"/>
        <v>30-45</v>
      </c>
      <c r="P9751" t="str">
        <f t="shared" si="915"/>
        <v>Low</v>
      </c>
      <c r="Q9751" t="str">
        <f t="shared" si="916"/>
        <v>Long-Term</v>
      </c>
      <c r="R9751" t="str">
        <f t="shared" si="917"/>
        <v>Zero Balance</v>
      </c>
      <c r="S9751" t="str">
        <f t="shared" si="918"/>
        <v>Normal</v>
      </c>
      <c r="T9751">
        <v>1</v>
      </c>
      <c r="U9751">
        <f t="shared" si="919"/>
        <v>0</v>
      </c>
    </row>
    <row r="9752" spans="1:21" x14ac:dyDescent="0.25">
      <c r="A9752">
        <v>2025</v>
      </c>
      <c r="B9752">
        <v>15591985</v>
      </c>
      <c r="C9752" t="s">
        <v>853</v>
      </c>
      <c r="D9752">
        <v>708</v>
      </c>
      <c r="E9752" t="s">
        <v>15</v>
      </c>
      <c r="F9752" t="s">
        <v>16</v>
      </c>
      <c r="G9752">
        <v>51</v>
      </c>
      <c r="H9752">
        <v>8</v>
      </c>
      <c r="I9752">
        <v>70754</v>
      </c>
      <c r="J9752">
        <v>1</v>
      </c>
      <c r="K9752">
        <v>1</v>
      </c>
      <c r="L9752">
        <v>1</v>
      </c>
      <c r="M9752">
        <v>92920</v>
      </c>
      <c r="N9752">
        <v>1</v>
      </c>
      <c r="O9752" t="str">
        <f t="shared" si="914"/>
        <v>46-60</v>
      </c>
      <c r="P9752" t="str">
        <f t="shared" si="915"/>
        <v>Medium</v>
      </c>
      <c r="Q9752" t="str">
        <f t="shared" si="916"/>
        <v>Long-Term</v>
      </c>
      <c r="R9752" t="str">
        <f t="shared" si="917"/>
        <v>Low Balance</v>
      </c>
      <c r="S9752" t="str">
        <f t="shared" si="918"/>
        <v>Normal</v>
      </c>
      <c r="T9752">
        <v>1</v>
      </c>
      <c r="U9752">
        <f t="shared" si="919"/>
        <v>70754</v>
      </c>
    </row>
    <row r="9753" spans="1:21" x14ac:dyDescent="0.25">
      <c r="A9753">
        <v>2025</v>
      </c>
      <c r="B9753">
        <v>15789339</v>
      </c>
      <c r="C9753" t="s">
        <v>43</v>
      </c>
      <c r="D9753">
        <v>681</v>
      </c>
      <c r="E9753" t="s">
        <v>15</v>
      </c>
      <c r="F9753" t="s">
        <v>23</v>
      </c>
      <c r="G9753">
        <v>59</v>
      </c>
      <c r="H9753">
        <v>4</v>
      </c>
      <c r="I9753">
        <v>122782</v>
      </c>
      <c r="J9753">
        <v>1</v>
      </c>
      <c r="K9753">
        <v>0</v>
      </c>
      <c r="L9753">
        <v>1</v>
      </c>
      <c r="M9753">
        <v>140167</v>
      </c>
      <c r="N9753">
        <v>0</v>
      </c>
      <c r="O9753" t="str">
        <f t="shared" si="914"/>
        <v>46-60</v>
      </c>
      <c r="P9753" t="str">
        <f t="shared" si="915"/>
        <v>Medium</v>
      </c>
      <c r="Q9753" t="str">
        <f t="shared" si="916"/>
        <v>Mid-Term</v>
      </c>
      <c r="R9753" t="str">
        <f t="shared" si="917"/>
        <v>High Balance</v>
      </c>
      <c r="S9753" t="str">
        <f t="shared" si="918"/>
        <v>High Value</v>
      </c>
      <c r="T9753">
        <v>1</v>
      </c>
      <c r="U9753">
        <f t="shared" si="919"/>
        <v>0</v>
      </c>
    </row>
    <row r="9754" spans="1:21" x14ac:dyDescent="0.25">
      <c r="A9754">
        <v>2025</v>
      </c>
      <c r="B9754">
        <v>15781530</v>
      </c>
      <c r="C9754" t="s">
        <v>314</v>
      </c>
      <c r="D9754">
        <v>690</v>
      </c>
      <c r="E9754" t="s">
        <v>15</v>
      </c>
      <c r="F9754" t="s">
        <v>23</v>
      </c>
      <c r="G9754">
        <v>21</v>
      </c>
      <c r="H9754">
        <v>8</v>
      </c>
      <c r="I9754">
        <v>0</v>
      </c>
      <c r="J9754">
        <v>2</v>
      </c>
      <c r="K9754">
        <v>1</v>
      </c>
      <c r="L9754">
        <v>1</v>
      </c>
      <c r="M9754">
        <v>155783</v>
      </c>
      <c r="N9754">
        <v>0</v>
      </c>
      <c r="O9754" t="str">
        <f t="shared" si="914"/>
        <v>&lt;30</v>
      </c>
      <c r="P9754" t="str">
        <f t="shared" si="915"/>
        <v>Medium</v>
      </c>
      <c r="Q9754" t="str">
        <f t="shared" si="916"/>
        <v>Long-Term</v>
      </c>
      <c r="R9754" t="str">
        <f t="shared" si="917"/>
        <v>Zero Balance</v>
      </c>
      <c r="S9754" t="str">
        <f t="shared" si="918"/>
        <v>Normal</v>
      </c>
      <c r="T9754">
        <v>1</v>
      </c>
      <c r="U9754">
        <f t="shared" si="919"/>
        <v>0</v>
      </c>
    </row>
    <row r="9755" spans="1:21" x14ac:dyDescent="0.25">
      <c r="A9755">
        <v>2025</v>
      </c>
      <c r="B9755">
        <v>15705174</v>
      </c>
      <c r="C9755" t="s">
        <v>1717</v>
      </c>
      <c r="D9755">
        <v>656</v>
      </c>
      <c r="E9755" t="s">
        <v>26</v>
      </c>
      <c r="F9755" t="s">
        <v>23</v>
      </c>
      <c r="G9755">
        <v>68</v>
      </c>
      <c r="H9755">
        <v>7</v>
      </c>
      <c r="I9755">
        <v>153545</v>
      </c>
      <c r="J9755">
        <v>1</v>
      </c>
      <c r="K9755">
        <v>1</v>
      </c>
      <c r="L9755">
        <v>1</v>
      </c>
      <c r="M9755">
        <v>186575</v>
      </c>
      <c r="N9755">
        <v>0</v>
      </c>
      <c r="O9755" t="str">
        <f t="shared" si="914"/>
        <v>60+</v>
      </c>
      <c r="P9755" t="str">
        <f t="shared" si="915"/>
        <v>Medium</v>
      </c>
      <c r="Q9755" t="str">
        <f t="shared" si="916"/>
        <v>Mid-Term</v>
      </c>
      <c r="R9755" t="str">
        <f t="shared" si="917"/>
        <v>High Balance</v>
      </c>
      <c r="S9755" t="str">
        <f t="shared" si="918"/>
        <v>High Value</v>
      </c>
      <c r="T9755">
        <v>1</v>
      </c>
      <c r="U9755">
        <f t="shared" si="919"/>
        <v>0</v>
      </c>
    </row>
    <row r="9756" spans="1:21" x14ac:dyDescent="0.25">
      <c r="A9756">
        <v>2025</v>
      </c>
      <c r="B9756">
        <v>15572114</v>
      </c>
      <c r="C9756" t="s">
        <v>220</v>
      </c>
      <c r="D9756">
        <v>673</v>
      </c>
      <c r="E9756" t="s">
        <v>18</v>
      </c>
      <c r="F9756" t="s">
        <v>23</v>
      </c>
      <c r="G9756">
        <v>40</v>
      </c>
      <c r="H9756">
        <v>1</v>
      </c>
      <c r="I9756">
        <v>121629</v>
      </c>
      <c r="J9756">
        <v>1</v>
      </c>
      <c r="K9756">
        <v>1</v>
      </c>
      <c r="L9756">
        <v>1</v>
      </c>
      <c r="M9756">
        <v>3259</v>
      </c>
      <c r="N9756">
        <v>0</v>
      </c>
      <c r="O9756" t="str">
        <f t="shared" si="914"/>
        <v>30-45</v>
      </c>
      <c r="P9756" t="str">
        <f t="shared" si="915"/>
        <v>Medium</v>
      </c>
      <c r="Q9756" t="str">
        <f t="shared" si="916"/>
        <v>New</v>
      </c>
      <c r="R9756" t="str">
        <f t="shared" si="917"/>
        <v>High Balance</v>
      </c>
      <c r="S9756" t="str">
        <f t="shared" si="918"/>
        <v>High Value</v>
      </c>
      <c r="T9756">
        <v>1</v>
      </c>
      <c r="U9756">
        <f t="shared" si="919"/>
        <v>0</v>
      </c>
    </row>
    <row r="9757" spans="1:21" x14ac:dyDescent="0.25">
      <c r="A9757">
        <v>2025</v>
      </c>
      <c r="B9757">
        <v>15804009</v>
      </c>
      <c r="C9757" t="s">
        <v>904</v>
      </c>
      <c r="D9757">
        <v>806</v>
      </c>
      <c r="E9757" t="s">
        <v>26</v>
      </c>
      <c r="F9757" t="s">
        <v>23</v>
      </c>
      <c r="G9757">
        <v>36</v>
      </c>
      <c r="H9757">
        <v>8</v>
      </c>
      <c r="I9757">
        <v>167983</v>
      </c>
      <c r="J9757">
        <v>2</v>
      </c>
      <c r="K9757">
        <v>1</v>
      </c>
      <c r="L9757">
        <v>1</v>
      </c>
      <c r="M9757">
        <v>106714</v>
      </c>
      <c r="N9757">
        <v>0</v>
      </c>
      <c r="O9757" t="str">
        <f t="shared" si="914"/>
        <v>30-45</v>
      </c>
      <c r="P9757" t="str">
        <f t="shared" si="915"/>
        <v>High</v>
      </c>
      <c r="Q9757" t="str">
        <f t="shared" si="916"/>
        <v>Long-Term</v>
      </c>
      <c r="R9757" t="str">
        <f t="shared" si="917"/>
        <v>High Balance</v>
      </c>
      <c r="S9757" t="str">
        <f t="shared" si="918"/>
        <v>High Value</v>
      </c>
      <c r="T9757">
        <v>1</v>
      </c>
      <c r="U9757">
        <f t="shared" si="919"/>
        <v>0</v>
      </c>
    </row>
    <row r="9758" spans="1:21" x14ac:dyDescent="0.25">
      <c r="A9758">
        <v>2025</v>
      </c>
      <c r="B9758">
        <v>15662698</v>
      </c>
      <c r="C9758" t="s">
        <v>130</v>
      </c>
      <c r="D9758">
        <v>648</v>
      </c>
      <c r="E9758" t="s">
        <v>18</v>
      </c>
      <c r="F9758" t="s">
        <v>16</v>
      </c>
      <c r="G9758">
        <v>43</v>
      </c>
      <c r="H9758">
        <v>7</v>
      </c>
      <c r="I9758">
        <v>81154</v>
      </c>
      <c r="J9758">
        <v>1</v>
      </c>
      <c r="K9758">
        <v>1</v>
      </c>
      <c r="L9758">
        <v>1</v>
      </c>
      <c r="M9758">
        <v>144533</v>
      </c>
      <c r="N9758">
        <v>1</v>
      </c>
      <c r="O9758" t="str">
        <f t="shared" si="914"/>
        <v>30-45</v>
      </c>
      <c r="P9758" t="str">
        <f t="shared" si="915"/>
        <v>Medium</v>
      </c>
      <c r="Q9758" t="str">
        <f t="shared" si="916"/>
        <v>Mid-Term</v>
      </c>
      <c r="R9758" t="str">
        <f t="shared" si="917"/>
        <v>Low Balance</v>
      </c>
      <c r="S9758" t="str">
        <f t="shared" si="918"/>
        <v>Normal</v>
      </c>
      <c r="T9758">
        <v>1</v>
      </c>
      <c r="U9758">
        <f t="shared" si="919"/>
        <v>81154</v>
      </c>
    </row>
    <row r="9759" spans="1:21" x14ac:dyDescent="0.25">
      <c r="A9759">
        <v>2025</v>
      </c>
      <c r="B9759">
        <v>15696047</v>
      </c>
      <c r="C9759" t="s">
        <v>1879</v>
      </c>
      <c r="D9759">
        <v>501</v>
      </c>
      <c r="E9759" t="s">
        <v>15</v>
      </c>
      <c r="F9759" t="s">
        <v>23</v>
      </c>
      <c r="G9759">
        <v>35</v>
      </c>
      <c r="H9759">
        <v>6</v>
      </c>
      <c r="I9759">
        <v>99761</v>
      </c>
      <c r="J9759">
        <v>1</v>
      </c>
      <c r="K9759">
        <v>1</v>
      </c>
      <c r="L9759">
        <v>1</v>
      </c>
      <c r="M9759">
        <v>13592</v>
      </c>
      <c r="N9759">
        <v>0</v>
      </c>
      <c r="O9759" t="str">
        <f t="shared" si="914"/>
        <v>30-45</v>
      </c>
      <c r="P9759" t="str">
        <f t="shared" si="915"/>
        <v>Low</v>
      </c>
      <c r="Q9759" t="str">
        <f t="shared" si="916"/>
        <v>Mid-Term</v>
      </c>
      <c r="R9759" t="str">
        <f t="shared" si="917"/>
        <v>Low Balance</v>
      </c>
      <c r="S9759" t="str">
        <f t="shared" si="918"/>
        <v>Normal</v>
      </c>
      <c r="T9759">
        <v>1</v>
      </c>
      <c r="U9759">
        <f t="shared" si="919"/>
        <v>0</v>
      </c>
    </row>
    <row r="9760" spans="1:21" x14ac:dyDescent="0.25">
      <c r="A9760">
        <v>2025</v>
      </c>
      <c r="B9760">
        <v>15701160</v>
      </c>
      <c r="C9760" t="s">
        <v>614</v>
      </c>
      <c r="D9760">
        <v>556</v>
      </c>
      <c r="E9760" t="s">
        <v>26</v>
      </c>
      <c r="F9760" t="s">
        <v>16</v>
      </c>
      <c r="G9760">
        <v>43</v>
      </c>
      <c r="H9760">
        <v>4</v>
      </c>
      <c r="I9760">
        <v>125891</v>
      </c>
      <c r="J9760">
        <v>1</v>
      </c>
      <c r="K9760">
        <v>1</v>
      </c>
      <c r="L9760">
        <v>1</v>
      </c>
      <c r="M9760">
        <v>74855</v>
      </c>
      <c r="N9760">
        <v>0</v>
      </c>
      <c r="O9760" t="str">
        <f t="shared" si="914"/>
        <v>30-45</v>
      </c>
      <c r="P9760" t="str">
        <f t="shared" si="915"/>
        <v>Low</v>
      </c>
      <c r="Q9760" t="str">
        <f t="shared" si="916"/>
        <v>Mid-Term</v>
      </c>
      <c r="R9760" t="str">
        <f t="shared" si="917"/>
        <v>High Balance</v>
      </c>
      <c r="S9760" t="str">
        <f t="shared" si="918"/>
        <v>High Value</v>
      </c>
      <c r="T9760">
        <v>1</v>
      </c>
      <c r="U9760">
        <f t="shared" si="919"/>
        <v>0</v>
      </c>
    </row>
    <row r="9761" spans="1:21" x14ac:dyDescent="0.25">
      <c r="A9761">
        <v>2025</v>
      </c>
      <c r="B9761">
        <v>15790093</v>
      </c>
      <c r="C9761" t="s">
        <v>2921</v>
      </c>
      <c r="D9761">
        <v>627</v>
      </c>
      <c r="E9761" t="s">
        <v>15</v>
      </c>
      <c r="F9761" t="s">
        <v>16</v>
      </c>
      <c r="G9761">
        <v>27</v>
      </c>
      <c r="H9761">
        <v>2</v>
      </c>
      <c r="I9761">
        <v>0</v>
      </c>
      <c r="J9761">
        <v>2</v>
      </c>
      <c r="K9761">
        <v>1</v>
      </c>
      <c r="L9761">
        <v>0</v>
      </c>
      <c r="M9761">
        <v>125451</v>
      </c>
      <c r="N9761">
        <v>0</v>
      </c>
      <c r="O9761" t="str">
        <f t="shared" si="914"/>
        <v>&lt;30</v>
      </c>
      <c r="P9761" t="str">
        <f t="shared" si="915"/>
        <v>Medium</v>
      </c>
      <c r="Q9761" t="str">
        <f t="shared" si="916"/>
        <v>New</v>
      </c>
      <c r="R9761" t="str">
        <f t="shared" si="917"/>
        <v>Zero Balance</v>
      </c>
      <c r="S9761" t="str">
        <f t="shared" si="918"/>
        <v>Normal</v>
      </c>
      <c r="T9761">
        <v>1</v>
      </c>
      <c r="U9761">
        <f t="shared" si="919"/>
        <v>0</v>
      </c>
    </row>
    <row r="9762" spans="1:21" x14ac:dyDescent="0.25">
      <c r="A9762">
        <v>2025</v>
      </c>
      <c r="B9762">
        <v>15632143</v>
      </c>
      <c r="C9762" t="s">
        <v>307</v>
      </c>
      <c r="D9762">
        <v>652</v>
      </c>
      <c r="E9762" t="s">
        <v>15</v>
      </c>
      <c r="F9762" t="s">
        <v>23</v>
      </c>
      <c r="G9762">
        <v>31</v>
      </c>
      <c r="H9762">
        <v>2</v>
      </c>
      <c r="I9762">
        <v>119149</v>
      </c>
      <c r="J9762">
        <v>1</v>
      </c>
      <c r="K9762">
        <v>0</v>
      </c>
      <c r="L9762">
        <v>0</v>
      </c>
      <c r="M9762">
        <v>149740</v>
      </c>
      <c r="N9762">
        <v>0</v>
      </c>
      <c r="O9762" t="str">
        <f t="shared" si="914"/>
        <v>30-45</v>
      </c>
      <c r="P9762" t="str">
        <f t="shared" si="915"/>
        <v>Medium</v>
      </c>
      <c r="Q9762" t="str">
        <f t="shared" si="916"/>
        <v>New</v>
      </c>
      <c r="R9762" t="str">
        <f t="shared" si="917"/>
        <v>High Balance</v>
      </c>
      <c r="S9762" t="str">
        <f t="shared" si="918"/>
        <v>High Value</v>
      </c>
      <c r="T9762">
        <v>1</v>
      </c>
      <c r="U9762">
        <f t="shared" si="919"/>
        <v>0</v>
      </c>
    </row>
    <row r="9763" spans="1:21" x14ac:dyDescent="0.25">
      <c r="A9763">
        <v>2025</v>
      </c>
      <c r="B9763">
        <v>15736778</v>
      </c>
      <c r="C9763" t="s">
        <v>1679</v>
      </c>
      <c r="D9763">
        <v>807</v>
      </c>
      <c r="E9763" t="s">
        <v>26</v>
      </c>
      <c r="F9763" t="s">
        <v>16</v>
      </c>
      <c r="G9763">
        <v>60</v>
      </c>
      <c r="H9763">
        <v>1</v>
      </c>
      <c r="I9763">
        <v>72949</v>
      </c>
      <c r="J9763">
        <v>2</v>
      </c>
      <c r="K9763">
        <v>1</v>
      </c>
      <c r="L9763">
        <v>1</v>
      </c>
      <c r="M9763">
        <v>17355</v>
      </c>
      <c r="N9763">
        <v>0</v>
      </c>
      <c r="O9763" t="str">
        <f t="shared" si="914"/>
        <v>46-60</v>
      </c>
      <c r="P9763" t="str">
        <f t="shared" si="915"/>
        <v>High</v>
      </c>
      <c r="Q9763" t="str">
        <f t="shared" si="916"/>
        <v>New</v>
      </c>
      <c r="R9763" t="str">
        <f t="shared" si="917"/>
        <v>Low Balance</v>
      </c>
      <c r="S9763" t="str">
        <f t="shared" si="918"/>
        <v>Normal</v>
      </c>
      <c r="T9763">
        <v>1</v>
      </c>
      <c r="U9763">
        <f t="shared" si="919"/>
        <v>0</v>
      </c>
    </row>
    <row r="9764" spans="1:21" x14ac:dyDescent="0.25">
      <c r="A9764">
        <v>2025</v>
      </c>
      <c r="B9764">
        <v>15734917</v>
      </c>
      <c r="C9764" t="s">
        <v>1213</v>
      </c>
      <c r="D9764">
        <v>708</v>
      </c>
      <c r="E9764" t="s">
        <v>26</v>
      </c>
      <c r="F9764" t="s">
        <v>23</v>
      </c>
      <c r="G9764">
        <v>21</v>
      </c>
      <c r="H9764">
        <v>8</v>
      </c>
      <c r="I9764">
        <v>133974</v>
      </c>
      <c r="J9764">
        <v>2</v>
      </c>
      <c r="K9764">
        <v>1</v>
      </c>
      <c r="L9764">
        <v>0</v>
      </c>
      <c r="M9764">
        <v>50294</v>
      </c>
      <c r="N9764">
        <v>0</v>
      </c>
      <c r="O9764" t="str">
        <f t="shared" si="914"/>
        <v>&lt;30</v>
      </c>
      <c r="P9764" t="str">
        <f t="shared" si="915"/>
        <v>Medium</v>
      </c>
      <c r="Q9764" t="str">
        <f t="shared" si="916"/>
        <v>Long-Term</v>
      </c>
      <c r="R9764" t="str">
        <f t="shared" si="917"/>
        <v>High Balance</v>
      </c>
      <c r="S9764" t="str">
        <f t="shared" si="918"/>
        <v>High Value</v>
      </c>
      <c r="T9764">
        <v>1</v>
      </c>
      <c r="U9764">
        <f t="shared" si="919"/>
        <v>0</v>
      </c>
    </row>
    <row r="9765" spans="1:21" x14ac:dyDescent="0.25">
      <c r="A9765">
        <v>2025</v>
      </c>
      <c r="B9765">
        <v>15643903</v>
      </c>
      <c r="C9765" t="s">
        <v>254</v>
      </c>
      <c r="D9765">
        <v>619</v>
      </c>
      <c r="E9765" t="s">
        <v>15</v>
      </c>
      <c r="F9765" t="s">
        <v>23</v>
      </c>
      <c r="G9765">
        <v>27</v>
      </c>
      <c r="H9765">
        <v>1</v>
      </c>
      <c r="I9765">
        <v>154484</v>
      </c>
      <c r="J9765">
        <v>1</v>
      </c>
      <c r="K9765">
        <v>1</v>
      </c>
      <c r="L9765">
        <v>0</v>
      </c>
      <c r="M9765">
        <v>156395</v>
      </c>
      <c r="N9765">
        <v>0</v>
      </c>
      <c r="O9765" t="str">
        <f t="shared" si="914"/>
        <v>&lt;30</v>
      </c>
      <c r="P9765" t="str">
        <f t="shared" si="915"/>
        <v>Medium</v>
      </c>
      <c r="Q9765" t="str">
        <f t="shared" si="916"/>
        <v>New</v>
      </c>
      <c r="R9765" t="str">
        <f t="shared" si="917"/>
        <v>High Balance</v>
      </c>
      <c r="S9765" t="str">
        <f t="shared" si="918"/>
        <v>High Value</v>
      </c>
      <c r="T9765">
        <v>1</v>
      </c>
      <c r="U9765">
        <f t="shared" si="919"/>
        <v>0</v>
      </c>
    </row>
    <row r="9766" spans="1:21" x14ac:dyDescent="0.25">
      <c r="A9766">
        <v>2025</v>
      </c>
      <c r="B9766">
        <v>15569526</v>
      </c>
      <c r="C9766" t="s">
        <v>2922</v>
      </c>
      <c r="D9766">
        <v>601</v>
      </c>
      <c r="E9766" t="s">
        <v>15</v>
      </c>
      <c r="F9766" t="s">
        <v>23</v>
      </c>
      <c r="G9766">
        <v>40</v>
      </c>
      <c r="H9766">
        <v>10</v>
      </c>
      <c r="I9766">
        <v>98627</v>
      </c>
      <c r="J9766">
        <v>2</v>
      </c>
      <c r="K9766">
        <v>0</v>
      </c>
      <c r="L9766">
        <v>0</v>
      </c>
      <c r="M9766">
        <v>77978</v>
      </c>
      <c r="N9766">
        <v>0</v>
      </c>
      <c r="O9766" t="str">
        <f t="shared" si="914"/>
        <v>30-45</v>
      </c>
      <c r="P9766" t="str">
        <f t="shared" si="915"/>
        <v>Medium</v>
      </c>
      <c r="Q9766" t="str">
        <f t="shared" si="916"/>
        <v>Long-Term</v>
      </c>
      <c r="R9766" t="str">
        <f t="shared" si="917"/>
        <v>Low Balance</v>
      </c>
      <c r="S9766" t="str">
        <f t="shared" si="918"/>
        <v>Normal</v>
      </c>
      <c r="T9766">
        <v>1</v>
      </c>
      <c r="U9766">
        <f t="shared" si="919"/>
        <v>0</v>
      </c>
    </row>
    <row r="9767" spans="1:21" x14ac:dyDescent="0.25">
      <c r="A9767">
        <v>2025</v>
      </c>
      <c r="B9767">
        <v>15777067</v>
      </c>
      <c r="C9767" t="s">
        <v>857</v>
      </c>
      <c r="D9767">
        <v>445</v>
      </c>
      <c r="E9767" t="s">
        <v>15</v>
      </c>
      <c r="F9767" t="s">
        <v>23</v>
      </c>
      <c r="G9767">
        <v>64</v>
      </c>
      <c r="H9767">
        <v>2</v>
      </c>
      <c r="I9767">
        <v>136771</v>
      </c>
      <c r="J9767">
        <v>1</v>
      </c>
      <c r="K9767">
        <v>0</v>
      </c>
      <c r="L9767">
        <v>1</v>
      </c>
      <c r="M9767">
        <v>43678</v>
      </c>
      <c r="N9767">
        <v>0</v>
      </c>
      <c r="O9767" t="str">
        <f t="shared" si="914"/>
        <v>60+</v>
      </c>
      <c r="P9767" t="str">
        <f t="shared" si="915"/>
        <v>Low</v>
      </c>
      <c r="Q9767" t="str">
        <f t="shared" si="916"/>
        <v>New</v>
      </c>
      <c r="R9767" t="str">
        <f t="shared" si="917"/>
        <v>High Balance</v>
      </c>
      <c r="S9767" t="str">
        <f t="shared" si="918"/>
        <v>High Value</v>
      </c>
      <c r="T9767">
        <v>1</v>
      </c>
      <c r="U9767">
        <f t="shared" si="919"/>
        <v>0</v>
      </c>
    </row>
    <row r="9768" spans="1:21" x14ac:dyDescent="0.25">
      <c r="A9768">
        <v>2025</v>
      </c>
      <c r="B9768">
        <v>15795511</v>
      </c>
      <c r="C9768" t="s">
        <v>1216</v>
      </c>
      <c r="D9768">
        <v>800</v>
      </c>
      <c r="E9768" t="s">
        <v>26</v>
      </c>
      <c r="F9768" t="s">
        <v>23</v>
      </c>
      <c r="G9768">
        <v>39</v>
      </c>
      <c r="H9768">
        <v>4</v>
      </c>
      <c r="I9768">
        <v>95253</v>
      </c>
      <c r="J9768">
        <v>1</v>
      </c>
      <c r="K9768">
        <v>1</v>
      </c>
      <c r="L9768">
        <v>0</v>
      </c>
      <c r="M9768">
        <v>13906</v>
      </c>
      <c r="N9768">
        <v>0</v>
      </c>
      <c r="O9768" t="str">
        <f t="shared" si="914"/>
        <v>30-45</v>
      </c>
      <c r="P9768" t="str">
        <f t="shared" si="915"/>
        <v>High</v>
      </c>
      <c r="Q9768" t="str">
        <f t="shared" si="916"/>
        <v>Mid-Term</v>
      </c>
      <c r="R9768" t="str">
        <f t="shared" si="917"/>
        <v>Low Balance</v>
      </c>
      <c r="S9768" t="str">
        <f t="shared" si="918"/>
        <v>Normal</v>
      </c>
      <c r="T9768">
        <v>1</v>
      </c>
      <c r="U9768">
        <f t="shared" si="919"/>
        <v>0</v>
      </c>
    </row>
    <row r="9769" spans="1:21" x14ac:dyDescent="0.25">
      <c r="A9769">
        <v>2025</v>
      </c>
      <c r="B9769">
        <v>15610419</v>
      </c>
      <c r="C9769" t="s">
        <v>1674</v>
      </c>
      <c r="D9769">
        <v>554</v>
      </c>
      <c r="E9769" t="s">
        <v>15</v>
      </c>
      <c r="F9769" t="s">
        <v>23</v>
      </c>
      <c r="G9769">
        <v>33</v>
      </c>
      <c r="H9769">
        <v>3</v>
      </c>
      <c r="I9769">
        <v>117414</v>
      </c>
      <c r="J9769">
        <v>1</v>
      </c>
      <c r="K9769">
        <v>1</v>
      </c>
      <c r="L9769">
        <v>1</v>
      </c>
      <c r="M9769">
        <v>12767</v>
      </c>
      <c r="N9769">
        <v>0</v>
      </c>
      <c r="O9769" t="str">
        <f t="shared" si="914"/>
        <v>30-45</v>
      </c>
      <c r="P9769" t="str">
        <f t="shared" si="915"/>
        <v>Low</v>
      </c>
      <c r="Q9769" t="str">
        <f t="shared" si="916"/>
        <v>New</v>
      </c>
      <c r="R9769" t="str">
        <f t="shared" si="917"/>
        <v>High Balance</v>
      </c>
      <c r="S9769" t="str">
        <f t="shared" si="918"/>
        <v>High Value</v>
      </c>
      <c r="T9769">
        <v>1</v>
      </c>
      <c r="U9769">
        <f t="shared" si="919"/>
        <v>0</v>
      </c>
    </row>
    <row r="9770" spans="1:21" x14ac:dyDescent="0.25">
      <c r="A9770">
        <v>2025</v>
      </c>
      <c r="B9770">
        <v>15644994</v>
      </c>
      <c r="C9770" t="s">
        <v>130</v>
      </c>
      <c r="D9770">
        <v>714</v>
      </c>
      <c r="E9770" t="s">
        <v>26</v>
      </c>
      <c r="F9770" t="s">
        <v>23</v>
      </c>
      <c r="G9770">
        <v>54</v>
      </c>
      <c r="H9770">
        <v>4</v>
      </c>
      <c r="I9770">
        <v>137987</v>
      </c>
      <c r="J9770">
        <v>2</v>
      </c>
      <c r="K9770">
        <v>0</v>
      </c>
      <c r="L9770">
        <v>1</v>
      </c>
      <c r="M9770">
        <v>51309</v>
      </c>
      <c r="N9770">
        <v>1</v>
      </c>
      <c r="O9770" t="str">
        <f t="shared" si="914"/>
        <v>46-60</v>
      </c>
      <c r="P9770" t="str">
        <f t="shared" si="915"/>
        <v>Medium</v>
      </c>
      <c r="Q9770" t="str">
        <f t="shared" si="916"/>
        <v>Mid-Term</v>
      </c>
      <c r="R9770" t="str">
        <f t="shared" si="917"/>
        <v>High Balance</v>
      </c>
      <c r="S9770" t="str">
        <f t="shared" si="918"/>
        <v>High Value</v>
      </c>
      <c r="T9770">
        <v>1</v>
      </c>
      <c r="U9770">
        <f t="shared" si="919"/>
        <v>137987</v>
      </c>
    </row>
    <row r="9771" spans="1:21" x14ac:dyDescent="0.25">
      <c r="A9771">
        <v>2025</v>
      </c>
      <c r="B9771">
        <v>15703707</v>
      </c>
      <c r="C9771" t="s">
        <v>422</v>
      </c>
      <c r="D9771">
        <v>656</v>
      </c>
      <c r="E9771" t="s">
        <v>15</v>
      </c>
      <c r="F9771" t="s">
        <v>23</v>
      </c>
      <c r="G9771">
        <v>44</v>
      </c>
      <c r="H9771">
        <v>10</v>
      </c>
      <c r="I9771">
        <v>143572</v>
      </c>
      <c r="J9771">
        <v>1</v>
      </c>
      <c r="K9771">
        <v>0</v>
      </c>
      <c r="L9771">
        <v>0</v>
      </c>
      <c r="M9771">
        <v>127444</v>
      </c>
      <c r="N9771">
        <v>0</v>
      </c>
      <c r="O9771" t="str">
        <f t="shared" si="914"/>
        <v>30-45</v>
      </c>
      <c r="P9771" t="str">
        <f t="shared" si="915"/>
        <v>Medium</v>
      </c>
      <c r="Q9771" t="str">
        <f t="shared" si="916"/>
        <v>Long-Term</v>
      </c>
      <c r="R9771" t="str">
        <f t="shared" si="917"/>
        <v>High Balance</v>
      </c>
      <c r="S9771" t="str">
        <f t="shared" si="918"/>
        <v>High Value</v>
      </c>
      <c r="T9771">
        <v>1</v>
      </c>
      <c r="U9771">
        <f t="shared" si="919"/>
        <v>0</v>
      </c>
    </row>
    <row r="9772" spans="1:21" x14ac:dyDescent="0.25">
      <c r="A9772">
        <v>2025</v>
      </c>
      <c r="B9772">
        <v>15659327</v>
      </c>
      <c r="C9772" t="s">
        <v>2923</v>
      </c>
      <c r="D9772">
        <v>520</v>
      </c>
      <c r="E9772" t="s">
        <v>15</v>
      </c>
      <c r="F9772" t="s">
        <v>23</v>
      </c>
      <c r="G9772">
        <v>49</v>
      </c>
      <c r="H9772">
        <v>5</v>
      </c>
      <c r="I9772">
        <v>121198</v>
      </c>
      <c r="J9772">
        <v>1</v>
      </c>
      <c r="K9772">
        <v>1</v>
      </c>
      <c r="L9772">
        <v>0</v>
      </c>
      <c r="M9772">
        <v>72577</v>
      </c>
      <c r="N9772">
        <v>1</v>
      </c>
      <c r="O9772" t="str">
        <f t="shared" si="914"/>
        <v>46-60</v>
      </c>
      <c r="P9772" t="str">
        <f t="shared" si="915"/>
        <v>Low</v>
      </c>
      <c r="Q9772" t="str">
        <f t="shared" si="916"/>
        <v>Mid-Term</v>
      </c>
      <c r="R9772" t="str">
        <f t="shared" si="917"/>
        <v>High Balance</v>
      </c>
      <c r="S9772" t="str">
        <f t="shared" si="918"/>
        <v>High Value</v>
      </c>
      <c r="T9772">
        <v>1</v>
      </c>
      <c r="U9772">
        <f t="shared" si="919"/>
        <v>121198</v>
      </c>
    </row>
    <row r="9773" spans="1:21" x14ac:dyDescent="0.25">
      <c r="A9773">
        <v>2025</v>
      </c>
      <c r="B9773">
        <v>15771323</v>
      </c>
      <c r="C9773" t="s">
        <v>956</v>
      </c>
      <c r="D9773">
        <v>480</v>
      </c>
      <c r="E9773" t="s">
        <v>18</v>
      </c>
      <c r="F9773" t="s">
        <v>23</v>
      </c>
      <c r="G9773">
        <v>39</v>
      </c>
      <c r="H9773">
        <v>5</v>
      </c>
      <c r="I9773">
        <v>121627</v>
      </c>
      <c r="J9773">
        <v>1</v>
      </c>
      <c r="K9773">
        <v>1</v>
      </c>
      <c r="L9773">
        <v>1</v>
      </c>
      <c r="M9773">
        <v>82438</v>
      </c>
      <c r="N9773">
        <v>0</v>
      </c>
      <c r="O9773" t="str">
        <f t="shared" si="914"/>
        <v>30-45</v>
      </c>
      <c r="P9773" t="str">
        <f t="shared" si="915"/>
        <v>Low</v>
      </c>
      <c r="Q9773" t="str">
        <f t="shared" si="916"/>
        <v>Mid-Term</v>
      </c>
      <c r="R9773" t="str">
        <f t="shared" si="917"/>
        <v>High Balance</v>
      </c>
      <c r="S9773" t="str">
        <f t="shared" si="918"/>
        <v>High Value</v>
      </c>
      <c r="T9773">
        <v>1</v>
      </c>
      <c r="U9773">
        <f t="shared" si="919"/>
        <v>0</v>
      </c>
    </row>
    <row r="9774" spans="1:21" x14ac:dyDescent="0.25">
      <c r="A9774">
        <v>2025</v>
      </c>
      <c r="B9774">
        <v>15750549</v>
      </c>
      <c r="C9774" t="s">
        <v>784</v>
      </c>
      <c r="D9774">
        <v>660</v>
      </c>
      <c r="E9774" t="s">
        <v>26</v>
      </c>
      <c r="F9774" t="s">
        <v>23</v>
      </c>
      <c r="G9774">
        <v>30</v>
      </c>
      <c r="H9774">
        <v>1</v>
      </c>
      <c r="I9774">
        <v>84440</v>
      </c>
      <c r="J9774">
        <v>2</v>
      </c>
      <c r="K9774">
        <v>1</v>
      </c>
      <c r="L9774">
        <v>1</v>
      </c>
      <c r="M9774">
        <v>60486</v>
      </c>
      <c r="N9774">
        <v>0</v>
      </c>
      <c r="O9774" t="str">
        <f t="shared" si="914"/>
        <v>30-45</v>
      </c>
      <c r="P9774" t="str">
        <f t="shared" si="915"/>
        <v>Medium</v>
      </c>
      <c r="Q9774" t="str">
        <f t="shared" si="916"/>
        <v>New</v>
      </c>
      <c r="R9774" t="str">
        <f t="shared" si="917"/>
        <v>Low Balance</v>
      </c>
      <c r="S9774" t="str">
        <f t="shared" si="918"/>
        <v>Normal</v>
      </c>
      <c r="T9774">
        <v>1</v>
      </c>
      <c r="U9774">
        <f t="shared" si="919"/>
        <v>0</v>
      </c>
    </row>
    <row r="9775" spans="1:21" x14ac:dyDescent="0.25">
      <c r="A9775">
        <v>2025</v>
      </c>
      <c r="B9775">
        <v>15698462</v>
      </c>
      <c r="C9775" t="s">
        <v>292</v>
      </c>
      <c r="D9775">
        <v>532</v>
      </c>
      <c r="E9775" t="s">
        <v>15</v>
      </c>
      <c r="F9775" t="s">
        <v>23</v>
      </c>
      <c r="G9775">
        <v>36</v>
      </c>
      <c r="H9775">
        <v>4</v>
      </c>
      <c r="I9775">
        <v>0</v>
      </c>
      <c r="J9775">
        <v>2</v>
      </c>
      <c r="K9775">
        <v>1</v>
      </c>
      <c r="L9775">
        <v>1</v>
      </c>
      <c r="M9775">
        <v>132799</v>
      </c>
      <c r="N9775">
        <v>0</v>
      </c>
      <c r="O9775" t="str">
        <f t="shared" si="914"/>
        <v>30-45</v>
      </c>
      <c r="P9775" t="str">
        <f t="shared" si="915"/>
        <v>Low</v>
      </c>
      <c r="Q9775" t="str">
        <f t="shared" si="916"/>
        <v>Mid-Term</v>
      </c>
      <c r="R9775" t="str">
        <f t="shared" si="917"/>
        <v>Zero Balance</v>
      </c>
      <c r="S9775" t="str">
        <f t="shared" si="918"/>
        <v>Normal</v>
      </c>
      <c r="T9775">
        <v>1</v>
      </c>
      <c r="U9775">
        <f t="shared" si="919"/>
        <v>0</v>
      </c>
    </row>
    <row r="9776" spans="1:21" x14ac:dyDescent="0.25">
      <c r="A9776">
        <v>2025</v>
      </c>
      <c r="B9776">
        <v>15739692</v>
      </c>
      <c r="C9776" t="s">
        <v>1838</v>
      </c>
      <c r="D9776">
        <v>679</v>
      </c>
      <c r="E9776" t="s">
        <v>15</v>
      </c>
      <c r="F9776" t="s">
        <v>23</v>
      </c>
      <c r="G9776">
        <v>42</v>
      </c>
      <c r="H9776">
        <v>1</v>
      </c>
      <c r="I9776">
        <v>0</v>
      </c>
      <c r="J9776">
        <v>2</v>
      </c>
      <c r="K9776">
        <v>0</v>
      </c>
      <c r="L9776">
        <v>0</v>
      </c>
      <c r="M9776">
        <v>71823</v>
      </c>
      <c r="N9776">
        <v>0</v>
      </c>
      <c r="O9776" t="str">
        <f t="shared" si="914"/>
        <v>30-45</v>
      </c>
      <c r="P9776" t="str">
        <f t="shared" si="915"/>
        <v>Medium</v>
      </c>
      <c r="Q9776" t="str">
        <f t="shared" si="916"/>
        <v>New</v>
      </c>
      <c r="R9776" t="str">
        <f t="shared" si="917"/>
        <v>Zero Balance</v>
      </c>
      <c r="S9776" t="str">
        <f t="shared" si="918"/>
        <v>Normal</v>
      </c>
      <c r="T9776">
        <v>1</v>
      </c>
      <c r="U9776">
        <f t="shared" si="919"/>
        <v>0</v>
      </c>
    </row>
    <row r="9777" spans="1:21" x14ac:dyDescent="0.25">
      <c r="A9777">
        <v>2025</v>
      </c>
      <c r="B9777">
        <v>15744041</v>
      </c>
      <c r="C9777" t="s">
        <v>1189</v>
      </c>
      <c r="D9777">
        <v>780</v>
      </c>
      <c r="E9777" t="s">
        <v>15</v>
      </c>
      <c r="F9777" t="s">
        <v>16</v>
      </c>
      <c r="G9777">
        <v>26</v>
      </c>
      <c r="H9777">
        <v>3</v>
      </c>
      <c r="I9777">
        <v>140357</v>
      </c>
      <c r="J9777">
        <v>1</v>
      </c>
      <c r="K9777">
        <v>1</v>
      </c>
      <c r="L9777">
        <v>0</v>
      </c>
      <c r="M9777">
        <v>117144</v>
      </c>
      <c r="N9777">
        <v>0</v>
      </c>
      <c r="O9777" t="str">
        <f t="shared" si="914"/>
        <v>&lt;30</v>
      </c>
      <c r="P9777" t="str">
        <f t="shared" si="915"/>
        <v>High</v>
      </c>
      <c r="Q9777" t="str">
        <f t="shared" si="916"/>
        <v>New</v>
      </c>
      <c r="R9777" t="str">
        <f t="shared" si="917"/>
        <v>High Balance</v>
      </c>
      <c r="S9777" t="str">
        <f t="shared" si="918"/>
        <v>High Value</v>
      </c>
      <c r="T9777">
        <v>1</v>
      </c>
      <c r="U9777">
        <f t="shared" si="919"/>
        <v>0</v>
      </c>
    </row>
    <row r="9778" spans="1:21" x14ac:dyDescent="0.25">
      <c r="A9778">
        <v>2025</v>
      </c>
      <c r="B9778">
        <v>15700714</v>
      </c>
      <c r="C9778" t="s">
        <v>2297</v>
      </c>
      <c r="D9778">
        <v>747</v>
      </c>
      <c r="E9778" t="s">
        <v>15</v>
      </c>
      <c r="F9778" t="s">
        <v>23</v>
      </c>
      <c r="G9778">
        <v>29</v>
      </c>
      <c r="H9778">
        <v>7</v>
      </c>
      <c r="I9778">
        <v>0</v>
      </c>
      <c r="J9778">
        <v>2</v>
      </c>
      <c r="K9778">
        <v>1</v>
      </c>
      <c r="L9778">
        <v>1</v>
      </c>
      <c r="M9778">
        <v>141706</v>
      </c>
      <c r="N9778">
        <v>0</v>
      </c>
      <c r="O9778" t="str">
        <f t="shared" si="914"/>
        <v>&lt;30</v>
      </c>
      <c r="P9778" t="str">
        <f t="shared" si="915"/>
        <v>Medium</v>
      </c>
      <c r="Q9778" t="str">
        <f t="shared" si="916"/>
        <v>Mid-Term</v>
      </c>
      <c r="R9778" t="str">
        <f t="shared" si="917"/>
        <v>Zero Balance</v>
      </c>
      <c r="S9778" t="str">
        <f t="shared" si="918"/>
        <v>Normal</v>
      </c>
      <c r="T9778">
        <v>1</v>
      </c>
      <c r="U9778">
        <f t="shared" si="919"/>
        <v>0</v>
      </c>
    </row>
    <row r="9779" spans="1:21" x14ac:dyDescent="0.25">
      <c r="A9779">
        <v>2025</v>
      </c>
      <c r="B9779">
        <v>15777743</v>
      </c>
      <c r="C9779" t="s">
        <v>228</v>
      </c>
      <c r="D9779">
        <v>705</v>
      </c>
      <c r="E9779" t="s">
        <v>15</v>
      </c>
      <c r="F9779" t="s">
        <v>16</v>
      </c>
      <c r="G9779">
        <v>39</v>
      </c>
      <c r="H9779">
        <v>3</v>
      </c>
      <c r="I9779">
        <v>92225</v>
      </c>
      <c r="J9779">
        <v>1</v>
      </c>
      <c r="K9779">
        <v>1</v>
      </c>
      <c r="L9779">
        <v>1</v>
      </c>
      <c r="M9779">
        <v>54517</v>
      </c>
      <c r="N9779">
        <v>0</v>
      </c>
      <c r="O9779" t="str">
        <f t="shared" si="914"/>
        <v>30-45</v>
      </c>
      <c r="P9779" t="str">
        <f t="shared" si="915"/>
        <v>Medium</v>
      </c>
      <c r="Q9779" t="str">
        <f t="shared" si="916"/>
        <v>New</v>
      </c>
      <c r="R9779" t="str">
        <f t="shared" si="917"/>
        <v>Low Balance</v>
      </c>
      <c r="S9779" t="str">
        <f t="shared" si="918"/>
        <v>Normal</v>
      </c>
      <c r="T9779">
        <v>1</v>
      </c>
      <c r="U9779">
        <f t="shared" si="919"/>
        <v>0</v>
      </c>
    </row>
    <row r="9780" spans="1:21" x14ac:dyDescent="0.25">
      <c r="A9780">
        <v>2025</v>
      </c>
      <c r="B9780">
        <v>15623143</v>
      </c>
      <c r="C9780" t="s">
        <v>307</v>
      </c>
      <c r="D9780">
        <v>732</v>
      </c>
      <c r="E9780" t="s">
        <v>15</v>
      </c>
      <c r="F9780" t="s">
        <v>16</v>
      </c>
      <c r="G9780">
        <v>43</v>
      </c>
      <c r="H9780">
        <v>9</v>
      </c>
      <c r="I9780">
        <v>0</v>
      </c>
      <c r="J9780">
        <v>2</v>
      </c>
      <c r="K9780">
        <v>1</v>
      </c>
      <c r="L9780">
        <v>0</v>
      </c>
      <c r="M9780">
        <v>183147</v>
      </c>
      <c r="N9780">
        <v>0</v>
      </c>
      <c r="O9780" t="str">
        <f t="shared" si="914"/>
        <v>30-45</v>
      </c>
      <c r="P9780" t="str">
        <f t="shared" si="915"/>
        <v>Medium</v>
      </c>
      <c r="Q9780" t="str">
        <f t="shared" si="916"/>
        <v>Long-Term</v>
      </c>
      <c r="R9780" t="str">
        <f t="shared" si="917"/>
        <v>Zero Balance</v>
      </c>
      <c r="S9780" t="str">
        <f t="shared" si="918"/>
        <v>Normal</v>
      </c>
      <c r="T9780">
        <v>1</v>
      </c>
      <c r="U9780">
        <f t="shared" si="919"/>
        <v>0</v>
      </c>
    </row>
    <row r="9781" spans="1:21" x14ac:dyDescent="0.25">
      <c r="A9781">
        <v>2025</v>
      </c>
      <c r="B9781">
        <v>15712568</v>
      </c>
      <c r="C9781" t="s">
        <v>344</v>
      </c>
      <c r="D9781">
        <v>515</v>
      </c>
      <c r="E9781" t="s">
        <v>18</v>
      </c>
      <c r="F9781" t="s">
        <v>23</v>
      </c>
      <c r="G9781">
        <v>40</v>
      </c>
      <c r="H9781">
        <v>10</v>
      </c>
      <c r="I9781">
        <v>121356</v>
      </c>
      <c r="J9781">
        <v>1</v>
      </c>
      <c r="K9781">
        <v>1</v>
      </c>
      <c r="L9781">
        <v>0</v>
      </c>
      <c r="M9781">
        <v>138360</v>
      </c>
      <c r="N9781">
        <v>0</v>
      </c>
      <c r="O9781" t="str">
        <f t="shared" si="914"/>
        <v>30-45</v>
      </c>
      <c r="P9781" t="str">
        <f t="shared" si="915"/>
        <v>Low</v>
      </c>
      <c r="Q9781" t="str">
        <f t="shared" si="916"/>
        <v>Long-Term</v>
      </c>
      <c r="R9781" t="str">
        <f t="shared" si="917"/>
        <v>High Balance</v>
      </c>
      <c r="S9781" t="str">
        <f t="shared" si="918"/>
        <v>High Value</v>
      </c>
      <c r="T9781">
        <v>1</v>
      </c>
      <c r="U9781">
        <f t="shared" si="919"/>
        <v>0</v>
      </c>
    </row>
    <row r="9782" spans="1:21" x14ac:dyDescent="0.25">
      <c r="A9782">
        <v>2025</v>
      </c>
      <c r="B9782">
        <v>15617432</v>
      </c>
      <c r="C9782" t="s">
        <v>1581</v>
      </c>
      <c r="D9782">
        <v>816</v>
      </c>
      <c r="E9782" t="s">
        <v>26</v>
      </c>
      <c r="F9782" t="s">
        <v>16</v>
      </c>
      <c r="G9782">
        <v>40</v>
      </c>
      <c r="H9782">
        <v>9</v>
      </c>
      <c r="I9782">
        <v>109003</v>
      </c>
      <c r="J9782">
        <v>1</v>
      </c>
      <c r="K9782">
        <v>1</v>
      </c>
      <c r="L9782">
        <v>1</v>
      </c>
      <c r="M9782">
        <v>79581</v>
      </c>
      <c r="N9782">
        <v>0</v>
      </c>
      <c r="O9782" t="str">
        <f t="shared" si="914"/>
        <v>30-45</v>
      </c>
      <c r="P9782" t="str">
        <f t="shared" si="915"/>
        <v>High</v>
      </c>
      <c r="Q9782" t="str">
        <f t="shared" si="916"/>
        <v>Long-Term</v>
      </c>
      <c r="R9782" t="str">
        <f t="shared" si="917"/>
        <v>High Balance</v>
      </c>
      <c r="S9782" t="str">
        <f t="shared" si="918"/>
        <v>High Value</v>
      </c>
      <c r="T9782">
        <v>1</v>
      </c>
      <c r="U9782">
        <f t="shared" si="919"/>
        <v>0</v>
      </c>
    </row>
    <row r="9783" spans="1:21" x14ac:dyDescent="0.25">
      <c r="A9783">
        <v>2025</v>
      </c>
      <c r="B9783">
        <v>15650424</v>
      </c>
      <c r="C9783" t="s">
        <v>922</v>
      </c>
      <c r="D9783">
        <v>641</v>
      </c>
      <c r="E9783" t="s">
        <v>15</v>
      </c>
      <c r="F9783" t="s">
        <v>16</v>
      </c>
      <c r="G9783">
        <v>48</v>
      </c>
      <c r="H9783">
        <v>3</v>
      </c>
      <c r="I9783">
        <v>147341</v>
      </c>
      <c r="J9783">
        <v>1</v>
      </c>
      <c r="K9783">
        <v>1</v>
      </c>
      <c r="L9783">
        <v>1</v>
      </c>
      <c r="M9783">
        <v>157459</v>
      </c>
      <c r="N9783">
        <v>1</v>
      </c>
      <c r="O9783" t="str">
        <f t="shared" si="914"/>
        <v>46-60</v>
      </c>
      <c r="P9783" t="str">
        <f t="shared" si="915"/>
        <v>Medium</v>
      </c>
      <c r="Q9783" t="str">
        <f t="shared" si="916"/>
        <v>New</v>
      </c>
      <c r="R9783" t="str">
        <f t="shared" si="917"/>
        <v>High Balance</v>
      </c>
      <c r="S9783" t="str">
        <f t="shared" si="918"/>
        <v>High Value</v>
      </c>
      <c r="T9783">
        <v>1</v>
      </c>
      <c r="U9783">
        <f t="shared" si="919"/>
        <v>147341</v>
      </c>
    </row>
    <row r="9784" spans="1:21" x14ac:dyDescent="0.25">
      <c r="A9784">
        <v>2025</v>
      </c>
      <c r="B9784">
        <v>15728829</v>
      </c>
      <c r="C9784" t="s">
        <v>2924</v>
      </c>
      <c r="D9784">
        <v>509</v>
      </c>
      <c r="E9784" t="s">
        <v>15</v>
      </c>
      <c r="F9784" t="s">
        <v>23</v>
      </c>
      <c r="G9784">
        <v>18</v>
      </c>
      <c r="H9784">
        <v>7</v>
      </c>
      <c r="I9784">
        <v>102984</v>
      </c>
      <c r="J9784">
        <v>1</v>
      </c>
      <c r="K9784">
        <v>1</v>
      </c>
      <c r="L9784">
        <v>0</v>
      </c>
      <c r="M9784">
        <v>171771</v>
      </c>
      <c r="N9784">
        <v>0</v>
      </c>
      <c r="O9784" t="str">
        <f t="shared" si="914"/>
        <v>&lt;30</v>
      </c>
      <c r="P9784" t="str">
        <f t="shared" si="915"/>
        <v>Low</v>
      </c>
      <c r="Q9784" t="str">
        <f t="shared" si="916"/>
        <v>Mid-Term</v>
      </c>
      <c r="R9784" t="str">
        <f t="shared" si="917"/>
        <v>High Balance</v>
      </c>
      <c r="S9784" t="str">
        <f t="shared" si="918"/>
        <v>High Value</v>
      </c>
      <c r="T9784">
        <v>1</v>
      </c>
      <c r="U9784">
        <f t="shared" si="919"/>
        <v>0</v>
      </c>
    </row>
    <row r="9785" spans="1:21" x14ac:dyDescent="0.25">
      <c r="A9785">
        <v>2025</v>
      </c>
      <c r="B9785">
        <v>15680430</v>
      </c>
      <c r="C9785" t="s">
        <v>2411</v>
      </c>
      <c r="D9785">
        <v>601</v>
      </c>
      <c r="E9785" t="s">
        <v>26</v>
      </c>
      <c r="F9785" t="s">
        <v>16</v>
      </c>
      <c r="G9785">
        <v>49</v>
      </c>
      <c r="H9785">
        <v>4</v>
      </c>
      <c r="I9785">
        <v>96253</v>
      </c>
      <c r="J9785">
        <v>2</v>
      </c>
      <c r="K9785">
        <v>1</v>
      </c>
      <c r="L9785">
        <v>0</v>
      </c>
      <c r="M9785">
        <v>104264</v>
      </c>
      <c r="N9785">
        <v>0</v>
      </c>
      <c r="O9785" t="str">
        <f t="shared" si="914"/>
        <v>46-60</v>
      </c>
      <c r="P9785" t="str">
        <f t="shared" si="915"/>
        <v>Medium</v>
      </c>
      <c r="Q9785" t="str">
        <f t="shared" si="916"/>
        <v>Mid-Term</v>
      </c>
      <c r="R9785" t="str">
        <f t="shared" si="917"/>
        <v>Low Balance</v>
      </c>
      <c r="S9785" t="str">
        <f t="shared" si="918"/>
        <v>Normal</v>
      </c>
      <c r="T9785">
        <v>1</v>
      </c>
      <c r="U9785">
        <f t="shared" si="919"/>
        <v>0</v>
      </c>
    </row>
    <row r="9786" spans="1:21" x14ac:dyDescent="0.25">
      <c r="A9786">
        <v>2025</v>
      </c>
      <c r="B9786">
        <v>15687626</v>
      </c>
      <c r="C9786" t="s">
        <v>658</v>
      </c>
      <c r="D9786">
        <v>527</v>
      </c>
      <c r="E9786" t="s">
        <v>15</v>
      </c>
      <c r="F9786" t="s">
        <v>23</v>
      </c>
      <c r="G9786">
        <v>39</v>
      </c>
      <c r="H9786">
        <v>4</v>
      </c>
      <c r="I9786">
        <v>0</v>
      </c>
      <c r="J9786">
        <v>2</v>
      </c>
      <c r="K9786">
        <v>1</v>
      </c>
      <c r="L9786">
        <v>0</v>
      </c>
      <c r="M9786">
        <v>167183</v>
      </c>
      <c r="N9786">
        <v>1</v>
      </c>
      <c r="O9786" t="str">
        <f t="shared" si="914"/>
        <v>30-45</v>
      </c>
      <c r="P9786" t="str">
        <f t="shared" si="915"/>
        <v>Low</v>
      </c>
      <c r="Q9786" t="str">
        <f t="shared" si="916"/>
        <v>Mid-Term</v>
      </c>
      <c r="R9786" t="str">
        <f t="shared" si="917"/>
        <v>Zero Balance</v>
      </c>
      <c r="S9786" t="str">
        <f t="shared" si="918"/>
        <v>Normal</v>
      </c>
      <c r="T9786">
        <v>1</v>
      </c>
      <c r="U9786">
        <f t="shared" si="919"/>
        <v>0</v>
      </c>
    </row>
    <row r="9787" spans="1:21" x14ac:dyDescent="0.25">
      <c r="A9787">
        <v>2025</v>
      </c>
      <c r="B9787">
        <v>15609187</v>
      </c>
      <c r="C9787" t="s">
        <v>649</v>
      </c>
      <c r="D9787">
        <v>455</v>
      </c>
      <c r="E9787" t="s">
        <v>15</v>
      </c>
      <c r="F9787" t="s">
        <v>16</v>
      </c>
      <c r="G9787">
        <v>27</v>
      </c>
      <c r="H9787">
        <v>5</v>
      </c>
      <c r="I9787">
        <v>155879</v>
      </c>
      <c r="J9787">
        <v>2</v>
      </c>
      <c r="K9787">
        <v>0</v>
      </c>
      <c r="L9787">
        <v>0</v>
      </c>
      <c r="M9787">
        <v>70775</v>
      </c>
      <c r="N9787">
        <v>0</v>
      </c>
      <c r="O9787" t="str">
        <f t="shared" si="914"/>
        <v>&lt;30</v>
      </c>
      <c r="P9787" t="str">
        <f t="shared" si="915"/>
        <v>Low</v>
      </c>
      <c r="Q9787" t="str">
        <f t="shared" si="916"/>
        <v>Mid-Term</v>
      </c>
      <c r="R9787" t="str">
        <f t="shared" si="917"/>
        <v>High Balance</v>
      </c>
      <c r="S9787" t="str">
        <f t="shared" si="918"/>
        <v>High Value</v>
      </c>
      <c r="T9787">
        <v>1</v>
      </c>
      <c r="U9787">
        <f t="shared" si="919"/>
        <v>0</v>
      </c>
    </row>
    <row r="9788" spans="1:21" x14ac:dyDescent="0.25">
      <c r="A9788">
        <v>2025</v>
      </c>
      <c r="B9788">
        <v>15609521</v>
      </c>
      <c r="C9788" t="s">
        <v>2467</v>
      </c>
      <c r="D9788">
        <v>803</v>
      </c>
      <c r="E9788" t="s">
        <v>26</v>
      </c>
      <c r="F9788" t="s">
        <v>23</v>
      </c>
      <c r="G9788">
        <v>34</v>
      </c>
      <c r="H9788">
        <v>4</v>
      </c>
      <c r="I9788">
        <v>142929</v>
      </c>
      <c r="J9788">
        <v>2</v>
      </c>
      <c r="K9788">
        <v>1</v>
      </c>
      <c r="L9788">
        <v>1</v>
      </c>
      <c r="M9788">
        <v>114870</v>
      </c>
      <c r="N9788">
        <v>0</v>
      </c>
      <c r="O9788" t="str">
        <f t="shared" si="914"/>
        <v>30-45</v>
      </c>
      <c r="P9788" t="str">
        <f t="shared" si="915"/>
        <v>High</v>
      </c>
      <c r="Q9788" t="str">
        <f t="shared" si="916"/>
        <v>Mid-Term</v>
      </c>
      <c r="R9788" t="str">
        <f t="shared" si="917"/>
        <v>High Balance</v>
      </c>
      <c r="S9788" t="str">
        <f t="shared" si="918"/>
        <v>High Value</v>
      </c>
      <c r="T9788">
        <v>1</v>
      </c>
      <c r="U9788">
        <f t="shared" si="919"/>
        <v>0</v>
      </c>
    </row>
    <row r="9789" spans="1:21" x14ac:dyDescent="0.25">
      <c r="A9789">
        <v>2025</v>
      </c>
      <c r="B9789">
        <v>15752626</v>
      </c>
      <c r="C9789" t="s">
        <v>394</v>
      </c>
      <c r="D9789">
        <v>553</v>
      </c>
      <c r="E9789" t="s">
        <v>15</v>
      </c>
      <c r="F9789" t="s">
        <v>23</v>
      </c>
      <c r="G9789">
        <v>32</v>
      </c>
      <c r="H9789">
        <v>7</v>
      </c>
      <c r="I9789">
        <v>64082</v>
      </c>
      <c r="J9789">
        <v>1</v>
      </c>
      <c r="K9789">
        <v>0</v>
      </c>
      <c r="L9789">
        <v>1</v>
      </c>
      <c r="M9789">
        <v>109160</v>
      </c>
      <c r="N9789">
        <v>0</v>
      </c>
      <c r="O9789" t="str">
        <f t="shared" si="914"/>
        <v>30-45</v>
      </c>
      <c r="P9789" t="str">
        <f t="shared" si="915"/>
        <v>Low</v>
      </c>
      <c r="Q9789" t="str">
        <f t="shared" si="916"/>
        <v>Mid-Term</v>
      </c>
      <c r="R9789" t="str">
        <f t="shared" si="917"/>
        <v>Low Balance</v>
      </c>
      <c r="S9789" t="str">
        <f t="shared" si="918"/>
        <v>Normal</v>
      </c>
      <c r="T9789">
        <v>1</v>
      </c>
      <c r="U9789">
        <f t="shared" si="919"/>
        <v>0</v>
      </c>
    </row>
    <row r="9790" spans="1:21" x14ac:dyDescent="0.25">
      <c r="A9790">
        <v>2025</v>
      </c>
      <c r="B9790">
        <v>15571756</v>
      </c>
      <c r="C9790" t="s">
        <v>2925</v>
      </c>
      <c r="D9790">
        <v>724</v>
      </c>
      <c r="E9790" t="s">
        <v>15</v>
      </c>
      <c r="F9790" t="s">
        <v>16</v>
      </c>
      <c r="G9790">
        <v>28</v>
      </c>
      <c r="H9790">
        <v>5</v>
      </c>
      <c r="I9790">
        <v>0</v>
      </c>
      <c r="J9790">
        <v>1</v>
      </c>
      <c r="K9790">
        <v>1</v>
      </c>
      <c r="L9790">
        <v>0</v>
      </c>
      <c r="M9790">
        <v>59352</v>
      </c>
      <c r="N9790">
        <v>0</v>
      </c>
      <c r="O9790" t="str">
        <f t="shared" si="914"/>
        <v>&lt;30</v>
      </c>
      <c r="P9790" t="str">
        <f t="shared" si="915"/>
        <v>Medium</v>
      </c>
      <c r="Q9790" t="str">
        <f t="shared" si="916"/>
        <v>Mid-Term</v>
      </c>
      <c r="R9790" t="str">
        <f t="shared" si="917"/>
        <v>Zero Balance</v>
      </c>
      <c r="S9790" t="str">
        <f t="shared" si="918"/>
        <v>Normal</v>
      </c>
      <c r="T9790">
        <v>1</v>
      </c>
      <c r="U9790">
        <f t="shared" si="919"/>
        <v>0</v>
      </c>
    </row>
    <row r="9791" spans="1:21" x14ac:dyDescent="0.25">
      <c r="A9791">
        <v>2025</v>
      </c>
      <c r="B9791">
        <v>15814040</v>
      </c>
      <c r="C9791" t="s">
        <v>2926</v>
      </c>
      <c r="D9791">
        <v>610</v>
      </c>
      <c r="E9791" t="s">
        <v>15</v>
      </c>
      <c r="F9791" t="s">
        <v>16</v>
      </c>
      <c r="G9791">
        <v>45</v>
      </c>
      <c r="H9791">
        <v>1</v>
      </c>
      <c r="I9791">
        <v>0</v>
      </c>
      <c r="J9791">
        <v>2</v>
      </c>
      <c r="K9791">
        <v>1</v>
      </c>
      <c r="L9791">
        <v>1</v>
      </c>
      <c r="M9791">
        <v>199657</v>
      </c>
      <c r="N9791">
        <v>0</v>
      </c>
      <c r="O9791" t="str">
        <f t="shared" si="914"/>
        <v>30-45</v>
      </c>
      <c r="P9791" t="str">
        <f t="shared" si="915"/>
        <v>Medium</v>
      </c>
      <c r="Q9791" t="str">
        <f t="shared" si="916"/>
        <v>New</v>
      </c>
      <c r="R9791" t="str">
        <f t="shared" si="917"/>
        <v>Zero Balance</v>
      </c>
      <c r="S9791" t="str">
        <f t="shared" si="918"/>
        <v>Normal</v>
      </c>
      <c r="T9791">
        <v>1</v>
      </c>
      <c r="U9791">
        <f t="shared" si="919"/>
        <v>0</v>
      </c>
    </row>
    <row r="9792" spans="1:21" x14ac:dyDescent="0.25">
      <c r="A9792">
        <v>2025</v>
      </c>
      <c r="B9792">
        <v>15658211</v>
      </c>
      <c r="C9792" t="s">
        <v>251</v>
      </c>
      <c r="D9792">
        <v>559</v>
      </c>
      <c r="E9792" t="s">
        <v>18</v>
      </c>
      <c r="F9792" t="s">
        <v>16</v>
      </c>
      <c r="G9792">
        <v>39</v>
      </c>
      <c r="H9792">
        <v>2</v>
      </c>
      <c r="I9792">
        <v>0</v>
      </c>
      <c r="J9792">
        <v>2</v>
      </c>
      <c r="K9792">
        <v>1</v>
      </c>
      <c r="L9792">
        <v>1</v>
      </c>
      <c r="M9792">
        <v>121151</v>
      </c>
      <c r="N9792">
        <v>0</v>
      </c>
      <c r="O9792" t="str">
        <f t="shared" si="914"/>
        <v>30-45</v>
      </c>
      <c r="P9792" t="str">
        <f t="shared" si="915"/>
        <v>Low</v>
      </c>
      <c r="Q9792" t="str">
        <f t="shared" si="916"/>
        <v>New</v>
      </c>
      <c r="R9792" t="str">
        <f t="shared" si="917"/>
        <v>Zero Balance</v>
      </c>
      <c r="S9792" t="str">
        <f t="shared" si="918"/>
        <v>Normal</v>
      </c>
      <c r="T9792">
        <v>1</v>
      </c>
      <c r="U9792">
        <f t="shared" si="919"/>
        <v>0</v>
      </c>
    </row>
    <row r="9793" spans="1:21" x14ac:dyDescent="0.25">
      <c r="A9793">
        <v>2025</v>
      </c>
      <c r="B9793">
        <v>15742091</v>
      </c>
      <c r="C9793" t="s">
        <v>72</v>
      </c>
      <c r="D9793">
        <v>825</v>
      </c>
      <c r="E9793" t="s">
        <v>26</v>
      </c>
      <c r="F9793" t="s">
        <v>16</v>
      </c>
      <c r="G9793">
        <v>35</v>
      </c>
      <c r="H9793">
        <v>6</v>
      </c>
      <c r="I9793">
        <v>118337</v>
      </c>
      <c r="J9793">
        <v>1</v>
      </c>
      <c r="K9793">
        <v>1</v>
      </c>
      <c r="L9793">
        <v>0</v>
      </c>
      <c r="M9793">
        <v>26342</v>
      </c>
      <c r="N9793">
        <v>1</v>
      </c>
      <c r="O9793" t="str">
        <f t="shared" si="914"/>
        <v>30-45</v>
      </c>
      <c r="P9793" t="str">
        <f t="shared" si="915"/>
        <v>High</v>
      </c>
      <c r="Q9793" t="str">
        <f t="shared" si="916"/>
        <v>Mid-Term</v>
      </c>
      <c r="R9793" t="str">
        <f t="shared" si="917"/>
        <v>High Balance</v>
      </c>
      <c r="S9793" t="str">
        <f t="shared" si="918"/>
        <v>High Value</v>
      </c>
      <c r="T9793">
        <v>1</v>
      </c>
      <c r="U9793">
        <f t="shared" si="919"/>
        <v>118337</v>
      </c>
    </row>
    <row r="9794" spans="1:21" x14ac:dyDescent="0.25">
      <c r="A9794">
        <v>2025</v>
      </c>
      <c r="B9794">
        <v>15787168</v>
      </c>
      <c r="C9794" t="s">
        <v>1095</v>
      </c>
      <c r="D9794">
        <v>819</v>
      </c>
      <c r="E9794" t="s">
        <v>18</v>
      </c>
      <c r="F9794" t="s">
        <v>16</v>
      </c>
      <c r="G9794">
        <v>28</v>
      </c>
      <c r="H9794">
        <v>8</v>
      </c>
      <c r="I9794">
        <v>168253</v>
      </c>
      <c r="J9794">
        <v>1</v>
      </c>
      <c r="K9794">
        <v>1</v>
      </c>
      <c r="L9794">
        <v>1</v>
      </c>
      <c r="M9794">
        <v>102799</v>
      </c>
      <c r="N9794">
        <v>0</v>
      </c>
      <c r="O9794" t="str">
        <f t="shared" ref="O9794:O9857" si="920">IF(G9794&lt;30,"&lt;30",IF(G9794&lt;=45,"30-45",IF(G9794&lt;=60,"46-60","60+")))</f>
        <v>&lt;30</v>
      </c>
      <c r="P9794" t="str">
        <f t="shared" ref="P9794:P9857" si="921">IF(D9794&lt;600,"Low",IF(D9794&lt;=750,"Medium","High"))</f>
        <v>High</v>
      </c>
      <c r="Q9794" t="str">
        <f t="shared" ref="Q9794:Q9857" si="922">IF(H9794&lt;=3,"New",IF(H9794&lt;=7,"Mid-Term","Long-Term"))</f>
        <v>Long-Term</v>
      </c>
      <c r="R9794" t="str">
        <f t="shared" ref="R9794:R9857" si="923">IF(I9794=0,"Zero Balance",IF(I9794&lt;100000,"Low Balance","High Balance"))</f>
        <v>High Balance</v>
      </c>
      <c r="S9794" t="str">
        <f t="shared" ref="S9794:S9857" si="924">IF(I9794&gt;=100000,"High Value","Normal")</f>
        <v>High Value</v>
      </c>
      <c r="T9794">
        <v>1</v>
      </c>
      <c r="U9794">
        <f t="shared" ref="U9794:U9857" si="925">IF(N9794=1,I9794,0)</f>
        <v>0</v>
      </c>
    </row>
    <row r="9795" spans="1:21" x14ac:dyDescent="0.25">
      <c r="A9795">
        <v>2025</v>
      </c>
      <c r="B9795">
        <v>15772363</v>
      </c>
      <c r="C9795" t="s">
        <v>406</v>
      </c>
      <c r="D9795">
        <v>772</v>
      </c>
      <c r="E9795" t="s">
        <v>26</v>
      </c>
      <c r="F9795" t="s">
        <v>16</v>
      </c>
      <c r="G9795">
        <v>42</v>
      </c>
      <c r="H9795">
        <v>0</v>
      </c>
      <c r="I9795">
        <v>101979</v>
      </c>
      <c r="J9795">
        <v>1</v>
      </c>
      <c r="K9795">
        <v>1</v>
      </c>
      <c r="L9795">
        <v>0</v>
      </c>
      <c r="M9795">
        <v>90928</v>
      </c>
      <c r="N9795">
        <v>0</v>
      </c>
      <c r="O9795" t="str">
        <f t="shared" si="920"/>
        <v>30-45</v>
      </c>
      <c r="P9795" t="str">
        <f t="shared" si="921"/>
        <v>High</v>
      </c>
      <c r="Q9795" t="str">
        <f t="shared" si="922"/>
        <v>New</v>
      </c>
      <c r="R9795" t="str">
        <f t="shared" si="923"/>
        <v>High Balance</v>
      </c>
      <c r="S9795" t="str">
        <f t="shared" si="924"/>
        <v>High Value</v>
      </c>
      <c r="T9795">
        <v>1</v>
      </c>
      <c r="U9795">
        <f t="shared" si="925"/>
        <v>0</v>
      </c>
    </row>
    <row r="9796" spans="1:21" x14ac:dyDescent="0.25">
      <c r="A9796">
        <v>2025</v>
      </c>
      <c r="B9796">
        <v>15659364</v>
      </c>
      <c r="C9796" t="s">
        <v>809</v>
      </c>
      <c r="D9796">
        <v>685</v>
      </c>
      <c r="E9796" t="s">
        <v>18</v>
      </c>
      <c r="F9796" t="s">
        <v>23</v>
      </c>
      <c r="G9796">
        <v>23</v>
      </c>
      <c r="H9796">
        <v>5</v>
      </c>
      <c r="I9796">
        <v>164902</v>
      </c>
      <c r="J9796">
        <v>1</v>
      </c>
      <c r="K9796">
        <v>0</v>
      </c>
      <c r="L9796">
        <v>0</v>
      </c>
      <c r="M9796">
        <v>141152</v>
      </c>
      <c r="N9796">
        <v>0</v>
      </c>
      <c r="O9796" t="str">
        <f t="shared" si="920"/>
        <v>&lt;30</v>
      </c>
      <c r="P9796" t="str">
        <f t="shared" si="921"/>
        <v>Medium</v>
      </c>
      <c r="Q9796" t="str">
        <f t="shared" si="922"/>
        <v>Mid-Term</v>
      </c>
      <c r="R9796" t="str">
        <f t="shared" si="923"/>
        <v>High Balance</v>
      </c>
      <c r="S9796" t="str">
        <f t="shared" si="924"/>
        <v>High Value</v>
      </c>
      <c r="T9796">
        <v>1</v>
      </c>
      <c r="U9796">
        <f t="shared" si="925"/>
        <v>0</v>
      </c>
    </row>
    <row r="9797" spans="1:21" x14ac:dyDescent="0.25">
      <c r="A9797">
        <v>2025</v>
      </c>
      <c r="B9797">
        <v>15738980</v>
      </c>
      <c r="C9797" t="s">
        <v>1189</v>
      </c>
      <c r="D9797">
        <v>506</v>
      </c>
      <c r="E9797" t="s">
        <v>15</v>
      </c>
      <c r="F9797" t="s">
        <v>23</v>
      </c>
      <c r="G9797">
        <v>43</v>
      </c>
      <c r="H9797">
        <v>2</v>
      </c>
      <c r="I9797">
        <v>0</v>
      </c>
      <c r="J9797">
        <v>2</v>
      </c>
      <c r="K9797">
        <v>1</v>
      </c>
      <c r="L9797">
        <v>0</v>
      </c>
      <c r="M9797">
        <v>105569</v>
      </c>
      <c r="N9797">
        <v>0</v>
      </c>
      <c r="O9797" t="str">
        <f t="shared" si="920"/>
        <v>30-45</v>
      </c>
      <c r="P9797" t="str">
        <f t="shared" si="921"/>
        <v>Low</v>
      </c>
      <c r="Q9797" t="str">
        <f t="shared" si="922"/>
        <v>New</v>
      </c>
      <c r="R9797" t="str">
        <f t="shared" si="923"/>
        <v>Zero Balance</v>
      </c>
      <c r="S9797" t="str">
        <f t="shared" si="924"/>
        <v>Normal</v>
      </c>
      <c r="T9797">
        <v>1</v>
      </c>
      <c r="U9797">
        <f t="shared" si="925"/>
        <v>0</v>
      </c>
    </row>
    <row r="9798" spans="1:21" x14ac:dyDescent="0.25">
      <c r="A9798">
        <v>2025</v>
      </c>
      <c r="B9798">
        <v>15794236</v>
      </c>
      <c r="C9798" t="s">
        <v>128</v>
      </c>
      <c r="D9798">
        <v>642</v>
      </c>
      <c r="E9798" t="s">
        <v>26</v>
      </c>
      <c r="F9798" t="s">
        <v>23</v>
      </c>
      <c r="G9798">
        <v>22</v>
      </c>
      <c r="H9798">
        <v>10</v>
      </c>
      <c r="I9798">
        <v>111813</v>
      </c>
      <c r="J9798">
        <v>2</v>
      </c>
      <c r="K9798">
        <v>1</v>
      </c>
      <c r="L9798">
        <v>1</v>
      </c>
      <c r="M9798">
        <v>183045</v>
      </c>
      <c r="N9798">
        <v>0</v>
      </c>
      <c r="O9798" t="str">
        <f t="shared" si="920"/>
        <v>&lt;30</v>
      </c>
      <c r="P9798" t="str">
        <f t="shared" si="921"/>
        <v>Medium</v>
      </c>
      <c r="Q9798" t="str">
        <f t="shared" si="922"/>
        <v>Long-Term</v>
      </c>
      <c r="R9798" t="str">
        <f t="shared" si="923"/>
        <v>High Balance</v>
      </c>
      <c r="S9798" t="str">
        <f t="shared" si="924"/>
        <v>High Value</v>
      </c>
      <c r="T9798">
        <v>1</v>
      </c>
      <c r="U9798">
        <f t="shared" si="925"/>
        <v>0</v>
      </c>
    </row>
    <row r="9799" spans="1:21" x14ac:dyDescent="0.25">
      <c r="A9799">
        <v>2025</v>
      </c>
      <c r="B9799">
        <v>15721383</v>
      </c>
      <c r="C9799" t="s">
        <v>2092</v>
      </c>
      <c r="D9799">
        <v>627</v>
      </c>
      <c r="E9799" t="s">
        <v>18</v>
      </c>
      <c r="F9799" t="s">
        <v>23</v>
      </c>
      <c r="G9799">
        <v>40</v>
      </c>
      <c r="H9799">
        <v>10</v>
      </c>
      <c r="I9799">
        <v>0</v>
      </c>
      <c r="J9799">
        <v>2</v>
      </c>
      <c r="K9799">
        <v>1</v>
      </c>
      <c r="L9799">
        <v>1</v>
      </c>
      <c r="M9799">
        <v>194792</v>
      </c>
      <c r="N9799">
        <v>0</v>
      </c>
      <c r="O9799" t="str">
        <f t="shared" si="920"/>
        <v>30-45</v>
      </c>
      <c r="P9799" t="str">
        <f t="shared" si="921"/>
        <v>Medium</v>
      </c>
      <c r="Q9799" t="str">
        <f t="shared" si="922"/>
        <v>Long-Term</v>
      </c>
      <c r="R9799" t="str">
        <f t="shared" si="923"/>
        <v>Zero Balance</v>
      </c>
      <c r="S9799" t="str">
        <f t="shared" si="924"/>
        <v>Normal</v>
      </c>
      <c r="T9799">
        <v>1</v>
      </c>
      <c r="U9799">
        <f t="shared" si="925"/>
        <v>0</v>
      </c>
    </row>
    <row r="9800" spans="1:21" x14ac:dyDescent="0.25">
      <c r="A9800">
        <v>2025</v>
      </c>
      <c r="B9800">
        <v>15652981</v>
      </c>
      <c r="C9800" t="s">
        <v>176</v>
      </c>
      <c r="D9800">
        <v>600</v>
      </c>
      <c r="E9800" t="s">
        <v>26</v>
      </c>
      <c r="F9800" t="s">
        <v>23</v>
      </c>
      <c r="G9800">
        <v>30</v>
      </c>
      <c r="H9800">
        <v>2</v>
      </c>
      <c r="I9800">
        <v>119755</v>
      </c>
      <c r="J9800">
        <v>1</v>
      </c>
      <c r="K9800">
        <v>1</v>
      </c>
      <c r="L9800">
        <v>1</v>
      </c>
      <c r="M9800">
        <v>21853</v>
      </c>
      <c r="N9800">
        <v>0</v>
      </c>
      <c r="O9800" t="str">
        <f t="shared" si="920"/>
        <v>30-45</v>
      </c>
      <c r="P9800" t="str">
        <f t="shared" si="921"/>
        <v>Medium</v>
      </c>
      <c r="Q9800" t="str">
        <f t="shared" si="922"/>
        <v>New</v>
      </c>
      <c r="R9800" t="str">
        <f t="shared" si="923"/>
        <v>High Balance</v>
      </c>
      <c r="S9800" t="str">
        <f t="shared" si="924"/>
        <v>High Value</v>
      </c>
      <c r="T9800">
        <v>1</v>
      </c>
      <c r="U9800">
        <f t="shared" si="925"/>
        <v>0</v>
      </c>
    </row>
    <row r="9801" spans="1:21" x14ac:dyDescent="0.25">
      <c r="A9801">
        <v>2025</v>
      </c>
      <c r="B9801">
        <v>15722731</v>
      </c>
      <c r="C9801" t="s">
        <v>388</v>
      </c>
      <c r="D9801">
        <v>653</v>
      </c>
      <c r="E9801" t="s">
        <v>15</v>
      </c>
      <c r="F9801" t="s">
        <v>23</v>
      </c>
      <c r="G9801">
        <v>46</v>
      </c>
      <c r="H9801">
        <v>0</v>
      </c>
      <c r="I9801">
        <v>119556</v>
      </c>
      <c r="J9801">
        <v>1</v>
      </c>
      <c r="K9801">
        <v>1</v>
      </c>
      <c r="L9801">
        <v>0</v>
      </c>
      <c r="M9801">
        <v>78250</v>
      </c>
      <c r="N9801">
        <v>1</v>
      </c>
      <c r="O9801" t="str">
        <f t="shared" si="920"/>
        <v>46-60</v>
      </c>
      <c r="P9801" t="str">
        <f t="shared" si="921"/>
        <v>Medium</v>
      </c>
      <c r="Q9801" t="str">
        <f t="shared" si="922"/>
        <v>New</v>
      </c>
      <c r="R9801" t="str">
        <f t="shared" si="923"/>
        <v>High Balance</v>
      </c>
      <c r="S9801" t="str">
        <f t="shared" si="924"/>
        <v>High Value</v>
      </c>
      <c r="T9801">
        <v>1</v>
      </c>
      <c r="U9801">
        <f t="shared" si="925"/>
        <v>119556</v>
      </c>
    </row>
    <row r="9802" spans="1:21" x14ac:dyDescent="0.25">
      <c r="A9802">
        <v>2025</v>
      </c>
      <c r="B9802">
        <v>15640507</v>
      </c>
      <c r="C9802" t="s">
        <v>148</v>
      </c>
      <c r="D9802">
        <v>762</v>
      </c>
      <c r="E9802" t="s">
        <v>18</v>
      </c>
      <c r="F9802" t="s">
        <v>16</v>
      </c>
      <c r="G9802">
        <v>35</v>
      </c>
      <c r="H9802">
        <v>3</v>
      </c>
      <c r="I9802">
        <v>119350</v>
      </c>
      <c r="J9802">
        <v>3</v>
      </c>
      <c r="K9802">
        <v>1</v>
      </c>
      <c r="L9802">
        <v>1</v>
      </c>
      <c r="M9802">
        <v>47114</v>
      </c>
      <c r="N9802">
        <v>1</v>
      </c>
      <c r="O9802" t="str">
        <f t="shared" si="920"/>
        <v>30-45</v>
      </c>
      <c r="P9802" t="str">
        <f t="shared" si="921"/>
        <v>High</v>
      </c>
      <c r="Q9802" t="str">
        <f t="shared" si="922"/>
        <v>New</v>
      </c>
      <c r="R9802" t="str">
        <f t="shared" si="923"/>
        <v>High Balance</v>
      </c>
      <c r="S9802" t="str">
        <f t="shared" si="924"/>
        <v>High Value</v>
      </c>
      <c r="T9802">
        <v>1</v>
      </c>
      <c r="U9802">
        <f t="shared" si="925"/>
        <v>119350</v>
      </c>
    </row>
    <row r="9803" spans="1:21" x14ac:dyDescent="0.25">
      <c r="A9803">
        <v>2025</v>
      </c>
      <c r="B9803">
        <v>15578878</v>
      </c>
      <c r="C9803" t="s">
        <v>848</v>
      </c>
      <c r="D9803">
        <v>569</v>
      </c>
      <c r="E9803" t="s">
        <v>18</v>
      </c>
      <c r="F9803" t="s">
        <v>16</v>
      </c>
      <c r="G9803">
        <v>30</v>
      </c>
      <c r="H9803">
        <v>3</v>
      </c>
      <c r="I9803">
        <v>139528</v>
      </c>
      <c r="J9803">
        <v>1</v>
      </c>
      <c r="K9803">
        <v>1</v>
      </c>
      <c r="L9803">
        <v>1</v>
      </c>
      <c r="M9803">
        <v>33230</v>
      </c>
      <c r="N9803">
        <v>0</v>
      </c>
      <c r="O9803" t="str">
        <f t="shared" si="920"/>
        <v>30-45</v>
      </c>
      <c r="P9803" t="str">
        <f t="shared" si="921"/>
        <v>Low</v>
      </c>
      <c r="Q9803" t="str">
        <f t="shared" si="922"/>
        <v>New</v>
      </c>
      <c r="R9803" t="str">
        <f t="shared" si="923"/>
        <v>High Balance</v>
      </c>
      <c r="S9803" t="str">
        <f t="shared" si="924"/>
        <v>High Value</v>
      </c>
      <c r="T9803">
        <v>1</v>
      </c>
      <c r="U9803">
        <f t="shared" si="925"/>
        <v>0</v>
      </c>
    </row>
    <row r="9804" spans="1:21" x14ac:dyDescent="0.25">
      <c r="A9804">
        <v>2025</v>
      </c>
      <c r="B9804">
        <v>15744295</v>
      </c>
      <c r="C9804" t="s">
        <v>38</v>
      </c>
      <c r="D9804">
        <v>756</v>
      </c>
      <c r="E9804" t="s">
        <v>15</v>
      </c>
      <c r="F9804" t="s">
        <v>23</v>
      </c>
      <c r="G9804">
        <v>40</v>
      </c>
      <c r="H9804">
        <v>1</v>
      </c>
      <c r="I9804">
        <v>94773</v>
      </c>
      <c r="J9804">
        <v>1</v>
      </c>
      <c r="K9804">
        <v>1</v>
      </c>
      <c r="L9804">
        <v>0</v>
      </c>
      <c r="M9804">
        <v>114280</v>
      </c>
      <c r="N9804">
        <v>0</v>
      </c>
      <c r="O9804" t="str">
        <f t="shared" si="920"/>
        <v>30-45</v>
      </c>
      <c r="P9804" t="str">
        <f t="shared" si="921"/>
        <v>High</v>
      </c>
      <c r="Q9804" t="str">
        <f t="shared" si="922"/>
        <v>New</v>
      </c>
      <c r="R9804" t="str">
        <f t="shared" si="923"/>
        <v>Low Balance</v>
      </c>
      <c r="S9804" t="str">
        <f t="shared" si="924"/>
        <v>Normal</v>
      </c>
      <c r="T9804">
        <v>1</v>
      </c>
      <c r="U9804">
        <f t="shared" si="925"/>
        <v>0</v>
      </c>
    </row>
    <row r="9805" spans="1:21" x14ac:dyDescent="0.25">
      <c r="A9805">
        <v>2025</v>
      </c>
      <c r="B9805">
        <v>15776558</v>
      </c>
      <c r="C9805" t="s">
        <v>591</v>
      </c>
      <c r="D9805">
        <v>673</v>
      </c>
      <c r="E9805" t="s">
        <v>15</v>
      </c>
      <c r="F9805" t="s">
        <v>23</v>
      </c>
      <c r="G9805">
        <v>31</v>
      </c>
      <c r="H9805">
        <v>1</v>
      </c>
      <c r="I9805">
        <v>108345</v>
      </c>
      <c r="J9805">
        <v>1</v>
      </c>
      <c r="K9805">
        <v>0</v>
      </c>
      <c r="L9805">
        <v>1</v>
      </c>
      <c r="M9805">
        <v>38802</v>
      </c>
      <c r="N9805">
        <v>0</v>
      </c>
      <c r="O9805" t="str">
        <f t="shared" si="920"/>
        <v>30-45</v>
      </c>
      <c r="P9805" t="str">
        <f t="shared" si="921"/>
        <v>Medium</v>
      </c>
      <c r="Q9805" t="str">
        <f t="shared" si="922"/>
        <v>New</v>
      </c>
      <c r="R9805" t="str">
        <f t="shared" si="923"/>
        <v>High Balance</v>
      </c>
      <c r="S9805" t="str">
        <f t="shared" si="924"/>
        <v>High Value</v>
      </c>
      <c r="T9805">
        <v>1</v>
      </c>
      <c r="U9805">
        <f t="shared" si="925"/>
        <v>0</v>
      </c>
    </row>
    <row r="9806" spans="1:21" x14ac:dyDescent="0.25">
      <c r="A9806">
        <v>2025</v>
      </c>
      <c r="B9806">
        <v>15596136</v>
      </c>
      <c r="C9806" t="s">
        <v>1581</v>
      </c>
      <c r="D9806">
        <v>637</v>
      </c>
      <c r="E9806" t="s">
        <v>15</v>
      </c>
      <c r="F9806" t="s">
        <v>16</v>
      </c>
      <c r="G9806">
        <v>36</v>
      </c>
      <c r="H9806">
        <v>9</v>
      </c>
      <c r="I9806">
        <v>166940</v>
      </c>
      <c r="J9806">
        <v>1</v>
      </c>
      <c r="K9806">
        <v>1</v>
      </c>
      <c r="L9806">
        <v>1</v>
      </c>
      <c r="M9806">
        <v>72505</v>
      </c>
      <c r="N9806">
        <v>0</v>
      </c>
      <c r="O9806" t="str">
        <f t="shared" si="920"/>
        <v>30-45</v>
      </c>
      <c r="P9806" t="str">
        <f t="shared" si="921"/>
        <v>Medium</v>
      </c>
      <c r="Q9806" t="str">
        <f t="shared" si="922"/>
        <v>Long-Term</v>
      </c>
      <c r="R9806" t="str">
        <f t="shared" si="923"/>
        <v>High Balance</v>
      </c>
      <c r="S9806" t="str">
        <f t="shared" si="924"/>
        <v>High Value</v>
      </c>
      <c r="T9806">
        <v>1</v>
      </c>
      <c r="U9806">
        <f t="shared" si="925"/>
        <v>0</v>
      </c>
    </row>
    <row r="9807" spans="1:21" x14ac:dyDescent="0.25">
      <c r="A9807">
        <v>2025</v>
      </c>
      <c r="B9807">
        <v>15704597</v>
      </c>
      <c r="C9807" t="s">
        <v>2927</v>
      </c>
      <c r="D9807">
        <v>644</v>
      </c>
      <c r="E9807" t="s">
        <v>15</v>
      </c>
      <c r="F9807" t="s">
        <v>23</v>
      </c>
      <c r="G9807">
        <v>33</v>
      </c>
      <c r="H9807">
        <v>7</v>
      </c>
      <c r="I9807">
        <v>174571</v>
      </c>
      <c r="J9807">
        <v>1</v>
      </c>
      <c r="K9807">
        <v>0</v>
      </c>
      <c r="L9807">
        <v>1</v>
      </c>
      <c r="M9807">
        <v>43943</v>
      </c>
      <c r="N9807">
        <v>0</v>
      </c>
      <c r="O9807" t="str">
        <f t="shared" si="920"/>
        <v>30-45</v>
      </c>
      <c r="P9807" t="str">
        <f t="shared" si="921"/>
        <v>Medium</v>
      </c>
      <c r="Q9807" t="str">
        <f t="shared" si="922"/>
        <v>Mid-Term</v>
      </c>
      <c r="R9807" t="str">
        <f t="shared" si="923"/>
        <v>High Balance</v>
      </c>
      <c r="S9807" t="str">
        <f t="shared" si="924"/>
        <v>High Value</v>
      </c>
      <c r="T9807">
        <v>1</v>
      </c>
      <c r="U9807">
        <f t="shared" si="925"/>
        <v>0</v>
      </c>
    </row>
    <row r="9808" spans="1:21" x14ac:dyDescent="0.25">
      <c r="A9808">
        <v>2025</v>
      </c>
      <c r="B9808">
        <v>15648272</v>
      </c>
      <c r="C9808" t="s">
        <v>826</v>
      </c>
      <c r="D9808">
        <v>658</v>
      </c>
      <c r="E9808" t="s">
        <v>18</v>
      </c>
      <c r="F9808" t="s">
        <v>23</v>
      </c>
      <c r="G9808">
        <v>35</v>
      </c>
      <c r="H9808">
        <v>9</v>
      </c>
      <c r="I9808">
        <v>71829</v>
      </c>
      <c r="J9808">
        <v>1</v>
      </c>
      <c r="K9808">
        <v>1</v>
      </c>
      <c r="L9808">
        <v>1</v>
      </c>
      <c r="M9808">
        <v>68142</v>
      </c>
      <c r="N9808">
        <v>0</v>
      </c>
      <c r="O9808" t="str">
        <f t="shared" si="920"/>
        <v>30-45</v>
      </c>
      <c r="P9808" t="str">
        <f t="shared" si="921"/>
        <v>Medium</v>
      </c>
      <c r="Q9808" t="str">
        <f t="shared" si="922"/>
        <v>Long-Term</v>
      </c>
      <c r="R9808" t="str">
        <f t="shared" si="923"/>
        <v>Low Balance</v>
      </c>
      <c r="S9808" t="str">
        <f t="shared" si="924"/>
        <v>Normal</v>
      </c>
      <c r="T9808">
        <v>1</v>
      </c>
      <c r="U9808">
        <f t="shared" si="925"/>
        <v>0</v>
      </c>
    </row>
    <row r="9809" spans="1:21" x14ac:dyDescent="0.25">
      <c r="A9809">
        <v>2025</v>
      </c>
      <c r="B9809">
        <v>15594915</v>
      </c>
      <c r="C9809" t="s">
        <v>2928</v>
      </c>
      <c r="D9809">
        <v>649</v>
      </c>
      <c r="E9809" t="s">
        <v>15</v>
      </c>
      <c r="F9809" t="s">
        <v>16</v>
      </c>
      <c r="G9809">
        <v>36</v>
      </c>
      <c r="H9809">
        <v>8</v>
      </c>
      <c r="I9809">
        <v>0</v>
      </c>
      <c r="J9809">
        <v>2</v>
      </c>
      <c r="K9809">
        <v>0</v>
      </c>
      <c r="L9809">
        <v>1</v>
      </c>
      <c r="M9809">
        <v>109180</v>
      </c>
      <c r="N9809">
        <v>0</v>
      </c>
      <c r="O9809" t="str">
        <f t="shared" si="920"/>
        <v>30-45</v>
      </c>
      <c r="P9809" t="str">
        <f t="shared" si="921"/>
        <v>Medium</v>
      </c>
      <c r="Q9809" t="str">
        <f t="shared" si="922"/>
        <v>Long-Term</v>
      </c>
      <c r="R9809" t="str">
        <f t="shared" si="923"/>
        <v>Zero Balance</v>
      </c>
      <c r="S9809" t="str">
        <f t="shared" si="924"/>
        <v>Normal</v>
      </c>
      <c r="T9809">
        <v>1</v>
      </c>
      <c r="U9809">
        <f t="shared" si="925"/>
        <v>0</v>
      </c>
    </row>
    <row r="9810" spans="1:21" x14ac:dyDescent="0.25">
      <c r="A9810">
        <v>2025</v>
      </c>
      <c r="B9810">
        <v>15581115</v>
      </c>
      <c r="C9810" t="s">
        <v>1924</v>
      </c>
      <c r="D9810">
        <v>603</v>
      </c>
      <c r="E9810" t="s">
        <v>15</v>
      </c>
      <c r="F9810" t="s">
        <v>16</v>
      </c>
      <c r="G9810">
        <v>39</v>
      </c>
      <c r="H9810">
        <v>9</v>
      </c>
      <c r="I9810">
        <v>76770</v>
      </c>
      <c r="J9810">
        <v>1</v>
      </c>
      <c r="K9810">
        <v>0</v>
      </c>
      <c r="L9810">
        <v>0</v>
      </c>
      <c r="M9810">
        <v>48225</v>
      </c>
      <c r="N9810">
        <v>0</v>
      </c>
      <c r="O9810" t="str">
        <f t="shared" si="920"/>
        <v>30-45</v>
      </c>
      <c r="P9810" t="str">
        <f t="shared" si="921"/>
        <v>Medium</v>
      </c>
      <c r="Q9810" t="str">
        <f t="shared" si="922"/>
        <v>Long-Term</v>
      </c>
      <c r="R9810" t="str">
        <f t="shared" si="923"/>
        <v>Low Balance</v>
      </c>
      <c r="S9810" t="str">
        <f t="shared" si="924"/>
        <v>Normal</v>
      </c>
      <c r="T9810">
        <v>1</v>
      </c>
      <c r="U9810">
        <f t="shared" si="925"/>
        <v>0</v>
      </c>
    </row>
    <row r="9811" spans="1:21" x14ac:dyDescent="0.25">
      <c r="A9811">
        <v>2025</v>
      </c>
      <c r="B9811">
        <v>15763907</v>
      </c>
      <c r="C9811" t="s">
        <v>453</v>
      </c>
      <c r="D9811">
        <v>820</v>
      </c>
      <c r="E9811" t="s">
        <v>15</v>
      </c>
      <c r="F9811" t="s">
        <v>16</v>
      </c>
      <c r="G9811">
        <v>39</v>
      </c>
      <c r="H9811">
        <v>1</v>
      </c>
      <c r="I9811">
        <v>104614</v>
      </c>
      <c r="J9811">
        <v>1</v>
      </c>
      <c r="K9811">
        <v>1</v>
      </c>
      <c r="L9811">
        <v>0</v>
      </c>
      <c r="M9811">
        <v>61538</v>
      </c>
      <c r="N9811">
        <v>1</v>
      </c>
      <c r="O9811" t="str">
        <f t="shared" si="920"/>
        <v>30-45</v>
      </c>
      <c r="P9811" t="str">
        <f t="shared" si="921"/>
        <v>High</v>
      </c>
      <c r="Q9811" t="str">
        <f t="shared" si="922"/>
        <v>New</v>
      </c>
      <c r="R9811" t="str">
        <f t="shared" si="923"/>
        <v>High Balance</v>
      </c>
      <c r="S9811" t="str">
        <f t="shared" si="924"/>
        <v>High Value</v>
      </c>
      <c r="T9811">
        <v>1</v>
      </c>
      <c r="U9811">
        <f t="shared" si="925"/>
        <v>104614</v>
      </c>
    </row>
    <row r="9812" spans="1:21" x14ac:dyDescent="0.25">
      <c r="A9812">
        <v>2025</v>
      </c>
      <c r="B9812">
        <v>15705994</v>
      </c>
      <c r="C9812" t="s">
        <v>439</v>
      </c>
      <c r="D9812">
        <v>712</v>
      </c>
      <c r="E9812" t="s">
        <v>18</v>
      </c>
      <c r="F9812" t="s">
        <v>23</v>
      </c>
      <c r="G9812">
        <v>27</v>
      </c>
      <c r="H9812">
        <v>10</v>
      </c>
      <c r="I9812">
        <v>0</v>
      </c>
      <c r="J9812">
        <v>1</v>
      </c>
      <c r="K9812">
        <v>1</v>
      </c>
      <c r="L9812">
        <v>0</v>
      </c>
      <c r="M9812">
        <v>94545</v>
      </c>
      <c r="N9812">
        <v>0</v>
      </c>
      <c r="O9812" t="str">
        <f t="shared" si="920"/>
        <v>&lt;30</v>
      </c>
      <c r="P9812" t="str">
        <f t="shared" si="921"/>
        <v>Medium</v>
      </c>
      <c r="Q9812" t="str">
        <f t="shared" si="922"/>
        <v>Long-Term</v>
      </c>
      <c r="R9812" t="str">
        <f t="shared" si="923"/>
        <v>Zero Balance</v>
      </c>
      <c r="S9812" t="str">
        <f t="shared" si="924"/>
        <v>Normal</v>
      </c>
      <c r="T9812">
        <v>1</v>
      </c>
      <c r="U9812">
        <f t="shared" si="925"/>
        <v>0</v>
      </c>
    </row>
    <row r="9813" spans="1:21" x14ac:dyDescent="0.25">
      <c r="A9813">
        <v>2025</v>
      </c>
      <c r="B9813">
        <v>15772421</v>
      </c>
      <c r="C9813" t="s">
        <v>894</v>
      </c>
      <c r="D9813">
        <v>645</v>
      </c>
      <c r="E9813" t="s">
        <v>26</v>
      </c>
      <c r="F9813" t="s">
        <v>16</v>
      </c>
      <c r="G9813">
        <v>31</v>
      </c>
      <c r="H9813">
        <v>1</v>
      </c>
      <c r="I9813">
        <v>128928</v>
      </c>
      <c r="J9813">
        <v>1</v>
      </c>
      <c r="K9813">
        <v>1</v>
      </c>
      <c r="L9813">
        <v>1</v>
      </c>
      <c r="M9813">
        <v>2850</v>
      </c>
      <c r="N9813">
        <v>0</v>
      </c>
      <c r="O9813" t="str">
        <f t="shared" si="920"/>
        <v>30-45</v>
      </c>
      <c r="P9813" t="str">
        <f t="shared" si="921"/>
        <v>Medium</v>
      </c>
      <c r="Q9813" t="str">
        <f t="shared" si="922"/>
        <v>New</v>
      </c>
      <c r="R9813" t="str">
        <f t="shared" si="923"/>
        <v>High Balance</v>
      </c>
      <c r="S9813" t="str">
        <f t="shared" si="924"/>
        <v>High Value</v>
      </c>
      <c r="T9813">
        <v>1</v>
      </c>
      <c r="U9813">
        <f t="shared" si="925"/>
        <v>0</v>
      </c>
    </row>
    <row r="9814" spans="1:21" x14ac:dyDescent="0.25">
      <c r="A9814">
        <v>2025</v>
      </c>
      <c r="B9814">
        <v>15711572</v>
      </c>
      <c r="C9814" t="s">
        <v>2929</v>
      </c>
      <c r="D9814">
        <v>705</v>
      </c>
      <c r="E9814" t="s">
        <v>26</v>
      </c>
      <c r="F9814" t="s">
        <v>16</v>
      </c>
      <c r="G9814">
        <v>31</v>
      </c>
      <c r="H9814">
        <v>9</v>
      </c>
      <c r="I9814">
        <v>110942</v>
      </c>
      <c r="J9814">
        <v>2</v>
      </c>
      <c r="K9814">
        <v>1</v>
      </c>
      <c r="L9814">
        <v>0</v>
      </c>
      <c r="M9814">
        <v>163485</v>
      </c>
      <c r="N9814">
        <v>0</v>
      </c>
      <c r="O9814" t="str">
        <f t="shared" si="920"/>
        <v>30-45</v>
      </c>
      <c r="P9814" t="str">
        <f t="shared" si="921"/>
        <v>Medium</v>
      </c>
      <c r="Q9814" t="str">
        <f t="shared" si="922"/>
        <v>Long-Term</v>
      </c>
      <c r="R9814" t="str">
        <f t="shared" si="923"/>
        <v>High Balance</v>
      </c>
      <c r="S9814" t="str">
        <f t="shared" si="924"/>
        <v>High Value</v>
      </c>
      <c r="T9814">
        <v>1</v>
      </c>
      <c r="U9814">
        <f t="shared" si="925"/>
        <v>0</v>
      </c>
    </row>
    <row r="9815" spans="1:21" x14ac:dyDescent="0.25">
      <c r="A9815">
        <v>2025</v>
      </c>
      <c r="B9815">
        <v>15691170</v>
      </c>
      <c r="C9815" t="s">
        <v>1643</v>
      </c>
      <c r="D9815">
        <v>590</v>
      </c>
      <c r="E9815" t="s">
        <v>18</v>
      </c>
      <c r="F9815" t="s">
        <v>16</v>
      </c>
      <c r="G9815">
        <v>29</v>
      </c>
      <c r="H9815">
        <v>10</v>
      </c>
      <c r="I9815">
        <v>99250</v>
      </c>
      <c r="J9815">
        <v>1</v>
      </c>
      <c r="K9815">
        <v>1</v>
      </c>
      <c r="L9815">
        <v>1</v>
      </c>
      <c r="M9815">
        <v>129629</v>
      </c>
      <c r="N9815">
        <v>0</v>
      </c>
      <c r="O9815" t="str">
        <f t="shared" si="920"/>
        <v>&lt;30</v>
      </c>
      <c r="P9815" t="str">
        <f t="shared" si="921"/>
        <v>Low</v>
      </c>
      <c r="Q9815" t="str">
        <f t="shared" si="922"/>
        <v>Long-Term</v>
      </c>
      <c r="R9815" t="str">
        <f t="shared" si="923"/>
        <v>Low Balance</v>
      </c>
      <c r="S9815" t="str">
        <f t="shared" si="924"/>
        <v>Normal</v>
      </c>
      <c r="T9815">
        <v>1</v>
      </c>
      <c r="U9815">
        <f t="shared" si="925"/>
        <v>0</v>
      </c>
    </row>
    <row r="9816" spans="1:21" x14ac:dyDescent="0.25">
      <c r="A9816">
        <v>2025</v>
      </c>
      <c r="B9816">
        <v>15600106</v>
      </c>
      <c r="C9816" t="s">
        <v>171</v>
      </c>
      <c r="D9816">
        <v>631</v>
      </c>
      <c r="E9816" t="s">
        <v>15</v>
      </c>
      <c r="F9816" t="s">
        <v>23</v>
      </c>
      <c r="G9816">
        <v>36</v>
      </c>
      <c r="H9816">
        <v>1</v>
      </c>
      <c r="I9816">
        <v>0</v>
      </c>
      <c r="J9816">
        <v>2</v>
      </c>
      <c r="K9816">
        <v>0</v>
      </c>
      <c r="L9816">
        <v>0</v>
      </c>
      <c r="M9816">
        <v>133141</v>
      </c>
      <c r="N9816">
        <v>0</v>
      </c>
      <c r="O9816" t="str">
        <f t="shared" si="920"/>
        <v>30-45</v>
      </c>
      <c r="P9816" t="str">
        <f t="shared" si="921"/>
        <v>Medium</v>
      </c>
      <c r="Q9816" t="str">
        <f t="shared" si="922"/>
        <v>New</v>
      </c>
      <c r="R9816" t="str">
        <f t="shared" si="923"/>
        <v>Zero Balance</v>
      </c>
      <c r="S9816" t="str">
        <f t="shared" si="924"/>
        <v>Normal</v>
      </c>
      <c r="T9816">
        <v>1</v>
      </c>
      <c r="U9816">
        <f t="shared" si="925"/>
        <v>0</v>
      </c>
    </row>
    <row r="9817" spans="1:21" x14ac:dyDescent="0.25">
      <c r="A9817">
        <v>2025</v>
      </c>
      <c r="B9817">
        <v>15745431</v>
      </c>
      <c r="C9817" t="s">
        <v>2114</v>
      </c>
      <c r="D9817">
        <v>604</v>
      </c>
      <c r="E9817" t="s">
        <v>15</v>
      </c>
      <c r="F9817" t="s">
        <v>23</v>
      </c>
      <c r="G9817">
        <v>34</v>
      </c>
      <c r="H9817">
        <v>7</v>
      </c>
      <c r="I9817">
        <v>0</v>
      </c>
      <c r="J9817">
        <v>2</v>
      </c>
      <c r="K9817">
        <v>1</v>
      </c>
      <c r="L9817">
        <v>1</v>
      </c>
      <c r="M9817">
        <v>188079</v>
      </c>
      <c r="N9817">
        <v>0</v>
      </c>
      <c r="O9817" t="str">
        <f t="shared" si="920"/>
        <v>30-45</v>
      </c>
      <c r="P9817" t="str">
        <f t="shared" si="921"/>
        <v>Medium</v>
      </c>
      <c r="Q9817" t="str">
        <f t="shared" si="922"/>
        <v>Mid-Term</v>
      </c>
      <c r="R9817" t="str">
        <f t="shared" si="923"/>
        <v>Zero Balance</v>
      </c>
      <c r="S9817" t="str">
        <f t="shared" si="924"/>
        <v>Normal</v>
      </c>
      <c r="T9817">
        <v>1</v>
      </c>
      <c r="U9817">
        <f t="shared" si="925"/>
        <v>0</v>
      </c>
    </row>
    <row r="9818" spans="1:21" x14ac:dyDescent="0.25">
      <c r="A9818">
        <v>2025</v>
      </c>
      <c r="B9818">
        <v>15649508</v>
      </c>
      <c r="C9818" t="s">
        <v>32</v>
      </c>
      <c r="D9818">
        <v>643</v>
      </c>
      <c r="E9818" t="s">
        <v>18</v>
      </c>
      <c r="F9818" t="s">
        <v>23</v>
      </c>
      <c r="G9818">
        <v>48</v>
      </c>
      <c r="H9818">
        <v>8</v>
      </c>
      <c r="I9818">
        <v>0</v>
      </c>
      <c r="J9818">
        <v>2</v>
      </c>
      <c r="K9818">
        <v>1</v>
      </c>
      <c r="L9818">
        <v>0</v>
      </c>
      <c r="M9818">
        <v>174729</v>
      </c>
      <c r="N9818">
        <v>0</v>
      </c>
      <c r="O9818" t="str">
        <f t="shared" si="920"/>
        <v>46-60</v>
      </c>
      <c r="P9818" t="str">
        <f t="shared" si="921"/>
        <v>Medium</v>
      </c>
      <c r="Q9818" t="str">
        <f t="shared" si="922"/>
        <v>Long-Term</v>
      </c>
      <c r="R9818" t="str">
        <f t="shared" si="923"/>
        <v>Zero Balance</v>
      </c>
      <c r="S9818" t="str">
        <f t="shared" si="924"/>
        <v>Normal</v>
      </c>
      <c r="T9818">
        <v>1</v>
      </c>
      <c r="U9818">
        <f t="shared" si="925"/>
        <v>0</v>
      </c>
    </row>
    <row r="9819" spans="1:21" x14ac:dyDescent="0.25">
      <c r="A9819">
        <v>2025</v>
      </c>
      <c r="B9819">
        <v>15812611</v>
      </c>
      <c r="C9819" t="s">
        <v>2930</v>
      </c>
      <c r="D9819">
        <v>690</v>
      </c>
      <c r="E9819" t="s">
        <v>18</v>
      </c>
      <c r="F9819" t="s">
        <v>16</v>
      </c>
      <c r="G9819">
        <v>30</v>
      </c>
      <c r="H9819">
        <v>5</v>
      </c>
      <c r="I9819">
        <v>0</v>
      </c>
      <c r="J9819">
        <v>2</v>
      </c>
      <c r="K9819">
        <v>0</v>
      </c>
      <c r="L9819">
        <v>1</v>
      </c>
      <c r="M9819">
        <v>78700</v>
      </c>
      <c r="N9819">
        <v>0</v>
      </c>
      <c r="O9819" t="str">
        <f t="shared" si="920"/>
        <v>30-45</v>
      </c>
      <c r="P9819" t="str">
        <f t="shared" si="921"/>
        <v>Medium</v>
      </c>
      <c r="Q9819" t="str">
        <f t="shared" si="922"/>
        <v>Mid-Term</v>
      </c>
      <c r="R9819" t="str">
        <f t="shared" si="923"/>
        <v>Zero Balance</v>
      </c>
      <c r="S9819" t="str">
        <f t="shared" si="924"/>
        <v>Normal</v>
      </c>
      <c r="T9819">
        <v>1</v>
      </c>
      <c r="U9819">
        <f t="shared" si="925"/>
        <v>0</v>
      </c>
    </row>
    <row r="9820" spans="1:21" x14ac:dyDescent="0.25">
      <c r="A9820">
        <v>2025</v>
      </c>
      <c r="B9820">
        <v>15619699</v>
      </c>
      <c r="C9820" t="s">
        <v>725</v>
      </c>
      <c r="D9820">
        <v>558</v>
      </c>
      <c r="E9820" t="s">
        <v>15</v>
      </c>
      <c r="F9820" t="s">
        <v>23</v>
      </c>
      <c r="G9820">
        <v>31</v>
      </c>
      <c r="H9820">
        <v>7</v>
      </c>
      <c r="I9820">
        <v>0</v>
      </c>
      <c r="J9820">
        <v>1</v>
      </c>
      <c r="K9820">
        <v>1</v>
      </c>
      <c r="L9820">
        <v>0</v>
      </c>
      <c r="M9820">
        <v>198269</v>
      </c>
      <c r="N9820">
        <v>0</v>
      </c>
      <c r="O9820" t="str">
        <f t="shared" si="920"/>
        <v>30-45</v>
      </c>
      <c r="P9820" t="str">
        <f t="shared" si="921"/>
        <v>Low</v>
      </c>
      <c r="Q9820" t="str">
        <f t="shared" si="922"/>
        <v>Mid-Term</v>
      </c>
      <c r="R9820" t="str">
        <f t="shared" si="923"/>
        <v>Zero Balance</v>
      </c>
      <c r="S9820" t="str">
        <f t="shared" si="924"/>
        <v>Normal</v>
      </c>
      <c r="T9820">
        <v>1</v>
      </c>
      <c r="U9820">
        <f t="shared" si="925"/>
        <v>0</v>
      </c>
    </row>
    <row r="9821" spans="1:21" x14ac:dyDescent="0.25">
      <c r="A9821">
        <v>2025</v>
      </c>
      <c r="B9821">
        <v>15813946</v>
      </c>
      <c r="C9821" t="s">
        <v>1998</v>
      </c>
      <c r="D9821">
        <v>637</v>
      </c>
      <c r="E9821" t="s">
        <v>26</v>
      </c>
      <c r="F9821" t="s">
        <v>23</v>
      </c>
      <c r="G9821">
        <v>51</v>
      </c>
      <c r="H9821">
        <v>1</v>
      </c>
      <c r="I9821">
        <v>104683</v>
      </c>
      <c r="J9821">
        <v>1</v>
      </c>
      <c r="K9821">
        <v>1</v>
      </c>
      <c r="L9821">
        <v>0</v>
      </c>
      <c r="M9821">
        <v>55267</v>
      </c>
      <c r="N9821">
        <v>1</v>
      </c>
      <c r="O9821" t="str">
        <f t="shared" si="920"/>
        <v>46-60</v>
      </c>
      <c r="P9821" t="str">
        <f t="shared" si="921"/>
        <v>Medium</v>
      </c>
      <c r="Q9821" t="str">
        <f t="shared" si="922"/>
        <v>New</v>
      </c>
      <c r="R9821" t="str">
        <f t="shared" si="923"/>
        <v>High Balance</v>
      </c>
      <c r="S9821" t="str">
        <f t="shared" si="924"/>
        <v>High Value</v>
      </c>
      <c r="T9821">
        <v>1</v>
      </c>
      <c r="U9821">
        <f t="shared" si="925"/>
        <v>104683</v>
      </c>
    </row>
    <row r="9822" spans="1:21" x14ac:dyDescent="0.25">
      <c r="A9822">
        <v>2025</v>
      </c>
      <c r="B9822">
        <v>15762762</v>
      </c>
      <c r="C9822" t="s">
        <v>1034</v>
      </c>
      <c r="D9822">
        <v>648</v>
      </c>
      <c r="E9822" t="s">
        <v>26</v>
      </c>
      <c r="F9822" t="s">
        <v>16</v>
      </c>
      <c r="G9822">
        <v>45</v>
      </c>
      <c r="H9822">
        <v>5</v>
      </c>
      <c r="I9822">
        <v>118887</v>
      </c>
      <c r="J9822">
        <v>1</v>
      </c>
      <c r="K9822">
        <v>0</v>
      </c>
      <c r="L9822">
        <v>0</v>
      </c>
      <c r="M9822">
        <v>51637</v>
      </c>
      <c r="N9822">
        <v>0</v>
      </c>
      <c r="O9822" t="str">
        <f t="shared" si="920"/>
        <v>30-45</v>
      </c>
      <c r="P9822" t="str">
        <f t="shared" si="921"/>
        <v>Medium</v>
      </c>
      <c r="Q9822" t="str">
        <f t="shared" si="922"/>
        <v>Mid-Term</v>
      </c>
      <c r="R9822" t="str">
        <f t="shared" si="923"/>
        <v>High Balance</v>
      </c>
      <c r="S9822" t="str">
        <f t="shared" si="924"/>
        <v>High Value</v>
      </c>
      <c r="T9822">
        <v>1</v>
      </c>
      <c r="U9822">
        <f t="shared" si="925"/>
        <v>0</v>
      </c>
    </row>
    <row r="9823" spans="1:21" x14ac:dyDescent="0.25">
      <c r="A9823">
        <v>2025</v>
      </c>
      <c r="B9823">
        <v>15629793</v>
      </c>
      <c r="C9823" t="s">
        <v>1223</v>
      </c>
      <c r="D9823">
        <v>652</v>
      </c>
      <c r="E9823" t="s">
        <v>18</v>
      </c>
      <c r="F9823" t="s">
        <v>23</v>
      </c>
      <c r="G9823">
        <v>28</v>
      </c>
      <c r="H9823">
        <v>8</v>
      </c>
      <c r="I9823">
        <v>156824</v>
      </c>
      <c r="J9823">
        <v>2</v>
      </c>
      <c r="K9823">
        <v>1</v>
      </c>
      <c r="L9823">
        <v>0</v>
      </c>
      <c r="M9823">
        <v>198252</v>
      </c>
      <c r="N9823">
        <v>0</v>
      </c>
      <c r="O9823" t="str">
        <f t="shared" si="920"/>
        <v>&lt;30</v>
      </c>
      <c r="P9823" t="str">
        <f t="shared" si="921"/>
        <v>Medium</v>
      </c>
      <c r="Q9823" t="str">
        <f t="shared" si="922"/>
        <v>Long-Term</v>
      </c>
      <c r="R9823" t="str">
        <f t="shared" si="923"/>
        <v>High Balance</v>
      </c>
      <c r="S9823" t="str">
        <f t="shared" si="924"/>
        <v>High Value</v>
      </c>
      <c r="T9823">
        <v>1</v>
      </c>
      <c r="U9823">
        <f t="shared" si="925"/>
        <v>0</v>
      </c>
    </row>
    <row r="9824" spans="1:21" x14ac:dyDescent="0.25">
      <c r="A9824">
        <v>2025</v>
      </c>
      <c r="B9824">
        <v>15781298</v>
      </c>
      <c r="C9824" t="s">
        <v>250</v>
      </c>
      <c r="D9824">
        <v>808</v>
      </c>
      <c r="E9824" t="s">
        <v>26</v>
      </c>
      <c r="F9824" t="s">
        <v>23</v>
      </c>
      <c r="G9824">
        <v>39</v>
      </c>
      <c r="H9824">
        <v>3</v>
      </c>
      <c r="I9824">
        <v>124217</v>
      </c>
      <c r="J9824">
        <v>1</v>
      </c>
      <c r="K9824">
        <v>0</v>
      </c>
      <c r="L9824">
        <v>1</v>
      </c>
      <c r="M9824">
        <v>171442</v>
      </c>
      <c r="N9824">
        <v>0</v>
      </c>
      <c r="O9824" t="str">
        <f t="shared" si="920"/>
        <v>30-45</v>
      </c>
      <c r="P9824" t="str">
        <f t="shared" si="921"/>
        <v>High</v>
      </c>
      <c r="Q9824" t="str">
        <f t="shared" si="922"/>
        <v>New</v>
      </c>
      <c r="R9824" t="str">
        <f t="shared" si="923"/>
        <v>High Balance</v>
      </c>
      <c r="S9824" t="str">
        <f t="shared" si="924"/>
        <v>High Value</v>
      </c>
      <c r="T9824">
        <v>1</v>
      </c>
      <c r="U9824">
        <f t="shared" si="925"/>
        <v>0</v>
      </c>
    </row>
    <row r="9825" spans="1:21" x14ac:dyDescent="0.25">
      <c r="A9825">
        <v>2025</v>
      </c>
      <c r="B9825">
        <v>15622658</v>
      </c>
      <c r="C9825" t="s">
        <v>895</v>
      </c>
      <c r="D9825">
        <v>551</v>
      </c>
      <c r="E9825" t="s">
        <v>15</v>
      </c>
      <c r="F9825" t="s">
        <v>16</v>
      </c>
      <c r="G9825">
        <v>26</v>
      </c>
      <c r="H9825">
        <v>2</v>
      </c>
      <c r="I9825">
        <v>144259</v>
      </c>
      <c r="J9825">
        <v>1</v>
      </c>
      <c r="K9825">
        <v>1</v>
      </c>
      <c r="L9825">
        <v>0</v>
      </c>
      <c r="M9825">
        <v>49779</v>
      </c>
      <c r="N9825">
        <v>0</v>
      </c>
      <c r="O9825" t="str">
        <f t="shared" si="920"/>
        <v>&lt;30</v>
      </c>
      <c r="P9825" t="str">
        <f t="shared" si="921"/>
        <v>Low</v>
      </c>
      <c r="Q9825" t="str">
        <f t="shared" si="922"/>
        <v>New</v>
      </c>
      <c r="R9825" t="str">
        <f t="shared" si="923"/>
        <v>High Balance</v>
      </c>
      <c r="S9825" t="str">
        <f t="shared" si="924"/>
        <v>High Value</v>
      </c>
      <c r="T9825">
        <v>1</v>
      </c>
      <c r="U9825">
        <f t="shared" si="925"/>
        <v>0</v>
      </c>
    </row>
    <row r="9826" spans="1:21" x14ac:dyDescent="0.25">
      <c r="A9826">
        <v>2025</v>
      </c>
      <c r="B9826">
        <v>15658980</v>
      </c>
      <c r="C9826" t="s">
        <v>994</v>
      </c>
      <c r="D9826">
        <v>711</v>
      </c>
      <c r="E9826" t="s">
        <v>26</v>
      </c>
      <c r="F9826" t="s">
        <v>23</v>
      </c>
      <c r="G9826">
        <v>26</v>
      </c>
      <c r="H9826">
        <v>9</v>
      </c>
      <c r="I9826">
        <v>128794</v>
      </c>
      <c r="J9826">
        <v>1</v>
      </c>
      <c r="K9826">
        <v>1</v>
      </c>
      <c r="L9826">
        <v>0</v>
      </c>
      <c r="M9826">
        <v>19262</v>
      </c>
      <c r="N9826">
        <v>0</v>
      </c>
      <c r="O9826" t="str">
        <f t="shared" si="920"/>
        <v>&lt;30</v>
      </c>
      <c r="P9826" t="str">
        <f t="shared" si="921"/>
        <v>Medium</v>
      </c>
      <c r="Q9826" t="str">
        <f t="shared" si="922"/>
        <v>Long-Term</v>
      </c>
      <c r="R9826" t="str">
        <f t="shared" si="923"/>
        <v>High Balance</v>
      </c>
      <c r="S9826" t="str">
        <f t="shared" si="924"/>
        <v>High Value</v>
      </c>
      <c r="T9826">
        <v>1</v>
      </c>
      <c r="U9826">
        <f t="shared" si="925"/>
        <v>0</v>
      </c>
    </row>
    <row r="9827" spans="1:21" x14ac:dyDescent="0.25">
      <c r="A9827">
        <v>2025</v>
      </c>
      <c r="B9827">
        <v>15701936</v>
      </c>
      <c r="C9827" t="s">
        <v>529</v>
      </c>
      <c r="D9827">
        <v>467</v>
      </c>
      <c r="E9827" t="s">
        <v>26</v>
      </c>
      <c r="F9827" t="s">
        <v>23</v>
      </c>
      <c r="G9827">
        <v>28</v>
      </c>
      <c r="H9827">
        <v>10</v>
      </c>
      <c r="I9827">
        <v>126315</v>
      </c>
      <c r="J9827">
        <v>1</v>
      </c>
      <c r="K9827">
        <v>1</v>
      </c>
      <c r="L9827">
        <v>0</v>
      </c>
      <c r="M9827">
        <v>32349</v>
      </c>
      <c r="N9827">
        <v>1</v>
      </c>
      <c r="O9827" t="str">
        <f t="shared" si="920"/>
        <v>&lt;30</v>
      </c>
      <c r="P9827" t="str">
        <f t="shared" si="921"/>
        <v>Low</v>
      </c>
      <c r="Q9827" t="str">
        <f t="shared" si="922"/>
        <v>Long-Term</v>
      </c>
      <c r="R9827" t="str">
        <f t="shared" si="923"/>
        <v>High Balance</v>
      </c>
      <c r="S9827" t="str">
        <f t="shared" si="924"/>
        <v>High Value</v>
      </c>
      <c r="T9827">
        <v>1</v>
      </c>
      <c r="U9827">
        <f t="shared" si="925"/>
        <v>126315</v>
      </c>
    </row>
    <row r="9828" spans="1:21" x14ac:dyDescent="0.25">
      <c r="A9828">
        <v>2025</v>
      </c>
      <c r="B9828">
        <v>15686917</v>
      </c>
      <c r="C9828" t="s">
        <v>1048</v>
      </c>
      <c r="D9828">
        <v>789</v>
      </c>
      <c r="E9828" t="s">
        <v>18</v>
      </c>
      <c r="F9828" t="s">
        <v>16</v>
      </c>
      <c r="G9828">
        <v>40</v>
      </c>
      <c r="H9828">
        <v>4</v>
      </c>
      <c r="I9828">
        <v>0</v>
      </c>
      <c r="J9828">
        <v>2</v>
      </c>
      <c r="K9828">
        <v>1</v>
      </c>
      <c r="L9828">
        <v>0</v>
      </c>
      <c r="M9828">
        <v>137402</v>
      </c>
      <c r="N9828">
        <v>0</v>
      </c>
      <c r="O9828" t="str">
        <f t="shared" si="920"/>
        <v>30-45</v>
      </c>
      <c r="P9828" t="str">
        <f t="shared" si="921"/>
        <v>High</v>
      </c>
      <c r="Q9828" t="str">
        <f t="shared" si="922"/>
        <v>Mid-Term</v>
      </c>
      <c r="R9828" t="str">
        <f t="shared" si="923"/>
        <v>Zero Balance</v>
      </c>
      <c r="S9828" t="str">
        <f t="shared" si="924"/>
        <v>Normal</v>
      </c>
      <c r="T9828">
        <v>1</v>
      </c>
      <c r="U9828">
        <f t="shared" si="925"/>
        <v>0</v>
      </c>
    </row>
    <row r="9829" spans="1:21" x14ac:dyDescent="0.25">
      <c r="A9829">
        <v>2025</v>
      </c>
      <c r="B9829">
        <v>15807312</v>
      </c>
      <c r="C9829" t="s">
        <v>189</v>
      </c>
      <c r="D9829">
        <v>602</v>
      </c>
      <c r="E9829" t="s">
        <v>18</v>
      </c>
      <c r="F9829" t="s">
        <v>23</v>
      </c>
      <c r="G9829">
        <v>33</v>
      </c>
      <c r="H9829">
        <v>5</v>
      </c>
      <c r="I9829">
        <v>0</v>
      </c>
      <c r="J9829">
        <v>2</v>
      </c>
      <c r="K9829">
        <v>0</v>
      </c>
      <c r="L9829">
        <v>1</v>
      </c>
      <c r="M9829">
        <v>64038</v>
      </c>
      <c r="N9829">
        <v>0</v>
      </c>
      <c r="O9829" t="str">
        <f t="shared" si="920"/>
        <v>30-45</v>
      </c>
      <c r="P9829" t="str">
        <f t="shared" si="921"/>
        <v>Medium</v>
      </c>
      <c r="Q9829" t="str">
        <f t="shared" si="922"/>
        <v>Mid-Term</v>
      </c>
      <c r="R9829" t="str">
        <f t="shared" si="923"/>
        <v>Zero Balance</v>
      </c>
      <c r="S9829" t="str">
        <f t="shared" si="924"/>
        <v>Normal</v>
      </c>
      <c r="T9829">
        <v>1</v>
      </c>
      <c r="U9829">
        <f t="shared" si="925"/>
        <v>0</v>
      </c>
    </row>
    <row r="9830" spans="1:21" x14ac:dyDescent="0.25">
      <c r="A9830">
        <v>2025</v>
      </c>
      <c r="B9830">
        <v>15574523</v>
      </c>
      <c r="C9830" t="s">
        <v>360</v>
      </c>
      <c r="D9830">
        <v>576</v>
      </c>
      <c r="E9830" t="s">
        <v>15</v>
      </c>
      <c r="F9830" t="s">
        <v>23</v>
      </c>
      <c r="G9830">
        <v>39</v>
      </c>
      <c r="H9830">
        <v>1</v>
      </c>
      <c r="I9830">
        <v>0</v>
      </c>
      <c r="J9830">
        <v>2</v>
      </c>
      <c r="K9830">
        <v>1</v>
      </c>
      <c r="L9830">
        <v>1</v>
      </c>
      <c r="M9830">
        <v>68814</v>
      </c>
      <c r="N9830">
        <v>0</v>
      </c>
      <c r="O9830" t="str">
        <f t="shared" si="920"/>
        <v>30-45</v>
      </c>
      <c r="P9830" t="str">
        <f t="shared" si="921"/>
        <v>Low</v>
      </c>
      <c r="Q9830" t="str">
        <f t="shared" si="922"/>
        <v>New</v>
      </c>
      <c r="R9830" t="str">
        <f t="shared" si="923"/>
        <v>Zero Balance</v>
      </c>
      <c r="S9830" t="str">
        <f t="shared" si="924"/>
        <v>Normal</v>
      </c>
      <c r="T9830">
        <v>1</v>
      </c>
      <c r="U9830">
        <f t="shared" si="925"/>
        <v>0</v>
      </c>
    </row>
    <row r="9831" spans="1:21" x14ac:dyDescent="0.25">
      <c r="A9831">
        <v>2025</v>
      </c>
      <c r="B9831">
        <v>15724200</v>
      </c>
      <c r="C9831" t="s">
        <v>360</v>
      </c>
      <c r="D9831">
        <v>584</v>
      </c>
      <c r="E9831" t="s">
        <v>15</v>
      </c>
      <c r="F9831" t="s">
        <v>23</v>
      </c>
      <c r="G9831">
        <v>38</v>
      </c>
      <c r="H9831">
        <v>1</v>
      </c>
      <c r="I9831">
        <v>115342</v>
      </c>
      <c r="J9831">
        <v>1</v>
      </c>
      <c r="K9831">
        <v>0</v>
      </c>
      <c r="L9831">
        <v>1</v>
      </c>
      <c r="M9831">
        <v>173633</v>
      </c>
      <c r="N9831">
        <v>0</v>
      </c>
      <c r="O9831" t="str">
        <f t="shared" si="920"/>
        <v>30-45</v>
      </c>
      <c r="P9831" t="str">
        <f t="shared" si="921"/>
        <v>Low</v>
      </c>
      <c r="Q9831" t="str">
        <f t="shared" si="922"/>
        <v>New</v>
      </c>
      <c r="R9831" t="str">
        <f t="shared" si="923"/>
        <v>High Balance</v>
      </c>
      <c r="S9831" t="str">
        <f t="shared" si="924"/>
        <v>High Value</v>
      </c>
      <c r="T9831">
        <v>1</v>
      </c>
      <c r="U9831">
        <f t="shared" si="925"/>
        <v>0</v>
      </c>
    </row>
    <row r="9832" spans="1:21" x14ac:dyDescent="0.25">
      <c r="A9832">
        <v>2025</v>
      </c>
      <c r="B9832">
        <v>15738224</v>
      </c>
      <c r="C9832" t="s">
        <v>487</v>
      </c>
      <c r="D9832">
        <v>593</v>
      </c>
      <c r="E9832" t="s">
        <v>15</v>
      </c>
      <c r="F9832" t="s">
        <v>23</v>
      </c>
      <c r="G9832">
        <v>32</v>
      </c>
      <c r="H9832">
        <v>6</v>
      </c>
      <c r="I9832">
        <v>99162</v>
      </c>
      <c r="J9832">
        <v>1</v>
      </c>
      <c r="K9832">
        <v>1</v>
      </c>
      <c r="L9832">
        <v>0</v>
      </c>
      <c r="M9832">
        <v>128384</v>
      </c>
      <c r="N9832">
        <v>0</v>
      </c>
      <c r="O9832" t="str">
        <f t="shared" si="920"/>
        <v>30-45</v>
      </c>
      <c r="P9832" t="str">
        <f t="shared" si="921"/>
        <v>Low</v>
      </c>
      <c r="Q9832" t="str">
        <f t="shared" si="922"/>
        <v>Mid-Term</v>
      </c>
      <c r="R9832" t="str">
        <f t="shared" si="923"/>
        <v>Low Balance</v>
      </c>
      <c r="S9832" t="str">
        <f t="shared" si="924"/>
        <v>Normal</v>
      </c>
      <c r="T9832">
        <v>1</v>
      </c>
      <c r="U9832">
        <f t="shared" si="925"/>
        <v>0</v>
      </c>
    </row>
    <row r="9833" spans="1:21" x14ac:dyDescent="0.25">
      <c r="A9833">
        <v>2025</v>
      </c>
      <c r="B9833">
        <v>15593283</v>
      </c>
      <c r="C9833" t="s">
        <v>2174</v>
      </c>
      <c r="D9833">
        <v>705</v>
      </c>
      <c r="E9833" t="s">
        <v>26</v>
      </c>
      <c r="F9833" t="s">
        <v>16</v>
      </c>
      <c r="G9833">
        <v>48</v>
      </c>
      <c r="H9833">
        <v>1</v>
      </c>
      <c r="I9833">
        <v>156848</v>
      </c>
      <c r="J9833">
        <v>2</v>
      </c>
      <c r="K9833">
        <v>1</v>
      </c>
      <c r="L9833">
        <v>1</v>
      </c>
      <c r="M9833">
        <v>99476</v>
      </c>
      <c r="N9833">
        <v>1</v>
      </c>
      <c r="O9833" t="str">
        <f t="shared" si="920"/>
        <v>46-60</v>
      </c>
      <c r="P9833" t="str">
        <f t="shared" si="921"/>
        <v>Medium</v>
      </c>
      <c r="Q9833" t="str">
        <f t="shared" si="922"/>
        <v>New</v>
      </c>
      <c r="R9833" t="str">
        <f t="shared" si="923"/>
        <v>High Balance</v>
      </c>
      <c r="S9833" t="str">
        <f t="shared" si="924"/>
        <v>High Value</v>
      </c>
      <c r="T9833">
        <v>1</v>
      </c>
      <c r="U9833">
        <f t="shared" si="925"/>
        <v>156848</v>
      </c>
    </row>
    <row r="9834" spans="1:21" x14ac:dyDescent="0.25">
      <c r="A9834">
        <v>2025</v>
      </c>
      <c r="B9834">
        <v>15814690</v>
      </c>
      <c r="C9834" t="s">
        <v>2847</v>
      </c>
      <c r="D9834">
        <v>595</v>
      </c>
      <c r="E9834" t="s">
        <v>26</v>
      </c>
      <c r="F9834" t="s">
        <v>16</v>
      </c>
      <c r="G9834">
        <v>64</v>
      </c>
      <c r="H9834">
        <v>2</v>
      </c>
      <c r="I9834">
        <v>105736</v>
      </c>
      <c r="J9834">
        <v>1</v>
      </c>
      <c r="K9834">
        <v>1</v>
      </c>
      <c r="L9834">
        <v>1</v>
      </c>
      <c r="M9834">
        <v>89936</v>
      </c>
      <c r="N9834">
        <v>1</v>
      </c>
      <c r="O9834" t="str">
        <f t="shared" si="920"/>
        <v>60+</v>
      </c>
      <c r="P9834" t="str">
        <f t="shared" si="921"/>
        <v>Low</v>
      </c>
      <c r="Q9834" t="str">
        <f t="shared" si="922"/>
        <v>New</v>
      </c>
      <c r="R9834" t="str">
        <f t="shared" si="923"/>
        <v>High Balance</v>
      </c>
      <c r="S9834" t="str">
        <f t="shared" si="924"/>
        <v>High Value</v>
      </c>
      <c r="T9834">
        <v>1</v>
      </c>
      <c r="U9834">
        <f t="shared" si="925"/>
        <v>105736</v>
      </c>
    </row>
    <row r="9835" spans="1:21" x14ac:dyDescent="0.25">
      <c r="A9835">
        <v>2025</v>
      </c>
      <c r="B9835">
        <v>15807245</v>
      </c>
      <c r="C9835" t="s">
        <v>490</v>
      </c>
      <c r="D9835">
        <v>699</v>
      </c>
      <c r="E9835" t="s">
        <v>26</v>
      </c>
      <c r="F9835" t="s">
        <v>16</v>
      </c>
      <c r="G9835">
        <v>41</v>
      </c>
      <c r="H9835">
        <v>1</v>
      </c>
      <c r="I9835">
        <v>200118</v>
      </c>
      <c r="J9835">
        <v>2</v>
      </c>
      <c r="K9835">
        <v>1</v>
      </c>
      <c r="L9835">
        <v>0</v>
      </c>
      <c r="M9835">
        <v>94142</v>
      </c>
      <c r="N9835">
        <v>0</v>
      </c>
      <c r="O9835" t="str">
        <f t="shared" si="920"/>
        <v>30-45</v>
      </c>
      <c r="P9835" t="str">
        <f t="shared" si="921"/>
        <v>Medium</v>
      </c>
      <c r="Q9835" t="str">
        <f t="shared" si="922"/>
        <v>New</v>
      </c>
      <c r="R9835" t="str">
        <f t="shared" si="923"/>
        <v>High Balance</v>
      </c>
      <c r="S9835" t="str">
        <f t="shared" si="924"/>
        <v>High Value</v>
      </c>
      <c r="T9835">
        <v>1</v>
      </c>
      <c r="U9835">
        <f t="shared" si="925"/>
        <v>0</v>
      </c>
    </row>
    <row r="9836" spans="1:21" x14ac:dyDescent="0.25">
      <c r="A9836">
        <v>2025</v>
      </c>
      <c r="B9836">
        <v>15799358</v>
      </c>
      <c r="C9836" t="s">
        <v>1005</v>
      </c>
      <c r="D9836">
        <v>516</v>
      </c>
      <c r="E9836" t="s">
        <v>15</v>
      </c>
      <c r="F9836" t="s">
        <v>16</v>
      </c>
      <c r="G9836">
        <v>46</v>
      </c>
      <c r="H9836">
        <v>6</v>
      </c>
      <c r="I9836">
        <v>62212</v>
      </c>
      <c r="J9836">
        <v>1</v>
      </c>
      <c r="K9836">
        <v>0</v>
      </c>
      <c r="L9836">
        <v>1</v>
      </c>
      <c r="M9836">
        <v>171682</v>
      </c>
      <c r="N9836">
        <v>1</v>
      </c>
      <c r="O9836" t="str">
        <f t="shared" si="920"/>
        <v>46-60</v>
      </c>
      <c r="P9836" t="str">
        <f t="shared" si="921"/>
        <v>Low</v>
      </c>
      <c r="Q9836" t="str">
        <f t="shared" si="922"/>
        <v>Mid-Term</v>
      </c>
      <c r="R9836" t="str">
        <f t="shared" si="923"/>
        <v>Low Balance</v>
      </c>
      <c r="S9836" t="str">
        <f t="shared" si="924"/>
        <v>Normal</v>
      </c>
      <c r="T9836">
        <v>1</v>
      </c>
      <c r="U9836">
        <f t="shared" si="925"/>
        <v>62212</v>
      </c>
    </row>
    <row r="9837" spans="1:21" x14ac:dyDescent="0.25">
      <c r="A9837">
        <v>2025</v>
      </c>
      <c r="B9837">
        <v>15616172</v>
      </c>
      <c r="C9837" t="s">
        <v>900</v>
      </c>
      <c r="D9837">
        <v>838</v>
      </c>
      <c r="E9837" t="s">
        <v>15</v>
      </c>
      <c r="F9837" t="s">
        <v>23</v>
      </c>
      <c r="G9837">
        <v>31</v>
      </c>
      <c r="H9837">
        <v>2</v>
      </c>
      <c r="I9837">
        <v>0</v>
      </c>
      <c r="J9837">
        <v>2</v>
      </c>
      <c r="K9837">
        <v>1</v>
      </c>
      <c r="L9837">
        <v>0</v>
      </c>
      <c r="M9837">
        <v>8223</v>
      </c>
      <c r="N9837">
        <v>0</v>
      </c>
      <c r="O9837" t="str">
        <f t="shared" si="920"/>
        <v>30-45</v>
      </c>
      <c r="P9837" t="str">
        <f t="shared" si="921"/>
        <v>High</v>
      </c>
      <c r="Q9837" t="str">
        <f t="shared" si="922"/>
        <v>New</v>
      </c>
      <c r="R9837" t="str">
        <f t="shared" si="923"/>
        <v>Zero Balance</v>
      </c>
      <c r="S9837" t="str">
        <f t="shared" si="924"/>
        <v>Normal</v>
      </c>
      <c r="T9837">
        <v>1</v>
      </c>
      <c r="U9837">
        <f t="shared" si="925"/>
        <v>0</v>
      </c>
    </row>
    <row r="9838" spans="1:21" x14ac:dyDescent="0.25">
      <c r="A9838">
        <v>2025</v>
      </c>
      <c r="B9838">
        <v>15777958</v>
      </c>
      <c r="C9838" t="s">
        <v>227</v>
      </c>
      <c r="D9838">
        <v>587</v>
      </c>
      <c r="E9838" t="s">
        <v>15</v>
      </c>
      <c r="F9838" t="s">
        <v>23</v>
      </c>
      <c r="G9838">
        <v>39</v>
      </c>
      <c r="H9838">
        <v>10</v>
      </c>
      <c r="I9838">
        <v>0</v>
      </c>
      <c r="J9838">
        <v>2</v>
      </c>
      <c r="K9838">
        <v>1</v>
      </c>
      <c r="L9838">
        <v>1</v>
      </c>
      <c r="M9838">
        <v>170409</v>
      </c>
      <c r="N9838">
        <v>0</v>
      </c>
      <c r="O9838" t="str">
        <f t="shared" si="920"/>
        <v>30-45</v>
      </c>
      <c r="P9838" t="str">
        <f t="shared" si="921"/>
        <v>Low</v>
      </c>
      <c r="Q9838" t="str">
        <f t="shared" si="922"/>
        <v>Long-Term</v>
      </c>
      <c r="R9838" t="str">
        <f t="shared" si="923"/>
        <v>Zero Balance</v>
      </c>
      <c r="S9838" t="str">
        <f t="shared" si="924"/>
        <v>Normal</v>
      </c>
      <c r="T9838">
        <v>1</v>
      </c>
      <c r="U9838">
        <f t="shared" si="925"/>
        <v>0</v>
      </c>
    </row>
    <row r="9839" spans="1:21" x14ac:dyDescent="0.25">
      <c r="A9839">
        <v>2025</v>
      </c>
      <c r="B9839">
        <v>15809124</v>
      </c>
      <c r="C9839" t="s">
        <v>77</v>
      </c>
      <c r="D9839">
        <v>750</v>
      </c>
      <c r="E9839" t="s">
        <v>15</v>
      </c>
      <c r="F9839" t="s">
        <v>23</v>
      </c>
      <c r="G9839">
        <v>38</v>
      </c>
      <c r="H9839">
        <v>5</v>
      </c>
      <c r="I9839">
        <v>151532</v>
      </c>
      <c r="J9839">
        <v>1</v>
      </c>
      <c r="K9839">
        <v>1</v>
      </c>
      <c r="L9839">
        <v>1</v>
      </c>
      <c r="M9839">
        <v>46555</v>
      </c>
      <c r="N9839">
        <v>0</v>
      </c>
      <c r="O9839" t="str">
        <f t="shared" si="920"/>
        <v>30-45</v>
      </c>
      <c r="P9839" t="str">
        <f t="shared" si="921"/>
        <v>Medium</v>
      </c>
      <c r="Q9839" t="str">
        <f t="shared" si="922"/>
        <v>Mid-Term</v>
      </c>
      <c r="R9839" t="str">
        <f t="shared" si="923"/>
        <v>High Balance</v>
      </c>
      <c r="S9839" t="str">
        <f t="shared" si="924"/>
        <v>High Value</v>
      </c>
      <c r="T9839">
        <v>1</v>
      </c>
      <c r="U9839">
        <f t="shared" si="925"/>
        <v>0</v>
      </c>
    </row>
    <row r="9840" spans="1:21" x14ac:dyDescent="0.25">
      <c r="A9840">
        <v>2025</v>
      </c>
      <c r="B9840">
        <v>15616367</v>
      </c>
      <c r="C9840" t="s">
        <v>333</v>
      </c>
      <c r="D9840">
        <v>581</v>
      </c>
      <c r="E9840" t="s">
        <v>26</v>
      </c>
      <c r="F9840" t="s">
        <v>23</v>
      </c>
      <c r="G9840">
        <v>39</v>
      </c>
      <c r="H9840">
        <v>1</v>
      </c>
      <c r="I9840">
        <v>121524</v>
      </c>
      <c r="J9840">
        <v>1</v>
      </c>
      <c r="K9840">
        <v>0</v>
      </c>
      <c r="L9840">
        <v>0</v>
      </c>
      <c r="M9840">
        <v>161656</v>
      </c>
      <c r="N9840">
        <v>1</v>
      </c>
      <c r="O9840" t="str">
        <f t="shared" si="920"/>
        <v>30-45</v>
      </c>
      <c r="P9840" t="str">
        <f t="shared" si="921"/>
        <v>Low</v>
      </c>
      <c r="Q9840" t="str">
        <f t="shared" si="922"/>
        <v>New</v>
      </c>
      <c r="R9840" t="str">
        <f t="shared" si="923"/>
        <v>High Balance</v>
      </c>
      <c r="S9840" t="str">
        <f t="shared" si="924"/>
        <v>High Value</v>
      </c>
      <c r="T9840">
        <v>1</v>
      </c>
      <c r="U9840">
        <f t="shared" si="925"/>
        <v>121524</v>
      </c>
    </row>
    <row r="9841" spans="1:21" x14ac:dyDescent="0.25">
      <c r="A9841">
        <v>2025</v>
      </c>
      <c r="B9841">
        <v>15687385</v>
      </c>
      <c r="C9841" t="s">
        <v>2931</v>
      </c>
      <c r="D9841">
        <v>484</v>
      </c>
      <c r="E9841" t="s">
        <v>15</v>
      </c>
      <c r="F9841" t="s">
        <v>23</v>
      </c>
      <c r="G9841">
        <v>41</v>
      </c>
      <c r="H9841">
        <v>5</v>
      </c>
      <c r="I9841">
        <v>0</v>
      </c>
      <c r="J9841">
        <v>1</v>
      </c>
      <c r="K9841">
        <v>1</v>
      </c>
      <c r="L9841">
        <v>1</v>
      </c>
      <c r="M9841">
        <v>74267</v>
      </c>
      <c r="N9841">
        <v>0</v>
      </c>
      <c r="O9841" t="str">
        <f t="shared" si="920"/>
        <v>30-45</v>
      </c>
      <c r="P9841" t="str">
        <f t="shared" si="921"/>
        <v>Low</v>
      </c>
      <c r="Q9841" t="str">
        <f t="shared" si="922"/>
        <v>Mid-Term</v>
      </c>
      <c r="R9841" t="str">
        <f t="shared" si="923"/>
        <v>Zero Balance</v>
      </c>
      <c r="S9841" t="str">
        <f t="shared" si="924"/>
        <v>Normal</v>
      </c>
      <c r="T9841">
        <v>1</v>
      </c>
      <c r="U9841">
        <f t="shared" si="925"/>
        <v>0</v>
      </c>
    </row>
    <row r="9842" spans="1:21" x14ac:dyDescent="0.25">
      <c r="A9842">
        <v>2025</v>
      </c>
      <c r="B9842">
        <v>15607877</v>
      </c>
      <c r="C9842" t="s">
        <v>44</v>
      </c>
      <c r="D9842">
        <v>576</v>
      </c>
      <c r="E9842" t="s">
        <v>18</v>
      </c>
      <c r="F9842" t="s">
        <v>23</v>
      </c>
      <c r="G9842">
        <v>26</v>
      </c>
      <c r="H9842">
        <v>8</v>
      </c>
      <c r="I9842">
        <v>0</v>
      </c>
      <c r="J9842">
        <v>2</v>
      </c>
      <c r="K9842">
        <v>0</v>
      </c>
      <c r="L9842">
        <v>1</v>
      </c>
      <c r="M9842">
        <v>34101</v>
      </c>
      <c r="N9842">
        <v>0</v>
      </c>
      <c r="O9842" t="str">
        <f t="shared" si="920"/>
        <v>&lt;30</v>
      </c>
      <c r="P9842" t="str">
        <f t="shared" si="921"/>
        <v>Low</v>
      </c>
      <c r="Q9842" t="str">
        <f t="shared" si="922"/>
        <v>Long-Term</v>
      </c>
      <c r="R9842" t="str">
        <f t="shared" si="923"/>
        <v>Zero Balance</v>
      </c>
      <c r="S9842" t="str">
        <f t="shared" si="924"/>
        <v>Normal</v>
      </c>
      <c r="T9842">
        <v>1</v>
      </c>
      <c r="U9842">
        <f t="shared" si="925"/>
        <v>0</v>
      </c>
    </row>
    <row r="9843" spans="1:21" x14ac:dyDescent="0.25">
      <c r="A9843">
        <v>2025</v>
      </c>
      <c r="B9843">
        <v>15736327</v>
      </c>
      <c r="C9843" t="s">
        <v>388</v>
      </c>
      <c r="D9843">
        <v>567</v>
      </c>
      <c r="E9843" t="s">
        <v>26</v>
      </c>
      <c r="F9843" t="s">
        <v>16</v>
      </c>
      <c r="G9843">
        <v>46</v>
      </c>
      <c r="H9843">
        <v>1</v>
      </c>
      <c r="I9843">
        <v>68239</v>
      </c>
      <c r="J9843">
        <v>2</v>
      </c>
      <c r="K9843">
        <v>1</v>
      </c>
      <c r="L9843">
        <v>1</v>
      </c>
      <c r="M9843">
        <v>109573</v>
      </c>
      <c r="N9843">
        <v>0</v>
      </c>
      <c r="O9843" t="str">
        <f t="shared" si="920"/>
        <v>46-60</v>
      </c>
      <c r="P9843" t="str">
        <f t="shared" si="921"/>
        <v>Low</v>
      </c>
      <c r="Q9843" t="str">
        <f t="shared" si="922"/>
        <v>New</v>
      </c>
      <c r="R9843" t="str">
        <f t="shared" si="923"/>
        <v>Low Balance</v>
      </c>
      <c r="S9843" t="str">
        <f t="shared" si="924"/>
        <v>Normal</v>
      </c>
      <c r="T9843">
        <v>1</v>
      </c>
      <c r="U9843">
        <f t="shared" si="925"/>
        <v>0</v>
      </c>
    </row>
    <row r="9844" spans="1:21" x14ac:dyDescent="0.25">
      <c r="A9844">
        <v>2025</v>
      </c>
      <c r="B9844">
        <v>15746704</v>
      </c>
      <c r="C9844" t="s">
        <v>736</v>
      </c>
      <c r="D9844">
        <v>638</v>
      </c>
      <c r="E9844" t="s">
        <v>18</v>
      </c>
      <c r="F9844" t="s">
        <v>23</v>
      </c>
      <c r="G9844">
        <v>30</v>
      </c>
      <c r="H9844">
        <v>9</v>
      </c>
      <c r="I9844">
        <v>136809</v>
      </c>
      <c r="J9844">
        <v>2</v>
      </c>
      <c r="K9844">
        <v>1</v>
      </c>
      <c r="L9844">
        <v>1</v>
      </c>
      <c r="M9844">
        <v>106643</v>
      </c>
      <c r="N9844">
        <v>0</v>
      </c>
      <c r="O9844" t="str">
        <f t="shared" si="920"/>
        <v>30-45</v>
      </c>
      <c r="P9844" t="str">
        <f t="shared" si="921"/>
        <v>Medium</v>
      </c>
      <c r="Q9844" t="str">
        <f t="shared" si="922"/>
        <v>Long-Term</v>
      </c>
      <c r="R9844" t="str">
        <f t="shared" si="923"/>
        <v>High Balance</v>
      </c>
      <c r="S9844" t="str">
        <f t="shared" si="924"/>
        <v>High Value</v>
      </c>
      <c r="T9844">
        <v>1</v>
      </c>
      <c r="U9844">
        <f t="shared" si="925"/>
        <v>0</v>
      </c>
    </row>
    <row r="9845" spans="1:21" x14ac:dyDescent="0.25">
      <c r="A9845">
        <v>2025</v>
      </c>
      <c r="B9845">
        <v>15778304</v>
      </c>
      <c r="C9845" t="s">
        <v>1032</v>
      </c>
      <c r="D9845">
        <v>646</v>
      </c>
      <c r="E9845" t="s">
        <v>26</v>
      </c>
      <c r="F9845" t="s">
        <v>23</v>
      </c>
      <c r="G9845">
        <v>24</v>
      </c>
      <c r="H9845">
        <v>0</v>
      </c>
      <c r="I9845">
        <v>92398</v>
      </c>
      <c r="J9845">
        <v>1</v>
      </c>
      <c r="K9845">
        <v>1</v>
      </c>
      <c r="L9845">
        <v>1</v>
      </c>
      <c r="M9845">
        <v>18897</v>
      </c>
      <c r="N9845">
        <v>0</v>
      </c>
      <c r="O9845" t="str">
        <f t="shared" si="920"/>
        <v>&lt;30</v>
      </c>
      <c r="P9845" t="str">
        <f t="shared" si="921"/>
        <v>Medium</v>
      </c>
      <c r="Q9845" t="str">
        <f t="shared" si="922"/>
        <v>New</v>
      </c>
      <c r="R9845" t="str">
        <f t="shared" si="923"/>
        <v>Low Balance</v>
      </c>
      <c r="S9845" t="str">
        <f t="shared" si="924"/>
        <v>Normal</v>
      </c>
      <c r="T9845">
        <v>1</v>
      </c>
      <c r="U9845">
        <f t="shared" si="925"/>
        <v>0</v>
      </c>
    </row>
    <row r="9846" spans="1:21" x14ac:dyDescent="0.25">
      <c r="A9846">
        <v>2025</v>
      </c>
      <c r="B9846">
        <v>15588456</v>
      </c>
      <c r="C9846" t="s">
        <v>314</v>
      </c>
      <c r="D9846">
        <v>658</v>
      </c>
      <c r="E9846" t="s">
        <v>15</v>
      </c>
      <c r="F9846" t="s">
        <v>16</v>
      </c>
      <c r="G9846">
        <v>40</v>
      </c>
      <c r="H9846">
        <v>5</v>
      </c>
      <c r="I9846">
        <v>143566</v>
      </c>
      <c r="J9846">
        <v>1</v>
      </c>
      <c r="K9846">
        <v>1</v>
      </c>
      <c r="L9846">
        <v>1</v>
      </c>
      <c r="M9846">
        <v>189608</v>
      </c>
      <c r="N9846">
        <v>0</v>
      </c>
      <c r="O9846" t="str">
        <f t="shared" si="920"/>
        <v>30-45</v>
      </c>
      <c r="P9846" t="str">
        <f t="shared" si="921"/>
        <v>Medium</v>
      </c>
      <c r="Q9846" t="str">
        <f t="shared" si="922"/>
        <v>Mid-Term</v>
      </c>
      <c r="R9846" t="str">
        <f t="shared" si="923"/>
        <v>High Balance</v>
      </c>
      <c r="S9846" t="str">
        <f t="shared" si="924"/>
        <v>High Value</v>
      </c>
      <c r="T9846">
        <v>1</v>
      </c>
      <c r="U9846">
        <f t="shared" si="925"/>
        <v>0</v>
      </c>
    </row>
    <row r="9847" spans="1:21" x14ac:dyDescent="0.25">
      <c r="A9847">
        <v>2025</v>
      </c>
      <c r="B9847">
        <v>15664035</v>
      </c>
      <c r="C9847" t="s">
        <v>123</v>
      </c>
      <c r="D9847">
        <v>590</v>
      </c>
      <c r="E9847" t="s">
        <v>18</v>
      </c>
      <c r="F9847" t="s">
        <v>16</v>
      </c>
      <c r="G9847">
        <v>38</v>
      </c>
      <c r="H9847">
        <v>9</v>
      </c>
      <c r="I9847">
        <v>0</v>
      </c>
      <c r="J9847">
        <v>2</v>
      </c>
      <c r="K9847">
        <v>1</v>
      </c>
      <c r="L9847">
        <v>1</v>
      </c>
      <c r="M9847">
        <v>148750</v>
      </c>
      <c r="N9847">
        <v>0</v>
      </c>
      <c r="O9847" t="str">
        <f t="shared" si="920"/>
        <v>30-45</v>
      </c>
      <c r="P9847" t="str">
        <f t="shared" si="921"/>
        <v>Low</v>
      </c>
      <c r="Q9847" t="str">
        <f t="shared" si="922"/>
        <v>Long-Term</v>
      </c>
      <c r="R9847" t="str">
        <f t="shared" si="923"/>
        <v>Zero Balance</v>
      </c>
      <c r="S9847" t="str">
        <f t="shared" si="924"/>
        <v>Normal</v>
      </c>
      <c r="T9847">
        <v>1</v>
      </c>
      <c r="U9847">
        <f t="shared" si="925"/>
        <v>0</v>
      </c>
    </row>
    <row r="9848" spans="1:21" x14ac:dyDescent="0.25">
      <c r="A9848">
        <v>2025</v>
      </c>
      <c r="B9848">
        <v>15596405</v>
      </c>
      <c r="C9848" t="s">
        <v>439</v>
      </c>
      <c r="D9848">
        <v>546</v>
      </c>
      <c r="E9848" t="s">
        <v>18</v>
      </c>
      <c r="F9848" t="s">
        <v>23</v>
      </c>
      <c r="G9848">
        <v>25</v>
      </c>
      <c r="H9848">
        <v>7</v>
      </c>
      <c r="I9848">
        <v>127728</v>
      </c>
      <c r="J9848">
        <v>2</v>
      </c>
      <c r="K9848">
        <v>1</v>
      </c>
      <c r="L9848">
        <v>1</v>
      </c>
      <c r="M9848">
        <v>105280</v>
      </c>
      <c r="N9848">
        <v>0</v>
      </c>
      <c r="O9848" t="str">
        <f t="shared" si="920"/>
        <v>&lt;30</v>
      </c>
      <c r="P9848" t="str">
        <f t="shared" si="921"/>
        <v>Low</v>
      </c>
      <c r="Q9848" t="str">
        <f t="shared" si="922"/>
        <v>Mid-Term</v>
      </c>
      <c r="R9848" t="str">
        <f t="shared" si="923"/>
        <v>High Balance</v>
      </c>
      <c r="S9848" t="str">
        <f t="shared" si="924"/>
        <v>High Value</v>
      </c>
      <c r="T9848">
        <v>1</v>
      </c>
      <c r="U9848">
        <f t="shared" si="925"/>
        <v>0</v>
      </c>
    </row>
    <row r="9849" spans="1:21" x14ac:dyDescent="0.25">
      <c r="A9849">
        <v>2025</v>
      </c>
      <c r="B9849">
        <v>15815097</v>
      </c>
      <c r="C9849" t="s">
        <v>2932</v>
      </c>
      <c r="D9849">
        <v>603</v>
      </c>
      <c r="E9849" t="s">
        <v>15</v>
      </c>
      <c r="F9849" t="s">
        <v>16</v>
      </c>
      <c r="G9849">
        <v>34</v>
      </c>
      <c r="H9849">
        <v>9</v>
      </c>
      <c r="I9849">
        <v>0</v>
      </c>
      <c r="J9849">
        <v>2</v>
      </c>
      <c r="K9849">
        <v>1</v>
      </c>
      <c r="L9849">
        <v>0</v>
      </c>
      <c r="M9849">
        <v>167916</v>
      </c>
      <c r="N9849">
        <v>0</v>
      </c>
      <c r="O9849" t="str">
        <f t="shared" si="920"/>
        <v>30-45</v>
      </c>
      <c r="P9849" t="str">
        <f t="shared" si="921"/>
        <v>Medium</v>
      </c>
      <c r="Q9849" t="str">
        <f t="shared" si="922"/>
        <v>Long-Term</v>
      </c>
      <c r="R9849" t="str">
        <f t="shared" si="923"/>
        <v>Zero Balance</v>
      </c>
      <c r="S9849" t="str">
        <f t="shared" si="924"/>
        <v>Normal</v>
      </c>
      <c r="T9849">
        <v>1</v>
      </c>
      <c r="U9849">
        <f t="shared" si="925"/>
        <v>0</v>
      </c>
    </row>
    <row r="9850" spans="1:21" x14ac:dyDescent="0.25">
      <c r="A9850">
        <v>2025</v>
      </c>
      <c r="B9850">
        <v>15762708</v>
      </c>
      <c r="C9850" t="s">
        <v>205</v>
      </c>
      <c r="D9850">
        <v>619</v>
      </c>
      <c r="E9850" t="s">
        <v>18</v>
      </c>
      <c r="F9850" t="s">
        <v>16</v>
      </c>
      <c r="G9850">
        <v>38</v>
      </c>
      <c r="H9850">
        <v>10</v>
      </c>
      <c r="I9850">
        <v>119658</v>
      </c>
      <c r="J9850">
        <v>1</v>
      </c>
      <c r="K9850">
        <v>1</v>
      </c>
      <c r="L9850">
        <v>1</v>
      </c>
      <c r="M9850">
        <v>8647</v>
      </c>
      <c r="N9850">
        <v>0</v>
      </c>
      <c r="O9850" t="str">
        <f t="shared" si="920"/>
        <v>30-45</v>
      </c>
      <c r="P9850" t="str">
        <f t="shared" si="921"/>
        <v>Medium</v>
      </c>
      <c r="Q9850" t="str">
        <f t="shared" si="922"/>
        <v>Long-Term</v>
      </c>
      <c r="R9850" t="str">
        <f t="shared" si="923"/>
        <v>High Balance</v>
      </c>
      <c r="S9850" t="str">
        <f t="shared" si="924"/>
        <v>High Value</v>
      </c>
      <c r="T9850">
        <v>1</v>
      </c>
      <c r="U9850">
        <f t="shared" si="925"/>
        <v>0</v>
      </c>
    </row>
    <row r="9851" spans="1:21" x14ac:dyDescent="0.25">
      <c r="A9851">
        <v>2025</v>
      </c>
      <c r="B9851">
        <v>15776211</v>
      </c>
      <c r="C9851" t="s">
        <v>272</v>
      </c>
      <c r="D9851">
        <v>678</v>
      </c>
      <c r="E9851" t="s">
        <v>15</v>
      </c>
      <c r="F9851" t="s">
        <v>16</v>
      </c>
      <c r="G9851">
        <v>34</v>
      </c>
      <c r="H9851">
        <v>6</v>
      </c>
      <c r="I9851">
        <v>0</v>
      </c>
      <c r="J9851">
        <v>2</v>
      </c>
      <c r="K9851">
        <v>1</v>
      </c>
      <c r="L9851">
        <v>1</v>
      </c>
      <c r="M9851">
        <v>124593</v>
      </c>
      <c r="N9851">
        <v>0</v>
      </c>
      <c r="O9851" t="str">
        <f t="shared" si="920"/>
        <v>30-45</v>
      </c>
      <c r="P9851" t="str">
        <f t="shared" si="921"/>
        <v>Medium</v>
      </c>
      <c r="Q9851" t="str">
        <f t="shared" si="922"/>
        <v>Mid-Term</v>
      </c>
      <c r="R9851" t="str">
        <f t="shared" si="923"/>
        <v>Zero Balance</v>
      </c>
      <c r="S9851" t="str">
        <f t="shared" si="924"/>
        <v>Normal</v>
      </c>
      <c r="T9851">
        <v>1</v>
      </c>
      <c r="U9851">
        <f t="shared" si="925"/>
        <v>0</v>
      </c>
    </row>
    <row r="9852" spans="1:21" x14ac:dyDescent="0.25">
      <c r="A9852">
        <v>2025</v>
      </c>
      <c r="B9852">
        <v>15626012</v>
      </c>
      <c r="C9852" t="s">
        <v>1143</v>
      </c>
      <c r="D9852">
        <v>459</v>
      </c>
      <c r="E9852" t="s">
        <v>15</v>
      </c>
      <c r="F9852" t="s">
        <v>23</v>
      </c>
      <c r="G9852">
        <v>26</v>
      </c>
      <c r="H9852">
        <v>4</v>
      </c>
      <c r="I9852">
        <v>149880</v>
      </c>
      <c r="J9852">
        <v>1</v>
      </c>
      <c r="K9852">
        <v>0</v>
      </c>
      <c r="L9852">
        <v>0</v>
      </c>
      <c r="M9852">
        <v>50016</v>
      </c>
      <c r="N9852">
        <v>0</v>
      </c>
      <c r="O9852" t="str">
        <f t="shared" si="920"/>
        <v>&lt;30</v>
      </c>
      <c r="P9852" t="str">
        <f t="shared" si="921"/>
        <v>Low</v>
      </c>
      <c r="Q9852" t="str">
        <f t="shared" si="922"/>
        <v>Mid-Term</v>
      </c>
      <c r="R9852" t="str">
        <f t="shared" si="923"/>
        <v>High Balance</v>
      </c>
      <c r="S9852" t="str">
        <f t="shared" si="924"/>
        <v>High Value</v>
      </c>
      <c r="T9852">
        <v>1</v>
      </c>
      <c r="U9852">
        <f t="shared" si="925"/>
        <v>0</v>
      </c>
    </row>
    <row r="9853" spans="1:21" x14ac:dyDescent="0.25">
      <c r="A9853">
        <v>2025</v>
      </c>
      <c r="B9853">
        <v>15792077</v>
      </c>
      <c r="C9853" t="s">
        <v>1563</v>
      </c>
      <c r="D9853">
        <v>671</v>
      </c>
      <c r="E9853" t="s">
        <v>26</v>
      </c>
      <c r="F9853" t="s">
        <v>23</v>
      </c>
      <c r="G9853">
        <v>28</v>
      </c>
      <c r="H9853">
        <v>8</v>
      </c>
      <c r="I9853">
        <v>119860</v>
      </c>
      <c r="J9853">
        <v>2</v>
      </c>
      <c r="K9853">
        <v>1</v>
      </c>
      <c r="L9853">
        <v>0</v>
      </c>
      <c r="M9853">
        <v>125423</v>
      </c>
      <c r="N9853">
        <v>0</v>
      </c>
      <c r="O9853" t="str">
        <f t="shared" si="920"/>
        <v>&lt;30</v>
      </c>
      <c r="P9853" t="str">
        <f t="shared" si="921"/>
        <v>Medium</v>
      </c>
      <c r="Q9853" t="str">
        <f t="shared" si="922"/>
        <v>Long-Term</v>
      </c>
      <c r="R9853" t="str">
        <f t="shared" si="923"/>
        <v>High Balance</v>
      </c>
      <c r="S9853" t="str">
        <f t="shared" si="924"/>
        <v>High Value</v>
      </c>
      <c r="T9853">
        <v>1</v>
      </c>
      <c r="U9853">
        <f t="shared" si="925"/>
        <v>0</v>
      </c>
    </row>
    <row r="9854" spans="1:21" x14ac:dyDescent="0.25">
      <c r="A9854">
        <v>2025</v>
      </c>
      <c r="B9854">
        <v>15718765</v>
      </c>
      <c r="C9854" t="s">
        <v>44</v>
      </c>
      <c r="D9854">
        <v>501</v>
      </c>
      <c r="E9854" t="s">
        <v>18</v>
      </c>
      <c r="F9854" t="s">
        <v>23</v>
      </c>
      <c r="G9854">
        <v>43</v>
      </c>
      <c r="H9854">
        <v>6</v>
      </c>
      <c r="I9854">
        <v>104533</v>
      </c>
      <c r="J9854">
        <v>1</v>
      </c>
      <c r="K9854">
        <v>0</v>
      </c>
      <c r="L9854">
        <v>0</v>
      </c>
      <c r="M9854">
        <v>81124</v>
      </c>
      <c r="N9854">
        <v>1</v>
      </c>
      <c r="O9854" t="str">
        <f t="shared" si="920"/>
        <v>30-45</v>
      </c>
      <c r="P9854" t="str">
        <f t="shared" si="921"/>
        <v>Low</v>
      </c>
      <c r="Q9854" t="str">
        <f t="shared" si="922"/>
        <v>Mid-Term</v>
      </c>
      <c r="R9854" t="str">
        <f t="shared" si="923"/>
        <v>High Balance</v>
      </c>
      <c r="S9854" t="str">
        <f t="shared" si="924"/>
        <v>High Value</v>
      </c>
      <c r="T9854">
        <v>1</v>
      </c>
      <c r="U9854">
        <f t="shared" si="925"/>
        <v>104533</v>
      </c>
    </row>
    <row r="9855" spans="1:21" x14ac:dyDescent="0.25">
      <c r="A9855">
        <v>2025</v>
      </c>
      <c r="B9855">
        <v>15576615</v>
      </c>
      <c r="C9855" t="s">
        <v>1042</v>
      </c>
      <c r="D9855">
        <v>719</v>
      </c>
      <c r="E9855" t="s">
        <v>18</v>
      </c>
      <c r="F9855" t="s">
        <v>23</v>
      </c>
      <c r="G9855">
        <v>37</v>
      </c>
      <c r="H9855">
        <v>10</v>
      </c>
      <c r="I9855">
        <v>145383</v>
      </c>
      <c r="J9855">
        <v>1</v>
      </c>
      <c r="K9855">
        <v>1</v>
      </c>
      <c r="L9855">
        <v>0</v>
      </c>
      <c r="M9855">
        <v>80409</v>
      </c>
      <c r="N9855">
        <v>0</v>
      </c>
      <c r="O9855" t="str">
        <f t="shared" si="920"/>
        <v>30-45</v>
      </c>
      <c r="P9855" t="str">
        <f t="shared" si="921"/>
        <v>Medium</v>
      </c>
      <c r="Q9855" t="str">
        <f t="shared" si="922"/>
        <v>Long-Term</v>
      </c>
      <c r="R9855" t="str">
        <f t="shared" si="923"/>
        <v>High Balance</v>
      </c>
      <c r="S9855" t="str">
        <f t="shared" si="924"/>
        <v>High Value</v>
      </c>
      <c r="T9855">
        <v>1</v>
      </c>
      <c r="U9855">
        <f t="shared" si="925"/>
        <v>0</v>
      </c>
    </row>
    <row r="9856" spans="1:21" x14ac:dyDescent="0.25">
      <c r="A9856">
        <v>2025</v>
      </c>
      <c r="B9856">
        <v>15752650</v>
      </c>
      <c r="C9856" t="s">
        <v>2933</v>
      </c>
      <c r="D9856">
        <v>681</v>
      </c>
      <c r="E9856" t="s">
        <v>18</v>
      </c>
      <c r="F9856" t="s">
        <v>16</v>
      </c>
      <c r="G9856">
        <v>37</v>
      </c>
      <c r="H9856">
        <v>6</v>
      </c>
      <c r="I9856">
        <v>121231</v>
      </c>
      <c r="J9856">
        <v>1</v>
      </c>
      <c r="K9856">
        <v>1</v>
      </c>
      <c r="L9856">
        <v>1</v>
      </c>
      <c r="M9856">
        <v>146366</v>
      </c>
      <c r="N9856">
        <v>0</v>
      </c>
      <c r="O9856" t="str">
        <f t="shared" si="920"/>
        <v>30-45</v>
      </c>
      <c r="P9856" t="str">
        <f t="shared" si="921"/>
        <v>Medium</v>
      </c>
      <c r="Q9856" t="str">
        <f t="shared" si="922"/>
        <v>Mid-Term</v>
      </c>
      <c r="R9856" t="str">
        <f t="shared" si="923"/>
        <v>High Balance</v>
      </c>
      <c r="S9856" t="str">
        <f t="shared" si="924"/>
        <v>High Value</v>
      </c>
      <c r="T9856">
        <v>1</v>
      </c>
      <c r="U9856">
        <f t="shared" si="925"/>
        <v>0</v>
      </c>
    </row>
    <row r="9857" spans="1:21" x14ac:dyDescent="0.25">
      <c r="A9857">
        <v>2025</v>
      </c>
      <c r="B9857">
        <v>15797502</v>
      </c>
      <c r="C9857" t="s">
        <v>1441</v>
      </c>
      <c r="D9857">
        <v>706</v>
      </c>
      <c r="E9857" t="s">
        <v>18</v>
      </c>
      <c r="F9857" t="s">
        <v>23</v>
      </c>
      <c r="G9857">
        <v>24</v>
      </c>
      <c r="H9857">
        <v>2</v>
      </c>
      <c r="I9857">
        <v>141079</v>
      </c>
      <c r="J9857">
        <v>1</v>
      </c>
      <c r="K9857">
        <v>1</v>
      </c>
      <c r="L9857">
        <v>1</v>
      </c>
      <c r="M9857">
        <v>24403</v>
      </c>
      <c r="N9857">
        <v>0</v>
      </c>
      <c r="O9857" t="str">
        <f t="shared" si="920"/>
        <v>&lt;30</v>
      </c>
      <c r="P9857" t="str">
        <f t="shared" si="921"/>
        <v>Medium</v>
      </c>
      <c r="Q9857" t="str">
        <f t="shared" si="922"/>
        <v>New</v>
      </c>
      <c r="R9857" t="str">
        <f t="shared" si="923"/>
        <v>High Balance</v>
      </c>
      <c r="S9857" t="str">
        <f t="shared" si="924"/>
        <v>High Value</v>
      </c>
      <c r="T9857">
        <v>1</v>
      </c>
      <c r="U9857">
        <f t="shared" si="925"/>
        <v>0</v>
      </c>
    </row>
    <row r="9858" spans="1:21" x14ac:dyDescent="0.25">
      <c r="A9858">
        <v>2025</v>
      </c>
      <c r="B9858">
        <v>15687329</v>
      </c>
      <c r="C9858" t="s">
        <v>1741</v>
      </c>
      <c r="D9858">
        <v>763</v>
      </c>
      <c r="E9858" t="s">
        <v>26</v>
      </c>
      <c r="F9858" t="s">
        <v>16</v>
      </c>
      <c r="G9858">
        <v>32</v>
      </c>
      <c r="H9858">
        <v>1</v>
      </c>
      <c r="I9858">
        <v>108466</v>
      </c>
      <c r="J9858">
        <v>2</v>
      </c>
      <c r="K9858">
        <v>1</v>
      </c>
      <c r="L9858">
        <v>0</v>
      </c>
      <c r="M9858">
        <v>60552</v>
      </c>
      <c r="N9858">
        <v>1</v>
      </c>
      <c r="O9858" t="str">
        <f t="shared" ref="O9858:O9921" si="926">IF(G9858&lt;30,"&lt;30",IF(G9858&lt;=45,"30-45",IF(G9858&lt;=60,"46-60","60+")))</f>
        <v>30-45</v>
      </c>
      <c r="P9858" t="str">
        <f t="shared" ref="P9858:P9921" si="927">IF(D9858&lt;600,"Low",IF(D9858&lt;=750,"Medium","High"))</f>
        <v>High</v>
      </c>
      <c r="Q9858" t="str">
        <f t="shared" ref="Q9858:Q9921" si="928">IF(H9858&lt;=3,"New",IF(H9858&lt;=7,"Mid-Term","Long-Term"))</f>
        <v>New</v>
      </c>
      <c r="R9858" t="str">
        <f t="shared" ref="R9858:R9921" si="929">IF(I9858=0,"Zero Balance",IF(I9858&lt;100000,"Low Balance","High Balance"))</f>
        <v>High Balance</v>
      </c>
      <c r="S9858" t="str">
        <f t="shared" ref="S9858:S9921" si="930">IF(I9858&gt;=100000,"High Value","Normal")</f>
        <v>High Value</v>
      </c>
      <c r="T9858">
        <v>1</v>
      </c>
      <c r="U9858">
        <f t="shared" ref="U9858:U9921" si="931">IF(N9858=1,I9858,0)</f>
        <v>108466</v>
      </c>
    </row>
    <row r="9859" spans="1:21" x14ac:dyDescent="0.25">
      <c r="A9859">
        <v>2025</v>
      </c>
      <c r="B9859">
        <v>15779423</v>
      </c>
      <c r="C9859" t="s">
        <v>964</v>
      </c>
      <c r="D9859">
        <v>716</v>
      </c>
      <c r="E9859" t="s">
        <v>15</v>
      </c>
      <c r="F9859" t="s">
        <v>23</v>
      </c>
      <c r="G9859">
        <v>39</v>
      </c>
      <c r="H9859">
        <v>1</v>
      </c>
      <c r="I9859">
        <v>70658</v>
      </c>
      <c r="J9859">
        <v>2</v>
      </c>
      <c r="K9859">
        <v>1</v>
      </c>
      <c r="L9859">
        <v>1</v>
      </c>
      <c r="M9859">
        <v>76476</v>
      </c>
      <c r="N9859">
        <v>0</v>
      </c>
      <c r="O9859" t="str">
        <f t="shared" si="926"/>
        <v>30-45</v>
      </c>
      <c r="P9859" t="str">
        <f t="shared" si="927"/>
        <v>Medium</v>
      </c>
      <c r="Q9859" t="str">
        <f t="shared" si="928"/>
        <v>New</v>
      </c>
      <c r="R9859" t="str">
        <f t="shared" si="929"/>
        <v>Low Balance</v>
      </c>
      <c r="S9859" t="str">
        <f t="shared" si="930"/>
        <v>Normal</v>
      </c>
      <c r="T9859">
        <v>1</v>
      </c>
      <c r="U9859">
        <f t="shared" si="931"/>
        <v>0</v>
      </c>
    </row>
    <row r="9860" spans="1:21" x14ac:dyDescent="0.25">
      <c r="A9860">
        <v>2025</v>
      </c>
      <c r="B9860">
        <v>15619514</v>
      </c>
      <c r="C9860" t="s">
        <v>1720</v>
      </c>
      <c r="D9860">
        <v>507</v>
      </c>
      <c r="E9860" t="s">
        <v>26</v>
      </c>
      <c r="F9860" t="s">
        <v>23</v>
      </c>
      <c r="G9860">
        <v>40</v>
      </c>
      <c r="H9860">
        <v>3</v>
      </c>
      <c r="I9860">
        <v>120105</v>
      </c>
      <c r="J9860">
        <v>1</v>
      </c>
      <c r="K9860">
        <v>1</v>
      </c>
      <c r="L9860">
        <v>0</v>
      </c>
      <c r="M9860">
        <v>92075</v>
      </c>
      <c r="N9860">
        <v>1</v>
      </c>
      <c r="O9860" t="str">
        <f t="shared" si="926"/>
        <v>30-45</v>
      </c>
      <c r="P9860" t="str">
        <f t="shared" si="927"/>
        <v>Low</v>
      </c>
      <c r="Q9860" t="str">
        <f t="shared" si="928"/>
        <v>New</v>
      </c>
      <c r="R9860" t="str">
        <f t="shared" si="929"/>
        <v>High Balance</v>
      </c>
      <c r="S9860" t="str">
        <f t="shared" si="930"/>
        <v>High Value</v>
      </c>
      <c r="T9860">
        <v>1</v>
      </c>
      <c r="U9860">
        <f t="shared" si="931"/>
        <v>120105</v>
      </c>
    </row>
    <row r="9861" spans="1:21" x14ac:dyDescent="0.25">
      <c r="A9861">
        <v>2025</v>
      </c>
      <c r="B9861">
        <v>15615430</v>
      </c>
      <c r="C9861" t="s">
        <v>1679</v>
      </c>
      <c r="D9861">
        <v>678</v>
      </c>
      <c r="E9861" t="s">
        <v>26</v>
      </c>
      <c r="F9861" t="s">
        <v>23</v>
      </c>
      <c r="G9861">
        <v>55</v>
      </c>
      <c r="H9861">
        <v>4</v>
      </c>
      <c r="I9861">
        <v>129647</v>
      </c>
      <c r="J9861">
        <v>1</v>
      </c>
      <c r="K9861">
        <v>1</v>
      </c>
      <c r="L9861">
        <v>1</v>
      </c>
      <c r="M9861">
        <v>184125</v>
      </c>
      <c r="N9861">
        <v>1</v>
      </c>
      <c r="O9861" t="str">
        <f t="shared" si="926"/>
        <v>46-60</v>
      </c>
      <c r="P9861" t="str">
        <f t="shared" si="927"/>
        <v>Medium</v>
      </c>
      <c r="Q9861" t="str">
        <f t="shared" si="928"/>
        <v>Mid-Term</v>
      </c>
      <c r="R9861" t="str">
        <f t="shared" si="929"/>
        <v>High Balance</v>
      </c>
      <c r="S9861" t="str">
        <f t="shared" si="930"/>
        <v>High Value</v>
      </c>
      <c r="T9861">
        <v>1</v>
      </c>
      <c r="U9861">
        <f t="shared" si="931"/>
        <v>129647</v>
      </c>
    </row>
    <row r="9862" spans="1:21" x14ac:dyDescent="0.25">
      <c r="A9862">
        <v>2025</v>
      </c>
      <c r="B9862">
        <v>15716431</v>
      </c>
      <c r="C9862" t="s">
        <v>415</v>
      </c>
      <c r="D9862">
        <v>775</v>
      </c>
      <c r="E9862" t="s">
        <v>15</v>
      </c>
      <c r="F9862" t="s">
        <v>16</v>
      </c>
      <c r="G9862">
        <v>30</v>
      </c>
      <c r="H9862">
        <v>10</v>
      </c>
      <c r="I9862">
        <v>191092</v>
      </c>
      <c r="J9862">
        <v>2</v>
      </c>
      <c r="K9862">
        <v>1</v>
      </c>
      <c r="L9862">
        <v>1</v>
      </c>
      <c r="M9862">
        <v>96170</v>
      </c>
      <c r="N9862">
        <v>0</v>
      </c>
      <c r="O9862" t="str">
        <f t="shared" si="926"/>
        <v>30-45</v>
      </c>
      <c r="P9862" t="str">
        <f t="shared" si="927"/>
        <v>High</v>
      </c>
      <c r="Q9862" t="str">
        <f t="shared" si="928"/>
        <v>Long-Term</v>
      </c>
      <c r="R9862" t="str">
        <f t="shared" si="929"/>
        <v>High Balance</v>
      </c>
      <c r="S9862" t="str">
        <f t="shared" si="930"/>
        <v>High Value</v>
      </c>
      <c r="T9862">
        <v>1</v>
      </c>
      <c r="U9862">
        <f t="shared" si="931"/>
        <v>0</v>
      </c>
    </row>
    <row r="9863" spans="1:21" x14ac:dyDescent="0.25">
      <c r="A9863">
        <v>2025</v>
      </c>
      <c r="B9863">
        <v>15798341</v>
      </c>
      <c r="C9863" t="s">
        <v>1939</v>
      </c>
      <c r="D9863">
        <v>544</v>
      </c>
      <c r="E9863" t="s">
        <v>15</v>
      </c>
      <c r="F9863" t="s">
        <v>23</v>
      </c>
      <c r="G9863">
        <v>38</v>
      </c>
      <c r="H9863">
        <v>8</v>
      </c>
      <c r="I9863">
        <v>0</v>
      </c>
      <c r="J9863">
        <v>1</v>
      </c>
      <c r="K9863">
        <v>1</v>
      </c>
      <c r="L9863">
        <v>1</v>
      </c>
      <c r="M9863">
        <v>98209</v>
      </c>
      <c r="N9863">
        <v>0</v>
      </c>
      <c r="O9863" t="str">
        <f t="shared" si="926"/>
        <v>30-45</v>
      </c>
      <c r="P9863" t="str">
        <f t="shared" si="927"/>
        <v>Low</v>
      </c>
      <c r="Q9863" t="str">
        <f t="shared" si="928"/>
        <v>Long-Term</v>
      </c>
      <c r="R9863" t="str">
        <f t="shared" si="929"/>
        <v>Zero Balance</v>
      </c>
      <c r="S9863" t="str">
        <f t="shared" si="930"/>
        <v>Normal</v>
      </c>
      <c r="T9863">
        <v>1</v>
      </c>
      <c r="U9863">
        <f t="shared" si="931"/>
        <v>0</v>
      </c>
    </row>
    <row r="9864" spans="1:21" x14ac:dyDescent="0.25">
      <c r="A9864">
        <v>2025</v>
      </c>
      <c r="B9864">
        <v>15651958</v>
      </c>
      <c r="C9864" t="s">
        <v>1121</v>
      </c>
      <c r="D9864">
        <v>756</v>
      </c>
      <c r="E9864" t="s">
        <v>15</v>
      </c>
      <c r="F9864" t="s">
        <v>23</v>
      </c>
      <c r="G9864">
        <v>27</v>
      </c>
      <c r="H9864">
        <v>8</v>
      </c>
      <c r="I9864">
        <v>0</v>
      </c>
      <c r="J9864">
        <v>2</v>
      </c>
      <c r="K9864">
        <v>1</v>
      </c>
      <c r="L9864">
        <v>1</v>
      </c>
      <c r="M9864">
        <v>157933</v>
      </c>
      <c r="N9864">
        <v>0</v>
      </c>
      <c r="O9864" t="str">
        <f t="shared" si="926"/>
        <v>&lt;30</v>
      </c>
      <c r="P9864" t="str">
        <f t="shared" si="927"/>
        <v>High</v>
      </c>
      <c r="Q9864" t="str">
        <f t="shared" si="928"/>
        <v>Long-Term</v>
      </c>
      <c r="R9864" t="str">
        <f t="shared" si="929"/>
        <v>Zero Balance</v>
      </c>
      <c r="S9864" t="str">
        <f t="shared" si="930"/>
        <v>Normal</v>
      </c>
      <c r="T9864">
        <v>1</v>
      </c>
      <c r="U9864">
        <f t="shared" si="931"/>
        <v>0</v>
      </c>
    </row>
    <row r="9865" spans="1:21" x14ac:dyDescent="0.25">
      <c r="A9865">
        <v>2025</v>
      </c>
      <c r="B9865">
        <v>15726179</v>
      </c>
      <c r="C9865" t="s">
        <v>828</v>
      </c>
      <c r="D9865">
        <v>757</v>
      </c>
      <c r="E9865" t="s">
        <v>26</v>
      </c>
      <c r="F9865" t="s">
        <v>16</v>
      </c>
      <c r="G9865">
        <v>43</v>
      </c>
      <c r="H9865">
        <v>5</v>
      </c>
      <c r="I9865">
        <v>131433</v>
      </c>
      <c r="J9865">
        <v>2</v>
      </c>
      <c r="K9865">
        <v>1</v>
      </c>
      <c r="L9865">
        <v>1</v>
      </c>
      <c r="M9865">
        <v>3497</v>
      </c>
      <c r="N9865">
        <v>1</v>
      </c>
      <c r="O9865" t="str">
        <f t="shared" si="926"/>
        <v>30-45</v>
      </c>
      <c r="P9865" t="str">
        <f t="shared" si="927"/>
        <v>High</v>
      </c>
      <c r="Q9865" t="str">
        <f t="shared" si="928"/>
        <v>Mid-Term</v>
      </c>
      <c r="R9865" t="str">
        <f t="shared" si="929"/>
        <v>High Balance</v>
      </c>
      <c r="S9865" t="str">
        <f t="shared" si="930"/>
        <v>High Value</v>
      </c>
      <c r="T9865">
        <v>1</v>
      </c>
      <c r="U9865">
        <f t="shared" si="931"/>
        <v>131433</v>
      </c>
    </row>
    <row r="9866" spans="1:21" x14ac:dyDescent="0.25">
      <c r="A9866">
        <v>2025</v>
      </c>
      <c r="B9866">
        <v>15652999</v>
      </c>
      <c r="C9866" t="s">
        <v>166</v>
      </c>
      <c r="D9866">
        <v>742</v>
      </c>
      <c r="E9866" t="s">
        <v>26</v>
      </c>
      <c r="F9866" t="s">
        <v>23</v>
      </c>
      <c r="G9866">
        <v>33</v>
      </c>
      <c r="H9866">
        <v>1</v>
      </c>
      <c r="I9866">
        <v>137938</v>
      </c>
      <c r="J9866">
        <v>1</v>
      </c>
      <c r="K9866">
        <v>1</v>
      </c>
      <c r="L9866">
        <v>1</v>
      </c>
      <c r="M9866">
        <v>51387</v>
      </c>
      <c r="N9866">
        <v>0</v>
      </c>
      <c r="O9866" t="str">
        <f t="shared" si="926"/>
        <v>30-45</v>
      </c>
      <c r="P9866" t="str">
        <f t="shared" si="927"/>
        <v>Medium</v>
      </c>
      <c r="Q9866" t="str">
        <f t="shared" si="928"/>
        <v>New</v>
      </c>
      <c r="R9866" t="str">
        <f t="shared" si="929"/>
        <v>High Balance</v>
      </c>
      <c r="S9866" t="str">
        <f t="shared" si="930"/>
        <v>High Value</v>
      </c>
      <c r="T9866">
        <v>1</v>
      </c>
      <c r="U9866">
        <f t="shared" si="931"/>
        <v>0</v>
      </c>
    </row>
    <row r="9867" spans="1:21" x14ac:dyDescent="0.25">
      <c r="A9867">
        <v>2025</v>
      </c>
      <c r="B9867">
        <v>15691950</v>
      </c>
      <c r="C9867" t="s">
        <v>1537</v>
      </c>
      <c r="D9867">
        <v>591</v>
      </c>
      <c r="E9867" t="s">
        <v>15</v>
      </c>
      <c r="F9867" t="s">
        <v>23</v>
      </c>
      <c r="G9867">
        <v>49</v>
      </c>
      <c r="H9867">
        <v>3</v>
      </c>
      <c r="I9867">
        <v>0</v>
      </c>
      <c r="J9867">
        <v>2</v>
      </c>
      <c r="K9867">
        <v>1</v>
      </c>
      <c r="L9867">
        <v>0</v>
      </c>
      <c r="M9867">
        <v>50123</v>
      </c>
      <c r="N9867">
        <v>0</v>
      </c>
      <c r="O9867" t="str">
        <f t="shared" si="926"/>
        <v>46-60</v>
      </c>
      <c r="P9867" t="str">
        <f t="shared" si="927"/>
        <v>Low</v>
      </c>
      <c r="Q9867" t="str">
        <f t="shared" si="928"/>
        <v>New</v>
      </c>
      <c r="R9867" t="str">
        <f t="shared" si="929"/>
        <v>Zero Balance</v>
      </c>
      <c r="S9867" t="str">
        <f t="shared" si="930"/>
        <v>Normal</v>
      </c>
      <c r="T9867">
        <v>1</v>
      </c>
      <c r="U9867">
        <f t="shared" si="931"/>
        <v>0</v>
      </c>
    </row>
    <row r="9868" spans="1:21" x14ac:dyDescent="0.25">
      <c r="A9868">
        <v>2025</v>
      </c>
      <c r="B9868">
        <v>15632446</v>
      </c>
      <c r="C9868" t="s">
        <v>1550</v>
      </c>
      <c r="D9868">
        <v>667</v>
      </c>
      <c r="E9868" t="s">
        <v>15</v>
      </c>
      <c r="F9868" t="s">
        <v>23</v>
      </c>
      <c r="G9868">
        <v>24</v>
      </c>
      <c r="H9868">
        <v>4</v>
      </c>
      <c r="I9868">
        <v>0</v>
      </c>
      <c r="J9868">
        <v>2</v>
      </c>
      <c r="K9868">
        <v>0</v>
      </c>
      <c r="L9868">
        <v>0</v>
      </c>
      <c r="M9868">
        <v>180330</v>
      </c>
      <c r="N9868">
        <v>0</v>
      </c>
      <c r="O9868" t="str">
        <f t="shared" si="926"/>
        <v>&lt;30</v>
      </c>
      <c r="P9868" t="str">
        <f t="shared" si="927"/>
        <v>Medium</v>
      </c>
      <c r="Q9868" t="str">
        <f t="shared" si="928"/>
        <v>Mid-Term</v>
      </c>
      <c r="R9868" t="str">
        <f t="shared" si="929"/>
        <v>Zero Balance</v>
      </c>
      <c r="S9868" t="str">
        <f t="shared" si="930"/>
        <v>Normal</v>
      </c>
      <c r="T9868">
        <v>1</v>
      </c>
      <c r="U9868">
        <f t="shared" si="931"/>
        <v>0</v>
      </c>
    </row>
    <row r="9869" spans="1:21" x14ac:dyDescent="0.25">
      <c r="A9869">
        <v>2025</v>
      </c>
      <c r="B9869">
        <v>15620936</v>
      </c>
      <c r="C9869" t="s">
        <v>1695</v>
      </c>
      <c r="D9869">
        <v>787</v>
      </c>
      <c r="E9869" t="s">
        <v>15</v>
      </c>
      <c r="F9869" t="s">
        <v>23</v>
      </c>
      <c r="G9869">
        <v>32</v>
      </c>
      <c r="H9869">
        <v>4</v>
      </c>
      <c r="I9869">
        <v>0</v>
      </c>
      <c r="J9869">
        <v>2</v>
      </c>
      <c r="K9869">
        <v>1</v>
      </c>
      <c r="L9869">
        <v>1</v>
      </c>
      <c r="M9869">
        <v>13239</v>
      </c>
      <c r="N9869">
        <v>0</v>
      </c>
      <c r="O9869" t="str">
        <f t="shared" si="926"/>
        <v>30-45</v>
      </c>
      <c r="P9869" t="str">
        <f t="shared" si="927"/>
        <v>High</v>
      </c>
      <c r="Q9869" t="str">
        <f t="shared" si="928"/>
        <v>Mid-Term</v>
      </c>
      <c r="R9869" t="str">
        <f t="shared" si="929"/>
        <v>Zero Balance</v>
      </c>
      <c r="S9869" t="str">
        <f t="shared" si="930"/>
        <v>Normal</v>
      </c>
      <c r="T9869">
        <v>1</v>
      </c>
      <c r="U9869">
        <f t="shared" si="931"/>
        <v>0</v>
      </c>
    </row>
    <row r="9870" spans="1:21" x14ac:dyDescent="0.25">
      <c r="A9870">
        <v>2025</v>
      </c>
      <c r="B9870">
        <v>15587640</v>
      </c>
      <c r="C9870" t="s">
        <v>127</v>
      </c>
      <c r="D9870">
        <v>718</v>
      </c>
      <c r="E9870" t="s">
        <v>15</v>
      </c>
      <c r="F9870" t="s">
        <v>16</v>
      </c>
      <c r="G9870">
        <v>43</v>
      </c>
      <c r="H9870">
        <v>0</v>
      </c>
      <c r="I9870">
        <v>93143</v>
      </c>
      <c r="J9870">
        <v>1</v>
      </c>
      <c r="K9870">
        <v>1</v>
      </c>
      <c r="L9870">
        <v>0</v>
      </c>
      <c r="M9870">
        <v>167555</v>
      </c>
      <c r="N9870">
        <v>0</v>
      </c>
      <c r="O9870" t="str">
        <f t="shared" si="926"/>
        <v>30-45</v>
      </c>
      <c r="P9870" t="str">
        <f t="shared" si="927"/>
        <v>Medium</v>
      </c>
      <c r="Q9870" t="str">
        <f t="shared" si="928"/>
        <v>New</v>
      </c>
      <c r="R9870" t="str">
        <f t="shared" si="929"/>
        <v>Low Balance</v>
      </c>
      <c r="S9870" t="str">
        <f t="shared" si="930"/>
        <v>Normal</v>
      </c>
      <c r="T9870">
        <v>1</v>
      </c>
      <c r="U9870">
        <f t="shared" si="931"/>
        <v>0</v>
      </c>
    </row>
    <row r="9871" spans="1:21" x14ac:dyDescent="0.25">
      <c r="A9871">
        <v>2025</v>
      </c>
      <c r="B9871">
        <v>15782231</v>
      </c>
      <c r="C9871" t="s">
        <v>801</v>
      </c>
      <c r="D9871">
        <v>521</v>
      </c>
      <c r="E9871" t="s">
        <v>15</v>
      </c>
      <c r="F9871" t="s">
        <v>23</v>
      </c>
      <c r="G9871">
        <v>38</v>
      </c>
      <c r="H9871">
        <v>6</v>
      </c>
      <c r="I9871">
        <v>0</v>
      </c>
      <c r="J9871">
        <v>2</v>
      </c>
      <c r="K9871">
        <v>1</v>
      </c>
      <c r="L9871">
        <v>0</v>
      </c>
      <c r="M9871">
        <v>51454</v>
      </c>
      <c r="N9871">
        <v>0</v>
      </c>
      <c r="O9871" t="str">
        <f t="shared" si="926"/>
        <v>30-45</v>
      </c>
      <c r="P9871" t="str">
        <f t="shared" si="927"/>
        <v>Low</v>
      </c>
      <c r="Q9871" t="str">
        <f t="shared" si="928"/>
        <v>Mid-Term</v>
      </c>
      <c r="R9871" t="str">
        <f t="shared" si="929"/>
        <v>Zero Balance</v>
      </c>
      <c r="S9871" t="str">
        <f t="shared" si="930"/>
        <v>Normal</v>
      </c>
      <c r="T9871">
        <v>1</v>
      </c>
      <c r="U9871">
        <f t="shared" si="931"/>
        <v>0</v>
      </c>
    </row>
    <row r="9872" spans="1:21" x14ac:dyDescent="0.25">
      <c r="A9872">
        <v>2025</v>
      </c>
      <c r="B9872">
        <v>15580462</v>
      </c>
      <c r="C9872" t="s">
        <v>2934</v>
      </c>
      <c r="D9872">
        <v>607</v>
      </c>
      <c r="E9872" t="s">
        <v>18</v>
      </c>
      <c r="F9872" t="s">
        <v>23</v>
      </c>
      <c r="G9872">
        <v>40</v>
      </c>
      <c r="H9872">
        <v>1</v>
      </c>
      <c r="I9872">
        <v>112544</v>
      </c>
      <c r="J9872">
        <v>1</v>
      </c>
      <c r="K9872">
        <v>1</v>
      </c>
      <c r="L9872">
        <v>1</v>
      </c>
      <c r="M9872">
        <v>19842</v>
      </c>
      <c r="N9872">
        <v>0</v>
      </c>
      <c r="O9872" t="str">
        <f t="shared" si="926"/>
        <v>30-45</v>
      </c>
      <c r="P9872" t="str">
        <f t="shared" si="927"/>
        <v>Medium</v>
      </c>
      <c r="Q9872" t="str">
        <f t="shared" si="928"/>
        <v>New</v>
      </c>
      <c r="R9872" t="str">
        <f t="shared" si="929"/>
        <v>High Balance</v>
      </c>
      <c r="S9872" t="str">
        <f t="shared" si="930"/>
        <v>High Value</v>
      </c>
      <c r="T9872">
        <v>1</v>
      </c>
      <c r="U9872">
        <f t="shared" si="931"/>
        <v>0</v>
      </c>
    </row>
    <row r="9873" spans="1:21" x14ac:dyDescent="0.25">
      <c r="A9873">
        <v>2025</v>
      </c>
      <c r="B9873">
        <v>15736371</v>
      </c>
      <c r="C9873" t="s">
        <v>136</v>
      </c>
      <c r="D9873">
        <v>633</v>
      </c>
      <c r="E9873" t="s">
        <v>15</v>
      </c>
      <c r="F9873" t="s">
        <v>16</v>
      </c>
      <c r="G9873">
        <v>34</v>
      </c>
      <c r="H9873">
        <v>3</v>
      </c>
      <c r="I9873">
        <v>123034</v>
      </c>
      <c r="J9873">
        <v>2</v>
      </c>
      <c r="K9873">
        <v>1</v>
      </c>
      <c r="L9873">
        <v>1</v>
      </c>
      <c r="M9873">
        <v>38315</v>
      </c>
      <c r="N9873">
        <v>0</v>
      </c>
      <c r="O9873" t="str">
        <f t="shared" si="926"/>
        <v>30-45</v>
      </c>
      <c r="P9873" t="str">
        <f t="shared" si="927"/>
        <v>Medium</v>
      </c>
      <c r="Q9873" t="str">
        <f t="shared" si="928"/>
        <v>New</v>
      </c>
      <c r="R9873" t="str">
        <f t="shared" si="929"/>
        <v>High Balance</v>
      </c>
      <c r="S9873" t="str">
        <f t="shared" si="930"/>
        <v>High Value</v>
      </c>
      <c r="T9873">
        <v>1</v>
      </c>
      <c r="U9873">
        <f t="shared" si="931"/>
        <v>0</v>
      </c>
    </row>
    <row r="9874" spans="1:21" x14ac:dyDescent="0.25">
      <c r="A9874">
        <v>2025</v>
      </c>
      <c r="B9874">
        <v>15648032</v>
      </c>
      <c r="C9874" t="s">
        <v>45</v>
      </c>
      <c r="D9874">
        <v>588</v>
      </c>
      <c r="E9874" t="s">
        <v>18</v>
      </c>
      <c r="F9874" t="s">
        <v>23</v>
      </c>
      <c r="G9874">
        <v>37</v>
      </c>
      <c r="H9874">
        <v>2</v>
      </c>
      <c r="I9874">
        <v>0</v>
      </c>
      <c r="J9874">
        <v>2</v>
      </c>
      <c r="K9874">
        <v>0</v>
      </c>
      <c r="L9874">
        <v>1</v>
      </c>
      <c r="M9874">
        <v>187817</v>
      </c>
      <c r="N9874">
        <v>0</v>
      </c>
      <c r="O9874" t="str">
        <f t="shared" si="926"/>
        <v>30-45</v>
      </c>
      <c r="P9874" t="str">
        <f t="shared" si="927"/>
        <v>Low</v>
      </c>
      <c r="Q9874" t="str">
        <f t="shared" si="928"/>
        <v>New</v>
      </c>
      <c r="R9874" t="str">
        <f t="shared" si="929"/>
        <v>Zero Balance</v>
      </c>
      <c r="S9874" t="str">
        <f t="shared" si="930"/>
        <v>Normal</v>
      </c>
      <c r="T9874">
        <v>1</v>
      </c>
      <c r="U9874">
        <f t="shared" si="931"/>
        <v>0</v>
      </c>
    </row>
    <row r="9875" spans="1:21" x14ac:dyDescent="0.25">
      <c r="A9875">
        <v>2025</v>
      </c>
      <c r="B9875">
        <v>15610454</v>
      </c>
      <c r="C9875" t="s">
        <v>225</v>
      </c>
      <c r="D9875">
        <v>724</v>
      </c>
      <c r="E9875" t="s">
        <v>26</v>
      </c>
      <c r="F9875" t="s">
        <v>16</v>
      </c>
      <c r="G9875">
        <v>33</v>
      </c>
      <c r="H9875">
        <v>9</v>
      </c>
      <c r="I9875">
        <v>119278</v>
      </c>
      <c r="J9875">
        <v>1</v>
      </c>
      <c r="K9875">
        <v>1</v>
      </c>
      <c r="L9875">
        <v>1</v>
      </c>
      <c r="M9875">
        <v>197148</v>
      </c>
      <c r="N9875">
        <v>0</v>
      </c>
      <c r="O9875" t="str">
        <f t="shared" si="926"/>
        <v>30-45</v>
      </c>
      <c r="P9875" t="str">
        <f t="shared" si="927"/>
        <v>Medium</v>
      </c>
      <c r="Q9875" t="str">
        <f t="shared" si="928"/>
        <v>Long-Term</v>
      </c>
      <c r="R9875" t="str">
        <f t="shared" si="929"/>
        <v>High Balance</v>
      </c>
      <c r="S9875" t="str">
        <f t="shared" si="930"/>
        <v>High Value</v>
      </c>
      <c r="T9875">
        <v>1</v>
      </c>
      <c r="U9875">
        <f t="shared" si="931"/>
        <v>0</v>
      </c>
    </row>
    <row r="9876" spans="1:21" x14ac:dyDescent="0.25">
      <c r="A9876">
        <v>2025</v>
      </c>
      <c r="B9876">
        <v>15671358</v>
      </c>
      <c r="C9876" t="s">
        <v>2013</v>
      </c>
      <c r="D9876">
        <v>720</v>
      </c>
      <c r="E9876" t="s">
        <v>15</v>
      </c>
      <c r="F9876" t="s">
        <v>23</v>
      </c>
      <c r="G9876">
        <v>44</v>
      </c>
      <c r="H9876">
        <v>4</v>
      </c>
      <c r="I9876">
        <v>0</v>
      </c>
      <c r="J9876">
        <v>2</v>
      </c>
      <c r="K9876">
        <v>1</v>
      </c>
      <c r="L9876">
        <v>0</v>
      </c>
      <c r="M9876">
        <v>163471</v>
      </c>
      <c r="N9876">
        <v>0</v>
      </c>
      <c r="O9876" t="str">
        <f t="shared" si="926"/>
        <v>30-45</v>
      </c>
      <c r="P9876" t="str">
        <f t="shared" si="927"/>
        <v>Medium</v>
      </c>
      <c r="Q9876" t="str">
        <f t="shared" si="928"/>
        <v>Mid-Term</v>
      </c>
      <c r="R9876" t="str">
        <f t="shared" si="929"/>
        <v>Zero Balance</v>
      </c>
      <c r="S9876" t="str">
        <f t="shared" si="930"/>
        <v>Normal</v>
      </c>
      <c r="T9876">
        <v>1</v>
      </c>
      <c r="U9876">
        <f t="shared" si="931"/>
        <v>0</v>
      </c>
    </row>
    <row r="9877" spans="1:21" x14ac:dyDescent="0.25">
      <c r="A9877">
        <v>2025</v>
      </c>
      <c r="B9877">
        <v>15747130</v>
      </c>
      <c r="C9877" t="s">
        <v>75</v>
      </c>
      <c r="D9877">
        <v>521</v>
      </c>
      <c r="E9877" t="s">
        <v>15</v>
      </c>
      <c r="F9877" t="s">
        <v>23</v>
      </c>
      <c r="G9877">
        <v>39</v>
      </c>
      <c r="H9877">
        <v>7</v>
      </c>
      <c r="I9877">
        <v>0</v>
      </c>
      <c r="J9877">
        <v>2</v>
      </c>
      <c r="K9877">
        <v>0</v>
      </c>
      <c r="L9877">
        <v>1</v>
      </c>
      <c r="M9877">
        <v>654</v>
      </c>
      <c r="N9877">
        <v>0</v>
      </c>
      <c r="O9877" t="str">
        <f t="shared" si="926"/>
        <v>30-45</v>
      </c>
      <c r="P9877" t="str">
        <f t="shared" si="927"/>
        <v>Low</v>
      </c>
      <c r="Q9877" t="str">
        <f t="shared" si="928"/>
        <v>Mid-Term</v>
      </c>
      <c r="R9877" t="str">
        <f t="shared" si="929"/>
        <v>Zero Balance</v>
      </c>
      <c r="S9877" t="str">
        <f t="shared" si="930"/>
        <v>Normal</v>
      </c>
      <c r="T9877">
        <v>1</v>
      </c>
      <c r="U9877">
        <f t="shared" si="931"/>
        <v>0</v>
      </c>
    </row>
    <row r="9878" spans="1:21" x14ac:dyDescent="0.25">
      <c r="A9878">
        <v>2025</v>
      </c>
      <c r="B9878">
        <v>15578374</v>
      </c>
      <c r="C9878" t="s">
        <v>1990</v>
      </c>
      <c r="D9878">
        <v>620</v>
      </c>
      <c r="E9878" t="s">
        <v>18</v>
      </c>
      <c r="F9878" t="s">
        <v>23</v>
      </c>
      <c r="G9878">
        <v>36</v>
      </c>
      <c r="H9878">
        <v>7</v>
      </c>
      <c r="I9878">
        <v>169313</v>
      </c>
      <c r="J9878">
        <v>1</v>
      </c>
      <c r="K9878">
        <v>1</v>
      </c>
      <c r="L9878">
        <v>0</v>
      </c>
      <c r="M9878">
        <v>45414</v>
      </c>
      <c r="N9878">
        <v>0</v>
      </c>
      <c r="O9878" t="str">
        <f t="shared" si="926"/>
        <v>30-45</v>
      </c>
      <c r="P9878" t="str">
        <f t="shared" si="927"/>
        <v>Medium</v>
      </c>
      <c r="Q9878" t="str">
        <f t="shared" si="928"/>
        <v>Mid-Term</v>
      </c>
      <c r="R9878" t="str">
        <f t="shared" si="929"/>
        <v>High Balance</v>
      </c>
      <c r="S9878" t="str">
        <f t="shared" si="930"/>
        <v>High Value</v>
      </c>
      <c r="T9878">
        <v>1</v>
      </c>
      <c r="U9878">
        <f t="shared" si="931"/>
        <v>0</v>
      </c>
    </row>
    <row r="9879" spans="1:21" x14ac:dyDescent="0.25">
      <c r="A9879">
        <v>2025</v>
      </c>
      <c r="B9879">
        <v>15572182</v>
      </c>
      <c r="C9879" t="s">
        <v>1018</v>
      </c>
      <c r="D9879">
        <v>505</v>
      </c>
      <c r="E9879" t="s">
        <v>26</v>
      </c>
      <c r="F9879" t="s">
        <v>16</v>
      </c>
      <c r="G9879">
        <v>33</v>
      </c>
      <c r="H9879">
        <v>3</v>
      </c>
      <c r="I9879">
        <v>106507</v>
      </c>
      <c r="J9879">
        <v>3</v>
      </c>
      <c r="K9879">
        <v>1</v>
      </c>
      <c r="L9879">
        <v>0</v>
      </c>
      <c r="M9879">
        <v>45446</v>
      </c>
      <c r="N9879">
        <v>1</v>
      </c>
      <c r="O9879" t="str">
        <f t="shared" si="926"/>
        <v>30-45</v>
      </c>
      <c r="P9879" t="str">
        <f t="shared" si="927"/>
        <v>Low</v>
      </c>
      <c r="Q9879" t="str">
        <f t="shared" si="928"/>
        <v>New</v>
      </c>
      <c r="R9879" t="str">
        <f t="shared" si="929"/>
        <v>High Balance</v>
      </c>
      <c r="S9879" t="str">
        <f t="shared" si="930"/>
        <v>High Value</v>
      </c>
      <c r="T9879">
        <v>1</v>
      </c>
      <c r="U9879">
        <f t="shared" si="931"/>
        <v>106507</v>
      </c>
    </row>
    <row r="9880" spans="1:21" x14ac:dyDescent="0.25">
      <c r="A9880">
        <v>2025</v>
      </c>
      <c r="B9880">
        <v>15770041</v>
      </c>
      <c r="C9880" t="s">
        <v>388</v>
      </c>
      <c r="D9880">
        <v>728</v>
      </c>
      <c r="E9880" t="s">
        <v>18</v>
      </c>
      <c r="F9880" t="s">
        <v>16</v>
      </c>
      <c r="G9880">
        <v>43</v>
      </c>
      <c r="H9880">
        <v>8</v>
      </c>
      <c r="I9880">
        <v>128413</v>
      </c>
      <c r="J9880">
        <v>1</v>
      </c>
      <c r="K9880">
        <v>0</v>
      </c>
      <c r="L9880">
        <v>1</v>
      </c>
      <c r="M9880">
        <v>139024</v>
      </c>
      <c r="N9880">
        <v>0</v>
      </c>
      <c r="O9880" t="str">
        <f t="shared" si="926"/>
        <v>30-45</v>
      </c>
      <c r="P9880" t="str">
        <f t="shared" si="927"/>
        <v>Medium</v>
      </c>
      <c r="Q9880" t="str">
        <f t="shared" si="928"/>
        <v>Long-Term</v>
      </c>
      <c r="R9880" t="str">
        <f t="shared" si="929"/>
        <v>High Balance</v>
      </c>
      <c r="S9880" t="str">
        <f t="shared" si="930"/>
        <v>High Value</v>
      </c>
      <c r="T9880">
        <v>1</v>
      </c>
      <c r="U9880">
        <f t="shared" si="931"/>
        <v>0</v>
      </c>
    </row>
    <row r="9881" spans="1:21" x14ac:dyDescent="0.25">
      <c r="A9881">
        <v>2025</v>
      </c>
      <c r="B9881">
        <v>15669414</v>
      </c>
      <c r="C9881" t="s">
        <v>88</v>
      </c>
      <c r="D9881">
        <v>486</v>
      </c>
      <c r="E9881" t="s">
        <v>26</v>
      </c>
      <c r="F9881" t="s">
        <v>23</v>
      </c>
      <c r="G9881">
        <v>62</v>
      </c>
      <c r="H9881">
        <v>9</v>
      </c>
      <c r="I9881">
        <v>118357</v>
      </c>
      <c r="J9881">
        <v>2</v>
      </c>
      <c r="K9881">
        <v>1</v>
      </c>
      <c r="L9881">
        <v>0</v>
      </c>
      <c r="M9881">
        <v>168035</v>
      </c>
      <c r="N9881">
        <v>1</v>
      </c>
      <c r="O9881" t="str">
        <f t="shared" si="926"/>
        <v>60+</v>
      </c>
      <c r="P9881" t="str">
        <f t="shared" si="927"/>
        <v>Low</v>
      </c>
      <c r="Q9881" t="str">
        <f t="shared" si="928"/>
        <v>Long-Term</v>
      </c>
      <c r="R9881" t="str">
        <f t="shared" si="929"/>
        <v>High Balance</v>
      </c>
      <c r="S9881" t="str">
        <f t="shared" si="930"/>
        <v>High Value</v>
      </c>
      <c r="T9881">
        <v>1</v>
      </c>
      <c r="U9881">
        <f t="shared" si="931"/>
        <v>118357</v>
      </c>
    </row>
    <row r="9882" spans="1:21" x14ac:dyDescent="0.25">
      <c r="A9882">
        <v>2025</v>
      </c>
      <c r="B9882">
        <v>15777054</v>
      </c>
      <c r="C9882" t="s">
        <v>128</v>
      </c>
      <c r="D9882">
        <v>584</v>
      </c>
      <c r="E9882" t="s">
        <v>26</v>
      </c>
      <c r="F9882" t="s">
        <v>23</v>
      </c>
      <c r="G9882">
        <v>42</v>
      </c>
      <c r="H9882">
        <v>3</v>
      </c>
      <c r="I9882">
        <v>137479</v>
      </c>
      <c r="J9882">
        <v>1</v>
      </c>
      <c r="K9882">
        <v>1</v>
      </c>
      <c r="L9882">
        <v>0</v>
      </c>
      <c r="M9882">
        <v>25669</v>
      </c>
      <c r="N9882">
        <v>0</v>
      </c>
      <c r="O9882" t="str">
        <f t="shared" si="926"/>
        <v>30-45</v>
      </c>
      <c r="P9882" t="str">
        <f t="shared" si="927"/>
        <v>Low</v>
      </c>
      <c r="Q9882" t="str">
        <f t="shared" si="928"/>
        <v>New</v>
      </c>
      <c r="R9882" t="str">
        <f t="shared" si="929"/>
        <v>High Balance</v>
      </c>
      <c r="S9882" t="str">
        <f t="shared" si="930"/>
        <v>High Value</v>
      </c>
      <c r="T9882">
        <v>1</v>
      </c>
      <c r="U9882">
        <f t="shared" si="931"/>
        <v>0</v>
      </c>
    </row>
    <row r="9883" spans="1:21" x14ac:dyDescent="0.25">
      <c r="A9883">
        <v>2025</v>
      </c>
      <c r="B9883">
        <v>15621021</v>
      </c>
      <c r="C9883" t="s">
        <v>2935</v>
      </c>
      <c r="D9883">
        <v>687</v>
      </c>
      <c r="E9883" t="s">
        <v>18</v>
      </c>
      <c r="F9883" t="s">
        <v>16</v>
      </c>
      <c r="G9883">
        <v>40</v>
      </c>
      <c r="H9883">
        <v>1</v>
      </c>
      <c r="I9883">
        <v>0</v>
      </c>
      <c r="J9883">
        <v>2</v>
      </c>
      <c r="K9883">
        <v>1</v>
      </c>
      <c r="L9883">
        <v>0</v>
      </c>
      <c r="M9883">
        <v>8207</v>
      </c>
      <c r="N9883">
        <v>0</v>
      </c>
      <c r="O9883" t="str">
        <f t="shared" si="926"/>
        <v>30-45</v>
      </c>
      <c r="P9883" t="str">
        <f t="shared" si="927"/>
        <v>Medium</v>
      </c>
      <c r="Q9883" t="str">
        <f t="shared" si="928"/>
        <v>New</v>
      </c>
      <c r="R9883" t="str">
        <f t="shared" si="929"/>
        <v>Zero Balance</v>
      </c>
      <c r="S9883" t="str">
        <f t="shared" si="930"/>
        <v>Normal</v>
      </c>
      <c r="T9883">
        <v>1</v>
      </c>
      <c r="U9883">
        <f t="shared" si="931"/>
        <v>0</v>
      </c>
    </row>
    <row r="9884" spans="1:21" x14ac:dyDescent="0.25">
      <c r="A9884">
        <v>2025</v>
      </c>
      <c r="B9884">
        <v>15785490</v>
      </c>
      <c r="C9884" t="s">
        <v>968</v>
      </c>
      <c r="D9884">
        <v>771</v>
      </c>
      <c r="E9884" t="s">
        <v>15</v>
      </c>
      <c r="F9884" t="s">
        <v>23</v>
      </c>
      <c r="G9884">
        <v>50</v>
      </c>
      <c r="H9884">
        <v>3</v>
      </c>
      <c r="I9884">
        <v>105230</v>
      </c>
      <c r="J9884">
        <v>1</v>
      </c>
      <c r="K9884">
        <v>1</v>
      </c>
      <c r="L9884">
        <v>1</v>
      </c>
      <c r="M9884">
        <v>16282</v>
      </c>
      <c r="N9884">
        <v>1</v>
      </c>
      <c r="O9884" t="str">
        <f t="shared" si="926"/>
        <v>46-60</v>
      </c>
      <c r="P9884" t="str">
        <f t="shared" si="927"/>
        <v>High</v>
      </c>
      <c r="Q9884" t="str">
        <f t="shared" si="928"/>
        <v>New</v>
      </c>
      <c r="R9884" t="str">
        <f t="shared" si="929"/>
        <v>High Balance</v>
      </c>
      <c r="S9884" t="str">
        <f t="shared" si="930"/>
        <v>High Value</v>
      </c>
      <c r="T9884">
        <v>1</v>
      </c>
      <c r="U9884">
        <f t="shared" si="931"/>
        <v>105230</v>
      </c>
    </row>
    <row r="9885" spans="1:21" x14ac:dyDescent="0.25">
      <c r="A9885">
        <v>2025</v>
      </c>
      <c r="B9885">
        <v>15577695</v>
      </c>
      <c r="C9885" t="s">
        <v>1952</v>
      </c>
      <c r="D9885">
        <v>678</v>
      </c>
      <c r="E9885" t="s">
        <v>15</v>
      </c>
      <c r="F9885" t="s">
        <v>23</v>
      </c>
      <c r="G9885">
        <v>41</v>
      </c>
      <c r="H9885">
        <v>2</v>
      </c>
      <c r="I9885">
        <v>148088</v>
      </c>
      <c r="J9885">
        <v>1</v>
      </c>
      <c r="K9885">
        <v>1</v>
      </c>
      <c r="L9885">
        <v>0</v>
      </c>
      <c r="M9885">
        <v>14083</v>
      </c>
      <c r="N9885">
        <v>0</v>
      </c>
      <c r="O9885" t="str">
        <f t="shared" si="926"/>
        <v>30-45</v>
      </c>
      <c r="P9885" t="str">
        <f t="shared" si="927"/>
        <v>Medium</v>
      </c>
      <c r="Q9885" t="str">
        <f t="shared" si="928"/>
        <v>New</v>
      </c>
      <c r="R9885" t="str">
        <f t="shared" si="929"/>
        <v>High Balance</v>
      </c>
      <c r="S9885" t="str">
        <f t="shared" si="930"/>
        <v>High Value</v>
      </c>
      <c r="T9885">
        <v>1</v>
      </c>
      <c r="U9885">
        <f t="shared" si="931"/>
        <v>0</v>
      </c>
    </row>
    <row r="9886" spans="1:21" x14ac:dyDescent="0.25">
      <c r="A9886">
        <v>2025</v>
      </c>
      <c r="B9886">
        <v>15686974</v>
      </c>
      <c r="C9886" t="s">
        <v>2381</v>
      </c>
      <c r="D9886">
        <v>751</v>
      </c>
      <c r="E9886" t="s">
        <v>15</v>
      </c>
      <c r="F9886" t="s">
        <v>16</v>
      </c>
      <c r="G9886">
        <v>48</v>
      </c>
      <c r="H9886">
        <v>4</v>
      </c>
      <c r="I9886">
        <v>0</v>
      </c>
      <c r="J9886">
        <v>1</v>
      </c>
      <c r="K9886">
        <v>0</v>
      </c>
      <c r="L9886">
        <v>1</v>
      </c>
      <c r="M9886">
        <v>30165</v>
      </c>
      <c r="N9886">
        <v>1</v>
      </c>
      <c r="O9886" t="str">
        <f t="shared" si="926"/>
        <v>46-60</v>
      </c>
      <c r="P9886" t="str">
        <f t="shared" si="927"/>
        <v>High</v>
      </c>
      <c r="Q9886" t="str">
        <f t="shared" si="928"/>
        <v>Mid-Term</v>
      </c>
      <c r="R9886" t="str">
        <f t="shared" si="929"/>
        <v>Zero Balance</v>
      </c>
      <c r="S9886" t="str">
        <f t="shared" si="930"/>
        <v>Normal</v>
      </c>
      <c r="T9886">
        <v>1</v>
      </c>
      <c r="U9886">
        <f t="shared" si="931"/>
        <v>0</v>
      </c>
    </row>
    <row r="9887" spans="1:21" x14ac:dyDescent="0.25">
      <c r="A9887">
        <v>2025</v>
      </c>
      <c r="B9887">
        <v>15574584</v>
      </c>
      <c r="C9887" t="s">
        <v>1104</v>
      </c>
      <c r="D9887">
        <v>670</v>
      </c>
      <c r="E9887" t="s">
        <v>15</v>
      </c>
      <c r="F9887" t="s">
        <v>23</v>
      </c>
      <c r="G9887">
        <v>33</v>
      </c>
      <c r="H9887">
        <v>8</v>
      </c>
      <c r="I9887">
        <v>126680</v>
      </c>
      <c r="J9887">
        <v>1</v>
      </c>
      <c r="K9887">
        <v>1</v>
      </c>
      <c r="L9887">
        <v>1</v>
      </c>
      <c r="M9887">
        <v>39451</v>
      </c>
      <c r="N9887">
        <v>0</v>
      </c>
      <c r="O9887" t="str">
        <f t="shared" si="926"/>
        <v>30-45</v>
      </c>
      <c r="P9887" t="str">
        <f t="shared" si="927"/>
        <v>Medium</v>
      </c>
      <c r="Q9887" t="str">
        <f t="shared" si="928"/>
        <v>Long-Term</v>
      </c>
      <c r="R9887" t="str">
        <f t="shared" si="929"/>
        <v>High Balance</v>
      </c>
      <c r="S9887" t="str">
        <f t="shared" si="930"/>
        <v>High Value</v>
      </c>
      <c r="T9887">
        <v>1</v>
      </c>
      <c r="U9887">
        <f t="shared" si="931"/>
        <v>0</v>
      </c>
    </row>
    <row r="9888" spans="1:21" x14ac:dyDescent="0.25">
      <c r="A9888">
        <v>2025</v>
      </c>
      <c r="B9888">
        <v>15719541</v>
      </c>
      <c r="C9888" t="s">
        <v>2936</v>
      </c>
      <c r="D9888">
        <v>675</v>
      </c>
      <c r="E9888" t="s">
        <v>18</v>
      </c>
      <c r="F9888" t="s">
        <v>23</v>
      </c>
      <c r="G9888">
        <v>31</v>
      </c>
      <c r="H9888">
        <v>2</v>
      </c>
      <c r="I9888">
        <v>90826</v>
      </c>
      <c r="J9888">
        <v>2</v>
      </c>
      <c r="K9888">
        <v>1</v>
      </c>
      <c r="L9888">
        <v>0</v>
      </c>
      <c r="M9888">
        <v>60271</v>
      </c>
      <c r="N9888">
        <v>0</v>
      </c>
      <c r="O9888" t="str">
        <f t="shared" si="926"/>
        <v>30-45</v>
      </c>
      <c r="P9888" t="str">
        <f t="shared" si="927"/>
        <v>Medium</v>
      </c>
      <c r="Q9888" t="str">
        <f t="shared" si="928"/>
        <v>New</v>
      </c>
      <c r="R9888" t="str">
        <f t="shared" si="929"/>
        <v>Low Balance</v>
      </c>
      <c r="S9888" t="str">
        <f t="shared" si="930"/>
        <v>Normal</v>
      </c>
      <c r="T9888">
        <v>1</v>
      </c>
      <c r="U9888">
        <f t="shared" si="931"/>
        <v>0</v>
      </c>
    </row>
    <row r="9889" spans="1:21" x14ac:dyDescent="0.25">
      <c r="A9889">
        <v>2025</v>
      </c>
      <c r="B9889">
        <v>15646310</v>
      </c>
      <c r="C9889" t="s">
        <v>543</v>
      </c>
      <c r="D9889">
        <v>684</v>
      </c>
      <c r="E9889" t="s">
        <v>18</v>
      </c>
      <c r="F9889" t="s">
        <v>23</v>
      </c>
      <c r="G9889">
        <v>24</v>
      </c>
      <c r="H9889">
        <v>8</v>
      </c>
      <c r="I9889">
        <v>143583</v>
      </c>
      <c r="J9889">
        <v>1</v>
      </c>
      <c r="K9889">
        <v>1</v>
      </c>
      <c r="L9889">
        <v>1</v>
      </c>
      <c r="M9889">
        <v>22527</v>
      </c>
      <c r="N9889">
        <v>0</v>
      </c>
      <c r="O9889" t="str">
        <f t="shared" si="926"/>
        <v>&lt;30</v>
      </c>
      <c r="P9889" t="str">
        <f t="shared" si="927"/>
        <v>Medium</v>
      </c>
      <c r="Q9889" t="str">
        <f t="shared" si="928"/>
        <v>Long-Term</v>
      </c>
      <c r="R9889" t="str">
        <f t="shared" si="929"/>
        <v>High Balance</v>
      </c>
      <c r="S9889" t="str">
        <f t="shared" si="930"/>
        <v>High Value</v>
      </c>
      <c r="T9889">
        <v>1</v>
      </c>
      <c r="U9889">
        <f t="shared" si="931"/>
        <v>0</v>
      </c>
    </row>
    <row r="9890" spans="1:21" x14ac:dyDescent="0.25">
      <c r="A9890">
        <v>2025</v>
      </c>
      <c r="B9890">
        <v>15697606</v>
      </c>
      <c r="C9890" t="s">
        <v>2937</v>
      </c>
      <c r="D9890">
        <v>637</v>
      </c>
      <c r="E9890" t="s">
        <v>15</v>
      </c>
      <c r="F9890" t="s">
        <v>16</v>
      </c>
      <c r="G9890">
        <v>21</v>
      </c>
      <c r="H9890">
        <v>10</v>
      </c>
      <c r="I9890">
        <v>125712</v>
      </c>
      <c r="J9890">
        <v>1</v>
      </c>
      <c r="K9890">
        <v>0</v>
      </c>
      <c r="L9890">
        <v>0</v>
      </c>
      <c r="M9890">
        <v>175072</v>
      </c>
      <c r="N9890">
        <v>0</v>
      </c>
      <c r="O9890" t="str">
        <f t="shared" si="926"/>
        <v>&lt;30</v>
      </c>
      <c r="P9890" t="str">
        <f t="shared" si="927"/>
        <v>Medium</v>
      </c>
      <c r="Q9890" t="str">
        <f t="shared" si="928"/>
        <v>Long-Term</v>
      </c>
      <c r="R9890" t="str">
        <f t="shared" si="929"/>
        <v>High Balance</v>
      </c>
      <c r="S9890" t="str">
        <f t="shared" si="930"/>
        <v>High Value</v>
      </c>
      <c r="T9890">
        <v>1</v>
      </c>
      <c r="U9890">
        <f t="shared" si="931"/>
        <v>0</v>
      </c>
    </row>
    <row r="9891" spans="1:21" x14ac:dyDescent="0.25">
      <c r="A9891">
        <v>2025</v>
      </c>
      <c r="B9891">
        <v>15711489</v>
      </c>
      <c r="C9891" t="s">
        <v>49</v>
      </c>
      <c r="D9891">
        <v>760</v>
      </c>
      <c r="E9891" t="s">
        <v>18</v>
      </c>
      <c r="F9891" t="s">
        <v>16</v>
      </c>
      <c r="G9891">
        <v>32</v>
      </c>
      <c r="H9891">
        <v>2</v>
      </c>
      <c r="I9891">
        <v>0</v>
      </c>
      <c r="J9891">
        <v>1</v>
      </c>
      <c r="K9891">
        <v>1</v>
      </c>
      <c r="L9891">
        <v>1</v>
      </c>
      <c r="M9891">
        <v>114565</v>
      </c>
      <c r="N9891">
        <v>0</v>
      </c>
      <c r="O9891" t="str">
        <f t="shared" si="926"/>
        <v>30-45</v>
      </c>
      <c r="P9891" t="str">
        <f t="shared" si="927"/>
        <v>High</v>
      </c>
      <c r="Q9891" t="str">
        <f t="shared" si="928"/>
        <v>New</v>
      </c>
      <c r="R9891" t="str">
        <f t="shared" si="929"/>
        <v>Zero Balance</v>
      </c>
      <c r="S9891" t="str">
        <f t="shared" si="930"/>
        <v>Normal</v>
      </c>
      <c r="T9891">
        <v>1</v>
      </c>
      <c r="U9891">
        <f t="shared" si="931"/>
        <v>0</v>
      </c>
    </row>
    <row r="9892" spans="1:21" x14ac:dyDescent="0.25">
      <c r="A9892">
        <v>2025</v>
      </c>
      <c r="B9892">
        <v>15670427</v>
      </c>
      <c r="C9892" t="s">
        <v>2308</v>
      </c>
      <c r="D9892">
        <v>662</v>
      </c>
      <c r="E9892" t="s">
        <v>18</v>
      </c>
      <c r="F9892" t="s">
        <v>23</v>
      </c>
      <c r="G9892">
        <v>37</v>
      </c>
      <c r="H9892">
        <v>4</v>
      </c>
      <c r="I9892">
        <v>155187</v>
      </c>
      <c r="J9892">
        <v>1</v>
      </c>
      <c r="K9892">
        <v>1</v>
      </c>
      <c r="L9892">
        <v>0</v>
      </c>
      <c r="M9892">
        <v>48931</v>
      </c>
      <c r="N9892">
        <v>0</v>
      </c>
      <c r="O9892" t="str">
        <f t="shared" si="926"/>
        <v>30-45</v>
      </c>
      <c r="P9892" t="str">
        <f t="shared" si="927"/>
        <v>Medium</v>
      </c>
      <c r="Q9892" t="str">
        <f t="shared" si="928"/>
        <v>Mid-Term</v>
      </c>
      <c r="R9892" t="str">
        <f t="shared" si="929"/>
        <v>High Balance</v>
      </c>
      <c r="S9892" t="str">
        <f t="shared" si="930"/>
        <v>High Value</v>
      </c>
      <c r="T9892">
        <v>1</v>
      </c>
      <c r="U9892">
        <f t="shared" si="931"/>
        <v>0</v>
      </c>
    </row>
    <row r="9893" spans="1:21" x14ac:dyDescent="0.25">
      <c r="A9893">
        <v>2025</v>
      </c>
      <c r="B9893">
        <v>15731755</v>
      </c>
      <c r="C9893" t="s">
        <v>2938</v>
      </c>
      <c r="D9893">
        <v>680</v>
      </c>
      <c r="E9893" t="s">
        <v>15</v>
      </c>
      <c r="F9893" t="s">
        <v>23</v>
      </c>
      <c r="G9893">
        <v>49</v>
      </c>
      <c r="H9893">
        <v>10</v>
      </c>
      <c r="I9893">
        <v>0</v>
      </c>
      <c r="J9893">
        <v>2</v>
      </c>
      <c r="K9893">
        <v>1</v>
      </c>
      <c r="L9893">
        <v>0</v>
      </c>
      <c r="M9893">
        <v>187008</v>
      </c>
      <c r="N9893">
        <v>0</v>
      </c>
      <c r="O9893" t="str">
        <f t="shared" si="926"/>
        <v>46-60</v>
      </c>
      <c r="P9893" t="str">
        <f t="shared" si="927"/>
        <v>Medium</v>
      </c>
      <c r="Q9893" t="str">
        <f t="shared" si="928"/>
        <v>Long-Term</v>
      </c>
      <c r="R9893" t="str">
        <f t="shared" si="929"/>
        <v>Zero Balance</v>
      </c>
      <c r="S9893" t="str">
        <f t="shared" si="930"/>
        <v>Normal</v>
      </c>
      <c r="T9893">
        <v>1</v>
      </c>
      <c r="U9893">
        <f t="shared" si="931"/>
        <v>0</v>
      </c>
    </row>
    <row r="9894" spans="1:21" x14ac:dyDescent="0.25">
      <c r="A9894">
        <v>2025</v>
      </c>
      <c r="B9894">
        <v>15796370</v>
      </c>
      <c r="C9894" t="s">
        <v>2655</v>
      </c>
      <c r="D9894">
        <v>604</v>
      </c>
      <c r="E9894" t="s">
        <v>18</v>
      </c>
      <c r="F9894" t="s">
        <v>23</v>
      </c>
      <c r="G9894">
        <v>40</v>
      </c>
      <c r="H9894">
        <v>5</v>
      </c>
      <c r="I9894">
        <v>155455</v>
      </c>
      <c r="J9894">
        <v>1</v>
      </c>
      <c r="K9894">
        <v>0</v>
      </c>
      <c r="L9894">
        <v>1</v>
      </c>
      <c r="M9894">
        <v>113582</v>
      </c>
      <c r="N9894">
        <v>0</v>
      </c>
      <c r="O9894" t="str">
        <f t="shared" si="926"/>
        <v>30-45</v>
      </c>
      <c r="P9894" t="str">
        <f t="shared" si="927"/>
        <v>Medium</v>
      </c>
      <c r="Q9894" t="str">
        <f t="shared" si="928"/>
        <v>Mid-Term</v>
      </c>
      <c r="R9894" t="str">
        <f t="shared" si="929"/>
        <v>High Balance</v>
      </c>
      <c r="S9894" t="str">
        <f t="shared" si="930"/>
        <v>High Value</v>
      </c>
      <c r="T9894">
        <v>1</v>
      </c>
      <c r="U9894">
        <f t="shared" si="931"/>
        <v>0</v>
      </c>
    </row>
    <row r="9895" spans="1:21" x14ac:dyDescent="0.25">
      <c r="A9895">
        <v>2025</v>
      </c>
      <c r="B9895">
        <v>15598331</v>
      </c>
      <c r="C9895" t="s">
        <v>162</v>
      </c>
      <c r="D9895">
        <v>764</v>
      </c>
      <c r="E9895" t="s">
        <v>15</v>
      </c>
      <c r="F9895" t="s">
        <v>16</v>
      </c>
      <c r="G9895">
        <v>40</v>
      </c>
      <c r="H9895">
        <v>9</v>
      </c>
      <c r="I9895">
        <v>100481</v>
      </c>
      <c r="J9895">
        <v>1</v>
      </c>
      <c r="K9895">
        <v>1</v>
      </c>
      <c r="L9895">
        <v>0</v>
      </c>
      <c r="M9895">
        <v>124096</v>
      </c>
      <c r="N9895">
        <v>0</v>
      </c>
      <c r="O9895" t="str">
        <f t="shared" si="926"/>
        <v>30-45</v>
      </c>
      <c r="P9895" t="str">
        <f t="shared" si="927"/>
        <v>High</v>
      </c>
      <c r="Q9895" t="str">
        <f t="shared" si="928"/>
        <v>Long-Term</v>
      </c>
      <c r="R9895" t="str">
        <f t="shared" si="929"/>
        <v>High Balance</v>
      </c>
      <c r="S9895" t="str">
        <f t="shared" si="930"/>
        <v>High Value</v>
      </c>
      <c r="T9895">
        <v>1</v>
      </c>
      <c r="U9895">
        <f t="shared" si="931"/>
        <v>0</v>
      </c>
    </row>
    <row r="9896" spans="1:21" x14ac:dyDescent="0.25">
      <c r="A9896">
        <v>2025</v>
      </c>
      <c r="B9896">
        <v>15704795</v>
      </c>
      <c r="C9896" t="s">
        <v>2939</v>
      </c>
      <c r="D9896">
        <v>521</v>
      </c>
      <c r="E9896" t="s">
        <v>15</v>
      </c>
      <c r="F9896" t="s">
        <v>16</v>
      </c>
      <c r="G9896">
        <v>77</v>
      </c>
      <c r="H9896">
        <v>6</v>
      </c>
      <c r="I9896">
        <v>0</v>
      </c>
      <c r="J9896">
        <v>2</v>
      </c>
      <c r="K9896">
        <v>1</v>
      </c>
      <c r="L9896">
        <v>1</v>
      </c>
      <c r="M9896">
        <v>49054</v>
      </c>
      <c r="N9896">
        <v>0</v>
      </c>
      <c r="O9896" t="str">
        <f t="shared" si="926"/>
        <v>60+</v>
      </c>
      <c r="P9896" t="str">
        <f t="shared" si="927"/>
        <v>Low</v>
      </c>
      <c r="Q9896" t="str">
        <f t="shared" si="928"/>
        <v>Mid-Term</v>
      </c>
      <c r="R9896" t="str">
        <f t="shared" si="929"/>
        <v>Zero Balance</v>
      </c>
      <c r="S9896" t="str">
        <f t="shared" si="930"/>
        <v>Normal</v>
      </c>
      <c r="T9896">
        <v>1</v>
      </c>
      <c r="U9896">
        <f t="shared" si="931"/>
        <v>0</v>
      </c>
    </row>
    <row r="9897" spans="1:21" x14ac:dyDescent="0.25">
      <c r="A9897">
        <v>2025</v>
      </c>
      <c r="B9897">
        <v>15796764</v>
      </c>
      <c r="C9897" t="s">
        <v>989</v>
      </c>
      <c r="D9897">
        <v>684</v>
      </c>
      <c r="E9897" t="s">
        <v>26</v>
      </c>
      <c r="F9897" t="s">
        <v>16</v>
      </c>
      <c r="G9897">
        <v>56</v>
      </c>
      <c r="H9897">
        <v>3</v>
      </c>
      <c r="I9897">
        <v>127586</v>
      </c>
      <c r="J9897">
        <v>3</v>
      </c>
      <c r="K9897">
        <v>1</v>
      </c>
      <c r="L9897">
        <v>1</v>
      </c>
      <c r="M9897">
        <v>80593</v>
      </c>
      <c r="N9897">
        <v>1</v>
      </c>
      <c r="O9897" t="str">
        <f t="shared" si="926"/>
        <v>46-60</v>
      </c>
      <c r="P9897" t="str">
        <f t="shared" si="927"/>
        <v>Medium</v>
      </c>
      <c r="Q9897" t="str">
        <f t="shared" si="928"/>
        <v>New</v>
      </c>
      <c r="R9897" t="str">
        <f t="shared" si="929"/>
        <v>High Balance</v>
      </c>
      <c r="S9897" t="str">
        <f t="shared" si="930"/>
        <v>High Value</v>
      </c>
      <c r="T9897">
        <v>1</v>
      </c>
      <c r="U9897">
        <f t="shared" si="931"/>
        <v>127586</v>
      </c>
    </row>
    <row r="9898" spans="1:21" x14ac:dyDescent="0.25">
      <c r="A9898">
        <v>2025</v>
      </c>
      <c r="B9898">
        <v>15589420</v>
      </c>
      <c r="C9898" t="s">
        <v>876</v>
      </c>
      <c r="D9898">
        <v>795</v>
      </c>
      <c r="E9898" t="s">
        <v>15</v>
      </c>
      <c r="F9898" t="s">
        <v>16</v>
      </c>
      <c r="G9898">
        <v>40</v>
      </c>
      <c r="H9898">
        <v>2</v>
      </c>
      <c r="I9898">
        <v>101891</v>
      </c>
      <c r="J9898">
        <v>1</v>
      </c>
      <c r="K9898">
        <v>1</v>
      </c>
      <c r="L9898">
        <v>1</v>
      </c>
      <c r="M9898">
        <v>183045</v>
      </c>
      <c r="N9898">
        <v>0</v>
      </c>
      <c r="O9898" t="str">
        <f t="shared" si="926"/>
        <v>30-45</v>
      </c>
      <c r="P9898" t="str">
        <f t="shared" si="927"/>
        <v>High</v>
      </c>
      <c r="Q9898" t="str">
        <f t="shared" si="928"/>
        <v>New</v>
      </c>
      <c r="R9898" t="str">
        <f t="shared" si="929"/>
        <v>High Balance</v>
      </c>
      <c r="S9898" t="str">
        <f t="shared" si="930"/>
        <v>High Value</v>
      </c>
      <c r="T9898">
        <v>1</v>
      </c>
      <c r="U9898">
        <f t="shared" si="931"/>
        <v>0</v>
      </c>
    </row>
    <row r="9899" spans="1:21" x14ac:dyDescent="0.25">
      <c r="A9899">
        <v>2025</v>
      </c>
      <c r="B9899">
        <v>15810563</v>
      </c>
      <c r="C9899" t="s">
        <v>184</v>
      </c>
      <c r="D9899">
        <v>678</v>
      </c>
      <c r="E9899" t="s">
        <v>18</v>
      </c>
      <c r="F9899" t="s">
        <v>16</v>
      </c>
      <c r="G9899">
        <v>61</v>
      </c>
      <c r="H9899">
        <v>8</v>
      </c>
      <c r="I9899">
        <v>0</v>
      </c>
      <c r="J9899">
        <v>2</v>
      </c>
      <c r="K9899">
        <v>1</v>
      </c>
      <c r="L9899">
        <v>1</v>
      </c>
      <c r="M9899">
        <v>159939</v>
      </c>
      <c r="N9899">
        <v>0</v>
      </c>
      <c r="O9899" t="str">
        <f t="shared" si="926"/>
        <v>60+</v>
      </c>
      <c r="P9899" t="str">
        <f t="shared" si="927"/>
        <v>Medium</v>
      </c>
      <c r="Q9899" t="str">
        <f t="shared" si="928"/>
        <v>Long-Term</v>
      </c>
      <c r="R9899" t="str">
        <f t="shared" si="929"/>
        <v>Zero Balance</v>
      </c>
      <c r="S9899" t="str">
        <f t="shared" si="930"/>
        <v>Normal</v>
      </c>
      <c r="T9899">
        <v>1</v>
      </c>
      <c r="U9899">
        <f t="shared" si="931"/>
        <v>0</v>
      </c>
    </row>
    <row r="9900" spans="1:21" x14ac:dyDescent="0.25">
      <c r="A9900">
        <v>2025</v>
      </c>
      <c r="B9900">
        <v>15746569</v>
      </c>
      <c r="C9900" t="s">
        <v>1838</v>
      </c>
      <c r="D9900">
        <v>589</v>
      </c>
      <c r="E9900" t="s">
        <v>15</v>
      </c>
      <c r="F9900" t="s">
        <v>23</v>
      </c>
      <c r="G9900">
        <v>38</v>
      </c>
      <c r="H9900">
        <v>4</v>
      </c>
      <c r="I9900">
        <v>0</v>
      </c>
      <c r="J9900">
        <v>1</v>
      </c>
      <c r="K9900">
        <v>1</v>
      </c>
      <c r="L9900">
        <v>0</v>
      </c>
      <c r="M9900">
        <v>95483</v>
      </c>
      <c r="N9900">
        <v>1</v>
      </c>
      <c r="O9900" t="str">
        <f t="shared" si="926"/>
        <v>30-45</v>
      </c>
      <c r="P9900" t="str">
        <f t="shared" si="927"/>
        <v>Low</v>
      </c>
      <c r="Q9900" t="str">
        <f t="shared" si="928"/>
        <v>Mid-Term</v>
      </c>
      <c r="R9900" t="str">
        <f t="shared" si="929"/>
        <v>Zero Balance</v>
      </c>
      <c r="S9900" t="str">
        <f t="shared" si="930"/>
        <v>Normal</v>
      </c>
      <c r="T9900">
        <v>1</v>
      </c>
      <c r="U9900">
        <f t="shared" si="931"/>
        <v>0</v>
      </c>
    </row>
    <row r="9901" spans="1:21" x14ac:dyDescent="0.25">
      <c r="A9901">
        <v>2025</v>
      </c>
      <c r="B9901">
        <v>15811594</v>
      </c>
      <c r="C9901" t="s">
        <v>305</v>
      </c>
      <c r="D9901">
        <v>660</v>
      </c>
      <c r="E9901" t="s">
        <v>18</v>
      </c>
      <c r="F9901" t="s">
        <v>16</v>
      </c>
      <c r="G9901">
        <v>28</v>
      </c>
      <c r="H9901">
        <v>3</v>
      </c>
      <c r="I9901">
        <v>128930</v>
      </c>
      <c r="J9901">
        <v>1</v>
      </c>
      <c r="K9901">
        <v>1</v>
      </c>
      <c r="L9901">
        <v>1</v>
      </c>
      <c r="M9901">
        <v>198070</v>
      </c>
      <c r="N9901">
        <v>0</v>
      </c>
      <c r="O9901" t="str">
        <f t="shared" si="926"/>
        <v>&lt;30</v>
      </c>
      <c r="P9901" t="str">
        <f t="shared" si="927"/>
        <v>Medium</v>
      </c>
      <c r="Q9901" t="str">
        <f t="shared" si="928"/>
        <v>New</v>
      </c>
      <c r="R9901" t="str">
        <f t="shared" si="929"/>
        <v>High Balance</v>
      </c>
      <c r="S9901" t="str">
        <f t="shared" si="930"/>
        <v>High Value</v>
      </c>
      <c r="T9901">
        <v>1</v>
      </c>
      <c r="U9901">
        <f t="shared" si="931"/>
        <v>0</v>
      </c>
    </row>
    <row r="9902" spans="1:21" x14ac:dyDescent="0.25">
      <c r="A9902">
        <v>2025</v>
      </c>
      <c r="B9902">
        <v>15645896</v>
      </c>
      <c r="C9902" t="s">
        <v>132</v>
      </c>
      <c r="D9902">
        <v>646</v>
      </c>
      <c r="E9902" t="s">
        <v>26</v>
      </c>
      <c r="F9902" t="s">
        <v>23</v>
      </c>
      <c r="G9902">
        <v>39</v>
      </c>
      <c r="H9902">
        <v>6</v>
      </c>
      <c r="I9902">
        <v>121682</v>
      </c>
      <c r="J9902">
        <v>2</v>
      </c>
      <c r="K9902">
        <v>0</v>
      </c>
      <c r="L9902">
        <v>1</v>
      </c>
      <c r="M9902">
        <v>61793</v>
      </c>
      <c r="N9902">
        <v>0</v>
      </c>
      <c r="O9902" t="str">
        <f t="shared" si="926"/>
        <v>30-45</v>
      </c>
      <c r="P9902" t="str">
        <f t="shared" si="927"/>
        <v>Medium</v>
      </c>
      <c r="Q9902" t="str">
        <f t="shared" si="928"/>
        <v>Mid-Term</v>
      </c>
      <c r="R9902" t="str">
        <f t="shared" si="929"/>
        <v>High Balance</v>
      </c>
      <c r="S9902" t="str">
        <f t="shared" si="930"/>
        <v>High Value</v>
      </c>
      <c r="T9902">
        <v>1</v>
      </c>
      <c r="U9902">
        <f t="shared" si="931"/>
        <v>0</v>
      </c>
    </row>
    <row r="9903" spans="1:21" x14ac:dyDescent="0.25">
      <c r="A9903">
        <v>2025</v>
      </c>
      <c r="B9903">
        <v>15802909</v>
      </c>
      <c r="C9903" t="s">
        <v>95</v>
      </c>
      <c r="D9903">
        <v>706</v>
      </c>
      <c r="E9903" t="s">
        <v>26</v>
      </c>
      <c r="F9903" t="s">
        <v>16</v>
      </c>
      <c r="G9903">
        <v>56</v>
      </c>
      <c r="H9903">
        <v>3</v>
      </c>
      <c r="I9903">
        <v>139603</v>
      </c>
      <c r="J9903">
        <v>1</v>
      </c>
      <c r="K9903">
        <v>1</v>
      </c>
      <c r="L9903">
        <v>1</v>
      </c>
      <c r="M9903">
        <v>86384</v>
      </c>
      <c r="N9903">
        <v>0</v>
      </c>
      <c r="O9903" t="str">
        <f t="shared" si="926"/>
        <v>46-60</v>
      </c>
      <c r="P9903" t="str">
        <f t="shared" si="927"/>
        <v>Medium</v>
      </c>
      <c r="Q9903" t="str">
        <f t="shared" si="928"/>
        <v>New</v>
      </c>
      <c r="R9903" t="str">
        <f t="shared" si="929"/>
        <v>High Balance</v>
      </c>
      <c r="S9903" t="str">
        <f t="shared" si="930"/>
        <v>High Value</v>
      </c>
      <c r="T9903">
        <v>1</v>
      </c>
      <c r="U9903">
        <f t="shared" si="931"/>
        <v>0</v>
      </c>
    </row>
    <row r="9904" spans="1:21" x14ac:dyDescent="0.25">
      <c r="A9904">
        <v>2025</v>
      </c>
      <c r="B9904">
        <v>15797665</v>
      </c>
      <c r="C9904" t="s">
        <v>871</v>
      </c>
      <c r="D9904">
        <v>730</v>
      </c>
      <c r="E9904" t="s">
        <v>15</v>
      </c>
      <c r="F9904" t="s">
        <v>16</v>
      </c>
      <c r="G9904">
        <v>27</v>
      </c>
      <c r="H9904">
        <v>7</v>
      </c>
      <c r="I9904">
        <v>0</v>
      </c>
      <c r="J9904">
        <v>2</v>
      </c>
      <c r="K9904">
        <v>1</v>
      </c>
      <c r="L9904">
        <v>0</v>
      </c>
      <c r="M9904">
        <v>144099</v>
      </c>
      <c r="N9904">
        <v>0</v>
      </c>
      <c r="O9904" t="str">
        <f t="shared" si="926"/>
        <v>&lt;30</v>
      </c>
      <c r="P9904" t="str">
        <f t="shared" si="927"/>
        <v>Medium</v>
      </c>
      <c r="Q9904" t="str">
        <f t="shared" si="928"/>
        <v>Mid-Term</v>
      </c>
      <c r="R9904" t="str">
        <f t="shared" si="929"/>
        <v>Zero Balance</v>
      </c>
      <c r="S9904" t="str">
        <f t="shared" si="930"/>
        <v>Normal</v>
      </c>
      <c r="T9904">
        <v>1</v>
      </c>
      <c r="U9904">
        <f t="shared" si="931"/>
        <v>0</v>
      </c>
    </row>
    <row r="9905" spans="1:21" x14ac:dyDescent="0.25">
      <c r="A9905">
        <v>2025</v>
      </c>
      <c r="B9905">
        <v>15778959</v>
      </c>
      <c r="C9905" t="s">
        <v>415</v>
      </c>
      <c r="D9905">
        <v>606</v>
      </c>
      <c r="E9905" t="s">
        <v>15</v>
      </c>
      <c r="F9905" t="s">
        <v>16</v>
      </c>
      <c r="G9905">
        <v>36</v>
      </c>
      <c r="H9905">
        <v>10</v>
      </c>
      <c r="I9905">
        <v>0</v>
      </c>
      <c r="J9905">
        <v>2</v>
      </c>
      <c r="K9905">
        <v>0</v>
      </c>
      <c r="L9905">
        <v>1</v>
      </c>
      <c r="M9905">
        <v>155641</v>
      </c>
      <c r="N9905">
        <v>0</v>
      </c>
      <c r="O9905" t="str">
        <f t="shared" si="926"/>
        <v>30-45</v>
      </c>
      <c r="P9905" t="str">
        <f t="shared" si="927"/>
        <v>Medium</v>
      </c>
      <c r="Q9905" t="str">
        <f t="shared" si="928"/>
        <v>Long-Term</v>
      </c>
      <c r="R9905" t="str">
        <f t="shared" si="929"/>
        <v>Zero Balance</v>
      </c>
      <c r="S9905" t="str">
        <f t="shared" si="930"/>
        <v>Normal</v>
      </c>
      <c r="T9905">
        <v>1</v>
      </c>
      <c r="U9905">
        <f t="shared" si="931"/>
        <v>0</v>
      </c>
    </row>
    <row r="9906" spans="1:21" x14ac:dyDescent="0.25">
      <c r="A9906">
        <v>2025</v>
      </c>
      <c r="B9906">
        <v>15722532</v>
      </c>
      <c r="C9906" t="s">
        <v>344</v>
      </c>
      <c r="D9906">
        <v>690</v>
      </c>
      <c r="E9906" t="s">
        <v>18</v>
      </c>
      <c r="F9906" t="s">
        <v>16</v>
      </c>
      <c r="G9906">
        <v>36</v>
      </c>
      <c r="H9906">
        <v>10</v>
      </c>
      <c r="I9906">
        <v>91760</v>
      </c>
      <c r="J9906">
        <v>1</v>
      </c>
      <c r="K9906">
        <v>1</v>
      </c>
      <c r="L9906">
        <v>1</v>
      </c>
      <c r="M9906">
        <v>135785</v>
      </c>
      <c r="N9906">
        <v>0</v>
      </c>
      <c r="O9906" t="str">
        <f t="shared" si="926"/>
        <v>30-45</v>
      </c>
      <c r="P9906" t="str">
        <f t="shared" si="927"/>
        <v>Medium</v>
      </c>
      <c r="Q9906" t="str">
        <f t="shared" si="928"/>
        <v>Long-Term</v>
      </c>
      <c r="R9906" t="str">
        <f t="shared" si="929"/>
        <v>Low Balance</v>
      </c>
      <c r="S9906" t="str">
        <f t="shared" si="930"/>
        <v>Normal</v>
      </c>
      <c r="T9906">
        <v>1</v>
      </c>
      <c r="U9906">
        <f t="shared" si="931"/>
        <v>0</v>
      </c>
    </row>
    <row r="9907" spans="1:21" x14ac:dyDescent="0.25">
      <c r="A9907">
        <v>2025</v>
      </c>
      <c r="B9907">
        <v>15784124</v>
      </c>
      <c r="C9907" t="s">
        <v>2775</v>
      </c>
      <c r="D9907">
        <v>645</v>
      </c>
      <c r="E9907" t="s">
        <v>26</v>
      </c>
      <c r="F9907" t="s">
        <v>23</v>
      </c>
      <c r="G9907">
        <v>41</v>
      </c>
      <c r="H9907">
        <v>2</v>
      </c>
      <c r="I9907">
        <v>93925</v>
      </c>
      <c r="J9907">
        <v>1</v>
      </c>
      <c r="K9907">
        <v>1</v>
      </c>
      <c r="L9907">
        <v>0</v>
      </c>
      <c r="M9907">
        <v>123982</v>
      </c>
      <c r="N9907">
        <v>1</v>
      </c>
      <c r="O9907" t="str">
        <f t="shared" si="926"/>
        <v>30-45</v>
      </c>
      <c r="P9907" t="str">
        <f t="shared" si="927"/>
        <v>Medium</v>
      </c>
      <c r="Q9907" t="str">
        <f t="shared" si="928"/>
        <v>New</v>
      </c>
      <c r="R9907" t="str">
        <f t="shared" si="929"/>
        <v>Low Balance</v>
      </c>
      <c r="S9907" t="str">
        <f t="shared" si="930"/>
        <v>Normal</v>
      </c>
      <c r="T9907">
        <v>1</v>
      </c>
      <c r="U9907">
        <f t="shared" si="931"/>
        <v>93925</v>
      </c>
    </row>
    <row r="9908" spans="1:21" x14ac:dyDescent="0.25">
      <c r="A9908">
        <v>2025</v>
      </c>
      <c r="B9908">
        <v>15776518</v>
      </c>
      <c r="C9908" t="s">
        <v>2040</v>
      </c>
      <c r="D9908">
        <v>579</v>
      </c>
      <c r="E9908" t="s">
        <v>15</v>
      </c>
      <c r="F9908" t="s">
        <v>16</v>
      </c>
      <c r="G9908">
        <v>38</v>
      </c>
      <c r="H9908">
        <v>4</v>
      </c>
      <c r="I9908">
        <v>175739</v>
      </c>
      <c r="J9908">
        <v>1</v>
      </c>
      <c r="K9908">
        <v>1</v>
      </c>
      <c r="L9908">
        <v>1</v>
      </c>
      <c r="M9908">
        <v>193131</v>
      </c>
      <c r="N9908">
        <v>0</v>
      </c>
      <c r="O9908" t="str">
        <f t="shared" si="926"/>
        <v>30-45</v>
      </c>
      <c r="P9908" t="str">
        <f t="shared" si="927"/>
        <v>Low</v>
      </c>
      <c r="Q9908" t="str">
        <f t="shared" si="928"/>
        <v>Mid-Term</v>
      </c>
      <c r="R9908" t="str">
        <f t="shared" si="929"/>
        <v>High Balance</v>
      </c>
      <c r="S9908" t="str">
        <f t="shared" si="930"/>
        <v>High Value</v>
      </c>
      <c r="T9908">
        <v>1</v>
      </c>
      <c r="U9908">
        <f t="shared" si="931"/>
        <v>0</v>
      </c>
    </row>
    <row r="9909" spans="1:21" x14ac:dyDescent="0.25">
      <c r="A9909">
        <v>2025</v>
      </c>
      <c r="B9909">
        <v>15611247</v>
      </c>
      <c r="C9909" t="s">
        <v>371</v>
      </c>
      <c r="D9909">
        <v>481</v>
      </c>
      <c r="E9909" t="s">
        <v>15</v>
      </c>
      <c r="F9909" t="s">
        <v>16</v>
      </c>
      <c r="G9909">
        <v>28</v>
      </c>
      <c r="H9909">
        <v>10</v>
      </c>
      <c r="I9909">
        <v>0</v>
      </c>
      <c r="J9909">
        <v>2</v>
      </c>
      <c r="K9909">
        <v>1</v>
      </c>
      <c r="L9909">
        <v>0</v>
      </c>
      <c r="M9909">
        <v>145216</v>
      </c>
      <c r="N9909">
        <v>0</v>
      </c>
      <c r="O9909" t="str">
        <f t="shared" si="926"/>
        <v>&lt;30</v>
      </c>
      <c r="P9909" t="str">
        <f t="shared" si="927"/>
        <v>Low</v>
      </c>
      <c r="Q9909" t="str">
        <f t="shared" si="928"/>
        <v>Long-Term</v>
      </c>
      <c r="R9909" t="str">
        <f t="shared" si="929"/>
        <v>Zero Balance</v>
      </c>
      <c r="S9909" t="str">
        <f t="shared" si="930"/>
        <v>Normal</v>
      </c>
      <c r="T9909">
        <v>1</v>
      </c>
      <c r="U9909">
        <f t="shared" si="931"/>
        <v>0</v>
      </c>
    </row>
    <row r="9910" spans="1:21" x14ac:dyDescent="0.25">
      <c r="A9910">
        <v>2025</v>
      </c>
      <c r="B9910">
        <v>15721469</v>
      </c>
      <c r="C9910" t="s">
        <v>2940</v>
      </c>
      <c r="D9910">
        <v>492</v>
      </c>
      <c r="E9910" t="s">
        <v>26</v>
      </c>
      <c r="F9910" t="s">
        <v>23</v>
      </c>
      <c r="G9910">
        <v>45</v>
      </c>
      <c r="H9910">
        <v>9</v>
      </c>
      <c r="I9910">
        <v>170295</v>
      </c>
      <c r="J9910">
        <v>2</v>
      </c>
      <c r="K9910">
        <v>0</v>
      </c>
      <c r="L9910">
        <v>0</v>
      </c>
      <c r="M9910">
        <v>164742</v>
      </c>
      <c r="N9910">
        <v>0</v>
      </c>
      <c r="O9910" t="str">
        <f t="shared" si="926"/>
        <v>30-45</v>
      </c>
      <c r="P9910" t="str">
        <f t="shared" si="927"/>
        <v>Low</v>
      </c>
      <c r="Q9910" t="str">
        <f t="shared" si="928"/>
        <v>Long-Term</v>
      </c>
      <c r="R9910" t="str">
        <f t="shared" si="929"/>
        <v>High Balance</v>
      </c>
      <c r="S9910" t="str">
        <f t="shared" si="930"/>
        <v>High Value</v>
      </c>
      <c r="T9910">
        <v>1</v>
      </c>
      <c r="U9910">
        <f t="shared" si="931"/>
        <v>0</v>
      </c>
    </row>
    <row r="9911" spans="1:21" x14ac:dyDescent="0.25">
      <c r="A9911">
        <v>2025</v>
      </c>
      <c r="B9911">
        <v>15773338</v>
      </c>
      <c r="C9911" t="s">
        <v>76</v>
      </c>
      <c r="D9911">
        <v>739</v>
      </c>
      <c r="E9911" t="s">
        <v>15</v>
      </c>
      <c r="F9911" t="s">
        <v>23</v>
      </c>
      <c r="G9911">
        <v>58</v>
      </c>
      <c r="H9911">
        <v>2</v>
      </c>
      <c r="I9911">
        <v>101579</v>
      </c>
      <c r="J9911">
        <v>1</v>
      </c>
      <c r="K9911">
        <v>1</v>
      </c>
      <c r="L9911">
        <v>1</v>
      </c>
      <c r="M9911">
        <v>72169</v>
      </c>
      <c r="N9911">
        <v>0</v>
      </c>
      <c r="O9911" t="str">
        <f t="shared" si="926"/>
        <v>46-60</v>
      </c>
      <c r="P9911" t="str">
        <f t="shared" si="927"/>
        <v>Medium</v>
      </c>
      <c r="Q9911" t="str">
        <f t="shared" si="928"/>
        <v>New</v>
      </c>
      <c r="R9911" t="str">
        <f t="shared" si="929"/>
        <v>High Balance</v>
      </c>
      <c r="S9911" t="str">
        <f t="shared" si="930"/>
        <v>High Value</v>
      </c>
      <c r="T9911">
        <v>1</v>
      </c>
      <c r="U9911">
        <f t="shared" si="931"/>
        <v>0</v>
      </c>
    </row>
    <row r="9912" spans="1:21" x14ac:dyDescent="0.25">
      <c r="A9912">
        <v>2025</v>
      </c>
      <c r="B9912">
        <v>15784042</v>
      </c>
      <c r="C9912" t="s">
        <v>312</v>
      </c>
      <c r="D9912">
        <v>624</v>
      </c>
      <c r="E9912" t="s">
        <v>15</v>
      </c>
      <c r="F9912" t="s">
        <v>23</v>
      </c>
      <c r="G9912">
        <v>55</v>
      </c>
      <c r="H9912">
        <v>7</v>
      </c>
      <c r="I9912">
        <v>118794</v>
      </c>
      <c r="J9912">
        <v>1</v>
      </c>
      <c r="K9912">
        <v>1</v>
      </c>
      <c r="L9912">
        <v>1</v>
      </c>
      <c r="M9912">
        <v>95022</v>
      </c>
      <c r="N9912">
        <v>1</v>
      </c>
      <c r="O9912" t="str">
        <f t="shared" si="926"/>
        <v>46-60</v>
      </c>
      <c r="P9912" t="str">
        <f t="shared" si="927"/>
        <v>Medium</v>
      </c>
      <c r="Q9912" t="str">
        <f t="shared" si="928"/>
        <v>Mid-Term</v>
      </c>
      <c r="R9912" t="str">
        <f t="shared" si="929"/>
        <v>High Balance</v>
      </c>
      <c r="S9912" t="str">
        <f t="shared" si="930"/>
        <v>High Value</v>
      </c>
      <c r="T9912">
        <v>1</v>
      </c>
      <c r="U9912">
        <f t="shared" si="931"/>
        <v>118794</v>
      </c>
    </row>
    <row r="9913" spans="1:21" x14ac:dyDescent="0.25">
      <c r="A9913">
        <v>2025</v>
      </c>
      <c r="B9913">
        <v>15776229</v>
      </c>
      <c r="C9913" t="s">
        <v>2941</v>
      </c>
      <c r="D9913">
        <v>682</v>
      </c>
      <c r="E9913" t="s">
        <v>15</v>
      </c>
      <c r="F9913" t="s">
        <v>23</v>
      </c>
      <c r="G9913">
        <v>44</v>
      </c>
      <c r="H9913">
        <v>3</v>
      </c>
      <c r="I9913">
        <v>115282</v>
      </c>
      <c r="J9913">
        <v>1</v>
      </c>
      <c r="K9913">
        <v>0</v>
      </c>
      <c r="L9913">
        <v>0</v>
      </c>
      <c r="M9913">
        <v>23766</v>
      </c>
      <c r="N9913">
        <v>0</v>
      </c>
      <c r="O9913" t="str">
        <f t="shared" si="926"/>
        <v>30-45</v>
      </c>
      <c r="P9913" t="str">
        <f t="shared" si="927"/>
        <v>Medium</v>
      </c>
      <c r="Q9913" t="str">
        <f t="shared" si="928"/>
        <v>New</v>
      </c>
      <c r="R9913" t="str">
        <f t="shared" si="929"/>
        <v>High Balance</v>
      </c>
      <c r="S9913" t="str">
        <f t="shared" si="930"/>
        <v>High Value</v>
      </c>
      <c r="T9913">
        <v>1</v>
      </c>
      <c r="U9913">
        <f t="shared" si="931"/>
        <v>0</v>
      </c>
    </row>
    <row r="9914" spans="1:21" x14ac:dyDescent="0.25">
      <c r="A9914">
        <v>2025</v>
      </c>
      <c r="B9914">
        <v>15655903</v>
      </c>
      <c r="C9914" t="s">
        <v>2795</v>
      </c>
      <c r="D9914">
        <v>701</v>
      </c>
      <c r="E9914" t="s">
        <v>18</v>
      </c>
      <c r="F9914" t="s">
        <v>16</v>
      </c>
      <c r="G9914">
        <v>34</v>
      </c>
      <c r="H9914">
        <v>6</v>
      </c>
      <c r="I9914">
        <v>107980</v>
      </c>
      <c r="J9914">
        <v>1</v>
      </c>
      <c r="K9914">
        <v>1</v>
      </c>
      <c r="L9914">
        <v>1</v>
      </c>
      <c r="M9914">
        <v>119375</v>
      </c>
      <c r="N9914">
        <v>0</v>
      </c>
      <c r="O9914" t="str">
        <f t="shared" si="926"/>
        <v>30-45</v>
      </c>
      <c r="P9914" t="str">
        <f t="shared" si="927"/>
        <v>Medium</v>
      </c>
      <c r="Q9914" t="str">
        <f t="shared" si="928"/>
        <v>Mid-Term</v>
      </c>
      <c r="R9914" t="str">
        <f t="shared" si="929"/>
        <v>High Balance</v>
      </c>
      <c r="S9914" t="str">
        <f t="shared" si="930"/>
        <v>High Value</v>
      </c>
      <c r="T9914">
        <v>1</v>
      </c>
      <c r="U9914">
        <f t="shared" si="931"/>
        <v>0</v>
      </c>
    </row>
    <row r="9915" spans="1:21" x14ac:dyDescent="0.25">
      <c r="A9915">
        <v>2025</v>
      </c>
      <c r="B9915">
        <v>15590177</v>
      </c>
      <c r="C9915" t="s">
        <v>1717</v>
      </c>
      <c r="D9915">
        <v>718</v>
      </c>
      <c r="E9915" t="s">
        <v>15</v>
      </c>
      <c r="F9915" t="s">
        <v>16</v>
      </c>
      <c r="G9915">
        <v>44</v>
      </c>
      <c r="H9915">
        <v>1</v>
      </c>
      <c r="I9915">
        <v>133866</v>
      </c>
      <c r="J9915">
        <v>1</v>
      </c>
      <c r="K9915">
        <v>0</v>
      </c>
      <c r="L9915">
        <v>1</v>
      </c>
      <c r="M9915">
        <v>139049</v>
      </c>
      <c r="N9915">
        <v>0</v>
      </c>
      <c r="O9915" t="str">
        <f t="shared" si="926"/>
        <v>30-45</v>
      </c>
      <c r="P9915" t="str">
        <f t="shared" si="927"/>
        <v>Medium</v>
      </c>
      <c r="Q9915" t="str">
        <f t="shared" si="928"/>
        <v>New</v>
      </c>
      <c r="R9915" t="str">
        <f t="shared" si="929"/>
        <v>High Balance</v>
      </c>
      <c r="S9915" t="str">
        <f t="shared" si="930"/>
        <v>High Value</v>
      </c>
      <c r="T9915">
        <v>1</v>
      </c>
      <c r="U9915">
        <f t="shared" si="931"/>
        <v>0</v>
      </c>
    </row>
    <row r="9916" spans="1:21" x14ac:dyDescent="0.25">
      <c r="A9916">
        <v>2025</v>
      </c>
      <c r="B9916">
        <v>15568876</v>
      </c>
      <c r="C9916" t="s">
        <v>250</v>
      </c>
      <c r="D9916">
        <v>496</v>
      </c>
      <c r="E9916" t="s">
        <v>15</v>
      </c>
      <c r="F9916" t="s">
        <v>16</v>
      </c>
      <c r="G9916">
        <v>34</v>
      </c>
      <c r="H9916">
        <v>1</v>
      </c>
      <c r="I9916">
        <v>102723</v>
      </c>
      <c r="J9916">
        <v>2</v>
      </c>
      <c r="K9916">
        <v>1</v>
      </c>
      <c r="L9916">
        <v>0</v>
      </c>
      <c r="M9916">
        <v>180845</v>
      </c>
      <c r="N9916">
        <v>0</v>
      </c>
      <c r="O9916" t="str">
        <f t="shared" si="926"/>
        <v>30-45</v>
      </c>
      <c r="P9916" t="str">
        <f t="shared" si="927"/>
        <v>Low</v>
      </c>
      <c r="Q9916" t="str">
        <f t="shared" si="928"/>
        <v>New</v>
      </c>
      <c r="R9916" t="str">
        <f t="shared" si="929"/>
        <v>High Balance</v>
      </c>
      <c r="S9916" t="str">
        <f t="shared" si="930"/>
        <v>High Value</v>
      </c>
      <c r="T9916">
        <v>1</v>
      </c>
      <c r="U9916">
        <f t="shared" si="931"/>
        <v>0</v>
      </c>
    </row>
    <row r="9917" spans="1:21" x14ac:dyDescent="0.25">
      <c r="A9917">
        <v>2025</v>
      </c>
      <c r="B9917">
        <v>15813140</v>
      </c>
      <c r="C9917" t="s">
        <v>156</v>
      </c>
      <c r="D9917">
        <v>543</v>
      </c>
      <c r="E9917" t="s">
        <v>18</v>
      </c>
      <c r="F9917" t="s">
        <v>23</v>
      </c>
      <c r="G9917">
        <v>41</v>
      </c>
      <c r="H9917">
        <v>5</v>
      </c>
      <c r="I9917">
        <v>0</v>
      </c>
      <c r="J9917">
        <v>2</v>
      </c>
      <c r="K9917">
        <v>0</v>
      </c>
      <c r="L9917">
        <v>1</v>
      </c>
      <c r="M9917">
        <v>143980</v>
      </c>
      <c r="N9917">
        <v>0</v>
      </c>
      <c r="O9917" t="str">
        <f t="shared" si="926"/>
        <v>30-45</v>
      </c>
      <c r="P9917" t="str">
        <f t="shared" si="927"/>
        <v>Low</v>
      </c>
      <c r="Q9917" t="str">
        <f t="shared" si="928"/>
        <v>Mid-Term</v>
      </c>
      <c r="R9917" t="str">
        <f t="shared" si="929"/>
        <v>Zero Balance</v>
      </c>
      <c r="S9917" t="str">
        <f t="shared" si="930"/>
        <v>Normal</v>
      </c>
      <c r="T9917">
        <v>1</v>
      </c>
      <c r="U9917">
        <f t="shared" si="931"/>
        <v>0</v>
      </c>
    </row>
    <row r="9918" spans="1:21" x14ac:dyDescent="0.25">
      <c r="A9918">
        <v>2025</v>
      </c>
      <c r="B9918">
        <v>15770516</v>
      </c>
      <c r="C9918" t="s">
        <v>1814</v>
      </c>
      <c r="D9918">
        <v>616</v>
      </c>
      <c r="E9918" t="s">
        <v>18</v>
      </c>
      <c r="F9918" t="s">
        <v>16</v>
      </c>
      <c r="G9918">
        <v>44</v>
      </c>
      <c r="H9918">
        <v>7</v>
      </c>
      <c r="I9918">
        <v>193213</v>
      </c>
      <c r="J9918">
        <v>2</v>
      </c>
      <c r="K9918">
        <v>1</v>
      </c>
      <c r="L9918">
        <v>1</v>
      </c>
      <c r="M9918">
        <v>137393</v>
      </c>
      <c r="N9918">
        <v>0</v>
      </c>
      <c r="O9918" t="str">
        <f t="shared" si="926"/>
        <v>30-45</v>
      </c>
      <c r="P9918" t="str">
        <f t="shared" si="927"/>
        <v>Medium</v>
      </c>
      <c r="Q9918" t="str">
        <f t="shared" si="928"/>
        <v>Mid-Term</v>
      </c>
      <c r="R9918" t="str">
        <f t="shared" si="929"/>
        <v>High Balance</v>
      </c>
      <c r="S9918" t="str">
        <f t="shared" si="930"/>
        <v>High Value</v>
      </c>
      <c r="T9918">
        <v>1</v>
      </c>
      <c r="U9918">
        <f t="shared" si="931"/>
        <v>0</v>
      </c>
    </row>
    <row r="9919" spans="1:21" x14ac:dyDescent="0.25">
      <c r="A9919">
        <v>2025</v>
      </c>
      <c r="B9919">
        <v>15755731</v>
      </c>
      <c r="C9919" t="s">
        <v>605</v>
      </c>
      <c r="D9919">
        <v>635</v>
      </c>
      <c r="E9919" t="s">
        <v>26</v>
      </c>
      <c r="F9919" t="s">
        <v>23</v>
      </c>
      <c r="G9919">
        <v>53</v>
      </c>
      <c r="H9919">
        <v>8</v>
      </c>
      <c r="I9919">
        <v>117006</v>
      </c>
      <c r="J9919">
        <v>1</v>
      </c>
      <c r="K9919">
        <v>0</v>
      </c>
      <c r="L9919">
        <v>1</v>
      </c>
      <c r="M9919">
        <v>123647</v>
      </c>
      <c r="N9919">
        <v>1</v>
      </c>
      <c r="O9919" t="str">
        <f t="shared" si="926"/>
        <v>46-60</v>
      </c>
      <c r="P9919" t="str">
        <f t="shared" si="927"/>
        <v>Medium</v>
      </c>
      <c r="Q9919" t="str">
        <f t="shared" si="928"/>
        <v>Long-Term</v>
      </c>
      <c r="R9919" t="str">
        <f t="shared" si="929"/>
        <v>High Balance</v>
      </c>
      <c r="S9919" t="str">
        <f t="shared" si="930"/>
        <v>High Value</v>
      </c>
      <c r="T9919">
        <v>1</v>
      </c>
      <c r="U9919">
        <f t="shared" si="931"/>
        <v>117006</v>
      </c>
    </row>
    <row r="9920" spans="1:21" x14ac:dyDescent="0.25">
      <c r="A9920">
        <v>2025</v>
      </c>
      <c r="B9920">
        <v>15574480</v>
      </c>
      <c r="C9920" t="s">
        <v>900</v>
      </c>
      <c r="D9920">
        <v>652</v>
      </c>
      <c r="E9920" t="s">
        <v>18</v>
      </c>
      <c r="F9920" t="s">
        <v>23</v>
      </c>
      <c r="G9920">
        <v>31</v>
      </c>
      <c r="H9920">
        <v>1</v>
      </c>
      <c r="I9920">
        <v>132863</v>
      </c>
      <c r="J9920">
        <v>1</v>
      </c>
      <c r="K9920">
        <v>0</v>
      </c>
      <c r="L9920">
        <v>0</v>
      </c>
      <c r="M9920">
        <v>158054</v>
      </c>
      <c r="N9920">
        <v>0</v>
      </c>
      <c r="O9920" t="str">
        <f t="shared" si="926"/>
        <v>30-45</v>
      </c>
      <c r="P9920" t="str">
        <f t="shared" si="927"/>
        <v>Medium</v>
      </c>
      <c r="Q9920" t="str">
        <f t="shared" si="928"/>
        <v>New</v>
      </c>
      <c r="R9920" t="str">
        <f t="shared" si="929"/>
        <v>High Balance</v>
      </c>
      <c r="S9920" t="str">
        <f t="shared" si="930"/>
        <v>High Value</v>
      </c>
      <c r="T9920">
        <v>1</v>
      </c>
      <c r="U9920">
        <f t="shared" si="931"/>
        <v>0</v>
      </c>
    </row>
    <row r="9921" spans="1:21" x14ac:dyDescent="0.25">
      <c r="A9921">
        <v>2025</v>
      </c>
      <c r="B9921">
        <v>15798084</v>
      </c>
      <c r="C9921" t="s">
        <v>854</v>
      </c>
      <c r="D9921">
        <v>688</v>
      </c>
      <c r="E9921" t="s">
        <v>15</v>
      </c>
      <c r="F9921" t="s">
        <v>23</v>
      </c>
      <c r="G9921">
        <v>26</v>
      </c>
      <c r="H9921">
        <v>0</v>
      </c>
      <c r="I9921">
        <v>0</v>
      </c>
      <c r="J9921">
        <v>2</v>
      </c>
      <c r="K9921">
        <v>1</v>
      </c>
      <c r="L9921">
        <v>0</v>
      </c>
      <c r="M9921">
        <v>105785</v>
      </c>
      <c r="N9921">
        <v>0</v>
      </c>
      <c r="O9921" t="str">
        <f t="shared" si="926"/>
        <v>&lt;30</v>
      </c>
      <c r="P9921" t="str">
        <f t="shared" si="927"/>
        <v>Medium</v>
      </c>
      <c r="Q9921" t="str">
        <f t="shared" si="928"/>
        <v>New</v>
      </c>
      <c r="R9921" t="str">
        <f t="shared" si="929"/>
        <v>Zero Balance</v>
      </c>
      <c r="S9921" t="str">
        <f t="shared" si="930"/>
        <v>Normal</v>
      </c>
      <c r="T9921">
        <v>1</v>
      </c>
      <c r="U9921">
        <f t="shared" si="931"/>
        <v>0</v>
      </c>
    </row>
    <row r="9922" spans="1:21" x14ac:dyDescent="0.25">
      <c r="A9922">
        <v>2025</v>
      </c>
      <c r="B9922">
        <v>15673020</v>
      </c>
      <c r="C9922" t="s">
        <v>235</v>
      </c>
      <c r="D9922">
        <v>678</v>
      </c>
      <c r="E9922" t="s">
        <v>15</v>
      </c>
      <c r="F9922" t="s">
        <v>16</v>
      </c>
      <c r="G9922">
        <v>49</v>
      </c>
      <c r="H9922">
        <v>3</v>
      </c>
      <c r="I9922">
        <v>204511</v>
      </c>
      <c r="J9922">
        <v>1</v>
      </c>
      <c r="K9922">
        <v>0</v>
      </c>
      <c r="L9922">
        <v>1</v>
      </c>
      <c r="M9922">
        <v>739</v>
      </c>
      <c r="N9922">
        <v>1</v>
      </c>
      <c r="O9922" t="str">
        <f t="shared" ref="O9922:O9985" si="932">IF(G9922&lt;30,"&lt;30",IF(G9922&lt;=45,"30-45",IF(G9922&lt;=60,"46-60","60+")))</f>
        <v>46-60</v>
      </c>
      <c r="P9922" t="str">
        <f t="shared" ref="P9922:P9985" si="933">IF(D9922&lt;600,"Low",IF(D9922&lt;=750,"Medium","High"))</f>
        <v>Medium</v>
      </c>
      <c r="Q9922" t="str">
        <f t="shared" ref="Q9922:Q9985" si="934">IF(H9922&lt;=3,"New",IF(H9922&lt;=7,"Mid-Term","Long-Term"))</f>
        <v>New</v>
      </c>
      <c r="R9922" t="str">
        <f t="shared" ref="R9922:R9985" si="935">IF(I9922=0,"Zero Balance",IF(I9922&lt;100000,"Low Balance","High Balance"))</f>
        <v>High Balance</v>
      </c>
      <c r="S9922" t="str">
        <f t="shared" ref="S9922:S9985" si="936">IF(I9922&gt;=100000,"High Value","Normal")</f>
        <v>High Value</v>
      </c>
      <c r="T9922">
        <v>1</v>
      </c>
      <c r="U9922">
        <f t="shared" ref="U9922:U9985" si="937">IF(N9922=1,I9922,0)</f>
        <v>204511</v>
      </c>
    </row>
    <row r="9923" spans="1:21" x14ac:dyDescent="0.25">
      <c r="A9923">
        <v>2025</v>
      </c>
      <c r="B9923">
        <v>15643575</v>
      </c>
      <c r="C9923" t="s">
        <v>1822</v>
      </c>
      <c r="D9923">
        <v>757</v>
      </c>
      <c r="E9923" t="s">
        <v>26</v>
      </c>
      <c r="F9923" t="s">
        <v>23</v>
      </c>
      <c r="G9923">
        <v>36</v>
      </c>
      <c r="H9923">
        <v>1</v>
      </c>
      <c r="I9923">
        <v>65350</v>
      </c>
      <c r="J9923">
        <v>1</v>
      </c>
      <c r="K9923">
        <v>0</v>
      </c>
      <c r="L9923">
        <v>0</v>
      </c>
      <c r="M9923">
        <v>64540</v>
      </c>
      <c r="N9923">
        <v>0</v>
      </c>
      <c r="O9923" t="str">
        <f t="shared" si="932"/>
        <v>30-45</v>
      </c>
      <c r="P9923" t="str">
        <f t="shared" si="933"/>
        <v>High</v>
      </c>
      <c r="Q9923" t="str">
        <f t="shared" si="934"/>
        <v>New</v>
      </c>
      <c r="R9923" t="str">
        <f t="shared" si="935"/>
        <v>Low Balance</v>
      </c>
      <c r="S9923" t="str">
        <f t="shared" si="936"/>
        <v>Normal</v>
      </c>
      <c r="T9923">
        <v>1</v>
      </c>
      <c r="U9923">
        <f t="shared" si="937"/>
        <v>0</v>
      </c>
    </row>
    <row r="9924" spans="1:21" x14ac:dyDescent="0.25">
      <c r="A9924">
        <v>2025</v>
      </c>
      <c r="B9924">
        <v>15596811</v>
      </c>
      <c r="C9924" t="s">
        <v>21</v>
      </c>
      <c r="D9924">
        <v>667</v>
      </c>
      <c r="E9924" t="s">
        <v>15</v>
      </c>
      <c r="F9924" t="s">
        <v>23</v>
      </c>
      <c r="G9924">
        <v>36</v>
      </c>
      <c r="H9924">
        <v>8</v>
      </c>
      <c r="I9924">
        <v>139753</v>
      </c>
      <c r="J9924">
        <v>1</v>
      </c>
      <c r="K9924">
        <v>1</v>
      </c>
      <c r="L9924">
        <v>0</v>
      </c>
      <c r="M9924">
        <v>79871</v>
      </c>
      <c r="N9924">
        <v>0</v>
      </c>
      <c r="O9924" t="str">
        <f t="shared" si="932"/>
        <v>30-45</v>
      </c>
      <c r="P9924" t="str">
        <f t="shared" si="933"/>
        <v>Medium</v>
      </c>
      <c r="Q9924" t="str">
        <f t="shared" si="934"/>
        <v>Long-Term</v>
      </c>
      <c r="R9924" t="str">
        <f t="shared" si="935"/>
        <v>High Balance</v>
      </c>
      <c r="S9924" t="str">
        <f t="shared" si="936"/>
        <v>High Value</v>
      </c>
      <c r="T9924">
        <v>1</v>
      </c>
      <c r="U9924">
        <f t="shared" si="937"/>
        <v>0</v>
      </c>
    </row>
    <row r="9925" spans="1:21" x14ac:dyDescent="0.25">
      <c r="A9925">
        <v>2025</v>
      </c>
      <c r="B9925">
        <v>15786789</v>
      </c>
      <c r="C9925" t="s">
        <v>653</v>
      </c>
      <c r="D9925">
        <v>725</v>
      </c>
      <c r="E9925" t="s">
        <v>15</v>
      </c>
      <c r="F9925" t="s">
        <v>16</v>
      </c>
      <c r="G9925">
        <v>29</v>
      </c>
      <c r="H9925">
        <v>6</v>
      </c>
      <c r="I9925">
        <v>0</v>
      </c>
      <c r="J9925">
        <v>2</v>
      </c>
      <c r="K9925">
        <v>1</v>
      </c>
      <c r="L9925">
        <v>1</v>
      </c>
      <c r="M9925">
        <v>190777</v>
      </c>
      <c r="N9925">
        <v>0</v>
      </c>
      <c r="O9925" t="str">
        <f t="shared" si="932"/>
        <v>&lt;30</v>
      </c>
      <c r="P9925" t="str">
        <f t="shared" si="933"/>
        <v>Medium</v>
      </c>
      <c r="Q9925" t="str">
        <f t="shared" si="934"/>
        <v>Mid-Term</v>
      </c>
      <c r="R9925" t="str">
        <f t="shared" si="935"/>
        <v>Zero Balance</v>
      </c>
      <c r="S9925" t="str">
        <f t="shared" si="936"/>
        <v>Normal</v>
      </c>
      <c r="T9925">
        <v>1</v>
      </c>
      <c r="U9925">
        <f t="shared" si="937"/>
        <v>0</v>
      </c>
    </row>
    <row r="9926" spans="1:21" x14ac:dyDescent="0.25">
      <c r="A9926">
        <v>2025</v>
      </c>
      <c r="B9926">
        <v>15578865</v>
      </c>
      <c r="C9926" t="s">
        <v>747</v>
      </c>
      <c r="D9926">
        <v>632</v>
      </c>
      <c r="E9926" t="s">
        <v>26</v>
      </c>
      <c r="F9926" t="s">
        <v>16</v>
      </c>
      <c r="G9926">
        <v>50</v>
      </c>
      <c r="H9926">
        <v>5</v>
      </c>
      <c r="I9926">
        <v>107959</v>
      </c>
      <c r="J9926">
        <v>1</v>
      </c>
      <c r="K9926">
        <v>1</v>
      </c>
      <c r="L9926">
        <v>1</v>
      </c>
      <c r="M9926">
        <v>6985</v>
      </c>
      <c r="N9926">
        <v>1</v>
      </c>
      <c r="O9926" t="str">
        <f t="shared" si="932"/>
        <v>46-60</v>
      </c>
      <c r="P9926" t="str">
        <f t="shared" si="933"/>
        <v>Medium</v>
      </c>
      <c r="Q9926" t="str">
        <f t="shared" si="934"/>
        <v>Mid-Term</v>
      </c>
      <c r="R9926" t="str">
        <f t="shared" si="935"/>
        <v>High Balance</v>
      </c>
      <c r="S9926" t="str">
        <f t="shared" si="936"/>
        <v>High Value</v>
      </c>
      <c r="T9926">
        <v>1</v>
      </c>
      <c r="U9926">
        <f t="shared" si="937"/>
        <v>107959</v>
      </c>
    </row>
    <row r="9927" spans="1:21" x14ac:dyDescent="0.25">
      <c r="A9927">
        <v>2025</v>
      </c>
      <c r="B9927">
        <v>15605672</v>
      </c>
      <c r="C9927" t="s">
        <v>308</v>
      </c>
      <c r="D9927">
        <v>694</v>
      </c>
      <c r="E9927" t="s">
        <v>15</v>
      </c>
      <c r="F9927" t="s">
        <v>16</v>
      </c>
      <c r="G9927">
        <v>38</v>
      </c>
      <c r="H9927">
        <v>5</v>
      </c>
      <c r="I9927">
        <v>195926</v>
      </c>
      <c r="J9927">
        <v>1</v>
      </c>
      <c r="K9927">
        <v>1</v>
      </c>
      <c r="L9927">
        <v>1</v>
      </c>
      <c r="M9927">
        <v>85523</v>
      </c>
      <c r="N9927">
        <v>0</v>
      </c>
      <c r="O9927" t="str">
        <f t="shared" si="932"/>
        <v>30-45</v>
      </c>
      <c r="P9927" t="str">
        <f t="shared" si="933"/>
        <v>Medium</v>
      </c>
      <c r="Q9927" t="str">
        <f t="shared" si="934"/>
        <v>Mid-Term</v>
      </c>
      <c r="R9927" t="str">
        <f t="shared" si="935"/>
        <v>High Balance</v>
      </c>
      <c r="S9927" t="str">
        <f t="shared" si="936"/>
        <v>High Value</v>
      </c>
      <c r="T9927">
        <v>1</v>
      </c>
      <c r="U9927">
        <f t="shared" si="937"/>
        <v>0</v>
      </c>
    </row>
    <row r="9928" spans="1:21" x14ac:dyDescent="0.25">
      <c r="A9928">
        <v>2025</v>
      </c>
      <c r="B9928">
        <v>15603674</v>
      </c>
      <c r="C9928" t="s">
        <v>361</v>
      </c>
      <c r="D9928">
        <v>803</v>
      </c>
      <c r="E9928" t="s">
        <v>15</v>
      </c>
      <c r="F9928" t="s">
        <v>23</v>
      </c>
      <c r="G9928">
        <v>36</v>
      </c>
      <c r="H9928">
        <v>1</v>
      </c>
      <c r="I9928">
        <v>0</v>
      </c>
      <c r="J9928">
        <v>2</v>
      </c>
      <c r="K9928">
        <v>1</v>
      </c>
      <c r="L9928">
        <v>1</v>
      </c>
      <c r="M9928">
        <v>149371</v>
      </c>
      <c r="N9928">
        <v>0</v>
      </c>
      <c r="O9928" t="str">
        <f t="shared" si="932"/>
        <v>30-45</v>
      </c>
      <c r="P9928" t="str">
        <f t="shared" si="933"/>
        <v>High</v>
      </c>
      <c r="Q9928" t="str">
        <f t="shared" si="934"/>
        <v>New</v>
      </c>
      <c r="R9928" t="str">
        <f t="shared" si="935"/>
        <v>Zero Balance</v>
      </c>
      <c r="S9928" t="str">
        <f t="shared" si="936"/>
        <v>Normal</v>
      </c>
      <c r="T9928">
        <v>1</v>
      </c>
      <c r="U9928">
        <f t="shared" si="937"/>
        <v>0</v>
      </c>
    </row>
    <row r="9929" spans="1:21" x14ac:dyDescent="0.25">
      <c r="A9929">
        <v>2025</v>
      </c>
      <c r="B9929">
        <v>15759915</v>
      </c>
      <c r="C9929" t="s">
        <v>1744</v>
      </c>
      <c r="D9929">
        <v>814</v>
      </c>
      <c r="E9929" t="s">
        <v>15</v>
      </c>
      <c r="F9929" t="s">
        <v>16</v>
      </c>
      <c r="G9929">
        <v>31</v>
      </c>
      <c r="H9929">
        <v>6</v>
      </c>
      <c r="I9929">
        <v>87773</v>
      </c>
      <c r="J9929">
        <v>1</v>
      </c>
      <c r="K9929">
        <v>1</v>
      </c>
      <c r="L9929">
        <v>0</v>
      </c>
      <c r="M9929">
        <v>188516</v>
      </c>
      <c r="N9929">
        <v>0</v>
      </c>
      <c r="O9929" t="str">
        <f t="shared" si="932"/>
        <v>30-45</v>
      </c>
      <c r="P9929" t="str">
        <f t="shared" si="933"/>
        <v>High</v>
      </c>
      <c r="Q9929" t="str">
        <f t="shared" si="934"/>
        <v>Mid-Term</v>
      </c>
      <c r="R9929" t="str">
        <f t="shared" si="935"/>
        <v>Low Balance</v>
      </c>
      <c r="S9929" t="str">
        <f t="shared" si="936"/>
        <v>Normal</v>
      </c>
      <c r="T9929">
        <v>1</v>
      </c>
      <c r="U9929">
        <f t="shared" si="937"/>
        <v>0</v>
      </c>
    </row>
    <row r="9930" spans="1:21" x14ac:dyDescent="0.25">
      <c r="A9930">
        <v>2025</v>
      </c>
      <c r="B9930">
        <v>15686219</v>
      </c>
      <c r="C9930" t="s">
        <v>674</v>
      </c>
      <c r="D9930">
        <v>611</v>
      </c>
      <c r="E9930" t="s">
        <v>15</v>
      </c>
      <c r="F9930" t="s">
        <v>23</v>
      </c>
      <c r="G9930">
        <v>38</v>
      </c>
      <c r="H9930">
        <v>4</v>
      </c>
      <c r="I9930">
        <v>71019</v>
      </c>
      <c r="J9930">
        <v>2</v>
      </c>
      <c r="K9930">
        <v>1</v>
      </c>
      <c r="L9930">
        <v>0</v>
      </c>
      <c r="M9930">
        <v>2444</v>
      </c>
      <c r="N9930">
        <v>0</v>
      </c>
      <c r="O9930" t="str">
        <f t="shared" si="932"/>
        <v>30-45</v>
      </c>
      <c r="P9930" t="str">
        <f t="shared" si="933"/>
        <v>Medium</v>
      </c>
      <c r="Q9930" t="str">
        <f t="shared" si="934"/>
        <v>Mid-Term</v>
      </c>
      <c r="R9930" t="str">
        <f t="shared" si="935"/>
        <v>Low Balance</v>
      </c>
      <c r="S9930" t="str">
        <f t="shared" si="936"/>
        <v>Normal</v>
      </c>
      <c r="T9930">
        <v>1</v>
      </c>
      <c r="U9930">
        <f t="shared" si="937"/>
        <v>0</v>
      </c>
    </row>
    <row r="9931" spans="1:21" x14ac:dyDescent="0.25">
      <c r="A9931">
        <v>2025</v>
      </c>
      <c r="B9931">
        <v>15696388</v>
      </c>
      <c r="C9931" t="s">
        <v>757</v>
      </c>
      <c r="D9931">
        <v>755</v>
      </c>
      <c r="E9931" t="s">
        <v>26</v>
      </c>
      <c r="F9931" t="s">
        <v>23</v>
      </c>
      <c r="G9931">
        <v>38</v>
      </c>
      <c r="H9931">
        <v>4</v>
      </c>
      <c r="I9931">
        <v>111097</v>
      </c>
      <c r="J9931">
        <v>1</v>
      </c>
      <c r="K9931">
        <v>1</v>
      </c>
      <c r="L9931">
        <v>1</v>
      </c>
      <c r="M9931">
        <v>19763</v>
      </c>
      <c r="N9931">
        <v>0</v>
      </c>
      <c r="O9931" t="str">
        <f t="shared" si="932"/>
        <v>30-45</v>
      </c>
      <c r="P9931" t="str">
        <f t="shared" si="933"/>
        <v>High</v>
      </c>
      <c r="Q9931" t="str">
        <f t="shared" si="934"/>
        <v>Mid-Term</v>
      </c>
      <c r="R9931" t="str">
        <f t="shared" si="935"/>
        <v>High Balance</v>
      </c>
      <c r="S9931" t="str">
        <f t="shared" si="936"/>
        <v>High Value</v>
      </c>
      <c r="T9931">
        <v>1</v>
      </c>
      <c r="U9931">
        <f t="shared" si="937"/>
        <v>0</v>
      </c>
    </row>
    <row r="9932" spans="1:21" x14ac:dyDescent="0.25">
      <c r="A9932">
        <v>2025</v>
      </c>
      <c r="B9932">
        <v>15713604</v>
      </c>
      <c r="C9932" t="s">
        <v>260</v>
      </c>
      <c r="D9932">
        <v>425</v>
      </c>
      <c r="E9932" t="s">
        <v>26</v>
      </c>
      <c r="F9932" t="s">
        <v>23</v>
      </c>
      <c r="G9932">
        <v>40</v>
      </c>
      <c r="H9932">
        <v>9</v>
      </c>
      <c r="I9932">
        <v>166777</v>
      </c>
      <c r="J9932">
        <v>2</v>
      </c>
      <c r="K9932">
        <v>0</v>
      </c>
      <c r="L9932">
        <v>1</v>
      </c>
      <c r="M9932">
        <v>172647</v>
      </c>
      <c r="N9932">
        <v>0</v>
      </c>
      <c r="O9932" t="str">
        <f t="shared" si="932"/>
        <v>30-45</v>
      </c>
      <c r="P9932" t="str">
        <f t="shared" si="933"/>
        <v>Low</v>
      </c>
      <c r="Q9932" t="str">
        <f t="shared" si="934"/>
        <v>Long-Term</v>
      </c>
      <c r="R9932" t="str">
        <f t="shared" si="935"/>
        <v>High Balance</v>
      </c>
      <c r="S9932" t="str">
        <f t="shared" si="936"/>
        <v>High Value</v>
      </c>
      <c r="T9932">
        <v>1</v>
      </c>
      <c r="U9932">
        <f t="shared" si="937"/>
        <v>0</v>
      </c>
    </row>
    <row r="9933" spans="1:21" x14ac:dyDescent="0.25">
      <c r="A9933">
        <v>2025</v>
      </c>
      <c r="B9933">
        <v>15647800</v>
      </c>
      <c r="C9933" t="s">
        <v>353</v>
      </c>
      <c r="D9933">
        <v>850</v>
      </c>
      <c r="E9933" t="s">
        <v>15</v>
      </c>
      <c r="F9933" t="s">
        <v>16</v>
      </c>
      <c r="G9933">
        <v>34</v>
      </c>
      <c r="H9933">
        <v>6</v>
      </c>
      <c r="I9933">
        <v>101267</v>
      </c>
      <c r="J9933">
        <v>1</v>
      </c>
      <c r="K9933">
        <v>1</v>
      </c>
      <c r="L9933">
        <v>0</v>
      </c>
      <c r="M9933">
        <v>33502</v>
      </c>
      <c r="N9933">
        <v>0</v>
      </c>
      <c r="O9933" t="str">
        <f t="shared" si="932"/>
        <v>30-45</v>
      </c>
      <c r="P9933" t="str">
        <f t="shared" si="933"/>
        <v>High</v>
      </c>
      <c r="Q9933" t="str">
        <f t="shared" si="934"/>
        <v>Mid-Term</v>
      </c>
      <c r="R9933" t="str">
        <f t="shared" si="935"/>
        <v>High Balance</v>
      </c>
      <c r="S9933" t="str">
        <f t="shared" si="936"/>
        <v>High Value</v>
      </c>
      <c r="T9933">
        <v>1</v>
      </c>
      <c r="U9933">
        <f t="shared" si="937"/>
        <v>0</v>
      </c>
    </row>
    <row r="9934" spans="1:21" x14ac:dyDescent="0.25">
      <c r="A9934">
        <v>2025</v>
      </c>
      <c r="B9934">
        <v>15813451</v>
      </c>
      <c r="C9934" t="s">
        <v>2113</v>
      </c>
      <c r="D9934">
        <v>677</v>
      </c>
      <c r="E9934" t="s">
        <v>18</v>
      </c>
      <c r="F9934" t="s">
        <v>23</v>
      </c>
      <c r="G9934">
        <v>18</v>
      </c>
      <c r="H9934">
        <v>8</v>
      </c>
      <c r="I9934">
        <v>134797</v>
      </c>
      <c r="J9934">
        <v>2</v>
      </c>
      <c r="K9934">
        <v>1</v>
      </c>
      <c r="L9934">
        <v>1</v>
      </c>
      <c r="M9934">
        <v>114859</v>
      </c>
      <c r="N9934">
        <v>0</v>
      </c>
      <c r="O9934" t="str">
        <f t="shared" si="932"/>
        <v>&lt;30</v>
      </c>
      <c r="P9934" t="str">
        <f t="shared" si="933"/>
        <v>Medium</v>
      </c>
      <c r="Q9934" t="str">
        <f t="shared" si="934"/>
        <v>Long-Term</v>
      </c>
      <c r="R9934" t="str">
        <f t="shared" si="935"/>
        <v>High Balance</v>
      </c>
      <c r="S9934" t="str">
        <f t="shared" si="936"/>
        <v>High Value</v>
      </c>
      <c r="T9934">
        <v>1</v>
      </c>
      <c r="U9934">
        <f t="shared" si="937"/>
        <v>0</v>
      </c>
    </row>
    <row r="9935" spans="1:21" x14ac:dyDescent="0.25">
      <c r="A9935">
        <v>2025</v>
      </c>
      <c r="B9935">
        <v>15765375</v>
      </c>
      <c r="C9935" t="s">
        <v>1108</v>
      </c>
      <c r="D9935">
        <v>797</v>
      </c>
      <c r="E9935" t="s">
        <v>15</v>
      </c>
      <c r="F9935" t="s">
        <v>16</v>
      </c>
      <c r="G9935">
        <v>46</v>
      </c>
      <c r="H9935">
        <v>8</v>
      </c>
      <c r="I9935">
        <v>0</v>
      </c>
      <c r="J9935">
        <v>1</v>
      </c>
      <c r="K9935">
        <v>0</v>
      </c>
      <c r="L9935">
        <v>0</v>
      </c>
      <c r="M9935">
        <v>162668</v>
      </c>
      <c r="N9935">
        <v>0</v>
      </c>
      <c r="O9935" t="str">
        <f t="shared" si="932"/>
        <v>46-60</v>
      </c>
      <c r="P9935" t="str">
        <f t="shared" si="933"/>
        <v>High</v>
      </c>
      <c r="Q9935" t="str">
        <f t="shared" si="934"/>
        <v>Long-Term</v>
      </c>
      <c r="R9935" t="str">
        <f t="shared" si="935"/>
        <v>Zero Balance</v>
      </c>
      <c r="S9935" t="str">
        <f t="shared" si="936"/>
        <v>Normal</v>
      </c>
      <c r="T9935">
        <v>1</v>
      </c>
      <c r="U9935">
        <f t="shared" si="937"/>
        <v>0</v>
      </c>
    </row>
    <row r="9936" spans="1:21" x14ac:dyDescent="0.25">
      <c r="A9936">
        <v>2025</v>
      </c>
      <c r="B9936">
        <v>15774586</v>
      </c>
      <c r="C9936" t="s">
        <v>334</v>
      </c>
      <c r="D9936">
        <v>692</v>
      </c>
      <c r="E9936" t="s">
        <v>26</v>
      </c>
      <c r="F9936" t="s">
        <v>16</v>
      </c>
      <c r="G9936">
        <v>43</v>
      </c>
      <c r="H9936">
        <v>10</v>
      </c>
      <c r="I9936">
        <v>118589</v>
      </c>
      <c r="J9936">
        <v>1</v>
      </c>
      <c r="K9936">
        <v>1</v>
      </c>
      <c r="L9936">
        <v>1</v>
      </c>
      <c r="M9936">
        <v>161242</v>
      </c>
      <c r="N9936">
        <v>1</v>
      </c>
      <c r="O9936" t="str">
        <f t="shared" si="932"/>
        <v>30-45</v>
      </c>
      <c r="P9936" t="str">
        <f t="shared" si="933"/>
        <v>Medium</v>
      </c>
      <c r="Q9936" t="str">
        <f t="shared" si="934"/>
        <v>Long-Term</v>
      </c>
      <c r="R9936" t="str">
        <f t="shared" si="935"/>
        <v>High Balance</v>
      </c>
      <c r="S9936" t="str">
        <f t="shared" si="936"/>
        <v>High Value</v>
      </c>
      <c r="T9936">
        <v>1</v>
      </c>
      <c r="U9936">
        <f t="shared" si="937"/>
        <v>118589</v>
      </c>
    </row>
    <row r="9937" spans="1:21" x14ac:dyDescent="0.25">
      <c r="A9937">
        <v>2025</v>
      </c>
      <c r="B9937">
        <v>15603454</v>
      </c>
      <c r="C9937" t="s">
        <v>764</v>
      </c>
      <c r="D9937">
        <v>735</v>
      </c>
      <c r="E9937" t="s">
        <v>26</v>
      </c>
      <c r="F9937" t="s">
        <v>23</v>
      </c>
      <c r="G9937">
        <v>28</v>
      </c>
      <c r="H9937">
        <v>5</v>
      </c>
      <c r="I9937">
        <v>160454</v>
      </c>
      <c r="J9937">
        <v>2</v>
      </c>
      <c r="K9937">
        <v>0</v>
      </c>
      <c r="L9937">
        <v>1</v>
      </c>
      <c r="M9937">
        <v>114957</v>
      </c>
      <c r="N9937">
        <v>0</v>
      </c>
      <c r="O9937" t="str">
        <f t="shared" si="932"/>
        <v>&lt;30</v>
      </c>
      <c r="P9937" t="str">
        <f t="shared" si="933"/>
        <v>Medium</v>
      </c>
      <c r="Q9937" t="str">
        <f t="shared" si="934"/>
        <v>Mid-Term</v>
      </c>
      <c r="R9937" t="str">
        <f t="shared" si="935"/>
        <v>High Balance</v>
      </c>
      <c r="S9937" t="str">
        <f t="shared" si="936"/>
        <v>High Value</v>
      </c>
      <c r="T9937">
        <v>1</v>
      </c>
      <c r="U9937">
        <f t="shared" si="937"/>
        <v>0</v>
      </c>
    </row>
    <row r="9938" spans="1:21" x14ac:dyDescent="0.25">
      <c r="A9938">
        <v>2025</v>
      </c>
      <c r="B9938">
        <v>15653037</v>
      </c>
      <c r="C9938" t="s">
        <v>2942</v>
      </c>
      <c r="D9938">
        <v>609</v>
      </c>
      <c r="E9938" t="s">
        <v>15</v>
      </c>
      <c r="F9938" t="s">
        <v>23</v>
      </c>
      <c r="G9938">
        <v>77</v>
      </c>
      <c r="H9938">
        <v>1</v>
      </c>
      <c r="I9938">
        <v>0</v>
      </c>
      <c r="J9938">
        <v>1</v>
      </c>
      <c r="K9938">
        <v>0</v>
      </c>
      <c r="L9938">
        <v>1</v>
      </c>
      <c r="M9938">
        <v>18709</v>
      </c>
      <c r="N9938">
        <v>0</v>
      </c>
      <c r="O9938" t="str">
        <f t="shared" si="932"/>
        <v>60+</v>
      </c>
      <c r="P9938" t="str">
        <f t="shared" si="933"/>
        <v>Medium</v>
      </c>
      <c r="Q9938" t="str">
        <f t="shared" si="934"/>
        <v>New</v>
      </c>
      <c r="R9938" t="str">
        <f t="shared" si="935"/>
        <v>Zero Balance</v>
      </c>
      <c r="S9938" t="str">
        <f t="shared" si="936"/>
        <v>Normal</v>
      </c>
      <c r="T9938">
        <v>1</v>
      </c>
      <c r="U9938">
        <f t="shared" si="937"/>
        <v>0</v>
      </c>
    </row>
    <row r="9939" spans="1:21" x14ac:dyDescent="0.25">
      <c r="A9939">
        <v>2025</v>
      </c>
      <c r="B9939">
        <v>15782475</v>
      </c>
      <c r="C9939" t="s">
        <v>2943</v>
      </c>
      <c r="D9939">
        <v>700</v>
      </c>
      <c r="E9939" t="s">
        <v>15</v>
      </c>
      <c r="F9939" t="s">
        <v>16</v>
      </c>
      <c r="G9939">
        <v>42</v>
      </c>
      <c r="H9939">
        <v>8</v>
      </c>
      <c r="I9939">
        <v>0</v>
      </c>
      <c r="J9939">
        <v>2</v>
      </c>
      <c r="K9939">
        <v>1</v>
      </c>
      <c r="L9939">
        <v>1</v>
      </c>
      <c r="M9939">
        <v>105306</v>
      </c>
      <c r="N9939">
        <v>0</v>
      </c>
      <c r="O9939" t="str">
        <f t="shared" si="932"/>
        <v>30-45</v>
      </c>
      <c r="P9939" t="str">
        <f t="shared" si="933"/>
        <v>Medium</v>
      </c>
      <c r="Q9939" t="str">
        <f t="shared" si="934"/>
        <v>Long-Term</v>
      </c>
      <c r="R9939" t="str">
        <f t="shared" si="935"/>
        <v>Zero Balance</v>
      </c>
      <c r="S9939" t="str">
        <f t="shared" si="936"/>
        <v>Normal</v>
      </c>
      <c r="T9939">
        <v>1</v>
      </c>
      <c r="U9939">
        <f t="shared" si="937"/>
        <v>0</v>
      </c>
    </row>
    <row r="9940" spans="1:21" x14ac:dyDescent="0.25">
      <c r="A9940">
        <v>2025</v>
      </c>
      <c r="B9940">
        <v>15593496</v>
      </c>
      <c r="C9940" t="s">
        <v>1236</v>
      </c>
      <c r="D9940">
        <v>526</v>
      </c>
      <c r="E9940" t="s">
        <v>18</v>
      </c>
      <c r="F9940" t="s">
        <v>16</v>
      </c>
      <c r="G9940">
        <v>36</v>
      </c>
      <c r="H9940">
        <v>5</v>
      </c>
      <c r="I9940">
        <v>91132</v>
      </c>
      <c r="J9940">
        <v>1</v>
      </c>
      <c r="K9940">
        <v>0</v>
      </c>
      <c r="L9940">
        <v>0</v>
      </c>
      <c r="M9940">
        <v>58112</v>
      </c>
      <c r="N9940">
        <v>0</v>
      </c>
      <c r="O9940" t="str">
        <f t="shared" si="932"/>
        <v>30-45</v>
      </c>
      <c r="P9940" t="str">
        <f t="shared" si="933"/>
        <v>Low</v>
      </c>
      <c r="Q9940" t="str">
        <f t="shared" si="934"/>
        <v>Mid-Term</v>
      </c>
      <c r="R9940" t="str">
        <f t="shared" si="935"/>
        <v>Low Balance</v>
      </c>
      <c r="S9940" t="str">
        <f t="shared" si="936"/>
        <v>Normal</v>
      </c>
      <c r="T9940">
        <v>1</v>
      </c>
      <c r="U9940">
        <f t="shared" si="937"/>
        <v>0</v>
      </c>
    </row>
    <row r="9941" spans="1:21" x14ac:dyDescent="0.25">
      <c r="A9941">
        <v>2025</v>
      </c>
      <c r="B9941">
        <v>15808971</v>
      </c>
      <c r="C9941" t="s">
        <v>2944</v>
      </c>
      <c r="D9941">
        <v>693</v>
      </c>
      <c r="E9941" t="s">
        <v>18</v>
      </c>
      <c r="F9941" t="s">
        <v>16</v>
      </c>
      <c r="G9941">
        <v>57</v>
      </c>
      <c r="H9941">
        <v>9</v>
      </c>
      <c r="I9941">
        <v>0</v>
      </c>
      <c r="J9941">
        <v>2</v>
      </c>
      <c r="K9941">
        <v>1</v>
      </c>
      <c r="L9941">
        <v>1</v>
      </c>
      <c r="M9941">
        <v>135503</v>
      </c>
      <c r="N9941">
        <v>0</v>
      </c>
      <c r="O9941" t="str">
        <f t="shared" si="932"/>
        <v>46-60</v>
      </c>
      <c r="P9941" t="str">
        <f t="shared" si="933"/>
        <v>Medium</v>
      </c>
      <c r="Q9941" t="str">
        <f t="shared" si="934"/>
        <v>Long-Term</v>
      </c>
      <c r="R9941" t="str">
        <f t="shared" si="935"/>
        <v>Zero Balance</v>
      </c>
      <c r="S9941" t="str">
        <f t="shared" si="936"/>
        <v>Normal</v>
      </c>
      <c r="T9941">
        <v>1</v>
      </c>
      <c r="U9941">
        <f t="shared" si="937"/>
        <v>0</v>
      </c>
    </row>
    <row r="9942" spans="1:21" x14ac:dyDescent="0.25">
      <c r="A9942">
        <v>2025</v>
      </c>
      <c r="B9942">
        <v>15791972</v>
      </c>
      <c r="C9942" t="s">
        <v>635</v>
      </c>
      <c r="D9942">
        <v>748</v>
      </c>
      <c r="E9942" t="s">
        <v>15</v>
      </c>
      <c r="F9942" t="s">
        <v>16</v>
      </c>
      <c r="G9942">
        <v>20</v>
      </c>
      <c r="H9942">
        <v>7</v>
      </c>
      <c r="I9942">
        <v>0</v>
      </c>
      <c r="J9942">
        <v>2</v>
      </c>
      <c r="K9942">
        <v>0</v>
      </c>
      <c r="L9942">
        <v>0</v>
      </c>
      <c r="M9942">
        <v>10792</v>
      </c>
      <c r="N9942">
        <v>0</v>
      </c>
      <c r="O9942" t="str">
        <f t="shared" si="932"/>
        <v>&lt;30</v>
      </c>
      <c r="P9942" t="str">
        <f t="shared" si="933"/>
        <v>Medium</v>
      </c>
      <c r="Q9942" t="str">
        <f t="shared" si="934"/>
        <v>Mid-Term</v>
      </c>
      <c r="R9942" t="str">
        <f t="shared" si="935"/>
        <v>Zero Balance</v>
      </c>
      <c r="S9942" t="str">
        <f t="shared" si="936"/>
        <v>Normal</v>
      </c>
      <c r="T9942">
        <v>1</v>
      </c>
      <c r="U9942">
        <f t="shared" si="937"/>
        <v>0</v>
      </c>
    </row>
    <row r="9943" spans="1:21" x14ac:dyDescent="0.25">
      <c r="A9943">
        <v>2025</v>
      </c>
      <c r="B9943">
        <v>15676869</v>
      </c>
      <c r="C9943" t="s">
        <v>77</v>
      </c>
      <c r="D9943">
        <v>657</v>
      </c>
      <c r="E9943" t="s">
        <v>18</v>
      </c>
      <c r="F9943" t="s">
        <v>23</v>
      </c>
      <c r="G9943">
        <v>36</v>
      </c>
      <c r="H9943">
        <v>8</v>
      </c>
      <c r="I9943">
        <v>0</v>
      </c>
      <c r="J9943">
        <v>2</v>
      </c>
      <c r="K9943">
        <v>0</v>
      </c>
      <c r="L9943">
        <v>1</v>
      </c>
      <c r="M9943">
        <v>123866</v>
      </c>
      <c r="N9943">
        <v>0</v>
      </c>
      <c r="O9943" t="str">
        <f t="shared" si="932"/>
        <v>30-45</v>
      </c>
      <c r="P9943" t="str">
        <f t="shared" si="933"/>
        <v>Medium</v>
      </c>
      <c r="Q9943" t="str">
        <f t="shared" si="934"/>
        <v>Long-Term</v>
      </c>
      <c r="R9943" t="str">
        <f t="shared" si="935"/>
        <v>Zero Balance</v>
      </c>
      <c r="S9943" t="str">
        <f t="shared" si="936"/>
        <v>Normal</v>
      </c>
      <c r="T9943">
        <v>1</v>
      </c>
      <c r="U9943">
        <f t="shared" si="937"/>
        <v>0</v>
      </c>
    </row>
    <row r="9944" spans="1:21" x14ac:dyDescent="0.25">
      <c r="A9944">
        <v>2025</v>
      </c>
      <c r="B9944">
        <v>15683007</v>
      </c>
      <c r="C9944" t="s">
        <v>2945</v>
      </c>
      <c r="D9944">
        <v>739</v>
      </c>
      <c r="E9944" t="s">
        <v>26</v>
      </c>
      <c r="F9944" t="s">
        <v>16</v>
      </c>
      <c r="G9944">
        <v>25</v>
      </c>
      <c r="H9944">
        <v>5</v>
      </c>
      <c r="I9944">
        <v>113113</v>
      </c>
      <c r="J9944">
        <v>1</v>
      </c>
      <c r="K9944">
        <v>1</v>
      </c>
      <c r="L9944">
        <v>0</v>
      </c>
      <c r="M9944">
        <v>129181</v>
      </c>
      <c r="N9944">
        <v>0</v>
      </c>
      <c r="O9944" t="str">
        <f t="shared" si="932"/>
        <v>&lt;30</v>
      </c>
      <c r="P9944" t="str">
        <f t="shared" si="933"/>
        <v>Medium</v>
      </c>
      <c r="Q9944" t="str">
        <f t="shared" si="934"/>
        <v>Mid-Term</v>
      </c>
      <c r="R9944" t="str">
        <f t="shared" si="935"/>
        <v>High Balance</v>
      </c>
      <c r="S9944" t="str">
        <f t="shared" si="936"/>
        <v>High Value</v>
      </c>
      <c r="T9944">
        <v>1</v>
      </c>
      <c r="U9944">
        <f t="shared" si="937"/>
        <v>0</v>
      </c>
    </row>
    <row r="9945" spans="1:21" x14ac:dyDescent="0.25">
      <c r="A9945">
        <v>2025</v>
      </c>
      <c r="B9945">
        <v>15659495</v>
      </c>
      <c r="C9945" t="s">
        <v>117</v>
      </c>
      <c r="D9945">
        <v>784</v>
      </c>
      <c r="E9945" t="s">
        <v>18</v>
      </c>
      <c r="F9945" t="s">
        <v>23</v>
      </c>
      <c r="G9945">
        <v>23</v>
      </c>
      <c r="H9945">
        <v>2</v>
      </c>
      <c r="I9945">
        <v>0</v>
      </c>
      <c r="J9945">
        <v>1</v>
      </c>
      <c r="K9945">
        <v>1</v>
      </c>
      <c r="L9945">
        <v>1</v>
      </c>
      <c r="M9945">
        <v>6848</v>
      </c>
      <c r="N9945">
        <v>0</v>
      </c>
      <c r="O9945" t="str">
        <f t="shared" si="932"/>
        <v>&lt;30</v>
      </c>
      <c r="P9945" t="str">
        <f t="shared" si="933"/>
        <v>High</v>
      </c>
      <c r="Q9945" t="str">
        <f t="shared" si="934"/>
        <v>New</v>
      </c>
      <c r="R9945" t="str">
        <f t="shared" si="935"/>
        <v>Zero Balance</v>
      </c>
      <c r="S9945" t="str">
        <f t="shared" si="936"/>
        <v>Normal</v>
      </c>
      <c r="T9945">
        <v>1</v>
      </c>
      <c r="U9945">
        <f t="shared" si="937"/>
        <v>0</v>
      </c>
    </row>
    <row r="9946" spans="1:21" x14ac:dyDescent="0.25">
      <c r="A9946">
        <v>2025</v>
      </c>
      <c r="B9946">
        <v>15703923</v>
      </c>
      <c r="C9946" t="s">
        <v>58</v>
      </c>
      <c r="D9946">
        <v>744</v>
      </c>
      <c r="E9946" t="s">
        <v>26</v>
      </c>
      <c r="F9946" t="s">
        <v>23</v>
      </c>
      <c r="G9946">
        <v>41</v>
      </c>
      <c r="H9946">
        <v>7</v>
      </c>
      <c r="I9946">
        <v>190409</v>
      </c>
      <c r="J9946">
        <v>2</v>
      </c>
      <c r="K9946">
        <v>1</v>
      </c>
      <c r="L9946">
        <v>1</v>
      </c>
      <c r="M9946">
        <v>138361</v>
      </c>
      <c r="N9946">
        <v>0</v>
      </c>
      <c r="O9946" t="str">
        <f t="shared" si="932"/>
        <v>30-45</v>
      </c>
      <c r="P9946" t="str">
        <f t="shared" si="933"/>
        <v>Medium</v>
      </c>
      <c r="Q9946" t="str">
        <f t="shared" si="934"/>
        <v>Mid-Term</v>
      </c>
      <c r="R9946" t="str">
        <f t="shared" si="935"/>
        <v>High Balance</v>
      </c>
      <c r="S9946" t="str">
        <f t="shared" si="936"/>
        <v>High Value</v>
      </c>
      <c r="T9946">
        <v>1</v>
      </c>
      <c r="U9946">
        <f t="shared" si="937"/>
        <v>0</v>
      </c>
    </row>
    <row r="9947" spans="1:21" x14ac:dyDescent="0.25">
      <c r="A9947">
        <v>2025</v>
      </c>
      <c r="B9947">
        <v>15674000</v>
      </c>
      <c r="C9947" t="s">
        <v>228</v>
      </c>
      <c r="D9947">
        <v>645</v>
      </c>
      <c r="E9947" t="s">
        <v>15</v>
      </c>
      <c r="F9947" t="s">
        <v>23</v>
      </c>
      <c r="G9947">
        <v>44</v>
      </c>
      <c r="H9947">
        <v>10</v>
      </c>
      <c r="I9947">
        <v>0</v>
      </c>
      <c r="J9947">
        <v>2</v>
      </c>
      <c r="K9947">
        <v>0</v>
      </c>
      <c r="L9947">
        <v>1</v>
      </c>
      <c r="M9947">
        <v>166707</v>
      </c>
      <c r="N9947">
        <v>0</v>
      </c>
      <c r="O9947" t="str">
        <f t="shared" si="932"/>
        <v>30-45</v>
      </c>
      <c r="P9947" t="str">
        <f t="shared" si="933"/>
        <v>Medium</v>
      </c>
      <c r="Q9947" t="str">
        <f t="shared" si="934"/>
        <v>Long-Term</v>
      </c>
      <c r="R9947" t="str">
        <f t="shared" si="935"/>
        <v>Zero Balance</v>
      </c>
      <c r="S9947" t="str">
        <f t="shared" si="936"/>
        <v>Normal</v>
      </c>
      <c r="T9947">
        <v>1</v>
      </c>
      <c r="U9947">
        <f t="shared" si="937"/>
        <v>0</v>
      </c>
    </row>
    <row r="9948" spans="1:21" x14ac:dyDescent="0.25">
      <c r="A9948">
        <v>2025</v>
      </c>
      <c r="B9948">
        <v>15618171</v>
      </c>
      <c r="C9948" t="s">
        <v>713</v>
      </c>
      <c r="D9948">
        <v>669</v>
      </c>
      <c r="E9948" t="s">
        <v>15</v>
      </c>
      <c r="F9948" t="s">
        <v>16</v>
      </c>
      <c r="G9948">
        <v>33</v>
      </c>
      <c r="H9948">
        <v>9</v>
      </c>
      <c r="I9948">
        <v>0</v>
      </c>
      <c r="J9948">
        <v>2</v>
      </c>
      <c r="K9948">
        <v>0</v>
      </c>
      <c r="L9948">
        <v>1</v>
      </c>
      <c r="M9948">
        <v>107221</v>
      </c>
      <c r="N9948">
        <v>0</v>
      </c>
      <c r="O9948" t="str">
        <f t="shared" si="932"/>
        <v>30-45</v>
      </c>
      <c r="P9948" t="str">
        <f t="shared" si="933"/>
        <v>Medium</v>
      </c>
      <c r="Q9948" t="str">
        <f t="shared" si="934"/>
        <v>Long-Term</v>
      </c>
      <c r="R9948" t="str">
        <f t="shared" si="935"/>
        <v>Zero Balance</v>
      </c>
      <c r="S9948" t="str">
        <f t="shared" si="936"/>
        <v>Normal</v>
      </c>
      <c r="T9948">
        <v>1</v>
      </c>
      <c r="U9948">
        <f t="shared" si="937"/>
        <v>0</v>
      </c>
    </row>
    <row r="9949" spans="1:21" x14ac:dyDescent="0.25">
      <c r="A9949">
        <v>2025</v>
      </c>
      <c r="B9949">
        <v>15732202</v>
      </c>
      <c r="C9949" t="s">
        <v>778</v>
      </c>
      <c r="D9949">
        <v>615</v>
      </c>
      <c r="E9949" t="s">
        <v>15</v>
      </c>
      <c r="F9949" t="s">
        <v>23</v>
      </c>
      <c r="G9949">
        <v>34</v>
      </c>
      <c r="H9949">
        <v>1</v>
      </c>
      <c r="I9949">
        <v>83503</v>
      </c>
      <c r="J9949">
        <v>2</v>
      </c>
      <c r="K9949">
        <v>1</v>
      </c>
      <c r="L9949">
        <v>1</v>
      </c>
      <c r="M9949">
        <v>73125</v>
      </c>
      <c r="N9949">
        <v>1</v>
      </c>
      <c r="O9949" t="str">
        <f t="shared" si="932"/>
        <v>30-45</v>
      </c>
      <c r="P9949" t="str">
        <f t="shared" si="933"/>
        <v>Medium</v>
      </c>
      <c r="Q9949" t="str">
        <f t="shared" si="934"/>
        <v>New</v>
      </c>
      <c r="R9949" t="str">
        <f t="shared" si="935"/>
        <v>Low Balance</v>
      </c>
      <c r="S9949" t="str">
        <f t="shared" si="936"/>
        <v>Normal</v>
      </c>
      <c r="T9949">
        <v>1</v>
      </c>
      <c r="U9949">
        <f t="shared" si="937"/>
        <v>83503</v>
      </c>
    </row>
    <row r="9950" spans="1:21" x14ac:dyDescent="0.25">
      <c r="A9950">
        <v>2025</v>
      </c>
      <c r="B9950">
        <v>15735078</v>
      </c>
      <c r="C9950" t="s">
        <v>2563</v>
      </c>
      <c r="D9950">
        <v>724</v>
      </c>
      <c r="E9950" t="s">
        <v>26</v>
      </c>
      <c r="F9950" t="s">
        <v>16</v>
      </c>
      <c r="G9950">
        <v>53</v>
      </c>
      <c r="H9950">
        <v>1</v>
      </c>
      <c r="I9950">
        <v>139688</v>
      </c>
      <c r="J9950">
        <v>2</v>
      </c>
      <c r="K9950">
        <v>1</v>
      </c>
      <c r="L9950">
        <v>1</v>
      </c>
      <c r="M9950">
        <v>12914</v>
      </c>
      <c r="N9950">
        <v>0</v>
      </c>
      <c r="O9950" t="str">
        <f t="shared" si="932"/>
        <v>46-60</v>
      </c>
      <c r="P9950" t="str">
        <f t="shared" si="933"/>
        <v>Medium</v>
      </c>
      <c r="Q9950" t="str">
        <f t="shared" si="934"/>
        <v>New</v>
      </c>
      <c r="R9950" t="str">
        <f t="shared" si="935"/>
        <v>High Balance</v>
      </c>
      <c r="S9950" t="str">
        <f t="shared" si="936"/>
        <v>High Value</v>
      </c>
      <c r="T9950">
        <v>1</v>
      </c>
      <c r="U9950">
        <f t="shared" si="937"/>
        <v>0</v>
      </c>
    </row>
    <row r="9951" spans="1:21" x14ac:dyDescent="0.25">
      <c r="A9951">
        <v>2025</v>
      </c>
      <c r="B9951">
        <v>15798615</v>
      </c>
      <c r="C9951" t="s">
        <v>674</v>
      </c>
      <c r="D9951">
        <v>850</v>
      </c>
      <c r="E9951" t="s">
        <v>15</v>
      </c>
      <c r="F9951" t="s">
        <v>16</v>
      </c>
      <c r="G9951">
        <v>47</v>
      </c>
      <c r="H9951">
        <v>9</v>
      </c>
      <c r="I9951">
        <v>137302</v>
      </c>
      <c r="J9951">
        <v>1</v>
      </c>
      <c r="K9951">
        <v>1</v>
      </c>
      <c r="L9951">
        <v>0</v>
      </c>
      <c r="M9951">
        <v>44352</v>
      </c>
      <c r="N9951">
        <v>0</v>
      </c>
      <c r="O9951" t="str">
        <f t="shared" si="932"/>
        <v>46-60</v>
      </c>
      <c r="P9951" t="str">
        <f t="shared" si="933"/>
        <v>High</v>
      </c>
      <c r="Q9951" t="str">
        <f t="shared" si="934"/>
        <v>Long-Term</v>
      </c>
      <c r="R9951" t="str">
        <f t="shared" si="935"/>
        <v>High Balance</v>
      </c>
      <c r="S9951" t="str">
        <f t="shared" si="936"/>
        <v>High Value</v>
      </c>
      <c r="T9951">
        <v>1</v>
      </c>
      <c r="U9951">
        <f t="shared" si="937"/>
        <v>0</v>
      </c>
    </row>
    <row r="9952" spans="1:21" x14ac:dyDescent="0.25">
      <c r="A9952">
        <v>2025</v>
      </c>
      <c r="B9952">
        <v>15638494</v>
      </c>
      <c r="C9952" t="s">
        <v>2946</v>
      </c>
      <c r="D9952">
        <v>625</v>
      </c>
      <c r="E9952" t="s">
        <v>26</v>
      </c>
      <c r="F9952" t="s">
        <v>16</v>
      </c>
      <c r="G9952">
        <v>39</v>
      </c>
      <c r="H9952">
        <v>10</v>
      </c>
      <c r="I9952">
        <v>129845</v>
      </c>
      <c r="J9952">
        <v>1</v>
      </c>
      <c r="K9952">
        <v>1</v>
      </c>
      <c r="L9952">
        <v>1</v>
      </c>
      <c r="M9952">
        <v>96445</v>
      </c>
      <c r="N9952">
        <v>0</v>
      </c>
      <c r="O9952" t="str">
        <f t="shared" si="932"/>
        <v>30-45</v>
      </c>
      <c r="P9952" t="str">
        <f t="shared" si="933"/>
        <v>Medium</v>
      </c>
      <c r="Q9952" t="str">
        <f t="shared" si="934"/>
        <v>Long-Term</v>
      </c>
      <c r="R9952" t="str">
        <f t="shared" si="935"/>
        <v>High Balance</v>
      </c>
      <c r="S9952" t="str">
        <f t="shared" si="936"/>
        <v>High Value</v>
      </c>
      <c r="T9952">
        <v>1</v>
      </c>
      <c r="U9952">
        <f t="shared" si="937"/>
        <v>0</v>
      </c>
    </row>
    <row r="9953" spans="1:21" x14ac:dyDescent="0.25">
      <c r="A9953">
        <v>2025</v>
      </c>
      <c r="B9953">
        <v>15763874</v>
      </c>
      <c r="C9953" t="s">
        <v>184</v>
      </c>
      <c r="D9953">
        <v>635</v>
      </c>
      <c r="E9953" t="s">
        <v>18</v>
      </c>
      <c r="F9953" t="s">
        <v>23</v>
      </c>
      <c r="G9953">
        <v>46</v>
      </c>
      <c r="H9953">
        <v>8</v>
      </c>
      <c r="I9953">
        <v>0</v>
      </c>
      <c r="J9953">
        <v>2</v>
      </c>
      <c r="K9953">
        <v>1</v>
      </c>
      <c r="L9953">
        <v>1</v>
      </c>
      <c r="M9953">
        <v>60739</v>
      </c>
      <c r="N9953">
        <v>0</v>
      </c>
      <c r="O9953" t="str">
        <f t="shared" si="932"/>
        <v>46-60</v>
      </c>
      <c r="P9953" t="str">
        <f t="shared" si="933"/>
        <v>Medium</v>
      </c>
      <c r="Q9953" t="str">
        <f t="shared" si="934"/>
        <v>Long-Term</v>
      </c>
      <c r="R9953" t="str">
        <f t="shared" si="935"/>
        <v>Zero Balance</v>
      </c>
      <c r="S9953" t="str">
        <f t="shared" si="936"/>
        <v>Normal</v>
      </c>
      <c r="T9953">
        <v>1</v>
      </c>
      <c r="U9953">
        <f t="shared" si="937"/>
        <v>0</v>
      </c>
    </row>
    <row r="9954" spans="1:21" x14ac:dyDescent="0.25">
      <c r="A9954">
        <v>2025</v>
      </c>
      <c r="B9954">
        <v>15696355</v>
      </c>
      <c r="C9954" t="s">
        <v>2947</v>
      </c>
      <c r="D9954">
        <v>724</v>
      </c>
      <c r="E9954" t="s">
        <v>26</v>
      </c>
      <c r="F9954" t="s">
        <v>23</v>
      </c>
      <c r="G9954">
        <v>37</v>
      </c>
      <c r="H9954">
        <v>6</v>
      </c>
      <c r="I9954">
        <v>125489</v>
      </c>
      <c r="J9954">
        <v>1</v>
      </c>
      <c r="K9954">
        <v>1</v>
      </c>
      <c r="L9954">
        <v>0</v>
      </c>
      <c r="M9954">
        <v>118571</v>
      </c>
      <c r="N9954">
        <v>0</v>
      </c>
      <c r="O9954" t="str">
        <f t="shared" si="932"/>
        <v>30-45</v>
      </c>
      <c r="P9954" t="str">
        <f t="shared" si="933"/>
        <v>Medium</v>
      </c>
      <c r="Q9954" t="str">
        <f t="shared" si="934"/>
        <v>Mid-Term</v>
      </c>
      <c r="R9954" t="str">
        <f t="shared" si="935"/>
        <v>High Balance</v>
      </c>
      <c r="S9954" t="str">
        <f t="shared" si="936"/>
        <v>High Value</v>
      </c>
      <c r="T9954">
        <v>1</v>
      </c>
      <c r="U9954">
        <f t="shared" si="937"/>
        <v>0</v>
      </c>
    </row>
    <row r="9955" spans="1:21" x14ac:dyDescent="0.25">
      <c r="A9955">
        <v>2025</v>
      </c>
      <c r="B9955">
        <v>15655952</v>
      </c>
      <c r="C9955" t="s">
        <v>507</v>
      </c>
      <c r="D9955">
        <v>550</v>
      </c>
      <c r="E9955" t="s">
        <v>15</v>
      </c>
      <c r="F9955" t="s">
        <v>23</v>
      </c>
      <c r="G9955">
        <v>47</v>
      </c>
      <c r="H9955">
        <v>2</v>
      </c>
      <c r="I9955">
        <v>0</v>
      </c>
      <c r="J9955">
        <v>2</v>
      </c>
      <c r="K9955">
        <v>1</v>
      </c>
      <c r="L9955">
        <v>1</v>
      </c>
      <c r="M9955">
        <v>97057</v>
      </c>
      <c r="N9955">
        <v>0</v>
      </c>
      <c r="O9955" t="str">
        <f t="shared" si="932"/>
        <v>46-60</v>
      </c>
      <c r="P9955" t="str">
        <f t="shared" si="933"/>
        <v>Low</v>
      </c>
      <c r="Q9955" t="str">
        <f t="shared" si="934"/>
        <v>New</v>
      </c>
      <c r="R9955" t="str">
        <f t="shared" si="935"/>
        <v>Zero Balance</v>
      </c>
      <c r="S9955" t="str">
        <f t="shared" si="936"/>
        <v>Normal</v>
      </c>
      <c r="T9955">
        <v>1</v>
      </c>
      <c r="U9955">
        <f t="shared" si="937"/>
        <v>0</v>
      </c>
    </row>
    <row r="9956" spans="1:21" x14ac:dyDescent="0.25">
      <c r="A9956">
        <v>2025</v>
      </c>
      <c r="B9956">
        <v>15739850</v>
      </c>
      <c r="C9956" t="s">
        <v>859</v>
      </c>
      <c r="D9956">
        <v>645</v>
      </c>
      <c r="E9956" t="s">
        <v>15</v>
      </c>
      <c r="F9956" t="s">
        <v>23</v>
      </c>
      <c r="G9956">
        <v>45</v>
      </c>
      <c r="H9956">
        <v>6</v>
      </c>
      <c r="I9956">
        <v>155418</v>
      </c>
      <c r="J9956">
        <v>1</v>
      </c>
      <c r="K9956">
        <v>0</v>
      </c>
      <c r="L9956">
        <v>1</v>
      </c>
      <c r="M9956">
        <v>3449</v>
      </c>
      <c r="N9956">
        <v>0</v>
      </c>
      <c r="O9956" t="str">
        <f t="shared" si="932"/>
        <v>30-45</v>
      </c>
      <c r="P9956" t="str">
        <f t="shared" si="933"/>
        <v>Medium</v>
      </c>
      <c r="Q9956" t="str">
        <f t="shared" si="934"/>
        <v>Mid-Term</v>
      </c>
      <c r="R9956" t="str">
        <f t="shared" si="935"/>
        <v>High Balance</v>
      </c>
      <c r="S9956" t="str">
        <f t="shared" si="936"/>
        <v>High Value</v>
      </c>
      <c r="T9956">
        <v>1</v>
      </c>
      <c r="U9956">
        <f t="shared" si="937"/>
        <v>0</v>
      </c>
    </row>
    <row r="9957" spans="1:21" x14ac:dyDescent="0.25">
      <c r="A9957">
        <v>2025</v>
      </c>
      <c r="B9957">
        <v>15611338</v>
      </c>
      <c r="C9957" t="s">
        <v>2948</v>
      </c>
      <c r="D9957">
        <v>714</v>
      </c>
      <c r="E9957" t="s">
        <v>18</v>
      </c>
      <c r="F9957" t="s">
        <v>23</v>
      </c>
      <c r="G9957">
        <v>29</v>
      </c>
      <c r="H9957">
        <v>4</v>
      </c>
      <c r="I9957">
        <v>0</v>
      </c>
      <c r="J9957">
        <v>2</v>
      </c>
      <c r="K9957">
        <v>1</v>
      </c>
      <c r="L9957">
        <v>1</v>
      </c>
      <c r="M9957">
        <v>37606</v>
      </c>
      <c r="N9957">
        <v>0</v>
      </c>
      <c r="O9957" t="str">
        <f t="shared" si="932"/>
        <v>&lt;30</v>
      </c>
      <c r="P9957" t="str">
        <f t="shared" si="933"/>
        <v>Medium</v>
      </c>
      <c r="Q9957" t="str">
        <f t="shared" si="934"/>
        <v>Mid-Term</v>
      </c>
      <c r="R9957" t="str">
        <f t="shared" si="935"/>
        <v>Zero Balance</v>
      </c>
      <c r="S9957" t="str">
        <f t="shared" si="936"/>
        <v>Normal</v>
      </c>
      <c r="T9957">
        <v>1</v>
      </c>
      <c r="U9957">
        <f t="shared" si="937"/>
        <v>0</v>
      </c>
    </row>
    <row r="9958" spans="1:21" x14ac:dyDescent="0.25">
      <c r="A9958">
        <v>2025</v>
      </c>
      <c r="B9958">
        <v>15707861</v>
      </c>
      <c r="C9958" t="s">
        <v>564</v>
      </c>
      <c r="D9958">
        <v>520</v>
      </c>
      <c r="E9958" t="s">
        <v>15</v>
      </c>
      <c r="F9958" t="s">
        <v>16</v>
      </c>
      <c r="G9958">
        <v>46</v>
      </c>
      <c r="H9958">
        <v>10</v>
      </c>
      <c r="I9958">
        <v>85217</v>
      </c>
      <c r="J9958">
        <v>1</v>
      </c>
      <c r="K9958">
        <v>1</v>
      </c>
      <c r="L9958">
        <v>0</v>
      </c>
      <c r="M9958">
        <v>117370</v>
      </c>
      <c r="N9958">
        <v>1</v>
      </c>
      <c r="O9958" t="str">
        <f t="shared" si="932"/>
        <v>46-60</v>
      </c>
      <c r="P9958" t="str">
        <f t="shared" si="933"/>
        <v>Low</v>
      </c>
      <c r="Q9958" t="str">
        <f t="shared" si="934"/>
        <v>Long-Term</v>
      </c>
      <c r="R9958" t="str">
        <f t="shared" si="935"/>
        <v>Low Balance</v>
      </c>
      <c r="S9958" t="str">
        <f t="shared" si="936"/>
        <v>Normal</v>
      </c>
      <c r="T9958">
        <v>1</v>
      </c>
      <c r="U9958">
        <f t="shared" si="937"/>
        <v>85217</v>
      </c>
    </row>
    <row r="9959" spans="1:21" x14ac:dyDescent="0.25">
      <c r="A9959">
        <v>2025</v>
      </c>
      <c r="B9959">
        <v>15672237</v>
      </c>
      <c r="C9959" t="s">
        <v>1241</v>
      </c>
      <c r="D9959">
        <v>633</v>
      </c>
      <c r="E9959" t="s">
        <v>15</v>
      </c>
      <c r="F9959" t="s">
        <v>23</v>
      </c>
      <c r="G9959">
        <v>25</v>
      </c>
      <c r="H9959">
        <v>1</v>
      </c>
      <c r="I9959">
        <v>0</v>
      </c>
      <c r="J9959">
        <v>1</v>
      </c>
      <c r="K9959">
        <v>1</v>
      </c>
      <c r="L9959">
        <v>0</v>
      </c>
      <c r="M9959">
        <v>100599</v>
      </c>
      <c r="N9959">
        <v>0</v>
      </c>
      <c r="O9959" t="str">
        <f t="shared" si="932"/>
        <v>&lt;30</v>
      </c>
      <c r="P9959" t="str">
        <f t="shared" si="933"/>
        <v>Medium</v>
      </c>
      <c r="Q9959" t="str">
        <f t="shared" si="934"/>
        <v>New</v>
      </c>
      <c r="R9959" t="str">
        <f t="shared" si="935"/>
        <v>Zero Balance</v>
      </c>
      <c r="S9959" t="str">
        <f t="shared" si="936"/>
        <v>Normal</v>
      </c>
      <c r="T9959">
        <v>1</v>
      </c>
      <c r="U9959">
        <f t="shared" si="937"/>
        <v>0</v>
      </c>
    </row>
    <row r="9960" spans="1:21" x14ac:dyDescent="0.25">
      <c r="A9960">
        <v>2025</v>
      </c>
      <c r="B9960">
        <v>15657771</v>
      </c>
      <c r="C9960" t="s">
        <v>617</v>
      </c>
      <c r="D9960">
        <v>537</v>
      </c>
      <c r="E9960" t="s">
        <v>15</v>
      </c>
      <c r="F9960" t="s">
        <v>23</v>
      </c>
      <c r="G9960">
        <v>37</v>
      </c>
      <c r="H9960">
        <v>6</v>
      </c>
      <c r="I9960">
        <v>0</v>
      </c>
      <c r="J9960">
        <v>1</v>
      </c>
      <c r="K9960">
        <v>1</v>
      </c>
      <c r="L9960">
        <v>1</v>
      </c>
      <c r="M9960">
        <v>17802</v>
      </c>
      <c r="N9960">
        <v>0</v>
      </c>
      <c r="O9960" t="str">
        <f t="shared" si="932"/>
        <v>30-45</v>
      </c>
      <c r="P9960" t="str">
        <f t="shared" si="933"/>
        <v>Low</v>
      </c>
      <c r="Q9960" t="str">
        <f t="shared" si="934"/>
        <v>Mid-Term</v>
      </c>
      <c r="R9960" t="str">
        <f t="shared" si="935"/>
        <v>Zero Balance</v>
      </c>
      <c r="S9960" t="str">
        <f t="shared" si="936"/>
        <v>Normal</v>
      </c>
      <c r="T9960">
        <v>1</v>
      </c>
      <c r="U9960">
        <f t="shared" si="937"/>
        <v>0</v>
      </c>
    </row>
    <row r="9961" spans="1:21" x14ac:dyDescent="0.25">
      <c r="A9961">
        <v>2025</v>
      </c>
      <c r="B9961">
        <v>15677783</v>
      </c>
      <c r="C9961" t="s">
        <v>113</v>
      </c>
      <c r="D9961">
        <v>764</v>
      </c>
      <c r="E9961" t="s">
        <v>18</v>
      </c>
      <c r="F9961" t="s">
        <v>23</v>
      </c>
      <c r="G9961">
        <v>38</v>
      </c>
      <c r="H9961">
        <v>4</v>
      </c>
      <c r="I9961">
        <v>113607</v>
      </c>
      <c r="J9961">
        <v>1</v>
      </c>
      <c r="K9961">
        <v>1</v>
      </c>
      <c r="L9961">
        <v>0</v>
      </c>
      <c r="M9961">
        <v>91094</v>
      </c>
      <c r="N9961">
        <v>0</v>
      </c>
      <c r="O9961" t="str">
        <f t="shared" si="932"/>
        <v>30-45</v>
      </c>
      <c r="P9961" t="str">
        <f t="shared" si="933"/>
        <v>High</v>
      </c>
      <c r="Q9961" t="str">
        <f t="shared" si="934"/>
        <v>Mid-Term</v>
      </c>
      <c r="R9961" t="str">
        <f t="shared" si="935"/>
        <v>High Balance</v>
      </c>
      <c r="S9961" t="str">
        <f t="shared" si="936"/>
        <v>High Value</v>
      </c>
      <c r="T9961">
        <v>1</v>
      </c>
      <c r="U9961">
        <f t="shared" si="937"/>
        <v>0</v>
      </c>
    </row>
    <row r="9962" spans="1:21" x14ac:dyDescent="0.25">
      <c r="A9962">
        <v>2025</v>
      </c>
      <c r="B9962">
        <v>15681026</v>
      </c>
      <c r="C9962" t="s">
        <v>48</v>
      </c>
      <c r="D9962">
        <v>795</v>
      </c>
      <c r="E9962" t="s">
        <v>26</v>
      </c>
      <c r="F9962" t="s">
        <v>16</v>
      </c>
      <c r="G9962">
        <v>33</v>
      </c>
      <c r="H9962">
        <v>9</v>
      </c>
      <c r="I9962">
        <v>104553</v>
      </c>
      <c r="J9962">
        <v>1</v>
      </c>
      <c r="K9962">
        <v>1</v>
      </c>
      <c r="L9962">
        <v>1</v>
      </c>
      <c r="M9962">
        <v>120854</v>
      </c>
      <c r="N9962">
        <v>1</v>
      </c>
      <c r="O9962" t="str">
        <f t="shared" si="932"/>
        <v>30-45</v>
      </c>
      <c r="P9962" t="str">
        <f t="shared" si="933"/>
        <v>High</v>
      </c>
      <c r="Q9962" t="str">
        <f t="shared" si="934"/>
        <v>Long-Term</v>
      </c>
      <c r="R9962" t="str">
        <f t="shared" si="935"/>
        <v>High Balance</v>
      </c>
      <c r="S9962" t="str">
        <f t="shared" si="936"/>
        <v>High Value</v>
      </c>
      <c r="T9962">
        <v>1</v>
      </c>
      <c r="U9962">
        <f t="shared" si="937"/>
        <v>104553</v>
      </c>
    </row>
    <row r="9963" spans="1:21" x14ac:dyDescent="0.25">
      <c r="A9963">
        <v>2025</v>
      </c>
      <c r="B9963">
        <v>15566543</v>
      </c>
      <c r="C9963" t="s">
        <v>2949</v>
      </c>
      <c r="D9963">
        <v>573</v>
      </c>
      <c r="E9963" t="s">
        <v>18</v>
      </c>
      <c r="F9963" t="s">
        <v>23</v>
      </c>
      <c r="G9963">
        <v>44</v>
      </c>
      <c r="H9963">
        <v>9</v>
      </c>
      <c r="I9963">
        <v>0</v>
      </c>
      <c r="J9963">
        <v>2</v>
      </c>
      <c r="K9963">
        <v>1</v>
      </c>
      <c r="L9963">
        <v>0</v>
      </c>
      <c r="M9963">
        <v>107124</v>
      </c>
      <c r="N9963">
        <v>0</v>
      </c>
      <c r="O9963" t="str">
        <f t="shared" si="932"/>
        <v>30-45</v>
      </c>
      <c r="P9963" t="str">
        <f t="shared" si="933"/>
        <v>Low</v>
      </c>
      <c r="Q9963" t="str">
        <f t="shared" si="934"/>
        <v>Long-Term</v>
      </c>
      <c r="R9963" t="str">
        <f t="shared" si="935"/>
        <v>Zero Balance</v>
      </c>
      <c r="S9963" t="str">
        <f t="shared" si="936"/>
        <v>Normal</v>
      </c>
      <c r="T9963">
        <v>1</v>
      </c>
      <c r="U9963">
        <f t="shared" si="937"/>
        <v>0</v>
      </c>
    </row>
    <row r="9964" spans="1:21" x14ac:dyDescent="0.25">
      <c r="A9964">
        <v>2025</v>
      </c>
      <c r="B9964">
        <v>15594612</v>
      </c>
      <c r="C9964" t="s">
        <v>2350</v>
      </c>
      <c r="D9964">
        <v>702</v>
      </c>
      <c r="E9964" t="s">
        <v>18</v>
      </c>
      <c r="F9964" t="s">
        <v>23</v>
      </c>
      <c r="G9964">
        <v>44</v>
      </c>
      <c r="H9964">
        <v>9</v>
      </c>
      <c r="I9964">
        <v>0</v>
      </c>
      <c r="J9964">
        <v>1</v>
      </c>
      <c r="K9964">
        <v>0</v>
      </c>
      <c r="L9964">
        <v>0</v>
      </c>
      <c r="M9964">
        <v>59207</v>
      </c>
      <c r="N9964">
        <v>1</v>
      </c>
      <c r="O9964" t="str">
        <f t="shared" si="932"/>
        <v>30-45</v>
      </c>
      <c r="P9964" t="str">
        <f t="shared" si="933"/>
        <v>Medium</v>
      </c>
      <c r="Q9964" t="str">
        <f t="shared" si="934"/>
        <v>Long-Term</v>
      </c>
      <c r="R9964" t="str">
        <f t="shared" si="935"/>
        <v>Zero Balance</v>
      </c>
      <c r="S9964" t="str">
        <f t="shared" si="936"/>
        <v>Normal</v>
      </c>
      <c r="T9964">
        <v>1</v>
      </c>
      <c r="U9964">
        <f t="shared" si="937"/>
        <v>0</v>
      </c>
    </row>
    <row r="9965" spans="1:21" x14ac:dyDescent="0.25">
      <c r="A9965">
        <v>2025</v>
      </c>
      <c r="B9965">
        <v>15814664</v>
      </c>
      <c r="C9965" t="s">
        <v>33</v>
      </c>
      <c r="D9965">
        <v>740</v>
      </c>
      <c r="E9965" t="s">
        <v>26</v>
      </c>
      <c r="F9965" t="s">
        <v>23</v>
      </c>
      <c r="G9965">
        <v>33</v>
      </c>
      <c r="H9965">
        <v>2</v>
      </c>
      <c r="I9965">
        <v>126524</v>
      </c>
      <c r="J9965">
        <v>1</v>
      </c>
      <c r="K9965">
        <v>1</v>
      </c>
      <c r="L9965">
        <v>0</v>
      </c>
      <c r="M9965">
        <v>136869</v>
      </c>
      <c r="N9965">
        <v>0</v>
      </c>
      <c r="O9965" t="str">
        <f t="shared" si="932"/>
        <v>30-45</v>
      </c>
      <c r="P9965" t="str">
        <f t="shared" si="933"/>
        <v>Medium</v>
      </c>
      <c r="Q9965" t="str">
        <f t="shared" si="934"/>
        <v>New</v>
      </c>
      <c r="R9965" t="str">
        <f t="shared" si="935"/>
        <v>High Balance</v>
      </c>
      <c r="S9965" t="str">
        <f t="shared" si="936"/>
        <v>High Value</v>
      </c>
      <c r="T9965">
        <v>1</v>
      </c>
      <c r="U9965">
        <f t="shared" si="937"/>
        <v>0</v>
      </c>
    </row>
    <row r="9966" spans="1:21" x14ac:dyDescent="0.25">
      <c r="A9966">
        <v>2025</v>
      </c>
      <c r="B9966">
        <v>15642785</v>
      </c>
      <c r="C9966" t="s">
        <v>527</v>
      </c>
      <c r="D9966">
        <v>479</v>
      </c>
      <c r="E9966" t="s">
        <v>15</v>
      </c>
      <c r="F9966" t="s">
        <v>23</v>
      </c>
      <c r="G9966">
        <v>34</v>
      </c>
      <c r="H9966">
        <v>5</v>
      </c>
      <c r="I9966">
        <v>117593</v>
      </c>
      <c r="J9966">
        <v>2</v>
      </c>
      <c r="K9966">
        <v>0</v>
      </c>
      <c r="L9966">
        <v>0</v>
      </c>
      <c r="M9966">
        <v>113308</v>
      </c>
      <c r="N9966">
        <v>0</v>
      </c>
      <c r="O9966" t="str">
        <f t="shared" si="932"/>
        <v>30-45</v>
      </c>
      <c r="P9966" t="str">
        <f t="shared" si="933"/>
        <v>Low</v>
      </c>
      <c r="Q9966" t="str">
        <f t="shared" si="934"/>
        <v>Mid-Term</v>
      </c>
      <c r="R9966" t="str">
        <f t="shared" si="935"/>
        <v>High Balance</v>
      </c>
      <c r="S9966" t="str">
        <f t="shared" si="936"/>
        <v>High Value</v>
      </c>
      <c r="T9966">
        <v>1</v>
      </c>
      <c r="U9966">
        <f t="shared" si="937"/>
        <v>0</v>
      </c>
    </row>
    <row r="9967" spans="1:21" x14ac:dyDescent="0.25">
      <c r="A9967">
        <v>2025</v>
      </c>
      <c r="B9967">
        <v>15690164</v>
      </c>
      <c r="C9967" t="s">
        <v>286</v>
      </c>
      <c r="D9967">
        <v>627</v>
      </c>
      <c r="E9967" t="s">
        <v>26</v>
      </c>
      <c r="F9967" t="s">
        <v>16</v>
      </c>
      <c r="G9967">
        <v>33</v>
      </c>
      <c r="H9967">
        <v>4</v>
      </c>
      <c r="I9967">
        <v>83199</v>
      </c>
      <c r="J9967">
        <v>1</v>
      </c>
      <c r="K9967">
        <v>0</v>
      </c>
      <c r="L9967">
        <v>0</v>
      </c>
      <c r="M9967">
        <v>159335</v>
      </c>
      <c r="N9967">
        <v>0</v>
      </c>
      <c r="O9967" t="str">
        <f t="shared" si="932"/>
        <v>30-45</v>
      </c>
      <c r="P9967" t="str">
        <f t="shared" si="933"/>
        <v>Medium</v>
      </c>
      <c r="Q9967" t="str">
        <f t="shared" si="934"/>
        <v>Mid-Term</v>
      </c>
      <c r="R9967" t="str">
        <f t="shared" si="935"/>
        <v>Low Balance</v>
      </c>
      <c r="S9967" t="str">
        <f t="shared" si="936"/>
        <v>Normal</v>
      </c>
      <c r="T9967">
        <v>1</v>
      </c>
      <c r="U9967">
        <f t="shared" si="937"/>
        <v>0</v>
      </c>
    </row>
    <row r="9968" spans="1:21" x14ac:dyDescent="0.25">
      <c r="A9968">
        <v>2025</v>
      </c>
      <c r="B9968">
        <v>15590213</v>
      </c>
      <c r="C9968" t="s">
        <v>405</v>
      </c>
      <c r="D9968">
        <v>479</v>
      </c>
      <c r="E9968" t="s">
        <v>18</v>
      </c>
      <c r="F9968" t="s">
        <v>23</v>
      </c>
      <c r="G9968">
        <v>35</v>
      </c>
      <c r="H9968">
        <v>4</v>
      </c>
      <c r="I9968">
        <v>125921</v>
      </c>
      <c r="J9968">
        <v>1</v>
      </c>
      <c r="K9968">
        <v>1</v>
      </c>
      <c r="L9968">
        <v>1</v>
      </c>
      <c r="M9968">
        <v>20393</v>
      </c>
      <c r="N9968">
        <v>0</v>
      </c>
      <c r="O9968" t="str">
        <f t="shared" si="932"/>
        <v>30-45</v>
      </c>
      <c r="P9968" t="str">
        <f t="shared" si="933"/>
        <v>Low</v>
      </c>
      <c r="Q9968" t="str">
        <f t="shared" si="934"/>
        <v>Mid-Term</v>
      </c>
      <c r="R9968" t="str">
        <f t="shared" si="935"/>
        <v>High Balance</v>
      </c>
      <c r="S9968" t="str">
        <f t="shared" si="936"/>
        <v>High Value</v>
      </c>
      <c r="T9968">
        <v>1</v>
      </c>
      <c r="U9968">
        <f t="shared" si="937"/>
        <v>0</v>
      </c>
    </row>
    <row r="9969" spans="1:21" x14ac:dyDescent="0.25">
      <c r="A9969">
        <v>2025</v>
      </c>
      <c r="B9969">
        <v>15603794</v>
      </c>
      <c r="C9969" t="s">
        <v>562</v>
      </c>
      <c r="D9969">
        <v>623</v>
      </c>
      <c r="E9969" t="s">
        <v>15</v>
      </c>
      <c r="F9969" t="s">
        <v>23</v>
      </c>
      <c r="G9969">
        <v>48</v>
      </c>
      <c r="H9969">
        <v>5</v>
      </c>
      <c r="I9969">
        <v>118469</v>
      </c>
      <c r="J9969">
        <v>1</v>
      </c>
      <c r="K9969">
        <v>1</v>
      </c>
      <c r="L9969">
        <v>1</v>
      </c>
      <c r="M9969">
        <v>158590</v>
      </c>
      <c r="N9969">
        <v>0</v>
      </c>
      <c r="O9969" t="str">
        <f t="shared" si="932"/>
        <v>46-60</v>
      </c>
      <c r="P9969" t="str">
        <f t="shared" si="933"/>
        <v>Medium</v>
      </c>
      <c r="Q9969" t="str">
        <f t="shared" si="934"/>
        <v>Mid-Term</v>
      </c>
      <c r="R9969" t="str">
        <f t="shared" si="935"/>
        <v>High Balance</v>
      </c>
      <c r="S9969" t="str">
        <f t="shared" si="936"/>
        <v>High Value</v>
      </c>
      <c r="T9969">
        <v>1</v>
      </c>
      <c r="U9969">
        <f t="shared" si="937"/>
        <v>0</v>
      </c>
    </row>
    <row r="9970" spans="1:21" x14ac:dyDescent="0.25">
      <c r="A9970">
        <v>2025</v>
      </c>
      <c r="B9970">
        <v>15733491</v>
      </c>
      <c r="C9970" t="s">
        <v>680</v>
      </c>
      <c r="D9970">
        <v>512</v>
      </c>
      <c r="E9970" t="s">
        <v>26</v>
      </c>
      <c r="F9970" t="s">
        <v>16</v>
      </c>
      <c r="G9970">
        <v>40</v>
      </c>
      <c r="H9970">
        <v>8</v>
      </c>
      <c r="I9970">
        <v>153538</v>
      </c>
      <c r="J9970">
        <v>2</v>
      </c>
      <c r="K9970">
        <v>0</v>
      </c>
      <c r="L9970">
        <v>0</v>
      </c>
      <c r="M9970">
        <v>23101</v>
      </c>
      <c r="N9970">
        <v>0</v>
      </c>
      <c r="O9970" t="str">
        <f t="shared" si="932"/>
        <v>30-45</v>
      </c>
      <c r="P9970" t="str">
        <f t="shared" si="933"/>
        <v>Low</v>
      </c>
      <c r="Q9970" t="str">
        <f t="shared" si="934"/>
        <v>Long-Term</v>
      </c>
      <c r="R9970" t="str">
        <f t="shared" si="935"/>
        <v>High Balance</v>
      </c>
      <c r="S9970" t="str">
        <f t="shared" si="936"/>
        <v>High Value</v>
      </c>
      <c r="T9970">
        <v>1</v>
      </c>
      <c r="U9970">
        <f t="shared" si="937"/>
        <v>0</v>
      </c>
    </row>
    <row r="9971" spans="1:21" x14ac:dyDescent="0.25">
      <c r="A9971">
        <v>2025</v>
      </c>
      <c r="B9971">
        <v>15806360</v>
      </c>
      <c r="C9971" t="s">
        <v>637</v>
      </c>
      <c r="D9971">
        <v>609</v>
      </c>
      <c r="E9971" t="s">
        <v>15</v>
      </c>
      <c r="F9971" t="s">
        <v>23</v>
      </c>
      <c r="G9971">
        <v>41</v>
      </c>
      <c r="H9971">
        <v>6</v>
      </c>
      <c r="I9971">
        <v>0</v>
      </c>
      <c r="J9971">
        <v>1</v>
      </c>
      <c r="K9971">
        <v>0</v>
      </c>
      <c r="L9971">
        <v>1</v>
      </c>
      <c r="M9971">
        <v>112585</v>
      </c>
      <c r="N9971">
        <v>0</v>
      </c>
      <c r="O9971" t="str">
        <f t="shared" si="932"/>
        <v>30-45</v>
      </c>
      <c r="P9971" t="str">
        <f t="shared" si="933"/>
        <v>Medium</v>
      </c>
      <c r="Q9971" t="str">
        <f t="shared" si="934"/>
        <v>Mid-Term</v>
      </c>
      <c r="R9971" t="str">
        <f t="shared" si="935"/>
        <v>Zero Balance</v>
      </c>
      <c r="S9971" t="str">
        <f t="shared" si="936"/>
        <v>Normal</v>
      </c>
      <c r="T9971">
        <v>1</v>
      </c>
      <c r="U9971">
        <f t="shared" si="937"/>
        <v>0</v>
      </c>
    </row>
    <row r="9972" spans="1:21" x14ac:dyDescent="0.25">
      <c r="A9972">
        <v>2025</v>
      </c>
      <c r="B9972">
        <v>15587133</v>
      </c>
      <c r="C9972" t="s">
        <v>809</v>
      </c>
      <c r="D9972">
        <v>518</v>
      </c>
      <c r="E9972" t="s">
        <v>15</v>
      </c>
      <c r="F9972" t="s">
        <v>23</v>
      </c>
      <c r="G9972">
        <v>42</v>
      </c>
      <c r="H9972">
        <v>7</v>
      </c>
      <c r="I9972">
        <v>151027</v>
      </c>
      <c r="J9972">
        <v>2</v>
      </c>
      <c r="K9972">
        <v>1</v>
      </c>
      <c r="L9972">
        <v>0</v>
      </c>
      <c r="M9972">
        <v>119377</v>
      </c>
      <c r="N9972">
        <v>0</v>
      </c>
      <c r="O9972" t="str">
        <f t="shared" si="932"/>
        <v>30-45</v>
      </c>
      <c r="P9972" t="str">
        <f t="shared" si="933"/>
        <v>Low</v>
      </c>
      <c r="Q9972" t="str">
        <f t="shared" si="934"/>
        <v>Mid-Term</v>
      </c>
      <c r="R9972" t="str">
        <f t="shared" si="935"/>
        <v>High Balance</v>
      </c>
      <c r="S9972" t="str">
        <f t="shared" si="936"/>
        <v>High Value</v>
      </c>
      <c r="T9972">
        <v>1</v>
      </c>
      <c r="U9972">
        <f t="shared" si="937"/>
        <v>0</v>
      </c>
    </row>
    <row r="9973" spans="1:21" x14ac:dyDescent="0.25">
      <c r="A9973">
        <v>2025</v>
      </c>
      <c r="B9973">
        <v>15721377</v>
      </c>
      <c r="C9973" t="s">
        <v>167</v>
      </c>
      <c r="D9973">
        <v>833</v>
      </c>
      <c r="E9973" t="s">
        <v>15</v>
      </c>
      <c r="F9973" t="s">
        <v>16</v>
      </c>
      <c r="G9973">
        <v>34</v>
      </c>
      <c r="H9973">
        <v>3</v>
      </c>
      <c r="I9973">
        <v>144752</v>
      </c>
      <c r="J9973">
        <v>1</v>
      </c>
      <c r="K9973">
        <v>0</v>
      </c>
      <c r="L9973">
        <v>0</v>
      </c>
      <c r="M9973">
        <v>166473</v>
      </c>
      <c r="N9973">
        <v>0</v>
      </c>
      <c r="O9973" t="str">
        <f t="shared" si="932"/>
        <v>30-45</v>
      </c>
      <c r="P9973" t="str">
        <f t="shared" si="933"/>
        <v>High</v>
      </c>
      <c r="Q9973" t="str">
        <f t="shared" si="934"/>
        <v>New</v>
      </c>
      <c r="R9973" t="str">
        <f t="shared" si="935"/>
        <v>High Balance</v>
      </c>
      <c r="S9973" t="str">
        <f t="shared" si="936"/>
        <v>High Value</v>
      </c>
      <c r="T9973">
        <v>1</v>
      </c>
      <c r="U9973">
        <f t="shared" si="937"/>
        <v>0</v>
      </c>
    </row>
    <row r="9974" spans="1:21" x14ac:dyDescent="0.25">
      <c r="A9974">
        <v>2025</v>
      </c>
      <c r="B9974">
        <v>15747927</v>
      </c>
      <c r="C9974" t="s">
        <v>734</v>
      </c>
      <c r="D9974">
        <v>758</v>
      </c>
      <c r="E9974" t="s">
        <v>15</v>
      </c>
      <c r="F9974" t="s">
        <v>23</v>
      </c>
      <c r="G9974">
        <v>26</v>
      </c>
      <c r="H9974">
        <v>4</v>
      </c>
      <c r="I9974">
        <v>155740</v>
      </c>
      <c r="J9974">
        <v>1</v>
      </c>
      <c r="K9974">
        <v>1</v>
      </c>
      <c r="L9974">
        <v>0</v>
      </c>
      <c r="M9974">
        <v>171552</v>
      </c>
      <c r="N9974">
        <v>0</v>
      </c>
      <c r="O9974" t="str">
        <f t="shared" si="932"/>
        <v>&lt;30</v>
      </c>
      <c r="P9974" t="str">
        <f t="shared" si="933"/>
        <v>High</v>
      </c>
      <c r="Q9974" t="str">
        <f t="shared" si="934"/>
        <v>Mid-Term</v>
      </c>
      <c r="R9974" t="str">
        <f t="shared" si="935"/>
        <v>High Balance</v>
      </c>
      <c r="S9974" t="str">
        <f t="shared" si="936"/>
        <v>High Value</v>
      </c>
      <c r="T9974">
        <v>1</v>
      </c>
      <c r="U9974">
        <f t="shared" si="937"/>
        <v>0</v>
      </c>
    </row>
    <row r="9975" spans="1:21" x14ac:dyDescent="0.25">
      <c r="A9975">
        <v>2025</v>
      </c>
      <c r="B9975">
        <v>15806455</v>
      </c>
      <c r="C9975" t="s">
        <v>216</v>
      </c>
      <c r="D9975">
        <v>611</v>
      </c>
      <c r="E9975" t="s">
        <v>15</v>
      </c>
      <c r="F9975" t="s">
        <v>23</v>
      </c>
      <c r="G9975">
        <v>27</v>
      </c>
      <c r="H9975">
        <v>7</v>
      </c>
      <c r="I9975">
        <v>0</v>
      </c>
      <c r="J9975">
        <v>2</v>
      </c>
      <c r="K9975">
        <v>1</v>
      </c>
      <c r="L9975">
        <v>1</v>
      </c>
      <c r="M9975">
        <v>157474</v>
      </c>
      <c r="N9975">
        <v>0</v>
      </c>
      <c r="O9975" t="str">
        <f t="shared" si="932"/>
        <v>&lt;30</v>
      </c>
      <c r="P9975" t="str">
        <f t="shared" si="933"/>
        <v>Medium</v>
      </c>
      <c r="Q9975" t="str">
        <f t="shared" si="934"/>
        <v>Mid-Term</v>
      </c>
      <c r="R9975" t="str">
        <f t="shared" si="935"/>
        <v>Zero Balance</v>
      </c>
      <c r="S9975" t="str">
        <f t="shared" si="936"/>
        <v>Normal</v>
      </c>
      <c r="T9975">
        <v>1</v>
      </c>
      <c r="U9975">
        <f t="shared" si="937"/>
        <v>0</v>
      </c>
    </row>
    <row r="9976" spans="1:21" x14ac:dyDescent="0.25">
      <c r="A9976">
        <v>2025</v>
      </c>
      <c r="B9976">
        <v>15695474</v>
      </c>
      <c r="C9976" t="s">
        <v>2152</v>
      </c>
      <c r="D9976">
        <v>583</v>
      </c>
      <c r="E9976" t="s">
        <v>15</v>
      </c>
      <c r="F9976" t="s">
        <v>23</v>
      </c>
      <c r="G9976">
        <v>33</v>
      </c>
      <c r="H9976">
        <v>7</v>
      </c>
      <c r="I9976">
        <v>122532</v>
      </c>
      <c r="J9976">
        <v>1</v>
      </c>
      <c r="K9976">
        <v>1</v>
      </c>
      <c r="L9976">
        <v>0</v>
      </c>
      <c r="M9976">
        <v>13549</v>
      </c>
      <c r="N9976">
        <v>0</v>
      </c>
      <c r="O9976" t="str">
        <f t="shared" si="932"/>
        <v>30-45</v>
      </c>
      <c r="P9976" t="str">
        <f t="shared" si="933"/>
        <v>Low</v>
      </c>
      <c r="Q9976" t="str">
        <f t="shared" si="934"/>
        <v>Mid-Term</v>
      </c>
      <c r="R9976" t="str">
        <f t="shared" si="935"/>
        <v>High Balance</v>
      </c>
      <c r="S9976" t="str">
        <f t="shared" si="936"/>
        <v>High Value</v>
      </c>
      <c r="T9976">
        <v>1</v>
      </c>
      <c r="U9976">
        <f t="shared" si="937"/>
        <v>0</v>
      </c>
    </row>
    <row r="9977" spans="1:21" x14ac:dyDescent="0.25">
      <c r="A9977">
        <v>2025</v>
      </c>
      <c r="B9977">
        <v>15666295</v>
      </c>
      <c r="C9977" t="s">
        <v>235</v>
      </c>
      <c r="D9977">
        <v>610</v>
      </c>
      <c r="E9977" t="s">
        <v>26</v>
      </c>
      <c r="F9977" t="s">
        <v>23</v>
      </c>
      <c r="G9977">
        <v>50</v>
      </c>
      <c r="H9977">
        <v>1</v>
      </c>
      <c r="I9977">
        <v>113957</v>
      </c>
      <c r="J9977">
        <v>2</v>
      </c>
      <c r="K9977">
        <v>1</v>
      </c>
      <c r="L9977">
        <v>0</v>
      </c>
      <c r="M9977">
        <v>196527</v>
      </c>
      <c r="N9977">
        <v>1</v>
      </c>
      <c r="O9977" t="str">
        <f t="shared" si="932"/>
        <v>46-60</v>
      </c>
      <c r="P9977" t="str">
        <f t="shared" si="933"/>
        <v>Medium</v>
      </c>
      <c r="Q9977" t="str">
        <f t="shared" si="934"/>
        <v>New</v>
      </c>
      <c r="R9977" t="str">
        <f t="shared" si="935"/>
        <v>High Balance</v>
      </c>
      <c r="S9977" t="str">
        <f t="shared" si="936"/>
        <v>High Value</v>
      </c>
      <c r="T9977">
        <v>1</v>
      </c>
      <c r="U9977">
        <f t="shared" si="937"/>
        <v>113957</v>
      </c>
    </row>
    <row r="9978" spans="1:21" x14ac:dyDescent="0.25">
      <c r="A9978">
        <v>2025</v>
      </c>
      <c r="B9978">
        <v>15656062</v>
      </c>
      <c r="C9978" t="s">
        <v>49</v>
      </c>
      <c r="D9978">
        <v>637</v>
      </c>
      <c r="E9978" t="s">
        <v>15</v>
      </c>
      <c r="F9978" t="s">
        <v>16</v>
      </c>
      <c r="G9978">
        <v>33</v>
      </c>
      <c r="H9978">
        <v>7</v>
      </c>
      <c r="I9978">
        <v>103378</v>
      </c>
      <c r="J9978">
        <v>1</v>
      </c>
      <c r="K9978">
        <v>1</v>
      </c>
      <c r="L9978">
        <v>0</v>
      </c>
      <c r="M9978">
        <v>84420</v>
      </c>
      <c r="N9978">
        <v>0</v>
      </c>
      <c r="O9978" t="str">
        <f t="shared" si="932"/>
        <v>30-45</v>
      </c>
      <c r="P9978" t="str">
        <f t="shared" si="933"/>
        <v>Medium</v>
      </c>
      <c r="Q9978" t="str">
        <f t="shared" si="934"/>
        <v>Mid-Term</v>
      </c>
      <c r="R9978" t="str">
        <f t="shared" si="935"/>
        <v>High Balance</v>
      </c>
      <c r="S9978" t="str">
        <f t="shared" si="936"/>
        <v>High Value</v>
      </c>
      <c r="T9978">
        <v>1</v>
      </c>
      <c r="U9978">
        <f t="shared" si="937"/>
        <v>0</v>
      </c>
    </row>
    <row r="9979" spans="1:21" x14ac:dyDescent="0.25">
      <c r="A9979">
        <v>2025</v>
      </c>
      <c r="B9979">
        <v>15579969</v>
      </c>
      <c r="C9979" t="s">
        <v>851</v>
      </c>
      <c r="D9979">
        <v>683</v>
      </c>
      <c r="E9979" t="s">
        <v>15</v>
      </c>
      <c r="F9979" t="s">
        <v>16</v>
      </c>
      <c r="G9979">
        <v>32</v>
      </c>
      <c r="H9979">
        <v>9</v>
      </c>
      <c r="I9979">
        <v>0</v>
      </c>
      <c r="J9979">
        <v>2</v>
      </c>
      <c r="K9979">
        <v>1</v>
      </c>
      <c r="L9979">
        <v>1</v>
      </c>
      <c r="M9979">
        <v>24992</v>
      </c>
      <c r="N9979">
        <v>0</v>
      </c>
      <c r="O9979" t="str">
        <f t="shared" si="932"/>
        <v>30-45</v>
      </c>
      <c r="P9979" t="str">
        <f t="shared" si="933"/>
        <v>Medium</v>
      </c>
      <c r="Q9979" t="str">
        <f t="shared" si="934"/>
        <v>Long-Term</v>
      </c>
      <c r="R9979" t="str">
        <f t="shared" si="935"/>
        <v>Zero Balance</v>
      </c>
      <c r="S9979" t="str">
        <f t="shared" si="936"/>
        <v>Normal</v>
      </c>
      <c r="T9979">
        <v>1</v>
      </c>
      <c r="U9979">
        <f t="shared" si="937"/>
        <v>0</v>
      </c>
    </row>
    <row r="9980" spans="1:21" x14ac:dyDescent="0.25">
      <c r="A9980">
        <v>2025</v>
      </c>
      <c r="B9980">
        <v>15703563</v>
      </c>
      <c r="C9980" t="s">
        <v>633</v>
      </c>
      <c r="D9980">
        <v>774</v>
      </c>
      <c r="E9980" t="s">
        <v>15</v>
      </c>
      <c r="F9980" t="s">
        <v>23</v>
      </c>
      <c r="G9980">
        <v>40</v>
      </c>
      <c r="H9980">
        <v>9</v>
      </c>
      <c r="I9980">
        <v>93017</v>
      </c>
      <c r="J9980">
        <v>2</v>
      </c>
      <c r="K9980">
        <v>1</v>
      </c>
      <c r="L9980">
        <v>0</v>
      </c>
      <c r="M9980">
        <v>191609</v>
      </c>
      <c r="N9980">
        <v>0</v>
      </c>
      <c r="O9980" t="str">
        <f t="shared" si="932"/>
        <v>30-45</v>
      </c>
      <c r="P9980" t="str">
        <f t="shared" si="933"/>
        <v>High</v>
      </c>
      <c r="Q9980" t="str">
        <f t="shared" si="934"/>
        <v>Long-Term</v>
      </c>
      <c r="R9980" t="str">
        <f t="shared" si="935"/>
        <v>Low Balance</v>
      </c>
      <c r="S9980" t="str">
        <f t="shared" si="936"/>
        <v>Normal</v>
      </c>
      <c r="T9980">
        <v>1</v>
      </c>
      <c r="U9980">
        <f t="shared" si="937"/>
        <v>0</v>
      </c>
    </row>
    <row r="9981" spans="1:21" x14ac:dyDescent="0.25">
      <c r="A9981">
        <v>2025</v>
      </c>
      <c r="B9981">
        <v>15692664</v>
      </c>
      <c r="C9981" t="s">
        <v>971</v>
      </c>
      <c r="D9981">
        <v>677</v>
      </c>
      <c r="E9981" t="s">
        <v>15</v>
      </c>
      <c r="F9981" t="s">
        <v>16</v>
      </c>
      <c r="G9981">
        <v>58</v>
      </c>
      <c r="H9981">
        <v>1</v>
      </c>
      <c r="I9981">
        <v>90023</v>
      </c>
      <c r="J9981">
        <v>1</v>
      </c>
      <c r="K9981">
        <v>0</v>
      </c>
      <c r="L9981">
        <v>1</v>
      </c>
      <c r="M9981">
        <v>2988</v>
      </c>
      <c r="N9981">
        <v>0</v>
      </c>
      <c r="O9981" t="str">
        <f t="shared" si="932"/>
        <v>46-60</v>
      </c>
      <c r="P9981" t="str">
        <f t="shared" si="933"/>
        <v>Medium</v>
      </c>
      <c r="Q9981" t="str">
        <f t="shared" si="934"/>
        <v>New</v>
      </c>
      <c r="R9981" t="str">
        <f t="shared" si="935"/>
        <v>Low Balance</v>
      </c>
      <c r="S9981" t="str">
        <f t="shared" si="936"/>
        <v>Normal</v>
      </c>
      <c r="T9981">
        <v>1</v>
      </c>
      <c r="U9981">
        <f t="shared" si="937"/>
        <v>0</v>
      </c>
    </row>
    <row r="9982" spans="1:21" x14ac:dyDescent="0.25">
      <c r="A9982">
        <v>2025</v>
      </c>
      <c r="B9982">
        <v>15719276</v>
      </c>
      <c r="C9982" t="s">
        <v>192</v>
      </c>
      <c r="D9982">
        <v>741</v>
      </c>
      <c r="E9982" t="s">
        <v>18</v>
      </c>
      <c r="F9982" t="s">
        <v>23</v>
      </c>
      <c r="G9982">
        <v>35</v>
      </c>
      <c r="H9982">
        <v>6</v>
      </c>
      <c r="I9982">
        <v>74371</v>
      </c>
      <c r="J9982">
        <v>1</v>
      </c>
      <c r="K9982">
        <v>0</v>
      </c>
      <c r="L9982">
        <v>0</v>
      </c>
      <c r="M9982">
        <v>99596</v>
      </c>
      <c r="N9982">
        <v>0</v>
      </c>
      <c r="O9982" t="str">
        <f t="shared" si="932"/>
        <v>30-45</v>
      </c>
      <c r="P9982" t="str">
        <f t="shared" si="933"/>
        <v>Medium</v>
      </c>
      <c r="Q9982" t="str">
        <f t="shared" si="934"/>
        <v>Mid-Term</v>
      </c>
      <c r="R9982" t="str">
        <f t="shared" si="935"/>
        <v>Low Balance</v>
      </c>
      <c r="S9982" t="str">
        <f t="shared" si="936"/>
        <v>Normal</v>
      </c>
      <c r="T9982">
        <v>1</v>
      </c>
      <c r="U9982">
        <f t="shared" si="937"/>
        <v>0</v>
      </c>
    </row>
    <row r="9983" spans="1:21" x14ac:dyDescent="0.25">
      <c r="A9983">
        <v>2025</v>
      </c>
      <c r="B9983">
        <v>15672754</v>
      </c>
      <c r="C9983" t="s">
        <v>2950</v>
      </c>
      <c r="D9983">
        <v>498</v>
      </c>
      <c r="E9983" t="s">
        <v>26</v>
      </c>
      <c r="F9983" t="s">
        <v>23</v>
      </c>
      <c r="G9983">
        <v>42</v>
      </c>
      <c r="H9983">
        <v>3</v>
      </c>
      <c r="I9983">
        <v>152040</v>
      </c>
      <c r="J9983">
        <v>1</v>
      </c>
      <c r="K9983">
        <v>1</v>
      </c>
      <c r="L9983">
        <v>1</v>
      </c>
      <c r="M9983">
        <v>53445</v>
      </c>
      <c r="N9983">
        <v>1</v>
      </c>
      <c r="O9983" t="str">
        <f t="shared" si="932"/>
        <v>30-45</v>
      </c>
      <c r="P9983" t="str">
        <f t="shared" si="933"/>
        <v>Low</v>
      </c>
      <c r="Q9983" t="str">
        <f t="shared" si="934"/>
        <v>New</v>
      </c>
      <c r="R9983" t="str">
        <f t="shared" si="935"/>
        <v>High Balance</v>
      </c>
      <c r="S9983" t="str">
        <f t="shared" si="936"/>
        <v>High Value</v>
      </c>
      <c r="T9983">
        <v>1</v>
      </c>
      <c r="U9983">
        <f t="shared" si="937"/>
        <v>152040</v>
      </c>
    </row>
    <row r="9984" spans="1:21" x14ac:dyDescent="0.25">
      <c r="A9984">
        <v>2025</v>
      </c>
      <c r="B9984">
        <v>15768163</v>
      </c>
      <c r="C9984" t="s">
        <v>906</v>
      </c>
      <c r="D9984">
        <v>655</v>
      </c>
      <c r="E9984" t="s">
        <v>26</v>
      </c>
      <c r="F9984" t="s">
        <v>16</v>
      </c>
      <c r="G9984">
        <v>46</v>
      </c>
      <c r="H9984">
        <v>7</v>
      </c>
      <c r="I9984">
        <v>137145</v>
      </c>
      <c r="J9984">
        <v>1</v>
      </c>
      <c r="K9984">
        <v>1</v>
      </c>
      <c r="L9984">
        <v>0</v>
      </c>
      <c r="M9984">
        <v>115146</v>
      </c>
      <c r="N9984">
        <v>1</v>
      </c>
      <c r="O9984" t="str">
        <f t="shared" si="932"/>
        <v>46-60</v>
      </c>
      <c r="P9984" t="str">
        <f t="shared" si="933"/>
        <v>Medium</v>
      </c>
      <c r="Q9984" t="str">
        <f t="shared" si="934"/>
        <v>Mid-Term</v>
      </c>
      <c r="R9984" t="str">
        <f t="shared" si="935"/>
        <v>High Balance</v>
      </c>
      <c r="S9984" t="str">
        <f t="shared" si="936"/>
        <v>High Value</v>
      </c>
      <c r="T9984">
        <v>1</v>
      </c>
      <c r="U9984">
        <f t="shared" si="937"/>
        <v>137145</v>
      </c>
    </row>
    <row r="9985" spans="1:21" x14ac:dyDescent="0.25">
      <c r="A9985">
        <v>2025</v>
      </c>
      <c r="B9985">
        <v>15656710</v>
      </c>
      <c r="C9985" t="s">
        <v>144</v>
      </c>
      <c r="D9985">
        <v>613</v>
      </c>
      <c r="E9985" t="s">
        <v>15</v>
      </c>
      <c r="F9985" t="s">
        <v>23</v>
      </c>
      <c r="G9985">
        <v>40</v>
      </c>
      <c r="H9985">
        <v>4</v>
      </c>
      <c r="I9985">
        <v>0</v>
      </c>
      <c r="J9985">
        <v>1</v>
      </c>
      <c r="K9985">
        <v>0</v>
      </c>
      <c r="L9985">
        <v>0</v>
      </c>
      <c r="M9985">
        <v>151325</v>
      </c>
      <c r="N9985">
        <v>0</v>
      </c>
      <c r="O9985" t="str">
        <f t="shared" si="932"/>
        <v>30-45</v>
      </c>
      <c r="P9985" t="str">
        <f t="shared" si="933"/>
        <v>Medium</v>
      </c>
      <c r="Q9985" t="str">
        <f t="shared" si="934"/>
        <v>Mid-Term</v>
      </c>
      <c r="R9985" t="str">
        <f t="shared" si="935"/>
        <v>Zero Balance</v>
      </c>
      <c r="S9985" t="str">
        <f t="shared" si="936"/>
        <v>Normal</v>
      </c>
      <c r="T9985">
        <v>1</v>
      </c>
      <c r="U9985">
        <f t="shared" si="937"/>
        <v>0</v>
      </c>
    </row>
    <row r="9986" spans="1:21" x14ac:dyDescent="0.25">
      <c r="A9986">
        <v>2025</v>
      </c>
      <c r="B9986">
        <v>15696175</v>
      </c>
      <c r="C9986" t="s">
        <v>639</v>
      </c>
      <c r="D9986">
        <v>602</v>
      </c>
      <c r="E9986" t="s">
        <v>26</v>
      </c>
      <c r="F9986" t="s">
        <v>23</v>
      </c>
      <c r="G9986">
        <v>35</v>
      </c>
      <c r="H9986">
        <v>7</v>
      </c>
      <c r="I9986">
        <v>90602</v>
      </c>
      <c r="J9986">
        <v>2</v>
      </c>
      <c r="K9986">
        <v>1</v>
      </c>
      <c r="L9986">
        <v>1</v>
      </c>
      <c r="M9986">
        <v>51695</v>
      </c>
      <c r="N9986">
        <v>0</v>
      </c>
      <c r="O9986" t="str">
        <f t="shared" ref="O9986:O10001" si="938">IF(G9986&lt;30,"&lt;30",IF(G9986&lt;=45,"30-45",IF(G9986&lt;=60,"46-60","60+")))</f>
        <v>30-45</v>
      </c>
      <c r="P9986" t="str">
        <f t="shared" ref="P9986:P10001" si="939">IF(D9986&lt;600,"Low",IF(D9986&lt;=750,"Medium","High"))</f>
        <v>Medium</v>
      </c>
      <c r="Q9986" t="str">
        <f t="shared" ref="Q9986:Q10001" si="940">IF(H9986&lt;=3,"New",IF(H9986&lt;=7,"Mid-Term","Long-Term"))</f>
        <v>Mid-Term</v>
      </c>
      <c r="R9986" t="str">
        <f t="shared" ref="R9986:R10001" si="941">IF(I9986=0,"Zero Balance",IF(I9986&lt;100000,"Low Balance","High Balance"))</f>
        <v>Low Balance</v>
      </c>
      <c r="S9986" t="str">
        <f t="shared" ref="S9986:S10001" si="942">IF(I9986&gt;=100000,"High Value","Normal")</f>
        <v>Normal</v>
      </c>
      <c r="T9986">
        <v>1</v>
      </c>
      <c r="U9986">
        <f t="shared" ref="U9986:U10001" si="943">IF(N9986=1,I9986,0)</f>
        <v>0</v>
      </c>
    </row>
    <row r="9987" spans="1:21" x14ac:dyDescent="0.25">
      <c r="A9987">
        <v>2025</v>
      </c>
      <c r="B9987">
        <v>15586914</v>
      </c>
      <c r="C9987" t="s">
        <v>738</v>
      </c>
      <c r="D9987">
        <v>659</v>
      </c>
      <c r="E9987" t="s">
        <v>15</v>
      </c>
      <c r="F9987" t="s">
        <v>23</v>
      </c>
      <c r="G9987">
        <v>36</v>
      </c>
      <c r="H9987">
        <v>6</v>
      </c>
      <c r="I9987">
        <v>123841</v>
      </c>
      <c r="J9987">
        <v>2</v>
      </c>
      <c r="K9987">
        <v>1</v>
      </c>
      <c r="L9987">
        <v>0</v>
      </c>
      <c r="M9987">
        <v>96833</v>
      </c>
      <c r="N9987">
        <v>0</v>
      </c>
      <c r="O9987" t="str">
        <f t="shared" si="938"/>
        <v>30-45</v>
      </c>
      <c r="P9987" t="str">
        <f t="shared" si="939"/>
        <v>Medium</v>
      </c>
      <c r="Q9987" t="str">
        <f t="shared" si="940"/>
        <v>Mid-Term</v>
      </c>
      <c r="R9987" t="str">
        <f t="shared" si="941"/>
        <v>High Balance</v>
      </c>
      <c r="S9987" t="str">
        <f t="shared" si="942"/>
        <v>High Value</v>
      </c>
      <c r="T9987">
        <v>1</v>
      </c>
      <c r="U9987">
        <f t="shared" si="943"/>
        <v>0</v>
      </c>
    </row>
    <row r="9988" spans="1:21" x14ac:dyDescent="0.25">
      <c r="A9988">
        <v>2025</v>
      </c>
      <c r="B9988">
        <v>15581736</v>
      </c>
      <c r="C9988" t="s">
        <v>24</v>
      </c>
      <c r="D9988">
        <v>673</v>
      </c>
      <c r="E9988" t="s">
        <v>26</v>
      </c>
      <c r="F9988" t="s">
        <v>23</v>
      </c>
      <c r="G9988">
        <v>47</v>
      </c>
      <c r="H9988">
        <v>1</v>
      </c>
      <c r="I9988">
        <v>183580</v>
      </c>
      <c r="J9988">
        <v>2</v>
      </c>
      <c r="K9988">
        <v>0</v>
      </c>
      <c r="L9988">
        <v>1</v>
      </c>
      <c r="M9988">
        <v>34048</v>
      </c>
      <c r="N9988">
        <v>0</v>
      </c>
      <c r="O9988" t="str">
        <f t="shared" si="938"/>
        <v>46-60</v>
      </c>
      <c r="P9988" t="str">
        <f t="shared" si="939"/>
        <v>Medium</v>
      </c>
      <c r="Q9988" t="str">
        <f t="shared" si="940"/>
        <v>New</v>
      </c>
      <c r="R9988" t="str">
        <f t="shared" si="941"/>
        <v>High Balance</v>
      </c>
      <c r="S9988" t="str">
        <f t="shared" si="942"/>
        <v>High Value</v>
      </c>
      <c r="T9988">
        <v>1</v>
      </c>
      <c r="U9988">
        <f t="shared" si="943"/>
        <v>0</v>
      </c>
    </row>
    <row r="9989" spans="1:21" x14ac:dyDescent="0.25">
      <c r="A9989">
        <v>2025</v>
      </c>
      <c r="B9989">
        <v>15588839</v>
      </c>
      <c r="C9989" t="s">
        <v>851</v>
      </c>
      <c r="D9989">
        <v>606</v>
      </c>
      <c r="E9989" t="s">
        <v>18</v>
      </c>
      <c r="F9989" t="s">
        <v>23</v>
      </c>
      <c r="G9989">
        <v>30</v>
      </c>
      <c r="H9989">
        <v>8</v>
      </c>
      <c r="I9989">
        <v>180308</v>
      </c>
      <c r="J9989">
        <v>2</v>
      </c>
      <c r="K9989">
        <v>1</v>
      </c>
      <c r="L9989">
        <v>1</v>
      </c>
      <c r="M9989">
        <v>1914</v>
      </c>
      <c r="N9989">
        <v>0</v>
      </c>
      <c r="O9989" t="str">
        <f t="shared" si="938"/>
        <v>30-45</v>
      </c>
      <c r="P9989" t="str">
        <f t="shared" si="939"/>
        <v>Medium</v>
      </c>
      <c r="Q9989" t="str">
        <f t="shared" si="940"/>
        <v>Long-Term</v>
      </c>
      <c r="R9989" t="str">
        <f t="shared" si="941"/>
        <v>High Balance</v>
      </c>
      <c r="S9989" t="str">
        <f t="shared" si="942"/>
        <v>High Value</v>
      </c>
      <c r="T9989">
        <v>1</v>
      </c>
      <c r="U9989">
        <f t="shared" si="943"/>
        <v>0</v>
      </c>
    </row>
    <row r="9990" spans="1:21" x14ac:dyDescent="0.25">
      <c r="A9990">
        <v>2025</v>
      </c>
      <c r="B9990">
        <v>15589329</v>
      </c>
      <c r="C9990" t="s">
        <v>82</v>
      </c>
      <c r="D9990">
        <v>775</v>
      </c>
      <c r="E9990" t="s">
        <v>15</v>
      </c>
      <c r="F9990" t="s">
        <v>23</v>
      </c>
      <c r="G9990">
        <v>30</v>
      </c>
      <c r="H9990">
        <v>4</v>
      </c>
      <c r="I9990">
        <v>0</v>
      </c>
      <c r="J9990">
        <v>2</v>
      </c>
      <c r="K9990">
        <v>1</v>
      </c>
      <c r="L9990">
        <v>0</v>
      </c>
      <c r="M9990">
        <v>49338</v>
      </c>
      <c r="N9990">
        <v>0</v>
      </c>
      <c r="O9990" t="str">
        <f t="shared" si="938"/>
        <v>30-45</v>
      </c>
      <c r="P9990" t="str">
        <f t="shared" si="939"/>
        <v>High</v>
      </c>
      <c r="Q9990" t="str">
        <f t="shared" si="940"/>
        <v>Mid-Term</v>
      </c>
      <c r="R9990" t="str">
        <f t="shared" si="941"/>
        <v>Zero Balance</v>
      </c>
      <c r="S9990" t="str">
        <f t="shared" si="942"/>
        <v>Normal</v>
      </c>
      <c r="T9990">
        <v>1</v>
      </c>
      <c r="U9990">
        <f t="shared" si="943"/>
        <v>0</v>
      </c>
    </row>
    <row r="9991" spans="1:21" x14ac:dyDescent="0.25">
      <c r="A9991">
        <v>2025</v>
      </c>
      <c r="B9991">
        <v>15605622</v>
      </c>
      <c r="C9991" t="s">
        <v>524</v>
      </c>
      <c r="D9991">
        <v>841</v>
      </c>
      <c r="E9991" t="s">
        <v>18</v>
      </c>
      <c r="F9991" t="s">
        <v>23</v>
      </c>
      <c r="G9991">
        <v>28</v>
      </c>
      <c r="H9991">
        <v>4</v>
      </c>
      <c r="I9991">
        <v>0</v>
      </c>
      <c r="J9991">
        <v>2</v>
      </c>
      <c r="K9991">
        <v>1</v>
      </c>
      <c r="L9991">
        <v>1</v>
      </c>
      <c r="M9991">
        <v>179437</v>
      </c>
      <c r="N9991">
        <v>0</v>
      </c>
      <c r="O9991" t="str">
        <f t="shared" si="938"/>
        <v>&lt;30</v>
      </c>
      <c r="P9991" t="str">
        <f t="shared" si="939"/>
        <v>High</v>
      </c>
      <c r="Q9991" t="str">
        <f t="shared" si="940"/>
        <v>Mid-Term</v>
      </c>
      <c r="R9991" t="str">
        <f t="shared" si="941"/>
        <v>Zero Balance</v>
      </c>
      <c r="S9991" t="str">
        <f t="shared" si="942"/>
        <v>Normal</v>
      </c>
      <c r="T9991">
        <v>1</v>
      </c>
      <c r="U9991">
        <f t="shared" si="943"/>
        <v>0</v>
      </c>
    </row>
    <row r="9992" spans="1:21" x14ac:dyDescent="0.25">
      <c r="A9992">
        <v>2025</v>
      </c>
      <c r="B9992">
        <v>15798964</v>
      </c>
      <c r="C9992" t="s">
        <v>1834</v>
      </c>
      <c r="D9992">
        <v>714</v>
      </c>
      <c r="E9992" t="s">
        <v>26</v>
      </c>
      <c r="F9992" t="s">
        <v>23</v>
      </c>
      <c r="G9992">
        <v>33</v>
      </c>
      <c r="H9992">
        <v>3</v>
      </c>
      <c r="I9992">
        <v>35017</v>
      </c>
      <c r="J9992">
        <v>1</v>
      </c>
      <c r="K9992">
        <v>1</v>
      </c>
      <c r="L9992">
        <v>0</v>
      </c>
      <c r="M9992">
        <v>53667</v>
      </c>
      <c r="N9992">
        <v>0</v>
      </c>
      <c r="O9992" t="str">
        <f t="shared" si="938"/>
        <v>30-45</v>
      </c>
      <c r="P9992" t="str">
        <f t="shared" si="939"/>
        <v>Medium</v>
      </c>
      <c r="Q9992" t="str">
        <f t="shared" si="940"/>
        <v>New</v>
      </c>
      <c r="R9992" t="str">
        <f t="shared" si="941"/>
        <v>Low Balance</v>
      </c>
      <c r="S9992" t="str">
        <f t="shared" si="942"/>
        <v>Normal</v>
      </c>
      <c r="T9992">
        <v>1</v>
      </c>
      <c r="U9992">
        <f t="shared" si="943"/>
        <v>0</v>
      </c>
    </row>
    <row r="9993" spans="1:21" x14ac:dyDescent="0.25">
      <c r="A9993">
        <v>2025</v>
      </c>
      <c r="B9993">
        <v>15769959</v>
      </c>
      <c r="C9993" t="s">
        <v>2411</v>
      </c>
      <c r="D9993">
        <v>597</v>
      </c>
      <c r="E9993" t="s">
        <v>15</v>
      </c>
      <c r="F9993" t="s">
        <v>16</v>
      </c>
      <c r="G9993">
        <v>53</v>
      </c>
      <c r="H9993">
        <v>4</v>
      </c>
      <c r="I9993">
        <v>88381</v>
      </c>
      <c r="J9993">
        <v>1</v>
      </c>
      <c r="K9993">
        <v>1</v>
      </c>
      <c r="L9993">
        <v>0</v>
      </c>
      <c r="M9993">
        <v>69385</v>
      </c>
      <c r="N9993">
        <v>1</v>
      </c>
      <c r="O9993" t="str">
        <f t="shared" si="938"/>
        <v>46-60</v>
      </c>
      <c r="P9993" t="str">
        <f t="shared" si="939"/>
        <v>Low</v>
      </c>
      <c r="Q9993" t="str">
        <f t="shared" si="940"/>
        <v>Mid-Term</v>
      </c>
      <c r="R9993" t="str">
        <f t="shared" si="941"/>
        <v>Low Balance</v>
      </c>
      <c r="S9993" t="str">
        <f t="shared" si="942"/>
        <v>Normal</v>
      </c>
      <c r="T9993">
        <v>1</v>
      </c>
      <c r="U9993">
        <f t="shared" si="943"/>
        <v>88381</v>
      </c>
    </row>
    <row r="9994" spans="1:21" x14ac:dyDescent="0.25">
      <c r="A9994">
        <v>2025</v>
      </c>
      <c r="B9994">
        <v>15657105</v>
      </c>
      <c r="C9994" t="s">
        <v>966</v>
      </c>
      <c r="D9994">
        <v>726</v>
      </c>
      <c r="E9994" t="s">
        <v>18</v>
      </c>
      <c r="F9994" t="s">
        <v>23</v>
      </c>
      <c r="G9994">
        <v>36</v>
      </c>
      <c r="H9994">
        <v>2</v>
      </c>
      <c r="I9994">
        <v>0</v>
      </c>
      <c r="J9994">
        <v>1</v>
      </c>
      <c r="K9994">
        <v>1</v>
      </c>
      <c r="L9994">
        <v>0</v>
      </c>
      <c r="M9994">
        <v>195192</v>
      </c>
      <c r="N9994">
        <v>0</v>
      </c>
      <c r="O9994" t="str">
        <f t="shared" si="938"/>
        <v>30-45</v>
      </c>
      <c r="P9994" t="str">
        <f t="shared" si="939"/>
        <v>Medium</v>
      </c>
      <c r="Q9994" t="str">
        <f t="shared" si="940"/>
        <v>New</v>
      </c>
      <c r="R9994" t="str">
        <f t="shared" si="941"/>
        <v>Zero Balance</v>
      </c>
      <c r="S9994" t="str">
        <f t="shared" si="942"/>
        <v>Normal</v>
      </c>
      <c r="T9994">
        <v>1</v>
      </c>
      <c r="U9994">
        <f t="shared" si="943"/>
        <v>0</v>
      </c>
    </row>
    <row r="9995" spans="1:21" x14ac:dyDescent="0.25">
      <c r="A9995">
        <v>2025</v>
      </c>
      <c r="B9995">
        <v>15569266</v>
      </c>
      <c r="C9995" t="s">
        <v>523</v>
      </c>
      <c r="D9995">
        <v>644</v>
      </c>
      <c r="E9995" t="s">
        <v>15</v>
      </c>
      <c r="F9995" t="s">
        <v>23</v>
      </c>
      <c r="G9995">
        <v>28</v>
      </c>
      <c r="H9995">
        <v>7</v>
      </c>
      <c r="I9995">
        <v>155060</v>
      </c>
      <c r="J9995">
        <v>1</v>
      </c>
      <c r="K9995">
        <v>1</v>
      </c>
      <c r="L9995">
        <v>0</v>
      </c>
      <c r="M9995">
        <v>29180</v>
      </c>
      <c r="N9995">
        <v>0</v>
      </c>
      <c r="O9995" t="str">
        <f t="shared" si="938"/>
        <v>&lt;30</v>
      </c>
      <c r="P9995" t="str">
        <f t="shared" si="939"/>
        <v>Medium</v>
      </c>
      <c r="Q9995" t="str">
        <f t="shared" si="940"/>
        <v>Mid-Term</v>
      </c>
      <c r="R9995" t="str">
        <f t="shared" si="941"/>
        <v>High Balance</v>
      </c>
      <c r="S9995" t="str">
        <f t="shared" si="942"/>
        <v>High Value</v>
      </c>
      <c r="T9995">
        <v>1</v>
      </c>
      <c r="U9995">
        <f t="shared" si="943"/>
        <v>0</v>
      </c>
    </row>
    <row r="9996" spans="1:21" x14ac:dyDescent="0.25">
      <c r="A9996">
        <v>2025</v>
      </c>
      <c r="B9996">
        <v>15719294</v>
      </c>
      <c r="C9996" t="s">
        <v>178</v>
      </c>
      <c r="D9996">
        <v>800</v>
      </c>
      <c r="E9996" t="s">
        <v>15</v>
      </c>
      <c r="F9996" t="s">
        <v>16</v>
      </c>
      <c r="G9996">
        <v>29</v>
      </c>
      <c r="H9996">
        <v>2</v>
      </c>
      <c r="I9996">
        <v>0</v>
      </c>
      <c r="J9996">
        <v>2</v>
      </c>
      <c r="K9996">
        <v>0</v>
      </c>
      <c r="L9996">
        <v>0</v>
      </c>
      <c r="M9996">
        <v>167774</v>
      </c>
      <c r="N9996">
        <v>0</v>
      </c>
      <c r="O9996" t="str">
        <f t="shared" si="938"/>
        <v>&lt;30</v>
      </c>
      <c r="P9996" t="str">
        <f t="shared" si="939"/>
        <v>High</v>
      </c>
      <c r="Q9996" t="str">
        <f t="shared" si="940"/>
        <v>New</v>
      </c>
      <c r="R9996" t="str">
        <f t="shared" si="941"/>
        <v>Zero Balance</v>
      </c>
      <c r="S9996" t="str">
        <f t="shared" si="942"/>
        <v>Normal</v>
      </c>
      <c r="T9996">
        <v>1</v>
      </c>
      <c r="U9996">
        <f t="shared" si="943"/>
        <v>0</v>
      </c>
    </row>
    <row r="9997" spans="1:21" x14ac:dyDescent="0.25">
      <c r="A9997">
        <v>2025</v>
      </c>
      <c r="B9997">
        <v>15606229</v>
      </c>
      <c r="C9997" t="s">
        <v>2558</v>
      </c>
      <c r="D9997">
        <v>771</v>
      </c>
      <c r="E9997" t="s">
        <v>15</v>
      </c>
      <c r="F9997" t="s">
        <v>23</v>
      </c>
      <c r="G9997">
        <v>39</v>
      </c>
      <c r="H9997">
        <v>5</v>
      </c>
      <c r="I9997">
        <v>0</v>
      </c>
      <c r="J9997">
        <v>2</v>
      </c>
      <c r="K9997">
        <v>1</v>
      </c>
      <c r="L9997">
        <v>0</v>
      </c>
      <c r="M9997">
        <v>96271</v>
      </c>
      <c r="N9997">
        <v>0</v>
      </c>
      <c r="O9997" t="str">
        <f t="shared" si="938"/>
        <v>30-45</v>
      </c>
      <c r="P9997" t="str">
        <f t="shared" si="939"/>
        <v>High</v>
      </c>
      <c r="Q9997" t="str">
        <f t="shared" si="940"/>
        <v>Mid-Term</v>
      </c>
      <c r="R9997" t="str">
        <f t="shared" si="941"/>
        <v>Zero Balance</v>
      </c>
      <c r="S9997" t="str">
        <f t="shared" si="942"/>
        <v>Normal</v>
      </c>
      <c r="T9997">
        <v>1</v>
      </c>
      <c r="U9997">
        <f t="shared" si="943"/>
        <v>0</v>
      </c>
    </row>
    <row r="9998" spans="1:21" x14ac:dyDescent="0.25">
      <c r="A9998">
        <v>2025</v>
      </c>
      <c r="B9998">
        <v>15569892</v>
      </c>
      <c r="C9998" t="s">
        <v>625</v>
      </c>
      <c r="D9998">
        <v>516</v>
      </c>
      <c r="E9998" t="s">
        <v>15</v>
      </c>
      <c r="F9998" t="s">
        <v>23</v>
      </c>
      <c r="G9998">
        <v>35</v>
      </c>
      <c r="H9998">
        <v>10</v>
      </c>
      <c r="I9998">
        <v>57370</v>
      </c>
      <c r="J9998">
        <v>1</v>
      </c>
      <c r="K9998">
        <v>1</v>
      </c>
      <c r="L9998">
        <v>1</v>
      </c>
      <c r="M9998">
        <v>101700</v>
      </c>
      <c r="N9998">
        <v>0</v>
      </c>
      <c r="O9998" t="str">
        <f t="shared" si="938"/>
        <v>30-45</v>
      </c>
      <c r="P9998" t="str">
        <f t="shared" si="939"/>
        <v>Low</v>
      </c>
      <c r="Q9998" t="str">
        <f t="shared" si="940"/>
        <v>Long-Term</v>
      </c>
      <c r="R9998" t="str">
        <f t="shared" si="941"/>
        <v>Low Balance</v>
      </c>
      <c r="S9998" t="str">
        <f t="shared" si="942"/>
        <v>Normal</v>
      </c>
      <c r="T9998">
        <v>1</v>
      </c>
      <c r="U9998">
        <f t="shared" si="943"/>
        <v>0</v>
      </c>
    </row>
    <row r="9999" spans="1:21" x14ac:dyDescent="0.25">
      <c r="A9999">
        <v>2025</v>
      </c>
      <c r="B9999">
        <v>15584532</v>
      </c>
      <c r="C9999" t="s">
        <v>924</v>
      </c>
      <c r="D9999">
        <v>709</v>
      </c>
      <c r="E9999" t="s">
        <v>15</v>
      </c>
      <c r="F9999" t="s">
        <v>16</v>
      </c>
      <c r="G9999">
        <v>36</v>
      </c>
      <c r="H9999">
        <v>7</v>
      </c>
      <c r="I9999">
        <v>0</v>
      </c>
      <c r="J9999">
        <v>1</v>
      </c>
      <c r="K9999">
        <v>0</v>
      </c>
      <c r="L9999">
        <v>1</v>
      </c>
      <c r="M9999">
        <v>42086</v>
      </c>
      <c r="N9999">
        <v>1</v>
      </c>
      <c r="O9999" t="str">
        <f t="shared" si="938"/>
        <v>30-45</v>
      </c>
      <c r="P9999" t="str">
        <f t="shared" si="939"/>
        <v>Medium</v>
      </c>
      <c r="Q9999" t="str">
        <f t="shared" si="940"/>
        <v>Mid-Term</v>
      </c>
      <c r="R9999" t="str">
        <f t="shared" si="941"/>
        <v>Zero Balance</v>
      </c>
      <c r="S9999" t="str">
        <f t="shared" si="942"/>
        <v>Normal</v>
      </c>
      <c r="T9999">
        <v>1</v>
      </c>
      <c r="U9999">
        <f t="shared" si="943"/>
        <v>0</v>
      </c>
    </row>
    <row r="10000" spans="1:21" x14ac:dyDescent="0.25">
      <c r="A10000">
        <v>2025</v>
      </c>
      <c r="B10000">
        <v>15682355</v>
      </c>
      <c r="C10000" t="s">
        <v>1802</v>
      </c>
      <c r="D10000">
        <v>772</v>
      </c>
      <c r="E10000" t="s">
        <v>26</v>
      </c>
      <c r="F10000" t="s">
        <v>23</v>
      </c>
      <c r="G10000">
        <v>42</v>
      </c>
      <c r="H10000">
        <v>3</v>
      </c>
      <c r="I10000">
        <v>75075</v>
      </c>
      <c r="J10000">
        <v>2</v>
      </c>
      <c r="K10000">
        <v>1</v>
      </c>
      <c r="L10000">
        <v>0</v>
      </c>
      <c r="M10000">
        <v>92889</v>
      </c>
      <c r="N10000">
        <v>1</v>
      </c>
      <c r="O10000" t="str">
        <f t="shared" si="938"/>
        <v>30-45</v>
      </c>
      <c r="P10000" t="str">
        <f t="shared" si="939"/>
        <v>High</v>
      </c>
      <c r="Q10000" t="str">
        <f t="shared" si="940"/>
        <v>New</v>
      </c>
      <c r="R10000" t="str">
        <f t="shared" si="941"/>
        <v>Low Balance</v>
      </c>
      <c r="S10000" t="str">
        <f t="shared" si="942"/>
        <v>Normal</v>
      </c>
      <c r="T10000">
        <v>1</v>
      </c>
      <c r="U10000">
        <f t="shared" si="943"/>
        <v>75075</v>
      </c>
    </row>
    <row r="10001" spans="1:21" x14ac:dyDescent="0.25">
      <c r="A10001">
        <v>2025</v>
      </c>
      <c r="B10001">
        <v>15628319</v>
      </c>
      <c r="C10001" t="s">
        <v>579</v>
      </c>
      <c r="D10001">
        <v>792</v>
      </c>
      <c r="E10001" t="s">
        <v>15</v>
      </c>
      <c r="F10001" t="s">
        <v>16</v>
      </c>
      <c r="G10001">
        <v>28</v>
      </c>
      <c r="H10001">
        <v>4</v>
      </c>
      <c r="I10001">
        <v>130143</v>
      </c>
      <c r="J10001">
        <v>1</v>
      </c>
      <c r="K10001">
        <v>1</v>
      </c>
      <c r="L10001">
        <v>0</v>
      </c>
      <c r="M10001">
        <v>38191</v>
      </c>
      <c r="N10001">
        <v>0</v>
      </c>
      <c r="O10001" t="str">
        <f t="shared" si="938"/>
        <v>&lt;30</v>
      </c>
      <c r="P10001" t="str">
        <f t="shared" si="939"/>
        <v>High</v>
      </c>
      <c r="Q10001" t="str">
        <f t="shared" si="940"/>
        <v>Mid-Term</v>
      </c>
      <c r="R10001" t="str">
        <f t="shared" si="941"/>
        <v>High Balance</v>
      </c>
      <c r="S10001" t="str">
        <f t="shared" si="942"/>
        <v>High Value</v>
      </c>
      <c r="T10001">
        <v>1</v>
      </c>
      <c r="U10001">
        <f t="shared" si="943"/>
        <v>0</v>
      </c>
    </row>
  </sheetData>
  <phoneticPr fontId="2"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0031B-A4D9-4F00-8E6E-EF0377BB3D8F}">
  <dimension ref="A2:F20"/>
  <sheetViews>
    <sheetView workbookViewId="0">
      <selection activeCell="G11" sqref="G11"/>
    </sheetView>
  </sheetViews>
  <sheetFormatPr defaultRowHeight="15" x14ac:dyDescent="0.25"/>
  <cols>
    <col min="1" max="1" width="13.140625" bestFit="1" customWidth="1"/>
    <col min="2" max="2" width="22.5703125" bestFit="1" customWidth="1"/>
    <col min="3" max="3" width="14.5703125" bestFit="1" customWidth="1"/>
    <col min="4" max="4" width="22" bestFit="1" customWidth="1"/>
    <col min="5" max="5" width="14.28515625" bestFit="1" customWidth="1"/>
    <col min="6" max="6" width="22" bestFit="1" customWidth="1"/>
    <col min="8" max="8" width="5.85546875" bestFit="1" customWidth="1"/>
    <col min="9" max="9" width="12.42578125" bestFit="1" customWidth="1"/>
    <col min="10" max="10" width="11.28515625" bestFit="1" customWidth="1"/>
  </cols>
  <sheetData>
    <row r="2" spans="1:6" x14ac:dyDescent="0.25">
      <c r="A2" t="s">
        <v>2963</v>
      </c>
      <c r="B2">
        <f>IF(A2="Grand Total",GETPIVOTDATA("Sum of Present",$A$3))</f>
        <v>10000</v>
      </c>
      <c r="C2">
        <f>IF(A2="Grand Total",GETPIVOTDATA("Sum of Exited",$A$3))</f>
        <v>2037</v>
      </c>
      <c r="D2">
        <f>IF(A2="Grand Total",GETPIVOTDATA("Sum of retain customer",$A$3))</f>
        <v>7963</v>
      </c>
      <c r="E2" s="1">
        <f>IF(A2="Grand Total",GETPIVOTDATA("Sum of churn%",$A$3))</f>
        <v>0.20369999999999999</v>
      </c>
      <c r="F2">
        <f>IF(A2="Grand Total",GETPIVOTDATA("Sum of Revenue at Risk",$A$3))</f>
        <v>185588092</v>
      </c>
    </row>
    <row r="3" spans="1:6" x14ac:dyDescent="0.25">
      <c r="A3" s="2" t="s">
        <v>2962</v>
      </c>
      <c r="B3" t="s">
        <v>2980</v>
      </c>
      <c r="C3" t="s">
        <v>2964</v>
      </c>
      <c r="D3" t="s">
        <v>2983</v>
      </c>
      <c r="E3" t="s">
        <v>2982</v>
      </c>
      <c r="F3" t="s">
        <v>2989</v>
      </c>
    </row>
    <row r="4" spans="1:6" x14ac:dyDescent="0.25">
      <c r="A4" s="3" t="s">
        <v>15</v>
      </c>
      <c r="B4" s="13">
        <v>5014</v>
      </c>
      <c r="C4" s="13">
        <v>810</v>
      </c>
      <c r="D4" s="13">
        <v>4204</v>
      </c>
      <c r="E4" s="11">
        <v>0.16154766653370561</v>
      </c>
      <c r="F4" s="13">
        <v>57666160</v>
      </c>
    </row>
    <row r="5" spans="1:6" x14ac:dyDescent="0.25">
      <c r="A5" s="3" t="s">
        <v>26</v>
      </c>
      <c r="B5" s="13">
        <v>2509</v>
      </c>
      <c r="C5" s="13">
        <v>814</v>
      </c>
      <c r="D5" s="13">
        <v>1695</v>
      </c>
      <c r="E5" s="11">
        <v>0.32443204463929853</v>
      </c>
      <c r="F5" s="13">
        <v>97973920</v>
      </c>
    </row>
    <row r="6" spans="1:6" x14ac:dyDescent="0.25">
      <c r="A6" s="3" t="s">
        <v>18</v>
      </c>
      <c r="B6" s="13">
        <v>2477</v>
      </c>
      <c r="C6" s="13">
        <v>413</v>
      </c>
      <c r="D6" s="13">
        <v>2064</v>
      </c>
      <c r="E6" s="11">
        <v>0.16673395236172789</v>
      </c>
      <c r="F6" s="13">
        <v>29948012</v>
      </c>
    </row>
    <row r="7" spans="1:6" x14ac:dyDescent="0.25">
      <c r="A7" s="3" t="s">
        <v>2963</v>
      </c>
      <c r="B7" s="13">
        <v>10000</v>
      </c>
      <c r="C7" s="13">
        <v>2037</v>
      </c>
      <c r="D7" s="13">
        <v>7963</v>
      </c>
      <c r="E7" s="11">
        <v>0.20369999999999999</v>
      </c>
      <c r="F7" s="13">
        <v>185588092</v>
      </c>
    </row>
    <row r="10" spans="1:6" x14ac:dyDescent="0.25">
      <c r="A10" s="2" t="s">
        <v>2962</v>
      </c>
      <c r="B10" t="s">
        <v>2990</v>
      </c>
    </row>
    <row r="11" spans="1:6" x14ac:dyDescent="0.25">
      <c r="A11" s="3" t="s">
        <v>2985</v>
      </c>
      <c r="B11" s="13">
        <v>4799</v>
      </c>
    </row>
    <row r="12" spans="1:6" x14ac:dyDescent="0.25">
      <c r="A12" s="3" t="s">
        <v>2986</v>
      </c>
      <c r="B12" s="13">
        <v>5201</v>
      </c>
    </row>
    <row r="13" spans="1:6" x14ac:dyDescent="0.25">
      <c r="A13" s="3" t="s">
        <v>2963</v>
      </c>
      <c r="B13" s="13">
        <v>10000</v>
      </c>
    </row>
    <row r="17" spans="1:3" x14ac:dyDescent="0.25">
      <c r="A17" s="2" t="s">
        <v>2962</v>
      </c>
      <c r="B17" t="s">
        <v>2987</v>
      </c>
      <c r="C17" t="s">
        <v>2988</v>
      </c>
    </row>
    <row r="18" spans="1:3" x14ac:dyDescent="0.25">
      <c r="A18" s="3">
        <v>0</v>
      </c>
      <c r="B18" s="13">
        <v>794216769</v>
      </c>
      <c r="C18" s="13">
        <v>579270839</v>
      </c>
    </row>
    <row r="19" spans="1:3" x14ac:dyDescent="0.25">
      <c r="A19" s="3">
        <v>1</v>
      </c>
      <c r="B19" s="13">
        <v>206685595</v>
      </c>
      <c r="C19" s="13">
        <v>185588092</v>
      </c>
    </row>
    <row r="20" spans="1:3" x14ac:dyDescent="0.25">
      <c r="A20" s="3" t="s">
        <v>2963</v>
      </c>
      <c r="B20" s="13">
        <v>1000902364</v>
      </c>
      <c r="C20" s="13">
        <v>764858931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06CF-5B3C-443D-8A62-0EE8CEF19719}">
  <dimension ref="H1:V7"/>
  <sheetViews>
    <sheetView showGridLines="0" tabSelected="1" topLeftCell="A2" zoomScale="84" zoomScaleNormal="84" workbookViewId="0">
      <selection activeCell="X15" sqref="X15"/>
    </sheetView>
  </sheetViews>
  <sheetFormatPr defaultRowHeight="15" x14ac:dyDescent="0.25"/>
  <cols>
    <col min="1" max="12" width="9.140625" style="7"/>
    <col min="13" max="13" width="16.5703125" style="7" bestFit="1" customWidth="1"/>
    <col min="14" max="16384" width="9.140625" style="7"/>
  </cols>
  <sheetData>
    <row r="1" spans="8:22" ht="14.25" hidden="1" customHeight="1" x14ac:dyDescent="0.25">
      <c r="H1" s="7">
        <f>Sheet36!B2</f>
        <v>10000</v>
      </c>
      <c r="I1" s="7">
        <f>Sheet36!C2</f>
        <v>2037</v>
      </c>
      <c r="J1" s="7">
        <f>Sheet36!D2</f>
        <v>7963</v>
      </c>
      <c r="L1" s="8"/>
      <c r="M1" s="9"/>
    </row>
    <row r="2" spans="8:22" ht="14.25" customHeight="1" x14ac:dyDescent="0.25">
      <c r="L2" s="8"/>
      <c r="M2" s="9"/>
    </row>
    <row r="3" spans="8:22" x14ac:dyDescent="0.25">
      <c r="L3" s="8"/>
      <c r="M3" s="9"/>
    </row>
    <row r="5" spans="8:22" x14ac:dyDescent="0.25">
      <c r="V5" s="10"/>
    </row>
    <row r="7" spans="8:22" x14ac:dyDescent="0.25">
      <c r="O7" s="12">
        <f>Sheet36!F2</f>
        <v>185588092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D9E4E6-AB9E-4785-89A7-750C2411C7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Geography-wise Churn</vt:lpstr>
      <vt:lpstr>Age Group Churn</vt:lpstr>
      <vt:lpstr>Gender-wise Churn</vt:lpstr>
      <vt:lpstr>Tenure Group Churn</vt:lpstr>
      <vt:lpstr>Credit Score Band Churn</vt:lpstr>
      <vt:lpstr>Balance Segment Churn</vt:lpstr>
      <vt:lpstr>Active vs Inactive Customers</vt:lpstr>
      <vt:lpstr>European_Bank (2)</vt:lpstr>
      <vt:lpstr>Sheet36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2026-07-07T11:09:16Z</dcterms:created>
  <dcterms:modified xsi:type="dcterms:W3CDTF">2026-07-08T16:54:29Z</dcterms:modified>
</cp:coreProperties>
</file>